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Projects\DG_2013_INFORM\INFORM Risk\Subnational models\National\Myanmar\Output\"/>
    </mc:Choice>
  </mc:AlternateContent>
  <bookViews>
    <workbookView xWindow="-20610" yWindow="-120" windowWidth="20730" windowHeight="11160" tabRatio="900"/>
  </bookViews>
  <sheets>
    <sheet name="Home" sheetId="1" r:id="rId1"/>
    <sheet name="Table of Contents" sheetId="2" r:id="rId2"/>
    <sheet name="INFORM MYANMAR" sheetId="3" r:id="rId3"/>
    <sheet name="Hazard &amp; Exposure" sheetId="4" r:id="rId4"/>
    <sheet name="Vulnerability" sheetId="5" r:id="rId5"/>
    <sheet name="Lack of Coping Capacity" sheetId="6" r:id="rId6"/>
    <sheet name="Indicator Data" sheetId="7" r:id="rId7"/>
    <sheet name="Indicator Date" sheetId="8" r:id="rId8"/>
    <sheet name="Indicator Date hidden" sheetId="9" state="hidden" r:id="rId9"/>
    <sheet name="Indicator Date hidden2" sheetId="10" state="hidden" r:id="rId10"/>
    <sheet name="Indicator Source" sheetId="11" r:id="rId11"/>
    <sheet name="Indicator Data imputation" sheetId="12" state="hidden" r:id="rId12"/>
    <sheet name="Imputed and missing data hidden" sheetId="13" state="hidden" r:id="rId13"/>
    <sheet name="Indicator Metadata" sheetId="16" r:id="rId14"/>
    <sheet name="State_Region Data" sheetId="14" r:id="rId15"/>
    <sheet name="Township" sheetId="17" r:id="rId16"/>
    <sheet name="Lack of Reliability Index" sheetId="15" state="hidden" r:id="rId17"/>
  </sheets>
  <definedNames>
    <definedName name="_01_States" localSheetId="14">#REF!</definedName>
    <definedName name="_01_States">#REF!</definedName>
    <definedName name="_2012.06.11___GFM_Indicator_List" localSheetId="13">#REF!</definedName>
    <definedName name="_xlnm._FilterDatabase" localSheetId="6" hidden="1">'Indicator Data'!$A$2:$BH$335</definedName>
    <definedName name="_xlnm._FilterDatabase" localSheetId="2" hidden="1">'INFORM MYANMAR'!$A$3:$AD$333</definedName>
    <definedName name="_xlnm._FilterDatabase" localSheetId="5" hidden="1">'Lack of Coping Capacity'!$E$2:$W$334</definedName>
    <definedName name="_xlnm._FilterDatabase" localSheetId="16" hidden="1">'Lack of Reliability Index'!$A$1:$F$1</definedName>
    <definedName name="_xlnm._FilterDatabase" localSheetId="4" hidden="1">Vulnerability!$A$2:$AM$334</definedName>
    <definedName name="_Key1" localSheetId="3">#REF!</definedName>
    <definedName name="_Key1" localSheetId="11">#REF!</definedName>
    <definedName name="_Key1" localSheetId="7">#REF!</definedName>
    <definedName name="_Key1" localSheetId="8">#REF!</definedName>
    <definedName name="_Key1" localSheetId="10">#REF!</definedName>
    <definedName name="_Key1" localSheetId="14">#REF!</definedName>
    <definedName name="_Key1">#REF!</definedName>
    <definedName name="_Sort" localSheetId="3">#REF!</definedName>
    <definedName name="_Sort" localSheetId="11">#REF!</definedName>
    <definedName name="_Sort" localSheetId="7">#REF!</definedName>
    <definedName name="_Sort" localSheetId="8">#REF!</definedName>
    <definedName name="_Sort" localSheetId="10">#REF!</definedName>
    <definedName name="_Sort" localSheetId="14">#REF!</definedName>
    <definedName name="_Sort">#REF!</definedName>
    <definedName name="aa" localSheetId="8">#REF!</definedName>
    <definedName name="aa" localSheetId="14">#REF!</definedName>
    <definedName name="aa">#REF!</definedName>
    <definedName name="_xlnm.Print_Area" localSheetId="13">'Indicator Metadata'!$A$1:$O$47</definedName>
    <definedName name="_xlnm.Print_Titles" localSheetId="13">'Indicator Metadata'!$1:$2</definedName>
  </definedNames>
  <calcPr calcId="162913"/>
  <fileRecoveryPr repairLoad="1"/>
</workbook>
</file>

<file path=xl/calcChain.xml><?xml version="1.0" encoding="utf-8"?>
<calcChain xmlns="http://schemas.openxmlformats.org/spreadsheetml/2006/main">
  <c r="AL3" i="9" l="1"/>
  <c r="AM3" i="9"/>
  <c r="AN3" i="9"/>
  <c r="AO3" i="9"/>
  <c r="AP3" i="9"/>
  <c r="AQ3" i="9"/>
  <c r="AR3" i="9"/>
  <c r="AS3" i="9"/>
  <c r="AT3" i="9"/>
  <c r="AU3" i="9"/>
  <c r="AK3" i="9" l="1"/>
  <c r="AJ3" i="9"/>
  <c r="AI3" i="9"/>
  <c r="AH3" i="9"/>
  <c r="AG3" i="9"/>
  <c r="AF3" i="9"/>
  <c r="AE3" i="9"/>
  <c r="AD3" i="9"/>
  <c r="Y3" i="9"/>
  <c r="Z3" i="9"/>
  <c r="AA3" i="9"/>
  <c r="AB3" i="9"/>
  <c r="AC3" i="9"/>
  <c r="X3" i="9"/>
  <c r="AS2" i="10"/>
  <c r="AP2" i="10"/>
  <c r="AM2" i="10"/>
  <c r="AL2" i="10"/>
  <c r="AK2" i="10"/>
  <c r="AJ2" i="10"/>
  <c r="AI2" i="10"/>
  <c r="AH2" i="10"/>
  <c r="AG2" i="10"/>
  <c r="AF2" i="10"/>
  <c r="AE2" i="10"/>
  <c r="AD2" i="10"/>
  <c r="AC2" i="10"/>
  <c r="AB2" i="10"/>
  <c r="AA2" i="10"/>
  <c r="Z2" i="10"/>
  <c r="Y2" i="10"/>
  <c r="X2" i="10"/>
  <c r="W2" i="10"/>
  <c r="U2" i="10"/>
  <c r="S2" i="10"/>
  <c r="P2" i="10"/>
  <c r="M2" i="10"/>
  <c r="K2" i="10"/>
  <c r="H2" i="10"/>
  <c r="E2" i="10"/>
  <c r="C2" i="10"/>
  <c r="B2" i="10"/>
  <c r="D3" i="9"/>
  <c r="E3" i="9"/>
  <c r="D2" i="10" s="1"/>
  <c r="F3" i="9"/>
  <c r="G3" i="9"/>
  <c r="F2" i="10" s="1"/>
  <c r="H3" i="9"/>
  <c r="G2" i="10" s="1"/>
  <c r="I3" i="9"/>
  <c r="J3" i="9"/>
  <c r="I2" i="10" s="1"/>
  <c r="K3" i="9"/>
  <c r="J2" i="10" s="1"/>
  <c r="L3" i="9"/>
  <c r="M3" i="9"/>
  <c r="L2" i="10" s="1"/>
  <c r="N3" i="9"/>
  <c r="O3" i="9"/>
  <c r="N2" i="10" s="1"/>
  <c r="P3" i="9"/>
  <c r="O2" i="10" s="1"/>
  <c r="Q3" i="9"/>
  <c r="R3" i="9"/>
  <c r="Q2" i="10" s="1"/>
  <c r="S3" i="9"/>
  <c r="R2" i="10" s="1"/>
  <c r="T3" i="9"/>
  <c r="U3" i="9"/>
  <c r="T2" i="10" s="1"/>
  <c r="V3" i="9"/>
  <c r="W3" i="9"/>
  <c r="V2" i="10" s="1"/>
  <c r="AN2" i="10"/>
  <c r="AO2" i="10"/>
  <c r="AQ2" i="10"/>
  <c r="AR2" i="10"/>
  <c r="AT2" i="10"/>
  <c r="C3" i="9"/>
  <c r="C1" i="10" l="1"/>
  <c r="I1" i="10"/>
  <c r="K1" i="10"/>
  <c r="Q1" i="10"/>
  <c r="S1" i="10"/>
  <c r="Y1" i="10"/>
  <c r="AA1" i="10"/>
  <c r="AG1" i="10"/>
  <c r="AI1" i="10"/>
  <c r="D2" i="9"/>
  <c r="E2" i="9"/>
  <c r="D1" i="10" s="1"/>
  <c r="F2" i="9"/>
  <c r="E1" i="10" s="1"/>
  <c r="G2" i="9"/>
  <c r="F1" i="10" s="1"/>
  <c r="H2" i="9"/>
  <c r="G1" i="10" s="1"/>
  <c r="I2" i="9"/>
  <c r="H1" i="10" s="1"/>
  <c r="J2" i="9"/>
  <c r="K2" i="9"/>
  <c r="J1" i="10" s="1"/>
  <c r="L2" i="9"/>
  <c r="M2" i="9"/>
  <c r="L1" i="10" s="1"/>
  <c r="N2" i="9"/>
  <c r="M1" i="10" s="1"/>
  <c r="O2" i="9"/>
  <c r="N1" i="10" s="1"/>
  <c r="P2" i="9"/>
  <c r="O1" i="10" s="1"/>
  <c r="Q2" i="9"/>
  <c r="P1" i="10" s="1"/>
  <c r="R2" i="9"/>
  <c r="S2" i="9"/>
  <c r="R1" i="10" s="1"/>
  <c r="T2" i="9"/>
  <c r="U2" i="9"/>
  <c r="T1" i="10" s="1"/>
  <c r="V2" i="9"/>
  <c r="U1" i="10" s="1"/>
  <c r="W2" i="9"/>
  <c r="V1" i="10" s="1"/>
  <c r="X2" i="9"/>
  <c r="W1" i="10" s="1"/>
  <c r="Y2" i="9"/>
  <c r="X1" i="10" s="1"/>
  <c r="Z2" i="9"/>
  <c r="AA2" i="9"/>
  <c r="Z1" i="10" s="1"/>
  <c r="AB2" i="9"/>
  <c r="AC2" i="9"/>
  <c r="AB1" i="10" s="1"/>
  <c r="AD2" i="9"/>
  <c r="AC1" i="10" s="1"/>
  <c r="AE2" i="9"/>
  <c r="AD1" i="10" s="1"/>
  <c r="AF2" i="9"/>
  <c r="AE1" i="10" s="1"/>
  <c r="AG2" i="9"/>
  <c r="AF1" i="10" s="1"/>
  <c r="AH2" i="9"/>
  <c r="AI2" i="9"/>
  <c r="AH1" i="10" s="1"/>
  <c r="AJ2" i="9"/>
  <c r="AK2" i="9"/>
  <c r="AJ1" i="10" s="1"/>
  <c r="AL2" i="9"/>
  <c r="AK1" i="10" s="1"/>
  <c r="AM2" i="9"/>
  <c r="AL1" i="10" s="1"/>
  <c r="AN2" i="9"/>
  <c r="AM1" i="10" s="1"/>
  <c r="AO2" i="9"/>
  <c r="AN1" i="10" s="1"/>
  <c r="AP2" i="9"/>
  <c r="AO1" i="10" s="1"/>
  <c r="AQ2" i="9"/>
  <c r="AP1" i="10" s="1"/>
  <c r="AR2" i="9"/>
  <c r="AQ1" i="10" s="1"/>
  <c r="AS2" i="9"/>
  <c r="AR1" i="10" s="1"/>
  <c r="AT2" i="9"/>
  <c r="AS1" i="10" s="1"/>
  <c r="AU2" i="9"/>
  <c r="AT1" i="10" s="1"/>
  <c r="D4" i="9"/>
  <c r="C3" i="10" s="1"/>
  <c r="E4" i="9"/>
  <c r="D3" i="10" s="1"/>
  <c r="F4" i="9"/>
  <c r="E3" i="10" s="1"/>
  <c r="G4" i="9"/>
  <c r="F3" i="10" s="1"/>
  <c r="H4" i="9"/>
  <c r="G3" i="10" s="1"/>
  <c r="I4" i="9"/>
  <c r="H3" i="10" s="1"/>
  <c r="J4" i="9"/>
  <c r="I3" i="10" s="1"/>
  <c r="K4" i="9"/>
  <c r="J3" i="10" s="1"/>
  <c r="L4" i="9"/>
  <c r="K3" i="10" s="1"/>
  <c r="M4" i="9"/>
  <c r="L3" i="10" s="1"/>
  <c r="N4" i="9"/>
  <c r="M3" i="10" s="1"/>
  <c r="O4" i="9"/>
  <c r="N3" i="10" s="1"/>
  <c r="P4" i="9"/>
  <c r="O3" i="10" s="1"/>
  <c r="Q4" i="9"/>
  <c r="P3" i="10" s="1"/>
  <c r="R4" i="9"/>
  <c r="Q3" i="10" s="1"/>
  <c r="S4" i="9"/>
  <c r="R3" i="10" s="1"/>
  <c r="T4" i="9"/>
  <c r="S3" i="10" s="1"/>
  <c r="U4" i="9"/>
  <c r="T3" i="10" s="1"/>
  <c r="V4" i="9"/>
  <c r="U3" i="10" s="1"/>
  <c r="W4" i="9"/>
  <c r="V3" i="10" s="1"/>
  <c r="X4" i="9"/>
  <c r="W3" i="10" s="1"/>
  <c r="Y4" i="9"/>
  <c r="X3" i="10" s="1"/>
  <c r="Z4" i="9"/>
  <c r="Y3" i="10" s="1"/>
  <c r="AA4" i="9"/>
  <c r="Z3" i="10" s="1"/>
  <c r="AB4" i="9"/>
  <c r="AA3" i="10" s="1"/>
  <c r="AC4" i="9"/>
  <c r="AB3" i="10" s="1"/>
  <c r="AD4" i="9"/>
  <c r="AC3" i="10" s="1"/>
  <c r="AE4" i="9"/>
  <c r="AD3" i="10" s="1"/>
  <c r="AF4" i="9"/>
  <c r="AE3" i="10" s="1"/>
  <c r="AG4" i="9"/>
  <c r="AF3" i="10" s="1"/>
  <c r="AH4" i="9"/>
  <c r="AG3" i="10" s="1"/>
  <c r="AI4" i="9"/>
  <c r="AH3" i="10" s="1"/>
  <c r="AJ4" i="9"/>
  <c r="AI3" i="10" s="1"/>
  <c r="AK4" i="9"/>
  <c r="AJ3" i="10" s="1"/>
  <c r="AL4" i="9"/>
  <c r="AK3" i="10" s="1"/>
  <c r="AM4" i="9"/>
  <c r="AL3" i="10" s="1"/>
  <c r="AN4" i="9"/>
  <c r="AM3" i="10" s="1"/>
  <c r="AO4" i="9"/>
  <c r="AN3" i="10" s="1"/>
  <c r="AP4" i="9"/>
  <c r="AO3" i="10" s="1"/>
  <c r="AQ4" i="9"/>
  <c r="AP3" i="10" s="1"/>
  <c r="AR4" i="9"/>
  <c r="AQ3" i="10" s="1"/>
  <c r="AS4" i="9"/>
  <c r="AR3" i="10" s="1"/>
  <c r="AT4" i="9"/>
  <c r="AS3" i="10" s="1"/>
  <c r="AU4" i="9"/>
  <c r="AT3" i="10" s="1"/>
  <c r="D5" i="9"/>
  <c r="C4" i="10" s="1"/>
  <c r="E5" i="9"/>
  <c r="D4" i="10" s="1"/>
  <c r="F5" i="9"/>
  <c r="E4" i="10" s="1"/>
  <c r="G5" i="9"/>
  <c r="F4" i="10" s="1"/>
  <c r="H5" i="9"/>
  <c r="G4" i="10" s="1"/>
  <c r="I5" i="9"/>
  <c r="H4" i="10" s="1"/>
  <c r="J5" i="9"/>
  <c r="I4" i="10" s="1"/>
  <c r="K5" i="9"/>
  <c r="J4" i="10" s="1"/>
  <c r="L5" i="9"/>
  <c r="K4" i="10" s="1"/>
  <c r="M5" i="9"/>
  <c r="L4" i="10" s="1"/>
  <c r="N5" i="9"/>
  <c r="M4" i="10" s="1"/>
  <c r="O5" i="9"/>
  <c r="N4" i="10" s="1"/>
  <c r="P5" i="9"/>
  <c r="O4" i="10" s="1"/>
  <c r="Q5" i="9"/>
  <c r="P4" i="10" s="1"/>
  <c r="R5" i="9"/>
  <c r="Q4" i="10" s="1"/>
  <c r="S5" i="9"/>
  <c r="R4" i="10" s="1"/>
  <c r="T5" i="9"/>
  <c r="S4" i="10" s="1"/>
  <c r="U5" i="9"/>
  <c r="T4" i="10" s="1"/>
  <c r="V5" i="9"/>
  <c r="U4" i="10" s="1"/>
  <c r="W5" i="9"/>
  <c r="V4" i="10" s="1"/>
  <c r="X5" i="9"/>
  <c r="W4" i="10" s="1"/>
  <c r="Y5" i="9"/>
  <c r="X4" i="10" s="1"/>
  <c r="Z5" i="9"/>
  <c r="Y4" i="10" s="1"/>
  <c r="AA5" i="9"/>
  <c r="Z4" i="10" s="1"/>
  <c r="AB5" i="9"/>
  <c r="AA4" i="10" s="1"/>
  <c r="AC5" i="9"/>
  <c r="AB4" i="10" s="1"/>
  <c r="AD5" i="9"/>
  <c r="AC4" i="10" s="1"/>
  <c r="AE5" i="9"/>
  <c r="AD4" i="10" s="1"/>
  <c r="AF5" i="9"/>
  <c r="AE4" i="10" s="1"/>
  <c r="AG5" i="9"/>
  <c r="AF4" i="10" s="1"/>
  <c r="AH5" i="9"/>
  <c r="AG4" i="10" s="1"/>
  <c r="AI5" i="9"/>
  <c r="AH4" i="10" s="1"/>
  <c r="AJ5" i="9"/>
  <c r="AI4" i="10" s="1"/>
  <c r="AK5" i="9"/>
  <c r="AJ4" i="10" s="1"/>
  <c r="AL5" i="9"/>
  <c r="AK4" i="10" s="1"/>
  <c r="AM5" i="9"/>
  <c r="AL4" i="10" s="1"/>
  <c r="AN5" i="9"/>
  <c r="AM4" i="10" s="1"/>
  <c r="AO5" i="9"/>
  <c r="AN4" i="10" s="1"/>
  <c r="AP5" i="9"/>
  <c r="AO4" i="10" s="1"/>
  <c r="AQ5" i="9"/>
  <c r="AP4" i="10" s="1"/>
  <c r="AR5" i="9"/>
  <c r="AQ4" i="10" s="1"/>
  <c r="AS5" i="9"/>
  <c r="AR4" i="10" s="1"/>
  <c r="AT5" i="9"/>
  <c r="AS4" i="10" s="1"/>
  <c r="AU5" i="9"/>
  <c r="AT4" i="10" s="1"/>
  <c r="D6" i="9"/>
  <c r="C5" i="10" s="1"/>
  <c r="E6" i="9"/>
  <c r="D5" i="10" s="1"/>
  <c r="F6" i="9"/>
  <c r="E5" i="10" s="1"/>
  <c r="G6" i="9"/>
  <c r="F5" i="10" s="1"/>
  <c r="H6" i="9"/>
  <c r="G5" i="10" s="1"/>
  <c r="I6" i="9"/>
  <c r="H5" i="10" s="1"/>
  <c r="J6" i="9"/>
  <c r="I5" i="10" s="1"/>
  <c r="K6" i="9"/>
  <c r="J5" i="10" s="1"/>
  <c r="L6" i="9"/>
  <c r="K5" i="10" s="1"/>
  <c r="M6" i="9"/>
  <c r="L5" i="10" s="1"/>
  <c r="N6" i="9"/>
  <c r="M5" i="10" s="1"/>
  <c r="O6" i="9"/>
  <c r="N5" i="10" s="1"/>
  <c r="P6" i="9"/>
  <c r="O5" i="10" s="1"/>
  <c r="Q6" i="9"/>
  <c r="P5" i="10" s="1"/>
  <c r="R6" i="9"/>
  <c r="Q5" i="10" s="1"/>
  <c r="S6" i="9"/>
  <c r="R5" i="10" s="1"/>
  <c r="T6" i="9"/>
  <c r="S5" i="10" s="1"/>
  <c r="U6" i="9"/>
  <c r="T5" i="10" s="1"/>
  <c r="V6" i="9"/>
  <c r="U5" i="10" s="1"/>
  <c r="W6" i="9"/>
  <c r="V5" i="10" s="1"/>
  <c r="X6" i="9"/>
  <c r="W5" i="10" s="1"/>
  <c r="Y6" i="9"/>
  <c r="X5" i="10" s="1"/>
  <c r="Z6" i="9"/>
  <c r="Y5" i="10" s="1"/>
  <c r="AA6" i="9"/>
  <c r="Z5" i="10" s="1"/>
  <c r="AB6" i="9"/>
  <c r="AA5" i="10" s="1"/>
  <c r="AC6" i="9"/>
  <c r="AB5" i="10" s="1"/>
  <c r="AD6" i="9"/>
  <c r="AC5" i="10" s="1"/>
  <c r="AE6" i="9"/>
  <c r="AD5" i="10" s="1"/>
  <c r="AF6" i="9"/>
  <c r="AE5" i="10" s="1"/>
  <c r="AG6" i="9"/>
  <c r="AF5" i="10" s="1"/>
  <c r="AH6" i="9"/>
  <c r="AG5" i="10" s="1"/>
  <c r="AI6" i="9"/>
  <c r="AH5" i="10" s="1"/>
  <c r="AJ6" i="9"/>
  <c r="AI5" i="10" s="1"/>
  <c r="AK6" i="9"/>
  <c r="AJ5" i="10" s="1"/>
  <c r="AL6" i="9"/>
  <c r="AK5" i="10" s="1"/>
  <c r="AM6" i="9"/>
  <c r="AL5" i="10" s="1"/>
  <c r="AN6" i="9"/>
  <c r="AM5" i="10" s="1"/>
  <c r="AO6" i="9"/>
  <c r="AN5" i="10" s="1"/>
  <c r="AP6" i="9"/>
  <c r="AO5" i="10" s="1"/>
  <c r="AQ6" i="9"/>
  <c r="AP5" i="10" s="1"/>
  <c r="AR6" i="9"/>
  <c r="AQ5" i="10" s="1"/>
  <c r="AS6" i="9"/>
  <c r="AR5" i="10" s="1"/>
  <c r="AT6" i="9"/>
  <c r="AS5" i="10" s="1"/>
  <c r="AU6" i="9"/>
  <c r="AT5" i="10" s="1"/>
  <c r="D7" i="9"/>
  <c r="C6" i="10" s="1"/>
  <c r="E7" i="9"/>
  <c r="D6" i="10" s="1"/>
  <c r="F7" i="9"/>
  <c r="E6" i="10" s="1"/>
  <c r="G7" i="9"/>
  <c r="F6" i="10" s="1"/>
  <c r="H7" i="9"/>
  <c r="G6" i="10" s="1"/>
  <c r="I7" i="9"/>
  <c r="H6" i="10" s="1"/>
  <c r="J7" i="9"/>
  <c r="I6" i="10" s="1"/>
  <c r="K7" i="9"/>
  <c r="J6" i="10" s="1"/>
  <c r="L7" i="9"/>
  <c r="K6" i="10" s="1"/>
  <c r="M7" i="9"/>
  <c r="L6" i="10" s="1"/>
  <c r="N7" i="9"/>
  <c r="M6" i="10" s="1"/>
  <c r="O7" i="9"/>
  <c r="N6" i="10" s="1"/>
  <c r="P7" i="9"/>
  <c r="O6" i="10" s="1"/>
  <c r="Q7" i="9"/>
  <c r="P6" i="10" s="1"/>
  <c r="R7" i="9"/>
  <c r="Q6" i="10" s="1"/>
  <c r="S7" i="9"/>
  <c r="R6" i="10" s="1"/>
  <c r="T7" i="9"/>
  <c r="S6" i="10" s="1"/>
  <c r="U7" i="9"/>
  <c r="T6" i="10" s="1"/>
  <c r="V7" i="9"/>
  <c r="U6" i="10" s="1"/>
  <c r="W7" i="9"/>
  <c r="V6" i="10" s="1"/>
  <c r="X7" i="9"/>
  <c r="W6" i="10" s="1"/>
  <c r="Y7" i="9"/>
  <c r="X6" i="10" s="1"/>
  <c r="Z7" i="9"/>
  <c r="Y6" i="10" s="1"/>
  <c r="AA7" i="9"/>
  <c r="Z6" i="10" s="1"/>
  <c r="AB7" i="9"/>
  <c r="AA6" i="10" s="1"/>
  <c r="AC7" i="9"/>
  <c r="AB6" i="10" s="1"/>
  <c r="AD7" i="9"/>
  <c r="AC6" i="10" s="1"/>
  <c r="AE7" i="9"/>
  <c r="AD6" i="10" s="1"/>
  <c r="AF7" i="9"/>
  <c r="AE6" i="10" s="1"/>
  <c r="AG7" i="9"/>
  <c r="AF6" i="10" s="1"/>
  <c r="AH7" i="9"/>
  <c r="AG6" i="10" s="1"/>
  <c r="AI7" i="9"/>
  <c r="AH6" i="10" s="1"/>
  <c r="AJ7" i="9"/>
  <c r="AI6" i="10" s="1"/>
  <c r="AK7" i="9"/>
  <c r="AJ6" i="10" s="1"/>
  <c r="AL7" i="9"/>
  <c r="AK6" i="10" s="1"/>
  <c r="AM7" i="9"/>
  <c r="AL6" i="10" s="1"/>
  <c r="AN7" i="9"/>
  <c r="AM6" i="10" s="1"/>
  <c r="AO7" i="9"/>
  <c r="AN6" i="10" s="1"/>
  <c r="AP7" i="9"/>
  <c r="AO6" i="10" s="1"/>
  <c r="AQ7" i="9"/>
  <c r="AP6" i="10" s="1"/>
  <c r="AR7" i="9"/>
  <c r="AQ6" i="10" s="1"/>
  <c r="AS7" i="9"/>
  <c r="AR6" i="10" s="1"/>
  <c r="AT7" i="9"/>
  <c r="AS6" i="10" s="1"/>
  <c r="AU7" i="9"/>
  <c r="AT6" i="10" s="1"/>
  <c r="D8" i="9"/>
  <c r="C7" i="10" s="1"/>
  <c r="E8" i="9"/>
  <c r="D7" i="10" s="1"/>
  <c r="F8" i="9"/>
  <c r="E7" i="10" s="1"/>
  <c r="G8" i="9"/>
  <c r="F7" i="10" s="1"/>
  <c r="H8" i="9"/>
  <c r="G7" i="10" s="1"/>
  <c r="I8" i="9"/>
  <c r="H7" i="10" s="1"/>
  <c r="J8" i="9"/>
  <c r="I7" i="10" s="1"/>
  <c r="K8" i="9"/>
  <c r="J7" i="10" s="1"/>
  <c r="L8" i="9"/>
  <c r="K7" i="10" s="1"/>
  <c r="M8" i="9"/>
  <c r="L7" i="10" s="1"/>
  <c r="N8" i="9"/>
  <c r="M7" i="10" s="1"/>
  <c r="O8" i="9"/>
  <c r="N7" i="10" s="1"/>
  <c r="P8" i="9"/>
  <c r="O7" i="10" s="1"/>
  <c r="Q8" i="9"/>
  <c r="P7" i="10" s="1"/>
  <c r="R8" i="9"/>
  <c r="Q7" i="10" s="1"/>
  <c r="S8" i="9"/>
  <c r="R7" i="10" s="1"/>
  <c r="T8" i="9"/>
  <c r="S7" i="10" s="1"/>
  <c r="U8" i="9"/>
  <c r="T7" i="10" s="1"/>
  <c r="V8" i="9"/>
  <c r="U7" i="10" s="1"/>
  <c r="W8" i="9"/>
  <c r="V7" i="10" s="1"/>
  <c r="X8" i="9"/>
  <c r="W7" i="10" s="1"/>
  <c r="Y8" i="9"/>
  <c r="X7" i="10" s="1"/>
  <c r="Z8" i="9"/>
  <c r="Y7" i="10" s="1"/>
  <c r="AA8" i="9"/>
  <c r="Z7" i="10" s="1"/>
  <c r="AB8" i="9"/>
  <c r="AA7" i="10" s="1"/>
  <c r="AC8" i="9"/>
  <c r="AB7" i="10" s="1"/>
  <c r="AD8" i="9"/>
  <c r="AC7" i="10" s="1"/>
  <c r="AE8" i="9"/>
  <c r="AD7" i="10" s="1"/>
  <c r="AF8" i="9"/>
  <c r="AE7" i="10" s="1"/>
  <c r="AG8" i="9"/>
  <c r="AF7" i="10" s="1"/>
  <c r="AH8" i="9"/>
  <c r="AG7" i="10" s="1"/>
  <c r="AI8" i="9"/>
  <c r="AH7" i="10" s="1"/>
  <c r="AJ8" i="9"/>
  <c r="AI7" i="10" s="1"/>
  <c r="AK8" i="9"/>
  <c r="AJ7" i="10" s="1"/>
  <c r="AL8" i="9"/>
  <c r="AK7" i="10" s="1"/>
  <c r="AM8" i="9"/>
  <c r="AL7" i="10" s="1"/>
  <c r="AN8" i="9"/>
  <c r="AM7" i="10" s="1"/>
  <c r="AO8" i="9"/>
  <c r="AN7" i="10" s="1"/>
  <c r="AP8" i="9"/>
  <c r="AO7" i="10" s="1"/>
  <c r="AQ8" i="9"/>
  <c r="AP7" i="10" s="1"/>
  <c r="AR8" i="9"/>
  <c r="AQ7" i="10" s="1"/>
  <c r="AS8" i="9"/>
  <c r="AR7" i="10" s="1"/>
  <c r="AT8" i="9"/>
  <c r="AS7" i="10" s="1"/>
  <c r="AU8" i="9"/>
  <c r="AT7" i="10" s="1"/>
  <c r="D9" i="9"/>
  <c r="C8" i="10" s="1"/>
  <c r="E9" i="9"/>
  <c r="D8" i="10" s="1"/>
  <c r="F9" i="9"/>
  <c r="E8" i="10" s="1"/>
  <c r="G9" i="9"/>
  <c r="F8" i="10" s="1"/>
  <c r="H9" i="9"/>
  <c r="G8" i="10" s="1"/>
  <c r="I9" i="9"/>
  <c r="H8" i="10" s="1"/>
  <c r="J9" i="9"/>
  <c r="I8" i="10" s="1"/>
  <c r="K9" i="9"/>
  <c r="J8" i="10" s="1"/>
  <c r="L9" i="9"/>
  <c r="K8" i="10" s="1"/>
  <c r="M9" i="9"/>
  <c r="L8" i="10" s="1"/>
  <c r="N9" i="9"/>
  <c r="M8" i="10" s="1"/>
  <c r="O9" i="9"/>
  <c r="N8" i="10" s="1"/>
  <c r="P9" i="9"/>
  <c r="O8" i="10" s="1"/>
  <c r="Q9" i="9"/>
  <c r="P8" i="10" s="1"/>
  <c r="R9" i="9"/>
  <c r="Q8" i="10" s="1"/>
  <c r="S9" i="9"/>
  <c r="R8" i="10" s="1"/>
  <c r="T9" i="9"/>
  <c r="S8" i="10" s="1"/>
  <c r="U9" i="9"/>
  <c r="T8" i="10" s="1"/>
  <c r="V9" i="9"/>
  <c r="U8" i="10" s="1"/>
  <c r="W9" i="9"/>
  <c r="V8" i="10" s="1"/>
  <c r="X9" i="9"/>
  <c r="W8" i="10" s="1"/>
  <c r="Y9" i="9"/>
  <c r="X8" i="10" s="1"/>
  <c r="Z9" i="9"/>
  <c r="Y8" i="10" s="1"/>
  <c r="AA9" i="9"/>
  <c r="Z8" i="10" s="1"/>
  <c r="AB9" i="9"/>
  <c r="AA8" i="10" s="1"/>
  <c r="AC9" i="9"/>
  <c r="AB8" i="10" s="1"/>
  <c r="AD9" i="9"/>
  <c r="AC8" i="10" s="1"/>
  <c r="AE9" i="9"/>
  <c r="AD8" i="10" s="1"/>
  <c r="AF9" i="9"/>
  <c r="AE8" i="10" s="1"/>
  <c r="AG9" i="9"/>
  <c r="AF8" i="10" s="1"/>
  <c r="AH9" i="9"/>
  <c r="AG8" i="10" s="1"/>
  <c r="AI9" i="9"/>
  <c r="AH8" i="10" s="1"/>
  <c r="AJ9" i="9"/>
  <c r="AI8" i="10" s="1"/>
  <c r="AK9" i="9"/>
  <c r="AJ8" i="10" s="1"/>
  <c r="AL9" i="9"/>
  <c r="AK8" i="10" s="1"/>
  <c r="AM9" i="9"/>
  <c r="AL8" i="10" s="1"/>
  <c r="AN9" i="9"/>
  <c r="AM8" i="10" s="1"/>
  <c r="AO9" i="9"/>
  <c r="AN8" i="10" s="1"/>
  <c r="AP9" i="9"/>
  <c r="AO8" i="10" s="1"/>
  <c r="AQ9" i="9"/>
  <c r="AP8" i="10" s="1"/>
  <c r="AR9" i="9"/>
  <c r="AQ8" i="10" s="1"/>
  <c r="AS9" i="9"/>
  <c r="AR8" i="10" s="1"/>
  <c r="AT9" i="9"/>
  <c r="AS8" i="10" s="1"/>
  <c r="AU9" i="9"/>
  <c r="AT8" i="10" s="1"/>
  <c r="D10" i="9"/>
  <c r="C9" i="10" s="1"/>
  <c r="E10" i="9"/>
  <c r="D9" i="10" s="1"/>
  <c r="F10" i="9"/>
  <c r="E9" i="10" s="1"/>
  <c r="G10" i="9"/>
  <c r="F9" i="10" s="1"/>
  <c r="H10" i="9"/>
  <c r="G9" i="10" s="1"/>
  <c r="I10" i="9"/>
  <c r="H9" i="10" s="1"/>
  <c r="J10" i="9"/>
  <c r="I9" i="10" s="1"/>
  <c r="K10" i="9"/>
  <c r="J9" i="10" s="1"/>
  <c r="L10" i="9"/>
  <c r="K9" i="10" s="1"/>
  <c r="M10" i="9"/>
  <c r="L9" i="10" s="1"/>
  <c r="N10" i="9"/>
  <c r="M9" i="10" s="1"/>
  <c r="O10" i="9"/>
  <c r="N9" i="10" s="1"/>
  <c r="P10" i="9"/>
  <c r="O9" i="10" s="1"/>
  <c r="Q10" i="9"/>
  <c r="P9" i="10" s="1"/>
  <c r="R10" i="9"/>
  <c r="Q9" i="10" s="1"/>
  <c r="S10" i="9"/>
  <c r="R9" i="10" s="1"/>
  <c r="T10" i="9"/>
  <c r="S9" i="10" s="1"/>
  <c r="U10" i="9"/>
  <c r="T9" i="10" s="1"/>
  <c r="V10" i="9"/>
  <c r="U9" i="10" s="1"/>
  <c r="W10" i="9"/>
  <c r="V9" i="10" s="1"/>
  <c r="X10" i="9"/>
  <c r="W9" i="10" s="1"/>
  <c r="Y10" i="9"/>
  <c r="X9" i="10" s="1"/>
  <c r="Z10" i="9"/>
  <c r="Y9" i="10" s="1"/>
  <c r="AA10" i="9"/>
  <c r="Z9" i="10" s="1"/>
  <c r="AB10" i="9"/>
  <c r="AA9" i="10" s="1"/>
  <c r="AC10" i="9"/>
  <c r="AB9" i="10" s="1"/>
  <c r="AD10" i="9"/>
  <c r="AC9" i="10" s="1"/>
  <c r="AE10" i="9"/>
  <c r="AD9" i="10" s="1"/>
  <c r="AF10" i="9"/>
  <c r="AE9" i="10" s="1"/>
  <c r="AG10" i="9"/>
  <c r="AF9" i="10" s="1"/>
  <c r="AH10" i="9"/>
  <c r="AG9" i="10" s="1"/>
  <c r="AI10" i="9"/>
  <c r="AH9" i="10" s="1"/>
  <c r="AJ10" i="9"/>
  <c r="AI9" i="10" s="1"/>
  <c r="AK10" i="9"/>
  <c r="AJ9" i="10" s="1"/>
  <c r="AL10" i="9"/>
  <c r="AK9" i="10" s="1"/>
  <c r="AM10" i="9"/>
  <c r="AL9" i="10" s="1"/>
  <c r="AN10" i="9"/>
  <c r="AM9" i="10" s="1"/>
  <c r="AO10" i="9"/>
  <c r="AN9" i="10" s="1"/>
  <c r="AP10" i="9"/>
  <c r="AO9" i="10" s="1"/>
  <c r="AQ10" i="9"/>
  <c r="AP9" i="10" s="1"/>
  <c r="AR10" i="9"/>
  <c r="AQ9" i="10" s="1"/>
  <c r="AS10" i="9"/>
  <c r="AR9" i="10" s="1"/>
  <c r="AT10" i="9"/>
  <c r="AS9" i="10" s="1"/>
  <c r="AU10" i="9"/>
  <c r="AT9" i="10" s="1"/>
  <c r="D11" i="9"/>
  <c r="C10" i="10" s="1"/>
  <c r="E11" i="9"/>
  <c r="D10" i="10" s="1"/>
  <c r="F11" i="9"/>
  <c r="E10" i="10" s="1"/>
  <c r="G11" i="9"/>
  <c r="F10" i="10" s="1"/>
  <c r="H11" i="9"/>
  <c r="G10" i="10" s="1"/>
  <c r="I11" i="9"/>
  <c r="H10" i="10" s="1"/>
  <c r="J11" i="9"/>
  <c r="I10" i="10" s="1"/>
  <c r="K11" i="9"/>
  <c r="J10" i="10" s="1"/>
  <c r="L11" i="9"/>
  <c r="K10" i="10" s="1"/>
  <c r="M11" i="9"/>
  <c r="L10" i="10" s="1"/>
  <c r="N11" i="9"/>
  <c r="M10" i="10" s="1"/>
  <c r="O11" i="9"/>
  <c r="N10" i="10" s="1"/>
  <c r="P11" i="9"/>
  <c r="O10" i="10" s="1"/>
  <c r="Q11" i="9"/>
  <c r="P10" i="10" s="1"/>
  <c r="R11" i="9"/>
  <c r="Q10" i="10" s="1"/>
  <c r="S11" i="9"/>
  <c r="R10" i="10" s="1"/>
  <c r="T11" i="9"/>
  <c r="S10" i="10" s="1"/>
  <c r="U11" i="9"/>
  <c r="T10" i="10" s="1"/>
  <c r="V11" i="9"/>
  <c r="U10" i="10" s="1"/>
  <c r="W11" i="9"/>
  <c r="V10" i="10" s="1"/>
  <c r="X11" i="9"/>
  <c r="W10" i="10" s="1"/>
  <c r="Y11" i="9"/>
  <c r="X10" i="10" s="1"/>
  <c r="Z11" i="9"/>
  <c r="Y10" i="10" s="1"/>
  <c r="AA11" i="9"/>
  <c r="Z10" i="10" s="1"/>
  <c r="AB11" i="9"/>
  <c r="AA10" i="10" s="1"/>
  <c r="AC11" i="9"/>
  <c r="AB10" i="10" s="1"/>
  <c r="AD11" i="9"/>
  <c r="AC10" i="10" s="1"/>
  <c r="AE11" i="9"/>
  <c r="AD10" i="10" s="1"/>
  <c r="AF11" i="9"/>
  <c r="AE10" i="10" s="1"/>
  <c r="AG11" i="9"/>
  <c r="AF10" i="10" s="1"/>
  <c r="AH11" i="9"/>
  <c r="AG10" i="10" s="1"/>
  <c r="AI11" i="9"/>
  <c r="AH10" i="10" s="1"/>
  <c r="AJ11" i="9"/>
  <c r="AI10" i="10" s="1"/>
  <c r="AK11" i="9"/>
  <c r="AJ10" i="10" s="1"/>
  <c r="AL11" i="9"/>
  <c r="AK10" i="10" s="1"/>
  <c r="AM11" i="9"/>
  <c r="AL10" i="10" s="1"/>
  <c r="AN11" i="9"/>
  <c r="AM10" i="10" s="1"/>
  <c r="AO11" i="9"/>
  <c r="AN10" i="10" s="1"/>
  <c r="AP11" i="9"/>
  <c r="AO10" i="10" s="1"/>
  <c r="AQ11" i="9"/>
  <c r="AP10" i="10" s="1"/>
  <c r="AR11" i="9"/>
  <c r="AQ10" i="10" s="1"/>
  <c r="AS11" i="9"/>
  <c r="AR10" i="10" s="1"/>
  <c r="AT11" i="9"/>
  <c r="AS10" i="10" s="1"/>
  <c r="AU11" i="9"/>
  <c r="AT10" i="10" s="1"/>
  <c r="D12" i="9"/>
  <c r="C11" i="10" s="1"/>
  <c r="E12" i="9"/>
  <c r="D11" i="10" s="1"/>
  <c r="F12" i="9"/>
  <c r="E11" i="10" s="1"/>
  <c r="G12" i="9"/>
  <c r="F11" i="10" s="1"/>
  <c r="H12" i="9"/>
  <c r="G11" i="10" s="1"/>
  <c r="I12" i="9"/>
  <c r="H11" i="10" s="1"/>
  <c r="J12" i="9"/>
  <c r="I11" i="10" s="1"/>
  <c r="K12" i="9"/>
  <c r="J11" i="10" s="1"/>
  <c r="L12" i="9"/>
  <c r="K11" i="10" s="1"/>
  <c r="M12" i="9"/>
  <c r="L11" i="10" s="1"/>
  <c r="N12" i="9"/>
  <c r="M11" i="10" s="1"/>
  <c r="O12" i="9"/>
  <c r="N11" i="10" s="1"/>
  <c r="P12" i="9"/>
  <c r="O11" i="10" s="1"/>
  <c r="Q12" i="9"/>
  <c r="P11" i="10" s="1"/>
  <c r="R12" i="9"/>
  <c r="Q11" i="10" s="1"/>
  <c r="S12" i="9"/>
  <c r="R11" i="10" s="1"/>
  <c r="T12" i="9"/>
  <c r="S11" i="10" s="1"/>
  <c r="U12" i="9"/>
  <c r="T11" i="10" s="1"/>
  <c r="V12" i="9"/>
  <c r="U11" i="10" s="1"/>
  <c r="W12" i="9"/>
  <c r="V11" i="10" s="1"/>
  <c r="X12" i="9"/>
  <c r="W11" i="10" s="1"/>
  <c r="Y12" i="9"/>
  <c r="X11" i="10" s="1"/>
  <c r="Z12" i="9"/>
  <c r="Y11" i="10" s="1"/>
  <c r="AA12" i="9"/>
  <c r="Z11" i="10" s="1"/>
  <c r="AB12" i="9"/>
  <c r="AA11" i="10" s="1"/>
  <c r="AC12" i="9"/>
  <c r="AB11" i="10" s="1"/>
  <c r="AD12" i="9"/>
  <c r="AC11" i="10" s="1"/>
  <c r="AE12" i="9"/>
  <c r="AD11" i="10" s="1"/>
  <c r="AF12" i="9"/>
  <c r="AE11" i="10" s="1"/>
  <c r="AG12" i="9"/>
  <c r="AF11" i="10" s="1"/>
  <c r="AH12" i="9"/>
  <c r="AG11" i="10" s="1"/>
  <c r="AI12" i="9"/>
  <c r="AH11" i="10" s="1"/>
  <c r="AJ12" i="9"/>
  <c r="AI11" i="10" s="1"/>
  <c r="AK12" i="9"/>
  <c r="AJ11" i="10" s="1"/>
  <c r="AL12" i="9"/>
  <c r="AK11" i="10" s="1"/>
  <c r="AM12" i="9"/>
  <c r="AL11" i="10" s="1"/>
  <c r="AN12" i="9"/>
  <c r="AM11" i="10" s="1"/>
  <c r="AO12" i="9"/>
  <c r="AN11" i="10" s="1"/>
  <c r="AP12" i="9"/>
  <c r="AO11" i="10" s="1"/>
  <c r="AQ12" i="9"/>
  <c r="AP11" i="10" s="1"/>
  <c r="AR12" i="9"/>
  <c r="AQ11" i="10" s="1"/>
  <c r="AS12" i="9"/>
  <c r="AR11" i="10" s="1"/>
  <c r="AT12" i="9"/>
  <c r="AS11" i="10" s="1"/>
  <c r="AU12" i="9"/>
  <c r="AT11" i="10" s="1"/>
  <c r="D13" i="9"/>
  <c r="C12" i="10" s="1"/>
  <c r="E13" i="9"/>
  <c r="D12" i="10" s="1"/>
  <c r="F13" i="9"/>
  <c r="E12" i="10" s="1"/>
  <c r="G13" i="9"/>
  <c r="F12" i="10" s="1"/>
  <c r="H13" i="9"/>
  <c r="G12" i="10" s="1"/>
  <c r="I13" i="9"/>
  <c r="H12" i="10" s="1"/>
  <c r="J13" i="9"/>
  <c r="I12" i="10" s="1"/>
  <c r="K13" i="9"/>
  <c r="J12" i="10" s="1"/>
  <c r="L13" i="9"/>
  <c r="K12" i="10" s="1"/>
  <c r="M13" i="9"/>
  <c r="L12" i="10" s="1"/>
  <c r="N13" i="9"/>
  <c r="M12" i="10" s="1"/>
  <c r="O13" i="9"/>
  <c r="N12" i="10" s="1"/>
  <c r="P13" i="9"/>
  <c r="O12" i="10" s="1"/>
  <c r="Q13" i="9"/>
  <c r="P12" i="10" s="1"/>
  <c r="R13" i="9"/>
  <c r="Q12" i="10" s="1"/>
  <c r="S13" i="9"/>
  <c r="R12" i="10" s="1"/>
  <c r="T13" i="9"/>
  <c r="S12" i="10" s="1"/>
  <c r="U13" i="9"/>
  <c r="T12" i="10" s="1"/>
  <c r="V13" i="9"/>
  <c r="U12" i="10" s="1"/>
  <c r="W13" i="9"/>
  <c r="V12" i="10" s="1"/>
  <c r="X13" i="9"/>
  <c r="W12" i="10" s="1"/>
  <c r="Y13" i="9"/>
  <c r="X12" i="10" s="1"/>
  <c r="Z13" i="9"/>
  <c r="Y12" i="10" s="1"/>
  <c r="AA13" i="9"/>
  <c r="Z12" i="10" s="1"/>
  <c r="AB13" i="9"/>
  <c r="AA12" i="10" s="1"/>
  <c r="AC13" i="9"/>
  <c r="AB12" i="10" s="1"/>
  <c r="AD13" i="9"/>
  <c r="AC12" i="10" s="1"/>
  <c r="AE13" i="9"/>
  <c r="AD12" i="10" s="1"/>
  <c r="AF13" i="9"/>
  <c r="AE12" i="10" s="1"/>
  <c r="AG13" i="9"/>
  <c r="AF12" i="10" s="1"/>
  <c r="AH13" i="9"/>
  <c r="AG12" i="10" s="1"/>
  <c r="AI13" i="9"/>
  <c r="AH12" i="10" s="1"/>
  <c r="AJ13" i="9"/>
  <c r="AI12" i="10" s="1"/>
  <c r="AK13" i="9"/>
  <c r="AJ12" i="10" s="1"/>
  <c r="AL13" i="9"/>
  <c r="AK12" i="10" s="1"/>
  <c r="AM13" i="9"/>
  <c r="AL12" i="10" s="1"/>
  <c r="AN13" i="9"/>
  <c r="AM12" i="10" s="1"/>
  <c r="AO13" i="9"/>
  <c r="AN12" i="10" s="1"/>
  <c r="AP13" i="9"/>
  <c r="AO12" i="10" s="1"/>
  <c r="AQ13" i="9"/>
  <c r="AP12" i="10" s="1"/>
  <c r="AR13" i="9"/>
  <c r="AQ12" i="10" s="1"/>
  <c r="AS13" i="9"/>
  <c r="AR12" i="10" s="1"/>
  <c r="AT13" i="9"/>
  <c r="AS12" i="10" s="1"/>
  <c r="AU13" i="9"/>
  <c r="AT12" i="10" s="1"/>
  <c r="D14" i="9"/>
  <c r="C13" i="10" s="1"/>
  <c r="E14" i="9"/>
  <c r="D13" i="10" s="1"/>
  <c r="F14" i="9"/>
  <c r="E13" i="10" s="1"/>
  <c r="G14" i="9"/>
  <c r="F13" i="10" s="1"/>
  <c r="H14" i="9"/>
  <c r="G13" i="10" s="1"/>
  <c r="I14" i="9"/>
  <c r="H13" i="10" s="1"/>
  <c r="J14" i="9"/>
  <c r="I13" i="10" s="1"/>
  <c r="K14" i="9"/>
  <c r="J13" i="10" s="1"/>
  <c r="L14" i="9"/>
  <c r="K13" i="10" s="1"/>
  <c r="M14" i="9"/>
  <c r="L13" i="10" s="1"/>
  <c r="N14" i="9"/>
  <c r="M13" i="10" s="1"/>
  <c r="O14" i="9"/>
  <c r="N13" i="10" s="1"/>
  <c r="P14" i="9"/>
  <c r="O13" i="10" s="1"/>
  <c r="Q14" i="9"/>
  <c r="P13" i="10" s="1"/>
  <c r="R14" i="9"/>
  <c r="Q13" i="10" s="1"/>
  <c r="S14" i="9"/>
  <c r="R13" i="10" s="1"/>
  <c r="T14" i="9"/>
  <c r="S13" i="10" s="1"/>
  <c r="U14" i="9"/>
  <c r="T13" i="10" s="1"/>
  <c r="V14" i="9"/>
  <c r="U13" i="10" s="1"/>
  <c r="W14" i="9"/>
  <c r="V13" i="10" s="1"/>
  <c r="X14" i="9"/>
  <c r="W13" i="10" s="1"/>
  <c r="Y14" i="9"/>
  <c r="X13" i="10" s="1"/>
  <c r="Z14" i="9"/>
  <c r="Y13" i="10" s="1"/>
  <c r="AA14" i="9"/>
  <c r="Z13" i="10" s="1"/>
  <c r="AB14" i="9"/>
  <c r="AA13" i="10" s="1"/>
  <c r="AC14" i="9"/>
  <c r="AB13" i="10" s="1"/>
  <c r="AD14" i="9"/>
  <c r="AC13" i="10" s="1"/>
  <c r="AE14" i="9"/>
  <c r="AD13" i="10" s="1"/>
  <c r="AF14" i="9"/>
  <c r="AE13" i="10" s="1"/>
  <c r="AG14" i="9"/>
  <c r="AF13" i="10" s="1"/>
  <c r="AH14" i="9"/>
  <c r="AG13" i="10" s="1"/>
  <c r="AI14" i="9"/>
  <c r="AH13" i="10" s="1"/>
  <c r="AJ14" i="9"/>
  <c r="AI13" i="10" s="1"/>
  <c r="AK14" i="9"/>
  <c r="AJ13" i="10" s="1"/>
  <c r="AL14" i="9"/>
  <c r="AK13" i="10" s="1"/>
  <c r="AM14" i="9"/>
  <c r="AL13" i="10" s="1"/>
  <c r="AN14" i="9"/>
  <c r="AM13" i="10" s="1"/>
  <c r="AO14" i="9"/>
  <c r="AN13" i="10" s="1"/>
  <c r="AP14" i="9"/>
  <c r="AO13" i="10" s="1"/>
  <c r="AQ14" i="9"/>
  <c r="AP13" i="10" s="1"/>
  <c r="AR14" i="9"/>
  <c r="AQ13" i="10" s="1"/>
  <c r="AS14" i="9"/>
  <c r="AR13" i="10" s="1"/>
  <c r="AT14" i="9"/>
  <c r="AS13" i="10" s="1"/>
  <c r="AU14" i="9"/>
  <c r="AT13" i="10" s="1"/>
  <c r="D15" i="9"/>
  <c r="C14" i="10" s="1"/>
  <c r="E15" i="9"/>
  <c r="D14" i="10" s="1"/>
  <c r="F15" i="9"/>
  <c r="E14" i="10" s="1"/>
  <c r="G15" i="9"/>
  <c r="F14" i="10" s="1"/>
  <c r="H15" i="9"/>
  <c r="G14" i="10" s="1"/>
  <c r="I15" i="9"/>
  <c r="H14" i="10" s="1"/>
  <c r="J15" i="9"/>
  <c r="I14" i="10" s="1"/>
  <c r="K15" i="9"/>
  <c r="J14" i="10" s="1"/>
  <c r="L15" i="9"/>
  <c r="K14" i="10" s="1"/>
  <c r="M15" i="9"/>
  <c r="L14" i="10" s="1"/>
  <c r="N15" i="9"/>
  <c r="M14" i="10" s="1"/>
  <c r="O15" i="9"/>
  <c r="N14" i="10" s="1"/>
  <c r="P15" i="9"/>
  <c r="O14" i="10" s="1"/>
  <c r="Q15" i="9"/>
  <c r="P14" i="10" s="1"/>
  <c r="R15" i="9"/>
  <c r="Q14" i="10" s="1"/>
  <c r="S15" i="9"/>
  <c r="R14" i="10" s="1"/>
  <c r="T15" i="9"/>
  <c r="S14" i="10" s="1"/>
  <c r="U15" i="9"/>
  <c r="T14" i="10" s="1"/>
  <c r="V15" i="9"/>
  <c r="U14" i="10" s="1"/>
  <c r="W15" i="9"/>
  <c r="V14" i="10" s="1"/>
  <c r="X15" i="9"/>
  <c r="W14" i="10" s="1"/>
  <c r="Y15" i="9"/>
  <c r="X14" i="10" s="1"/>
  <c r="Z15" i="9"/>
  <c r="Y14" i="10" s="1"/>
  <c r="AA15" i="9"/>
  <c r="Z14" i="10" s="1"/>
  <c r="AB15" i="9"/>
  <c r="AA14" i="10" s="1"/>
  <c r="AC15" i="9"/>
  <c r="AB14" i="10" s="1"/>
  <c r="AD15" i="9"/>
  <c r="AC14" i="10" s="1"/>
  <c r="AE15" i="9"/>
  <c r="AD14" i="10" s="1"/>
  <c r="AF15" i="9"/>
  <c r="AE14" i="10" s="1"/>
  <c r="AG15" i="9"/>
  <c r="AF14" i="10" s="1"/>
  <c r="AH15" i="9"/>
  <c r="AG14" i="10" s="1"/>
  <c r="AI15" i="9"/>
  <c r="AH14" i="10" s="1"/>
  <c r="AJ15" i="9"/>
  <c r="AI14" i="10" s="1"/>
  <c r="AK15" i="9"/>
  <c r="AJ14" i="10" s="1"/>
  <c r="AL15" i="9"/>
  <c r="AK14" i="10" s="1"/>
  <c r="AM15" i="9"/>
  <c r="AL14" i="10" s="1"/>
  <c r="AN15" i="9"/>
  <c r="AM14" i="10" s="1"/>
  <c r="AO15" i="9"/>
  <c r="AN14" i="10" s="1"/>
  <c r="AP15" i="9"/>
  <c r="AO14" i="10" s="1"/>
  <c r="AQ15" i="9"/>
  <c r="AP14" i="10" s="1"/>
  <c r="AR15" i="9"/>
  <c r="AQ14" i="10" s="1"/>
  <c r="AS15" i="9"/>
  <c r="AR14" i="10" s="1"/>
  <c r="AT15" i="9"/>
  <c r="AS14" i="10" s="1"/>
  <c r="AU15" i="9"/>
  <c r="AT14" i="10" s="1"/>
  <c r="D16" i="9"/>
  <c r="C15" i="10" s="1"/>
  <c r="E16" i="9"/>
  <c r="D15" i="10" s="1"/>
  <c r="F16" i="9"/>
  <c r="E15" i="10" s="1"/>
  <c r="G16" i="9"/>
  <c r="F15" i="10" s="1"/>
  <c r="H16" i="9"/>
  <c r="G15" i="10" s="1"/>
  <c r="I16" i="9"/>
  <c r="H15" i="10" s="1"/>
  <c r="J16" i="9"/>
  <c r="I15" i="10" s="1"/>
  <c r="K16" i="9"/>
  <c r="J15" i="10" s="1"/>
  <c r="L16" i="9"/>
  <c r="K15" i="10" s="1"/>
  <c r="M16" i="9"/>
  <c r="L15" i="10" s="1"/>
  <c r="N16" i="9"/>
  <c r="M15" i="10" s="1"/>
  <c r="O16" i="9"/>
  <c r="N15" i="10" s="1"/>
  <c r="P16" i="9"/>
  <c r="O15" i="10" s="1"/>
  <c r="Q16" i="9"/>
  <c r="P15" i="10" s="1"/>
  <c r="R16" i="9"/>
  <c r="Q15" i="10" s="1"/>
  <c r="S16" i="9"/>
  <c r="R15" i="10" s="1"/>
  <c r="T16" i="9"/>
  <c r="S15" i="10" s="1"/>
  <c r="U16" i="9"/>
  <c r="T15" i="10" s="1"/>
  <c r="V16" i="9"/>
  <c r="U15" i="10" s="1"/>
  <c r="W16" i="9"/>
  <c r="V15" i="10" s="1"/>
  <c r="X16" i="9"/>
  <c r="W15" i="10" s="1"/>
  <c r="Y16" i="9"/>
  <c r="X15" i="10" s="1"/>
  <c r="Z16" i="9"/>
  <c r="Y15" i="10" s="1"/>
  <c r="AA16" i="9"/>
  <c r="Z15" i="10" s="1"/>
  <c r="AB16" i="9"/>
  <c r="AA15" i="10" s="1"/>
  <c r="AC16" i="9"/>
  <c r="AB15" i="10" s="1"/>
  <c r="AD16" i="9"/>
  <c r="AC15" i="10" s="1"/>
  <c r="AE16" i="9"/>
  <c r="AD15" i="10" s="1"/>
  <c r="AF16" i="9"/>
  <c r="AE15" i="10" s="1"/>
  <c r="AG16" i="9"/>
  <c r="AF15" i="10" s="1"/>
  <c r="AH16" i="9"/>
  <c r="AG15" i="10" s="1"/>
  <c r="AI16" i="9"/>
  <c r="AH15" i="10" s="1"/>
  <c r="AJ16" i="9"/>
  <c r="AI15" i="10" s="1"/>
  <c r="AK16" i="9"/>
  <c r="AJ15" i="10" s="1"/>
  <c r="AL16" i="9"/>
  <c r="AK15" i="10" s="1"/>
  <c r="AM16" i="9"/>
  <c r="AL15" i="10" s="1"/>
  <c r="AN16" i="9"/>
  <c r="AM15" i="10" s="1"/>
  <c r="AO16" i="9"/>
  <c r="AN15" i="10" s="1"/>
  <c r="AP16" i="9"/>
  <c r="AO15" i="10" s="1"/>
  <c r="AQ16" i="9"/>
  <c r="AP15" i="10" s="1"/>
  <c r="AR16" i="9"/>
  <c r="AQ15" i="10" s="1"/>
  <c r="AS16" i="9"/>
  <c r="AR15" i="10" s="1"/>
  <c r="AT16" i="9"/>
  <c r="AS15" i="10" s="1"/>
  <c r="AU16" i="9"/>
  <c r="AT15" i="10" s="1"/>
  <c r="D17" i="9"/>
  <c r="C16" i="10" s="1"/>
  <c r="E17" i="9"/>
  <c r="D16" i="10" s="1"/>
  <c r="F17" i="9"/>
  <c r="E16" i="10" s="1"/>
  <c r="G17" i="9"/>
  <c r="F16" i="10" s="1"/>
  <c r="H17" i="9"/>
  <c r="G16" i="10" s="1"/>
  <c r="I17" i="9"/>
  <c r="H16" i="10" s="1"/>
  <c r="J17" i="9"/>
  <c r="I16" i="10" s="1"/>
  <c r="K17" i="9"/>
  <c r="J16" i="10" s="1"/>
  <c r="L17" i="9"/>
  <c r="K16" i="10" s="1"/>
  <c r="M17" i="9"/>
  <c r="L16" i="10" s="1"/>
  <c r="N17" i="9"/>
  <c r="M16" i="10" s="1"/>
  <c r="O17" i="9"/>
  <c r="N16" i="10" s="1"/>
  <c r="P17" i="9"/>
  <c r="O16" i="10" s="1"/>
  <c r="Q17" i="9"/>
  <c r="P16" i="10" s="1"/>
  <c r="R17" i="9"/>
  <c r="Q16" i="10" s="1"/>
  <c r="S17" i="9"/>
  <c r="R16" i="10" s="1"/>
  <c r="T17" i="9"/>
  <c r="S16" i="10" s="1"/>
  <c r="U17" i="9"/>
  <c r="T16" i="10" s="1"/>
  <c r="V17" i="9"/>
  <c r="U16" i="10" s="1"/>
  <c r="W17" i="9"/>
  <c r="V16" i="10" s="1"/>
  <c r="X17" i="9"/>
  <c r="W16" i="10" s="1"/>
  <c r="Y17" i="9"/>
  <c r="X16" i="10" s="1"/>
  <c r="Z17" i="9"/>
  <c r="Y16" i="10" s="1"/>
  <c r="AA17" i="9"/>
  <c r="Z16" i="10" s="1"/>
  <c r="AB17" i="9"/>
  <c r="AA16" i="10" s="1"/>
  <c r="AC17" i="9"/>
  <c r="AB16" i="10" s="1"/>
  <c r="AD17" i="9"/>
  <c r="AC16" i="10" s="1"/>
  <c r="AE17" i="9"/>
  <c r="AD16" i="10" s="1"/>
  <c r="AF17" i="9"/>
  <c r="AE16" i="10" s="1"/>
  <c r="AG17" i="9"/>
  <c r="AF16" i="10" s="1"/>
  <c r="AH17" i="9"/>
  <c r="AG16" i="10" s="1"/>
  <c r="AI17" i="9"/>
  <c r="AH16" i="10" s="1"/>
  <c r="AJ17" i="9"/>
  <c r="AI16" i="10" s="1"/>
  <c r="AK17" i="9"/>
  <c r="AJ16" i="10" s="1"/>
  <c r="AL17" i="9"/>
  <c r="AK16" i="10" s="1"/>
  <c r="AM17" i="9"/>
  <c r="AL16" i="10" s="1"/>
  <c r="AN17" i="9"/>
  <c r="AM16" i="10" s="1"/>
  <c r="AO17" i="9"/>
  <c r="AN16" i="10" s="1"/>
  <c r="AP17" i="9"/>
  <c r="AO16" i="10" s="1"/>
  <c r="AQ17" i="9"/>
  <c r="AP16" i="10" s="1"/>
  <c r="AR17" i="9"/>
  <c r="AQ16" i="10" s="1"/>
  <c r="AS17" i="9"/>
  <c r="AR16" i="10" s="1"/>
  <c r="AT17" i="9"/>
  <c r="AS16" i="10" s="1"/>
  <c r="AU17" i="9"/>
  <c r="AT16" i="10" s="1"/>
  <c r="D18" i="9"/>
  <c r="C17" i="10" s="1"/>
  <c r="E18" i="9"/>
  <c r="D17" i="10" s="1"/>
  <c r="F18" i="9"/>
  <c r="E17" i="10" s="1"/>
  <c r="G18" i="9"/>
  <c r="F17" i="10" s="1"/>
  <c r="H18" i="9"/>
  <c r="G17" i="10" s="1"/>
  <c r="I18" i="9"/>
  <c r="H17" i="10" s="1"/>
  <c r="J18" i="9"/>
  <c r="I17" i="10" s="1"/>
  <c r="K18" i="9"/>
  <c r="J17" i="10" s="1"/>
  <c r="L18" i="9"/>
  <c r="K17" i="10" s="1"/>
  <c r="M18" i="9"/>
  <c r="L17" i="10" s="1"/>
  <c r="N18" i="9"/>
  <c r="M17" i="10" s="1"/>
  <c r="O18" i="9"/>
  <c r="N17" i="10" s="1"/>
  <c r="P18" i="9"/>
  <c r="O17" i="10" s="1"/>
  <c r="Q18" i="9"/>
  <c r="P17" i="10" s="1"/>
  <c r="R18" i="9"/>
  <c r="Q17" i="10" s="1"/>
  <c r="S18" i="9"/>
  <c r="R17" i="10" s="1"/>
  <c r="T18" i="9"/>
  <c r="S17" i="10" s="1"/>
  <c r="U18" i="9"/>
  <c r="T17" i="10" s="1"/>
  <c r="V18" i="9"/>
  <c r="U17" i="10" s="1"/>
  <c r="W18" i="9"/>
  <c r="V17" i="10" s="1"/>
  <c r="X18" i="9"/>
  <c r="W17" i="10" s="1"/>
  <c r="Y18" i="9"/>
  <c r="X17" i="10" s="1"/>
  <c r="Z18" i="9"/>
  <c r="Y17" i="10" s="1"/>
  <c r="AA18" i="9"/>
  <c r="Z17" i="10" s="1"/>
  <c r="AB18" i="9"/>
  <c r="AA17" i="10" s="1"/>
  <c r="AC18" i="9"/>
  <c r="AB17" i="10" s="1"/>
  <c r="AD18" i="9"/>
  <c r="AC17" i="10" s="1"/>
  <c r="AE18" i="9"/>
  <c r="AD17" i="10" s="1"/>
  <c r="AF18" i="9"/>
  <c r="AE17" i="10" s="1"/>
  <c r="AG18" i="9"/>
  <c r="AF17" i="10" s="1"/>
  <c r="AH18" i="9"/>
  <c r="AG17" i="10" s="1"/>
  <c r="AI18" i="9"/>
  <c r="AH17" i="10" s="1"/>
  <c r="AJ18" i="9"/>
  <c r="AI17" i="10" s="1"/>
  <c r="AK18" i="9"/>
  <c r="AJ17" i="10" s="1"/>
  <c r="AL18" i="9"/>
  <c r="AK17" i="10" s="1"/>
  <c r="AM18" i="9"/>
  <c r="AL17" i="10" s="1"/>
  <c r="AN18" i="9"/>
  <c r="AM17" i="10" s="1"/>
  <c r="AO18" i="9"/>
  <c r="AN17" i="10" s="1"/>
  <c r="AP18" i="9"/>
  <c r="AO17" i="10" s="1"/>
  <c r="AQ18" i="9"/>
  <c r="AP17" i="10" s="1"/>
  <c r="AR18" i="9"/>
  <c r="AQ17" i="10" s="1"/>
  <c r="AS18" i="9"/>
  <c r="AR17" i="10" s="1"/>
  <c r="AT18" i="9"/>
  <c r="AS17" i="10" s="1"/>
  <c r="AU18" i="9"/>
  <c r="AT17" i="10" s="1"/>
  <c r="D19" i="9"/>
  <c r="C18" i="10" s="1"/>
  <c r="E19" i="9"/>
  <c r="D18" i="10" s="1"/>
  <c r="F19" i="9"/>
  <c r="E18" i="10" s="1"/>
  <c r="G19" i="9"/>
  <c r="F18" i="10" s="1"/>
  <c r="H19" i="9"/>
  <c r="G18" i="10" s="1"/>
  <c r="I19" i="9"/>
  <c r="H18" i="10" s="1"/>
  <c r="J19" i="9"/>
  <c r="I18" i="10" s="1"/>
  <c r="K19" i="9"/>
  <c r="J18" i="10" s="1"/>
  <c r="L19" i="9"/>
  <c r="K18" i="10" s="1"/>
  <c r="M19" i="9"/>
  <c r="L18" i="10" s="1"/>
  <c r="N19" i="9"/>
  <c r="M18" i="10" s="1"/>
  <c r="O19" i="9"/>
  <c r="N18" i="10" s="1"/>
  <c r="P19" i="9"/>
  <c r="O18" i="10" s="1"/>
  <c r="Q19" i="9"/>
  <c r="P18" i="10" s="1"/>
  <c r="R19" i="9"/>
  <c r="Q18" i="10" s="1"/>
  <c r="S19" i="9"/>
  <c r="R18" i="10" s="1"/>
  <c r="T19" i="9"/>
  <c r="S18" i="10" s="1"/>
  <c r="U19" i="9"/>
  <c r="T18" i="10" s="1"/>
  <c r="V19" i="9"/>
  <c r="U18" i="10" s="1"/>
  <c r="W19" i="9"/>
  <c r="V18" i="10" s="1"/>
  <c r="X19" i="9"/>
  <c r="W18" i="10" s="1"/>
  <c r="Y19" i="9"/>
  <c r="X18" i="10" s="1"/>
  <c r="Z19" i="9"/>
  <c r="Y18" i="10" s="1"/>
  <c r="AA19" i="9"/>
  <c r="Z18" i="10" s="1"/>
  <c r="AB19" i="9"/>
  <c r="AA18" i="10" s="1"/>
  <c r="AC19" i="9"/>
  <c r="AB18" i="10" s="1"/>
  <c r="AD19" i="9"/>
  <c r="AC18" i="10" s="1"/>
  <c r="AE19" i="9"/>
  <c r="AD18" i="10" s="1"/>
  <c r="AF19" i="9"/>
  <c r="AE18" i="10" s="1"/>
  <c r="AG19" i="9"/>
  <c r="AF18" i="10" s="1"/>
  <c r="AH19" i="9"/>
  <c r="AG18" i="10" s="1"/>
  <c r="AI19" i="9"/>
  <c r="AH18" i="10" s="1"/>
  <c r="AJ19" i="9"/>
  <c r="AI18" i="10" s="1"/>
  <c r="AK19" i="9"/>
  <c r="AJ18" i="10" s="1"/>
  <c r="AL19" i="9"/>
  <c r="AK18" i="10" s="1"/>
  <c r="AM19" i="9"/>
  <c r="AL18" i="10" s="1"/>
  <c r="AN19" i="9"/>
  <c r="AM18" i="10" s="1"/>
  <c r="AO19" i="9"/>
  <c r="AN18" i="10" s="1"/>
  <c r="AP19" i="9"/>
  <c r="AO18" i="10" s="1"/>
  <c r="AQ19" i="9"/>
  <c r="AP18" i="10" s="1"/>
  <c r="AR19" i="9"/>
  <c r="AQ18" i="10" s="1"/>
  <c r="AS19" i="9"/>
  <c r="AR18" i="10" s="1"/>
  <c r="AT19" i="9"/>
  <c r="AS18" i="10" s="1"/>
  <c r="AU19" i="9"/>
  <c r="AT18" i="10" s="1"/>
  <c r="D20" i="9"/>
  <c r="C19" i="10" s="1"/>
  <c r="E20" i="9"/>
  <c r="D19" i="10" s="1"/>
  <c r="F20" i="9"/>
  <c r="E19" i="10" s="1"/>
  <c r="G20" i="9"/>
  <c r="F19" i="10" s="1"/>
  <c r="H20" i="9"/>
  <c r="G19" i="10" s="1"/>
  <c r="I20" i="9"/>
  <c r="H19" i="10" s="1"/>
  <c r="J20" i="9"/>
  <c r="I19" i="10" s="1"/>
  <c r="K20" i="9"/>
  <c r="J19" i="10" s="1"/>
  <c r="L20" i="9"/>
  <c r="K19" i="10" s="1"/>
  <c r="M20" i="9"/>
  <c r="L19" i="10" s="1"/>
  <c r="N20" i="9"/>
  <c r="M19" i="10" s="1"/>
  <c r="O20" i="9"/>
  <c r="N19" i="10" s="1"/>
  <c r="P20" i="9"/>
  <c r="O19" i="10" s="1"/>
  <c r="Q20" i="9"/>
  <c r="P19" i="10" s="1"/>
  <c r="R20" i="9"/>
  <c r="Q19" i="10" s="1"/>
  <c r="S20" i="9"/>
  <c r="R19" i="10" s="1"/>
  <c r="T20" i="9"/>
  <c r="S19" i="10" s="1"/>
  <c r="U20" i="9"/>
  <c r="T19" i="10" s="1"/>
  <c r="V20" i="9"/>
  <c r="U19" i="10" s="1"/>
  <c r="W20" i="9"/>
  <c r="V19" i="10" s="1"/>
  <c r="X20" i="9"/>
  <c r="W19" i="10" s="1"/>
  <c r="Y20" i="9"/>
  <c r="X19" i="10" s="1"/>
  <c r="Z20" i="9"/>
  <c r="Y19" i="10" s="1"/>
  <c r="AA20" i="9"/>
  <c r="Z19" i="10" s="1"/>
  <c r="AB20" i="9"/>
  <c r="AA19" i="10" s="1"/>
  <c r="AC20" i="9"/>
  <c r="AB19" i="10" s="1"/>
  <c r="AD20" i="9"/>
  <c r="AC19" i="10" s="1"/>
  <c r="AE20" i="9"/>
  <c r="AD19" i="10" s="1"/>
  <c r="AF20" i="9"/>
  <c r="AE19" i="10" s="1"/>
  <c r="AG20" i="9"/>
  <c r="AF19" i="10" s="1"/>
  <c r="AH20" i="9"/>
  <c r="AG19" i="10" s="1"/>
  <c r="AI20" i="9"/>
  <c r="AH19" i="10" s="1"/>
  <c r="AJ20" i="9"/>
  <c r="AI19" i="10" s="1"/>
  <c r="AK20" i="9"/>
  <c r="AJ19" i="10" s="1"/>
  <c r="AL20" i="9"/>
  <c r="AK19" i="10" s="1"/>
  <c r="AM20" i="9"/>
  <c r="AL19" i="10" s="1"/>
  <c r="AN20" i="9"/>
  <c r="AM19" i="10" s="1"/>
  <c r="AO20" i="9"/>
  <c r="AN19" i="10" s="1"/>
  <c r="AP20" i="9"/>
  <c r="AO19" i="10" s="1"/>
  <c r="AQ20" i="9"/>
  <c r="AP19" i="10" s="1"/>
  <c r="AR20" i="9"/>
  <c r="AQ19" i="10" s="1"/>
  <c r="AS20" i="9"/>
  <c r="AR19" i="10" s="1"/>
  <c r="AT20" i="9"/>
  <c r="AS19" i="10" s="1"/>
  <c r="AU20" i="9"/>
  <c r="AT19" i="10" s="1"/>
  <c r="D21" i="9"/>
  <c r="C20" i="10" s="1"/>
  <c r="E21" i="9"/>
  <c r="D20" i="10" s="1"/>
  <c r="F21" i="9"/>
  <c r="E20" i="10" s="1"/>
  <c r="G21" i="9"/>
  <c r="F20" i="10" s="1"/>
  <c r="H21" i="9"/>
  <c r="G20" i="10" s="1"/>
  <c r="I21" i="9"/>
  <c r="H20" i="10" s="1"/>
  <c r="J21" i="9"/>
  <c r="I20" i="10" s="1"/>
  <c r="K21" i="9"/>
  <c r="J20" i="10" s="1"/>
  <c r="L21" i="9"/>
  <c r="K20" i="10" s="1"/>
  <c r="M21" i="9"/>
  <c r="L20" i="10" s="1"/>
  <c r="N21" i="9"/>
  <c r="M20" i="10" s="1"/>
  <c r="O21" i="9"/>
  <c r="N20" i="10" s="1"/>
  <c r="P21" i="9"/>
  <c r="O20" i="10" s="1"/>
  <c r="Q21" i="9"/>
  <c r="P20" i="10" s="1"/>
  <c r="R21" i="9"/>
  <c r="Q20" i="10" s="1"/>
  <c r="S21" i="9"/>
  <c r="R20" i="10" s="1"/>
  <c r="T21" i="9"/>
  <c r="S20" i="10" s="1"/>
  <c r="U21" i="9"/>
  <c r="T20" i="10" s="1"/>
  <c r="V21" i="9"/>
  <c r="U20" i="10" s="1"/>
  <c r="W21" i="9"/>
  <c r="V20" i="10" s="1"/>
  <c r="X21" i="9"/>
  <c r="W20" i="10" s="1"/>
  <c r="Y21" i="9"/>
  <c r="X20" i="10" s="1"/>
  <c r="Z21" i="9"/>
  <c r="Y20" i="10" s="1"/>
  <c r="AA21" i="9"/>
  <c r="Z20" i="10" s="1"/>
  <c r="AB21" i="9"/>
  <c r="AA20" i="10" s="1"/>
  <c r="AC21" i="9"/>
  <c r="AB20" i="10" s="1"/>
  <c r="AD21" i="9"/>
  <c r="AC20" i="10" s="1"/>
  <c r="AE21" i="9"/>
  <c r="AD20" i="10" s="1"/>
  <c r="AF21" i="9"/>
  <c r="AE20" i="10" s="1"/>
  <c r="AG21" i="9"/>
  <c r="AF20" i="10" s="1"/>
  <c r="AH21" i="9"/>
  <c r="AG20" i="10" s="1"/>
  <c r="AI21" i="9"/>
  <c r="AH20" i="10" s="1"/>
  <c r="AJ21" i="9"/>
  <c r="AI20" i="10" s="1"/>
  <c r="AK21" i="9"/>
  <c r="AJ20" i="10" s="1"/>
  <c r="AL21" i="9"/>
  <c r="AK20" i="10" s="1"/>
  <c r="AM21" i="9"/>
  <c r="AL20" i="10" s="1"/>
  <c r="AN21" i="9"/>
  <c r="AM20" i="10" s="1"/>
  <c r="AO21" i="9"/>
  <c r="AN20" i="10" s="1"/>
  <c r="AP21" i="9"/>
  <c r="AO20" i="10" s="1"/>
  <c r="AQ21" i="9"/>
  <c r="AP20" i="10" s="1"/>
  <c r="AR21" i="9"/>
  <c r="AQ20" i="10" s="1"/>
  <c r="AS21" i="9"/>
  <c r="AR20" i="10" s="1"/>
  <c r="AT21" i="9"/>
  <c r="AS20" i="10" s="1"/>
  <c r="AU21" i="9"/>
  <c r="AT20" i="10" s="1"/>
  <c r="D22" i="9"/>
  <c r="C21" i="10" s="1"/>
  <c r="E22" i="9"/>
  <c r="D21" i="10" s="1"/>
  <c r="F22" i="9"/>
  <c r="E21" i="10" s="1"/>
  <c r="G22" i="9"/>
  <c r="F21" i="10" s="1"/>
  <c r="H22" i="9"/>
  <c r="G21" i="10" s="1"/>
  <c r="I22" i="9"/>
  <c r="H21" i="10" s="1"/>
  <c r="J22" i="9"/>
  <c r="I21" i="10" s="1"/>
  <c r="K22" i="9"/>
  <c r="J21" i="10" s="1"/>
  <c r="L22" i="9"/>
  <c r="K21" i="10" s="1"/>
  <c r="M22" i="9"/>
  <c r="L21" i="10" s="1"/>
  <c r="N22" i="9"/>
  <c r="M21" i="10" s="1"/>
  <c r="O22" i="9"/>
  <c r="N21" i="10" s="1"/>
  <c r="P22" i="9"/>
  <c r="O21" i="10" s="1"/>
  <c r="Q22" i="9"/>
  <c r="P21" i="10" s="1"/>
  <c r="R22" i="9"/>
  <c r="Q21" i="10" s="1"/>
  <c r="S22" i="9"/>
  <c r="R21" i="10" s="1"/>
  <c r="T22" i="9"/>
  <c r="S21" i="10" s="1"/>
  <c r="U22" i="9"/>
  <c r="T21" i="10" s="1"/>
  <c r="V22" i="9"/>
  <c r="U21" i="10" s="1"/>
  <c r="W22" i="9"/>
  <c r="V21" i="10" s="1"/>
  <c r="X22" i="9"/>
  <c r="W21" i="10" s="1"/>
  <c r="Y22" i="9"/>
  <c r="X21" i="10" s="1"/>
  <c r="Z22" i="9"/>
  <c r="Y21" i="10" s="1"/>
  <c r="AA22" i="9"/>
  <c r="Z21" i="10" s="1"/>
  <c r="AB22" i="9"/>
  <c r="AA21" i="10" s="1"/>
  <c r="AC22" i="9"/>
  <c r="AB21" i="10" s="1"/>
  <c r="AD22" i="9"/>
  <c r="AC21" i="10" s="1"/>
  <c r="AE22" i="9"/>
  <c r="AD21" i="10" s="1"/>
  <c r="AF22" i="9"/>
  <c r="AE21" i="10" s="1"/>
  <c r="AG22" i="9"/>
  <c r="AF21" i="10" s="1"/>
  <c r="AH22" i="9"/>
  <c r="AG21" i="10" s="1"/>
  <c r="AI22" i="9"/>
  <c r="AH21" i="10" s="1"/>
  <c r="AJ22" i="9"/>
  <c r="AI21" i="10" s="1"/>
  <c r="AK22" i="9"/>
  <c r="AJ21" i="10" s="1"/>
  <c r="AL22" i="9"/>
  <c r="AK21" i="10" s="1"/>
  <c r="AM22" i="9"/>
  <c r="AL21" i="10" s="1"/>
  <c r="AN22" i="9"/>
  <c r="AM21" i="10" s="1"/>
  <c r="AO22" i="9"/>
  <c r="AN21" i="10" s="1"/>
  <c r="AP22" i="9"/>
  <c r="AO21" i="10" s="1"/>
  <c r="AQ22" i="9"/>
  <c r="AP21" i="10" s="1"/>
  <c r="AR22" i="9"/>
  <c r="AQ21" i="10" s="1"/>
  <c r="AS22" i="9"/>
  <c r="AR21" i="10" s="1"/>
  <c r="AT22" i="9"/>
  <c r="AS21" i="10" s="1"/>
  <c r="AU22" i="9"/>
  <c r="AT21" i="10" s="1"/>
  <c r="D23" i="9"/>
  <c r="C22" i="10" s="1"/>
  <c r="E23" i="9"/>
  <c r="D22" i="10" s="1"/>
  <c r="F23" i="9"/>
  <c r="E22" i="10" s="1"/>
  <c r="G23" i="9"/>
  <c r="F22" i="10" s="1"/>
  <c r="H23" i="9"/>
  <c r="G22" i="10" s="1"/>
  <c r="I23" i="9"/>
  <c r="H22" i="10" s="1"/>
  <c r="J23" i="9"/>
  <c r="I22" i="10" s="1"/>
  <c r="K23" i="9"/>
  <c r="J22" i="10" s="1"/>
  <c r="L23" i="9"/>
  <c r="K22" i="10" s="1"/>
  <c r="M23" i="9"/>
  <c r="L22" i="10" s="1"/>
  <c r="N23" i="9"/>
  <c r="M22" i="10" s="1"/>
  <c r="O23" i="9"/>
  <c r="N22" i="10" s="1"/>
  <c r="P23" i="9"/>
  <c r="O22" i="10" s="1"/>
  <c r="Q23" i="9"/>
  <c r="P22" i="10" s="1"/>
  <c r="R23" i="9"/>
  <c r="Q22" i="10" s="1"/>
  <c r="S23" i="9"/>
  <c r="R22" i="10" s="1"/>
  <c r="T23" i="9"/>
  <c r="S22" i="10" s="1"/>
  <c r="U23" i="9"/>
  <c r="T22" i="10" s="1"/>
  <c r="V23" i="9"/>
  <c r="U22" i="10" s="1"/>
  <c r="W23" i="9"/>
  <c r="V22" i="10" s="1"/>
  <c r="X23" i="9"/>
  <c r="W22" i="10" s="1"/>
  <c r="Y23" i="9"/>
  <c r="X22" i="10" s="1"/>
  <c r="Z23" i="9"/>
  <c r="Y22" i="10" s="1"/>
  <c r="AA23" i="9"/>
  <c r="Z22" i="10" s="1"/>
  <c r="AB23" i="9"/>
  <c r="AA22" i="10" s="1"/>
  <c r="AC23" i="9"/>
  <c r="AB22" i="10" s="1"/>
  <c r="AD23" i="9"/>
  <c r="AC22" i="10" s="1"/>
  <c r="AE23" i="9"/>
  <c r="AD22" i="10" s="1"/>
  <c r="AF23" i="9"/>
  <c r="AE22" i="10" s="1"/>
  <c r="AG23" i="9"/>
  <c r="AF22" i="10" s="1"/>
  <c r="AH23" i="9"/>
  <c r="AG22" i="10" s="1"/>
  <c r="AI23" i="9"/>
  <c r="AH22" i="10" s="1"/>
  <c r="AJ23" i="9"/>
  <c r="AI22" i="10" s="1"/>
  <c r="AK23" i="9"/>
  <c r="AJ22" i="10" s="1"/>
  <c r="AL23" i="9"/>
  <c r="AK22" i="10" s="1"/>
  <c r="AM23" i="9"/>
  <c r="AL22" i="10" s="1"/>
  <c r="AN23" i="9"/>
  <c r="AM22" i="10" s="1"/>
  <c r="AO23" i="9"/>
  <c r="AN22" i="10" s="1"/>
  <c r="AP23" i="9"/>
  <c r="AO22" i="10" s="1"/>
  <c r="AQ23" i="9"/>
  <c r="AP22" i="10" s="1"/>
  <c r="AR23" i="9"/>
  <c r="AQ22" i="10" s="1"/>
  <c r="AS23" i="9"/>
  <c r="AR22" i="10" s="1"/>
  <c r="AT23" i="9"/>
  <c r="AS22" i="10" s="1"/>
  <c r="AU23" i="9"/>
  <c r="AT22" i="10" s="1"/>
  <c r="D24" i="9"/>
  <c r="C23" i="10" s="1"/>
  <c r="E24" i="9"/>
  <c r="D23" i="10" s="1"/>
  <c r="F24" i="9"/>
  <c r="E23" i="10" s="1"/>
  <c r="G24" i="9"/>
  <c r="F23" i="10" s="1"/>
  <c r="H24" i="9"/>
  <c r="G23" i="10" s="1"/>
  <c r="I24" i="9"/>
  <c r="H23" i="10" s="1"/>
  <c r="J24" i="9"/>
  <c r="I23" i="10" s="1"/>
  <c r="K24" i="9"/>
  <c r="J23" i="10" s="1"/>
  <c r="L24" i="9"/>
  <c r="K23" i="10" s="1"/>
  <c r="M24" i="9"/>
  <c r="L23" i="10" s="1"/>
  <c r="N24" i="9"/>
  <c r="M23" i="10" s="1"/>
  <c r="O24" i="9"/>
  <c r="N23" i="10" s="1"/>
  <c r="P24" i="9"/>
  <c r="O23" i="10" s="1"/>
  <c r="Q24" i="9"/>
  <c r="P23" i="10" s="1"/>
  <c r="R24" i="9"/>
  <c r="Q23" i="10" s="1"/>
  <c r="S24" i="9"/>
  <c r="R23" i="10" s="1"/>
  <c r="T24" i="9"/>
  <c r="S23" i="10" s="1"/>
  <c r="U24" i="9"/>
  <c r="T23" i="10" s="1"/>
  <c r="V24" i="9"/>
  <c r="U23" i="10" s="1"/>
  <c r="W24" i="9"/>
  <c r="V23" i="10" s="1"/>
  <c r="X24" i="9"/>
  <c r="W23" i="10" s="1"/>
  <c r="Y24" i="9"/>
  <c r="X23" i="10" s="1"/>
  <c r="Z24" i="9"/>
  <c r="Y23" i="10" s="1"/>
  <c r="AA24" i="9"/>
  <c r="Z23" i="10" s="1"/>
  <c r="AB24" i="9"/>
  <c r="AA23" i="10" s="1"/>
  <c r="AC24" i="9"/>
  <c r="AB23" i="10" s="1"/>
  <c r="AD24" i="9"/>
  <c r="AC23" i="10" s="1"/>
  <c r="AE24" i="9"/>
  <c r="AD23" i="10" s="1"/>
  <c r="AF24" i="9"/>
  <c r="AE23" i="10" s="1"/>
  <c r="AG24" i="9"/>
  <c r="AF23" i="10" s="1"/>
  <c r="AH24" i="9"/>
  <c r="AG23" i="10" s="1"/>
  <c r="AI24" i="9"/>
  <c r="AH23" i="10" s="1"/>
  <c r="AJ24" i="9"/>
  <c r="AI23" i="10" s="1"/>
  <c r="AK24" i="9"/>
  <c r="AJ23" i="10" s="1"/>
  <c r="AL24" i="9"/>
  <c r="AK23" i="10" s="1"/>
  <c r="AM24" i="9"/>
  <c r="AL23" i="10" s="1"/>
  <c r="AN24" i="9"/>
  <c r="AM23" i="10" s="1"/>
  <c r="AO24" i="9"/>
  <c r="AN23" i="10" s="1"/>
  <c r="AP24" i="9"/>
  <c r="AO23" i="10" s="1"/>
  <c r="AQ24" i="9"/>
  <c r="AP23" i="10" s="1"/>
  <c r="AR24" i="9"/>
  <c r="AQ23" i="10" s="1"/>
  <c r="AS24" i="9"/>
  <c r="AR23" i="10" s="1"/>
  <c r="AT24" i="9"/>
  <c r="AS23" i="10" s="1"/>
  <c r="AU24" i="9"/>
  <c r="AT23" i="10" s="1"/>
  <c r="D25" i="9"/>
  <c r="C24" i="10" s="1"/>
  <c r="E25" i="9"/>
  <c r="D24" i="10" s="1"/>
  <c r="F25" i="9"/>
  <c r="E24" i="10" s="1"/>
  <c r="G25" i="9"/>
  <c r="F24" i="10" s="1"/>
  <c r="H25" i="9"/>
  <c r="G24" i="10" s="1"/>
  <c r="I25" i="9"/>
  <c r="H24" i="10" s="1"/>
  <c r="J25" i="9"/>
  <c r="I24" i="10" s="1"/>
  <c r="K25" i="9"/>
  <c r="J24" i="10" s="1"/>
  <c r="L25" i="9"/>
  <c r="K24" i="10" s="1"/>
  <c r="M25" i="9"/>
  <c r="L24" i="10" s="1"/>
  <c r="N25" i="9"/>
  <c r="M24" i="10" s="1"/>
  <c r="O25" i="9"/>
  <c r="N24" i="10" s="1"/>
  <c r="P25" i="9"/>
  <c r="O24" i="10" s="1"/>
  <c r="Q25" i="9"/>
  <c r="P24" i="10" s="1"/>
  <c r="R25" i="9"/>
  <c r="Q24" i="10" s="1"/>
  <c r="S25" i="9"/>
  <c r="R24" i="10" s="1"/>
  <c r="T25" i="9"/>
  <c r="S24" i="10" s="1"/>
  <c r="U25" i="9"/>
  <c r="T24" i="10" s="1"/>
  <c r="V25" i="9"/>
  <c r="U24" i="10" s="1"/>
  <c r="W25" i="9"/>
  <c r="V24" i="10" s="1"/>
  <c r="X25" i="9"/>
  <c r="W24" i="10" s="1"/>
  <c r="Y25" i="9"/>
  <c r="X24" i="10" s="1"/>
  <c r="Z25" i="9"/>
  <c r="Y24" i="10" s="1"/>
  <c r="AA25" i="9"/>
  <c r="Z24" i="10" s="1"/>
  <c r="AB25" i="9"/>
  <c r="AA24" i="10" s="1"/>
  <c r="AC25" i="9"/>
  <c r="AB24" i="10" s="1"/>
  <c r="AD25" i="9"/>
  <c r="AC24" i="10" s="1"/>
  <c r="AE25" i="9"/>
  <c r="AD24" i="10" s="1"/>
  <c r="AF25" i="9"/>
  <c r="AE24" i="10" s="1"/>
  <c r="AG25" i="9"/>
  <c r="AF24" i="10" s="1"/>
  <c r="AH25" i="9"/>
  <c r="AG24" i="10" s="1"/>
  <c r="AI25" i="9"/>
  <c r="AH24" i="10" s="1"/>
  <c r="AJ25" i="9"/>
  <c r="AI24" i="10" s="1"/>
  <c r="AK25" i="9"/>
  <c r="AJ24" i="10" s="1"/>
  <c r="AL25" i="9"/>
  <c r="AK24" i="10" s="1"/>
  <c r="AM25" i="9"/>
  <c r="AL24" i="10" s="1"/>
  <c r="AN25" i="9"/>
  <c r="AM24" i="10" s="1"/>
  <c r="AO25" i="9"/>
  <c r="AN24" i="10" s="1"/>
  <c r="AP25" i="9"/>
  <c r="AO24" i="10" s="1"/>
  <c r="AQ25" i="9"/>
  <c r="AP24" i="10" s="1"/>
  <c r="AR25" i="9"/>
  <c r="AQ24" i="10" s="1"/>
  <c r="AS25" i="9"/>
  <c r="AR24" i="10" s="1"/>
  <c r="AT25" i="9"/>
  <c r="AS24" i="10" s="1"/>
  <c r="AU25" i="9"/>
  <c r="AT24" i="10" s="1"/>
  <c r="D26" i="9"/>
  <c r="C25" i="10" s="1"/>
  <c r="E26" i="9"/>
  <c r="D25" i="10" s="1"/>
  <c r="F26" i="9"/>
  <c r="E25" i="10" s="1"/>
  <c r="G26" i="9"/>
  <c r="F25" i="10" s="1"/>
  <c r="H26" i="9"/>
  <c r="G25" i="10" s="1"/>
  <c r="I26" i="9"/>
  <c r="H25" i="10" s="1"/>
  <c r="J26" i="9"/>
  <c r="I25" i="10" s="1"/>
  <c r="K26" i="9"/>
  <c r="J25" i="10" s="1"/>
  <c r="L26" i="9"/>
  <c r="K25" i="10" s="1"/>
  <c r="M26" i="9"/>
  <c r="L25" i="10" s="1"/>
  <c r="N26" i="9"/>
  <c r="M25" i="10" s="1"/>
  <c r="O26" i="9"/>
  <c r="N25" i="10" s="1"/>
  <c r="P26" i="9"/>
  <c r="O25" i="10" s="1"/>
  <c r="Q26" i="9"/>
  <c r="P25" i="10" s="1"/>
  <c r="R26" i="9"/>
  <c r="Q25" i="10" s="1"/>
  <c r="S26" i="9"/>
  <c r="R25" i="10" s="1"/>
  <c r="T26" i="9"/>
  <c r="S25" i="10" s="1"/>
  <c r="U26" i="9"/>
  <c r="T25" i="10" s="1"/>
  <c r="V26" i="9"/>
  <c r="U25" i="10" s="1"/>
  <c r="W26" i="9"/>
  <c r="V25" i="10" s="1"/>
  <c r="X26" i="9"/>
  <c r="W25" i="10" s="1"/>
  <c r="Y26" i="9"/>
  <c r="X25" i="10" s="1"/>
  <c r="Z26" i="9"/>
  <c r="Y25" i="10" s="1"/>
  <c r="AA26" i="9"/>
  <c r="Z25" i="10" s="1"/>
  <c r="AB26" i="9"/>
  <c r="AA25" i="10" s="1"/>
  <c r="AC26" i="9"/>
  <c r="AB25" i="10" s="1"/>
  <c r="AD26" i="9"/>
  <c r="AC25" i="10" s="1"/>
  <c r="AE26" i="9"/>
  <c r="AD25" i="10" s="1"/>
  <c r="AF26" i="9"/>
  <c r="AE25" i="10" s="1"/>
  <c r="AG26" i="9"/>
  <c r="AF25" i="10" s="1"/>
  <c r="AH26" i="9"/>
  <c r="AG25" i="10" s="1"/>
  <c r="AI26" i="9"/>
  <c r="AH25" i="10" s="1"/>
  <c r="AJ26" i="9"/>
  <c r="AI25" i="10" s="1"/>
  <c r="AK26" i="9"/>
  <c r="AJ25" i="10" s="1"/>
  <c r="AL26" i="9"/>
  <c r="AK25" i="10" s="1"/>
  <c r="AM26" i="9"/>
  <c r="AL25" i="10" s="1"/>
  <c r="AN26" i="9"/>
  <c r="AM25" i="10" s="1"/>
  <c r="AO26" i="9"/>
  <c r="AN25" i="10" s="1"/>
  <c r="AP26" i="9"/>
  <c r="AO25" i="10" s="1"/>
  <c r="AQ26" i="9"/>
  <c r="AP25" i="10" s="1"/>
  <c r="AR26" i="9"/>
  <c r="AQ25" i="10" s="1"/>
  <c r="AS26" i="9"/>
  <c r="AR25" i="10" s="1"/>
  <c r="AT26" i="9"/>
  <c r="AS25" i="10" s="1"/>
  <c r="AU26" i="9"/>
  <c r="AT25" i="10" s="1"/>
  <c r="D27" i="9"/>
  <c r="C26" i="10" s="1"/>
  <c r="E27" i="9"/>
  <c r="D26" i="10" s="1"/>
  <c r="F27" i="9"/>
  <c r="E26" i="10" s="1"/>
  <c r="G27" i="9"/>
  <c r="F26" i="10" s="1"/>
  <c r="H27" i="9"/>
  <c r="G26" i="10" s="1"/>
  <c r="I27" i="9"/>
  <c r="H26" i="10" s="1"/>
  <c r="J27" i="9"/>
  <c r="I26" i="10" s="1"/>
  <c r="K27" i="9"/>
  <c r="J26" i="10" s="1"/>
  <c r="L27" i="9"/>
  <c r="K26" i="10" s="1"/>
  <c r="M27" i="9"/>
  <c r="L26" i="10" s="1"/>
  <c r="N27" i="9"/>
  <c r="M26" i="10" s="1"/>
  <c r="O27" i="9"/>
  <c r="N26" i="10" s="1"/>
  <c r="P27" i="9"/>
  <c r="O26" i="10" s="1"/>
  <c r="Q27" i="9"/>
  <c r="P26" i="10" s="1"/>
  <c r="R27" i="9"/>
  <c r="Q26" i="10" s="1"/>
  <c r="S27" i="9"/>
  <c r="R26" i="10" s="1"/>
  <c r="T27" i="9"/>
  <c r="S26" i="10" s="1"/>
  <c r="U27" i="9"/>
  <c r="T26" i="10" s="1"/>
  <c r="V27" i="9"/>
  <c r="U26" i="10" s="1"/>
  <c r="W27" i="9"/>
  <c r="V26" i="10" s="1"/>
  <c r="X27" i="9"/>
  <c r="W26" i="10" s="1"/>
  <c r="Y27" i="9"/>
  <c r="X26" i="10" s="1"/>
  <c r="Z27" i="9"/>
  <c r="Y26" i="10" s="1"/>
  <c r="AA27" i="9"/>
  <c r="Z26" i="10" s="1"/>
  <c r="AB27" i="9"/>
  <c r="AA26" i="10" s="1"/>
  <c r="AC27" i="9"/>
  <c r="AB26" i="10" s="1"/>
  <c r="AD27" i="9"/>
  <c r="AC26" i="10" s="1"/>
  <c r="AE27" i="9"/>
  <c r="AD26" i="10" s="1"/>
  <c r="AF27" i="9"/>
  <c r="AE26" i="10" s="1"/>
  <c r="AG27" i="9"/>
  <c r="AF26" i="10" s="1"/>
  <c r="AH27" i="9"/>
  <c r="AG26" i="10" s="1"/>
  <c r="AI27" i="9"/>
  <c r="AH26" i="10" s="1"/>
  <c r="AJ27" i="9"/>
  <c r="AI26" i="10" s="1"/>
  <c r="AK27" i="9"/>
  <c r="AJ26" i="10" s="1"/>
  <c r="AL27" i="9"/>
  <c r="AK26" i="10" s="1"/>
  <c r="AM27" i="9"/>
  <c r="AL26" i="10" s="1"/>
  <c r="AN27" i="9"/>
  <c r="AM26" i="10" s="1"/>
  <c r="AO27" i="9"/>
  <c r="AN26" i="10" s="1"/>
  <c r="AP27" i="9"/>
  <c r="AO26" i="10" s="1"/>
  <c r="AQ27" i="9"/>
  <c r="AP26" i="10" s="1"/>
  <c r="AR27" i="9"/>
  <c r="AQ26" i="10" s="1"/>
  <c r="AS27" i="9"/>
  <c r="AR26" i="10" s="1"/>
  <c r="AT27" i="9"/>
  <c r="AS26" i="10" s="1"/>
  <c r="AU27" i="9"/>
  <c r="AT26" i="10" s="1"/>
  <c r="D28" i="9"/>
  <c r="C27" i="10" s="1"/>
  <c r="E28" i="9"/>
  <c r="D27" i="10" s="1"/>
  <c r="F28" i="9"/>
  <c r="E27" i="10" s="1"/>
  <c r="G28" i="9"/>
  <c r="F27" i="10" s="1"/>
  <c r="H28" i="9"/>
  <c r="G27" i="10" s="1"/>
  <c r="I28" i="9"/>
  <c r="H27" i="10" s="1"/>
  <c r="J28" i="9"/>
  <c r="I27" i="10" s="1"/>
  <c r="K28" i="9"/>
  <c r="J27" i="10" s="1"/>
  <c r="L28" i="9"/>
  <c r="K27" i="10" s="1"/>
  <c r="M28" i="9"/>
  <c r="L27" i="10" s="1"/>
  <c r="N28" i="9"/>
  <c r="M27" i="10" s="1"/>
  <c r="O28" i="9"/>
  <c r="N27" i="10" s="1"/>
  <c r="P28" i="9"/>
  <c r="O27" i="10" s="1"/>
  <c r="Q28" i="9"/>
  <c r="P27" i="10" s="1"/>
  <c r="R28" i="9"/>
  <c r="Q27" i="10" s="1"/>
  <c r="S28" i="9"/>
  <c r="R27" i="10" s="1"/>
  <c r="T28" i="9"/>
  <c r="S27" i="10" s="1"/>
  <c r="U28" i="9"/>
  <c r="T27" i="10" s="1"/>
  <c r="V28" i="9"/>
  <c r="U27" i="10" s="1"/>
  <c r="W28" i="9"/>
  <c r="V27" i="10" s="1"/>
  <c r="X28" i="9"/>
  <c r="W27" i="10" s="1"/>
  <c r="Y28" i="9"/>
  <c r="X27" i="10" s="1"/>
  <c r="Z28" i="9"/>
  <c r="Y27" i="10" s="1"/>
  <c r="AA28" i="9"/>
  <c r="Z27" i="10" s="1"/>
  <c r="AB28" i="9"/>
  <c r="AA27" i="10" s="1"/>
  <c r="AC28" i="9"/>
  <c r="AB27" i="10" s="1"/>
  <c r="AD28" i="9"/>
  <c r="AC27" i="10" s="1"/>
  <c r="AE28" i="9"/>
  <c r="AD27" i="10" s="1"/>
  <c r="AF28" i="9"/>
  <c r="AE27" i="10" s="1"/>
  <c r="AG28" i="9"/>
  <c r="AF27" i="10" s="1"/>
  <c r="AH28" i="9"/>
  <c r="AG27" i="10" s="1"/>
  <c r="AI28" i="9"/>
  <c r="AH27" i="10" s="1"/>
  <c r="AJ28" i="9"/>
  <c r="AI27" i="10" s="1"/>
  <c r="AK28" i="9"/>
  <c r="AJ27" i="10" s="1"/>
  <c r="AL28" i="9"/>
  <c r="AK27" i="10" s="1"/>
  <c r="AM28" i="9"/>
  <c r="AL27" i="10" s="1"/>
  <c r="AN28" i="9"/>
  <c r="AM27" i="10" s="1"/>
  <c r="AO28" i="9"/>
  <c r="AN27" i="10" s="1"/>
  <c r="AP28" i="9"/>
  <c r="AO27" i="10" s="1"/>
  <c r="AQ28" i="9"/>
  <c r="AP27" i="10" s="1"/>
  <c r="AR28" i="9"/>
  <c r="AQ27" i="10" s="1"/>
  <c r="AS28" i="9"/>
  <c r="AR27" i="10" s="1"/>
  <c r="AT28" i="9"/>
  <c r="AS27" i="10" s="1"/>
  <c r="AU28" i="9"/>
  <c r="AT27" i="10" s="1"/>
  <c r="D29" i="9"/>
  <c r="C28" i="10" s="1"/>
  <c r="E29" i="9"/>
  <c r="D28" i="10" s="1"/>
  <c r="F29" i="9"/>
  <c r="E28" i="10" s="1"/>
  <c r="G29" i="9"/>
  <c r="F28" i="10" s="1"/>
  <c r="H29" i="9"/>
  <c r="G28" i="10" s="1"/>
  <c r="I29" i="9"/>
  <c r="H28" i="10" s="1"/>
  <c r="J29" i="9"/>
  <c r="I28" i="10" s="1"/>
  <c r="K29" i="9"/>
  <c r="J28" i="10" s="1"/>
  <c r="L29" i="9"/>
  <c r="K28" i="10" s="1"/>
  <c r="M29" i="9"/>
  <c r="L28" i="10" s="1"/>
  <c r="N29" i="9"/>
  <c r="M28" i="10" s="1"/>
  <c r="O29" i="9"/>
  <c r="N28" i="10" s="1"/>
  <c r="P29" i="9"/>
  <c r="O28" i="10" s="1"/>
  <c r="Q29" i="9"/>
  <c r="P28" i="10" s="1"/>
  <c r="R29" i="9"/>
  <c r="Q28" i="10" s="1"/>
  <c r="S29" i="9"/>
  <c r="R28" i="10" s="1"/>
  <c r="T29" i="9"/>
  <c r="S28" i="10" s="1"/>
  <c r="U29" i="9"/>
  <c r="T28" i="10" s="1"/>
  <c r="V29" i="9"/>
  <c r="U28" i="10" s="1"/>
  <c r="W29" i="9"/>
  <c r="V28" i="10" s="1"/>
  <c r="X29" i="9"/>
  <c r="W28" i="10" s="1"/>
  <c r="Y29" i="9"/>
  <c r="X28" i="10" s="1"/>
  <c r="Z29" i="9"/>
  <c r="Y28" i="10" s="1"/>
  <c r="AA29" i="9"/>
  <c r="Z28" i="10" s="1"/>
  <c r="AB29" i="9"/>
  <c r="AA28" i="10" s="1"/>
  <c r="AC29" i="9"/>
  <c r="AB28" i="10" s="1"/>
  <c r="AD29" i="9"/>
  <c r="AC28" i="10" s="1"/>
  <c r="AE29" i="9"/>
  <c r="AD28" i="10" s="1"/>
  <c r="AF29" i="9"/>
  <c r="AE28" i="10" s="1"/>
  <c r="AG29" i="9"/>
  <c r="AF28" i="10" s="1"/>
  <c r="AH29" i="9"/>
  <c r="AG28" i="10" s="1"/>
  <c r="AI29" i="9"/>
  <c r="AH28" i="10" s="1"/>
  <c r="AJ29" i="9"/>
  <c r="AI28" i="10" s="1"/>
  <c r="AK29" i="9"/>
  <c r="AJ28" i="10" s="1"/>
  <c r="AL29" i="9"/>
  <c r="AK28" i="10" s="1"/>
  <c r="AM29" i="9"/>
  <c r="AL28" i="10" s="1"/>
  <c r="AN29" i="9"/>
  <c r="AM28" i="10" s="1"/>
  <c r="AO29" i="9"/>
  <c r="AN28" i="10" s="1"/>
  <c r="AP29" i="9"/>
  <c r="AO28" i="10" s="1"/>
  <c r="AQ29" i="9"/>
  <c r="AP28" i="10" s="1"/>
  <c r="AR29" i="9"/>
  <c r="AQ28" i="10" s="1"/>
  <c r="AS29" i="9"/>
  <c r="AR28" i="10" s="1"/>
  <c r="AT29" i="9"/>
  <c r="AS28" i="10" s="1"/>
  <c r="AU29" i="9"/>
  <c r="AT28" i="10" s="1"/>
  <c r="D30" i="9"/>
  <c r="C29" i="10" s="1"/>
  <c r="E30" i="9"/>
  <c r="D29" i="10" s="1"/>
  <c r="F30" i="9"/>
  <c r="E29" i="10" s="1"/>
  <c r="G30" i="9"/>
  <c r="F29" i="10" s="1"/>
  <c r="H30" i="9"/>
  <c r="G29" i="10" s="1"/>
  <c r="I30" i="9"/>
  <c r="H29" i="10" s="1"/>
  <c r="J30" i="9"/>
  <c r="I29" i="10" s="1"/>
  <c r="K30" i="9"/>
  <c r="J29" i="10" s="1"/>
  <c r="L30" i="9"/>
  <c r="K29" i="10" s="1"/>
  <c r="M30" i="9"/>
  <c r="L29" i="10" s="1"/>
  <c r="N30" i="9"/>
  <c r="M29" i="10" s="1"/>
  <c r="O30" i="9"/>
  <c r="N29" i="10" s="1"/>
  <c r="P30" i="9"/>
  <c r="O29" i="10" s="1"/>
  <c r="Q30" i="9"/>
  <c r="P29" i="10" s="1"/>
  <c r="R30" i="9"/>
  <c r="Q29" i="10" s="1"/>
  <c r="S30" i="9"/>
  <c r="R29" i="10" s="1"/>
  <c r="T30" i="9"/>
  <c r="S29" i="10" s="1"/>
  <c r="U30" i="9"/>
  <c r="T29" i="10" s="1"/>
  <c r="V30" i="9"/>
  <c r="U29" i="10" s="1"/>
  <c r="W30" i="9"/>
  <c r="V29" i="10" s="1"/>
  <c r="X30" i="9"/>
  <c r="W29" i="10" s="1"/>
  <c r="Y30" i="9"/>
  <c r="X29" i="10" s="1"/>
  <c r="Z30" i="9"/>
  <c r="Y29" i="10" s="1"/>
  <c r="AA30" i="9"/>
  <c r="Z29" i="10" s="1"/>
  <c r="AB30" i="9"/>
  <c r="AA29" i="10" s="1"/>
  <c r="AC30" i="9"/>
  <c r="AB29" i="10" s="1"/>
  <c r="AD30" i="9"/>
  <c r="AC29" i="10" s="1"/>
  <c r="AE30" i="9"/>
  <c r="AD29" i="10" s="1"/>
  <c r="AF30" i="9"/>
  <c r="AE29" i="10" s="1"/>
  <c r="AG30" i="9"/>
  <c r="AF29" i="10" s="1"/>
  <c r="AH30" i="9"/>
  <c r="AG29" i="10" s="1"/>
  <c r="AI30" i="9"/>
  <c r="AH29" i="10" s="1"/>
  <c r="AJ30" i="9"/>
  <c r="AI29" i="10" s="1"/>
  <c r="AK30" i="9"/>
  <c r="AJ29" i="10" s="1"/>
  <c r="AL30" i="9"/>
  <c r="AK29" i="10" s="1"/>
  <c r="AM30" i="9"/>
  <c r="AL29" i="10" s="1"/>
  <c r="AN30" i="9"/>
  <c r="AM29" i="10" s="1"/>
  <c r="AO30" i="9"/>
  <c r="AN29" i="10" s="1"/>
  <c r="AP30" i="9"/>
  <c r="AO29" i="10" s="1"/>
  <c r="AQ30" i="9"/>
  <c r="AP29" i="10" s="1"/>
  <c r="AR30" i="9"/>
  <c r="AQ29" i="10" s="1"/>
  <c r="AS30" i="9"/>
  <c r="AR29" i="10" s="1"/>
  <c r="AT30" i="9"/>
  <c r="AS29" i="10" s="1"/>
  <c r="AU30" i="9"/>
  <c r="AT29" i="10" s="1"/>
  <c r="D31" i="9"/>
  <c r="C30" i="10" s="1"/>
  <c r="E31" i="9"/>
  <c r="D30" i="10" s="1"/>
  <c r="F31" i="9"/>
  <c r="E30" i="10" s="1"/>
  <c r="G31" i="9"/>
  <c r="F30" i="10" s="1"/>
  <c r="H31" i="9"/>
  <c r="G30" i="10" s="1"/>
  <c r="I31" i="9"/>
  <c r="H30" i="10" s="1"/>
  <c r="J31" i="9"/>
  <c r="I30" i="10" s="1"/>
  <c r="K31" i="9"/>
  <c r="J30" i="10" s="1"/>
  <c r="L31" i="9"/>
  <c r="K30" i="10" s="1"/>
  <c r="M31" i="9"/>
  <c r="L30" i="10" s="1"/>
  <c r="N31" i="9"/>
  <c r="M30" i="10" s="1"/>
  <c r="O31" i="9"/>
  <c r="N30" i="10" s="1"/>
  <c r="P31" i="9"/>
  <c r="O30" i="10" s="1"/>
  <c r="Q31" i="9"/>
  <c r="P30" i="10" s="1"/>
  <c r="R31" i="9"/>
  <c r="Q30" i="10" s="1"/>
  <c r="S31" i="9"/>
  <c r="R30" i="10" s="1"/>
  <c r="T31" i="9"/>
  <c r="S30" i="10" s="1"/>
  <c r="U31" i="9"/>
  <c r="T30" i="10" s="1"/>
  <c r="V31" i="9"/>
  <c r="U30" i="10" s="1"/>
  <c r="W31" i="9"/>
  <c r="V30" i="10" s="1"/>
  <c r="X31" i="9"/>
  <c r="W30" i="10" s="1"/>
  <c r="Y31" i="9"/>
  <c r="X30" i="10" s="1"/>
  <c r="Z31" i="9"/>
  <c r="Y30" i="10" s="1"/>
  <c r="AA31" i="9"/>
  <c r="Z30" i="10" s="1"/>
  <c r="AB31" i="9"/>
  <c r="AA30" i="10" s="1"/>
  <c r="AC31" i="9"/>
  <c r="AB30" i="10" s="1"/>
  <c r="AD31" i="9"/>
  <c r="AC30" i="10" s="1"/>
  <c r="AE31" i="9"/>
  <c r="AD30" i="10" s="1"/>
  <c r="AF31" i="9"/>
  <c r="AE30" i="10" s="1"/>
  <c r="AG31" i="9"/>
  <c r="AF30" i="10" s="1"/>
  <c r="AH31" i="9"/>
  <c r="AG30" i="10" s="1"/>
  <c r="AI31" i="9"/>
  <c r="AH30" i="10" s="1"/>
  <c r="AJ31" i="9"/>
  <c r="AI30" i="10" s="1"/>
  <c r="AK31" i="9"/>
  <c r="AJ30" i="10" s="1"/>
  <c r="AL31" i="9"/>
  <c r="AK30" i="10" s="1"/>
  <c r="AM31" i="9"/>
  <c r="AL30" i="10" s="1"/>
  <c r="AN31" i="9"/>
  <c r="AM30" i="10" s="1"/>
  <c r="AO31" i="9"/>
  <c r="AN30" i="10" s="1"/>
  <c r="AP31" i="9"/>
  <c r="AO30" i="10" s="1"/>
  <c r="AQ31" i="9"/>
  <c r="AP30" i="10" s="1"/>
  <c r="AR31" i="9"/>
  <c r="AQ30" i="10" s="1"/>
  <c r="AS31" i="9"/>
  <c r="AR30" i="10" s="1"/>
  <c r="AT31" i="9"/>
  <c r="AS30" i="10" s="1"/>
  <c r="AU31" i="9"/>
  <c r="AT30" i="10" s="1"/>
  <c r="D32" i="9"/>
  <c r="C31" i="10" s="1"/>
  <c r="E32" i="9"/>
  <c r="D31" i="10" s="1"/>
  <c r="F32" i="9"/>
  <c r="E31" i="10" s="1"/>
  <c r="G32" i="9"/>
  <c r="F31" i="10" s="1"/>
  <c r="H32" i="9"/>
  <c r="G31" i="10" s="1"/>
  <c r="I32" i="9"/>
  <c r="H31" i="10" s="1"/>
  <c r="J32" i="9"/>
  <c r="I31" i="10" s="1"/>
  <c r="K32" i="9"/>
  <c r="J31" i="10" s="1"/>
  <c r="L32" i="9"/>
  <c r="K31" i="10" s="1"/>
  <c r="M32" i="9"/>
  <c r="L31" i="10" s="1"/>
  <c r="N32" i="9"/>
  <c r="M31" i="10" s="1"/>
  <c r="O32" i="9"/>
  <c r="N31" i="10" s="1"/>
  <c r="P32" i="9"/>
  <c r="O31" i="10" s="1"/>
  <c r="Q32" i="9"/>
  <c r="P31" i="10" s="1"/>
  <c r="R32" i="9"/>
  <c r="Q31" i="10" s="1"/>
  <c r="S32" i="9"/>
  <c r="R31" i="10" s="1"/>
  <c r="T32" i="9"/>
  <c r="S31" i="10" s="1"/>
  <c r="U32" i="9"/>
  <c r="T31" i="10" s="1"/>
  <c r="V32" i="9"/>
  <c r="U31" i="10" s="1"/>
  <c r="W32" i="9"/>
  <c r="V31" i="10" s="1"/>
  <c r="X32" i="9"/>
  <c r="W31" i="10" s="1"/>
  <c r="Y32" i="9"/>
  <c r="X31" i="10" s="1"/>
  <c r="Z32" i="9"/>
  <c r="Y31" i="10" s="1"/>
  <c r="AA32" i="9"/>
  <c r="Z31" i="10" s="1"/>
  <c r="AB32" i="9"/>
  <c r="AA31" i="10" s="1"/>
  <c r="AC32" i="9"/>
  <c r="AB31" i="10" s="1"/>
  <c r="AD32" i="9"/>
  <c r="AC31" i="10" s="1"/>
  <c r="AE32" i="9"/>
  <c r="AD31" i="10" s="1"/>
  <c r="AF32" i="9"/>
  <c r="AE31" i="10" s="1"/>
  <c r="AG32" i="9"/>
  <c r="AF31" i="10" s="1"/>
  <c r="AH32" i="9"/>
  <c r="AG31" i="10" s="1"/>
  <c r="AI32" i="9"/>
  <c r="AH31" i="10" s="1"/>
  <c r="AJ32" i="9"/>
  <c r="AI31" i="10" s="1"/>
  <c r="AK32" i="9"/>
  <c r="AJ31" i="10" s="1"/>
  <c r="AL32" i="9"/>
  <c r="AK31" i="10" s="1"/>
  <c r="AM32" i="9"/>
  <c r="AL31" i="10" s="1"/>
  <c r="AN32" i="9"/>
  <c r="AM31" i="10" s="1"/>
  <c r="AO32" i="9"/>
  <c r="AN31" i="10" s="1"/>
  <c r="AP32" i="9"/>
  <c r="AO31" i="10" s="1"/>
  <c r="AQ32" i="9"/>
  <c r="AP31" i="10" s="1"/>
  <c r="AR32" i="9"/>
  <c r="AQ31" i="10" s="1"/>
  <c r="AS32" i="9"/>
  <c r="AR31" i="10" s="1"/>
  <c r="AT32" i="9"/>
  <c r="AS31" i="10" s="1"/>
  <c r="AU32" i="9"/>
  <c r="AT31" i="10" s="1"/>
  <c r="D33" i="9"/>
  <c r="C32" i="10" s="1"/>
  <c r="E33" i="9"/>
  <c r="D32" i="10" s="1"/>
  <c r="F33" i="9"/>
  <c r="E32" i="10" s="1"/>
  <c r="G33" i="9"/>
  <c r="F32" i="10" s="1"/>
  <c r="H33" i="9"/>
  <c r="G32" i="10" s="1"/>
  <c r="I33" i="9"/>
  <c r="H32" i="10" s="1"/>
  <c r="J33" i="9"/>
  <c r="I32" i="10" s="1"/>
  <c r="K33" i="9"/>
  <c r="J32" i="10" s="1"/>
  <c r="L33" i="9"/>
  <c r="K32" i="10" s="1"/>
  <c r="M33" i="9"/>
  <c r="L32" i="10" s="1"/>
  <c r="N33" i="9"/>
  <c r="M32" i="10" s="1"/>
  <c r="O33" i="9"/>
  <c r="N32" i="10" s="1"/>
  <c r="P33" i="9"/>
  <c r="O32" i="10" s="1"/>
  <c r="Q33" i="9"/>
  <c r="P32" i="10" s="1"/>
  <c r="R33" i="9"/>
  <c r="Q32" i="10" s="1"/>
  <c r="S33" i="9"/>
  <c r="R32" i="10" s="1"/>
  <c r="T33" i="9"/>
  <c r="S32" i="10" s="1"/>
  <c r="U33" i="9"/>
  <c r="T32" i="10" s="1"/>
  <c r="V33" i="9"/>
  <c r="U32" i="10" s="1"/>
  <c r="W33" i="9"/>
  <c r="V32" i="10" s="1"/>
  <c r="X33" i="9"/>
  <c r="W32" i="10" s="1"/>
  <c r="Y33" i="9"/>
  <c r="X32" i="10" s="1"/>
  <c r="Z33" i="9"/>
  <c r="Y32" i="10" s="1"/>
  <c r="AA33" i="9"/>
  <c r="Z32" i="10" s="1"/>
  <c r="AB33" i="9"/>
  <c r="AA32" i="10" s="1"/>
  <c r="AC33" i="9"/>
  <c r="AB32" i="10" s="1"/>
  <c r="AD33" i="9"/>
  <c r="AC32" i="10" s="1"/>
  <c r="AE33" i="9"/>
  <c r="AD32" i="10" s="1"/>
  <c r="AF33" i="9"/>
  <c r="AE32" i="10" s="1"/>
  <c r="AG33" i="9"/>
  <c r="AF32" i="10" s="1"/>
  <c r="AH33" i="9"/>
  <c r="AG32" i="10" s="1"/>
  <c r="AI33" i="9"/>
  <c r="AH32" i="10" s="1"/>
  <c r="AJ33" i="9"/>
  <c r="AI32" i="10" s="1"/>
  <c r="AK33" i="9"/>
  <c r="AJ32" i="10" s="1"/>
  <c r="AL33" i="9"/>
  <c r="AK32" i="10" s="1"/>
  <c r="AM33" i="9"/>
  <c r="AL32" i="10" s="1"/>
  <c r="AN33" i="9"/>
  <c r="AM32" i="10" s="1"/>
  <c r="AO33" i="9"/>
  <c r="AN32" i="10" s="1"/>
  <c r="AP33" i="9"/>
  <c r="AO32" i="10" s="1"/>
  <c r="AQ33" i="9"/>
  <c r="AP32" i="10" s="1"/>
  <c r="AR33" i="9"/>
  <c r="AQ32" i="10" s="1"/>
  <c r="AS33" i="9"/>
  <c r="AR32" i="10" s="1"/>
  <c r="AT33" i="9"/>
  <c r="AS32" i="10" s="1"/>
  <c r="AU33" i="9"/>
  <c r="AT32" i="10" s="1"/>
  <c r="D34" i="9"/>
  <c r="C33" i="10" s="1"/>
  <c r="E34" i="9"/>
  <c r="D33" i="10" s="1"/>
  <c r="F34" i="9"/>
  <c r="E33" i="10" s="1"/>
  <c r="G34" i="9"/>
  <c r="F33" i="10" s="1"/>
  <c r="H34" i="9"/>
  <c r="G33" i="10" s="1"/>
  <c r="I34" i="9"/>
  <c r="H33" i="10" s="1"/>
  <c r="J34" i="9"/>
  <c r="I33" i="10" s="1"/>
  <c r="K34" i="9"/>
  <c r="J33" i="10" s="1"/>
  <c r="L34" i="9"/>
  <c r="K33" i="10" s="1"/>
  <c r="M34" i="9"/>
  <c r="L33" i="10" s="1"/>
  <c r="N34" i="9"/>
  <c r="M33" i="10" s="1"/>
  <c r="O34" i="9"/>
  <c r="N33" i="10" s="1"/>
  <c r="P34" i="9"/>
  <c r="O33" i="10" s="1"/>
  <c r="Q34" i="9"/>
  <c r="P33" i="10" s="1"/>
  <c r="R34" i="9"/>
  <c r="Q33" i="10" s="1"/>
  <c r="S34" i="9"/>
  <c r="R33" i="10" s="1"/>
  <c r="T34" i="9"/>
  <c r="S33" i="10" s="1"/>
  <c r="U34" i="9"/>
  <c r="T33" i="10" s="1"/>
  <c r="V34" i="9"/>
  <c r="U33" i="10" s="1"/>
  <c r="W34" i="9"/>
  <c r="V33" i="10" s="1"/>
  <c r="X34" i="9"/>
  <c r="W33" i="10" s="1"/>
  <c r="Y34" i="9"/>
  <c r="X33" i="10" s="1"/>
  <c r="Z34" i="9"/>
  <c r="Y33" i="10" s="1"/>
  <c r="AA34" i="9"/>
  <c r="Z33" i="10" s="1"/>
  <c r="AB34" i="9"/>
  <c r="AA33" i="10" s="1"/>
  <c r="AC34" i="9"/>
  <c r="AB33" i="10" s="1"/>
  <c r="AD34" i="9"/>
  <c r="AC33" i="10" s="1"/>
  <c r="AE34" i="9"/>
  <c r="AD33" i="10" s="1"/>
  <c r="AF34" i="9"/>
  <c r="AE33" i="10" s="1"/>
  <c r="AG34" i="9"/>
  <c r="AF33" i="10" s="1"/>
  <c r="AH34" i="9"/>
  <c r="AG33" i="10" s="1"/>
  <c r="AI34" i="9"/>
  <c r="AH33" i="10" s="1"/>
  <c r="AJ34" i="9"/>
  <c r="AI33" i="10" s="1"/>
  <c r="AK34" i="9"/>
  <c r="AJ33" i="10" s="1"/>
  <c r="AL34" i="9"/>
  <c r="AK33" i="10" s="1"/>
  <c r="AM34" i="9"/>
  <c r="AL33" i="10" s="1"/>
  <c r="AN34" i="9"/>
  <c r="AM33" i="10" s="1"/>
  <c r="AO34" i="9"/>
  <c r="AN33" i="10" s="1"/>
  <c r="AP34" i="9"/>
  <c r="AO33" i="10" s="1"/>
  <c r="AQ34" i="9"/>
  <c r="AP33" i="10" s="1"/>
  <c r="AR34" i="9"/>
  <c r="AQ33" i="10" s="1"/>
  <c r="AS34" i="9"/>
  <c r="AR33" i="10" s="1"/>
  <c r="AT34" i="9"/>
  <c r="AS33" i="10" s="1"/>
  <c r="AU34" i="9"/>
  <c r="AT33" i="10" s="1"/>
  <c r="D35" i="9"/>
  <c r="C34" i="10" s="1"/>
  <c r="E35" i="9"/>
  <c r="D34" i="10" s="1"/>
  <c r="F35" i="9"/>
  <c r="E34" i="10" s="1"/>
  <c r="G35" i="9"/>
  <c r="F34" i="10" s="1"/>
  <c r="H35" i="9"/>
  <c r="G34" i="10" s="1"/>
  <c r="I35" i="9"/>
  <c r="H34" i="10" s="1"/>
  <c r="J35" i="9"/>
  <c r="I34" i="10" s="1"/>
  <c r="K35" i="9"/>
  <c r="J34" i="10" s="1"/>
  <c r="L35" i="9"/>
  <c r="K34" i="10" s="1"/>
  <c r="M35" i="9"/>
  <c r="L34" i="10" s="1"/>
  <c r="N35" i="9"/>
  <c r="M34" i="10" s="1"/>
  <c r="O35" i="9"/>
  <c r="N34" i="10" s="1"/>
  <c r="P35" i="9"/>
  <c r="O34" i="10" s="1"/>
  <c r="Q35" i="9"/>
  <c r="P34" i="10" s="1"/>
  <c r="R35" i="9"/>
  <c r="Q34" i="10" s="1"/>
  <c r="S35" i="9"/>
  <c r="R34" i="10" s="1"/>
  <c r="T35" i="9"/>
  <c r="S34" i="10" s="1"/>
  <c r="U35" i="9"/>
  <c r="T34" i="10" s="1"/>
  <c r="V35" i="9"/>
  <c r="U34" i="10" s="1"/>
  <c r="W35" i="9"/>
  <c r="V34" i="10" s="1"/>
  <c r="X35" i="9"/>
  <c r="W34" i="10" s="1"/>
  <c r="Y35" i="9"/>
  <c r="X34" i="10" s="1"/>
  <c r="Z35" i="9"/>
  <c r="Y34" i="10" s="1"/>
  <c r="AA35" i="9"/>
  <c r="Z34" i="10" s="1"/>
  <c r="AB35" i="9"/>
  <c r="AA34" i="10" s="1"/>
  <c r="AC35" i="9"/>
  <c r="AB34" i="10" s="1"/>
  <c r="AD35" i="9"/>
  <c r="AC34" i="10" s="1"/>
  <c r="AE35" i="9"/>
  <c r="AD34" i="10" s="1"/>
  <c r="AF35" i="9"/>
  <c r="AE34" i="10" s="1"/>
  <c r="AG35" i="9"/>
  <c r="AF34" i="10" s="1"/>
  <c r="AH35" i="9"/>
  <c r="AG34" i="10" s="1"/>
  <c r="AI35" i="9"/>
  <c r="AH34" i="10" s="1"/>
  <c r="AJ35" i="9"/>
  <c r="AI34" i="10" s="1"/>
  <c r="AK35" i="9"/>
  <c r="AJ34" i="10" s="1"/>
  <c r="AL35" i="9"/>
  <c r="AK34" i="10" s="1"/>
  <c r="AM35" i="9"/>
  <c r="AL34" i="10" s="1"/>
  <c r="AN35" i="9"/>
  <c r="AM34" i="10" s="1"/>
  <c r="AO35" i="9"/>
  <c r="AN34" i="10" s="1"/>
  <c r="AP35" i="9"/>
  <c r="AO34" i="10" s="1"/>
  <c r="AQ35" i="9"/>
  <c r="AP34" i="10" s="1"/>
  <c r="AR35" i="9"/>
  <c r="AQ34" i="10" s="1"/>
  <c r="AS35" i="9"/>
  <c r="AR34" i="10" s="1"/>
  <c r="AT35" i="9"/>
  <c r="AS34" i="10" s="1"/>
  <c r="AU35" i="9"/>
  <c r="AT34" i="10" s="1"/>
  <c r="D36" i="9"/>
  <c r="C35" i="10" s="1"/>
  <c r="E36" i="9"/>
  <c r="D35" i="10" s="1"/>
  <c r="F36" i="9"/>
  <c r="E35" i="10" s="1"/>
  <c r="G36" i="9"/>
  <c r="F35" i="10" s="1"/>
  <c r="H36" i="9"/>
  <c r="G35" i="10" s="1"/>
  <c r="I36" i="9"/>
  <c r="H35" i="10" s="1"/>
  <c r="J36" i="9"/>
  <c r="I35" i="10" s="1"/>
  <c r="K36" i="9"/>
  <c r="J35" i="10" s="1"/>
  <c r="L36" i="9"/>
  <c r="K35" i="10" s="1"/>
  <c r="M36" i="9"/>
  <c r="L35" i="10" s="1"/>
  <c r="N36" i="9"/>
  <c r="M35" i="10" s="1"/>
  <c r="O36" i="9"/>
  <c r="N35" i="10" s="1"/>
  <c r="P36" i="9"/>
  <c r="O35" i="10" s="1"/>
  <c r="Q36" i="9"/>
  <c r="P35" i="10" s="1"/>
  <c r="R36" i="9"/>
  <c r="Q35" i="10" s="1"/>
  <c r="S36" i="9"/>
  <c r="R35" i="10" s="1"/>
  <c r="T36" i="9"/>
  <c r="S35" i="10" s="1"/>
  <c r="U36" i="9"/>
  <c r="T35" i="10" s="1"/>
  <c r="V36" i="9"/>
  <c r="U35" i="10" s="1"/>
  <c r="W36" i="9"/>
  <c r="V35" i="10" s="1"/>
  <c r="X36" i="9"/>
  <c r="W35" i="10" s="1"/>
  <c r="Y36" i="9"/>
  <c r="X35" i="10" s="1"/>
  <c r="Z36" i="9"/>
  <c r="Y35" i="10" s="1"/>
  <c r="AA36" i="9"/>
  <c r="Z35" i="10" s="1"/>
  <c r="AB36" i="9"/>
  <c r="AA35" i="10" s="1"/>
  <c r="AC36" i="9"/>
  <c r="AB35" i="10" s="1"/>
  <c r="AD36" i="9"/>
  <c r="AC35" i="10" s="1"/>
  <c r="AE36" i="9"/>
  <c r="AD35" i="10" s="1"/>
  <c r="AF36" i="9"/>
  <c r="AE35" i="10" s="1"/>
  <c r="AG36" i="9"/>
  <c r="AF35" i="10" s="1"/>
  <c r="AH36" i="9"/>
  <c r="AG35" i="10" s="1"/>
  <c r="AI36" i="9"/>
  <c r="AH35" i="10" s="1"/>
  <c r="AJ36" i="9"/>
  <c r="AI35" i="10" s="1"/>
  <c r="AK36" i="9"/>
  <c r="AJ35" i="10" s="1"/>
  <c r="AL36" i="9"/>
  <c r="AK35" i="10" s="1"/>
  <c r="AM36" i="9"/>
  <c r="AL35" i="10" s="1"/>
  <c r="AN36" i="9"/>
  <c r="AM35" i="10" s="1"/>
  <c r="AO36" i="9"/>
  <c r="AN35" i="10" s="1"/>
  <c r="AP36" i="9"/>
  <c r="AO35" i="10" s="1"/>
  <c r="AQ36" i="9"/>
  <c r="AP35" i="10" s="1"/>
  <c r="AR36" i="9"/>
  <c r="AQ35" i="10" s="1"/>
  <c r="AS36" i="9"/>
  <c r="AR35" i="10" s="1"/>
  <c r="AT36" i="9"/>
  <c r="AS35" i="10" s="1"/>
  <c r="AU36" i="9"/>
  <c r="AT35" i="10" s="1"/>
  <c r="D37" i="9"/>
  <c r="C36" i="10" s="1"/>
  <c r="E37" i="9"/>
  <c r="D36" i="10" s="1"/>
  <c r="F37" i="9"/>
  <c r="E36" i="10" s="1"/>
  <c r="G37" i="9"/>
  <c r="F36" i="10" s="1"/>
  <c r="H37" i="9"/>
  <c r="G36" i="10" s="1"/>
  <c r="I37" i="9"/>
  <c r="H36" i="10" s="1"/>
  <c r="J37" i="9"/>
  <c r="I36" i="10" s="1"/>
  <c r="K37" i="9"/>
  <c r="J36" i="10" s="1"/>
  <c r="L37" i="9"/>
  <c r="K36" i="10" s="1"/>
  <c r="M37" i="9"/>
  <c r="L36" i="10" s="1"/>
  <c r="N37" i="9"/>
  <c r="M36" i="10" s="1"/>
  <c r="O37" i="9"/>
  <c r="N36" i="10" s="1"/>
  <c r="P37" i="9"/>
  <c r="O36" i="10" s="1"/>
  <c r="Q37" i="9"/>
  <c r="P36" i="10" s="1"/>
  <c r="R37" i="9"/>
  <c r="Q36" i="10" s="1"/>
  <c r="S37" i="9"/>
  <c r="R36" i="10" s="1"/>
  <c r="T37" i="9"/>
  <c r="S36" i="10" s="1"/>
  <c r="U37" i="9"/>
  <c r="T36" i="10" s="1"/>
  <c r="V37" i="9"/>
  <c r="U36" i="10" s="1"/>
  <c r="W37" i="9"/>
  <c r="V36" i="10" s="1"/>
  <c r="X37" i="9"/>
  <c r="W36" i="10" s="1"/>
  <c r="Y37" i="9"/>
  <c r="X36" i="10" s="1"/>
  <c r="Z37" i="9"/>
  <c r="Y36" i="10" s="1"/>
  <c r="AA37" i="9"/>
  <c r="Z36" i="10" s="1"/>
  <c r="AB37" i="9"/>
  <c r="AA36" i="10" s="1"/>
  <c r="AC37" i="9"/>
  <c r="AB36" i="10" s="1"/>
  <c r="AD37" i="9"/>
  <c r="AC36" i="10" s="1"/>
  <c r="AE37" i="9"/>
  <c r="AD36" i="10" s="1"/>
  <c r="AF37" i="9"/>
  <c r="AE36" i="10" s="1"/>
  <c r="AG37" i="9"/>
  <c r="AF36" i="10" s="1"/>
  <c r="AH37" i="9"/>
  <c r="AG36" i="10" s="1"/>
  <c r="AI37" i="9"/>
  <c r="AH36" i="10" s="1"/>
  <c r="AJ37" i="9"/>
  <c r="AI36" i="10" s="1"/>
  <c r="AK37" i="9"/>
  <c r="AJ36" i="10" s="1"/>
  <c r="AL37" i="9"/>
  <c r="AK36" i="10" s="1"/>
  <c r="AM37" i="9"/>
  <c r="AL36" i="10" s="1"/>
  <c r="AN37" i="9"/>
  <c r="AM36" i="10" s="1"/>
  <c r="AO37" i="9"/>
  <c r="AN36" i="10" s="1"/>
  <c r="AP37" i="9"/>
  <c r="AO36" i="10" s="1"/>
  <c r="AQ37" i="9"/>
  <c r="AP36" i="10" s="1"/>
  <c r="AR37" i="9"/>
  <c r="AQ36" i="10" s="1"/>
  <c r="AS37" i="9"/>
  <c r="AR36" i="10" s="1"/>
  <c r="AT37" i="9"/>
  <c r="AS36" i="10" s="1"/>
  <c r="AU37" i="9"/>
  <c r="AT36" i="10" s="1"/>
  <c r="D38" i="9"/>
  <c r="C37" i="10" s="1"/>
  <c r="E38" i="9"/>
  <c r="D37" i="10" s="1"/>
  <c r="F38" i="9"/>
  <c r="E37" i="10" s="1"/>
  <c r="G38" i="9"/>
  <c r="F37" i="10" s="1"/>
  <c r="H38" i="9"/>
  <c r="G37" i="10" s="1"/>
  <c r="I38" i="9"/>
  <c r="H37" i="10" s="1"/>
  <c r="J38" i="9"/>
  <c r="I37" i="10" s="1"/>
  <c r="K38" i="9"/>
  <c r="J37" i="10" s="1"/>
  <c r="L38" i="9"/>
  <c r="K37" i="10" s="1"/>
  <c r="M38" i="9"/>
  <c r="L37" i="10" s="1"/>
  <c r="N38" i="9"/>
  <c r="M37" i="10" s="1"/>
  <c r="O38" i="9"/>
  <c r="N37" i="10" s="1"/>
  <c r="P38" i="9"/>
  <c r="O37" i="10" s="1"/>
  <c r="Q38" i="9"/>
  <c r="P37" i="10" s="1"/>
  <c r="R38" i="9"/>
  <c r="Q37" i="10" s="1"/>
  <c r="S38" i="9"/>
  <c r="R37" i="10" s="1"/>
  <c r="T38" i="9"/>
  <c r="S37" i="10" s="1"/>
  <c r="U38" i="9"/>
  <c r="T37" i="10" s="1"/>
  <c r="V38" i="9"/>
  <c r="U37" i="10" s="1"/>
  <c r="W38" i="9"/>
  <c r="V37" i="10" s="1"/>
  <c r="X38" i="9"/>
  <c r="W37" i="10" s="1"/>
  <c r="Y38" i="9"/>
  <c r="X37" i="10" s="1"/>
  <c r="Z38" i="9"/>
  <c r="Y37" i="10" s="1"/>
  <c r="AA38" i="9"/>
  <c r="Z37" i="10" s="1"/>
  <c r="AB38" i="9"/>
  <c r="AA37" i="10" s="1"/>
  <c r="AC38" i="9"/>
  <c r="AB37" i="10" s="1"/>
  <c r="AD38" i="9"/>
  <c r="AC37" i="10" s="1"/>
  <c r="AE38" i="9"/>
  <c r="AD37" i="10" s="1"/>
  <c r="AF38" i="9"/>
  <c r="AE37" i="10" s="1"/>
  <c r="AG38" i="9"/>
  <c r="AF37" i="10" s="1"/>
  <c r="AH38" i="9"/>
  <c r="AG37" i="10" s="1"/>
  <c r="AI38" i="9"/>
  <c r="AH37" i="10" s="1"/>
  <c r="AJ38" i="9"/>
  <c r="AI37" i="10" s="1"/>
  <c r="AK38" i="9"/>
  <c r="AJ37" i="10" s="1"/>
  <c r="AL38" i="9"/>
  <c r="AK37" i="10" s="1"/>
  <c r="AM38" i="9"/>
  <c r="AL37" i="10" s="1"/>
  <c r="AN38" i="9"/>
  <c r="AM37" i="10" s="1"/>
  <c r="AO38" i="9"/>
  <c r="AN37" i="10" s="1"/>
  <c r="AP38" i="9"/>
  <c r="AO37" i="10" s="1"/>
  <c r="AQ38" i="9"/>
  <c r="AP37" i="10" s="1"/>
  <c r="AR38" i="9"/>
  <c r="AQ37" i="10" s="1"/>
  <c r="AS38" i="9"/>
  <c r="AR37" i="10" s="1"/>
  <c r="AT38" i="9"/>
  <c r="AS37" i="10" s="1"/>
  <c r="AU38" i="9"/>
  <c r="AT37" i="10" s="1"/>
  <c r="D39" i="9"/>
  <c r="C38" i="10" s="1"/>
  <c r="E39" i="9"/>
  <c r="D38" i="10" s="1"/>
  <c r="F39" i="9"/>
  <c r="E38" i="10" s="1"/>
  <c r="G39" i="9"/>
  <c r="F38" i="10" s="1"/>
  <c r="H39" i="9"/>
  <c r="G38" i="10" s="1"/>
  <c r="I39" i="9"/>
  <c r="H38" i="10" s="1"/>
  <c r="J39" i="9"/>
  <c r="I38" i="10" s="1"/>
  <c r="K39" i="9"/>
  <c r="J38" i="10" s="1"/>
  <c r="L39" i="9"/>
  <c r="K38" i="10" s="1"/>
  <c r="M39" i="9"/>
  <c r="L38" i="10" s="1"/>
  <c r="N39" i="9"/>
  <c r="M38" i="10" s="1"/>
  <c r="O39" i="9"/>
  <c r="N38" i="10" s="1"/>
  <c r="P39" i="9"/>
  <c r="O38" i="10" s="1"/>
  <c r="Q39" i="9"/>
  <c r="P38" i="10" s="1"/>
  <c r="R39" i="9"/>
  <c r="Q38" i="10" s="1"/>
  <c r="S39" i="9"/>
  <c r="R38" i="10" s="1"/>
  <c r="T39" i="9"/>
  <c r="S38" i="10" s="1"/>
  <c r="U39" i="9"/>
  <c r="T38" i="10" s="1"/>
  <c r="V39" i="9"/>
  <c r="U38" i="10" s="1"/>
  <c r="W39" i="9"/>
  <c r="V38" i="10" s="1"/>
  <c r="X39" i="9"/>
  <c r="W38" i="10" s="1"/>
  <c r="Y39" i="9"/>
  <c r="X38" i="10" s="1"/>
  <c r="Z39" i="9"/>
  <c r="Y38" i="10" s="1"/>
  <c r="AA39" i="9"/>
  <c r="Z38" i="10" s="1"/>
  <c r="AB39" i="9"/>
  <c r="AA38" i="10" s="1"/>
  <c r="AC39" i="9"/>
  <c r="AB38" i="10" s="1"/>
  <c r="AD39" i="9"/>
  <c r="AC38" i="10" s="1"/>
  <c r="AE39" i="9"/>
  <c r="AD38" i="10" s="1"/>
  <c r="AF39" i="9"/>
  <c r="AE38" i="10" s="1"/>
  <c r="AG39" i="9"/>
  <c r="AF38" i="10" s="1"/>
  <c r="AH39" i="9"/>
  <c r="AG38" i="10" s="1"/>
  <c r="AI39" i="9"/>
  <c r="AH38" i="10" s="1"/>
  <c r="AJ39" i="9"/>
  <c r="AI38" i="10" s="1"/>
  <c r="AK39" i="9"/>
  <c r="AJ38" i="10" s="1"/>
  <c r="AL39" i="9"/>
  <c r="AK38" i="10" s="1"/>
  <c r="AM39" i="9"/>
  <c r="AL38" i="10" s="1"/>
  <c r="AN39" i="9"/>
  <c r="AM38" i="10" s="1"/>
  <c r="AO39" i="9"/>
  <c r="AN38" i="10" s="1"/>
  <c r="AP39" i="9"/>
  <c r="AO38" i="10" s="1"/>
  <c r="AQ39" i="9"/>
  <c r="AP38" i="10" s="1"/>
  <c r="AR39" i="9"/>
  <c r="AQ38" i="10" s="1"/>
  <c r="AS39" i="9"/>
  <c r="AR38" i="10" s="1"/>
  <c r="AT39" i="9"/>
  <c r="AS38" i="10" s="1"/>
  <c r="AU39" i="9"/>
  <c r="AT38" i="10" s="1"/>
  <c r="D40" i="9"/>
  <c r="C39" i="10" s="1"/>
  <c r="E40" i="9"/>
  <c r="D39" i="10" s="1"/>
  <c r="F40" i="9"/>
  <c r="E39" i="10" s="1"/>
  <c r="G40" i="9"/>
  <c r="F39" i="10" s="1"/>
  <c r="H40" i="9"/>
  <c r="G39" i="10" s="1"/>
  <c r="I40" i="9"/>
  <c r="H39" i="10" s="1"/>
  <c r="J40" i="9"/>
  <c r="I39" i="10" s="1"/>
  <c r="K40" i="9"/>
  <c r="J39" i="10" s="1"/>
  <c r="L40" i="9"/>
  <c r="K39" i="10" s="1"/>
  <c r="M40" i="9"/>
  <c r="L39" i="10" s="1"/>
  <c r="N40" i="9"/>
  <c r="M39" i="10" s="1"/>
  <c r="O40" i="9"/>
  <c r="N39" i="10" s="1"/>
  <c r="P40" i="9"/>
  <c r="O39" i="10" s="1"/>
  <c r="Q40" i="9"/>
  <c r="P39" i="10" s="1"/>
  <c r="R40" i="9"/>
  <c r="Q39" i="10" s="1"/>
  <c r="S40" i="9"/>
  <c r="R39" i="10" s="1"/>
  <c r="T40" i="9"/>
  <c r="S39" i="10" s="1"/>
  <c r="U40" i="9"/>
  <c r="T39" i="10" s="1"/>
  <c r="V40" i="9"/>
  <c r="U39" i="10" s="1"/>
  <c r="W40" i="9"/>
  <c r="V39" i="10" s="1"/>
  <c r="X40" i="9"/>
  <c r="W39" i="10" s="1"/>
  <c r="Y40" i="9"/>
  <c r="X39" i="10" s="1"/>
  <c r="Z40" i="9"/>
  <c r="Y39" i="10" s="1"/>
  <c r="AA40" i="9"/>
  <c r="Z39" i="10" s="1"/>
  <c r="AB40" i="9"/>
  <c r="AA39" i="10" s="1"/>
  <c r="AC40" i="9"/>
  <c r="AB39" i="10" s="1"/>
  <c r="AD40" i="9"/>
  <c r="AC39" i="10" s="1"/>
  <c r="AE40" i="9"/>
  <c r="AD39" i="10" s="1"/>
  <c r="AF40" i="9"/>
  <c r="AE39" i="10" s="1"/>
  <c r="AG40" i="9"/>
  <c r="AF39" i="10" s="1"/>
  <c r="AH40" i="9"/>
  <c r="AG39" i="10" s="1"/>
  <c r="AI40" i="9"/>
  <c r="AH39" i="10" s="1"/>
  <c r="AJ40" i="9"/>
  <c r="AI39" i="10" s="1"/>
  <c r="AK40" i="9"/>
  <c r="AJ39" i="10" s="1"/>
  <c r="AL40" i="9"/>
  <c r="AK39" i="10" s="1"/>
  <c r="AM40" i="9"/>
  <c r="AL39" i="10" s="1"/>
  <c r="AN40" i="9"/>
  <c r="AM39" i="10" s="1"/>
  <c r="AO40" i="9"/>
  <c r="AN39" i="10" s="1"/>
  <c r="AP40" i="9"/>
  <c r="AO39" i="10" s="1"/>
  <c r="AQ40" i="9"/>
  <c r="AP39" i="10" s="1"/>
  <c r="AR40" i="9"/>
  <c r="AQ39" i="10" s="1"/>
  <c r="AS40" i="9"/>
  <c r="AR39" i="10" s="1"/>
  <c r="AT40" i="9"/>
  <c r="AS39" i="10" s="1"/>
  <c r="AU40" i="9"/>
  <c r="AT39" i="10" s="1"/>
  <c r="D41" i="9"/>
  <c r="C40" i="10" s="1"/>
  <c r="E41" i="9"/>
  <c r="D40" i="10" s="1"/>
  <c r="F41" i="9"/>
  <c r="E40" i="10" s="1"/>
  <c r="G41" i="9"/>
  <c r="F40" i="10" s="1"/>
  <c r="H41" i="9"/>
  <c r="G40" i="10" s="1"/>
  <c r="I41" i="9"/>
  <c r="H40" i="10" s="1"/>
  <c r="J41" i="9"/>
  <c r="I40" i="10" s="1"/>
  <c r="K41" i="9"/>
  <c r="J40" i="10" s="1"/>
  <c r="L41" i="9"/>
  <c r="K40" i="10" s="1"/>
  <c r="M41" i="9"/>
  <c r="L40" i="10" s="1"/>
  <c r="N41" i="9"/>
  <c r="M40" i="10" s="1"/>
  <c r="O41" i="9"/>
  <c r="N40" i="10" s="1"/>
  <c r="P41" i="9"/>
  <c r="O40" i="10" s="1"/>
  <c r="Q41" i="9"/>
  <c r="P40" i="10" s="1"/>
  <c r="R41" i="9"/>
  <c r="Q40" i="10" s="1"/>
  <c r="S41" i="9"/>
  <c r="R40" i="10" s="1"/>
  <c r="T41" i="9"/>
  <c r="S40" i="10" s="1"/>
  <c r="U41" i="9"/>
  <c r="T40" i="10" s="1"/>
  <c r="V41" i="9"/>
  <c r="U40" i="10" s="1"/>
  <c r="W41" i="9"/>
  <c r="V40" i="10" s="1"/>
  <c r="X41" i="9"/>
  <c r="W40" i="10" s="1"/>
  <c r="Y41" i="9"/>
  <c r="X40" i="10" s="1"/>
  <c r="Z41" i="9"/>
  <c r="Y40" i="10" s="1"/>
  <c r="AA41" i="9"/>
  <c r="Z40" i="10" s="1"/>
  <c r="AB41" i="9"/>
  <c r="AA40" i="10" s="1"/>
  <c r="AC41" i="9"/>
  <c r="AB40" i="10" s="1"/>
  <c r="AD41" i="9"/>
  <c r="AC40" i="10" s="1"/>
  <c r="AE41" i="9"/>
  <c r="AD40" i="10" s="1"/>
  <c r="AF41" i="9"/>
  <c r="AE40" i="10" s="1"/>
  <c r="AG41" i="9"/>
  <c r="AF40" i="10" s="1"/>
  <c r="AH41" i="9"/>
  <c r="AG40" i="10" s="1"/>
  <c r="AI41" i="9"/>
  <c r="AH40" i="10" s="1"/>
  <c r="AJ41" i="9"/>
  <c r="AI40" i="10" s="1"/>
  <c r="AK41" i="9"/>
  <c r="AJ40" i="10" s="1"/>
  <c r="AL41" i="9"/>
  <c r="AK40" i="10" s="1"/>
  <c r="AM41" i="9"/>
  <c r="AL40" i="10" s="1"/>
  <c r="AN41" i="9"/>
  <c r="AM40" i="10" s="1"/>
  <c r="AO41" i="9"/>
  <c r="AN40" i="10" s="1"/>
  <c r="AP41" i="9"/>
  <c r="AO40" i="10" s="1"/>
  <c r="AQ41" i="9"/>
  <c r="AP40" i="10" s="1"/>
  <c r="AR41" i="9"/>
  <c r="AQ40" i="10" s="1"/>
  <c r="AS41" i="9"/>
  <c r="AR40" i="10" s="1"/>
  <c r="AT41" i="9"/>
  <c r="AS40" i="10" s="1"/>
  <c r="AU41" i="9"/>
  <c r="AT40" i="10" s="1"/>
  <c r="D42" i="9"/>
  <c r="C41" i="10" s="1"/>
  <c r="E42" i="9"/>
  <c r="D41" i="10" s="1"/>
  <c r="F42" i="9"/>
  <c r="E41" i="10" s="1"/>
  <c r="G42" i="9"/>
  <c r="F41" i="10" s="1"/>
  <c r="H42" i="9"/>
  <c r="G41" i="10" s="1"/>
  <c r="I42" i="9"/>
  <c r="H41" i="10" s="1"/>
  <c r="J42" i="9"/>
  <c r="I41" i="10" s="1"/>
  <c r="K42" i="9"/>
  <c r="J41" i="10" s="1"/>
  <c r="L42" i="9"/>
  <c r="K41" i="10" s="1"/>
  <c r="M42" i="9"/>
  <c r="L41" i="10" s="1"/>
  <c r="N42" i="9"/>
  <c r="M41" i="10" s="1"/>
  <c r="O42" i="9"/>
  <c r="N41" i="10" s="1"/>
  <c r="P42" i="9"/>
  <c r="O41" i="10" s="1"/>
  <c r="Q42" i="9"/>
  <c r="P41" i="10" s="1"/>
  <c r="R42" i="9"/>
  <c r="Q41" i="10" s="1"/>
  <c r="S42" i="9"/>
  <c r="R41" i="10" s="1"/>
  <c r="T42" i="9"/>
  <c r="S41" i="10" s="1"/>
  <c r="U42" i="9"/>
  <c r="T41" i="10" s="1"/>
  <c r="V42" i="9"/>
  <c r="U41" i="10" s="1"/>
  <c r="W42" i="9"/>
  <c r="V41" i="10" s="1"/>
  <c r="X42" i="9"/>
  <c r="W41" i="10" s="1"/>
  <c r="Y42" i="9"/>
  <c r="X41" i="10" s="1"/>
  <c r="Z42" i="9"/>
  <c r="Y41" i="10" s="1"/>
  <c r="AA42" i="9"/>
  <c r="Z41" i="10" s="1"/>
  <c r="AB42" i="9"/>
  <c r="AA41" i="10" s="1"/>
  <c r="AC42" i="9"/>
  <c r="AB41" i="10" s="1"/>
  <c r="AD42" i="9"/>
  <c r="AC41" i="10" s="1"/>
  <c r="AE42" i="9"/>
  <c r="AD41" i="10" s="1"/>
  <c r="AF42" i="9"/>
  <c r="AE41" i="10" s="1"/>
  <c r="AG42" i="9"/>
  <c r="AF41" i="10" s="1"/>
  <c r="AH42" i="9"/>
  <c r="AG41" i="10" s="1"/>
  <c r="AI42" i="9"/>
  <c r="AH41" i="10" s="1"/>
  <c r="AJ42" i="9"/>
  <c r="AI41" i="10" s="1"/>
  <c r="AK42" i="9"/>
  <c r="AJ41" i="10" s="1"/>
  <c r="AL42" i="9"/>
  <c r="AK41" i="10" s="1"/>
  <c r="AM42" i="9"/>
  <c r="AL41" i="10" s="1"/>
  <c r="AN42" i="9"/>
  <c r="AM41" i="10" s="1"/>
  <c r="AO42" i="9"/>
  <c r="AN41" i="10" s="1"/>
  <c r="AP42" i="9"/>
  <c r="AO41" i="10" s="1"/>
  <c r="AQ42" i="9"/>
  <c r="AP41" i="10" s="1"/>
  <c r="AR42" i="9"/>
  <c r="AQ41" i="10" s="1"/>
  <c r="AS42" i="9"/>
  <c r="AR41" i="10" s="1"/>
  <c r="AT42" i="9"/>
  <c r="AS41" i="10" s="1"/>
  <c r="AU42" i="9"/>
  <c r="AT41" i="10" s="1"/>
  <c r="D43" i="9"/>
  <c r="C42" i="10" s="1"/>
  <c r="E43" i="9"/>
  <c r="D42" i="10" s="1"/>
  <c r="F43" i="9"/>
  <c r="E42" i="10" s="1"/>
  <c r="G43" i="9"/>
  <c r="F42" i="10" s="1"/>
  <c r="H43" i="9"/>
  <c r="G42" i="10" s="1"/>
  <c r="I43" i="9"/>
  <c r="H42" i="10" s="1"/>
  <c r="J43" i="9"/>
  <c r="I42" i="10" s="1"/>
  <c r="K43" i="9"/>
  <c r="J42" i="10" s="1"/>
  <c r="L43" i="9"/>
  <c r="K42" i="10" s="1"/>
  <c r="M43" i="9"/>
  <c r="L42" i="10" s="1"/>
  <c r="N43" i="9"/>
  <c r="M42" i="10" s="1"/>
  <c r="O43" i="9"/>
  <c r="N42" i="10" s="1"/>
  <c r="P43" i="9"/>
  <c r="O42" i="10" s="1"/>
  <c r="Q43" i="9"/>
  <c r="P42" i="10" s="1"/>
  <c r="R43" i="9"/>
  <c r="Q42" i="10" s="1"/>
  <c r="S43" i="9"/>
  <c r="R42" i="10" s="1"/>
  <c r="T43" i="9"/>
  <c r="S42" i="10" s="1"/>
  <c r="U43" i="9"/>
  <c r="T42" i="10" s="1"/>
  <c r="V43" i="9"/>
  <c r="U42" i="10" s="1"/>
  <c r="W43" i="9"/>
  <c r="V42" i="10" s="1"/>
  <c r="X43" i="9"/>
  <c r="W42" i="10" s="1"/>
  <c r="Y43" i="9"/>
  <c r="X42" i="10" s="1"/>
  <c r="Z43" i="9"/>
  <c r="Y42" i="10" s="1"/>
  <c r="AA43" i="9"/>
  <c r="Z42" i="10" s="1"/>
  <c r="AB43" i="9"/>
  <c r="AA42" i="10" s="1"/>
  <c r="AC43" i="9"/>
  <c r="AB42" i="10" s="1"/>
  <c r="AD43" i="9"/>
  <c r="AC42" i="10" s="1"/>
  <c r="AE43" i="9"/>
  <c r="AD42" i="10" s="1"/>
  <c r="AF43" i="9"/>
  <c r="AE42" i="10" s="1"/>
  <c r="AG43" i="9"/>
  <c r="AF42" i="10" s="1"/>
  <c r="AH43" i="9"/>
  <c r="AG42" i="10" s="1"/>
  <c r="AI43" i="9"/>
  <c r="AH42" i="10" s="1"/>
  <c r="AJ43" i="9"/>
  <c r="AI42" i="10" s="1"/>
  <c r="AK43" i="9"/>
  <c r="AJ42" i="10" s="1"/>
  <c r="AL43" i="9"/>
  <c r="AK42" i="10" s="1"/>
  <c r="AM43" i="9"/>
  <c r="AL42" i="10" s="1"/>
  <c r="AN43" i="9"/>
  <c r="AM42" i="10" s="1"/>
  <c r="AO43" i="9"/>
  <c r="AN42" i="10" s="1"/>
  <c r="AP43" i="9"/>
  <c r="AO42" i="10" s="1"/>
  <c r="AQ43" i="9"/>
  <c r="AP42" i="10" s="1"/>
  <c r="AR43" i="9"/>
  <c r="AQ42" i="10" s="1"/>
  <c r="AS43" i="9"/>
  <c r="AR42" i="10" s="1"/>
  <c r="AT43" i="9"/>
  <c r="AS42" i="10" s="1"/>
  <c r="AU43" i="9"/>
  <c r="AT42" i="10" s="1"/>
  <c r="D44" i="9"/>
  <c r="C43" i="10" s="1"/>
  <c r="E44" i="9"/>
  <c r="D43" i="10" s="1"/>
  <c r="F44" i="9"/>
  <c r="E43" i="10" s="1"/>
  <c r="G44" i="9"/>
  <c r="F43" i="10" s="1"/>
  <c r="H44" i="9"/>
  <c r="G43" i="10" s="1"/>
  <c r="I44" i="9"/>
  <c r="H43" i="10" s="1"/>
  <c r="J44" i="9"/>
  <c r="I43" i="10" s="1"/>
  <c r="K44" i="9"/>
  <c r="J43" i="10" s="1"/>
  <c r="L44" i="9"/>
  <c r="K43" i="10" s="1"/>
  <c r="M44" i="9"/>
  <c r="L43" i="10" s="1"/>
  <c r="N44" i="9"/>
  <c r="M43" i="10" s="1"/>
  <c r="O44" i="9"/>
  <c r="N43" i="10" s="1"/>
  <c r="P44" i="9"/>
  <c r="O43" i="10" s="1"/>
  <c r="Q44" i="9"/>
  <c r="P43" i="10" s="1"/>
  <c r="R44" i="9"/>
  <c r="Q43" i="10" s="1"/>
  <c r="S44" i="9"/>
  <c r="R43" i="10" s="1"/>
  <c r="T44" i="9"/>
  <c r="S43" i="10" s="1"/>
  <c r="U44" i="9"/>
  <c r="T43" i="10" s="1"/>
  <c r="V44" i="9"/>
  <c r="U43" i="10" s="1"/>
  <c r="W44" i="9"/>
  <c r="V43" i="10" s="1"/>
  <c r="X44" i="9"/>
  <c r="W43" i="10" s="1"/>
  <c r="Y44" i="9"/>
  <c r="X43" i="10" s="1"/>
  <c r="Z44" i="9"/>
  <c r="Y43" i="10" s="1"/>
  <c r="AA44" i="9"/>
  <c r="Z43" i="10" s="1"/>
  <c r="AB44" i="9"/>
  <c r="AA43" i="10" s="1"/>
  <c r="AC44" i="9"/>
  <c r="AB43" i="10" s="1"/>
  <c r="AD44" i="9"/>
  <c r="AC43" i="10" s="1"/>
  <c r="AE44" i="9"/>
  <c r="AD43" i="10" s="1"/>
  <c r="AF44" i="9"/>
  <c r="AE43" i="10" s="1"/>
  <c r="AG44" i="9"/>
  <c r="AF43" i="10" s="1"/>
  <c r="AH44" i="9"/>
  <c r="AG43" i="10" s="1"/>
  <c r="AI44" i="9"/>
  <c r="AH43" i="10" s="1"/>
  <c r="AJ44" i="9"/>
  <c r="AI43" i="10" s="1"/>
  <c r="AK44" i="9"/>
  <c r="AJ43" i="10" s="1"/>
  <c r="AL44" i="9"/>
  <c r="AK43" i="10" s="1"/>
  <c r="AM44" i="9"/>
  <c r="AL43" i="10" s="1"/>
  <c r="AN44" i="9"/>
  <c r="AM43" i="10" s="1"/>
  <c r="AO44" i="9"/>
  <c r="AN43" i="10" s="1"/>
  <c r="AP44" i="9"/>
  <c r="AO43" i="10" s="1"/>
  <c r="AQ44" i="9"/>
  <c r="AP43" i="10" s="1"/>
  <c r="AR44" i="9"/>
  <c r="AQ43" i="10" s="1"/>
  <c r="AS44" i="9"/>
  <c r="AR43" i="10" s="1"/>
  <c r="AT44" i="9"/>
  <c r="AS43" i="10" s="1"/>
  <c r="AU44" i="9"/>
  <c r="AT43" i="10" s="1"/>
  <c r="D45" i="9"/>
  <c r="C44" i="10" s="1"/>
  <c r="E45" i="9"/>
  <c r="D44" i="10" s="1"/>
  <c r="F45" i="9"/>
  <c r="E44" i="10" s="1"/>
  <c r="G45" i="9"/>
  <c r="F44" i="10" s="1"/>
  <c r="H45" i="9"/>
  <c r="G44" i="10" s="1"/>
  <c r="I45" i="9"/>
  <c r="H44" i="10" s="1"/>
  <c r="J45" i="9"/>
  <c r="I44" i="10" s="1"/>
  <c r="K45" i="9"/>
  <c r="J44" i="10" s="1"/>
  <c r="L45" i="9"/>
  <c r="K44" i="10" s="1"/>
  <c r="M45" i="9"/>
  <c r="L44" i="10" s="1"/>
  <c r="N45" i="9"/>
  <c r="M44" i="10" s="1"/>
  <c r="O45" i="9"/>
  <c r="N44" i="10" s="1"/>
  <c r="P45" i="9"/>
  <c r="O44" i="10" s="1"/>
  <c r="Q45" i="9"/>
  <c r="P44" i="10" s="1"/>
  <c r="R45" i="9"/>
  <c r="Q44" i="10" s="1"/>
  <c r="S45" i="9"/>
  <c r="R44" i="10" s="1"/>
  <c r="T45" i="9"/>
  <c r="S44" i="10" s="1"/>
  <c r="U45" i="9"/>
  <c r="T44" i="10" s="1"/>
  <c r="V45" i="9"/>
  <c r="U44" i="10" s="1"/>
  <c r="W45" i="9"/>
  <c r="V44" i="10" s="1"/>
  <c r="X45" i="9"/>
  <c r="W44" i="10" s="1"/>
  <c r="Y45" i="9"/>
  <c r="X44" i="10" s="1"/>
  <c r="Z45" i="9"/>
  <c r="Y44" i="10" s="1"/>
  <c r="AA45" i="9"/>
  <c r="Z44" i="10" s="1"/>
  <c r="AB45" i="9"/>
  <c r="AA44" i="10" s="1"/>
  <c r="AC45" i="9"/>
  <c r="AB44" i="10" s="1"/>
  <c r="AD45" i="9"/>
  <c r="AC44" i="10" s="1"/>
  <c r="AE45" i="9"/>
  <c r="AD44" i="10" s="1"/>
  <c r="AF45" i="9"/>
  <c r="AE44" i="10" s="1"/>
  <c r="AG45" i="9"/>
  <c r="AF44" i="10" s="1"/>
  <c r="AH45" i="9"/>
  <c r="AG44" i="10" s="1"/>
  <c r="AI45" i="9"/>
  <c r="AH44" i="10" s="1"/>
  <c r="AJ45" i="9"/>
  <c r="AI44" i="10" s="1"/>
  <c r="AK45" i="9"/>
  <c r="AJ44" i="10" s="1"/>
  <c r="AL45" i="9"/>
  <c r="AK44" i="10" s="1"/>
  <c r="AM45" i="9"/>
  <c r="AL44" i="10" s="1"/>
  <c r="AN45" i="9"/>
  <c r="AM44" i="10" s="1"/>
  <c r="AO45" i="9"/>
  <c r="AN44" i="10" s="1"/>
  <c r="AP45" i="9"/>
  <c r="AO44" i="10" s="1"/>
  <c r="AQ45" i="9"/>
  <c r="AP44" i="10" s="1"/>
  <c r="AR45" i="9"/>
  <c r="AQ44" i="10" s="1"/>
  <c r="AS45" i="9"/>
  <c r="AR44" i="10" s="1"/>
  <c r="AT45" i="9"/>
  <c r="AS44" i="10" s="1"/>
  <c r="AU45" i="9"/>
  <c r="AT44" i="10" s="1"/>
  <c r="D46" i="9"/>
  <c r="C45" i="10" s="1"/>
  <c r="E46" i="9"/>
  <c r="D45" i="10" s="1"/>
  <c r="F46" i="9"/>
  <c r="E45" i="10" s="1"/>
  <c r="G46" i="9"/>
  <c r="F45" i="10" s="1"/>
  <c r="H46" i="9"/>
  <c r="G45" i="10" s="1"/>
  <c r="I46" i="9"/>
  <c r="H45" i="10" s="1"/>
  <c r="J46" i="9"/>
  <c r="I45" i="10" s="1"/>
  <c r="K46" i="9"/>
  <c r="J45" i="10" s="1"/>
  <c r="L46" i="9"/>
  <c r="K45" i="10" s="1"/>
  <c r="M46" i="9"/>
  <c r="L45" i="10" s="1"/>
  <c r="N46" i="9"/>
  <c r="M45" i="10" s="1"/>
  <c r="O46" i="9"/>
  <c r="N45" i="10" s="1"/>
  <c r="P46" i="9"/>
  <c r="O45" i="10" s="1"/>
  <c r="Q46" i="9"/>
  <c r="P45" i="10" s="1"/>
  <c r="R46" i="9"/>
  <c r="Q45" i="10" s="1"/>
  <c r="S46" i="9"/>
  <c r="R45" i="10" s="1"/>
  <c r="T46" i="9"/>
  <c r="S45" i="10" s="1"/>
  <c r="U46" i="9"/>
  <c r="T45" i="10" s="1"/>
  <c r="V46" i="9"/>
  <c r="U45" i="10" s="1"/>
  <c r="W46" i="9"/>
  <c r="V45" i="10" s="1"/>
  <c r="X46" i="9"/>
  <c r="W45" i="10" s="1"/>
  <c r="Y46" i="9"/>
  <c r="X45" i="10" s="1"/>
  <c r="Z46" i="9"/>
  <c r="Y45" i="10" s="1"/>
  <c r="AA46" i="9"/>
  <c r="Z45" i="10" s="1"/>
  <c r="AB46" i="9"/>
  <c r="AA45" i="10" s="1"/>
  <c r="AC46" i="9"/>
  <c r="AB45" i="10" s="1"/>
  <c r="AD46" i="9"/>
  <c r="AC45" i="10" s="1"/>
  <c r="AE46" i="9"/>
  <c r="AD45" i="10" s="1"/>
  <c r="AF46" i="9"/>
  <c r="AE45" i="10" s="1"/>
  <c r="AG46" i="9"/>
  <c r="AF45" i="10" s="1"/>
  <c r="AH46" i="9"/>
  <c r="AG45" i="10" s="1"/>
  <c r="AI46" i="9"/>
  <c r="AH45" i="10" s="1"/>
  <c r="AJ46" i="9"/>
  <c r="AI45" i="10" s="1"/>
  <c r="AK46" i="9"/>
  <c r="AJ45" i="10" s="1"/>
  <c r="AL46" i="9"/>
  <c r="AK45" i="10" s="1"/>
  <c r="AM46" i="9"/>
  <c r="AL45" i="10" s="1"/>
  <c r="AN46" i="9"/>
  <c r="AM45" i="10" s="1"/>
  <c r="AO46" i="9"/>
  <c r="AN45" i="10" s="1"/>
  <c r="AP46" i="9"/>
  <c r="AO45" i="10" s="1"/>
  <c r="AQ46" i="9"/>
  <c r="AP45" i="10" s="1"/>
  <c r="AR46" i="9"/>
  <c r="AQ45" i="10" s="1"/>
  <c r="AS46" i="9"/>
  <c r="AR45" i="10" s="1"/>
  <c r="AT46" i="9"/>
  <c r="AS45" i="10" s="1"/>
  <c r="AU46" i="9"/>
  <c r="AT45" i="10" s="1"/>
  <c r="D47" i="9"/>
  <c r="C46" i="10" s="1"/>
  <c r="E47" i="9"/>
  <c r="D46" i="10" s="1"/>
  <c r="F47" i="9"/>
  <c r="E46" i="10" s="1"/>
  <c r="G47" i="9"/>
  <c r="F46" i="10" s="1"/>
  <c r="H47" i="9"/>
  <c r="G46" i="10" s="1"/>
  <c r="I47" i="9"/>
  <c r="H46" i="10" s="1"/>
  <c r="J47" i="9"/>
  <c r="I46" i="10" s="1"/>
  <c r="K47" i="9"/>
  <c r="J46" i="10" s="1"/>
  <c r="L47" i="9"/>
  <c r="K46" i="10" s="1"/>
  <c r="M47" i="9"/>
  <c r="L46" i="10" s="1"/>
  <c r="N47" i="9"/>
  <c r="M46" i="10" s="1"/>
  <c r="O47" i="9"/>
  <c r="N46" i="10" s="1"/>
  <c r="P47" i="9"/>
  <c r="O46" i="10" s="1"/>
  <c r="Q47" i="9"/>
  <c r="P46" i="10" s="1"/>
  <c r="R47" i="9"/>
  <c r="Q46" i="10" s="1"/>
  <c r="S47" i="9"/>
  <c r="R46" i="10" s="1"/>
  <c r="T47" i="9"/>
  <c r="S46" i="10" s="1"/>
  <c r="U47" i="9"/>
  <c r="T46" i="10" s="1"/>
  <c r="V47" i="9"/>
  <c r="U46" i="10" s="1"/>
  <c r="W47" i="9"/>
  <c r="V46" i="10" s="1"/>
  <c r="X47" i="9"/>
  <c r="W46" i="10" s="1"/>
  <c r="Y47" i="9"/>
  <c r="X46" i="10" s="1"/>
  <c r="Z47" i="9"/>
  <c r="Y46" i="10" s="1"/>
  <c r="AA47" i="9"/>
  <c r="Z46" i="10" s="1"/>
  <c r="AB47" i="9"/>
  <c r="AA46" i="10" s="1"/>
  <c r="AC47" i="9"/>
  <c r="AB46" i="10" s="1"/>
  <c r="AD47" i="9"/>
  <c r="AC46" i="10" s="1"/>
  <c r="AE47" i="9"/>
  <c r="AD46" i="10" s="1"/>
  <c r="AF47" i="9"/>
  <c r="AE46" i="10" s="1"/>
  <c r="AG47" i="9"/>
  <c r="AF46" i="10" s="1"/>
  <c r="AH47" i="9"/>
  <c r="AG46" i="10" s="1"/>
  <c r="AI47" i="9"/>
  <c r="AH46" i="10" s="1"/>
  <c r="AJ47" i="9"/>
  <c r="AI46" i="10" s="1"/>
  <c r="AK47" i="9"/>
  <c r="AJ46" i="10" s="1"/>
  <c r="AL47" i="9"/>
  <c r="AK46" i="10" s="1"/>
  <c r="AM47" i="9"/>
  <c r="AL46" i="10" s="1"/>
  <c r="AN47" i="9"/>
  <c r="AM46" i="10" s="1"/>
  <c r="AO47" i="9"/>
  <c r="AN46" i="10" s="1"/>
  <c r="AP47" i="9"/>
  <c r="AO46" i="10" s="1"/>
  <c r="AQ47" i="9"/>
  <c r="AP46" i="10" s="1"/>
  <c r="AR47" i="9"/>
  <c r="AQ46" i="10" s="1"/>
  <c r="AS47" i="9"/>
  <c r="AR46" i="10" s="1"/>
  <c r="AT47" i="9"/>
  <c r="AS46" i="10" s="1"/>
  <c r="AU47" i="9"/>
  <c r="AT46" i="10" s="1"/>
  <c r="D48" i="9"/>
  <c r="C47" i="10" s="1"/>
  <c r="E48" i="9"/>
  <c r="D47" i="10" s="1"/>
  <c r="F48" i="9"/>
  <c r="E47" i="10" s="1"/>
  <c r="G48" i="9"/>
  <c r="F47" i="10" s="1"/>
  <c r="H48" i="9"/>
  <c r="G47" i="10" s="1"/>
  <c r="I48" i="9"/>
  <c r="H47" i="10" s="1"/>
  <c r="J48" i="9"/>
  <c r="I47" i="10" s="1"/>
  <c r="K48" i="9"/>
  <c r="J47" i="10" s="1"/>
  <c r="L48" i="9"/>
  <c r="K47" i="10" s="1"/>
  <c r="M48" i="9"/>
  <c r="L47" i="10" s="1"/>
  <c r="N48" i="9"/>
  <c r="M47" i="10" s="1"/>
  <c r="O48" i="9"/>
  <c r="N47" i="10" s="1"/>
  <c r="P48" i="9"/>
  <c r="O47" i="10" s="1"/>
  <c r="Q48" i="9"/>
  <c r="P47" i="10" s="1"/>
  <c r="R48" i="9"/>
  <c r="Q47" i="10" s="1"/>
  <c r="S48" i="9"/>
  <c r="R47" i="10" s="1"/>
  <c r="T48" i="9"/>
  <c r="S47" i="10" s="1"/>
  <c r="U48" i="9"/>
  <c r="T47" i="10" s="1"/>
  <c r="V48" i="9"/>
  <c r="U47" i="10" s="1"/>
  <c r="W48" i="9"/>
  <c r="V47" i="10" s="1"/>
  <c r="X48" i="9"/>
  <c r="W47" i="10" s="1"/>
  <c r="Y48" i="9"/>
  <c r="X47" i="10" s="1"/>
  <c r="Z48" i="9"/>
  <c r="Y47" i="10" s="1"/>
  <c r="AA48" i="9"/>
  <c r="Z47" i="10" s="1"/>
  <c r="AB48" i="9"/>
  <c r="AA47" i="10" s="1"/>
  <c r="AC48" i="9"/>
  <c r="AB47" i="10" s="1"/>
  <c r="AD48" i="9"/>
  <c r="AC47" i="10" s="1"/>
  <c r="AE48" i="9"/>
  <c r="AD47" i="10" s="1"/>
  <c r="AF48" i="9"/>
  <c r="AE47" i="10" s="1"/>
  <c r="AG48" i="9"/>
  <c r="AF47" i="10" s="1"/>
  <c r="AH48" i="9"/>
  <c r="AG47" i="10" s="1"/>
  <c r="AI48" i="9"/>
  <c r="AH47" i="10" s="1"/>
  <c r="AJ48" i="9"/>
  <c r="AI47" i="10" s="1"/>
  <c r="AK48" i="9"/>
  <c r="AJ47" i="10" s="1"/>
  <c r="AL48" i="9"/>
  <c r="AK47" i="10" s="1"/>
  <c r="AM48" i="9"/>
  <c r="AL47" i="10" s="1"/>
  <c r="AN48" i="9"/>
  <c r="AM47" i="10" s="1"/>
  <c r="AO48" i="9"/>
  <c r="AN47" i="10" s="1"/>
  <c r="AP48" i="9"/>
  <c r="AO47" i="10" s="1"/>
  <c r="AQ48" i="9"/>
  <c r="AP47" i="10" s="1"/>
  <c r="AR48" i="9"/>
  <c r="AQ47" i="10" s="1"/>
  <c r="AS48" i="9"/>
  <c r="AR47" i="10" s="1"/>
  <c r="AT48" i="9"/>
  <c r="AS47" i="10" s="1"/>
  <c r="AU48" i="9"/>
  <c r="AT47" i="10" s="1"/>
  <c r="D49" i="9"/>
  <c r="C48" i="10" s="1"/>
  <c r="E49" i="9"/>
  <c r="D48" i="10" s="1"/>
  <c r="F49" i="9"/>
  <c r="E48" i="10" s="1"/>
  <c r="G49" i="9"/>
  <c r="F48" i="10" s="1"/>
  <c r="H49" i="9"/>
  <c r="G48" i="10" s="1"/>
  <c r="I49" i="9"/>
  <c r="H48" i="10" s="1"/>
  <c r="J49" i="9"/>
  <c r="I48" i="10" s="1"/>
  <c r="K49" i="9"/>
  <c r="J48" i="10" s="1"/>
  <c r="L49" i="9"/>
  <c r="K48" i="10" s="1"/>
  <c r="M49" i="9"/>
  <c r="L48" i="10" s="1"/>
  <c r="N49" i="9"/>
  <c r="M48" i="10" s="1"/>
  <c r="O49" i="9"/>
  <c r="N48" i="10" s="1"/>
  <c r="P49" i="9"/>
  <c r="O48" i="10" s="1"/>
  <c r="Q49" i="9"/>
  <c r="P48" i="10" s="1"/>
  <c r="R49" i="9"/>
  <c r="Q48" i="10" s="1"/>
  <c r="S49" i="9"/>
  <c r="R48" i="10" s="1"/>
  <c r="T49" i="9"/>
  <c r="S48" i="10" s="1"/>
  <c r="U49" i="9"/>
  <c r="T48" i="10" s="1"/>
  <c r="V49" i="9"/>
  <c r="U48" i="10" s="1"/>
  <c r="W49" i="9"/>
  <c r="V48" i="10" s="1"/>
  <c r="X49" i="9"/>
  <c r="W48" i="10" s="1"/>
  <c r="Y49" i="9"/>
  <c r="X48" i="10" s="1"/>
  <c r="Z49" i="9"/>
  <c r="Y48" i="10" s="1"/>
  <c r="AA49" i="9"/>
  <c r="Z48" i="10" s="1"/>
  <c r="AB49" i="9"/>
  <c r="AA48" i="10" s="1"/>
  <c r="AC49" i="9"/>
  <c r="AB48" i="10" s="1"/>
  <c r="AD49" i="9"/>
  <c r="AC48" i="10" s="1"/>
  <c r="AE49" i="9"/>
  <c r="AD48" i="10" s="1"/>
  <c r="AF49" i="9"/>
  <c r="AE48" i="10" s="1"/>
  <c r="AG49" i="9"/>
  <c r="AF48" i="10" s="1"/>
  <c r="AH49" i="9"/>
  <c r="AG48" i="10" s="1"/>
  <c r="AI49" i="9"/>
  <c r="AH48" i="10" s="1"/>
  <c r="AJ49" i="9"/>
  <c r="AI48" i="10" s="1"/>
  <c r="AK49" i="9"/>
  <c r="AJ48" i="10" s="1"/>
  <c r="AL49" i="9"/>
  <c r="AK48" i="10" s="1"/>
  <c r="AM49" i="9"/>
  <c r="AL48" i="10" s="1"/>
  <c r="AN49" i="9"/>
  <c r="AM48" i="10" s="1"/>
  <c r="AO49" i="9"/>
  <c r="AN48" i="10" s="1"/>
  <c r="AP49" i="9"/>
  <c r="AO48" i="10" s="1"/>
  <c r="AQ49" i="9"/>
  <c r="AP48" i="10" s="1"/>
  <c r="AR49" i="9"/>
  <c r="AQ48" i="10" s="1"/>
  <c r="AS49" i="9"/>
  <c r="AR48" i="10" s="1"/>
  <c r="AT49" i="9"/>
  <c r="AS48" i="10" s="1"/>
  <c r="AU49" i="9"/>
  <c r="AT48" i="10" s="1"/>
  <c r="D50" i="9"/>
  <c r="C49" i="10" s="1"/>
  <c r="E50" i="9"/>
  <c r="D49" i="10" s="1"/>
  <c r="F50" i="9"/>
  <c r="E49" i="10" s="1"/>
  <c r="G50" i="9"/>
  <c r="F49" i="10" s="1"/>
  <c r="H50" i="9"/>
  <c r="G49" i="10" s="1"/>
  <c r="I50" i="9"/>
  <c r="H49" i="10" s="1"/>
  <c r="J50" i="9"/>
  <c r="I49" i="10" s="1"/>
  <c r="K50" i="9"/>
  <c r="J49" i="10" s="1"/>
  <c r="L50" i="9"/>
  <c r="K49" i="10" s="1"/>
  <c r="M50" i="9"/>
  <c r="L49" i="10" s="1"/>
  <c r="N50" i="9"/>
  <c r="M49" i="10" s="1"/>
  <c r="O50" i="9"/>
  <c r="N49" i="10" s="1"/>
  <c r="P50" i="9"/>
  <c r="O49" i="10" s="1"/>
  <c r="Q50" i="9"/>
  <c r="P49" i="10" s="1"/>
  <c r="R50" i="9"/>
  <c r="Q49" i="10" s="1"/>
  <c r="S50" i="9"/>
  <c r="R49" i="10" s="1"/>
  <c r="T50" i="9"/>
  <c r="S49" i="10" s="1"/>
  <c r="U50" i="9"/>
  <c r="T49" i="10" s="1"/>
  <c r="V50" i="9"/>
  <c r="U49" i="10" s="1"/>
  <c r="W50" i="9"/>
  <c r="V49" i="10" s="1"/>
  <c r="X50" i="9"/>
  <c r="W49" i="10" s="1"/>
  <c r="Y50" i="9"/>
  <c r="X49" i="10" s="1"/>
  <c r="Z50" i="9"/>
  <c r="Y49" i="10" s="1"/>
  <c r="AA50" i="9"/>
  <c r="Z49" i="10" s="1"/>
  <c r="AB50" i="9"/>
  <c r="AA49" i="10" s="1"/>
  <c r="AC50" i="9"/>
  <c r="AB49" i="10" s="1"/>
  <c r="AD50" i="9"/>
  <c r="AC49" i="10" s="1"/>
  <c r="AE50" i="9"/>
  <c r="AD49" i="10" s="1"/>
  <c r="AF50" i="9"/>
  <c r="AE49" i="10" s="1"/>
  <c r="AG50" i="9"/>
  <c r="AF49" i="10" s="1"/>
  <c r="AH50" i="9"/>
  <c r="AG49" i="10" s="1"/>
  <c r="AI50" i="9"/>
  <c r="AH49" i="10" s="1"/>
  <c r="AJ50" i="9"/>
  <c r="AI49" i="10" s="1"/>
  <c r="AK50" i="9"/>
  <c r="AJ49" i="10" s="1"/>
  <c r="AL50" i="9"/>
  <c r="AK49" i="10" s="1"/>
  <c r="AM50" i="9"/>
  <c r="AL49" i="10" s="1"/>
  <c r="AN50" i="9"/>
  <c r="AM49" i="10" s="1"/>
  <c r="AO50" i="9"/>
  <c r="AN49" i="10" s="1"/>
  <c r="AP50" i="9"/>
  <c r="AO49" i="10" s="1"/>
  <c r="AQ50" i="9"/>
  <c r="AP49" i="10" s="1"/>
  <c r="AR50" i="9"/>
  <c r="AQ49" i="10" s="1"/>
  <c r="AS50" i="9"/>
  <c r="AR49" i="10" s="1"/>
  <c r="AT50" i="9"/>
  <c r="AS49" i="10" s="1"/>
  <c r="AU50" i="9"/>
  <c r="AT49" i="10" s="1"/>
  <c r="D51" i="9"/>
  <c r="C50" i="10" s="1"/>
  <c r="E51" i="9"/>
  <c r="D50" i="10" s="1"/>
  <c r="F51" i="9"/>
  <c r="E50" i="10" s="1"/>
  <c r="G51" i="9"/>
  <c r="F50" i="10" s="1"/>
  <c r="H51" i="9"/>
  <c r="G50" i="10" s="1"/>
  <c r="I51" i="9"/>
  <c r="H50" i="10" s="1"/>
  <c r="J51" i="9"/>
  <c r="I50" i="10" s="1"/>
  <c r="K51" i="9"/>
  <c r="J50" i="10" s="1"/>
  <c r="L51" i="9"/>
  <c r="K50" i="10" s="1"/>
  <c r="M51" i="9"/>
  <c r="L50" i="10" s="1"/>
  <c r="N51" i="9"/>
  <c r="M50" i="10" s="1"/>
  <c r="O51" i="9"/>
  <c r="N50" i="10" s="1"/>
  <c r="P51" i="9"/>
  <c r="O50" i="10" s="1"/>
  <c r="Q51" i="9"/>
  <c r="P50" i="10" s="1"/>
  <c r="R51" i="9"/>
  <c r="Q50" i="10" s="1"/>
  <c r="S51" i="9"/>
  <c r="R50" i="10" s="1"/>
  <c r="T51" i="9"/>
  <c r="S50" i="10" s="1"/>
  <c r="U51" i="9"/>
  <c r="T50" i="10" s="1"/>
  <c r="V51" i="9"/>
  <c r="U50" i="10" s="1"/>
  <c r="W51" i="9"/>
  <c r="V50" i="10" s="1"/>
  <c r="X51" i="9"/>
  <c r="W50" i="10" s="1"/>
  <c r="Y51" i="9"/>
  <c r="X50" i="10" s="1"/>
  <c r="Z51" i="9"/>
  <c r="Y50" i="10" s="1"/>
  <c r="AA51" i="9"/>
  <c r="Z50" i="10" s="1"/>
  <c r="AB51" i="9"/>
  <c r="AA50" i="10" s="1"/>
  <c r="AC51" i="9"/>
  <c r="AB50" i="10" s="1"/>
  <c r="AD51" i="9"/>
  <c r="AC50" i="10" s="1"/>
  <c r="AE51" i="9"/>
  <c r="AD50" i="10" s="1"/>
  <c r="AF51" i="9"/>
  <c r="AE50" i="10" s="1"/>
  <c r="AG51" i="9"/>
  <c r="AF50" i="10" s="1"/>
  <c r="AH51" i="9"/>
  <c r="AG50" i="10" s="1"/>
  <c r="AI51" i="9"/>
  <c r="AH50" i="10" s="1"/>
  <c r="AJ51" i="9"/>
  <c r="AI50" i="10" s="1"/>
  <c r="AK51" i="9"/>
  <c r="AJ50" i="10" s="1"/>
  <c r="AL51" i="9"/>
  <c r="AK50" i="10" s="1"/>
  <c r="AM51" i="9"/>
  <c r="AL50" i="10" s="1"/>
  <c r="AN51" i="9"/>
  <c r="AM50" i="10" s="1"/>
  <c r="AO51" i="9"/>
  <c r="AN50" i="10" s="1"/>
  <c r="AP51" i="9"/>
  <c r="AO50" i="10" s="1"/>
  <c r="AQ51" i="9"/>
  <c r="AP50" i="10" s="1"/>
  <c r="AR51" i="9"/>
  <c r="AQ50" i="10" s="1"/>
  <c r="AS51" i="9"/>
  <c r="AR50" i="10" s="1"/>
  <c r="AT51" i="9"/>
  <c r="AS50" i="10" s="1"/>
  <c r="AU51" i="9"/>
  <c r="AT50" i="10" s="1"/>
  <c r="D52" i="9"/>
  <c r="C51" i="10" s="1"/>
  <c r="E52" i="9"/>
  <c r="D51" i="10" s="1"/>
  <c r="F52" i="9"/>
  <c r="E51" i="10" s="1"/>
  <c r="G52" i="9"/>
  <c r="F51" i="10" s="1"/>
  <c r="H52" i="9"/>
  <c r="G51" i="10" s="1"/>
  <c r="I52" i="9"/>
  <c r="H51" i="10" s="1"/>
  <c r="J52" i="9"/>
  <c r="I51" i="10" s="1"/>
  <c r="K52" i="9"/>
  <c r="J51" i="10" s="1"/>
  <c r="L52" i="9"/>
  <c r="K51" i="10" s="1"/>
  <c r="M52" i="9"/>
  <c r="L51" i="10" s="1"/>
  <c r="N52" i="9"/>
  <c r="M51" i="10" s="1"/>
  <c r="O52" i="9"/>
  <c r="N51" i="10" s="1"/>
  <c r="P52" i="9"/>
  <c r="O51" i="10" s="1"/>
  <c r="Q52" i="9"/>
  <c r="P51" i="10" s="1"/>
  <c r="R52" i="9"/>
  <c r="Q51" i="10" s="1"/>
  <c r="S52" i="9"/>
  <c r="R51" i="10" s="1"/>
  <c r="T52" i="9"/>
  <c r="S51" i="10" s="1"/>
  <c r="U52" i="9"/>
  <c r="T51" i="10" s="1"/>
  <c r="V52" i="9"/>
  <c r="U51" i="10" s="1"/>
  <c r="W52" i="9"/>
  <c r="V51" i="10" s="1"/>
  <c r="X52" i="9"/>
  <c r="W51" i="10" s="1"/>
  <c r="Y52" i="9"/>
  <c r="X51" i="10" s="1"/>
  <c r="Z52" i="9"/>
  <c r="Y51" i="10" s="1"/>
  <c r="AA52" i="9"/>
  <c r="Z51" i="10" s="1"/>
  <c r="AB52" i="9"/>
  <c r="AA51" i="10" s="1"/>
  <c r="AC52" i="9"/>
  <c r="AB51" i="10" s="1"/>
  <c r="AD52" i="9"/>
  <c r="AC51" i="10" s="1"/>
  <c r="AE52" i="9"/>
  <c r="AD51" i="10" s="1"/>
  <c r="AF52" i="9"/>
  <c r="AE51" i="10" s="1"/>
  <c r="AG52" i="9"/>
  <c r="AF51" i="10" s="1"/>
  <c r="AH52" i="9"/>
  <c r="AG51" i="10" s="1"/>
  <c r="AI52" i="9"/>
  <c r="AH51" i="10" s="1"/>
  <c r="AJ52" i="9"/>
  <c r="AI51" i="10" s="1"/>
  <c r="AK52" i="9"/>
  <c r="AJ51" i="10" s="1"/>
  <c r="AL52" i="9"/>
  <c r="AK51" i="10" s="1"/>
  <c r="AM52" i="9"/>
  <c r="AL51" i="10" s="1"/>
  <c r="AN52" i="9"/>
  <c r="AM51" i="10" s="1"/>
  <c r="AO52" i="9"/>
  <c r="AN51" i="10" s="1"/>
  <c r="AP52" i="9"/>
  <c r="AO51" i="10" s="1"/>
  <c r="AQ52" i="9"/>
  <c r="AP51" i="10" s="1"/>
  <c r="AR52" i="9"/>
  <c r="AQ51" i="10" s="1"/>
  <c r="AS52" i="9"/>
  <c r="AR51" i="10" s="1"/>
  <c r="AT52" i="9"/>
  <c r="AS51" i="10" s="1"/>
  <c r="AU52" i="9"/>
  <c r="AT51" i="10" s="1"/>
  <c r="D53" i="9"/>
  <c r="C52" i="10" s="1"/>
  <c r="E53" i="9"/>
  <c r="D52" i="10" s="1"/>
  <c r="F53" i="9"/>
  <c r="E52" i="10" s="1"/>
  <c r="G53" i="9"/>
  <c r="F52" i="10" s="1"/>
  <c r="H53" i="9"/>
  <c r="G52" i="10" s="1"/>
  <c r="I53" i="9"/>
  <c r="H52" i="10" s="1"/>
  <c r="J53" i="9"/>
  <c r="I52" i="10" s="1"/>
  <c r="K53" i="9"/>
  <c r="J52" i="10" s="1"/>
  <c r="L53" i="9"/>
  <c r="K52" i="10" s="1"/>
  <c r="M53" i="9"/>
  <c r="L52" i="10" s="1"/>
  <c r="N53" i="9"/>
  <c r="M52" i="10" s="1"/>
  <c r="O53" i="9"/>
  <c r="N52" i="10" s="1"/>
  <c r="P53" i="9"/>
  <c r="O52" i="10" s="1"/>
  <c r="Q53" i="9"/>
  <c r="P52" i="10" s="1"/>
  <c r="R53" i="9"/>
  <c r="Q52" i="10" s="1"/>
  <c r="S53" i="9"/>
  <c r="R52" i="10" s="1"/>
  <c r="T53" i="9"/>
  <c r="S52" i="10" s="1"/>
  <c r="U53" i="9"/>
  <c r="T52" i="10" s="1"/>
  <c r="V53" i="9"/>
  <c r="U52" i="10" s="1"/>
  <c r="W53" i="9"/>
  <c r="V52" i="10" s="1"/>
  <c r="X53" i="9"/>
  <c r="W52" i="10" s="1"/>
  <c r="Y53" i="9"/>
  <c r="X52" i="10" s="1"/>
  <c r="Z53" i="9"/>
  <c r="Y52" i="10" s="1"/>
  <c r="AA53" i="9"/>
  <c r="Z52" i="10" s="1"/>
  <c r="AB53" i="9"/>
  <c r="AA52" i="10" s="1"/>
  <c r="AC53" i="9"/>
  <c r="AB52" i="10" s="1"/>
  <c r="AD53" i="9"/>
  <c r="AC52" i="10" s="1"/>
  <c r="AE53" i="9"/>
  <c r="AD52" i="10" s="1"/>
  <c r="AF53" i="9"/>
  <c r="AE52" i="10" s="1"/>
  <c r="AG53" i="9"/>
  <c r="AF52" i="10" s="1"/>
  <c r="AH53" i="9"/>
  <c r="AG52" i="10" s="1"/>
  <c r="AI53" i="9"/>
  <c r="AH52" i="10" s="1"/>
  <c r="AJ53" i="9"/>
  <c r="AI52" i="10" s="1"/>
  <c r="AK53" i="9"/>
  <c r="AJ52" i="10" s="1"/>
  <c r="AL53" i="9"/>
  <c r="AK52" i="10" s="1"/>
  <c r="AM53" i="9"/>
  <c r="AL52" i="10" s="1"/>
  <c r="AN53" i="9"/>
  <c r="AM52" i="10" s="1"/>
  <c r="AO53" i="9"/>
  <c r="AN52" i="10" s="1"/>
  <c r="AP53" i="9"/>
  <c r="AO52" i="10" s="1"/>
  <c r="AQ53" i="9"/>
  <c r="AP52" i="10" s="1"/>
  <c r="AR53" i="9"/>
  <c r="AQ52" i="10" s="1"/>
  <c r="AS53" i="9"/>
  <c r="AR52" i="10" s="1"/>
  <c r="AT53" i="9"/>
  <c r="AS52" i="10" s="1"/>
  <c r="AU53" i="9"/>
  <c r="AT52" i="10" s="1"/>
  <c r="D54" i="9"/>
  <c r="C53" i="10" s="1"/>
  <c r="E54" i="9"/>
  <c r="D53" i="10" s="1"/>
  <c r="F54" i="9"/>
  <c r="E53" i="10" s="1"/>
  <c r="G54" i="9"/>
  <c r="F53" i="10" s="1"/>
  <c r="H54" i="9"/>
  <c r="G53" i="10" s="1"/>
  <c r="I54" i="9"/>
  <c r="H53" i="10" s="1"/>
  <c r="J54" i="9"/>
  <c r="I53" i="10" s="1"/>
  <c r="K54" i="9"/>
  <c r="J53" i="10" s="1"/>
  <c r="L54" i="9"/>
  <c r="K53" i="10" s="1"/>
  <c r="M54" i="9"/>
  <c r="L53" i="10" s="1"/>
  <c r="N54" i="9"/>
  <c r="M53" i="10" s="1"/>
  <c r="O54" i="9"/>
  <c r="N53" i="10" s="1"/>
  <c r="P54" i="9"/>
  <c r="O53" i="10" s="1"/>
  <c r="Q54" i="9"/>
  <c r="P53" i="10" s="1"/>
  <c r="R54" i="9"/>
  <c r="Q53" i="10" s="1"/>
  <c r="S54" i="9"/>
  <c r="R53" i="10" s="1"/>
  <c r="T54" i="9"/>
  <c r="S53" i="10" s="1"/>
  <c r="U54" i="9"/>
  <c r="T53" i="10" s="1"/>
  <c r="V54" i="9"/>
  <c r="U53" i="10" s="1"/>
  <c r="W54" i="9"/>
  <c r="V53" i="10" s="1"/>
  <c r="X54" i="9"/>
  <c r="W53" i="10" s="1"/>
  <c r="Y54" i="9"/>
  <c r="X53" i="10" s="1"/>
  <c r="Z54" i="9"/>
  <c r="Y53" i="10" s="1"/>
  <c r="AA54" i="9"/>
  <c r="Z53" i="10" s="1"/>
  <c r="AB54" i="9"/>
  <c r="AA53" i="10" s="1"/>
  <c r="AC54" i="9"/>
  <c r="AB53" i="10" s="1"/>
  <c r="AD54" i="9"/>
  <c r="AC53" i="10" s="1"/>
  <c r="AE54" i="9"/>
  <c r="AD53" i="10" s="1"/>
  <c r="AF54" i="9"/>
  <c r="AE53" i="10" s="1"/>
  <c r="AG54" i="9"/>
  <c r="AF53" i="10" s="1"/>
  <c r="AH54" i="9"/>
  <c r="AG53" i="10" s="1"/>
  <c r="AI54" i="9"/>
  <c r="AH53" i="10" s="1"/>
  <c r="AJ54" i="9"/>
  <c r="AI53" i="10" s="1"/>
  <c r="AK54" i="9"/>
  <c r="AJ53" i="10" s="1"/>
  <c r="AL54" i="9"/>
  <c r="AK53" i="10" s="1"/>
  <c r="AM54" i="9"/>
  <c r="AL53" i="10" s="1"/>
  <c r="AN54" i="9"/>
  <c r="AM53" i="10" s="1"/>
  <c r="AO54" i="9"/>
  <c r="AN53" i="10" s="1"/>
  <c r="AP54" i="9"/>
  <c r="AO53" i="10" s="1"/>
  <c r="AQ54" i="9"/>
  <c r="AP53" i="10" s="1"/>
  <c r="AR54" i="9"/>
  <c r="AQ53" i="10" s="1"/>
  <c r="AS54" i="9"/>
  <c r="AR53" i="10" s="1"/>
  <c r="AT54" i="9"/>
  <c r="AS53" i="10" s="1"/>
  <c r="AU54" i="9"/>
  <c r="AT53" i="10" s="1"/>
  <c r="D55" i="9"/>
  <c r="C54" i="10" s="1"/>
  <c r="E55" i="9"/>
  <c r="D54" i="10" s="1"/>
  <c r="F55" i="9"/>
  <c r="E54" i="10" s="1"/>
  <c r="G55" i="9"/>
  <c r="F54" i="10" s="1"/>
  <c r="H55" i="9"/>
  <c r="G54" i="10" s="1"/>
  <c r="I55" i="9"/>
  <c r="H54" i="10" s="1"/>
  <c r="J55" i="9"/>
  <c r="I54" i="10" s="1"/>
  <c r="K55" i="9"/>
  <c r="J54" i="10" s="1"/>
  <c r="L55" i="9"/>
  <c r="K54" i="10" s="1"/>
  <c r="M55" i="9"/>
  <c r="L54" i="10" s="1"/>
  <c r="N55" i="9"/>
  <c r="M54" i="10" s="1"/>
  <c r="O55" i="9"/>
  <c r="N54" i="10" s="1"/>
  <c r="P55" i="9"/>
  <c r="O54" i="10" s="1"/>
  <c r="Q55" i="9"/>
  <c r="P54" i="10" s="1"/>
  <c r="R55" i="9"/>
  <c r="Q54" i="10" s="1"/>
  <c r="S55" i="9"/>
  <c r="R54" i="10" s="1"/>
  <c r="T55" i="9"/>
  <c r="S54" i="10" s="1"/>
  <c r="U55" i="9"/>
  <c r="T54" i="10" s="1"/>
  <c r="V55" i="9"/>
  <c r="U54" i="10" s="1"/>
  <c r="W55" i="9"/>
  <c r="V54" i="10" s="1"/>
  <c r="X55" i="9"/>
  <c r="W54" i="10" s="1"/>
  <c r="Y55" i="9"/>
  <c r="X54" i="10" s="1"/>
  <c r="Z55" i="9"/>
  <c r="Y54" i="10" s="1"/>
  <c r="AA55" i="9"/>
  <c r="Z54" i="10" s="1"/>
  <c r="AB55" i="9"/>
  <c r="AA54" i="10" s="1"/>
  <c r="AC55" i="9"/>
  <c r="AB54" i="10" s="1"/>
  <c r="AD55" i="9"/>
  <c r="AC54" i="10" s="1"/>
  <c r="AE55" i="9"/>
  <c r="AD54" i="10" s="1"/>
  <c r="AF55" i="9"/>
  <c r="AE54" i="10" s="1"/>
  <c r="AG55" i="9"/>
  <c r="AF54" i="10" s="1"/>
  <c r="AH55" i="9"/>
  <c r="AG54" i="10" s="1"/>
  <c r="AI55" i="9"/>
  <c r="AH54" i="10" s="1"/>
  <c r="AJ55" i="9"/>
  <c r="AI54" i="10" s="1"/>
  <c r="AK55" i="9"/>
  <c r="AJ54" i="10" s="1"/>
  <c r="AL55" i="9"/>
  <c r="AK54" i="10" s="1"/>
  <c r="AM55" i="9"/>
  <c r="AL54" i="10" s="1"/>
  <c r="AN55" i="9"/>
  <c r="AM54" i="10" s="1"/>
  <c r="AO55" i="9"/>
  <c r="AN54" i="10" s="1"/>
  <c r="AP55" i="9"/>
  <c r="AO54" i="10" s="1"/>
  <c r="AQ55" i="9"/>
  <c r="AP54" i="10" s="1"/>
  <c r="AR55" i="9"/>
  <c r="AQ54" i="10" s="1"/>
  <c r="AS55" i="9"/>
  <c r="AR54" i="10" s="1"/>
  <c r="AT55" i="9"/>
  <c r="AS54" i="10" s="1"/>
  <c r="AU55" i="9"/>
  <c r="AT54" i="10" s="1"/>
  <c r="D56" i="9"/>
  <c r="C55" i="10" s="1"/>
  <c r="E56" i="9"/>
  <c r="D55" i="10" s="1"/>
  <c r="F56" i="9"/>
  <c r="E55" i="10" s="1"/>
  <c r="G56" i="9"/>
  <c r="F55" i="10" s="1"/>
  <c r="H56" i="9"/>
  <c r="G55" i="10" s="1"/>
  <c r="I56" i="9"/>
  <c r="H55" i="10" s="1"/>
  <c r="J56" i="9"/>
  <c r="I55" i="10" s="1"/>
  <c r="K56" i="9"/>
  <c r="J55" i="10" s="1"/>
  <c r="L56" i="9"/>
  <c r="K55" i="10" s="1"/>
  <c r="M56" i="9"/>
  <c r="L55" i="10" s="1"/>
  <c r="N56" i="9"/>
  <c r="M55" i="10" s="1"/>
  <c r="O56" i="9"/>
  <c r="N55" i="10" s="1"/>
  <c r="P56" i="9"/>
  <c r="O55" i="10" s="1"/>
  <c r="Q56" i="9"/>
  <c r="P55" i="10" s="1"/>
  <c r="R56" i="9"/>
  <c r="Q55" i="10" s="1"/>
  <c r="S56" i="9"/>
  <c r="R55" i="10" s="1"/>
  <c r="T56" i="9"/>
  <c r="S55" i="10" s="1"/>
  <c r="U56" i="9"/>
  <c r="T55" i="10" s="1"/>
  <c r="V56" i="9"/>
  <c r="U55" i="10" s="1"/>
  <c r="W56" i="9"/>
  <c r="V55" i="10" s="1"/>
  <c r="X56" i="9"/>
  <c r="W55" i="10" s="1"/>
  <c r="Y56" i="9"/>
  <c r="X55" i="10" s="1"/>
  <c r="Z56" i="9"/>
  <c r="Y55" i="10" s="1"/>
  <c r="AA56" i="9"/>
  <c r="Z55" i="10" s="1"/>
  <c r="AB56" i="9"/>
  <c r="AA55" i="10" s="1"/>
  <c r="AC56" i="9"/>
  <c r="AB55" i="10" s="1"/>
  <c r="AD56" i="9"/>
  <c r="AC55" i="10" s="1"/>
  <c r="AE56" i="9"/>
  <c r="AD55" i="10" s="1"/>
  <c r="AF56" i="9"/>
  <c r="AE55" i="10" s="1"/>
  <c r="AG56" i="9"/>
  <c r="AF55" i="10" s="1"/>
  <c r="AH56" i="9"/>
  <c r="AG55" i="10" s="1"/>
  <c r="AI56" i="9"/>
  <c r="AH55" i="10" s="1"/>
  <c r="AJ56" i="9"/>
  <c r="AI55" i="10" s="1"/>
  <c r="AK56" i="9"/>
  <c r="AJ55" i="10" s="1"/>
  <c r="AL56" i="9"/>
  <c r="AK55" i="10" s="1"/>
  <c r="AM56" i="9"/>
  <c r="AL55" i="10" s="1"/>
  <c r="AN56" i="9"/>
  <c r="AM55" i="10" s="1"/>
  <c r="AO56" i="9"/>
  <c r="AN55" i="10" s="1"/>
  <c r="AP56" i="9"/>
  <c r="AO55" i="10" s="1"/>
  <c r="AQ56" i="9"/>
  <c r="AP55" i="10" s="1"/>
  <c r="AR56" i="9"/>
  <c r="AQ55" i="10" s="1"/>
  <c r="AS56" i="9"/>
  <c r="AR55" i="10" s="1"/>
  <c r="AT56" i="9"/>
  <c r="AS55" i="10" s="1"/>
  <c r="AU56" i="9"/>
  <c r="AT55" i="10" s="1"/>
  <c r="D57" i="9"/>
  <c r="C56" i="10" s="1"/>
  <c r="E57" i="9"/>
  <c r="D56" i="10" s="1"/>
  <c r="F57" i="9"/>
  <c r="E56" i="10" s="1"/>
  <c r="G57" i="9"/>
  <c r="F56" i="10" s="1"/>
  <c r="H57" i="9"/>
  <c r="G56" i="10" s="1"/>
  <c r="I57" i="9"/>
  <c r="H56" i="10" s="1"/>
  <c r="J57" i="9"/>
  <c r="I56" i="10" s="1"/>
  <c r="K57" i="9"/>
  <c r="J56" i="10" s="1"/>
  <c r="L57" i="9"/>
  <c r="K56" i="10" s="1"/>
  <c r="M57" i="9"/>
  <c r="L56" i="10" s="1"/>
  <c r="N57" i="9"/>
  <c r="M56" i="10" s="1"/>
  <c r="O57" i="9"/>
  <c r="N56" i="10" s="1"/>
  <c r="P57" i="9"/>
  <c r="O56" i="10" s="1"/>
  <c r="Q57" i="9"/>
  <c r="P56" i="10" s="1"/>
  <c r="R57" i="9"/>
  <c r="Q56" i="10" s="1"/>
  <c r="S57" i="9"/>
  <c r="R56" i="10" s="1"/>
  <c r="T57" i="9"/>
  <c r="S56" i="10" s="1"/>
  <c r="U57" i="9"/>
  <c r="T56" i="10" s="1"/>
  <c r="V57" i="9"/>
  <c r="U56" i="10" s="1"/>
  <c r="W57" i="9"/>
  <c r="V56" i="10" s="1"/>
  <c r="X57" i="9"/>
  <c r="W56" i="10" s="1"/>
  <c r="Y57" i="9"/>
  <c r="X56" i="10" s="1"/>
  <c r="Z57" i="9"/>
  <c r="Y56" i="10" s="1"/>
  <c r="AA57" i="9"/>
  <c r="Z56" i="10" s="1"/>
  <c r="AB57" i="9"/>
  <c r="AA56" i="10" s="1"/>
  <c r="AC57" i="9"/>
  <c r="AB56" i="10" s="1"/>
  <c r="AD57" i="9"/>
  <c r="AC56" i="10" s="1"/>
  <c r="AE57" i="9"/>
  <c r="AD56" i="10" s="1"/>
  <c r="AF57" i="9"/>
  <c r="AE56" i="10" s="1"/>
  <c r="AG57" i="9"/>
  <c r="AF56" i="10" s="1"/>
  <c r="AH57" i="9"/>
  <c r="AG56" i="10" s="1"/>
  <c r="AI57" i="9"/>
  <c r="AH56" i="10" s="1"/>
  <c r="AJ57" i="9"/>
  <c r="AI56" i="10" s="1"/>
  <c r="AK57" i="9"/>
  <c r="AJ56" i="10" s="1"/>
  <c r="AL57" i="9"/>
  <c r="AK56" i="10" s="1"/>
  <c r="AM57" i="9"/>
  <c r="AL56" i="10" s="1"/>
  <c r="AN57" i="9"/>
  <c r="AM56" i="10" s="1"/>
  <c r="AO57" i="9"/>
  <c r="AN56" i="10" s="1"/>
  <c r="AP57" i="9"/>
  <c r="AO56" i="10" s="1"/>
  <c r="AQ57" i="9"/>
  <c r="AP56" i="10" s="1"/>
  <c r="AR57" i="9"/>
  <c r="AQ56" i="10" s="1"/>
  <c r="AS57" i="9"/>
  <c r="AR56" i="10" s="1"/>
  <c r="AT57" i="9"/>
  <c r="AS56" i="10" s="1"/>
  <c r="AU57" i="9"/>
  <c r="AT56" i="10" s="1"/>
  <c r="D58" i="9"/>
  <c r="C57" i="10" s="1"/>
  <c r="E58" i="9"/>
  <c r="D57" i="10" s="1"/>
  <c r="F58" i="9"/>
  <c r="E57" i="10" s="1"/>
  <c r="G58" i="9"/>
  <c r="F57" i="10" s="1"/>
  <c r="H58" i="9"/>
  <c r="G57" i="10" s="1"/>
  <c r="I58" i="9"/>
  <c r="H57" i="10" s="1"/>
  <c r="J58" i="9"/>
  <c r="I57" i="10" s="1"/>
  <c r="K58" i="9"/>
  <c r="J57" i="10" s="1"/>
  <c r="L58" i="9"/>
  <c r="K57" i="10" s="1"/>
  <c r="M58" i="9"/>
  <c r="L57" i="10" s="1"/>
  <c r="N58" i="9"/>
  <c r="M57" i="10" s="1"/>
  <c r="O58" i="9"/>
  <c r="N57" i="10" s="1"/>
  <c r="P58" i="9"/>
  <c r="O57" i="10" s="1"/>
  <c r="Q58" i="9"/>
  <c r="P57" i="10" s="1"/>
  <c r="R58" i="9"/>
  <c r="Q57" i="10" s="1"/>
  <c r="S58" i="9"/>
  <c r="R57" i="10" s="1"/>
  <c r="T58" i="9"/>
  <c r="S57" i="10" s="1"/>
  <c r="U58" i="9"/>
  <c r="T57" i="10" s="1"/>
  <c r="V58" i="9"/>
  <c r="U57" i="10" s="1"/>
  <c r="W58" i="9"/>
  <c r="V57" i="10" s="1"/>
  <c r="X58" i="9"/>
  <c r="W57" i="10" s="1"/>
  <c r="Y58" i="9"/>
  <c r="X57" i="10" s="1"/>
  <c r="Z58" i="9"/>
  <c r="Y57" i="10" s="1"/>
  <c r="AA58" i="9"/>
  <c r="Z57" i="10" s="1"/>
  <c r="AB58" i="9"/>
  <c r="AA57" i="10" s="1"/>
  <c r="AC58" i="9"/>
  <c r="AB57" i="10" s="1"/>
  <c r="AD58" i="9"/>
  <c r="AC57" i="10" s="1"/>
  <c r="AE58" i="9"/>
  <c r="AD57" i="10" s="1"/>
  <c r="AF58" i="9"/>
  <c r="AE57" i="10" s="1"/>
  <c r="AG58" i="9"/>
  <c r="AF57" i="10" s="1"/>
  <c r="AH58" i="9"/>
  <c r="AG57" i="10" s="1"/>
  <c r="AI58" i="9"/>
  <c r="AH57" i="10" s="1"/>
  <c r="AJ58" i="9"/>
  <c r="AI57" i="10" s="1"/>
  <c r="AK58" i="9"/>
  <c r="AJ57" i="10" s="1"/>
  <c r="AL58" i="9"/>
  <c r="AK57" i="10" s="1"/>
  <c r="AM58" i="9"/>
  <c r="AL57" i="10" s="1"/>
  <c r="AN58" i="9"/>
  <c r="AM57" i="10" s="1"/>
  <c r="AO58" i="9"/>
  <c r="AN57" i="10" s="1"/>
  <c r="AP58" i="9"/>
  <c r="AO57" i="10" s="1"/>
  <c r="AQ58" i="9"/>
  <c r="AP57" i="10" s="1"/>
  <c r="AR58" i="9"/>
  <c r="AQ57" i="10" s="1"/>
  <c r="AS58" i="9"/>
  <c r="AR57" i="10" s="1"/>
  <c r="AT58" i="9"/>
  <c r="AS57" i="10" s="1"/>
  <c r="AU58" i="9"/>
  <c r="AT57" i="10" s="1"/>
  <c r="D59" i="9"/>
  <c r="C58" i="10" s="1"/>
  <c r="E59" i="9"/>
  <c r="D58" i="10" s="1"/>
  <c r="F59" i="9"/>
  <c r="E58" i="10" s="1"/>
  <c r="G59" i="9"/>
  <c r="F58" i="10" s="1"/>
  <c r="H59" i="9"/>
  <c r="G58" i="10" s="1"/>
  <c r="I59" i="9"/>
  <c r="H58" i="10" s="1"/>
  <c r="J59" i="9"/>
  <c r="I58" i="10" s="1"/>
  <c r="K59" i="9"/>
  <c r="J58" i="10" s="1"/>
  <c r="L59" i="9"/>
  <c r="K58" i="10" s="1"/>
  <c r="M59" i="9"/>
  <c r="L58" i="10" s="1"/>
  <c r="N59" i="9"/>
  <c r="M58" i="10" s="1"/>
  <c r="O59" i="9"/>
  <c r="N58" i="10" s="1"/>
  <c r="P59" i="9"/>
  <c r="O58" i="10" s="1"/>
  <c r="Q59" i="9"/>
  <c r="P58" i="10" s="1"/>
  <c r="R59" i="9"/>
  <c r="Q58" i="10" s="1"/>
  <c r="S59" i="9"/>
  <c r="R58" i="10" s="1"/>
  <c r="T59" i="9"/>
  <c r="S58" i="10" s="1"/>
  <c r="U59" i="9"/>
  <c r="T58" i="10" s="1"/>
  <c r="V59" i="9"/>
  <c r="U58" i="10" s="1"/>
  <c r="W59" i="9"/>
  <c r="V58" i="10" s="1"/>
  <c r="X59" i="9"/>
  <c r="W58" i="10" s="1"/>
  <c r="Y59" i="9"/>
  <c r="X58" i="10" s="1"/>
  <c r="Z59" i="9"/>
  <c r="Y58" i="10" s="1"/>
  <c r="AA59" i="9"/>
  <c r="Z58" i="10" s="1"/>
  <c r="AB59" i="9"/>
  <c r="AA58" i="10" s="1"/>
  <c r="AC59" i="9"/>
  <c r="AB58" i="10" s="1"/>
  <c r="AD59" i="9"/>
  <c r="AC58" i="10" s="1"/>
  <c r="AE59" i="9"/>
  <c r="AD58" i="10" s="1"/>
  <c r="AF59" i="9"/>
  <c r="AE58" i="10" s="1"/>
  <c r="AG59" i="9"/>
  <c r="AF58" i="10" s="1"/>
  <c r="AH59" i="9"/>
  <c r="AG58" i="10" s="1"/>
  <c r="AI59" i="9"/>
  <c r="AH58" i="10" s="1"/>
  <c r="AJ59" i="9"/>
  <c r="AI58" i="10" s="1"/>
  <c r="AK59" i="9"/>
  <c r="AJ58" i="10" s="1"/>
  <c r="AL59" i="9"/>
  <c r="AK58" i="10" s="1"/>
  <c r="AM59" i="9"/>
  <c r="AL58" i="10" s="1"/>
  <c r="AN59" i="9"/>
  <c r="AM58" i="10" s="1"/>
  <c r="AO59" i="9"/>
  <c r="AN58" i="10" s="1"/>
  <c r="AP59" i="9"/>
  <c r="AO58" i="10" s="1"/>
  <c r="AQ59" i="9"/>
  <c r="AP58" i="10" s="1"/>
  <c r="AR59" i="9"/>
  <c r="AQ58" i="10" s="1"/>
  <c r="AS59" i="9"/>
  <c r="AR58" i="10" s="1"/>
  <c r="AT59" i="9"/>
  <c r="AS58" i="10" s="1"/>
  <c r="AU59" i="9"/>
  <c r="AT58" i="10" s="1"/>
  <c r="D60" i="9"/>
  <c r="C59" i="10" s="1"/>
  <c r="E60" i="9"/>
  <c r="D59" i="10" s="1"/>
  <c r="F60" i="9"/>
  <c r="E59" i="10" s="1"/>
  <c r="G60" i="9"/>
  <c r="F59" i="10" s="1"/>
  <c r="H60" i="9"/>
  <c r="G59" i="10" s="1"/>
  <c r="I60" i="9"/>
  <c r="H59" i="10" s="1"/>
  <c r="J60" i="9"/>
  <c r="I59" i="10" s="1"/>
  <c r="K60" i="9"/>
  <c r="J59" i="10" s="1"/>
  <c r="L60" i="9"/>
  <c r="K59" i="10" s="1"/>
  <c r="M60" i="9"/>
  <c r="L59" i="10" s="1"/>
  <c r="N60" i="9"/>
  <c r="M59" i="10" s="1"/>
  <c r="O60" i="9"/>
  <c r="N59" i="10" s="1"/>
  <c r="P60" i="9"/>
  <c r="O59" i="10" s="1"/>
  <c r="Q60" i="9"/>
  <c r="P59" i="10" s="1"/>
  <c r="R60" i="9"/>
  <c r="Q59" i="10" s="1"/>
  <c r="S60" i="9"/>
  <c r="R59" i="10" s="1"/>
  <c r="T60" i="9"/>
  <c r="S59" i="10" s="1"/>
  <c r="U60" i="9"/>
  <c r="T59" i="10" s="1"/>
  <c r="V60" i="9"/>
  <c r="U59" i="10" s="1"/>
  <c r="W60" i="9"/>
  <c r="V59" i="10" s="1"/>
  <c r="X60" i="9"/>
  <c r="W59" i="10" s="1"/>
  <c r="Y60" i="9"/>
  <c r="X59" i="10" s="1"/>
  <c r="Z60" i="9"/>
  <c r="Y59" i="10" s="1"/>
  <c r="AA60" i="9"/>
  <c r="Z59" i="10" s="1"/>
  <c r="AB60" i="9"/>
  <c r="AA59" i="10" s="1"/>
  <c r="AC60" i="9"/>
  <c r="AB59" i="10" s="1"/>
  <c r="AD60" i="9"/>
  <c r="AC59" i="10" s="1"/>
  <c r="AE60" i="9"/>
  <c r="AD59" i="10" s="1"/>
  <c r="AF60" i="9"/>
  <c r="AE59" i="10" s="1"/>
  <c r="AG60" i="9"/>
  <c r="AF59" i="10" s="1"/>
  <c r="AH60" i="9"/>
  <c r="AG59" i="10" s="1"/>
  <c r="AI60" i="9"/>
  <c r="AH59" i="10" s="1"/>
  <c r="AJ60" i="9"/>
  <c r="AI59" i="10" s="1"/>
  <c r="AK60" i="9"/>
  <c r="AJ59" i="10" s="1"/>
  <c r="AL60" i="9"/>
  <c r="AK59" i="10" s="1"/>
  <c r="AM60" i="9"/>
  <c r="AL59" i="10" s="1"/>
  <c r="AN60" i="9"/>
  <c r="AM59" i="10" s="1"/>
  <c r="AO60" i="9"/>
  <c r="AN59" i="10" s="1"/>
  <c r="AP60" i="9"/>
  <c r="AO59" i="10" s="1"/>
  <c r="AQ60" i="9"/>
  <c r="AP59" i="10" s="1"/>
  <c r="AR60" i="9"/>
  <c r="AQ59" i="10" s="1"/>
  <c r="AS60" i="9"/>
  <c r="AR59" i="10" s="1"/>
  <c r="AT60" i="9"/>
  <c r="AS59" i="10" s="1"/>
  <c r="AU60" i="9"/>
  <c r="AT59" i="10" s="1"/>
  <c r="D61" i="9"/>
  <c r="C60" i="10" s="1"/>
  <c r="E61" i="9"/>
  <c r="D60" i="10" s="1"/>
  <c r="F61" i="9"/>
  <c r="E60" i="10" s="1"/>
  <c r="G61" i="9"/>
  <c r="F60" i="10" s="1"/>
  <c r="H61" i="9"/>
  <c r="G60" i="10" s="1"/>
  <c r="I61" i="9"/>
  <c r="H60" i="10" s="1"/>
  <c r="J61" i="9"/>
  <c r="I60" i="10" s="1"/>
  <c r="K61" i="9"/>
  <c r="J60" i="10" s="1"/>
  <c r="L61" i="9"/>
  <c r="K60" i="10" s="1"/>
  <c r="M61" i="9"/>
  <c r="L60" i="10" s="1"/>
  <c r="N61" i="9"/>
  <c r="M60" i="10" s="1"/>
  <c r="O61" i="9"/>
  <c r="N60" i="10" s="1"/>
  <c r="P61" i="9"/>
  <c r="O60" i="10" s="1"/>
  <c r="Q61" i="9"/>
  <c r="P60" i="10" s="1"/>
  <c r="R61" i="9"/>
  <c r="Q60" i="10" s="1"/>
  <c r="S61" i="9"/>
  <c r="R60" i="10" s="1"/>
  <c r="T61" i="9"/>
  <c r="S60" i="10" s="1"/>
  <c r="U61" i="9"/>
  <c r="T60" i="10" s="1"/>
  <c r="V61" i="9"/>
  <c r="U60" i="10" s="1"/>
  <c r="W61" i="9"/>
  <c r="V60" i="10" s="1"/>
  <c r="X61" i="9"/>
  <c r="W60" i="10" s="1"/>
  <c r="Y61" i="9"/>
  <c r="X60" i="10" s="1"/>
  <c r="Z61" i="9"/>
  <c r="Y60" i="10" s="1"/>
  <c r="AA61" i="9"/>
  <c r="Z60" i="10" s="1"/>
  <c r="AB61" i="9"/>
  <c r="AA60" i="10" s="1"/>
  <c r="AC61" i="9"/>
  <c r="AB60" i="10" s="1"/>
  <c r="AD61" i="9"/>
  <c r="AC60" i="10" s="1"/>
  <c r="AE61" i="9"/>
  <c r="AD60" i="10" s="1"/>
  <c r="AF61" i="9"/>
  <c r="AE60" i="10" s="1"/>
  <c r="AG61" i="9"/>
  <c r="AF60" i="10" s="1"/>
  <c r="AH61" i="9"/>
  <c r="AG60" i="10" s="1"/>
  <c r="AI61" i="9"/>
  <c r="AH60" i="10" s="1"/>
  <c r="AJ61" i="9"/>
  <c r="AI60" i="10" s="1"/>
  <c r="AK61" i="9"/>
  <c r="AJ60" i="10" s="1"/>
  <c r="AL61" i="9"/>
  <c r="AK60" i="10" s="1"/>
  <c r="AM61" i="9"/>
  <c r="AL60" i="10" s="1"/>
  <c r="AN61" i="9"/>
  <c r="AM60" i="10" s="1"/>
  <c r="AO61" i="9"/>
  <c r="AN60" i="10" s="1"/>
  <c r="AP61" i="9"/>
  <c r="AO60" i="10" s="1"/>
  <c r="AQ61" i="9"/>
  <c r="AP60" i="10" s="1"/>
  <c r="AR61" i="9"/>
  <c r="AQ60" i="10" s="1"/>
  <c r="AS61" i="9"/>
  <c r="AR60" i="10" s="1"/>
  <c r="AT61" i="9"/>
  <c r="AS60" i="10" s="1"/>
  <c r="AU61" i="9"/>
  <c r="AT60" i="10" s="1"/>
  <c r="D62" i="9"/>
  <c r="C61" i="10" s="1"/>
  <c r="E62" i="9"/>
  <c r="D61" i="10" s="1"/>
  <c r="F62" i="9"/>
  <c r="E61" i="10" s="1"/>
  <c r="G62" i="9"/>
  <c r="F61" i="10" s="1"/>
  <c r="H62" i="9"/>
  <c r="G61" i="10" s="1"/>
  <c r="I62" i="9"/>
  <c r="H61" i="10" s="1"/>
  <c r="J62" i="9"/>
  <c r="I61" i="10" s="1"/>
  <c r="K62" i="9"/>
  <c r="J61" i="10" s="1"/>
  <c r="L62" i="9"/>
  <c r="K61" i="10" s="1"/>
  <c r="M62" i="9"/>
  <c r="L61" i="10" s="1"/>
  <c r="N62" i="9"/>
  <c r="M61" i="10" s="1"/>
  <c r="O62" i="9"/>
  <c r="N61" i="10" s="1"/>
  <c r="P62" i="9"/>
  <c r="O61" i="10" s="1"/>
  <c r="Q62" i="9"/>
  <c r="P61" i="10" s="1"/>
  <c r="R62" i="9"/>
  <c r="Q61" i="10" s="1"/>
  <c r="S62" i="9"/>
  <c r="R61" i="10" s="1"/>
  <c r="T62" i="9"/>
  <c r="S61" i="10" s="1"/>
  <c r="U62" i="9"/>
  <c r="T61" i="10" s="1"/>
  <c r="V62" i="9"/>
  <c r="U61" i="10" s="1"/>
  <c r="W62" i="9"/>
  <c r="V61" i="10" s="1"/>
  <c r="X62" i="9"/>
  <c r="W61" i="10" s="1"/>
  <c r="Y62" i="9"/>
  <c r="X61" i="10" s="1"/>
  <c r="Z62" i="9"/>
  <c r="Y61" i="10" s="1"/>
  <c r="AA62" i="9"/>
  <c r="Z61" i="10" s="1"/>
  <c r="AB62" i="9"/>
  <c r="AA61" i="10" s="1"/>
  <c r="AC62" i="9"/>
  <c r="AB61" i="10" s="1"/>
  <c r="AD62" i="9"/>
  <c r="AC61" i="10" s="1"/>
  <c r="AE62" i="9"/>
  <c r="AD61" i="10" s="1"/>
  <c r="AF62" i="9"/>
  <c r="AE61" i="10" s="1"/>
  <c r="AG62" i="9"/>
  <c r="AF61" i="10" s="1"/>
  <c r="AH62" i="9"/>
  <c r="AG61" i="10" s="1"/>
  <c r="AI62" i="9"/>
  <c r="AH61" i="10" s="1"/>
  <c r="AJ62" i="9"/>
  <c r="AI61" i="10" s="1"/>
  <c r="AK62" i="9"/>
  <c r="AJ61" i="10" s="1"/>
  <c r="AL62" i="9"/>
  <c r="AK61" i="10" s="1"/>
  <c r="AM62" i="9"/>
  <c r="AL61" i="10" s="1"/>
  <c r="AN62" i="9"/>
  <c r="AM61" i="10" s="1"/>
  <c r="AO62" i="9"/>
  <c r="AN61" i="10" s="1"/>
  <c r="AP62" i="9"/>
  <c r="AO61" i="10" s="1"/>
  <c r="AQ62" i="9"/>
  <c r="AP61" i="10" s="1"/>
  <c r="AR62" i="9"/>
  <c r="AQ61" i="10" s="1"/>
  <c r="AS62" i="9"/>
  <c r="AR61" i="10" s="1"/>
  <c r="AT62" i="9"/>
  <c r="AS61" i="10" s="1"/>
  <c r="AU62" i="9"/>
  <c r="AT61" i="10" s="1"/>
  <c r="D63" i="9"/>
  <c r="C62" i="10" s="1"/>
  <c r="E63" i="9"/>
  <c r="D62" i="10" s="1"/>
  <c r="F63" i="9"/>
  <c r="E62" i="10" s="1"/>
  <c r="G63" i="9"/>
  <c r="F62" i="10" s="1"/>
  <c r="H63" i="9"/>
  <c r="G62" i="10" s="1"/>
  <c r="I63" i="9"/>
  <c r="H62" i="10" s="1"/>
  <c r="J63" i="9"/>
  <c r="I62" i="10" s="1"/>
  <c r="K63" i="9"/>
  <c r="J62" i="10" s="1"/>
  <c r="L63" i="9"/>
  <c r="K62" i="10" s="1"/>
  <c r="M63" i="9"/>
  <c r="L62" i="10" s="1"/>
  <c r="N63" i="9"/>
  <c r="M62" i="10" s="1"/>
  <c r="O63" i="9"/>
  <c r="N62" i="10" s="1"/>
  <c r="P63" i="9"/>
  <c r="O62" i="10" s="1"/>
  <c r="Q63" i="9"/>
  <c r="P62" i="10" s="1"/>
  <c r="R63" i="9"/>
  <c r="Q62" i="10" s="1"/>
  <c r="S63" i="9"/>
  <c r="R62" i="10" s="1"/>
  <c r="T63" i="9"/>
  <c r="S62" i="10" s="1"/>
  <c r="U63" i="9"/>
  <c r="T62" i="10" s="1"/>
  <c r="V63" i="9"/>
  <c r="U62" i="10" s="1"/>
  <c r="W63" i="9"/>
  <c r="V62" i="10" s="1"/>
  <c r="X63" i="9"/>
  <c r="W62" i="10" s="1"/>
  <c r="Y63" i="9"/>
  <c r="X62" i="10" s="1"/>
  <c r="Z63" i="9"/>
  <c r="Y62" i="10" s="1"/>
  <c r="AA63" i="9"/>
  <c r="Z62" i="10" s="1"/>
  <c r="AB63" i="9"/>
  <c r="AA62" i="10" s="1"/>
  <c r="AC63" i="9"/>
  <c r="AB62" i="10" s="1"/>
  <c r="AD63" i="9"/>
  <c r="AC62" i="10" s="1"/>
  <c r="AE63" i="9"/>
  <c r="AD62" i="10" s="1"/>
  <c r="AF63" i="9"/>
  <c r="AE62" i="10" s="1"/>
  <c r="AG63" i="9"/>
  <c r="AF62" i="10" s="1"/>
  <c r="AH63" i="9"/>
  <c r="AG62" i="10" s="1"/>
  <c r="AI63" i="9"/>
  <c r="AH62" i="10" s="1"/>
  <c r="AJ63" i="9"/>
  <c r="AI62" i="10" s="1"/>
  <c r="AK63" i="9"/>
  <c r="AJ62" i="10" s="1"/>
  <c r="AL63" i="9"/>
  <c r="AK62" i="10" s="1"/>
  <c r="AM63" i="9"/>
  <c r="AL62" i="10" s="1"/>
  <c r="AN63" i="9"/>
  <c r="AM62" i="10" s="1"/>
  <c r="AO63" i="9"/>
  <c r="AN62" i="10" s="1"/>
  <c r="AP63" i="9"/>
  <c r="AO62" i="10" s="1"/>
  <c r="AQ63" i="9"/>
  <c r="AP62" i="10" s="1"/>
  <c r="AR63" i="9"/>
  <c r="AQ62" i="10" s="1"/>
  <c r="AS63" i="9"/>
  <c r="AR62" i="10" s="1"/>
  <c r="AT63" i="9"/>
  <c r="AS62" i="10" s="1"/>
  <c r="AU63" i="9"/>
  <c r="AT62" i="10" s="1"/>
  <c r="D64" i="9"/>
  <c r="C63" i="10" s="1"/>
  <c r="E64" i="9"/>
  <c r="D63" i="10" s="1"/>
  <c r="F64" i="9"/>
  <c r="E63" i="10" s="1"/>
  <c r="G64" i="9"/>
  <c r="F63" i="10" s="1"/>
  <c r="H64" i="9"/>
  <c r="G63" i="10" s="1"/>
  <c r="I64" i="9"/>
  <c r="H63" i="10" s="1"/>
  <c r="J64" i="9"/>
  <c r="I63" i="10" s="1"/>
  <c r="K64" i="9"/>
  <c r="J63" i="10" s="1"/>
  <c r="L64" i="9"/>
  <c r="K63" i="10" s="1"/>
  <c r="M64" i="9"/>
  <c r="L63" i="10" s="1"/>
  <c r="N64" i="9"/>
  <c r="M63" i="10" s="1"/>
  <c r="O64" i="9"/>
  <c r="N63" i="10" s="1"/>
  <c r="P64" i="9"/>
  <c r="O63" i="10" s="1"/>
  <c r="Q64" i="9"/>
  <c r="P63" i="10" s="1"/>
  <c r="R64" i="9"/>
  <c r="Q63" i="10" s="1"/>
  <c r="S64" i="9"/>
  <c r="R63" i="10" s="1"/>
  <c r="T64" i="9"/>
  <c r="S63" i="10" s="1"/>
  <c r="U64" i="9"/>
  <c r="T63" i="10" s="1"/>
  <c r="V64" i="9"/>
  <c r="U63" i="10" s="1"/>
  <c r="W64" i="9"/>
  <c r="V63" i="10" s="1"/>
  <c r="X64" i="9"/>
  <c r="W63" i="10" s="1"/>
  <c r="Y64" i="9"/>
  <c r="X63" i="10" s="1"/>
  <c r="Z64" i="9"/>
  <c r="Y63" i="10" s="1"/>
  <c r="AA64" i="9"/>
  <c r="Z63" i="10" s="1"/>
  <c r="AB64" i="9"/>
  <c r="AA63" i="10" s="1"/>
  <c r="AC64" i="9"/>
  <c r="AB63" i="10" s="1"/>
  <c r="AD64" i="9"/>
  <c r="AC63" i="10" s="1"/>
  <c r="AE64" i="9"/>
  <c r="AD63" i="10" s="1"/>
  <c r="AF64" i="9"/>
  <c r="AE63" i="10" s="1"/>
  <c r="AG64" i="9"/>
  <c r="AF63" i="10" s="1"/>
  <c r="AH64" i="9"/>
  <c r="AG63" i="10" s="1"/>
  <c r="AI64" i="9"/>
  <c r="AH63" i="10" s="1"/>
  <c r="AJ64" i="9"/>
  <c r="AI63" i="10" s="1"/>
  <c r="AK64" i="9"/>
  <c r="AJ63" i="10" s="1"/>
  <c r="AL64" i="9"/>
  <c r="AK63" i="10" s="1"/>
  <c r="AM64" i="9"/>
  <c r="AL63" i="10" s="1"/>
  <c r="AN64" i="9"/>
  <c r="AM63" i="10" s="1"/>
  <c r="AO64" i="9"/>
  <c r="AN63" i="10" s="1"/>
  <c r="AP64" i="9"/>
  <c r="AO63" i="10" s="1"/>
  <c r="AQ64" i="9"/>
  <c r="AP63" i="10" s="1"/>
  <c r="AR64" i="9"/>
  <c r="AQ63" i="10" s="1"/>
  <c r="AS64" i="9"/>
  <c r="AR63" i="10" s="1"/>
  <c r="AT64" i="9"/>
  <c r="AS63" i="10" s="1"/>
  <c r="AU64" i="9"/>
  <c r="AT63" i="10" s="1"/>
  <c r="D65" i="9"/>
  <c r="C64" i="10" s="1"/>
  <c r="E65" i="9"/>
  <c r="D64" i="10" s="1"/>
  <c r="F65" i="9"/>
  <c r="E64" i="10" s="1"/>
  <c r="G65" i="9"/>
  <c r="F64" i="10" s="1"/>
  <c r="H65" i="9"/>
  <c r="G64" i="10" s="1"/>
  <c r="I65" i="9"/>
  <c r="H64" i="10" s="1"/>
  <c r="J65" i="9"/>
  <c r="I64" i="10" s="1"/>
  <c r="K65" i="9"/>
  <c r="J64" i="10" s="1"/>
  <c r="L65" i="9"/>
  <c r="K64" i="10" s="1"/>
  <c r="M65" i="9"/>
  <c r="L64" i="10" s="1"/>
  <c r="N65" i="9"/>
  <c r="M64" i="10" s="1"/>
  <c r="O65" i="9"/>
  <c r="N64" i="10" s="1"/>
  <c r="P65" i="9"/>
  <c r="O64" i="10" s="1"/>
  <c r="Q65" i="9"/>
  <c r="P64" i="10" s="1"/>
  <c r="R65" i="9"/>
  <c r="Q64" i="10" s="1"/>
  <c r="S65" i="9"/>
  <c r="R64" i="10" s="1"/>
  <c r="T65" i="9"/>
  <c r="S64" i="10" s="1"/>
  <c r="U65" i="9"/>
  <c r="T64" i="10" s="1"/>
  <c r="V65" i="9"/>
  <c r="U64" i="10" s="1"/>
  <c r="W65" i="9"/>
  <c r="V64" i="10" s="1"/>
  <c r="X65" i="9"/>
  <c r="W64" i="10" s="1"/>
  <c r="Y65" i="9"/>
  <c r="X64" i="10" s="1"/>
  <c r="Z65" i="9"/>
  <c r="Y64" i="10" s="1"/>
  <c r="AA65" i="9"/>
  <c r="Z64" i="10" s="1"/>
  <c r="AB65" i="9"/>
  <c r="AA64" i="10" s="1"/>
  <c r="AC65" i="9"/>
  <c r="AB64" i="10" s="1"/>
  <c r="AD65" i="9"/>
  <c r="AC64" i="10" s="1"/>
  <c r="AE65" i="9"/>
  <c r="AD64" i="10" s="1"/>
  <c r="AF65" i="9"/>
  <c r="AE64" i="10" s="1"/>
  <c r="AG65" i="9"/>
  <c r="AF64" i="10" s="1"/>
  <c r="AH65" i="9"/>
  <c r="AG64" i="10" s="1"/>
  <c r="AI65" i="9"/>
  <c r="AH64" i="10" s="1"/>
  <c r="AJ65" i="9"/>
  <c r="AI64" i="10" s="1"/>
  <c r="AK65" i="9"/>
  <c r="AJ64" i="10" s="1"/>
  <c r="AL65" i="9"/>
  <c r="AK64" i="10" s="1"/>
  <c r="AM65" i="9"/>
  <c r="AL64" i="10" s="1"/>
  <c r="AN65" i="9"/>
  <c r="AM64" i="10" s="1"/>
  <c r="AO65" i="9"/>
  <c r="AN64" i="10" s="1"/>
  <c r="AP65" i="9"/>
  <c r="AO64" i="10" s="1"/>
  <c r="AQ65" i="9"/>
  <c r="AP64" i="10" s="1"/>
  <c r="AR65" i="9"/>
  <c r="AQ64" i="10" s="1"/>
  <c r="AS65" i="9"/>
  <c r="AR64" i="10" s="1"/>
  <c r="AT65" i="9"/>
  <c r="AS64" i="10" s="1"/>
  <c r="AU65" i="9"/>
  <c r="AT64" i="10" s="1"/>
  <c r="D66" i="9"/>
  <c r="C65" i="10" s="1"/>
  <c r="E66" i="9"/>
  <c r="D65" i="10" s="1"/>
  <c r="F66" i="9"/>
  <c r="E65" i="10" s="1"/>
  <c r="G66" i="9"/>
  <c r="F65" i="10" s="1"/>
  <c r="H66" i="9"/>
  <c r="G65" i="10" s="1"/>
  <c r="I66" i="9"/>
  <c r="H65" i="10" s="1"/>
  <c r="J66" i="9"/>
  <c r="I65" i="10" s="1"/>
  <c r="K66" i="9"/>
  <c r="J65" i="10" s="1"/>
  <c r="L66" i="9"/>
  <c r="K65" i="10" s="1"/>
  <c r="M66" i="9"/>
  <c r="L65" i="10" s="1"/>
  <c r="N66" i="9"/>
  <c r="M65" i="10" s="1"/>
  <c r="O66" i="9"/>
  <c r="N65" i="10" s="1"/>
  <c r="P66" i="9"/>
  <c r="O65" i="10" s="1"/>
  <c r="Q66" i="9"/>
  <c r="P65" i="10" s="1"/>
  <c r="R66" i="9"/>
  <c r="Q65" i="10" s="1"/>
  <c r="S66" i="9"/>
  <c r="R65" i="10" s="1"/>
  <c r="T66" i="9"/>
  <c r="S65" i="10" s="1"/>
  <c r="U66" i="9"/>
  <c r="T65" i="10" s="1"/>
  <c r="V66" i="9"/>
  <c r="U65" i="10" s="1"/>
  <c r="W66" i="9"/>
  <c r="V65" i="10" s="1"/>
  <c r="X66" i="9"/>
  <c r="W65" i="10" s="1"/>
  <c r="Y66" i="9"/>
  <c r="X65" i="10" s="1"/>
  <c r="Z66" i="9"/>
  <c r="Y65" i="10" s="1"/>
  <c r="AA66" i="9"/>
  <c r="Z65" i="10" s="1"/>
  <c r="AB66" i="9"/>
  <c r="AA65" i="10" s="1"/>
  <c r="AC66" i="9"/>
  <c r="AB65" i="10" s="1"/>
  <c r="AD66" i="9"/>
  <c r="AC65" i="10" s="1"/>
  <c r="AE66" i="9"/>
  <c r="AD65" i="10" s="1"/>
  <c r="AF66" i="9"/>
  <c r="AE65" i="10" s="1"/>
  <c r="AG66" i="9"/>
  <c r="AF65" i="10" s="1"/>
  <c r="AH66" i="9"/>
  <c r="AG65" i="10" s="1"/>
  <c r="AI66" i="9"/>
  <c r="AH65" i="10" s="1"/>
  <c r="AJ66" i="9"/>
  <c r="AI65" i="10" s="1"/>
  <c r="AK66" i="9"/>
  <c r="AJ65" i="10" s="1"/>
  <c r="AL66" i="9"/>
  <c r="AK65" i="10" s="1"/>
  <c r="AM66" i="9"/>
  <c r="AL65" i="10" s="1"/>
  <c r="AN66" i="9"/>
  <c r="AM65" i="10" s="1"/>
  <c r="AO66" i="9"/>
  <c r="AN65" i="10" s="1"/>
  <c r="AP66" i="9"/>
  <c r="AO65" i="10" s="1"/>
  <c r="AQ66" i="9"/>
  <c r="AP65" i="10" s="1"/>
  <c r="AR66" i="9"/>
  <c r="AQ65" i="10" s="1"/>
  <c r="AS66" i="9"/>
  <c r="AR65" i="10" s="1"/>
  <c r="AT66" i="9"/>
  <c r="AS65" i="10" s="1"/>
  <c r="AU66" i="9"/>
  <c r="AT65" i="10" s="1"/>
  <c r="D67" i="9"/>
  <c r="C66" i="10" s="1"/>
  <c r="E67" i="9"/>
  <c r="D66" i="10" s="1"/>
  <c r="F67" i="9"/>
  <c r="E66" i="10" s="1"/>
  <c r="G67" i="9"/>
  <c r="F66" i="10" s="1"/>
  <c r="H67" i="9"/>
  <c r="G66" i="10" s="1"/>
  <c r="I67" i="9"/>
  <c r="H66" i="10" s="1"/>
  <c r="J67" i="9"/>
  <c r="I66" i="10" s="1"/>
  <c r="K67" i="9"/>
  <c r="J66" i="10" s="1"/>
  <c r="L67" i="9"/>
  <c r="K66" i="10" s="1"/>
  <c r="M67" i="9"/>
  <c r="L66" i="10" s="1"/>
  <c r="N67" i="9"/>
  <c r="M66" i="10" s="1"/>
  <c r="O67" i="9"/>
  <c r="N66" i="10" s="1"/>
  <c r="P67" i="9"/>
  <c r="O66" i="10" s="1"/>
  <c r="Q67" i="9"/>
  <c r="P66" i="10" s="1"/>
  <c r="R67" i="9"/>
  <c r="Q66" i="10" s="1"/>
  <c r="S67" i="9"/>
  <c r="R66" i="10" s="1"/>
  <c r="T67" i="9"/>
  <c r="S66" i="10" s="1"/>
  <c r="U67" i="9"/>
  <c r="T66" i="10" s="1"/>
  <c r="V67" i="9"/>
  <c r="U66" i="10" s="1"/>
  <c r="W67" i="9"/>
  <c r="V66" i="10" s="1"/>
  <c r="X67" i="9"/>
  <c r="W66" i="10" s="1"/>
  <c r="Y67" i="9"/>
  <c r="X66" i="10" s="1"/>
  <c r="Z67" i="9"/>
  <c r="Y66" i="10" s="1"/>
  <c r="AA67" i="9"/>
  <c r="Z66" i="10" s="1"/>
  <c r="AB67" i="9"/>
  <c r="AA66" i="10" s="1"/>
  <c r="AC67" i="9"/>
  <c r="AB66" i="10" s="1"/>
  <c r="AD67" i="9"/>
  <c r="AC66" i="10" s="1"/>
  <c r="AE67" i="9"/>
  <c r="AD66" i="10" s="1"/>
  <c r="AF67" i="9"/>
  <c r="AE66" i="10" s="1"/>
  <c r="AG67" i="9"/>
  <c r="AF66" i="10" s="1"/>
  <c r="AH67" i="9"/>
  <c r="AG66" i="10" s="1"/>
  <c r="AI67" i="9"/>
  <c r="AH66" i="10" s="1"/>
  <c r="AJ67" i="9"/>
  <c r="AI66" i="10" s="1"/>
  <c r="AK67" i="9"/>
  <c r="AJ66" i="10" s="1"/>
  <c r="AL67" i="9"/>
  <c r="AK66" i="10" s="1"/>
  <c r="AM67" i="9"/>
  <c r="AL66" i="10" s="1"/>
  <c r="AN67" i="9"/>
  <c r="AM66" i="10" s="1"/>
  <c r="AO67" i="9"/>
  <c r="AN66" i="10" s="1"/>
  <c r="AP67" i="9"/>
  <c r="AO66" i="10" s="1"/>
  <c r="AQ67" i="9"/>
  <c r="AP66" i="10" s="1"/>
  <c r="AR67" i="9"/>
  <c r="AQ66" i="10" s="1"/>
  <c r="AS67" i="9"/>
  <c r="AR66" i="10" s="1"/>
  <c r="AT67" i="9"/>
  <c r="AS66" i="10" s="1"/>
  <c r="AU67" i="9"/>
  <c r="AT66" i="10" s="1"/>
  <c r="D68" i="9"/>
  <c r="C67" i="10" s="1"/>
  <c r="E68" i="9"/>
  <c r="D67" i="10" s="1"/>
  <c r="F68" i="9"/>
  <c r="E67" i="10" s="1"/>
  <c r="G68" i="9"/>
  <c r="F67" i="10" s="1"/>
  <c r="H68" i="9"/>
  <c r="G67" i="10" s="1"/>
  <c r="I68" i="9"/>
  <c r="H67" i="10" s="1"/>
  <c r="J68" i="9"/>
  <c r="I67" i="10" s="1"/>
  <c r="K68" i="9"/>
  <c r="J67" i="10" s="1"/>
  <c r="L68" i="9"/>
  <c r="K67" i="10" s="1"/>
  <c r="M68" i="9"/>
  <c r="L67" i="10" s="1"/>
  <c r="N68" i="9"/>
  <c r="M67" i="10" s="1"/>
  <c r="O68" i="9"/>
  <c r="N67" i="10" s="1"/>
  <c r="P68" i="9"/>
  <c r="O67" i="10" s="1"/>
  <c r="Q68" i="9"/>
  <c r="P67" i="10" s="1"/>
  <c r="R68" i="9"/>
  <c r="Q67" i="10" s="1"/>
  <c r="S68" i="9"/>
  <c r="R67" i="10" s="1"/>
  <c r="T68" i="9"/>
  <c r="S67" i="10" s="1"/>
  <c r="U68" i="9"/>
  <c r="T67" i="10" s="1"/>
  <c r="V68" i="9"/>
  <c r="U67" i="10" s="1"/>
  <c r="W68" i="9"/>
  <c r="V67" i="10" s="1"/>
  <c r="X68" i="9"/>
  <c r="W67" i="10" s="1"/>
  <c r="Y68" i="9"/>
  <c r="X67" i="10" s="1"/>
  <c r="Z68" i="9"/>
  <c r="Y67" i="10" s="1"/>
  <c r="AA68" i="9"/>
  <c r="Z67" i="10" s="1"/>
  <c r="AB68" i="9"/>
  <c r="AA67" i="10" s="1"/>
  <c r="AC68" i="9"/>
  <c r="AB67" i="10" s="1"/>
  <c r="AD68" i="9"/>
  <c r="AC67" i="10" s="1"/>
  <c r="AE68" i="9"/>
  <c r="AD67" i="10" s="1"/>
  <c r="AF68" i="9"/>
  <c r="AE67" i="10" s="1"/>
  <c r="AG68" i="9"/>
  <c r="AF67" i="10" s="1"/>
  <c r="AH68" i="9"/>
  <c r="AG67" i="10" s="1"/>
  <c r="AI68" i="9"/>
  <c r="AH67" i="10" s="1"/>
  <c r="AJ68" i="9"/>
  <c r="AI67" i="10" s="1"/>
  <c r="AK68" i="9"/>
  <c r="AJ67" i="10" s="1"/>
  <c r="AL68" i="9"/>
  <c r="AK67" i="10" s="1"/>
  <c r="AM68" i="9"/>
  <c r="AL67" i="10" s="1"/>
  <c r="AN68" i="9"/>
  <c r="AM67" i="10" s="1"/>
  <c r="AO68" i="9"/>
  <c r="AN67" i="10" s="1"/>
  <c r="AP68" i="9"/>
  <c r="AO67" i="10" s="1"/>
  <c r="AQ68" i="9"/>
  <c r="AP67" i="10" s="1"/>
  <c r="AR68" i="9"/>
  <c r="AQ67" i="10" s="1"/>
  <c r="AS68" i="9"/>
  <c r="AR67" i="10" s="1"/>
  <c r="AT68" i="9"/>
  <c r="AS67" i="10" s="1"/>
  <c r="AU68" i="9"/>
  <c r="AT67" i="10" s="1"/>
  <c r="D69" i="9"/>
  <c r="C68" i="10" s="1"/>
  <c r="E69" i="9"/>
  <c r="D68" i="10" s="1"/>
  <c r="F69" i="9"/>
  <c r="E68" i="10" s="1"/>
  <c r="G69" i="9"/>
  <c r="F68" i="10" s="1"/>
  <c r="H69" i="9"/>
  <c r="G68" i="10" s="1"/>
  <c r="I69" i="9"/>
  <c r="H68" i="10" s="1"/>
  <c r="J69" i="9"/>
  <c r="I68" i="10" s="1"/>
  <c r="K69" i="9"/>
  <c r="J68" i="10" s="1"/>
  <c r="L69" i="9"/>
  <c r="K68" i="10" s="1"/>
  <c r="M69" i="9"/>
  <c r="L68" i="10" s="1"/>
  <c r="N69" i="9"/>
  <c r="M68" i="10" s="1"/>
  <c r="O69" i="9"/>
  <c r="N68" i="10" s="1"/>
  <c r="P69" i="9"/>
  <c r="O68" i="10" s="1"/>
  <c r="Q69" i="9"/>
  <c r="P68" i="10" s="1"/>
  <c r="R69" i="9"/>
  <c r="Q68" i="10" s="1"/>
  <c r="S69" i="9"/>
  <c r="R68" i="10" s="1"/>
  <c r="T69" i="9"/>
  <c r="S68" i="10" s="1"/>
  <c r="U69" i="9"/>
  <c r="T68" i="10" s="1"/>
  <c r="V69" i="9"/>
  <c r="U68" i="10" s="1"/>
  <c r="W69" i="9"/>
  <c r="V68" i="10" s="1"/>
  <c r="X69" i="9"/>
  <c r="W68" i="10" s="1"/>
  <c r="Y69" i="9"/>
  <c r="X68" i="10" s="1"/>
  <c r="Z69" i="9"/>
  <c r="Y68" i="10" s="1"/>
  <c r="AA69" i="9"/>
  <c r="Z68" i="10" s="1"/>
  <c r="AB69" i="9"/>
  <c r="AA68" i="10" s="1"/>
  <c r="AC69" i="9"/>
  <c r="AB68" i="10" s="1"/>
  <c r="AD69" i="9"/>
  <c r="AC68" i="10" s="1"/>
  <c r="AE69" i="9"/>
  <c r="AD68" i="10" s="1"/>
  <c r="AF69" i="9"/>
  <c r="AE68" i="10" s="1"/>
  <c r="AG69" i="9"/>
  <c r="AF68" i="10" s="1"/>
  <c r="AH69" i="9"/>
  <c r="AG68" i="10" s="1"/>
  <c r="AI69" i="9"/>
  <c r="AH68" i="10" s="1"/>
  <c r="AJ69" i="9"/>
  <c r="AI68" i="10" s="1"/>
  <c r="AK69" i="9"/>
  <c r="AJ68" i="10" s="1"/>
  <c r="AL69" i="9"/>
  <c r="AK68" i="10" s="1"/>
  <c r="AM69" i="9"/>
  <c r="AL68" i="10" s="1"/>
  <c r="AN69" i="9"/>
  <c r="AM68" i="10" s="1"/>
  <c r="AO69" i="9"/>
  <c r="AN68" i="10" s="1"/>
  <c r="AP69" i="9"/>
  <c r="AO68" i="10" s="1"/>
  <c r="AQ69" i="9"/>
  <c r="AP68" i="10" s="1"/>
  <c r="AR69" i="9"/>
  <c r="AQ68" i="10" s="1"/>
  <c r="AS69" i="9"/>
  <c r="AR68" i="10" s="1"/>
  <c r="AT69" i="9"/>
  <c r="AS68" i="10" s="1"/>
  <c r="AU69" i="9"/>
  <c r="AT68" i="10" s="1"/>
  <c r="D70" i="9"/>
  <c r="C69" i="10" s="1"/>
  <c r="E70" i="9"/>
  <c r="D69" i="10" s="1"/>
  <c r="F70" i="9"/>
  <c r="E69" i="10" s="1"/>
  <c r="G70" i="9"/>
  <c r="F69" i="10" s="1"/>
  <c r="H70" i="9"/>
  <c r="G69" i="10" s="1"/>
  <c r="I70" i="9"/>
  <c r="H69" i="10" s="1"/>
  <c r="J70" i="9"/>
  <c r="I69" i="10" s="1"/>
  <c r="K70" i="9"/>
  <c r="J69" i="10" s="1"/>
  <c r="L70" i="9"/>
  <c r="K69" i="10" s="1"/>
  <c r="M70" i="9"/>
  <c r="L69" i="10" s="1"/>
  <c r="N70" i="9"/>
  <c r="M69" i="10" s="1"/>
  <c r="O70" i="9"/>
  <c r="N69" i="10" s="1"/>
  <c r="P70" i="9"/>
  <c r="O69" i="10" s="1"/>
  <c r="Q70" i="9"/>
  <c r="P69" i="10" s="1"/>
  <c r="R70" i="9"/>
  <c r="Q69" i="10" s="1"/>
  <c r="S70" i="9"/>
  <c r="R69" i="10" s="1"/>
  <c r="T70" i="9"/>
  <c r="S69" i="10" s="1"/>
  <c r="U70" i="9"/>
  <c r="T69" i="10" s="1"/>
  <c r="V70" i="9"/>
  <c r="U69" i="10" s="1"/>
  <c r="W70" i="9"/>
  <c r="V69" i="10" s="1"/>
  <c r="X70" i="9"/>
  <c r="W69" i="10" s="1"/>
  <c r="Y70" i="9"/>
  <c r="X69" i="10" s="1"/>
  <c r="Z70" i="9"/>
  <c r="Y69" i="10" s="1"/>
  <c r="AA70" i="9"/>
  <c r="Z69" i="10" s="1"/>
  <c r="AB70" i="9"/>
  <c r="AA69" i="10" s="1"/>
  <c r="AC70" i="9"/>
  <c r="AB69" i="10" s="1"/>
  <c r="AD70" i="9"/>
  <c r="AC69" i="10" s="1"/>
  <c r="AE70" i="9"/>
  <c r="AD69" i="10" s="1"/>
  <c r="AF70" i="9"/>
  <c r="AE69" i="10" s="1"/>
  <c r="AG70" i="9"/>
  <c r="AF69" i="10" s="1"/>
  <c r="AH70" i="9"/>
  <c r="AG69" i="10" s="1"/>
  <c r="AI70" i="9"/>
  <c r="AH69" i="10" s="1"/>
  <c r="AJ70" i="9"/>
  <c r="AI69" i="10" s="1"/>
  <c r="AK70" i="9"/>
  <c r="AJ69" i="10" s="1"/>
  <c r="AL70" i="9"/>
  <c r="AK69" i="10" s="1"/>
  <c r="AM70" i="9"/>
  <c r="AL69" i="10" s="1"/>
  <c r="AN70" i="9"/>
  <c r="AM69" i="10" s="1"/>
  <c r="AO70" i="9"/>
  <c r="AN69" i="10" s="1"/>
  <c r="AP70" i="9"/>
  <c r="AO69" i="10" s="1"/>
  <c r="AQ70" i="9"/>
  <c r="AP69" i="10" s="1"/>
  <c r="AR70" i="9"/>
  <c r="AQ69" i="10" s="1"/>
  <c r="AS70" i="9"/>
  <c r="AR69" i="10" s="1"/>
  <c r="AT70" i="9"/>
  <c r="AS69" i="10" s="1"/>
  <c r="AU70" i="9"/>
  <c r="AT69" i="10" s="1"/>
  <c r="D71" i="9"/>
  <c r="C70" i="10" s="1"/>
  <c r="E71" i="9"/>
  <c r="D70" i="10" s="1"/>
  <c r="F71" i="9"/>
  <c r="E70" i="10" s="1"/>
  <c r="G71" i="9"/>
  <c r="F70" i="10" s="1"/>
  <c r="H71" i="9"/>
  <c r="G70" i="10" s="1"/>
  <c r="I71" i="9"/>
  <c r="H70" i="10" s="1"/>
  <c r="J71" i="9"/>
  <c r="I70" i="10" s="1"/>
  <c r="K71" i="9"/>
  <c r="J70" i="10" s="1"/>
  <c r="L71" i="9"/>
  <c r="K70" i="10" s="1"/>
  <c r="M71" i="9"/>
  <c r="L70" i="10" s="1"/>
  <c r="N71" i="9"/>
  <c r="M70" i="10" s="1"/>
  <c r="O71" i="9"/>
  <c r="N70" i="10" s="1"/>
  <c r="P71" i="9"/>
  <c r="O70" i="10" s="1"/>
  <c r="Q71" i="9"/>
  <c r="P70" i="10" s="1"/>
  <c r="R71" i="9"/>
  <c r="Q70" i="10" s="1"/>
  <c r="S71" i="9"/>
  <c r="R70" i="10" s="1"/>
  <c r="T71" i="9"/>
  <c r="S70" i="10" s="1"/>
  <c r="U71" i="9"/>
  <c r="T70" i="10" s="1"/>
  <c r="V71" i="9"/>
  <c r="U70" i="10" s="1"/>
  <c r="W71" i="9"/>
  <c r="V70" i="10" s="1"/>
  <c r="X71" i="9"/>
  <c r="W70" i="10" s="1"/>
  <c r="Y71" i="9"/>
  <c r="X70" i="10" s="1"/>
  <c r="Z71" i="9"/>
  <c r="Y70" i="10" s="1"/>
  <c r="AA71" i="9"/>
  <c r="Z70" i="10" s="1"/>
  <c r="AB71" i="9"/>
  <c r="AA70" i="10" s="1"/>
  <c r="AC71" i="9"/>
  <c r="AB70" i="10" s="1"/>
  <c r="AD71" i="9"/>
  <c r="AC70" i="10" s="1"/>
  <c r="AE71" i="9"/>
  <c r="AD70" i="10" s="1"/>
  <c r="AF71" i="9"/>
  <c r="AE70" i="10" s="1"/>
  <c r="AG71" i="9"/>
  <c r="AF70" i="10" s="1"/>
  <c r="AH71" i="9"/>
  <c r="AG70" i="10" s="1"/>
  <c r="AI71" i="9"/>
  <c r="AH70" i="10" s="1"/>
  <c r="AJ71" i="9"/>
  <c r="AI70" i="10" s="1"/>
  <c r="AK71" i="9"/>
  <c r="AJ70" i="10" s="1"/>
  <c r="AL71" i="9"/>
  <c r="AK70" i="10" s="1"/>
  <c r="AM71" i="9"/>
  <c r="AL70" i="10" s="1"/>
  <c r="AN71" i="9"/>
  <c r="AM70" i="10" s="1"/>
  <c r="AO71" i="9"/>
  <c r="AN70" i="10" s="1"/>
  <c r="AP71" i="9"/>
  <c r="AO70" i="10" s="1"/>
  <c r="AQ71" i="9"/>
  <c r="AP70" i="10" s="1"/>
  <c r="AR71" i="9"/>
  <c r="AQ70" i="10" s="1"/>
  <c r="AS71" i="9"/>
  <c r="AR70" i="10" s="1"/>
  <c r="AT71" i="9"/>
  <c r="AS70" i="10" s="1"/>
  <c r="AU71" i="9"/>
  <c r="AT70" i="10" s="1"/>
  <c r="D72" i="9"/>
  <c r="C71" i="10" s="1"/>
  <c r="E72" i="9"/>
  <c r="D71" i="10" s="1"/>
  <c r="F72" i="9"/>
  <c r="E71" i="10" s="1"/>
  <c r="G72" i="9"/>
  <c r="F71" i="10" s="1"/>
  <c r="H72" i="9"/>
  <c r="G71" i="10" s="1"/>
  <c r="I72" i="9"/>
  <c r="H71" i="10" s="1"/>
  <c r="J72" i="9"/>
  <c r="I71" i="10" s="1"/>
  <c r="K72" i="9"/>
  <c r="J71" i="10" s="1"/>
  <c r="L72" i="9"/>
  <c r="K71" i="10" s="1"/>
  <c r="M72" i="9"/>
  <c r="L71" i="10" s="1"/>
  <c r="N72" i="9"/>
  <c r="M71" i="10" s="1"/>
  <c r="O72" i="9"/>
  <c r="N71" i="10" s="1"/>
  <c r="P72" i="9"/>
  <c r="O71" i="10" s="1"/>
  <c r="Q72" i="9"/>
  <c r="P71" i="10" s="1"/>
  <c r="R72" i="9"/>
  <c r="Q71" i="10" s="1"/>
  <c r="S72" i="9"/>
  <c r="R71" i="10" s="1"/>
  <c r="T72" i="9"/>
  <c r="S71" i="10" s="1"/>
  <c r="U72" i="9"/>
  <c r="T71" i="10" s="1"/>
  <c r="V72" i="9"/>
  <c r="U71" i="10" s="1"/>
  <c r="W72" i="9"/>
  <c r="V71" i="10" s="1"/>
  <c r="X72" i="9"/>
  <c r="W71" i="10" s="1"/>
  <c r="Y72" i="9"/>
  <c r="X71" i="10" s="1"/>
  <c r="Z72" i="9"/>
  <c r="Y71" i="10" s="1"/>
  <c r="AA72" i="9"/>
  <c r="Z71" i="10" s="1"/>
  <c r="AB72" i="9"/>
  <c r="AA71" i="10" s="1"/>
  <c r="AC72" i="9"/>
  <c r="AB71" i="10" s="1"/>
  <c r="AD72" i="9"/>
  <c r="AC71" i="10" s="1"/>
  <c r="AE72" i="9"/>
  <c r="AD71" i="10" s="1"/>
  <c r="AF72" i="9"/>
  <c r="AE71" i="10" s="1"/>
  <c r="AG72" i="9"/>
  <c r="AF71" i="10" s="1"/>
  <c r="AH72" i="9"/>
  <c r="AG71" i="10" s="1"/>
  <c r="AI72" i="9"/>
  <c r="AH71" i="10" s="1"/>
  <c r="AJ72" i="9"/>
  <c r="AI71" i="10" s="1"/>
  <c r="AK72" i="9"/>
  <c r="AJ71" i="10" s="1"/>
  <c r="AL72" i="9"/>
  <c r="AK71" i="10" s="1"/>
  <c r="AM72" i="9"/>
  <c r="AL71" i="10" s="1"/>
  <c r="AN72" i="9"/>
  <c r="AM71" i="10" s="1"/>
  <c r="AO72" i="9"/>
  <c r="AN71" i="10" s="1"/>
  <c r="AP72" i="9"/>
  <c r="AO71" i="10" s="1"/>
  <c r="AQ72" i="9"/>
  <c r="AP71" i="10" s="1"/>
  <c r="AR72" i="9"/>
  <c r="AQ71" i="10" s="1"/>
  <c r="AS72" i="9"/>
  <c r="AR71" i="10" s="1"/>
  <c r="AT72" i="9"/>
  <c r="AS71" i="10" s="1"/>
  <c r="AU72" i="9"/>
  <c r="AT71" i="10" s="1"/>
  <c r="D73" i="9"/>
  <c r="C72" i="10" s="1"/>
  <c r="E73" i="9"/>
  <c r="D72" i="10" s="1"/>
  <c r="F73" i="9"/>
  <c r="E72" i="10" s="1"/>
  <c r="G73" i="9"/>
  <c r="F72" i="10" s="1"/>
  <c r="H73" i="9"/>
  <c r="G72" i="10" s="1"/>
  <c r="I73" i="9"/>
  <c r="H72" i="10" s="1"/>
  <c r="J73" i="9"/>
  <c r="I72" i="10" s="1"/>
  <c r="K73" i="9"/>
  <c r="J72" i="10" s="1"/>
  <c r="L73" i="9"/>
  <c r="K72" i="10" s="1"/>
  <c r="M73" i="9"/>
  <c r="L72" i="10" s="1"/>
  <c r="N73" i="9"/>
  <c r="M72" i="10" s="1"/>
  <c r="O73" i="9"/>
  <c r="N72" i="10" s="1"/>
  <c r="P73" i="9"/>
  <c r="O72" i="10" s="1"/>
  <c r="Q73" i="9"/>
  <c r="P72" i="10" s="1"/>
  <c r="R73" i="9"/>
  <c r="Q72" i="10" s="1"/>
  <c r="S73" i="9"/>
  <c r="R72" i="10" s="1"/>
  <c r="T73" i="9"/>
  <c r="S72" i="10" s="1"/>
  <c r="U73" i="9"/>
  <c r="T72" i="10" s="1"/>
  <c r="V73" i="9"/>
  <c r="U72" i="10" s="1"/>
  <c r="W73" i="9"/>
  <c r="V72" i="10" s="1"/>
  <c r="X73" i="9"/>
  <c r="W72" i="10" s="1"/>
  <c r="Y73" i="9"/>
  <c r="X72" i="10" s="1"/>
  <c r="Z73" i="9"/>
  <c r="Y72" i="10" s="1"/>
  <c r="AA73" i="9"/>
  <c r="Z72" i="10" s="1"/>
  <c r="AB73" i="9"/>
  <c r="AA72" i="10" s="1"/>
  <c r="AC73" i="9"/>
  <c r="AB72" i="10" s="1"/>
  <c r="AD73" i="9"/>
  <c r="AC72" i="10" s="1"/>
  <c r="AE73" i="9"/>
  <c r="AD72" i="10" s="1"/>
  <c r="AF73" i="9"/>
  <c r="AE72" i="10" s="1"/>
  <c r="AG73" i="9"/>
  <c r="AF72" i="10" s="1"/>
  <c r="AH73" i="9"/>
  <c r="AG72" i="10" s="1"/>
  <c r="AI73" i="9"/>
  <c r="AH72" i="10" s="1"/>
  <c r="AJ73" i="9"/>
  <c r="AI72" i="10" s="1"/>
  <c r="AK73" i="9"/>
  <c r="AJ72" i="10" s="1"/>
  <c r="AL73" i="9"/>
  <c r="AK72" i="10" s="1"/>
  <c r="AM73" i="9"/>
  <c r="AL72" i="10" s="1"/>
  <c r="AN73" i="9"/>
  <c r="AM72" i="10" s="1"/>
  <c r="AO73" i="9"/>
  <c r="AN72" i="10" s="1"/>
  <c r="AP73" i="9"/>
  <c r="AO72" i="10" s="1"/>
  <c r="AQ73" i="9"/>
  <c r="AP72" i="10" s="1"/>
  <c r="AR73" i="9"/>
  <c r="AQ72" i="10" s="1"/>
  <c r="AS73" i="9"/>
  <c r="AR72" i="10" s="1"/>
  <c r="AT73" i="9"/>
  <c r="AS72" i="10" s="1"/>
  <c r="AU73" i="9"/>
  <c r="AT72" i="10" s="1"/>
  <c r="D74" i="9"/>
  <c r="C73" i="10" s="1"/>
  <c r="E74" i="9"/>
  <c r="D73" i="10" s="1"/>
  <c r="F74" i="9"/>
  <c r="E73" i="10" s="1"/>
  <c r="G74" i="9"/>
  <c r="F73" i="10" s="1"/>
  <c r="H74" i="9"/>
  <c r="G73" i="10" s="1"/>
  <c r="I74" i="9"/>
  <c r="H73" i="10" s="1"/>
  <c r="J74" i="9"/>
  <c r="I73" i="10" s="1"/>
  <c r="K74" i="9"/>
  <c r="J73" i="10" s="1"/>
  <c r="L74" i="9"/>
  <c r="K73" i="10" s="1"/>
  <c r="M74" i="9"/>
  <c r="L73" i="10" s="1"/>
  <c r="N74" i="9"/>
  <c r="M73" i="10" s="1"/>
  <c r="O74" i="9"/>
  <c r="N73" i="10" s="1"/>
  <c r="P74" i="9"/>
  <c r="O73" i="10" s="1"/>
  <c r="Q74" i="9"/>
  <c r="P73" i="10" s="1"/>
  <c r="R74" i="9"/>
  <c r="Q73" i="10" s="1"/>
  <c r="S74" i="9"/>
  <c r="R73" i="10" s="1"/>
  <c r="T74" i="9"/>
  <c r="S73" i="10" s="1"/>
  <c r="U74" i="9"/>
  <c r="T73" i="10" s="1"/>
  <c r="V74" i="9"/>
  <c r="U73" i="10" s="1"/>
  <c r="W74" i="9"/>
  <c r="V73" i="10" s="1"/>
  <c r="X74" i="9"/>
  <c r="W73" i="10" s="1"/>
  <c r="Y74" i="9"/>
  <c r="X73" i="10" s="1"/>
  <c r="Z74" i="9"/>
  <c r="Y73" i="10" s="1"/>
  <c r="AA74" i="9"/>
  <c r="Z73" i="10" s="1"/>
  <c r="AB74" i="9"/>
  <c r="AA73" i="10" s="1"/>
  <c r="AC74" i="9"/>
  <c r="AB73" i="10" s="1"/>
  <c r="AD74" i="9"/>
  <c r="AC73" i="10" s="1"/>
  <c r="AE74" i="9"/>
  <c r="AD73" i="10" s="1"/>
  <c r="AF74" i="9"/>
  <c r="AE73" i="10" s="1"/>
  <c r="AG74" i="9"/>
  <c r="AF73" i="10" s="1"/>
  <c r="AH74" i="9"/>
  <c r="AG73" i="10" s="1"/>
  <c r="AI74" i="9"/>
  <c r="AH73" i="10" s="1"/>
  <c r="AJ74" i="9"/>
  <c r="AI73" i="10" s="1"/>
  <c r="AK74" i="9"/>
  <c r="AJ73" i="10" s="1"/>
  <c r="AL74" i="9"/>
  <c r="AK73" i="10" s="1"/>
  <c r="AM74" i="9"/>
  <c r="AL73" i="10" s="1"/>
  <c r="AN74" i="9"/>
  <c r="AM73" i="10" s="1"/>
  <c r="AO74" i="9"/>
  <c r="AN73" i="10" s="1"/>
  <c r="AP74" i="9"/>
  <c r="AO73" i="10" s="1"/>
  <c r="AQ74" i="9"/>
  <c r="AP73" i="10" s="1"/>
  <c r="AR74" i="9"/>
  <c r="AQ73" i="10" s="1"/>
  <c r="AS74" i="9"/>
  <c r="AR73" i="10" s="1"/>
  <c r="AT74" i="9"/>
  <c r="AS73" i="10" s="1"/>
  <c r="AU74" i="9"/>
  <c r="AT73" i="10" s="1"/>
  <c r="D75" i="9"/>
  <c r="C74" i="10" s="1"/>
  <c r="E75" i="9"/>
  <c r="D74" i="10" s="1"/>
  <c r="F75" i="9"/>
  <c r="E74" i="10" s="1"/>
  <c r="G75" i="9"/>
  <c r="F74" i="10" s="1"/>
  <c r="H75" i="9"/>
  <c r="G74" i="10" s="1"/>
  <c r="I75" i="9"/>
  <c r="H74" i="10" s="1"/>
  <c r="J75" i="9"/>
  <c r="I74" i="10" s="1"/>
  <c r="K75" i="9"/>
  <c r="J74" i="10" s="1"/>
  <c r="L75" i="9"/>
  <c r="K74" i="10" s="1"/>
  <c r="M75" i="9"/>
  <c r="L74" i="10" s="1"/>
  <c r="N75" i="9"/>
  <c r="M74" i="10" s="1"/>
  <c r="O75" i="9"/>
  <c r="N74" i="10" s="1"/>
  <c r="P75" i="9"/>
  <c r="O74" i="10" s="1"/>
  <c r="Q75" i="9"/>
  <c r="P74" i="10" s="1"/>
  <c r="R75" i="9"/>
  <c r="Q74" i="10" s="1"/>
  <c r="S75" i="9"/>
  <c r="R74" i="10" s="1"/>
  <c r="T75" i="9"/>
  <c r="S74" i="10" s="1"/>
  <c r="U75" i="9"/>
  <c r="T74" i="10" s="1"/>
  <c r="V75" i="9"/>
  <c r="U74" i="10" s="1"/>
  <c r="W75" i="9"/>
  <c r="V74" i="10" s="1"/>
  <c r="X75" i="9"/>
  <c r="W74" i="10" s="1"/>
  <c r="Y75" i="9"/>
  <c r="X74" i="10" s="1"/>
  <c r="Z75" i="9"/>
  <c r="Y74" i="10" s="1"/>
  <c r="AA75" i="9"/>
  <c r="Z74" i="10" s="1"/>
  <c r="AB75" i="9"/>
  <c r="AA74" i="10" s="1"/>
  <c r="AC75" i="9"/>
  <c r="AB74" i="10" s="1"/>
  <c r="AD75" i="9"/>
  <c r="AC74" i="10" s="1"/>
  <c r="AE75" i="9"/>
  <c r="AD74" i="10" s="1"/>
  <c r="AF75" i="9"/>
  <c r="AE74" i="10" s="1"/>
  <c r="AG75" i="9"/>
  <c r="AF74" i="10" s="1"/>
  <c r="AH75" i="9"/>
  <c r="AG74" i="10" s="1"/>
  <c r="AI75" i="9"/>
  <c r="AH74" i="10" s="1"/>
  <c r="AJ75" i="9"/>
  <c r="AI74" i="10" s="1"/>
  <c r="AK75" i="9"/>
  <c r="AJ74" i="10" s="1"/>
  <c r="AL75" i="9"/>
  <c r="AK74" i="10" s="1"/>
  <c r="AM75" i="9"/>
  <c r="AL74" i="10" s="1"/>
  <c r="AN75" i="9"/>
  <c r="AM74" i="10" s="1"/>
  <c r="AO75" i="9"/>
  <c r="AN74" i="10" s="1"/>
  <c r="AP75" i="9"/>
  <c r="AO74" i="10" s="1"/>
  <c r="AQ75" i="9"/>
  <c r="AP74" i="10" s="1"/>
  <c r="AR75" i="9"/>
  <c r="AQ74" i="10" s="1"/>
  <c r="AS75" i="9"/>
  <c r="AR74" i="10" s="1"/>
  <c r="AT75" i="9"/>
  <c r="AS74" i="10" s="1"/>
  <c r="AU75" i="9"/>
  <c r="AT74" i="10" s="1"/>
  <c r="D76" i="9"/>
  <c r="C75" i="10" s="1"/>
  <c r="E76" i="9"/>
  <c r="D75" i="10" s="1"/>
  <c r="F76" i="9"/>
  <c r="E75" i="10" s="1"/>
  <c r="G76" i="9"/>
  <c r="F75" i="10" s="1"/>
  <c r="H76" i="9"/>
  <c r="G75" i="10" s="1"/>
  <c r="I76" i="9"/>
  <c r="H75" i="10" s="1"/>
  <c r="J76" i="9"/>
  <c r="I75" i="10" s="1"/>
  <c r="K76" i="9"/>
  <c r="J75" i="10" s="1"/>
  <c r="L76" i="9"/>
  <c r="K75" i="10" s="1"/>
  <c r="M76" i="9"/>
  <c r="L75" i="10" s="1"/>
  <c r="N76" i="9"/>
  <c r="M75" i="10" s="1"/>
  <c r="O76" i="9"/>
  <c r="N75" i="10" s="1"/>
  <c r="P76" i="9"/>
  <c r="O75" i="10" s="1"/>
  <c r="Q76" i="9"/>
  <c r="P75" i="10" s="1"/>
  <c r="R76" i="9"/>
  <c r="Q75" i="10" s="1"/>
  <c r="S76" i="9"/>
  <c r="R75" i="10" s="1"/>
  <c r="T76" i="9"/>
  <c r="S75" i="10" s="1"/>
  <c r="U76" i="9"/>
  <c r="T75" i="10" s="1"/>
  <c r="V76" i="9"/>
  <c r="U75" i="10" s="1"/>
  <c r="W76" i="9"/>
  <c r="V75" i="10" s="1"/>
  <c r="X76" i="9"/>
  <c r="W75" i="10" s="1"/>
  <c r="Y76" i="9"/>
  <c r="X75" i="10" s="1"/>
  <c r="Z76" i="9"/>
  <c r="Y75" i="10" s="1"/>
  <c r="AA76" i="9"/>
  <c r="Z75" i="10" s="1"/>
  <c r="AB76" i="9"/>
  <c r="AA75" i="10" s="1"/>
  <c r="AC76" i="9"/>
  <c r="AB75" i="10" s="1"/>
  <c r="AD76" i="9"/>
  <c r="AC75" i="10" s="1"/>
  <c r="AE76" i="9"/>
  <c r="AD75" i="10" s="1"/>
  <c r="AF76" i="9"/>
  <c r="AE75" i="10" s="1"/>
  <c r="AG76" i="9"/>
  <c r="AF75" i="10" s="1"/>
  <c r="AH76" i="9"/>
  <c r="AG75" i="10" s="1"/>
  <c r="AI76" i="9"/>
  <c r="AH75" i="10" s="1"/>
  <c r="AJ76" i="9"/>
  <c r="AI75" i="10" s="1"/>
  <c r="AK76" i="9"/>
  <c r="AJ75" i="10" s="1"/>
  <c r="AL76" i="9"/>
  <c r="AK75" i="10" s="1"/>
  <c r="AM76" i="9"/>
  <c r="AL75" i="10" s="1"/>
  <c r="AN76" i="9"/>
  <c r="AM75" i="10" s="1"/>
  <c r="AO76" i="9"/>
  <c r="AN75" i="10" s="1"/>
  <c r="AP76" i="9"/>
  <c r="AO75" i="10" s="1"/>
  <c r="AQ76" i="9"/>
  <c r="AP75" i="10" s="1"/>
  <c r="AR76" i="9"/>
  <c r="AQ75" i="10" s="1"/>
  <c r="AS76" i="9"/>
  <c r="AR75" i="10" s="1"/>
  <c r="AT76" i="9"/>
  <c r="AS75" i="10" s="1"/>
  <c r="AU76" i="9"/>
  <c r="AT75" i="10" s="1"/>
  <c r="D77" i="9"/>
  <c r="C76" i="10" s="1"/>
  <c r="E77" i="9"/>
  <c r="D76" i="10" s="1"/>
  <c r="F77" i="9"/>
  <c r="E76" i="10" s="1"/>
  <c r="G77" i="9"/>
  <c r="F76" i="10" s="1"/>
  <c r="H77" i="9"/>
  <c r="G76" i="10" s="1"/>
  <c r="I77" i="9"/>
  <c r="H76" i="10" s="1"/>
  <c r="J77" i="9"/>
  <c r="I76" i="10" s="1"/>
  <c r="K77" i="9"/>
  <c r="J76" i="10" s="1"/>
  <c r="L77" i="9"/>
  <c r="K76" i="10" s="1"/>
  <c r="M77" i="9"/>
  <c r="L76" i="10" s="1"/>
  <c r="N77" i="9"/>
  <c r="M76" i="10" s="1"/>
  <c r="O77" i="9"/>
  <c r="N76" i="10" s="1"/>
  <c r="P77" i="9"/>
  <c r="O76" i="10" s="1"/>
  <c r="Q77" i="9"/>
  <c r="P76" i="10" s="1"/>
  <c r="R77" i="9"/>
  <c r="Q76" i="10" s="1"/>
  <c r="S77" i="9"/>
  <c r="R76" i="10" s="1"/>
  <c r="T77" i="9"/>
  <c r="S76" i="10" s="1"/>
  <c r="U77" i="9"/>
  <c r="T76" i="10" s="1"/>
  <c r="V77" i="9"/>
  <c r="U76" i="10" s="1"/>
  <c r="W77" i="9"/>
  <c r="V76" i="10" s="1"/>
  <c r="X77" i="9"/>
  <c r="W76" i="10" s="1"/>
  <c r="Y77" i="9"/>
  <c r="X76" i="10" s="1"/>
  <c r="Z77" i="9"/>
  <c r="Y76" i="10" s="1"/>
  <c r="AA77" i="9"/>
  <c r="Z76" i="10" s="1"/>
  <c r="AB77" i="9"/>
  <c r="AA76" i="10" s="1"/>
  <c r="AC77" i="9"/>
  <c r="AB76" i="10" s="1"/>
  <c r="AD77" i="9"/>
  <c r="AC76" i="10" s="1"/>
  <c r="AE77" i="9"/>
  <c r="AD76" i="10" s="1"/>
  <c r="AF77" i="9"/>
  <c r="AE76" i="10" s="1"/>
  <c r="AG77" i="9"/>
  <c r="AF76" i="10" s="1"/>
  <c r="AH77" i="9"/>
  <c r="AG76" i="10" s="1"/>
  <c r="AI77" i="9"/>
  <c r="AH76" i="10" s="1"/>
  <c r="AJ77" i="9"/>
  <c r="AI76" i="10" s="1"/>
  <c r="AK77" i="9"/>
  <c r="AJ76" i="10" s="1"/>
  <c r="AL77" i="9"/>
  <c r="AK76" i="10" s="1"/>
  <c r="AM77" i="9"/>
  <c r="AL76" i="10" s="1"/>
  <c r="AN77" i="9"/>
  <c r="AM76" i="10" s="1"/>
  <c r="AO77" i="9"/>
  <c r="AN76" i="10" s="1"/>
  <c r="AP77" i="9"/>
  <c r="AO76" i="10" s="1"/>
  <c r="AQ77" i="9"/>
  <c r="AP76" i="10" s="1"/>
  <c r="AR77" i="9"/>
  <c r="AQ76" i="10" s="1"/>
  <c r="AS77" i="9"/>
  <c r="AR76" i="10" s="1"/>
  <c r="AT77" i="9"/>
  <c r="AS76" i="10" s="1"/>
  <c r="AU77" i="9"/>
  <c r="AT76" i="10" s="1"/>
  <c r="D78" i="9"/>
  <c r="C77" i="10" s="1"/>
  <c r="E78" i="9"/>
  <c r="D77" i="10" s="1"/>
  <c r="F78" i="9"/>
  <c r="E77" i="10" s="1"/>
  <c r="G78" i="9"/>
  <c r="F77" i="10" s="1"/>
  <c r="H78" i="9"/>
  <c r="G77" i="10" s="1"/>
  <c r="I78" i="9"/>
  <c r="H77" i="10" s="1"/>
  <c r="J78" i="9"/>
  <c r="I77" i="10" s="1"/>
  <c r="K78" i="9"/>
  <c r="J77" i="10" s="1"/>
  <c r="L78" i="9"/>
  <c r="K77" i="10" s="1"/>
  <c r="M78" i="9"/>
  <c r="L77" i="10" s="1"/>
  <c r="N78" i="9"/>
  <c r="M77" i="10" s="1"/>
  <c r="O78" i="9"/>
  <c r="N77" i="10" s="1"/>
  <c r="P78" i="9"/>
  <c r="O77" i="10" s="1"/>
  <c r="Q78" i="9"/>
  <c r="P77" i="10" s="1"/>
  <c r="R78" i="9"/>
  <c r="Q77" i="10" s="1"/>
  <c r="S78" i="9"/>
  <c r="R77" i="10" s="1"/>
  <c r="T78" i="9"/>
  <c r="S77" i="10" s="1"/>
  <c r="U78" i="9"/>
  <c r="T77" i="10" s="1"/>
  <c r="V78" i="9"/>
  <c r="U77" i="10" s="1"/>
  <c r="W78" i="9"/>
  <c r="V77" i="10" s="1"/>
  <c r="X78" i="9"/>
  <c r="W77" i="10" s="1"/>
  <c r="Y78" i="9"/>
  <c r="X77" i="10" s="1"/>
  <c r="Z78" i="9"/>
  <c r="Y77" i="10" s="1"/>
  <c r="AA78" i="9"/>
  <c r="Z77" i="10" s="1"/>
  <c r="AB78" i="9"/>
  <c r="AA77" i="10" s="1"/>
  <c r="AC78" i="9"/>
  <c r="AB77" i="10" s="1"/>
  <c r="AD78" i="9"/>
  <c r="AC77" i="10" s="1"/>
  <c r="AE78" i="9"/>
  <c r="AD77" i="10" s="1"/>
  <c r="AF78" i="9"/>
  <c r="AE77" i="10" s="1"/>
  <c r="AG78" i="9"/>
  <c r="AF77" i="10" s="1"/>
  <c r="AH78" i="9"/>
  <c r="AG77" i="10" s="1"/>
  <c r="AI78" i="9"/>
  <c r="AH77" i="10" s="1"/>
  <c r="AJ78" i="9"/>
  <c r="AI77" i="10" s="1"/>
  <c r="AK78" i="9"/>
  <c r="AJ77" i="10" s="1"/>
  <c r="AL78" i="9"/>
  <c r="AK77" i="10" s="1"/>
  <c r="AM78" i="9"/>
  <c r="AL77" i="10" s="1"/>
  <c r="AN78" i="9"/>
  <c r="AM77" i="10" s="1"/>
  <c r="AO78" i="9"/>
  <c r="AN77" i="10" s="1"/>
  <c r="AP78" i="9"/>
  <c r="AO77" i="10" s="1"/>
  <c r="AQ78" i="9"/>
  <c r="AP77" i="10" s="1"/>
  <c r="AR78" i="9"/>
  <c r="AQ77" i="10" s="1"/>
  <c r="AS78" i="9"/>
  <c r="AR77" i="10" s="1"/>
  <c r="AT78" i="9"/>
  <c r="AS77" i="10" s="1"/>
  <c r="AU78" i="9"/>
  <c r="AT77" i="10" s="1"/>
  <c r="D79" i="9"/>
  <c r="C78" i="10" s="1"/>
  <c r="E79" i="9"/>
  <c r="D78" i="10" s="1"/>
  <c r="F79" i="9"/>
  <c r="E78" i="10" s="1"/>
  <c r="G79" i="9"/>
  <c r="F78" i="10" s="1"/>
  <c r="H79" i="9"/>
  <c r="G78" i="10" s="1"/>
  <c r="I79" i="9"/>
  <c r="H78" i="10" s="1"/>
  <c r="J79" i="9"/>
  <c r="I78" i="10" s="1"/>
  <c r="K79" i="9"/>
  <c r="J78" i="10" s="1"/>
  <c r="L79" i="9"/>
  <c r="K78" i="10" s="1"/>
  <c r="M79" i="9"/>
  <c r="L78" i="10" s="1"/>
  <c r="N79" i="9"/>
  <c r="M78" i="10" s="1"/>
  <c r="O79" i="9"/>
  <c r="N78" i="10" s="1"/>
  <c r="P79" i="9"/>
  <c r="O78" i="10" s="1"/>
  <c r="Q79" i="9"/>
  <c r="P78" i="10" s="1"/>
  <c r="R79" i="9"/>
  <c r="Q78" i="10" s="1"/>
  <c r="S79" i="9"/>
  <c r="R78" i="10" s="1"/>
  <c r="T79" i="9"/>
  <c r="S78" i="10" s="1"/>
  <c r="U79" i="9"/>
  <c r="T78" i="10" s="1"/>
  <c r="V79" i="9"/>
  <c r="U78" i="10" s="1"/>
  <c r="W79" i="9"/>
  <c r="V78" i="10" s="1"/>
  <c r="X79" i="9"/>
  <c r="W78" i="10" s="1"/>
  <c r="Y79" i="9"/>
  <c r="X78" i="10" s="1"/>
  <c r="Z79" i="9"/>
  <c r="Y78" i="10" s="1"/>
  <c r="AA79" i="9"/>
  <c r="Z78" i="10" s="1"/>
  <c r="AB79" i="9"/>
  <c r="AA78" i="10" s="1"/>
  <c r="AC79" i="9"/>
  <c r="AB78" i="10" s="1"/>
  <c r="AD79" i="9"/>
  <c r="AC78" i="10" s="1"/>
  <c r="AE79" i="9"/>
  <c r="AD78" i="10" s="1"/>
  <c r="AF79" i="9"/>
  <c r="AE78" i="10" s="1"/>
  <c r="AG79" i="9"/>
  <c r="AF78" i="10" s="1"/>
  <c r="AH79" i="9"/>
  <c r="AG78" i="10" s="1"/>
  <c r="AI79" i="9"/>
  <c r="AH78" i="10" s="1"/>
  <c r="AJ79" i="9"/>
  <c r="AI78" i="10" s="1"/>
  <c r="AK79" i="9"/>
  <c r="AJ78" i="10" s="1"/>
  <c r="AL79" i="9"/>
  <c r="AK78" i="10" s="1"/>
  <c r="AM79" i="9"/>
  <c r="AL78" i="10" s="1"/>
  <c r="AN79" i="9"/>
  <c r="AM78" i="10" s="1"/>
  <c r="AO79" i="9"/>
  <c r="AN78" i="10" s="1"/>
  <c r="AP79" i="9"/>
  <c r="AO78" i="10" s="1"/>
  <c r="AQ79" i="9"/>
  <c r="AP78" i="10" s="1"/>
  <c r="AR79" i="9"/>
  <c r="AQ78" i="10" s="1"/>
  <c r="AS79" i="9"/>
  <c r="AR78" i="10" s="1"/>
  <c r="AT79" i="9"/>
  <c r="AS78" i="10" s="1"/>
  <c r="AU79" i="9"/>
  <c r="AT78" i="10" s="1"/>
  <c r="D80" i="9"/>
  <c r="C79" i="10" s="1"/>
  <c r="E80" i="9"/>
  <c r="D79" i="10" s="1"/>
  <c r="F80" i="9"/>
  <c r="E79" i="10" s="1"/>
  <c r="G80" i="9"/>
  <c r="F79" i="10" s="1"/>
  <c r="H80" i="9"/>
  <c r="G79" i="10" s="1"/>
  <c r="I80" i="9"/>
  <c r="H79" i="10" s="1"/>
  <c r="J80" i="9"/>
  <c r="I79" i="10" s="1"/>
  <c r="K80" i="9"/>
  <c r="J79" i="10" s="1"/>
  <c r="L80" i="9"/>
  <c r="K79" i="10" s="1"/>
  <c r="M80" i="9"/>
  <c r="L79" i="10" s="1"/>
  <c r="N80" i="9"/>
  <c r="M79" i="10" s="1"/>
  <c r="O80" i="9"/>
  <c r="N79" i="10" s="1"/>
  <c r="P80" i="9"/>
  <c r="O79" i="10" s="1"/>
  <c r="Q80" i="9"/>
  <c r="P79" i="10" s="1"/>
  <c r="R80" i="9"/>
  <c r="Q79" i="10" s="1"/>
  <c r="S80" i="9"/>
  <c r="R79" i="10" s="1"/>
  <c r="T80" i="9"/>
  <c r="S79" i="10" s="1"/>
  <c r="U80" i="9"/>
  <c r="T79" i="10" s="1"/>
  <c r="V80" i="9"/>
  <c r="U79" i="10" s="1"/>
  <c r="W80" i="9"/>
  <c r="V79" i="10" s="1"/>
  <c r="X80" i="9"/>
  <c r="W79" i="10" s="1"/>
  <c r="Y80" i="9"/>
  <c r="X79" i="10" s="1"/>
  <c r="Z80" i="9"/>
  <c r="Y79" i="10" s="1"/>
  <c r="AA80" i="9"/>
  <c r="Z79" i="10" s="1"/>
  <c r="AB80" i="9"/>
  <c r="AA79" i="10" s="1"/>
  <c r="AC80" i="9"/>
  <c r="AB79" i="10" s="1"/>
  <c r="AD80" i="9"/>
  <c r="AC79" i="10" s="1"/>
  <c r="AE80" i="9"/>
  <c r="AD79" i="10" s="1"/>
  <c r="AF80" i="9"/>
  <c r="AE79" i="10" s="1"/>
  <c r="AG80" i="9"/>
  <c r="AF79" i="10" s="1"/>
  <c r="AH80" i="9"/>
  <c r="AG79" i="10" s="1"/>
  <c r="AI80" i="9"/>
  <c r="AH79" i="10" s="1"/>
  <c r="AJ80" i="9"/>
  <c r="AI79" i="10" s="1"/>
  <c r="AK80" i="9"/>
  <c r="AJ79" i="10" s="1"/>
  <c r="AL80" i="9"/>
  <c r="AK79" i="10" s="1"/>
  <c r="AM80" i="9"/>
  <c r="AL79" i="10" s="1"/>
  <c r="AN80" i="9"/>
  <c r="AM79" i="10" s="1"/>
  <c r="AO80" i="9"/>
  <c r="AN79" i="10" s="1"/>
  <c r="AP80" i="9"/>
  <c r="AO79" i="10" s="1"/>
  <c r="AQ80" i="9"/>
  <c r="AP79" i="10" s="1"/>
  <c r="AR80" i="9"/>
  <c r="AQ79" i="10" s="1"/>
  <c r="AS80" i="9"/>
  <c r="AR79" i="10" s="1"/>
  <c r="AT80" i="9"/>
  <c r="AS79" i="10" s="1"/>
  <c r="AU80" i="9"/>
  <c r="AT79" i="10" s="1"/>
  <c r="D81" i="9"/>
  <c r="C80" i="10" s="1"/>
  <c r="E81" i="9"/>
  <c r="D80" i="10" s="1"/>
  <c r="F81" i="9"/>
  <c r="E80" i="10" s="1"/>
  <c r="G81" i="9"/>
  <c r="F80" i="10" s="1"/>
  <c r="H81" i="9"/>
  <c r="G80" i="10" s="1"/>
  <c r="I81" i="9"/>
  <c r="H80" i="10" s="1"/>
  <c r="J81" i="9"/>
  <c r="I80" i="10" s="1"/>
  <c r="K81" i="9"/>
  <c r="J80" i="10" s="1"/>
  <c r="L81" i="9"/>
  <c r="K80" i="10" s="1"/>
  <c r="M81" i="9"/>
  <c r="L80" i="10" s="1"/>
  <c r="N81" i="9"/>
  <c r="M80" i="10" s="1"/>
  <c r="O81" i="9"/>
  <c r="N80" i="10" s="1"/>
  <c r="P81" i="9"/>
  <c r="O80" i="10" s="1"/>
  <c r="Q81" i="9"/>
  <c r="P80" i="10" s="1"/>
  <c r="R81" i="9"/>
  <c r="Q80" i="10" s="1"/>
  <c r="S81" i="9"/>
  <c r="R80" i="10" s="1"/>
  <c r="T81" i="9"/>
  <c r="S80" i="10" s="1"/>
  <c r="U81" i="9"/>
  <c r="T80" i="10" s="1"/>
  <c r="V81" i="9"/>
  <c r="U80" i="10" s="1"/>
  <c r="W81" i="9"/>
  <c r="V80" i="10" s="1"/>
  <c r="X81" i="9"/>
  <c r="W80" i="10" s="1"/>
  <c r="Y81" i="9"/>
  <c r="X80" i="10" s="1"/>
  <c r="Z81" i="9"/>
  <c r="Y80" i="10" s="1"/>
  <c r="AA81" i="9"/>
  <c r="Z80" i="10" s="1"/>
  <c r="AB81" i="9"/>
  <c r="AA80" i="10" s="1"/>
  <c r="AC81" i="9"/>
  <c r="AB80" i="10" s="1"/>
  <c r="AD81" i="9"/>
  <c r="AC80" i="10" s="1"/>
  <c r="AE81" i="9"/>
  <c r="AD80" i="10" s="1"/>
  <c r="AF81" i="9"/>
  <c r="AE80" i="10" s="1"/>
  <c r="AG81" i="9"/>
  <c r="AF80" i="10" s="1"/>
  <c r="AH81" i="9"/>
  <c r="AG80" i="10" s="1"/>
  <c r="AI81" i="9"/>
  <c r="AH80" i="10" s="1"/>
  <c r="AJ81" i="9"/>
  <c r="AI80" i="10" s="1"/>
  <c r="AK81" i="9"/>
  <c r="AJ80" i="10" s="1"/>
  <c r="AL81" i="9"/>
  <c r="AK80" i="10" s="1"/>
  <c r="AM81" i="9"/>
  <c r="AL80" i="10" s="1"/>
  <c r="AN81" i="9"/>
  <c r="AM80" i="10" s="1"/>
  <c r="AO81" i="9"/>
  <c r="AN80" i="10" s="1"/>
  <c r="AP81" i="9"/>
  <c r="AO80" i="10" s="1"/>
  <c r="AQ81" i="9"/>
  <c r="AP80" i="10" s="1"/>
  <c r="AR81" i="9"/>
  <c r="AQ80" i="10" s="1"/>
  <c r="AS81" i="9"/>
  <c r="AR80" i="10" s="1"/>
  <c r="AT81" i="9"/>
  <c r="AS80" i="10" s="1"/>
  <c r="AU81" i="9"/>
  <c r="AT80" i="10" s="1"/>
  <c r="D82" i="9"/>
  <c r="C81" i="10" s="1"/>
  <c r="E82" i="9"/>
  <c r="D81" i="10" s="1"/>
  <c r="F82" i="9"/>
  <c r="E81" i="10" s="1"/>
  <c r="G82" i="9"/>
  <c r="F81" i="10" s="1"/>
  <c r="H82" i="9"/>
  <c r="G81" i="10" s="1"/>
  <c r="I82" i="9"/>
  <c r="H81" i="10" s="1"/>
  <c r="J82" i="9"/>
  <c r="I81" i="10" s="1"/>
  <c r="K82" i="9"/>
  <c r="J81" i="10" s="1"/>
  <c r="L82" i="9"/>
  <c r="K81" i="10" s="1"/>
  <c r="M82" i="9"/>
  <c r="L81" i="10" s="1"/>
  <c r="N82" i="9"/>
  <c r="M81" i="10" s="1"/>
  <c r="O82" i="9"/>
  <c r="N81" i="10" s="1"/>
  <c r="P82" i="9"/>
  <c r="O81" i="10" s="1"/>
  <c r="Q82" i="9"/>
  <c r="P81" i="10" s="1"/>
  <c r="R82" i="9"/>
  <c r="Q81" i="10" s="1"/>
  <c r="S82" i="9"/>
  <c r="R81" i="10" s="1"/>
  <c r="T82" i="9"/>
  <c r="S81" i="10" s="1"/>
  <c r="U82" i="9"/>
  <c r="T81" i="10" s="1"/>
  <c r="V82" i="9"/>
  <c r="U81" i="10" s="1"/>
  <c r="W82" i="9"/>
  <c r="V81" i="10" s="1"/>
  <c r="X82" i="9"/>
  <c r="W81" i="10" s="1"/>
  <c r="Y82" i="9"/>
  <c r="X81" i="10" s="1"/>
  <c r="Z82" i="9"/>
  <c r="Y81" i="10" s="1"/>
  <c r="AA82" i="9"/>
  <c r="Z81" i="10" s="1"/>
  <c r="AB82" i="9"/>
  <c r="AA81" i="10" s="1"/>
  <c r="AC82" i="9"/>
  <c r="AB81" i="10" s="1"/>
  <c r="AD82" i="9"/>
  <c r="AC81" i="10" s="1"/>
  <c r="AE82" i="9"/>
  <c r="AD81" i="10" s="1"/>
  <c r="AF82" i="9"/>
  <c r="AE81" i="10" s="1"/>
  <c r="AG82" i="9"/>
  <c r="AF81" i="10" s="1"/>
  <c r="AH82" i="9"/>
  <c r="AG81" i="10" s="1"/>
  <c r="AI82" i="9"/>
  <c r="AH81" i="10" s="1"/>
  <c r="AJ82" i="9"/>
  <c r="AI81" i="10" s="1"/>
  <c r="AK82" i="9"/>
  <c r="AJ81" i="10" s="1"/>
  <c r="AL82" i="9"/>
  <c r="AK81" i="10" s="1"/>
  <c r="AM82" i="9"/>
  <c r="AL81" i="10" s="1"/>
  <c r="AN82" i="9"/>
  <c r="AM81" i="10" s="1"/>
  <c r="AO82" i="9"/>
  <c r="AN81" i="10" s="1"/>
  <c r="AP82" i="9"/>
  <c r="AO81" i="10" s="1"/>
  <c r="AQ82" i="9"/>
  <c r="AP81" i="10" s="1"/>
  <c r="AR82" i="9"/>
  <c r="AQ81" i="10" s="1"/>
  <c r="AS82" i="9"/>
  <c r="AR81" i="10" s="1"/>
  <c r="AT82" i="9"/>
  <c r="AS81" i="10" s="1"/>
  <c r="AU82" i="9"/>
  <c r="AT81" i="10" s="1"/>
  <c r="D83" i="9"/>
  <c r="C82" i="10" s="1"/>
  <c r="E83" i="9"/>
  <c r="D82" i="10" s="1"/>
  <c r="F83" i="9"/>
  <c r="E82" i="10" s="1"/>
  <c r="G83" i="9"/>
  <c r="F82" i="10" s="1"/>
  <c r="H83" i="9"/>
  <c r="G82" i="10" s="1"/>
  <c r="I83" i="9"/>
  <c r="H82" i="10" s="1"/>
  <c r="J83" i="9"/>
  <c r="I82" i="10" s="1"/>
  <c r="K83" i="9"/>
  <c r="J82" i="10" s="1"/>
  <c r="L83" i="9"/>
  <c r="K82" i="10" s="1"/>
  <c r="M83" i="9"/>
  <c r="L82" i="10" s="1"/>
  <c r="N83" i="9"/>
  <c r="M82" i="10" s="1"/>
  <c r="O83" i="9"/>
  <c r="N82" i="10" s="1"/>
  <c r="P83" i="9"/>
  <c r="O82" i="10" s="1"/>
  <c r="Q83" i="9"/>
  <c r="P82" i="10" s="1"/>
  <c r="R83" i="9"/>
  <c r="Q82" i="10" s="1"/>
  <c r="S83" i="9"/>
  <c r="R82" i="10" s="1"/>
  <c r="T83" i="9"/>
  <c r="S82" i="10" s="1"/>
  <c r="U83" i="9"/>
  <c r="T82" i="10" s="1"/>
  <c r="V83" i="9"/>
  <c r="U82" i="10" s="1"/>
  <c r="W83" i="9"/>
  <c r="V82" i="10" s="1"/>
  <c r="X83" i="9"/>
  <c r="W82" i="10" s="1"/>
  <c r="Y83" i="9"/>
  <c r="X82" i="10" s="1"/>
  <c r="Z83" i="9"/>
  <c r="Y82" i="10" s="1"/>
  <c r="AA83" i="9"/>
  <c r="Z82" i="10" s="1"/>
  <c r="AB83" i="9"/>
  <c r="AA82" i="10" s="1"/>
  <c r="AC83" i="9"/>
  <c r="AB82" i="10" s="1"/>
  <c r="AD83" i="9"/>
  <c r="AC82" i="10" s="1"/>
  <c r="AE83" i="9"/>
  <c r="AD82" i="10" s="1"/>
  <c r="AF83" i="9"/>
  <c r="AE82" i="10" s="1"/>
  <c r="AG83" i="9"/>
  <c r="AF82" i="10" s="1"/>
  <c r="AH83" i="9"/>
  <c r="AG82" i="10" s="1"/>
  <c r="AI83" i="9"/>
  <c r="AH82" i="10" s="1"/>
  <c r="AJ83" i="9"/>
  <c r="AI82" i="10" s="1"/>
  <c r="AK83" i="9"/>
  <c r="AJ82" i="10" s="1"/>
  <c r="AL83" i="9"/>
  <c r="AK82" i="10" s="1"/>
  <c r="AM83" i="9"/>
  <c r="AL82" i="10" s="1"/>
  <c r="AN83" i="9"/>
  <c r="AM82" i="10" s="1"/>
  <c r="AO83" i="9"/>
  <c r="AN82" i="10" s="1"/>
  <c r="AP83" i="9"/>
  <c r="AO82" i="10" s="1"/>
  <c r="AQ83" i="9"/>
  <c r="AP82" i="10" s="1"/>
  <c r="AR83" i="9"/>
  <c r="AQ82" i="10" s="1"/>
  <c r="AS83" i="9"/>
  <c r="AR82" i="10" s="1"/>
  <c r="AT83" i="9"/>
  <c r="AS82" i="10" s="1"/>
  <c r="AU83" i="9"/>
  <c r="AT82" i="10" s="1"/>
  <c r="D84" i="9"/>
  <c r="C83" i="10" s="1"/>
  <c r="E84" i="9"/>
  <c r="D83" i="10" s="1"/>
  <c r="F84" i="9"/>
  <c r="E83" i="10" s="1"/>
  <c r="G84" i="9"/>
  <c r="F83" i="10" s="1"/>
  <c r="H84" i="9"/>
  <c r="G83" i="10" s="1"/>
  <c r="I84" i="9"/>
  <c r="H83" i="10" s="1"/>
  <c r="J84" i="9"/>
  <c r="I83" i="10" s="1"/>
  <c r="K84" i="9"/>
  <c r="J83" i="10" s="1"/>
  <c r="L84" i="9"/>
  <c r="K83" i="10" s="1"/>
  <c r="M84" i="9"/>
  <c r="L83" i="10" s="1"/>
  <c r="N84" i="9"/>
  <c r="M83" i="10" s="1"/>
  <c r="O84" i="9"/>
  <c r="N83" i="10" s="1"/>
  <c r="P84" i="9"/>
  <c r="O83" i="10" s="1"/>
  <c r="Q84" i="9"/>
  <c r="P83" i="10" s="1"/>
  <c r="R84" i="9"/>
  <c r="Q83" i="10" s="1"/>
  <c r="S84" i="9"/>
  <c r="R83" i="10" s="1"/>
  <c r="T84" i="9"/>
  <c r="S83" i="10" s="1"/>
  <c r="U84" i="9"/>
  <c r="T83" i="10" s="1"/>
  <c r="V84" i="9"/>
  <c r="U83" i="10" s="1"/>
  <c r="W84" i="9"/>
  <c r="V83" i="10" s="1"/>
  <c r="X84" i="9"/>
  <c r="W83" i="10" s="1"/>
  <c r="Y84" i="9"/>
  <c r="X83" i="10" s="1"/>
  <c r="Z84" i="9"/>
  <c r="Y83" i="10" s="1"/>
  <c r="AA84" i="9"/>
  <c r="Z83" i="10" s="1"/>
  <c r="AB84" i="9"/>
  <c r="AA83" i="10" s="1"/>
  <c r="AC84" i="9"/>
  <c r="AB83" i="10" s="1"/>
  <c r="AD84" i="9"/>
  <c r="AC83" i="10" s="1"/>
  <c r="AE84" i="9"/>
  <c r="AD83" i="10" s="1"/>
  <c r="AF84" i="9"/>
  <c r="AE83" i="10" s="1"/>
  <c r="AG84" i="9"/>
  <c r="AF83" i="10" s="1"/>
  <c r="AH84" i="9"/>
  <c r="AG83" i="10" s="1"/>
  <c r="AI84" i="9"/>
  <c r="AH83" i="10" s="1"/>
  <c r="AJ84" i="9"/>
  <c r="AI83" i="10" s="1"/>
  <c r="AK84" i="9"/>
  <c r="AJ83" i="10" s="1"/>
  <c r="AL84" i="9"/>
  <c r="AK83" i="10" s="1"/>
  <c r="AM84" i="9"/>
  <c r="AL83" i="10" s="1"/>
  <c r="AN84" i="9"/>
  <c r="AM83" i="10" s="1"/>
  <c r="AO84" i="9"/>
  <c r="AN83" i="10" s="1"/>
  <c r="AP84" i="9"/>
  <c r="AO83" i="10" s="1"/>
  <c r="AQ84" i="9"/>
  <c r="AP83" i="10" s="1"/>
  <c r="AR84" i="9"/>
  <c r="AQ83" i="10" s="1"/>
  <c r="AS84" i="9"/>
  <c r="AR83" i="10" s="1"/>
  <c r="AT84" i="9"/>
  <c r="AS83" i="10" s="1"/>
  <c r="AU84" i="9"/>
  <c r="AT83" i="10" s="1"/>
  <c r="D85" i="9"/>
  <c r="C84" i="10" s="1"/>
  <c r="E85" i="9"/>
  <c r="D84" i="10" s="1"/>
  <c r="F85" i="9"/>
  <c r="E84" i="10" s="1"/>
  <c r="G85" i="9"/>
  <c r="F84" i="10" s="1"/>
  <c r="H85" i="9"/>
  <c r="G84" i="10" s="1"/>
  <c r="I85" i="9"/>
  <c r="H84" i="10" s="1"/>
  <c r="J85" i="9"/>
  <c r="I84" i="10" s="1"/>
  <c r="K85" i="9"/>
  <c r="J84" i="10" s="1"/>
  <c r="L85" i="9"/>
  <c r="K84" i="10" s="1"/>
  <c r="M85" i="9"/>
  <c r="L84" i="10" s="1"/>
  <c r="N85" i="9"/>
  <c r="M84" i="10" s="1"/>
  <c r="O85" i="9"/>
  <c r="N84" i="10" s="1"/>
  <c r="P85" i="9"/>
  <c r="O84" i="10" s="1"/>
  <c r="Q85" i="9"/>
  <c r="P84" i="10" s="1"/>
  <c r="R85" i="9"/>
  <c r="Q84" i="10" s="1"/>
  <c r="S85" i="9"/>
  <c r="R84" i="10" s="1"/>
  <c r="T85" i="9"/>
  <c r="S84" i="10" s="1"/>
  <c r="U85" i="9"/>
  <c r="T84" i="10" s="1"/>
  <c r="V85" i="9"/>
  <c r="U84" i="10" s="1"/>
  <c r="W85" i="9"/>
  <c r="V84" i="10" s="1"/>
  <c r="X85" i="9"/>
  <c r="W84" i="10" s="1"/>
  <c r="Y85" i="9"/>
  <c r="X84" i="10" s="1"/>
  <c r="Z85" i="9"/>
  <c r="Y84" i="10" s="1"/>
  <c r="AA85" i="9"/>
  <c r="Z84" i="10" s="1"/>
  <c r="AB85" i="9"/>
  <c r="AA84" i="10" s="1"/>
  <c r="AC85" i="9"/>
  <c r="AB84" i="10" s="1"/>
  <c r="AD85" i="9"/>
  <c r="AC84" i="10" s="1"/>
  <c r="AE85" i="9"/>
  <c r="AD84" i="10" s="1"/>
  <c r="AF85" i="9"/>
  <c r="AE84" i="10" s="1"/>
  <c r="AG85" i="9"/>
  <c r="AF84" i="10" s="1"/>
  <c r="AH85" i="9"/>
  <c r="AG84" i="10" s="1"/>
  <c r="AI85" i="9"/>
  <c r="AH84" i="10" s="1"/>
  <c r="AJ85" i="9"/>
  <c r="AI84" i="10" s="1"/>
  <c r="AK85" i="9"/>
  <c r="AJ84" i="10" s="1"/>
  <c r="AL85" i="9"/>
  <c r="AK84" i="10" s="1"/>
  <c r="AM85" i="9"/>
  <c r="AL84" i="10" s="1"/>
  <c r="AN85" i="9"/>
  <c r="AM84" i="10" s="1"/>
  <c r="AO85" i="9"/>
  <c r="AN84" i="10" s="1"/>
  <c r="AP85" i="9"/>
  <c r="AO84" i="10" s="1"/>
  <c r="AQ85" i="9"/>
  <c r="AP84" i="10" s="1"/>
  <c r="AR85" i="9"/>
  <c r="AQ84" i="10" s="1"/>
  <c r="AS85" i="9"/>
  <c r="AR84" i="10" s="1"/>
  <c r="AT85" i="9"/>
  <c r="AS84" i="10" s="1"/>
  <c r="AU85" i="9"/>
  <c r="AT84" i="10" s="1"/>
  <c r="D86" i="9"/>
  <c r="C85" i="10" s="1"/>
  <c r="E86" i="9"/>
  <c r="D85" i="10" s="1"/>
  <c r="F86" i="9"/>
  <c r="E85" i="10" s="1"/>
  <c r="G86" i="9"/>
  <c r="F85" i="10" s="1"/>
  <c r="H86" i="9"/>
  <c r="G85" i="10" s="1"/>
  <c r="I86" i="9"/>
  <c r="H85" i="10" s="1"/>
  <c r="J86" i="9"/>
  <c r="I85" i="10" s="1"/>
  <c r="K86" i="9"/>
  <c r="J85" i="10" s="1"/>
  <c r="L86" i="9"/>
  <c r="K85" i="10" s="1"/>
  <c r="M86" i="9"/>
  <c r="L85" i="10" s="1"/>
  <c r="N86" i="9"/>
  <c r="M85" i="10" s="1"/>
  <c r="O86" i="9"/>
  <c r="N85" i="10" s="1"/>
  <c r="P86" i="9"/>
  <c r="O85" i="10" s="1"/>
  <c r="Q86" i="9"/>
  <c r="P85" i="10" s="1"/>
  <c r="R86" i="9"/>
  <c r="Q85" i="10" s="1"/>
  <c r="S86" i="9"/>
  <c r="R85" i="10" s="1"/>
  <c r="T86" i="9"/>
  <c r="S85" i="10" s="1"/>
  <c r="U86" i="9"/>
  <c r="T85" i="10" s="1"/>
  <c r="V86" i="9"/>
  <c r="U85" i="10" s="1"/>
  <c r="W86" i="9"/>
  <c r="V85" i="10" s="1"/>
  <c r="X86" i="9"/>
  <c r="W85" i="10" s="1"/>
  <c r="Y86" i="9"/>
  <c r="X85" i="10" s="1"/>
  <c r="Z86" i="9"/>
  <c r="Y85" i="10" s="1"/>
  <c r="AA86" i="9"/>
  <c r="Z85" i="10" s="1"/>
  <c r="AB86" i="9"/>
  <c r="AA85" i="10" s="1"/>
  <c r="AC86" i="9"/>
  <c r="AB85" i="10" s="1"/>
  <c r="AD86" i="9"/>
  <c r="AC85" i="10" s="1"/>
  <c r="AE86" i="9"/>
  <c r="AD85" i="10" s="1"/>
  <c r="AF86" i="9"/>
  <c r="AE85" i="10" s="1"/>
  <c r="AG86" i="9"/>
  <c r="AF85" i="10" s="1"/>
  <c r="AH86" i="9"/>
  <c r="AG85" i="10" s="1"/>
  <c r="AI86" i="9"/>
  <c r="AH85" i="10" s="1"/>
  <c r="AJ86" i="9"/>
  <c r="AI85" i="10" s="1"/>
  <c r="AK86" i="9"/>
  <c r="AJ85" i="10" s="1"/>
  <c r="AL86" i="9"/>
  <c r="AK85" i="10" s="1"/>
  <c r="AM86" i="9"/>
  <c r="AL85" i="10" s="1"/>
  <c r="AN86" i="9"/>
  <c r="AM85" i="10" s="1"/>
  <c r="AO86" i="9"/>
  <c r="AN85" i="10" s="1"/>
  <c r="AP86" i="9"/>
  <c r="AO85" i="10" s="1"/>
  <c r="AQ86" i="9"/>
  <c r="AP85" i="10" s="1"/>
  <c r="AR86" i="9"/>
  <c r="AQ85" i="10" s="1"/>
  <c r="AS86" i="9"/>
  <c r="AR85" i="10" s="1"/>
  <c r="AT86" i="9"/>
  <c r="AS85" i="10" s="1"/>
  <c r="AU86" i="9"/>
  <c r="AT85" i="10" s="1"/>
  <c r="D87" i="9"/>
  <c r="C86" i="10" s="1"/>
  <c r="E87" i="9"/>
  <c r="D86" i="10" s="1"/>
  <c r="F87" i="9"/>
  <c r="E86" i="10" s="1"/>
  <c r="G87" i="9"/>
  <c r="F86" i="10" s="1"/>
  <c r="H87" i="9"/>
  <c r="G86" i="10" s="1"/>
  <c r="I87" i="9"/>
  <c r="H86" i="10" s="1"/>
  <c r="J87" i="9"/>
  <c r="I86" i="10" s="1"/>
  <c r="K87" i="9"/>
  <c r="J86" i="10" s="1"/>
  <c r="L87" i="9"/>
  <c r="K86" i="10" s="1"/>
  <c r="M87" i="9"/>
  <c r="L86" i="10" s="1"/>
  <c r="N87" i="9"/>
  <c r="M86" i="10" s="1"/>
  <c r="O87" i="9"/>
  <c r="N86" i="10" s="1"/>
  <c r="P87" i="9"/>
  <c r="O86" i="10" s="1"/>
  <c r="Q87" i="9"/>
  <c r="P86" i="10" s="1"/>
  <c r="R87" i="9"/>
  <c r="Q86" i="10" s="1"/>
  <c r="S87" i="9"/>
  <c r="R86" i="10" s="1"/>
  <c r="T87" i="9"/>
  <c r="S86" i="10" s="1"/>
  <c r="U87" i="9"/>
  <c r="T86" i="10" s="1"/>
  <c r="V87" i="9"/>
  <c r="U86" i="10" s="1"/>
  <c r="W87" i="9"/>
  <c r="V86" i="10" s="1"/>
  <c r="X87" i="9"/>
  <c r="W86" i="10" s="1"/>
  <c r="Y87" i="9"/>
  <c r="X86" i="10" s="1"/>
  <c r="Z87" i="9"/>
  <c r="Y86" i="10" s="1"/>
  <c r="AA87" i="9"/>
  <c r="Z86" i="10" s="1"/>
  <c r="AB87" i="9"/>
  <c r="AA86" i="10" s="1"/>
  <c r="AC87" i="9"/>
  <c r="AB86" i="10" s="1"/>
  <c r="AD87" i="9"/>
  <c r="AC86" i="10" s="1"/>
  <c r="AE87" i="9"/>
  <c r="AD86" i="10" s="1"/>
  <c r="AF87" i="9"/>
  <c r="AE86" i="10" s="1"/>
  <c r="AG87" i="9"/>
  <c r="AF86" i="10" s="1"/>
  <c r="AH87" i="9"/>
  <c r="AG86" i="10" s="1"/>
  <c r="AI87" i="9"/>
  <c r="AH86" i="10" s="1"/>
  <c r="AJ87" i="9"/>
  <c r="AI86" i="10" s="1"/>
  <c r="AK87" i="9"/>
  <c r="AJ86" i="10" s="1"/>
  <c r="AL87" i="9"/>
  <c r="AK86" i="10" s="1"/>
  <c r="AM87" i="9"/>
  <c r="AL86" i="10" s="1"/>
  <c r="AN87" i="9"/>
  <c r="AM86" i="10" s="1"/>
  <c r="AO87" i="9"/>
  <c r="AN86" i="10" s="1"/>
  <c r="AP87" i="9"/>
  <c r="AO86" i="10" s="1"/>
  <c r="AQ87" i="9"/>
  <c r="AP86" i="10" s="1"/>
  <c r="AR87" i="9"/>
  <c r="AQ86" i="10" s="1"/>
  <c r="AS87" i="9"/>
  <c r="AR86" i="10" s="1"/>
  <c r="AT87" i="9"/>
  <c r="AS86" i="10" s="1"/>
  <c r="AU87" i="9"/>
  <c r="AT86" i="10" s="1"/>
  <c r="D88" i="9"/>
  <c r="C87" i="10" s="1"/>
  <c r="E88" i="9"/>
  <c r="D87" i="10" s="1"/>
  <c r="F88" i="9"/>
  <c r="E87" i="10" s="1"/>
  <c r="G88" i="9"/>
  <c r="F87" i="10" s="1"/>
  <c r="H88" i="9"/>
  <c r="G87" i="10" s="1"/>
  <c r="I88" i="9"/>
  <c r="H87" i="10" s="1"/>
  <c r="J88" i="9"/>
  <c r="I87" i="10" s="1"/>
  <c r="K88" i="9"/>
  <c r="J87" i="10" s="1"/>
  <c r="L88" i="9"/>
  <c r="K87" i="10" s="1"/>
  <c r="M88" i="9"/>
  <c r="L87" i="10" s="1"/>
  <c r="N88" i="9"/>
  <c r="M87" i="10" s="1"/>
  <c r="O88" i="9"/>
  <c r="N87" i="10" s="1"/>
  <c r="P88" i="9"/>
  <c r="O87" i="10" s="1"/>
  <c r="Q88" i="9"/>
  <c r="P87" i="10" s="1"/>
  <c r="R88" i="9"/>
  <c r="Q87" i="10" s="1"/>
  <c r="S88" i="9"/>
  <c r="R87" i="10" s="1"/>
  <c r="T88" i="9"/>
  <c r="S87" i="10" s="1"/>
  <c r="U88" i="9"/>
  <c r="T87" i="10" s="1"/>
  <c r="V88" i="9"/>
  <c r="U87" i="10" s="1"/>
  <c r="W88" i="9"/>
  <c r="V87" i="10" s="1"/>
  <c r="X88" i="9"/>
  <c r="W87" i="10" s="1"/>
  <c r="Y88" i="9"/>
  <c r="X87" i="10" s="1"/>
  <c r="Z88" i="9"/>
  <c r="Y87" i="10" s="1"/>
  <c r="AA88" i="9"/>
  <c r="Z87" i="10" s="1"/>
  <c r="AB88" i="9"/>
  <c r="AA87" i="10" s="1"/>
  <c r="AC88" i="9"/>
  <c r="AB87" i="10" s="1"/>
  <c r="AD88" i="9"/>
  <c r="AC87" i="10" s="1"/>
  <c r="AE88" i="9"/>
  <c r="AD87" i="10" s="1"/>
  <c r="AF88" i="9"/>
  <c r="AE87" i="10" s="1"/>
  <c r="AG88" i="9"/>
  <c r="AF87" i="10" s="1"/>
  <c r="AH88" i="9"/>
  <c r="AG87" i="10" s="1"/>
  <c r="AI88" i="9"/>
  <c r="AH87" i="10" s="1"/>
  <c r="AJ88" i="9"/>
  <c r="AI87" i="10" s="1"/>
  <c r="AK88" i="9"/>
  <c r="AJ87" i="10" s="1"/>
  <c r="AL88" i="9"/>
  <c r="AK87" i="10" s="1"/>
  <c r="AM88" i="9"/>
  <c r="AL87" i="10" s="1"/>
  <c r="AN88" i="9"/>
  <c r="AM87" i="10" s="1"/>
  <c r="AO88" i="9"/>
  <c r="AN87" i="10" s="1"/>
  <c r="AP88" i="9"/>
  <c r="AO87" i="10" s="1"/>
  <c r="AQ88" i="9"/>
  <c r="AP87" i="10" s="1"/>
  <c r="AR88" i="9"/>
  <c r="AQ87" i="10" s="1"/>
  <c r="AS88" i="9"/>
  <c r="AR87" i="10" s="1"/>
  <c r="AT88" i="9"/>
  <c r="AS87" i="10" s="1"/>
  <c r="AU88" i="9"/>
  <c r="AT87" i="10" s="1"/>
  <c r="D89" i="9"/>
  <c r="C88" i="10" s="1"/>
  <c r="E89" i="9"/>
  <c r="D88" i="10" s="1"/>
  <c r="F89" i="9"/>
  <c r="E88" i="10" s="1"/>
  <c r="G89" i="9"/>
  <c r="F88" i="10" s="1"/>
  <c r="H89" i="9"/>
  <c r="G88" i="10" s="1"/>
  <c r="I89" i="9"/>
  <c r="H88" i="10" s="1"/>
  <c r="J89" i="9"/>
  <c r="I88" i="10" s="1"/>
  <c r="K89" i="9"/>
  <c r="J88" i="10" s="1"/>
  <c r="L89" i="9"/>
  <c r="K88" i="10" s="1"/>
  <c r="M89" i="9"/>
  <c r="L88" i="10" s="1"/>
  <c r="N89" i="9"/>
  <c r="M88" i="10" s="1"/>
  <c r="O89" i="9"/>
  <c r="N88" i="10" s="1"/>
  <c r="P89" i="9"/>
  <c r="O88" i="10" s="1"/>
  <c r="Q89" i="9"/>
  <c r="P88" i="10" s="1"/>
  <c r="R89" i="9"/>
  <c r="Q88" i="10" s="1"/>
  <c r="S89" i="9"/>
  <c r="R88" i="10" s="1"/>
  <c r="T89" i="9"/>
  <c r="S88" i="10" s="1"/>
  <c r="U89" i="9"/>
  <c r="T88" i="10" s="1"/>
  <c r="V89" i="9"/>
  <c r="U88" i="10" s="1"/>
  <c r="W89" i="9"/>
  <c r="V88" i="10" s="1"/>
  <c r="X89" i="9"/>
  <c r="W88" i="10" s="1"/>
  <c r="Y89" i="9"/>
  <c r="X88" i="10" s="1"/>
  <c r="Z89" i="9"/>
  <c r="Y88" i="10" s="1"/>
  <c r="AA89" i="9"/>
  <c r="Z88" i="10" s="1"/>
  <c r="AB89" i="9"/>
  <c r="AA88" i="10" s="1"/>
  <c r="AC89" i="9"/>
  <c r="AB88" i="10" s="1"/>
  <c r="AD89" i="9"/>
  <c r="AC88" i="10" s="1"/>
  <c r="AE89" i="9"/>
  <c r="AD88" i="10" s="1"/>
  <c r="AF89" i="9"/>
  <c r="AE88" i="10" s="1"/>
  <c r="AG89" i="9"/>
  <c r="AF88" i="10" s="1"/>
  <c r="AH89" i="9"/>
  <c r="AG88" i="10" s="1"/>
  <c r="AI89" i="9"/>
  <c r="AH88" i="10" s="1"/>
  <c r="AJ89" i="9"/>
  <c r="AI88" i="10" s="1"/>
  <c r="AK89" i="9"/>
  <c r="AJ88" i="10" s="1"/>
  <c r="AL89" i="9"/>
  <c r="AK88" i="10" s="1"/>
  <c r="AM89" i="9"/>
  <c r="AL88" i="10" s="1"/>
  <c r="AN89" i="9"/>
  <c r="AM88" i="10" s="1"/>
  <c r="AO89" i="9"/>
  <c r="AN88" i="10" s="1"/>
  <c r="AP89" i="9"/>
  <c r="AO88" i="10" s="1"/>
  <c r="AQ89" i="9"/>
  <c r="AP88" i="10" s="1"/>
  <c r="AR89" i="9"/>
  <c r="AQ88" i="10" s="1"/>
  <c r="AS89" i="9"/>
  <c r="AR88" i="10" s="1"/>
  <c r="AT89" i="9"/>
  <c r="AS88" i="10" s="1"/>
  <c r="AU89" i="9"/>
  <c r="AT88" i="10" s="1"/>
  <c r="D90" i="9"/>
  <c r="C89" i="10" s="1"/>
  <c r="E90" i="9"/>
  <c r="D89" i="10" s="1"/>
  <c r="F90" i="9"/>
  <c r="E89" i="10" s="1"/>
  <c r="G90" i="9"/>
  <c r="F89" i="10" s="1"/>
  <c r="H90" i="9"/>
  <c r="G89" i="10" s="1"/>
  <c r="I90" i="9"/>
  <c r="H89" i="10" s="1"/>
  <c r="J90" i="9"/>
  <c r="I89" i="10" s="1"/>
  <c r="K90" i="9"/>
  <c r="J89" i="10" s="1"/>
  <c r="L90" i="9"/>
  <c r="K89" i="10" s="1"/>
  <c r="M90" i="9"/>
  <c r="L89" i="10" s="1"/>
  <c r="N90" i="9"/>
  <c r="M89" i="10" s="1"/>
  <c r="O90" i="9"/>
  <c r="N89" i="10" s="1"/>
  <c r="P90" i="9"/>
  <c r="O89" i="10" s="1"/>
  <c r="Q90" i="9"/>
  <c r="P89" i="10" s="1"/>
  <c r="R90" i="9"/>
  <c r="Q89" i="10" s="1"/>
  <c r="S90" i="9"/>
  <c r="R89" i="10" s="1"/>
  <c r="T90" i="9"/>
  <c r="S89" i="10" s="1"/>
  <c r="U90" i="9"/>
  <c r="T89" i="10" s="1"/>
  <c r="V90" i="9"/>
  <c r="U89" i="10" s="1"/>
  <c r="W90" i="9"/>
  <c r="V89" i="10" s="1"/>
  <c r="X90" i="9"/>
  <c r="W89" i="10" s="1"/>
  <c r="Y90" i="9"/>
  <c r="X89" i="10" s="1"/>
  <c r="Z90" i="9"/>
  <c r="Y89" i="10" s="1"/>
  <c r="AA90" i="9"/>
  <c r="Z89" i="10" s="1"/>
  <c r="AB90" i="9"/>
  <c r="AA89" i="10" s="1"/>
  <c r="AC90" i="9"/>
  <c r="AB89" i="10" s="1"/>
  <c r="AD90" i="9"/>
  <c r="AC89" i="10" s="1"/>
  <c r="AE90" i="9"/>
  <c r="AD89" i="10" s="1"/>
  <c r="AF90" i="9"/>
  <c r="AE89" i="10" s="1"/>
  <c r="AG90" i="9"/>
  <c r="AF89" i="10" s="1"/>
  <c r="AH90" i="9"/>
  <c r="AG89" i="10" s="1"/>
  <c r="AI90" i="9"/>
  <c r="AH89" i="10" s="1"/>
  <c r="AJ90" i="9"/>
  <c r="AI89" i="10" s="1"/>
  <c r="AK90" i="9"/>
  <c r="AJ89" i="10" s="1"/>
  <c r="AL90" i="9"/>
  <c r="AK89" i="10" s="1"/>
  <c r="AM90" i="9"/>
  <c r="AL89" i="10" s="1"/>
  <c r="AN90" i="9"/>
  <c r="AM89" i="10" s="1"/>
  <c r="AO90" i="9"/>
  <c r="AN89" i="10" s="1"/>
  <c r="AP90" i="9"/>
  <c r="AO89" i="10" s="1"/>
  <c r="AQ90" i="9"/>
  <c r="AP89" i="10" s="1"/>
  <c r="AR90" i="9"/>
  <c r="AQ89" i="10" s="1"/>
  <c r="AS90" i="9"/>
  <c r="AR89" i="10" s="1"/>
  <c r="AT90" i="9"/>
  <c r="AS89" i="10" s="1"/>
  <c r="AU90" i="9"/>
  <c r="AT89" i="10" s="1"/>
  <c r="D91" i="9"/>
  <c r="C90" i="10" s="1"/>
  <c r="E91" i="9"/>
  <c r="D90" i="10" s="1"/>
  <c r="F91" i="9"/>
  <c r="E90" i="10" s="1"/>
  <c r="G91" i="9"/>
  <c r="F90" i="10" s="1"/>
  <c r="H91" i="9"/>
  <c r="G90" i="10" s="1"/>
  <c r="I91" i="9"/>
  <c r="H90" i="10" s="1"/>
  <c r="J91" i="9"/>
  <c r="I90" i="10" s="1"/>
  <c r="K91" i="9"/>
  <c r="J90" i="10" s="1"/>
  <c r="L91" i="9"/>
  <c r="K90" i="10" s="1"/>
  <c r="M91" i="9"/>
  <c r="L90" i="10" s="1"/>
  <c r="N91" i="9"/>
  <c r="M90" i="10" s="1"/>
  <c r="O91" i="9"/>
  <c r="N90" i="10" s="1"/>
  <c r="P91" i="9"/>
  <c r="O90" i="10" s="1"/>
  <c r="Q91" i="9"/>
  <c r="P90" i="10" s="1"/>
  <c r="R91" i="9"/>
  <c r="Q90" i="10" s="1"/>
  <c r="S91" i="9"/>
  <c r="R90" i="10" s="1"/>
  <c r="T91" i="9"/>
  <c r="S90" i="10" s="1"/>
  <c r="U91" i="9"/>
  <c r="T90" i="10" s="1"/>
  <c r="V91" i="9"/>
  <c r="U90" i="10" s="1"/>
  <c r="W91" i="9"/>
  <c r="V90" i="10" s="1"/>
  <c r="X91" i="9"/>
  <c r="W90" i="10" s="1"/>
  <c r="Y91" i="9"/>
  <c r="X90" i="10" s="1"/>
  <c r="Z91" i="9"/>
  <c r="Y90" i="10" s="1"/>
  <c r="AA91" i="9"/>
  <c r="Z90" i="10" s="1"/>
  <c r="AB91" i="9"/>
  <c r="AA90" i="10" s="1"/>
  <c r="AC91" i="9"/>
  <c r="AB90" i="10" s="1"/>
  <c r="AD91" i="9"/>
  <c r="AC90" i="10" s="1"/>
  <c r="AE91" i="9"/>
  <c r="AD90" i="10" s="1"/>
  <c r="AF91" i="9"/>
  <c r="AE90" i="10" s="1"/>
  <c r="AG91" i="9"/>
  <c r="AF90" i="10" s="1"/>
  <c r="AH91" i="9"/>
  <c r="AG90" i="10" s="1"/>
  <c r="AI91" i="9"/>
  <c r="AH90" i="10" s="1"/>
  <c r="AJ91" i="9"/>
  <c r="AI90" i="10" s="1"/>
  <c r="AK91" i="9"/>
  <c r="AJ90" i="10" s="1"/>
  <c r="AL91" i="9"/>
  <c r="AK90" i="10" s="1"/>
  <c r="AM91" i="9"/>
  <c r="AL90" i="10" s="1"/>
  <c r="AN91" i="9"/>
  <c r="AM90" i="10" s="1"/>
  <c r="AO91" i="9"/>
  <c r="AN90" i="10" s="1"/>
  <c r="AP91" i="9"/>
  <c r="AO90" i="10" s="1"/>
  <c r="AQ91" i="9"/>
  <c r="AP90" i="10" s="1"/>
  <c r="AR91" i="9"/>
  <c r="AQ90" i="10" s="1"/>
  <c r="AS91" i="9"/>
  <c r="AR90" i="10" s="1"/>
  <c r="AT91" i="9"/>
  <c r="AS90" i="10" s="1"/>
  <c r="AU91" i="9"/>
  <c r="AT90" i="10" s="1"/>
  <c r="D92" i="9"/>
  <c r="C91" i="10" s="1"/>
  <c r="E92" i="9"/>
  <c r="D91" i="10" s="1"/>
  <c r="F92" i="9"/>
  <c r="E91" i="10" s="1"/>
  <c r="G92" i="9"/>
  <c r="F91" i="10" s="1"/>
  <c r="H92" i="9"/>
  <c r="G91" i="10" s="1"/>
  <c r="I92" i="9"/>
  <c r="H91" i="10" s="1"/>
  <c r="J92" i="9"/>
  <c r="I91" i="10" s="1"/>
  <c r="K92" i="9"/>
  <c r="J91" i="10" s="1"/>
  <c r="L92" i="9"/>
  <c r="K91" i="10" s="1"/>
  <c r="M92" i="9"/>
  <c r="L91" i="10" s="1"/>
  <c r="N92" i="9"/>
  <c r="M91" i="10" s="1"/>
  <c r="O92" i="9"/>
  <c r="N91" i="10" s="1"/>
  <c r="P92" i="9"/>
  <c r="O91" i="10" s="1"/>
  <c r="Q92" i="9"/>
  <c r="P91" i="10" s="1"/>
  <c r="R92" i="9"/>
  <c r="Q91" i="10" s="1"/>
  <c r="S92" i="9"/>
  <c r="R91" i="10" s="1"/>
  <c r="T92" i="9"/>
  <c r="S91" i="10" s="1"/>
  <c r="U92" i="9"/>
  <c r="T91" i="10" s="1"/>
  <c r="V92" i="9"/>
  <c r="U91" i="10" s="1"/>
  <c r="W92" i="9"/>
  <c r="V91" i="10" s="1"/>
  <c r="X92" i="9"/>
  <c r="W91" i="10" s="1"/>
  <c r="Y92" i="9"/>
  <c r="X91" i="10" s="1"/>
  <c r="Z92" i="9"/>
  <c r="Y91" i="10" s="1"/>
  <c r="AA92" i="9"/>
  <c r="Z91" i="10" s="1"/>
  <c r="AB92" i="9"/>
  <c r="AA91" i="10" s="1"/>
  <c r="AC92" i="9"/>
  <c r="AB91" i="10" s="1"/>
  <c r="AD92" i="9"/>
  <c r="AC91" i="10" s="1"/>
  <c r="AE92" i="9"/>
  <c r="AD91" i="10" s="1"/>
  <c r="AF92" i="9"/>
  <c r="AE91" i="10" s="1"/>
  <c r="AG92" i="9"/>
  <c r="AF91" i="10" s="1"/>
  <c r="AH92" i="9"/>
  <c r="AG91" i="10" s="1"/>
  <c r="AI92" i="9"/>
  <c r="AH91" i="10" s="1"/>
  <c r="AJ92" i="9"/>
  <c r="AI91" i="10" s="1"/>
  <c r="AK92" i="9"/>
  <c r="AJ91" i="10" s="1"/>
  <c r="AL92" i="9"/>
  <c r="AK91" i="10" s="1"/>
  <c r="AM92" i="9"/>
  <c r="AL91" i="10" s="1"/>
  <c r="AN92" i="9"/>
  <c r="AM91" i="10" s="1"/>
  <c r="AO92" i="9"/>
  <c r="AN91" i="10" s="1"/>
  <c r="AP92" i="9"/>
  <c r="AO91" i="10" s="1"/>
  <c r="AQ92" i="9"/>
  <c r="AP91" i="10" s="1"/>
  <c r="AR92" i="9"/>
  <c r="AQ91" i="10" s="1"/>
  <c r="AS92" i="9"/>
  <c r="AR91" i="10" s="1"/>
  <c r="AT92" i="9"/>
  <c r="AS91" i="10" s="1"/>
  <c r="AU92" i="9"/>
  <c r="AT91" i="10" s="1"/>
  <c r="D93" i="9"/>
  <c r="C92" i="10" s="1"/>
  <c r="E93" i="9"/>
  <c r="D92" i="10" s="1"/>
  <c r="F93" i="9"/>
  <c r="E92" i="10" s="1"/>
  <c r="G93" i="9"/>
  <c r="F92" i="10" s="1"/>
  <c r="H93" i="9"/>
  <c r="G92" i="10" s="1"/>
  <c r="I93" i="9"/>
  <c r="H92" i="10" s="1"/>
  <c r="J93" i="9"/>
  <c r="I92" i="10" s="1"/>
  <c r="K93" i="9"/>
  <c r="J92" i="10" s="1"/>
  <c r="L93" i="9"/>
  <c r="K92" i="10" s="1"/>
  <c r="M93" i="9"/>
  <c r="L92" i="10" s="1"/>
  <c r="N93" i="9"/>
  <c r="M92" i="10" s="1"/>
  <c r="O93" i="9"/>
  <c r="N92" i="10" s="1"/>
  <c r="P93" i="9"/>
  <c r="O92" i="10" s="1"/>
  <c r="Q93" i="9"/>
  <c r="P92" i="10" s="1"/>
  <c r="R93" i="9"/>
  <c r="Q92" i="10" s="1"/>
  <c r="S93" i="9"/>
  <c r="R92" i="10" s="1"/>
  <c r="T93" i="9"/>
  <c r="S92" i="10" s="1"/>
  <c r="U93" i="9"/>
  <c r="T92" i="10" s="1"/>
  <c r="V93" i="9"/>
  <c r="U92" i="10" s="1"/>
  <c r="W93" i="9"/>
  <c r="V92" i="10" s="1"/>
  <c r="X93" i="9"/>
  <c r="W92" i="10" s="1"/>
  <c r="Y93" i="9"/>
  <c r="X92" i="10" s="1"/>
  <c r="Z93" i="9"/>
  <c r="Y92" i="10" s="1"/>
  <c r="AA93" i="9"/>
  <c r="Z92" i="10" s="1"/>
  <c r="AB93" i="9"/>
  <c r="AA92" i="10" s="1"/>
  <c r="AC93" i="9"/>
  <c r="AB92" i="10" s="1"/>
  <c r="AD93" i="9"/>
  <c r="AC92" i="10" s="1"/>
  <c r="AE93" i="9"/>
  <c r="AD92" i="10" s="1"/>
  <c r="AF93" i="9"/>
  <c r="AE92" i="10" s="1"/>
  <c r="AG93" i="9"/>
  <c r="AF92" i="10" s="1"/>
  <c r="AH93" i="9"/>
  <c r="AG92" i="10" s="1"/>
  <c r="AI93" i="9"/>
  <c r="AH92" i="10" s="1"/>
  <c r="AJ93" i="9"/>
  <c r="AI92" i="10" s="1"/>
  <c r="AK93" i="9"/>
  <c r="AJ92" i="10" s="1"/>
  <c r="AL93" i="9"/>
  <c r="AK92" i="10" s="1"/>
  <c r="AM93" i="9"/>
  <c r="AL92" i="10" s="1"/>
  <c r="AN93" i="9"/>
  <c r="AM92" i="10" s="1"/>
  <c r="AO93" i="9"/>
  <c r="AN92" i="10" s="1"/>
  <c r="AP93" i="9"/>
  <c r="AO92" i="10" s="1"/>
  <c r="AQ93" i="9"/>
  <c r="AP92" i="10" s="1"/>
  <c r="AR93" i="9"/>
  <c r="AQ92" i="10" s="1"/>
  <c r="AS93" i="9"/>
  <c r="AR92" i="10" s="1"/>
  <c r="AT93" i="9"/>
  <c r="AS92" i="10" s="1"/>
  <c r="AU93" i="9"/>
  <c r="AT92" i="10" s="1"/>
  <c r="D94" i="9"/>
  <c r="C93" i="10" s="1"/>
  <c r="E94" i="9"/>
  <c r="D93" i="10" s="1"/>
  <c r="F94" i="9"/>
  <c r="E93" i="10" s="1"/>
  <c r="G94" i="9"/>
  <c r="F93" i="10" s="1"/>
  <c r="H94" i="9"/>
  <c r="G93" i="10" s="1"/>
  <c r="I94" i="9"/>
  <c r="H93" i="10" s="1"/>
  <c r="J94" i="9"/>
  <c r="I93" i="10" s="1"/>
  <c r="K94" i="9"/>
  <c r="J93" i="10" s="1"/>
  <c r="L94" i="9"/>
  <c r="K93" i="10" s="1"/>
  <c r="M94" i="9"/>
  <c r="L93" i="10" s="1"/>
  <c r="N94" i="9"/>
  <c r="M93" i="10" s="1"/>
  <c r="O94" i="9"/>
  <c r="N93" i="10" s="1"/>
  <c r="P94" i="9"/>
  <c r="O93" i="10" s="1"/>
  <c r="Q94" i="9"/>
  <c r="P93" i="10" s="1"/>
  <c r="R94" i="9"/>
  <c r="Q93" i="10" s="1"/>
  <c r="S94" i="9"/>
  <c r="R93" i="10" s="1"/>
  <c r="T94" i="9"/>
  <c r="S93" i="10" s="1"/>
  <c r="U94" i="9"/>
  <c r="T93" i="10" s="1"/>
  <c r="V94" i="9"/>
  <c r="U93" i="10" s="1"/>
  <c r="W94" i="9"/>
  <c r="V93" i="10" s="1"/>
  <c r="X94" i="9"/>
  <c r="W93" i="10" s="1"/>
  <c r="Y94" i="9"/>
  <c r="X93" i="10" s="1"/>
  <c r="Z94" i="9"/>
  <c r="Y93" i="10" s="1"/>
  <c r="AA94" i="9"/>
  <c r="Z93" i="10" s="1"/>
  <c r="AB94" i="9"/>
  <c r="AA93" i="10" s="1"/>
  <c r="AC94" i="9"/>
  <c r="AB93" i="10" s="1"/>
  <c r="AD94" i="9"/>
  <c r="AC93" i="10" s="1"/>
  <c r="AE94" i="9"/>
  <c r="AD93" i="10" s="1"/>
  <c r="AF94" i="9"/>
  <c r="AE93" i="10" s="1"/>
  <c r="AG94" i="9"/>
  <c r="AF93" i="10" s="1"/>
  <c r="AH94" i="9"/>
  <c r="AG93" i="10" s="1"/>
  <c r="AI94" i="9"/>
  <c r="AH93" i="10" s="1"/>
  <c r="AJ94" i="9"/>
  <c r="AI93" i="10" s="1"/>
  <c r="AK94" i="9"/>
  <c r="AJ93" i="10" s="1"/>
  <c r="AL94" i="9"/>
  <c r="AK93" i="10" s="1"/>
  <c r="AM94" i="9"/>
  <c r="AL93" i="10" s="1"/>
  <c r="AN94" i="9"/>
  <c r="AM93" i="10" s="1"/>
  <c r="AO94" i="9"/>
  <c r="AN93" i="10" s="1"/>
  <c r="AP94" i="9"/>
  <c r="AO93" i="10" s="1"/>
  <c r="AQ94" i="9"/>
  <c r="AP93" i="10" s="1"/>
  <c r="AR94" i="9"/>
  <c r="AQ93" i="10" s="1"/>
  <c r="AS94" i="9"/>
  <c r="AR93" i="10" s="1"/>
  <c r="AT94" i="9"/>
  <c r="AS93" i="10" s="1"/>
  <c r="AU94" i="9"/>
  <c r="AT93" i="10" s="1"/>
  <c r="D95" i="9"/>
  <c r="C94" i="10" s="1"/>
  <c r="E95" i="9"/>
  <c r="D94" i="10" s="1"/>
  <c r="F95" i="9"/>
  <c r="E94" i="10" s="1"/>
  <c r="G95" i="9"/>
  <c r="F94" i="10" s="1"/>
  <c r="H95" i="9"/>
  <c r="G94" i="10" s="1"/>
  <c r="I95" i="9"/>
  <c r="H94" i="10" s="1"/>
  <c r="J95" i="9"/>
  <c r="I94" i="10" s="1"/>
  <c r="K95" i="9"/>
  <c r="J94" i="10" s="1"/>
  <c r="L95" i="9"/>
  <c r="K94" i="10" s="1"/>
  <c r="M95" i="9"/>
  <c r="L94" i="10" s="1"/>
  <c r="N95" i="9"/>
  <c r="M94" i="10" s="1"/>
  <c r="O95" i="9"/>
  <c r="N94" i="10" s="1"/>
  <c r="P95" i="9"/>
  <c r="O94" i="10" s="1"/>
  <c r="Q95" i="9"/>
  <c r="P94" i="10" s="1"/>
  <c r="R95" i="9"/>
  <c r="Q94" i="10" s="1"/>
  <c r="S95" i="9"/>
  <c r="R94" i="10" s="1"/>
  <c r="T95" i="9"/>
  <c r="S94" i="10" s="1"/>
  <c r="U95" i="9"/>
  <c r="T94" i="10" s="1"/>
  <c r="V95" i="9"/>
  <c r="U94" i="10" s="1"/>
  <c r="W95" i="9"/>
  <c r="V94" i="10" s="1"/>
  <c r="X95" i="9"/>
  <c r="W94" i="10" s="1"/>
  <c r="Y95" i="9"/>
  <c r="X94" i="10" s="1"/>
  <c r="Z95" i="9"/>
  <c r="Y94" i="10" s="1"/>
  <c r="AA95" i="9"/>
  <c r="Z94" i="10" s="1"/>
  <c r="AB95" i="9"/>
  <c r="AA94" i="10" s="1"/>
  <c r="AC95" i="9"/>
  <c r="AB94" i="10" s="1"/>
  <c r="AD95" i="9"/>
  <c r="AC94" i="10" s="1"/>
  <c r="AE95" i="9"/>
  <c r="AD94" i="10" s="1"/>
  <c r="AF95" i="9"/>
  <c r="AE94" i="10" s="1"/>
  <c r="AG95" i="9"/>
  <c r="AF94" i="10" s="1"/>
  <c r="AH95" i="9"/>
  <c r="AG94" i="10" s="1"/>
  <c r="AI95" i="9"/>
  <c r="AH94" i="10" s="1"/>
  <c r="AJ95" i="9"/>
  <c r="AI94" i="10" s="1"/>
  <c r="AK95" i="9"/>
  <c r="AJ94" i="10" s="1"/>
  <c r="AL95" i="9"/>
  <c r="AK94" i="10" s="1"/>
  <c r="AM95" i="9"/>
  <c r="AL94" i="10" s="1"/>
  <c r="AN95" i="9"/>
  <c r="AM94" i="10" s="1"/>
  <c r="AO95" i="9"/>
  <c r="AN94" i="10" s="1"/>
  <c r="AP95" i="9"/>
  <c r="AO94" i="10" s="1"/>
  <c r="AQ95" i="9"/>
  <c r="AP94" i="10" s="1"/>
  <c r="AR95" i="9"/>
  <c r="AQ94" i="10" s="1"/>
  <c r="AS95" i="9"/>
  <c r="AR94" i="10" s="1"/>
  <c r="AT95" i="9"/>
  <c r="AS94" i="10" s="1"/>
  <c r="AU95" i="9"/>
  <c r="AT94" i="10" s="1"/>
  <c r="D96" i="9"/>
  <c r="C95" i="10" s="1"/>
  <c r="E96" i="9"/>
  <c r="D95" i="10" s="1"/>
  <c r="F96" i="9"/>
  <c r="E95" i="10" s="1"/>
  <c r="G96" i="9"/>
  <c r="F95" i="10" s="1"/>
  <c r="H96" i="9"/>
  <c r="G95" i="10" s="1"/>
  <c r="I96" i="9"/>
  <c r="H95" i="10" s="1"/>
  <c r="J96" i="9"/>
  <c r="I95" i="10" s="1"/>
  <c r="K96" i="9"/>
  <c r="J95" i="10" s="1"/>
  <c r="L96" i="9"/>
  <c r="K95" i="10" s="1"/>
  <c r="M96" i="9"/>
  <c r="L95" i="10" s="1"/>
  <c r="N96" i="9"/>
  <c r="M95" i="10" s="1"/>
  <c r="O96" i="9"/>
  <c r="N95" i="10" s="1"/>
  <c r="P96" i="9"/>
  <c r="O95" i="10" s="1"/>
  <c r="Q96" i="9"/>
  <c r="P95" i="10" s="1"/>
  <c r="R96" i="9"/>
  <c r="Q95" i="10" s="1"/>
  <c r="S96" i="9"/>
  <c r="R95" i="10" s="1"/>
  <c r="T96" i="9"/>
  <c r="S95" i="10" s="1"/>
  <c r="U96" i="9"/>
  <c r="T95" i="10" s="1"/>
  <c r="V96" i="9"/>
  <c r="U95" i="10" s="1"/>
  <c r="W96" i="9"/>
  <c r="V95" i="10" s="1"/>
  <c r="X96" i="9"/>
  <c r="W95" i="10" s="1"/>
  <c r="Y96" i="9"/>
  <c r="X95" i="10" s="1"/>
  <c r="Z96" i="9"/>
  <c r="Y95" i="10" s="1"/>
  <c r="AA96" i="9"/>
  <c r="Z95" i="10" s="1"/>
  <c r="AB96" i="9"/>
  <c r="AA95" i="10" s="1"/>
  <c r="AC96" i="9"/>
  <c r="AB95" i="10" s="1"/>
  <c r="AD96" i="9"/>
  <c r="AC95" i="10" s="1"/>
  <c r="AE96" i="9"/>
  <c r="AD95" i="10" s="1"/>
  <c r="AF96" i="9"/>
  <c r="AE95" i="10" s="1"/>
  <c r="AG96" i="9"/>
  <c r="AF95" i="10" s="1"/>
  <c r="AH96" i="9"/>
  <c r="AG95" i="10" s="1"/>
  <c r="AI96" i="9"/>
  <c r="AH95" i="10" s="1"/>
  <c r="AJ96" i="9"/>
  <c r="AI95" i="10" s="1"/>
  <c r="AK96" i="9"/>
  <c r="AJ95" i="10" s="1"/>
  <c r="AL96" i="9"/>
  <c r="AK95" i="10" s="1"/>
  <c r="AM96" i="9"/>
  <c r="AL95" i="10" s="1"/>
  <c r="AN96" i="9"/>
  <c r="AM95" i="10" s="1"/>
  <c r="AO96" i="9"/>
  <c r="AN95" i="10" s="1"/>
  <c r="AP96" i="9"/>
  <c r="AO95" i="10" s="1"/>
  <c r="AQ96" i="9"/>
  <c r="AP95" i="10" s="1"/>
  <c r="AR96" i="9"/>
  <c r="AQ95" i="10" s="1"/>
  <c r="AS96" i="9"/>
  <c r="AR95" i="10" s="1"/>
  <c r="AT96" i="9"/>
  <c r="AS95" i="10" s="1"/>
  <c r="AU96" i="9"/>
  <c r="AT95" i="10" s="1"/>
  <c r="D97" i="9"/>
  <c r="C96" i="10" s="1"/>
  <c r="E97" i="9"/>
  <c r="D96" i="10" s="1"/>
  <c r="F97" i="9"/>
  <c r="E96" i="10" s="1"/>
  <c r="G97" i="9"/>
  <c r="F96" i="10" s="1"/>
  <c r="H97" i="9"/>
  <c r="G96" i="10" s="1"/>
  <c r="I97" i="9"/>
  <c r="H96" i="10" s="1"/>
  <c r="J97" i="9"/>
  <c r="I96" i="10" s="1"/>
  <c r="K97" i="9"/>
  <c r="J96" i="10" s="1"/>
  <c r="L97" i="9"/>
  <c r="K96" i="10" s="1"/>
  <c r="M97" i="9"/>
  <c r="L96" i="10" s="1"/>
  <c r="N97" i="9"/>
  <c r="M96" i="10" s="1"/>
  <c r="O97" i="9"/>
  <c r="N96" i="10" s="1"/>
  <c r="P97" i="9"/>
  <c r="O96" i="10" s="1"/>
  <c r="Q97" i="9"/>
  <c r="P96" i="10" s="1"/>
  <c r="R97" i="9"/>
  <c r="Q96" i="10" s="1"/>
  <c r="S97" i="9"/>
  <c r="R96" i="10" s="1"/>
  <c r="T97" i="9"/>
  <c r="S96" i="10" s="1"/>
  <c r="U97" i="9"/>
  <c r="T96" i="10" s="1"/>
  <c r="V97" i="9"/>
  <c r="U96" i="10" s="1"/>
  <c r="W97" i="9"/>
  <c r="V96" i="10" s="1"/>
  <c r="X97" i="9"/>
  <c r="W96" i="10" s="1"/>
  <c r="Y97" i="9"/>
  <c r="X96" i="10" s="1"/>
  <c r="Z97" i="9"/>
  <c r="Y96" i="10" s="1"/>
  <c r="AA97" i="9"/>
  <c r="Z96" i="10" s="1"/>
  <c r="AB97" i="9"/>
  <c r="AA96" i="10" s="1"/>
  <c r="AC97" i="9"/>
  <c r="AB96" i="10" s="1"/>
  <c r="AD97" i="9"/>
  <c r="AC96" i="10" s="1"/>
  <c r="AE97" i="9"/>
  <c r="AD96" i="10" s="1"/>
  <c r="AF97" i="9"/>
  <c r="AE96" i="10" s="1"/>
  <c r="AG97" i="9"/>
  <c r="AF96" i="10" s="1"/>
  <c r="AH97" i="9"/>
  <c r="AG96" i="10" s="1"/>
  <c r="AI97" i="9"/>
  <c r="AH96" i="10" s="1"/>
  <c r="AJ97" i="9"/>
  <c r="AI96" i="10" s="1"/>
  <c r="AK97" i="9"/>
  <c r="AJ96" i="10" s="1"/>
  <c r="AL97" i="9"/>
  <c r="AK96" i="10" s="1"/>
  <c r="AM97" i="9"/>
  <c r="AL96" i="10" s="1"/>
  <c r="AN97" i="9"/>
  <c r="AM96" i="10" s="1"/>
  <c r="AO97" i="9"/>
  <c r="AN96" i="10" s="1"/>
  <c r="AP97" i="9"/>
  <c r="AO96" i="10" s="1"/>
  <c r="AQ97" i="9"/>
  <c r="AP96" i="10" s="1"/>
  <c r="AR97" i="9"/>
  <c r="AQ96" i="10" s="1"/>
  <c r="AS97" i="9"/>
  <c r="AR96" i="10" s="1"/>
  <c r="AT97" i="9"/>
  <c r="AS96" i="10" s="1"/>
  <c r="AU97" i="9"/>
  <c r="AT96" i="10" s="1"/>
  <c r="D98" i="9"/>
  <c r="C97" i="10" s="1"/>
  <c r="E98" i="9"/>
  <c r="D97" i="10" s="1"/>
  <c r="F98" i="9"/>
  <c r="E97" i="10" s="1"/>
  <c r="G98" i="9"/>
  <c r="F97" i="10" s="1"/>
  <c r="H98" i="9"/>
  <c r="G97" i="10" s="1"/>
  <c r="I98" i="9"/>
  <c r="H97" i="10" s="1"/>
  <c r="J98" i="9"/>
  <c r="I97" i="10" s="1"/>
  <c r="K98" i="9"/>
  <c r="J97" i="10" s="1"/>
  <c r="L98" i="9"/>
  <c r="K97" i="10" s="1"/>
  <c r="M98" i="9"/>
  <c r="L97" i="10" s="1"/>
  <c r="N98" i="9"/>
  <c r="M97" i="10" s="1"/>
  <c r="O98" i="9"/>
  <c r="N97" i="10" s="1"/>
  <c r="P98" i="9"/>
  <c r="O97" i="10" s="1"/>
  <c r="Q98" i="9"/>
  <c r="P97" i="10" s="1"/>
  <c r="R98" i="9"/>
  <c r="Q97" i="10" s="1"/>
  <c r="S98" i="9"/>
  <c r="R97" i="10" s="1"/>
  <c r="T98" i="9"/>
  <c r="S97" i="10" s="1"/>
  <c r="U98" i="9"/>
  <c r="T97" i="10" s="1"/>
  <c r="V98" i="9"/>
  <c r="U97" i="10" s="1"/>
  <c r="W98" i="9"/>
  <c r="V97" i="10" s="1"/>
  <c r="X98" i="9"/>
  <c r="W97" i="10" s="1"/>
  <c r="Y98" i="9"/>
  <c r="X97" i="10" s="1"/>
  <c r="Z98" i="9"/>
  <c r="Y97" i="10" s="1"/>
  <c r="AA98" i="9"/>
  <c r="Z97" i="10" s="1"/>
  <c r="AB98" i="9"/>
  <c r="AA97" i="10" s="1"/>
  <c r="AC98" i="9"/>
  <c r="AB97" i="10" s="1"/>
  <c r="AD98" i="9"/>
  <c r="AC97" i="10" s="1"/>
  <c r="AE98" i="9"/>
  <c r="AD97" i="10" s="1"/>
  <c r="AF98" i="9"/>
  <c r="AE97" i="10" s="1"/>
  <c r="AG98" i="9"/>
  <c r="AF97" i="10" s="1"/>
  <c r="AH98" i="9"/>
  <c r="AG97" i="10" s="1"/>
  <c r="AI98" i="9"/>
  <c r="AH97" i="10" s="1"/>
  <c r="AJ98" i="9"/>
  <c r="AI97" i="10" s="1"/>
  <c r="AK98" i="9"/>
  <c r="AJ97" i="10" s="1"/>
  <c r="AL98" i="9"/>
  <c r="AK97" i="10" s="1"/>
  <c r="AM98" i="9"/>
  <c r="AL97" i="10" s="1"/>
  <c r="AN98" i="9"/>
  <c r="AM97" i="10" s="1"/>
  <c r="AO98" i="9"/>
  <c r="AN97" i="10" s="1"/>
  <c r="AP98" i="9"/>
  <c r="AO97" i="10" s="1"/>
  <c r="AQ98" i="9"/>
  <c r="AP97" i="10" s="1"/>
  <c r="AR98" i="9"/>
  <c r="AQ97" i="10" s="1"/>
  <c r="AS98" i="9"/>
  <c r="AR97" i="10" s="1"/>
  <c r="AT98" i="9"/>
  <c r="AS97" i="10" s="1"/>
  <c r="AU98" i="9"/>
  <c r="AT97" i="10" s="1"/>
  <c r="D99" i="9"/>
  <c r="C98" i="10" s="1"/>
  <c r="E99" i="9"/>
  <c r="D98" i="10" s="1"/>
  <c r="F99" i="9"/>
  <c r="E98" i="10" s="1"/>
  <c r="G99" i="9"/>
  <c r="F98" i="10" s="1"/>
  <c r="H99" i="9"/>
  <c r="G98" i="10" s="1"/>
  <c r="I99" i="9"/>
  <c r="H98" i="10" s="1"/>
  <c r="J99" i="9"/>
  <c r="I98" i="10" s="1"/>
  <c r="K99" i="9"/>
  <c r="J98" i="10" s="1"/>
  <c r="L99" i="9"/>
  <c r="K98" i="10" s="1"/>
  <c r="M99" i="9"/>
  <c r="L98" i="10" s="1"/>
  <c r="N99" i="9"/>
  <c r="M98" i="10" s="1"/>
  <c r="O99" i="9"/>
  <c r="N98" i="10" s="1"/>
  <c r="P99" i="9"/>
  <c r="O98" i="10" s="1"/>
  <c r="Q99" i="9"/>
  <c r="P98" i="10" s="1"/>
  <c r="R99" i="9"/>
  <c r="Q98" i="10" s="1"/>
  <c r="S99" i="9"/>
  <c r="R98" i="10" s="1"/>
  <c r="T99" i="9"/>
  <c r="S98" i="10" s="1"/>
  <c r="U99" i="9"/>
  <c r="T98" i="10" s="1"/>
  <c r="V99" i="9"/>
  <c r="U98" i="10" s="1"/>
  <c r="W99" i="9"/>
  <c r="V98" i="10" s="1"/>
  <c r="X99" i="9"/>
  <c r="W98" i="10" s="1"/>
  <c r="Y99" i="9"/>
  <c r="X98" i="10" s="1"/>
  <c r="Z99" i="9"/>
  <c r="Y98" i="10" s="1"/>
  <c r="AA99" i="9"/>
  <c r="Z98" i="10" s="1"/>
  <c r="AB99" i="9"/>
  <c r="AA98" i="10" s="1"/>
  <c r="AC99" i="9"/>
  <c r="AB98" i="10" s="1"/>
  <c r="AD99" i="9"/>
  <c r="AC98" i="10" s="1"/>
  <c r="AE99" i="9"/>
  <c r="AD98" i="10" s="1"/>
  <c r="AF99" i="9"/>
  <c r="AE98" i="10" s="1"/>
  <c r="AG99" i="9"/>
  <c r="AF98" i="10" s="1"/>
  <c r="AH99" i="9"/>
  <c r="AG98" i="10" s="1"/>
  <c r="AI99" i="9"/>
  <c r="AH98" i="10" s="1"/>
  <c r="AJ99" i="9"/>
  <c r="AI98" i="10" s="1"/>
  <c r="AK99" i="9"/>
  <c r="AJ98" i="10" s="1"/>
  <c r="AL99" i="9"/>
  <c r="AK98" i="10" s="1"/>
  <c r="AM99" i="9"/>
  <c r="AL98" i="10" s="1"/>
  <c r="AN99" i="9"/>
  <c r="AM98" i="10" s="1"/>
  <c r="AO99" i="9"/>
  <c r="AN98" i="10" s="1"/>
  <c r="AP99" i="9"/>
  <c r="AO98" i="10" s="1"/>
  <c r="AQ99" i="9"/>
  <c r="AP98" i="10" s="1"/>
  <c r="AR99" i="9"/>
  <c r="AQ98" i="10" s="1"/>
  <c r="AS99" i="9"/>
  <c r="AR98" i="10" s="1"/>
  <c r="AT99" i="9"/>
  <c r="AS98" i="10" s="1"/>
  <c r="AU99" i="9"/>
  <c r="AT98" i="10" s="1"/>
  <c r="D100" i="9"/>
  <c r="C99" i="10" s="1"/>
  <c r="E100" i="9"/>
  <c r="D99" i="10" s="1"/>
  <c r="F100" i="9"/>
  <c r="E99" i="10" s="1"/>
  <c r="G100" i="9"/>
  <c r="F99" i="10" s="1"/>
  <c r="H100" i="9"/>
  <c r="G99" i="10" s="1"/>
  <c r="I100" i="9"/>
  <c r="H99" i="10" s="1"/>
  <c r="J100" i="9"/>
  <c r="I99" i="10" s="1"/>
  <c r="K100" i="9"/>
  <c r="J99" i="10" s="1"/>
  <c r="L100" i="9"/>
  <c r="K99" i="10" s="1"/>
  <c r="M100" i="9"/>
  <c r="L99" i="10" s="1"/>
  <c r="N100" i="9"/>
  <c r="M99" i="10" s="1"/>
  <c r="O100" i="9"/>
  <c r="N99" i="10" s="1"/>
  <c r="P100" i="9"/>
  <c r="O99" i="10" s="1"/>
  <c r="Q100" i="9"/>
  <c r="P99" i="10" s="1"/>
  <c r="R100" i="9"/>
  <c r="Q99" i="10" s="1"/>
  <c r="S100" i="9"/>
  <c r="R99" i="10" s="1"/>
  <c r="T100" i="9"/>
  <c r="S99" i="10" s="1"/>
  <c r="U100" i="9"/>
  <c r="T99" i="10" s="1"/>
  <c r="V100" i="9"/>
  <c r="U99" i="10" s="1"/>
  <c r="W100" i="9"/>
  <c r="V99" i="10" s="1"/>
  <c r="X100" i="9"/>
  <c r="W99" i="10" s="1"/>
  <c r="Y100" i="9"/>
  <c r="X99" i="10" s="1"/>
  <c r="Z100" i="9"/>
  <c r="Y99" i="10" s="1"/>
  <c r="AA100" i="9"/>
  <c r="Z99" i="10" s="1"/>
  <c r="AB100" i="9"/>
  <c r="AA99" i="10" s="1"/>
  <c r="AC100" i="9"/>
  <c r="AB99" i="10" s="1"/>
  <c r="AD100" i="9"/>
  <c r="AC99" i="10" s="1"/>
  <c r="AE100" i="9"/>
  <c r="AD99" i="10" s="1"/>
  <c r="AF100" i="9"/>
  <c r="AE99" i="10" s="1"/>
  <c r="AG100" i="9"/>
  <c r="AF99" i="10" s="1"/>
  <c r="AH100" i="9"/>
  <c r="AG99" i="10" s="1"/>
  <c r="AI100" i="9"/>
  <c r="AH99" i="10" s="1"/>
  <c r="AJ100" i="9"/>
  <c r="AI99" i="10" s="1"/>
  <c r="AK100" i="9"/>
  <c r="AJ99" i="10" s="1"/>
  <c r="AL100" i="9"/>
  <c r="AK99" i="10" s="1"/>
  <c r="AM100" i="9"/>
  <c r="AL99" i="10" s="1"/>
  <c r="AN100" i="9"/>
  <c r="AM99" i="10" s="1"/>
  <c r="AO100" i="9"/>
  <c r="AN99" i="10" s="1"/>
  <c r="AP100" i="9"/>
  <c r="AO99" i="10" s="1"/>
  <c r="AQ100" i="9"/>
  <c r="AP99" i="10" s="1"/>
  <c r="AR100" i="9"/>
  <c r="AQ99" i="10" s="1"/>
  <c r="AS100" i="9"/>
  <c r="AR99" i="10" s="1"/>
  <c r="AT100" i="9"/>
  <c r="AS99" i="10" s="1"/>
  <c r="AU100" i="9"/>
  <c r="AT99" i="10" s="1"/>
  <c r="D101" i="9"/>
  <c r="C100" i="10" s="1"/>
  <c r="E101" i="9"/>
  <c r="D100" i="10" s="1"/>
  <c r="F101" i="9"/>
  <c r="E100" i="10" s="1"/>
  <c r="G101" i="9"/>
  <c r="F100" i="10" s="1"/>
  <c r="H101" i="9"/>
  <c r="G100" i="10" s="1"/>
  <c r="I101" i="9"/>
  <c r="H100" i="10" s="1"/>
  <c r="J101" i="9"/>
  <c r="I100" i="10" s="1"/>
  <c r="K101" i="9"/>
  <c r="J100" i="10" s="1"/>
  <c r="L101" i="9"/>
  <c r="K100" i="10" s="1"/>
  <c r="M101" i="9"/>
  <c r="L100" i="10" s="1"/>
  <c r="N101" i="9"/>
  <c r="M100" i="10" s="1"/>
  <c r="O101" i="9"/>
  <c r="N100" i="10" s="1"/>
  <c r="P101" i="9"/>
  <c r="O100" i="10" s="1"/>
  <c r="Q101" i="9"/>
  <c r="P100" i="10" s="1"/>
  <c r="R101" i="9"/>
  <c r="Q100" i="10" s="1"/>
  <c r="S101" i="9"/>
  <c r="R100" i="10" s="1"/>
  <c r="T101" i="9"/>
  <c r="S100" i="10" s="1"/>
  <c r="U101" i="9"/>
  <c r="T100" i="10" s="1"/>
  <c r="V101" i="9"/>
  <c r="U100" i="10" s="1"/>
  <c r="W101" i="9"/>
  <c r="V100" i="10" s="1"/>
  <c r="X101" i="9"/>
  <c r="W100" i="10" s="1"/>
  <c r="Y101" i="9"/>
  <c r="X100" i="10" s="1"/>
  <c r="Z101" i="9"/>
  <c r="Y100" i="10" s="1"/>
  <c r="AA101" i="9"/>
  <c r="Z100" i="10" s="1"/>
  <c r="AB101" i="9"/>
  <c r="AA100" i="10" s="1"/>
  <c r="AC101" i="9"/>
  <c r="AB100" i="10" s="1"/>
  <c r="AD101" i="9"/>
  <c r="AC100" i="10" s="1"/>
  <c r="AE101" i="9"/>
  <c r="AD100" i="10" s="1"/>
  <c r="AF101" i="9"/>
  <c r="AE100" i="10" s="1"/>
  <c r="AG101" i="9"/>
  <c r="AF100" i="10" s="1"/>
  <c r="AH101" i="9"/>
  <c r="AG100" i="10" s="1"/>
  <c r="AI101" i="9"/>
  <c r="AH100" i="10" s="1"/>
  <c r="AJ101" i="9"/>
  <c r="AI100" i="10" s="1"/>
  <c r="AK101" i="9"/>
  <c r="AJ100" i="10" s="1"/>
  <c r="AL101" i="9"/>
  <c r="AK100" i="10" s="1"/>
  <c r="AM101" i="9"/>
  <c r="AL100" i="10" s="1"/>
  <c r="AN101" i="9"/>
  <c r="AM100" i="10" s="1"/>
  <c r="AO101" i="9"/>
  <c r="AN100" i="10" s="1"/>
  <c r="AP101" i="9"/>
  <c r="AO100" i="10" s="1"/>
  <c r="AQ101" i="9"/>
  <c r="AP100" i="10" s="1"/>
  <c r="AR101" i="9"/>
  <c r="AQ100" i="10" s="1"/>
  <c r="AS101" i="9"/>
  <c r="AR100" i="10" s="1"/>
  <c r="AT101" i="9"/>
  <c r="AS100" i="10" s="1"/>
  <c r="AU101" i="9"/>
  <c r="AT100" i="10" s="1"/>
  <c r="D102" i="9"/>
  <c r="C101" i="10" s="1"/>
  <c r="E102" i="9"/>
  <c r="D101" i="10" s="1"/>
  <c r="F102" i="9"/>
  <c r="E101" i="10" s="1"/>
  <c r="G102" i="9"/>
  <c r="F101" i="10" s="1"/>
  <c r="H102" i="9"/>
  <c r="G101" i="10" s="1"/>
  <c r="I102" i="9"/>
  <c r="H101" i="10" s="1"/>
  <c r="J102" i="9"/>
  <c r="I101" i="10" s="1"/>
  <c r="K102" i="9"/>
  <c r="J101" i="10" s="1"/>
  <c r="L102" i="9"/>
  <c r="K101" i="10" s="1"/>
  <c r="M102" i="9"/>
  <c r="L101" i="10" s="1"/>
  <c r="N102" i="9"/>
  <c r="M101" i="10" s="1"/>
  <c r="O102" i="9"/>
  <c r="N101" i="10" s="1"/>
  <c r="P102" i="9"/>
  <c r="O101" i="10" s="1"/>
  <c r="Q102" i="9"/>
  <c r="P101" i="10" s="1"/>
  <c r="R102" i="9"/>
  <c r="Q101" i="10" s="1"/>
  <c r="S102" i="9"/>
  <c r="R101" i="10" s="1"/>
  <c r="T102" i="9"/>
  <c r="S101" i="10" s="1"/>
  <c r="U102" i="9"/>
  <c r="T101" i="10" s="1"/>
  <c r="V102" i="9"/>
  <c r="U101" i="10" s="1"/>
  <c r="W102" i="9"/>
  <c r="V101" i="10" s="1"/>
  <c r="X102" i="9"/>
  <c r="W101" i="10" s="1"/>
  <c r="Y102" i="9"/>
  <c r="X101" i="10" s="1"/>
  <c r="Z102" i="9"/>
  <c r="Y101" i="10" s="1"/>
  <c r="AA102" i="9"/>
  <c r="Z101" i="10" s="1"/>
  <c r="AB102" i="9"/>
  <c r="AA101" i="10" s="1"/>
  <c r="AC102" i="9"/>
  <c r="AB101" i="10" s="1"/>
  <c r="AD102" i="9"/>
  <c r="AC101" i="10" s="1"/>
  <c r="AE102" i="9"/>
  <c r="AD101" i="10" s="1"/>
  <c r="AF102" i="9"/>
  <c r="AE101" i="10" s="1"/>
  <c r="AG102" i="9"/>
  <c r="AF101" i="10" s="1"/>
  <c r="AH102" i="9"/>
  <c r="AG101" i="10" s="1"/>
  <c r="AI102" i="9"/>
  <c r="AH101" i="10" s="1"/>
  <c r="AJ102" i="9"/>
  <c r="AI101" i="10" s="1"/>
  <c r="AK102" i="9"/>
  <c r="AJ101" i="10" s="1"/>
  <c r="AL102" i="9"/>
  <c r="AK101" i="10" s="1"/>
  <c r="AM102" i="9"/>
  <c r="AL101" i="10" s="1"/>
  <c r="AN102" i="9"/>
  <c r="AM101" i="10" s="1"/>
  <c r="AO102" i="9"/>
  <c r="AN101" i="10" s="1"/>
  <c r="AP102" i="9"/>
  <c r="AO101" i="10" s="1"/>
  <c r="AQ102" i="9"/>
  <c r="AP101" i="10" s="1"/>
  <c r="AR102" i="9"/>
  <c r="AQ101" i="10" s="1"/>
  <c r="AS102" i="9"/>
  <c r="AR101" i="10" s="1"/>
  <c r="AT102" i="9"/>
  <c r="AS101" i="10" s="1"/>
  <c r="AU102" i="9"/>
  <c r="AT101" i="10" s="1"/>
  <c r="D103" i="9"/>
  <c r="C102" i="10" s="1"/>
  <c r="E103" i="9"/>
  <c r="D102" i="10" s="1"/>
  <c r="F103" i="9"/>
  <c r="E102" i="10" s="1"/>
  <c r="G103" i="9"/>
  <c r="F102" i="10" s="1"/>
  <c r="H103" i="9"/>
  <c r="G102" i="10" s="1"/>
  <c r="I103" i="9"/>
  <c r="H102" i="10" s="1"/>
  <c r="J103" i="9"/>
  <c r="I102" i="10" s="1"/>
  <c r="K103" i="9"/>
  <c r="J102" i="10" s="1"/>
  <c r="L103" i="9"/>
  <c r="K102" i="10" s="1"/>
  <c r="M103" i="9"/>
  <c r="L102" i="10" s="1"/>
  <c r="N103" i="9"/>
  <c r="M102" i="10" s="1"/>
  <c r="O103" i="9"/>
  <c r="N102" i="10" s="1"/>
  <c r="P103" i="9"/>
  <c r="O102" i="10" s="1"/>
  <c r="Q103" i="9"/>
  <c r="P102" i="10" s="1"/>
  <c r="R103" i="9"/>
  <c r="Q102" i="10" s="1"/>
  <c r="S103" i="9"/>
  <c r="R102" i="10" s="1"/>
  <c r="T103" i="9"/>
  <c r="S102" i="10" s="1"/>
  <c r="U103" i="9"/>
  <c r="T102" i="10" s="1"/>
  <c r="V103" i="9"/>
  <c r="U102" i="10" s="1"/>
  <c r="W103" i="9"/>
  <c r="V102" i="10" s="1"/>
  <c r="X103" i="9"/>
  <c r="W102" i="10" s="1"/>
  <c r="Y103" i="9"/>
  <c r="X102" i="10" s="1"/>
  <c r="Z103" i="9"/>
  <c r="Y102" i="10" s="1"/>
  <c r="AA103" i="9"/>
  <c r="Z102" i="10" s="1"/>
  <c r="AB103" i="9"/>
  <c r="AA102" i="10" s="1"/>
  <c r="AC103" i="9"/>
  <c r="AB102" i="10" s="1"/>
  <c r="AD103" i="9"/>
  <c r="AC102" i="10" s="1"/>
  <c r="AE103" i="9"/>
  <c r="AD102" i="10" s="1"/>
  <c r="AF103" i="9"/>
  <c r="AE102" i="10" s="1"/>
  <c r="AG103" i="9"/>
  <c r="AF102" i="10" s="1"/>
  <c r="AH103" i="9"/>
  <c r="AG102" i="10" s="1"/>
  <c r="AI103" i="9"/>
  <c r="AH102" i="10" s="1"/>
  <c r="AJ103" i="9"/>
  <c r="AI102" i="10" s="1"/>
  <c r="AK103" i="9"/>
  <c r="AJ102" i="10" s="1"/>
  <c r="AL103" i="9"/>
  <c r="AK102" i="10" s="1"/>
  <c r="AM103" i="9"/>
  <c r="AL102" i="10" s="1"/>
  <c r="AN103" i="9"/>
  <c r="AM102" i="10" s="1"/>
  <c r="AO103" i="9"/>
  <c r="AN102" i="10" s="1"/>
  <c r="AP103" i="9"/>
  <c r="AO102" i="10" s="1"/>
  <c r="AQ103" i="9"/>
  <c r="AP102" i="10" s="1"/>
  <c r="AR103" i="9"/>
  <c r="AQ102" i="10" s="1"/>
  <c r="AS103" i="9"/>
  <c r="AR102" i="10" s="1"/>
  <c r="AT103" i="9"/>
  <c r="AS102" i="10" s="1"/>
  <c r="AU103" i="9"/>
  <c r="AT102" i="10" s="1"/>
  <c r="D104" i="9"/>
  <c r="C103" i="10" s="1"/>
  <c r="E104" i="9"/>
  <c r="D103" i="10" s="1"/>
  <c r="F104" i="9"/>
  <c r="E103" i="10" s="1"/>
  <c r="G104" i="9"/>
  <c r="F103" i="10" s="1"/>
  <c r="H104" i="9"/>
  <c r="G103" i="10" s="1"/>
  <c r="I104" i="9"/>
  <c r="H103" i="10" s="1"/>
  <c r="J104" i="9"/>
  <c r="I103" i="10" s="1"/>
  <c r="K104" i="9"/>
  <c r="J103" i="10" s="1"/>
  <c r="L104" i="9"/>
  <c r="K103" i="10" s="1"/>
  <c r="M104" i="9"/>
  <c r="L103" i="10" s="1"/>
  <c r="N104" i="9"/>
  <c r="M103" i="10" s="1"/>
  <c r="O104" i="9"/>
  <c r="N103" i="10" s="1"/>
  <c r="P104" i="9"/>
  <c r="O103" i="10" s="1"/>
  <c r="Q104" i="9"/>
  <c r="P103" i="10" s="1"/>
  <c r="R104" i="9"/>
  <c r="Q103" i="10" s="1"/>
  <c r="S104" i="9"/>
  <c r="R103" i="10" s="1"/>
  <c r="T104" i="9"/>
  <c r="S103" i="10" s="1"/>
  <c r="U104" i="9"/>
  <c r="T103" i="10" s="1"/>
  <c r="V104" i="9"/>
  <c r="U103" i="10" s="1"/>
  <c r="W104" i="9"/>
  <c r="V103" i="10" s="1"/>
  <c r="X104" i="9"/>
  <c r="W103" i="10" s="1"/>
  <c r="Y104" i="9"/>
  <c r="X103" i="10" s="1"/>
  <c r="Z104" i="9"/>
  <c r="Y103" i="10" s="1"/>
  <c r="AA104" i="9"/>
  <c r="Z103" i="10" s="1"/>
  <c r="AB104" i="9"/>
  <c r="AA103" i="10" s="1"/>
  <c r="AC104" i="9"/>
  <c r="AB103" i="10" s="1"/>
  <c r="AD104" i="9"/>
  <c r="AC103" i="10" s="1"/>
  <c r="AE104" i="9"/>
  <c r="AD103" i="10" s="1"/>
  <c r="AF104" i="9"/>
  <c r="AE103" i="10" s="1"/>
  <c r="AG104" i="9"/>
  <c r="AF103" i="10" s="1"/>
  <c r="AH104" i="9"/>
  <c r="AG103" i="10" s="1"/>
  <c r="AI104" i="9"/>
  <c r="AH103" i="10" s="1"/>
  <c r="AJ104" i="9"/>
  <c r="AI103" i="10" s="1"/>
  <c r="AK104" i="9"/>
  <c r="AJ103" i="10" s="1"/>
  <c r="AL104" i="9"/>
  <c r="AK103" i="10" s="1"/>
  <c r="AM104" i="9"/>
  <c r="AL103" i="10" s="1"/>
  <c r="AN104" i="9"/>
  <c r="AM103" i="10" s="1"/>
  <c r="AO104" i="9"/>
  <c r="AN103" i="10" s="1"/>
  <c r="AP104" i="9"/>
  <c r="AO103" i="10" s="1"/>
  <c r="AQ104" i="9"/>
  <c r="AP103" i="10" s="1"/>
  <c r="AR104" i="9"/>
  <c r="AQ103" i="10" s="1"/>
  <c r="AS104" i="9"/>
  <c r="AR103" i="10" s="1"/>
  <c r="AT104" i="9"/>
  <c r="AS103" i="10" s="1"/>
  <c r="AU104" i="9"/>
  <c r="AT103" i="10" s="1"/>
  <c r="D105" i="9"/>
  <c r="C104" i="10" s="1"/>
  <c r="E105" i="9"/>
  <c r="D104" i="10" s="1"/>
  <c r="F105" i="9"/>
  <c r="E104" i="10" s="1"/>
  <c r="G105" i="9"/>
  <c r="F104" i="10" s="1"/>
  <c r="H105" i="9"/>
  <c r="G104" i="10" s="1"/>
  <c r="I105" i="9"/>
  <c r="H104" i="10" s="1"/>
  <c r="J105" i="9"/>
  <c r="I104" i="10" s="1"/>
  <c r="K105" i="9"/>
  <c r="J104" i="10" s="1"/>
  <c r="L105" i="9"/>
  <c r="K104" i="10" s="1"/>
  <c r="M105" i="9"/>
  <c r="L104" i="10" s="1"/>
  <c r="N105" i="9"/>
  <c r="M104" i="10" s="1"/>
  <c r="O105" i="9"/>
  <c r="N104" i="10" s="1"/>
  <c r="P105" i="9"/>
  <c r="O104" i="10" s="1"/>
  <c r="Q105" i="9"/>
  <c r="P104" i="10" s="1"/>
  <c r="R105" i="9"/>
  <c r="Q104" i="10" s="1"/>
  <c r="S105" i="9"/>
  <c r="R104" i="10" s="1"/>
  <c r="T105" i="9"/>
  <c r="S104" i="10" s="1"/>
  <c r="U105" i="9"/>
  <c r="T104" i="10" s="1"/>
  <c r="V105" i="9"/>
  <c r="U104" i="10" s="1"/>
  <c r="W105" i="9"/>
  <c r="V104" i="10" s="1"/>
  <c r="X105" i="9"/>
  <c r="W104" i="10" s="1"/>
  <c r="Y105" i="9"/>
  <c r="X104" i="10" s="1"/>
  <c r="Z105" i="9"/>
  <c r="Y104" i="10" s="1"/>
  <c r="AA105" i="9"/>
  <c r="Z104" i="10" s="1"/>
  <c r="AB105" i="9"/>
  <c r="AA104" i="10" s="1"/>
  <c r="AC105" i="9"/>
  <c r="AB104" i="10" s="1"/>
  <c r="AD105" i="9"/>
  <c r="AC104" i="10" s="1"/>
  <c r="AE105" i="9"/>
  <c r="AD104" i="10" s="1"/>
  <c r="AF105" i="9"/>
  <c r="AE104" i="10" s="1"/>
  <c r="AG105" i="9"/>
  <c r="AF104" i="10" s="1"/>
  <c r="AH105" i="9"/>
  <c r="AG104" i="10" s="1"/>
  <c r="AI105" i="9"/>
  <c r="AH104" i="10" s="1"/>
  <c r="AJ105" i="9"/>
  <c r="AI104" i="10" s="1"/>
  <c r="AK105" i="9"/>
  <c r="AJ104" i="10" s="1"/>
  <c r="AL105" i="9"/>
  <c r="AK104" i="10" s="1"/>
  <c r="AM105" i="9"/>
  <c r="AL104" i="10" s="1"/>
  <c r="AN105" i="9"/>
  <c r="AM104" i="10" s="1"/>
  <c r="AO105" i="9"/>
  <c r="AN104" i="10" s="1"/>
  <c r="AP105" i="9"/>
  <c r="AO104" i="10" s="1"/>
  <c r="AQ105" i="9"/>
  <c r="AP104" i="10" s="1"/>
  <c r="AR105" i="9"/>
  <c r="AQ104" i="10" s="1"/>
  <c r="AS105" i="9"/>
  <c r="AR104" i="10" s="1"/>
  <c r="AT105" i="9"/>
  <c r="AS104" i="10" s="1"/>
  <c r="AU105" i="9"/>
  <c r="AT104" i="10" s="1"/>
  <c r="D106" i="9"/>
  <c r="C105" i="10" s="1"/>
  <c r="E106" i="9"/>
  <c r="D105" i="10" s="1"/>
  <c r="F106" i="9"/>
  <c r="E105" i="10" s="1"/>
  <c r="G106" i="9"/>
  <c r="F105" i="10" s="1"/>
  <c r="H106" i="9"/>
  <c r="G105" i="10" s="1"/>
  <c r="I106" i="9"/>
  <c r="H105" i="10" s="1"/>
  <c r="J106" i="9"/>
  <c r="I105" i="10" s="1"/>
  <c r="K106" i="9"/>
  <c r="J105" i="10" s="1"/>
  <c r="L106" i="9"/>
  <c r="K105" i="10" s="1"/>
  <c r="M106" i="9"/>
  <c r="L105" i="10" s="1"/>
  <c r="N106" i="9"/>
  <c r="M105" i="10" s="1"/>
  <c r="O106" i="9"/>
  <c r="N105" i="10" s="1"/>
  <c r="P106" i="9"/>
  <c r="O105" i="10" s="1"/>
  <c r="Q106" i="9"/>
  <c r="P105" i="10" s="1"/>
  <c r="R106" i="9"/>
  <c r="Q105" i="10" s="1"/>
  <c r="S106" i="9"/>
  <c r="R105" i="10" s="1"/>
  <c r="T106" i="9"/>
  <c r="S105" i="10" s="1"/>
  <c r="U106" i="9"/>
  <c r="T105" i="10" s="1"/>
  <c r="V106" i="9"/>
  <c r="U105" i="10" s="1"/>
  <c r="W106" i="9"/>
  <c r="V105" i="10" s="1"/>
  <c r="X106" i="9"/>
  <c r="W105" i="10" s="1"/>
  <c r="Y106" i="9"/>
  <c r="X105" i="10" s="1"/>
  <c r="Z106" i="9"/>
  <c r="Y105" i="10" s="1"/>
  <c r="AA106" i="9"/>
  <c r="Z105" i="10" s="1"/>
  <c r="AB106" i="9"/>
  <c r="AA105" i="10" s="1"/>
  <c r="AC106" i="9"/>
  <c r="AB105" i="10" s="1"/>
  <c r="AD106" i="9"/>
  <c r="AC105" i="10" s="1"/>
  <c r="AE106" i="9"/>
  <c r="AD105" i="10" s="1"/>
  <c r="AF106" i="9"/>
  <c r="AE105" i="10" s="1"/>
  <c r="AG106" i="9"/>
  <c r="AF105" i="10" s="1"/>
  <c r="AH106" i="9"/>
  <c r="AG105" i="10" s="1"/>
  <c r="AI106" i="9"/>
  <c r="AH105" i="10" s="1"/>
  <c r="AJ106" i="9"/>
  <c r="AI105" i="10" s="1"/>
  <c r="AK106" i="9"/>
  <c r="AJ105" i="10" s="1"/>
  <c r="AL106" i="9"/>
  <c r="AK105" i="10" s="1"/>
  <c r="AM106" i="9"/>
  <c r="AL105" i="10" s="1"/>
  <c r="AN106" i="9"/>
  <c r="AM105" i="10" s="1"/>
  <c r="AO106" i="9"/>
  <c r="AN105" i="10" s="1"/>
  <c r="AP106" i="9"/>
  <c r="AO105" i="10" s="1"/>
  <c r="AQ106" i="9"/>
  <c r="AP105" i="10" s="1"/>
  <c r="AR106" i="9"/>
  <c r="AQ105" i="10" s="1"/>
  <c r="AS106" i="9"/>
  <c r="AR105" i="10" s="1"/>
  <c r="AT106" i="9"/>
  <c r="AS105" i="10" s="1"/>
  <c r="AU106" i="9"/>
  <c r="AT105" i="10" s="1"/>
  <c r="D107" i="9"/>
  <c r="C106" i="10" s="1"/>
  <c r="E107" i="9"/>
  <c r="D106" i="10" s="1"/>
  <c r="F107" i="9"/>
  <c r="E106" i="10" s="1"/>
  <c r="G107" i="9"/>
  <c r="F106" i="10" s="1"/>
  <c r="H107" i="9"/>
  <c r="G106" i="10" s="1"/>
  <c r="I107" i="9"/>
  <c r="H106" i="10" s="1"/>
  <c r="J107" i="9"/>
  <c r="I106" i="10" s="1"/>
  <c r="K107" i="9"/>
  <c r="J106" i="10" s="1"/>
  <c r="L107" i="9"/>
  <c r="K106" i="10" s="1"/>
  <c r="M107" i="9"/>
  <c r="L106" i="10" s="1"/>
  <c r="N107" i="9"/>
  <c r="M106" i="10" s="1"/>
  <c r="O107" i="9"/>
  <c r="N106" i="10" s="1"/>
  <c r="P107" i="9"/>
  <c r="O106" i="10" s="1"/>
  <c r="Q107" i="9"/>
  <c r="P106" i="10" s="1"/>
  <c r="R107" i="9"/>
  <c r="Q106" i="10" s="1"/>
  <c r="S107" i="9"/>
  <c r="R106" i="10" s="1"/>
  <c r="T107" i="9"/>
  <c r="S106" i="10" s="1"/>
  <c r="U107" i="9"/>
  <c r="T106" i="10" s="1"/>
  <c r="V107" i="9"/>
  <c r="U106" i="10" s="1"/>
  <c r="W107" i="9"/>
  <c r="V106" i="10" s="1"/>
  <c r="X107" i="9"/>
  <c r="W106" i="10" s="1"/>
  <c r="Y107" i="9"/>
  <c r="X106" i="10" s="1"/>
  <c r="Z107" i="9"/>
  <c r="Y106" i="10" s="1"/>
  <c r="AA107" i="9"/>
  <c r="Z106" i="10" s="1"/>
  <c r="AB107" i="9"/>
  <c r="AA106" i="10" s="1"/>
  <c r="AC107" i="9"/>
  <c r="AB106" i="10" s="1"/>
  <c r="AD107" i="9"/>
  <c r="AC106" i="10" s="1"/>
  <c r="AE107" i="9"/>
  <c r="AD106" i="10" s="1"/>
  <c r="AF107" i="9"/>
  <c r="AE106" i="10" s="1"/>
  <c r="AG107" i="9"/>
  <c r="AF106" i="10" s="1"/>
  <c r="AH107" i="9"/>
  <c r="AG106" i="10" s="1"/>
  <c r="AI107" i="9"/>
  <c r="AH106" i="10" s="1"/>
  <c r="AJ107" i="9"/>
  <c r="AI106" i="10" s="1"/>
  <c r="AK107" i="9"/>
  <c r="AJ106" i="10" s="1"/>
  <c r="AL107" i="9"/>
  <c r="AK106" i="10" s="1"/>
  <c r="AM107" i="9"/>
  <c r="AL106" i="10" s="1"/>
  <c r="AN107" i="9"/>
  <c r="AM106" i="10" s="1"/>
  <c r="AO107" i="9"/>
  <c r="AN106" i="10" s="1"/>
  <c r="AP107" i="9"/>
  <c r="AO106" i="10" s="1"/>
  <c r="AQ107" i="9"/>
  <c r="AP106" i="10" s="1"/>
  <c r="AR107" i="9"/>
  <c r="AQ106" i="10" s="1"/>
  <c r="AS107" i="9"/>
  <c r="AR106" i="10" s="1"/>
  <c r="AT107" i="9"/>
  <c r="AS106" i="10" s="1"/>
  <c r="AU107" i="9"/>
  <c r="AT106" i="10" s="1"/>
  <c r="D108" i="9"/>
  <c r="C107" i="10" s="1"/>
  <c r="E108" i="9"/>
  <c r="D107" i="10" s="1"/>
  <c r="F108" i="9"/>
  <c r="E107" i="10" s="1"/>
  <c r="G108" i="9"/>
  <c r="F107" i="10" s="1"/>
  <c r="H108" i="9"/>
  <c r="G107" i="10" s="1"/>
  <c r="I108" i="9"/>
  <c r="H107" i="10" s="1"/>
  <c r="J108" i="9"/>
  <c r="I107" i="10" s="1"/>
  <c r="K108" i="9"/>
  <c r="J107" i="10" s="1"/>
  <c r="L108" i="9"/>
  <c r="K107" i="10" s="1"/>
  <c r="M108" i="9"/>
  <c r="L107" i="10" s="1"/>
  <c r="N108" i="9"/>
  <c r="M107" i="10" s="1"/>
  <c r="O108" i="9"/>
  <c r="N107" i="10" s="1"/>
  <c r="P108" i="9"/>
  <c r="O107" i="10" s="1"/>
  <c r="Q108" i="9"/>
  <c r="P107" i="10" s="1"/>
  <c r="R108" i="9"/>
  <c r="Q107" i="10" s="1"/>
  <c r="S108" i="9"/>
  <c r="R107" i="10" s="1"/>
  <c r="T108" i="9"/>
  <c r="S107" i="10" s="1"/>
  <c r="U108" i="9"/>
  <c r="T107" i="10" s="1"/>
  <c r="V108" i="9"/>
  <c r="U107" i="10" s="1"/>
  <c r="W108" i="9"/>
  <c r="V107" i="10" s="1"/>
  <c r="X108" i="9"/>
  <c r="W107" i="10" s="1"/>
  <c r="Y108" i="9"/>
  <c r="X107" i="10" s="1"/>
  <c r="Z108" i="9"/>
  <c r="Y107" i="10" s="1"/>
  <c r="AA108" i="9"/>
  <c r="Z107" i="10" s="1"/>
  <c r="AB108" i="9"/>
  <c r="AA107" i="10" s="1"/>
  <c r="AC108" i="9"/>
  <c r="AB107" i="10" s="1"/>
  <c r="AD108" i="9"/>
  <c r="AC107" i="10" s="1"/>
  <c r="AE108" i="9"/>
  <c r="AD107" i="10" s="1"/>
  <c r="AF108" i="9"/>
  <c r="AE107" i="10" s="1"/>
  <c r="AG108" i="9"/>
  <c r="AF107" i="10" s="1"/>
  <c r="AH108" i="9"/>
  <c r="AG107" i="10" s="1"/>
  <c r="AI108" i="9"/>
  <c r="AH107" i="10" s="1"/>
  <c r="AJ108" i="9"/>
  <c r="AI107" i="10" s="1"/>
  <c r="AK108" i="9"/>
  <c r="AJ107" i="10" s="1"/>
  <c r="AL108" i="9"/>
  <c r="AK107" i="10" s="1"/>
  <c r="AM108" i="9"/>
  <c r="AL107" i="10" s="1"/>
  <c r="AN108" i="9"/>
  <c r="AM107" i="10" s="1"/>
  <c r="AO108" i="9"/>
  <c r="AN107" i="10" s="1"/>
  <c r="AP108" i="9"/>
  <c r="AO107" i="10" s="1"/>
  <c r="AQ108" i="9"/>
  <c r="AP107" i="10" s="1"/>
  <c r="AR108" i="9"/>
  <c r="AQ107" i="10" s="1"/>
  <c r="AS108" i="9"/>
  <c r="AR107" i="10" s="1"/>
  <c r="AT108" i="9"/>
  <c r="AS107" i="10" s="1"/>
  <c r="AU108" i="9"/>
  <c r="AT107" i="10" s="1"/>
  <c r="D109" i="9"/>
  <c r="C108" i="10" s="1"/>
  <c r="E109" i="9"/>
  <c r="D108" i="10" s="1"/>
  <c r="F109" i="9"/>
  <c r="E108" i="10" s="1"/>
  <c r="G109" i="9"/>
  <c r="F108" i="10" s="1"/>
  <c r="H109" i="9"/>
  <c r="G108" i="10" s="1"/>
  <c r="I109" i="9"/>
  <c r="H108" i="10" s="1"/>
  <c r="J109" i="9"/>
  <c r="I108" i="10" s="1"/>
  <c r="K109" i="9"/>
  <c r="J108" i="10" s="1"/>
  <c r="L109" i="9"/>
  <c r="K108" i="10" s="1"/>
  <c r="M109" i="9"/>
  <c r="L108" i="10" s="1"/>
  <c r="N109" i="9"/>
  <c r="M108" i="10" s="1"/>
  <c r="O109" i="9"/>
  <c r="N108" i="10" s="1"/>
  <c r="P109" i="9"/>
  <c r="O108" i="10" s="1"/>
  <c r="Q109" i="9"/>
  <c r="P108" i="10" s="1"/>
  <c r="R109" i="9"/>
  <c r="Q108" i="10" s="1"/>
  <c r="S109" i="9"/>
  <c r="R108" i="10" s="1"/>
  <c r="T109" i="9"/>
  <c r="S108" i="10" s="1"/>
  <c r="U109" i="9"/>
  <c r="T108" i="10" s="1"/>
  <c r="V109" i="9"/>
  <c r="U108" i="10" s="1"/>
  <c r="W109" i="9"/>
  <c r="V108" i="10" s="1"/>
  <c r="X109" i="9"/>
  <c r="W108" i="10" s="1"/>
  <c r="Y109" i="9"/>
  <c r="X108" i="10" s="1"/>
  <c r="Z109" i="9"/>
  <c r="Y108" i="10" s="1"/>
  <c r="AA109" i="9"/>
  <c r="Z108" i="10" s="1"/>
  <c r="AB109" i="9"/>
  <c r="AA108" i="10" s="1"/>
  <c r="AC109" i="9"/>
  <c r="AB108" i="10" s="1"/>
  <c r="AD109" i="9"/>
  <c r="AC108" i="10" s="1"/>
  <c r="AE109" i="9"/>
  <c r="AD108" i="10" s="1"/>
  <c r="AF109" i="9"/>
  <c r="AE108" i="10" s="1"/>
  <c r="AG109" i="9"/>
  <c r="AF108" i="10" s="1"/>
  <c r="AH109" i="9"/>
  <c r="AG108" i="10" s="1"/>
  <c r="AI109" i="9"/>
  <c r="AH108" i="10" s="1"/>
  <c r="AJ109" i="9"/>
  <c r="AI108" i="10" s="1"/>
  <c r="AK109" i="9"/>
  <c r="AJ108" i="10" s="1"/>
  <c r="AL109" i="9"/>
  <c r="AK108" i="10" s="1"/>
  <c r="AM109" i="9"/>
  <c r="AL108" i="10" s="1"/>
  <c r="AN109" i="9"/>
  <c r="AM108" i="10" s="1"/>
  <c r="AO109" i="9"/>
  <c r="AN108" i="10" s="1"/>
  <c r="AP109" i="9"/>
  <c r="AO108" i="10" s="1"/>
  <c r="AQ109" i="9"/>
  <c r="AP108" i="10" s="1"/>
  <c r="AR109" i="9"/>
  <c r="AQ108" i="10" s="1"/>
  <c r="AS109" i="9"/>
  <c r="AR108" i="10" s="1"/>
  <c r="AT109" i="9"/>
  <c r="AS108" i="10" s="1"/>
  <c r="AU109" i="9"/>
  <c r="AT108" i="10" s="1"/>
  <c r="D110" i="9"/>
  <c r="C109" i="10" s="1"/>
  <c r="E110" i="9"/>
  <c r="D109" i="10" s="1"/>
  <c r="F110" i="9"/>
  <c r="E109" i="10" s="1"/>
  <c r="G110" i="9"/>
  <c r="F109" i="10" s="1"/>
  <c r="H110" i="9"/>
  <c r="G109" i="10" s="1"/>
  <c r="I110" i="9"/>
  <c r="H109" i="10" s="1"/>
  <c r="J110" i="9"/>
  <c r="I109" i="10" s="1"/>
  <c r="K110" i="9"/>
  <c r="J109" i="10" s="1"/>
  <c r="L110" i="9"/>
  <c r="K109" i="10" s="1"/>
  <c r="M110" i="9"/>
  <c r="L109" i="10" s="1"/>
  <c r="N110" i="9"/>
  <c r="M109" i="10" s="1"/>
  <c r="O110" i="9"/>
  <c r="N109" i="10" s="1"/>
  <c r="P110" i="9"/>
  <c r="O109" i="10" s="1"/>
  <c r="Q110" i="9"/>
  <c r="P109" i="10" s="1"/>
  <c r="R110" i="9"/>
  <c r="Q109" i="10" s="1"/>
  <c r="S110" i="9"/>
  <c r="R109" i="10" s="1"/>
  <c r="T110" i="9"/>
  <c r="S109" i="10" s="1"/>
  <c r="U110" i="9"/>
  <c r="T109" i="10" s="1"/>
  <c r="V110" i="9"/>
  <c r="U109" i="10" s="1"/>
  <c r="W110" i="9"/>
  <c r="V109" i="10" s="1"/>
  <c r="X110" i="9"/>
  <c r="W109" i="10" s="1"/>
  <c r="Y110" i="9"/>
  <c r="X109" i="10" s="1"/>
  <c r="Z110" i="9"/>
  <c r="Y109" i="10" s="1"/>
  <c r="AA110" i="9"/>
  <c r="Z109" i="10" s="1"/>
  <c r="AB110" i="9"/>
  <c r="AA109" i="10" s="1"/>
  <c r="AC110" i="9"/>
  <c r="AB109" i="10" s="1"/>
  <c r="AD110" i="9"/>
  <c r="AC109" i="10" s="1"/>
  <c r="AE110" i="9"/>
  <c r="AD109" i="10" s="1"/>
  <c r="AF110" i="9"/>
  <c r="AE109" i="10" s="1"/>
  <c r="AG110" i="9"/>
  <c r="AF109" i="10" s="1"/>
  <c r="AH110" i="9"/>
  <c r="AG109" i="10" s="1"/>
  <c r="AI110" i="9"/>
  <c r="AH109" i="10" s="1"/>
  <c r="AJ110" i="9"/>
  <c r="AI109" i="10" s="1"/>
  <c r="AK110" i="9"/>
  <c r="AJ109" i="10" s="1"/>
  <c r="AL110" i="9"/>
  <c r="AK109" i="10" s="1"/>
  <c r="AM110" i="9"/>
  <c r="AL109" i="10" s="1"/>
  <c r="AN110" i="9"/>
  <c r="AM109" i="10" s="1"/>
  <c r="AO110" i="9"/>
  <c r="AN109" i="10" s="1"/>
  <c r="AP110" i="9"/>
  <c r="AO109" i="10" s="1"/>
  <c r="AQ110" i="9"/>
  <c r="AP109" i="10" s="1"/>
  <c r="AR110" i="9"/>
  <c r="AQ109" i="10" s="1"/>
  <c r="AS110" i="9"/>
  <c r="AR109" i="10" s="1"/>
  <c r="AT110" i="9"/>
  <c r="AS109" i="10" s="1"/>
  <c r="AU110" i="9"/>
  <c r="AT109" i="10" s="1"/>
  <c r="D111" i="9"/>
  <c r="C110" i="10" s="1"/>
  <c r="E111" i="9"/>
  <c r="D110" i="10" s="1"/>
  <c r="F111" i="9"/>
  <c r="E110" i="10" s="1"/>
  <c r="G111" i="9"/>
  <c r="F110" i="10" s="1"/>
  <c r="H111" i="9"/>
  <c r="G110" i="10" s="1"/>
  <c r="I111" i="9"/>
  <c r="H110" i="10" s="1"/>
  <c r="J111" i="9"/>
  <c r="I110" i="10" s="1"/>
  <c r="K111" i="9"/>
  <c r="J110" i="10" s="1"/>
  <c r="L111" i="9"/>
  <c r="K110" i="10" s="1"/>
  <c r="M111" i="9"/>
  <c r="L110" i="10" s="1"/>
  <c r="N111" i="9"/>
  <c r="M110" i="10" s="1"/>
  <c r="O111" i="9"/>
  <c r="N110" i="10" s="1"/>
  <c r="P111" i="9"/>
  <c r="O110" i="10" s="1"/>
  <c r="Q111" i="9"/>
  <c r="P110" i="10" s="1"/>
  <c r="R111" i="9"/>
  <c r="Q110" i="10" s="1"/>
  <c r="S111" i="9"/>
  <c r="R110" i="10" s="1"/>
  <c r="T111" i="9"/>
  <c r="S110" i="10" s="1"/>
  <c r="U111" i="9"/>
  <c r="T110" i="10" s="1"/>
  <c r="V111" i="9"/>
  <c r="U110" i="10" s="1"/>
  <c r="W111" i="9"/>
  <c r="V110" i="10" s="1"/>
  <c r="X111" i="9"/>
  <c r="W110" i="10" s="1"/>
  <c r="Y111" i="9"/>
  <c r="X110" i="10" s="1"/>
  <c r="Z111" i="9"/>
  <c r="Y110" i="10" s="1"/>
  <c r="AA111" i="9"/>
  <c r="Z110" i="10" s="1"/>
  <c r="AB111" i="9"/>
  <c r="AA110" i="10" s="1"/>
  <c r="AC111" i="9"/>
  <c r="AB110" i="10" s="1"/>
  <c r="AD111" i="9"/>
  <c r="AC110" i="10" s="1"/>
  <c r="AE111" i="9"/>
  <c r="AD110" i="10" s="1"/>
  <c r="AF111" i="9"/>
  <c r="AE110" i="10" s="1"/>
  <c r="AG111" i="9"/>
  <c r="AF110" i="10" s="1"/>
  <c r="AH111" i="9"/>
  <c r="AG110" i="10" s="1"/>
  <c r="AI111" i="9"/>
  <c r="AH110" i="10" s="1"/>
  <c r="AJ111" i="9"/>
  <c r="AI110" i="10" s="1"/>
  <c r="AK111" i="9"/>
  <c r="AJ110" i="10" s="1"/>
  <c r="AL111" i="9"/>
  <c r="AK110" i="10" s="1"/>
  <c r="AM111" i="9"/>
  <c r="AL110" i="10" s="1"/>
  <c r="AN111" i="9"/>
  <c r="AM110" i="10" s="1"/>
  <c r="AO111" i="9"/>
  <c r="AN110" i="10" s="1"/>
  <c r="AP111" i="9"/>
  <c r="AO110" i="10" s="1"/>
  <c r="AQ111" i="9"/>
  <c r="AP110" i="10" s="1"/>
  <c r="AR111" i="9"/>
  <c r="AQ110" i="10" s="1"/>
  <c r="AS111" i="9"/>
  <c r="AR110" i="10" s="1"/>
  <c r="AT111" i="9"/>
  <c r="AS110" i="10" s="1"/>
  <c r="AU111" i="9"/>
  <c r="AT110" i="10" s="1"/>
  <c r="D112" i="9"/>
  <c r="C111" i="10" s="1"/>
  <c r="E112" i="9"/>
  <c r="D111" i="10" s="1"/>
  <c r="F112" i="9"/>
  <c r="E111" i="10" s="1"/>
  <c r="G112" i="9"/>
  <c r="F111" i="10" s="1"/>
  <c r="H112" i="9"/>
  <c r="G111" i="10" s="1"/>
  <c r="I112" i="9"/>
  <c r="H111" i="10" s="1"/>
  <c r="J112" i="9"/>
  <c r="I111" i="10" s="1"/>
  <c r="K112" i="9"/>
  <c r="J111" i="10" s="1"/>
  <c r="L112" i="9"/>
  <c r="K111" i="10" s="1"/>
  <c r="M112" i="9"/>
  <c r="L111" i="10" s="1"/>
  <c r="N112" i="9"/>
  <c r="M111" i="10" s="1"/>
  <c r="O112" i="9"/>
  <c r="N111" i="10" s="1"/>
  <c r="P112" i="9"/>
  <c r="O111" i="10" s="1"/>
  <c r="Q112" i="9"/>
  <c r="P111" i="10" s="1"/>
  <c r="R112" i="9"/>
  <c r="Q111" i="10" s="1"/>
  <c r="S112" i="9"/>
  <c r="R111" i="10" s="1"/>
  <c r="T112" i="9"/>
  <c r="S111" i="10" s="1"/>
  <c r="U112" i="9"/>
  <c r="T111" i="10" s="1"/>
  <c r="V112" i="9"/>
  <c r="U111" i="10" s="1"/>
  <c r="W112" i="9"/>
  <c r="V111" i="10" s="1"/>
  <c r="X112" i="9"/>
  <c r="W111" i="10" s="1"/>
  <c r="Y112" i="9"/>
  <c r="X111" i="10" s="1"/>
  <c r="Z112" i="9"/>
  <c r="Y111" i="10" s="1"/>
  <c r="AA112" i="9"/>
  <c r="Z111" i="10" s="1"/>
  <c r="AB112" i="9"/>
  <c r="AA111" i="10" s="1"/>
  <c r="AC112" i="9"/>
  <c r="AB111" i="10" s="1"/>
  <c r="AD112" i="9"/>
  <c r="AC111" i="10" s="1"/>
  <c r="AE112" i="9"/>
  <c r="AD111" i="10" s="1"/>
  <c r="AF112" i="9"/>
  <c r="AE111" i="10" s="1"/>
  <c r="AG112" i="9"/>
  <c r="AF111" i="10" s="1"/>
  <c r="AH112" i="9"/>
  <c r="AG111" i="10" s="1"/>
  <c r="AI112" i="9"/>
  <c r="AH111" i="10" s="1"/>
  <c r="AJ112" i="9"/>
  <c r="AI111" i="10" s="1"/>
  <c r="AK112" i="9"/>
  <c r="AJ111" i="10" s="1"/>
  <c r="AL112" i="9"/>
  <c r="AK111" i="10" s="1"/>
  <c r="AM112" i="9"/>
  <c r="AL111" i="10" s="1"/>
  <c r="AN112" i="9"/>
  <c r="AM111" i="10" s="1"/>
  <c r="AO112" i="9"/>
  <c r="AN111" i="10" s="1"/>
  <c r="AP112" i="9"/>
  <c r="AO111" i="10" s="1"/>
  <c r="AQ112" i="9"/>
  <c r="AP111" i="10" s="1"/>
  <c r="AR112" i="9"/>
  <c r="AQ111" i="10" s="1"/>
  <c r="AS112" i="9"/>
  <c r="AR111" i="10" s="1"/>
  <c r="AT112" i="9"/>
  <c r="AS111" i="10" s="1"/>
  <c r="AU112" i="9"/>
  <c r="AT111" i="10" s="1"/>
  <c r="D113" i="9"/>
  <c r="C112" i="10" s="1"/>
  <c r="E113" i="9"/>
  <c r="D112" i="10" s="1"/>
  <c r="F113" i="9"/>
  <c r="E112" i="10" s="1"/>
  <c r="G113" i="9"/>
  <c r="F112" i="10" s="1"/>
  <c r="H113" i="9"/>
  <c r="G112" i="10" s="1"/>
  <c r="I113" i="9"/>
  <c r="H112" i="10" s="1"/>
  <c r="J113" i="9"/>
  <c r="I112" i="10" s="1"/>
  <c r="K113" i="9"/>
  <c r="J112" i="10" s="1"/>
  <c r="L113" i="9"/>
  <c r="K112" i="10" s="1"/>
  <c r="M113" i="9"/>
  <c r="L112" i="10" s="1"/>
  <c r="N113" i="9"/>
  <c r="M112" i="10" s="1"/>
  <c r="O113" i="9"/>
  <c r="N112" i="10" s="1"/>
  <c r="P113" i="9"/>
  <c r="O112" i="10" s="1"/>
  <c r="Q113" i="9"/>
  <c r="P112" i="10" s="1"/>
  <c r="R113" i="9"/>
  <c r="Q112" i="10" s="1"/>
  <c r="S113" i="9"/>
  <c r="R112" i="10" s="1"/>
  <c r="T113" i="9"/>
  <c r="S112" i="10" s="1"/>
  <c r="U113" i="9"/>
  <c r="T112" i="10" s="1"/>
  <c r="V113" i="9"/>
  <c r="U112" i="10" s="1"/>
  <c r="W113" i="9"/>
  <c r="V112" i="10" s="1"/>
  <c r="X113" i="9"/>
  <c r="W112" i="10" s="1"/>
  <c r="Y113" i="9"/>
  <c r="X112" i="10" s="1"/>
  <c r="Z113" i="9"/>
  <c r="Y112" i="10" s="1"/>
  <c r="AA113" i="9"/>
  <c r="Z112" i="10" s="1"/>
  <c r="AB113" i="9"/>
  <c r="AA112" i="10" s="1"/>
  <c r="AC113" i="9"/>
  <c r="AB112" i="10" s="1"/>
  <c r="AD113" i="9"/>
  <c r="AC112" i="10" s="1"/>
  <c r="AE113" i="9"/>
  <c r="AD112" i="10" s="1"/>
  <c r="AF113" i="9"/>
  <c r="AE112" i="10" s="1"/>
  <c r="AG113" i="9"/>
  <c r="AF112" i="10" s="1"/>
  <c r="AH113" i="9"/>
  <c r="AG112" i="10" s="1"/>
  <c r="AI113" i="9"/>
  <c r="AH112" i="10" s="1"/>
  <c r="AJ113" i="9"/>
  <c r="AI112" i="10" s="1"/>
  <c r="AK113" i="9"/>
  <c r="AJ112" i="10" s="1"/>
  <c r="AL113" i="9"/>
  <c r="AK112" i="10" s="1"/>
  <c r="AM113" i="9"/>
  <c r="AL112" i="10" s="1"/>
  <c r="AN113" i="9"/>
  <c r="AM112" i="10" s="1"/>
  <c r="AO113" i="9"/>
  <c r="AN112" i="10" s="1"/>
  <c r="AP113" i="9"/>
  <c r="AO112" i="10" s="1"/>
  <c r="AQ113" i="9"/>
  <c r="AP112" i="10" s="1"/>
  <c r="AR113" i="9"/>
  <c r="AQ112" i="10" s="1"/>
  <c r="AS113" i="9"/>
  <c r="AR112" i="10" s="1"/>
  <c r="AT113" i="9"/>
  <c r="AS112" i="10" s="1"/>
  <c r="AU113" i="9"/>
  <c r="AT112" i="10" s="1"/>
  <c r="D114" i="9"/>
  <c r="C113" i="10" s="1"/>
  <c r="E114" i="9"/>
  <c r="D113" i="10" s="1"/>
  <c r="F114" i="9"/>
  <c r="E113" i="10" s="1"/>
  <c r="G114" i="9"/>
  <c r="F113" i="10" s="1"/>
  <c r="H114" i="9"/>
  <c r="G113" i="10" s="1"/>
  <c r="I114" i="9"/>
  <c r="H113" i="10" s="1"/>
  <c r="J114" i="9"/>
  <c r="I113" i="10" s="1"/>
  <c r="K114" i="9"/>
  <c r="J113" i="10" s="1"/>
  <c r="L114" i="9"/>
  <c r="K113" i="10" s="1"/>
  <c r="M114" i="9"/>
  <c r="L113" i="10" s="1"/>
  <c r="N114" i="9"/>
  <c r="M113" i="10" s="1"/>
  <c r="O114" i="9"/>
  <c r="N113" i="10" s="1"/>
  <c r="P114" i="9"/>
  <c r="O113" i="10" s="1"/>
  <c r="Q114" i="9"/>
  <c r="P113" i="10" s="1"/>
  <c r="R114" i="9"/>
  <c r="Q113" i="10" s="1"/>
  <c r="S114" i="9"/>
  <c r="R113" i="10" s="1"/>
  <c r="T114" i="9"/>
  <c r="S113" i="10" s="1"/>
  <c r="U114" i="9"/>
  <c r="T113" i="10" s="1"/>
  <c r="V114" i="9"/>
  <c r="U113" i="10" s="1"/>
  <c r="W114" i="9"/>
  <c r="V113" i="10" s="1"/>
  <c r="X114" i="9"/>
  <c r="W113" i="10" s="1"/>
  <c r="Y114" i="9"/>
  <c r="X113" i="10" s="1"/>
  <c r="Z114" i="9"/>
  <c r="Y113" i="10" s="1"/>
  <c r="AA114" i="9"/>
  <c r="Z113" i="10" s="1"/>
  <c r="AB114" i="9"/>
  <c r="AA113" i="10" s="1"/>
  <c r="AC114" i="9"/>
  <c r="AB113" i="10" s="1"/>
  <c r="AD114" i="9"/>
  <c r="AC113" i="10" s="1"/>
  <c r="AE114" i="9"/>
  <c r="AD113" i="10" s="1"/>
  <c r="AF114" i="9"/>
  <c r="AE113" i="10" s="1"/>
  <c r="AG114" i="9"/>
  <c r="AF113" i="10" s="1"/>
  <c r="AH114" i="9"/>
  <c r="AG113" i="10" s="1"/>
  <c r="AI114" i="9"/>
  <c r="AH113" i="10" s="1"/>
  <c r="AJ114" i="9"/>
  <c r="AI113" i="10" s="1"/>
  <c r="AK114" i="9"/>
  <c r="AJ113" i="10" s="1"/>
  <c r="AL114" i="9"/>
  <c r="AK113" i="10" s="1"/>
  <c r="AM114" i="9"/>
  <c r="AL113" i="10" s="1"/>
  <c r="AN114" i="9"/>
  <c r="AM113" i="10" s="1"/>
  <c r="AO114" i="9"/>
  <c r="AN113" i="10" s="1"/>
  <c r="AP114" i="9"/>
  <c r="AO113" i="10" s="1"/>
  <c r="AQ114" i="9"/>
  <c r="AP113" i="10" s="1"/>
  <c r="AR114" i="9"/>
  <c r="AQ113" i="10" s="1"/>
  <c r="AS114" i="9"/>
  <c r="AR113" i="10" s="1"/>
  <c r="AT114" i="9"/>
  <c r="AS113" i="10" s="1"/>
  <c r="AU114" i="9"/>
  <c r="AT113" i="10" s="1"/>
  <c r="D115" i="9"/>
  <c r="C114" i="10" s="1"/>
  <c r="E115" i="9"/>
  <c r="D114" i="10" s="1"/>
  <c r="F115" i="9"/>
  <c r="E114" i="10" s="1"/>
  <c r="G115" i="9"/>
  <c r="F114" i="10" s="1"/>
  <c r="H115" i="9"/>
  <c r="G114" i="10" s="1"/>
  <c r="I115" i="9"/>
  <c r="H114" i="10" s="1"/>
  <c r="J115" i="9"/>
  <c r="I114" i="10" s="1"/>
  <c r="K115" i="9"/>
  <c r="J114" i="10" s="1"/>
  <c r="L115" i="9"/>
  <c r="K114" i="10" s="1"/>
  <c r="M115" i="9"/>
  <c r="L114" i="10" s="1"/>
  <c r="N115" i="9"/>
  <c r="M114" i="10" s="1"/>
  <c r="O115" i="9"/>
  <c r="N114" i="10" s="1"/>
  <c r="P115" i="9"/>
  <c r="O114" i="10" s="1"/>
  <c r="Q115" i="9"/>
  <c r="P114" i="10" s="1"/>
  <c r="R115" i="9"/>
  <c r="Q114" i="10" s="1"/>
  <c r="S115" i="9"/>
  <c r="R114" i="10" s="1"/>
  <c r="T115" i="9"/>
  <c r="S114" i="10" s="1"/>
  <c r="U115" i="9"/>
  <c r="T114" i="10" s="1"/>
  <c r="V115" i="9"/>
  <c r="U114" i="10" s="1"/>
  <c r="W115" i="9"/>
  <c r="V114" i="10" s="1"/>
  <c r="X115" i="9"/>
  <c r="W114" i="10" s="1"/>
  <c r="Y115" i="9"/>
  <c r="X114" i="10" s="1"/>
  <c r="Z115" i="9"/>
  <c r="Y114" i="10" s="1"/>
  <c r="AA115" i="9"/>
  <c r="Z114" i="10" s="1"/>
  <c r="AB115" i="9"/>
  <c r="AA114" i="10" s="1"/>
  <c r="AC115" i="9"/>
  <c r="AB114" i="10" s="1"/>
  <c r="AD115" i="9"/>
  <c r="AC114" i="10" s="1"/>
  <c r="AE115" i="9"/>
  <c r="AD114" i="10" s="1"/>
  <c r="AF115" i="9"/>
  <c r="AE114" i="10" s="1"/>
  <c r="AG115" i="9"/>
  <c r="AF114" i="10" s="1"/>
  <c r="AH115" i="9"/>
  <c r="AG114" i="10" s="1"/>
  <c r="AI115" i="9"/>
  <c r="AH114" i="10" s="1"/>
  <c r="AJ115" i="9"/>
  <c r="AI114" i="10" s="1"/>
  <c r="AK115" i="9"/>
  <c r="AJ114" i="10" s="1"/>
  <c r="AL115" i="9"/>
  <c r="AK114" i="10" s="1"/>
  <c r="AM115" i="9"/>
  <c r="AL114" i="10" s="1"/>
  <c r="AN115" i="9"/>
  <c r="AM114" i="10" s="1"/>
  <c r="AO115" i="9"/>
  <c r="AN114" i="10" s="1"/>
  <c r="AP115" i="9"/>
  <c r="AO114" i="10" s="1"/>
  <c r="AQ115" i="9"/>
  <c r="AP114" i="10" s="1"/>
  <c r="AR115" i="9"/>
  <c r="AQ114" i="10" s="1"/>
  <c r="AS115" i="9"/>
  <c r="AR114" i="10" s="1"/>
  <c r="AT115" i="9"/>
  <c r="AS114" i="10" s="1"/>
  <c r="AU115" i="9"/>
  <c r="AT114" i="10" s="1"/>
  <c r="D116" i="9"/>
  <c r="C115" i="10" s="1"/>
  <c r="E116" i="9"/>
  <c r="D115" i="10" s="1"/>
  <c r="F116" i="9"/>
  <c r="E115" i="10" s="1"/>
  <c r="G116" i="9"/>
  <c r="F115" i="10" s="1"/>
  <c r="H116" i="9"/>
  <c r="G115" i="10" s="1"/>
  <c r="I116" i="9"/>
  <c r="H115" i="10" s="1"/>
  <c r="J116" i="9"/>
  <c r="I115" i="10" s="1"/>
  <c r="K116" i="9"/>
  <c r="J115" i="10" s="1"/>
  <c r="L116" i="9"/>
  <c r="K115" i="10" s="1"/>
  <c r="M116" i="9"/>
  <c r="L115" i="10" s="1"/>
  <c r="N116" i="9"/>
  <c r="M115" i="10" s="1"/>
  <c r="O116" i="9"/>
  <c r="N115" i="10" s="1"/>
  <c r="P116" i="9"/>
  <c r="O115" i="10" s="1"/>
  <c r="Q116" i="9"/>
  <c r="P115" i="10" s="1"/>
  <c r="R116" i="9"/>
  <c r="Q115" i="10" s="1"/>
  <c r="S116" i="9"/>
  <c r="R115" i="10" s="1"/>
  <c r="T116" i="9"/>
  <c r="S115" i="10" s="1"/>
  <c r="U116" i="9"/>
  <c r="T115" i="10" s="1"/>
  <c r="V116" i="9"/>
  <c r="U115" i="10" s="1"/>
  <c r="W116" i="9"/>
  <c r="V115" i="10" s="1"/>
  <c r="X116" i="9"/>
  <c r="W115" i="10" s="1"/>
  <c r="Y116" i="9"/>
  <c r="X115" i="10" s="1"/>
  <c r="Z116" i="9"/>
  <c r="Y115" i="10" s="1"/>
  <c r="AA116" i="9"/>
  <c r="Z115" i="10" s="1"/>
  <c r="AB116" i="9"/>
  <c r="AA115" i="10" s="1"/>
  <c r="AC116" i="9"/>
  <c r="AB115" i="10" s="1"/>
  <c r="AD116" i="9"/>
  <c r="AC115" i="10" s="1"/>
  <c r="AE116" i="9"/>
  <c r="AD115" i="10" s="1"/>
  <c r="AF116" i="9"/>
  <c r="AE115" i="10" s="1"/>
  <c r="AG116" i="9"/>
  <c r="AF115" i="10" s="1"/>
  <c r="AH116" i="9"/>
  <c r="AG115" i="10" s="1"/>
  <c r="AI116" i="9"/>
  <c r="AH115" i="10" s="1"/>
  <c r="AJ116" i="9"/>
  <c r="AI115" i="10" s="1"/>
  <c r="AK116" i="9"/>
  <c r="AJ115" i="10" s="1"/>
  <c r="AL116" i="9"/>
  <c r="AK115" i="10" s="1"/>
  <c r="AM116" i="9"/>
  <c r="AL115" i="10" s="1"/>
  <c r="AN116" i="9"/>
  <c r="AM115" i="10" s="1"/>
  <c r="AO116" i="9"/>
  <c r="AN115" i="10" s="1"/>
  <c r="AP116" i="9"/>
  <c r="AO115" i="10" s="1"/>
  <c r="AQ116" i="9"/>
  <c r="AP115" i="10" s="1"/>
  <c r="AR116" i="9"/>
  <c r="AQ115" i="10" s="1"/>
  <c r="AS116" i="9"/>
  <c r="AR115" i="10" s="1"/>
  <c r="AT116" i="9"/>
  <c r="AS115" i="10" s="1"/>
  <c r="AU116" i="9"/>
  <c r="AT115" i="10" s="1"/>
  <c r="D117" i="9"/>
  <c r="C116" i="10" s="1"/>
  <c r="E117" i="9"/>
  <c r="D116" i="10" s="1"/>
  <c r="F117" i="9"/>
  <c r="E116" i="10" s="1"/>
  <c r="G117" i="9"/>
  <c r="F116" i="10" s="1"/>
  <c r="H117" i="9"/>
  <c r="G116" i="10" s="1"/>
  <c r="I117" i="9"/>
  <c r="H116" i="10" s="1"/>
  <c r="J117" i="9"/>
  <c r="I116" i="10" s="1"/>
  <c r="K117" i="9"/>
  <c r="J116" i="10" s="1"/>
  <c r="L117" i="9"/>
  <c r="K116" i="10" s="1"/>
  <c r="M117" i="9"/>
  <c r="L116" i="10" s="1"/>
  <c r="N117" i="9"/>
  <c r="M116" i="10" s="1"/>
  <c r="O117" i="9"/>
  <c r="N116" i="10" s="1"/>
  <c r="P117" i="9"/>
  <c r="O116" i="10" s="1"/>
  <c r="Q117" i="9"/>
  <c r="P116" i="10" s="1"/>
  <c r="R117" i="9"/>
  <c r="Q116" i="10" s="1"/>
  <c r="S117" i="9"/>
  <c r="R116" i="10" s="1"/>
  <c r="T117" i="9"/>
  <c r="S116" i="10" s="1"/>
  <c r="U117" i="9"/>
  <c r="T116" i="10" s="1"/>
  <c r="V117" i="9"/>
  <c r="U116" i="10" s="1"/>
  <c r="W117" i="9"/>
  <c r="V116" i="10" s="1"/>
  <c r="X117" i="9"/>
  <c r="W116" i="10" s="1"/>
  <c r="Y117" i="9"/>
  <c r="X116" i="10" s="1"/>
  <c r="Z117" i="9"/>
  <c r="Y116" i="10" s="1"/>
  <c r="AA117" i="9"/>
  <c r="Z116" i="10" s="1"/>
  <c r="AB117" i="9"/>
  <c r="AA116" i="10" s="1"/>
  <c r="AC117" i="9"/>
  <c r="AB116" i="10" s="1"/>
  <c r="AD117" i="9"/>
  <c r="AC116" i="10" s="1"/>
  <c r="AE117" i="9"/>
  <c r="AD116" i="10" s="1"/>
  <c r="AF117" i="9"/>
  <c r="AE116" i="10" s="1"/>
  <c r="AG117" i="9"/>
  <c r="AF116" i="10" s="1"/>
  <c r="AH117" i="9"/>
  <c r="AG116" i="10" s="1"/>
  <c r="AI117" i="9"/>
  <c r="AH116" i="10" s="1"/>
  <c r="AJ117" i="9"/>
  <c r="AI116" i="10" s="1"/>
  <c r="AK117" i="9"/>
  <c r="AJ116" i="10" s="1"/>
  <c r="AL117" i="9"/>
  <c r="AK116" i="10" s="1"/>
  <c r="AM117" i="9"/>
  <c r="AL116" i="10" s="1"/>
  <c r="AN117" i="9"/>
  <c r="AM116" i="10" s="1"/>
  <c r="AO117" i="9"/>
  <c r="AN116" i="10" s="1"/>
  <c r="AP117" i="9"/>
  <c r="AO116" i="10" s="1"/>
  <c r="AQ117" i="9"/>
  <c r="AP116" i="10" s="1"/>
  <c r="AR117" i="9"/>
  <c r="AQ116" i="10" s="1"/>
  <c r="AS117" i="9"/>
  <c r="AR116" i="10" s="1"/>
  <c r="AT117" i="9"/>
  <c r="AS116" i="10" s="1"/>
  <c r="AU117" i="9"/>
  <c r="AT116" i="10" s="1"/>
  <c r="D118" i="9"/>
  <c r="C117" i="10" s="1"/>
  <c r="E118" i="9"/>
  <c r="D117" i="10" s="1"/>
  <c r="F118" i="9"/>
  <c r="E117" i="10" s="1"/>
  <c r="G118" i="9"/>
  <c r="F117" i="10" s="1"/>
  <c r="H118" i="9"/>
  <c r="G117" i="10" s="1"/>
  <c r="I118" i="9"/>
  <c r="H117" i="10" s="1"/>
  <c r="J118" i="9"/>
  <c r="I117" i="10" s="1"/>
  <c r="K118" i="9"/>
  <c r="J117" i="10" s="1"/>
  <c r="L118" i="9"/>
  <c r="K117" i="10" s="1"/>
  <c r="M118" i="9"/>
  <c r="L117" i="10" s="1"/>
  <c r="N118" i="9"/>
  <c r="M117" i="10" s="1"/>
  <c r="O118" i="9"/>
  <c r="N117" i="10" s="1"/>
  <c r="P118" i="9"/>
  <c r="O117" i="10" s="1"/>
  <c r="Q118" i="9"/>
  <c r="P117" i="10" s="1"/>
  <c r="R118" i="9"/>
  <c r="Q117" i="10" s="1"/>
  <c r="S118" i="9"/>
  <c r="R117" i="10" s="1"/>
  <c r="T118" i="9"/>
  <c r="S117" i="10" s="1"/>
  <c r="U118" i="9"/>
  <c r="T117" i="10" s="1"/>
  <c r="V118" i="9"/>
  <c r="U117" i="10" s="1"/>
  <c r="W118" i="9"/>
  <c r="V117" i="10" s="1"/>
  <c r="X118" i="9"/>
  <c r="W117" i="10" s="1"/>
  <c r="Y118" i="9"/>
  <c r="X117" i="10" s="1"/>
  <c r="Z118" i="9"/>
  <c r="Y117" i="10" s="1"/>
  <c r="AA118" i="9"/>
  <c r="Z117" i="10" s="1"/>
  <c r="AB118" i="9"/>
  <c r="AA117" i="10" s="1"/>
  <c r="AC118" i="9"/>
  <c r="AB117" i="10" s="1"/>
  <c r="AD118" i="9"/>
  <c r="AC117" i="10" s="1"/>
  <c r="AE118" i="9"/>
  <c r="AD117" i="10" s="1"/>
  <c r="AF118" i="9"/>
  <c r="AE117" i="10" s="1"/>
  <c r="AG118" i="9"/>
  <c r="AF117" i="10" s="1"/>
  <c r="AH118" i="9"/>
  <c r="AG117" i="10" s="1"/>
  <c r="AI118" i="9"/>
  <c r="AH117" i="10" s="1"/>
  <c r="AJ118" i="9"/>
  <c r="AI117" i="10" s="1"/>
  <c r="AK118" i="9"/>
  <c r="AJ117" i="10" s="1"/>
  <c r="AL118" i="9"/>
  <c r="AK117" i="10" s="1"/>
  <c r="AM118" i="9"/>
  <c r="AL117" i="10" s="1"/>
  <c r="AN118" i="9"/>
  <c r="AM117" i="10" s="1"/>
  <c r="AO118" i="9"/>
  <c r="AN117" i="10" s="1"/>
  <c r="AP118" i="9"/>
  <c r="AO117" i="10" s="1"/>
  <c r="AQ118" i="9"/>
  <c r="AP117" i="10" s="1"/>
  <c r="AR118" i="9"/>
  <c r="AQ117" i="10" s="1"/>
  <c r="AS118" i="9"/>
  <c r="AR117" i="10" s="1"/>
  <c r="AT118" i="9"/>
  <c r="AS117" i="10" s="1"/>
  <c r="AU118" i="9"/>
  <c r="AT117" i="10" s="1"/>
  <c r="D119" i="9"/>
  <c r="C118" i="10" s="1"/>
  <c r="E119" i="9"/>
  <c r="D118" i="10" s="1"/>
  <c r="F119" i="9"/>
  <c r="E118" i="10" s="1"/>
  <c r="G119" i="9"/>
  <c r="F118" i="10" s="1"/>
  <c r="H119" i="9"/>
  <c r="G118" i="10" s="1"/>
  <c r="I119" i="9"/>
  <c r="H118" i="10" s="1"/>
  <c r="J119" i="9"/>
  <c r="I118" i="10" s="1"/>
  <c r="K119" i="9"/>
  <c r="J118" i="10" s="1"/>
  <c r="L119" i="9"/>
  <c r="K118" i="10" s="1"/>
  <c r="M119" i="9"/>
  <c r="L118" i="10" s="1"/>
  <c r="N119" i="9"/>
  <c r="M118" i="10" s="1"/>
  <c r="O119" i="9"/>
  <c r="N118" i="10" s="1"/>
  <c r="P119" i="9"/>
  <c r="O118" i="10" s="1"/>
  <c r="Q119" i="9"/>
  <c r="P118" i="10" s="1"/>
  <c r="R119" i="9"/>
  <c r="Q118" i="10" s="1"/>
  <c r="S119" i="9"/>
  <c r="R118" i="10" s="1"/>
  <c r="T119" i="9"/>
  <c r="S118" i="10" s="1"/>
  <c r="U119" i="9"/>
  <c r="T118" i="10" s="1"/>
  <c r="V119" i="9"/>
  <c r="U118" i="10" s="1"/>
  <c r="W119" i="9"/>
  <c r="V118" i="10" s="1"/>
  <c r="X119" i="9"/>
  <c r="W118" i="10" s="1"/>
  <c r="Y119" i="9"/>
  <c r="X118" i="10" s="1"/>
  <c r="Z119" i="9"/>
  <c r="Y118" i="10" s="1"/>
  <c r="AA119" i="9"/>
  <c r="Z118" i="10" s="1"/>
  <c r="AB119" i="9"/>
  <c r="AA118" i="10" s="1"/>
  <c r="AC119" i="9"/>
  <c r="AB118" i="10" s="1"/>
  <c r="AD119" i="9"/>
  <c r="AC118" i="10" s="1"/>
  <c r="AE119" i="9"/>
  <c r="AD118" i="10" s="1"/>
  <c r="AF119" i="9"/>
  <c r="AE118" i="10" s="1"/>
  <c r="AG119" i="9"/>
  <c r="AF118" i="10" s="1"/>
  <c r="AH119" i="9"/>
  <c r="AG118" i="10" s="1"/>
  <c r="AI119" i="9"/>
  <c r="AH118" i="10" s="1"/>
  <c r="AJ119" i="9"/>
  <c r="AI118" i="10" s="1"/>
  <c r="AK119" i="9"/>
  <c r="AJ118" i="10" s="1"/>
  <c r="AL119" i="9"/>
  <c r="AK118" i="10" s="1"/>
  <c r="AM119" i="9"/>
  <c r="AL118" i="10" s="1"/>
  <c r="AN119" i="9"/>
  <c r="AM118" i="10" s="1"/>
  <c r="AO119" i="9"/>
  <c r="AN118" i="10" s="1"/>
  <c r="AP119" i="9"/>
  <c r="AO118" i="10" s="1"/>
  <c r="AQ119" i="9"/>
  <c r="AP118" i="10" s="1"/>
  <c r="AR119" i="9"/>
  <c r="AQ118" i="10" s="1"/>
  <c r="AS119" i="9"/>
  <c r="AR118" i="10" s="1"/>
  <c r="AT119" i="9"/>
  <c r="AS118" i="10" s="1"/>
  <c r="AU119" i="9"/>
  <c r="AT118" i="10" s="1"/>
  <c r="D120" i="9"/>
  <c r="C119" i="10" s="1"/>
  <c r="E120" i="9"/>
  <c r="D119" i="10" s="1"/>
  <c r="F120" i="9"/>
  <c r="E119" i="10" s="1"/>
  <c r="G120" i="9"/>
  <c r="F119" i="10" s="1"/>
  <c r="H120" i="9"/>
  <c r="G119" i="10" s="1"/>
  <c r="I120" i="9"/>
  <c r="H119" i="10" s="1"/>
  <c r="J120" i="9"/>
  <c r="I119" i="10" s="1"/>
  <c r="K120" i="9"/>
  <c r="J119" i="10" s="1"/>
  <c r="L120" i="9"/>
  <c r="K119" i="10" s="1"/>
  <c r="M120" i="9"/>
  <c r="L119" i="10" s="1"/>
  <c r="N120" i="9"/>
  <c r="M119" i="10" s="1"/>
  <c r="O120" i="9"/>
  <c r="N119" i="10" s="1"/>
  <c r="P120" i="9"/>
  <c r="O119" i="10" s="1"/>
  <c r="Q120" i="9"/>
  <c r="P119" i="10" s="1"/>
  <c r="R120" i="9"/>
  <c r="Q119" i="10" s="1"/>
  <c r="S120" i="9"/>
  <c r="R119" i="10" s="1"/>
  <c r="T120" i="9"/>
  <c r="S119" i="10" s="1"/>
  <c r="U120" i="9"/>
  <c r="T119" i="10" s="1"/>
  <c r="V120" i="9"/>
  <c r="U119" i="10" s="1"/>
  <c r="W120" i="9"/>
  <c r="V119" i="10" s="1"/>
  <c r="X120" i="9"/>
  <c r="W119" i="10" s="1"/>
  <c r="Y120" i="9"/>
  <c r="X119" i="10" s="1"/>
  <c r="Z120" i="9"/>
  <c r="Y119" i="10" s="1"/>
  <c r="AA120" i="9"/>
  <c r="Z119" i="10" s="1"/>
  <c r="AB120" i="9"/>
  <c r="AA119" i="10" s="1"/>
  <c r="AC120" i="9"/>
  <c r="AB119" i="10" s="1"/>
  <c r="AD120" i="9"/>
  <c r="AC119" i="10" s="1"/>
  <c r="AE120" i="9"/>
  <c r="AD119" i="10" s="1"/>
  <c r="AF120" i="9"/>
  <c r="AE119" i="10" s="1"/>
  <c r="AG120" i="9"/>
  <c r="AF119" i="10" s="1"/>
  <c r="AH120" i="9"/>
  <c r="AG119" i="10" s="1"/>
  <c r="AI120" i="9"/>
  <c r="AH119" i="10" s="1"/>
  <c r="AJ120" i="9"/>
  <c r="AI119" i="10" s="1"/>
  <c r="AK120" i="9"/>
  <c r="AJ119" i="10" s="1"/>
  <c r="AL120" i="9"/>
  <c r="AK119" i="10" s="1"/>
  <c r="AM120" i="9"/>
  <c r="AL119" i="10" s="1"/>
  <c r="AN120" i="9"/>
  <c r="AM119" i="10" s="1"/>
  <c r="AO120" i="9"/>
  <c r="AN119" i="10" s="1"/>
  <c r="AP120" i="9"/>
  <c r="AO119" i="10" s="1"/>
  <c r="AQ120" i="9"/>
  <c r="AP119" i="10" s="1"/>
  <c r="AR120" i="9"/>
  <c r="AQ119" i="10" s="1"/>
  <c r="AS120" i="9"/>
  <c r="AR119" i="10" s="1"/>
  <c r="AT120" i="9"/>
  <c r="AS119" i="10" s="1"/>
  <c r="AU120" i="9"/>
  <c r="AT119" i="10" s="1"/>
  <c r="D121" i="9"/>
  <c r="C120" i="10" s="1"/>
  <c r="E121" i="9"/>
  <c r="D120" i="10" s="1"/>
  <c r="F121" i="9"/>
  <c r="E120" i="10" s="1"/>
  <c r="G121" i="9"/>
  <c r="F120" i="10" s="1"/>
  <c r="H121" i="9"/>
  <c r="G120" i="10" s="1"/>
  <c r="I121" i="9"/>
  <c r="H120" i="10" s="1"/>
  <c r="J121" i="9"/>
  <c r="I120" i="10" s="1"/>
  <c r="K121" i="9"/>
  <c r="J120" i="10" s="1"/>
  <c r="L121" i="9"/>
  <c r="K120" i="10" s="1"/>
  <c r="M121" i="9"/>
  <c r="L120" i="10" s="1"/>
  <c r="N121" i="9"/>
  <c r="M120" i="10" s="1"/>
  <c r="O121" i="9"/>
  <c r="N120" i="10" s="1"/>
  <c r="P121" i="9"/>
  <c r="O120" i="10" s="1"/>
  <c r="Q121" i="9"/>
  <c r="P120" i="10" s="1"/>
  <c r="R121" i="9"/>
  <c r="Q120" i="10" s="1"/>
  <c r="S121" i="9"/>
  <c r="R120" i="10" s="1"/>
  <c r="T121" i="9"/>
  <c r="S120" i="10" s="1"/>
  <c r="U121" i="9"/>
  <c r="T120" i="10" s="1"/>
  <c r="V121" i="9"/>
  <c r="U120" i="10" s="1"/>
  <c r="W121" i="9"/>
  <c r="V120" i="10" s="1"/>
  <c r="X121" i="9"/>
  <c r="W120" i="10" s="1"/>
  <c r="Y121" i="9"/>
  <c r="X120" i="10" s="1"/>
  <c r="Z121" i="9"/>
  <c r="Y120" i="10" s="1"/>
  <c r="AA121" i="9"/>
  <c r="Z120" i="10" s="1"/>
  <c r="AB121" i="9"/>
  <c r="AA120" i="10" s="1"/>
  <c r="AC121" i="9"/>
  <c r="AB120" i="10" s="1"/>
  <c r="AD121" i="9"/>
  <c r="AC120" i="10" s="1"/>
  <c r="AE121" i="9"/>
  <c r="AD120" i="10" s="1"/>
  <c r="AF121" i="9"/>
  <c r="AE120" i="10" s="1"/>
  <c r="AG121" i="9"/>
  <c r="AF120" i="10" s="1"/>
  <c r="AH121" i="9"/>
  <c r="AG120" i="10" s="1"/>
  <c r="AI121" i="9"/>
  <c r="AH120" i="10" s="1"/>
  <c r="AJ121" i="9"/>
  <c r="AI120" i="10" s="1"/>
  <c r="AK121" i="9"/>
  <c r="AJ120" i="10" s="1"/>
  <c r="AL121" i="9"/>
  <c r="AK120" i="10" s="1"/>
  <c r="AM121" i="9"/>
  <c r="AL120" i="10" s="1"/>
  <c r="AN121" i="9"/>
  <c r="AM120" i="10" s="1"/>
  <c r="AO121" i="9"/>
  <c r="AN120" i="10" s="1"/>
  <c r="AP121" i="9"/>
  <c r="AO120" i="10" s="1"/>
  <c r="AQ121" i="9"/>
  <c r="AP120" i="10" s="1"/>
  <c r="AR121" i="9"/>
  <c r="AQ120" i="10" s="1"/>
  <c r="AS121" i="9"/>
  <c r="AR120" i="10" s="1"/>
  <c r="AT121" i="9"/>
  <c r="AS120" i="10" s="1"/>
  <c r="AU121" i="9"/>
  <c r="AT120" i="10" s="1"/>
  <c r="D122" i="9"/>
  <c r="C121" i="10" s="1"/>
  <c r="E122" i="9"/>
  <c r="D121" i="10" s="1"/>
  <c r="F122" i="9"/>
  <c r="E121" i="10" s="1"/>
  <c r="G122" i="9"/>
  <c r="F121" i="10" s="1"/>
  <c r="H122" i="9"/>
  <c r="G121" i="10" s="1"/>
  <c r="I122" i="9"/>
  <c r="H121" i="10" s="1"/>
  <c r="J122" i="9"/>
  <c r="I121" i="10" s="1"/>
  <c r="K122" i="9"/>
  <c r="J121" i="10" s="1"/>
  <c r="L122" i="9"/>
  <c r="K121" i="10" s="1"/>
  <c r="M122" i="9"/>
  <c r="L121" i="10" s="1"/>
  <c r="N122" i="9"/>
  <c r="M121" i="10" s="1"/>
  <c r="O122" i="9"/>
  <c r="N121" i="10" s="1"/>
  <c r="P122" i="9"/>
  <c r="O121" i="10" s="1"/>
  <c r="Q122" i="9"/>
  <c r="P121" i="10" s="1"/>
  <c r="R122" i="9"/>
  <c r="Q121" i="10" s="1"/>
  <c r="S122" i="9"/>
  <c r="R121" i="10" s="1"/>
  <c r="T122" i="9"/>
  <c r="S121" i="10" s="1"/>
  <c r="U122" i="9"/>
  <c r="T121" i="10" s="1"/>
  <c r="V122" i="9"/>
  <c r="U121" i="10" s="1"/>
  <c r="W122" i="9"/>
  <c r="V121" i="10" s="1"/>
  <c r="X122" i="9"/>
  <c r="W121" i="10" s="1"/>
  <c r="Y122" i="9"/>
  <c r="X121" i="10" s="1"/>
  <c r="Z122" i="9"/>
  <c r="Y121" i="10" s="1"/>
  <c r="AA122" i="9"/>
  <c r="Z121" i="10" s="1"/>
  <c r="AB122" i="9"/>
  <c r="AA121" i="10" s="1"/>
  <c r="AC122" i="9"/>
  <c r="AB121" i="10" s="1"/>
  <c r="AD122" i="9"/>
  <c r="AC121" i="10" s="1"/>
  <c r="AE122" i="9"/>
  <c r="AD121" i="10" s="1"/>
  <c r="AF122" i="9"/>
  <c r="AE121" i="10" s="1"/>
  <c r="AG122" i="9"/>
  <c r="AF121" i="10" s="1"/>
  <c r="AH122" i="9"/>
  <c r="AG121" i="10" s="1"/>
  <c r="AI122" i="9"/>
  <c r="AH121" i="10" s="1"/>
  <c r="AJ122" i="9"/>
  <c r="AI121" i="10" s="1"/>
  <c r="AK122" i="9"/>
  <c r="AJ121" i="10" s="1"/>
  <c r="AL122" i="9"/>
  <c r="AK121" i="10" s="1"/>
  <c r="AM122" i="9"/>
  <c r="AL121" i="10" s="1"/>
  <c r="AN122" i="9"/>
  <c r="AM121" i="10" s="1"/>
  <c r="AO122" i="9"/>
  <c r="AN121" i="10" s="1"/>
  <c r="AP122" i="9"/>
  <c r="AO121" i="10" s="1"/>
  <c r="AQ122" i="9"/>
  <c r="AP121" i="10" s="1"/>
  <c r="AR122" i="9"/>
  <c r="AQ121" i="10" s="1"/>
  <c r="AS122" i="9"/>
  <c r="AR121" i="10" s="1"/>
  <c r="AT122" i="9"/>
  <c r="AS121" i="10" s="1"/>
  <c r="AU122" i="9"/>
  <c r="AT121" i="10" s="1"/>
  <c r="D123" i="9"/>
  <c r="C122" i="10" s="1"/>
  <c r="E123" i="9"/>
  <c r="D122" i="10" s="1"/>
  <c r="F123" i="9"/>
  <c r="E122" i="10" s="1"/>
  <c r="G123" i="9"/>
  <c r="F122" i="10" s="1"/>
  <c r="H123" i="9"/>
  <c r="G122" i="10" s="1"/>
  <c r="I123" i="9"/>
  <c r="H122" i="10" s="1"/>
  <c r="J123" i="9"/>
  <c r="I122" i="10" s="1"/>
  <c r="K123" i="9"/>
  <c r="J122" i="10" s="1"/>
  <c r="L123" i="9"/>
  <c r="K122" i="10" s="1"/>
  <c r="M123" i="9"/>
  <c r="L122" i="10" s="1"/>
  <c r="N123" i="9"/>
  <c r="M122" i="10" s="1"/>
  <c r="O123" i="9"/>
  <c r="N122" i="10" s="1"/>
  <c r="P123" i="9"/>
  <c r="O122" i="10" s="1"/>
  <c r="Q123" i="9"/>
  <c r="P122" i="10" s="1"/>
  <c r="R123" i="9"/>
  <c r="Q122" i="10" s="1"/>
  <c r="S123" i="9"/>
  <c r="R122" i="10" s="1"/>
  <c r="T123" i="9"/>
  <c r="S122" i="10" s="1"/>
  <c r="U123" i="9"/>
  <c r="T122" i="10" s="1"/>
  <c r="V123" i="9"/>
  <c r="U122" i="10" s="1"/>
  <c r="W123" i="9"/>
  <c r="V122" i="10" s="1"/>
  <c r="X123" i="9"/>
  <c r="W122" i="10" s="1"/>
  <c r="Y123" i="9"/>
  <c r="X122" i="10" s="1"/>
  <c r="Z123" i="9"/>
  <c r="Y122" i="10" s="1"/>
  <c r="AA123" i="9"/>
  <c r="Z122" i="10" s="1"/>
  <c r="AB123" i="9"/>
  <c r="AA122" i="10" s="1"/>
  <c r="AC123" i="9"/>
  <c r="AB122" i="10" s="1"/>
  <c r="AD123" i="9"/>
  <c r="AC122" i="10" s="1"/>
  <c r="AE123" i="9"/>
  <c r="AD122" i="10" s="1"/>
  <c r="AF123" i="9"/>
  <c r="AE122" i="10" s="1"/>
  <c r="AG123" i="9"/>
  <c r="AF122" i="10" s="1"/>
  <c r="AH123" i="9"/>
  <c r="AG122" i="10" s="1"/>
  <c r="AI123" i="9"/>
  <c r="AH122" i="10" s="1"/>
  <c r="AJ123" i="9"/>
  <c r="AI122" i="10" s="1"/>
  <c r="AK123" i="9"/>
  <c r="AJ122" i="10" s="1"/>
  <c r="AL123" i="9"/>
  <c r="AK122" i="10" s="1"/>
  <c r="AM123" i="9"/>
  <c r="AL122" i="10" s="1"/>
  <c r="AN123" i="9"/>
  <c r="AM122" i="10" s="1"/>
  <c r="AO123" i="9"/>
  <c r="AN122" i="10" s="1"/>
  <c r="AP123" i="9"/>
  <c r="AO122" i="10" s="1"/>
  <c r="AQ123" i="9"/>
  <c r="AP122" i="10" s="1"/>
  <c r="AR123" i="9"/>
  <c r="AQ122" i="10" s="1"/>
  <c r="AS123" i="9"/>
  <c r="AR122" i="10" s="1"/>
  <c r="AT123" i="9"/>
  <c r="AS122" i="10" s="1"/>
  <c r="AU123" i="9"/>
  <c r="AT122" i="10" s="1"/>
  <c r="D124" i="9"/>
  <c r="C123" i="10" s="1"/>
  <c r="E124" i="9"/>
  <c r="D123" i="10" s="1"/>
  <c r="F124" i="9"/>
  <c r="E123" i="10" s="1"/>
  <c r="G124" i="9"/>
  <c r="F123" i="10" s="1"/>
  <c r="H124" i="9"/>
  <c r="G123" i="10" s="1"/>
  <c r="I124" i="9"/>
  <c r="H123" i="10" s="1"/>
  <c r="J124" i="9"/>
  <c r="I123" i="10" s="1"/>
  <c r="K124" i="9"/>
  <c r="J123" i="10" s="1"/>
  <c r="L124" i="9"/>
  <c r="K123" i="10" s="1"/>
  <c r="M124" i="9"/>
  <c r="L123" i="10" s="1"/>
  <c r="N124" i="9"/>
  <c r="M123" i="10" s="1"/>
  <c r="O124" i="9"/>
  <c r="N123" i="10" s="1"/>
  <c r="P124" i="9"/>
  <c r="O123" i="10" s="1"/>
  <c r="Q124" i="9"/>
  <c r="P123" i="10" s="1"/>
  <c r="R124" i="9"/>
  <c r="Q123" i="10" s="1"/>
  <c r="S124" i="9"/>
  <c r="R123" i="10" s="1"/>
  <c r="T124" i="9"/>
  <c r="S123" i="10" s="1"/>
  <c r="U124" i="9"/>
  <c r="T123" i="10" s="1"/>
  <c r="V124" i="9"/>
  <c r="U123" i="10" s="1"/>
  <c r="W124" i="9"/>
  <c r="V123" i="10" s="1"/>
  <c r="X124" i="9"/>
  <c r="W123" i="10" s="1"/>
  <c r="Y124" i="9"/>
  <c r="X123" i="10" s="1"/>
  <c r="Z124" i="9"/>
  <c r="Y123" i="10" s="1"/>
  <c r="AA124" i="9"/>
  <c r="Z123" i="10" s="1"/>
  <c r="AB124" i="9"/>
  <c r="AA123" i="10" s="1"/>
  <c r="AC124" i="9"/>
  <c r="AB123" i="10" s="1"/>
  <c r="AD124" i="9"/>
  <c r="AC123" i="10" s="1"/>
  <c r="AE124" i="9"/>
  <c r="AD123" i="10" s="1"/>
  <c r="AF124" i="9"/>
  <c r="AE123" i="10" s="1"/>
  <c r="AG124" i="9"/>
  <c r="AF123" i="10" s="1"/>
  <c r="AH124" i="9"/>
  <c r="AG123" i="10" s="1"/>
  <c r="AI124" i="9"/>
  <c r="AH123" i="10" s="1"/>
  <c r="AJ124" i="9"/>
  <c r="AI123" i="10" s="1"/>
  <c r="AK124" i="9"/>
  <c r="AJ123" i="10" s="1"/>
  <c r="AL124" i="9"/>
  <c r="AK123" i="10" s="1"/>
  <c r="AM124" i="9"/>
  <c r="AL123" i="10" s="1"/>
  <c r="AN124" i="9"/>
  <c r="AM123" i="10" s="1"/>
  <c r="AO124" i="9"/>
  <c r="AN123" i="10" s="1"/>
  <c r="AP124" i="9"/>
  <c r="AO123" i="10" s="1"/>
  <c r="AQ124" i="9"/>
  <c r="AP123" i="10" s="1"/>
  <c r="AR124" i="9"/>
  <c r="AQ123" i="10" s="1"/>
  <c r="AS124" i="9"/>
  <c r="AR123" i="10" s="1"/>
  <c r="AT124" i="9"/>
  <c r="AS123" i="10" s="1"/>
  <c r="AU124" i="9"/>
  <c r="AT123" i="10" s="1"/>
  <c r="D125" i="9"/>
  <c r="C124" i="10" s="1"/>
  <c r="E125" i="9"/>
  <c r="D124" i="10" s="1"/>
  <c r="F125" i="9"/>
  <c r="E124" i="10" s="1"/>
  <c r="G125" i="9"/>
  <c r="F124" i="10" s="1"/>
  <c r="H125" i="9"/>
  <c r="G124" i="10" s="1"/>
  <c r="I125" i="9"/>
  <c r="H124" i="10" s="1"/>
  <c r="J125" i="9"/>
  <c r="I124" i="10" s="1"/>
  <c r="K125" i="9"/>
  <c r="J124" i="10" s="1"/>
  <c r="L125" i="9"/>
  <c r="K124" i="10" s="1"/>
  <c r="M125" i="9"/>
  <c r="L124" i="10" s="1"/>
  <c r="N125" i="9"/>
  <c r="M124" i="10" s="1"/>
  <c r="O125" i="9"/>
  <c r="N124" i="10" s="1"/>
  <c r="P125" i="9"/>
  <c r="O124" i="10" s="1"/>
  <c r="Q125" i="9"/>
  <c r="P124" i="10" s="1"/>
  <c r="R125" i="9"/>
  <c r="Q124" i="10" s="1"/>
  <c r="S125" i="9"/>
  <c r="R124" i="10" s="1"/>
  <c r="T125" i="9"/>
  <c r="S124" i="10" s="1"/>
  <c r="U125" i="9"/>
  <c r="T124" i="10" s="1"/>
  <c r="V125" i="9"/>
  <c r="U124" i="10" s="1"/>
  <c r="W125" i="9"/>
  <c r="V124" i="10" s="1"/>
  <c r="X125" i="9"/>
  <c r="W124" i="10" s="1"/>
  <c r="Y125" i="9"/>
  <c r="X124" i="10" s="1"/>
  <c r="Z125" i="9"/>
  <c r="Y124" i="10" s="1"/>
  <c r="AA125" i="9"/>
  <c r="Z124" i="10" s="1"/>
  <c r="AB125" i="9"/>
  <c r="AA124" i="10" s="1"/>
  <c r="AC125" i="9"/>
  <c r="AB124" i="10" s="1"/>
  <c r="AD125" i="9"/>
  <c r="AC124" i="10" s="1"/>
  <c r="AE125" i="9"/>
  <c r="AD124" i="10" s="1"/>
  <c r="AF125" i="9"/>
  <c r="AE124" i="10" s="1"/>
  <c r="AG125" i="9"/>
  <c r="AF124" i="10" s="1"/>
  <c r="AH125" i="9"/>
  <c r="AG124" i="10" s="1"/>
  <c r="AI125" i="9"/>
  <c r="AH124" i="10" s="1"/>
  <c r="AJ125" i="9"/>
  <c r="AI124" i="10" s="1"/>
  <c r="AK125" i="9"/>
  <c r="AJ124" i="10" s="1"/>
  <c r="AL125" i="9"/>
  <c r="AK124" i="10" s="1"/>
  <c r="AM125" i="9"/>
  <c r="AL124" i="10" s="1"/>
  <c r="AN125" i="9"/>
  <c r="AM124" i="10" s="1"/>
  <c r="AO125" i="9"/>
  <c r="AN124" i="10" s="1"/>
  <c r="AP125" i="9"/>
  <c r="AO124" i="10" s="1"/>
  <c r="AQ125" i="9"/>
  <c r="AP124" i="10" s="1"/>
  <c r="AR125" i="9"/>
  <c r="AQ124" i="10" s="1"/>
  <c r="AS125" i="9"/>
  <c r="AR124" i="10" s="1"/>
  <c r="AT125" i="9"/>
  <c r="AS124" i="10" s="1"/>
  <c r="AU125" i="9"/>
  <c r="AT124" i="10" s="1"/>
  <c r="D126" i="9"/>
  <c r="C125" i="10" s="1"/>
  <c r="E126" i="9"/>
  <c r="D125" i="10" s="1"/>
  <c r="F126" i="9"/>
  <c r="E125" i="10" s="1"/>
  <c r="G126" i="9"/>
  <c r="F125" i="10" s="1"/>
  <c r="H126" i="9"/>
  <c r="G125" i="10" s="1"/>
  <c r="I126" i="9"/>
  <c r="H125" i="10" s="1"/>
  <c r="J126" i="9"/>
  <c r="I125" i="10" s="1"/>
  <c r="K126" i="9"/>
  <c r="J125" i="10" s="1"/>
  <c r="L126" i="9"/>
  <c r="K125" i="10" s="1"/>
  <c r="M126" i="9"/>
  <c r="L125" i="10" s="1"/>
  <c r="N126" i="9"/>
  <c r="M125" i="10" s="1"/>
  <c r="O126" i="9"/>
  <c r="N125" i="10" s="1"/>
  <c r="P126" i="9"/>
  <c r="O125" i="10" s="1"/>
  <c r="Q126" i="9"/>
  <c r="P125" i="10" s="1"/>
  <c r="R126" i="9"/>
  <c r="Q125" i="10" s="1"/>
  <c r="S126" i="9"/>
  <c r="R125" i="10" s="1"/>
  <c r="T126" i="9"/>
  <c r="S125" i="10" s="1"/>
  <c r="U126" i="9"/>
  <c r="T125" i="10" s="1"/>
  <c r="V126" i="9"/>
  <c r="U125" i="10" s="1"/>
  <c r="W126" i="9"/>
  <c r="V125" i="10" s="1"/>
  <c r="X126" i="9"/>
  <c r="W125" i="10" s="1"/>
  <c r="Y126" i="9"/>
  <c r="X125" i="10" s="1"/>
  <c r="Z126" i="9"/>
  <c r="Y125" i="10" s="1"/>
  <c r="AA126" i="9"/>
  <c r="Z125" i="10" s="1"/>
  <c r="AB126" i="9"/>
  <c r="AA125" i="10" s="1"/>
  <c r="AC126" i="9"/>
  <c r="AB125" i="10" s="1"/>
  <c r="AD126" i="9"/>
  <c r="AC125" i="10" s="1"/>
  <c r="AE126" i="9"/>
  <c r="AD125" i="10" s="1"/>
  <c r="AF126" i="9"/>
  <c r="AE125" i="10" s="1"/>
  <c r="AG126" i="9"/>
  <c r="AF125" i="10" s="1"/>
  <c r="AH126" i="9"/>
  <c r="AG125" i="10" s="1"/>
  <c r="AI126" i="9"/>
  <c r="AH125" i="10" s="1"/>
  <c r="AJ126" i="9"/>
  <c r="AI125" i="10" s="1"/>
  <c r="AK126" i="9"/>
  <c r="AJ125" i="10" s="1"/>
  <c r="AL126" i="9"/>
  <c r="AK125" i="10" s="1"/>
  <c r="AM126" i="9"/>
  <c r="AL125" i="10" s="1"/>
  <c r="AN126" i="9"/>
  <c r="AM125" i="10" s="1"/>
  <c r="AO126" i="9"/>
  <c r="AN125" i="10" s="1"/>
  <c r="AP126" i="9"/>
  <c r="AO125" i="10" s="1"/>
  <c r="AQ126" i="9"/>
  <c r="AP125" i="10" s="1"/>
  <c r="AR126" i="9"/>
  <c r="AQ125" i="10" s="1"/>
  <c r="AS126" i="9"/>
  <c r="AR125" i="10" s="1"/>
  <c r="AT126" i="9"/>
  <c r="AS125" i="10" s="1"/>
  <c r="AU126" i="9"/>
  <c r="AT125" i="10" s="1"/>
  <c r="D127" i="9"/>
  <c r="C126" i="10" s="1"/>
  <c r="E127" i="9"/>
  <c r="D126" i="10" s="1"/>
  <c r="F127" i="9"/>
  <c r="E126" i="10" s="1"/>
  <c r="G127" i="9"/>
  <c r="F126" i="10" s="1"/>
  <c r="H127" i="9"/>
  <c r="G126" i="10" s="1"/>
  <c r="I127" i="9"/>
  <c r="H126" i="10" s="1"/>
  <c r="J127" i="9"/>
  <c r="I126" i="10" s="1"/>
  <c r="K127" i="9"/>
  <c r="J126" i="10" s="1"/>
  <c r="L127" i="9"/>
  <c r="K126" i="10" s="1"/>
  <c r="M127" i="9"/>
  <c r="L126" i="10" s="1"/>
  <c r="N127" i="9"/>
  <c r="M126" i="10" s="1"/>
  <c r="O127" i="9"/>
  <c r="N126" i="10" s="1"/>
  <c r="P127" i="9"/>
  <c r="O126" i="10" s="1"/>
  <c r="Q127" i="9"/>
  <c r="P126" i="10" s="1"/>
  <c r="R127" i="9"/>
  <c r="Q126" i="10" s="1"/>
  <c r="S127" i="9"/>
  <c r="R126" i="10" s="1"/>
  <c r="T127" i="9"/>
  <c r="S126" i="10" s="1"/>
  <c r="U127" i="9"/>
  <c r="T126" i="10" s="1"/>
  <c r="V127" i="9"/>
  <c r="U126" i="10" s="1"/>
  <c r="W127" i="9"/>
  <c r="V126" i="10" s="1"/>
  <c r="X127" i="9"/>
  <c r="W126" i="10" s="1"/>
  <c r="Y127" i="9"/>
  <c r="X126" i="10" s="1"/>
  <c r="Z127" i="9"/>
  <c r="Y126" i="10" s="1"/>
  <c r="AA127" i="9"/>
  <c r="Z126" i="10" s="1"/>
  <c r="AB127" i="9"/>
  <c r="AA126" i="10" s="1"/>
  <c r="AC127" i="9"/>
  <c r="AB126" i="10" s="1"/>
  <c r="AD127" i="9"/>
  <c r="AC126" i="10" s="1"/>
  <c r="AE127" i="9"/>
  <c r="AD126" i="10" s="1"/>
  <c r="AF127" i="9"/>
  <c r="AE126" i="10" s="1"/>
  <c r="AG127" i="9"/>
  <c r="AF126" i="10" s="1"/>
  <c r="AH127" i="9"/>
  <c r="AG126" i="10" s="1"/>
  <c r="AI127" i="9"/>
  <c r="AH126" i="10" s="1"/>
  <c r="AJ127" i="9"/>
  <c r="AI126" i="10" s="1"/>
  <c r="AK127" i="9"/>
  <c r="AJ126" i="10" s="1"/>
  <c r="AL127" i="9"/>
  <c r="AK126" i="10" s="1"/>
  <c r="AM127" i="9"/>
  <c r="AL126" i="10" s="1"/>
  <c r="AN127" i="9"/>
  <c r="AM126" i="10" s="1"/>
  <c r="AO127" i="9"/>
  <c r="AN126" i="10" s="1"/>
  <c r="AP127" i="9"/>
  <c r="AO126" i="10" s="1"/>
  <c r="AQ127" i="9"/>
  <c r="AP126" i="10" s="1"/>
  <c r="AR127" i="9"/>
  <c r="AQ126" i="10" s="1"/>
  <c r="AS127" i="9"/>
  <c r="AR126" i="10" s="1"/>
  <c r="AT127" i="9"/>
  <c r="AS126" i="10" s="1"/>
  <c r="AU127" i="9"/>
  <c r="AT126" i="10" s="1"/>
  <c r="D128" i="9"/>
  <c r="C127" i="10" s="1"/>
  <c r="E128" i="9"/>
  <c r="D127" i="10" s="1"/>
  <c r="F128" i="9"/>
  <c r="E127" i="10" s="1"/>
  <c r="G128" i="9"/>
  <c r="F127" i="10" s="1"/>
  <c r="H128" i="9"/>
  <c r="G127" i="10" s="1"/>
  <c r="I128" i="9"/>
  <c r="H127" i="10" s="1"/>
  <c r="J128" i="9"/>
  <c r="I127" i="10" s="1"/>
  <c r="K128" i="9"/>
  <c r="J127" i="10" s="1"/>
  <c r="L128" i="9"/>
  <c r="K127" i="10" s="1"/>
  <c r="M128" i="9"/>
  <c r="L127" i="10" s="1"/>
  <c r="N128" i="9"/>
  <c r="M127" i="10" s="1"/>
  <c r="O128" i="9"/>
  <c r="N127" i="10" s="1"/>
  <c r="P128" i="9"/>
  <c r="O127" i="10" s="1"/>
  <c r="Q128" i="9"/>
  <c r="P127" i="10" s="1"/>
  <c r="R128" i="9"/>
  <c r="Q127" i="10" s="1"/>
  <c r="S128" i="9"/>
  <c r="R127" i="10" s="1"/>
  <c r="T128" i="9"/>
  <c r="S127" i="10" s="1"/>
  <c r="U128" i="9"/>
  <c r="T127" i="10" s="1"/>
  <c r="V128" i="9"/>
  <c r="U127" i="10" s="1"/>
  <c r="W128" i="9"/>
  <c r="V127" i="10" s="1"/>
  <c r="X128" i="9"/>
  <c r="W127" i="10" s="1"/>
  <c r="Y128" i="9"/>
  <c r="X127" i="10" s="1"/>
  <c r="Z128" i="9"/>
  <c r="Y127" i="10" s="1"/>
  <c r="AA128" i="9"/>
  <c r="Z127" i="10" s="1"/>
  <c r="AB128" i="9"/>
  <c r="AA127" i="10" s="1"/>
  <c r="AC128" i="9"/>
  <c r="AB127" i="10" s="1"/>
  <c r="AD128" i="9"/>
  <c r="AC127" i="10" s="1"/>
  <c r="AE128" i="9"/>
  <c r="AD127" i="10" s="1"/>
  <c r="AF128" i="9"/>
  <c r="AE127" i="10" s="1"/>
  <c r="AG128" i="9"/>
  <c r="AF127" i="10" s="1"/>
  <c r="AH128" i="9"/>
  <c r="AG127" i="10" s="1"/>
  <c r="AI128" i="9"/>
  <c r="AH127" i="10" s="1"/>
  <c r="AJ128" i="9"/>
  <c r="AI127" i="10" s="1"/>
  <c r="AK128" i="9"/>
  <c r="AJ127" i="10" s="1"/>
  <c r="AL128" i="9"/>
  <c r="AK127" i="10" s="1"/>
  <c r="AM128" i="9"/>
  <c r="AL127" i="10" s="1"/>
  <c r="AN128" i="9"/>
  <c r="AM127" i="10" s="1"/>
  <c r="AO128" i="9"/>
  <c r="AN127" i="10" s="1"/>
  <c r="AP128" i="9"/>
  <c r="AO127" i="10" s="1"/>
  <c r="AQ128" i="9"/>
  <c r="AP127" i="10" s="1"/>
  <c r="AR128" i="9"/>
  <c r="AQ127" i="10" s="1"/>
  <c r="AS128" i="9"/>
  <c r="AR127" i="10" s="1"/>
  <c r="AT128" i="9"/>
  <c r="AS127" i="10" s="1"/>
  <c r="AU128" i="9"/>
  <c r="AT127" i="10" s="1"/>
  <c r="D129" i="9"/>
  <c r="C128" i="10" s="1"/>
  <c r="E129" i="9"/>
  <c r="D128" i="10" s="1"/>
  <c r="F129" i="9"/>
  <c r="E128" i="10" s="1"/>
  <c r="G129" i="9"/>
  <c r="F128" i="10" s="1"/>
  <c r="H129" i="9"/>
  <c r="G128" i="10" s="1"/>
  <c r="I129" i="9"/>
  <c r="H128" i="10" s="1"/>
  <c r="J129" i="9"/>
  <c r="I128" i="10" s="1"/>
  <c r="K129" i="9"/>
  <c r="J128" i="10" s="1"/>
  <c r="L129" i="9"/>
  <c r="K128" i="10" s="1"/>
  <c r="M129" i="9"/>
  <c r="L128" i="10" s="1"/>
  <c r="N129" i="9"/>
  <c r="M128" i="10" s="1"/>
  <c r="O129" i="9"/>
  <c r="N128" i="10" s="1"/>
  <c r="P129" i="9"/>
  <c r="O128" i="10" s="1"/>
  <c r="Q129" i="9"/>
  <c r="P128" i="10" s="1"/>
  <c r="R129" i="9"/>
  <c r="Q128" i="10" s="1"/>
  <c r="S129" i="9"/>
  <c r="R128" i="10" s="1"/>
  <c r="T129" i="9"/>
  <c r="S128" i="10" s="1"/>
  <c r="U129" i="9"/>
  <c r="T128" i="10" s="1"/>
  <c r="V129" i="9"/>
  <c r="U128" i="10" s="1"/>
  <c r="W129" i="9"/>
  <c r="V128" i="10" s="1"/>
  <c r="X129" i="9"/>
  <c r="W128" i="10" s="1"/>
  <c r="Y129" i="9"/>
  <c r="X128" i="10" s="1"/>
  <c r="Z129" i="9"/>
  <c r="Y128" i="10" s="1"/>
  <c r="AA129" i="9"/>
  <c r="Z128" i="10" s="1"/>
  <c r="AB129" i="9"/>
  <c r="AA128" i="10" s="1"/>
  <c r="AC129" i="9"/>
  <c r="AB128" i="10" s="1"/>
  <c r="AD129" i="9"/>
  <c r="AC128" i="10" s="1"/>
  <c r="AE129" i="9"/>
  <c r="AD128" i="10" s="1"/>
  <c r="AF129" i="9"/>
  <c r="AE128" i="10" s="1"/>
  <c r="AG129" i="9"/>
  <c r="AF128" i="10" s="1"/>
  <c r="AH129" i="9"/>
  <c r="AG128" i="10" s="1"/>
  <c r="AI129" i="9"/>
  <c r="AH128" i="10" s="1"/>
  <c r="AJ129" i="9"/>
  <c r="AI128" i="10" s="1"/>
  <c r="AK129" i="9"/>
  <c r="AJ128" i="10" s="1"/>
  <c r="AL129" i="9"/>
  <c r="AK128" i="10" s="1"/>
  <c r="AM129" i="9"/>
  <c r="AL128" i="10" s="1"/>
  <c r="AN129" i="9"/>
  <c r="AM128" i="10" s="1"/>
  <c r="AO129" i="9"/>
  <c r="AN128" i="10" s="1"/>
  <c r="AP129" i="9"/>
  <c r="AO128" i="10" s="1"/>
  <c r="AQ129" i="9"/>
  <c r="AP128" i="10" s="1"/>
  <c r="AR129" i="9"/>
  <c r="AQ128" i="10" s="1"/>
  <c r="AS129" i="9"/>
  <c r="AR128" i="10" s="1"/>
  <c r="AT129" i="9"/>
  <c r="AS128" i="10" s="1"/>
  <c r="AU129" i="9"/>
  <c r="AT128" i="10" s="1"/>
  <c r="D130" i="9"/>
  <c r="C129" i="10" s="1"/>
  <c r="E130" i="9"/>
  <c r="D129" i="10" s="1"/>
  <c r="F130" i="9"/>
  <c r="E129" i="10" s="1"/>
  <c r="G130" i="9"/>
  <c r="F129" i="10" s="1"/>
  <c r="H130" i="9"/>
  <c r="G129" i="10" s="1"/>
  <c r="I130" i="9"/>
  <c r="H129" i="10" s="1"/>
  <c r="J130" i="9"/>
  <c r="I129" i="10" s="1"/>
  <c r="K130" i="9"/>
  <c r="J129" i="10" s="1"/>
  <c r="L130" i="9"/>
  <c r="K129" i="10" s="1"/>
  <c r="M130" i="9"/>
  <c r="L129" i="10" s="1"/>
  <c r="N130" i="9"/>
  <c r="M129" i="10" s="1"/>
  <c r="O130" i="9"/>
  <c r="N129" i="10" s="1"/>
  <c r="P130" i="9"/>
  <c r="O129" i="10" s="1"/>
  <c r="Q130" i="9"/>
  <c r="P129" i="10" s="1"/>
  <c r="R130" i="9"/>
  <c r="Q129" i="10" s="1"/>
  <c r="S130" i="9"/>
  <c r="R129" i="10" s="1"/>
  <c r="T130" i="9"/>
  <c r="S129" i="10" s="1"/>
  <c r="U130" i="9"/>
  <c r="T129" i="10" s="1"/>
  <c r="V130" i="9"/>
  <c r="U129" i="10" s="1"/>
  <c r="W130" i="9"/>
  <c r="V129" i="10" s="1"/>
  <c r="X130" i="9"/>
  <c r="W129" i="10" s="1"/>
  <c r="Y130" i="9"/>
  <c r="X129" i="10" s="1"/>
  <c r="Z130" i="9"/>
  <c r="Y129" i="10" s="1"/>
  <c r="AA130" i="9"/>
  <c r="Z129" i="10" s="1"/>
  <c r="AB130" i="9"/>
  <c r="AA129" i="10" s="1"/>
  <c r="AC130" i="9"/>
  <c r="AB129" i="10" s="1"/>
  <c r="AD130" i="9"/>
  <c r="AC129" i="10" s="1"/>
  <c r="AE130" i="9"/>
  <c r="AD129" i="10" s="1"/>
  <c r="AF130" i="9"/>
  <c r="AE129" i="10" s="1"/>
  <c r="AG130" i="9"/>
  <c r="AF129" i="10" s="1"/>
  <c r="AH130" i="9"/>
  <c r="AG129" i="10" s="1"/>
  <c r="AI130" i="9"/>
  <c r="AH129" i="10" s="1"/>
  <c r="AJ130" i="9"/>
  <c r="AI129" i="10" s="1"/>
  <c r="AK130" i="9"/>
  <c r="AJ129" i="10" s="1"/>
  <c r="AL130" i="9"/>
  <c r="AK129" i="10" s="1"/>
  <c r="AM130" i="9"/>
  <c r="AL129" i="10" s="1"/>
  <c r="AN130" i="9"/>
  <c r="AM129" i="10" s="1"/>
  <c r="AO130" i="9"/>
  <c r="AN129" i="10" s="1"/>
  <c r="AP130" i="9"/>
  <c r="AO129" i="10" s="1"/>
  <c r="AQ130" i="9"/>
  <c r="AP129" i="10" s="1"/>
  <c r="AR130" i="9"/>
  <c r="AQ129" i="10" s="1"/>
  <c r="AS130" i="9"/>
  <c r="AR129" i="10" s="1"/>
  <c r="AT130" i="9"/>
  <c r="AS129" i="10" s="1"/>
  <c r="AU130" i="9"/>
  <c r="AT129" i="10" s="1"/>
  <c r="D131" i="9"/>
  <c r="C130" i="10" s="1"/>
  <c r="E131" i="9"/>
  <c r="D130" i="10" s="1"/>
  <c r="F131" i="9"/>
  <c r="E130" i="10" s="1"/>
  <c r="G131" i="9"/>
  <c r="F130" i="10" s="1"/>
  <c r="H131" i="9"/>
  <c r="G130" i="10" s="1"/>
  <c r="I131" i="9"/>
  <c r="H130" i="10" s="1"/>
  <c r="J131" i="9"/>
  <c r="I130" i="10" s="1"/>
  <c r="K131" i="9"/>
  <c r="J130" i="10" s="1"/>
  <c r="L131" i="9"/>
  <c r="K130" i="10" s="1"/>
  <c r="M131" i="9"/>
  <c r="L130" i="10" s="1"/>
  <c r="N131" i="9"/>
  <c r="M130" i="10" s="1"/>
  <c r="O131" i="9"/>
  <c r="N130" i="10" s="1"/>
  <c r="P131" i="9"/>
  <c r="O130" i="10" s="1"/>
  <c r="Q131" i="9"/>
  <c r="P130" i="10" s="1"/>
  <c r="R131" i="9"/>
  <c r="Q130" i="10" s="1"/>
  <c r="S131" i="9"/>
  <c r="R130" i="10" s="1"/>
  <c r="T131" i="9"/>
  <c r="S130" i="10" s="1"/>
  <c r="U131" i="9"/>
  <c r="T130" i="10" s="1"/>
  <c r="V131" i="9"/>
  <c r="U130" i="10" s="1"/>
  <c r="W131" i="9"/>
  <c r="V130" i="10" s="1"/>
  <c r="X131" i="9"/>
  <c r="W130" i="10" s="1"/>
  <c r="Y131" i="9"/>
  <c r="X130" i="10" s="1"/>
  <c r="Z131" i="9"/>
  <c r="Y130" i="10" s="1"/>
  <c r="AA131" i="9"/>
  <c r="Z130" i="10" s="1"/>
  <c r="AB131" i="9"/>
  <c r="AA130" i="10" s="1"/>
  <c r="AC131" i="9"/>
  <c r="AB130" i="10" s="1"/>
  <c r="AD131" i="9"/>
  <c r="AC130" i="10" s="1"/>
  <c r="AE131" i="9"/>
  <c r="AD130" i="10" s="1"/>
  <c r="AF131" i="9"/>
  <c r="AE130" i="10" s="1"/>
  <c r="AG131" i="9"/>
  <c r="AF130" i="10" s="1"/>
  <c r="AH131" i="9"/>
  <c r="AG130" i="10" s="1"/>
  <c r="AI131" i="9"/>
  <c r="AH130" i="10" s="1"/>
  <c r="AJ131" i="9"/>
  <c r="AI130" i="10" s="1"/>
  <c r="AK131" i="9"/>
  <c r="AJ130" i="10" s="1"/>
  <c r="AL131" i="9"/>
  <c r="AK130" i="10" s="1"/>
  <c r="AM131" i="9"/>
  <c r="AL130" i="10" s="1"/>
  <c r="AN131" i="9"/>
  <c r="AM130" i="10" s="1"/>
  <c r="AO131" i="9"/>
  <c r="AN130" i="10" s="1"/>
  <c r="AP131" i="9"/>
  <c r="AO130" i="10" s="1"/>
  <c r="AQ131" i="9"/>
  <c r="AP130" i="10" s="1"/>
  <c r="AR131" i="9"/>
  <c r="AQ130" i="10" s="1"/>
  <c r="AS131" i="9"/>
  <c r="AR130" i="10" s="1"/>
  <c r="AT131" i="9"/>
  <c r="AS130" i="10" s="1"/>
  <c r="AU131" i="9"/>
  <c r="AT130" i="10" s="1"/>
  <c r="D132" i="9"/>
  <c r="C131" i="10" s="1"/>
  <c r="E132" i="9"/>
  <c r="D131" i="10" s="1"/>
  <c r="F132" i="9"/>
  <c r="E131" i="10" s="1"/>
  <c r="G132" i="9"/>
  <c r="F131" i="10" s="1"/>
  <c r="H132" i="9"/>
  <c r="G131" i="10" s="1"/>
  <c r="I132" i="9"/>
  <c r="H131" i="10" s="1"/>
  <c r="J132" i="9"/>
  <c r="I131" i="10" s="1"/>
  <c r="K132" i="9"/>
  <c r="J131" i="10" s="1"/>
  <c r="L132" i="9"/>
  <c r="K131" i="10" s="1"/>
  <c r="M132" i="9"/>
  <c r="L131" i="10" s="1"/>
  <c r="N132" i="9"/>
  <c r="M131" i="10" s="1"/>
  <c r="O132" i="9"/>
  <c r="N131" i="10" s="1"/>
  <c r="P132" i="9"/>
  <c r="O131" i="10" s="1"/>
  <c r="Q132" i="9"/>
  <c r="P131" i="10" s="1"/>
  <c r="R132" i="9"/>
  <c r="Q131" i="10" s="1"/>
  <c r="S132" i="9"/>
  <c r="R131" i="10" s="1"/>
  <c r="T132" i="9"/>
  <c r="S131" i="10" s="1"/>
  <c r="U132" i="9"/>
  <c r="T131" i="10" s="1"/>
  <c r="V132" i="9"/>
  <c r="U131" i="10" s="1"/>
  <c r="W132" i="9"/>
  <c r="V131" i="10" s="1"/>
  <c r="X132" i="9"/>
  <c r="W131" i="10" s="1"/>
  <c r="Y132" i="9"/>
  <c r="X131" i="10" s="1"/>
  <c r="Z132" i="9"/>
  <c r="Y131" i="10" s="1"/>
  <c r="AA132" i="9"/>
  <c r="Z131" i="10" s="1"/>
  <c r="AB132" i="9"/>
  <c r="AA131" i="10" s="1"/>
  <c r="AC132" i="9"/>
  <c r="AB131" i="10" s="1"/>
  <c r="AD132" i="9"/>
  <c r="AC131" i="10" s="1"/>
  <c r="AE132" i="9"/>
  <c r="AD131" i="10" s="1"/>
  <c r="AF132" i="9"/>
  <c r="AE131" i="10" s="1"/>
  <c r="AG132" i="9"/>
  <c r="AF131" i="10" s="1"/>
  <c r="AH132" i="9"/>
  <c r="AG131" i="10" s="1"/>
  <c r="AI132" i="9"/>
  <c r="AH131" i="10" s="1"/>
  <c r="AJ132" i="9"/>
  <c r="AI131" i="10" s="1"/>
  <c r="AK132" i="9"/>
  <c r="AJ131" i="10" s="1"/>
  <c r="AL132" i="9"/>
  <c r="AK131" i="10" s="1"/>
  <c r="AM132" i="9"/>
  <c r="AL131" i="10" s="1"/>
  <c r="AN132" i="9"/>
  <c r="AM131" i="10" s="1"/>
  <c r="AO132" i="9"/>
  <c r="AN131" i="10" s="1"/>
  <c r="AP132" i="9"/>
  <c r="AO131" i="10" s="1"/>
  <c r="AQ132" i="9"/>
  <c r="AP131" i="10" s="1"/>
  <c r="AR132" i="9"/>
  <c r="AQ131" i="10" s="1"/>
  <c r="AS132" i="9"/>
  <c r="AR131" i="10" s="1"/>
  <c r="AT132" i="9"/>
  <c r="AS131" i="10" s="1"/>
  <c r="AU132" i="9"/>
  <c r="AT131" i="10" s="1"/>
  <c r="D133" i="9"/>
  <c r="C132" i="10" s="1"/>
  <c r="E133" i="9"/>
  <c r="D132" i="10" s="1"/>
  <c r="F133" i="9"/>
  <c r="E132" i="10" s="1"/>
  <c r="G133" i="9"/>
  <c r="F132" i="10" s="1"/>
  <c r="H133" i="9"/>
  <c r="G132" i="10" s="1"/>
  <c r="I133" i="9"/>
  <c r="H132" i="10" s="1"/>
  <c r="J133" i="9"/>
  <c r="I132" i="10" s="1"/>
  <c r="K133" i="9"/>
  <c r="J132" i="10" s="1"/>
  <c r="L133" i="9"/>
  <c r="K132" i="10" s="1"/>
  <c r="M133" i="9"/>
  <c r="L132" i="10" s="1"/>
  <c r="N133" i="9"/>
  <c r="M132" i="10" s="1"/>
  <c r="O133" i="9"/>
  <c r="N132" i="10" s="1"/>
  <c r="P133" i="9"/>
  <c r="O132" i="10" s="1"/>
  <c r="Q133" i="9"/>
  <c r="P132" i="10" s="1"/>
  <c r="R133" i="9"/>
  <c r="Q132" i="10" s="1"/>
  <c r="S133" i="9"/>
  <c r="R132" i="10" s="1"/>
  <c r="T133" i="9"/>
  <c r="S132" i="10" s="1"/>
  <c r="U133" i="9"/>
  <c r="T132" i="10" s="1"/>
  <c r="V133" i="9"/>
  <c r="U132" i="10" s="1"/>
  <c r="W133" i="9"/>
  <c r="V132" i="10" s="1"/>
  <c r="X133" i="9"/>
  <c r="W132" i="10" s="1"/>
  <c r="Y133" i="9"/>
  <c r="X132" i="10" s="1"/>
  <c r="Z133" i="9"/>
  <c r="Y132" i="10" s="1"/>
  <c r="AA133" i="9"/>
  <c r="Z132" i="10" s="1"/>
  <c r="AB133" i="9"/>
  <c r="AA132" i="10" s="1"/>
  <c r="AC133" i="9"/>
  <c r="AB132" i="10" s="1"/>
  <c r="AD133" i="9"/>
  <c r="AC132" i="10" s="1"/>
  <c r="AE133" i="9"/>
  <c r="AD132" i="10" s="1"/>
  <c r="AF133" i="9"/>
  <c r="AE132" i="10" s="1"/>
  <c r="AG133" i="9"/>
  <c r="AF132" i="10" s="1"/>
  <c r="AH133" i="9"/>
  <c r="AG132" i="10" s="1"/>
  <c r="AI133" i="9"/>
  <c r="AH132" i="10" s="1"/>
  <c r="AJ133" i="9"/>
  <c r="AI132" i="10" s="1"/>
  <c r="AK133" i="9"/>
  <c r="AJ132" i="10" s="1"/>
  <c r="AL133" i="9"/>
  <c r="AK132" i="10" s="1"/>
  <c r="AM133" i="9"/>
  <c r="AL132" i="10" s="1"/>
  <c r="AN133" i="9"/>
  <c r="AM132" i="10" s="1"/>
  <c r="AO133" i="9"/>
  <c r="AN132" i="10" s="1"/>
  <c r="AP133" i="9"/>
  <c r="AO132" i="10" s="1"/>
  <c r="AQ133" i="9"/>
  <c r="AP132" i="10" s="1"/>
  <c r="AR133" i="9"/>
  <c r="AQ132" i="10" s="1"/>
  <c r="AS133" i="9"/>
  <c r="AR132" i="10" s="1"/>
  <c r="AT133" i="9"/>
  <c r="AS132" i="10" s="1"/>
  <c r="AU133" i="9"/>
  <c r="AT132" i="10" s="1"/>
  <c r="D134" i="9"/>
  <c r="C133" i="10" s="1"/>
  <c r="E134" i="9"/>
  <c r="D133" i="10" s="1"/>
  <c r="F134" i="9"/>
  <c r="E133" i="10" s="1"/>
  <c r="G134" i="9"/>
  <c r="F133" i="10" s="1"/>
  <c r="H134" i="9"/>
  <c r="G133" i="10" s="1"/>
  <c r="I134" i="9"/>
  <c r="H133" i="10" s="1"/>
  <c r="J134" i="9"/>
  <c r="I133" i="10" s="1"/>
  <c r="K134" i="9"/>
  <c r="J133" i="10" s="1"/>
  <c r="L134" i="9"/>
  <c r="K133" i="10" s="1"/>
  <c r="M134" i="9"/>
  <c r="L133" i="10" s="1"/>
  <c r="N134" i="9"/>
  <c r="M133" i="10" s="1"/>
  <c r="O134" i="9"/>
  <c r="N133" i="10" s="1"/>
  <c r="P134" i="9"/>
  <c r="O133" i="10" s="1"/>
  <c r="Q134" i="9"/>
  <c r="P133" i="10" s="1"/>
  <c r="R134" i="9"/>
  <c r="Q133" i="10" s="1"/>
  <c r="S134" i="9"/>
  <c r="R133" i="10" s="1"/>
  <c r="T134" i="9"/>
  <c r="S133" i="10" s="1"/>
  <c r="U134" i="9"/>
  <c r="T133" i="10" s="1"/>
  <c r="V134" i="9"/>
  <c r="U133" i="10" s="1"/>
  <c r="W134" i="9"/>
  <c r="V133" i="10" s="1"/>
  <c r="X134" i="9"/>
  <c r="W133" i="10" s="1"/>
  <c r="Y134" i="9"/>
  <c r="X133" i="10" s="1"/>
  <c r="Z134" i="9"/>
  <c r="Y133" i="10" s="1"/>
  <c r="AA134" i="9"/>
  <c r="Z133" i="10" s="1"/>
  <c r="AB134" i="9"/>
  <c r="AA133" i="10" s="1"/>
  <c r="AC134" i="9"/>
  <c r="AB133" i="10" s="1"/>
  <c r="AD134" i="9"/>
  <c r="AC133" i="10" s="1"/>
  <c r="AE134" i="9"/>
  <c r="AD133" i="10" s="1"/>
  <c r="AF134" i="9"/>
  <c r="AE133" i="10" s="1"/>
  <c r="AG134" i="9"/>
  <c r="AF133" i="10" s="1"/>
  <c r="AH134" i="9"/>
  <c r="AG133" i="10" s="1"/>
  <c r="AI134" i="9"/>
  <c r="AH133" i="10" s="1"/>
  <c r="AJ134" i="9"/>
  <c r="AI133" i="10" s="1"/>
  <c r="AK134" i="9"/>
  <c r="AJ133" i="10" s="1"/>
  <c r="AL134" i="9"/>
  <c r="AK133" i="10" s="1"/>
  <c r="AM134" i="9"/>
  <c r="AL133" i="10" s="1"/>
  <c r="AN134" i="9"/>
  <c r="AM133" i="10" s="1"/>
  <c r="AO134" i="9"/>
  <c r="AN133" i="10" s="1"/>
  <c r="AP134" i="9"/>
  <c r="AO133" i="10" s="1"/>
  <c r="AQ134" i="9"/>
  <c r="AP133" i="10" s="1"/>
  <c r="AR134" i="9"/>
  <c r="AQ133" i="10" s="1"/>
  <c r="AS134" i="9"/>
  <c r="AR133" i="10" s="1"/>
  <c r="AT134" i="9"/>
  <c r="AS133" i="10" s="1"/>
  <c r="AU134" i="9"/>
  <c r="AT133" i="10" s="1"/>
  <c r="D135" i="9"/>
  <c r="C134" i="10" s="1"/>
  <c r="E135" i="9"/>
  <c r="D134" i="10" s="1"/>
  <c r="F135" i="9"/>
  <c r="E134" i="10" s="1"/>
  <c r="G135" i="9"/>
  <c r="F134" i="10" s="1"/>
  <c r="H135" i="9"/>
  <c r="G134" i="10" s="1"/>
  <c r="I135" i="9"/>
  <c r="H134" i="10" s="1"/>
  <c r="J135" i="9"/>
  <c r="I134" i="10" s="1"/>
  <c r="K135" i="9"/>
  <c r="J134" i="10" s="1"/>
  <c r="L135" i="9"/>
  <c r="K134" i="10" s="1"/>
  <c r="M135" i="9"/>
  <c r="L134" i="10" s="1"/>
  <c r="N135" i="9"/>
  <c r="M134" i="10" s="1"/>
  <c r="O135" i="9"/>
  <c r="N134" i="10" s="1"/>
  <c r="P135" i="9"/>
  <c r="O134" i="10" s="1"/>
  <c r="Q135" i="9"/>
  <c r="P134" i="10" s="1"/>
  <c r="R135" i="9"/>
  <c r="Q134" i="10" s="1"/>
  <c r="S135" i="9"/>
  <c r="R134" i="10" s="1"/>
  <c r="T135" i="9"/>
  <c r="S134" i="10" s="1"/>
  <c r="U135" i="9"/>
  <c r="T134" i="10" s="1"/>
  <c r="V135" i="9"/>
  <c r="U134" i="10" s="1"/>
  <c r="W135" i="9"/>
  <c r="V134" i="10" s="1"/>
  <c r="X135" i="9"/>
  <c r="W134" i="10" s="1"/>
  <c r="Y135" i="9"/>
  <c r="X134" i="10" s="1"/>
  <c r="Z135" i="9"/>
  <c r="Y134" i="10" s="1"/>
  <c r="AA135" i="9"/>
  <c r="Z134" i="10" s="1"/>
  <c r="AB135" i="9"/>
  <c r="AA134" i="10" s="1"/>
  <c r="AC135" i="9"/>
  <c r="AB134" i="10" s="1"/>
  <c r="AD135" i="9"/>
  <c r="AC134" i="10" s="1"/>
  <c r="AE135" i="9"/>
  <c r="AD134" i="10" s="1"/>
  <c r="AF135" i="9"/>
  <c r="AE134" i="10" s="1"/>
  <c r="AG135" i="9"/>
  <c r="AF134" i="10" s="1"/>
  <c r="AH135" i="9"/>
  <c r="AG134" i="10" s="1"/>
  <c r="AI135" i="9"/>
  <c r="AH134" i="10" s="1"/>
  <c r="AJ135" i="9"/>
  <c r="AI134" i="10" s="1"/>
  <c r="AK135" i="9"/>
  <c r="AJ134" i="10" s="1"/>
  <c r="AL135" i="9"/>
  <c r="AK134" i="10" s="1"/>
  <c r="AM135" i="9"/>
  <c r="AL134" i="10" s="1"/>
  <c r="AN135" i="9"/>
  <c r="AM134" i="10" s="1"/>
  <c r="AO135" i="9"/>
  <c r="AN134" i="10" s="1"/>
  <c r="AP135" i="9"/>
  <c r="AO134" i="10" s="1"/>
  <c r="AQ135" i="9"/>
  <c r="AP134" i="10" s="1"/>
  <c r="AR135" i="9"/>
  <c r="AQ134" i="10" s="1"/>
  <c r="AS135" i="9"/>
  <c r="AR134" i="10" s="1"/>
  <c r="AT135" i="9"/>
  <c r="AS134" i="10" s="1"/>
  <c r="AU135" i="9"/>
  <c r="AT134" i="10" s="1"/>
  <c r="D136" i="9"/>
  <c r="C135" i="10" s="1"/>
  <c r="E136" i="9"/>
  <c r="D135" i="10" s="1"/>
  <c r="F136" i="9"/>
  <c r="E135" i="10" s="1"/>
  <c r="G136" i="9"/>
  <c r="F135" i="10" s="1"/>
  <c r="H136" i="9"/>
  <c r="G135" i="10" s="1"/>
  <c r="I136" i="9"/>
  <c r="H135" i="10" s="1"/>
  <c r="J136" i="9"/>
  <c r="I135" i="10" s="1"/>
  <c r="K136" i="9"/>
  <c r="J135" i="10" s="1"/>
  <c r="L136" i="9"/>
  <c r="K135" i="10" s="1"/>
  <c r="M136" i="9"/>
  <c r="L135" i="10" s="1"/>
  <c r="N136" i="9"/>
  <c r="M135" i="10" s="1"/>
  <c r="O136" i="9"/>
  <c r="N135" i="10" s="1"/>
  <c r="P136" i="9"/>
  <c r="O135" i="10" s="1"/>
  <c r="Q136" i="9"/>
  <c r="P135" i="10" s="1"/>
  <c r="R136" i="9"/>
  <c r="Q135" i="10" s="1"/>
  <c r="S136" i="9"/>
  <c r="R135" i="10" s="1"/>
  <c r="T136" i="9"/>
  <c r="S135" i="10" s="1"/>
  <c r="U136" i="9"/>
  <c r="T135" i="10" s="1"/>
  <c r="V136" i="9"/>
  <c r="U135" i="10" s="1"/>
  <c r="W136" i="9"/>
  <c r="V135" i="10" s="1"/>
  <c r="X136" i="9"/>
  <c r="W135" i="10" s="1"/>
  <c r="Y136" i="9"/>
  <c r="X135" i="10" s="1"/>
  <c r="Z136" i="9"/>
  <c r="Y135" i="10" s="1"/>
  <c r="AA136" i="9"/>
  <c r="Z135" i="10" s="1"/>
  <c r="AB136" i="9"/>
  <c r="AA135" i="10" s="1"/>
  <c r="AC136" i="9"/>
  <c r="AB135" i="10" s="1"/>
  <c r="AD136" i="9"/>
  <c r="AC135" i="10" s="1"/>
  <c r="AE136" i="9"/>
  <c r="AD135" i="10" s="1"/>
  <c r="AF136" i="9"/>
  <c r="AE135" i="10" s="1"/>
  <c r="AG136" i="9"/>
  <c r="AF135" i="10" s="1"/>
  <c r="AH136" i="9"/>
  <c r="AG135" i="10" s="1"/>
  <c r="AI136" i="9"/>
  <c r="AH135" i="10" s="1"/>
  <c r="AJ136" i="9"/>
  <c r="AI135" i="10" s="1"/>
  <c r="AK136" i="9"/>
  <c r="AJ135" i="10" s="1"/>
  <c r="AL136" i="9"/>
  <c r="AK135" i="10" s="1"/>
  <c r="AM136" i="9"/>
  <c r="AL135" i="10" s="1"/>
  <c r="AN136" i="9"/>
  <c r="AM135" i="10" s="1"/>
  <c r="AO136" i="9"/>
  <c r="AN135" i="10" s="1"/>
  <c r="AP136" i="9"/>
  <c r="AO135" i="10" s="1"/>
  <c r="AQ136" i="9"/>
  <c r="AP135" i="10" s="1"/>
  <c r="AR136" i="9"/>
  <c r="AQ135" i="10" s="1"/>
  <c r="AS136" i="9"/>
  <c r="AR135" i="10" s="1"/>
  <c r="AT136" i="9"/>
  <c r="AS135" i="10" s="1"/>
  <c r="AU136" i="9"/>
  <c r="AT135" i="10" s="1"/>
  <c r="D137" i="9"/>
  <c r="C136" i="10" s="1"/>
  <c r="E137" i="9"/>
  <c r="D136" i="10" s="1"/>
  <c r="F137" i="9"/>
  <c r="E136" i="10" s="1"/>
  <c r="G137" i="9"/>
  <c r="F136" i="10" s="1"/>
  <c r="H137" i="9"/>
  <c r="G136" i="10" s="1"/>
  <c r="I137" i="9"/>
  <c r="H136" i="10" s="1"/>
  <c r="J137" i="9"/>
  <c r="I136" i="10" s="1"/>
  <c r="K137" i="9"/>
  <c r="J136" i="10" s="1"/>
  <c r="L137" i="9"/>
  <c r="K136" i="10" s="1"/>
  <c r="M137" i="9"/>
  <c r="L136" i="10" s="1"/>
  <c r="N137" i="9"/>
  <c r="M136" i="10" s="1"/>
  <c r="O137" i="9"/>
  <c r="N136" i="10" s="1"/>
  <c r="P137" i="9"/>
  <c r="O136" i="10" s="1"/>
  <c r="Q137" i="9"/>
  <c r="P136" i="10" s="1"/>
  <c r="R137" i="9"/>
  <c r="Q136" i="10" s="1"/>
  <c r="S137" i="9"/>
  <c r="R136" i="10" s="1"/>
  <c r="T137" i="9"/>
  <c r="S136" i="10" s="1"/>
  <c r="U137" i="9"/>
  <c r="T136" i="10" s="1"/>
  <c r="V137" i="9"/>
  <c r="U136" i="10" s="1"/>
  <c r="W137" i="9"/>
  <c r="V136" i="10" s="1"/>
  <c r="X137" i="9"/>
  <c r="W136" i="10" s="1"/>
  <c r="Y137" i="9"/>
  <c r="X136" i="10" s="1"/>
  <c r="Z137" i="9"/>
  <c r="Y136" i="10" s="1"/>
  <c r="AA137" i="9"/>
  <c r="Z136" i="10" s="1"/>
  <c r="AB137" i="9"/>
  <c r="AA136" i="10" s="1"/>
  <c r="AC137" i="9"/>
  <c r="AB136" i="10" s="1"/>
  <c r="AD137" i="9"/>
  <c r="AC136" i="10" s="1"/>
  <c r="AE137" i="9"/>
  <c r="AD136" i="10" s="1"/>
  <c r="AF137" i="9"/>
  <c r="AE136" i="10" s="1"/>
  <c r="AG137" i="9"/>
  <c r="AF136" i="10" s="1"/>
  <c r="AH137" i="9"/>
  <c r="AG136" i="10" s="1"/>
  <c r="AI137" i="9"/>
  <c r="AH136" i="10" s="1"/>
  <c r="AJ137" i="9"/>
  <c r="AI136" i="10" s="1"/>
  <c r="AK137" i="9"/>
  <c r="AJ136" i="10" s="1"/>
  <c r="AL137" i="9"/>
  <c r="AK136" i="10" s="1"/>
  <c r="AM137" i="9"/>
  <c r="AL136" i="10" s="1"/>
  <c r="AN137" i="9"/>
  <c r="AM136" i="10" s="1"/>
  <c r="AO137" i="9"/>
  <c r="AN136" i="10" s="1"/>
  <c r="AP137" i="9"/>
  <c r="AO136" i="10" s="1"/>
  <c r="AQ137" i="9"/>
  <c r="AP136" i="10" s="1"/>
  <c r="AR137" i="9"/>
  <c r="AQ136" i="10" s="1"/>
  <c r="AS137" i="9"/>
  <c r="AR136" i="10" s="1"/>
  <c r="AT137" i="9"/>
  <c r="AS136" i="10" s="1"/>
  <c r="AU137" i="9"/>
  <c r="AT136" i="10" s="1"/>
  <c r="D138" i="9"/>
  <c r="C137" i="10" s="1"/>
  <c r="E138" i="9"/>
  <c r="D137" i="10" s="1"/>
  <c r="F138" i="9"/>
  <c r="E137" i="10" s="1"/>
  <c r="G138" i="9"/>
  <c r="F137" i="10" s="1"/>
  <c r="H138" i="9"/>
  <c r="G137" i="10" s="1"/>
  <c r="I138" i="9"/>
  <c r="H137" i="10" s="1"/>
  <c r="J138" i="9"/>
  <c r="I137" i="10" s="1"/>
  <c r="K138" i="9"/>
  <c r="J137" i="10" s="1"/>
  <c r="L138" i="9"/>
  <c r="K137" i="10" s="1"/>
  <c r="M138" i="9"/>
  <c r="L137" i="10" s="1"/>
  <c r="N138" i="9"/>
  <c r="M137" i="10" s="1"/>
  <c r="O138" i="9"/>
  <c r="N137" i="10" s="1"/>
  <c r="P138" i="9"/>
  <c r="O137" i="10" s="1"/>
  <c r="Q138" i="9"/>
  <c r="P137" i="10" s="1"/>
  <c r="R138" i="9"/>
  <c r="Q137" i="10" s="1"/>
  <c r="S138" i="9"/>
  <c r="R137" i="10" s="1"/>
  <c r="T138" i="9"/>
  <c r="S137" i="10" s="1"/>
  <c r="U138" i="9"/>
  <c r="T137" i="10" s="1"/>
  <c r="V138" i="9"/>
  <c r="U137" i="10" s="1"/>
  <c r="W138" i="9"/>
  <c r="V137" i="10" s="1"/>
  <c r="X138" i="9"/>
  <c r="W137" i="10" s="1"/>
  <c r="Y138" i="9"/>
  <c r="X137" i="10" s="1"/>
  <c r="Z138" i="9"/>
  <c r="Y137" i="10" s="1"/>
  <c r="AA138" i="9"/>
  <c r="Z137" i="10" s="1"/>
  <c r="AB138" i="9"/>
  <c r="AA137" i="10" s="1"/>
  <c r="AC138" i="9"/>
  <c r="AB137" i="10" s="1"/>
  <c r="AD138" i="9"/>
  <c r="AC137" i="10" s="1"/>
  <c r="AE138" i="9"/>
  <c r="AD137" i="10" s="1"/>
  <c r="AF138" i="9"/>
  <c r="AE137" i="10" s="1"/>
  <c r="AG138" i="9"/>
  <c r="AF137" i="10" s="1"/>
  <c r="AH138" i="9"/>
  <c r="AG137" i="10" s="1"/>
  <c r="AI138" i="9"/>
  <c r="AH137" i="10" s="1"/>
  <c r="AJ138" i="9"/>
  <c r="AI137" i="10" s="1"/>
  <c r="AK138" i="9"/>
  <c r="AJ137" i="10" s="1"/>
  <c r="AL138" i="9"/>
  <c r="AK137" i="10" s="1"/>
  <c r="AM138" i="9"/>
  <c r="AL137" i="10" s="1"/>
  <c r="AN138" i="9"/>
  <c r="AM137" i="10" s="1"/>
  <c r="AO138" i="9"/>
  <c r="AN137" i="10" s="1"/>
  <c r="AP138" i="9"/>
  <c r="AO137" i="10" s="1"/>
  <c r="AQ138" i="9"/>
  <c r="AP137" i="10" s="1"/>
  <c r="AR138" i="9"/>
  <c r="AQ137" i="10" s="1"/>
  <c r="AS138" i="9"/>
  <c r="AR137" i="10" s="1"/>
  <c r="AT138" i="9"/>
  <c r="AS137" i="10" s="1"/>
  <c r="AU138" i="9"/>
  <c r="AT137" i="10" s="1"/>
  <c r="D139" i="9"/>
  <c r="C138" i="10" s="1"/>
  <c r="E139" i="9"/>
  <c r="D138" i="10" s="1"/>
  <c r="F139" i="9"/>
  <c r="E138" i="10" s="1"/>
  <c r="G139" i="9"/>
  <c r="F138" i="10" s="1"/>
  <c r="H139" i="9"/>
  <c r="G138" i="10" s="1"/>
  <c r="I139" i="9"/>
  <c r="H138" i="10" s="1"/>
  <c r="J139" i="9"/>
  <c r="I138" i="10" s="1"/>
  <c r="K139" i="9"/>
  <c r="J138" i="10" s="1"/>
  <c r="L139" i="9"/>
  <c r="K138" i="10" s="1"/>
  <c r="M139" i="9"/>
  <c r="L138" i="10" s="1"/>
  <c r="N139" i="9"/>
  <c r="M138" i="10" s="1"/>
  <c r="O139" i="9"/>
  <c r="N138" i="10" s="1"/>
  <c r="P139" i="9"/>
  <c r="O138" i="10" s="1"/>
  <c r="Q139" i="9"/>
  <c r="P138" i="10" s="1"/>
  <c r="R139" i="9"/>
  <c r="Q138" i="10" s="1"/>
  <c r="S139" i="9"/>
  <c r="R138" i="10" s="1"/>
  <c r="T139" i="9"/>
  <c r="S138" i="10" s="1"/>
  <c r="U139" i="9"/>
  <c r="T138" i="10" s="1"/>
  <c r="V139" i="9"/>
  <c r="U138" i="10" s="1"/>
  <c r="W139" i="9"/>
  <c r="V138" i="10" s="1"/>
  <c r="X139" i="9"/>
  <c r="W138" i="10" s="1"/>
  <c r="Y139" i="9"/>
  <c r="X138" i="10" s="1"/>
  <c r="Z139" i="9"/>
  <c r="Y138" i="10" s="1"/>
  <c r="AA139" i="9"/>
  <c r="Z138" i="10" s="1"/>
  <c r="AB139" i="9"/>
  <c r="AA138" i="10" s="1"/>
  <c r="AC139" i="9"/>
  <c r="AB138" i="10" s="1"/>
  <c r="AD139" i="9"/>
  <c r="AC138" i="10" s="1"/>
  <c r="AE139" i="9"/>
  <c r="AD138" i="10" s="1"/>
  <c r="AF139" i="9"/>
  <c r="AE138" i="10" s="1"/>
  <c r="AG139" i="9"/>
  <c r="AF138" i="10" s="1"/>
  <c r="AH139" i="9"/>
  <c r="AG138" i="10" s="1"/>
  <c r="AI139" i="9"/>
  <c r="AH138" i="10" s="1"/>
  <c r="AJ139" i="9"/>
  <c r="AI138" i="10" s="1"/>
  <c r="AK139" i="9"/>
  <c r="AJ138" i="10" s="1"/>
  <c r="AL139" i="9"/>
  <c r="AK138" i="10" s="1"/>
  <c r="AM139" i="9"/>
  <c r="AL138" i="10" s="1"/>
  <c r="AN139" i="9"/>
  <c r="AM138" i="10" s="1"/>
  <c r="AO139" i="9"/>
  <c r="AN138" i="10" s="1"/>
  <c r="AP139" i="9"/>
  <c r="AO138" i="10" s="1"/>
  <c r="AQ139" i="9"/>
  <c r="AP138" i="10" s="1"/>
  <c r="AR139" i="9"/>
  <c r="AQ138" i="10" s="1"/>
  <c r="AS139" i="9"/>
  <c r="AR138" i="10" s="1"/>
  <c r="AT139" i="9"/>
  <c r="AS138" i="10" s="1"/>
  <c r="AU139" i="9"/>
  <c r="AT138" i="10" s="1"/>
  <c r="D140" i="9"/>
  <c r="C139" i="10" s="1"/>
  <c r="E140" i="9"/>
  <c r="D139" i="10" s="1"/>
  <c r="F140" i="9"/>
  <c r="E139" i="10" s="1"/>
  <c r="G140" i="9"/>
  <c r="F139" i="10" s="1"/>
  <c r="H140" i="9"/>
  <c r="G139" i="10" s="1"/>
  <c r="I140" i="9"/>
  <c r="H139" i="10" s="1"/>
  <c r="J140" i="9"/>
  <c r="I139" i="10" s="1"/>
  <c r="K140" i="9"/>
  <c r="J139" i="10" s="1"/>
  <c r="L140" i="9"/>
  <c r="K139" i="10" s="1"/>
  <c r="M140" i="9"/>
  <c r="L139" i="10" s="1"/>
  <c r="N140" i="9"/>
  <c r="M139" i="10" s="1"/>
  <c r="O140" i="9"/>
  <c r="N139" i="10" s="1"/>
  <c r="P140" i="9"/>
  <c r="O139" i="10" s="1"/>
  <c r="Q140" i="9"/>
  <c r="P139" i="10" s="1"/>
  <c r="R140" i="9"/>
  <c r="Q139" i="10" s="1"/>
  <c r="S140" i="9"/>
  <c r="R139" i="10" s="1"/>
  <c r="T140" i="9"/>
  <c r="S139" i="10" s="1"/>
  <c r="U140" i="9"/>
  <c r="T139" i="10" s="1"/>
  <c r="V140" i="9"/>
  <c r="U139" i="10" s="1"/>
  <c r="W140" i="9"/>
  <c r="V139" i="10" s="1"/>
  <c r="X140" i="9"/>
  <c r="W139" i="10" s="1"/>
  <c r="Y140" i="9"/>
  <c r="X139" i="10" s="1"/>
  <c r="Z140" i="9"/>
  <c r="Y139" i="10" s="1"/>
  <c r="AA140" i="9"/>
  <c r="Z139" i="10" s="1"/>
  <c r="AB140" i="9"/>
  <c r="AA139" i="10" s="1"/>
  <c r="AC140" i="9"/>
  <c r="AB139" i="10" s="1"/>
  <c r="AD140" i="9"/>
  <c r="AC139" i="10" s="1"/>
  <c r="AE140" i="9"/>
  <c r="AD139" i="10" s="1"/>
  <c r="AF140" i="9"/>
  <c r="AE139" i="10" s="1"/>
  <c r="AG140" i="9"/>
  <c r="AF139" i="10" s="1"/>
  <c r="AH140" i="9"/>
  <c r="AG139" i="10" s="1"/>
  <c r="AI140" i="9"/>
  <c r="AH139" i="10" s="1"/>
  <c r="AJ140" i="9"/>
  <c r="AI139" i="10" s="1"/>
  <c r="AK140" i="9"/>
  <c r="AJ139" i="10" s="1"/>
  <c r="AL140" i="9"/>
  <c r="AK139" i="10" s="1"/>
  <c r="AM140" i="9"/>
  <c r="AL139" i="10" s="1"/>
  <c r="AN140" i="9"/>
  <c r="AM139" i="10" s="1"/>
  <c r="AO140" i="9"/>
  <c r="AN139" i="10" s="1"/>
  <c r="AP140" i="9"/>
  <c r="AO139" i="10" s="1"/>
  <c r="AQ140" i="9"/>
  <c r="AP139" i="10" s="1"/>
  <c r="AR140" i="9"/>
  <c r="AQ139" i="10" s="1"/>
  <c r="AS140" i="9"/>
  <c r="AR139" i="10" s="1"/>
  <c r="AT140" i="9"/>
  <c r="AS139" i="10" s="1"/>
  <c r="AU140" i="9"/>
  <c r="AT139" i="10" s="1"/>
  <c r="D141" i="9"/>
  <c r="C140" i="10" s="1"/>
  <c r="E141" i="9"/>
  <c r="D140" i="10" s="1"/>
  <c r="F141" i="9"/>
  <c r="E140" i="10" s="1"/>
  <c r="G141" i="9"/>
  <c r="F140" i="10" s="1"/>
  <c r="H141" i="9"/>
  <c r="G140" i="10" s="1"/>
  <c r="I141" i="9"/>
  <c r="H140" i="10" s="1"/>
  <c r="J141" i="9"/>
  <c r="I140" i="10" s="1"/>
  <c r="K141" i="9"/>
  <c r="J140" i="10" s="1"/>
  <c r="L141" i="9"/>
  <c r="K140" i="10" s="1"/>
  <c r="M141" i="9"/>
  <c r="L140" i="10" s="1"/>
  <c r="N141" i="9"/>
  <c r="M140" i="10" s="1"/>
  <c r="O141" i="9"/>
  <c r="N140" i="10" s="1"/>
  <c r="P141" i="9"/>
  <c r="O140" i="10" s="1"/>
  <c r="Q141" i="9"/>
  <c r="P140" i="10" s="1"/>
  <c r="R141" i="9"/>
  <c r="Q140" i="10" s="1"/>
  <c r="S141" i="9"/>
  <c r="R140" i="10" s="1"/>
  <c r="T141" i="9"/>
  <c r="S140" i="10" s="1"/>
  <c r="U141" i="9"/>
  <c r="T140" i="10" s="1"/>
  <c r="V141" i="9"/>
  <c r="U140" i="10" s="1"/>
  <c r="W141" i="9"/>
  <c r="V140" i="10" s="1"/>
  <c r="X141" i="9"/>
  <c r="W140" i="10" s="1"/>
  <c r="Y141" i="9"/>
  <c r="X140" i="10" s="1"/>
  <c r="Z141" i="9"/>
  <c r="Y140" i="10" s="1"/>
  <c r="AA141" i="9"/>
  <c r="Z140" i="10" s="1"/>
  <c r="AB141" i="9"/>
  <c r="AA140" i="10" s="1"/>
  <c r="AC141" i="9"/>
  <c r="AB140" i="10" s="1"/>
  <c r="AD141" i="9"/>
  <c r="AC140" i="10" s="1"/>
  <c r="AE141" i="9"/>
  <c r="AD140" i="10" s="1"/>
  <c r="AF141" i="9"/>
  <c r="AE140" i="10" s="1"/>
  <c r="AG141" i="9"/>
  <c r="AF140" i="10" s="1"/>
  <c r="AH141" i="9"/>
  <c r="AG140" i="10" s="1"/>
  <c r="AI141" i="9"/>
  <c r="AH140" i="10" s="1"/>
  <c r="AJ141" i="9"/>
  <c r="AI140" i="10" s="1"/>
  <c r="AK141" i="9"/>
  <c r="AJ140" i="10" s="1"/>
  <c r="AL141" i="9"/>
  <c r="AK140" i="10" s="1"/>
  <c r="AM141" i="9"/>
  <c r="AL140" i="10" s="1"/>
  <c r="AN141" i="9"/>
  <c r="AM140" i="10" s="1"/>
  <c r="AO141" i="9"/>
  <c r="AN140" i="10" s="1"/>
  <c r="AP141" i="9"/>
  <c r="AO140" i="10" s="1"/>
  <c r="AQ141" i="9"/>
  <c r="AP140" i="10" s="1"/>
  <c r="AR141" i="9"/>
  <c r="AQ140" i="10" s="1"/>
  <c r="AS141" i="9"/>
  <c r="AR140" i="10" s="1"/>
  <c r="AT141" i="9"/>
  <c r="AS140" i="10" s="1"/>
  <c r="AU141" i="9"/>
  <c r="AT140" i="10" s="1"/>
  <c r="D142" i="9"/>
  <c r="C141" i="10" s="1"/>
  <c r="E142" i="9"/>
  <c r="D141" i="10" s="1"/>
  <c r="F142" i="9"/>
  <c r="E141" i="10" s="1"/>
  <c r="G142" i="9"/>
  <c r="F141" i="10" s="1"/>
  <c r="H142" i="9"/>
  <c r="G141" i="10" s="1"/>
  <c r="I142" i="9"/>
  <c r="H141" i="10" s="1"/>
  <c r="J142" i="9"/>
  <c r="I141" i="10" s="1"/>
  <c r="K142" i="9"/>
  <c r="J141" i="10" s="1"/>
  <c r="L142" i="9"/>
  <c r="K141" i="10" s="1"/>
  <c r="M142" i="9"/>
  <c r="L141" i="10" s="1"/>
  <c r="N142" i="9"/>
  <c r="M141" i="10" s="1"/>
  <c r="O142" i="9"/>
  <c r="N141" i="10" s="1"/>
  <c r="P142" i="9"/>
  <c r="O141" i="10" s="1"/>
  <c r="Q142" i="9"/>
  <c r="P141" i="10" s="1"/>
  <c r="R142" i="9"/>
  <c r="Q141" i="10" s="1"/>
  <c r="S142" i="9"/>
  <c r="R141" i="10" s="1"/>
  <c r="T142" i="9"/>
  <c r="S141" i="10" s="1"/>
  <c r="U142" i="9"/>
  <c r="T141" i="10" s="1"/>
  <c r="V142" i="9"/>
  <c r="U141" i="10" s="1"/>
  <c r="W142" i="9"/>
  <c r="V141" i="10" s="1"/>
  <c r="X142" i="9"/>
  <c r="W141" i="10" s="1"/>
  <c r="Y142" i="9"/>
  <c r="X141" i="10" s="1"/>
  <c r="Z142" i="9"/>
  <c r="Y141" i="10" s="1"/>
  <c r="AA142" i="9"/>
  <c r="Z141" i="10" s="1"/>
  <c r="AB142" i="9"/>
  <c r="AA141" i="10" s="1"/>
  <c r="AC142" i="9"/>
  <c r="AB141" i="10" s="1"/>
  <c r="AD142" i="9"/>
  <c r="AC141" i="10" s="1"/>
  <c r="AE142" i="9"/>
  <c r="AD141" i="10" s="1"/>
  <c r="AF142" i="9"/>
  <c r="AE141" i="10" s="1"/>
  <c r="AG142" i="9"/>
  <c r="AF141" i="10" s="1"/>
  <c r="AH142" i="9"/>
  <c r="AG141" i="10" s="1"/>
  <c r="AI142" i="9"/>
  <c r="AH141" i="10" s="1"/>
  <c r="AJ142" i="9"/>
  <c r="AI141" i="10" s="1"/>
  <c r="AK142" i="9"/>
  <c r="AJ141" i="10" s="1"/>
  <c r="AL142" i="9"/>
  <c r="AK141" i="10" s="1"/>
  <c r="AM142" i="9"/>
  <c r="AL141" i="10" s="1"/>
  <c r="AN142" i="9"/>
  <c r="AM141" i="10" s="1"/>
  <c r="AO142" i="9"/>
  <c r="AN141" i="10" s="1"/>
  <c r="AP142" i="9"/>
  <c r="AO141" i="10" s="1"/>
  <c r="AQ142" i="9"/>
  <c r="AP141" i="10" s="1"/>
  <c r="AR142" i="9"/>
  <c r="AQ141" i="10" s="1"/>
  <c r="AS142" i="9"/>
  <c r="AR141" i="10" s="1"/>
  <c r="AT142" i="9"/>
  <c r="AS141" i="10" s="1"/>
  <c r="AU142" i="9"/>
  <c r="AT141" i="10" s="1"/>
  <c r="D143" i="9"/>
  <c r="C142" i="10" s="1"/>
  <c r="E143" i="9"/>
  <c r="D142" i="10" s="1"/>
  <c r="F143" i="9"/>
  <c r="E142" i="10" s="1"/>
  <c r="G143" i="9"/>
  <c r="F142" i="10" s="1"/>
  <c r="H143" i="9"/>
  <c r="G142" i="10" s="1"/>
  <c r="I143" i="9"/>
  <c r="H142" i="10" s="1"/>
  <c r="J143" i="9"/>
  <c r="I142" i="10" s="1"/>
  <c r="K143" i="9"/>
  <c r="J142" i="10" s="1"/>
  <c r="L143" i="9"/>
  <c r="K142" i="10" s="1"/>
  <c r="M143" i="9"/>
  <c r="L142" i="10" s="1"/>
  <c r="N143" i="9"/>
  <c r="M142" i="10" s="1"/>
  <c r="O143" i="9"/>
  <c r="N142" i="10" s="1"/>
  <c r="P143" i="9"/>
  <c r="O142" i="10" s="1"/>
  <c r="Q143" i="9"/>
  <c r="P142" i="10" s="1"/>
  <c r="R143" i="9"/>
  <c r="Q142" i="10" s="1"/>
  <c r="S143" i="9"/>
  <c r="R142" i="10" s="1"/>
  <c r="T143" i="9"/>
  <c r="S142" i="10" s="1"/>
  <c r="U143" i="9"/>
  <c r="T142" i="10" s="1"/>
  <c r="V143" i="9"/>
  <c r="U142" i="10" s="1"/>
  <c r="W143" i="9"/>
  <c r="V142" i="10" s="1"/>
  <c r="X143" i="9"/>
  <c r="W142" i="10" s="1"/>
  <c r="Y143" i="9"/>
  <c r="X142" i="10" s="1"/>
  <c r="Z143" i="9"/>
  <c r="Y142" i="10" s="1"/>
  <c r="AA143" i="9"/>
  <c r="Z142" i="10" s="1"/>
  <c r="AB143" i="9"/>
  <c r="AA142" i="10" s="1"/>
  <c r="AC143" i="9"/>
  <c r="AB142" i="10" s="1"/>
  <c r="AD143" i="9"/>
  <c r="AC142" i="10" s="1"/>
  <c r="AE143" i="9"/>
  <c r="AD142" i="10" s="1"/>
  <c r="AF143" i="9"/>
  <c r="AE142" i="10" s="1"/>
  <c r="AG143" i="9"/>
  <c r="AF142" i="10" s="1"/>
  <c r="AH143" i="9"/>
  <c r="AG142" i="10" s="1"/>
  <c r="AI143" i="9"/>
  <c r="AH142" i="10" s="1"/>
  <c r="AJ143" i="9"/>
  <c r="AI142" i="10" s="1"/>
  <c r="AK143" i="9"/>
  <c r="AJ142" i="10" s="1"/>
  <c r="AL143" i="9"/>
  <c r="AK142" i="10" s="1"/>
  <c r="AM143" i="9"/>
  <c r="AL142" i="10" s="1"/>
  <c r="AN143" i="9"/>
  <c r="AM142" i="10" s="1"/>
  <c r="AO143" i="9"/>
  <c r="AN142" i="10" s="1"/>
  <c r="AP143" i="9"/>
  <c r="AO142" i="10" s="1"/>
  <c r="AQ143" i="9"/>
  <c r="AP142" i="10" s="1"/>
  <c r="AR143" i="9"/>
  <c r="AQ142" i="10" s="1"/>
  <c r="AS143" i="9"/>
  <c r="AR142" i="10" s="1"/>
  <c r="AT143" i="9"/>
  <c r="AS142" i="10" s="1"/>
  <c r="AU143" i="9"/>
  <c r="AT142" i="10" s="1"/>
  <c r="D144" i="9"/>
  <c r="C143" i="10" s="1"/>
  <c r="E144" i="9"/>
  <c r="D143" i="10" s="1"/>
  <c r="F144" i="9"/>
  <c r="E143" i="10" s="1"/>
  <c r="G144" i="9"/>
  <c r="F143" i="10" s="1"/>
  <c r="H144" i="9"/>
  <c r="G143" i="10" s="1"/>
  <c r="I144" i="9"/>
  <c r="H143" i="10" s="1"/>
  <c r="J144" i="9"/>
  <c r="I143" i="10" s="1"/>
  <c r="K144" i="9"/>
  <c r="J143" i="10" s="1"/>
  <c r="L144" i="9"/>
  <c r="K143" i="10" s="1"/>
  <c r="M144" i="9"/>
  <c r="L143" i="10" s="1"/>
  <c r="N144" i="9"/>
  <c r="M143" i="10" s="1"/>
  <c r="O144" i="9"/>
  <c r="N143" i="10" s="1"/>
  <c r="P144" i="9"/>
  <c r="O143" i="10" s="1"/>
  <c r="Q144" i="9"/>
  <c r="P143" i="10" s="1"/>
  <c r="R144" i="9"/>
  <c r="Q143" i="10" s="1"/>
  <c r="S144" i="9"/>
  <c r="R143" i="10" s="1"/>
  <c r="T144" i="9"/>
  <c r="S143" i="10" s="1"/>
  <c r="U144" i="9"/>
  <c r="T143" i="10" s="1"/>
  <c r="V144" i="9"/>
  <c r="U143" i="10" s="1"/>
  <c r="W144" i="9"/>
  <c r="V143" i="10" s="1"/>
  <c r="X144" i="9"/>
  <c r="W143" i="10" s="1"/>
  <c r="Y144" i="9"/>
  <c r="X143" i="10" s="1"/>
  <c r="Z144" i="9"/>
  <c r="Y143" i="10" s="1"/>
  <c r="AA144" i="9"/>
  <c r="Z143" i="10" s="1"/>
  <c r="AB144" i="9"/>
  <c r="AA143" i="10" s="1"/>
  <c r="AC144" i="9"/>
  <c r="AB143" i="10" s="1"/>
  <c r="AD144" i="9"/>
  <c r="AC143" i="10" s="1"/>
  <c r="AE144" i="9"/>
  <c r="AD143" i="10" s="1"/>
  <c r="AF144" i="9"/>
  <c r="AE143" i="10" s="1"/>
  <c r="AG144" i="9"/>
  <c r="AF143" i="10" s="1"/>
  <c r="AH144" i="9"/>
  <c r="AG143" i="10" s="1"/>
  <c r="AI144" i="9"/>
  <c r="AH143" i="10" s="1"/>
  <c r="AJ144" i="9"/>
  <c r="AI143" i="10" s="1"/>
  <c r="AK144" i="9"/>
  <c r="AJ143" i="10" s="1"/>
  <c r="AL144" i="9"/>
  <c r="AK143" i="10" s="1"/>
  <c r="AM144" i="9"/>
  <c r="AL143" i="10" s="1"/>
  <c r="AN144" i="9"/>
  <c r="AM143" i="10" s="1"/>
  <c r="AO144" i="9"/>
  <c r="AN143" i="10" s="1"/>
  <c r="AP144" i="9"/>
  <c r="AO143" i="10" s="1"/>
  <c r="AQ144" i="9"/>
  <c r="AP143" i="10" s="1"/>
  <c r="AR144" i="9"/>
  <c r="AQ143" i="10" s="1"/>
  <c r="AS144" i="9"/>
  <c r="AR143" i="10" s="1"/>
  <c r="AT144" i="9"/>
  <c r="AS143" i="10" s="1"/>
  <c r="AU144" i="9"/>
  <c r="AT143" i="10" s="1"/>
  <c r="D145" i="9"/>
  <c r="C144" i="10" s="1"/>
  <c r="E145" i="9"/>
  <c r="D144" i="10" s="1"/>
  <c r="F145" i="9"/>
  <c r="E144" i="10" s="1"/>
  <c r="G145" i="9"/>
  <c r="F144" i="10" s="1"/>
  <c r="H145" i="9"/>
  <c r="G144" i="10" s="1"/>
  <c r="I145" i="9"/>
  <c r="H144" i="10" s="1"/>
  <c r="J145" i="9"/>
  <c r="I144" i="10" s="1"/>
  <c r="K145" i="9"/>
  <c r="J144" i="10" s="1"/>
  <c r="L145" i="9"/>
  <c r="K144" i="10" s="1"/>
  <c r="M145" i="9"/>
  <c r="L144" i="10" s="1"/>
  <c r="N145" i="9"/>
  <c r="M144" i="10" s="1"/>
  <c r="O145" i="9"/>
  <c r="N144" i="10" s="1"/>
  <c r="P145" i="9"/>
  <c r="O144" i="10" s="1"/>
  <c r="Q145" i="9"/>
  <c r="P144" i="10" s="1"/>
  <c r="R145" i="9"/>
  <c r="Q144" i="10" s="1"/>
  <c r="S145" i="9"/>
  <c r="R144" i="10" s="1"/>
  <c r="T145" i="9"/>
  <c r="S144" i="10" s="1"/>
  <c r="U145" i="9"/>
  <c r="T144" i="10" s="1"/>
  <c r="V145" i="9"/>
  <c r="U144" i="10" s="1"/>
  <c r="W145" i="9"/>
  <c r="V144" i="10" s="1"/>
  <c r="X145" i="9"/>
  <c r="W144" i="10" s="1"/>
  <c r="Y145" i="9"/>
  <c r="X144" i="10" s="1"/>
  <c r="Z145" i="9"/>
  <c r="Y144" i="10" s="1"/>
  <c r="AA145" i="9"/>
  <c r="Z144" i="10" s="1"/>
  <c r="AB145" i="9"/>
  <c r="AA144" i="10" s="1"/>
  <c r="AC145" i="9"/>
  <c r="AB144" i="10" s="1"/>
  <c r="AD145" i="9"/>
  <c r="AC144" i="10" s="1"/>
  <c r="AE145" i="9"/>
  <c r="AD144" i="10" s="1"/>
  <c r="AF145" i="9"/>
  <c r="AE144" i="10" s="1"/>
  <c r="AG145" i="9"/>
  <c r="AF144" i="10" s="1"/>
  <c r="AH145" i="9"/>
  <c r="AG144" i="10" s="1"/>
  <c r="AI145" i="9"/>
  <c r="AH144" i="10" s="1"/>
  <c r="AJ145" i="9"/>
  <c r="AI144" i="10" s="1"/>
  <c r="AK145" i="9"/>
  <c r="AJ144" i="10" s="1"/>
  <c r="AL145" i="9"/>
  <c r="AK144" i="10" s="1"/>
  <c r="AM145" i="9"/>
  <c r="AL144" i="10" s="1"/>
  <c r="AN145" i="9"/>
  <c r="AM144" i="10" s="1"/>
  <c r="AO145" i="9"/>
  <c r="AN144" i="10" s="1"/>
  <c r="AP145" i="9"/>
  <c r="AO144" i="10" s="1"/>
  <c r="AQ145" i="9"/>
  <c r="AP144" i="10" s="1"/>
  <c r="AR145" i="9"/>
  <c r="AQ144" i="10" s="1"/>
  <c r="AS145" i="9"/>
  <c r="AR144" i="10" s="1"/>
  <c r="AT145" i="9"/>
  <c r="AS144" i="10" s="1"/>
  <c r="AU145" i="9"/>
  <c r="AT144" i="10" s="1"/>
  <c r="D146" i="9"/>
  <c r="C145" i="10" s="1"/>
  <c r="E146" i="9"/>
  <c r="D145" i="10" s="1"/>
  <c r="F146" i="9"/>
  <c r="E145" i="10" s="1"/>
  <c r="G146" i="9"/>
  <c r="F145" i="10" s="1"/>
  <c r="H146" i="9"/>
  <c r="G145" i="10" s="1"/>
  <c r="I146" i="9"/>
  <c r="H145" i="10" s="1"/>
  <c r="J146" i="9"/>
  <c r="I145" i="10" s="1"/>
  <c r="K146" i="9"/>
  <c r="J145" i="10" s="1"/>
  <c r="L146" i="9"/>
  <c r="K145" i="10" s="1"/>
  <c r="M146" i="9"/>
  <c r="L145" i="10" s="1"/>
  <c r="N146" i="9"/>
  <c r="M145" i="10" s="1"/>
  <c r="O146" i="9"/>
  <c r="N145" i="10" s="1"/>
  <c r="P146" i="9"/>
  <c r="O145" i="10" s="1"/>
  <c r="Q146" i="9"/>
  <c r="P145" i="10" s="1"/>
  <c r="R146" i="9"/>
  <c r="Q145" i="10" s="1"/>
  <c r="S146" i="9"/>
  <c r="R145" i="10" s="1"/>
  <c r="T146" i="9"/>
  <c r="S145" i="10" s="1"/>
  <c r="U146" i="9"/>
  <c r="T145" i="10" s="1"/>
  <c r="V146" i="9"/>
  <c r="U145" i="10" s="1"/>
  <c r="W146" i="9"/>
  <c r="V145" i="10" s="1"/>
  <c r="X146" i="9"/>
  <c r="W145" i="10" s="1"/>
  <c r="Y146" i="9"/>
  <c r="X145" i="10" s="1"/>
  <c r="Z146" i="9"/>
  <c r="Y145" i="10" s="1"/>
  <c r="AA146" i="9"/>
  <c r="Z145" i="10" s="1"/>
  <c r="AB146" i="9"/>
  <c r="AA145" i="10" s="1"/>
  <c r="AC146" i="9"/>
  <c r="AB145" i="10" s="1"/>
  <c r="AD146" i="9"/>
  <c r="AC145" i="10" s="1"/>
  <c r="AE146" i="9"/>
  <c r="AD145" i="10" s="1"/>
  <c r="AF146" i="9"/>
  <c r="AE145" i="10" s="1"/>
  <c r="AG146" i="9"/>
  <c r="AF145" i="10" s="1"/>
  <c r="AH146" i="9"/>
  <c r="AG145" i="10" s="1"/>
  <c r="AI146" i="9"/>
  <c r="AH145" i="10" s="1"/>
  <c r="AJ146" i="9"/>
  <c r="AI145" i="10" s="1"/>
  <c r="AK146" i="9"/>
  <c r="AJ145" i="10" s="1"/>
  <c r="AL146" i="9"/>
  <c r="AK145" i="10" s="1"/>
  <c r="AM146" i="9"/>
  <c r="AL145" i="10" s="1"/>
  <c r="AN146" i="9"/>
  <c r="AM145" i="10" s="1"/>
  <c r="AO146" i="9"/>
  <c r="AN145" i="10" s="1"/>
  <c r="AP146" i="9"/>
  <c r="AO145" i="10" s="1"/>
  <c r="AQ146" i="9"/>
  <c r="AP145" i="10" s="1"/>
  <c r="AR146" i="9"/>
  <c r="AQ145" i="10" s="1"/>
  <c r="AS146" i="9"/>
  <c r="AR145" i="10" s="1"/>
  <c r="AT146" i="9"/>
  <c r="AS145" i="10" s="1"/>
  <c r="AU146" i="9"/>
  <c r="AT145" i="10" s="1"/>
  <c r="D147" i="9"/>
  <c r="C146" i="10" s="1"/>
  <c r="E147" i="9"/>
  <c r="D146" i="10" s="1"/>
  <c r="F147" i="9"/>
  <c r="E146" i="10" s="1"/>
  <c r="G147" i="9"/>
  <c r="F146" i="10" s="1"/>
  <c r="H147" i="9"/>
  <c r="G146" i="10" s="1"/>
  <c r="I147" i="9"/>
  <c r="H146" i="10" s="1"/>
  <c r="J147" i="9"/>
  <c r="I146" i="10" s="1"/>
  <c r="K147" i="9"/>
  <c r="J146" i="10" s="1"/>
  <c r="L147" i="9"/>
  <c r="K146" i="10" s="1"/>
  <c r="M147" i="9"/>
  <c r="L146" i="10" s="1"/>
  <c r="N147" i="9"/>
  <c r="M146" i="10" s="1"/>
  <c r="O147" i="9"/>
  <c r="N146" i="10" s="1"/>
  <c r="P147" i="9"/>
  <c r="O146" i="10" s="1"/>
  <c r="Q147" i="9"/>
  <c r="P146" i="10" s="1"/>
  <c r="R147" i="9"/>
  <c r="Q146" i="10" s="1"/>
  <c r="S147" i="9"/>
  <c r="R146" i="10" s="1"/>
  <c r="T147" i="9"/>
  <c r="S146" i="10" s="1"/>
  <c r="U147" i="9"/>
  <c r="T146" i="10" s="1"/>
  <c r="V147" i="9"/>
  <c r="U146" i="10" s="1"/>
  <c r="W147" i="9"/>
  <c r="V146" i="10" s="1"/>
  <c r="X147" i="9"/>
  <c r="W146" i="10" s="1"/>
  <c r="Y147" i="9"/>
  <c r="X146" i="10" s="1"/>
  <c r="Z147" i="9"/>
  <c r="Y146" i="10" s="1"/>
  <c r="AA147" i="9"/>
  <c r="Z146" i="10" s="1"/>
  <c r="AB147" i="9"/>
  <c r="AA146" i="10" s="1"/>
  <c r="AC147" i="9"/>
  <c r="AB146" i="10" s="1"/>
  <c r="AD147" i="9"/>
  <c r="AC146" i="10" s="1"/>
  <c r="AE147" i="9"/>
  <c r="AD146" i="10" s="1"/>
  <c r="AF147" i="9"/>
  <c r="AE146" i="10" s="1"/>
  <c r="AG147" i="9"/>
  <c r="AF146" i="10" s="1"/>
  <c r="AH147" i="9"/>
  <c r="AG146" i="10" s="1"/>
  <c r="AI147" i="9"/>
  <c r="AH146" i="10" s="1"/>
  <c r="AJ147" i="9"/>
  <c r="AI146" i="10" s="1"/>
  <c r="AK147" i="9"/>
  <c r="AJ146" i="10" s="1"/>
  <c r="AL147" i="9"/>
  <c r="AK146" i="10" s="1"/>
  <c r="AM147" i="9"/>
  <c r="AL146" i="10" s="1"/>
  <c r="AN147" i="9"/>
  <c r="AM146" i="10" s="1"/>
  <c r="AO147" i="9"/>
  <c r="AN146" i="10" s="1"/>
  <c r="AP147" i="9"/>
  <c r="AO146" i="10" s="1"/>
  <c r="AQ147" i="9"/>
  <c r="AP146" i="10" s="1"/>
  <c r="AR147" i="9"/>
  <c r="AQ146" i="10" s="1"/>
  <c r="AS147" i="9"/>
  <c r="AR146" i="10" s="1"/>
  <c r="AT147" i="9"/>
  <c r="AS146" i="10" s="1"/>
  <c r="AU147" i="9"/>
  <c r="AT146" i="10" s="1"/>
  <c r="D148" i="9"/>
  <c r="C147" i="10" s="1"/>
  <c r="E148" i="9"/>
  <c r="D147" i="10" s="1"/>
  <c r="F148" i="9"/>
  <c r="E147" i="10" s="1"/>
  <c r="G148" i="9"/>
  <c r="F147" i="10" s="1"/>
  <c r="H148" i="9"/>
  <c r="G147" i="10" s="1"/>
  <c r="I148" i="9"/>
  <c r="H147" i="10" s="1"/>
  <c r="J148" i="9"/>
  <c r="I147" i="10" s="1"/>
  <c r="K148" i="9"/>
  <c r="J147" i="10" s="1"/>
  <c r="L148" i="9"/>
  <c r="K147" i="10" s="1"/>
  <c r="M148" i="9"/>
  <c r="L147" i="10" s="1"/>
  <c r="N148" i="9"/>
  <c r="M147" i="10" s="1"/>
  <c r="O148" i="9"/>
  <c r="N147" i="10" s="1"/>
  <c r="P148" i="9"/>
  <c r="O147" i="10" s="1"/>
  <c r="Q148" i="9"/>
  <c r="P147" i="10" s="1"/>
  <c r="R148" i="9"/>
  <c r="Q147" i="10" s="1"/>
  <c r="S148" i="9"/>
  <c r="R147" i="10" s="1"/>
  <c r="T148" i="9"/>
  <c r="S147" i="10" s="1"/>
  <c r="U148" i="9"/>
  <c r="T147" i="10" s="1"/>
  <c r="V148" i="9"/>
  <c r="U147" i="10" s="1"/>
  <c r="W148" i="9"/>
  <c r="V147" i="10" s="1"/>
  <c r="X148" i="9"/>
  <c r="W147" i="10" s="1"/>
  <c r="Y148" i="9"/>
  <c r="X147" i="10" s="1"/>
  <c r="Z148" i="9"/>
  <c r="Y147" i="10" s="1"/>
  <c r="AA148" i="9"/>
  <c r="Z147" i="10" s="1"/>
  <c r="AB148" i="9"/>
  <c r="AA147" i="10" s="1"/>
  <c r="AC148" i="9"/>
  <c r="AB147" i="10" s="1"/>
  <c r="AD148" i="9"/>
  <c r="AC147" i="10" s="1"/>
  <c r="AE148" i="9"/>
  <c r="AD147" i="10" s="1"/>
  <c r="AF148" i="9"/>
  <c r="AE147" i="10" s="1"/>
  <c r="AG148" i="9"/>
  <c r="AF147" i="10" s="1"/>
  <c r="AH148" i="9"/>
  <c r="AG147" i="10" s="1"/>
  <c r="AI148" i="9"/>
  <c r="AH147" i="10" s="1"/>
  <c r="AJ148" i="9"/>
  <c r="AI147" i="10" s="1"/>
  <c r="AK148" i="9"/>
  <c r="AJ147" i="10" s="1"/>
  <c r="AL148" i="9"/>
  <c r="AK147" i="10" s="1"/>
  <c r="AM148" i="9"/>
  <c r="AL147" i="10" s="1"/>
  <c r="AN148" i="9"/>
  <c r="AM147" i="10" s="1"/>
  <c r="AO148" i="9"/>
  <c r="AN147" i="10" s="1"/>
  <c r="AP148" i="9"/>
  <c r="AO147" i="10" s="1"/>
  <c r="AQ148" i="9"/>
  <c r="AP147" i="10" s="1"/>
  <c r="AR148" i="9"/>
  <c r="AQ147" i="10" s="1"/>
  <c r="AS148" i="9"/>
  <c r="AR147" i="10" s="1"/>
  <c r="AT148" i="9"/>
  <c r="AS147" i="10" s="1"/>
  <c r="AU148" i="9"/>
  <c r="AT147" i="10" s="1"/>
  <c r="D149" i="9"/>
  <c r="C148" i="10" s="1"/>
  <c r="E149" i="9"/>
  <c r="D148" i="10" s="1"/>
  <c r="F149" i="9"/>
  <c r="E148" i="10" s="1"/>
  <c r="G149" i="9"/>
  <c r="F148" i="10" s="1"/>
  <c r="H149" i="9"/>
  <c r="G148" i="10" s="1"/>
  <c r="I149" i="9"/>
  <c r="H148" i="10" s="1"/>
  <c r="J149" i="9"/>
  <c r="I148" i="10" s="1"/>
  <c r="K149" i="9"/>
  <c r="J148" i="10" s="1"/>
  <c r="L149" i="9"/>
  <c r="K148" i="10" s="1"/>
  <c r="M149" i="9"/>
  <c r="L148" i="10" s="1"/>
  <c r="N149" i="9"/>
  <c r="M148" i="10" s="1"/>
  <c r="O149" i="9"/>
  <c r="N148" i="10" s="1"/>
  <c r="P149" i="9"/>
  <c r="O148" i="10" s="1"/>
  <c r="Q149" i="9"/>
  <c r="P148" i="10" s="1"/>
  <c r="R149" i="9"/>
  <c r="Q148" i="10" s="1"/>
  <c r="S149" i="9"/>
  <c r="R148" i="10" s="1"/>
  <c r="T149" i="9"/>
  <c r="S148" i="10" s="1"/>
  <c r="U149" i="9"/>
  <c r="T148" i="10" s="1"/>
  <c r="V149" i="9"/>
  <c r="U148" i="10" s="1"/>
  <c r="W149" i="9"/>
  <c r="V148" i="10" s="1"/>
  <c r="X149" i="9"/>
  <c r="W148" i="10" s="1"/>
  <c r="Y149" i="9"/>
  <c r="X148" i="10" s="1"/>
  <c r="Z149" i="9"/>
  <c r="Y148" i="10" s="1"/>
  <c r="AA149" i="9"/>
  <c r="Z148" i="10" s="1"/>
  <c r="AB149" i="9"/>
  <c r="AA148" i="10" s="1"/>
  <c r="AC149" i="9"/>
  <c r="AB148" i="10" s="1"/>
  <c r="AD149" i="9"/>
  <c r="AC148" i="10" s="1"/>
  <c r="AE149" i="9"/>
  <c r="AD148" i="10" s="1"/>
  <c r="AF149" i="9"/>
  <c r="AE148" i="10" s="1"/>
  <c r="AG149" i="9"/>
  <c r="AF148" i="10" s="1"/>
  <c r="AH149" i="9"/>
  <c r="AG148" i="10" s="1"/>
  <c r="AI149" i="9"/>
  <c r="AH148" i="10" s="1"/>
  <c r="AJ149" i="9"/>
  <c r="AI148" i="10" s="1"/>
  <c r="AK149" i="9"/>
  <c r="AJ148" i="10" s="1"/>
  <c r="AL149" i="9"/>
  <c r="AK148" i="10" s="1"/>
  <c r="AM149" i="9"/>
  <c r="AL148" i="10" s="1"/>
  <c r="AN149" i="9"/>
  <c r="AM148" i="10" s="1"/>
  <c r="AO149" i="9"/>
  <c r="AN148" i="10" s="1"/>
  <c r="AP149" i="9"/>
  <c r="AO148" i="10" s="1"/>
  <c r="AQ149" i="9"/>
  <c r="AP148" i="10" s="1"/>
  <c r="AR149" i="9"/>
  <c r="AQ148" i="10" s="1"/>
  <c r="AS149" i="9"/>
  <c r="AR148" i="10" s="1"/>
  <c r="AT149" i="9"/>
  <c r="AS148" i="10" s="1"/>
  <c r="AU149" i="9"/>
  <c r="AT148" i="10" s="1"/>
  <c r="D150" i="9"/>
  <c r="C149" i="10" s="1"/>
  <c r="E150" i="9"/>
  <c r="D149" i="10" s="1"/>
  <c r="F150" i="9"/>
  <c r="E149" i="10" s="1"/>
  <c r="G150" i="9"/>
  <c r="F149" i="10" s="1"/>
  <c r="H150" i="9"/>
  <c r="G149" i="10" s="1"/>
  <c r="I150" i="9"/>
  <c r="H149" i="10" s="1"/>
  <c r="J150" i="9"/>
  <c r="I149" i="10" s="1"/>
  <c r="K150" i="9"/>
  <c r="J149" i="10" s="1"/>
  <c r="L150" i="9"/>
  <c r="K149" i="10" s="1"/>
  <c r="M150" i="9"/>
  <c r="L149" i="10" s="1"/>
  <c r="N150" i="9"/>
  <c r="M149" i="10" s="1"/>
  <c r="O150" i="9"/>
  <c r="N149" i="10" s="1"/>
  <c r="P150" i="9"/>
  <c r="O149" i="10" s="1"/>
  <c r="Q150" i="9"/>
  <c r="P149" i="10" s="1"/>
  <c r="R150" i="9"/>
  <c r="Q149" i="10" s="1"/>
  <c r="S150" i="9"/>
  <c r="R149" i="10" s="1"/>
  <c r="T150" i="9"/>
  <c r="S149" i="10" s="1"/>
  <c r="U150" i="9"/>
  <c r="T149" i="10" s="1"/>
  <c r="V150" i="9"/>
  <c r="U149" i="10" s="1"/>
  <c r="W150" i="9"/>
  <c r="V149" i="10" s="1"/>
  <c r="X150" i="9"/>
  <c r="W149" i="10" s="1"/>
  <c r="Y150" i="9"/>
  <c r="X149" i="10" s="1"/>
  <c r="Z150" i="9"/>
  <c r="Y149" i="10" s="1"/>
  <c r="AA150" i="9"/>
  <c r="Z149" i="10" s="1"/>
  <c r="AB150" i="9"/>
  <c r="AA149" i="10" s="1"/>
  <c r="AC150" i="9"/>
  <c r="AB149" i="10" s="1"/>
  <c r="AD150" i="9"/>
  <c r="AC149" i="10" s="1"/>
  <c r="AE150" i="9"/>
  <c r="AD149" i="10" s="1"/>
  <c r="AF150" i="9"/>
  <c r="AE149" i="10" s="1"/>
  <c r="AG150" i="9"/>
  <c r="AF149" i="10" s="1"/>
  <c r="AH150" i="9"/>
  <c r="AG149" i="10" s="1"/>
  <c r="AI150" i="9"/>
  <c r="AH149" i="10" s="1"/>
  <c r="AJ150" i="9"/>
  <c r="AI149" i="10" s="1"/>
  <c r="AK150" i="9"/>
  <c r="AJ149" i="10" s="1"/>
  <c r="AL150" i="9"/>
  <c r="AK149" i="10" s="1"/>
  <c r="AM150" i="9"/>
  <c r="AL149" i="10" s="1"/>
  <c r="AN150" i="9"/>
  <c r="AM149" i="10" s="1"/>
  <c r="AO150" i="9"/>
  <c r="AN149" i="10" s="1"/>
  <c r="AP150" i="9"/>
  <c r="AO149" i="10" s="1"/>
  <c r="AQ150" i="9"/>
  <c r="AP149" i="10" s="1"/>
  <c r="AR150" i="9"/>
  <c r="AQ149" i="10" s="1"/>
  <c r="AS150" i="9"/>
  <c r="AR149" i="10" s="1"/>
  <c r="AT150" i="9"/>
  <c r="AS149" i="10" s="1"/>
  <c r="AU150" i="9"/>
  <c r="AT149" i="10" s="1"/>
  <c r="D151" i="9"/>
  <c r="C150" i="10" s="1"/>
  <c r="E151" i="9"/>
  <c r="D150" i="10" s="1"/>
  <c r="F151" i="9"/>
  <c r="E150" i="10" s="1"/>
  <c r="G151" i="9"/>
  <c r="F150" i="10" s="1"/>
  <c r="H151" i="9"/>
  <c r="G150" i="10" s="1"/>
  <c r="I151" i="9"/>
  <c r="H150" i="10" s="1"/>
  <c r="J151" i="9"/>
  <c r="I150" i="10" s="1"/>
  <c r="K151" i="9"/>
  <c r="J150" i="10" s="1"/>
  <c r="L151" i="9"/>
  <c r="K150" i="10" s="1"/>
  <c r="M151" i="9"/>
  <c r="L150" i="10" s="1"/>
  <c r="N151" i="9"/>
  <c r="M150" i="10" s="1"/>
  <c r="O151" i="9"/>
  <c r="N150" i="10" s="1"/>
  <c r="P151" i="9"/>
  <c r="O150" i="10" s="1"/>
  <c r="Q151" i="9"/>
  <c r="P150" i="10" s="1"/>
  <c r="R151" i="9"/>
  <c r="Q150" i="10" s="1"/>
  <c r="S151" i="9"/>
  <c r="R150" i="10" s="1"/>
  <c r="T151" i="9"/>
  <c r="S150" i="10" s="1"/>
  <c r="U151" i="9"/>
  <c r="T150" i="10" s="1"/>
  <c r="V151" i="9"/>
  <c r="U150" i="10" s="1"/>
  <c r="W151" i="9"/>
  <c r="V150" i="10" s="1"/>
  <c r="X151" i="9"/>
  <c r="W150" i="10" s="1"/>
  <c r="Y151" i="9"/>
  <c r="X150" i="10" s="1"/>
  <c r="Z151" i="9"/>
  <c r="Y150" i="10" s="1"/>
  <c r="AA151" i="9"/>
  <c r="Z150" i="10" s="1"/>
  <c r="AB151" i="9"/>
  <c r="AA150" i="10" s="1"/>
  <c r="AC151" i="9"/>
  <c r="AB150" i="10" s="1"/>
  <c r="AD151" i="9"/>
  <c r="AC150" i="10" s="1"/>
  <c r="AE151" i="9"/>
  <c r="AD150" i="10" s="1"/>
  <c r="AF151" i="9"/>
  <c r="AE150" i="10" s="1"/>
  <c r="AG151" i="9"/>
  <c r="AF150" i="10" s="1"/>
  <c r="AH151" i="9"/>
  <c r="AG150" i="10" s="1"/>
  <c r="AI151" i="9"/>
  <c r="AH150" i="10" s="1"/>
  <c r="AJ151" i="9"/>
  <c r="AI150" i="10" s="1"/>
  <c r="AK151" i="9"/>
  <c r="AJ150" i="10" s="1"/>
  <c r="AL151" i="9"/>
  <c r="AK150" i="10" s="1"/>
  <c r="AM151" i="9"/>
  <c r="AL150" i="10" s="1"/>
  <c r="AN151" i="9"/>
  <c r="AM150" i="10" s="1"/>
  <c r="AO151" i="9"/>
  <c r="AN150" i="10" s="1"/>
  <c r="AP151" i="9"/>
  <c r="AO150" i="10" s="1"/>
  <c r="AQ151" i="9"/>
  <c r="AP150" i="10" s="1"/>
  <c r="AR151" i="9"/>
  <c r="AQ150" i="10" s="1"/>
  <c r="AS151" i="9"/>
  <c r="AR150" i="10" s="1"/>
  <c r="AT151" i="9"/>
  <c r="AS150" i="10" s="1"/>
  <c r="AU151" i="9"/>
  <c r="AT150" i="10" s="1"/>
  <c r="D152" i="9"/>
  <c r="C151" i="10" s="1"/>
  <c r="E152" i="9"/>
  <c r="D151" i="10" s="1"/>
  <c r="F152" i="9"/>
  <c r="E151" i="10" s="1"/>
  <c r="G152" i="9"/>
  <c r="F151" i="10" s="1"/>
  <c r="H152" i="9"/>
  <c r="G151" i="10" s="1"/>
  <c r="I152" i="9"/>
  <c r="H151" i="10" s="1"/>
  <c r="J152" i="9"/>
  <c r="I151" i="10" s="1"/>
  <c r="K152" i="9"/>
  <c r="J151" i="10" s="1"/>
  <c r="L152" i="9"/>
  <c r="K151" i="10" s="1"/>
  <c r="M152" i="9"/>
  <c r="L151" i="10" s="1"/>
  <c r="N152" i="9"/>
  <c r="M151" i="10" s="1"/>
  <c r="O152" i="9"/>
  <c r="N151" i="10" s="1"/>
  <c r="P152" i="9"/>
  <c r="O151" i="10" s="1"/>
  <c r="Q152" i="9"/>
  <c r="P151" i="10" s="1"/>
  <c r="R152" i="9"/>
  <c r="Q151" i="10" s="1"/>
  <c r="S152" i="9"/>
  <c r="R151" i="10" s="1"/>
  <c r="T152" i="9"/>
  <c r="S151" i="10" s="1"/>
  <c r="U152" i="9"/>
  <c r="T151" i="10" s="1"/>
  <c r="V152" i="9"/>
  <c r="U151" i="10" s="1"/>
  <c r="W152" i="9"/>
  <c r="V151" i="10" s="1"/>
  <c r="X152" i="9"/>
  <c r="W151" i="10" s="1"/>
  <c r="Y152" i="9"/>
  <c r="X151" i="10" s="1"/>
  <c r="Z152" i="9"/>
  <c r="Y151" i="10" s="1"/>
  <c r="AA152" i="9"/>
  <c r="Z151" i="10" s="1"/>
  <c r="AB152" i="9"/>
  <c r="AA151" i="10" s="1"/>
  <c r="AC152" i="9"/>
  <c r="AB151" i="10" s="1"/>
  <c r="AD152" i="9"/>
  <c r="AC151" i="10" s="1"/>
  <c r="AE152" i="9"/>
  <c r="AD151" i="10" s="1"/>
  <c r="AF152" i="9"/>
  <c r="AE151" i="10" s="1"/>
  <c r="AG152" i="9"/>
  <c r="AF151" i="10" s="1"/>
  <c r="AH152" i="9"/>
  <c r="AG151" i="10" s="1"/>
  <c r="AI152" i="9"/>
  <c r="AH151" i="10" s="1"/>
  <c r="AJ152" i="9"/>
  <c r="AI151" i="10" s="1"/>
  <c r="AK152" i="9"/>
  <c r="AJ151" i="10" s="1"/>
  <c r="AL152" i="9"/>
  <c r="AK151" i="10" s="1"/>
  <c r="AM152" i="9"/>
  <c r="AL151" i="10" s="1"/>
  <c r="AN152" i="9"/>
  <c r="AM151" i="10" s="1"/>
  <c r="AO152" i="9"/>
  <c r="AN151" i="10" s="1"/>
  <c r="AP152" i="9"/>
  <c r="AO151" i="10" s="1"/>
  <c r="AQ152" i="9"/>
  <c r="AP151" i="10" s="1"/>
  <c r="AR152" i="9"/>
  <c r="AQ151" i="10" s="1"/>
  <c r="AS152" i="9"/>
  <c r="AR151" i="10" s="1"/>
  <c r="AT152" i="9"/>
  <c r="AS151" i="10" s="1"/>
  <c r="AU152" i="9"/>
  <c r="AT151" i="10" s="1"/>
  <c r="D153" i="9"/>
  <c r="C152" i="10" s="1"/>
  <c r="E153" i="9"/>
  <c r="D152" i="10" s="1"/>
  <c r="F153" i="9"/>
  <c r="E152" i="10" s="1"/>
  <c r="G153" i="9"/>
  <c r="F152" i="10" s="1"/>
  <c r="H153" i="9"/>
  <c r="G152" i="10" s="1"/>
  <c r="I153" i="9"/>
  <c r="H152" i="10" s="1"/>
  <c r="J153" i="9"/>
  <c r="I152" i="10" s="1"/>
  <c r="K153" i="9"/>
  <c r="J152" i="10" s="1"/>
  <c r="L153" i="9"/>
  <c r="K152" i="10" s="1"/>
  <c r="M153" i="9"/>
  <c r="L152" i="10" s="1"/>
  <c r="N153" i="9"/>
  <c r="M152" i="10" s="1"/>
  <c r="O153" i="9"/>
  <c r="N152" i="10" s="1"/>
  <c r="P153" i="9"/>
  <c r="O152" i="10" s="1"/>
  <c r="Q153" i="9"/>
  <c r="P152" i="10" s="1"/>
  <c r="R153" i="9"/>
  <c r="Q152" i="10" s="1"/>
  <c r="S153" i="9"/>
  <c r="R152" i="10" s="1"/>
  <c r="T153" i="9"/>
  <c r="S152" i="10" s="1"/>
  <c r="U153" i="9"/>
  <c r="T152" i="10" s="1"/>
  <c r="V153" i="9"/>
  <c r="U152" i="10" s="1"/>
  <c r="W153" i="9"/>
  <c r="V152" i="10" s="1"/>
  <c r="X153" i="9"/>
  <c r="W152" i="10" s="1"/>
  <c r="Y153" i="9"/>
  <c r="X152" i="10" s="1"/>
  <c r="Z153" i="9"/>
  <c r="Y152" i="10" s="1"/>
  <c r="AA153" i="9"/>
  <c r="Z152" i="10" s="1"/>
  <c r="AB153" i="9"/>
  <c r="AA152" i="10" s="1"/>
  <c r="AC153" i="9"/>
  <c r="AB152" i="10" s="1"/>
  <c r="AD153" i="9"/>
  <c r="AC152" i="10" s="1"/>
  <c r="AE153" i="9"/>
  <c r="AD152" i="10" s="1"/>
  <c r="AF153" i="9"/>
  <c r="AE152" i="10" s="1"/>
  <c r="AG153" i="9"/>
  <c r="AF152" i="10" s="1"/>
  <c r="AH153" i="9"/>
  <c r="AG152" i="10" s="1"/>
  <c r="AI153" i="9"/>
  <c r="AH152" i="10" s="1"/>
  <c r="AJ153" i="9"/>
  <c r="AI152" i="10" s="1"/>
  <c r="AK153" i="9"/>
  <c r="AJ152" i="10" s="1"/>
  <c r="AL153" i="9"/>
  <c r="AK152" i="10" s="1"/>
  <c r="AM153" i="9"/>
  <c r="AL152" i="10" s="1"/>
  <c r="AN153" i="9"/>
  <c r="AM152" i="10" s="1"/>
  <c r="AO153" i="9"/>
  <c r="AN152" i="10" s="1"/>
  <c r="AP153" i="9"/>
  <c r="AO152" i="10" s="1"/>
  <c r="AQ153" i="9"/>
  <c r="AP152" i="10" s="1"/>
  <c r="AR153" i="9"/>
  <c r="AQ152" i="10" s="1"/>
  <c r="AS153" i="9"/>
  <c r="AR152" i="10" s="1"/>
  <c r="AT153" i="9"/>
  <c r="AS152" i="10" s="1"/>
  <c r="AU153" i="9"/>
  <c r="AT152" i="10" s="1"/>
  <c r="D154" i="9"/>
  <c r="C153" i="10" s="1"/>
  <c r="E154" i="9"/>
  <c r="D153" i="10" s="1"/>
  <c r="F154" i="9"/>
  <c r="E153" i="10" s="1"/>
  <c r="G154" i="9"/>
  <c r="F153" i="10" s="1"/>
  <c r="H154" i="9"/>
  <c r="G153" i="10" s="1"/>
  <c r="I154" i="9"/>
  <c r="H153" i="10" s="1"/>
  <c r="J154" i="9"/>
  <c r="I153" i="10" s="1"/>
  <c r="K154" i="9"/>
  <c r="J153" i="10" s="1"/>
  <c r="L154" i="9"/>
  <c r="K153" i="10" s="1"/>
  <c r="M154" i="9"/>
  <c r="L153" i="10" s="1"/>
  <c r="N154" i="9"/>
  <c r="M153" i="10" s="1"/>
  <c r="O154" i="9"/>
  <c r="N153" i="10" s="1"/>
  <c r="P154" i="9"/>
  <c r="O153" i="10" s="1"/>
  <c r="Q154" i="9"/>
  <c r="P153" i="10" s="1"/>
  <c r="R154" i="9"/>
  <c r="Q153" i="10" s="1"/>
  <c r="S154" i="9"/>
  <c r="R153" i="10" s="1"/>
  <c r="T154" i="9"/>
  <c r="S153" i="10" s="1"/>
  <c r="U154" i="9"/>
  <c r="T153" i="10" s="1"/>
  <c r="V154" i="9"/>
  <c r="U153" i="10" s="1"/>
  <c r="W154" i="9"/>
  <c r="V153" i="10" s="1"/>
  <c r="X154" i="9"/>
  <c r="W153" i="10" s="1"/>
  <c r="Y154" i="9"/>
  <c r="X153" i="10" s="1"/>
  <c r="Z154" i="9"/>
  <c r="Y153" i="10" s="1"/>
  <c r="AA154" i="9"/>
  <c r="Z153" i="10" s="1"/>
  <c r="AB154" i="9"/>
  <c r="AA153" i="10" s="1"/>
  <c r="AC154" i="9"/>
  <c r="AB153" i="10" s="1"/>
  <c r="AD154" i="9"/>
  <c r="AC153" i="10" s="1"/>
  <c r="AE154" i="9"/>
  <c r="AD153" i="10" s="1"/>
  <c r="AF154" i="9"/>
  <c r="AE153" i="10" s="1"/>
  <c r="AG154" i="9"/>
  <c r="AF153" i="10" s="1"/>
  <c r="AH154" i="9"/>
  <c r="AG153" i="10" s="1"/>
  <c r="AI154" i="9"/>
  <c r="AH153" i="10" s="1"/>
  <c r="AJ154" i="9"/>
  <c r="AI153" i="10" s="1"/>
  <c r="AK154" i="9"/>
  <c r="AJ153" i="10" s="1"/>
  <c r="AL154" i="9"/>
  <c r="AK153" i="10" s="1"/>
  <c r="AM154" i="9"/>
  <c r="AL153" i="10" s="1"/>
  <c r="AN154" i="9"/>
  <c r="AM153" i="10" s="1"/>
  <c r="AO154" i="9"/>
  <c r="AN153" i="10" s="1"/>
  <c r="AP154" i="9"/>
  <c r="AO153" i="10" s="1"/>
  <c r="AQ154" i="9"/>
  <c r="AP153" i="10" s="1"/>
  <c r="AR154" i="9"/>
  <c r="AQ153" i="10" s="1"/>
  <c r="AS154" i="9"/>
  <c r="AR153" i="10" s="1"/>
  <c r="AT154" i="9"/>
  <c r="AS153" i="10" s="1"/>
  <c r="AU154" i="9"/>
  <c r="AT153" i="10" s="1"/>
  <c r="D155" i="9"/>
  <c r="C154" i="10" s="1"/>
  <c r="E155" i="9"/>
  <c r="D154" i="10" s="1"/>
  <c r="F155" i="9"/>
  <c r="E154" i="10" s="1"/>
  <c r="G155" i="9"/>
  <c r="F154" i="10" s="1"/>
  <c r="H155" i="9"/>
  <c r="G154" i="10" s="1"/>
  <c r="I155" i="9"/>
  <c r="H154" i="10" s="1"/>
  <c r="J155" i="9"/>
  <c r="I154" i="10" s="1"/>
  <c r="K155" i="9"/>
  <c r="J154" i="10" s="1"/>
  <c r="L155" i="9"/>
  <c r="K154" i="10" s="1"/>
  <c r="M155" i="9"/>
  <c r="L154" i="10" s="1"/>
  <c r="N155" i="9"/>
  <c r="M154" i="10" s="1"/>
  <c r="O155" i="9"/>
  <c r="N154" i="10" s="1"/>
  <c r="P155" i="9"/>
  <c r="O154" i="10" s="1"/>
  <c r="Q155" i="9"/>
  <c r="P154" i="10" s="1"/>
  <c r="R155" i="9"/>
  <c r="Q154" i="10" s="1"/>
  <c r="S155" i="9"/>
  <c r="R154" i="10" s="1"/>
  <c r="T155" i="9"/>
  <c r="S154" i="10" s="1"/>
  <c r="U155" i="9"/>
  <c r="T154" i="10" s="1"/>
  <c r="V155" i="9"/>
  <c r="U154" i="10" s="1"/>
  <c r="W155" i="9"/>
  <c r="V154" i="10" s="1"/>
  <c r="X155" i="9"/>
  <c r="W154" i="10" s="1"/>
  <c r="Y155" i="9"/>
  <c r="X154" i="10" s="1"/>
  <c r="Z155" i="9"/>
  <c r="Y154" i="10" s="1"/>
  <c r="AA155" i="9"/>
  <c r="Z154" i="10" s="1"/>
  <c r="AB155" i="9"/>
  <c r="AA154" i="10" s="1"/>
  <c r="AC155" i="9"/>
  <c r="AB154" i="10" s="1"/>
  <c r="AD155" i="9"/>
  <c r="AC154" i="10" s="1"/>
  <c r="AE155" i="9"/>
  <c r="AD154" i="10" s="1"/>
  <c r="AF155" i="9"/>
  <c r="AE154" i="10" s="1"/>
  <c r="AG155" i="9"/>
  <c r="AF154" i="10" s="1"/>
  <c r="AH155" i="9"/>
  <c r="AG154" i="10" s="1"/>
  <c r="AI155" i="9"/>
  <c r="AH154" i="10" s="1"/>
  <c r="AJ155" i="9"/>
  <c r="AI154" i="10" s="1"/>
  <c r="AK155" i="9"/>
  <c r="AJ154" i="10" s="1"/>
  <c r="AL155" i="9"/>
  <c r="AK154" i="10" s="1"/>
  <c r="AM155" i="9"/>
  <c r="AL154" i="10" s="1"/>
  <c r="AN155" i="9"/>
  <c r="AM154" i="10" s="1"/>
  <c r="AO155" i="9"/>
  <c r="AN154" i="10" s="1"/>
  <c r="AP155" i="9"/>
  <c r="AO154" i="10" s="1"/>
  <c r="AQ155" i="9"/>
  <c r="AP154" i="10" s="1"/>
  <c r="AR155" i="9"/>
  <c r="AQ154" i="10" s="1"/>
  <c r="AS155" i="9"/>
  <c r="AR154" i="10" s="1"/>
  <c r="AT155" i="9"/>
  <c r="AS154" i="10" s="1"/>
  <c r="AU155" i="9"/>
  <c r="AT154" i="10" s="1"/>
  <c r="D156" i="9"/>
  <c r="C155" i="10" s="1"/>
  <c r="E156" i="9"/>
  <c r="D155" i="10" s="1"/>
  <c r="F156" i="9"/>
  <c r="E155" i="10" s="1"/>
  <c r="G156" i="9"/>
  <c r="F155" i="10" s="1"/>
  <c r="H156" i="9"/>
  <c r="G155" i="10" s="1"/>
  <c r="I156" i="9"/>
  <c r="H155" i="10" s="1"/>
  <c r="J156" i="9"/>
  <c r="I155" i="10" s="1"/>
  <c r="K156" i="9"/>
  <c r="J155" i="10" s="1"/>
  <c r="L156" i="9"/>
  <c r="K155" i="10" s="1"/>
  <c r="M156" i="9"/>
  <c r="L155" i="10" s="1"/>
  <c r="N156" i="9"/>
  <c r="M155" i="10" s="1"/>
  <c r="O156" i="9"/>
  <c r="N155" i="10" s="1"/>
  <c r="P156" i="9"/>
  <c r="O155" i="10" s="1"/>
  <c r="Q156" i="9"/>
  <c r="P155" i="10" s="1"/>
  <c r="R156" i="9"/>
  <c r="Q155" i="10" s="1"/>
  <c r="S156" i="9"/>
  <c r="R155" i="10" s="1"/>
  <c r="T156" i="9"/>
  <c r="S155" i="10" s="1"/>
  <c r="U156" i="9"/>
  <c r="T155" i="10" s="1"/>
  <c r="V156" i="9"/>
  <c r="U155" i="10" s="1"/>
  <c r="W156" i="9"/>
  <c r="V155" i="10" s="1"/>
  <c r="X156" i="9"/>
  <c r="W155" i="10" s="1"/>
  <c r="Y156" i="9"/>
  <c r="X155" i="10" s="1"/>
  <c r="Z156" i="9"/>
  <c r="Y155" i="10" s="1"/>
  <c r="AA156" i="9"/>
  <c r="Z155" i="10" s="1"/>
  <c r="AB156" i="9"/>
  <c r="AA155" i="10" s="1"/>
  <c r="AC156" i="9"/>
  <c r="AB155" i="10" s="1"/>
  <c r="AD156" i="9"/>
  <c r="AC155" i="10" s="1"/>
  <c r="AE156" i="9"/>
  <c r="AD155" i="10" s="1"/>
  <c r="AF156" i="9"/>
  <c r="AE155" i="10" s="1"/>
  <c r="AG156" i="9"/>
  <c r="AF155" i="10" s="1"/>
  <c r="AH156" i="9"/>
  <c r="AG155" i="10" s="1"/>
  <c r="AI156" i="9"/>
  <c r="AH155" i="10" s="1"/>
  <c r="AJ156" i="9"/>
  <c r="AI155" i="10" s="1"/>
  <c r="AK156" i="9"/>
  <c r="AJ155" i="10" s="1"/>
  <c r="AL156" i="9"/>
  <c r="AK155" i="10" s="1"/>
  <c r="AM156" i="9"/>
  <c r="AL155" i="10" s="1"/>
  <c r="AN156" i="9"/>
  <c r="AM155" i="10" s="1"/>
  <c r="AO156" i="9"/>
  <c r="AN155" i="10" s="1"/>
  <c r="AP156" i="9"/>
  <c r="AO155" i="10" s="1"/>
  <c r="AQ156" i="9"/>
  <c r="AP155" i="10" s="1"/>
  <c r="AR156" i="9"/>
  <c r="AQ155" i="10" s="1"/>
  <c r="AS156" i="9"/>
  <c r="AR155" i="10" s="1"/>
  <c r="AT156" i="9"/>
  <c r="AS155" i="10" s="1"/>
  <c r="AU156" i="9"/>
  <c r="AT155" i="10" s="1"/>
  <c r="D157" i="9"/>
  <c r="C156" i="10" s="1"/>
  <c r="E157" i="9"/>
  <c r="D156" i="10" s="1"/>
  <c r="F157" i="9"/>
  <c r="E156" i="10" s="1"/>
  <c r="G157" i="9"/>
  <c r="F156" i="10" s="1"/>
  <c r="H157" i="9"/>
  <c r="G156" i="10" s="1"/>
  <c r="I157" i="9"/>
  <c r="H156" i="10" s="1"/>
  <c r="J157" i="9"/>
  <c r="I156" i="10" s="1"/>
  <c r="K157" i="9"/>
  <c r="J156" i="10" s="1"/>
  <c r="L157" i="9"/>
  <c r="K156" i="10" s="1"/>
  <c r="M157" i="9"/>
  <c r="L156" i="10" s="1"/>
  <c r="N157" i="9"/>
  <c r="M156" i="10" s="1"/>
  <c r="O157" i="9"/>
  <c r="N156" i="10" s="1"/>
  <c r="P157" i="9"/>
  <c r="O156" i="10" s="1"/>
  <c r="Q157" i="9"/>
  <c r="P156" i="10" s="1"/>
  <c r="R157" i="9"/>
  <c r="Q156" i="10" s="1"/>
  <c r="S157" i="9"/>
  <c r="R156" i="10" s="1"/>
  <c r="T157" i="9"/>
  <c r="S156" i="10" s="1"/>
  <c r="U157" i="9"/>
  <c r="T156" i="10" s="1"/>
  <c r="V157" i="9"/>
  <c r="U156" i="10" s="1"/>
  <c r="W157" i="9"/>
  <c r="V156" i="10" s="1"/>
  <c r="X157" i="9"/>
  <c r="W156" i="10" s="1"/>
  <c r="Y157" i="9"/>
  <c r="X156" i="10" s="1"/>
  <c r="Z157" i="9"/>
  <c r="Y156" i="10" s="1"/>
  <c r="AA157" i="9"/>
  <c r="Z156" i="10" s="1"/>
  <c r="AB157" i="9"/>
  <c r="AA156" i="10" s="1"/>
  <c r="AC157" i="9"/>
  <c r="AB156" i="10" s="1"/>
  <c r="AD157" i="9"/>
  <c r="AC156" i="10" s="1"/>
  <c r="AE157" i="9"/>
  <c r="AD156" i="10" s="1"/>
  <c r="AF157" i="9"/>
  <c r="AE156" i="10" s="1"/>
  <c r="AG157" i="9"/>
  <c r="AF156" i="10" s="1"/>
  <c r="AH157" i="9"/>
  <c r="AG156" i="10" s="1"/>
  <c r="AI157" i="9"/>
  <c r="AH156" i="10" s="1"/>
  <c r="AJ157" i="9"/>
  <c r="AI156" i="10" s="1"/>
  <c r="AK157" i="9"/>
  <c r="AJ156" i="10" s="1"/>
  <c r="AL157" i="9"/>
  <c r="AK156" i="10" s="1"/>
  <c r="AM157" i="9"/>
  <c r="AL156" i="10" s="1"/>
  <c r="AN157" i="9"/>
  <c r="AM156" i="10" s="1"/>
  <c r="AO157" i="9"/>
  <c r="AN156" i="10" s="1"/>
  <c r="AP157" i="9"/>
  <c r="AO156" i="10" s="1"/>
  <c r="AQ157" i="9"/>
  <c r="AP156" i="10" s="1"/>
  <c r="AR157" i="9"/>
  <c r="AQ156" i="10" s="1"/>
  <c r="AS157" i="9"/>
  <c r="AR156" i="10" s="1"/>
  <c r="AT157" i="9"/>
  <c r="AS156" i="10" s="1"/>
  <c r="AU157" i="9"/>
  <c r="AT156" i="10" s="1"/>
  <c r="D158" i="9"/>
  <c r="C157" i="10" s="1"/>
  <c r="E158" i="9"/>
  <c r="D157" i="10" s="1"/>
  <c r="F158" i="9"/>
  <c r="E157" i="10" s="1"/>
  <c r="G158" i="9"/>
  <c r="F157" i="10" s="1"/>
  <c r="H158" i="9"/>
  <c r="G157" i="10" s="1"/>
  <c r="I158" i="9"/>
  <c r="H157" i="10" s="1"/>
  <c r="J158" i="9"/>
  <c r="I157" i="10" s="1"/>
  <c r="K158" i="9"/>
  <c r="J157" i="10" s="1"/>
  <c r="L158" i="9"/>
  <c r="K157" i="10" s="1"/>
  <c r="M158" i="9"/>
  <c r="L157" i="10" s="1"/>
  <c r="N158" i="9"/>
  <c r="M157" i="10" s="1"/>
  <c r="O158" i="9"/>
  <c r="N157" i="10" s="1"/>
  <c r="P158" i="9"/>
  <c r="O157" i="10" s="1"/>
  <c r="Q158" i="9"/>
  <c r="P157" i="10" s="1"/>
  <c r="R158" i="9"/>
  <c r="Q157" i="10" s="1"/>
  <c r="S158" i="9"/>
  <c r="R157" i="10" s="1"/>
  <c r="T158" i="9"/>
  <c r="S157" i="10" s="1"/>
  <c r="U158" i="9"/>
  <c r="T157" i="10" s="1"/>
  <c r="V158" i="9"/>
  <c r="U157" i="10" s="1"/>
  <c r="W158" i="9"/>
  <c r="V157" i="10" s="1"/>
  <c r="X158" i="9"/>
  <c r="W157" i="10" s="1"/>
  <c r="Y158" i="9"/>
  <c r="X157" i="10" s="1"/>
  <c r="Z158" i="9"/>
  <c r="Y157" i="10" s="1"/>
  <c r="AA158" i="9"/>
  <c r="Z157" i="10" s="1"/>
  <c r="AB158" i="9"/>
  <c r="AA157" i="10" s="1"/>
  <c r="AC158" i="9"/>
  <c r="AB157" i="10" s="1"/>
  <c r="AD158" i="9"/>
  <c r="AC157" i="10" s="1"/>
  <c r="AE158" i="9"/>
  <c r="AD157" i="10" s="1"/>
  <c r="AF158" i="9"/>
  <c r="AE157" i="10" s="1"/>
  <c r="AG158" i="9"/>
  <c r="AF157" i="10" s="1"/>
  <c r="AH158" i="9"/>
  <c r="AG157" i="10" s="1"/>
  <c r="AI158" i="9"/>
  <c r="AH157" i="10" s="1"/>
  <c r="AJ158" i="9"/>
  <c r="AI157" i="10" s="1"/>
  <c r="AK158" i="9"/>
  <c r="AJ157" i="10" s="1"/>
  <c r="AL158" i="9"/>
  <c r="AK157" i="10" s="1"/>
  <c r="AM158" i="9"/>
  <c r="AL157" i="10" s="1"/>
  <c r="AN158" i="9"/>
  <c r="AM157" i="10" s="1"/>
  <c r="AO158" i="9"/>
  <c r="AN157" i="10" s="1"/>
  <c r="AP158" i="9"/>
  <c r="AO157" i="10" s="1"/>
  <c r="AQ158" i="9"/>
  <c r="AP157" i="10" s="1"/>
  <c r="AR158" i="9"/>
  <c r="AQ157" i="10" s="1"/>
  <c r="AS158" i="9"/>
  <c r="AR157" i="10" s="1"/>
  <c r="AT158" i="9"/>
  <c r="AS157" i="10" s="1"/>
  <c r="AU158" i="9"/>
  <c r="AT157" i="10" s="1"/>
  <c r="D159" i="9"/>
  <c r="C158" i="10" s="1"/>
  <c r="E159" i="9"/>
  <c r="D158" i="10" s="1"/>
  <c r="F159" i="9"/>
  <c r="E158" i="10" s="1"/>
  <c r="G159" i="9"/>
  <c r="F158" i="10" s="1"/>
  <c r="H159" i="9"/>
  <c r="G158" i="10" s="1"/>
  <c r="I159" i="9"/>
  <c r="H158" i="10" s="1"/>
  <c r="J159" i="9"/>
  <c r="I158" i="10" s="1"/>
  <c r="K159" i="9"/>
  <c r="J158" i="10" s="1"/>
  <c r="L159" i="9"/>
  <c r="K158" i="10" s="1"/>
  <c r="M159" i="9"/>
  <c r="L158" i="10" s="1"/>
  <c r="N159" i="9"/>
  <c r="M158" i="10" s="1"/>
  <c r="O159" i="9"/>
  <c r="N158" i="10" s="1"/>
  <c r="P159" i="9"/>
  <c r="O158" i="10" s="1"/>
  <c r="Q159" i="9"/>
  <c r="P158" i="10" s="1"/>
  <c r="R159" i="9"/>
  <c r="Q158" i="10" s="1"/>
  <c r="S159" i="9"/>
  <c r="R158" i="10" s="1"/>
  <c r="T159" i="9"/>
  <c r="S158" i="10" s="1"/>
  <c r="U159" i="9"/>
  <c r="T158" i="10" s="1"/>
  <c r="V159" i="9"/>
  <c r="U158" i="10" s="1"/>
  <c r="W159" i="9"/>
  <c r="V158" i="10" s="1"/>
  <c r="X159" i="9"/>
  <c r="W158" i="10" s="1"/>
  <c r="Y159" i="9"/>
  <c r="X158" i="10" s="1"/>
  <c r="Z159" i="9"/>
  <c r="Y158" i="10" s="1"/>
  <c r="AA159" i="9"/>
  <c r="Z158" i="10" s="1"/>
  <c r="AB159" i="9"/>
  <c r="AA158" i="10" s="1"/>
  <c r="AC159" i="9"/>
  <c r="AB158" i="10" s="1"/>
  <c r="AD159" i="9"/>
  <c r="AC158" i="10" s="1"/>
  <c r="AE159" i="9"/>
  <c r="AD158" i="10" s="1"/>
  <c r="AF159" i="9"/>
  <c r="AE158" i="10" s="1"/>
  <c r="AG159" i="9"/>
  <c r="AF158" i="10" s="1"/>
  <c r="AH159" i="9"/>
  <c r="AG158" i="10" s="1"/>
  <c r="AI159" i="9"/>
  <c r="AH158" i="10" s="1"/>
  <c r="AJ159" i="9"/>
  <c r="AI158" i="10" s="1"/>
  <c r="AK159" i="9"/>
  <c r="AJ158" i="10" s="1"/>
  <c r="AL159" i="9"/>
  <c r="AK158" i="10" s="1"/>
  <c r="AM159" i="9"/>
  <c r="AL158" i="10" s="1"/>
  <c r="AN159" i="9"/>
  <c r="AM158" i="10" s="1"/>
  <c r="AO159" i="9"/>
  <c r="AN158" i="10" s="1"/>
  <c r="AP159" i="9"/>
  <c r="AO158" i="10" s="1"/>
  <c r="AQ159" i="9"/>
  <c r="AP158" i="10" s="1"/>
  <c r="AR159" i="9"/>
  <c r="AQ158" i="10" s="1"/>
  <c r="AS159" i="9"/>
  <c r="AR158" i="10" s="1"/>
  <c r="AT159" i="9"/>
  <c r="AS158" i="10" s="1"/>
  <c r="AU159" i="9"/>
  <c r="AT158" i="10" s="1"/>
  <c r="D160" i="9"/>
  <c r="C159" i="10" s="1"/>
  <c r="E160" i="9"/>
  <c r="D159" i="10" s="1"/>
  <c r="F160" i="9"/>
  <c r="E159" i="10" s="1"/>
  <c r="G160" i="9"/>
  <c r="F159" i="10" s="1"/>
  <c r="H160" i="9"/>
  <c r="G159" i="10" s="1"/>
  <c r="I160" i="9"/>
  <c r="H159" i="10" s="1"/>
  <c r="J160" i="9"/>
  <c r="I159" i="10" s="1"/>
  <c r="K160" i="9"/>
  <c r="J159" i="10" s="1"/>
  <c r="L160" i="9"/>
  <c r="K159" i="10" s="1"/>
  <c r="M160" i="9"/>
  <c r="L159" i="10" s="1"/>
  <c r="N160" i="9"/>
  <c r="M159" i="10" s="1"/>
  <c r="O160" i="9"/>
  <c r="N159" i="10" s="1"/>
  <c r="P160" i="9"/>
  <c r="O159" i="10" s="1"/>
  <c r="Q160" i="9"/>
  <c r="P159" i="10" s="1"/>
  <c r="R160" i="9"/>
  <c r="Q159" i="10" s="1"/>
  <c r="S160" i="9"/>
  <c r="R159" i="10" s="1"/>
  <c r="T160" i="9"/>
  <c r="S159" i="10" s="1"/>
  <c r="U160" i="9"/>
  <c r="T159" i="10" s="1"/>
  <c r="V160" i="9"/>
  <c r="U159" i="10" s="1"/>
  <c r="W160" i="9"/>
  <c r="V159" i="10" s="1"/>
  <c r="X160" i="9"/>
  <c r="W159" i="10" s="1"/>
  <c r="Y160" i="9"/>
  <c r="X159" i="10" s="1"/>
  <c r="Z160" i="9"/>
  <c r="Y159" i="10" s="1"/>
  <c r="AA160" i="9"/>
  <c r="Z159" i="10" s="1"/>
  <c r="AB160" i="9"/>
  <c r="AA159" i="10" s="1"/>
  <c r="AC160" i="9"/>
  <c r="AB159" i="10" s="1"/>
  <c r="AD160" i="9"/>
  <c r="AC159" i="10" s="1"/>
  <c r="AE160" i="9"/>
  <c r="AD159" i="10" s="1"/>
  <c r="AF160" i="9"/>
  <c r="AE159" i="10" s="1"/>
  <c r="AG160" i="9"/>
  <c r="AF159" i="10" s="1"/>
  <c r="AH160" i="9"/>
  <c r="AG159" i="10" s="1"/>
  <c r="AI160" i="9"/>
  <c r="AH159" i="10" s="1"/>
  <c r="AJ160" i="9"/>
  <c r="AI159" i="10" s="1"/>
  <c r="AK160" i="9"/>
  <c r="AJ159" i="10" s="1"/>
  <c r="AL160" i="9"/>
  <c r="AK159" i="10" s="1"/>
  <c r="AM160" i="9"/>
  <c r="AL159" i="10" s="1"/>
  <c r="AN160" i="9"/>
  <c r="AM159" i="10" s="1"/>
  <c r="AO160" i="9"/>
  <c r="AN159" i="10" s="1"/>
  <c r="AP160" i="9"/>
  <c r="AO159" i="10" s="1"/>
  <c r="AQ160" i="9"/>
  <c r="AP159" i="10" s="1"/>
  <c r="AR160" i="9"/>
  <c r="AQ159" i="10" s="1"/>
  <c r="AS160" i="9"/>
  <c r="AR159" i="10" s="1"/>
  <c r="AT160" i="9"/>
  <c r="AS159" i="10" s="1"/>
  <c r="AU160" i="9"/>
  <c r="AT159" i="10" s="1"/>
  <c r="D161" i="9"/>
  <c r="C160" i="10" s="1"/>
  <c r="E161" i="9"/>
  <c r="D160" i="10" s="1"/>
  <c r="F161" i="9"/>
  <c r="E160" i="10" s="1"/>
  <c r="G161" i="9"/>
  <c r="F160" i="10" s="1"/>
  <c r="H161" i="9"/>
  <c r="G160" i="10" s="1"/>
  <c r="I161" i="9"/>
  <c r="H160" i="10" s="1"/>
  <c r="J161" i="9"/>
  <c r="I160" i="10" s="1"/>
  <c r="K161" i="9"/>
  <c r="J160" i="10" s="1"/>
  <c r="L161" i="9"/>
  <c r="K160" i="10" s="1"/>
  <c r="M161" i="9"/>
  <c r="L160" i="10" s="1"/>
  <c r="N161" i="9"/>
  <c r="M160" i="10" s="1"/>
  <c r="O161" i="9"/>
  <c r="N160" i="10" s="1"/>
  <c r="P161" i="9"/>
  <c r="O160" i="10" s="1"/>
  <c r="Q161" i="9"/>
  <c r="P160" i="10" s="1"/>
  <c r="R161" i="9"/>
  <c r="Q160" i="10" s="1"/>
  <c r="S161" i="9"/>
  <c r="R160" i="10" s="1"/>
  <c r="T161" i="9"/>
  <c r="S160" i="10" s="1"/>
  <c r="U161" i="9"/>
  <c r="T160" i="10" s="1"/>
  <c r="V161" i="9"/>
  <c r="U160" i="10" s="1"/>
  <c r="W161" i="9"/>
  <c r="V160" i="10" s="1"/>
  <c r="X161" i="9"/>
  <c r="W160" i="10" s="1"/>
  <c r="Y161" i="9"/>
  <c r="X160" i="10" s="1"/>
  <c r="Z161" i="9"/>
  <c r="Y160" i="10" s="1"/>
  <c r="AA161" i="9"/>
  <c r="Z160" i="10" s="1"/>
  <c r="AB161" i="9"/>
  <c r="AA160" i="10" s="1"/>
  <c r="AC161" i="9"/>
  <c r="AB160" i="10" s="1"/>
  <c r="AD161" i="9"/>
  <c r="AC160" i="10" s="1"/>
  <c r="AE161" i="9"/>
  <c r="AD160" i="10" s="1"/>
  <c r="AF161" i="9"/>
  <c r="AE160" i="10" s="1"/>
  <c r="AG161" i="9"/>
  <c r="AF160" i="10" s="1"/>
  <c r="AH161" i="9"/>
  <c r="AG160" i="10" s="1"/>
  <c r="AI161" i="9"/>
  <c r="AH160" i="10" s="1"/>
  <c r="AJ161" i="9"/>
  <c r="AI160" i="10" s="1"/>
  <c r="AK161" i="9"/>
  <c r="AJ160" i="10" s="1"/>
  <c r="AL161" i="9"/>
  <c r="AK160" i="10" s="1"/>
  <c r="AM161" i="9"/>
  <c r="AL160" i="10" s="1"/>
  <c r="AN161" i="9"/>
  <c r="AM160" i="10" s="1"/>
  <c r="AO161" i="9"/>
  <c r="AN160" i="10" s="1"/>
  <c r="AP161" i="9"/>
  <c r="AO160" i="10" s="1"/>
  <c r="AQ161" i="9"/>
  <c r="AP160" i="10" s="1"/>
  <c r="AR161" i="9"/>
  <c r="AQ160" i="10" s="1"/>
  <c r="AS161" i="9"/>
  <c r="AR160" i="10" s="1"/>
  <c r="AT161" i="9"/>
  <c r="AS160" i="10" s="1"/>
  <c r="AU161" i="9"/>
  <c r="AT160" i="10" s="1"/>
  <c r="D162" i="9"/>
  <c r="C161" i="10" s="1"/>
  <c r="E162" i="9"/>
  <c r="D161" i="10" s="1"/>
  <c r="F162" i="9"/>
  <c r="E161" i="10" s="1"/>
  <c r="G162" i="9"/>
  <c r="F161" i="10" s="1"/>
  <c r="H162" i="9"/>
  <c r="G161" i="10" s="1"/>
  <c r="I162" i="9"/>
  <c r="H161" i="10" s="1"/>
  <c r="J162" i="9"/>
  <c r="I161" i="10" s="1"/>
  <c r="K162" i="9"/>
  <c r="J161" i="10" s="1"/>
  <c r="L162" i="9"/>
  <c r="K161" i="10" s="1"/>
  <c r="M162" i="9"/>
  <c r="L161" i="10" s="1"/>
  <c r="N162" i="9"/>
  <c r="M161" i="10" s="1"/>
  <c r="O162" i="9"/>
  <c r="N161" i="10" s="1"/>
  <c r="P162" i="9"/>
  <c r="O161" i="10" s="1"/>
  <c r="Q162" i="9"/>
  <c r="P161" i="10" s="1"/>
  <c r="R162" i="9"/>
  <c r="Q161" i="10" s="1"/>
  <c r="S162" i="9"/>
  <c r="R161" i="10" s="1"/>
  <c r="T162" i="9"/>
  <c r="S161" i="10" s="1"/>
  <c r="U162" i="9"/>
  <c r="T161" i="10" s="1"/>
  <c r="V162" i="9"/>
  <c r="U161" i="10" s="1"/>
  <c r="W162" i="9"/>
  <c r="V161" i="10" s="1"/>
  <c r="X162" i="9"/>
  <c r="W161" i="10" s="1"/>
  <c r="Y162" i="9"/>
  <c r="X161" i="10" s="1"/>
  <c r="Z162" i="9"/>
  <c r="Y161" i="10" s="1"/>
  <c r="AA162" i="9"/>
  <c r="Z161" i="10" s="1"/>
  <c r="AB162" i="9"/>
  <c r="AA161" i="10" s="1"/>
  <c r="AC162" i="9"/>
  <c r="AB161" i="10" s="1"/>
  <c r="AD162" i="9"/>
  <c r="AC161" i="10" s="1"/>
  <c r="AE162" i="9"/>
  <c r="AD161" i="10" s="1"/>
  <c r="AF162" i="9"/>
  <c r="AE161" i="10" s="1"/>
  <c r="AG162" i="9"/>
  <c r="AF161" i="10" s="1"/>
  <c r="AH162" i="9"/>
  <c r="AG161" i="10" s="1"/>
  <c r="AI162" i="9"/>
  <c r="AH161" i="10" s="1"/>
  <c r="AJ162" i="9"/>
  <c r="AI161" i="10" s="1"/>
  <c r="AK162" i="9"/>
  <c r="AJ161" i="10" s="1"/>
  <c r="AL162" i="9"/>
  <c r="AK161" i="10" s="1"/>
  <c r="AM162" i="9"/>
  <c r="AL161" i="10" s="1"/>
  <c r="AN162" i="9"/>
  <c r="AM161" i="10" s="1"/>
  <c r="AO162" i="9"/>
  <c r="AN161" i="10" s="1"/>
  <c r="AP162" i="9"/>
  <c r="AO161" i="10" s="1"/>
  <c r="AQ162" i="9"/>
  <c r="AP161" i="10" s="1"/>
  <c r="AR162" i="9"/>
  <c r="AQ161" i="10" s="1"/>
  <c r="AS162" i="9"/>
  <c r="AR161" i="10" s="1"/>
  <c r="AT162" i="9"/>
  <c r="AS161" i="10" s="1"/>
  <c r="AU162" i="9"/>
  <c r="AT161" i="10" s="1"/>
  <c r="D163" i="9"/>
  <c r="C162" i="10" s="1"/>
  <c r="E163" i="9"/>
  <c r="D162" i="10" s="1"/>
  <c r="F163" i="9"/>
  <c r="E162" i="10" s="1"/>
  <c r="G163" i="9"/>
  <c r="F162" i="10" s="1"/>
  <c r="H163" i="9"/>
  <c r="G162" i="10" s="1"/>
  <c r="I163" i="9"/>
  <c r="H162" i="10" s="1"/>
  <c r="J163" i="9"/>
  <c r="I162" i="10" s="1"/>
  <c r="K163" i="9"/>
  <c r="J162" i="10" s="1"/>
  <c r="L163" i="9"/>
  <c r="K162" i="10" s="1"/>
  <c r="M163" i="9"/>
  <c r="L162" i="10" s="1"/>
  <c r="N163" i="9"/>
  <c r="M162" i="10" s="1"/>
  <c r="O163" i="9"/>
  <c r="N162" i="10" s="1"/>
  <c r="P163" i="9"/>
  <c r="O162" i="10" s="1"/>
  <c r="Q163" i="9"/>
  <c r="P162" i="10" s="1"/>
  <c r="R163" i="9"/>
  <c r="Q162" i="10" s="1"/>
  <c r="S163" i="9"/>
  <c r="R162" i="10" s="1"/>
  <c r="T163" i="9"/>
  <c r="S162" i="10" s="1"/>
  <c r="U163" i="9"/>
  <c r="T162" i="10" s="1"/>
  <c r="V163" i="9"/>
  <c r="U162" i="10" s="1"/>
  <c r="W163" i="9"/>
  <c r="V162" i="10" s="1"/>
  <c r="X163" i="9"/>
  <c r="W162" i="10" s="1"/>
  <c r="Y163" i="9"/>
  <c r="X162" i="10" s="1"/>
  <c r="Z163" i="9"/>
  <c r="Y162" i="10" s="1"/>
  <c r="AA163" i="9"/>
  <c r="Z162" i="10" s="1"/>
  <c r="AB163" i="9"/>
  <c r="AA162" i="10" s="1"/>
  <c r="AC163" i="9"/>
  <c r="AB162" i="10" s="1"/>
  <c r="AD163" i="9"/>
  <c r="AC162" i="10" s="1"/>
  <c r="AE163" i="9"/>
  <c r="AD162" i="10" s="1"/>
  <c r="AF163" i="9"/>
  <c r="AE162" i="10" s="1"/>
  <c r="AG163" i="9"/>
  <c r="AF162" i="10" s="1"/>
  <c r="AH163" i="9"/>
  <c r="AG162" i="10" s="1"/>
  <c r="AI163" i="9"/>
  <c r="AH162" i="10" s="1"/>
  <c r="AJ163" i="9"/>
  <c r="AI162" i="10" s="1"/>
  <c r="AK163" i="9"/>
  <c r="AJ162" i="10" s="1"/>
  <c r="AL163" i="9"/>
  <c r="AK162" i="10" s="1"/>
  <c r="AM163" i="9"/>
  <c r="AL162" i="10" s="1"/>
  <c r="AN163" i="9"/>
  <c r="AM162" i="10" s="1"/>
  <c r="AO163" i="9"/>
  <c r="AN162" i="10" s="1"/>
  <c r="AP163" i="9"/>
  <c r="AO162" i="10" s="1"/>
  <c r="AQ163" i="9"/>
  <c r="AP162" i="10" s="1"/>
  <c r="AR163" i="9"/>
  <c r="AQ162" i="10" s="1"/>
  <c r="AS163" i="9"/>
  <c r="AR162" i="10" s="1"/>
  <c r="AT163" i="9"/>
  <c r="AS162" i="10" s="1"/>
  <c r="AU163" i="9"/>
  <c r="AT162" i="10" s="1"/>
  <c r="D164" i="9"/>
  <c r="C163" i="10" s="1"/>
  <c r="E164" i="9"/>
  <c r="D163" i="10" s="1"/>
  <c r="F164" i="9"/>
  <c r="E163" i="10" s="1"/>
  <c r="G164" i="9"/>
  <c r="F163" i="10" s="1"/>
  <c r="H164" i="9"/>
  <c r="G163" i="10" s="1"/>
  <c r="I164" i="9"/>
  <c r="H163" i="10" s="1"/>
  <c r="J164" i="9"/>
  <c r="I163" i="10" s="1"/>
  <c r="K164" i="9"/>
  <c r="J163" i="10" s="1"/>
  <c r="L164" i="9"/>
  <c r="K163" i="10" s="1"/>
  <c r="M164" i="9"/>
  <c r="L163" i="10" s="1"/>
  <c r="N164" i="9"/>
  <c r="M163" i="10" s="1"/>
  <c r="O164" i="9"/>
  <c r="N163" i="10" s="1"/>
  <c r="P164" i="9"/>
  <c r="O163" i="10" s="1"/>
  <c r="Q164" i="9"/>
  <c r="P163" i="10" s="1"/>
  <c r="R164" i="9"/>
  <c r="Q163" i="10" s="1"/>
  <c r="S164" i="9"/>
  <c r="R163" i="10" s="1"/>
  <c r="T164" i="9"/>
  <c r="S163" i="10" s="1"/>
  <c r="U164" i="9"/>
  <c r="T163" i="10" s="1"/>
  <c r="V164" i="9"/>
  <c r="U163" i="10" s="1"/>
  <c r="W164" i="9"/>
  <c r="V163" i="10" s="1"/>
  <c r="X164" i="9"/>
  <c r="W163" i="10" s="1"/>
  <c r="Y164" i="9"/>
  <c r="X163" i="10" s="1"/>
  <c r="Z164" i="9"/>
  <c r="Y163" i="10" s="1"/>
  <c r="AA164" i="9"/>
  <c r="Z163" i="10" s="1"/>
  <c r="AB164" i="9"/>
  <c r="AA163" i="10" s="1"/>
  <c r="AC164" i="9"/>
  <c r="AB163" i="10" s="1"/>
  <c r="AD164" i="9"/>
  <c r="AC163" i="10" s="1"/>
  <c r="AE164" i="9"/>
  <c r="AD163" i="10" s="1"/>
  <c r="AF164" i="9"/>
  <c r="AE163" i="10" s="1"/>
  <c r="AG164" i="9"/>
  <c r="AF163" i="10" s="1"/>
  <c r="AH164" i="9"/>
  <c r="AG163" i="10" s="1"/>
  <c r="AI164" i="9"/>
  <c r="AH163" i="10" s="1"/>
  <c r="AJ164" i="9"/>
  <c r="AI163" i="10" s="1"/>
  <c r="AK164" i="9"/>
  <c r="AJ163" i="10" s="1"/>
  <c r="AL164" i="9"/>
  <c r="AK163" i="10" s="1"/>
  <c r="AM164" i="9"/>
  <c r="AL163" i="10" s="1"/>
  <c r="AN164" i="9"/>
  <c r="AM163" i="10" s="1"/>
  <c r="AO164" i="9"/>
  <c r="AN163" i="10" s="1"/>
  <c r="AP164" i="9"/>
  <c r="AO163" i="10" s="1"/>
  <c r="AQ164" i="9"/>
  <c r="AP163" i="10" s="1"/>
  <c r="AR164" i="9"/>
  <c r="AQ163" i="10" s="1"/>
  <c r="AS164" i="9"/>
  <c r="AR163" i="10" s="1"/>
  <c r="AT164" i="9"/>
  <c r="AS163" i="10" s="1"/>
  <c r="AU164" i="9"/>
  <c r="AT163" i="10" s="1"/>
  <c r="D165" i="9"/>
  <c r="C164" i="10" s="1"/>
  <c r="E165" i="9"/>
  <c r="D164" i="10" s="1"/>
  <c r="F165" i="9"/>
  <c r="E164" i="10" s="1"/>
  <c r="G165" i="9"/>
  <c r="F164" i="10" s="1"/>
  <c r="H165" i="9"/>
  <c r="G164" i="10" s="1"/>
  <c r="I165" i="9"/>
  <c r="H164" i="10" s="1"/>
  <c r="J165" i="9"/>
  <c r="I164" i="10" s="1"/>
  <c r="K165" i="9"/>
  <c r="J164" i="10" s="1"/>
  <c r="L165" i="9"/>
  <c r="K164" i="10" s="1"/>
  <c r="M165" i="9"/>
  <c r="L164" i="10" s="1"/>
  <c r="N165" i="9"/>
  <c r="M164" i="10" s="1"/>
  <c r="O165" i="9"/>
  <c r="N164" i="10" s="1"/>
  <c r="P165" i="9"/>
  <c r="O164" i="10" s="1"/>
  <c r="Q165" i="9"/>
  <c r="P164" i="10" s="1"/>
  <c r="R165" i="9"/>
  <c r="Q164" i="10" s="1"/>
  <c r="S165" i="9"/>
  <c r="R164" i="10" s="1"/>
  <c r="T165" i="9"/>
  <c r="S164" i="10" s="1"/>
  <c r="U165" i="9"/>
  <c r="T164" i="10" s="1"/>
  <c r="V165" i="9"/>
  <c r="U164" i="10" s="1"/>
  <c r="W165" i="9"/>
  <c r="V164" i="10" s="1"/>
  <c r="X165" i="9"/>
  <c r="W164" i="10" s="1"/>
  <c r="Y165" i="9"/>
  <c r="X164" i="10" s="1"/>
  <c r="Z165" i="9"/>
  <c r="Y164" i="10" s="1"/>
  <c r="AA165" i="9"/>
  <c r="Z164" i="10" s="1"/>
  <c r="AB165" i="9"/>
  <c r="AA164" i="10" s="1"/>
  <c r="AC165" i="9"/>
  <c r="AB164" i="10" s="1"/>
  <c r="AD165" i="9"/>
  <c r="AC164" i="10" s="1"/>
  <c r="AE165" i="9"/>
  <c r="AD164" i="10" s="1"/>
  <c r="AF165" i="9"/>
  <c r="AE164" i="10" s="1"/>
  <c r="AG165" i="9"/>
  <c r="AF164" i="10" s="1"/>
  <c r="AH165" i="9"/>
  <c r="AG164" i="10" s="1"/>
  <c r="AI165" i="9"/>
  <c r="AH164" i="10" s="1"/>
  <c r="AJ165" i="9"/>
  <c r="AI164" i="10" s="1"/>
  <c r="AK165" i="9"/>
  <c r="AJ164" i="10" s="1"/>
  <c r="AL165" i="9"/>
  <c r="AK164" i="10" s="1"/>
  <c r="AM165" i="9"/>
  <c r="AL164" i="10" s="1"/>
  <c r="AN165" i="9"/>
  <c r="AM164" i="10" s="1"/>
  <c r="AO165" i="9"/>
  <c r="AN164" i="10" s="1"/>
  <c r="AP165" i="9"/>
  <c r="AO164" i="10" s="1"/>
  <c r="AQ165" i="9"/>
  <c r="AP164" i="10" s="1"/>
  <c r="AR165" i="9"/>
  <c r="AQ164" i="10" s="1"/>
  <c r="AS165" i="9"/>
  <c r="AR164" i="10" s="1"/>
  <c r="AT165" i="9"/>
  <c r="AS164" i="10" s="1"/>
  <c r="AU165" i="9"/>
  <c r="AT164" i="10" s="1"/>
  <c r="D166" i="9"/>
  <c r="C165" i="10" s="1"/>
  <c r="E166" i="9"/>
  <c r="D165" i="10" s="1"/>
  <c r="F166" i="9"/>
  <c r="E165" i="10" s="1"/>
  <c r="G166" i="9"/>
  <c r="F165" i="10" s="1"/>
  <c r="H166" i="9"/>
  <c r="G165" i="10" s="1"/>
  <c r="I166" i="9"/>
  <c r="H165" i="10" s="1"/>
  <c r="J166" i="9"/>
  <c r="I165" i="10" s="1"/>
  <c r="K166" i="9"/>
  <c r="J165" i="10" s="1"/>
  <c r="L166" i="9"/>
  <c r="K165" i="10" s="1"/>
  <c r="M166" i="9"/>
  <c r="L165" i="10" s="1"/>
  <c r="N166" i="9"/>
  <c r="M165" i="10" s="1"/>
  <c r="O166" i="9"/>
  <c r="N165" i="10" s="1"/>
  <c r="P166" i="9"/>
  <c r="O165" i="10" s="1"/>
  <c r="Q166" i="9"/>
  <c r="P165" i="10" s="1"/>
  <c r="R166" i="9"/>
  <c r="Q165" i="10" s="1"/>
  <c r="S166" i="9"/>
  <c r="R165" i="10" s="1"/>
  <c r="T166" i="9"/>
  <c r="S165" i="10" s="1"/>
  <c r="U166" i="9"/>
  <c r="T165" i="10" s="1"/>
  <c r="V166" i="9"/>
  <c r="U165" i="10" s="1"/>
  <c r="W166" i="9"/>
  <c r="V165" i="10" s="1"/>
  <c r="X166" i="9"/>
  <c r="W165" i="10" s="1"/>
  <c r="Y166" i="9"/>
  <c r="X165" i="10" s="1"/>
  <c r="Z166" i="9"/>
  <c r="Y165" i="10" s="1"/>
  <c r="AA166" i="9"/>
  <c r="Z165" i="10" s="1"/>
  <c r="AB166" i="9"/>
  <c r="AA165" i="10" s="1"/>
  <c r="AC166" i="9"/>
  <c r="AB165" i="10" s="1"/>
  <c r="AD166" i="9"/>
  <c r="AC165" i="10" s="1"/>
  <c r="AE166" i="9"/>
  <c r="AD165" i="10" s="1"/>
  <c r="AF166" i="9"/>
  <c r="AE165" i="10" s="1"/>
  <c r="AG166" i="9"/>
  <c r="AF165" i="10" s="1"/>
  <c r="AH166" i="9"/>
  <c r="AG165" i="10" s="1"/>
  <c r="AI166" i="9"/>
  <c r="AH165" i="10" s="1"/>
  <c r="AJ166" i="9"/>
  <c r="AI165" i="10" s="1"/>
  <c r="AK166" i="9"/>
  <c r="AJ165" i="10" s="1"/>
  <c r="AL166" i="9"/>
  <c r="AK165" i="10" s="1"/>
  <c r="AM166" i="9"/>
  <c r="AL165" i="10" s="1"/>
  <c r="AN166" i="9"/>
  <c r="AM165" i="10" s="1"/>
  <c r="AO166" i="9"/>
  <c r="AN165" i="10" s="1"/>
  <c r="AP166" i="9"/>
  <c r="AO165" i="10" s="1"/>
  <c r="AQ166" i="9"/>
  <c r="AP165" i="10" s="1"/>
  <c r="AR166" i="9"/>
  <c r="AQ165" i="10" s="1"/>
  <c r="AS166" i="9"/>
  <c r="AR165" i="10" s="1"/>
  <c r="AT166" i="9"/>
  <c r="AS165" i="10" s="1"/>
  <c r="AU166" i="9"/>
  <c r="AT165" i="10" s="1"/>
  <c r="D167" i="9"/>
  <c r="C166" i="10" s="1"/>
  <c r="E167" i="9"/>
  <c r="D166" i="10" s="1"/>
  <c r="F167" i="9"/>
  <c r="E166" i="10" s="1"/>
  <c r="G167" i="9"/>
  <c r="F166" i="10" s="1"/>
  <c r="H167" i="9"/>
  <c r="G166" i="10" s="1"/>
  <c r="I167" i="9"/>
  <c r="H166" i="10" s="1"/>
  <c r="J167" i="9"/>
  <c r="I166" i="10" s="1"/>
  <c r="K167" i="9"/>
  <c r="J166" i="10" s="1"/>
  <c r="L167" i="9"/>
  <c r="K166" i="10" s="1"/>
  <c r="M167" i="9"/>
  <c r="L166" i="10" s="1"/>
  <c r="N167" i="9"/>
  <c r="M166" i="10" s="1"/>
  <c r="O167" i="9"/>
  <c r="N166" i="10" s="1"/>
  <c r="P167" i="9"/>
  <c r="O166" i="10" s="1"/>
  <c r="Q167" i="9"/>
  <c r="P166" i="10" s="1"/>
  <c r="R167" i="9"/>
  <c r="Q166" i="10" s="1"/>
  <c r="S167" i="9"/>
  <c r="R166" i="10" s="1"/>
  <c r="T167" i="9"/>
  <c r="S166" i="10" s="1"/>
  <c r="U167" i="9"/>
  <c r="T166" i="10" s="1"/>
  <c r="V167" i="9"/>
  <c r="U166" i="10" s="1"/>
  <c r="W167" i="9"/>
  <c r="V166" i="10" s="1"/>
  <c r="X167" i="9"/>
  <c r="W166" i="10" s="1"/>
  <c r="Y167" i="9"/>
  <c r="X166" i="10" s="1"/>
  <c r="Z167" i="9"/>
  <c r="Y166" i="10" s="1"/>
  <c r="AA167" i="9"/>
  <c r="Z166" i="10" s="1"/>
  <c r="AB167" i="9"/>
  <c r="AA166" i="10" s="1"/>
  <c r="AC167" i="9"/>
  <c r="AB166" i="10" s="1"/>
  <c r="AD167" i="9"/>
  <c r="AC166" i="10" s="1"/>
  <c r="AE167" i="9"/>
  <c r="AD166" i="10" s="1"/>
  <c r="AF167" i="9"/>
  <c r="AE166" i="10" s="1"/>
  <c r="AG167" i="9"/>
  <c r="AF166" i="10" s="1"/>
  <c r="AH167" i="9"/>
  <c r="AG166" i="10" s="1"/>
  <c r="AI167" i="9"/>
  <c r="AH166" i="10" s="1"/>
  <c r="AJ167" i="9"/>
  <c r="AI166" i="10" s="1"/>
  <c r="AK167" i="9"/>
  <c r="AJ166" i="10" s="1"/>
  <c r="AL167" i="9"/>
  <c r="AK166" i="10" s="1"/>
  <c r="AM167" i="9"/>
  <c r="AL166" i="10" s="1"/>
  <c r="AN167" i="9"/>
  <c r="AM166" i="10" s="1"/>
  <c r="AO167" i="9"/>
  <c r="AN166" i="10" s="1"/>
  <c r="AP167" i="9"/>
  <c r="AO166" i="10" s="1"/>
  <c r="AQ167" i="9"/>
  <c r="AP166" i="10" s="1"/>
  <c r="AR167" i="9"/>
  <c r="AQ166" i="10" s="1"/>
  <c r="AS167" i="9"/>
  <c r="AR166" i="10" s="1"/>
  <c r="AT167" i="9"/>
  <c r="AS166" i="10" s="1"/>
  <c r="AU167" i="9"/>
  <c r="AT166" i="10" s="1"/>
  <c r="D168" i="9"/>
  <c r="C167" i="10" s="1"/>
  <c r="E168" i="9"/>
  <c r="D167" i="10" s="1"/>
  <c r="F168" i="9"/>
  <c r="E167" i="10" s="1"/>
  <c r="G168" i="9"/>
  <c r="F167" i="10" s="1"/>
  <c r="H168" i="9"/>
  <c r="G167" i="10" s="1"/>
  <c r="I168" i="9"/>
  <c r="H167" i="10" s="1"/>
  <c r="J168" i="9"/>
  <c r="I167" i="10" s="1"/>
  <c r="K168" i="9"/>
  <c r="J167" i="10" s="1"/>
  <c r="L168" i="9"/>
  <c r="K167" i="10" s="1"/>
  <c r="M168" i="9"/>
  <c r="L167" i="10" s="1"/>
  <c r="N168" i="9"/>
  <c r="M167" i="10" s="1"/>
  <c r="O168" i="9"/>
  <c r="N167" i="10" s="1"/>
  <c r="P168" i="9"/>
  <c r="O167" i="10" s="1"/>
  <c r="Q168" i="9"/>
  <c r="P167" i="10" s="1"/>
  <c r="R168" i="9"/>
  <c r="Q167" i="10" s="1"/>
  <c r="S168" i="9"/>
  <c r="R167" i="10" s="1"/>
  <c r="T168" i="9"/>
  <c r="S167" i="10" s="1"/>
  <c r="U168" i="9"/>
  <c r="T167" i="10" s="1"/>
  <c r="V168" i="9"/>
  <c r="U167" i="10" s="1"/>
  <c r="W168" i="9"/>
  <c r="V167" i="10" s="1"/>
  <c r="X168" i="9"/>
  <c r="W167" i="10" s="1"/>
  <c r="Y168" i="9"/>
  <c r="X167" i="10" s="1"/>
  <c r="Z168" i="9"/>
  <c r="Y167" i="10" s="1"/>
  <c r="AA168" i="9"/>
  <c r="Z167" i="10" s="1"/>
  <c r="AB168" i="9"/>
  <c r="AA167" i="10" s="1"/>
  <c r="AC168" i="9"/>
  <c r="AB167" i="10" s="1"/>
  <c r="AD168" i="9"/>
  <c r="AC167" i="10" s="1"/>
  <c r="AE168" i="9"/>
  <c r="AD167" i="10" s="1"/>
  <c r="AF168" i="9"/>
  <c r="AE167" i="10" s="1"/>
  <c r="AG168" i="9"/>
  <c r="AF167" i="10" s="1"/>
  <c r="AH168" i="9"/>
  <c r="AG167" i="10" s="1"/>
  <c r="AI168" i="9"/>
  <c r="AH167" i="10" s="1"/>
  <c r="AJ168" i="9"/>
  <c r="AI167" i="10" s="1"/>
  <c r="AK168" i="9"/>
  <c r="AJ167" i="10" s="1"/>
  <c r="AL168" i="9"/>
  <c r="AK167" i="10" s="1"/>
  <c r="AM168" i="9"/>
  <c r="AL167" i="10" s="1"/>
  <c r="AN168" i="9"/>
  <c r="AM167" i="10" s="1"/>
  <c r="AO168" i="9"/>
  <c r="AN167" i="10" s="1"/>
  <c r="AP168" i="9"/>
  <c r="AO167" i="10" s="1"/>
  <c r="AQ168" i="9"/>
  <c r="AP167" i="10" s="1"/>
  <c r="AR168" i="9"/>
  <c r="AQ167" i="10" s="1"/>
  <c r="AS168" i="9"/>
  <c r="AR167" i="10" s="1"/>
  <c r="AT168" i="9"/>
  <c r="AS167" i="10" s="1"/>
  <c r="AU168" i="9"/>
  <c r="AT167" i="10" s="1"/>
  <c r="D169" i="9"/>
  <c r="C168" i="10" s="1"/>
  <c r="E169" i="9"/>
  <c r="D168" i="10" s="1"/>
  <c r="F169" i="9"/>
  <c r="E168" i="10" s="1"/>
  <c r="G169" i="9"/>
  <c r="F168" i="10" s="1"/>
  <c r="H169" i="9"/>
  <c r="G168" i="10" s="1"/>
  <c r="I169" i="9"/>
  <c r="H168" i="10" s="1"/>
  <c r="J169" i="9"/>
  <c r="I168" i="10" s="1"/>
  <c r="K169" i="9"/>
  <c r="J168" i="10" s="1"/>
  <c r="L169" i="9"/>
  <c r="K168" i="10" s="1"/>
  <c r="M169" i="9"/>
  <c r="L168" i="10" s="1"/>
  <c r="N169" i="9"/>
  <c r="M168" i="10" s="1"/>
  <c r="O169" i="9"/>
  <c r="N168" i="10" s="1"/>
  <c r="P169" i="9"/>
  <c r="O168" i="10" s="1"/>
  <c r="Q169" i="9"/>
  <c r="P168" i="10" s="1"/>
  <c r="R169" i="9"/>
  <c r="Q168" i="10" s="1"/>
  <c r="S169" i="9"/>
  <c r="R168" i="10" s="1"/>
  <c r="T169" i="9"/>
  <c r="S168" i="10" s="1"/>
  <c r="U169" i="9"/>
  <c r="T168" i="10" s="1"/>
  <c r="V169" i="9"/>
  <c r="U168" i="10" s="1"/>
  <c r="W169" i="9"/>
  <c r="V168" i="10" s="1"/>
  <c r="X169" i="9"/>
  <c r="W168" i="10" s="1"/>
  <c r="Y169" i="9"/>
  <c r="X168" i="10" s="1"/>
  <c r="Z169" i="9"/>
  <c r="Y168" i="10" s="1"/>
  <c r="AA169" i="9"/>
  <c r="Z168" i="10" s="1"/>
  <c r="AB169" i="9"/>
  <c r="AA168" i="10" s="1"/>
  <c r="AC169" i="9"/>
  <c r="AB168" i="10" s="1"/>
  <c r="AD169" i="9"/>
  <c r="AC168" i="10" s="1"/>
  <c r="AE169" i="9"/>
  <c r="AD168" i="10" s="1"/>
  <c r="AF169" i="9"/>
  <c r="AE168" i="10" s="1"/>
  <c r="AG169" i="9"/>
  <c r="AF168" i="10" s="1"/>
  <c r="AH169" i="9"/>
  <c r="AG168" i="10" s="1"/>
  <c r="AI169" i="9"/>
  <c r="AH168" i="10" s="1"/>
  <c r="AJ169" i="9"/>
  <c r="AI168" i="10" s="1"/>
  <c r="AK169" i="9"/>
  <c r="AJ168" i="10" s="1"/>
  <c r="AL169" i="9"/>
  <c r="AK168" i="10" s="1"/>
  <c r="AM169" i="9"/>
  <c r="AL168" i="10" s="1"/>
  <c r="AN169" i="9"/>
  <c r="AM168" i="10" s="1"/>
  <c r="AO169" i="9"/>
  <c r="AN168" i="10" s="1"/>
  <c r="AP169" i="9"/>
  <c r="AO168" i="10" s="1"/>
  <c r="AQ169" i="9"/>
  <c r="AP168" i="10" s="1"/>
  <c r="AR169" i="9"/>
  <c r="AQ168" i="10" s="1"/>
  <c r="AS169" i="9"/>
  <c r="AR168" i="10" s="1"/>
  <c r="AT169" i="9"/>
  <c r="AS168" i="10" s="1"/>
  <c r="AU169" i="9"/>
  <c r="AT168" i="10" s="1"/>
  <c r="D170" i="9"/>
  <c r="C169" i="10" s="1"/>
  <c r="E170" i="9"/>
  <c r="D169" i="10" s="1"/>
  <c r="F170" i="9"/>
  <c r="E169" i="10" s="1"/>
  <c r="G170" i="9"/>
  <c r="F169" i="10" s="1"/>
  <c r="H170" i="9"/>
  <c r="G169" i="10" s="1"/>
  <c r="I170" i="9"/>
  <c r="H169" i="10" s="1"/>
  <c r="J170" i="9"/>
  <c r="I169" i="10" s="1"/>
  <c r="K170" i="9"/>
  <c r="J169" i="10" s="1"/>
  <c r="L170" i="9"/>
  <c r="K169" i="10" s="1"/>
  <c r="M170" i="9"/>
  <c r="L169" i="10" s="1"/>
  <c r="N170" i="9"/>
  <c r="M169" i="10" s="1"/>
  <c r="O170" i="9"/>
  <c r="N169" i="10" s="1"/>
  <c r="P170" i="9"/>
  <c r="O169" i="10" s="1"/>
  <c r="Q170" i="9"/>
  <c r="P169" i="10" s="1"/>
  <c r="R170" i="9"/>
  <c r="Q169" i="10" s="1"/>
  <c r="S170" i="9"/>
  <c r="R169" i="10" s="1"/>
  <c r="T170" i="9"/>
  <c r="S169" i="10" s="1"/>
  <c r="U170" i="9"/>
  <c r="T169" i="10" s="1"/>
  <c r="V170" i="9"/>
  <c r="U169" i="10" s="1"/>
  <c r="W170" i="9"/>
  <c r="V169" i="10" s="1"/>
  <c r="X170" i="9"/>
  <c r="W169" i="10" s="1"/>
  <c r="Y170" i="9"/>
  <c r="X169" i="10" s="1"/>
  <c r="Z170" i="9"/>
  <c r="Y169" i="10" s="1"/>
  <c r="AA170" i="9"/>
  <c r="Z169" i="10" s="1"/>
  <c r="AB170" i="9"/>
  <c r="AA169" i="10" s="1"/>
  <c r="AC170" i="9"/>
  <c r="AB169" i="10" s="1"/>
  <c r="AD170" i="9"/>
  <c r="AC169" i="10" s="1"/>
  <c r="AE170" i="9"/>
  <c r="AD169" i="10" s="1"/>
  <c r="AF170" i="9"/>
  <c r="AE169" i="10" s="1"/>
  <c r="AG170" i="9"/>
  <c r="AF169" i="10" s="1"/>
  <c r="AH170" i="9"/>
  <c r="AG169" i="10" s="1"/>
  <c r="AI170" i="9"/>
  <c r="AH169" i="10" s="1"/>
  <c r="AJ170" i="9"/>
  <c r="AI169" i="10" s="1"/>
  <c r="AK170" i="9"/>
  <c r="AJ169" i="10" s="1"/>
  <c r="AL170" i="9"/>
  <c r="AK169" i="10" s="1"/>
  <c r="AM170" i="9"/>
  <c r="AL169" i="10" s="1"/>
  <c r="AN170" i="9"/>
  <c r="AM169" i="10" s="1"/>
  <c r="AO170" i="9"/>
  <c r="AN169" i="10" s="1"/>
  <c r="AP170" i="9"/>
  <c r="AO169" i="10" s="1"/>
  <c r="AQ170" i="9"/>
  <c r="AP169" i="10" s="1"/>
  <c r="AR170" i="9"/>
  <c r="AQ169" i="10" s="1"/>
  <c r="AS170" i="9"/>
  <c r="AR169" i="10" s="1"/>
  <c r="AT170" i="9"/>
  <c r="AS169" i="10" s="1"/>
  <c r="AU170" i="9"/>
  <c r="AT169" i="10" s="1"/>
  <c r="D171" i="9"/>
  <c r="C170" i="10" s="1"/>
  <c r="E171" i="9"/>
  <c r="D170" i="10" s="1"/>
  <c r="F171" i="9"/>
  <c r="E170" i="10" s="1"/>
  <c r="G171" i="9"/>
  <c r="F170" i="10" s="1"/>
  <c r="H171" i="9"/>
  <c r="G170" i="10" s="1"/>
  <c r="I171" i="9"/>
  <c r="H170" i="10" s="1"/>
  <c r="J171" i="9"/>
  <c r="I170" i="10" s="1"/>
  <c r="K171" i="9"/>
  <c r="J170" i="10" s="1"/>
  <c r="L171" i="9"/>
  <c r="K170" i="10" s="1"/>
  <c r="M171" i="9"/>
  <c r="L170" i="10" s="1"/>
  <c r="N171" i="9"/>
  <c r="M170" i="10" s="1"/>
  <c r="O171" i="9"/>
  <c r="N170" i="10" s="1"/>
  <c r="P171" i="9"/>
  <c r="O170" i="10" s="1"/>
  <c r="Q171" i="9"/>
  <c r="P170" i="10" s="1"/>
  <c r="R171" i="9"/>
  <c r="Q170" i="10" s="1"/>
  <c r="S171" i="9"/>
  <c r="R170" i="10" s="1"/>
  <c r="T171" i="9"/>
  <c r="S170" i="10" s="1"/>
  <c r="U171" i="9"/>
  <c r="T170" i="10" s="1"/>
  <c r="V171" i="9"/>
  <c r="U170" i="10" s="1"/>
  <c r="W171" i="9"/>
  <c r="V170" i="10" s="1"/>
  <c r="X171" i="9"/>
  <c r="W170" i="10" s="1"/>
  <c r="Y171" i="9"/>
  <c r="X170" i="10" s="1"/>
  <c r="Z171" i="9"/>
  <c r="Y170" i="10" s="1"/>
  <c r="AA171" i="9"/>
  <c r="Z170" i="10" s="1"/>
  <c r="AB171" i="9"/>
  <c r="AA170" i="10" s="1"/>
  <c r="AC171" i="9"/>
  <c r="AB170" i="10" s="1"/>
  <c r="AD171" i="9"/>
  <c r="AC170" i="10" s="1"/>
  <c r="AE171" i="9"/>
  <c r="AD170" i="10" s="1"/>
  <c r="AF171" i="9"/>
  <c r="AE170" i="10" s="1"/>
  <c r="AG171" i="9"/>
  <c r="AF170" i="10" s="1"/>
  <c r="AH171" i="9"/>
  <c r="AG170" i="10" s="1"/>
  <c r="AI171" i="9"/>
  <c r="AH170" i="10" s="1"/>
  <c r="AJ171" i="9"/>
  <c r="AI170" i="10" s="1"/>
  <c r="AK171" i="9"/>
  <c r="AJ170" i="10" s="1"/>
  <c r="AL171" i="9"/>
  <c r="AK170" i="10" s="1"/>
  <c r="AM171" i="9"/>
  <c r="AL170" i="10" s="1"/>
  <c r="AN171" i="9"/>
  <c r="AM170" i="10" s="1"/>
  <c r="AO171" i="9"/>
  <c r="AN170" i="10" s="1"/>
  <c r="AP171" i="9"/>
  <c r="AO170" i="10" s="1"/>
  <c r="AQ171" i="9"/>
  <c r="AP170" i="10" s="1"/>
  <c r="AR171" i="9"/>
  <c r="AQ170" i="10" s="1"/>
  <c r="AS171" i="9"/>
  <c r="AR170" i="10" s="1"/>
  <c r="AT171" i="9"/>
  <c r="AS170" i="10" s="1"/>
  <c r="AU171" i="9"/>
  <c r="AT170" i="10" s="1"/>
  <c r="D172" i="9"/>
  <c r="C171" i="10" s="1"/>
  <c r="E172" i="9"/>
  <c r="D171" i="10" s="1"/>
  <c r="F172" i="9"/>
  <c r="E171" i="10" s="1"/>
  <c r="G172" i="9"/>
  <c r="F171" i="10" s="1"/>
  <c r="H172" i="9"/>
  <c r="G171" i="10" s="1"/>
  <c r="I172" i="9"/>
  <c r="H171" i="10" s="1"/>
  <c r="J172" i="9"/>
  <c r="I171" i="10" s="1"/>
  <c r="K172" i="9"/>
  <c r="J171" i="10" s="1"/>
  <c r="L172" i="9"/>
  <c r="K171" i="10" s="1"/>
  <c r="M172" i="9"/>
  <c r="L171" i="10" s="1"/>
  <c r="N172" i="9"/>
  <c r="M171" i="10" s="1"/>
  <c r="O172" i="9"/>
  <c r="N171" i="10" s="1"/>
  <c r="P172" i="9"/>
  <c r="O171" i="10" s="1"/>
  <c r="Q172" i="9"/>
  <c r="P171" i="10" s="1"/>
  <c r="R172" i="9"/>
  <c r="Q171" i="10" s="1"/>
  <c r="S172" i="9"/>
  <c r="R171" i="10" s="1"/>
  <c r="T172" i="9"/>
  <c r="S171" i="10" s="1"/>
  <c r="U172" i="9"/>
  <c r="T171" i="10" s="1"/>
  <c r="V172" i="9"/>
  <c r="U171" i="10" s="1"/>
  <c r="W172" i="9"/>
  <c r="V171" i="10" s="1"/>
  <c r="X172" i="9"/>
  <c r="W171" i="10" s="1"/>
  <c r="Y172" i="9"/>
  <c r="X171" i="10" s="1"/>
  <c r="Z172" i="9"/>
  <c r="Y171" i="10" s="1"/>
  <c r="AA172" i="9"/>
  <c r="Z171" i="10" s="1"/>
  <c r="AB172" i="9"/>
  <c r="AA171" i="10" s="1"/>
  <c r="AC172" i="9"/>
  <c r="AB171" i="10" s="1"/>
  <c r="AD172" i="9"/>
  <c r="AC171" i="10" s="1"/>
  <c r="AE172" i="9"/>
  <c r="AD171" i="10" s="1"/>
  <c r="AF172" i="9"/>
  <c r="AE171" i="10" s="1"/>
  <c r="AG172" i="9"/>
  <c r="AF171" i="10" s="1"/>
  <c r="AH172" i="9"/>
  <c r="AG171" i="10" s="1"/>
  <c r="AI172" i="9"/>
  <c r="AH171" i="10" s="1"/>
  <c r="AJ172" i="9"/>
  <c r="AI171" i="10" s="1"/>
  <c r="AK172" i="9"/>
  <c r="AJ171" i="10" s="1"/>
  <c r="AL172" i="9"/>
  <c r="AK171" i="10" s="1"/>
  <c r="AM172" i="9"/>
  <c r="AL171" i="10" s="1"/>
  <c r="AN172" i="9"/>
  <c r="AM171" i="10" s="1"/>
  <c r="AO172" i="9"/>
  <c r="AN171" i="10" s="1"/>
  <c r="AP172" i="9"/>
  <c r="AO171" i="10" s="1"/>
  <c r="AQ172" i="9"/>
  <c r="AP171" i="10" s="1"/>
  <c r="AR172" i="9"/>
  <c r="AQ171" i="10" s="1"/>
  <c r="AS172" i="9"/>
  <c r="AR171" i="10" s="1"/>
  <c r="AT172" i="9"/>
  <c r="AS171" i="10" s="1"/>
  <c r="AU172" i="9"/>
  <c r="AT171" i="10" s="1"/>
  <c r="D173" i="9"/>
  <c r="C172" i="10" s="1"/>
  <c r="E173" i="9"/>
  <c r="D172" i="10" s="1"/>
  <c r="F173" i="9"/>
  <c r="E172" i="10" s="1"/>
  <c r="G173" i="9"/>
  <c r="F172" i="10" s="1"/>
  <c r="H173" i="9"/>
  <c r="G172" i="10" s="1"/>
  <c r="I173" i="9"/>
  <c r="H172" i="10" s="1"/>
  <c r="J173" i="9"/>
  <c r="I172" i="10" s="1"/>
  <c r="K173" i="9"/>
  <c r="J172" i="10" s="1"/>
  <c r="L173" i="9"/>
  <c r="K172" i="10" s="1"/>
  <c r="M173" i="9"/>
  <c r="L172" i="10" s="1"/>
  <c r="N173" i="9"/>
  <c r="M172" i="10" s="1"/>
  <c r="O173" i="9"/>
  <c r="N172" i="10" s="1"/>
  <c r="P173" i="9"/>
  <c r="O172" i="10" s="1"/>
  <c r="Q173" i="9"/>
  <c r="P172" i="10" s="1"/>
  <c r="R173" i="9"/>
  <c r="Q172" i="10" s="1"/>
  <c r="S173" i="9"/>
  <c r="R172" i="10" s="1"/>
  <c r="T173" i="9"/>
  <c r="S172" i="10" s="1"/>
  <c r="U173" i="9"/>
  <c r="T172" i="10" s="1"/>
  <c r="V173" i="9"/>
  <c r="U172" i="10" s="1"/>
  <c r="W173" i="9"/>
  <c r="V172" i="10" s="1"/>
  <c r="X173" i="9"/>
  <c r="W172" i="10" s="1"/>
  <c r="Y173" i="9"/>
  <c r="X172" i="10" s="1"/>
  <c r="Z173" i="9"/>
  <c r="Y172" i="10" s="1"/>
  <c r="AA173" i="9"/>
  <c r="Z172" i="10" s="1"/>
  <c r="AB173" i="9"/>
  <c r="AA172" i="10" s="1"/>
  <c r="AC173" i="9"/>
  <c r="AB172" i="10" s="1"/>
  <c r="AD173" i="9"/>
  <c r="AC172" i="10" s="1"/>
  <c r="AE173" i="9"/>
  <c r="AD172" i="10" s="1"/>
  <c r="AF173" i="9"/>
  <c r="AE172" i="10" s="1"/>
  <c r="AG173" i="9"/>
  <c r="AF172" i="10" s="1"/>
  <c r="AH173" i="9"/>
  <c r="AG172" i="10" s="1"/>
  <c r="AI173" i="9"/>
  <c r="AH172" i="10" s="1"/>
  <c r="AJ173" i="9"/>
  <c r="AI172" i="10" s="1"/>
  <c r="AK173" i="9"/>
  <c r="AJ172" i="10" s="1"/>
  <c r="AL173" i="9"/>
  <c r="AK172" i="10" s="1"/>
  <c r="AM173" i="9"/>
  <c r="AL172" i="10" s="1"/>
  <c r="AN173" i="9"/>
  <c r="AM172" i="10" s="1"/>
  <c r="AO173" i="9"/>
  <c r="AN172" i="10" s="1"/>
  <c r="AP173" i="9"/>
  <c r="AO172" i="10" s="1"/>
  <c r="AQ173" i="9"/>
  <c r="AP172" i="10" s="1"/>
  <c r="AR173" i="9"/>
  <c r="AQ172" i="10" s="1"/>
  <c r="AS173" i="9"/>
  <c r="AR172" i="10" s="1"/>
  <c r="AT173" i="9"/>
  <c r="AS172" i="10" s="1"/>
  <c r="AU173" i="9"/>
  <c r="AT172" i="10" s="1"/>
  <c r="D174" i="9"/>
  <c r="C173" i="10" s="1"/>
  <c r="E174" i="9"/>
  <c r="D173" i="10" s="1"/>
  <c r="F174" i="9"/>
  <c r="E173" i="10" s="1"/>
  <c r="G174" i="9"/>
  <c r="F173" i="10" s="1"/>
  <c r="H174" i="9"/>
  <c r="G173" i="10" s="1"/>
  <c r="I174" i="9"/>
  <c r="H173" i="10" s="1"/>
  <c r="J174" i="9"/>
  <c r="I173" i="10" s="1"/>
  <c r="K174" i="9"/>
  <c r="J173" i="10" s="1"/>
  <c r="L174" i="9"/>
  <c r="K173" i="10" s="1"/>
  <c r="M174" i="9"/>
  <c r="L173" i="10" s="1"/>
  <c r="N174" i="9"/>
  <c r="M173" i="10" s="1"/>
  <c r="O174" i="9"/>
  <c r="N173" i="10" s="1"/>
  <c r="P174" i="9"/>
  <c r="O173" i="10" s="1"/>
  <c r="Q174" i="9"/>
  <c r="P173" i="10" s="1"/>
  <c r="R174" i="9"/>
  <c r="Q173" i="10" s="1"/>
  <c r="S174" i="9"/>
  <c r="R173" i="10" s="1"/>
  <c r="T174" i="9"/>
  <c r="S173" i="10" s="1"/>
  <c r="U174" i="9"/>
  <c r="T173" i="10" s="1"/>
  <c r="V174" i="9"/>
  <c r="U173" i="10" s="1"/>
  <c r="W174" i="9"/>
  <c r="V173" i="10" s="1"/>
  <c r="X174" i="9"/>
  <c r="W173" i="10" s="1"/>
  <c r="Y174" i="9"/>
  <c r="X173" i="10" s="1"/>
  <c r="Z174" i="9"/>
  <c r="Y173" i="10" s="1"/>
  <c r="AA174" i="9"/>
  <c r="Z173" i="10" s="1"/>
  <c r="AB174" i="9"/>
  <c r="AA173" i="10" s="1"/>
  <c r="AC174" i="9"/>
  <c r="AB173" i="10" s="1"/>
  <c r="AD174" i="9"/>
  <c r="AC173" i="10" s="1"/>
  <c r="AE174" i="9"/>
  <c r="AD173" i="10" s="1"/>
  <c r="AF174" i="9"/>
  <c r="AE173" i="10" s="1"/>
  <c r="AG174" i="9"/>
  <c r="AF173" i="10" s="1"/>
  <c r="AH174" i="9"/>
  <c r="AG173" i="10" s="1"/>
  <c r="AI174" i="9"/>
  <c r="AH173" i="10" s="1"/>
  <c r="AJ174" i="9"/>
  <c r="AI173" i="10" s="1"/>
  <c r="AK174" i="9"/>
  <c r="AJ173" i="10" s="1"/>
  <c r="AL174" i="9"/>
  <c r="AK173" i="10" s="1"/>
  <c r="AM174" i="9"/>
  <c r="AL173" i="10" s="1"/>
  <c r="AN174" i="9"/>
  <c r="AM173" i="10" s="1"/>
  <c r="AO174" i="9"/>
  <c r="AN173" i="10" s="1"/>
  <c r="AP174" i="9"/>
  <c r="AO173" i="10" s="1"/>
  <c r="AQ174" i="9"/>
  <c r="AP173" i="10" s="1"/>
  <c r="AR174" i="9"/>
  <c r="AQ173" i="10" s="1"/>
  <c r="AS174" i="9"/>
  <c r="AR173" i="10" s="1"/>
  <c r="AT174" i="9"/>
  <c r="AS173" i="10" s="1"/>
  <c r="AU174" i="9"/>
  <c r="AT173" i="10" s="1"/>
  <c r="D175" i="9"/>
  <c r="C174" i="10" s="1"/>
  <c r="E175" i="9"/>
  <c r="D174" i="10" s="1"/>
  <c r="F175" i="9"/>
  <c r="E174" i="10" s="1"/>
  <c r="G175" i="9"/>
  <c r="F174" i="10" s="1"/>
  <c r="H175" i="9"/>
  <c r="G174" i="10" s="1"/>
  <c r="I175" i="9"/>
  <c r="H174" i="10" s="1"/>
  <c r="J175" i="9"/>
  <c r="I174" i="10" s="1"/>
  <c r="K175" i="9"/>
  <c r="J174" i="10" s="1"/>
  <c r="L175" i="9"/>
  <c r="K174" i="10" s="1"/>
  <c r="M175" i="9"/>
  <c r="L174" i="10" s="1"/>
  <c r="N175" i="9"/>
  <c r="M174" i="10" s="1"/>
  <c r="O175" i="9"/>
  <c r="N174" i="10" s="1"/>
  <c r="P175" i="9"/>
  <c r="O174" i="10" s="1"/>
  <c r="Q175" i="9"/>
  <c r="P174" i="10" s="1"/>
  <c r="R175" i="9"/>
  <c r="Q174" i="10" s="1"/>
  <c r="S175" i="9"/>
  <c r="R174" i="10" s="1"/>
  <c r="T175" i="9"/>
  <c r="S174" i="10" s="1"/>
  <c r="U175" i="9"/>
  <c r="T174" i="10" s="1"/>
  <c r="V175" i="9"/>
  <c r="U174" i="10" s="1"/>
  <c r="W175" i="9"/>
  <c r="V174" i="10" s="1"/>
  <c r="X175" i="9"/>
  <c r="W174" i="10" s="1"/>
  <c r="Y175" i="9"/>
  <c r="X174" i="10" s="1"/>
  <c r="Z175" i="9"/>
  <c r="Y174" i="10" s="1"/>
  <c r="AA175" i="9"/>
  <c r="Z174" i="10" s="1"/>
  <c r="AB175" i="9"/>
  <c r="AA174" i="10" s="1"/>
  <c r="AC175" i="9"/>
  <c r="AB174" i="10" s="1"/>
  <c r="AD175" i="9"/>
  <c r="AC174" i="10" s="1"/>
  <c r="AE175" i="9"/>
  <c r="AD174" i="10" s="1"/>
  <c r="AF175" i="9"/>
  <c r="AE174" i="10" s="1"/>
  <c r="AG175" i="9"/>
  <c r="AF174" i="10" s="1"/>
  <c r="AH175" i="9"/>
  <c r="AG174" i="10" s="1"/>
  <c r="AI175" i="9"/>
  <c r="AH174" i="10" s="1"/>
  <c r="AJ175" i="9"/>
  <c r="AI174" i="10" s="1"/>
  <c r="AK175" i="9"/>
  <c r="AJ174" i="10" s="1"/>
  <c r="AL175" i="9"/>
  <c r="AK174" i="10" s="1"/>
  <c r="AM175" i="9"/>
  <c r="AL174" i="10" s="1"/>
  <c r="AN175" i="9"/>
  <c r="AM174" i="10" s="1"/>
  <c r="AO175" i="9"/>
  <c r="AN174" i="10" s="1"/>
  <c r="AP175" i="9"/>
  <c r="AO174" i="10" s="1"/>
  <c r="AQ175" i="9"/>
  <c r="AP174" i="10" s="1"/>
  <c r="AR175" i="9"/>
  <c r="AQ174" i="10" s="1"/>
  <c r="AS175" i="9"/>
  <c r="AR174" i="10" s="1"/>
  <c r="AT175" i="9"/>
  <c r="AS174" i="10" s="1"/>
  <c r="AU175" i="9"/>
  <c r="AT174" i="10" s="1"/>
  <c r="D176" i="9"/>
  <c r="C175" i="10" s="1"/>
  <c r="E176" i="9"/>
  <c r="D175" i="10" s="1"/>
  <c r="F176" i="9"/>
  <c r="E175" i="10" s="1"/>
  <c r="G176" i="9"/>
  <c r="F175" i="10" s="1"/>
  <c r="H176" i="9"/>
  <c r="G175" i="10" s="1"/>
  <c r="I176" i="9"/>
  <c r="H175" i="10" s="1"/>
  <c r="J176" i="9"/>
  <c r="I175" i="10" s="1"/>
  <c r="K176" i="9"/>
  <c r="J175" i="10" s="1"/>
  <c r="L176" i="9"/>
  <c r="K175" i="10" s="1"/>
  <c r="M176" i="9"/>
  <c r="L175" i="10" s="1"/>
  <c r="N176" i="9"/>
  <c r="M175" i="10" s="1"/>
  <c r="O176" i="9"/>
  <c r="N175" i="10" s="1"/>
  <c r="P176" i="9"/>
  <c r="O175" i="10" s="1"/>
  <c r="Q176" i="9"/>
  <c r="P175" i="10" s="1"/>
  <c r="R176" i="9"/>
  <c r="Q175" i="10" s="1"/>
  <c r="S176" i="9"/>
  <c r="R175" i="10" s="1"/>
  <c r="T176" i="9"/>
  <c r="S175" i="10" s="1"/>
  <c r="U176" i="9"/>
  <c r="T175" i="10" s="1"/>
  <c r="V176" i="9"/>
  <c r="U175" i="10" s="1"/>
  <c r="W176" i="9"/>
  <c r="V175" i="10" s="1"/>
  <c r="X176" i="9"/>
  <c r="W175" i="10" s="1"/>
  <c r="Y176" i="9"/>
  <c r="X175" i="10" s="1"/>
  <c r="Z176" i="9"/>
  <c r="Y175" i="10" s="1"/>
  <c r="AA176" i="9"/>
  <c r="Z175" i="10" s="1"/>
  <c r="AB176" i="9"/>
  <c r="AA175" i="10" s="1"/>
  <c r="AC176" i="9"/>
  <c r="AB175" i="10" s="1"/>
  <c r="AD176" i="9"/>
  <c r="AC175" i="10" s="1"/>
  <c r="AE176" i="9"/>
  <c r="AD175" i="10" s="1"/>
  <c r="AF176" i="9"/>
  <c r="AE175" i="10" s="1"/>
  <c r="AG176" i="9"/>
  <c r="AF175" i="10" s="1"/>
  <c r="AH176" i="9"/>
  <c r="AG175" i="10" s="1"/>
  <c r="AI176" i="9"/>
  <c r="AH175" i="10" s="1"/>
  <c r="AJ176" i="9"/>
  <c r="AI175" i="10" s="1"/>
  <c r="AK176" i="9"/>
  <c r="AJ175" i="10" s="1"/>
  <c r="AL176" i="9"/>
  <c r="AK175" i="10" s="1"/>
  <c r="AM176" i="9"/>
  <c r="AL175" i="10" s="1"/>
  <c r="AN176" i="9"/>
  <c r="AM175" i="10" s="1"/>
  <c r="AO176" i="9"/>
  <c r="AN175" i="10" s="1"/>
  <c r="AP176" i="9"/>
  <c r="AO175" i="10" s="1"/>
  <c r="AQ176" i="9"/>
  <c r="AP175" i="10" s="1"/>
  <c r="AR176" i="9"/>
  <c r="AQ175" i="10" s="1"/>
  <c r="AS176" i="9"/>
  <c r="AR175" i="10" s="1"/>
  <c r="AT176" i="9"/>
  <c r="AS175" i="10" s="1"/>
  <c r="AU176" i="9"/>
  <c r="AT175" i="10" s="1"/>
  <c r="D177" i="9"/>
  <c r="C176" i="10" s="1"/>
  <c r="E177" i="9"/>
  <c r="D176" i="10" s="1"/>
  <c r="F177" i="9"/>
  <c r="E176" i="10" s="1"/>
  <c r="G177" i="9"/>
  <c r="F176" i="10" s="1"/>
  <c r="H177" i="9"/>
  <c r="G176" i="10" s="1"/>
  <c r="I177" i="9"/>
  <c r="H176" i="10" s="1"/>
  <c r="J177" i="9"/>
  <c r="I176" i="10" s="1"/>
  <c r="K177" i="9"/>
  <c r="J176" i="10" s="1"/>
  <c r="L177" i="9"/>
  <c r="K176" i="10" s="1"/>
  <c r="M177" i="9"/>
  <c r="L176" i="10" s="1"/>
  <c r="N177" i="9"/>
  <c r="M176" i="10" s="1"/>
  <c r="O177" i="9"/>
  <c r="N176" i="10" s="1"/>
  <c r="P177" i="9"/>
  <c r="O176" i="10" s="1"/>
  <c r="Q177" i="9"/>
  <c r="P176" i="10" s="1"/>
  <c r="R177" i="9"/>
  <c r="Q176" i="10" s="1"/>
  <c r="S177" i="9"/>
  <c r="R176" i="10" s="1"/>
  <c r="T177" i="9"/>
  <c r="S176" i="10" s="1"/>
  <c r="U177" i="9"/>
  <c r="T176" i="10" s="1"/>
  <c r="V177" i="9"/>
  <c r="U176" i="10" s="1"/>
  <c r="W177" i="9"/>
  <c r="V176" i="10" s="1"/>
  <c r="X177" i="9"/>
  <c r="W176" i="10" s="1"/>
  <c r="Y177" i="9"/>
  <c r="X176" i="10" s="1"/>
  <c r="Z177" i="9"/>
  <c r="Y176" i="10" s="1"/>
  <c r="AA177" i="9"/>
  <c r="Z176" i="10" s="1"/>
  <c r="AB177" i="9"/>
  <c r="AA176" i="10" s="1"/>
  <c r="AC177" i="9"/>
  <c r="AB176" i="10" s="1"/>
  <c r="AD177" i="9"/>
  <c r="AC176" i="10" s="1"/>
  <c r="AE177" i="9"/>
  <c r="AD176" i="10" s="1"/>
  <c r="AF177" i="9"/>
  <c r="AE176" i="10" s="1"/>
  <c r="AG177" i="9"/>
  <c r="AF176" i="10" s="1"/>
  <c r="AH177" i="9"/>
  <c r="AG176" i="10" s="1"/>
  <c r="AI177" i="9"/>
  <c r="AH176" i="10" s="1"/>
  <c r="AJ177" i="9"/>
  <c r="AI176" i="10" s="1"/>
  <c r="AK177" i="9"/>
  <c r="AJ176" i="10" s="1"/>
  <c r="AL177" i="9"/>
  <c r="AK176" i="10" s="1"/>
  <c r="AM177" i="9"/>
  <c r="AL176" i="10" s="1"/>
  <c r="AN177" i="9"/>
  <c r="AM176" i="10" s="1"/>
  <c r="AO177" i="9"/>
  <c r="AN176" i="10" s="1"/>
  <c r="AP177" i="9"/>
  <c r="AO176" i="10" s="1"/>
  <c r="AQ177" i="9"/>
  <c r="AP176" i="10" s="1"/>
  <c r="AR177" i="9"/>
  <c r="AQ176" i="10" s="1"/>
  <c r="AS177" i="9"/>
  <c r="AR176" i="10" s="1"/>
  <c r="AT177" i="9"/>
  <c r="AS176" i="10" s="1"/>
  <c r="AU177" i="9"/>
  <c r="AT176" i="10" s="1"/>
  <c r="D178" i="9"/>
  <c r="C177" i="10" s="1"/>
  <c r="E178" i="9"/>
  <c r="D177" i="10" s="1"/>
  <c r="F178" i="9"/>
  <c r="E177" i="10" s="1"/>
  <c r="G178" i="9"/>
  <c r="F177" i="10" s="1"/>
  <c r="H178" i="9"/>
  <c r="G177" i="10" s="1"/>
  <c r="I178" i="9"/>
  <c r="H177" i="10" s="1"/>
  <c r="J178" i="9"/>
  <c r="I177" i="10" s="1"/>
  <c r="K178" i="9"/>
  <c r="J177" i="10" s="1"/>
  <c r="L178" i="9"/>
  <c r="K177" i="10" s="1"/>
  <c r="M178" i="9"/>
  <c r="L177" i="10" s="1"/>
  <c r="N178" i="9"/>
  <c r="M177" i="10" s="1"/>
  <c r="O178" i="9"/>
  <c r="N177" i="10" s="1"/>
  <c r="P178" i="9"/>
  <c r="O177" i="10" s="1"/>
  <c r="Q178" i="9"/>
  <c r="P177" i="10" s="1"/>
  <c r="R178" i="9"/>
  <c r="Q177" i="10" s="1"/>
  <c r="S178" i="9"/>
  <c r="R177" i="10" s="1"/>
  <c r="T178" i="9"/>
  <c r="S177" i="10" s="1"/>
  <c r="U178" i="9"/>
  <c r="T177" i="10" s="1"/>
  <c r="V178" i="9"/>
  <c r="U177" i="10" s="1"/>
  <c r="W178" i="9"/>
  <c r="V177" i="10" s="1"/>
  <c r="X178" i="9"/>
  <c r="W177" i="10" s="1"/>
  <c r="Y178" i="9"/>
  <c r="X177" i="10" s="1"/>
  <c r="Z178" i="9"/>
  <c r="Y177" i="10" s="1"/>
  <c r="AA178" i="9"/>
  <c r="Z177" i="10" s="1"/>
  <c r="AB178" i="9"/>
  <c r="AA177" i="10" s="1"/>
  <c r="AC178" i="9"/>
  <c r="AB177" i="10" s="1"/>
  <c r="AD178" i="9"/>
  <c r="AC177" i="10" s="1"/>
  <c r="AE178" i="9"/>
  <c r="AD177" i="10" s="1"/>
  <c r="AF178" i="9"/>
  <c r="AE177" i="10" s="1"/>
  <c r="AG178" i="9"/>
  <c r="AF177" i="10" s="1"/>
  <c r="AH178" i="9"/>
  <c r="AG177" i="10" s="1"/>
  <c r="AI178" i="9"/>
  <c r="AH177" i="10" s="1"/>
  <c r="AJ178" i="9"/>
  <c r="AI177" i="10" s="1"/>
  <c r="AK178" i="9"/>
  <c r="AJ177" i="10" s="1"/>
  <c r="AL178" i="9"/>
  <c r="AK177" i="10" s="1"/>
  <c r="AM178" i="9"/>
  <c r="AL177" i="10" s="1"/>
  <c r="AN178" i="9"/>
  <c r="AM177" i="10" s="1"/>
  <c r="AO178" i="9"/>
  <c r="AN177" i="10" s="1"/>
  <c r="AP178" i="9"/>
  <c r="AO177" i="10" s="1"/>
  <c r="AQ178" i="9"/>
  <c r="AP177" i="10" s="1"/>
  <c r="AR178" i="9"/>
  <c r="AQ177" i="10" s="1"/>
  <c r="AS178" i="9"/>
  <c r="AR177" i="10" s="1"/>
  <c r="AT178" i="9"/>
  <c r="AS177" i="10" s="1"/>
  <c r="AU178" i="9"/>
  <c r="AT177" i="10" s="1"/>
  <c r="D179" i="9"/>
  <c r="C178" i="10" s="1"/>
  <c r="E179" i="9"/>
  <c r="D178" i="10" s="1"/>
  <c r="F179" i="9"/>
  <c r="E178" i="10" s="1"/>
  <c r="G179" i="9"/>
  <c r="F178" i="10" s="1"/>
  <c r="H179" i="9"/>
  <c r="G178" i="10" s="1"/>
  <c r="I179" i="9"/>
  <c r="H178" i="10" s="1"/>
  <c r="J179" i="9"/>
  <c r="I178" i="10" s="1"/>
  <c r="K179" i="9"/>
  <c r="J178" i="10" s="1"/>
  <c r="L179" i="9"/>
  <c r="K178" i="10" s="1"/>
  <c r="M179" i="9"/>
  <c r="L178" i="10" s="1"/>
  <c r="N179" i="9"/>
  <c r="M178" i="10" s="1"/>
  <c r="O179" i="9"/>
  <c r="N178" i="10" s="1"/>
  <c r="P179" i="9"/>
  <c r="O178" i="10" s="1"/>
  <c r="Q179" i="9"/>
  <c r="P178" i="10" s="1"/>
  <c r="R179" i="9"/>
  <c r="Q178" i="10" s="1"/>
  <c r="S179" i="9"/>
  <c r="R178" i="10" s="1"/>
  <c r="T179" i="9"/>
  <c r="S178" i="10" s="1"/>
  <c r="U179" i="9"/>
  <c r="T178" i="10" s="1"/>
  <c r="V179" i="9"/>
  <c r="U178" i="10" s="1"/>
  <c r="W179" i="9"/>
  <c r="V178" i="10" s="1"/>
  <c r="X179" i="9"/>
  <c r="W178" i="10" s="1"/>
  <c r="Y179" i="9"/>
  <c r="X178" i="10" s="1"/>
  <c r="Z179" i="9"/>
  <c r="Y178" i="10" s="1"/>
  <c r="AA179" i="9"/>
  <c r="Z178" i="10" s="1"/>
  <c r="AB179" i="9"/>
  <c r="AA178" i="10" s="1"/>
  <c r="AC179" i="9"/>
  <c r="AB178" i="10" s="1"/>
  <c r="AD179" i="9"/>
  <c r="AC178" i="10" s="1"/>
  <c r="AE179" i="9"/>
  <c r="AD178" i="10" s="1"/>
  <c r="AF179" i="9"/>
  <c r="AE178" i="10" s="1"/>
  <c r="AG179" i="9"/>
  <c r="AF178" i="10" s="1"/>
  <c r="AH179" i="9"/>
  <c r="AG178" i="10" s="1"/>
  <c r="AI179" i="9"/>
  <c r="AH178" i="10" s="1"/>
  <c r="AJ179" i="9"/>
  <c r="AI178" i="10" s="1"/>
  <c r="AK179" i="9"/>
  <c r="AJ178" i="10" s="1"/>
  <c r="AL179" i="9"/>
  <c r="AK178" i="10" s="1"/>
  <c r="AM179" i="9"/>
  <c r="AL178" i="10" s="1"/>
  <c r="AN179" i="9"/>
  <c r="AM178" i="10" s="1"/>
  <c r="AO179" i="9"/>
  <c r="AN178" i="10" s="1"/>
  <c r="AP179" i="9"/>
  <c r="AO178" i="10" s="1"/>
  <c r="AQ179" i="9"/>
  <c r="AP178" i="10" s="1"/>
  <c r="AR179" i="9"/>
  <c r="AQ178" i="10" s="1"/>
  <c r="AS179" i="9"/>
  <c r="AR178" i="10" s="1"/>
  <c r="AT179" i="9"/>
  <c r="AS178" i="10" s="1"/>
  <c r="AU179" i="9"/>
  <c r="AT178" i="10" s="1"/>
  <c r="D180" i="9"/>
  <c r="C179" i="10" s="1"/>
  <c r="E180" i="9"/>
  <c r="D179" i="10" s="1"/>
  <c r="F180" i="9"/>
  <c r="E179" i="10" s="1"/>
  <c r="G180" i="9"/>
  <c r="F179" i="10" s="1"/>
  <c r="H180" i="9"/>
  <c r="G179" i="10" s="1"/>
  <c r="I180" i="9"/>
  <c r="H179" i="10" s="1"/>
  <c r="J180" i="9"/>
  <c r="I179" i="10" s="1"/>
  <c r="K180" i="9"/>
  <c r="J179" i="10" s="1"/>
  <c r="L180" i="9"/>
  <c r="K179" i="10" s="1"/>
  <c r="M180" i="9"/>
  <c r="L179" i="10" s="1"/>
  <c r="N180" i="9"/>
  <c r="M179" i="10" s="1"/>
  <c r="O180" i="9"/>
  <c r="N179" i="10" s="1"/>
  <c r="P180" i="9"/>
  <c r="O179" i="10" s="1"/>
  <c r="Q180" i="9"/>
  <c r="P179" i="10" s="1"/>
  <c r="R180" i="9"/>
  <c r="Q179" i="10" s="1"/>
  <c r="S180" i="9"/>
  <c r="R179" i="10" s="1"/>
  <c r="T180" i="9"/>
  <c r="S179" i="10" s="1"/>
  <c r="U180" i="9"/>
  <c r="T179" i="10" s="1"/>
  <c r="V180" i="9"/>
  <c r="U179" i="10" s="1"/>
  <c r="W180" i="9"/>
  <c r="V179" i="10" s="1"/>
  <c r="X180" i="9"/>
  <c r="W179" i="10" s="1"/>
  <c r="Y180" i="9"/>
  <c r="X179" i="10" s="1"/>
  <c r="Z180" i="9"/>
  <c r="Y179" i="10" s="1"/>
  <c r="AA180" i="9"/>
  <c r="Z179" i="10" s="1"/>
  <c r="AB180" i="9"/>
  <c r="AA179" i="10" s="1"/>
  <c r="AC180" i="9"/>
  <c r="AB179" i="10" s="1"/>
  <c r="AD180" i="9"/>
  <c r="AC179" i="10" s="1"/>
  <c r="AE180" i="9"/>
  <c r="AD179" i="10" s="1"/>
  <c r="AF180" i="9"/>
  <c r="AE179" i="10" s="1"/>
  <c r="AG180" i="9"/>
  <c r="AF179" i="10" s="1"/>
  <c r="AH180" i="9"/>
  <c r="AG179" i="10" s="1"/>
  <c r="AI180" i="9"/>
  <c r="AH179" i="10" s="1"/>
  <c r="AJ180" i="9"/>
  <c r="AI179" i="10" s="1"/>
  <c r="AK180" i="9"/>
  <c r="AJ179" i="10" s="1"/>
  <c r="AL180" i="9"/>
  <c r="AK179" i="10" s="1"/>
  <c r="AM180" i="9"/>
  <c r="AL179" i="10" s="1"/>
  <c r="AN180" i="9"/>
  <c r="AM179" i="10" s="1"/>
  <c r="AO180" i="9"/>
  <c r="AN179" i="10" s="1"/>
  <c r="AP180" i="9"/>
  <c r="AO179" i="10" s="1"/>
  <c r="AQ180" i="9"/>
  <c r="AP179" i="10" s="1"/>
  <c r="AR180" i="9"/>
  <c r="AQ179" i="10" s="1"/>
  <c r="AS180" i="9"/>
  <c r="AR179" i="10" s="1"/>
  <c r="AT180" i="9"/>
  <c r="AS179" i="10" s="1"/>
  <c r="AU180" i="9"/>
  <c r="AT179" i="10" s="1"/>
  <c r="D181" i="9"/>
  <c r="C180" i="10" s="1"/>
  <c r="E181" i="9"/>
  <c r="D180" i="10" s="1"/>
  <c r="F181" i="9"/>
  <c r="E180" i="10" s="1"/>
  <c r="G181" i="9"/>
  <c r="F180" i="10" s="1"/>
  <c r="H181" i="9"/>
  <c r="G180" i="10" s="1"/>
  <c r="I181" i="9"/>
  <c r="H180" i="10" s="1"/>
  <c r="J181" i="9"/>
  <c r="I180" i="10" s="1"/>
  <c r="K181" i="9"/>
  <c r="J180" i="10" s="1"/>
  <c r="L181" i="9"/>
  <c r="K180" i="10" s="1"/>
  <c r="M181" i="9"/>
  <c r="L180" i="10" s="1"/>
  <c r="N181" i="9"/>
  <c r="M180" i="10" s="1"/>
  <c r="O181" i="9"/>
  <c r="N180" i="10" s="1"/>
  <c r="P181" i="9"/>
  <c r="O180" i="10" s="1"/>
  <c r="Q181" i="9"/>
  <c r="P180" i="10" s="1"/>
  <c r="R181" i="9"/>
  <c r="Q180" i="10" s="1"/>
  <c r="S181" i="9"/>
  <c r="R180" i="10" s="1"/>
  <c r="T181" i="9"/>
  <c r="S180" i="10" s="1"/>
  <c r="U181" i="9"/>
  <c r="T180" i="10" s="1"/>
  <c r="V181" i="9"/>
  <c r="U180" i="10" s="1"/>
  <c r="W181" i="9"/>
  <c r="V180" i="10" s="1"/>
  <c r="X181" i="9"/>
  <c r="W180" i="10" s="1"/>
  <c r="Y181" i="9"/>
  <c r="X180" i="10" s="1"/>
  <c r="Z181" i="9"/>
  <c r="Y180" i="10" s="1"/>
  <c r="AA181" i="9"/>
  <c r="Z180" i="10" s="1"/>
  <c r="AB181" i="9"/>
  <c r="AA180" i="10" s="1"/>
  <c r="AC181" i="9"/>
  <c r="AB180" i="10" s="1"/>
  <c r="AD181" i="9"/>
  <c r="AC180" i="10" s="1"/>
  <c r="AE181" i="9"/>
  <c r="AD180" i="10" s="1"/>
  <c r="AF181" i="9"/>
  <c r="AE180" i="10" s="1"/>
  <c r="AG181" i="9"/>
  <c r="AF180" i="10" s="1"/>
  <c r="AH181" i="9"/>
  <c r="AG180" i="10" s="1"/>
  <c r="AI181" i="9"/>
  <c r="AH180" i="10" s="1"/>
  <c r="AJ181" i="9"/>
  <c r="AI180" i="10" s="1"/>
  <c r="AK181" i="9"/>
  <c r="AJ180" i="10" s="1"/>
  <c r="AL181" i="9"/>
  <c r="AK180" i="10" s="1"/>
  <c r="AM181" i="9"/>
  <c r="AL180" i="10" s="1"/>
  <c r="AN181" i="9"/>
  <c r="AM180" i="10" s="1"/>
  <c r="AO181" i="9"/>
  <c r="AN180" i="10" s="1"/>
  <c r="AP181" i="9"/>
  <c r="AO180" i="10" s="1"/>
  <c r="AQ181" i="9"/>
  <c r="AP180" i="10" s="1"/>
  <c r="AR181" i="9"/>
  <c r="AQ180" i="10" s="1"/>
  <c r="AS181" i="9"/>
  <c r="AR180" i="10" s="1"/>
  <c r="AT181" i="9"/>
  <c r="AS180" i="10" s="1"/>
  <c r="AU181" i="9"/>
  <c r="AT180" i="10" s="1"/>
  <c r="D182" i="9"/>
  <c r="C181" i="10" s="1"/>
  <c r="E182" i="9"/>
  <c r="D181" i="10" s="1"/>
  <c r="F182" i="9"/>
  <c r="E181" i="10" s="1"/>
  <c r="G182" i="9"/>
  <c r="F181" i="10" s="1"/>
  <c r="H182" i="9"/>
  <c r="G181" i="10" s="1"/>
  <c r="I182" i="9"/>
  <c r="H181" i="10" s="1"/>
  <c r="J182" i="9"/>
  <c r="I181" i="10" s="1"/>
  <c r="K182" i="9"/>
  <c r="J181" i="10" s="1"/>
  <c r="L182" i="9"/>
  <c r="K181" i="10" s="1"/>
  <c r="M182" i="9"/>
  <c r="L181" i="10" s="1"/>
  <c r="N182" i="9"/>
  <c r="M181" i="10" s="1"/>
  <c r="O182" i="9"/>
  <c r="N181" i="10" s="1"/>
  <c r="P182" i="9"/>
  <c r="O181" i="10" s="1"/>
  <c r="Q182" i="9"/>
  <c r="P181" i="10" s="1"/>
  <c r="R182" i="9"/>
  <c r="Q181" i="10" s="1"/>
  <c r="S182" i="9"/>
  <c r="R181" i="10" s="1"/>
  <c r="T182" i="9"/>
  <c r="S181" i="10" s="1"/>
  <c r="U182" i="9"/>
  <c r="T181" i="10" s="1"/>
  <c r="V182" i="9"/>
  <c r="U181" i="10" s="1"/>
  <c r="W182" i="9"/>
  <c r="V181" i="10" s="1"/>
  <c r="X182" i="9"/>
  <c r="W181" i="10" s="1"/>
  <c r="Y182" i="9"/>
  <c r="X181" i="10" s="1"/>
  <c r="Z182" i="9"/>
  <c r="Y181" i="10" s="1"/>
  <c r="AA182" i="9"/>
  <c r="Z181" i="10" s="1"/>
  <c r="AB182" i="9"/>
  <c r="AA181" i="10" s="1"/>
  <c r="AC182" i="9"/>
  <c r="AB181" i="10" s="1"/>
  <c r="AD182" i="9"/>
  <c r="AC181" i="10" s="1"/>
  <c r="AE182" i="9"/>
  <c r="AD181" i="10" s="1"/>
  <c r="AF182" i="9"/>
  <c r="AE181" i="10" s="1"/>
  <c r="AG182" i="9"/>
  <c r="AF181" i="10" s="1"/>
  <c r="AH182" i="9"/>
  <c r="AG181" i="10" s="1"/>
  <c r="AI182" i="9"/>
  <c r="AH181" i="10" s="1"/>
  <c r="AJ182" i="9"/>
  <c r="AI181" i="10" s="1"/>
  <c r="AK182" i="9"/>
  <c r="AJ181" i="10" s="1"/>
  <c r="AL182" i="9"/>
  <c r="AK181" i="10" s="1"/>
  <c r="AM182" i="9"/>
  <c r="AL181" i="10" s="1"/>
  <c r="AN182" i="9"/>
  <c r="AM181" i="10" s="1"/>
  <c r="AO182" i="9"/>
  <c r="AN181" i="10" s="1"/>
  <c r="AP182" i="9"/>
  <c r="AO181" i="10" s="1"/>
  <c r="AQ182" i="9"/>
  <c r="AP181" i="10" s="1"/>
  <c r="AR182" i="9"/>
  <c r="AQ181" i="10" s="1"/>
  <c r="AS182" i="9"/>
  <c r="AR181" i="10" s="1"/>
  <c r="AT182" i="9"/>
  <c r="AS181" i="10" s="1"/>
  <c r="AU182" i="9"/>
  <c r="AT181" i="10" s="1"/>
  <c r="D183" i="9"/>
  <c r="C182" i="10" s="1"/>
  <c r="E183" i="9"/>
  <c r="D182" i="10" s="1"/>
  <c r="F183" i="9"/>
  <c r="E182" i="10" s="1"/>
  <c r="G183" i="9"/>
  <c r="F182" i="10" s="1"/>
  <c r="H183" i="9"/>
  <c r="G182" i="10" s="1"/>
  <c r="I183" i="9"/>
  <c r="H182" i="10" s="1"/>
  <c r="J183" i="9"/>
  <c r="I182" i="10" s="1"/>
  <c r="K183" i="9"/>
  <c r="J182" i="10" s="1"/>
  <c r="L183" i="9"/>
  <c r="K182" i="10" s="1"/>
  <c r="M183" i="9"/>
  <c r="L182" i="10" s="1"/>
  <c r="N183" i="9"/>
  <c r="M182" i="10" s="1"/>
  <c r="O183" i="9"/>
  <c r="N182" i="10" s="1"/>
  <c r="P183" i="9"/>
  <c r="O182" i="10" s="1"/>
  <c r="Q183" i="9"/>
  <c r="P182" i="10" s="1"/>
  <c r="R183" i="9"/>
  <c r="Q182" i="10" s="1"/>
  <c r="S183" i="9"/>
  <c r="R182" i="10" s="1"/>
  <c r="T183" i="9"/>
  <c r="S182" i="10" s="1"/>
  <c r="U183" i="9"/>
  <c r="T182" i="10" s="1"/>
  <c r="V183" i="9"/>
  <c r="U182" i="10" s="1"/>
  <c r="W183" i="9"/>
  <c r="V182" i="10" s="1"/>
  <c r="X183" i="9"/>
  <c r="W182" i="10" s="1"/>
  <c r="Y183" i="9"/>
  <c r="X182" i="10" s="1"/>
  <c r="Z183" i="9"/>
  <c r="Y182" i="10" s="1"/>
  <c r="AA183" i="9"/>
  <c r="Z182" i="10" s="1"/>
  <c r="AB183" i="9"/>
  <c r="AA182" i="10" s="1"/>
  <c r="AC183" i="9"/>
  <c r="AB182" i="10" s="1"/>
  <c r="AD183" i="9"/>
  <c r="AC182" i="10" s="1"/>
  <c r="AE183" i="9"/>
  <c r="AD182" i="10" s="1"/>
  <c r="AF183" i="9"/>
  <c r="AE182" i="10" s="1"/>
  <c r="AG183" i="9"/>
  <c r="AF182" i="10" s="1"/>
  <c r="AH183" i="9"/>
  <c r="AG182" i="10" s="1"/>
  <c r="AI183" i="9"/>
  <c r="AH182" i="10" s="1"/>
  <c r="AJ183" i="9"/>
  <c r="AI182" i="10" s="1"/>
  <c r="AK183" i="9"/>
  <c r="AJ182" i="10" s="1"/>
  <c r="AL183" i="9"/>
  <c r="AK182" i="10" s="1"/>
  <c r="AM183" i="9"/>
  <c r="AL182" i="10" s="1"/>
  <c r="AN183" i="9"/>
  <c r="AM182" i="10" s="1"/>
  <c r="AO183" i="9"/>
  <c r="AN182" i="10" s="1"/>
  <c r="AP183" i="9"/>
  <c r="AO182" i="10" s="1"/>
  <c r="AQ183" i="9"/>
  <c r="AP182" i="10" s="1"/>
  <c r="AR183" i="9"/>
  <c r="AQ182" i="10" s="1"/>
  <c r="AS183" i="9"/>
  <c r="AR182" i="10" s="1"/>
  <c r="AT183" i="9"/>
  <c r="AS182" i="10" s="1"/>
  <c r="AU183" i="9"/>
  <c r="AT182" i="10" s="1"/>
  <c r="D184" i="9"/>
  <c r="C183" i="10" s="1"/>
  <c r="E184" i="9"/>
  <c r="D183" i="10" s="1"/>
  <c r="F184" i="9"/>
  <c r="E183" i="10" s="1"/>
  <c r="G184" i="9"/>
  <c r="F183" i="10" s="1"/>
  <c r="H184" i="9"/>
  <c r="G183" i="10" s="1"/>
  <c r="I184" i="9"/>
  <c r="H183" i="10" s="1"/>
  <c r="J184" i="9"/>
  <c r="I183" i="10" s="1"/>
  <c r="K184" i="9"/>
  <c r="J183" i="10" s="1"/>
  <c r="L184" i="9"/>
  <c r="K183" i="10" s="1"/>
  <c r="M184" i="9"/>
  <c r="L183" i="10" s="1"/>
  <c r="N184" i="9"/>
  <c r="M183" i="10" s="1"/>
  <c r="O184" i="9"/>
  <c r="N183" i="10" s="1"/>
  <c r="P184" i="9"/>
  <c r="O183" i="10" s="1"/>
  <c r="Q184" i="9"/>
  <c r="P183" i="10" s="1"/>
  <c r="R184" i="9"/>
  <c r="Q183" i="10" s="1"/>
  <c r="S184" i="9"/>
  <c r="R183" i="10" s="1"/>
  <c r="T184" i="9"/>
  <c r="S183" i="10" s="1"/>
  <c r="U184" i="9"/>
  <c r="T183" i="10" s="1"/>
  <c r="V184" i="9"/>
  <c r="U183" i="10" s="1"/>
  <c r="W184" i="9"/>
  <c r="V183" i="10" s="1"/>
  <c r="X184" i="9"/>
  <c r="W183" i="10" s="1"/>
  <c r="Y184" i="9"/>
  <c r="X183" i="10" s="1"/>
  <c r="Z184" i="9"/>
  <c r="Y183" i="10" s="1"/>
  <c r="AA184" i="9"/>
  <c r="Z183" i="10" s="1"/>
  <c r="AB184" i="9"/>
  <c r="AA183" i="10" s="1"/>
  <c r="AC184" i="9"/>
  <c r="AB183" i="10" s="1"/>
  <c r="AD184" i="9"/>
  <c r="AC183" i="10" s="1"/>
  <c r="AE184" i="9"/>
  <c r="AD183" i="10" s="1"/>
  <c r="AF184" i="9"/>
  <c r="AE183" i="10" s="1"/>
  <c r="AG184" i="9"/>
  <c r="AF183" i="10" s="1"/>
  <c r="AH184" i="9"/>
  <c r="AG183" i="10" s="1"/>
  <c r="AI184" i="9"/>
  <c r="AH183" i="10" s="1"/>
  <c r="AJ184" i="9"/>
  <c r="AI183" i="10" s="1"/>
  <c r="AK184" i="9"/>
  <c r="AJ183" i="10" s="1"/>
  <c r="AL184" i="9"/>
  <c r="AK183" i="10" s="1"/>
  <c r="AM184" i="9"/>
  <c r="AL183" i="10" s="1"/>
  <c r="AN184" i="9"/>
  <c r="AM183" i="10" s="1"/>
  <c r="AO184" i="9"/>
  <c r="AN183" i="10" s="1"/>
  <c r="AP184" i="9"/>
  <c r="AO183" i="10" s="1"/>
  <c r="AQ184" i="9"/>
  <c r="AP183" i="10" s="1"/>
  <c r="AR184" i="9"/>
  <c r="AQ183" i="10" s="1"/>
  <c r="AS184" i="9"/>
  <c r="AR183" i="10" s="1"/>
  <c r="AT184" i="9"/>
  <c r="AS183" i="10" s="1"/>
  <c r="AU184" i="9"/>
  <c r="AT183" i="10" s="1"/>
  <c r="D185" i="9"/>
  <c r="C184" i="10" s="1"/>
  <c r="E185" i="9"/>
  <c r="D184" i="10" s="1"/>
  <c r="F185" i="9"/>
  <c r="E184" i="10" s="1"/>
  <c r="G185" i="9"/>
  <c r="F184" i="10" s="1"/>
  <c r="H185" i="9"/>
  <c r="G184" i="10" s="1"/>
  <c r="I185" i="9"/>
  <c r="H184" i="10" s="1"/>
  <c r="J185" i="9"/>
  <c r="I184" i="10" s="1"/>
  <c r="K185" i="9"/>
  <c r="J184" i="10" s="1"/>
  <c r="L185" i="9"/>
  <c r="K184" i="10" s="1"/>
  <c r="M185" i="9"/>
  <c r="L184" i="10" s="1"/>
  <c r="N185" i="9"/>
  <c r="M184" i="10" s="1"/>
  <c r="O185" i="9"/>
  <c r="N184" i="10" s="1"/>
  <c r="P185" i="9"/>
  <c r="O184" i="10" s="1"/>
  <c r="Q185" i="9"/>
  <c r="P184" i="10" s="1"/>
  <c r="R185" i="9"/>
  <c r="Q184" i="10" s="1"/>
  <c r="S185" i="9"/>
  <c r="R184" i="10" s="1"/>
  <c r="T185" i="9"/>
  <c r="S184" i="10" s="1"/>
  <c r="U185" i="9"/>
  <c r="T184" i="10" s="1"/>
  <c r="V185" i="9"/>
  <c r="U184" i="10" s="1"/>
  <c r="W185" i="9"/>
  <c r="V184" i="10" s="1"/>
  <c r="X185" i="9"/>
  <c r="W184" i="10" s="1"/>
  <c r="Y185" i="9"/>
  <c r="X184" i="10" s="1"/>
  <c r="Z185" i="9"/>
  <c r="Y184" i="10" s="1"/>
  <c r="AA185" i="9"/>
  <c r="Z184" i="10" s="1"/>
  <c r="AB185" i="9"/>
  <c r="AA184" i="10" s="1"/>
  <c r="AC185" i="9"/>
  <c r="AB184" i="10" s="1"/>
  <c r="AD185" i="9"/>
  <c r="AC184" i="10" s="1"/>
  <c r="AE185" i="9"/>
  <c r="AD184" i="10" s="1"/>
  <c r="AF185" i="9"/>
  <c r="AE184" i="10" s="1"/>
  <c r="AG185" i="9"/>
  <c r="AF184" i="10" s="1"/>
  <c r="AH185" i="9"/>
  <c r="AG184" i="10" s="1"/>
  <c r="AI185" i="9"/>
  <c r="AH184" i="10" s="1"/>
  <c r="AJ185" i="9"/>
  <c r="AI184" i="10" s="1"/>
  <c r="AK185" i="9"/>
  <c r="AJ184" i="10" s="1"/>
  <c r="AL185" i="9"/>
  <c r="AK184" i="10" s="1"/>
  <c r="AM185" i="9"/>
  <c r="AL184" i="10" s="1"/>
  <c r="AN185" i="9"/>
  <c r="AM184" i="10" s="1"/>
  <c r="AO185" i="9"/>
  <c r="AN184" i="10" s="1"/>
  <c r="AP185" i="9"/>
  <c r="AO184" i="10" s="1"/>
  <c r="AQ185" i="9"/>
  <c r="AP184" i="10" s="1"/>
  <c r="AR185" i="9"/>
  <c r="AQ184" i="10" s="1"/>
  <c r="AS185" i="9"/>
  <c r="AR184" i="10" s="1"/>
  <c r="AT185" i="9"/>
  <c r="AS184" i="10" s="1"/>
  <c r="AU185" i="9"/>
  <c r="AT184" i="10" s="1"/>
  <c r="D186" i="9"/>
  <c r="C185" i="10" s="1"/>
  <c r="E186" i="9"/>
  <c r="D185" i="10" s="1"/>
  <c r="F186" i="9"/>
  <c r="E185" i="10" s="1"/>
  <c r="G186" i="9"/>
  <c r="F185" i="10" s="1"/>
  <c r="H186" i="9"/>
  <c r="G185" i="10" s="1"/>
  <c r="I186" i="9"/>
  <c r="H185" i="10" s="1"/>
  <c r="J186" i="9"/>
  <c r="I185" i="10" s="1"/>
  <c r="K186" i="9"/>
  <c r="J185" i="10" s="1"/>
  <c r="L186" i="9"/>
  <c r="K185" i="10" s="1"/>
  <c r="M186" i="9"/>
  <c r="L185" i="10" s="1"/>
  <c r="N186" i="9"/>
  <c r="M185" i="10" s="1"/>
  <c r="O186" i="9"/>
  <c r="N185" i="10" s="1"/>
  <c r="P186" i="9"/>
  <c r="O185" i="10" s="1"/>
  <c r="Q186" i="9"/>
  <c r="P185" i="10" s="1"/>
  <c r="R186" i="9"/>
  <c r="Q185" i="10" s="1"/>
  <c r="S186" i="9"/>
  <c r="R185" i="10" s="1"/>
  <c r="T186" i="9"/>
  <c r="S185" i="10" s="1"/>
  <c r="U186" i="9"/>
  <c r="T185" i="10" s="1"/>
  <c r="V186" i="9"/>
  <c r="U185" i="10" s="1"/>
  <c r="W186" i="9"/>
  <c r="V185" i="10" s="1"/>
  <c r="X186" i="9"/>
  <c r="W185" i="10" s="1"/>
  <c r="Y186" i="9"/>
  <c r="X185" i="10" s="1"/>
  <c r="Z186" i="9"/>
  <c r="Y185" i="10" s="1"/>
  <c r="AA186" i="9"/>
  <c r="Z185" i="10" s="1"/>
  <c r="AB186" i="9"/>
  <c r="AA185" i="10" s="1"/>
  <c r="AC186" i="9"/>
  <c r="AB185" i="10" s="1"/>
  <c r="AD186" i="9"/>
  <c r="AC185" i="10" s="1"/>
  <c r="AE186" i="9"/>
  <c r="AD185" i="10" s="1"/>
  <c r="AF186" i="9"/>
  <c r="AE185" i="10" s="1"/>
  <c r="AG186" i="9"/>
  <c r="AF185" i="10" s="1"/>
  <c r="AH186" i="9"/>
  <c r="AG185" i="10" s="1"/>
  <c r="AI186" i="9"/>
  <c r="AH185" i="10" s="1"/>
  <c r="AJ186" i="9"/>
  <c r="AI185" i="10" s="1"/>
  <c r="AK186" i="9"/>
  <c r="AJ185" i="10" s="1"/>
  <c r="AL186" i="9"/>
  <c r="AK185" i="10" s="1"/>
  <c r="AM186" i="9"/>
  <c r="AL185" i="10" s="1"/>
  <c r="AN186" i="9"/>
  <c r="AM185" i="10" s="1"/>
  <c r="AO186" i="9"/>
  <c r="AN185" i="10" s="1"/>
  <c r="AP186" i="9"/>
  <c r="AO185" i="10" s="1"/>
  <c r="AQ186" i="9"/>
  <c r="AP185" i="10" s="1"/>
  <c r="AR186" i="9"/>
  <c r="AQ185" i="10" s="1"/>
  <c r="AS186" i="9"/>
  <c r="AR185" i="10" s="1"/>
  <c r="AT186" i="9"/>
  <c r="AS185" i="10" s="1"/>
  <c r="AU186" i="9"/>
  <c r="AT185" i="10" s="1"/>
  <c r="D187" i="9"/>
  <c r="C186" i="10" s="1"/>
  <c r="E187" i="9"/>
  <c r="D186" i="10" s="1"/>
  <c r="F187" i="9"/>
  <c r="E186" i="10" s="1"/>
  <c r="G187" i="9"/>
  <c r="F186" i="10" s="1"/>
  <c r="H187" i="9"/>
  <c r="G186" i="10" s="1"/>
  <c r="I187" i="9"/>
  <c r="H186" i="10" s="1"/>
  <c r="J187" i="9"/>
  <c r="I186" i="10" s="1"/>
  <c r="K187" i="9"/>
  <c r="J186" i="10" s="1"/>
  <c r="L187" i="9"/>
  <c r="K186" i="10" s="1"/>
  <c r="M187" i="9"/>
  <c r="L186" i="10" s="1"/>
  <c r="N187" i="9"/>
  <c r="M186" i="10" s="1"/>
  <c r="O187" i="9"/>
  <c r="N186" i="10" s="1"/>
  <c r="P187" i="9"/>
  <c r="O186" i="10" s="1"/>
  <c r="Q187" i="9"/>
  <c r="P186" i="10" s="1"/>
  <c r="R187" i="9"/>
  <c r="Q186" i="10" s="1"/>
  <c r="S187" i="9"/>
  <c r="R186" i="10" s="1"/>
  <c r="T187" i="9"/>
  <c r="S186" i="10" s="1"/>
  <c r="U187" i="9"/>
  <c r="T186" i="10" s="1"/>
  <c r="V187" i="9"/>
  <c r="U186" i="10" s="1"/>
  <c r="W187" i="9"/>
  <c r="V186" i="10" s="1"/>
  <c r="X187" i="9"/>
  <c r="W186" i="10" s="1"/>
  <c r="Y187" i="9"/>
  <c r="X186" i="10" s="1"/>
  <c r="Z187" i="9"/>
  <c r="Y186" i="10" s="1"/>
  <c r="AA187" i="9"/>
  <c r="Z186" i="10" s="1"/>
  <c r="AB187" i="9"/>
  <c r="AA186" i="10" s="1"/>
  <c r="AC187" i="9"/>
  <c r="AB186" i="10" s="1"/>
  <c r="AD187" i="9"/>
  <c r="AC186" i="10" s="1"/>
  <c r="AE187" i="9"/>
  <c r="AD186" i="10" s="1"/>
  <c r="AF187" i="9"/>
  <c r="AE186" i="10" s="1"/>
  <c r="AG187" i="9"/>
  <c r="AF186" i="10" s="1"/>
  <c r="AH187" i="9"/>
  <c r="AG186" i="10" s="1"/>
  <c r="AI187" i="9"/>
  <c r="AH186" i="10" s="1"/>
  <c r="AJ187" i="9"/>
  <c r="AI186" i="10" s="1"/>
  <c r="AK187" i="9"/>
  <c r="AJ186" i="10" s="1"/>
  <c r="AL187" i="9"/>
  <c r="AK186" i="10" s="1"/>
  <c r="AM187" i="9"/>
  <c r="AL186" i="10" s="1"/>
  <c r="AN187" i="9"/>
  <c r="AM186" i="10" s="1"/>
  <c r="AO187" i="9"/>
  <c r="AN186" i="10" s="1"/>
  <c r="AP187" i="9"/>
  <c r="AO186" i="10" s="1"/>
  <c r="AQ187" i="9"/>
  <c r="AP186" i="10" s="1"/>
  <c r="AR187" i="9"/>
  <c r="AQ186" i="10" s="1"/>
  <c r="AS187" i="9"/>
  <c r="AR186" i="10" s="1"/>
  <c r="AT187" i="9"/>
  <c r="AS186" i="10" s="1"/>
  <c r="AU187" i="9"/>
  <c r="AT186" i="10" s="1"/>
  <c r="D188" i="9"/>
  <c r="C187" i="10" s="1"/>
  <c r="E188" i="9"/>
  <c r="D187" i="10" s="1"/>
  <c r="F188" i="9"/>
  <c r="E187" i="10" s="1"/>
  <c r="G188" i="9"/>
  <c r="F187" i="10" s="1"/>
  <c r="H188" i="9"/>
  <c r="G187" i="10" s="1"/>
  <c r="I188" i="9"/>
  <c r="H187" i="10" s="1"/>
  <c r="J188" i="9"/>
  <c r="I187" i="10" s="1"/>
  <c r="K188" i="9"/>
  <c r="J187" i="10" s="1"/>
  <c r="L188" i="9"/>
  <c r="K187" i="10" s="1"/>
  <c r="M188" i="9"/>
  <c r="L187" i="10" s="1"/>
  <c r="N188" i="9"/>
  <c r="M187" i="10" s="1"/>
  <c r="O188" i="9"/>
  <c r="N187" i="10" s="1"/>
  <c r="P188" i="9"/>
  <c r="O187" i="10" s="1"/>
  <c r="Q188" i="9"/>
  <c r="P187" i="10" s="1"/>
  <c r="R188" i="9"/>
  <c r="Q187" i="10" s="1"/>
  <c r="S188" i="9"/>
  <c r="R187" i="10" s="1"/>
  <c r="T188" i="9"/>
  <c r="S187" i="10" s="1"/>
  <c r="U188" i="9"/>
  <c r="T187" i="10" s="1"/>
  <c r="V188" i="9"/>
  <c r="U187" i="10" s="1"/>
  <c r="W188" i="9"/>
  <c r="V187" i="10" s="1"/>
  <c r="X188" i="9"/>
  <c r="W187" i="10" s="1"/>
  <c r="Y188" i="9"/>
  <c r="X187" i="10" s="1"/>
  <c r="Z188" i="9"/>
  <c r="Y187" i="10" s="1"/>
  <c r="AA188" i="9"/>
  <c r="Z187" i="10" s="1"/>
  <c r="AB188" i="9"/>
  <c r="AA187" i="10" s="1"/>
  <c r="AC188" i="9"/>
  <c r="AB187" i="10" s="1"/>
  <c r="AD188" i="9"/>
  <c r="AC187" i="10" s="1"/>
  <c r="AE188" i="9"/>
  <c r="AD187" i="10" s="1"/>
  <c r="AF188" i="9"/>
  <c r="AE187" i="10" s="1"/>
  <c r="AG188" i="9"/>
  <c r="AF187" i="10" s="1"/>
  <c r="AH188" i="9"/>
  <c r="AG187" i="10" s="1"/>
  <c r="AI188" i="9"/>
  <c r="AH187" i="10" s="1"/>
  <c r="AJ188" i="9"/>
  <c r="AI187" i="10" s="1"/>
  <c r="AK188" i="9"/>
  <c r="AJ187" i="10" s="1"/>
  <c r="AL188" i="9"/>
  <c r="AK187" i="10" s="1"/>
  <c r="AM188" i="9"/>
  <c r="AL187" i="10" s="1"/>
  <c r="AN188" i="9"/>
  <c r="AM187" i="10" s="1"/>
  <c r="AO188" i="9"/>
  <c r="AN187" i="10" s="1"/>
  <c r="AP188" i="9"/>
  <c r="AO187" i="10" s="1"/>
  <c r="AQ188" i="9"/>
  <c r="AP187" i="10" s="1"/>
  <c r="AR188" i="9"/>
  <c r="AQ187" i="10" s="1"/>
  <c r="AS188" i="9"/>
  <c r="AR187" i="10" s="1"/>
  <c r="AT188" i="9"/>
  <c r="AS187" i="10" s="1"/>
  <c r="AU188" i="9"/>
  <c r="AT187" i="10" s="1"/>
  <c r="D189" i="9"/>
  <c r="C188" i="10" s="1"/>
  <c r="E189" i="9"/>
  <c r="D188" i="10" s="1"/>
  <c r="F189" i="9"/>
  <c r="E188" i="10" s="1"/>
  <c r="G189" i="9"/>
  <c r="F188" i="10" s="1"/>
  <c r="H189" i="9"/>
  <c r="G188" i="10" s="1"/>
  <c r="I189" i="9"/>
  <c r="H188" i="10" s="1"/>
  <c r="J189" i="9"/>
  <c r="I188" i="10" s="1"/>
  <c r="K189" i="9"/>
  <c r="J188" i="10" s="1"/>
  <c r="L189" i="9"/>
  <c r="K188" i="10" s="1"/>
  <c r="M189" i="9"/>
  <c r="L188" i="10" s="1"/>
  <c r="N189" i="9"/>
  <c r="M188" i="10" s="1"/>
  <c r="O189" i="9"/>
  <c r="N188" i="10" s="1"/>
  <c r="P189" i="9"/>
  <c r="O188" i="10" s="1"/>
  <c r="Q189" i="9"/>
  <c r="P188" i="10" s="1"/>
  <c r="R189" i="9"/>
  <c r="Q188" i="10" s="1"/>
  <c r="S189" i="9"/>
  <c r="R188" i="10" s="1"/>
  <c r="T189" i="9"/>
  <c r="S188" i="10" s="1"/>
  <c r="U189" i="9"/>
  <c r="T188" i="10" s="1"/>
  <c r="V189" i="9"/>
  <c r="U188" i="10" s="1"/>
  <c r="W189" i="9"/>
  <c r="V188" i="10" s="1"/>
  <c r="X189" i="9"/>
  <c r="W188" i="10" s="1"/>
  <c r="Y189" i="9"/>
  <c r="X188" i="10" s="1"/>
  <c r="Z189" i="9"/>
  <c r="Y188" i="10" s="1"/>
  <c r="AA189" i="9"/>
  <c r="Z188" i="10" s="1"/>
  <c r="AB189" i="9"/>
  <c r="AA188" i="10" s="1"/>
  <c r="AC189" i="9"/>
  <c r="AB188" i="10" s="1"/>
  <c r="AD189" i="9"/>
  <c r="AC188" i="10" s="1"/>
  <c r="AE189" i="9"/>
  <c r="AD188" i="10" s="1"/>
  <c r="AF189" i="9"/>
  <c r="AE188" i="10" s="1"/>
  <c r="AG189" i="9"/>
  <c r="AF188" i="10" s="1"/>
  <c r="AH189" i="9"/>
  <c r="AG188" i="10" s="1"/>
  <c r="AI189" i="9"/>
  <c r="AH188" i="10" s="1"/>
  <c r="AJ189" i="9"/>
  <c r="AI188" i="10" s="1"/>
  <c r="AK189" i="9"/>
  <c r="AJ188" i="10" s="1"/>
  <c r="AL189" i="9"/>
  <c r="AK188" i="10" s="1"/>
  <c r="AM189" i="9"/>
  <c r="AL188" i="10" s="1"/>
  <c r="AN189" i="9"/>
  <c r="AM188" i="10" s="1"/>
  <c r="AO189" i="9"/>
  <c r="AN188" i="10" s="1"/>
  <c r="AP189" i="9"/>
  <c r="AO188" i="10" s="1"/>
  <c r="AQ189" i="9"/>
  <c r="AP188" i="10" s="1"/>
  <c r="AR189" i="9"/>
  <c r="AQ188" i="10" s="1"/>
  <c r="AS189" i="9"/>
  <c r="AR188" i="10" s="1"/>
  <c r="AT189" i="9"/>
  <c r="AS188" i="10" s="1"/>
  <c r="AU189" i="9"/>
  <c r="AT188" i="10" s="1"/>
  <c r="D190" i="9"/>
  <c r="C189" i="10" s="1"/>
  <c r="E190" i="9"/>
  <c r="D189" i="10" s="1"/>
  <c r="F190" i="9"/>
  <c r="E189" i="10" s="1"/>
  <c r="G190" i="9"/>
  <c r="F189" i="10" s="1"/>
  <c r="H190" i="9"/>
  <c r="G189" i="10" s="1"/>
  <c r="I190" i="9"/>
  <c r="H189" i="10" s="1"/>
  <c r="J190" i="9"/>
  <c r="I189" i="10" s="1"/>
  <c r="K190" i="9"/>
  <c r="J189" i="10" s="1"/>
  <c r="L190" i="9"/>
  <c r="K189" i="10" s="1"/>
  <c r="M190" i="9"/>
  <c r="L189" i="10" s="1"/>
  <c r="N190" i="9"/>
  <c r="M189" i="10" s="1"/>
  <c r="O190" i="9"/>
  <c r="N189" i="10" s="1"/>
  <c r="P190" i="9"/>
  <c r="O189" i="10" s="1"/>
  <c r="Q190" i="9"/>
  <c r="P189" i="10" s="1"/>
  <c r="R190" i="9"/>
  <c r="Q189" i="10" s="1"/>
  <c r="S190" i="9"/>
  <c r="R189" i="10" s="1"/>
  <c r="T190" i="9"/>
  <c r="S189" i="10" s="1"/>
  <c r="U190" i="9"/>
  <c r="T189" i="10" s="1"/>
  <c r="V190" i="9"/>
  <c r="U189" i="10" s="1"/>
  <c r="W190" i="9"/>
  <c r="V189" i="10" s="1"/>
  <c r="X190" i="9"/>
  <c r="W189" i="10" s="1"/>
  <c r="Y190" i="9"/>
  <c r="X189" i="10" s="1"/>
  <c r="Z190" i="9"/>
  <c r="Y189" i="10" s="1"/>
  <c r="AA190" i="9"/>
  <c r="Z189" i="10" s="1"/>
  <c r="AB190" i="9"/>
  <c r="AA189" i="10" s="1"/>
  <c r="AC190" i="9"/>
  <c r="AB189" i="10" s="1"/>
  <c r="AD190" i="9"/>
  <c r="AC189" i="10" s="1"/>
  <c r="AE190" i="9"/>
  <c r="AD189" i="10" s="1"/>
  <c r="AF190" i="9"/>
  <c r="AE189" i="10" s="1"/>
  <c r="AG190" i="9"/>
  <c r="AF189" i="10" s="1"/>
  <c r="AH190" i="9"/>
  <c r="AG189" i="10" s="1"/>
  <c r="AI190" i="9"/>
  <c r="AH189" i="10" s="1"/>
  <c r="AJ190" i="9"/>
  <c r="AI189" i="10" s="1"/>
  <c r="AK190" i="9"/>
  <c r="AJ189" i="10" s="1"/>
  <c r="AL190" i="9"/>
  <c r="AK189" i="10" s="1"/>
  <c r="AM190" i="9"/>
  <c r="AL189" i="10" s="1"/>
  <c r="AN190" i="9"/>
  <c r="AM189" i="10" s="1"/>
  <c r="AO190" i="9"/>
  <c r="AN189" i="10" s="1"/>
  <c r="AP190" i="9"/>
  <c r="AO189" i="10" s="1"/>
  <c r="AQ190" i="9"/>
  <c r="AP189" i="10" s="1"/>
  <c r="AR190" i="9"/>
  <c r="AQ189" i="10" s="1"/>
  <c r="AS190" i="9"/>
  <c r="AR189" i="10" s="1"/>
  <c r="AT190" i="9"/>
  <c r="AS189" i="10" s="1"/>
  <c r="AU190" i="9"/>
  <c r="AT189" i="10" s="1"/>
  <c r="D191" i="9"/>
  <c r="C190" i="10" s="1"/>
  <c r="E191" i="9"/>
  <c r="D190" i="10" s="1"/>
  <c r="F191" i="9"/>
  <c r="E190" i="10" s="1"/>
  <c r="G191" i="9"/>
  <c r="F190" i="10" s="1"/>
  <c r="H191" i="9"/>
  <c r="G190" i="10" s="1"/>
  <c r="I191" i="9"/>
  <c r="H190" i="10" s="1"/>
  <c r="J191" i="9"/>
  <c r="I190" i="10" s="1"/>
  <c r="K191" i="9"/>
  <c r="J190" i="10" s="1"/>
  <c r="L191" i="9"/>
  <c r="K190" i="10" s="1"/>
  <c r="M191" i="9"/>
  <c r="L190" i="10" s="1"/>
  <c r="N191" i="9"/>
  <c r="M190" i="10" s="1"/>
  <c r="O191" i="9"/>
  <c r="N190" i="10" s="1"/>
  <c r="P191" i="9"/>
  <c r="O190" i="10" s="1"/>
  <c r="Q191" i="9"/>
  <c r="P190" i="10" s="1"/>
  <c r="R191" i="9"/>
  <c r="Q190" i="10" s="1"/>
  <c r="S191" i="9"/>
  <c r="R190" i="10" s="1"/>
  <c r="T191" i="9"/>
  <c r="S190" i="10" s="1"/>
  <c r="U191" i="9"/>
  <c r="T190" i="10" s="1"/>
  <c r="V191" i="9"/>
  <c r="U190" i="10" s="1"/>
  <c r="W191" i="9"/>
  <c r="V190" i="10" s="1"/>
  <c r="X191" i="9"/>
  <c r="W190" i="10" s="1"/>
  <c r="Y191" i="9"/>
  <c r="X190" i="10" s="1"/>
  <c r="Z191" i="9"/>
  <c r="Y190" i="10" s="1"/>
  <c r="AA191" i="9"/>
  <c r="Z190" i="10" s="1"/>
  <c r="AB191" i="9"/>
  <c r="AA190" i="10" s="1"/>
  <c r="AC191" i="9"/>
  <c r="AB190" i="10" s="1"/>
  <c r="AD191" i="9"/>
  <c r="AC190" i="10" s="1"/>
  <c r="AE191" i="9"/>
  <c r="AD190" i="10" s="1"/>
  <c r="AF191" i="9"/>
  <c r="AE190" i="10" s="1"/>
  <c r="AG191" i="9"/>
  <c r="AF190" i="10" s="1"/>
  <c r="AH191" i="9"/>
  <c r="AG190" i="10" s="1"/>
  <c r="AI191" i="9"/>
  <c r="AH190" i="10" s="1"/>
  <c r="AJ191" i="9"/>
  <c r="AI190" i="10" s="1"/>
  <c r="AK191" i="9"/>
  <c r="AJ190" i="10" s="1"/>
  <c r="AL191" i="9"/>
  <c r="AK190" i="10" s="1"/>
  <c r="AM191" i="9"/>
  <c r="AL190" i="10" s="1"/>
  <c r="AN191" i="9"/>
  <c r="AM190" i="10" s="1"/>
  <c r="AO191" i="9"/>
  <c r="AN190" i="10" s="1"/>
  <c r="AP191" i="9"/>
  <c r="AO190" i="10" s="1"/>
  <c r="AQ191" i="9"/>
  <c r="AP190" i="10" s="1"/>
  <c r="AR191" i="9"/>
  <c r="AQ190" i="10" s="1"/>
  <c r="AS191" i="9"/>
  <c r="AR190" i="10" s="1"/>
  <c r="AT191" i="9"/>
  <c r="AS190" i="10" s="1"/>
  <c r="AU191" i="9"/>
  <c r="AT190" i="10" s="1"/>
  <c r="D192" i="9"/>
  <c r="C191" i="10" s="1"/>
  <c r="E192" i="9"/>
  <c r="D191" i="10" s="1"/>
  <c r="F192" i="9"/>
  <c r="E191" i="10" s="1"/>
  <c r="G192" i="9"/>
  <c r="F191" i="10" s="1"/>
  <c r="H192" i="9"/>
  <c r="G191" i="10" s="1"/>
  <c r="I192" i="9"/>
  <c r="H191" i="10" s="1"/>
  <c r="J192" i="9"/>
  <c r="I191" i="10" s="1"/>
  <c r="K192" i="9"/>
  <c r="J191" i="10" s="1"/>
  <c r="L192" i="9"/>
  <c r="K191" i="10" s="1"/>
  <c r="M192" i="9"/>
  <c r="L191" i="10" s="1"/>
  <c r="N192" i="9"/>
  <c r="M191" i="10" s="1"/>
  <c r="O192" i="9"/>
  <c r="N191" i="10" s="1"/>
  <c r="P192" i="9"/>
  <c r="O191" i="10" s="1"/>
  <c r="Q192" i="9"/>
  <c r="P191" i="10" s="1"/>
  <c r="R192" i="9"/>
  <c r="Q191" i="10" s="1"/>
  <c r="S192" i="9"/>
  <c r="R191" i="10" s="1"/>
  <c r="T192" i="9"/>
  <c r="S191" i="10" s="1"/>
  <c r="U192" i="9"/>
  <c r="T191" i="10" s="1"/>
  <c r="V192" i="9"/>
  <c r="U191" i="10" s="1"/>
  <c r="W192" i="9"/>
  <c r="V191" i="10" s="1"/>
  <c r="X192" i="9"/>
  <c r="W191" i="10" s="1"/>
  <c r="Y192" i="9"/>
  <c r="X191" i="10" s="1"/>
  <c r="Z192" i="9"/>
  <c r="Y191" i="10" s="1"/>
  <c r="AA192" i="9"/>
  <c r="Z191" i="10" s="1"/>
  <c r="AB192" i="9"/>
  <c r="AA191" i="10" s="1"/>
  <c r="AC192" i="9"/>
  <c r="AB191" i="10" s="1"/>
  <c r="AD192" i="9"/>
  <c r="AC191" i="10" s="1"/>
  <c r="AE192" i="9"/>
  <c r="AD191" i="10" s="1"/>
  <c r="AF192" i="9"/>
  <c r="AE191" i="10" s="1"/>
  <c r="AG192" i="9"/>
  <c r="AF191" i="10" s="1"/>
  <c r="AH192" i="9"/>
  <c r="AG191" i="10" s="1"/>
  <c r="AI192" i="9"/>
  <c r="AH191" i="10" s="1"/>
  <c r="AJ192" i="9"/>
  <c r="AI191" i="10" s="1"/>
  <c r="AK192" i="9"/>
  <c r="AJ191" i="10" s="1"/>
  <c r="AL192" i="9"/>
  <c r="AK191" i="10" s="1"/>
  <c r="AM192" i="9"/>
  <c r="AL191" i="10" s="1"/>
  <c r="AN192" i="9"/>
  <c r="AM191" i="10" s="1"/>
  <c r="AO192" i="9"/>
  <c r="AN191" i="10" s="1"/>
  <c r="AP192" i="9"/>
  <c r="AO191" i="10" s="1"/>
  <c r="AQ192" i="9"/>
  <c r="AP191" i="10" s="1"/>
  <c r="AR192" i="9"/>
  <c r="AQ191" i="10" s="1"/>
  <c r="AS192" i="9"/>
  <c r="AR191" i="10" s="1"/>
  <c r="AT192" i="9"/>
  <c r="AS191" i="10" s="1"/>
  <c r="AU192" i="9"/>
  <c r="AT191" i="10" s="1"/>
  <c r="D193" i="9"/>
  <c r="C192" i="10" s="1"/>
  <c r="E193" i="9"/>
  <c r="D192" i="10" s="1"/>
  <c r="F193" i="9"/>
  <c r="E192" i="10" s="1"/>
  <c r="G193" i="9"/>
  <c r="F192" i="10" s="1"/>
  <c r="H193" i="9"/>
  <c r="G192" i="10" s="1"/>
  <c r="I193" i="9"/>
  <c r="H192" i="10" s="1"/>
  <c r="J193" i="9"/>
  <c r="I192" i="10" s="1"/>
  <c r="K193" i="9"/>
  <c r="J192" i="10" s="1"/>
  <c r="L193" i="9"/>
  <c r="K192" i="10" s="1"/>
  <c r="M193" i="9"/>
  <c r="L192" i="10" s="1"/>
  <c r="N193" i="9"/>
  <c r="M192" i="10" s="1"/>
  <c r="O193" i="9"/>
  <c r="N192" i="10" s="1"/>
  <c r="P193" i="9"/>
  <c r="O192" i="10" s="1"/>
  <c r="Q193" i="9"/>
  <c r="P192" i="10" s="1"/>
  <c r="R193" i="9"/>
  <c r="Q192" i="10" s="1"/>
  <c r="S193" i="9"/>
  <c r="R192" i="10" s="1"/>
  <c r="T193" i="9"/>
  <c r="S192" i="10" s="1"/>
  <c r="U193" i="9"/>
  <c r="T192" i="10" s="1"/>
  <c r="V193" i="9"/>
  <c r="U192" i="10" s="1"/>
  <c r="W193" i="9"/>
  <c r="V192" i="10" s="1"/>
  <c r="X193" i="9"/>
  <c r="W192" i="10" s="1"/>
  <c r="Y193" i="9"/>
  <c r="X192" i="10" s="1"/>
  <c r="Z193" i="9"/>
  <c r="Y192" i="10" s="1"/>
  <c r="AA193" i="9"/>
  <c r="Z192" i="10" s="1"/>
  <c r="AB193" i="9"/>
  <c r="AA192" i="10" s="1"/>
  <c r="AC193" i="9"/>
  <c r="AB192" i="10" s="1"/>
  <c r="AD193" i="9"/>
  <c r="AC192" i="10" s="1"/>
  <c r="AE193" i="9"/>
  <c r="AD192" i="10" s="1"/>
  <c r="AF193" i="9"/>
  <c r="AE192" i="10" s="1"/>
  <c r="AG193" i="9"/>
  <c r="AF192" i="10" s="1"/>
  <c r="AH193" i="9"/>
  <c r="AG192" i="10" s="1"/>
  <c r="AI193" i="9"/>
  <c r="AH192" i="10" s="1"/>
  <c r="AJ193" i="9"/>
  <c r="AI192" i="10" s="1"/>
  <c r="AK193" i="9"/>
  <c r="AJ192" i="10" s="1"/>
  <c r="AL193" i="9"/>
  <c r="AK192" i="10" s="1"/>
  <c r="AM193" i="9"/>
  <c r="AL192" i="10" s="1"/>
  <c r="AN193" i="9"/>
  <c r="AM192" i="10" s="1"/>
  <c r="AO193" i="9"/>
  <c r="AN192" i="10" s="1"/>
  <c r="AP193" i="9"/>
  <c r="AO192" i="10" s="1"/>
  <c r="AQ193" i="9"/>
  <c r="AP192" i="10" s="1"/>
  <c r="AR193" i="9"/>
  <c r="AQ192" i="10" s="1"/>
  <c r="AS193" i="9"/>
  <c r="AR192" i="10" s="1"/>
  <c r="AT193" i="9"/>
  <c r="AS192" i="10" s="1"/>
  <c r="AU193" i="9"/>
  <c r="AT192" i="10" s="1"/>
  <c r="D194" i="9"/>
  <c r="C193" i="10" s="1"/>
  <c r="E194" i="9"/>
  <c r="D193" i="10" s="1"/>
  <c r="F194" i="9"/>
  <c r="E193" i="10" s="1"/>
  <c r="G194" i="9"/>
  <c r="F193" i="10" s="1"/>
  <c r="H194" i="9"/>
  <c r="G193" i="10" s="1"/>
  <c r="I194" i="9"/>
  <c r="H193" i="10" s="1"/>
  <c r="J194" i="9"/>
  <c r="I193" i="10" s="1"/>
  <c r="K194" i="9"/>
  <c r="J193" i="10" s="1"/>
  <c r="L194" i="9"/>
  <c r="K193" i="10" s="1"/>
  <c r="M194" i="9"/>
  <c r="L193" i="10" s="1"/>
  <c r="N194" i="9"/>
  <c r="M193" i="10" s="1"/>
  <c r="O194" i="9"/>
  <c r="N193" i="10" s="1"/>
  <c r="P194" i="9"/>
  <c r="O193" i="10" s="1"/>
  <c r="Q194" i="9"/>
  <c r="P193" i="10" s="1"/>
  <c r="R194" i="9"/>
  <c r="Q193" i="10" s="1"/>
  <c r="S194" i="9"/>
  <c r="R193" i="10" s="1"/>
  <c r="T194" i="9"/>
  <c r="S193" i="10" s="1"/>
  <c r="U194" i="9"/>
  <c r="T193" i="10" s="1"/>
  <c r="V194" i="9"/>
  <c r="U193" i="10" s="1"/>
  <c r="W194" i="9"/>
  <c r="V193" i="10" s="1"/>
  <c r="X194" i="9"/>
  <c r="W193" i="10" s="1"/>
  <c r="Y194" i="9"/>
  <c r="X193" i="10" s="1"/>
  <c r="Z194" i="9"/>
  <c r="Y193" i="10" s="1"/>
  <c r="AA194" i="9"/>
  <c r="Z193" i="10" s="1"/>
  <c r="AB194" i="9"/>
  <c r="AA193" i="10" s="1"/>
  <c r="AC194" i="9"/>
  <c r="AB193" i="10" s="1"/>
  <c r="AD194" i="9"/>
  <c r="AC193" i="10" s="1"/>
  <c r="AE194" i="9"/>
  <c r="AD193" i="10" s="1"/>
  <c r="AF194" i="9"/>
  <c r="AE193" i="10" s="1"/>
  <c r="AG194" i="9"/>
  <c r="AF193" i="10" s="1"/>
  <c r="AH194" i="9"/>
  <c r="AG193" i="10" s="1"/>
  <c r="AI194" i="9"/>
  <c r="AH193" i="10" s="1"/>
  <c r="AJ194" i="9"/>
  <c r="AI193" i="10" s="1"/>
  <c r="AK194" i="9"/>
  <c r="AJ193" i="10" s="1"/>
  <c r="AL194" i="9"/>
  <c r="AK193" i="10" s="1"/>
  <c r="AM194" i="9"/>
  <c r="AL193" i="10" s="1"/>
  <c r="AN194" i="9"/>
  <c r="AM193" i="10" s="1"/>
  <c r="AO194" i="9"/>
  <c r="AN193" i="10" s="1"/>
  <c r="AP194" i="9"/>
  <c r="AO193" i="10" s="1"/>
  <c r="AQ194" i="9"/>
  <c r="AP193" i="10" s="1"/>
  <c r="AR194" i="9"/>
  <c r="AQ193" i="10" s="1"/>
  <c r="AS194" i="9"/>
  <c r="AR193" i="10" s="1"/>
  <c r="AT194" i="9"/>
  <c r="AS193" i="10" s="1"/>
  <c r="AU194" i="9"/>
  <c r="AT193" i="10" s="1"/>
  <c r="D195" i="9"/>
  <c r="C194" i="10" s="1"/>
  <c r="E195" i="9"/>
  <c r="D194" i="10" s="1"/>
  <c r="F195" i="9"/>
  <c r="E194" i="10" s="1"/>
  <c r="G195" i="9"/>
  <c r="F194" i="10" s="1"/>
  <c r="H195" i="9"/>
  <c r="G194" i="10" s="1"/>
  <c r="I195" i="9"/>
  <c r="H194" i="10" s="1"/>
  <c r="J195" i="9"/>
  <c r="I194" i="10" s="1"/>
  <c r="K195" i="9"/>
  <c r="J194" i="10" s="1"/>
  <c r="L195" i="9"/>
  <c r="K194" i="10" s="1"/>
  <c r="M195" i="9"/>
  <c r="L194" i="10" s="1"/>
  <c r="N195" i="9"/>
  <c r="M194" i="10" s="1"/>
  <c r="O195" i="9"/>
  <c r="N194" i="10" s="1"/>
  <c r="P195" i="9"/>
  <c r="O194" i="10" s="1"/>
  <c r="Q195" i="9"/>
  <c r="P194" i="10" s="1"/>
  <c r="R195" i="9"/>
  <c r="Q194" i="10" s="1"/>
  <c r="S195" i="9"/>
  <c r="R194" i="10" s="1"/>
  <c r="T195" i="9"/>
  <c r="S194" i="10" s="1"/>
  <c r="U195" i="9"/>
  <c r="T194" i="10" s="1"/>
  <c r="V195" i="9"/>
  <c r="U194" i="10" s="1"/>
  <c r="W195" i="9"/>
  <c r="V194" i="10" s="1"/>
  <c r="X195" i="9"/>
  <c r="W194" i="10" s="1"/>
  <c r="Y195" i="9"/>
  <c r="X194" i="10" s="1"/>
  <c r="Z195" i="9"/>
  <c r="Y194" i="10" s="1"/>
  <c r="AA195" i="9"/>
  <c r="Z194" i="10" s="1"/>
  <c r="AB195" i="9"/>
  <c r="AA194" i="10" s="1"/>
  <c r="AC195" i="9"/>
  <c r="AB194" i="10" s="1"/>
  <c r="AD195" i="9"/>
  <c r="AC194" i="10" s="1"/>
  <c r="AE195" i="9"/>
  <c r="AD194" i="10" s="1"/>
  <c r="AF195" i="9"/>
  <c r="AE194" i="10" s="1"/>
  <c r="AG195" i="9"/>
  <c r="AF194" i="10" s="1"/>
  <c r="AH195" i="9"/>
  <c r="AG194" i="10" s="1"/>
  <c r="AI195" i="9"/>
  <c r="AH194" i="10" s="1"/>
  <c r="AJ195" i="9"/>
  <c r="AI194" i="10" s="1"/>
  <c r="AK195" i="9"/>
  <c r="AJ194" i="10" s="1"/>
  <c r="AL195" i="9"/>
  <c r="AK194" i="10" s="1"/>
  <c r="AM195" i="9"/>
  <c r="AL194" i="10" s="1"/>
  <c r="AN195" i="9"/>
  <c r="AM194" i="10" s="1"/>
  <c r="AO195" i="9"/>
  <c r="AN194" i="10" s="1"/>
  <c r="AP195" i="9"/>
  <c r="AO194" i="10" s="1"/>
  <c r="AQ195" i="9"/>
  <c r="AP194" i="10" s="1"/>
  <c r="AR195" i="9"/>
  <c r="AQ194" i="10" s="1"/>
  <c r="AS195" i="9"/>
  <c r="AR194" i="10" s="1"/>
  <c r="AT195" i="9"/>
  <c r="AS194" i="10" s="1"/>
  <c r="AU195" i="9"/>
  <c r="AT194" i="10" s="1"/>
  <c r="D196" i="9"/>
  <c r="C195" i="10" s="1"/>
  <c r="E196" i="9"/>
  <c r="D195" i="10" s="1"/>
  <c r="F196" i="9"/>
  <c r="E195" i="10" s="1"/>
  <c r="G196" i="9"/>
  <c r="F195" i="10" s="1"/>
  <c r="H196" i="9"/>
  <c r="G195" i="10" s="1"/>
  <c r="I196" i="9"/>
  <c r="H195" i="10" s="1"/>
  <c r="J196" i="9"/>
  <c r="I195" i="10" s="1"/>
  <c r="K196" i="9"/>
  <c r="J195" i="10" s="1"/>
  <c r="L196" i="9"/>
  <c r="K195" i="10" s="1"/>
  <c r="M196" i="9"/>
  <c r="L195" i="10" s="1"/>
  <c r="N196" i="9"/>
  <c r="M195" i="10" s="1"/>
  <c r="O196" i="9"/>
  <c r="N195" i="10" s="1"/>
  <c r="P196" i="9"/>
  <c r="O195" i="10" s="1"/>
  <c r="Q196" i="9"/>
  <c r="P195" i="10" s="1"/>
  <c r="R196" i="9"/>
  <c r="Q195" i="10" s="1"/>
  <c r="S196" i="9"/>
  <c r="R195" i="10" s="1"/>
  <c r="T196" i="9"/>
  <c r="S195" i="10" s="1"/>
  <c r="U196" i="9"/>
  <c r="T195" i="10" s="1"/>
  <c r="V196" i="9"/>
  <c r="U195" i="10" s="1"/>
  <c r="W196" i="9"/>
  <c r="V195" i="10" s="1"/>
  <c r="X196" i="9"/>
  <c r="W195" i="10" s="1"/>
  <c r="Y196" i="9"/>
  <c r="X195" i="10" s="1"/>
  <c r="Z196" i="9"/>
  <c r="Y195" i="10" s="1"/>
  <c r="AA196" i="9"/>
  <c r="Z195" i="10" s="1"/>
  <c r="AB196" i="9"/>
  <c r="AA195" i="10" s="1"/>
  <c r="AC196" i="9"/>
  <c r="AB195" i="10" s="1"/>
  <c r="AD196" i="9"/>
  <c r="AC195" i="10" s="1"/>
  <c r="AE196" i="9"/>
  <c r="AD195" i="10" s="1"/>
  <c r="AF196" i="9"/>
  <c r="AE195" i="10" s="1"/>
  <c r="AG196" i="9"/>
  <c r="AF195" i="10" s="1"/>
  <c r="AH196" i="9"/>
  <c r="AG195" i="10" s="1"/>
  <c r="AI196" i="9"/>
  <c r="AH195" i="10" s="1"/>
  <c r="AJ196" i="9"/>
  <c r="AI195" i="10" s="1"/>
  <c r="AK196" i="9"/>
  <c r="AJ195" i="10" s="1"/>
  <c r="AL196" i="9"/>
  <c r="AK195" i="10" s="1"/>
  <c r="AM196" i="9"/>
  <c r="AL195" i="10" s="1"/>
  <c r="AN196" i="9"/>
  <c r="AM195" i="10" s="1"/>
  <c r="AO196" i="9"/>
  <c r="AN195" i="10" s="1"/>
  <c r="AP196" i="9"/>
  <c r="AO195" i="10" s="1"/>
  <c r="AQ196" i="9"/>
  <c r="AP195" i="10" s="1"/>
  <c r="AR196" i="9"/>
  <c r="AQ195" i="10" s="1"/>
  <c r="AS196" i="9"/>
  <c r="AR195" i="10" s="1"/>
  <c r="AT196" i="9"/>
  <c r="AS195" i="10" s="1"/>
  <c r="AU196" i="9"/>
  <c r="AT195" i="10" s="1"/>
  <c r="D197" i="9"/>
  <c r="C196" i="10" s="1"/>
  <c r="E197" i="9"/>
  <c r="D196" i="10" s="1"/>
  <c r="F197" i="9"/>
  <c r="E196" i="10" s="1"/>
  <c r="G197" i="9"/>
  <c r="F196" i="10" s="1"/>
  <c r="H197" i="9"/>
  <c r="G196" i="10" s="1"/>
  <c r="I197" i="9"/>
  <c r="H196" i="10" s="1"/>
  <c r="J197" i="9"/>
  <c r="I196" i="10" s="1"/>
  <c r="K197" i="9"/>
  <c r="J196" i="10" s="1"/>
  <c r="L197" i="9"/>
  <c r="K196" i="10" s="1"/>
  <c r="M197" i="9"/>
  <c r="L196" i="10" s="1"/>
  <c r="N197" i="9"/>
  <c r="M196" i="10" s="1"/>
  <c r="O197" i="9"/>
  <c r="N196" i="10" s="1"/>
  <c r="P197" i="9"/>
  <c r="O196" i="10" s="1"/>
  <c r="Q197" i="9"/>
  <c r="P196" i="10" s="1"/>
  <c r="R197" i="9"/>
  <c r="Q196" i="10" s="1"/>
  <c r="S197" i="9"/>
  <c r="R196" i="10" s="1"/>
  <c r="T197" i="9"/>
  <c r="S196" i="10" s="1"/>
  <c r="U197" i="9"/>
  <c r="T196" i="10" s="1"/>
  <c r="V197" i="9"/>
  <c r="U196" i="10" s="1"/>
  <c r="W197" i="9"/>
  <c r="V196" i="10" s="1"/>
  <c r="X197" i="9"/>
  <c r="W196" i="10" s="1"/>
  <c r="Y197" i="9"/>
  <c r="X196" i="10" s="1"/>
  <c r="Z197" i="9"/>
  <c r="Y196" i="10" s="1"/>
  <c r="AA197" i="9"/>
  <c r="Z196" i="10" s="1"/>
  <c r="AB197" i="9"/>
  <c r="AA196" i="10" s="1"/>
  <c r="AC197" i="9"/>
  <c r="AB196" i="10" s="1"/>
  <c r="AD197" i="9"/>
  <c r="AC196" i="10" s="1"/>
  <c r="AE197" i="9"/>
  <c r="AD196" i="10" s="1"/>
  <c r="AF197" i="9"/>
  <c r="AE196" i="10" s="1"/>
  <c r="AG197" i="9"/>
  <c r="AF196" i="10" s="1"/>
  <c r="AH197" i="9"/>
  <c r="AG196" i="10" s="1"/>
  <c r="AI197" i="9"/>
  <c r="AH196" i="10" s="1"/>
  <c r="AJ197" i="9"/>
  <c r="AI196" i="10" s="1"/>
  <c r="AK197" i="9"/>
  <c r="AJ196" i="10" s="1"/>
  <c r="AL197" i="9"/>
  <c r="AK196" i="10" s="1"/>
  <c r="AM197" i="9"/>
  <c r="AL196" i="10" s="1"/>
  <c r="AN197" i="9"/>
  <c r="AM196" i="10" s="1"/>
  <c r="AO197" i="9"/>
  <c r="AN196" i="10" s="1"/>
  <c r="AP197" i="9"/>
  <c r="AO196" i="10" s="1"/>
  <c r="AQ197" i="9"/>
  <c r="AP196" i="10" s="1"/>
  <c r="AR197" i="9"/>
  <c r="AQ196" i="10" s="1"/>
  <c r="AS197" i="9"/>
  <c r="AR196" i="10" s="1"/>
  <c r="AT197" i="9"/>
  <c r="AS196" i="10" s="1"/>
  <c r="AU197" i="9"/>
  <c r="AT196" i="10" s="1"/>
  <c r="D198" i="9"/>
  <c r="C197" i="10" s="1"/>
  <c r="E198" i="9"/>
  <c r="D197" i="10" s="1"/>
  <c r="F198" i="9"/>
  <c r="E197" i="10" s="1"/>
  <c r="G198" i="9"/>
  <c r="F197" i="10" s="1"/>
  <c r="H198" i="9"/>
  <c r="G197" i="10" s="1"/>
  <c r="I198" i="9"/>
  <c r="H197" i="10" s="1"/>
  <c r="J198" i="9"/>
  <c r="I197" i="10" s="1"/>
  <c r="K198" i="9"/>
  <c r="J197" i="10" s="1"/>
  <c r="L198" i="9"/>
  <c r="K197" i="10" s="1"/>
  <c r="M198" i="9"/>
  <c r="L197" i="10" s="1"/>
  <c r="N198" i="9"/>
  <c r="M197" i="10" s="1"/>
  <c r="O198" i="9"/>
  <c r="N197" i="10" s="1"/>
  <c r="P198" i="9"/>
  <c r="O197" i="10" s="1"/>
  <c r="Q198" i="9"/>
  <c r="P197" i="10" s="1"/>
  <c r="R198" i="9"/>
  <c r="Q197" i="10" s="1"/>
  <c r="S198" i="9"/>
  <c r="R197" i="10" s="1"/>
  <c r="T198" i="9"/>
  <c r="S197" i="10" s="1"/>
  <c r="U198" i="9"/>
  <c r="T197" i="10" s="1"/>
  <c r="V198" i="9"/>
  <c r="U197" i="10" s="1"/>
  <c r="W198" i="9"/>
  <c r="V197" i="10" s="1"/>
  <c r="X198" i="9"/>
  <c r="W197" i="10" s="1"/>
  <c r="Y198" i="9"/>
  <c r="X197" i="10" s="1"/>
  <c r="Z198" i="9"/>
  <c r="Y197" i="10" s="1"/>
  <c r="AA198" i="9"/>
  <c r="Z197" i="10" s="1"/>
  <c r="AB198" i="9"/>
  <c r="AA197" i="10" s="1"/>
  <c r="AC198" i="9"/>
  <c r="AB197" i="10" s="1"/>
  <c r="AD198" i="9"/>
  <c r="AC197" i="10" s="1"/>
  <c r="AE198" i="9"/>
  <c r="AD197" i="10" s="1"/>
  <c r="AF198" i="9"/>
  <c r="AE197" i="10" s="1"/>
  <c r="AG198" i="9"/>
  <c r="AF197" i="10" s="1"/>
  <c r="AH198" i="9"/>
  <c r="AG197" i="10" s="1"/>
  <c r="AI198" i="9"/>
  <c r="AH197" i="10" s="1"/>
  <c r="AJ198" i="9"/>
  <c r="AI197" i="10" s="1"/>
  <c r="AK198" i="9"/>
  <c r="AJ197" i="10" s="1"/>
  <c r="AL198" i="9"/>
  <c r="AK197" i="10" s="1"/>
  <c r="AM198" i="9"/>
  <c r="AL197" i="10" s="1"/>
  <c r="AN198" i="9"/>
  <c r="AM197" i="10" s="1"/>
  <c r="AO198" i="9"/>
  <c r="AN197" i="10" s="1"/>
  <c r="AP198" i="9"/>
  <c r="AO197" i="10" s="1"/>
  <c r="AQ198" i="9"/>
  <c r="AP197" i="10" s="1"/>
  <c r="AR198" i="9"/>
  <c r="AQ197" i="10" s="1"/>
  <c r="AS198" i="9"/>
  <c r="AR197" i="10" s="1"/>
  <c r="AT198" i="9"/>
  <c r="AS197" i="10" s="1"/>
  <c r="AU198" i="9"/>
  <c r="AT197" i="10" s="1"/>
  <c r="D199" i="9"/>
  <c r="C198" i="10" s="1"/>
  <c r="E199" i="9"/>
  <c r="D198" i="10" s="1"/>
  <c r="F199" i="9"/>
  <c r="E198" i="10" s="1"/>
  <c r="G199" i="9"/>
  <c r="F198" i="10" s="1"/>
  <c r="H199" i="9"/>
  <c r="G198" i="10" s="1"/>
  <c r="I199" i="9"/>
  <c r="H198" i="10" s="1"/>
  <c r="J199" i="9"/>
  <c r="I198" i="10" s="1"/>
  <c r="K199" i="9"/>
  <c r="J198" i="10" s="1"/>
  <c r="L199" i="9"/>
  <c r="K198" i="10" s="1"/>
  <c r="M199" i="9"/>
  <c r="L198" i="10" s="1"/>
  <c r="N199" i="9"/>
  <c r="M198" i="10" s="1"/>
  <c r="O199" i="9"/>
  <c r="N198" i="10" s="1"/>
  <c r="P199" i="9"/>
  <c r="O198" i="10" s="1"/>
  <c r="Q199" i="9"/>
  <c r="P198" i="10" s="1"/>
  <c r="R199" i="9"/>
  <c r="Q198" i="10" s="1"/>
  <c r="S199" i="9"/>
  <c r="R198" i="10" s="1"/>
  <c r="T199" i="9"/>
  <c r="S198" i="10" s="1"/>
  <c r="U199" i="9"/>
  <c r="T198" i="10" s="1"/>
  <c r="V199" i="9"/>
  <c r="U198" i="10" s="1"/>
  <c r="W199" i="9"/>
  <c r="V198" i="10" s="1"/>
  <c r="X199" i="9"/>
  <c r="W198" i="10" s="1"/>
  <c r="Y199" i="9"/>
  <c r="X198" i="10" s="1"/>
  <c r="Z199" i="9"/>
  <c r="Y198" i="10" s="1"/>
  <c r="AA199" i="9"/>
  <c r="Z198" i="10" s="1"/>
  <c r="AB199" i="9"/>
  <c r="AA198" i="10" s="1"/>
  <c r="AC199" i="9"/>
  <c r="AB198" i="10" s="1"/>
  <c r="AD199" i="9"/>
  <c r="AC198" i="10" s="1"/>
  <c r="AE199" i="9"/>
  <c r="AD198" i="10" s="1"/>
  <c r="AF199" i="9"/>
  <c r="AE198" i="10" s="1"/>
  <c r="AG199" i="9"/>
  <c r="AF198" i="10" s="1"/>
  <c r="AH199" i="9"/>
  <c r="AG198" i="10" s="1"/>
  <c r="AI199" i="9"/>
  <c r="AH198" i="10" s="1"/>
  <c r="AJ199" i="9"/>
  <c r="AI198" i="10" s="1"/>
  <c r="AK199" i="9"/>
  <c r="AJ198" i="10" s="1"/>
  <c r="AL199" i="9"/>
  <c r="AK198" i="10" s="1"/>
  <c r="AM199" i="9"/>
  <c r="AL198" i="10" s="1"/>
  <c r="AN199" i="9"/>
  <c r="AM198" i="10" s="1"/>
  <c r="AO199" i="9"/>
  <c r="AN198" i="10" s="1"/>
  <c r="AP199" i="9"/>
  <c r="AO198" i="10" s="1"/>
  <c r="AQ199" i="9"/>
  <c r="AP198" i="10" s="1"/>
  <c r="AR199" i="9"/>
  <c r="AQ198" i="10" s="1"/>
  <c r="AS199" i="9"/>
  <c r="AR198" i="10" s="1"/>
  <c r="AT199" i="9"/>
  <c r="AS198" i="10" s="1"/>
  <c r="AU199" i="9"/>
  <c r="AT198" i="10" s="1"/>
  <c r="D200" i="9"/>
  <c r="C199" i="10" s="1"/>
  <c r="E200" i="9"/>
  <c r="D199" i="10" s="1"/>
  <c r="F200" i="9"/>
  <c r="E199" i="10" s="1"/>
  <c r="G200" i="9"/>
  <c r="F199" i="10" s="1"/>
  <c r="H200" i="9"/>
  <c r="G199" i="10" s="1"/>
  <c r="I200" i="9"/>
  <c r="H199" i="10" s="1"/>
  <c r="J200" i="9"/>
  <c r="I199" i="10" s="1"/>
  <c r="K200" i="9"/>
  <c r="J199" i="10" s="1"/>
  <c r="L200" i="9"/>
  <c r="K199" i="10" s="1"/>
  <c r="M200" i="9"/>
  <c r="L199" i="10" s="1"/>
  <c r="N200" i="9"/>
  <c r="M199" i="10" s="1"/>
  <c r="O200" i="9"/>
  <c r="N199" i="10" s="1"/>
  <c r="P200" i="9"/>
  <c r="O199" i="10" s="1"/>
  <c r="Q200" i="9"/>
  <c r="P199" i="10" s="1"/>
  <c r="R200" i="9"/>
  <c r="Q199" i="10" s="1"/>
  <c r="S200" i="9"/>
  <c r="R199" i="10" s="1"/>
  <c r="T200" i="9"/>
  <c r="S199" i="10" s="1"/>
  <c r="U200" i="9"/>
  <c r="T199" i="10" s="1"/>
  <c r="V200" i="9"/>
  <c r="U199" i="10" s="1"/>
  <c r="W200" i="9"/>
  <c r="V199" i="10" s="1"/>
  <c r="X200" i="9"/>
  <c r="W199" i="10" s="1"/>
  <c r="Y200" i="9"/>
  <c r="X199" i="10" s="1"/>
  <c r="Z200" i="9"/>
  <c r="Y199" i="10" s="1"/>
  <c r="AA200" i="9"/>
  <c r="Z199" i="10" s="1"/>
  <c r="AB200" i="9"/>
  <c r="AA199" i="10" s="1"/>
  <c r="AC200" i="9"/>
  <c r="AB199" i="10" s="1"/>
  <c r="AD200" i="9"/>
  <c r="AC199" i="10" s="1"/>
  <c r="AE200" i="9"/>
  <c r="AD199" i="10" s="1"/>
  <c r="AF200" i="9"/>
  <c r="AE199" i="10" s="1"/>
  <c r="AG200" i="9"/>
  <c r="AF199" i="10" s="1"/>
  <c r="AH200" i="9"/>
  <c r="AG199" i="10" s="1"/>
  <c r="AI200" i="9"/>
  <c r="AH199" i="10" s="1"/>
  <c r="AJ200" i="9"/>
  <c r="AI199" i="10" s="1"/>
  <c r="AK200" i="9"/>
  <c r="AJ199" i="10" s="1"/>
  <c r="AL200" i="9"/>
  <c r="AK199" i="10" s="1"/>
  <c r="AM200" i="9"/>
  <c r="AL199" i="10" s="1"/>
  <c r="AN200" i="9"/>
  <c r="AM199" i="10" s="1"/>
  <c r="AO200" i="9"/>
  <c r="AN199" i="10" s="1"/>
  <c r="AP200" i="9"/>
  <c r="AO199" i="10" s="1"/>
  <c r="AQ200" i="9"/>
  <c r="AP199" i="10" s="1"/>
  <c r="AR200" i="9"/>
  <c r="AQ199" i="10" s="1"/>
  <c r="AS200" i="9"/>
  <c r="AR199" i="10" s="1"/>
  <c r="AT200" i="9"/>
  <c r="AS199" i="10" s="1"/>
  <c r="AU200" i="9"/>
  <c r="AT199" i="10" s="1"/>
  <c r="D201" i="9"/>
  <c r="C200" i="10" s="1"/>
  <c r="E201" i="9"/>
  <c r="D200" i="10" s="1"/>
  <c r="F201" i="9"/>
  <c r="E200" i="10" s="1"/>
  <c r="G201" i="9"/>
  <c r="F200" i="10" s="1"/>
  <c r="H201" i="9"/>
  <c r="G200" i="10" s="1"/>
  <c r="I201" i="9"/>
  <c r="H200" i="10" s="1"/>
  <c r="J201" i="9"/>
  <c r="I200" i="10" s="1"/>
  <c r="K201" i="9"/>
  <c r="J200" i="10" s="1"/>
  <c r="L201" i="9"/>
  <c r="K200" i="10" s="1"/>
  <c r="M201" i="9"/>
  <c r="L200" i="10" s="1"/>
  <c r="N201" i="9"/>
  <c r="M200" i="10" s="1"/>
  <c r="O201" i="9"/>
  <c r="N200" i="10" s="1"/>
  <c r="P201" i="9"/>
  <c r="O200" i="10" s="1"/>
  <c r="Q201" i="9"/>
  <c r="P200" i="10" s="1"/>
  <c r="R201" i="9"/>
  <c r="Q200" i="10" s="1"/>
  <c r="S201" i="9"/>
  <c r="R200" i="10" s="1"/>
  <c r="T201" i="9"/>
  <c r="S200" i="10" s="1"/>
  <c r="U201" i="9"/>
  <c r="T200" i="10" s="1"/>
  <c r="V201" i="9"/>
  <c r="U200" i="10" s="1"/>
  <c r="W201" i="9"/>
  <c r="V200" i="10" s="1"/>
  <c r="X201" i="9"/>
  <c r="W200" i="10" s="1"/>
  <c r="Y201" i="9"/>
  <c r="X200" i="10" s="1"/>
  <c r="Z201" i="9"/>
  <c r="Y200" i="10" s="1"/>
  <c r="AA201" i="9"/>
  <c r="Z200" i="10" s="1"/>
  <c r="AB201" i="9"/>
  <c r="AA200" i="10" s="1"/>
  <c r="AC201" i="9"/>
  <c r="AB200" i="10" s="1"/>
  <c r="AD201" i="9"/>
  <c r="AC200" i="10" s="1"/>
  <c r="AE201" i="9"/>
  <c r="AD200" i="10" s="1"/>
  <c r="AF201" i="9"/>
  <c r="AE200" i="10" s="1"/>
  <c r="AG201" i="9"/>
  <c r="AF200" i="10" s="1"/>
  <c r="AH201" i="9"/>
  <c r="AG200" i="10" s="1"/>
  <c r="AI201" i="9"/>
  <c r="AH200" i="10" s="1"/>
  <c r="AJ201" i="9"/>
  <c r="AI200" i="10" s="1"/>
  <c r="AK201" i="9"/>
  <c r="AJ200" i="10" s="1"/>
  <c r="AL201" i="9"/>
  <c r="AK200" i="10" s="1"/>
  <c r="AM201" i="9"/>
  <c r="AL200" i="10" s="1"/>
  <c r="AN201" i="9"/>
  <c r="AM200" i="10" s="1"/>
  <c r="AO201" i="9"/>
  <c r="AN200" i="10" s="1"/>
  <c r="AP201" i="9"/>
  <c r="AO200" i="10" s="1"/>
  <c r="AQ201" i="9"/>
  <c r="AP200" i="10" s="1"/>
  <c r="AR201" i="9"/>
  <c r="AQ200" i="10" s="1"/>
  <c r="AS201" i="9"/>
  <c r="AR200" i="10" s="1"/>
  <c r="AT201" i="9"/>
  <c r="AS200" i="10" s="1"/>
  <c r="AU201" i="9"/>
  <c r="AT200" i="10" s="1"/>
  <c r="D202" i="9"/>
  <c r="C201" i="10" s="1"/>
  <c r="E202" i="9"/>
  <c r="D201" i="10" s="1"/>
  <c r="F202" i="9"/>
  <c r="E201" i="10" s="1"/>
  <c r="G202" i="9"/>
  <c r="F201" i="10" s="1"/>
  <c r="H202" i="9"/>
  <c r="G201" i="10" s="1"/>
  <c r="I202" i="9"/>
  <c r="H201" i="10" s="1"/>
  <c r="J202" i="9"/>
  <c r="I201" i="10" s="1"/>
  <c r="K202" i="9"/>
  <c r="J201" i="10" s="1"/>
  <c r="L202" i="9"/>
  <c r="K201" i="10" s="1"/>
  <c r="M202" i="9"/>
  <c r="L201" i="10" s="1"/>
  <c r="N202" i="9"/>
  <c r="M201" i="10" s="1"/>
  <c r="O202" i="9"/>
  <c r="N201" i="10" s="1"/>
  <c r="P202" i="9"/>
  <c r="O201" i="10" s="1"/>
  <c r="Q202" i="9"/>
  <c r="P201" i="10" s="1"/>
  <c r="R202" i="9"/>
  <c r="Q201" i="10" s="1"/>
  <c r="S202" i="9"/>
  <c r="R201" i="10" s="1"/>
  <c r="T202" i="9"/>
  <c r="S201" i="10" s="1"/>
  <c r="U202" i="9"/>
  <c r="T201" i="10" s="1"/>
  <c r="V202" i="9"/>
  <c r="U201" i="10" s="1"/>
  <c r="W202" i="9"/>
  <c r="V201" i="10" s="1"/>
  <c r="X202" i="9"/>
  <c r="W201" i="10" s="1"/>
  <c r="Y202" i="9"/>
  <c r="X201" i="10" s="1"/>
  <c r="Z202" i="9"/>
  <c r="Y201" i="10" s="1"/>
  <c r="AA202" i="9"/>
  <c r="Z201" i="10" s="1"/>
  <c r="AB202" i="9"/>
  <c r="AA201" i="10" s="1"/>
  <c r="AC202" i="9"/>
  <c r="AB201" i="10" s="1"/>
  <c r="AD202" i="9"/>
  <c r="AC201" i="10" s="1"/>
  <c r="AE202" i="9"/>
  <c r="AD201" i="10" s="1"/>
  <c r="AF202" i="9"/>
  <c r="AE201" i="10" s="1"/>
  <c r="AG202" i="9"/>
  <c r="AF201" i="10" s="1"/>
  <c r="AH202" i="9"/>
  <c r="AG201" i="10" s="1"/>
  <c r="AI202" i="9"/>
  <c r="AH201" i="10" s="1"/>
  <c r="AJ202" i="9"/>
  <c r="AI201" i="10" s="1"/>
  <c r="AK202" i="9"/>
  <c r="AJ201" i="10" s="1"/>
  <c r="AL202" i="9"/>
  <c r="AK201" i="10" s="1"/>
  <c r="AM202" i="9"/>
  <c r="AL201" i="10" s="1"/>
  <c r="AN202" i="9"/>
  <c r="AM201" i="10" s="1"/>
  <c r="AO202" i="9"/>
  <c r="AN201" i="10" s="1"/>
  <c r="AP202" i="9"/>
  <c r="AO201" i="10" s="1"/>
  <c r="AQ202" i="9"/>
  <c r="AP201" i="10" s="1"/>
  <c r="AR202" i="9"/>
  <c r="AQ201" i="10" s="1"/>
  <c r="AS202" i="9"/>
  <c r="AR201" i="10" s="1"/>
  <c r="AT202" i="9"/>
  <c r="AS201" i="10" s="1"/>
  <c r="AU202" i="9"/>
  <c r="AT201" i="10" s="1"/>
  <c r="D203" i="9"/>
  <c r="C202" i="10" s="1"/>
  <c r="E203" i="9"/>
  <c r="D202" i="10" s="1"/>
  <c r="F203" i="9"/>
  <c r="E202" i="10" s="1"/>
  <c r="G203" i="9"/>
  <c r="F202" i="10" s="1"/>
  <c r="H203" i="9"/>
  <c r="G202" i="10" s="1"/>
  <c r="I203" i="9"/>
  <c r="H202" i="10" s="1"/>
  <c r="J203" i="9"/>
  <c r="I202" i="10" s="1"/>
  <c r="K203" i="9"/>
  <c r="J202" i="10" s="1"/>
  <c r="L203" i="9"/>
  <c r="K202" i="10" s="1"/>
  <c r="M203" i="9"/>
  <c r="L202" i="10" s="1"/>
  <c r="N203" i="9"/>
  <c r="M202" i="10" s="1"/>
  <c r="O203" i="9"/>
  <c r="N202" i="10" s="1"/>
  <c r="P203" i="9"/>
  <c r="O202" i="10" s="1"/>
  <c r="Q203" i="9"/>
  <c r="P202" i="10" s="1"/>
  <c r="R203" i="9"/>
  <c r="Q202" i="10" s="1"/>
  <c r="S203" i="9"/>
  <c r="R202" i="10" s="1"/>
  <c r="T203" i="9"/>
  <c r="S202" i="10" s="1"/>
  <c r="U203" i="9"/>
  <c r="T202" i="10" s="1"/>
  <c r="V203" i="9"/>
  <c r="U202" i="10" s="1"/>
  <c r="W203" i="9"/>
  <c r="V202" i="10" s="1"/>
  <c r="X203" i="9"/>
  <c r="W202" i="10" s="1"/>
  <c r="Y203" i="9"/>
  <c r="X202" i="10" s="1"/>
  <c r="Z203" i="9"/>
  <c r="Y202" i="10" s="1"/>
  <c r="AA203" i="9"/>
  <c r="Z202" i="10" s="1"/>
  <c r="AB203" i="9"/>
  <c r="AA202" i="10" s="1"/>
  <c r="AC203" i="9"/>
  <c r="AB202" i="10" s="1"/>
  <c r="AD203" i="9"/>
  <c r="AC202" i="10" s="1"/>
  <c r="AE203" i="9"/>
  <c r="AD202" i="10" s="1"/>
  <c r="AF203" i="9"/>
  <c r="AE202" i="10" s="1"/>
  <c r="AG203" i="9"/>
  <c r="AF202" i="10" s="1"/>
  <c r="AH203" i="9"/>
  <c r="AG202" i="10" s="1"/>
  <c r="AI203" i="9"/>
  <c r="AH202" i="10" s="1"/>
  <c r="AJ203" i="9"/>
  <c r="AI202" i="10" s="1"/>
  <c r="AK203" i="9"/>
  <c r="AJ202" i="10" s="1"/>
  <c r="AL203" i="9"/>
  <c r="AK202" i="10" s="1"/>
  <c r="AM203" i="9"/>
  <c r="AL202" i="10" s="1"/>
  <c r="AN203" i="9"/>
  <c r="AM202" i="10" s="1"/>
  <c r="AO203" i="9"/>
  <c r="AN202" i="10" s="1"/>
  <c r="AP203" i="9"/>
  <c r="AO202" i="10" s="1"/>
  <c r="AQ203" i="9"/>
  <c r="AP202" i="10" s="1"/>
  <c r="AR203" i="9"/>
  <c r="AQ202" i="10" s="1"/>
  <c r="AS203" i="9"/>
  <c r="AR202" i="10" s="1"/>
  <c r="AT203" i="9"/>
  <c r="AS202" i="10" s="1"/>
  <c r="AU203" i="9"/>
  <c r="AT202" i="10" s="1"/>
  <c r="D204" i="9"/>
  <c r="C203" i="10" s="1"/>
  <c r="E204" i="9"/>
  <c r="D203" i="10" s="1"/>
  <c r="F204" i="9"/>
  <c r="E203" i="10" s="1"/>
  <c r="G204" i="9"/>
  <c r="F203" i="10" s="1"/>
  <c r="H204" i="9"/>
  <c r="G203" i="10" s="1"/>
  <c r="I204" i="9"/>
  <c r="H203" i="10" s="1"/>
  <c r="J204" i="9"/>
  <c r="I203" i="10" s="1"/>
  <c r="K204" i="9"/>
  <c r="J203" i="10" s="1"/>
  <c r="L204" i="9"/>
  <c r="K203" i="10" s="1"/>
  <c r="M204" i="9"/>
  <c r="L203" i="10" s="1"/>
  <c r="N204" i="9"/>
  <c r="M203" i="10" s="1"/>
  <c r="O204" i="9"/>
  <c r="N203" i="10" s="1"/>
  <c r="P204" i="9"/>
  <c r="O203" i="10" s="1"/>
  <c r="Q204" i="9"/>
  <c r="P203" i="10" s="1"/>
  <c r="R204" i="9"/>
  <c r="Q203" i="10" s="1"/>
  <c r="S204" i="9"/>
  <c r="R203" i="10" s="1"/>
  <c r="T204" i="9"/>
  <c r="S203" i="10" s="1"/>
  <c r="U204" i="9"/>
  <c r="T203" i="10" s="1"/>
  <c r="V204" i="9"/>
  <c r="U203" i="10" s="1"/>
  <c r="W204" i="9"/>
  <c r="V203" i="10" s="1"/>
  <c r="X204" i="9"/>
  <c r="W203" i="10" s="1"/>
  <c r="Y204" i="9"/>
  <c r="X203" i="10" s="1"/>
  <c r="Z204" i="9"/>
  <c r="Y203" i="10" s="1"/>
  <c r="AA204" i="9"/>
  <c r="Z203" i="10" s="1"/>
  <c r="AB204" i="9"/>
  <c r="AA203" i="10" s="1"/>
  <c r="AC204" i="9"/>
  <c r="AB203" i="10" s="1"/>
  <c r="AD204" i="9"/>
  <c r="AC203" i="10" s="1"/>
  <c r="AE204" i="9"/>
  <c r="AD203" i="10" s="1"/>
  <c r="AF204" i="9"/>
  <c r="AE203" i="10" s="1"/>
  <c r="AG204" i="9"/>
  <c r="AF203" i="10" s="1"/>
  <c r="AH204" i="9"/>
  <c r="AG203" i="10" s="1"/>
  <c r="AI204" i="9"/>
  <c r="AH203" i="10" s="1"/>
  <c r="AJ204" i="9"/>
  <c r="AI203" i="10" s="1"/>
  <c r="AK204" i="9"/>
  <c r="AJ203" i="10" s="1"/>
  <c r="AL204" i="9"/>
  <c r="AK203" i="10" s="1"/>
  <c r="AM204" i="9"/>
  <c r="AL203" i="10" s="1"/>
  <c r="AN204" i="9"/>
  <c r="AM203" i="10" s="1"/>
  <c r="AO204" i="9"/>
  <c r="AN203" i="10" s="1"/>
  <c r="AP204" i="9"/>
  <c r="AO203" i="10" s="1"/>
  <c r="AQ204" i="9"/>
  <c r="AP203" i="10" s="1"/>
  <c r="AR204" i="9"/>
  <c r="AQ203" i="10" s="1"/>
  <c r="AS204" i="9"/>
  <c r="AR203" i="10" s="1"/>
  <c r="AT204" i="9"/>
  <c r="AS203" i="10" s="1"/>
  <c r="AU204" i="9"/>
  <c r="AT203" i="10" s="1"/>
  <c r="D205" i="9"/>
  <c r="C204" i="10" s="1"/>
  <c r="E205" i="9"/>
  <c r="D204" i="10" s="1"/>
  <c r="F205" i="9"/>
  <c r="E204" i="10" s="1"/>
  <c r="G205" i="9"/>
  <c r="F204" i="10" s="1"/>
  <c r="H205" i="9"/>
  <c r="G204" i="10" s="1"/>
  <c r="I205" i="9"/>
  <c r="H204" i="10" s="1"/>
  <c r="J205" i="9"/>
  <c r="I204" i="10" s="1"/>
  <c r="K205" i="9"/>
  <c r="J204" i="10" s="1"/>
  <c r="L205" i="9"/>
  <c r="K204" i="10" s="1"/>
  <c r="M205" i="9"/>
  <c r="L204" i="10" s="1"/>
  <c r="N205" i="9"/>
  <c r="M204" i="10" s="1"/>
  <c r="O205" i="9"/>
  <c r="N204" i="10" s="1"/>
  <c r="P205" i="9"/>
  <c r="O204" i="10" s="1"/>
  <c r="Q205" i="9"/>
  <c r="P204" i="10" s="1"/>
  <c r="R205" i="9"/>
  <c r="Q204" i="10" s="1"/>
  <c r="S205" i="9"/>
  <c r="R204" i="10" s="1"/>
  <c r="T205" i="9"/>
  <c r="S204" i="10" s="1"/>
  <c r="U205" i="9"/>
  <c r="T204" i="10" s="1"/>
  <c r="V205" i="9"/>
  <c r="U204" i="10" s="1"/>
  <c r="W205" i="9"/>
  <c r="V204" i="10" s="1"/>
  <c r="X205" i="9"/>
  <c r="W204" i="10" s="1"/>
  <c r="Y205" i="9"/>
  <c r="X204" i="10" s="1"/>
  <c r="Z205" i="9"/>
  <c r="Y204" i="10" s="1"/>
  <c r="AA205" i="9"/>
  <c r="Z204" i="10" s="1"/>
  <c r="AB205" i="9"/>
  <c r="AA204" i="10" s="1"/>
  <c r="AC205" i="9"/>
  <c r="AB204" i="10" s="1"/>
  <c r="AD205" i="9"/>
  <c r="AC204" i="10" s="1"/>
  <c r="AE205" i="9"/>
  <c r="AD204" i="10" s="1"/>
  <c r="AF205" i="9"/>
  <c r="AE204" i="10" s="1"/>
  <c r="AG205" i="9"/>
  <c r="AF204" i="10" s="1"/>
  <c r="AH205" i="9"/>
  <c r="AG204" i="10" s="1"/>
  <c r="AI205" i="9"/>
  <c r="AH204" i="10" s="1"/>
  <c r="AJ205" i="9"/>
  <c r="AI204" i="10" s="1"/>
  <c r="AK205" i="9"/>
  <c r="AJ204" i="10" s="1"/>
  <c r="AL205" i="9"/>
  <c r="AK204" i="10" s="1"/>
  <c r="AM205" i="9"/>
  <c r="AL204" i="10" s="1"/>
  <c r="AN205" i="9"/>
  <c r="AM204" i="10" s="1"/>
  <c r="AO205" i="9"/>
  <c r="AN204" i="10" s="1"/>
  <c r="AP205" i="9"/>
  <c r="AO204" i="10" s="1"/>
  <c r="AQ205" i="9"/>
  <c r="AP204" i="10" s="1"/>
  <c r="AR205" i="9"/>
  <c r="AQ204" i="10" s="1"/>
  <c r="AS205" i="9"/>
  <c r="AR204" i="10" s="1"/>
  <c r="AT205" i="9"/>
  <c r="AS204" i="10" s="1"/>
  <c r="AU205" i="9"/>
  <c r="AT204" i="10" s="1"/>
  <c r="D206" i="9"/>
  <c r="C205" i="10" s="1"/>
  <c r="E206" i="9"/>
  <c r="D205" i="10" s="1"/>
  <c r="F206" i="9"/>
  <c r="E205" i="10" s="1"/>
  <c r="G206" i="9"/>
  <c r="F205" i="10" s="1"/>
  <c r="H206" i="9"/>
  <c r="G205" i="10" s="1"/>
  <c r="I206" i="9"/>
  <c r="H205" i="10" s="1"/>
  <c r="J206" i="9"/>
  <c r="I205" i="10" s="1"/>
  <c r="K206" i="9"/>
  <c r="J205" i="10" s="1"/>
  <c r="L206" i="9"/>
  <c r="K205" i="10" s="1"/>
  <c r="M206" i="9"/>
  <c r="L205" i="10" s="1"/>
  <c r="N206" i="9"/>
  <c r="M205" i="10" s="1"/>
  <c r="O206" i="9"/>
  <c r="N205" i="10" s="1"/>
  <c r="P206" i="9"/>
  <c r="O205" i="10" s="1"/>
  <c r="Q206" i="9"/>
  <c r="P205" i="10" s="1"/>
  <c r="R206" i="9"/>
  <c r="Q205" i="10" s="1"/>
  <c r="S206" i="9"/>
  <c r="R205" i="10" s="1"/>
  <c r="T206" i="9"/>
  <c r="S205" i="10" s="1"/>
  <c r="U206" i="9"/>
  <c r="T205" i="10" s="1"/>
  <c r="V206" i="9"/>
  <c r="U205" i="10" s="1"/>
  <c r="W206" i="9"/>
  <c r="V205" i="10" s="1"/>
  <c r="X206" i="9"/>
  <c r="W205" i="10" s="1"/>
  <c r="Y206" i="9"/>
  <c r="X205" i="10" s="1"/>
  <c r="Z206" i="9"/>
  <c r="Y205" i="10" s="1"/>
  <c r="AA206" i="9"/>
  <c r="Z205" i="10" s="1"/>
  <c r="AB206" i="9"/>
  <c r="AA205" i="10" s="1"/>
  <c r="AC206" i="9"/>
  <c r="AB205" i="10" s="1"/>
  <c r="AD206" i="9"/>
  <c r="AC205" i="10" s="1"/>
  <c r="AE206" i="9"/>
  <c r="AD205" i="10" s="1"/>
  <c r="AF206" i="9"/>
  <c r="AE205" i="10" s="1"/>
  <c r="AG206" i="9"/>
  <c r="AF205" i="10" s="1"/>
  <c r="AH206" i="9"/>
  <c r="AG205" i="10" s="1"/>
  <c r="AI206" i="9"/>
  <c r="AH205" i="10" s="1"/>
  <c r="AJ206" i="9"/>
  <c r="AI205" i="10" s="1"/>
  <c r="AK206" i="9"/>
  <c r="AJ205" i="10" s="1"/>
  <c r="AL206" i="9"/>
  <c r="AK205" i="10" s="1"/>
  <c r="AM206" i="9"/>
  <c r="AL205" i="10" s="1"/>
  <c r="AN206" i="9"/>
  <c r="AM205" i="10" s="1"/>
  <c r="AO206" i="9"/>
  <c r="AN205" i="10" s="1"/>
  <c r="AP206" i="9"/>
  <c r="AO205" i="10" s="1"/>
  <c r="AQ206" i="9"/>
  <c r="AP205" i="10" s="1"/>
  <c r="AR206" i="9"/>
  <c r="AQ205" i="10" s="1"/>
  <c r="AS206" i="9"/>
  <c r="AR205" i="10" s="1"/>
  <c r="AT206" i="9"/>
  <c r="AS205" i="10" s="1"/>
  <c r="AU206" i="9"/>
  <c r="AT205" i="10" s="1"/>
  <c r="D207" i="9"/>
  <c r="C206" i="10" s="1"/>
  <c r="E207" i="9"/>
  <c r="D206" i="10" s="1"/>
  <c r="F207" i="9"/>
  <c r="E206" i="10" s="1"/>
  <c r="G207" i="9"/>
  <c r="F206" i="10" s="1"/>
  <c r="H207" i="9"/>
  <c r="G206" i="10" s="1"/>
  <c r="I207" i="9"/>
  <c r="H206" i="10" s="1"/>
  <c r="J207" i="9"/>
  <c r="I206" i="10" s="1"/>
  <c r="K207" i="9"/>
  <c r="J206" i="10" s="1"/>
  <c r="L207" i="9"/>
  <c r="K206" i="10" s="1"/>
  <c r="M207" i="9"/>
  <c r="L206" i="10" s="1"/>
  <c r="N207" i="9"/>
  <c r="M206" i="10" s="1"/>
  <c r="O207" i="9"/>
  <c r="N206" i="10" s="1"/>
  <c r="P207" i="9"/>
  <c r="O206" i="10" s="1"/>
  <c r="Q207" i="9"/>
  <c r="P206" i="10" s="1"/>
  <c r="R207" i="9"/>
  <c r="Q206" i="10" s="1"/>
  <c r="S207" i="9"/>
  <c r="R206" i="10" s="1"/>
  <c r="T207" i="9"/>
  <c r="S206" i="10" s="1"/>
  <c r="U207" i="9"/>
  <c r="T206" i="10" s="1"/>
  <c r="V207" i="9"/>
  <c r="U206" i="10" s="1"/>
  <c r="W207" i="9"/>
  <c r="V206" i="10" s="1"/>
  <c r="X207" i="9"/>
  <c r="W206" i="10" s="1"/>
  <c r="Y207" i="9"/>
  <c r="X206" i="10" s="1"/>
  <c r="Z207" i="9"/>
  <c r="Y206" i="10" s="1"/>
  <c r="AA207" i="9"/>
  <c r="Z206" i="10" s="1"/>
  <c r="AB207" i="9"/>
  <c r="AA206" i="10" s="1"/>
  <c r="AC207" i="9"/>
  <c r="AB206" i="10" s="1"/>
  <c r="AD207" i="9"/>
  <c r="AC206" i="10" s="1"/>
  <c r="AE207" i="9"/>
  <c r="AD206" i="10" s="1"/>
  <c r="AF207" i="9"/>
  <c r="AE206" i="10" s="1"/>
  <c r="AG207" i="9"/>
  <c r="AF206" i="10" s="1"/>
  <c r="AH207" i="9"/>
  <c r="AG206" i="10" s="1"/>
  <c r="AI207" i="9"/>
  <c r="AH206" i="10" s="1"/>
  <c r="AJ207" i="9"/>
  <c r="AI206" i="10" s="1"/>
  <c r="AK207" i="9"/>
  <c r="AJ206" i="10" s="1"/>
  <c r="AL207" i="9"/>
  <c r="AK206" i="10" s="1"/>
  <c r="AM207" i="9"/>
  <c r="AL206" i="10" s="1"/>
  <c r="AN207" i="9"/>
  <c r="AM206" i="10" s="1"/>
  <c r="AO207" i="9"/>
  <c r="AN206" i="10" s="1"/>
  <c r="AP207" i="9"/>
  <c r="AO206" i="10" s="1"/>
  <c r="AQ207" i="9"/>
  <c r="AP206" i="10" s="1"/>
  <c r="AR207" i="9"/>
  <c r="AQ206" i="10" s="1"/>
  <c r="AS207" i="9"/>
  <c r="AR206" i="10" s="1"/>
  <c r="AT207" i="9"/>
  <c r="AS206" i="10" s="1"/>
  <c r="AU207" i="9"/>
  <c r="AT206" i="10" s="1"/>
  <c r="D208" i="9"/>
  <c r="C207" i="10" s="1"/>
  <c r="E208" i="9"/>
  <c r="D207" i="10" s="1"/>
  <c r="F208" i="9"/>
  <c r="E207" i="10" s="1"/>
  <c r="G208" i="9"/>
  <c r="F207" i="10" s="1"/>
  <c r="H208" i="9"/>
  <c r="G207" i="10" s="1"/>
  <c r="I208" i="9"/>
  <c r="H207" i="10" s="1"/>
  <c r="J208" i="9"/>
  <c r="I207" i="10" s="1"/>
  <c r="K208" i="9"/>
  <c r="J207" i="10" s="1"/>
  <c r="L208" i="9"/>
  <c r="K207" i="10" s="1"/>
  <c r="M208" i="9"/>
  <c r="L207" i="10" s="1"/>
  <c r="N208" i="9"/>
  <c r="M207" i="10" s="1"/>
  <c r="O208" i="9"/>
  <c r="N207" i="10" s="1"/>
  <c r="P208" i="9"/>
  <c r="O207" i="10" s="1"/>
  <c r="Q208" i="9"/>
  <c r="P207" i="10" s="1"/>
  <c r="R208" i="9"/>
  <c r="Q207" i="10" s="1"/>
  <c r="S208" i="9"/>
  <c r="R207" i="10" s="1"/>
  <c r="T208" i="9"/>
  <c r="S207" i="10" s="1"/>
  <c r="U208" i="9"/>
  <c r="T207" i="10" s="1"/>
  <c r="V208" i="9"/>
  <c r="U207" i="10" s="1"/>
  <c r="W208" i="9"/>
  <c r="V207" i="10" s="1"/>
  <c r="X208" i="9"/>
  <c r="W207" i="10" s="1"/>
  <c r="Y208" i="9"/>
  <c r="X207" i="10" s="1"/>
  <c r="Z208" i="9"/>
  <c r="Y207" i="10" s="1"/>
  <c r="AA208" i="9"/>
  <c r="Z207" i="10" s="1"/>
  <c r="AB208" i="9"/>
  <c r="AA207" i="10" s="1"/>
  <c r="AC208" i="9"/>
  <c r="AB207" i="10" s="1"/>
  <c r="AD208" i="9"/>
  <c r="AC207" i="10" s="1"/>
  <c r="AE208" i="9"/>
  <c r="AD207" i="10" s="1"/>
  <c r="AF208" i="9"/>
  <c r="AE207" i="10" s="1"/>
  <c r="AG208" i="9"/>
  <c r="AF207" i="10" s="1"/>
  <c r="AH208" i="9"/>
  <c r="AG207" i="10" s="1"/>
  <c r="AI208" i="9"/>
  <c r="AH207" i="10" s="1"/>
  <c r="AJ208" i="9"/>
  <c r="AI207" i="10" s="1"/>
  <c r="AK208" i="9"/>
  <c r="AJ207" i="10" s="1"/>
  <c r="AL208" i="9"/>
  <c r="AK207" i="10" s="1"/>
  <c r="AM208" i="9"/>
  <c r="AL207" i="10" s="1"/>
  <c r="AN208" i="9"/>
  <c r="AM207" i="10" s="1"/>
  <c r="AO208" i="9"/>
  <c r="AN207" i="10" s="1"/>
  <c r="AP208" i="9"/>
  <c r="AO207" i="10" s="1"/>
  <c r="AQ208" i="9"/>
  <c r="AP207" i="10" s="1"/>
  <c r="AR208" i="9"/>
  <c r="AQ207" i="10" s="1"/>
  <c r="AS208" i="9"/>
  <c r="AR207" i="10" s="1"/>
  <c r="AT208" i="9"/>
  <c r="AS207" i="10" s="1"/>
  <c r="AU208" i="9"/>
  <c r="AT207" i="10" s="1"/>
  <c r="D209" i="9"/>
  <c r="C208" i="10" s="1"/>
  <c r="E209" i="9"/>
  <c r="D208" i="10" s="1"/>
  <c r="F209" i="9"/>
  <c r="E208" i="10" s="1"/>
  <c r="G209" i="9"/>
  <c r="F208" i="10" s="1"/>
  <c r="H209" i="9"/>
  <c r="G208" i="10" s="1"/>
  <c r="I209" i="9"/>
  <c r="H208" i="10" s="1"/>
  <c r="J209" i="9"/>
  <c r="I208" i="10" s="1"/>
  <c r="K209" i="9"/>
  <c r="J208" i="10" s="1"/>
  <c r="L209" i="9"/>
  <c r="K208" i="10" s="1"/>
  <c r="M209" i="9"/>
  <c r="L208" i="10" s="1"/>
  <c r="N209" i="9"/>
  <c r="M208" i="10" s="1"/>
  <c r="O209" i="9"/>
  <c r="N208" i="10" s="1"/>
  <c r="P209" i="9"/>
  <c r="O208" i="10" s="1"/>
  <c r="Q209" i="9"/>
  <c r="P208" i="10" s="1"/>
  <c r="R209" i="9"/>
  <c r="Q208" i="10" s="1"/>
  <c r="S209" i="9"/>
  <c r="R208" i="10" s="1"/>
  <c r="T209" i="9"/>
  <c r="S208" i="10" s="1"/>
  <c r="U209" i="9"/>
  <c r="T208" i="10" s="1"/>
  <c r="V209" i="9"/>
  <c r="U208" i="10" s="1"/>
  <c r="W209" i="9"/>
  <c r="V208" i="10" s="1"/>
  <c r="X209" i="9"/>
  <c r="W208" i="10" s="1"/>
  <c r="Y209" i="9"/>
  <c r="X208" i="10" s="1"/>
  <c r="Z209" i="9"/>
  <c r="Y208" i="10" s="1"/>
  <c r="AA209" i="9"/>
  <c r="Z208" i="10" s="1"/>
  <c r="AB209" i="9"/>
  <c r="AA208" i="10" s="1"/>
  <c r="AC209" i="9"/>
  <c r="AB208" i="10" s="1"/>
  <c r="AD209" i="9"/>
  <c r="AC208" i="10" s="1"/>
  <c r="AE209" i="9"/>
  <c r="AD208" i="10" s="1"/>
  <c r="AF209" i="9"/>
  <c r="AE208" i="10" s="1"/>
  <c r="AG209" i="9"/>
  <c r="AF208" i="10" s="1"/>
  <c r="AH209" i="9"/>
  <c r="AG208" i="10" s="1"/>
  <c r="AI209" i="9"/>
  <c r="AH208" i="10" s="1"/>
  <c r="AJ209" i="9"/>
  <c r="AI208" i="10" s="1"/>
  <c r="AK209" i="9"/>
  <c r="AJ208" i="10" s="1"/>
  <c r="AL209" i="9"/>
  <c r="AK208" i="10" s="1"/>
  <c r="AM209" i="9"/>
  <c r="AL208" i="10" s="1"/>
  <c r="AN209" i="9"/>
  <c r="AM208" i="10" s="1"/>
  <c r="AO209" i="9"/>
  <c r="AN208" i="10" s="1"/>
  <c r="AP209" i="9"/>
  <c r="AO208" i="10" s="1"/>
  <c r="AQ209" i="9"/>
  <c r="AP208" i="10" s="1"/>
  <c r="AR209" i="9"/>
  <c r="AQ208" i="10" s="1"/>
  <c r="AS209" i="9"/>
  <c r="AR208" i="10" s="1"/>
  <c r="AT209" i="9"/>
  <c r="AS208" i="10" s="1"/>
  <c r="AU209" i="9"/>
  <c r="AT208" i="10" s="1"/>
  <c r="D210" i="9"/>
  <c r="C209" i="10" s="1"/>
  <c r="E210" i="9"/>
  <c r="D209" i="10" s="1"/>
  <c r="F210" i="9"/>
  <c r="E209" i="10" s="1"/>
  <c r="G210" i="9"/>
  <c r="F209" i="10" s="1"/>
  <c r="H210" i="9"/>
  <c r="G209" i="10" s="1"/>
  <c r="I210" i="9"/>
  <c r="H209" i="10" s="1"/>
  <c r="J210" i="9"/>
  <c r="I209" i="10" s="1"/>
  <c r="K210" i="9"/>
  <c r="J209" i="10" s="1"/>
  <c r="L210" i="9"/>
  <c r="K209" i="10" s="1"/>
  <c r="M210" i="9"/>
  <c r="L209" i="10" s="1"/>
  <c r="N210" i="9"/>
  <c r="M209" i="10" s="1"/>
  <c r="O210" i="9"/>
  <c r="N209" i="10" s="1"/>
  <c r="P210" i="9"/>
  <c r="O209" i="10" s="1"/>
  <c r="Q210" i="9"/>
  <c r="P209" i="10" s="1"/>
  <c r="R210" i="9"/>
  <c r="Q209" i="10" s="1"/>
  <c r="S210" i="9"/>
  <c r="R209" i="10" s="1"/>
  <c r="T210" i="9"/>
  <c r="S209" i="10" s="1"/>
  <c r="U210" i="9"/>
  <c r="T209" i="10" s="1"/>
  <c r="V210" i="9"/>
  <c r="U209" i="10" s="1"/>
  <c r="W210" i="9"/>
  <c r="V209" i="10" s="1"/>
  <c r="X210" i="9"/>
  <c r="W209" i="10" s="1"/>
  <c r="Y210" i="9"/>
  <c r="X209" i="10" s="1"/>
  <c r="Z210" i="9"/>
  <c r="Y209" i="10" s="1"/>
  <c r="AA210" i="9"/>
  <c r="Z209" i="10" s="1"/>
  <c r="AB210" i="9"/>
  <c r="AA209" i="10" s="1"/>
  <c r="AC210" i="9"/>
  <c r="AB209" i="10" s="1"/>
  <c r="AD210" i="9"/>
  <c r="AC209" i="10" s="1"/>
  <c r="AE210" i="9"/>
  <c r="AD209" i="10" s="1"/>
  <c r="AF210" i="9"/>
  <c r="AE209" i="10" s="1"/>
  <c r="AG210" i="9"/>
  <c r="AF209" i="10" s="1"/>
  <c r="AH210" i="9"/>
  <c r="AG209" i="10" s="1"/>
  <c r="AI210" i="9"/>
  <c r="AH209" i="10" s="1"/>
  <c r="AJ210" i="9"/>
  <c r="AI209" i="10" s="1"/>
  <c r="AK210" i="9"/>
  <c r="AJ209" i="10" s="1"/>
  <c r="AL210" i="9"/>
  <c r="AK209" i="10" s="1"/>
  <c r="AM210" i="9"/>
  <c r="AL209" i="10" s="1"/>
  <c r="AN210" i="9"/>
  <c r="AM209" i="10" s="1"/>
  <c r="AO210" i="9"/>
  <c r="AN209" i="10" s="1"/>
  <c r="AP210" i="9"/>
  <c r="AO209" i="10" s="1"/>
  <c r="AQ210" i="9"/>
  <c r="AP209" i="10" s="1"/>
  <c r="AR210" i="9"/>
  <c r="AQ209" i="10" s="1"/>
  <c r="AS210" i="9"/>
  <c r="AR209" i="10" s="1"/>
  <c r="AT210" i="9"/>
  <c r="AS209" i="10" s="1"/>
  <c r="AU210" i="9"/>
  <c r="AT209" i="10" s="1"/>
  <c r="D211" i="9"/>
  <c r="C210" i="10" s="1"/>
  <c r="E211" i="9"/>
  <c r="D210" i="10" s="1"/>
  <c r="F211" i="9"/>
  <c r="E210" i="10" s="1"/>
  <c r="G211" i="9"/>
  <c r="F210" i="10" s="1"/>
  <c r="H211" i="9"/>
  <c r="G210" i="10" s="1"/>
  <c r="I211" i="9"/>
  <c r="H210" i="10" s="1"/>
  <c r="J211" i="9"/>
  <c r="I210" i="10" s="1"/>
  <c r="K211" i="9"/>
  <c r="J210" i="10" s="1"/>
  <c r="L211" i="9"/>
  <c r="K210" i="10" s="1"/>
  <c r="M211" i="9"/>
  <c r="L210" i="10" s="1"/>
  <c r="N211" i="9"/>
  <c r="M210" i="10" s="1"/>
  <c r="O211" i="9"/>
  <c r="N210" i="10" s="1"/>
  <c r="P211" i="9"/>
  <c r="O210" i="10" s="1"/>
  <c r="Q211" i="9"/>
  <c r="P210" i="10" s="1"/>
  <c r="R211" i="9"/>
  <c r="Q210" i="10" s="1"/>
  <c r="S211" i="9"/>
  <c r="R210" i="10" s="1"/>
  <c r="T211" i="9"/>
  <c r="S210" i="10" s="1"/>
  <c r="U211" i="9"/>
  <c r="T210" i="10" s="1"/>
  <c r="V211" i="9"/>
  <c r="U210" i="10" s="1"/>
  <c r="W211" i="9"/>
  <c r="V210" i="10" s="1"/>
  <c r="X211" i="9"/>
  <c r="W210" i="10" s="1"/>
  <c r="Y211" i="9"/>
  <c r="X210" i="10" s="1"/>
  <c r="Z211" i="9"/>
  <c r="Y210" i="10" s="1"/>
  <c r="AA211" i="9"/>
  <c r="Z210" i="10" s="1"/>
  <c r="AB211" i="9"/>
  <c r="AA210" i="10" s="1"/>
  <c r="AC211" i="9"/>
  <c r="AB210" i="10" s="1"/>
  <c r="AD211" i="9"/>
  <c r="AC210" i="10" s="1"/>
  <c r="AE211" i="9"/>
  <c r="AD210" i="10" s="1"/>
  <c r="AF211" i="9"/>
  <c r="AE210" i="10" s="1"/>
  <c r="AG211" i="9"/>
  <c r="AF210" i="10" s="1"/>
  <c r="AH211" i="9"/>
  <c r="AG210" i="10" s="1"/>
  <c r="AI211" i="9"/>
  <c r="AH210" i="10" s="1"/>
  <c r="AJ211" i="9"/>
  <c r="AI210" i="10" s="1"/>
  <c r="AK211" i="9"/>
  <c r="AJ210" i="10" s="1"/>
  <c r="AL211" i="9"/>
  <c r="AK210" i="10" s="1"/>
  <c r="AM211" i="9"/>
  <c r="AL210" i="10" s="1"/>
  <c r="AN211" i="9"/>
  <c r="AM210" i="10" s="1"/>
  <c r="AO211" i="9"/>
  <c r="AN210" i="10" s="1"/>
  <c r="AP211" i="9"/>
  <c r="AO210" i="10" s="1"/>
  <c r="AQ211" i="9"/>
  <c r="AP210" i="10" s="1"/>
  <c r="AR211" i="9"/>
  <c r="AQ210" i="10" s="1"/>
  <c r="AS211" i="9"/>
  <c r="AR210" i="10" s="1"/>
  <c r="AT211" i="9"/>
  <c r="AS210" i="10" s="1"/>
  <c r="AU211" i="9"/>
  <c r="AT210" i="10" s="1"/>
  <c r="D212" i="9"/>
  <c r="C211" i="10" s="1"/>
  <c r="E212" i="9"/>
  <c r="D211" i="10" s="1"/>
  <c r="F212" i="9"/>
  <c r="E211" i="10" s="1"/>
  <c r="G212" i="9"/>
  <c r="F211" i="10" s="1"/>
  <c r="H212" i="9"/>
  <c r="G211" i="10" s="1"/>
  <c r="I212" i="9"/>
  <c r="H211" i="10" s="1"/>
  <c r="J212" i="9"/>
  <c r="I211" i="10" s="1"/>
  <c r="K212" i="9"/>
  <c r="J211" i="10" s="1"/>
  <c r="L212" i="9"/>
  <c r="K211" i="10" s="1"/>
  <c r="M212" i="9"/>
  <c r="L211" i="10" s="1"/>
  <c r="N212" i="9"/>
  <c r="M211" i="10" s="1"/>
  <c r="O212" i="9"/>
  <c r="N211" i="10" s="1"/>
  <c r="P212" i="9"/>
  <c r="O211" i="10" s="1"/>
  <c r="Q212" i="9"/>
  <c r="P211" i="10" s="1"/>
  <c r="R212" i="9"/>
  <c r="Q211" i="10" s="1"/>
  <c r="S212" i="9"/>
  <c r="R211" i="10" s="1"/>
  <c r="T212" i="9"/>
  <c r="S211" i="10" s="1"/>
  <c r="U212" i="9"/>
  <c r="T211" i="10" s="1"/>
  <c r="V212" i="9"/>
  <c r="U211" i="10" s="1"/>
  <c r="W212" i="9"/>
  <c r="V211" i="10" s="1"/>
  <c r="X212" i="9"/>
  <c r="W211" i="10" s="1"/>
  <c r="Y212" i="9"/>
  <c r="X211" i="10" s="1"/>
  <c r="Z212" i="9"/>
  <c r="Y211" i="10" s="1"/>
  <c r="AA212" i="9"/>
  <c r="Z211" i="10" s="1"/>
  <c r="AB212" i="9"/>
  <c r="AA211" i="10" s="1"/>
  <c r="AC212" i="9"/>
  <c r="AB211" i="10" s="1"/>
  <c r="AD212" i="9"/>
  <c r="AC211" i="10" s="1"/>
  <c r="AE212" i="9"/>
  <c r="AD211" i="10" s="1"/>
  <c r="AF212" i="9"/>
  <c r="AE211" i="10" s="1"/>
  <c r="AG212" i="9"/>
  <c r="AF211" i="10" s="1"/>
  <c r="AH212" i="9"/>
  <c r="AG211" i="10" s="1"/>
  <c r="AI212" i="9"/>
  <c r="AH211" i="10" s="1"/>
  <c r="AJ212" i="9"/>
  <c r="AI211" i="10" s="1"/>
  <c r="AK212" i="9"/>
  <c r="AJ211" i="10" s="1"/>
  <c r="AL212" i="9"/>
  <c r="AK211" i="10" s="1"/>
  <c r="AM212" i="9"/>
  <c r="AL211" i="10" s="1"/>
  <c r="AN212" i="9"/>
  <c r="AM211" i="10" s="1"/>
  <c r="AO212" i="9"/>
  <c r="AN211" i="10" s="1"/>
  <c r="AP212" i="9"/>
  <c r="AO211" i="10" s="1"/>
  <c r="AQ212" i="9"/>
  <c r="AP211" i="10" s="1"/>
  <c r="AR212" i="9"/>
  <c r="AQ211" i="10" s="1"/>
  <c r="AS212" i="9"/>
  <c r="AR211" i="10" s="1"/>
  <c r="AT212" i="9"/>
  <c r="AS211" i="10" s="1"/>
  <c r="AU212" i="9"/>
  <c r="AT211" i="10" s="1"/>
  <c r="D213" i="9"/>
  <c r="C212" i="10" s="1"/>
  <c r="E213" i="9"/>
  <c r="D212" i="10" s="1"/>
  <c r="F213" i="9"/>
  <c r="E212" i="10" s="1"/>
  <c r="G213" i="9"/>
  <c r="F212" i="10" s="1"/>
  <c r="H213" i="9"/>
  <c r="G212" i="10" s="1"/>
  <c r="I213" i="9"/>
  <c r="H212" i="10" s="1"/>
  <c r="J213" i="9"/>
  <c r="I212" i="10" s="1"/>
  <c r="K213" i="9"/>
  <c r="J212" i="10" s="1"/>
  <c r="L213" i="9"/>
  <c r="K212" i="10" s="1"/>
  <c r="M213" i="9"/>
  <c r="L212" i="10" s="1"/>
  <c r="N213" i="9"/>
  <c r="M212" i="10" s="1"/>
  <c r="O213" i="9"/>
  <c r="N212" i="10" s="1"/>
  <c r="P213" i="9"/>
  <c r="O212" i="10" s="1"/>
  <c r="Q213" i="9"/>
  <c r="P212" i="10" s="1"/>
  <c r="R213" i="9"/>
  <c r="Q212" i="10" s="1"/>
  <c r="S213" i="9"/>
  <c r="R212" i="10" s="1"/>
  <c r="T213" i="9"/>
  <c r="S212" i="10" s="1"/>
  <c r="U213" i="9"/>
  <c r="T212" i="10" s="1"/>
  <c r="V213" i="9"/>
  <c r="U212" i="10" s="1"/>
  <c r="W213" i="9"/>
  <c r="V212" i="10" s="1"/>
  <c r="X213" i="9"/>
  <c r="W212" i="10" s="1"/>
  <c r="Y213" i="9"/>
  <c r="X212" i="10" s="1"/>
  <c r="Z213" i="9"/>
  <c r="Y212" i="10" s="1"/>
  <c r="AA213" i="9"/>
  <c r="Z212" i="10" s="1"/>
  <c r="AB213" i="9"/>
  <c r="AA212" i="10" s="1"/>
  <c r="AC213" i="9"/>
  <c r="AB212" i="10" s="1"/>
  <c r="AD213" i="9"/>
  <c r="AC212" i="10" s="1"/>
  <c r="AE213" i="9"/>
  <c r="AD212" i="10" s="1"/>
  <c r="AF213" i="9"/>
  <c r="AE212" i="10" s="1"/>
  <c r="AG213" i="9"/>
  <c r="AF212" i="10" s="1"/>
  <c r="AH213" i="9"/>
  <c r="AG212" i="10" s="1"/>
  <c r="AI213" i="9"/>
  <c r="AH212" i="10" s="1"/>
  <c r="AJ213" i="9"/>
  <c r="AI212" i="10" s="1"/>
  <c r="AK213" i="9"/>
  <c r="AJ212" i="10" s="1"/>
  <c r="AL213" i="9"/>
  <c r="AK212" i="10" s="1"/>
  <c r="AM213" i="9"/>
  <c r="AL212" i="10" s="1"/>
  <c r="AN213" i="9"/>
  <c r="AM212" i="10" s="1"/>
  <c r="AO213" i="9"/>
  <c r="AN212" i="10" s="1"/>
  <c r="AP213" i="9"/>
  <c r="AO212" i="10" s="1"/>
  <c r="AQ213" i="9"/>
  <c r="AP212" i="10" s="1"/>
  <c r="AR213" i="9"/>
  <c r="AQ212" i="10" s="1"/>
  <c r="AS213" i="9"/>
  <c r="AR212" i="10" s="1"/>
  <c r="AT213" i="9"/>
  <c r="AS212" i="10" s="1"/>
  <c r="AU213" i="9"/>
  <c r="AT212" i="10" s="1"/>
  <c r="D214" i="9"/>
  <c r="C213" i="10" s="1"/>
  <c r="E214" i="9"/>
  <c r="D213" i="10" s="1"/>
  <c r="F214" i="9"/>
  <c r="E213" i="10" s="1"/>
  <c r="G214" i="9"/>
  <c r="F213" i="10" s="1"/>
  <c r="H214" i="9"/>
  <c r="G213" i="10" s="1"/>
  <c r="I214" i="9"/>
  <c r="H213" i="10" s="1"/>
  <c r="J214" i="9"/>
  <c r="I213" i="10" s="1"/>
  <c r="K214" i="9"/>
  <c r="J213" i="10" s="1"/>
  <c r="L214" i="9"/>
  <c r="K213" i="10" s="1"/>
  <c r="M214" i="9"/>
  <c r="L213" i="10" s="1"/>
  <c r="N214" i="9"/>
  <c r="M213" i="10" s="1"/>
  <c r="O214" i="9"/>
  <c r="N213" i="10" s="1"/>
  <c r="P214" i="9"/>
  <c r="O213" i="10" s="1"/>
  <c r="Q214" i="9"/>
  <c r="P213" i="10" s="1"/>
  <c r="R214" i="9"/>
  <c r="Q213" i="10" s="1"/>
  <c r="S214" i="9"/>
  <c r="R213" i="10" s="1"/>
  <c r="T214" i="9"/>
  <c r="S213" i="10" s="1"/>
  <c r="U214" i="9"/>
  <c r="T213" i="10" s="1"/>
  <c r="V214" i="9"/>
  <c r="U213" i="10" s="1"/>
  <c r="W214" i="9"/>
  <c r="V213" i="10" s="1"/>
  <c r="X214" i="9"/>
  <c r="W213" i="10" s="1"/>
  <c r="Y214" i="9"/>
  <c r="X213" i="10" s="1"/>
  <c r="Z214" i="9"/>
  <c r="Y213" i="10" s="1"/>
  <c r="AA214" i="9"/>
  <c r="Z213" i="10" s="1"/>
  <c r="AB214" i="9"/>
  <c r="AA213" i="10" s="1"/>
  <c r="AC214" i="9"/>
  <c r="AB213" i="10" s="1"/>
  <c r="AD214" i="9"/>
  <c r="AC213" i="10" s="1"/>
  <c r="AE214" i="9"/>
  <c r="AD213" i="10" s="1"/>
  <c r="AF214" i="9"/>
  <c r="AE213" i="10" s="1"/>
  <c r="AG214" i="9"/>
  <c r="AF213" i="10" s="1"/>
  <c r="AH214" i="9"/>
  <c r="AG213" i="10" s="1"/>
  <c r="AI214" i="9"/>
  <c r="AH213" i="10" s="1"/>
  <c r="AJ214" i="9"/>
  <c r="AI213" i="10" s="1"/>
  <c r="AK214" i="9"/>
  <c r="AJ213" i="10" s="1"/>
  <c r="AL214" i="9"/>
  <c r="AK213" i="10" s="1"/>
  <c r="AM214" i="9"/>
  <c r="AL213" i="10" s="1"/>
  <c r="AN214" i="9"/>
  <c r="AM213" i="10" s="1"/>
  <c r="AO214" i="9"/>
  <c r="AN213" i="10" s="1"/>
  <c r="AP214" i="9"/>
  <c r="AO213" i="10" s="1"/>
  <c r="AQ214" i="9"/>
  <c r="AP213" i="10" s="1"/>
  <c r="AR214" i="9"/>
  <c r="AQ213" i="10" s="1"/>
  <c r="AS214" i="9"/>
  <c r="AR213" i="10" s="1"/>
  <c r="AT214" i="9"/>
  <c r="AS213" i="10" s="1"/>
  <c r="AU214" i="9"/>
  <c r="AT213" i="10" s="1"/>
  <c r="D215" i="9"/>
  <c r="C214" i="10" s="1"/>
  <c r="E215" i="9"/>
  <c r="D214" i="10" s="1"/>
  <c r="F215" i="9"/>
  <c r="E214" i="10" s="1"/>
  <c r="G215" i="9"/>
  <c r="F214" i="10" s="1"/>
  <c r="H215" i="9"/>
  <c r="G214" i="10" s="1"/>
  <c r="I215" i="9"/>
  <c r="H214" i="10" s="1"/>
  <c r="J215" i="9"/>
  <c r="I214" i="10" s="1"/>
  <c r="K215" i="9"/>
  <c r="J214" i="10" s="1"/>
  <c r="L215" i="9"/>
  <c r="K214" i="10" s="1"/>
  <c r="M215" i="9"/>
  <c r="L214" i="10" s="1"/>
  <c r="N215" i="9"/>
  <c r="M214" i="10" s="1"/>
  <c r="O215" i="9"/>
  <c r="N214" i="10" s="1"/>
  <c r="P215" i="9"/>
  <c r="O214" i="10" s="1"/>
  <c r="Q215" i="9"/>
  <c r="P214" i="10" s="1"/>
  <c r="R215" i="9"/>
  <c r="Q214" i="10" s="1"/>
  <c r="S215" i="9"/>
  <c r="R214" i="10" s="1"/>
  <c r="T215" i="9"/>
  <c r="S214" i="10" s="1"/>
  <c r="U215" i="9"/>
  <c r="T214" i="10" s="1"/>
  <c r="V215" i="9"/>
  <c r="U214" i="10" s="1"/>
  <c r="W215" i="9"/>
  <c r="V214" i="10" s="1"/>
  <c r="X215" i="9"/>
  <c r="W214" i="10" s="1"/>
  <c r="Y215" i="9"/>
  <c r="X214" i="10" s="1"/>
  <c r="Z215" i="9"/>
  <c r="Y214" i="10" s="1"/>
  <c r="AA215" i="9"/>
  <c r="Z214" i="10" s="1"/>
  <c r="AB215" i="9"/>
  <c r="AA214" i="10" s="1"/>
  <c r="AC215" i="9"/>
  <c r="AB214" i="10" s="1"/>
  <c r="AD215" i="9"/>
  <c r="AC214" i="10" s="1"/>
  <c r="AE215" i="9"/>
  <c r="AD214" i="10" s="1"/>
  <c r="AF215" i="9"/>
  <c r="AE214" i="10" s="1"/>
  <c r="AG215" i="9"/>
  <c r="AF214" i="10" s="1"/>
  <c r="AH215" i="9"/>
  <c r="AG214" i="10" s="1"/>
  <c r="AI215" i="9"/>
  <c r="AH214" i="10" s="1"/>
  <c r="AJ215" i="9"/>
  <c r="AI214" i="10" s="1"/>
  <c r="AK215" i="9"/>
  <c r="AJ214" i="10" s="1"/>
  <c r="AL215" i="9"/>
  <c r="AK214" i="10" s="1"/>
  <c r="AM215" i="9"/>
  <c r="AL214" i="10" s="1"/>
  <c r="AN215" i="9"/>
  <c r="AM214" i="10" s="1"/>
  <c r="AO215" i="9"/>
  <c r="AN214" i="10" s="1"/>
  <c r="AP215" i="9"/>
  <c r="AO214" i="10" s="1"/>
  <c r="AQ215" i="9"/>
  <c r="AP214" i="10" s="1"/>
  <c r="AR215" i="9"/>
  <c r="AQ214" i="10" s="1"/>
  <c r="AS215" i="9"/>
  <c r="AR214" i="10" s="1"/>
  <c r="AT215" i="9"/>
  <c r="AS214" i="10" s="1"/>
  <c r="AU215" i="9"/>
  <c r="AT214" i="10" s="1"/>
  <c r="D216" i="9"/>
  <c r="C215" i="10" s="1"/>
  <c r="E216" i="9"/>
  <c r="D215" i="10" s="1"/>
  <c r="F216" i="9"/>
  <c r="E215" i="10" s="1"/>
  <c r="G216" i="9"/>
  <c r="F215" i="10" s="1"/>
  <c r="H216" i="9"/>
  <c r="G215" i="10" s="1"/>
  <c r="I216" i="9"/>
  <c r="H215" i="10" s="1"/>
  <c r="J216" i="9"/>
  <c r="I215" i="10" s="1"/>
  <c r="K216" i="9"/>
  <c r="J215" i="10" s="1"/>
  <c r="L216" i="9"/>
  <c r="K215" i="10" s="1"/>
  <c r="M216" i="9"/>
  <c r="L215" i="10" s="1"/>
  <c r="N216" i="9"/>
  <c r="M215" i="10" s="1"/>
  <c r="O216" i="9"/>
  <c r="N215" i="10" s="1"/>
  <c r="P216" i="9"/>
  <c r="O215" i="10" s="1"/>
  <c r="Q216" i="9"/>
  <c r="P215" i="10" s="1"/>
  <c r="R216" i="9"/>
  <c r="Q215" i="10" s="1"/>
  <c r="S216" i="9"/>
  <c r="R215" i="10" s="1"/>
  <c r="T216" i="9"/>
  <c r="S215" i="10" s="1"/>
  <c r="U216" i="9"/>
  <c r="T215" i="10" s="1"/>
  <c r="V216" i="9"/>
  <c r="U215" i="10" s="1"/>
  <c r="W216" i="9"/>
  <c r="V215" i="10" s="1"/>
  <c r="X216" i="9"/>
  <c r="W215" i="10" s="1"/>
  <c r="Y216" i="9"/>
  <c r="X215" i="10" s="1"/>
  <c r="Z216" i="9"/>
  <c r="Y215" i="10" s="1"/>
  <c r="AA216" i="9"/>
  <c r="Z215" i="10" s="1"/>
  <c r="AB216" i="9"/>
  <c r="AA215" i="10" s="1"/>
  <c r="AC216" i="9"/>
  <c r="AB215" i="10" s="1"/>
  <c r="AD216" i="9"/>
  <c r="AC215" i="10" s="1"/>
  <c r="AE216" i="9"/>
  <c r="AD215" i="10" s="1"/>
  <c r="AF216" i="9"/>
  <c r="AE215" i="10" s="1"/>
  <c r="AG216" i="9"/>
  <c r="AF215" i="10" s="1"/>
  <c r="AH216" i="9"/>
  <c r="AG215" i="10" s="1"/>
  <c r="AI216" i="9"/>
  <c r="AH215" i="10" s="1"/>
  <c r="AJ216" i="9"/>
  <c r="AI215" i="10" s="1"/>
  <c r="AK216" i="9"/>
  <c r="AJ215" i="10" s="1"/>
  <c r="AL216" i="9"/>
  <c r="AK215" i="10" s="1"/>
  <c r="AM216" i="9"/>
  <c r="AL215" i="10" s="1"/>
  <c r="AN216" i="9"/>
  <c r="AM215" i="10" s="1"/>
  <c r="AO216" i="9"/>
  <c r="AN215" i="10" s="1"/>
  <c r="AP216" i="9"/>
  <c r="AO215" i="10" s="1"/>
  <c r="AQ216" i="9"/>
  <c r="AP215" i="10" s="1"/>
  <c r="AR216" i="9"/>
  <c r="AQ215" i="10" s="1"/>
  <c r="AS216" i="9"/>
  <c r="AR215" i="10" s="1"/>
  <c r="AT216" i="9"/>
  <c r="AS215" i="10" s="1"/>
  <c r="AU216" i="9"/>
  <c r="AT215" i="10" s="1"/>
  <c r="D217" i="9"/>
  <c r="C216" i="10" s="1"/>
  <c r="E217" i="9"/>
  <c r="D216" i="10" s="1"/>
  <c r="F217" i="9"/>
  <c r="E216" i="10" s="1"/>
  <c r="G217" i="9"/>
  <c r="F216" i="10" s="1"/>
  <c r="H217" i="9"/>
  <c r="G216" i="10" s="1"/>
  <c r="I217" i="9"/>
  <c r="H216" i="10" s="1"/>
  <c r="J217" i="9"/>
  <c r="I216" i="10" s="1"/>
  <c r="K217" i="9"/>
  <c r="J216" i="10" s="1"/>
  <c r="L217" i="9"/>
  <c r="K216" i="10" s="1"/>
  <c r="M217" i="9"/>
  <c r="L216" i="10" s="1"/>
  <c r="N217" i="9"/>
  <c r="M216" i="10" s="1"/>
  <c r="O217" i="9"/>
  <c r="N216" i="10" s="1"/>
  <c r="P217" i="9"/>
  <c r="O216" i="10" s="1"/>
  <c r="Q217" i="9"/>
  <c r="P216" i="10" s="1"/>
  <c r="R217" i="9"/>
  <c r="Q216" i="10" s="1"/>
  <c r="S217" i="9"/>
  <c r="R216" i="10" s="1"/>
  <c r="T217" i="9"/>
  <c r="S216" i="10" s="1"/>
  <c r="U217" i="9"/>
  <c r="T216" i="10" s="1"/>
  <c r="V217" i="9"/>
  <c r="U216" i="10" s="1"/>
  <c r="W217" i="9"/>
  <c r="V216" i="10" s="1"/>
  <c r="X217" i="9"/>
  <c r="W216" i="10" s="1"/>
  <c r="Y217" i="9"/>
  <c r="X216" i="10" s="1"/>
  <c r="Z217" i="9"/>
  <c r="Y216" i="10" s="1"/>
  <c r="AA217" i="9"/>
  <c r="Z216" i="10" s="1"/>
  <c r="AB217" i="9"/>
  <c r="AA216" i="10" s="1"/>
  <c r="AC217" i="9"/>
  <c r="AB216" i="10" s="1"/>
  <c r="AD217" i="9"/>
  <c r="AC216" i="10" s="1"/>
  <c r="AE217" i="9"/>
  <c r="AD216" i="10" s="1"/>
  <c r="AF217" i="9"/>
  <c r="AE216" i="10" s="1"/>
  <c r="AG217" i="9"/>
  <c r="AF216" i="10" s="1"/>
  <c r="AH217" i="9"/>
  <c r="AG216" i="10" s="1"/>
  <c r="AI217" i="9"/>
  <c r="AH216" i="10" s="1"/>
  <c r="AJ217" i="9"/>
  <c r="AI216" i="10" s="1"/>
  <c r="AK217" i="9"/>
  <c r="AJ216" i="10" s="1"/>
  <c r="AL217" i="9"/>
  <c r="AK216" i="10" s="1"/>
  <c r="AM217" i="9"/>
  <c r="AL216" i="10" s="1"/>
  <c r="AN217" i="9"/>
  <c r="AM216" i="10" s="1"/>
  <c r="AO217" i="9"/>
  <c r="AN216" i="10" s="1"/>
  <c r="AP217" i="9"/>
  <c r="AO216" i="10" s="1"/>
  <c r="AQ217" i="9"/>
  <c r="AP216" i="10" s="1"/>
  <c r="AR217" i="9"/>
  <c r="AQ216" i="10" s="1"/>
  <c r="AS217" i="9"/>
  <c r="AR216" i="10" s="1"/>
  <c r="AT217" i="9"/>
  <c r="AS216" i="10" s="1"/>
  <c r="AU217" i="9"/>
  <c r="AT216" i="10" s="1"/>
  <c r="D218" i="9"/>
  <c r="C217" i="10" s="1"/>
  <c r="E218" i="9"/>
  <c r="D217" i="10" s="1"/>
  <c r="F218" i="9"/>
  <c r="E217" i="10" s="1"/>
  <c r="G218" i="9"/>
  <c r="F217" i="10" s="1"/>
  <c r="H218" i="9"/>
  <c r="G217" i="10" s="1"/>
  <c r="I218" i="9"/>
  <c r="H217" i="10" s="1"/>
  <c r="J218" i="9"/>
  <c r="I217" i="10" s="1"/>
  <c r="K218" i="9"/>
  <c r="J217" i="10" s="1"/>
  <c r="L218" i="9"/>
  <c r="K217" i="10" s="1"/>
  <c r="M218" i="9"/>
  <c r="L217" i="10" s="1"/>
  <c r="N218" i="9"/>
  <c r="M217" i="10" s="1"/>
  <c r="O218" i="9"/>
  <c r="N217" i="10" s="1"/>
  <c r="P218" i="9"/>
  <c r="O217" i="10" s="1"/>
  <c r="Q218" i="9"/>
  <c r="P217" i="10" s="1"/>
  <c r="R218" i="9"/>
  <c r="Q217" i="10" s="1"/>
  <c r="S218" i="9"/>
  <c r="R217" i="10" s="1"/>
  <c r="T218" i="9"/>
  <c r="S217" i="10" s="1"/>
  <c r="U218" i="9"/>
  <c r="T217" i="10" s="1"/>
  <c r="V218" i="9"/>
  <c r="U217" i="10" s="1"/>
  <c r="W218" i="9"/>
  <c r="V217" i="10" s="1"/>
  <c r="X218" i="9"/>
  <c r="W217" i="10" s="1"/>
  <c r="Y218" i="9"/>
  <c r="X217" i="10" s="1"/>
  <c r="Z218" i="9"/>
  <c r="Y217" i="10" s="1"/>
  <c r="AA218" i="9"/>
  <c r="Z217" i="10" s="1"/>
  <c r="AB218" i="9"/>
  <c r="AA217" i="10" s="1"/>
  <c r="AC218" i="9"/>
  <c r="AB217" i="10" s="1"/>
  <c r="AD218" i="9"/>
  <c r="AC217" i="10" s="1"/>
  <c r="AE218" i="9"/>
  <c r="AD217" i="10" s="1"/>
  <c r="AF218" i="9"/>
  <c r="AE217" i="10" s="1"/>
  <c r="AG218" i="9"/>
  <c r="AF217" i="10" s="1"/>
  <c r="AH218" i="9"/>
  <c r="AG217" i="10" s="1"/>
  <c r="AI218" i="9"/>
  <c r="AH217" i="10" s="1"/>
  <c r="AJ218" i="9"/>
  <c r="AI217" i="10" s="1"/>
  <c r="AK218" i="9"/>
  <c r="AJ217" i="10" s="1"/>
  <c r="AL218" i="9"/>
  <c r="AK217" i="10" s="1"/>
  <c r="AM218" i="9"/>
  <c r="AL217" i="10" s="1"/>
  <c r="AN218" i="9"/>
  <c r="AM217" i="10" s="1"/>
  <c r="AO218" i="9"/>
  <c r="AN217" i="10" s="1"/>
  <c r="AP218" i="9"/>
  <c r="AO217" i="10" s="1"/>
  <c r="AQ218" i="9"/>
  <c r="AP217" i="10" s="1"/>
  <c r="AR218" i="9"/>
  <c r="AQ217" i="10" s="1"/>
  <c r="AS218" i="9"/>
  <c r="AR217" i="10" s="1"/>
  <c r="AT218" i="9"/>
  <c r="AS217" i="10" s="1"/>
  <c r="AU218" i="9"/>
  <c r="AT217" i="10" s="1"/>
  <c r="D219" i="9"/>
  <c r="C218" i="10" s="1"/>
  <c r="E219" i="9"/>
  <c r="D218" i="10" s="1"/>
  <c r="F219" i="9"/>
  <c r="E218" i="10" s="1"/>
  <c r="G219" i="9"/>
  <c r="F218" i="10" s="1"/>
  <c r="H219" i="9"/>
  <c r="G218" i="10" s="1"/>
  <c r="I219" i="9"/>
  <c r="H218" i="10" s="1"/>
  <c r="J219" i="9"/>
  <c r="I218" i="10" s="1"/>
  <c r="K219" i="9"/>
  <c r="J218" i="10" s="1"/>
  <c r="L219" i="9"/>
  <c r="K218" i="10" s="1"/>
  <c r="M219" i="9"/>
  <c r="L218" i="10" s="1"/>
  <c r="N219" i="9"/>
  <c r="M218" i="10" s="1"/>
  <c r="O219" i="9"/>
  <c r="N218" i="10" s="1"/>
  <c r="P219" i="9"/>
  <c r="O218" i="10" s="1"/>
  <c r="Q219" i="9"/>
  <c r="P218" i="10" s="1"/>
  <c r="R219" i="9"/>
  <c r="Q218" i="10" s="1"/>
  <c r="S219" i="9"/>
  <c r="R218" i="10" s="1"/>
  <c r="T219" i="9"/>
  <c r="S218" i="10" s="1"/>
  <c r="U219" i="9"/>
  <c r="T218" i="10" s="1"/>
  <c r="V219" i="9"/>
  <c r="U218" i="10" s="1"/>
  <c r="W219" i="9"/>
  <c r="V218" i="10" s="1"/>
  <c r="X219" i="9"/>
  <c r="W218" i="10" s="1"/>
  <c r="Y219" i="9"/>
  <c r="X218" i="10" s="1"/>
  <c r="Z219" i="9"/>
  <c r="Y218" i="10" s="1"/>
  <c r="AA219" i="9"/>
  <c r="Z218" i="10" s="1"/>
  <c r="AB219" i="9"/>
  <c r="AA218" i="10" s="1"/>
  <c r="AC219" i="9"/>
  <c r="AB218" i="10" s="1"/>
  <c r="AD219" i="9"/>
  <c r="AC218" i="10" s="1"/>
  <c r="AE219" i="9"/>
  <c r="AD218" i="10" s="1"/>
  <c r="AF219" i="9"/>
  <c r="AE218" i="10" s="1"/>
  <c r="AG219" i="9"/>
  <c r="AF218" i="10" s="1"/>
  <c r="AH219" i="9"/>
  <c r="AG218" i="10" s="1"/>
  <c r="AI219" i="9"/>
  <c r="AH218" i="10" s="1"/>
  <c r="AJ219" i="9"/>
  <c r="AI218" i="10" s="1"/>
  <c r="AK219" i="9"/>
  <c r="AJ218" i="10" s="1"/>
  <c r="AL219" i="9"/>
  <c r="AK218" i="10" s="1"/>
  <c r="AM219" i="9"/>
  <c r="AL218" i="10" s="1"/>
  <c r="AN219" i="9"/>
  <c r="AM218" i="10" s="1"/>
  <c r="AO219" i="9"/>
  <c r="AN218" i="10" s="1"/>
  <c r="AP219" i="9"/>
  <c r="AO218" i="10" s="1"/>
  <c r="AQ219" i="9"/>
  <c r="AP218" i="10" s="1"/>
  <c r="AR219" i="9"/>
  <c r="AQ218" i="10" s="1"/>
  <c r="AS219" i="9"/>
  <c r="AR218" i="10" s="1"/>
  <c r="AT219" i="9"/>
  <c r="AS218" i="10" s="1"/>
  <c r="AU219" i="9"/>
  <c r="AT218" i="10" s="1"/>
  <c r="D220" i="9"/>
  <c r="C219" i="10" s="1"/>
  <c r="E220" i="9"/>
  <c r="D219" i="10" s="1"/>
  <c r="F220" i="9"/>
  <c r="E219" i="10" s="1"/>
  <c r="G220" i="9"/>
  <c r="F219" i="10" s="1"/>
  <c r="H220" i="9"/>
  <c r="G219" i="10" s="1"/>
  <c r="I220" i="9"/>
  <c r="H219" i="10" s="1"/>
  <c r="J220" i="9"/>
  <c r="I219" i="10" s="1"/>
  <c r="K220" i="9"/>
  <c r="J219" i="10" s="1"/>
  <c r="L220" i="9"/>
  <c r="K219" i="10" s="1"/>
  <c r="M220" i="9"/>
  <c r="L219" i="10" s="1"/>
  <c r="N220" i="9"/>
  <c r="M219" i="10" s="1"/>
  <c r="O220" i="9"/>
  <c r="N219" i="10" s="1"/>
  <c r="P220" i="9"/>
  <c r="O219" i="10" s="1"/>
  <c r="Q220" i="9"/>
  <c r="P219" i="10" s="1"/>
  <c r="R220" i="9"/>
  <c r="Q219" i="10" s="1"/>
  <c r="S220" i="9"/>
  <c r="R219" i="10" s="1"/>
  <c r="T220" i="9"/>
  <c r="S219" i="10" s="1"/>
  <c r="U220" i="9"/>
  <c r="T219" i="10" s="1"/>
  <c r="V220" i="9"/>
  <c r="U219" i="10" s="1"/>
  <c r="W220" i="9"/>
  <c r="V219" i="10" s="1"/>
  <c r="X220" i="9"/>
  <c r="W219" i="10" s="1"/>
  <c r="Y220" i="9"/>
  <c r="X219" i="10" s="1"/>
  <c r="Z220" i="9"/>
  <c r="Y219" i="10" s="1"/>
  <c r="AA220" i="9"/>
  <c r="Z219" i="10" s="1"/>
  <c r="AB220" i="9"/>
  <c r="AA219" i="10" s="1"/>
  <c r="AC220" i="9"/>
  <c r="AB219" i="10" s="1"/>
  <c r="AD220" i="9"/>
  <c r="AC219" i="10" s="1"/>
  <c r="AE220" i="9"/>
  <c r="AD219" i="10" s="1"/>
  <c r="AF220" i="9"/>
  <c r="AE219" i="10" s="1"/>
  <c r="AG220" i="9"/>
  <c r="AF219" i="10" s="1"/>
  <c r="AH220" i="9"/>
  <c r="AG219" i="10" s="1"/>
  <c r="AI220" i="9"/>
  <c r="AH219" i="10" s="1"/>
  <c r="AJ220" i="9"/>
  <c r="AI219" i="10" s="1"/>
  <c r="AK220" i="9"/>
  <c r="AJ219" i="10" s="1"/>
  <c r="AL220" i="9"/>
  <c r="AK219" i="10" s="1"/>
  <c r="AM220" i="9"/>
  <c r="AL219" i="10" s="1"/>
  <c r="AN220" i="9"/>
  <c r="AM219" i="10" s="1"/>
  <c r="AO220" i="9"/>
  <c r="AN219" i="10" s="1"/>
  <c r="AP220" i="9"/>
  <c r="AO219" i="10" s="1"/>
  <c r="AQ220" i="9"/>
  <c r="AP219" i="10" s="1"/>
  <c r="AR220" i="9"/>
  <c r="AQ219" i="10" s="1"/>
  <c r="AS220" i="9"/>
  <c r="AR219" i="10" s="1"/>
  <c r="AT220" i="9"/>
  <c r="AS219" i="10" s="1"/>
  <c r="AU220" i="9"/>
  <c r="AT219" i="10" s="1"/>
  <c r="D221" i="9"/>
  <c r="C220" i="10" s="1"/>
  <c r="E221" i="9"/>
  <c r="D220" i="10" s="1"/>
  <c r="F221" i="9"/>
  <c r="E220" i="10" s="1"/>
  <c r="G221" i="9"/>
  <c r="F220" i="10" s="1"/>
  <c r="H221" i="9"/>
  <c r="G220" i="10" s="1"/>
  <c r="I221" i="9"/>
  <c r="H220" i="10" s="1"/>
  <c r="J221" i="9"/>
  <c r="I220" i="10" s="1"/>
  <c r="K221" i="9"/>
  <c r="J220" i="10" s="1"/>
  <c r="L221" i="9"/>
  <c r="K220" i="10" s="1"/>
  <c r="M221" i="9"/>
  <c r="L220" i="10" s="1"/>
  <c r="N221" i="9"/>
  <c r="M220" i="10" s="1"/>
  <c r="O221" i="9"/>
  <c r="N220" i="10" s="1"/>
  <c r="P221" i="9"/>
  <c r="O220" i="10" s="1"/>
  <c r="Q221" i="9"/>
  <c r="P220" i="10" s="1"/>
  <c r="R221" i="9"/>
  <c r="Q220" i="10" s="1"/>
  <c r="S221" i="9"/>
  <c r="R220" i="10" s="1"/>
  <c r="T221" i="9"/>
  <c r="S220" i="10" s="1"/>
  <c r="U221" i="9"/>
  <c r="T220" i="10" s="1"/>
  <c r="V221" i="9"/>
  <c r="U220" i="10" s="1"/>
  <c r="W221" i="9"/>
  <c r="V220" i="10" s="1"/>
  <c r="X221" i="9"/>
  <c r="W220" i="10" s="1"/>
  <c r="Y221" i="9"/>
  <c r="X220" i="10" s="1"/>
  <c r="Z221" i="9"/>
  <c r="Y220" i="10" s="1"/>
  <c r="AA221" i="9"/>
  <c r="Z220" i="10" s="1"/>
  <c r="AB221" i="9"/>
  <c r="AA220" i="10" s="1"/>
  <c r="AC221" i="9"/>
  <c r="AB220" i="10" s="1"/>
  <c r="AD221" i="9"/>
  <c r="AC220" i="10" s="1"/>
  <c r="AE221" i="9"/>
  <c r="AD220" i="10" s="1"/>
  <c r="AF221" i="9"/>
  <c r="AE220" i="10" s="1"/>
  <c r="AG221" i="9"/>
  <c r="AF220" i="10" s="1"/>
  <c r="AH221" i="9"/>
  <c r="AG220" i="10" s="1"/>
  <c r="AI221" i="9"/>
  <c r="AH220" i="10" s="1"/>
  <c r="AJ221" i="9"/>
  <c r="AI220" i="10" s="1"/>
  <c r="AK221" i="9"/>
  <c r="AJ220" i="10" s="1"/>
  <c r="AL221" i="9"/>
  <c r="AK220" i="10" s="1"/>
  <c r="AM221" i="9"/>
  <c r="AL220" i="10" s="1"/>
  <c r="AN221" i="9"/>
  <c r="AM220" i="10" s="1"/>
  <c r="AO221" i="9"/>
  <c r="AN220" i="10" s="1"/>
  <c r="AP221" i="9"/>
  <c r="AO220" i="10" s="1"/>
  <c r="AQ221" i="9"/>
  <c r="AP220" i="10" s="1"/>
  <c r="AR221" i="9"/>
  <c r="AQ220" i="10" s="1"/>
  <c r="AS221" i="9"/>
  <c r="AR220" i="10" s="1"/>
  <c r="AT221" i="9"/>
  <c r="AS220" i="10" s="1"/>
  <c r="AU221" i="9"/>
  <c r="AT220" i="10" s="1"/>
  <c r="D222" i="9"/>
  <c r="C221" i="10" s="1"/>
  <c r="E222" i="9"/>
  <c r="D221" i="10" s="1"/>
  <c r="F222" i="9"/>
  <c r="E221" i="10" s="1"/>
  <c r="G222" i="9"/>
  <c r="F221" i="10" s="1"/>
  <c r="H222" i="9"/>
  <c r="G221" i="10" s="1"/>
  <c r="I222" i="9"/>
  <c r="H221" i="10" s="1"/>
  <c r="J222" i="9"/>
  <c r="I221" i="10" s="1"/>
  <c r="K222" i="9"/>
  <c r="J221" i="10" s="1"/>
  <c r="L222" i="9"/>
  <c r="K221" i="10" s="1"/>
  <c r="M222" i="9"/>
  <c r="L221" i="10" s="1"/>
  <c r="N222" i="9"/>
  <c r="M221" i="10" s="1"/>
  <c r="O222" i="9"/>
  <c r="N221" i="10" s="1"/>
  <c r="P222" i="9"/>
  <c r="O221" i="10" s="1"/>
  <c r="Q222" i="9"/>
  <c r="P221" i="10" s="1"/>
  <c r="R222" i="9"/>
  <c r="Q221" i="10" s="1"/>
  <c r="S222" i="9"/>
  <c r="R221" i="10" s="1"/>
  <c r="T222" i="9"/>
  <c r="S221" i="10" s="1"/>
  <c r="U222" i="9"/>
  <c r="T221" i="10" s="1"/>
  <c r="V222" i="9"/>
  <c r="U221" i="10" s="1"/>
  <c r="W222" i="9"/>
  <c r="V221" i="10" s="1"/>
  <c r="X222" i="9"/>
  <c r="W221" i="10" s="1"/>
  <c r="Y222" i="9"/>
  <c r="X221" i="10" s="1"/>
  <c r="Z222" i="9"/>
  <c r="Y221" i="10" s="1"/>
  <c r="AA222" i="9"/>
  <c r="Z221" i="10" s="1"/>
  <c r="AB222" i="9"/>
  <c r="AA221" i="10" s="1"/>
  <c r="AC222" i="9"/>
  <c r="AB221" i="10" s="1"/>
  <c r="AD222" i="9"/>
  <c r="AC221" i="10" s="1"/>
  <c r="AE222" i="9"/>
  <c r="AD221" i="10" s="1"/>
  <c r="AF222" i="9"/>
  <c r="AE221" i="10" s="1"/>
  <c r="AG222" i="9"/>
  <c r="AF221" i="10" s="1"/>
  <c r="AH222" i="9"/>
  <c r="AG221" i="10" s="1"/>
  <c r="AI222" i="9"/>
  <c r="AH221" i="10" s="1"/>
  <c r="AJ222" i="9"/>
  <c r="AI221" i="10" s="1"/>
  <c r="AK222" i="9"/>
  <c r="AJ221" i="10" s="1"/>
  <c r="AL222" i="9"/>
  <c r="AK221" i="10" s="1"/>
  <c r="AM222" i="9"/>
  <c r="AL221" i="10" s="1"/>
  <c r="AN222" i="9"/>
  <c r="AM221" i="10" s="1"/>
  <c r="AO222" i="9"/>
  <c r="AN221" i="10" s="1"/>
  <c r="AP222" i="9"/>
  <c r="AO221" i="10" s="1"/>
  <c r="AQ222" i="9"/>
  <c r="AP221" i="10" s="1"/>
  <c r="AR222" i="9"/>
  <c r="AQ221" i="10" s="1"/>
  <c r="AS222" i="9"/>
  <c r="AR221" i="10" s="1"/>
  <c r="AT222" i="9"/>
  <c r="AS221" i="10" s="1"/>
  <c r="AU222" i="9"/>
  <c r="AT221" i="10" s="1"/>
  <c r="D223" i="9"/>
  <c r="C222" i="10" s="1"/>
  <c r="E223" i="9"/>
  <c r="D222" i="10" s="1"/>
  <c r="F223" i="9"/>
  <c r="E222" i="10" s="1"/>
  <c r="G223" i="9"/>
  <c r="F222" i="10" s="1"/>
  <c r="H223" i="9"/>
  <c r="G222" i="10" s="1"/>
  <c r="I223" i="9"/>
  <c r="H222" i="10" s="1"/>
  <c r="J223" i="9"/>
  <c r="I222" i="10" s="1"/>
  <c r="K223" i="9"/>
  <c r="J222" i="10" s="1"/>
  <c r="L223" i="9"/>
  <c r="K222" i="10" s="1"/>
  <c r="M223" i="9"/>
  <c r="L222" i="10" s="1"/>
  <c r="N223" i="9"/>
  <c r="M222" i="10" s="1"/>
  <c r="O223" i="9"/>
  <c r="N222" i="10" s="1"/>
  <c r="P223" i="9"/>
  <c r="O222" i="10" s="1"/>
  <c r="Q223" i="9"/>
  <c r="P222" i="10" s="1"/>
  <c r="R223" i="9"/>
  <c r="Q222" i="10" s="1"/>
  <c r="S223" i="9"/>
  <c r="R222" i="10" s="1"/>
  <c r="T223" i="9"/>
  <c r="S222" i="10" s="1"/>
  <c r="U223" i="9"/>
  <c r="T222" i="10" s="1"/>
  <c r="V223" i="9"/>
  <c r="U222" i="10" s="1"/>
  <c r="W223" i="9"/>
  <c r="V222" i="10" s="1"/>
  <c r="X223" i="9"/>
  <c r="W222" i="10" s="1"/>
  <c r="Y223" i="9"/>
  <c r="X222" i="10" s="1"/>
  <c r="Z223" i="9"/>
  <c r="Y222" i="10" s="1"/>
  <c r="AA223" i="9"/>
  <c r="Z222" i="10" s="1"/>
  <c r="AB223" i="9"/>
  <c r="AA222" i="10" s="1"/>
  <c r="AC223" i="9"/>
  <c r="AB222" i="10" s="1"/>
  <c r="AD223" i="9"/>
  <c r="AC222" i="10" s="1"/>
  <c r="AE223" i="9"/>
  <c r="AD222" i="10" s="1"/>
  <c r="AF223" i="9"/>
  <c r="AE222" i="10" s="1"/>
  <c r="AG223" i="9"/>
  <c r="AF222" i="10" s="1"/>
  <c r="AH223" i="9"/>
  <c r="AG222" i="10" s="1"/>
  <c r="AI223" i="9"/>
  <c r="AH222" i="10" s="1"/>
  <c r="AJ223" i="9"/>
  <c r="AI222" i="10" s="1"/>
  <c r="AK223" i="9"/>
  <c r="AJ222" i="10" s="1"/>
  <c r="AL223" i="9"/>
  <c r="AK222" i="10" s="1"/>
  <c r="AM223" i="9"/>
  <c r="AL222" i="10" s="1"/>
  <c r="AN223" i="9"/>
  <c r="AM222" i="10" s="1"/>
  <c r="AO223" i="9"/>
  <c r="AN222" i="10" s="1"/>
  <c r="AP223" i="9"/>
  <c r="AO222" i="10" s="1"/>
  <c r="AQ223" i="9"/>
  <c r="AP222" i="10" s="1"/>
  <c r="AR223" i="9"/>
  <c r="AQ222" i="10" s="1"/>
  <c r="AS223" i="9"/>
  <c r="AR222" i="10" s="1"/>
  <c r="AT223" i="9"/>
  <c r="AS222" i="10" s="1"/>
  <c r="AU223" i="9"/>
  <c r="AT222" i="10" s="1"/>
  <c r="D224" i="9"/>
  <c r="C223" i="10" s="1"/>
  <c r="E224" i="9"/>
  <c r="D223" i="10" s="1"/>
  <c r="F224" i="9"/>
  <c r="E223" i="10" s="1"/>
  <c r="G224" i="9"/>
  <c r="F223" i="10" s="1"/>
  <c r="H224" i="9"/>
  <c r="G223" i="10" s="1"/>
  <c r="I224" i="9"/>
  <c r="H223" i="10" s="1"/>
  <c r="J224" i="9"/>
  <c r="I223" i="10" s="1"/>
  <c r="K224" i="9"/>
  <c r="J223" i="10" s="1"/>
  <c r="L224" i="9"/>
  <c r="K223" i="10" s="1"/>
  <c r="M224" i="9"/>
  <c r="L223" i="10" s="1"/>
  <c r="N224" i="9"/>
  <c r="M223" i="10" s="1"/>
  <c r="O224" i="9"/>
  <c r="N223" i="10" s="1"/>
  <c r="P224" i="9"/>
  <c r="O223" i="10" s="1"/>
  <c r="Q224" i="9"/>
  <c r="P223" i="10" s="1"/>
  <c r="R224" i="9"/>
  <c r="Q223" i="10" s="1"/>
  <c r="S224" i="9"/>
  <c r="R223" i="10" s="1"/>
  <c r="T224" i="9"/>
  <c r="S223" i="10" s="1"/>
  <c r="U224" i="9"/>
  <c r="T223" i="10" s="1"/>
  <c r="V224" i="9"/>
  <c r="U223" i="10" s="1"/>
  <c r="W224" i="9"/>
  <c r="V223" i="10" s="1"/>
  <c r="X224" i="9"/>
  <c r="W223" i="10" s="1"/>
  <c r="Y224" i="9"/>
  <c r="X223" i="10" s="1"/>
  <c r="Z224" i="9"/>
  <c r="Y223" i="10" s="1"/>
  <c r="AA224" i="9"/>
  <c r="Z223" i="10" s="1"/>
  <c r="AB224" i="9"/>
  <c r="AA223" i="10" s="1"/>
  <c r="AC224" i="9"/>
  <c r="AB223" i="10" s="1"/>
  <c r="AD224" i="9"/>
  <c r="AC223" i="10" s="1"/>
  <c r="AE224" i="9"/>
  <c r="AD223" i="10" s="1"/>
  <c r="AF224" i="9"/>
  <c r="AE223" i="10" s="1"/>
  <c r="AG224" i="9"/>
  <c r="AF223" i="10" s="1"/>
  <c r="AH224" i="9"/>
  <c r="AG223" i="10" s="1"/>
  <c r="AI224" i="9"/>
  <c r="AH223" i="10" s="1"/>
  <c r="AJ224" i="9"/>
  <c r="AI223" i="10" s="1"/>
  <c r="AK224" i="9"/>
  <c r="AJ223" i="10" s="1"/>
  <c r="AL224" i="9"/>
  <c r="AK223" i="10" s="1"/>
  <c r="AM224" i="9"/>
  <c r="AL223" i="10" s="1"/>
  <c r="AN224" i="9"/>
  <c r="AM223" i="10" s="1"/>
  <c r="AO224" i="9"/>
  <c r="AN223" i="10" s="1"/>
  <c r="AP224" i="9"/>
  <c r="AO223" i="10" s="1"/>
  <c r="AQ224" i="9"/>
  <c r="AP223" i="10" s="1"/>
  <c r="AR224" i="9"/>
  <c r="AQ223" i="10" s="1"/>
  <c r="AS224" i="9"/>
  <c r="AR223" i="10" s="1"/>
  <c r="AT224" i="9"/>
  <c r="AS223" i="10" s="1"/>
  <c r="AU224" i="9"/>
  <c r="AT223" i="10" s="1"/>
  <c r="D225" i="9"/>
  <c r="C224" i="10" s="1"/>
  <c r="E225" i="9"/>
  <c r="D224" i="10" s="1"/>
  <c r="F225" i="9"/>
  <c r="E224" i="10" s="1"/>
  <c r="G225" i="9"/>
  <c r="F224" i="10" s="1"/>
  <c r="H225" i="9"/>
  <c r="G224" i="10" s="1"/>
  <c r="I225" i="9"/>
  <c r="H224" i="10" s="1"/>
  <c r="J225" i="9"/>
  <c r="I224" i="10" s="1"/>
  <c r="K225" i="9"/>
  <c r="J224" i="10" s="1"/>
  <c r="L225" i="9"/>
  <c r="K224" i="10" s="1"/>
  <c r="M225" i="9"/>
  <c r="L224" i="10" s="1"/>
  <c r="N225" i="9"/>
  <c r="M224" i="10" s="1"/>
  <c r="O225" i="9"/>
  <c r="N224" i="10" s="1"/>
  <c r="P225" i="9"/>
  <c r="O224" i="10" s="1"/>
  <c r="Q225" i="9"/>
  <c r="P224" i="10" s="1"/>
  <c r="R225" i="9"/>
  <c r="Q224" i="10" s="1"/>
  <c r="S225" i="9"/>
  <c r="R224" i="10" s="1"/>
  <c r="T225" i="9"/>
  <c r="S224" i="10" s="1"/>
  <c r="U225" i="9"/>
  <c r="T224" i="10" s="1"/>
  <c r="V225" i="9"/>
  <c r="U224" i="10" s="1"/>
  <c r="W225" i="9"/>
  <c r="V224" i="10" s="1"/>
  <c r="X225" i="9"/>
  <c r="W224" i="10" s="1"/>
  <c r="Y225" i="9"/>
  <c r="X224" i="10" s="1"/>
  <c r="Z225" i="9"/>
  <c r="Y224" i="10" s="1"/>
  <c r="AA225" i="9"/>
  <c r="Z224" i="10" s="1"/>
  <c r="AB225" i="9"/>
  <c r="AA224" i="10" s="1"/>
  <c r="AC225" i="9"/>
  <c r="AB224" i="10" s="1"/>
  <c r="AD225" i="9"/>
  <c r="AC224" i="10" s="1"/>
  <c r="AE225" i="9"/>
  <c r="AD224" i="10" s="1"/>
  <c r="AF225" i="9"/>
  <c r="AE224" i="10" s="1"/>
  <c r="AG225" i="9"/>
  <c r="AF224" i="10" s="1"/>
  <c r="AH225" i="9"/>
  <c r="AG224" i="10" s="1"/>
  <c r="AI225" i="9"/>
  <c r="AH224" i="10" s="1"/>
  <c r="AJ225" i="9"/>
  <c r="AI224" i="10" s="1"/>
  <c r="AK225" i="9"/>
  <c r="AJ224" i="10" s="1"/>
  <c r="AL225" i="9"/>
  <c r="AK224" i="10" s="1"/>
  <c r="AM225" i="9"/>
  <c r="AL224" i="10" s="1"/>
  <c r="AN225" i="9"/>
  <c r="AM224" i="10" s="1"/>
  <c r="AO225" i="9"/>
  <c r="AN224" i="10" s="1"/>
  <c r="AP225" i="9"/>
  <c r="AO224" i="10" s="1"/>
  <c r="AQ225" i="9"/>
  <c r="AP224" i="10" s="1"/>
  <c r="AR225" i="9"/>
  <c r="AQ224" i="10" s="1"/>
  <c r="AS225" i="9"/>
  <c r="AR224" i="10" s="1"/>
  <c r="AT225" i="9"/>
  <c r="AS224" i="10" s="1"/>
  <c r="AU225" i="9"/>
  <c r="AT224" i="10" s="1"/>
  <c r="D226" i="9"/>
  <c r="C225" i="10" s="1"/>
  <c r="E226" i="9"/>
  <c r="D225" i="10" s="1"/>
  <c r="F226" i="9"/>
  <c r="E225" i="10" s="1"/>
  <c r="G226" i="9"/>
  <c r="F225" i="10" s="1"/>
  <c r="H226" i="9"/>
  <c r="G225" i="10" s="1"/>
  <c r="I226" i="9"/>
  <c r="H225" i="10" s="1"/>
  <c r="J226" i="9"/>
  <c r="I225" i="10" s="1"/>
  <c r="K226" i="9"/>
  <c r="J225" i="10" s="1"/>
  <c r="L226" i="9"/>
  <c r="K225" i="10" s="1"/>
  <c r="M226" i="9"/>
  <c r="L225" i="10" s="1"/>
  <c r="N226" i="9"/>
  <c r="M225" i="10" s="1"/>
  <c r="O226" i="9"/>
  <c r="N225" i="10" s="1"/>
  <c r="P226" i="9"/>
  <c r="O225" i="10" s="1"/>
  <c r="Q226" i="9"/>
  <c r="P225" i="10" s="1"/>
  <c r="R226" i="9"/>
  <c r="Q225" i="10" s="1"/>
  <c r="S226" i="9"/>
  <c r="R225" i="10" s="1"/>
  <c r="T226" i="9"/>
  <c r="S225" i="10" s="1"/>
  <c r="U226" i="9"/>
  <c r="T225" i="10" s="1"/>
  <c r="V226" i="9"/>
  <c r="U225" i="10" s="1"/>
  <c r="W226" i="9"/>
  <c r="V225" i="10" s="1"/>
  <c r="X226" i="9"/>
  <c r="W225" i="10" s="1"/>
  <c r="Y226" i="9"/>
  <c r="X225" i="10" s="1"/>
  <c r="Z226" i="9"/>
  <c r="Y225" i="10" s="1"/>
  <c r="AA226" i="9"/>
  <c r="Z225" i="10" s="1"/>
  <c r="AB226" i="9"/>
  <c r="AA225" i="10" s="1"/>
  <c r="AC226" i="9"/>
  <c r="AB225" i="10" s="1"/>
  <c r="AD226" i="9"/>
  <c r="AC225" i="10" s="1"/>
  <c r="AE226" i="9"/>
  <c r="AD225" i="10" s="1"/>
  <c r="AF226" i="9"/>
  <c r="AE225" i="10" s="1"/>
  <c r="AG226" i="9"/>
  <c r="AF225" i="10" s="1"/>
  <c r="AH226" i="9"/>
  <c r="AG225" i="10" s="1"/>
  <c r="AI226" i="9"/>
  <c r="AH225" i="10" s="1"/>
  <c r="AJ226" i="9"/>
  <c r="AI225" i="10" s="1"/>
  <c r="AK226" i="9"/>
  <c r="AJ225" i="10" s="1"/>
  <c r="AL226" i="9"/>
  <c r="AK225" i="10" s="1"/>
  <c r="AM226" i="9"/>
  <c r="AL225" i="10" s="1"/>
  <c r="AN226" i="9"/>
  <c r="AM225" i="10" s="1"/>
  <c r="AO226" i="9"/>
  <c r="AN225" i="10" s="1"/>
  <c r="AP226" i="9"/>
  <c r="AO225" i="10" s="1"/>
  <c r="AQ226" i="9"/>
  <c r="AP225" i="10" s="1"/>
  <c r="AR226" i="9"/>
  <c r="AQ225" i="10" s="1"/>
  <c r="AS226" i="9"/>
  <c r="AR225" i="10" s="1"/>
  <c r="AT226" i="9"/>
  <c r="AS225" i="10" s="1"/>
  <c r="AU226" i="9"/>
  <c r="AT225" i="10" s="1"/>
  <c r="D227" i="9"/>
  <c r="C226" i="10" s="1"/>
  <c r="E227" i="9"/>
  <c r="D226" i="10" s="1"/>
  <c r="F227" i="9"/>
  <c r="E226" i="10" s="1"/>
  <c r="G227" i="9"/>
  <c r="F226" i="10" s="1"/>
  <c r="H227" i="9"/>
  <c r="G226" i="10" s="1"/>
  <c r="I227" i="9"/>
  <c r="H226" i="10" s="1"/>
  <c r="J227" i="9"/>
  <c r="I226" i="10" s="1"/>
  <c r="K227" i="9"/>
  <c r="J226" i="10" s="1"/>
  <c r="L227" i="9"/>
  <c r="K226" i="10" s="1"/>
  <c r="M227" i="9"/>
  <c r="L226" i="10" s="1"/>
  <c r="N227" i="9"/>
  <c r="M226" i="10" s="1"/>
  <c r="O227" i="9"/>
  <c r="N226" i="10" s="1"/>
  <c r="P227" i="9"/>
  <c r="O226" i="10" s="1"/>
  <c r="Q227" i="9"/>
  <c r="P226" i="10" s="1"/>
  <c r="R227" i="9"/>
  <c r="Q226" i="10" s="1"/>
  <c r="S227" i="9"/>
  <c r="R226" i="10" s="1"/>
  <c r="T227" i="9"/>
  <c r="S226" i="10" s="1"/>
  <c r="U227" i="9"/>
  <c r="T226" i="10" s="1"/>
  <c r="V227" i="9"/>
  <c r="U226" i="10" s="1"/>
  <c r="W227" i="9"/>
  <c r="V226" i="10" s="1"/>
  <c r="X227" i="9"/>
  <c r="W226" i="10" s="1"/>
  <c r="Y227" i="9"/>
  <c r="X226" i="10" s="1"/>
  <c r="Z227" i="9"/>
  <c r="Y226" i="10" s="1"/>
  <c r="AA227" i="9"/>
  <c r="Z226" i="10" s="1"/>
  <c r="AB227" i="9"/>
  <c r="AA226" i="10" s="1"/>
  <c r="AC227" i="9"/>
  <c r="AB226" i="10" s="1"/>
  <c r="AD227" i="9"/>
  <c r="AC226" i="10" s="1"/>
  <c r="AE227" i="9"/>
  <c r="AD226" i="10" s="1"/>
  <c r="AF227" i="9"/>
  <c r="AE226" i="10" s="1"/>
  <c r="AG227" i="9"/>
  <c r="AF226" i="10" s="1"/>
  <c r="AH227" i="9"/>
  <c r="AG226" i="10" s="1"/>
  <c r="AI227" i="9"/>
  <c r="AH226" i="10" s="1"/>
  <c r="AJ227" i="9"/>
  <c r="AI226" i="10" s="1"/>
  <c r="AK227" i="9"/>
  <c r="AJ226" i="10" s="1"/>
  <c r="AL227" i="9"/>
  <c r="AK226" i="10" s="1"/>
  <c r="AM227" i="9"/>
  <c r="AL226" i="10" s="1"/>
  <c r="AN227" i="9"/>
  <c r="AM226" i="10" s="1"/>
  <c r="AO227" i="9"/>
  <c r="AN226" i="10" s="1"/>
  <c r="AP227" i="9"/>
  <c r="AO226" i="10" s="1"/>
  <c r="AQ227" i="9"/>
  <c r="AP226" i="10" s="1"/>
  <c r="AR227" i="9"/>
  <c r="AQ226" i="10" s="1"/>
  <c r="AS227" i="9"/>
  <c r="AR226" i="10" s="1"/>
  <c r="AT227" i="9"/>
  <c r="AS226" i="10" s="1"/>
  <c r="AU227" i="9"/>
  <c r="AT226" i="10" s="1"/>
  <c r="D228" i="9"/>
  <c r="C227" i="10" s="1"/>
  <c r="E228" i="9"/>
  <c r="D227" i="10" s="1"/>
  <c r="F228" i="9"/>
  <c r="E227" i="10" s="1"/>
  <c r="G228" i="9"/>
  <c r="F227" i="10" s="1"/>
  <c r="H228" i="9"/>
  <c r="G227" i="10" s="1"/>
  <c r="I228" i="9"/>
  <c r="H227" i="10" s="1"/>
  <c r="J228" i="9"/>
  <c r="I227" i="10" s="1"/>
  <c r="K228" i="9"/>
  <c r="J227" i="10" s="1"/>
  <c r="L228" i="9"/>
  <c r="K227" i="10" s="1"/>
  <c r="M228" i="9"/>
  <c r="L227" i="10" s="1"/>
  <c r="N228" i="9"/>
  <c r="M227" i="10" s="1"/>
  <c r="O228" i="9"/>
  <c r="N227" i="10" s="1"/>
  <c r="P228" i="9"/>
  <c r="O227" i="10" s="1"/>
  <c r="Q228" i="9"/>
  <c r="P227" i="10" s="1"/>
  <c r="R228" i="9"/>
  <c r="Q227" i="10" s="1"/>
  <c r="S228" i="9"/>
  <c r="R227" i="10" s="1"/>
  <c r="T228" i="9"/>
  <c r="S227" i="10" s="1"/>
  <c r="U228" i="9"/>
  <c r="T227" i="10" s="1"/>
  <c r="V228" i="9"/>
  <c r="U227" i="10" s="1"/>
  <c r="W228" i="9"/>
  <c r="V227" i="10" s="1"/>
  <c r="X228" i="9"/>
  <c r="W227" i="10" s="1"/>
  <c r="Y228" i="9"/>
  <c r="X227" i="10" s="1"/>
  <c r="Z228" i="9"/>
  <c r="Y227" i="10" s="1"/>
  <c r="AA228" i="9"/>
  <c r="Z227" i="10" s="1"/>
  <c r="AB228" i="9"/>
  <c r="AA227" i="10" s="1"/>
  <c r="AC228" i="9"/>
  <c r="AB227" i="10" s="1"/>
  <c r="AD228" i="9"/>
  <c r="AC227" i="10" s="1"/>
  <c r="AE228" i="9"/>
  <c r="AD227" i="10" s="1"/>
  <c r="AF228" i="9"/>
  <c r="AE227" i="10" s="1"/>
  <c r="AG228" i="9"/>
  <c r="AF227" i="10" s="1"/>
  <c r="AH228" i="9"/>
  <c r="AG227" i="10" s="1"/>
  <c r="AI228" i="9"/>
  <c r="AH227" i="10" s="1"/>
  <c r="AJ228" i="9"/>
  <c r="AI227" i="10" s="1"/>
  <c r="AK228" i="9"/>
  <c r="AJ227" i="10" s="1"/>
  <c r="AL228" i="9"/>
  <c r="AK227" i="10" s="1"/>
  <c r="AM228" i="9"/>
  <c r="AL227" i="10" s="1"/>
  <c r="AN228" i="9"/>
  <c r="AM227" i="10" s="1"/>
  <c r="AO228" i="9"/>
  <c r="AN227" i="10" s="1"/>
  <c r="AP228" i="9"/>
  <c r="AO227" i="10" s="1"/>
  <c r="AQ228" i="9"/>
  <c r="AP227" i="10" s="1"/>
  <c r="AR228" i="9"/>
  <c r="AQ227" i="10" s="1"/>
  <c r="AS228" i="9"/>
  <c r="AR227" i="10" s="1"/>
  <c r="AT228" i="9"/>
  <c r="AS227" i="10" s="1"/>
  <c r="AU228" i="9"/>
  <c r="AT227" i="10" s="1"/>
  <c r="D229" i="9"/>
  <c r="C228" i="10" s="1"/>
  <c r="E229" i="9"/>
  <c r="D228" i="10" s="1"/>
  <c r="F229" i="9"/>
  <c r="E228" i="10" s="1"/>
  <c r="G229" i="9"/>
  <c r="F228" i="10" s="1"/>
  <c r="H229" i="9"/>
  <c r="G228" i="10" s="1"/>
  <c r="I229" i="9"/>
  <c r="H228" i="10" s="1"/>
  <c r="J229" i="9"/>
  <c r="I228" i="10" s="1"/>
  <c r="K229" i="9"/>
  <c r="J228" i="10" s="1"/>
  <c r="L229" i="9"/>
  <c r="K228" i="10" s="1"/>
  <c r="M229" i="9"/>
  <c r="L228" i="10" s="1"/>
  <c r="N229" i="9"/>
  <c r="M228" i="10" s="1"/>
  <c r="O229" i="9"/>
  <c r="N228" i="10" s="1"/>
  <c r="P229" i="9"/>
  <c r="O228" i="10" s="1"/>
  <c r="Q229" i="9"/>
  <c r="P228" i="10" s="1"/>
  <c r="R229" i="9"/>
  <c r="Q228" i="10" s="1"/>
  <c r="S229" i="9"/>
  <c r="R228" i="10" s="1"/>
  <c r="T229" i="9"/>
  <c r="S228" i="10" s="1"/>
  <c r="U229" i="9"/>
  <c r="T228" i="10" s="1"/>
  <c r="V229" i="9"/>
  <c r="U228" i="10" s="1"/>
  <c r="W229" i="9"/>
  <c r="V228" i="10" s="1"/>
  <c r="X229" i="9"/>
  <c r="W228" i="10" s="1"/>
  <c r="Y229" i="9"/>
  <c r="X228" i="10" s="1"/>
  <c r="Z229" i="9"/>
  <c r="Y228" i="10" s="1"/>
  <c r="AA229" i="9"/>
  <c r="Z228" i="10" s="1"/>
  <c r="AB229" i="9"/>
  <c r="AA228" i="10" s="1"/>
  <c r="AC229" i="9"/>
  <c r="AB228" i="10" s="1"/>
  <c r="AD229" i="9"/>
  <c r="AC228" i="10" s="1"/>
  <c r="AE229" i="9"/>
  <c r="AD228" i="10" s="1"/>
  <c r="AF229" i="9"/>
  <c r="AE228" i="10" s="1"/>
  <c r="AG229" i="9"/>
  <c r="AF228" i="10" s="1"/>
  <c r="AH229" i="9"/>
  <c r="AG228" i="10" s="1"/>
  <c r="AI229" i="9"/>
  <c r="AH228" i="10" s="1"/>
  <c r="AJ229" i="9"/>
  <c r="AI228" i="10" s="1"/>
  <c r="AK229" i="9"/>
  <c r="AJ228" i="10" s="1"/>
  <c r="AL229" i="9"/>
  <c r="AK228" i="10" s="1"/>
  <c r="AM229" i="9"/>
  <c r="AL228" i="10" s="1"/>
  <c r="AN229" i="9"/>
  <c r="AM228" i="10" s="1"/>
  <c r="AO229" i="9"/>
  <c r="AN228" i="10" s="1"/>
  <c r="AP229" i="9"/>
  <c r="AO228" i="10" s="1"/>
  <c r="AQ229" i="9"/>
  <c r="AP228" i="10" s="1"/>
  <c r="AR229" i="9"/>
  <c r="AQ228" i="10" s="1"/>
  <c r="AS229" i="9"/>
  <c r="AR228" i="10" s="1"/>
  <c r="AT229" i="9"/>
  <c r="AS228" i="10" s="1"/>
  <c r="AU229" i="9"/>
  <c r="AT228" i="10" s="1"/>
  <c r="D230" i="9"/>
  <c r="C229" i="10" s="1"/>
  <c r="E230" i="9"/>
  <c r="D229" i="10" s="1"/>
  <c r="F230" i="9"/>
  <c r="E229" i="10" s="1"/>
  <c r="G230" i="9"/>
  <c r="F229" i="10" s="1"/>
  <c r="H230" i="9"/>
  <c r="G229" i="10" s="1"/>
  <c r="I230" i="9"/>
  <c r="H229" i="10" s="1"/>
  <c r="J230" i="9"/>
  <c r="I229" i="10" s="1"/>
  <c r="K230" i="9"/>
  <c r="J229" i="10" s="1"/>
  <c r="L230" i="9"/>
  <c r="K229" i="10" s="1"/>
  <c r="M230" i="9"/>
  <c r="L229" i="10" s="1"/>
  <c r="N230" i="9"/>
  <c r="M229" i="10" s="1"/>
  <c r="O230" i="9"/>
  <c r="N229" i="10" s="1"/>
  <c r="P230" i="9"/>
  <c r="O229" i="10" s="1"/>
  <c r="Q230" i="9"/>
  <c r="P229" i="10" s="1"/>
  <c r="R230" i="9"/>
  <c r="Q229" i="10" s="1"/>
  <c r="S230" i="9"/>
  <c r="R229" i="10" s="1"/>
  <c r="T230" i="9"/>
  <c r="S229" i="10" s="1"/>
  <c r="U230" i="9"/>
  <c r="T229" i="10" s="1"/>
  <c r="V230" i="9"/>
  <c r="U229" i="10" s="1"/>
  <c r="W230" i="9"/>
  <c r="V229" i="10" s="1"/>
  <c r="X230" i="9"/>
  <c r="W229" i="10" s="1"/>
  <c r="Y230" i="9"/>
  <c r="X229" i="10" s="1"/>
  <c r="Z230" i="9"/>
  <c r="Y229" i="10" s="1"/>
  <c r="AA230" i="9"/>
  <c r="Z229" i="10" s="1"/>
  <c r="AB230" i="9"/>
  <c r="AA229" i="10" s="1"/>
  <c r="AC230" i="9"/>
  <c r="AB229" i="10" s="1"/>
  <c r="AD230" i="9"/>
  <c r="AC229" i="10" s="1"/>
  <c r="AE230" i="9"/>
  <c r="AD229" i="10" s="1"/>
  <c r="AF230" i="9"/>
  <c r="AE229" i="10" s="1"/>
  <c r="AG230" i="9"/>
  <c r="AF229" i="10" s="1"/>
  <c r="AH230" i="9"/>
  <c r="AG229" i="10" s="1"/>
  <c r="AI230" i="9"/>
  <c r="AH229" i="10" s="1"/>
  <c r="AJ230" i="9"/>
  <c r="AI229" i="10" s="1"/>
  <c r="AK230" i="9"/>
  <c r="AJ229" i="10" s="1"/>
  <c r="AL230" i="9"/>
  <c r="AK229" i="10" s="1"/>
  <c r="AM230" i="9"/>
  <c r="AL229" i="10" s="1"/>
  <c r="AN230" i="9"/>
  <c r="AM229" i="10" s="1"/>
  <c r="AO230" i="9"/>
  <c r="AN229" i="10" s="1"/>
  <c r="AP230" i="9"/>
  <c r="AO229" i="10" s="1"/>
  <c r="AQ230" i="9"/>
  <c r="AP229" i="10" s="1"/>
  <c r="AR230" i="9"/>
  <c r="AQ229" i="10" s="1"/>
  <c r="AS230" i="9"/>
  <c r="AR229" i="10" s="1"/>
  <c r="AT230" i="9"/>
  <c r="AS229" i="10" s="1"/>
  <c r="AU230" i="9"/>
  <c r="AT229" i="10" s="1"/>
  <c r="D231" i="9"/>
  <c r="C230" i="10" s="1"/>
  <c r="E231" i="9"/>
  <c r="D230" i="10" s="1"/>
  <c r="F231" i="9"/>
  <c r="E230" i="10" s="1"/>
  <c r="G231" i="9"/>
  <c r="F230" i="10" s="1"/>
  <c r="H231" i="9"/>
  <c r="G230" i="10" s="1"/>
  <c r="I231" i="9"/>
  <c r="H230" i="10" s="1"/>
  <c r="J231" i="9"/>
  <c r="I230" i="10" s="1"/>
  <c r="K231" i="9"/>
  <c r="J230" i="10" s="1"/>
  <c r="L231" i="9"/>
  <c r="K230" i="10" s="1"/>
  <c r="M231" i="9"/>
  <c r="L230" i="10" s="1"/>
  <c r="N231" i="9"/>
  <c r="M230" i="10" s="1"/>
  <c r="O231" i="9"/>
  <c r="N230" i="10" s="1"/>
  <c r="P231" i="9"/>
  <c r="O230" i="10" s="1"/>
  <c r="Q231" i="9"/>
  <c r="P230" i="10" s="1"/>
  <c r="R231" i="9"/>
  <c r="Q230" i="10" s="1"/>
  <c r="S231" i="9"/>
  <c r="R230" i="10" s="1"/>
  <c r="T231" i="9"/>
  <c r="S230" i="10" s="1"/>
  <c r="U231" i="9"/>
  <c r="T230" i="10" s="1"/>
  <c r="V231" i="9"/>
  <c r="U230" i="10" s="1"/>
  <c r="W231" i="9"/>
  <c r="V230" i="10" s="1"/>
  <c r="X231" i="9"/>
  <c r="W230" i="10" s="1"/>
  <c r="Y231" i="9"/>
  <c r="X230" i="10" s="1"/>
  <c r="Z231" i="9"/>
  <c r="Y230" i="10" s="1"/>
  <c r="AA231" i="9"/>
  <c r="Z230" i="10" s="1"/>
  <c r="AB231" i="9"/>
  <c r="AA230" i="10" s="1"/>
  <c r="AC231" i="9"/>
  <c r="AB230" i="10" s="1"/>
  <c r="AD231" i="9"/>
  <c r="AC230" i="10" s="1"/>
  <c r="AE231" i="9"/>
  <c r="AD230" i="10" s="1"/>
  <c r="AF231" i="9"/>
  <c r="AE230" i="10" s="1"/>
  <c r="AG231" i="9"/>
  <c r="AF230" i="10" s="1"/>
  <c r="AH231" i="9"/>
  <c r="AG230" i="10" s="1"/>
  <c r="AI231" i="9"/>
  <c r="AH230" i="10" s="1"/>
  <c r="AJ231" i="9"/>
  <c r="AI230" i="10" s="1"/>
  <c r="AK231" i="9"/>
  <c r="AJ230" i="10" s="1"/>
  <c r="AL231" i="9"/>
  <c r="AK230" i="10" s="1"/>
  <c r="AM231" i="9"/>
  <c r="AL230" i="10" s="1"/>
  <c r="AN231" i="9"/>
  <c r="AM230" i="10" s="1"/>
  <c r="AO231" i="9"/>
  <c r="AN230" i="10" s="1"/>
  <c r="AP231" i="9"/>
  <c r="AO230" i="10" s="1"/>
  <c r="AQ231" i="9"/>
  <c r="AP230" i="10" s="1"/>
  <c r="AR231" i="9"/>
  <c r="AQ230" i="10" s="1"/>
  <c r="AS231" i="9"/>
  <c r="AR230" i="10" s="1"/>
  <c r="AT231" i="9"/>
  <c r="AS230" i="10" s="1"/>
  <c r="AU231" i="9"/>
  <c r="AT230" i="10" s="1"/>
  <c r="D232" i="9"/>
  <c r="C231" i="10" s="1"/>
  <c r="E232" i="9"/>
  <c r="D231" i="10" s="1"/>
  <c r="F232" i="9"/>
  <c r="E231" i="10" s="1"/>
  <c r="G232" i="9"/>
  <c r="F231" i="10" s="1"/>
  <c r="H232" i="9"/>
  <c r="G231" i="10" s="1"/>
  <c r="I232" i="9"/>
  <c r="H231" i="10" s="1"/>
  <c r="J232" i="9"/>
  <c r="I231" i="10" s="1"/>
  <c r="K232" i="9"/>
  <c r="J231" i="10" s="1"/>
  <c r="L232" i="9"/>
  <c r="K231" i="10" s="1"/>
  <c r="M232" i="9"/>
  <c r="L231" i="10" s="1"/>
  <c r="N232" i="9"/>
  <c r="M231" i="10" s="1"/>
  <c r="O232" i="9"/>
  <c r="N231" i="10" s="1"/>
  <c r="P232" i="9"/>
  <c r="O231" i="10" s="1"/>
  <c r="Q232" i="9"/>
  <c r="P231" i="10" s="1"/>
  <c r="R232" i="9"/>
  <c r="Q231" i="10" s="1"/>
  <c r="S232" i="9"/>
  <c r="R231" i="10" s="1"/>
  <c r="T232" i="9"/>
  <c r="S231" i="10" s="1"/>
  <c r="U232" i="9"/>
  <c r="T231" i="10" s="1"/>
  <c r="V232" i="9"/>
  <c r="U231" i="10" s="1"/>
  <c r="W232" i="9"/>
  <c r="V231" i="10" s="1"/>
  <c r="X232" i="9"/>
  <c r="W231" i="10" s="1"/>
  <c r="Y232" i="9"/>
  <c r="X231" i="10" s="1"/>
  <c r="Z232" i="9"/>
  <c r="Y231" i="10" s="1"/>
  <c r="AA232" i="9"/>
  <c r="Z231" i="10" s="1"/>
  <c r="AB232" i="9"/>
  <c r="AA231" i="10" s="1"/>
  <c r="AC232" i="9"/>
  <c r="AB231" i="10" s="1"/>
  <c r="AD232" i="9"/>
  <c r="AC231" i="10" s="1"/>
  <c r="AE232" i="9"/>
  <c r="AD231" i="10" s="1"/>
  <c r="AF232" i="9"/>
  <c r="AE231" i="10" s="1"/>
  <c r="AG232" i="9"/>
  <c r="AF231" i="10" s="1"/>
  <c r="AH232" i="9"/>
  <c r="AG231" i="10" s="1"/>
  <c r="AI232" i="9"/>
  <c r="AH231" i="10" s="1"/>
  <c r="AJ232" i="9"/>
  <c r="AI231" i="10" s="1"/>
  <c r="AK232" i="9"/>
  <c r="AJ231" i="10" s="1"/>
  <c r="AL232" i="9"/>
  <c r="AK231" i="10" s="1"/>
  <c r="AM232" i="9"/>
  <c r="AL231" i="10" s="1"/>
  <c r="AN232" i="9"/>
  <c r="AM231" i="10" s="1"/>
  <c r="AO232" i="9"/>
  <c r="AN231" i="10" s="1"/>
  <c r="AP232" i="9"/>
  <c r="AO231" i="10" s="1"/>
  <c r="AQ232" i="9"/>
  <c r="AP231" i="10" s="1"/>
  <c r="AR232" i="9"/>
  <c r="AQ231" i="10" s="1"/>
  <c r="AS232" i="9"/>
  <c r="AR231" i="10" s="1"/>
  <c r="AT232" i="9"/>
  <c r="AS231" i="10" s="1"/>
  <c r="AU232" i="9"/>
  <c r="AT231" i="10" s="1"/>
  <c r="D233" i="9"/>
  <c r="C232" i="10" s="1"/>
  <c r="E233" i="9"/>
  <c r="D232" i="10" s="1"/>
  <c r="F233" i="9"/>
  <c r="E232" i="10" s="1"/>
  <c r="G233" i="9"/>
  <c r="F232" i="10" s="1"/>
  <c r="H233" i="9"/>
  <c r="G232" i="10" s="1"/>
  <c r="I233" i="9"/>
  <c r="H232" i="10" s="1"/>
  <c r="J233" i="9"/>
  <c r="I232" i="10" s="1"/>
  <c r="K233" i="9"/>
  <c r="J232" i="10" s="1"/>
  <c r="L233" i="9"/>
  <c r="K232" i="10" s="1"/>
  <c r="M233" i="9"/>
  <c r="L232" i="10" s="1"/>
  <c r="N233" i="9"/>
  <c r="M232" i="10" s="1"/>
  <c r="O233" i="9"/>
  <c r="N232" i="10" s="1"/>
  <c r="P233" i="9"/>
  <c r="O232" i="10" s="1"/>
  <c r="Q233" i="9"/>
  <c r="P232" i="10" s="1"/>
  <c r="R233" i="9"/>
  <c r="Q232" i="10" s="1"/>
  <c r="S233" i="9"/>
  <c r="R232" i="10" s="1"/>
  <c r="T233" i="9"/>
  <c r="S232" i="10" s="1"/>
  <c r="U233" i="9"/>
  <c r="T232" i="10" s="1"/>
  <c r="V233" i="9"/>
  <c r="U232" i="10" s="1"/>
  <c r="W233" i="9"/>
  <c r="V232" i="10" s="1"/>
  <c r="X233" i="9"/>
  <c r="W232" i="10" s="1"/>
  <c r="Y233" i="9"/>
  <c r="X232" i="10" s="1"/>
  <c r="Z233" i="9"/>
  <c r="Y232" i="10" s="1"/>
  <c r="AA233" i="9"/>
  <c r="Z232" i="10" s="1"/>
  <c r="AB233" i="9"/>
  <c r="AA232" i="10" s="1"/>
  <c r="AC233" i="9"/>
  <c r="AB232" i="10" s="1"/>
  <c r="AD233" i="9"/>
  <c r="AC232" i="10" s="1"/>
  <c r="AE233" i="9"/>
  <c r="AD232" i="10" s="1"/>
  <c r="AF233" i="9"/>
  <c r="AE232" i="10" s="1"/>
  <c r="AG233" i="9"/>
  <c r="AF232" i="10" s="1"/>
  <c r="AH233" i="9"/>
  <c r="AG232" i="10" s="1"/>
  <c r="AI233" i="9"/>
  <c r="AH232" i="10" s="1"/>
  <c r="AJ233" i="9"/>
  <c r="AI232" i="10" s="1"/>
  <c r="AK233" i="9"/>
  <c r="AJ232" i="10" s="1"/>
  <c r="AL233" i="9"/>
  <c r="AK232" i="10" s="1"/>
  <c r="AM233" i="9"/>
  <c r="AL232" i="10" s="1"/>
  <c r="AN233" i="9"/>
  <c r="AM232" i="10" s="1"/>
  <c r="AO233" i="9"/>
  <c r="AN232" i="10" s="1"/>
  <c r="AP233" i="9"/>
  <c r="AO232" i="10" s="1"/>
  <c r="AQ233" i="9"/>
  <c r="AP232" i="10" s="1"/>
  <c r="AR233" i="9"/>
  <c r="AQ232" i="10" s="1"/>
  <c r="AS233" i="9"/>
  <c r="AR232" i="10" s="1"/>
  <c r="AT233" i="9"/>
  <c r="AS232" i="10" s="1"/>
  <c r="AU233" i="9"/>
  <c r="AT232" i="10" s="1"/>
  <c r="D234" i="9"/>
  <c r="C233" i="10" s="1"/>
  <c r="E234" i="9"/>
  <c r="D233" i="10" s="1"/>
  <c r="F234" i="9"/>
  <c r="E233" i="10" s="1"/>
  <c r="G234" i="9"/>
  <c r="F233" i="10" s="1"/>
  <c r="H234" i="9"/>
  <c r="G233" i="10" s="1"/>
  <c r="I234" i="9"/>
  <c r="H233" i="10" s="1"/>
  <c r="J234" i="9"/>
  <c r="I233" i="10" s="1"/>
  <c r="K234" i="9"/>
  <c r="J233" i="10" s="1"/>
  <c r="L234" i="9"/>
  <c r="K233" i="10" s="1"/>
  <c r="M234" i="9"/>
  <c r="L233" i="10" s="1"/>
  <c r="N234" i="9"/>
  <c r="M233" i="10" s="1"/>
  <c r="O234" i="9"/>
  <c r="N233" i="10" s="1"/>
  <c r="P234" i="9"/>
  <c r="O233" i="10" s="1"/>
  <c r="Q234" i="9"/>
  <c r="P233" i="10" s="1"/>
  <c r="R234" i="9"/>
  <c r="Q233" i="10" s="1"/>
  <c r="S234" i="9"/>
  <c r="R233" i="10" s="1"/>
  <c r="T234" i="9"/>
  <c r="S233" i="10" s="1"/>
  <c r="U234" i="9"/>
  <c r="T233" i="10" s="1"/>
  <c r="V234" i="9"/>
  <c r="U233" i="10" s="1"/>
  <c r="W234" i="9"/>
  <c r="V233" i="10" s="1"/>
  <c r="X234" i="9"/>
  <c r="W233" i="10" s="1"/>
  <c r="Y234" i="9"/>
  <c r="X233" i="10" s="1"/>
  <c r="Z234" i="9"/>
  <c r="Y233" i="10" s="1"/>
  <c r="AA234" i="9"/>
  <c r="Z233" i="10" s="1"/>
  <c r="AB234" i="9"/>
  <c r="AA233" i="10" s="1"/>
  <c r="AC234" i="9"/>
  <c r="AB233" i="10" s="1"/>
  <c r="AD234" i="9"/>
  <c r="AC233" i="10" s="1"/>
  <c r="AE234" i="9"/>
  <c r="AD233" i="10" s="1"/>
  <c r="AF234" i="9"/>
  <c r="AE233" i="10" s="1"/>
  <c r="AG234" i="9"/>
  <c r="AF233" i="10" s="1"/>
  <c r="AH234" i="9"/>
  <c r="AG233" i="10" s="1"/>
  <c r="AI234" i="9"/>
  <c r="AH233" i="10" s="1"/>
  <c r="AJ234" i="9"/>
  <c r="AI233" i="10" s="1"/>
  <c r="AK234" i="9"/>
  <c r="AJ233" i="10" s="1"/>
  <c r="AL234" i="9"/>
  <c r="AK233" i="10" s="1"/>
  <c r="AM234" i="9"/>
  <c r="AL233" i="10" s="1"/>
  <c r="AN234" i="9"/>
  <c r="AM233" i="10" s="1"/>
  <c r="AO234" i="9"/>
  <c r="AN233" i="10" s="1"/>
  <c r="AP234" i="9"/>
  <c r="AO233" i="10" s="1"/>
  <c r="AQ234" i="9"/>
  <c r="AP233" i="10" s="1"/>
  <c r="AR234" i="9"/>
  <c r="AQ233" i="10" s="1"/>
  <c r="AS234" i="9"/>
  <c r="AR233" i="10" s="1"/>
  <c r="AT234" i="9"/>
  <c r="AS233" i="10" s="1"/>
  <c r="AU234" i="9"/>
  <c r="AT233" i="10" s="1"/>
  <c r="D235" i="9"/>
  <c r="C234" i="10" s="1"/>
  <c r="E235" i="9"/>
  <c r="D234" i="10" s="1"/>
  <c r="F235" i="9"/>
  <c r="E234" i="10" s="1"/>
  <c r="G235" i="9"/>
  <c r="F234" i="10" s="1"/>
  <c r="H235" i="9"/>
  <c r="G234" i="10" s="1"/>
  <c r="I235" i="9"/>
  <c r="H234" i="10" s="1"/>
  <c r="J235" i="9"/>
  <c r="I234" i="10" s="1"/>
  <c r="K235" i="9"/>
  <c r="J234" i="10" s="1"/>
  <c r="L235" i="9"/>
  <c r="K234" i="10" s="1"/>
  <c r="M235" i="9"/>
  <c r="L234" i="10" s="1"/>
  <c r="N235" i="9"/>
  <c r="M234" i="10" s="1"/>
  <c r="O235" i="9"/>
  <c r="N234" i="10" s="1"/>
  <c r="P235" i="9"/>
  <c r="O234" i="10" s="1"/>
  <c r="Q235" i="9"/>
  <c r="P234" i="10" s="1"/>
  <c r="R235" i="9"/>
  <c r="Q234" i="10" s="1"/>
  <c r="S235" i="9"/>
  <c r="R234" i="10" s="1"/>
  <c r="T235" i="9"/>
  <c r="S234" i="10" s="1"/>
  <c r="U235" i="9"/>
  <c r="T234" i="10" s="1"/>
  <c r="V235" i="9"/>
  <c r="U234" i="10" s="1"/>
  <c r="W235" i="9"/>
  <c r="V234" i="10" s="1"/>
  <c r="X235" i="9"/>
  <c r="W234" i="10" s="1"/>
  <c r="Y235" i="9"/>
  <c r="X234" i="10" s="1"/>
  <c r="Z235" i="9"/>
  <c r="Y234" i="10" s="1"/>
  <c r="AA235" i="9"/>
  <c r="Z234" i="10" s="1"/>
  <c r="AB235" i="9"/>
  <c r="AA234" i="10" s="1"/>
  <c r="AC235" i="9"/>
  <c r="AB234" i="10" s="1"/>
  <c r="AD235" i="9"/>
  <c r="AC234" i="10" s="1"/>
  <c r="AE235" i="9"/>
  <c r="AD234" i="10" s="1"/>
  <c r="AF235" i="9"/>
  <c r="AE234" i="10" s="1"/>
  <c r="AG235" i="9"/>
  <c r="AF234" i="10" s="1"/>
  <c r="AH235" i="9"/>
  <c r="AG234" i="10" s="1"/>
  <c r="AI235" i="9"/>
  <c r="AH234" i="10" s="1"/>
  <c r="AJ235" i="9"/>
  <c r="AI234" i="10" s="1"/>
  <c r="AK235" i="9"/>
  <c r="AJ234" i="10" s="1"/>
  <c r="AL235" i="9"/>
  <c r="AK234" i="10" s="1"/>
  <c r="AM235" i="9"/>
  <c r="AL234" i="10" s="1"/>
  <c r="AN235" i="9"/>
  <c r="AM234" i="10" s="1"/>
  <c r="AO235" i="9"/>
  <c r="AN234" i="10" s="1"/>
  <c r="AP235" i="9"/>
  <c r="AO234" i="10" s="1"/>
  <c r="AQ235" i="9"/>
  <c r="AP234" i="10" s="1"/>
  <c r="AR235" i="9"/>
  <c r="AQ234" i="10" s="1"/>
  <c r="AS235" i="9"/>
  <c r="AR234" i="10" s="1"/>
  <c r="AT235" i="9"/>
  <c r="AS234" i="10" s="1"/>
  <c r="AU235" i="9"/>
  <c r="AT234" i="10" s="1"/>
  <c r="D236" i="9"/>
  <c r="C235" i="10" s="1"/>
  <c r="E236" i="9"/>
  <c r="D235" i="10" s="1"/>
  <c r="F236" i="9"/>
  <c r="E235" i="10" s="1"/>
  <c r="G236" i="9"/>
  <c r="F235" i="10" s="1"/>
  <c r="H236" i="9"/>
  <c r="G235" i="10" s="1"/>
  <c r="I236" i="9"/>
  <c r="H235" i="10" s="1"/>
  <c r="J236" i="9"/>
  <c r="I235" i="10" s="1"/>
  <c r="K236" i="9"/>
  <c r="J235" i="10" s="1"/>
  <c r="L236" i="9"/>
  <c r="K235" i="10" s="1"/>
  <c r="M236" i="9"/>
  <c r="L235" i="10" s="1"/>
  <c r="N236" i="9"/>
  <c r="M235" i="10" s="1"/>
  <c r="O236" i="9"/>
  <c r="N235" i="10" s="1"/>
  <c r="P236" i="9"/>
  <c r="O235" i="10" s="1"/>
  <c r="Q236" i="9"/>
  <c r="P235" i="10" s="1"/>
  <c r="R236" i="9"/>
  <c r="Q235" i="10" s="1"/>
  <c r="S236" i="9"/>
  <c r="R235" i="10" s="1"/>
  <c r="T236" i="9"/>
  <c r="S235" i="10" s="1"/>
  <c r="U236" i="9"/>
  <c r="T235" i="10" s="1"/>
  <c r="V236" i="9"/>
  <c r="U235" i="10" s="1"/>
  <c r="W236" i="9"/>
  <c r="V235" i="10" s="1"/>
  <c r="X236" i="9"/>
  <c r="W235" i="10" s="1"/>
  <c r="Y236" i="9"/>
  <c r="X235" i="10" s="1"/>
  <c r="Z236" i="9"/>
  <c r="Y235" i="10" s="1"/>
  <c r="AA236" i="9"/>
  <c r="Z235" i="10" s="1"/>
  <c r="AB236" i="9"/>
  <c r="AA235" i="10" s="1"/>
  <c r="AC236" i="9"/>
  <c r="AB235" i="10" s="1"/>
  <c r="AD236" i="9"/>
  <c r="AC235" i="10" s="1"/>
  <c r="AE236" i="9"/>
  <c r="AD235" i="10" s="1"/>
  <c r="AF236" i="9"/>
  <c r="AE235" i="10" s="1"/>
  <c r="AG236" i="9"/>
  <c r="AF235" i="10" s="1"/>
  <c r="AH236" i="9"/>
  <c r="AG235" i="10" s="1"/>
  <c r="AI236" i="9"/>
  <c r="AH235" i="10" s="1"/>
  <c r="AJ236" i="9"/>
  <c r="AI235" i="10" s="1"/>
  <c r="AK236" i="9"/>
  <c r="AJ235" i="10" s="1"/>
  <c r="AL236" i="9"/>
  <c r="AK235" i="10" s="1"/>
  <c r="AM236" i="9"/>
  <c r="AL235" i="10" s="1"/>
  <c r="AN236" i="9"/>
  <c r="AM235" i="10" s="1"/>
  <c r="AO236" i="9"/>
  <c r="AN235" i="10" s="1"/>
  <c r="AP236" i="9"/>
  <c r="AO235" i="10" s="1"/>
  <c r="AQ236" i="9"/>
  <c r="AP235" i="10" s="1"/>
  <c r="AR236" i="9"/>
  <c r="AQ235" i="10" s="1"/>
  <c r="AS236" i="9"/>
  <c r="AR235" i="10" s="1"/>
  <c r="AT236" i="9"/>
  <c r="AS235" i="10" s="1"/>
  <c r="AU236" i="9"/>
  <c r="AT235" i="10" s="1"/>
  <c r="D237" i="9"/>
  <c r="C236" i="10" s="1"/>
  <c r="E237" i="9"/>
  <c r="D236" i="10" s="1"/>
  <c r="F237" i="9"/>
  <c r="E236" i="10" s="1"/>
  <c r="G237" i="9"/>
  <c r="F236" i="10" s="1"/>
  <c r="H237" i="9"/>
  <c r="G236" i="10" s="1"/>
  <c r="I237" i="9"/>
  <c r="H236" i="10" s="1"/>
  <c r="J237" i="9"/>
  <c r="I236" i="10" s="1"/>
  <c r="K237" i="9"/>
  <c r="J236" i="10" s="1"/>
  <c r="L237" i="9"/>
  <c r="K236" i="10" s="1"/>
  <c r="M237" i="9"/>
  <c r="L236" i="10" s="1"/>
  <c r="N237" i="9"/>
  <c r="M236" i="10" s="1"/>
  <c r="O237" i="9"/>
  <c r="N236" i="10" s="1"/>
  <c r="P237" i="9"/>
  <c r="O236" i="10" s="1"/>
  <c r="Q237" i="9"/>
  <c r="P236" i="10" s="1"/>
  <c r="R237" i="9"/>
  <c r="Q236" i="10" s="1"/>
  <c r="S237" i="9"/>
  <c r="R236" i="10" s="1"/>
  <c r="T237" i="9"/>
  <c r="S236" i="10" s="1"/>
  <c r="U237" i="9"/>
  <c r="T236" i="10" s="1"/>
  <c r="V237" i="9"/>
  <c r="U236" i="10" s="1"/>
  <c r="W237" i="9"/>
  <c r="V236" i="10" s="1"/>
  <c r="X237" i="9"/>
  <c r="W236" i="10" s="1"/>
  <c r="Y237" i="9"/>
  <c r="X236" i="10" s="1"/>
  <c r="Z237" i="9"/>
  <c r="Y236" i="10" s="1"/>
  <c r="AA237" i="9"/>
  <c r="Z236" i="10" s="1"/>
  <c r="AB237" i="9"/>
  <c r="AA236" i="10" s="1"/>
  <c r="AC237" i="9"/>
  <c r="AB236" i="10" s="1"/>
  <c r="AD237" i="9"/>
  <c r="AC236" i="10" s="1"/>
  <c r="AE237" i="9"/>
  <c r="AD236" i="10" s="1"/>
  <c r="AF237" i="9"/>
  <c r="AE236" i="10" s="1"/>
  <c r="AG237" i="9"/>
  <c r="AF236" i="10" s="1"/>
  <c r="AH237" i="9"/>
  <c r="AG236" i="10" s="1"/>
  <c r="AI237" i="9"/>
  <c r="AH236" i="10" s="1"/>
  <c r="AJ237" i="9"/>
  <c r="AI236" i="10" s="1"/>
  <c r="AK237" i="9"/>
  <c r="AJ236" i="10" s="1"/>
  <c r="AL237" i="9"/>
  <c r="AK236" i="10" s="1"/>
  <c r="AM237" i="9"/>
  <c r="AL236" i="10" s="1"/>
  <c r="AN237" i="9"/>
  <c r="AM236" i="10" s="1"/>
  <c r="AO237" i="9"/>
  <c r="AN236" i="10" s="1"/>
  <c r="AP237" i="9"/>
  <c r="AO236" i="10" s="1"/>
  <c r="AQ237" i="9"/>
  <c r="AP236" i="10" s="1"/>
  <c r="AR237" i="9"/>
  <c r="AQ236" i="10" s="1"/>
  <c r="AS237" i="9"/>
  <c r="AR236" i="10" s="1"/>
  <c r="AT237" i="9"/>
  <c r="AS236" i="10" s="1"/>
  <c r="AU237" i="9"/>
  <c r="AT236" i="10" s="1"/>
  <c r="D238" i="9"/>
  <c r="C237" i="10" s="1"/>
  <c r="E238" i="9"/>
  <c r="D237" i="10" s="1"/>
  <c r="F238" i="9"/>
  <c r="E237" i="10" s="1"/>
  <c r="G238" i="9"/>
  <c r="F237" i="10" s="1"/>
  <c r="H238" i="9"/>
  <c r="G237" i="10" s="1"/>
  <c r="I238" i="9"/>
  <c r="H237" i="10" s="1"/>
  <c r="J238" i="9"/>
  <c r="I237" i="10" s="1"/>
  <c r="K238" i="9"/>
  <c r="J237" i="10" s="1"/>
  <c r="L238" i="9"/>
  <c r="K237" i="10" s="1"/>
  <c r="M238" i="9"/>
  <c r="L237" i="10" s="1"/>
  <c r="N238" i="9"/>
  <c r="M237" i="10" s="1"/>
  <c r="O238" i="9"/>
  <c r="N237" i="10" s="1"/>
  <c r="P238" i="9"/>
  <c r="O237" i="10" s="1"/>
  <c r="Q238" i="9"/>
  <c r="P237" i="10" s="1"/>
  <c r="R238" i="9"/>
  <c r="Q237" i="10" s="1"/>
  <c r="S238" i="9"/>
  <c r="R237" i="10" s="1"/>
  <c r="T238" i="9"/>
  <c r="S237" i="10" s="1"/>
  <c r="U238" i="9"/>
  <c r="T237" i="10" s="1"/>
  <c r="V238" i="9"/>
  <c r="U237" i="10" s="1"/>
  <c r="W238" i="9"/>
  <c r="V237" i="10" s="1"/>
  <c r="X238" i="9"/>
  <c r="W237" i="10" s="1"/>
  <c r="Y238" i="9"/>
  <c r="X237" i="10" s="1"/>
  <c r="Z238" i="9"/>
  <c r="Y237" i="10" s="1"/>
  <c r="AA238" i="9"/>
  <c r="Z237" i="10" s="1"/>
  <c r="AB238" i="9"/>
  <c r="AA237" i="10" s="1"/>
  <c r="AC238" i="9"/>
  <c r="AB237" i="10" s="1"/>
  <c r="AD238" i="9"/>
  <c r="AC237" i="10" s="1"/>
  <c r="AE238" i="9"/>
  <c r="AD237" i="10" s="1"/>
  <c r="AF238" i="9"/>
  <c r="AE237" i="10" s="1"/>
  <c r="AG238" i="9"/>
  <c r="AF237" i="10" s="1"/>
  <c r="AH238" i="9"/>
  <c r="AG237" i="10" s="1"/>
  <c r="AI238" i="9"/>
  <c r="AH237" i="10" s="1"/>
  <c r="AJ238" i="9"/>
  <c r="AI237" i="10" s="1"/>
  <c r="AK238" i="9"/>
  <c r="AJ237" i="10" s="1"/>
  <c r="AL238" i="9"/>
  <c r="AK237" i="10" s="1"/>
  <c r="AM238" i="9"/>
  <c r="AL237" i="10" s="1"/>
  <c r="AN238" i="9"/>
  <c r="AM237" i="10" s="1"/>
  <c r="AO238" i="9"/>
  <c r="AN237" i="10" s="1"/>
  <c r="AP238" i="9"/>
  <c r="AO237" i="10" s="1"/>
  <c r="AQ238" i="9"/>
  <c r="AP237" i="10" s="1"/>
  <c r="AR238" i="9"/>
  <c r="AQ237" i="10" s="1"/>
  <c r="AS238" i="9"/>
  <c r="AR237" i="10" s="1"/>
  <c r="AT238" i="9"/>
  <c r="AS237" i="10" s="1"/>
  <c r="AU238" i="9"/>
  <c r="AT237" i="10" s="1"/>
  <c r="D239" i="9"/>
  <c r="C238" i="10" s="1"/>
  <c r="E239" i="9"/>
  <c r="D238" i="10" s="1"/>
  <c r="F239" i="9"/>
  <c r="E238" i="10" s="1"/>
  <c r="G239" i="9"/>
  <c r="F238" i="10" s="1"/>
  <c r="H239" i="9"/>
  <c r="G238" i="10" s="1"/>
  <c r="I239" i="9"/>
  <c r="H238" i="10" s="1"/>
  <c r="J239" i="9"/>
  <c r="I238" i="10" s="1"/>
  <c r="K239" i="9"/>
  <c r="J238" i="10" s="1"/>
  <c r="L239" i="9"/>
  <c r="K238" i="10" s="1"/>
  <c r="M239" i="9"/>
  <c r="L238" i="10" s="1"/>
  <c r="N239" i="9"/>
  <c r="M238" i="10" s="1"/>
  <c r="O239" i="9"/>
  <c r="N238" i="10" s="1"/>
  <c r="P239" i="9"/>
  <c r="O238" i="10" s="1"/>
  <c r="Q239" i="9"/>
  <c r="P238" i="10" s="1"/>
  <c r="R239" i="9"/>
  <c r="Q238" i="10" s="1"/>
  <c r="S239" i="9"/>
  <c r="R238" i="10" s="1"/>
  <c r="T239" i="9"/>
  <c r="S238" i="10" s="1"/>
  <c r="U239" i="9"/>
  <c r="T238" i="10" s="1"/>
  <c r="V239" i="9"/>
  <c r="U238" i="10" s="1"/>
  <c r="W239" i="9"/>
  <c r="V238" i="10" s="1"/>
  <c r="X239" i="9"/>
  <c r="W238" i="10" s="1"/>
  <c r="Y239" i="9"/>
  <c r="X238" i="10" s="1"/>
  <c r="Z239" i="9"/>
  <c r="Y238" i="10" s="1"/>
  <c r="AA239" i="9"/>
  <c r="Z238" i="10" s="1"/>
  <c r="AB239" i="9"/>
  <c r="AA238" i="10" s="1"/>
  <c r="AC239" i="9"/>
  <c r="AB238" i="10" s="1"/>
  <c r="AD239" i="9"/>
  <c r="AC238" i="10" s="1"/>
  <c r="AE239" i="9"/>
  <c r="AD238" i="10" s="1"/>
  <c r="AF239" i="9"/>
  <c r="AE238" i="10" s="1"/>
  <c r="AG239" i="9"/>
  <c r="AF238" i="10" s="1"/>
  <c r="AH239" i="9"/>
  <c r="AG238" i="10" s="1"/>
  <c r="AI239" i="9"/>
  <c r="AH238" i="10" s="1"/>
  <c r="AJ239" i="9"/>
  <c r="AI238" i="10" s="1"/>
  <c r="AK239" i="9"/>
  <c r="AJ238" i="10" s="1"/>
  <c r="AL239" i="9"/>
  <c r="AK238" i="10" s="1"/>
  <c r="AM239" i="9"/>
  <c r="AL238" i="10" s="1"/>
  <c r="AN239" i="9"/>
  <c r="AM238" i="10" s="1"/>
  <c r="AO239" i="9"/>
  <c r="AN238" i="10" s="1"/>
  <c r="AP239" i="9"/>
  <c r="AO238" i="10" s="1"/>
  <c r="AQ239" i="9"/>
  <c r="AP238" i="10" s="1"/>
  <c r="AR239" i="9"/>
  <c r="AQ238" i="10" s="1"/>
  <c r="AS239" i="9"/>
  <c r="AR238" i="10" s="1"/>
  <c r="AT239" i="9"/>
  <c r="AS238" i="10" s="1"/>
  <c r="AU239" i="9"/>
  <c r="AT238" i="10" s="1"/>
  <c r="D240" i="9"/>
  <c r="C239" i="10" s="1"/>
  <c r="E240" i="9"/>
  <c r="D239" i="10" s="1"/>
  <c r="F240" i="9"/>
  <c r="E239" i="10" s="1"/>
  <c r="G240" i="9"/>
  <c r="F239" i="10" s="1"/>
  <c r="H240" i="9"/>
  <c r="G239" i="10" s="1"/>
  <c r="I240" i="9"/>
  <c r="H239" i="10" s="1"/>
  <c r="J240" i="9"/>
  <c r="I239" i="10" s="1"/>
  <c r="K240" i="9"/>
  <c r="J239" i="10" s="1"/>
  <c r="L240" i="9"/>
  <c r="K239" i="10" s="1"/>
  <c r="M240" i="9"/>
  <c r="L239" i="10" s="1"/>
  <c r="N240" i="9"/>
  <c r="M239" i="10" s="1"/>
  <c r="O240" i="9"/>
  <c r="N239" i="10" s="1"/>
  <c r="P240" i="9"/>
  <c r="O239" i="10" s="1"/>
  <c r="Q240" i="9"/>
  <c r="P239" i="10" s="1"/>
  <c r="R240" i="9"/>
  <c r="Q239" i="10" s="1"/>
  <c r="S240" i="9"/>
  <c r="R239" i="10" s="1"/>
  <c r="T240" i="9"/>
  <c r="S239" i="10" s="1"/>
  <c r="U240" i="9"/>
  <c r="T239" i="10" s="1"/>
  <c r="V240" i="9"/>
  <c r="U239" i="10" s="1"/>
  <c r="W240" i="9"/>
  <c r="V239" i="10" s="1"/>
  <c r="X240" i="9"/>
  <c r="W239" i="10" s="1"/>
  <c r="Y240" i="9"/>
  <c r="X239" i="10" s="1"/>
  <c r="Z240" i="9"/>
  <c r="Y239" i="10" s="1"/>
  <c r="AA240" i="9"/>
  <c r="Z239" i="10" s="1"/>
  <c r="AB240" i="9"/>
  <c r="AA239" i="10" s="1"/>
  <c r="AC240" i="9"/>
  <c r="AB239" i="10" s="1"/>
  <c r="AD240" i="9"/>
  <c r="AC239" i="10" s="1"/>
  <c r="AE240" i="9"/>
  <c r="AD239" i="10" s="1"/>
  <c r="AF240" i="9"/>
  <c r="AE239" i="10" s="1"/>
  <c r="AG240" i="9"/>
  <c r="AF239" i="10" s="1"/>
  <c r="AH240" i="9"/>
  <c r="AG239" i="10" s="1"/>
  <c r="AI240" i="9"/>
  <c r="AH239" i="10" s="1"/>
  <c r="AJ240" i="9"/>
  <c r="AI239" i="10" s="1"/>
  <c r="AK240" i="9"/>
  <c r="AJ239" i="10" s="1"/>
  <c r="AL240" i="9"/>
  <c r="AK239" i="10" s="1"/>
  <c r="AM240" i="9"/>
  <c r="AL239" i="10" s="1"/>
  <c r="AN240" i="9"/>
  <c r="AM239" i="10" s="1"/>
  <c r="AO240" i="9"/>
  <c r="AN239" i="10" s="1"/>
  <c r="AP240" i="9"/>
  <c r="AO239" i="10" s="1"/>
  <c r="AQ240" i="9"/>
  <c r="AP239" i="10" s="1"/>
  <c r="AR240" i="9"/>
  <c r="AQ239" i="10" s="1"/>
  <c r="AS240" i="9"/>
  <c r="AR239" i="10" s="1"/>
  <c r="AT240" i="9"/>
  <c r="AS239" i="10" s="1"/>
  <c r="AU240" i="9"/>
  <c r="AT239" i="10" s="1"/>
  <c r="D241" i="9"/>
  <c r="C240" i="10" s="1"/>
  <c r="E241" i="9"/>
  <c r="D240" i="10" s="1"/>
  <c r="F241" i="9"/>
  <c r="E240" i="10" s="1"/>
  <c r="G241" i="9"/>
  <c r="F240" i="10" s="1"/>
  <c r="H241" i="9"/>
  <c r="G240" i="10" s="1"/>
  <c r="I241" i="9"/>
  <c r="H240" i="10" s="1"/>
  <c r="J241" i="9"/>
  <c r="I240" i="10" s="1"/>
  <c r="K241" i="9"/>
  <c r="J240" i="10" s="1"/>
  <c r="L241" i="9"/>
  <c r="K240" i="10" s="1"/>
  <c r="M241" i="9"/>
  <c r="L240" i="10" s="1"/>
  <c r="N241" i="9"/>
  <c r="M240" i="10" s="1"/>
  <c r="O241" i="9"/>
  <c r="N240" i="10" s="1"/>
  <c r="P241" i="9"/>
  <c r="O240" i="10" s="1"/>
  <c r="Q241" i="9"/>
  <c r="P240" i="10" s="1"/>
  <c r="R241" i="9"/>
  <c r="Q240" i="10" s="1"/>
  <c r="S241" i="9"/>
  <c r="R240" i="10" s="1"/>
  <c r="T241" i="9"/>
  <c r="S240" i="10" s="1"/>
  <c r="U241" i="9"/>
  <c r="T240" i="10" s="1"/>
  <c r="V241" i="9"/>
  <c r="U240" i="10" s="1"/>
  <c r="W241" i="9"/>
  <c r="V240" i="10" s="1"/>
  <c r="X241" i="9"/>
  <c r="W240" i="10" s="1"/>
  <c r="Y241" i="9"/>
  <c r="X240" i="10" s="1"/>
  <c r="Z241" i="9"/>
  <c r="Y240" i="10" s="1"/>
  <c r="AA241" i="9"/>
  <c r="Z240" i="10" s="1"/>
  <c r="AB241" i="9"/>
  <c r="AA240" i="10" s="1"/>
  <c r="AC241" i="9"/>
  <c r="AB240" i="10" s="1"/>
  <c r="AD241" i="9"/>
  <c r="AC240" i="10" s="1"/>
  <c r="AE241" i="9"/>
  <c r="AD240" i="10" s="1"/>
  <c r="AF241" i="9"/>
  <c r="AE240" i="10" s="1"/>
  <c r="AG241" i="9"/>
  <c r="AF240" i="10" s="1"/>
  <c r="AH241" i="9"/>
  <c r="AG240" i="10" s="1"/>
  <c r="AI241" i="9"/>
  <c r="AH240" i="10" s="1"/>
  <c r="AJ241" i="9"/>
  <c r="AI240" i="10" s="1"/>
  <c r="AK241" i="9"/>
  <c r="AJ240" i="10" s="1"/>
  <c r="AL241" i="9"/>
  <c r="AK240" i="10" s="1"/>
  <c r="AM241" i="9"/>
  <c r="AL240" i="10" s="1"/>
  <c r="AN241" i="9"/>
  <c r="AM240" i="10" s="1"/>
  <c r="AO241" i="9"/>
  <c r="AN240" i="10" s="1"/>
  <c r="AP241" i="9"/>
  <c r="AO240" i="10" s="1"/>
  <c r="AQ241" i="9"/>
  <c r="AP240" i="10" s="1"/>
  <c r="AR241" i="9"/>
  <c r="AQ240" i="10" s="1"/>
  <c r="AS241" i="9"/>
  <c r="AR240" i="10" s="1"/>
  <c r="AT241" i="9"/>
  <c r="AS240" i="10" s="1"/>
  <c r="AU241" i="9"/>
  <c r="AT240" i="10" s="1"/>
  <c r="D242" i="9"/>
  <c r="C241" i="10" s="1"/>
  <c r="E242" i="9"/>
  <c r="D241" i="10" s="1"/>
  <c r="F242" i="9"/>
  <c r="E241" i="10" s="1"/>
  <c r="G242" i="9"/>
  <c r="F241" i="10" s="1"/>
  <c r="H242" i="9"/>
  <c r="G241" i="10" s="1"/>
  <c r="I242" i="9"/>
  <c r="H241" i="10" s="1"/>
  <c r="J242" i="9"/>
  <c r="I241" i="10" s="1"/>
  <c r="K242" i="9"/>
  <c r="J241" i="10" s="1"/>
  <c r="L242" i="9"/>
  <c r="K241" i="10" s="1"/>
  <c r="M242" i="9"/>
  <c r="L241" i="10" s="1"/>
  <c r="N242" i="9"/>
  <c r="M241" i="10" s="1"/>
  <c r="O242" i="9"/>
  <c r="N241" i="10" s="1"/>
  <c r="P242" i="9"/>
  <c r="O241" i="10" s="1"/>
  <c r="Q242" i="9"/>
  <c r="P241" i="10" s="1"/>
  <c r="R242" i="9"/>
  <c r="Q241" i="10" s="1"/>
  <c r="S242" i="9"/>
  <c r="R241" i="10" s="1"/>
  <c r="T242" i="9"/>
  <c r="S241" i="10" s="1"/>
  <c r="U242" i="9"/>
  <c r="T241" i="10" s="1"/>
  <c r="V242" i="9"/>
  <c r="U241" i="10" s="1"/>
  <c r="W242" i="9"/>
  <c r="V241" i="10" s="1"/>
  <c r="X242" i="9"/>
  <c r="W241" i="10" s="1"/>
  <c r="Y242" i="9"/>
  <c r="X241" i="10" s="1"/>
  <c r="Z242" i="9"/>
  <c r="Y241" i="10" s="1"/>
  <c r="AA242" i="9"/>
  <c r="Z241" i="10" s="1"/>
  <c r="AB242" i="9"/>
  <c r="AA241" i="10" s="1"/>
  <c r="AC242" i="9"/>
  <c r="AB241" i="10" s="1"/>
  <c r="AD242" i="9"/>
  <c r="AC241" i="10" s="1"/>
  <c r="AE242" i="9"/>
  <c r="AD241" i="10" s="1"/>
  <c r="AF242" i="9"/>
  <c r="AE241" i="10" s="1"/>
  <c r="AG242" i="9"/>
  <c r="AF241" i="10" s="1"/>
  <c r="AH242" i="9"/>
  <c r="AG241" i="10" s="1"/>
  <c r="AI242" i="9"/>
  <c r="AH241" i="10" s="1"/>
  <c r="AJ242" i="9"/>
  <c r="AI241" i="10" s="1"/>
  <c r="AK242" i="9"/>
  <c r="AJ241" i="10" s="1"/>
  <c r="AL242" i="9"/>
  <c r="AK241" i="10" s="1"/>
  <c r="AM242" i="9"/>
  <c r="AL241" i="10" s="1"/>
  <c r="AN242" i="9"/>
  <c r="AM241" i="10" s="1"/>
  <c r="AO242" i="9"/>
  <c r="AN241" i="10" s="1"/>
  <c r="AP242" i="9"/>
  <c r="AO241" i="10" s="1"/>
  <c r="AQ242" i="9"/>
  <c r="AP241" i="10" s="1"/>
  <c r="AR242" i="9"/>
  <c r="AQ241" i="10" s="1"/>
  <c r="AS242" i="9"/>
  <c r="AR241" i="10" s="1"/>
  <c r="AT242" i="9"/>
  <c r="AS241" i="10" s="1"/>
  <c r="AU242" i="9"/>
  <c r="AT241" i="10" s="1"/>
  <c r="D243" i="9"/>
  <c r="C242" i="10" s="1"/>
  <c r="E243" i="9"/>
  <c r="D242" i="10" s="1"/>
  <c r="F243" i="9"/>
  <c r="E242" i="10" s="1"/>
  <c r="G243" i="9"/>
  <c r="F242" i="10" s="1"/>
  <c r="H243" i="9"/>
  <c r="G242" i="10" s="1"/>
  <c r="I243" i="9"/>
  <c r="H242" i="10" s="1"/>
  <c r="J243" i="9"/>
  <c r="I242" i="10" s="1"/>
  <c r="K243" i="9"/>
  <c r="J242" i="10" s="1"/>
  <c r="L243" i="9"/>
  <c r="K242" i="10" s="1"/>
  <c r="M243" i="9"/>
  <c r="L242" i="10" s="1"/>
  <c r="N243" i="9"/>
  <c r="M242" i="10" s="1"/>
  <c r="O243" i="9"/>
  <c r="N242" i="10" s="1"/>
  <c r="P243" i="9"/>
  <c r="O242" i="10" s="1"/>
  <c r="Q243" i="9"/>
  <c r="P242" i="10" s="1"/>
  <c r="R243" i="9"/>
  <c r="Q242" i="10" s="1"/>
  <c r="S243" i="9"/>
  <c r="R242" i="10" s="1"/>
  <c r="T243" i="9"/>
  <c r="S242" i="10" s="1"/>
  <c r="U243" i="9"/>
  <c r="T242" i="10" s="1"/>
  <c r="V243" i="9"/>
  <c r="U242" i="10" s="1"/>
  <c r="W243" i="9"/>
  <c r="V242" i="10" s="1"/>
  <c r="X243" i="9"/>
  <c r="W242" i="10" s="1"/>
  <c r="Y243" i="9"/>
  <c r="X242" i="10" s="1"/>
  <c r="Z243" i="9"/>
  <c r="Y242" i="10" s="1"/>
  <c r="AA243" i="9"/>
  <c r="Z242" i="10" s="1"/>
  <c r="AB243" i="9"/>
  <c r="AA242" i="10" s="1"/>
  <c r="AC243" i="9"/>
  <c r="AB242" i="10" s="1"/>
  <c r="AD243" i="9"/>
  <c r="AC242" i="10" s="1"/>
  <c r="AE243" i="9"/>
  <c r="AD242" i="10" s="1"/>
  <c r="AF243" i="9"/>
  <c r="AE242" i="10" s="1"/>
  <c r="AG243" i="9"/>
  <c r="AF242" i="10" s="1"/>
  <c r="AH243" i="9"/>
  <c r="AG242" i="10" s="1"/>
  <c r="AI243" i="9"/>
  <c r="AH242" i="10" s="1"/>
  <c r="AJ243" i="9"/>
  <c r="AI242" i="10" s="1"/>
  <c r="AK243" i="9"/>
  <c r="AJ242" i="10" s="1"/>
  <c r="AL243" i="9"/>
  <c r="AK242" i="10" s="1"/>
  <c r="AM243" i="9"/>
  <c r="AL242" i="10" s="1"/>
  <c r="AN243" i="9"/>
  <c r="AM242" i="10" s="1"/>
  <c r="AO243" i="9"/>
  <c r="AN242" i="10" s="1"/>
  <c r="AP243" i="9"/>
  <c r="AO242" i="10" s="1"/>
  <c r="AQ243" i="9"/>
  <c r="AP242" i="10" s="1"/>
  <c r="AR243" i="9"/>
  <c r="AQ242" i="10" s="1"/>
  <c r="AS243" i="9"/>
  <c r="AR242" i="10" s="1"/>
  <c r="AT243" i="9"/>
  <c r="AS242" i="10" s="1"/>
  <c r="AU243" i="9"/>
  <c r="AT242" i="10" s="1"/>
  <c r="D244" i="9"/>
  <c r="C243" i="10" s="1"/>
  <c r="E244" i="9"/>
  <c r="D243" i="10" s="1"/>
  <c r="F244" i="9"/>
  <c r="E243" i="10" s="1"/>
  <c r="G244" i="9"/>
  <c r="F243" i="10" s="1"/>
  <c r="H244" i="9"/>
  <c r="G243" i="10" s="1"/>
  <c r="I244" i="9"/>
  <c r="H243" i="10" s="1"/>
  <c r="J244" i="9"/>
  <c r="I243" i="10" s="1"/>
  <c r="K244" i="9"/>
  <c r="J243" i="10" s="1"/>
  <c r="L244" i="9"/>
  <c r="K243" i="10" s="1"/>
  <c r="M244" i="9"/>
  <c r="L243" i="10" s="1"/>
  <c r="N244" i="9"/>
  <c r="M243" i="10" s="1"/>
  <c r="O244" i="9"/>
  <c r="N243" i="10" s="1"/>
  <c r="P244" i="9"/>
  <c r="O243" i="10" s="1"/>
  <c r="Q244" i="9"/>
  <c r="P243" i="10" s="1"/>
  <c r="R244" i="9"/>
  <c r="Q243" i="10" s="1"/>
  <c r="S244" i="9"/>
  <c r="R243" i="10" s="1"/>
  <c r="T244" i="9"/>
  <c r="S243" i="10" s="1"/>
  <c r="U244" i="9"/>
  <c r="T243" i="10" s="1"/>
  <c r="V244" i="9"/>
  <c r="U243" i="10" s="1"/>
  <c r="W244" i="9"/>
  <c r="V243" i="10" s="1"/>
  <c r="X244" i="9"/>
  <c r="W243" i="10" s="1"/>
  <c r="Y244" i="9"/>
  <c r="X243" i="10" s="1"/>
  <c r="Z244" i="9"/>
  <c r="Y243" i="10" s="1"/>
  <c r="AA244" i="9"/>
  <c r="Z243" i="10" s="1"/>
  <c r="AB244" i="9"/>
  <c r="AA243" i="10" s="1"/>
  <c r="AC244" i="9"/>
  <c r="AB243" i="10" s="1"/>
  <c r="AD244" i="9"/>
  <c r="AC243" i="10" s="1"/>
  <c r="AE244" i="9"/>
  <c r="AD243" i="10" s="1"/>
  <c r="AF244" i="9"/>
  <c r="AE243" i="10" s="1"/>
  <c r="AG244" i="9"/>
  <c r="AF243" i="10" s="1"/>
  <c r="AH244" i="9"/>
  <c r="AG243" i="10" s="1"/>
  <c r="AI244" i="9"/>
  <c r="AH243" i="10" s="1"/>
  <c r="AJ244" i="9"/>
  <c r="AI243" i="10" s="1"/>
  <c r="AK244" i="9"/>
  <c r="AJ243" i="10" s="1"/>
  <c r="AL244" i="9"/>
  <c r="AK243" i="10" s="1"/>
  <c r="AM244" i="9"/>
  <c r="AL243" i="10" s="1"/>
  <c r="AN244" i="9"/>
  <c r="AM243" i="10" s="1"/>
  <c r="AO244" i="9"/>
  <c r="AN243" i="10" s="1"/>
  <c r="AP244" i="9"/>
  <c r="AO243" i="10" s="1"/>
  <c r="AQ244" i="9"/>
  <c r="AP243" i="10" s="1"/>
  <c r="AR244" i="9"/>
  <c r="AQ243" i="10" s="1"/>
  <c r="AS244" i="9"/>
  <c r="AR243" i="10" s="1"/>
  <c r="AT244" i="9"/>
  <c r="AS243" i="10" s="1"/>
  <c r="AU244" i="9"/>
  <c r="AT243" i="10" s="1"/>
  <c r="D245" i="9"/>
  <c r="C244" i="10" s="1"/>
  <c r="E245" i="9"/>
  <c r="D244" i="10" s="1"/>
  <c r="F245" i="9"/>
  <c r="E244" i="10" s="1"/>
  <c r="G245" i="9"/>
  <c r="F244" i="10" s="1"/>
  <c r="H245" i="9"/>
  <c r="G244" i="10" s="1"/>
  <c r="I245" i="9"/>
  <c r="H244" i="10" s="1"/>
  <c r="J245" i="9"/>
  <c r="I244" i="10" s="1"/>
  <c r="K245" i="9"/>
  <c r="J244" i="10" s="1"/>
  <c r="L245" i="9"/>
  <c r="K244" i="10" s="1"/>
  <c r="M245" i="9"/>
  <c r="L244" i="10" s="1"/>
  <c r="N245" i="9"/>
  <c r="M244" i="10" s="1"/>
  <c r="O245" i="9"/>
  <c r="N244" i="10" s="1"/>
  <c r="P245" i="9"/>
  <c r="O244" i="10" s="1"/>
  <c r="Q245" i="9"/>
  <c r="P244" i="10" s="1"/>
  <c r="R245" i="9"/>
  <c r="Q244" i="10" s="1"/>
  <c r="S245" i="9"/>
  <c r="R244" i="10" s="1"/>
  <c r="T245" i="9"/>
  <c r="S244" i="10" s="1"/>
  <c r="U245" i="9"/>
  <c r="T244" i="10" s="1"/>
  <c r="V245" i="9"/>
  <c r="U244" i="10" s="1"/>
  <c r="W245" i="9"/>
  <c r="V244" i="10" s="1"/>
  <c r="X245" i="9"/>
  <c r="W244" i="10" s="1"/>
  <c r="Y245" i="9"/>
  <c r="X244" i="10" s="1"/>
  <c r="Z245" i="9"/>
  <c r="Y244" i="10" s="1"/>
  <c r="AA245" i="9"/>
  <c r="Z244" i="10" s="1"/>
  <c r="AB245" i="9"/>
  <c r="AA244" i="10" s="1"/>
  <c r="AC245" i="9"/>
  <c r="AB244" i="10" s="1"/>
  <c r="AD245" i="9"/>
  <c r="AC244" i="10" s="1"/>
  <c r="AE245" i="9"/>
  <c r="AD244" i="10" s="1"/>
  <c r="AF245" i="9"/>
  <c r="AE244" i="10" s="1"/>
  <c r="AG245" i="9"/>
  <c r="AF244" i="10" s="1"/>
  <c r="AH245" i="9"/>
  <c r="AG244" i="10" s="1"/>
  <c r="AI245" i="9"/>
  <c r="AH244" i="10" s="1"/>
  <c r="AJ245" i="9"/>
  <c r="AI244" i="10" s="1"/>
  <c r="AK245" i="9"/>
  <c r="AJ244" i="10" s="1"/>
  <c r="AL245" i="9"/>
  <c r="AK244" i="10" s="1"/>
  <c r="AM245" i="9"/>
  <c r="AL244" i="10" s="1"/>
  <c r="AN245" i="9"/>
  <c r="AM244" i="10" s="1"/>
  <c r="AO245" i="9"/>
  <c r="AN244" i="10" s="1"/>
  <c r="AP245" i="9"/>
  <c r="AO244" i="10" s="1"/>
  <c r="AQ245" i="9"/>
  <c r="AP244" i="10" s="1"/>
  <c r="AR245" i="9"/>
  <c r="AQ244" i="10" s="1"/>
  <c r="AS245" i="9"/>
  <c r="AR244" i="10" s="1"/>
  <c r="AT245" i="9"/>
  <c r="AS244" i="10" s="1"/>
  <c r="AU245" i="9"/>
  <c r="AT244" i="10" s="1"/>
  <c r="D246" i="9"/>
  <c r="C245" i="10" s="1"/>
  <c r="E246" i="9"/>
  <c r="D245" i="10" s="1"/>
  <c r="F246" i="9"/>
  <c r="E245" i="10" s="1"/>
  <c r="G246" i="9"/>
  <c r="F245" i="10" s="1"/>
  <c r="H246" i="9"/>
  <c r="G245" i="10" s="1"/>
  <c r="I246" i="9"/>
  <c r="H245" i="10" s="1"/>
  <c r="J246" i="9"/>
  <c r="I245" i="10" s="1"/>
  <c r="K246" i="9"/>
  <c r="J245" i="10" s="1"/>
  <c r="L246" i="9"/>
  <c r="K245" i="10" s="1"/>
  <c r="M246" i="9"/>
  <c r="L245" i="10" s="1"/>
  <c r="N246" i="9"/>
  <c r="M245" i="10" s="1"/>
  <c r="O246" i="9"/>
  <c r="N245" i="10" s="1"/>
  <c r="P246" i="9"/>
  <c r="O245" i="10" s="1"/>
  <c r="Q246" i="9"/>
  <c r="P245" i="10" s="1"/>
  <c r="R246" i="9"/>
  <c r="Q245" i="10" s="1"/>
  <c r="S246" i="9"/>
  <c r="R245" i="10" s="1"/>
  <c r="T246" i="9"/>
  <c r="S245" i="10" s="1"/>
  <c r="U246" i="9"/>
  <c r="T245" i="10" s="1"/>
  <c r="V246" i="9"/>
  <c r="U245" i="10" s="1"/>
  <c r="W246" i="9"/>
  <c r="V245" i="10" s="1"/>
  <c r="X246" i="9"/>
  <c r="W245" i="10" s="1"/>
  <c r="Y246" i="9"/>
  <c r="X245" i="10" s="1"/>
  <c r="Z246" i="9"/>
  <c r="Y245" i="10" s="1"/>
  <c r="AA246" i="9"/>
  <c r="Z245" i="10" s="1"/>
  <c r="AB246" i="9"/>
  <c r="AA245" i="10" s="1"/>
  <c r="AC246" i="9"/>
  <c r="AB245" i="10" s="1"/>
  <c r="AD246" i="9"/>
  <c r="AC245" i="10" s="1"/>
  <c r="AE246" i="9"/>
  <c r="AD245" i="10" s="1"/>
  <c r="AF246" i="9"/>
  <c r="AE245" i="10" s="1"/>
  <c r="AG246" i="9"/>
  <c r="AF245" i="10" s="1"/>
  <c r="AH246" i="9"/>
  <c r="AG245" i="10" s="1"/>
  <c r="AI246" i="9"/>
  <c r="AH245" i="10" s="1"/>
  <c r="AJ246" i="9"/>
  <c r="AI245" i="10" s="1"/>
  <c r="AK246" i="9"/>
  <c r="AJ245" i="10" s="1"/>
  <c r="AL246" i="9"/>
  <c r="AK245" i="10" s="1"/>
  <c r="AM246" i="9"/>
  <c r="AL245" i="10" s="1"/>
  <c r="AN246" i="9"/>
  <c r="AM245" i="10" s="1"/>
  <c r="AO246" i="9"/>
  <c r="AN245" i="10" s="1"/>
  <c r="AP246" i="9"/>
  <c r="AO245" i="10" s="1"/>
  <c r="AQ246" i="9"/>
  <c r="AP245" i="10" s="1"/>
  <c r="AR246" i="9"/>
  <c r="AQ245" i="10" s="1"/>
  <c r="AS246" i="9"/>
  <c r="AR245" i="10" s="1"/>
  <c r="AT246" i="9"/>
  <c r="AS245" i="10" s="1"/>
  <c r="AU246" i="9"/>
  <c r="AT245" i="10" s="1"/>
  <c r="D247" i="9"/>
  <c r="C246" i="10" s="1"/>
  <c r="E247" i="9"/>
  <c r="D246" i="10" s="1"/>
  <c r="F247" i="9"/>
  <c r="E246" i="10" s="1"/>
  <c r="G247" i="9"/>
  <c r="F246" i="10" s="1"/>
  <c r="H247" i="9"/>
  <c r="G246" i="10" s="1"/>
  <c r="I247" i="9"/>
  <c r="H246" i="10" s="1"/>
  <c r="J247" i="9"/>
  <c r="I246" i="10" s="1"/>
  <c r="K247" i="9"/>
  <c r="J246" i="10" s="1"/>
  <c r="L247" i="9"/>
  <c r="K246" i="10" s="1"/>
  <c r="M247" i="9"/>
  <c r="L246" i="10" s="1"/>
  <c r="N247" i="9"/>
  <c r="M246" i="10" s="1"/>
  <c r="O247" i="9"/>
  <c r="N246" i="10" s="1"/>
  <c r="P247" i="9"/>
  <c r="O246" i="10" s="1"/>
  <c r="Q247" i="9"/>
  <c r="P246" i="10" s="1"/>
  <c r="R247" i="9"/>
  <c r="Q246" i="10" s="1"/>
  <c r="S247" i="9"/>
  <c r="R246" i="10" s="1"/>
  <c r="T247" i="9"/>
  <c r="S246" i="10" s="1"/>
  <c r="U247" i="9"/>
  <c r="T246" i="10" s="1"/>
  <c r="V247" i="9"/>
  <c r="U246" i="10" s="1"/>
  <c r="W247" i="9"/>
  <c r="V246" i="10" s="1"/>
  <c r="X247" i="9"/>
  <c r="W246" i="10" s="1"/>
  <c r="Y247" i="9"/>
  <c r="X246" i="10" s="1"/>
  <c r="Z247" i="9"/>
  <c r="Y246" i="10" s="1"/>
  <c r="AA247" i="9"/>
  <c r="Z246" i="10" s="1"/>
  <c r="AB247" i="9"/>
  <c r="AA246" i="10" s="1"/>
  <c r="AC247" i="9"/>
  <c r="AB246" i="10" s="1"/>
  <c r="AD247" i="9"/>
  <c r="AC246" i="10" s="1"/>
  <c r="AE247" i="9"/>
  <c r="AD246" i="10" s="1"/>
  <c r="AF247" i="9"/>
  <c r="AE246" i="10" s="1"/>
  <c r="AG247" i="9"/>
  <c r="AF246" i="10" s="1"/>
  <c r="AH247" i="9"/>
  <c r="AG246" i="10" s="1"/>
  <c r="AI247" i="9"/>
  <c r="AH246" i="10" s="1"/>
  <c r="AJ247" i="9"/>
  <c r="AI246" i="10" s="1"/>
  <c r="AK247" i="9"/>
  <c r="AJ246" i="10" s="1"/>
  <c r="AL247" i="9"/>
  <c r="AK246" i="10" s="1"/>
  <c r="AM247" i="9"/>
  <c r="AL246" i="10" s="1"/>
  <c r="AN247" i="9"/>
  <c r="AM246" i="10" s="1"/>
  <c r="AO247" i="9"/>
  <c r="AN246" i="10" s="1"/>
  <c r="AP247" i="9"/>
  <c r="AO246" i="10" s="1"/>
  <c r="AQ247" i="9"/>
  <c r="AP246" i="10" s="1"/>
  <c r="AR247" i="9"/>
  <c r="AQ246" i="10" s="1"/>
  <c r="AS247" i="9"/>
  <c r="AR246" i="10" s="1"/>
  <c r="AT247" i="9"/>
  <c r="AS246" i="10" s="1"/>
  <c r="AU247" i="9"/>
  <c r="AT246" i="10" s="1"/>
  <c r="D248" i="9"/>
  <c r="C247" i="10" s="1"/>
  <c r="E248" i="9"/>
  <c r="D247" i="10" s="1"/>
  <c r="F248" i="9"/>
  <c r="E247" i="10" s="1"/>
  <c r="G248" i="9"/>
  <c r="F247" i="10" s="1"/>
  <c r="H248" i="9"/>
  <c r="G247" i="10" s="1"/>
  <c r="I248" i="9"/>
  <c r="H247" i="10" s="1"/>
  <c r="J248" i="9"/>
  <c r="I247" i="10" s="1"/>
  <c r="K248" i="9"/>
  <c r="J247" i="10" s="1"/>
  <c r="L248" i="9"/>
  <c r="K247" i="10" s="1"/>
  <c r="M248" i="9"/>
  <c r="L247" i="10" s="1"/>
  <c r="N248" i="9"/>
  <c r="M247" i="10" s="1"/>
  <c r="O248" i="9"/>
  <c r="N247" i="10" s="1"/>
  <c r="P248" i="9"/>
  <c r="O247" i="10" s="1"/>
  <c r="Q248" i="9"/>
  <c r="P247" i="10" s="1"/>
  <c r="R248" i="9"/>
  <c r="Q247" i="10" s="1"/>
  <c r="S248" i="9"/>
  <c r="R247" i="10" s="1"/>
  <c r="T248" i="9"/>
  <c r="S247" i="10" s="1"/>
  <c r="U248" i="9"/>
  <c r="T247" i="10" s="1"/>
  <c r="V248" i="9"/>
  <c r="U247" i="10" s="1"/>
  <c r="W248" i="9"/>
  <c r="V247" i="10" s="1"/>
  <c r="X248" i="9"/>
  <c r="W247" i="10" s="1"/>
  <c r="Y248" i="9"/>
  <c r="X247" i="10" s="1"/>
  <c r="Z248" i="9"/>
  <c r="Y247" i="10" s="1"/>
  <c r="AA248" i="9"/>
  <c r="Z247" i="10" s="1"/>
  <c r="AB248" i="9"/>
  <c r="AA247" i="10" s="1"/>
  <c r="AC248" i="9"/>
  <c r="AB247" i="10" s="1"/>
  <c r="AD248" i="9"/>
  <c r="AC247" i="10" s="1"/>
  <c r="AE248" i="9"/>
  <c r="AD247" i="10" s="1"/>
  <c r="AF248" i="9"/>
  <c r="AE247" i="10" s="1"/>
  <c r="AG248" i="9"/>
  <c r="AF247" i="10" s="1"/>
  <c r="AH248" i="9"/>
  <c r="AG247" i="10" s="1"/>
  <c r="AI248" i="9"/>
  <c r="AH247" i="10" s="1"/>
  <c r="AJ248" i="9"/>
  <c r="AI247" i="10" s="1"/>
  <c r="AK248" i="9"/>
  <c r="AJ247" i="10" s="1"/>
  <c r="AL248" i="9"/>
  <c r="AK247" i="10" s="1"/>
  <c r="AM248" i="9"/>
  <c r="AL247" i="10" s="1"/>
  <c r="AN248" i="9"/>
  <c r="AM247" i="10" s="1"/>
  <c r="AO248" i="9"/>
  <c r="AN247" i="10" s="1"/>
  <c r="AP248" i="9"/>
  <c r="AO247" i="10" s="1"/>
  <c r="AQ248" i="9"/>
  <c r="AP247" i="10" s="1"/>
  <c r="AR248" i="9"/>
  <c r="AQ247" i="10" s="1"/>
  <c r="AS248" i="9"/>
  <c r="AR247" i="10" s="1"/>
  <c r="AT248" i="9"/>
  <c r="AS247" i="10" s="1"/>
  <c r="AU248" i="9"/>
  <c r="AT247" i="10" s="1"/>
  <c r="D249" i="9"/>
  <c r="C248" i="10" s="1"/>
  <c r="E249" i="9"/>
  <c r="D248" i="10" s="1"/>
  <c r="F249" i="9"/>
  <c r="E248" i="10" s="1"/>
  <c r="G249" i="9"/>
  <c r="F248" i="10" s="1"/>
  <c r="H249" i="9"/>
  <c r="G248" i="10" s="1"/>
  <c r="I249" i="9"/>
  <c r="H248" i="10" s="1"/>
  <c r="J249" i="9"/>
  <c r="I248" i="10" s="1"/>
  <c r="K249" i="9"/>
  <c r="J248" i="10" s="1"/>
  <c r="L249" i="9"/>
  <c r="K248" i="10" s="1"/>
  <c r="M249" i="9"/>
  <c r="L248" i="10" s="1"/>
  <c r="N249" i="9"/>
  <c r="M248" i="10" s="1"/>
  <c r="O249" i="9"/>
  <c r="N248" i="10" s="1"/>
  <c r="P249" i="9"/>
  <c r="O248" i="10" s="1"/>
  <c r="Q249" i="9"/>
  <c r="P248" i="10" s="1"/>
  <c r="R249" i="9"/>
  <c r="Q248" i="10" s="1"/>
  <c r="S249" i="9"/>
  <c r="R248" i="10" s="1"/>
  <c r="T249" i="9"/>
  <c r="S248" i="10" s="1"/>
  <c r="U249" i="9"/>
  <c r="T248" i="10" s="1"/>
  <c r="V249" i="9"/>
  <c r="U248" i="10" s="1"/>
  <c r="W249" i="9"/>
  <c r="V248" i="10" s="1"/>
  <c r="X249" i="9"/>
  <c r="W248" i="10" s="1"/>
  <c r="Y249" i="9"/>
  <c r="X248" i="10" s="1"/>
  <c r="Z249" i="9"/>
  <c r="Y248" i="10" s="1"/>
  <c r="AA249" i="9"/>
  <c r="Z248" i="10" s="1"/>
  <c r="AB249" i="9"/>
  <c r="AA248" i="10" s="1"/>
  <c r="AC249" i="9"/>
  <c r="AB248" i="10" s="1"/>
  <c r="AD249" i="9"/>
  <c r="AC248" i="10" s="1"/>
  <c r="AE249" i="9"/>
  <c r="AD248" i="10" s="1"/>
  <c r="AF249" i="9"/>
  <c r="AE248" i="10" s="1"/>
  <c r="AG249" i="9"/>
  <c r="AF248" i="10" s="1"/>
  <c r="AH249" i="9"/>
  <c r="AG248" i="10" s="1"/>
  <c r="AI249" i="9"/>
  <c r="AH248" i="10" s="1"/>
  <c r="AJ249" i="9"/>
  <c r="AI248" i="10" s="1"/>
  <c r="AK249" i="9"/>
  <c r="AJ248" i="10" s="1"/>
  <c r="AL249" i="9"/>
  <c r="AK248" i="10" s="1"/>
  <c r="AM249" i="9"/>
  <c r="AL248" i="10" s="1"/>
  <c r="AN249" i="9"/>
  <c r="AM248" i="10" s="1"/>
  <c r="AO249" i="9"/>
  <c r="AN248" i="10" s="1"/>
  <c r="AP249" i="9"/>
  <c r="AO248" i="10" s="1"/>
  <c r="AQ249" i="9"/>
  <c r="AP248" i="10" s="1"/>
  <c r="AR249" i="9"/>
  <c r="AQ248" i="10" s="1"/>
  <c r="AS249" i="9"/>
  <c r="AR248" i="10" s="1"/>
  <c r="AT249" i="9"/>
  <c r="AS248" i="10" s="1"/>
  <c r="AU249" i="9"/>
  <c r="AT248" i="10" s="1"/>
  <c r="D250" i="9"/>
  <c r="C249" i="10" s="1"/>
  <c r="E250" i="9"/>
  <c r="D249" i="10" s="1"/>
  <c r="F250" i="9"/>
  <c r="E249" i="10" s="1"/>
  <c r="G250" i="9"/>
  <c r="F249" i="10" s="1"/>
  <c r="H250" i="9"/>
  <c r="G249" i="10" s="1"/>
  <c r="I250" i="9"/>
  <c r="H249" i="10" s="1"/>
  <c r="J250" i="9"/>
  <c r="I249" i="10" s="1"/>
  <c r="K250" i="9"/>
  <c r="J249" i="10" s="1"/>
  <c r="L250" i="9"/>
  <c r="K249" i="10" s="1"/>
  <c r="M250" i="9"/>
  <c r="L249" i="10" s="1"/>
  <c r="N250" i="9"/>
  <c r="M249" i="10" s="1"/>
  <c r="O250" i="9"/>
  <c r="N249" i="10" s="1"/>
  <c r="P250" i="9"/>
  <c r="O249" i="10" s="1"/>
  <c r="Q250" i="9"/>
  <c r="P249" i="10" s="1"/>
  <c r="R250" i="9"/>
  <c r="Q249" i="10" s="1"/>
  <c r="S250" i="9"/>
  <c r="R249" i="10" s="1"/>
  <c r="T250" i="9"/>
  <c r="S249" i="10" s="1"/>
  <c r="U250" i="9"/>
  <c r="T249" i="10" s="1"/>
  <c r="V250" i="9"/>
  <c r="U249" i="10" s="1"/>
  <c r="W250" i="9"/>
  <c r="V249" i="10" s="1"/>
  <c r="X250" i="9"/>
  <c r="W249" i="10" s="1"/>
  <c r="Y250" i="9"/>
  <c r="X249" i="10" s="1"/>
  <c r="Z250" i="9"/>
  <c r="Y249" i="10" s="1"/>
  <c r="AA250" i="9"/>
  <c r="Z249" i="10" s="1"/>
  <c r="AB250" i="9"/>
  <c r="AA249" i="10" s="1"/>
  <c r="AC250" i="9"/>
  <c r="AB249" i="10" s="1"/>
  <c r="AD250" i="9"/>
  <c r="AC249" i="10" s="1"/>
  <c r="AE250" i="9"/>
  <c r="AD249" i="10" s="1"/>
  <c r="AF250" i="9"/>
  <c r="AE249" i="10" s="1"/>
  <c r="AG250" i="9"/>
  <c r="AF249" i="10" s="1"/>
  <c r="AH250" i="9"/>
  <c r="AG249" i="10" s="1"/>
  <c r="AI250" i="9"/>
  <c r="AH249" i="10" s="1"/>
  <c r="AJ250" i="9"/>
  <c r="AI249" i="10" s="1"/>
  <c r="AK250" i="9"/>
  <c r="AJ249" i="10" s="1"/>
  <c r="AL250" i="9"/>
  <c r="AK249" i="10" s="1"/>
  <c r="AM250" i="9"/>
  <c r="AL249" i="10" s="1"/>
  <c r="AN250" i="9"/>
  <c r="AM249" i="10" s="1"/>
  <c r="AO250" i="9"/>
  <c r="AN249" i="10" s="1"/>
  <c r="AP250" i="9"/>
  <c r="AO249" i="10" s="1"/>
  <c r="AQ250" i="9"/>
  <c r="AP249" i="10" s="1"/>
  <c r="AR250" i="9"/>
  <c r="AQ249" i="10" s="1"/>
  <c r="AS250" i="9"/>
  <c r="AR249" i="10" s="1"/>
  <c r="AT250" i="9"/>
  <c r="AS249" i="10" s="1"/>
  <c r="AU250" i="9"/>
  <c r="AT249" i="10" s="1"/>
  <c r="D251" i="9"/>
  <c r="C250" i="10" s="1"/>
  <c r="E251" i="9"/>
  <c r="D250" i="10" s="1"/>
  <c r="F251" i="9"/>
  <c r="E250" i="10" s="1"/>
  <c r="G251" i="9"/>
  <c r="F250" i="10" s="1"/>
  <c r="H251" i="9"/>
  <c r="G250" i="10" s="1"/>
  <c r="I251" i="9"/>
  <c r="H250" i="10" s="1"/>
  <c r="J251" i="9"/>
  <c r="I250" i="10" s="1"/>
  <c r="K251" i="9"/>
  <c r="J250" i="10" s="1"/>
  <c r="L251" i="9"/>
  <c r="K250" i="10" s="1"/>
  <c r="M251" i="9"/>
  <c r="L250" i="10" s="1"/>
  <c r="N251" i="9"/>
  <c r="M250" i="10" s="1"/>
  <c r="O251" i="9"/>
  <c r="N250" i="10" s="1"/>
  <c r="P251" i="9"/>
  <c r="O250" i="10" s="1"/>
  <c r="Q251" i="9"/>
  <c r="P250" i="10" s="1"/>
  <c r="R251" i="9"/>
  <c r="Q250" i="10" s="1"/>
  <c r="S251" i="9"/>
  <c r="R250" i="10" s="1"/>
  <c r="T251" i="9"/>
  <c r="S250" i="10" s="1"/>
  <c r="U251" i="9"/>
  <c r="T250" i="10" s="1"/>
  <c r="V251" i="9"/>
  <c r="U250" i="10" s="1"/>
  <c r="W251" i="9"/>
  <c r="V250" i="10" s="1"/>
  <c r="X251" i="9"/>
  <c r="W250" i="10" s="1"/>
  <c r="Y251" i="9"/>
  <c r="X250" i="10" s="1"/>
  <c r="Z251" i="9"/>
  <c r="Y250" i="10" s="1"/>
  <c r="AA251" i="9"/>
  <c r="Z250" i="10" s="1"/>
  <c r="AB251" i="9"/>
  <c r="AA250" i="10" s="1"/>
  <c r="AC251" i="9"/>
  <c r="AB250" i="10" s="1"/>
  <c r="AD251" i="9"/>
  <c r="AC250" i="10" s="1"/>
  <c r="AE251" i="9"/>
  <c r="AD250" i="10" s="1"/>
  <c r="AF251" i="9"/>
  <c r="AE250" i="10" s="1"/>
  <c r="AG251" i="9"/>
  <c r="AF250" i="10" s="1"/>
  <c r="AH251" i="9"/>
  <c r="AG250" i="10" s="1"/>
  <c r="AI251" i="9"/>
  <c r="AH250" i="10" s="1"/>
  <c r="AJ251" i="9"/>
  <c r="AI250" i="10" s="1"/>
  <c r="AK251" i="9"/>
  <c r="AJ250" i="10" s="1"/>
  <c r="AL251" i="9"/>
  <c r="AK250" i="10" s="1"/>
  <c r="AM251" i="9"/>
  <c r="AL250" i="10" s="1"/>
  <c r="AN251" i="9"/>
  <c r="AM250" i="10" s="1"/>
  <c r="AO251" i="9"/>
  <c r="AN250" i="10" s="1"/>
  <c r="AP251" i="9"/>
  <c r="AO250" i="10" s="1"/>
  <c r="AQ251" i="9"/>
  <c r="AP250" i="10" s="1"/>
  <c r="AR251" i="9"/>
  <c r="AQ250" i="10" s="1"/>
  <c r="AS251" i="9"/>
  <c r="AR250" i="10" s="1"/>
  <c r="AT251" i="9"/>
  <c r="AS250" i="10" s="1"/>
  <c r="AU251" i="9"/>
  <c r="AT250" i="10" s="1"/>
  <c r="D252" i="9"/>
  <c r="C251" i="10" s="1"/>
  <c r="E252" i="9"/>
  <c r="D251" i="10" s="1"/>
  <c r="F252" i="9"/>
  <c r="E251" i="10" s="1"/>
  <c r="G252" i="9"/>
  <c r="F251" i="10" s="1"/>
  <c r="H252" i="9"/>
  <c r="G251" i="10" s="1"/>
  <c r="I252" i="9"/>
  <c r="H251" i="10" s="1"/>
  <c r="J252" i="9"/>
  <c r="I251" i="10" s="1"/>
  <c r="K252" i="9"/>
  <c r="J251" i="10" s="1"/>
  <c r="L252" i="9"/>
  <c r="K251" i="10" s="1"/>
  <c r="M252" i="9"/>
  <c r="L251" i="10" s="1"/>
  <c r="N252" i="9"/>
  <c r="M251" i="10" s="1"/>
  <c r="O252" i="9"/>
  <c r="N251" i="10" s="1"/>
  <c r="P252" i="9"/>
  <c r="O251" i="10" s="1"/>
  <c r="Q252" i="9"/>
  <c r="P251" i="10" s="1"/>
  <c r="R252" i="9"/>
  <c r="Q251" i="10" s="1"/>
  <c r="S252" i="9"/>
  <c r="R251" i="10" s="1"/>
  <c r="T252" i="9"/>
  <c r="S251" i="10" s="1"/>
  <c r="U252" i="9"/>
  <c r="T251" i="10" s="1"/>
  <c r="V252" i="9"/>
  <c r="U251" i="10" s="1"/>
  <c r="W252" i="9"/>
  <c r="V251" i="10" s="1"/>
  <c r="X252" i="9"/>
  <c r="W251" i="10" s="1"/>
  <c r="Y252" i="9"/>
  <c r="X251" i="10" s="1"/>
  <c r="Z252" i="9"/>
  <c r="Y251" i="10" s="1"/>
  <c r="AA252" i="9"/>
  <c r="Z251" i="10" s="1"/>
  <c r="AB252" i="9"/>
  <c r="AA251" i="10" s="1"/>
  <c r="AC252" i="9"/>
  <c r="AB251" i="10" s="1"/>
  <c r="AD252" i="9"/>
  <c r="AC251" i="10" s="1"/>
  <c r="AE252" i="9"/>
  <c r="AD251" i="10" s="1"/>
  <c r="AF252" i="9"/>
  <c r="AE251" i="10" s="1"/>
  <c r="AG252" i="9"/>
  <c r="AF251" i="10" s="1"/>
  <c r="AH252" i="9"/>
  <c r="AG251" i="10" s="1"/>
  <c r="AI252" i="9"/>
  <c r="AH251" i="10" s="1"/>
  <c r="AJ252" i="9"/>
  <c r="AI251" i="10" s="1"/>
  <c r="AK252" i="9"/>
  <c r="AJ251" i="10" s="1"/>
  <c r="AL252" i="9"/>
  <c r="AK251" i="10" s="1"/>
  <c r="AM252" i="9"/>
  <c r="AL251" i="10" s="1"/>
  <c r="AN252" i="9"/>
  <c r="AM251" i="10" s="1"/>
  <c r="AO252" i="9"/>
  <c r="AN251" i="10" s="1"/>
  <c r="AP252" i="9"/>
  <c r="AO251" i="10" s="1"/>
  <c r="AQ252" i="9"/>
  <c r="AP251" i="10" s="1"/>
  <c r="AR252" i="9"/>
  <c r="AQ251" i="10" s="1"/>
  <c r="AS252" i="9"/>
  <c r="AR251" i="10" s="1"/>
  <c r="AT252" i="9"/>
  <c r="AS251" i="10" s="1"/>
  <c r="AU252" i="9"/>
  <c r="AT251" i="10" s="1"/>
  <c r="D253" i="9"/>
  <c r="C252" i="10" s="1"/>
  <c r="E253" i="9"/>
  <c r="D252" i="10" s="1"/>
  <c r="F253" i="9"/>
  <c r="E252" i="10" s="1"/>
  <c r="G253" i="9"/>
  <c r="F252" i="10" s="1"/>
  <c r="H253" i="9"/>
  <c r="G252" i="10" s="1"/>
  <c r="I253" i="9"/>
  <c r="H252" i="10" s="1"/>
  <c r="J253" i="9"/>
  <c r="I252" i="10" s="1"/>
  <c r="K253" i="9"/>
  <c r="J252" i="10" s="1"/>
  <c r="L253" i="9"/>
  <c r="K252" i="10" s="1"/>
  <c r="M253" i="9"/>
  <c r="L252" i="10" s="1"/>
  <c r="N253" i="9"/>
  <c r="M252" i="10" s="1"/>
  <c r="O253" i="9"/>
  <c r="N252" i="10" s="1"/>
  <c r="P253" i="9"/>
  <c r="O252" i="10" s="1"/>
  <c r="Q253" i="9"/>
  <c r="P252" i="10" s="1"/>
  <c r="R253" i="9"/>
  <c r="Q252" i="10" s="1"/>
  <c r="S253" i="9"/>
  <c r="R252" i="10" s="1"/>
  <c r="T253" i="9"/>
  <c r="S252" i="10" s="1"/>
  <c r="U253" i="9"/>
  <c r="T252" i="10" s="1"/>
  <c r="V253" i="9"/>
  <c r="U252" i="10" s="1"/>
  <c r="W253" i="9"/>
  <c r="V252" i="10" s="1"/>
  <c r="X253" i="9"/>
  <c r="W252" i="10" s="1"/>
  <c r="Y253" i="9"/>
  <c r="X252" i="10" s="1"/>
  <c r="Z253" i="9"/>
  <c r="Y252" i="10" s="1"/>
  <c r="AA253" i="9"/>
  <c r="Z252" i="10" s="1"/>
  <c r="AB253" i="9"/>
  <c r="AA252" i="10" s="1"/>
  <c r="AC253" i="9"/>
  <c r="AB252" i="10" s="1"/>
  <c r="AD253" i="9"/>
  <c r="AC252" i="10" s="1"/>
  <c r="AE253" i="9"/>
  <c r="AD252" i="10" s="1"/>
  <c r="AF253" i="9"/>
  <c r="AE252" i="10" s="1"/>
  <c r="AG253" i="9"/>
  <c r="AF252" i="10" s="1"/>
  <c r="AH253" i="9"/>
  <c r="AG252" i="10" s="1"/>
  <c r="AI253" i="9"/>
  <c r="AH252" i="10" s="1"/>
  <c r="AJ253" i="9"/>
  <c r="AI252" i="10" s="1"/>
  <c r="AK253" i="9"/>
  <c r="AJ252" i="10" s="1"/>
  <c r="AL253" i="9"/>
  <c r="AK252" i="10" s="1"/>
  <c r="AM253" i="9"/>
  <c r="AL252" i="10" s="1"/>
  <c r="AN253" i="9"/>
  <c r="AM252" i="10" s="1"/>
  <c r="AO253" i="9"/>
  <c r="AN252" i="10" s="1"/>
  <c r="AP253" i="9"/>
  <c r="AO252" i="10" s="1"/>
  <c r="AQ253" i="9"/>
  <c r="AP252" i="10" s="1"/>
  <c r="AR253" i="9"/>
  <c r="AQ252" i="10" s="1"/>
  <c r="AS253" i="9"/>
  <c r="AR252" i="10" s="1"/>
  <c r="AT253" i="9"/>
  <c r="AS252" i="10" s="1"/>
  <c r="AU253" i="9"/>
  <c r="AT252" i="10" s="1"/>
  <c r="D254" i="9"/>
  <c r="C253" i="10" s="1"/>
  <c r="E254" i="9"/>
  <c r="D253" i="10" s="1"/>
  <c r="F254" i="9"/>
  <c r="E253" i="10" s="1"/>
  <c r="G254" i="9"/>
  <c r="F253" i="10" s="1"/>
  <c r="H254" i="9"/>
  <c r="G253" i="10" s="1"/>
  <c r="I254" i="9"/>
  <c r="H253" i="10" s="1"/>
  <c r="J254" i="9"/>
  <c r="I253" i="10" s="1"/>
  <c r="K254" i="9"/>
  <c r="J253" i="10" s="1"/>
  <c r="L254" i="9"/>
  <c r="K253" i="10" s="1"/>
  <c r="M254" i="9"/>
  <c r="L253" i="10" s="1"/>
  <c r="N254" i="9"/>
  <c r="M253" i="10" s="1"/>
  <c r="O254" i="9"/>
  <c r="N253" i="10" s="1"/>
  <c r="P254" i="9"/>
  <c r="O253" i="10" s="1"/>
  <c r="Q254" i="9"/>
  <c r="P253" i="10" s="1"/>
  <c r="R254" i="9"/>
  <c r="Q253" i="10" s="1"/>
  <c r="S254" i="9"/>
  <c r="R253" i="10" s="1"/>
  <c r="T254" i="9"/>
  <c r="S253" i="10" s="1"/>
  <c r="U254" i="9"/>
  <c r="T253" i="10" s="1"/>
  <c r="V254" i="9"/>
  <c r="U253" i="10" s="1"/>
  <c r="W254" i="9"/>
  <c r="V253" i="10" s="1"/>
  <c r="X254" i="9"/>
  <c r="W253" i="10" s="1"/>
  <c r="Y254" i="9"/>
  <c r="X253" i="10" s="1"/>
  <c r="Z254" i="9"/>
  <c r="Y253" i="10" s="1"/>
  <c r="AA254" i="9"/>
  <c r="Z253" i="10" s="1"/>
  <c r="AB254" i="9"/>
  <c r="AA253" i="10" s="1"/>
  <c r="AC254" i="9"/>
  <c r="AB253" i="10" s="1"/>
  <c r="AD254" i="9"/>
  <c r="AC253" i="10" s="1"/>
  <c r="AE254" i="9"/>
  <c r="AD253" i="10" s="1"/>
  <c r="AF254" i="9"/>
  <c r="AE253" i="10" s="1"/>
  <c r="AG254" i="9"/>
  <c r="AF253" i="10" s="1"/>
  <c r="AH254" i="9"/>
  <c r="AG253" i="10" s="1"/>
  <c r="AI254" i="9"/>
  <c r="AH253" i="10" s="1"/>
  <c r="AJ254" i="9"/>
  <c r="AI253" i="10" s="1"/>
  <c r="AK254" i="9"/>
  <c r="AJ253" i="10" s="1"/>
  <c r="AL254" i="9"/>
  <c r="AK253" i="10" s="1"/>
  <c r="AM254" i="9"/>
  <c r="AL253" i="10" s="1"/>
  <c r="AN254" i="9"/>
  <c r="AM253" i="10" s="1"/>
  <c r="AO254" i="9"/>
  <c r="AN253" i="10" s="1"/>
  <c r="AP254" i="9"/>
  <c r="AO253" i="10" s="1"/>
  <c r="AQ254" i="9"/>
  <c r="AP253" i="10" s="1"/>
  <c r="AR254" i="9"/>
  <c r="AQ253" i="10" s="1"/>
  <c r="AS254" i="9"/>
  <c r="AR253" i="10" s="1"/>
  <c r="AT254" i="9"/>
  <c r="AS253" i="10" s="1"/>
  <c r="AU254" i="9"/>
  <c r="AT253" i="10" s="1"/>
  <c r="D255" i="9"/>
  <c r="C254" i="10" s="1"/>
  <c r="E255" i="9"/>
  <c r="D254" i="10" s="1"/>
  <c r="F255" i="9"/>
  <c r="E254" i="10" s="1"/>
  <c r="G255" i="9"/>
  <c r="F254" i="10" s="1"/>
  <c r="H255" i="9"/>
  <c r="G254" i="10" s="1"/>
  <c r="I255" i="9"/>
  <c r="H254" i="10" s="1"/>
  <c r="J255" i="9"/>
  <c r="I254" i="10" s="1"/>
  <c r="K255" i="9"/>
  <c r="J254" i="10" s="1"/>
  <c r="L255" i="9"/>
  <c r="K254" i="10" s="1"/>
  <c r="M255" i="9"/>
  <c r="L254" i="10" s="1"/>
  <c r="N255" i="9"/>
  <c r="M254" i="10" s="1"/>
  <c r="O255" i="9"/>
  <c r="N254" i="10" s="1"/>
  <c r="P255" i="9"/>
  <c r="O254" i="10" s="1"/>
  <c r="Q255" i="9"/>
  <c r="P254" i="10" s="1"/>
  <c r="R255" i="9"/>
  <c r="Q254" i="10" s="1"/>
  <c r="S255" i="9"/>
  <c r="R254" i="10" s="1"/>
  <c r="T255" i="9"/>
  <c r="S254" i="10" s="1"/>
  <c r="U255" i="9"/>
  <c r="T254" i="10" s="1"/>
  <c r="V255" i="9"/>
  <c r="U254" i="10" s="1"/>
  <c r="W255" i="9"/>
  <c r="V254" i="10" s="1"/>
  <c r="X255" i="9"/>
  <c r="W254" i="10" s="1"/>
  <c r="Y255" i="9"/>
  <c r="X254" i="10" s="1"/>
  <c r="Z255" i="9"/>
  <c r="Y254" i="10" s="1"/>
  <c r="AA255" i="9"/>
  <c r="Z254" i="10" s="1"/>
  <c r="AB255" i="9"/>
  <c r="AA254" i="10" s="1"/>
  <c r="AC255" i="9"/>
  <c r="AB254" i="10" s="1"/>
  <c r="AD255" i="9"/>
  <c r="AC254" i="10" s="1"/>
  <c r="AE255" i="9"/>
  <c r="AD254" i="10" s="1"/>
  <c r="AF255" i="9"/>
  <c r="AE254" i="10" s="1"/>
  <c r="AG255" i="9"/>
  <c r="AF254" i="10" s="1"/>
  <c r="AH255" i="9"/>
  <c r="AG254" i="10" s="1"/>
  <c r="AI255" i="9"/>
  <c r="AH254" i="10" s="1"/>
  <c r="AJ255" i="9"/>
  <c r="AI254" i="10" s="1"/>
  <c r="AK255" i="9"/>
  <c r="AJ254" i="10" s="1"/>
  <c r="AL255" i="9"/>
  <c r="AK254" i="10" s="1"/>
  <c r="AM255" i="9"/>
  <c r="AL254" i="10" s="1"/>
  <c r="AN255" i="9"/>
  <c r="AM254" i="10" s="1"/>
  <c r="AO255" i="9"/>
  <c r="AN254" i="10" s="1"/>
  <c r="AP255" i="9"/>
  <c r="AO254" i="10" s="1"/>
  <c r="AQ255" i="9"/>
  <c r="AP254" i="10" s="1"/>
  <c r="AR255" i="9"/>
  <c r="AQ254" i="10" s="1"/>
  <c r="AS255" i="9"/>
  <c r="AR254" i="10" s="1"/>
  <c r="AT255" i="9"/>
  <c r="AS254" i="10" s="1"/>
  <c r="AU255" i="9"/>
  <c r="AT254" i="10" s="1"/>
  <c r="D256" i="9"/>
  <c r="C255" i="10" s="1"/>
  <c r="E256" i="9"/>
  <c r="D255" i="10" s="1"/>
  <c r="F256" i="9"/>
  <c r="E255" i="10" s="1"/>
  <c r="G256" i="9"/>
  <c r="F255" i="10" s="1"/>
  <c r="H256" i="9"/>
  <c r="G255" i="10" s="1"/>
  <c r="I256" i="9"/>
  <c r="H255" i="10" s="1"/>
  <c r="J256" i="9"/>
  <c r="I255" i="10" s="1"/>
  <c r="K256" i="9"/>
  <c r="J255" i="10" s="1"/>
  <c r="L256" i="9"/>
  <c r="K255" i="10" s="1"/>
  <c r="M256" i="9"/>
  <c r="L255" i="10" s="1"/>
  <c r="N256" i="9"/>
  <c r="M255" i="10" s="1"/>
  <c r="O256" i="9"/>
  <c r="N255" i="10" s="1"/>
  <c r="P256" i="9"/>
  <c r="O255" i="10" s="1"/>
  <c r="Q256" i="9"/>
  <c r="P255" i="10" s="1"/>
  <c r="R256" i="9"/>
  <c r="Q255" i="10" s="1"/>
  <c r="S256" i="9"/>
  <c r="R255" i="10" s="1"/>
  <c r="T256" i="9"/>
  <c r="S255" i="10" s="1"/>
  <c r="U256" i="9"/>
  <c r="T255" i="10" s="1"/>
  <c r="V256" i="9"/>
  <c r="U255" i="10" s="1"/>
  <c r="W256" i="9"/>
  <c r="V255" i="10" s="1"/>
  <c r="X256" i="9"/>
  <c r="W255" i="10" s="1"/>
  <c r="Y256" i="9"/>
  <c r="X255" i="10" s="1"/>
  <c r="Z256" i="9"/>
  <c r="Y255" i="10" s="1"/>
  <c r="AA256" i="9"/>
  <c r="Z255" i="10" s="1"/>
  <c r="AB256" i="9"/>
  <c r="AA255" i="10" s="1"/>
  <c r="AC256" i="9"/>
  <c r="AB255" i="10" s="1"/>
  <c r="AD256" i="9"/>
  <c r="AC255" i="10" s="1"/>
  <c r="AE256" i="9"/>
  <c r="AD255" i="10" s="1"/>
  <c r="AF256" i="9"/>
  <c r="AE255" i="10" s="1"/>
  <c r="AG256" i="9"/>
  <c r="AF255" i="10" s="1"/>
  <c r="AH256" i="9"/>
  <c r="AG255" i="10" s="1"/>
  <c r="AI256" i="9"/>
  <c r="AH255" i="10" s="1"/>
  <c r="AJ256" i="9"/>
  <c r="AI255" i="10" s="1"/>
  <c r="AK256" i="9"/>
  <c r="AJ255" i="10" s="1"/>
  <c r="AL256" i="9"/>
  <c r="AK255" i="10" s="1"/>
  <c r="AM256" i="9"/>
  <c r="AL255" i="10" s="1"/>
  <c r="AN256" i="9"/>
  <c r="AM255" i="10" s="1"/>
  <c r="AO256" i="9"/>
  <c r="AN255" i="10" s="1"/>
  <c r="AP256" i="9"/>
  <c r="AO255" i="10" s="1"/>
  <c r="AQ256" i="9"/>
  <c r="AP255" i="10" s="1"/>
  <c r="AR256" i="9"/>
  <c r="AQ255" i="10" s="1"/>
  <c r="AS256" i="9"/>
  <c r="AR255" i="10" s="1"/>
  <c r="AT256" i="9"/>
  <c r="AS255" i="10" s="1"/>
  <c r="AU256" i="9"/>
  <c r="AT255" i="10" s="1"/>
  <c r="D257" i="9"/>
  <c r="C256" i="10" s="1"/>
  <c r="E257" i="9"/>
  <c r="D256" i="10" s="1"/>
  <c r="F257" i="9"/>
  <c r="E256" i="10" s="1"/>
  <c r="G257" i="9"/>
  <c r="F256" i="10" s="1"/>
  <c r="H257" i="9"/>
  <c r="G256" i="10" s="1"/>
  <c r="I257" i="9"/>
  <c r="H256" i="10" s="1"/>
  <c r="J257" i="9"/>
  <c r="I256" i="10" s="1"/>
  <c r="K257" i="9"/>
  <c r="J256" i="10" s="1"/>
  <c r="L257" i="9"/>
  <c r="K256" i="10" s="1"/>
  <c r="M257" i="9"/>
  <c r="L256" i="10" s="1"/>
  <c r="N257" i="9"/>
  <c r="M256" i="10" s="1"/>
  <c r="O257" i="9"/>
  <c r="N256" i="10" s="1"/>
  <c r="P257" i="9"/>
  <c r="O256" i="10" s="1"/>
  <c r="Q257" i="9"/>
  <c r="P256" i="10" s="1"/>
  <c r="R257" i="9"/>
  <c r="Q256" i="10" s="1"/>
  <c r="S257" i="9"/>
  <c r="R256" i="10" s="1"/>
  <c r="T257" i="9"/>
  <c r="S256" i="10" s="1"/>
  <c r="U257" i="9"/>
  <c r="T256" i="10" s="1"/>
  <c r="V257" i="9"/>
  <c r="U256" i="10" s="1"/>
  <c r="W257" i="9"/>
  <c r="V256" i="10" s="1"/>
  <c r="X257" i="9"/>
  <c r="W256" i="10" s="1"/>
  <c r="Y257" i="9"/>
  <c r="X256" i="10" s="1"/>
  <c r="Z257" i="9"/>
  <c r="Y256" i="10" s="1"/>
  <c r="AA257" i="9"/>
  <c r="Z256" i="10" s="1"/>
  <c r="AB257" i="9"/>
  <c r="AA256" i="10" s="1"/>
  <c r="AC257" i="9"/>
  <c r="AB256" i="10" s="1"/>
  <c r="AD257" i="9"/>
  <c r="AC256" i="10" s="1"/>
  <c r="AE257" i="9"/>
  <c r="AD256" i="10" s="1"/>
  <c r="AF257" i="9"/>
  <c r="AE256" i="10" s="1"/>
  <c r="AG257" i="9"/>
  <c r="AF256" i="10" s="1"/>
  <c r="AH257" i="9"/>
  <c r="AG256" i="10" s="1"/>
  <c r="AI257" i="9"/>
  <c r="AH256" i="10" s="1"/>
  <c r="AJ257" i="9"/>
  <c r="AI256" i="10" s="1"/>
  <c r="AK257" i="9"/>
  <c r="AJ256" i="10" s="1"/>
  <c r="AL257" i="9"/>
  <c r="AK256" i="10" s="1"/>
  <c r="AM257" i="9"/>
  <c r="AL256" i="10" s="1"/>
  <c r="AN257" i="9"/>
  <c r="AM256" i="10" s="1"/>
  <c r="AO257" i="9"/>
  <c r="AN256" i="10" s="1"/>
  <c r="AP257" i="9"/>
  <c r="AO256" i="10" s="1"/>
  <c r="AQ257" i="9"/>
  <c r="AP256" i="10" s="1"/>
  <c r="AR257" i="9"/>
  <c r="AQ256" i="10" s="1"/>
  <c r="AS257" i="9"/>
  <c r="AR256" i="10" s="1"/>
  <c r="AT257" i="9"/>
  <c r="AS256" i="10" s="1"/>
  <c r="AU257" i="9"/>
  <c r="AT256" i="10" s="1"/>
  <c r="D258" i="9"/>
  <c r="C257" i="10" s="1"/>
  <c r="E258" i="9"/>
  <c r="D257" i="10" s="1"/>
  <c r="F258" i="9"/>
  <c r="E257" i="10" s="1"/>
  <c r="G258" i="9"/>
  <c r="F257" i="10" s="1"/>
  <c r="H258" i="9"/>
  <c r="G257" i="10" s="1"/>
  <c r="I258" i="9"/>
  <c r="H257" i="10" s="1"/>
  <c r="J258" i="9"/>
  <c r="I257" i="10" s="1"/>
  <c r="K258" i="9"/>
  <c r="J257" i="10" s="1"/>
  <c r="L258" i="9"/>
  <c r="K257" i="10" s="1"/>
  <c r="M258" i="9"/>
  <c r="L257" i="10" s="1"/>
  <c r="N258" i="9"/>
  <c r="M257" i="10" s="1"/>
  <c r="O258" i="9"/>
  <c r="N257" i="10" s="1"/>
  <c r="P258" i="9"/>
  <c r="O257" i="10" s="1"/>
  <c r="Q258" i="9"/>
  <c r="P257" i="10" s="1"/>
  <c r="R258" i="9"/>
  <c r="Q257" i="10" s="1"/>
  <c r="S258" i="9"/>
  <c r="R257" i="10" s="1"/>
  <c r="T258" i="9"/>
  <c r="S257" i="10" s="1"/>
  <c r="U258" i="9"/>
  <c r="T257" i="10" s="1"/>
  <c r="V258" i="9"/>
  <c r="U257" i="10" s="1"/>
  <c r="W258" i="9"/>
  <c r="V257" i="10" s="1"/>
  <c r="X258" i="9"/>
  <c r="W257" i="10" s="1"/>
  <c r="Y258" i="9"/>
  <c r="X257" i="10" s="1"/>
  <c r="Z258" i="9"/>
  <c r="Y257" i="10" s="1"/>
  <c r="AA258" i="9"/>
  <c r="Z257" i="10" s="1"/>
  <c r="AB258" i="9"/>
  <c r="AA257" i="10" s="1"/>
  <c r="AC258" i="9"/>
  <c r="AB257" i="10" s="1"/>
  <c r="AD258" i="9"/>
  <c r="AC257" i="10" s="1"/>
  <c r="AE258" i="9"/>
  <c r="AD257" i="10" s="1"/>
  <c r="AF258" i="9"/>
  <c r="AE257" i="10" s="1"/>
  <c r="AG258" i="9"/>
  <c r="AF257" i="10" s="1"/>
  <c r="AH258" i="9"/>
  <c r="AG257" i="10" s="1"/>
  <c r="AI258" i="9"/>
  <c r="AH257" i="10" s="1"/>
  <c r="AJ258" i="9"/>
  <c r="AI257" i="10" s="1"/>
  <c r="AK258" i="9"/>
  <c r="AJ257" i="10" s="1"/>
  <c r="AL258" i="9"/>
  <c r="AK257" i="10" s="1"/>
  <c r="AM258" i="9"/>
  <c r="AL257" i="10" s="1"/>
  <c r="AN258" i="9"/>
  <c r="AM257" i="10" s="1"/>
  <c r="AO258" i="9"/>
  <c r="AN257" i="10" s="1"/>
  <c r="AP258" i="9"/>
  <c r="AO257" i="10" s="1"/>
  <c r="AQ258" i="9"/>
  <c r="AP257" i="10" s="1"/>
  <c r="AR258" i="9"/>
  <c r="AQ257" i="10" s="1"/>
  <c r="AS258" i="9"/>
  <c r="AR257" i="10" s="1"/>
  <c r="AT258" i="9"/>
  <c r="AS257" i="10" s="1"/>
  <c r="AU258" i="9"/>
  <c r="AT257" i="10" s="1"/>
  <c r="D259" i="9"/>
  <c r="C258" i="10" s="1"/>
  <c r="E259" i="9"/>
  <c r="D258" i="10" s="1"/>
  <c r="F259" i="9"/>
  <c r="E258" i="10" s="1"/>
  <c r="G259" i="9"/>
  <c r="F258" i="10" s="1"/>
  <c r="H259" i="9"/>
  <c r="G258" i="10" s="1"/>
  <c r="I259" i="9"/>
  <c r="H258" i="10" s="1"/>
  <c r="J259" i="9"/>
  <c r="I258" i="10" s="1"/>
  <c r="K259" i="9"/>
  <c r="J258" i="10" s="1"/>
  <c r="L259" i="9"/>
  <c r="K258" i="10" s="1"/>
  <c r="M259" i="9"/>
  <c r="L258" i="10" s="1"/>
  <c r="N259" i="9"/>
  <c r="M258" i="10" s="1"/>
  <c r="O259" i="9"/>
  <c r="N258" i="10" s="1"/>
  <c r="P259" i="9"/>
  <c r="O258" i="10" s="1"/>
  <c r="Q259" i="9"/>
  <c r="P258" i="10" s="1"/>
  <c r="R259" i="9"/>
  <c r="Q258" i="10" s="1"/>
  <c r="S259" i="9"/>
  <c r="R258" i="10" s="1"/>
  <c r="T259" i="9"/>
  <c r="S258" i="10" s="1"/>
  <c r="U259" i="9"/>
  <c r="T258" i="10" s="1"/>
  <c r="V259" i="9"/>
  <c r="U258" i="10" s="1"/>
  <c r="W259" i="9"/>
  <c r="V258" i="10" s="1"/>
  <c r="X259" i="9"/>
  <c r="W258" i="10" s="1"/>
  <c r="Y259" i="9"/>
  <c r="X258" i="10" s="1"/>
  <c r="Z259" i="9"/>
  <c r="Y258" i="10" s="1"/>
  <c r="AA259" i="9"/>
  <c r="Z258" i="10" s="1"/>
  <c r="AB259" i="9"/>
  <c r="AA258" i="10" s="1"/>
  <c r="AC259" i="9"/>
  <c r="AB258" i="10" s="1"/>
  <c r="AD259" i="9"/>
  <c r="AC258" i="10" s="1"/>
  <c r="AE259" i="9"/>
  <c r="AD258" i="10" s="1"/>
  <c r="AF259" i="9"/>
  <c r="AE258" i="10" s="1"/>
  <c r="AG259" i="9"/>
  <c r="AF258" i="10" s="1"/>
  <c r="AH259" i="9"/>
  <c r="AG258" i="10" s="1"/>
  <c r="AI259" i="9"/>
  <c r="AH258" i="10" s="1"/>
  <c r="AJ259" i="9"/>
  <c r="AI258" i="10" s="1"/>
  <c r="AK259" i="9"/>
  <c r="AJ258" i="10" s="1"/>
  <c r="AL259" i="9"/>
  <c r="AK258" i="10" s="1"/>
  <c r="AM259" i="9"/>
  <c r="AL258" i="10" s="1"/>
  <c r="AN259" i="9"/>
  <c r="AM258" i="10" s="1"/>
  <c r="AO259" i="9"/>
  <c r="AN258" i="10" s="1"/>
  <c r="AP259" i="9"/>
  <c r="AO258" i="10" s="1"/>
  <c r="AQ259" i="9"/>
  <c r="AP258" i="10" s="1"/>
  <c r="AR259" i="9"/>
  <c r="AQ258" i="10" s="1"/>
  <c r="AS259" i="9"/>
  <c r="AR258" i="10" s="1"/>
  <c r="AT259" i="9"/>
  <c r="AS258" i="10" s="1"/>
  <c r="AU259" i="9"/>
  <c r="AT258" i="10" s="1"/>
  <c r="D260" i="9"/>
  <c r="C259" i="10" s="1"/>
  <c r="E260" i="9"/>
  <c r="D259" i="10" s="1"/>
  <c r="F260" i="9"/>
  <c r="E259" i="10" s="1"/>
  <c r="G260" i="9"/>
  <c r="F259" i="10" s="1"/>
  <c r="H260" i="9"/>
  <c r="G259" i="10" s="1"/>
  <c r="I260" i="9"/>
  <c r="H259" i="10" s="1"/>
  <c r="J260" i="9"/>
  <c r="I259" i="10" s="1"/>
  <c r="K260" i="9"/>
  <c r="J259" i="10" s="1"/>
  <c r="L260" i="9"/>
  <c r="K259" i="10" s="1"/>
  <c r="M260" i="9"/>
  <c r="L259" i="10" s="1"/>
  <c r="N260" i="9"/>
  <c r="M259" i="10" s="1"/>
  <c r="O260" i="9"/>
  <c r="N259" i="10" s="1"/>
  <c r="P260" i="9"/>
  <c r="O259" i="10" s="1"/>
  <c r="Q260" i="9"/>
  <c r="P259" i="10" s="1"/>
  <c r="R260" i="9"/>
  <c r="Q259" i="10" s="1"/>
  <c r="S260" i="9"/>
  <c r="R259" i="10" s="1"/>
  <c r="T260" i="9"/>
  <c r="S259" i="10" s="1"/>
  <c r="U260" i="9"/>
  <c r="T259" i="10" s="1"/>
  <c r="V260" i="9"/>
  <c r="U259" i="10" s="1"/>
  <c r="W260" i="9"/>
  <c r="V259" i="10" s="1"/>
  <c r="X260" i="9"/>
  <c r="W259" i="10" s="1"/>
  <c r="Y260" i="9"/>
  <c r="X259" i="10" s="1"/>
  <c r="Z260" i="9"/>
  <c r="Y259" i="10" s="1"/>
  <c r="AA260" i="9"/>
  <c r="Z259" i="10" s="1"/>
  <c r="AB260" i="9"/>
  <c r="AA259" i="10" s="1"/>
  <c r="AC260" i="9"/>
  <c r="AB259" i="10" s="1"/>
  <c r="AD260" i="9"/>
  <c r="AC259" i="10" s="1"/>
  <c r="AE260" i="9"/>
  <c r="AD259" i="10" s="1"/>
  <c r="AF260" i="9"/>
  <c r="AE259" i="10" s="1"/>
  <c r="AG260" i="9"/>
  <c r="AF259" i="10" s="1"/>
  <c r="AH260" i="9"/>
  <c r="AG259" i="10" s="1"/>
  <c r="AI260" i="9"/>
  <c r="AH259" i="10" s="1"/>
  <c r="AJ260" i="9"/>
  <c r="AI259" i="10" s="1"/>
  <c r="AK260" i="9"/>
  <c r="AJ259" i="10" s="1"/>
  <c r="AL260" i="9"/>
  <c r="AK259" i="10" s="1"/>
  <c r="AM260" i="9"/>
  <c r="AL259" i="10" s="1"/>
  <c r="AN260" i="9"/>
  <c r="AM259" i="10" s="1"/>
  <c r="AO260" i="9"/>
  <c r="AN259" i="10" s="1"/>
  <c r="AP260" i="9"/>
  <c r="AO259" i="10" s="1"/>
  <c r="AQ260" i="9"/>
  <c r="AP259" i="10" s="1"/>
  <c r="AR260" i="9"/>
  <c r="AQ259" i="10" s="1"/>
  <c r="AS260" i="9"/>
  <c r="AR259" i="10" s="1"/>
  <c r="AT260" i="9"/>
  <c r="AS259" i="10" s="1"/>
  <c r="AU260" i="9"/>
  <c r="AT259" i="10" s="1"/>
  <c r="D261" i="9"/>
  <c r="C260" i="10" s="1"/>
  <c r="E261" i="9"/>
  <c r="D260" i="10" s="1"/>
  <c r="F261" i="9"/>
  <c r="E260" i="10" s="1"/>
  <c r="G261" i="9"/>
  <c r="F260" i="10" s="1"/>
  <c r="H261" i="9"/>
  <c r="G260" i="10" s="1"/>
  <c r="I261" i="9"/>
  <c r="H260" i="10" s="1"/>
  <c r="J261" i="9"/>
  <c r="I260" i="10" s="1"/>
  <c r="K261" i="9"/>
  <c r="J260" i="10" s="1"/>
  <c r="L261" i="9"/>
  <c r="K260" i="10" s="1"/>
  <c r="M261" i="9"/>
  <c r="L260" i="10" s="1"/>
  <c r="N261" i="9"/>
  <c r="M260" i="10" s="1"/>
  <c r="O261" i="9"/>
  <c r="N260" i="10" s="1"/>
  <c r="P261" i="9"/>
  <c r="O260" i="10" s="1"/>
  <c r="Q261" i="9"/>
  <c r="P260" i="10" s="1"/>
  <c r="R261" i="9"/>
  <c r="Q260" i="10" s="1"/>
  <c r="S261" i="9"/>
  <c r="R260" i="10" s="1"/>
  <c r="T261" i="9"/>
  <c r="S260" i="10" s="1"/>
  <c r="U261" i="9"/>
  <c r="T260" i="10" s="1"/>
  <c r="V261" i="9"/>
  <c r="U260" i="10" s="1"/>
  <c r="W261" i="9"/>
  <c r="V260" i="10" s="1"/>
  <c r="X261" i="9"/>
  <c r="W260" i="10" s="1"/>
  <c r="Y261" i="9"/>
  <c r="X260" i="10" s="1"/>
  <c r="Z261" i="9"/>
  <c r="Y260" i="10" s="1"/>
  <c r="AA261" i="9"/>
  <c r="Z260" i="10" s="1"/>
  <c r="AB261" i="9"/>
  <c r="AA260" i="10" s="1"/>
  <c r="AC261" i="9"/>
  <c r="AB260" i="10" s="1"/>
  <c r="AD261" i="9"/>
  <c r="AC260" i="10" s="1"/>
  <c r="AE261" i="9"/>
  <c r="AD260" i="10" s="1"/>
  <c r="AF261" i="9"/>
  <c r="AE260" i="10" s="1"/>
  <c r="AG261" i="9"/>
  <c r="AF260" i="10" s="1"/>
  <c r="AH261" i="9"/>
  <c r="AG260" i="10" s="1"/>
  <c r="AI261" i="9"/>
  <c r="AH260" i="10" s="1"/>
  <c r="AJ261" i="9"/>
  <c r="AI260" i="10" s="1"/>
  <c r="AK261" i="9"/>
  <c r="AJ260" i="10" s="1"/>
  <c r="AL261" i="9"/>
  <c r="AK260" i="10" s="1"/>
  <c r="AM261" i="9"/>
  <c r="AL260" i="10" s="1"/>
  <c r="AN261" i="9"/>
  <c r="AM260" i="10" s="1"/>
  <c r="AO261" i="9"/>
  <c r="AN260" i="10" s="1"/>
  <c r="AP261" i="9"/>
  <c r="AO260" i="10" s="1"/>
  <c r="AQ261" i="9"/>
  <c r="AP260" i="10" s="1"/>
  <c r="AR261" i="9"/>
  <c r="AQ260" i="10" s="1"/>
  <c r="AS261" i="9"/>
  <c r="AR260" i="10" s="1"/>
  <c r="AT261" i="9"/>
  <c r="AS260" i="10" s="1"/>
  <c r="AU261" i="9"/>
  <c r="AT260" i="10" s="1"/>
  <c r="D262" i="9"/>
  <c r="C261" i="10" s="1"/>
  <c r="E262" i="9"/>
  <c r="D261" i="10" s="1"/>
  <c r="F262" i="9"/>
  <c r="E261" i="10" s="1"/>
  <c r="G262" i="9"/>
  <c r="F261" i="10" s="1"/>
  <c r="H262" i="9"/>
  <c r="G261" i="10" s="1"/>
  <c r="I262" i="9"/>
  <c r="H261" i="10" s="1"/>
  <c r="J262" i="9"/>
  <c r="I261" i="10" s="1"/>
  <c r="K262" i="9"/>
  <c r="J261" i="10" s="1"/>
  <c r="L262" i="9"/>
  <c r="K261" i="10" s="1"/>
  <c r="M262" i="9"/>
  <c r="L261" i="10" s="1"/>
  <c r="N262" i="9"/>
  <c r="M261" i="10" s="1"/>
  <c r="O262" i="9"/>
  <c r="N261" i="10" s="1"/>
  <c r="P262" i="9"/>
  <c r="O261" i="10" s="1"/>
  <c r="Q262" i="9"/>
  <c r="P261" i="10" s="1"/>
  <c r="R262" i="9"/>
  <c r="Q261" i="10" s="1"/>
  <c r="S262" i="9"/>
  <c r="R261" i="10" s="1"/>
  <c r="T262" i="9"/>
  <c r="S261" i="10" s="1"/>
  <c r="U262" i="9"/>
  <c r="T261" i="10" s="1"/>
  <c r="V262" i="9"/>
  <c r="U261" i="10" s="1"/>
  <c r="W262" i="9"/>
  <c r="V261" i="10" s="1"/>
  <c r="X262" i="9"/>
  <c r="W261" i="10" s="1"/>
  <c r="Y262" i="9"/>
  <c r="X261" i="10" s="1"/>
  <c r="Z262" i="9"/>
  <c r="Y261" i="10" s="1"/>
  <c r="AA262" i="9"/>
  <c r="Z261" i="10" s="1"/>
  <c r="AB262" i="9"/>
  <c r="AA261" i="10" s="1"/>
  <c r="AC262" i="9"/>
  <c r="AB261" i="10" s="1"/>
  <c r="AD262" i="9"/>
  <c r="AC261" i="10" s="1"/>
  <c r="AE262" i="9"/>
  <c r="AD261" i="10" s="1"/>
  <c r="AF262" i="9"/>
  <c r="AE261" i="10" s="1"/>
  <c r="AG262" i="9"/>
  <c r="AF261" i="10" s="1"/>
  <c r="AH262" i="9"/>
  <c r="AG261" i="10" s="1"/>
  <c r="AI262" i="9"/>
  <c r="AH261" i="10" s="1"/>
  <c r="AJ262" i="9"/>
  <c r="AI261" i="10" s="1"/>
  <c r="AK262" i="9"/>
  <c r="AJ261" i="10" s="1"/>
  <c r="AL262" i="9"/>
  <c r="AK261" i="10" s="1"/>
  <c r="AM262" i="9"/>
  <c r="AL261" i="10" s="1"/>
  <c r="AN262" i="9"/>
  <c r="AM261" i="10" s="1"/>
  <c r="AO262" i="9"/>
  <c r="AN261" i="10" s="1"/>
  <c r="AP262" i="9"/>
  <c r="AO261" i="10" s="1"/>
  <c r="AQ262" i="9"/>
  <c r="AP261" i="10" s="1"/>
  <c r="AR262" i="9"/>
  <c r="AQ261" i="10" s="1"/>
  <c r="AS262" i="9"/>
  <c r="AR261" i="10" s="1"/>
  <c r="AT262" i="9"/>
  <c r="AS261" i="10" s="1"/>
  <c r="AU262" i="9"/>
  <c r="AT261" i="10" s="1"/>
  <c r="D263" i="9"/>
  <c r="C262" i="10" s="1"/>
  <c r="E263" i="9"/>
  <c r="D262" i="10" s="1"/>
  <c r="F263" i="9"/>
  <c r="E262" i="10" s="1"/>
  <c r="G263" i="9"/>
  <c r="F262" i="10" s="1"/>
  <c r="H263" i="9"/>
  <c r="G262" i="10" s="1"/>
  <c r="I263" i="9"/>
  <c r="H262" i="10" s="1"/>
  <c r="J263" i="9"/>
  <c r="I262" i="10" s="1"/>
  <c r="K263" i="9"/>
  <c r="J262" i="10" s="1"/>
  <c r="L263" i="9"/>
  <c r="K262" i="10" s="1"/>
  <c r="M263" i="9"/>
  <c r="L262" i="10" s="1"/>
  <c r="N263" i="9"/>
  <c r="M262" i="10" s="1"/>
  <c r="O263" i="9"/>
  <c r="N262" i="10" s="1"/>
  <c r="P263" i="9"/>
  <c r="O262" i="10" s="1"/>
  <c r="Q263" i="9"/>
  <c r="P262" i="10" s="1"/>
  <c r="R263" i="9"/>
  <c r="Q262" i="10" s="1"/>
  <c r="S263" i="9"/>
  <c r="R262" i="10" s="1"/>
  <c r="T263" i="9"/>
  <c r="S262" i="10" s="1"/>
  <c r="U263" i="9"/>
  <c r="T262" i="10" s="1"/>
  <c r="V263" i="9"/>
  <c r="U262" i="10" s="1"/>
  <c r="W263" i="9"/>
  <c r="V262" i="10" s="1"/>
  <c r="X263" i="9"/>
  <c r="W262" i="10" s="1"/>
  <c r="Y263" i="9"/>
  <c r="X262" i="10" s="1"/>
  <c r="Z263" i="9"/>
  <c r="Y262" i="10" s="1"/>
  <c r="AA263" i="9"/>
  <c r="Z262" i="10" s="1"/>
  <c r="AB263" i="9"/>
  <c r="AA262" i="10" s="1"/>
  <c r="AC263" i="9"/>
  <c r="AB262" i="10" s="1"/>
  <c r="AD263" i="9"/>
  <c r="AC262" i="10" s="1"/>
  <c r="AE263" i="9"/>
  <c r="AD262" i="10" s="1"/>
  <c r="AF263" i="9"/>
  <c r="AE262" i="10" s="1"/>
  <c r="AG263" i="9"/>
  <c r="AF262" i="10" s="1"/>
  <c r="AH263" i="9"/>
  <c r="AG262" i="10" s="1"/>
  <c r="AI263" i="9"/>
  <c r="AH262" i="10" s="1"/>
  <c r="AJ263" i="9"/>
  <c r="AI262" i="10" s="1"/>
  <c r="AK263" i="9"/>
  <c r="AJ262" i="10" s="1"/>
  <c r="AL263" i="9"/>
  <c r="AK262" i="10" s="1"/>
  <c r="AM263" i="9"/>
  <c r="AL262" i="10" s="1"/>
  <c r="AN263" i="9"/>
  <c r="AM262" i="10" s="1"/>
  <c r="AO263" i="9"/>
  <c r="AN262" i="10" s="1"/>
  <c r="AP263" i="9"/>
  <c r="AO262" i="10" s="1"/>
  <c r="AQ263" i="9"/>
  <c r="AP262" i="10" s="1"/>
  <c r="AR263" i="9"/>
  <c r="AQ262" i="10" s="1"/>
  <c r="AS263" i="9"/>
  <c r="AR262" i="10" s="1"/>
  <c r="AT263" i="9"/>
  <c r="AS262" i="10" s="1"/>
  <c r="AU263" i="9"/>
  <c r="AT262" i="10" s="1"/>
  <c r="D264" i="9"/>
  <c r="C263" i="10" s="1"/>
  <c r="E264" i="9"/>
  <c r="D263" i="10" s="1"/>
  <c r="F264" i="9"/>
  <c r="E263" i="10" s="1"/>
  <c r="G264" i="9"/>
  <c r="F263" i="10" s="1"/>
  <c r="H264" i="9"/>
  <c r="G263" i="10" s="1"/>
  <c r="I264" i="9"/>
  <c r="H263" i="10" s="1"/>
  <c r="J264" i="9"/>
  <c r="I263" i="10" s="1"/>
  <c r="K264" i="9"/>
  <c r="J263" i="10" s="1"/>
  <c r="L264" i="9"/>
  <c r="K263" i="10" s="1"/>
  <c r="M264" i="9"/>
  <c r="L263" i="10" s="1"/>
  <c r="N264" i="9"/>
  <c r="M263" i="10" s="1"/>
  <c r="O264" i="9"/>
  <c r="N263" i="10" s="1"/>
  <c r="P264" i="9"/>
  <c r="O263" i="10" s="1"/>
  <c r="Q264" i="9"/>
  <c r="P263" i="10" s="1"/>
  <c r="R264" i="9"/>
  <c r="Q263" i="10" s="1"/>
  <c r="S264" i="9"/>
  <c r="R263" i="10" s="1"/>
  <c r="T264" i="9"/>
  <c r="S263" i="10" s="1"/>
  <c r="U264" i="9"/>
  <c r="T263" i="10" s="1"/>
  <c r="V264" i="9"/>
  <c r="U263" i="10" s="1"/>
  <c r="W264" i="9"/>
  <c r="V263" i="10" s="1"/>
  <c r="X264" i="9"/>
  <c r="W263" i="10" s="1"/>
  <c r="Y264" i="9"/>
  <c r="X263" i="10" s="1"/>
  <c r="Z264" i="9"/>
  <c r="Y263" i="10" s="1"/>
  <c r="AA264" i="9"/>
  <c r="Z263" i="10" s="1"/>
  <c r="AB264" i="9"/>
  <c r="AA263" i="10" s="1"/>
  <c r="AC264" i="9"/>
  <c r="AB263" i="10" s="1"/>
  <c r="AD264" i="9"/>
  <c r="AC263" i="10" s="1"/>
  <c r="AE264" i="9"/>
  <c r="AD263" i="10" s="1"/>
  <c r="AF264" i="9"/>
  <c r="AE263" i="10" s="1"/>
  <c r="AG264" i="9"/>
  <c r="AF263" i="10" s="1"/>
  <c r="AH264" i="9"/>
  <c r="AG263" i="10" s="1"/>
  <c r="AI264" i="9"/>
  <c r="AH263" i="10" s="1"/>
  <c r="AJ264" i="9"/>
  <c r="AI263" i="10" s="1"/>
  <c r="AK264" i="9"/>
  <c r="AJ263" i="10" s="1"/>
  <c r="AL264" i="9"/>
  <c r="AK263" i="10" s="1"/>
  <c r="AM264" i="9"/>
  <c r="AL263" i="10" s="1"/>
  <c r="AN264" i="9"/>
  <c r="AM263" i="10" s="1"/>
  <c r="AO264" i="9"/>
  <c r="AN263" i="10" s="1"/>
  <c r="AP264" i="9"/>
  <c r="AO263" i="10" s="1"/>
  <c r="AQ264" i="9"/>
  <c r="AP263" i="10" s="1"/>
  <c r="AR264" i="9"/>
  <c r="AQ263" i="10" s="1"/>
  <c r="AS264" i="9"/>
  <c r="AR263" i="10" s="1"/>
  <c r="AT264" i="9"/>
  <c r="AS263" i="10" s="1"/>
  <c r="AU264" i="9"/>
  <c r="AT263" i="10" s="1"/>
  <c r="D265" i="9"/>
  <c r="C264" i="10" s="1"/>
  <c r="E265" i="9"/>
  <c r="D264" i="10" s="1"/>
  <c r="F265" i="9"/>
  <c r="E264" i="10" s="1"/>
  <c r="G265" i="9"/>
  <c r="F264" i="10" s="1"/>
  <c r="H265" i="9"/>
  <c r="G264" i="10" s="1"/>
  <c r="I265" i="9"/>
  <c r="H264" i="10" s="1"/>
  <c r="J265" i="9"/>
  <c r="I264" i="10" s="1"/>
  <c r="K265" i="9"/>
  <c r="J264" i="10" s="1"/>
  <c r="L265" i="9"/>
  <c r="K264" i="10" s="1"/>
  <c r="M265" i="9"/>
  <c r="L264" i="10" s="1"/>
  <c r="N265" i="9"/>
  <c r="M264" i="10" s="1"/>
  <c r="O265" i="9"/>
  <c r="N264" i="10" s="1"/>
  <c r="P265" i="9"/>
  <c r="O264" i="10" s="1"/>
  <c r="Q265" i="9"/>
  <c r="P264" i="10" s="1"/>
  <c r="R265" i="9"/>
  <c r="Q264" i="10" s="1"/>
  <c r="S265" i="9"/>
  <c r="R264" i="10" s="1"/>
  <c r="T265" i="9"/>
  <c r="S264" i="10" s="1"/>
  <c r="U265" i="9"/>
  <c r="T264" i="10" s="1"/>
  <c r="V265" i="9"/>
  <c r="U264" i="10" s="1"/>
  <c r="W265" i="9"/>
  <c r="V264" i="10" s="1"/>
  <c r="X265" i="9"/>
  <c r="W264" i="10" s="1"/>
  <c r="Y265" i="9"/>
  <c r="X264" i="10" s="1"/>
  <c r="Z265" i="9"/>
  <c r="Y264" i="10" s="1"/>
  <c r="AA265" i="9"/>
  <c r="Z264" i="10" s="1"/>
  <c r="AB265" i="9"/>
  <c r="AA264" i="10" s="1"/>
  <c r="AC265" i="9"/>
  <c r="AB264" i="10" s="1"/>
  <c r="AD265" i="9"/>
  <c r="AC264" i="10" s="1"/>
  <c r="AE265" i="9"/>
  <c r="AD264" i="10" s="1"/>
  <c r="AF265" i="9"/>
  <c r="AE264" i="10" s="1"/>
  <c r="AG265" i="9"/>
  <c r="AF264" i="10" s="1"/>
  <c r="AH265" i="9"/>
  <c r="AG264" i="10" s="1"/>
  <c r="AI265" i="9"/>
  <c r="AH264" i="10" s="1"/>
  <c r="AJ265" i="9"/>
  <c r="AI264" i="10" s="1"/>
  <c r="AK265" i="9"/>
  <c r="AJ264" i="10" s="1"/>
  <c r="AL265" i="9"/>
  <c r="AK264" i="10" s="1"/>
  <c r="AM265" i="9"/>
  <c r="AL264" i="10" s="1"/>
  <c r="AN265" i="9"/>
  <c r="AM264" i="10" s="1"/>
  <c r="AO265" i="9"/>
  <c r="AN264" i="10" s="1"/>
  <c r="AP265" i="9"/>
  <c r="AO264" i="10" s="1"/>
  <c r="AQ265" i="9"/>
  <c r="AP264" i="10" s="1"/>
  <c r="AR265" i="9"/>
  <c r="AQ264" i="10" s="1"/>
  <c r="AS265" i="9"/>
  <c r="AR264" i="10" s="1"/>
  <c r="AT265" i="9"/>
  <c r="AS264" i="10" s="1"/>
  <c r="AU265" i="9"/>
  <c r="AT264" i="10" s="1"/>
  <c r="D266" i="9"/>
  <c r="C265" i="10" s="1"/>
  <c r="E266" i="9"/>
  <c r="D265" i="10" s="1"/>
  <c r="F266" i="9"/>
  <c r="E265" i="10" s="1"/>
  <c r="G266" i="9"/>
  <c r="F265" i="10" s="1"/>
  <c r="H266" i="9"/>
  <c r="G265" i="10" s="1"/>
  <c r="I266" i="9"/>
  <c r="H265" i="10" s="1"/>
  <c r="J266" i="9"/>
  <c r="I265" i="10" s="1"/>
  <c r="K266" i="9"/>
  <c r="J265" i="10" s="1"/>
  <c r="L266" i="9"/>
  <c r="K265" i="10" s="1"/>
  <c r="M266" i="9"/>
  <c r="L265" i="10" s="1"/>
  <c r="N266" i="9"/>
  <c r="M265" i="10" s="1"/>
  <c r="O266" i="9"/>
  <c r="N265" i="10" s="1"/>
  <c r="P266" i="9"/>
  <c r="O265" i="10" s="1"/>
  <c r="Q266" i="9"/>
  <c r="P265" i="10" s="1"/>
  <c r="R266" i="9"/>
  <c r="Q265" i="10" s="1"/>
  <c r="S266" i="9"/>
  <c r="R265" i="10" s="1"/>
  <c r="T266" i="9"/>
  <c r="S265" i="10" s="1"/>
  <c r="U266" i="9"/>
  <c r="T265" i="10" s="1"/>
  <c r="V266" i="9"/>
  <c r="U265" i="10" s="1"/>
  <c r="W266" i="9"/>
  <c r="V265" i="10" s="1"/>
  <c r="X266" i="9"/>
  <c r="W265" i="10" s="1"/>
  <c r="Y266" i="9"/>
  <c r="X265" i="10" s="1"/>
  <c r="Z266" i="9"/>
  <c r="Y265" i="10" s="1"/>
  <c r="AA266" i="9"/>
  <c r="Z265" i="10" s="1"/>
  <c r="AB266" i="9"/>
  <c r="AA265" i="10" s="1"/>
  <c r="AC266" i="9"/>
  <c r="AB265" i="10" s="1"/>
  <c r="AD266" i="9"/>
  <c r="AC265" i="10" s="1"/>
  <c r="AE266" i="9"/>
  <c r="AD265" i="10" s="1"/>
  <c r="AF266" i="9"/>
  <c r="AE265" i="10" s="1"/>
  <c r="AG266" i="9"/>
  <c r="AF265" i="10" s="1"/>
  <c r="AH266" i="9"/>
  <c r="AG265" i="10" s="1"/>
  <c r="AI266" i="9"/>
  <c r="AH265" i="10" s="1"/>
  <c r="AJ266" i="9"/>
  <c r="AI265" i="10" s="1"/>
  <c r="AK266" i="9"/>
  <c r="AJ265" i="10" s="1"/>
  <c r="AL266" i="9"/>
  <c r="AK265" i="10" s="1"/>
  <c r="AM266" i="9"/>
  <c r="AL265" i="10" s="1"/>
  <c r="AN266" i="9"/>
  <c r="AM265" i="10" s="1"/>
  <c r="AO266" i="9"/>
  <c r="AN265" i="10" s="1"/>
  <c r="AP266" i="9"/>
  <c r="AO265" i="10" s="1"/>
  <c r="AQ266" i="9"/>
  <c r="AP265" i="10" s="1"/>
  <c r="AR266" i="9"/>
  <c r="AQ265" i="10" s="1"/>
  <c r="AS266" i="9"/>
  <c r="AR265" i="10" s="1"/>
  <c r="AT266" i="9"/>
  <c r="AS265" i="10" s="1"/>
  <c r="AU266" i="9"/>
  <c r="AT265" i="10" s="1"/>
  <c r="D267" i="9"/>
  <c r="C266" i="10" s="1"/>
  <c r="E267" i="9"/>
  <c r="D266" i="10" s="1"/>
  <c r="F267" i="9"/>
  <c r="E266" i="10" s="1"/>
  <c r="G267" i="9"/>
  <c r="F266" i="10" s="1"/>
  <c r="H267" i="9"/>
  <c r="G266" i="10" s="1"/>
  <c r="I267" i="9"/>
  <c r="H266" i="10" s="1"/>
  <c r="J267" i="9"/>
  <c r="I266" i="10" s="1"/>
  <c r="K267" i="9"/>
  <c r="J266" i="10" s="1"/>
  <c r="L267" i="9"/>
  <c r="K266" i="10" s="1"/>
  <c r="M267" i="9"/>
  <c r="L266" i="10" s="1"/>
  <c r="N267" i="9"/>
  <c r="M266" i="10" s="1"/>
  <c r="O267" i="9"/>
  <c r="N266" i="10" s="1"/>
  <c r="P267" i="9"/>
  <c r="O266" i="10" s="1"/>
  <c r="Q267" i="9"/>
  <c r="P266" i="10" s="1"/>
  <c r="R267" i="9"/>
  <c r="Q266" i="10" s="1"/>
  <c r="S267" i="9"/>
  <c r="R266" i="10" s="1"/>
  <c r="T267" i="9"/>
  <c r="S266" i="10" s="1"/>
  <c r="U267" i="9"/>
  <c r="T266" i="10" s="1"/>
  <c r="V267" i="9"/>
  <c r="U266" i="10" s="1"/>
  <c r="W267" i="9"/>
  <c r="V266" i="10" s="1"/>
  <c r="X267" i="9"/>
  <c r="W266" i="10" s="1"/>
  <c r="Y267" i="9"/>
  <c r="X266" i="10" s="1"/>
  <c r="Z267" i="9"/>
  <c r="Y266" i="10" s="1"/>
  <c r="AA267" i="9"/>
  <c r="Z266" i="10" s="1"/>
  <c r="AB267" i="9"/>
  <c r="AA266" i="10" s="1"/>
  <c r="AC267" i="9"/>
  <c r="AB266" i="10" s="1"/>
  <c r="AD267" i="9"/>
  <c r="AC266" i="10" s="1"/>
  <c r="AE267" i="9"/>
  <c r="AD266" i="10" s="1"/>
  <c r="AF267" i="9"/>
  <c r="AE266" i="10" s="1"/>
  <c r="AG267" i="9"/>
  <c r="AF266" i="10" s="1"/>
  <c r="AH267" i="9"/>
  <c r="AG266" i="10" s="1"/>
  <c r="AI267" i="9"/>
  <c r="AH266" i="10" s="1"/>
  <c r="AJ267" i="9"/>
  <c r="AI266" i="10" s="1"/>
  <c r="AK267" i="9"/>
  <c r="AJ266" i="10" s="1"/>
  <c r="AL267" i="9"/>
  <c r="AK266" i="10" s="1"/>
  <c r="AM267" i="9"/>
  <c r="AL266" i="10" s="1"/>
  <c r="AN267" i="9"/>
  <c r="AM266" i="10" s="1"/>
  <c r="AO267" i="9"/>
  <c r="AN266" i="10" s="1"/>
  <c r="AP267" i="9"/>
  <c r="AO266" i="10" s="1"/>
  <c r="AQ267" i="9"/>
  <c r="AP266" i="10" s="1"/>
  <c r="AR267" i="9"/>
  <c r="AQ266" i="10" s="1"/>
  <c r="AS267" i="9"/>
  <c r="AR266" i="10" s="1"/>
  <c r="AT267" i="9"/>
  <c r="AS266" i="10" s="1"/>
  <c r="AU267" i="9"/>
  <c r="AT266" i="10" s="1"/>
  <c r="D268" i="9"/>
  <c r="C267" i="10" s="1"/>
  <c r="E268" i="9"/>
  <c r="D267" i="10" s="1"/>
  <c r="F268" i="9"/>
  <c r="E267" i="10" s="1"/>
  <c r="G268" i="9"/>
  <c r="F267" i="10" s="1"/>
  <c r="H268" i="9"/>
  <c r="G267" i="10" s="1"/>
  <c r="I268" i="9"/>
  <c r="H267" i="10" s="1"/>
  <c r="J268" i="9"/>
  <c r="I267" i="10" s="1"/>
  <c r="K268" i="9"/>
  <c r="J267" i="10" s="1"/>
  <c r="L268" i="9"/>
  <c r="K267" i="10" s="1"/>
  <c r="M268" i="9"/>
  <c r="L267" i="10" s="1"/>
  <c r="N268" i="9"/>
  <c r="M267" i="10" s="1"/>
  <c r="O268" i="9"/>
  <c r="N267" i="10" s="1"/>
  <c r="P268" i="9"/>
  <c r="O267" i="10" s="1"/>
  <c r="Q268" i="9"/>
  <c r="P267" i="10" s="1"/>
  <c r="R268" i="9"/>
  <c r="Q267" i="10" s="1"/>
  <c r="S268" i="9"/>
  <c r="R267" i="10" s="1"/>
  <c r="T268" i="9"/>
  <c r="S267" i="10" s="1"/>
  <c r="U268" i="9"/>
  <c r="T267" i="10" s="1"/>
  <c r="V268" i="9"/>
  <c r="U267" i="10" s="1"/>
  <c r="W268" i="9"/>
  <c r="V267" i="10" s="1"/>
  <c r="X268" i="9"/>
  <c r="W267" i="10" s="1"/>
  <c r="Y268" i="9"/>
  <c r="X267" i="10" s="1"/>
  <c r="Z268" i="9"/>
  <c r="Y267" i="10" s="1"/>
  <c r="AA268" i="9"/>
  <c r="Z267" i="10" s="1"/>
  <c r="AB268" i="9"/>
  <c r="AA267" i="10" s="1"/>
  <c r="AC268" i="9"/>
  <c r="AB267" i="10" s="1"/>
  <c r="AD268" i="9"/>
  <c r="AC267" i="10" s="1"/>
  <c r="AE268" i="9"/>
  <c r="AD267" i="10" s="1"/>
  <c r="AF268" i="9"/>
  <c r="AE267" i="10" s="1"/>
  <c r="AG268" i="9"/>
  <c r="AF267" i="10" s="1"/>
  <c r="AH268" i="9"/>
  <c r="AG267" i="10" s="1"/>
  <c r="AI268" i="9"/>
  <c r="AH267" i="10" s="1"/>
  <c r="AJ268" i="9"/>
  <c r="AI267" i="10" s="1"/>
  <c r="AK268" i="9"/>
  <c r="AJ267" i="10" s="1"/>
  <c r="AL268" i="9"/>
  <c r="AK267" i="10" s="1"/>
  <c r="AM268" i="9"/>
  <c r="AL267" i="10" s="1"/>
  <c r="AN268" i="9"/>
  <c r="AM267" i="10" s="1"/>
  <c r="AO268" i="9"/>
  <c r="AN267" i="10" s="1"/>
  <c r="AP268" i="9"/>
  <c r="AO267" i="10" s="1"/>
  <c r="AQ268" i="9"/>
  <c r="AP267" i="10" s="1"/>
  <c r="AR268" i="9"/>
  <c r="AQ267" i="10" s="1"/>
  <c r="AS268" i="9"/>
  <c r="AR267" i="10" s="1"/>
  <c r="AT268" i="9"/>
  <c r="AS267" i="10" s="1"/>
  <c r="AU268" i="9"/>
  <c r="AT267" i="10" s="1"/>
  <c r="D269" i="9"/>
  <c r="C268" i="10" s="1"/>
  <c r="E269" i="9"/>
  <c r="D268" i="10" s="1"/>
  <c r="F269" i="9"/>
  <c r="E268" i="10" s="1"/>
  <c r="G269" i="9"/>
  <c r="F268" i="10" s="1"/>
  <c r="H269" i="9"/>
  <c r="G268" i="10" s="1"/>
  <c r="I269" i="9"/>
  <c r="H268" i="10" s="1"/>
  <c r="J269" i="9"/>
  <c r="I268" i="10" s="1"/>
  <c r="K269" i="9"/>
  <c r="J268" i="10" s="1"/>
  <c r="L269" i="9"/>
  <c r="K268" i="10" s="1"/>
  <c r="M269" i="9"/>
  <c r="L268" i="10" s="1"/>
  <c r="N269" i="9"/>
  <c r="M268" i="10" s="1"/>
  <c r="O269" i="9"/>
  <c r="N268" i="10" s="1"/>
  <c r="P269" i="9"/>
  <c r="O268" i="10" s="1"/>
  <c r="Q269" i="9"/>
  <c r="P268" i="10" s="1"/>
  <c r="R269" i="9"/>
  <c r="Q268" i="10" s="1"/>
  <c r="S269" i="9"/>
  <c r="R268" i="10" s="1"/>
  <c r="T269" i="9"/>
  <c r="S268" i="10" s="1"/>
  <c r="U269" i="9"/>
  <c r="T268" i="10" s="1"/>
  <c r="V269" i="9"/>
  <c r="U268" i="10" s="1"/>
  <c r="W269" i="9"/>
  <c r="V268" i="10" s="1"/>
  <c r="X269" i="9"/>
  <c r="W268" i="10" s="1"/>
  <c r="Y269" i="9"/>
  <c r="X268" i="10" s="1"/>
  <c r="Z269" i="9"/>
  <c r="Y268" i="10" s="1"/>
  <c r="AA269" i="9"/>
  <c r="Z268" i="10" s="1"/>
  <c r="AB269" i="9"/>
  <c r="AA268" i="10" s="1"/>
  <c r="AC269" i="9"/>
  <c r="AB268" i="10" s="1"/>
  <c r="AD269" i="9"/>
  <c r="AC268" i="10" s="1"/>
  <c r="AE269" i="9"/>
  <c r="AD268" i="10" s="1"/>
  <c r="AF269" i="9"/>
  <c r="AE268" i="10" s="1"/>
  <c r="AG269" i="9"/>
  <c r="AF268" i="10" s="1"/>
  <c r="AH269" i="9"/>
  <c r="AG268" i="10" s="1"/>
  <c r="AI269" i="9"/>
  <c r="AH268" i="10" s="1"/>
  <c r="AJ269" i="9"/>
  <c r="AI268" i="10" s="1"/>
  <c r="AK269" i="9"/>
  <c r="AJ268" i="10" s="1"/>
  <c r="AL269" i="9"/>
  <c r="AK268" i="10" s="1"/>
  <c r="AM269" i="9"/>
  <c r="AL268" i="10" s="1"/>
  <c r="AN269" i="9"/>
  <c r="AM268" i="10" s="1"/>
  <c r="AO269" i="9"/>
  <c r="AN268" i="10" s="1"/>
  <c r="AP269" i="9"/>
  <c r="AO268" i="10" s="1"/>
  <c r="AQ269" i="9"/>
  <c r="AP268" i="10" s="1"/>
  <c r="AR269" i="9"/>
  <c r="AQ268" i="10" s="1"/>
  <c r="AS269" i="9"/>
  <c r="AR268" i="10" s="1"/>
  <c r="AT269" i="9"/>
  <c r="AS268" i="10" s="1"/>
  <c r="AU269" i="9"/>
  <c r="AT268" i="10" s="1"/>
  <c r="D270" i="9"/>
  <c r="C269" i="10" s="1"/>
  <c r="E270" i="9"/>
  <c r="D269" i="10" s="1"/>
  <c r="F270" i="9"/>
  <c r="E269" i="10" s="1"/>
  <c r="G270" i="9"/>
  <c r="F269" i="10" s="1"/>
  <c r="H270" i="9"/>
  <c r="G269" i="10" s="1"/>
  <c r="I270" i="9"/>
  <c r="H269" i="10" s="1"/>
  <c r="J270" i="9"/>
  <c r="I269" i="10" s="1"/>
  <c r="K270" i="9"/>
  <c r="J269" i="10" s="1"/>
  <c r="L270" i="9"/>
  <c r="K269" i="10" s="1"/>
  <c r="M270" i="9"/>
  <c r="L269" i="10" s="1"/>
  <c r="N270" i="9"/>
  <c r="M269" i="10" s="1"/>
  <c r="O270" i="9"/>
  <c r="N269" i="10" s="1"/>
  <c r="P270" i="9"/>
  <c r="O269" i="10" s="1"/>
  <c r="Q270" i="9"/>
  <c r="P269" i="10" s="1"/>
  <c r="R270" i="9"/>
  <c r="Q269" i="10" s="1"/>
  <c r="S270" i="9"/>
  <c r="R269" i="10" s="1"/>
  <c r="T270" i="9"/>
  <c r="S269" i="10" s="1"/>
  <c r="U270" i="9"/>
  <c r="T269" i="10" s="1"/>
  <c r="V270" i="9"/>
  <c r="U269" i="10" s="1"/>
  <c r="W270" i="9"/>
  <c r="V269" i="10" s="1"/>
  <c r="X270" i="9"/>
  <c r="W269" i="10" s="1"/>
  <c r="Y270" i="9"/>
  <c r="X269" i="10" s="1"/>
  <c r="Z270" i="9"/>
  <c r="Y269" i="10" s="1"/>
  <c r="AA270" i="9"/>
  <c r="Z269" i="10" s="1"/>
  <c r="AB270" i="9"/>
  <c r="AA269" i="10" s="1"/>
  <c r="AC270" i="9"/>
  <c r="AB269" i="10" s="1"/>
  <c r="AD270" i="9"/>
  <c r="AC269" i="10" s="1"/>
  <c r="AE270" i="9"/>
  <c r="AD269" i="10" s="1"/>
  <c r="AF270" i="9"/>
  <c r="AE269" i="10" s="1"/>
  <c r="AG270" i="9"/>
  <c r="AF269" i="10" s="1"/>
  <c r="AH270" i="9"/>
  <c r="AG269" i="10" s="1"/>
  <c r="AI270" i="9"/>
  <c r="AH269" i="10" s="1"/>
  <c r="AJ270" i="9"/>
  <c r="AI269" i="10" s="1"/>
  <c r="AK270" i="9"/>
  <c r="AJ269" i="10" s="1"/>
  <c r="AL270" i="9"/>
  <c r="AK269" i="10" s="1"/>
  <c r="AM270" i="9"/>
  <c r="AL269" i="10" s="1"/>
  <c r="AN270" i="9"/>
  <c r="AM269" i="10" s="1"/>
  <c r="AO270" i="9"/>
  <c r="AN269" i="10" s="1"/>
  <c r="AP270" i="9"/>
  <c r="AO269" i="10" s="1"/>
  <c r="AQ270" i="9"/>
  <c r="AP269" i="10" s="1"/>
  <c r="AR270" i="9"/>
  <c r="AQ269" i="10" s="1"/>
  <c r="AS270" i="9"/>
  <c r="AR269" i="10" s="1"/>
  <c r="AT270" i="9"/>
  <c r="AS269" i="10" s="1"/>
  <c r="AU270" i="9"/>
  <c r="AT269" i="10" s="1"/>
  <c r="D271" i="9"/>
  <c r="C270" i="10" s="1"/>
  <c r="E271" i="9"/>
  <c r="D270" i="10" s="1"/>
  <c r="F271" i="9"/>
  <c r="E270" i="10" s="1"/>
  <c r="G271" i="9"/>
  <c r="F270" i="10" s="1"/>
  <c r="H271" i="9"/>
  <c r="G270" i="10" s="1"/>
  <c r="I271" i="9"/>
  <c r="H270" i="10" s="1"/>
  <c r="J271" i="9"/>
  <c r="I270" i="10" s="1"/>
  <c r="K271" i="9"/>
  <c r="J270" i="10" s="1"/>
  <c r="L271" i="9"/>
  <c r="K270" i="10" s="1"/>
  <c r="M271" i="9"/>
  <c r="L270" i="10" s="1"/>
  <c r="N271" i="9"/>
  <c r="M270" i="10" s="1"/>
  <c r="O271" i="9"/>
  <c r="N270" i="10" s="1"/>
  <c r="P271" i="9"/>
  <c r="O270" i="10" s="1"/>
  <c r="Q271" i="9"/>
  <c r="P270" i="10" s="1"/>
  <c r="R271" i="9"/>
  <c r="Q270" i="10" s="1"/>
  <c r="S271" i="9"/>
  <c r="R270" i="10" s="1"/>
  <c r="T271" i="9"/>
  <c r="S270" i="10" s="1"/>
  <c r="U271" i="9"/>
  <c r="T270" i="10" s="1"/>
  <c r="V271" i="9"/>
  <c r="U270" i="10" s="1"/>
  <c r="W271" i="9"/>
  <c r="V270" i="10" s="1"/>
  <c r="X271" i="9"/>
  <c r="W270" i="10" s="1"/>
  <c r="Y271" i="9"/>
  <c r="X270" i="10" s="1"/>
  <c r="Z271" i="9"/>
  <c r="Y270" i="10" s="1"/>
  <c r="AA271" i="9"/>
  <c r="Z270" i="10" s="1"/>
  <c r="AB271" i="9"/>
  <c r="AA270" i="10" s="1"/>
  <c r="AC271" i="9"/>
  <c r="AB270" i="10" s="1"/>
  <c r="AD271" i="9"/>
  <c r="AC270" i="10" s="1"/>
  <c r="AE271" i="9"/>
  <c r="AD270" i="10" s="1"/>
  <c r="AF271" i="9"/>
  <c r="AE270" i="10" s="1"/>
  <c r="AG271" i="9"/>
  <c r="AF270" i="10" s="1"/>
  <c r="AH271" i="9"/>
  <c r="AG270" i="10" s="1"/>
  <c r="AI271" i="9"/>
  <c r="AH270" i="10" s="1"/>
  <c r="AJ271" i="9"/>
  <c r="AI270" i="10" s="1"/>
  <c r="AK271" i="9"/>
  <c r="AJ270" i="10" s="1"/>
  <c r="AL271" i="9"/>
  <c r="AK270" i="10" s="1"/>
  <c r="AM271" i="9"/>
  <c r="AL270" i="10" s="1"/>
  <c r="AN271" i="9"/>
  <c r="AM270" i="10" s="1"/>
  <c r="AO271" i="9"/>
  <c r="AN270" i="10" s="1"/>
  <c r="AP271" i="9"/>
  <c r="AO270" i="10" s="1"/>
  <c r="AQ271" i="9"/>
  <c r="AP270" i="10" s="1"/>
  <c r="AR271" i="9"/>
  <c r="AQ270" i="10" s="1"/>
  <c r="AS271" i="9"/>
  <c r="AR270" i="10" s="1"/>
  <c r="AT271" i="9"/>
  <c r="AS270" i="10" s="1"/>
  <c r="AU271" i="9"/>
  <c r="AT270" i="10" s="1"/>
  <c r="D272" i="9"/>
  <c r="C271" i="10" s="1"/>
  <c r="E272" i="9"/>
  <c r="D271" i="10" s="1"/>
  <c r="F272" i="9"/>
  <c r="E271" i="10" s="1"/>
  <c r="G272" i="9"/>
  <c r="F271" i="10" s="1"/>
  <c r="H272" i="9"/>
  <c r="G271" i="10" s="1"/>
  <c r="I272" i="9"/>
  <c r="H271" i="10" s="1"/>
  <c r="J272" i="9"/>
  <c r="I271" i="10" s="1"/>
  <c r="K272" i="9"/>
  <c r="J271" i="10" s="1"/>
  <c r="L272" i="9"/>
  <c r="K271" i="10" s="1"/>
  <c r="M272" i="9"/>
  <c r="L271" i="10" s="1"/>
  <c r="N272" i="9"/>
  <c r="M271" i="10" s="1"/>
  <c r="O272" i="9"/>
  <c r="N271" i="10" s="1"/>
  <c r="P272" i="9"/>
  <c r="O271" i="10" s="1"/>
  <c r="Q272" i="9"/>
  <c r="P271" i="10" s="1"/>
  <c r="R272" i="9"/>
  <c r="Q271" i="10" s="1"/>
  <c r="S272" i="9"/>
  <c r="R271" i="10" s="1"/>
  <c r="T272" i="9"/>
  <c r="S271" i="10" s="1"/>
  <c r="U272" i="9"/>
  <c r="T271" i="10" s="1"/>
  <c r="V272" i="9"/>
  <c r="U271" i="10" s="1"/>
  <c r="W272" i="9"/>
  <c r="V271" i="10" s="1"/>
  <c r="X272" i="9"/>
  <c r="W271" i="10" s="1"/>
  <c r="Y272" i="9"/>
  <c r="X271" i="10" s="1"/>
  <c r="Z272" i="9"/>
  <c r="Y271" i="10" s="1"/>
  <c r="AA272" i="9"/>
  <c r="Z271" i="10" s="1"/>
  <c r="AB272" i="9"/>
  <c r="AA271" i="10" s="1"/>
  <c r="AC272" i="9"/>
  <c r="AB271" i="10" s="1"/>
  <c r="AD272" i="9"/>
  <c r="AC271" i="10" s="1"/>
  <c r="AE272" i="9"/>
  <c r="AD271" i="10" s="1"/>
  <c r="AF272" i="9"/>
  <c r="AE271" i="10" s="1"/>
  <c r="AG272" i="9"/>
  <c r="AF271" i="10" s="1"/>
  <c r="AH272" i="9"/>
  <c r="AG271" i="10" s="1"/>
  <c r="AI272" i="9"/>
  <c r="AH271" i="10" s="1"/>
  <c r="AJ272" i="9"/>
  <c r="AI271" i="10" s="1"/>
  <c r="AK272" i="9"/>
  <c r="AJ271" i="10" s="1"/>
  <c r="AL272" i="9"/>
  <c r="AK271" i="10" s="1"/>
  <c r="AM272" i="9"/>
  <c r="AL271" i="10" s="1"/>
  <c r="AN272" i="9"/>
  <c r="AM271" i="10" s="1"/>
  <c r="AO272" i="9"/>
  <c r="AN271" i="10" s="1"/>
  <c r="AP272" i="9"/>
  <c r="AO271" i="10" s="1"/>
  <c r="AQ272" i="9"/>
  <c r="AP271" i="10" s="1"/>
  <c r="AR272" i="9"/>
  <c r="AQ271" i="10" s="1"/>
  <c r="AS272" i="9"/>
  <c r="AR271" i="10" s="1"/>
  <c r="AT272" i="9"/>
  <c r="AS271" i="10" s="1"/>
  <c r="AU272" i="9"/>
  <c r="AT271" i="10" s="1"/>
  <c r="D273" i="9"/>
  <c r="C272" i="10" s="1"/>
  <c r="E273" i="9"/>
  <c r="D272" i="10" s="1"/>
  <c r="F273" i="9"/>
  <c r="E272" i="10" s="1"/>
  <c r="G273" i="9"/>
  <c r="F272" i="10" s="1"/>
  <c r="H273" i="9"/>
  <c r="G272" i="10" s="1"/>
  <c r="I273" i="9"/>
  <c r="H272" i="10" s="1"/>
  <c r="J273" i="9"/>
  <c r="I272" i="10" s="1"/>
  <c r="K273" i="9"/>
  <c r="J272" i="10" s="1"/>
  <c r="L273" i="9"/>
  <c r="K272" i="10" s="1"/>
  <c r="M273" i="9"/>
  <c r="L272" i="10" s="1"/>
  <c r="N273" i="9"/>
  <c r="M272" i="10" s="1"/>
  <c r="O273" i="9"/>
  <c r="N272" i="10" s="1"/>
  <c r="P273" i="9"/>
  <c r="O272" i="10" s="1"/>
  <c r="Q273" i="9"/>
  <c r="P272" i="10" s="1"/>
  <c r="R273" i="9"/>
  <c r="Q272" i="10" s="1"/>
  <c r="S273" i="9"/>
  <c r="R272" i="10" s="1"/>
  <c r="T273" i="9"/>
  <c r="S272" i="10" s="1"/>
  <c r="U273" i="9"/>
  <c r="T272" i="10" s="1"/>
  <c r="V273" i="9"/>
  <c r="U272" i="10" s="1"/>
  <c r="W273" i="9"/>
  <c r="V272" i="10" s="1"/>
  <c r="X273" i="9"/>
  <c r="W272" i="10" s="1"/>
  <c r="Y273" i="9"/>
  <c r="X272" i="10" s="1"/>
  <c r="Z273" i="9"/>
  <c r="Y272" i="10" s="1"/>
  <c r="AA273" i="9"/>
  <c r="Z272" i="10" s="1"/>
  <c r="AB273" i="9"/>
  <c r="AA272" i="10" s="1"/>
  <c r="AC273" i="9"/>
  <c r="AB272" i="10" s="1"/>
  <c r="AD273" i="9"/>
  <c r="AC272" i="10" s="1"/>
  <c r="AE273" i="9"/>
  <c r="AD272" i="10" s="1"/>
  <c r="AF273" i="9"/>
  <c r="AE272" i="10" s="1"/>
  <c r="AG273" i="9"/>
  <c r="AF272" i="10" s="1"/>
  <c r="AH273" i="9"/>
  <c r="AG272" i="10" s="1"/>
  <c r="AI273" i="9"/>
  <c r="AH272" i="10" s="1"/>
  <c r="AJ273" i="9"/>
  <c r="AI272" i="10" s="1"/>
  <c r="AK273" i="9"/>
  <c r="AJ272" i="10" s="1"/>
  <c r="AL273" i="9"/>
  <c r="AK272" i="10" s="1"/>
  <c r="AM273" i="9"/>
  <c r="AL272" i="10" s="1"/>
  <c r="AN273" i="9"/>
  <c r="AM272" i="10" s="1"/>
  <c r="AO273" i="9"/>
  <c r="AN272" i="10" s="1"/>
  <c r="AP273" i="9"/>
  <c r="AO272" i="10" s="1"/>
  <c r="AQ273" i="9"/>
  <c r="AP272" i="10" s="1"/>
  <c r="AR273" i="9"/>
  <c r="AQ272" i="10" s="1"/>
  <c r="AS273" i="9"/>
  <c r="AR272" i="10" s="1"/>
  <c r="AT273" i="9"/>
  <c r="AS272" i="10" s="1"/>
  <c r="AU273" i="9"/>
  <c r="AT272" i="10" s="1"/>
  <c r="D274" i="9"/>
  <c r="C273" i="10" s="1"/>
  <c r="E274" i="9"/>
  <c r="D273" i="10" s="1"/>
  <c r="F274" i="9"/>
  <c r="E273" i="10" s="1"/>
  <c r="G274" i="9"/>
  <c r="F273" i="10" s="1"/>
  <c r="H274" i="9"/>
  <c r="G273" i="10" s="1"/>
  <c r="I274" i="9"/>
  <c r="H273" i="10" s="1"/>
  <c r="J274" i="9"/>
  <c r="I273" i="10" s="1"/>
  <c r="K274" i="9"/>
  <c r="J273" i="10" s="1"/>
  <c r="L274" i="9"/>
  <c r="K273" i="10" s="1"/>
  <c r="M274" i="9"/>
  <c r="L273" i="10" s="1"/>
  <c r="N274" i="9"/>
  <c r="M273" i="10" s="1"/>
  <c r="O274" i="9"/>
  <c r="N273" i="10" s="1"/>
  <c r="P274" i="9"/>
  <c r="O273" i="10" s="1"/>
  <c r="Q274" i="9"/>
  <c r="P273" i="10" s="1"/>
  <c r="R274" i="9"/>
  <c r="Q273" i="10" s="1"/>
  <c r="S274" i="9"/>
  <c r="R273" i="10" s="1"/>
  <c r="T274" i="9"/>
  <c r="S273" i="10" s="1"/>
  <c r="U274" i="9"/>
  <c r="T273" i="10" s="1"/>
  <c r="V274" i="9"/>
  <c r="U273" i="10" s="1"/>
  <c r="W274" i="9"/>
  <c r="V273" i="10" s="1"/>
  <c r="X274" i="9"/>
  <c r="W273" i="10" s="1"/>
  <c r="Y274" i="9"/>
  <c r="X273" i="10" s="1"/>
  <c r="Z274" i="9"/>
  <c r="Y273" i="10" s="1"/>
  <c r="AA274" i="9"/>
  <c r="Z273" i="10" s="1"/>
  <c r="AB274" i="9"/>
  <c r="AA273" i="10" s="1"/>
  <c r="AC274" i="9"/>
  <c r="AB273" i="10" s="1"/>
  <c r="AD274" i="9"/>
  <c r="AC273" i="10" s="1"/>
  <c r="AE274" i="9"/>
  <c r="AD273" i="10" s="1"/>
  <c r="AF274" i="9"/>
  <c r="AE273" i="10" s="1"/>
  <c r="AG274" i="9"/>
  <c r="AF273" i="10" s="1"/>
  <c r="AH274" i="9"/>
  <c r="AG273" i="10" s="1"/>
  <c r="AI274" i="9"/>
  <c r="AH273" i="10" s="1"/>
  <c r="AJ274" i="9"/>
  <c r="AI273" i="10" s="1"/>
  <c r="AK274" i="9"/>
  <c r="AJ273" i="10" s="1"/>
  <c r="AL274" i="9"/>
  <c r="AK273" i="10" s="1"/>
  <c r="AM274" i="9"/>
  <c r="AL273" i="10" s="1"/>
  <c r="AN274" i="9"/>
  <c r="AM273" i="10" s="1"/>
  <c r="AO274" i="9"/>
  <c r="AN273" i="10" s="1"/>
  <c r="AP274" i="9"/>
  <c r="AO273" i="10" s="1"/>
  <c r="AQ274" i="9"/>
  <c r="AP273" i="10" s="1"/>
  <c r="AR274" i="9"/>
  <c r="AQ273" i="10" s="1"/>
  <c r="AS274" i="9"/>
  <c r="AR273" i="10" s="1"/>
  <c r="AT274" i="9"/>
  <c r="AS273" i="10" s="1"/>
  <c r="AU274" i="9"/>
  <c r="AT273" i="10" s="1"/>
  <c r="D275" i="9"/>
  <c r="C274" i="10" s="1"/>
  <c r="E275" i="9"/>
  <c r="D274" i="10" s="1"/>
  <c r="F275" i="9"/>
  <c r="E274" i="10" s="1"/>
  <c r="G275" i="9"/>
  <c r="F274" i="10" s="1"/>
  <c r="H275" i="9"/>
  <c r="G274" i="10" s="1"/>
  <c r="I275" i="9"/>
  <c r="H274" i="10" s="1"/>
  <c r="J275" i="9"/>
  <c r="I274" i="10" s="1"/>
  <c r="K275" i="9"/>
  <c r="J274" i="10" s="1"/>
  <c r="L275" i="9"/>
  <c r="K274" i="10" s="1"/>
  <c r="M275" i="9"/>
  <c r="L274" i="10" s="1"/>
  <c r="N275" i="9"/>
  <c r="M274" i="10" s="1"/>
  <c r="O275" i="9"/>
  <c r="N274" i="10" s="1"/>
  <c r="P275" i="9"/>
  <c r="O274" i="10" s="1"/>
  <c r="Q275" i="9"/>
  <c r="P274" i="10" s="1"/>
  <c r="R275" i="9"/>
  <c r="Q274" i="10" s="1"/>
  <c r="S275" i="9"/>
  <c r="R274" i="10" s="1"/>
  <c r="T275" i="9"/>
  <c r="S274" i="10" s="1"/>
  <c r="U275" i="9"/>
  <c r="T274" i="10" s="1"/>
  <c r="V275" i="9"/>
  <c r="U274" i="10" s="1"/>
  <c r="W275" i="9"/>
  <c r="V274" i="10" s="1"/>
  <c r="X275" i="9"/>
  <c r="W274" i="10" s="1"/>
  <c r="Y275" i="9"/>
  <c r="X274" i="10" s="1"/>
  <c r="Z275" i="9"/>
  <c r="Y274" i="10" s="1"/>
  <c r="AA275" i="9"/>
  <c r="Z274" i="10" s="1"/>
  <c r="AB275" i="9"/>
  <c r="AA274" i="10" s="1"/>
  <c r="AC275" i="9"/>
  <c r="AB274" i="10" s="1"/>
  <c r="AD275" i="9"/>
  <c r="AC274" i="10" s="1"/>
  <c r="AE275" i="9"/>
  <c r="AD274" i="10" s="1"/>
  <c r="AF275" i="9"/>
  <c r="AE274" i="10" s="1"/>
  <c r="AG275" i="9"/>
  <c r="AF274" i="10" s="1"/>
  <c r="AH275" i="9"/>
  <c r="AG274" i="10" s="1"/>
  <c r="AI275" i="9"/>
  <c r="AH274" i="10" s="1"/>
  <c r="AJ275" i="9"/>
  <c r="AI274" i="10" s="1"/>
  <c r="AK275" i="9"/>
  <c r="AJ274" i="10" s="1"/>
  <c r="AL275" i="9"/>
  <c r="AK274" i="10" s="1"/>
  <c r="AM275" i="9"/>
  <c r="AL274" i="10" s="1"/>
  <c r="AN275" i="9"/>
  <c r="AM274" i="10" s="1"/>
  <c r="AO275" i="9"/>
  <c r="AN274" i="10" s="1"/>
  <c r="AP275" i="9"/>
  <c r="AO274" i="10" s="1"/>
  <c r="AQ275" i="9"/>
  <c r="AP274" i="10" s="1"/>
  <c r="AR275" i="9"/>
  <c r="AQ274" i="10" s="1"/>
  <c r="AS275" i="9"/>
  <c r="AR274" i="10" s="1"/>
  <c r="AT275" i="9"/>
  <c r="AS274" i="10" s="1"/>
  <c r="AU275" i="9"/>
  <c r="AT274" i="10" s="1"/>
  <c r="D276" i="9"/>
  <c r="C275" i="10" s="1"/>
  <c r="E276" i="9"/>
  <c r="D275" i="10" s="1"/>
  <c r="F276" i="9"/>
  <c r="E275" i="10" s="1"/>
  <c r="G276" i="9"/>
  <c r="F275" i="10" s="1"/>
  <c r="H276" i="9"/>
  <c r="G275" i="10" s="1"/>
  <c r="I276" i="9"/>
  <c r="H275" i="10" s="1"/>
  <c r="J276" i="9"/>
  <c r="I275" i="10" s="1"/>
  <c r="K276" i="9"/>
  <c r="J275" i="10" s="1"/>
  <c r="L276" i="9"/>
  <c r="K275" i="10" s="1"/>
  <c r="M276" i="9"/>
  <c r="L275" i="10" s="1"/>
  <c r="N276" i="9"/>
  <c r="M275" i="10" s="1"/>
  <c r="O276" i="9"/>
  <c r="N275" i="10" s="1"/>
  <c r="P276" i="9"/>
  <c r="O275" i="10" s="1"/>
  <c r="Q276" i="9"/>
  <c r="P275" i="10" s="1"/>
  <c r="R276" i="9"/>
  <c r="Q275" i="10" s="1"/>
  <c r="S276" i="9"/>
  <c r="R275" i="10" s="1"/>
  <c r="T276" i="9"/>
  <c r="S275" i="10" s="1"/>
  <c r="U276" i="9"/>
  <c r="T275" i="10" s="1"/>
  <c r="V276" i="9"/>
  <c r="U275" i="10" s="1"/>
  <c r="W276" i="9"/>
  <c r="V275" i="10" s="1"/>
  <c r="X276" i="9"/>
  <c r="W275" i="10" s="1"/>
  <c r="Y276" i="9"/>
  <c r="X275" i="10" s="1"/>
  <c r="Z276" i="9"/>
  <c r="Y275" i="10" s="1"/>
  <c r="AA276" i="9"/>
  <c r="Z275" i="10" s="1"/>
  <c r="AB276" i="9"/>
  <c r="AA275" i="10" s="1"/>
  <c r="AC276" i="9"/>
  <c r="AB275" i="10" s="1"/>
  <c r="AD276" i="9"/>
  <c r="AC275" i="10" s="1"/>
  <c r="AE276" i="9"/>
  <c r="AD275" i="10" s="1"/>
  <c r="AF276" i="9"/>
  <c r="AE275" i="10" s="1"/>
  <c r="AG276" i="9"/>
  <c r="AF275" i="10" s="1"/>
  <c r="AH276" i="9"/>
  <c r="AG275" i="10" s="1"/>
  <c r="AI276" i="9"/>
  <c r="AH275" i="10" s="1"/>
  <c r="AJ276" i="9"/>
  <c r="AI275" i="10" s="1"/>
  <c r="AK276" i="9"/>
  <c r="AJ275" i="10" s="1"/>
  <c r="AL276" i="9"/>
  <c r="AK275" i="10" s="1"/>
  <c r="AM276" i="9"/>
  <c r="AL275" i="10" s="1"/>
  <c r="AN276" i="9"/>
  <c r="AM275" i="10" s="1"/>
  <c r="AO276" i="9"/>
  <c r="AN275" i="10" s="1"/>
  <c r="AP276" i="9"/>
  <c r="AO275" i="10" s="1"/>
  <c r="AQ276" i="9"/>
  <c r="AP275" i="10" s="1"/>
  <c r="AR276" i="9"/>
  <c r="AQ275" i="10" s="1"/>
  <c r="AS276" i="9"/>
  <c r="AR275" i="10" s="1"/>
  <c r="AT276" i="9"/>
  <c r="AS275" i="10" s="1"/>
  <c r="AU276" i="9"/>
  <c r="AT275" i="10" s="1"/>
  <c r="D277" i="9"/>
  <c r="C276" i="10" s="1"/>
  <c r="E277" i="9"/>
  <c r="D276" i="10" s="1"/>
  <c r="F277" i="9"/>
  <c r="E276" i="10" s="1"/>
  <c r="G277" i="9"/>
  <c r="F276" i="10" s="1"/>
  <c r="H277" i="9"/>
  <c r="G276" i="10" s="1"/>
  <c r="I277" i="9"/>
  <c r="H276" i="10" s="1"/>
  <c r="J277" i="9"/>
  <c r="I276" i="10" s="1"/>
  <c r="K277" i="9"/>
  <c r="J276" i="10" s="1"/>
  <c r="L277" i="9"/>
  <c r="K276" i="10" s="1"/>
  <c r="M277" i="9"/>
  <c r="L276" i="10" s="1"/>
  <c r="N277" i="9"/>
  <c r="M276" i="10" s="1"/>
  <c r="O277" i="9"/>
  <c r="N276" i="10" s="1"/>
  <c r="P277" i="9"/>
  <c r="O276" i="10" s="1"/>
  <c r="Q277" i="9"/>
  <c r="P276" i="10" s="1"/>
  <c r="R277" i="9"/>
  <c r="Q276" i="10" s="1"/>
  <c r="S277" i="9"/>
  <c r="R276" i="10" s="1"/>
  <c r="T277" i="9"/>
  <c r="S276" i="10" s="1"/>
  <c r="U277" i="9"/>
  <c r="T276" i="10" s="1"/>
  <c r="V277" i="9"/>
  <c r="U276" i="10" s="1"/>
  <c r="W277" i="9"/>
  <c r="V276" i="10" s="1"/>
  <c r="X277" i="9"/>
  <c r="W276" i="10" s="1"/>
  <c r="Y277" i="9"/>
  <c r="X276" i="10" s="1"/>
  <c r="Z277" i="9"/>
  <c r="Y276" i="10" s="1"/>
  <c r="AA277" i="9"/>
  <c r="Z276" i="10" s="1"/>
  <c r="AB277" i="9"/>
  <c r="AA276" i="10" s="1"/>
  <c r="AC277" i="9"/>
  <c r="AB276" i="10" s="1"/>
  <c r="AD277" i="9"/>
  <c r="AC276" i="10" s="1"/>
  <c r="AE277" i="9"/>
  <c r="AD276" i="10" s="1"/>
  <c r="AF277" i="9"/>
  <c r="AE276" i="10" s="1"/>
  <c r="AG277" i="9"/>
  <c r="AF276" i="10" s="1"/>
  <c r="AH277" i="9"/>
  <c r="AG276" i="10" s="1"/>
  <c r="AI277" i="9"/>
  <c r="AH276" i="10" s="1"/>
  <c r="AJ277" i="9"/>
  <c r="AI276" i="10" s="1"/>
  <c r="AK277" i="9"/>
  <c r="AJ276" i="10" s="1"/>
  <c r="AL277" i="9"/>
  <c r="AK276" i="10" s="1"/>
  <c r="AM277" i="9"/>
  <c r="AL276" i="10" s="1"/>
  <c r="AN277" i="9"/>
  <c r="AM276" i="10" s="1"/>
  <c r="AO277" i="9"/>
  <c r="AN276" i="10" s="1"/>
  <c r="AP277" i="9"/>
  <c r="AO276" i="10" s="1"/>
  <c r="AQ277" i="9"/>
  <c r="AP276" i="10" s="1"/>
  <c r="AR277" i="9"/>
  <c r="AQ276" i="10" s="1"/>
  <c r="AS277" i="9"/>
  <c r="AR276" i="10" s="1"/>
  <c r="AT277" i="9"/>
  <c r="AS276" i="10" s="1"/>
  <c r="AU277" i="9"/>
  <c r="AT276" i="10" s="1"/>
  <c r="D278" i="9"/>
  <c r="C277" i="10" s="1"/>
  <c r="E278" i="9"/>
  <c r="D277" i="10" s="1"/>
  <c r="F278" i="9"/>
  <c r="E277" i="10" s="1"/>
  <c r="G278" i="9"/>
  <c r="F277" i="10" s="1"/>
  <c r="H278" i="9"/>
  <c r="G277" i="10" s="1"/>
  <c r="I278" i="9"/>
  <c r="H277" i="10" s="1"/>
  <c r="J278" i="9"/>
  <c r="I277" i="10" s="1"/>
  <c r="K278" i="9"/>
  <c r="J277" i="10" s="1"/>
  <c r="L278" i="9"/>
  <c r="K277" i="10" s="1"/>
  <c r="M278" i="9"/>
  <c r="L277" i="10" s="1"/>
  <c r="N278" i="9"/>
  <c r="M277" i="10" s="1"/>
  <c r="O278" i="9"/>
  <c r="N277" i="10" s="1"/>
  <c r="P278" i="9"/>
  <c r="O277" i="10" s="1"/>
  <c r="Q278" i="9"/>
  <c r="P277" i="10" s="1"/>
  <c r="R278" i="9"/>
  <c r="Q277" i="10" s="1"/>
  <c r="S278" i="9"/>
  <c r="R277" i="10" s="1"/>
  <c r="T278" i="9"/>
  <c r="S277" i="10" s="1"/>
  <c r="U278" i="9"/>
  <c r="T277" i="10" s="1"/>
  <c r="V278" i="9"/>
  <c r="U277" i="10" s="1"/>
  <c r="W278" i="9"/>
  <c r="V277" i="10" s="1"/>
  <c r="X278" i="9"/>
  <c r="W277" i="10" s="1"/>
  <c r="Y278" i="9"/>
  <c r="X277" i="10" s="1"/>
  <c r="Z278" i="9"/>
  <c r="Y277" i="10" s="1"/>
  <c r="AA278" i="9"/>
  <c r="Z277" i="10" s="1"/>
  <c r="AB278" i="9"/>
  <c r="AA277" i="10" s="1"/>
  <c r="AC278" i="9"/>
  <c r="AB277" i="10" s="1"/>
  <c r="AD278" i="9"/>
  <c r="AC277" i="10" s="1"/>
  <c r="AE278" i="9"/>
  <c r="AD277" i="10" s="1"/>
  <c r="AF278" i="9"/>
  <c r="AE277" i="10" s="1"/>
  <c r="AG278" i="9"/>
  <c r="AF277" i="10" s="1"/>
  <c r="AH278" i="9"/>
  <c r="AG277" i="10" s="1"/>
  <c r="AI278" i="9"/>
  <c r="AH277" i="10" s="1"/>
  <c r="AJ278" i="9"/>
  <c r="AI277" i="10" s="1"/>
  <c r="AK278" i="9"/>
  <c r="AJ277" i="10" s="1"/>
  <c r="AL278" i="9"/>
  <c r="AK277" i="10" s="1"/>
  <c r="AM278" i="9"/>
  <c r="AL277" i="10" s="1"/>
  <c r="AN278" i="9"/>
  <c r="AM277" i="10" s="1"/>
  <c r="AO278" i="9"/>
  <c r="AN277" i="10" s="1"/>
  <c r="AP278" i="9"/>
  <c r="AO277" i="10" s="1"/>
  <c r="AQ278" i="9"/>
  <c r="AP277" i="10" s="1"/>
  <c r="AR278" i="9"/>
  <c r="AQ277" i="10" s="1"/>
  <c r="AS278" i="9"/>
  <c r="AR277" i="10" s="1"/>
  <c r="AT278" i="9"/>
  <c r="AS277" i="10" s="1"/>
  <c r="AU278" i="9"/>
  <c r="AT277" i="10" s="1"/>
  <c r="D279" i="9"/>
  <c r="C278" i="10" s="1"/>
  <c r="E279" i="9"/>
  <c r="D278" i="10" s="1"/>
  <c r="F279" i="9"/>
  <c r="E278" i="10" s="1"/>
  <c r="G279" i="9"/>
  <c r="F278" i="10" s="1"/>
  <c r="H279" i="9"/>
  <c r="G278" i="10" s="1"/>
  <c r="I279" i="9"/>
  <c r="H278" i="10" s="1"/>
  <c r="J279" i="9"/>
  <c r="I278" i="10" s="1"/>
  <c r="K279" i="9"/>
  <c r="J278" i="10" s="1"/>
  <c r="L279" i="9"/>
  <c r="K278" i="10" s="1"/>
  <c r="M279" i="9"/>
  <c r="L278" i="10" s="1"/>
  <c r="N279" i="9"/>
  <c r="M278" i="10" s="1"/>
  <c r="O279" i="9"/>
  <c r="N278" i="10" s="1"/>
  <c r="P279" i="9"/>
  <c r="O278" i="10" s="1"/>
  <c r="Q279" i="9"/>
  <c r="P278" i="10" s="1"/>
  <c r="R279" i="9"/>
  <c r="Q278" i="10" s="1"/>
  <c r="S279" i="9"/>
  <c r="R278" i="10" s="1"/>
  <c r="T279" i="9"/>
  <c r="S278" i="10" s="1"/>
  <c r="U279" i="9"/>
  <c r="T278" i="10" s="1"/>
  <c r="V279" i="9"/>
  <c r="U278" i="10" s="1"/>
  <c r="W279" i="9"/>
  <c r="V278" i="10" s="1"/>
  <c r="X279" i="9"/>
  <c r="W278" i="10" s="1"/>
  <c r="Y279" i="9"/>
  <c r="X278" i="10" s="1"/>
  <c r="Z279" i="9"/>
  <c r="Y278" i="10" s="1"/>
  <c r="AA279" i="9"/>
  <c r="Z278" i="10" s="1"/>
  <c r="AB279" i="9"/>
  <c r="AA278" i="10" s="1"/>
  <c r="AC279" i="9"/>
  <c r="AB278" i="10" s="1"/>
  <c r="AD279" i="9"/>
  <c r="AC278" i="10" s="1"/>
  <c r="AE279" i="9"/>
  <c r="AD278" i="10" s="1"/>
  <c r="AF279" i="9"/>
  <c r="AE278" i="10" s="1"/>
  <c r="AG279" i="9"/>
  <c r="AF278" i="10" s="1"/>
  <c r="AH279" i="9"/>
  <c r="AG278" i="10" s="1"/>
  <c r="AI279" i="9"/>
  <c r="AH278" i="10" s="1"/>
  <c r="AJ279" i="9"/>
  <c r="AI278" i="10" s="1"/>
  <c r="AK279" i="9"/>
  <c r="AJ278" i="10" s="1"/>
  <c r="AL279" i="9"/>
  <c r="AK278" i="10" s="1"/>
  <c r="AM279" i="9"/>
  <c r="AL278" i="10" s="1"/>
  <c r="AN279" i="9"/>
  <c r="AM278" i="10" s="1"/>
  <c r="AO279" i="9"/>
  <c r="AN278" i="10" s="1"/>
  <c r="AP279" i="9"/>
  <c r="AO278" i="10" s="1"/>
  <c r="AQ279" i="9"/>
  <c r="AP278" i="10" s="1"/>
  <c r="AR279" i="9"/>
  <c r="AQ278" i="10" s="1"/>
  <c r="AS279" i="9"/>
  <c r="AR278" i="10" s="1"/>
  <c r="AT279" i="9"/>
  <c r="AS278" i="10" s="1"/>
  <c r="AU279" i="9"/>
  <c r="AT278" i="10" s="1"/>
  <c r="D280" i="9"/>
  <c r="C279" i="10" s="1"/>
  <c r="E280" i="9"/>
  <c r="D279" i="10" s="1"/>
  <c r="F280" i="9"/>
  <c r="E279" i="10" s="1"/>
  <c r="G280" i="9"/>
  <c r="F279" i="10" s="1"/>
  <c r="H280" i="9"/>
  <c r="G279" i="10" s="1"/>
  <c r="I280" i="9"/>
  <c r="H279" i="10" s="1"/>
  <c r="J280" i="9"/>
  <c r="I279" i="10" s="1"/>
  <c r="K280" i="9"/>
  <c r="J279" i="10" s="1"/>
  <c r="L280" i="9"/>
  <c r="K279" i="10" s="1"/>
  <c r="M280" i="9"/>
  <c r="L279" i="10" s="1"/>
  <c r="N280" i="9"/>
  <c r="M279" i="10" s="1"/>
  <c r="O280" i="9"/>
  <c r="N279" i="10" s="1"/>
  <c r="P280" i="9"/>
  <c r="O279" i="10" s="1"/>
  <c r="Q280" i="9"/>
  <c r="P279" i="10" s="1"/>
  <c r="R280" i="9"/>
  <c r="Q279" i="10" s="1"/>
  <c r="S280" i="9"/>
  <c r="R279" i="10" s="1"/>
  <c r="T280" i="9"/>
  <c r="S279" i="10" s="1"/>
  <c r="U280" i="9"/>
  <c r="T279" i="10" s="1"/>
  <c r="V280" i="9"/>
  <c r="U279" i="10" s="1"/>
  <c r="W280" i="9"/>
  <c r="V279" i="10" s="1"/>
  <c r="X280" i="9"/>
  <c r="W279" i="10" s="1"/>
  <c r="Y280" i="9"/>
  <c r="X279" i="10" s="1"/>
  <c r="Z280" i="9"/>
  <c r="Y279" i="10" s="1"/>
  <c r="AA280" i="9"/>
  <c r="Z279" i="10" s="1"/>
  <c r="AB280" i="9"/>
  <c r="AA279" i="10" s="1"/>
  <c r="AC280" i="9"/>
  <c r="AB279" i="10" s="1"/>
  <c r="AD280" i="9"/>
  <c r="AC279" i="10" s="1"/>
  <c r="AE280" i="9"/>
  <c r="AD279" i="10" s="1"/>
  <c r="AF280" i="9"/>
  <c r="AE279" i="10" s="1"/>
  <c r="AG280" i="9"/>
  <c r="AF279" i="10" s="1"/>
  <c r="AH280" i="9"/>
  <c r="AG279" i="10" s="1"/>
  <c r="AI280" i="9"/>
  <c r="AH279" i="10" s="1"/>
  <c r="AJ280" i="9"/>
  <c r="AI279" i="10" s="1"/>
  <c r="AK280" i="9"/>
  <c r="AJ279" i="10" s="1"/>
  <c r="AL280" i="9"/>
  <c r="AK279" i="10" s="1"/>
  <c r="AM280" i="9"/>
  <c r="AL279" i="10" s="1"/>
  <c r="AN280" i="9"/>
  <c r="AM279" i="10" s="1"/>
  <c r="AO280" i="9"/>
  <c r="AN279" i="10" s="1"/>
  <c r="AP280" i="9"/>
  <c r="AO279" i="10" s="1"/>
  <c r="AQ280" i="9"/>
  <c r="AP279" i="10" s="1"/>
  <c r="AR280" i="9"/>
  <c r="AQ279" i="10" s="1"/>
  <c r="AS280" i="9"/>
  <c r="AR279" i="10" s="1"/>
  <c r="AT280" i="9"/>
  <c r="AS279" i="10" s="1"/>
  <c r="AU280" i="9"/>
  <c r="AT279" i="10" s="1"/>
  <c r="D281" i="9"/>
  <c r="C280" i="10" s="1"/>
  <c r="E281" i="9"/>
  <c r="D280" i="10" s="1"/>
  <c r="F281" i="9"/>
  <c r="E280" i="10" s="1"/>
  <c r="G281" i="9"/>
  <c r="F280" i="10" s="1"/>
  <c r="H281" i="9"/>
  <c r="G280" i="10" s="1"/>
  <c r="I281" i="9"/>
  <c r="H280" i="10" s="1"/>
  <c r="J281" i="9"/>
  <c r="I280" i="10" s="1"/>
  <c r="K281" i="9"/>
  <c r="J280" i="10" s="1"/>
  <c r="L281" i="9"/>
  <c r="K280" i="10" s="1"/>
  <c r="M281" i="9"/>
  <c r="L280" i="10" s="1"/>
  <c r="N281" i="9"/>
  <c r="M280" i="10" s="1"/>
  <c r="O281" i="9"/>
  <c r="N280" i="10" s="1"/>
  <c r="P281" i="9"/>
  <c r="O280" i="10" s="1"/>
  <c r="Q281" i="9"/>
  <c r="P280" i="10" s="1"/>
  <c r="R281" i="9"/>
  <c r="Q280" i="10" s="1"/>
  <c r="S281" i="9"/>
  <c r="R280" i="10" s="1"/>
  <c r="T281" i="9"/>
  <c r="S280" i="10" s="1"/>
  <c r="U281" i="9"/>
  <c r="T280" i="10" s="1"/>
  <c r="V281" i="9"/>
  <c r="U280" i="10" s="1"/>
  <c r="W281" i="9"/>
  <c r="V280" i="10" s="1"/>
  <c r="X281" i="9"/>
  <c r="W280" i="10" s="1"/>
  <c r="Y281" i="9"/>
  <c r="X280" i="10" s="1"/>
  <c r="Z281" i="9"/>
  <c r="Y280" i="10" s="1"/>
  <c r="AA281" i="9"/>
  <c r="Z280" i="10" s="1"/>
  <c r="AB281" i="9"/>
  <c r="AA280" i="10" s="1"/>
  <c r="AC281" i="9"/>
  <c r="AB280" i="10" s="1"/>
  <c r="AD281" i="9"/>
  <c r="AC280" i="10" s="1"/>
  <c r="AE281" i="9"/>
  <c r="AD280" i="10" s="1"/>
  <c r="AF281" i="9"/>
  <c r="AE280" i="10" s="1"/>
  <c r="AG281" i="9"/>
  <c r="AF280" i="10" s="1"/>
  <c r="AH281" i="9"/>
  <c r="AG280" i="10" s="1"/>
  <c r="AI281" i="9"/>
  <c r="AH280" i="10" s="1"/>
  <c r="AJ281" i="9"/>
  <c r="AI280" i="10" s="1"/>
  <c r="AK281" i="9"/>
  <c r="AJ280" i="10" s="1"/>
  <c r="AL281" i="9"/>
  <c r="AK280" i="10" s="1"/>
  <c r="AM281" i="9"/>
  <c r="AL280" i="10" s="1"/>
  <c r="AN281" i="9"/>
  <c r="AM280" i="10" s="1"/>
  <c r="AO281" i="9"/>
  <c r="AN280" i="10" s="1"/>
  <c r="AP281" i="9"/>
  <c r="AO280" i="10" s="1"/>
  <c r="AQ281" i="9"/>
  <c r="AP280" i="10" s="1"/>
  <c r="AR281" i="9"/>
  <c r="AQ280" i="10" s="1"/>
  <c r="AS281" i="9"/>
  <c r="AR280" i="10" s="1"/>
  <c r="AT281" i="9"/>
  <c r="AS280" i="10" s="1"/>
  <c r="AU281" i="9"/>
  <c r="AT280" i="10" s="1"/>
  <c r="D282" i="9"/>
  <c r="C281" i="10" s="1"/>
  <c r="E282" i="9"/>
  <c r="D281" i="10" s="1"/>
  <c r="F282" i="9"/>
  <c r="E281" i="10" s="1"/>
  <c r="G282" i="9"/>
  <c r="F281" i="10" s="1"/>
  <c r="H282" i="9"/>
  <c r="G281" i="10" s="1"/>
  <c r="I282" i="9"/>
  <c r="H281" i="10" s="1"/>
  <c r="J282" i="9"/>
  <c r="I281" i="10" s="1"/>
  <c r="K282" i="9"/>
  <c r="J281" i="10" s="1"/>
  <c r="L282" i="9"/>
  <c r="K281" i="10" s="1"/>
  <c r="M282" i="9"/>
  <c r="L281" i="10" s="1"/>
  <c r="N282" i="9"/>
  <c r="M281" i="10" s="1"/>
  <c r="O282" i="9"/>
  <c r="N281" i="10" s="1"/>
  <c r="P282" i="9"/>
  <c r="O281" i="10" s="1"/>
  <c r="Q282" i="9"/>
  <c r="P281" i="10" s="1"/>
  <c r="R282" i="9"/>
  <c r="Q281" i="10" s="1"/>
  <c r="S282" i="9"/>
  <c r="R281" i="10" s="1"/>
  <c r="T282" i="9"/>
  <c r="S281" i="10" s="1"/>
  <c r="U282" i="9"/>
  <c r="T281" i="10" s="1"/>
  <c r="V282" i="9"/>
  <c r="U281" i="10" s="1"/>
  <c r="W282" i="9"/>
  <c r="V281" i="10" s="1"/>
  <c r="X282" i="9"/>
  <c r="W281" i="10" s="1"/>
  <c r="Y282" i="9"/>
  <c r="X281" i="10" s="1"/>
  <c r="Z282" i="9"/>
  <c r="Y281" i="10" s="1"/>
  <c r="AA282" i="9"/>
  <c r="Z281" i="10" s="1"/>
  <c r="AB282" i="9"/>
  <c r="AA281" i="10" s="1"/>
  <c r="AC282" i="9"/>
  <c r="AB281" i="10" s="1"/>
  <c r="AD282" i="9"/>
  <c r="AC281" i="10" s="1"/>
  <c r="AE282" i="9"/>
  <c r="AD281" i="10" s="1"/>
  <c r="AF282" i="9"/>
  <c r="AE281" i="10" s="1"/>
  <c r="AG282" i="9"/>
  <c r="AF281" i="10" s="1"/>
  <c r="AH282" i="9"/>
  <c r="AG281" i="10" s="1"/>
  <c r="AI282" i="9"/>
  <c r="AH281" i="10" s="1"/>
  <c r="AJ282" i="9"/>
  <c r="AI281" i="10" s="1"/>
  <c r="AK282" i="9"/>
  <c r="AJ281" i="10" s="1"/>
  <c r="AL282" i="9"/>
  <c r="AK281" i="10" s="1"/>
  <c r="AM282" i="9"/>
  <c r="AL281" i="10" s="1"/>
  <c r="AN282" i="9"/>
  <c r="AM281" i="10" s="1"/>
  <c r="AO282" i="9"/>
  <c r="AN281" i="10" s="1"/>
  <c r="AP282" i="9"/>
  <c r="AO281" i="10" s="1"/>
  <c r="AQ282" i="9"/>
  <c r="AP281" i="10" s="1"/>
  <c r="AR282" i="9"/>
  <c r="AQ281" i="10" s="1"/>
  <c r="AS282" i="9"/>
  <c r="AR281" i="10" s="1"/>
  <c r="AT282" i="9"/>
  <c r="AS281" i="10" s="1"/>
  <c r="AU282" i="9"/>
  <c r="AT281" i="10" s="1"/>
  <c r="D283" i="9"/>
  <c r="C282" i="10" s="1"/>
  <c r="E283" i="9"/>
  <c r="D282" i="10" s="1"/>
  <c r="F283" i="9"/>
  <c r="E282" i="10" s="1"/>
  <c r="G283" i="9"/>
  <c r="F282" i="10" s="1"/>
  <c r="H283" i="9"/>
  <c r="G282" i="10" s="1"/>
  <c r="I283" i="9"/>
  <c r="H282" i="10" s="1"/>
  <c r="J283" i="9"/>
  <c r="I282" i="10" s="1"/>
  <c r="K283" i="9"/>
  <c r="J282" i="10" s="1"/>
  <c r="L283" i="9"/>
  <c r="K282" i="10" s="1"/>
  <c r="M283" i="9"/>
  <c r="L282" i="10" s="1"/>
  <c r="N283" i="9"/>
  <c r="M282" i="10" s="1"/>
  <c r="O283" i="9"/>
  <c r="N282" i="10" s="1"/>
  <c r="P283" i="9"/>
  <c r="O282" i="10" s="1"/>
  <c r="Q283" i="9"/>
  <c r="P282" i="10" s="1"/>
  <c r="R283" i="9"/>
  <c r="Q282" i="10" s="1"/>
  <c r="S283" i="9"/>
  <c r="R282" i="10" s="1"/>
  <c r="T283" i="9"/>
  <c r="S282" i="10" s="1"/>
  <c r="U283" i="9"/>
  <c r="T282" i="10" s="1"/>
  <c r="V283" i="9"/>
  <c r="U282" i="10" s="1"/>
  <c r="W283" i="9"/>
  <c r="V282" i="10" s="1"/>
  <c r="X283" i="9"/>
  <c r="W282" i="10" s="1"/>
  <c r="Y283" i="9"/>
  <c r="X282" i="10" s="1"/>
  <c r="Z283" i="9"/>
  <c r="Y282" i="10" s="1"/>
  <c r="AA283" i="9"/>
  <c r="Z282" i="10" s="1"/>
  <c r="AB283" i="9"/>
  <c r="AA282" i="10" s="1"/>
  <c r="AC283" i="9"/>
  <c r="AB282" i="10" s="1"/>
  <c r="AD283" i="9"/>
  <c r="AC282" i="10" s="1"/>
  <c r="AE283" i="9"/>
  <c r="AD282" i="10" s="1"/>
  <c r="AF283" i="9"/>
  <c r="AE282" i="10" s="1"/>
  <c r="AG283" i="9"/>
  <c r="AF282" i="10" s="1"/>
  <c r="AH283" i="9"/>
  <c r="AG282" i="10" s="1"/>
  <c r="AI283" i="9"/>
  <c r="AH282" i="10" s="1"/>
  <c r="AJ283" i="9"/>
  <c r="AI282" i="10" s="1"/>
  <c r="AK283" i="9"/>
  <c r="AJ282" i="10" s="1"/>
  <c r="AL283" i="9"/>
  <c r="AK282" i="10" s="1"/>
  <c r="AM283" i="9"/>
  <c r="AL282" i="10" s="1"/>
  <c r="AN283" i="9"/>
  <c r="AM282" i="10" s="1"/>
  <c r="AO283" i="9"/>
  <c r="AN282" i="10" s="1"/>
  <c r="AP283" i="9"/>
  <c r="AO282" i="10" s="1"/>
  <c r="AQ283" i="9"/>
  <c r="AP282" i="10" s="1"/>
  <c r="AR283" i="9"/>
  <c r="AQ282" i="10" s="1"/>
  <c r="AS283" i="9"/>
  <c r="AR282" i="10" s="1"/>
  <c r="AT283" i="9"/>
  <c r="AS282" i="10" s="1"/>
  <c r="AU283" i="9"/>
  <c r="AT282" i="10" s="1"/>
  <c r="D284" i="9"/>
  <c r="C283" i="10" s="1"/>
  <c r="E284" i="9"/>
  <c r="D283" i="10" s="1"/>
  <c r="F284" i="9"/>
  <c r="E283" i="10" s="1"/>
  <c r="G284" i="9"/>
  <c r="F283" i="10" s="1"/>
  <c r="H284" i="9"/>
  <c r="G283" i="10" s="1"/>
  <c r="I284" i="9"/>
  <c r="H283" i="10" s="1"/>
  <c r="J284" i="9"/>
  <c r="I283" i="10" s="1"/>
  <c r="K284" i="9"/>
  <c r="J283" i="10" s="1"/>
  <c r="L284" i="9"/>
  <c r="K283" i="10" s="1"/>
  <c r="M284" i="9"/>
  <c r="L283" i="10" s="1"/>
  <c r="N284" i="9"/>
  <c r="M283" i="10" s="1"/>
  <c r="O284" i="9"/>
  <c r="N283" i="10" s="1"/>
  <c r="P284" i="9"/>
  <c r="O283" i="10" s="1"/>
  <c r="Q284" i="9"/>
  <c r="P283" i="10" s="1"/>
  <c r="R284" i="9"/>
  <c r="Q283" i="10" s="1"/>
  <c r="S284" i="9"/>
  <c r="R283" i="10" s="1"/>
  <c r="T284" i="9"/>
  <c r="S283" i="10" s="1"/>
  <c r="U284" i="9"/>
  <c r="T283" i="10" s="1"/>
  <c r="V284" i="9"/>
  <c r="U283" i="10" s="1"/>
  <c r="W284" i="9"/>
  <c r="V283" i="10" s="1"/>
  <c r="X284" i="9"/>
  <c r="W283" i="10" s="1"/>
  <c r="Y284" i="9"/>
  <c r="X283" i="10" s="1"/>
  <c r="Z284" i="9"/>
  <c r="Y283" i="10" s="1"/>
  <c r="AA284" i="9"/>
  <c r="Z283" i="10" s="1"/>
  <c r="AB284" i="9"/>
  <c r="AA283" i="10" s="1"/>
  <c r="AC284" i="9"/>
  <c r="AB283" i="10" s="1"/>
  <c r="AD284" i="9"/>
  <c r="AC283" i="10" s="1"/>
  <c r="AE284" i="9"/>
  <c r="AD283" i="10" s="1"/>
  <c r="AF284" i="9"/>
  <c r="AE283" i="10" s="1"/>
  <c r="AG284" i="9"/>
  <c r="AF283" i="10" s="1"/>
  <c r="AH284" i="9"/>
  <c r="AG283" i="10" s="1"/>
  <c r="AI284" i="9"/>
  <c r="AH283" i="10" s="1"/>
  <c r="AJ284" i="9"/>
  <c r="AI283" i="10" s="1"/>
  <c r="AK284" i="9"/>
  <c r="AJ283" i="10" s="1"/>
  <c r="AL284" i="9"/>
  <c r="AK283" i="10" s="1"/>
  <c r="AM284" i="9"/>
  <c r="AL283" i="10" s="1"/>
  <c r="AN284" i="9"/>
  <c r="AM283" i="10" s="1"/>
  <c r="AO284" i="9"/>
  <c r="AN283" i="10" s="1"/>
  <c r="AP284" i="9"/>
  <c r="AO283" i="10" s="1"/>
  <c r="AQ284" i="9"/>
  <c r="AP283" i="10" s="1"/>
  <c r="AR284" i="9"/>
  <c r="AQ283" i="10" s="1"/>
  <c r="AS284" i="9"/>
  <c r="AR283" i="10" s="1"/>
  <c r="AT284" i="9"/>
  <c r="AS283" i="10" s="1"/>
  <c r="AU284" i="9"/>
  <c r="AT283" i="10" s="1"/>
  <c r="D285" i="9"/>
  <c r="C284" i="10" s="1"/>
  <c r="E285" i="9"/>
  <c r="D284" i="10" s="1"/>
  <c r="F285" i="9"/>
  <c r="E284" i="10" s="1"/>
  <c r="G285" i="9"/>
  <c r="F284" i="10" s="1"/>
  <c r="H285" i="9"/>
  <c r="G284" i="10" s="1"/>
  <c r="I285" i="9"/>
  <c r="H284" i="10" s="1"/>
  <c r="J285" i="9"/>
  <c r="I284" i="10" s="1"/>
  <c r="K285" i="9"/>
  <c r="J284" i="10" s="1"/>
  <c r="L285" i="9"/>
  <c r="K284" i="10" s="1"/>
  <c r="M285" i="9"/>
  <c r="L284" i="10" s="1"/>
  <c r="N285" i="9"/>
  <c r="M284" i="10" s="1"/>
  <c r="O285" i="9"/>
  <c r="N284" i="10" s="1"/>
  <c r="P285" i="9"/>
  <c r="O284" i="10" s="1"/>
  <c r="Q285" i="9"/>
  <c r="P284" i="10" s="1"/>
  <c r="R285" i="9"/>
  <c r="Q284" i="10" s="1"/>
  <c r="S285" i="9"/>
  <c r="R284" i="10" s="1"/>
  <c r="T285" i="9"/>
  <c r="S284" i="10" s="1"/>
  <c r="U285" i="9"/>
  <c r="T284" i="10" s="1"/>
  <c r="V285" i="9"/>
  <c r="U284" i="10" s="1"/>
  <c r="W285" i="9"/>
  <c r="V284" i="10" s="1"/>
  <c r="X285" i="9"/>
  <c r="W284" i="10" s="1"/>
  <c r="Y285" i="9"/>
  <c r="X284" i="10" s="1"/>
  <c r="Z285" i="9"/>
  <c r="Y284" i="10" s="1"/>
  <c r="AA285" i="9"/>
  <c r="Z284" i="10" s="1"/>
  <c r="AB285" i="9"/>
  <c r="AA284" i="10" s="1"/>
  <c r="AC285" i="9"/>
  <c r="AB284" i="10" s="1"/>
  <c r="AD285" i="9"/>
  <c r="AC284" i="10" s="1"/>
  <c r="AE285" i="9"/>
  <c r="AD284" i="10" s="1"/>
  <c r="AF285" i="9"/>
  <c r="AE284" i="10" s="1"/>
  <c r="AG285" i="9"/>
  <c r="AF284" i="10" s="1"/>
  <c r="AH285" i="9"/>
  <c r="AG284" i="10" s="1"/>
  <c r="AI285" i="9"/>
  <c r="AH284" i="10" s="1"/>
  <c r="AJ285" i="9"/>
  <c r="AI284" i="10" s="1"/>
  <c r="AK285" i="9"/>
  <c r="AJ284" i="10" s="1"/>
  <c r="AL285" i="9"/>
  <c r="AK284" i="10" s="1"/>
  <c r="AM285" i="9"/>
  <c r="AL284" i="10" s="1"/>
  <c r="AN285" i="9"/>
  <c r="AM284" i="10" s="1"/>
  <c r="AO285" i="9"/>
  <c r="AN284" i="10" s="1"/>
  <c r="AP285" i="9"/>
  <c r="AO284" i="10" s="1"/>
  <c r="AQ285" i="9"/>
  <c r="AP284" i="10" s="1"/>
  <c r="AR285" i="9"/>
  <c r="AQ284" i="10" s="1"/>
  <c r="AS285" i="9"/>
  <c r="AR284" i="10" s="1"/>
  <c r="AT285" i="9"/>
  <c r="AS284" i="10" s="1"/>
  <c r="AU285" i="9"/>
  <c r="AT284" i="10" s="1"/>
  <c r="D286" i="9"/>
  <c r="C285" i="10" s="1"/>
  <c r="E286" i="9"/>
  <c r="D285" i="10" s="1"/>
  <c r="F286" i="9"/>
  <c r="E285" i="10" s="1"/>
  <c r="G286" i="9"/>
  <c r="F285" i="10" s="1"/>
  <c r="H286" i="9"/>
  <c r="G285" i="10" s="1"/>
  <c r="I286" i="9"/>
  <c r="H285" i="10" s="1"/>
  <c r="J286" i="9"/>
  <c r="I285" i="10" s="1"/>
  <c r="K286" i="9"/>
  <c r="J285" i="10" s="1"/>
  <c r="L286" i="9"/>
  <c r="K285" i="10" s="1"/>
  <c r="M286" i="9"/>
  <c r="L285" i="10" s="1"/>
  <c r="N286" i="9"/>
  <c r="M285" i="10" s="1"/>
  <c r="O286" i="9"/>
  <c r="N285" i="10" s="1"/>
  <c r="P286" i="9"/>
  <c r="O285" i="10" s="1"/>
  <c r="Q286" i="9"/>
  <c r="P285" i="10" s="1"/>
  <c r="R286" i="9"/>
  <c r="Q285" i="10" s="1"/>
  <c r="S286" i="9"/>
  <c r="R285" i="10" s="1"/>
  <c r="T286" i="9"/>
  <c r="S285" i="10" s="1"/>
  <c r="U286" i="9"/>
  <c r="T285" i="10" s="1"/>
  <c r="V286" i="9"/>
  <c r="U285" i="10" s="1"/>
  <c r="W286" i="9"/>
  <c r="V285" i="10" s="1"/>
  <c r="X286" i="9"/>
  <c r="W285" i="10" s="1"/>
  <c r="Y286" i="9"/>
  <c r="X285" i="10" s="1"/>
  <c r="Z286" i="9"/>
  <c r="Y285" i="10" s="1"/>
  <c r="AA286" i="9"/>
  <c r="Z285" i="10" s="1"/>
  <c r="AB286" i="9"/>
  <c r="AA285" i="10" s="1"/>
  <c r="AC286" i="9"/>
  <c r="AB285" i="10" s="1"/>
  <c r="AD286" i="9"/>
  <c r="AC285" i="10" s="1"/>
  <c r="AE286" i="9"/>
  <c r="AD285" i="10" s="1"/>
  <c r="AF286" i="9"/>
  <c r="AE285" i="10" s="1"/>
  <c r="AG286" i="9"/>
  <c r="AF285" i="10" s="1"/>
  <c r="AH286" i="9"/>
  <c r="AG285" i="10" s="1"/>
  <c r="AI286" i="9"/>
  <c r="AH285" i="10" s="1"/>
  <c r="AJ286" i="9"/>
  <c r="AI285" i="10" s="1"/>
  <c r="AK286" i="9"/>
  <c r="AJ285" i="10" s="1"/>
  <c r="AL286" i="9"/>
  <c r="AK285" i="10" s="1"/>
  <c r="AM286" i="9"/>
  <c r="AL285" i="10" s="1"/>
  <c r="AN286" i="9"/>
  <c r="AM285" i="10" s="1"/>
  <c r="AO286" i="9"/>
  <c r="AN285" i="10" s="1"/>
  <c r="AP286" i="9"/>
  <c r="AO285" i="10" s="1"/>
  <c r="AQ286" i="9"/>
  <c r="AP285" i="10" s="1"/>
  <c r="AR286" i="9"/>
  <c r="AQ285" i="10" s="1"/>
  <c r="AS286" i="9"/>
  <c r="AR285" i="10" s="1"/>
  <c r="AT286" i="9"/>
  <c r="AS285" i="10" s="1"/>
  <c r="AU286" i="9"/>
  <c r="AT285" i="10" s="1"/>
  <c r="D287" i="9"/>
  <c r="C286" i="10" s="1"/>
  <c r="E287" i="9"/>
  <c r="D286" i="10" s="1"/>
  <c r="F287" i="9"/>
  <c r="E286" i="10" s="1"/>
  <c r="G287" i="9"/>
  <c r="F286" i="10" s="1"/>
  <c r="H287" i="9"/>
  <c r="G286" i="10" s="1"/>
  <c r="I287" i="9"/>
  <c r="H286" i="10" s="1"/>
  <c r="J287" i="9"/>
  <c r="I286" i="10" s="1"/>
  <c r="K287" i="9"/>
  <c r="J286" i="10" s="1"/>
  <c r="L287" i="9"/>
  <c r="K286" i="10" s="1"/>
  <c r="M287" i="9"/>
  <c r="L286" i="10" s="1"/>
  <c r="N287" i="9"/>
  <c r="M286" i="10" s="1"/>
  <c r="O287" i="9"/>
  <c r="N286" i="10" s="1"/>
  <c r="P287" i="9"/>
  <c r="O286" i="10" s="1"/>
  <c r="Q287" i="9"/>
  <c r="P286" i="10" s="1"/>
  <c r="R287" i="9"/>
  <c r="Q286" i="10" s="1"/>
  <c r="S287" i="9"/>
  <c r="R286" i="10" s="1"/>
  <c r="T287" i="9"/>
  <c r="S286" i="10" s="1"/>
  <c r="U287" i="9"/>
  <c r="T286" i="10" s="1"/>
  <c r="V287" i="9"/>
  <c r="U286" i="10" s="1"/>
  <c r="W287" i="9"/>
  <c r="V286" i="10" s="1"/>
  <c r="X287" i="9"/>
  <c r="W286" i="10" s="1"/>
  <c r="Y287" i="9"/>
  <c r="X286" i="10" s="1"/>
  <c r="Z287" i="9"/>
  <c r="Y286" i="10" s="1"/>
  <c r="AA287" i="9"/>
  <c r="Z286" i="10" s="1"/>
  <c r="AB287" i="9"/>
  <c r="AA286" i="10" s="1"/>
  <c r="AC287" i="9"/>
  <c r="AB286" i="10" s="1"/>
  <c r="AD287" i="9"/>
  <c r="AC286" i="10" s="1"/>
  <c r="AE287" i="9"/>
  <c r="AD286" i="10" s="1"/>
  <c r="AF287" i="9"/>
  <c r="AE286" i="10" s="1"/>
  <c r="AG287" i="9"/>
  <c r="AF286" i="10" s="1"/>
  <c r="AH287" i="9"/>
  <c r="AG286" i="10" s="1"/>
  <c r="AI287" i="9"/>
  <c r="AH286" i="10" s="1"/>
  <c r="AJ287" i="9"/>
  <c r="AI286" i="10" s="1"/>
  <c r="AK287" i="9"/>
  <c r="AJ286" i="10" s="1"/>
  <c r="AL287" i="9"/>
  <c r="AK286" i="10" s="1"/>
  <c r="AM287" i="9"/>
  <c r="AL286" i="10" s="1"/>
  <c r="AN287" i="9"/>
  <c r="AM286" i="10" s="1"/>
  <c r="AO287" i="9"/>
  <c r="AN286" i="10" s="1"/>
  <c r="AP287" i="9"/>
  <c r="AO286" i="10" s="1"/>
  <c r="AQ287" i="9"/>
  <c r="AP286" i="10" s="1"/>
  <c r="AR287" i="9"/>
  <c r="AQ286" i="10" s="1"/>
  <c r="AS287" i="9"/>
  <c r="AR286" i="10" s="1"/>
  <c r="AT287" i="9"/>
  <c r="AS286" i="10" s="1"/>
  <c r="AU287" i="9"/>
  <c r="AT286" i="10" s="1"/>
  <c r="D288" i="9"/>
  <c r="C287" i="10" s="1"/>
  <c r="E288" i="9"/>
  <c r="D287" i="10" s="1"/>
  <c r="F288" i="9"/>
  <c r="E287" i="10" s="1"/>
  <c r="G288" i="9"/>
  <c r="F287" i="10" s="1"/>
  <c r="H288" i="9"/>
  <c r="G287" i="10" s="1"/>
  <c r="I288" i="9"/>
  <c r="H287" i="10" s="1"/>
  <c r="J288" i="9"/>
  <c r="I287" i="10" s="1"/>
  <c r="K288" i="9"/>
  <c r="J287" i="10" s="1"/>
  <c r="L288" i="9"/>
  <c r="K287" i="10" s="1"/>
  <c r="M288" i="9"/>
  <c r="L287" i="10" s="1"/>
  <c r="N288" i="9"/>
  <c r="M287" i="10" s="1"/>
  <c r="O288" i="9"/>
  <c r="N287" i="10" s="1"/>
  <c r="P288" i="9"/>
  <c r="O287" i="10" s="1"/>
  <c r="Q288" i="9"/>
  <c r="P287" i="10" s="1"/>
  <c r="R288" i="9"/>
  <c r="Q287" i="10" s="1"/>
  <c r="S288" i="9"/>
  <c r="R287" i="10" s="1"/>
  <c r="T288" i="9"/>
  <c r="S287" i="10" s="1"/>
  <c r="U288" i="9"/>
  <c r="T287" i="10" s="1"/>
  <c r="V288" i="9"/>
  <c r="U287" i="10" s="1"/>
  <c r="W288" i="9"/>
  <c r="V287" i="10" s="1"/>
  <c r="X288" i="9"/>
  <c r="W287" i="10" s="1"/>
  <c r="Y288" i="9"/>
  <c r="X287" i="10" s="1"/>
  <c r="Z288" i="9"/>
  <c r="Y287" i="10" s="1"/>
  <c r="AA288" i="9"/>
  <c r="Z287" i="10" s="1"/>
  <c r="AB288" i="9"/>
  <c r="AA287" i="10" s="1"/>
  <c r="AC288" i="9"/>
  <c r="AB287" i="10" s="1"/>
  <c r="AD288" i="9"/>
  <c r="AC287" i="10" s="1"/>
  <c r="AE288" i="9"/>
  <c r="AD287" i="10" s="1"/>
  <c r="AF288" i="9"/>
  <c r="AE287" i="10" s="1"/>
  <c r="AG288" i="9"/>
  <c r="AF287" i="10" s="1"/>
  <c r="AH288" i="9"/>
  <c r="AG287" i="10" s="1"/>
  <c r="AI288" i="9"/>
  <c r="AH287" i="10" s="1"/>
  <c r="AJ288" i="9"/>
  <c r="AI287" i="10" s="1"/>
  <c r="AK288" i="9"/>
  <c r="AJ287" i="10" s="1"/>
  <c r="AL288" i="9"/>
  <c r="AK287" i="10" s="1"/>
  <c r="AM288" i="9"/>
  <c r="AL287" i="10" s="1"/>
  <c r="AN288" i="9"/>
  <c r="AM287" i="10" s="1"/>
  <c r="AO288" i="9"/>
  <c r="AN287" i="10" s="1"/>
  <c r="AP288" i="9"/>
  <c r="AO287" i="10" s="1"/>
  <c r="AQ288" i="9"/>
  <c r="AP287" i="10" s="1"/>
  <c r="AR288" i="9"/>
  <c r="AQ287" i="10" s="1"/>
  <c r="AS288" i="9"/>
  <c r="AR287" i="10" s="1"/>
  <c r="AT288" i="9"/>
  <c r="AS287" i="10" s="1"/>
  <c r="AU288" i="9"/>
  <c r="AT287" i="10" s="1"/>
  <c r="D289" i="9"/>
  <c r="C288" i="10" s="1"/>
  <c r="E289" i="9"/>
  <c r="D288" i="10" s="1"/>
  <c r="F289" i="9"/>
  <c r="E288" i="10" s="1"/>
  <c r="G289" i="9"/>
  <c r="F288" i="10" s="1"/>
  <c r="H289" i="9"/>
  <c r="G288" i="10" s="1"/>
  <c r="I289" i="9"/>
  <c r="H288" i="10" s="1"/>
  <c r="J289" i="9"/>
  <c r="I288" i="10" s="1"/>
  <c r="K289" i="9"/>
  <c r="J288" i="10" s="1"/>
  <c r="L289" i="9"/>
  <c r="K288" i="10" s="1"/>
  <c r="M289" i="9"/>
  <c r="L288" i="10" s="1"/>
  <c r="N289" i="9"/>
  <c r="M288" i="10" s="1"/>
  <c r="O289" i="9"/>
  <c r="N288" i="10" s="1"/>
  <c r="P289" i="9"/>
  <c r="O288" i="10" s="1"/>
  <c r="Q289" i="9"/>
  <c r="P288" i="10" s="1"/>
  <c r="R289" i="9"/>
  <c r="Q288" i="10" s="1"/>
  <c r="S289" i="9"/>
  <c r="R288" i="10" s="1"/>
  <c r="T289" i="9"/>
  <c r="S288" i="10" s="1"/>
  <c r="U289" i="9"/>
  <c r="T288" i="10" s="1"/>
  <c r="V289" i="9"/>
  <c r="U288" i="10" s="1"/>
  <c r="W289" i="9"/>
  <c r="V288" i="10" s="1"/>
  <c r="X289" i="9"/>
  <c r="W288" i="10" s="1"/>
  <c r="Y289" i="9"/>
  <c r="X288" i="10" s="1"/>
  <c r="Z289" i="9"/>
  <c r="Y288" i="10" s="1"/>
  <c r="AA289" i="9"/>
  <c r="Z288" i="10" s="1"/>
  <c r="AB289" i="9"/>
  <c r="AA288" i="10" s="1"/>
  <c r="AC289" i="9"/>
  <c r="AB288" i="10" s="1"/>
  <c r="AD289" i="9"/>
  <c r="AC288" i="10" s="1"/>
  <c r="AE289" i="9"/>
  <c r="AD288" i="10" s="1"/>
  <c r="AF289" i="9"/>
  <c r="AE288" i="10" s="1"/>
  <c r="AG289" i="9"/>
  <c r="AF288" i="10" s="1"/>
  <c r="AH289" i="9"/>
  <c r="AG288" i="10" s="1"/>
  <c r="AI289" i="9"/>
  <c r="AH288" i="10" s="1"/>
  <c r="AJ289" i="9"/>
  <c r="AI288" i="10" s="1"/>
  <c r="AK289" i="9"/>
  <c r="AJ288" i="10" s="1"/>
  <c r="AL289" i="9"/>
  <c r="AK288" i="10" s="1"/>
  <c r="AM289" i="9"/>
  <c r="AL288" i="10" s="1"/>
  <c r="AN289" i="9"/>
  <c r="AM288" i="10" s="1"/>
  <c r="AO289" i="9"/>
  <c r="AN288" i="10" s="1"/>
  <c r="AP289" i="9"/>
  <c r="AO288" i="10" s="1"/>
  <c r="AQ289" i="9"/>
  <c r="AP288" i="10" s="1"/>
  <c r="AR289" i="9"/>
  <c r="AQ288" i="10" s="1"/>
  <c r="AS289" i="9"/>
  <c r="AR288" i="10" s="1"/>
  <c r="AT289" i="9"/>
  <c r="AS288" i="10" s="1"/>
  <c r="AU289" i="9"/>
  <c r="AT288" i="10" s="1"/>
  <c r="D290" i="9"/>
  <c r="C289" i="10" s="1"/>
  <c r="E290" i="9"/>
  <c r="D289" i="10" s="1"/>
  <c r="F290" i="9"/>
  <c r="E289" i="10" s="1"/>
  <c r="G290" i="9"/>
  <c r="F289" i="10" s="1"/>
  <c r="H290" i="9"/>
  <c r="G289" i="10" s="1"/>
  <c r="I290" i="9"/>
  <c r="H289" i="10" s="1"/>
  <c r="J290" i="9"/>
  <c r="I289" i="10" s="1"/>
  <c r="K290" i="9"/>
  <c r="J289" i="10" s="1"/>
  <c r="L290" i="9"/>
  <c r="K289" i="10" s="1"/>
  <c r="M290" i="9"/>
  <c r="L289" i="10" s="1"/>
  <c r="N290" i="9"/>
  <c r="M289" i="10" s="1"/>
  <c r="O290" i="9"/>
  <c r="N289" i="10" s="1"/>
  <c r="P290" i="9"/>
  <c r="O289" i="10" s="1"/>
  <c r="Q290" i="9"/>
  <c r="P289" i="10" s="1"/>
  <c r="R290" i="9"/>
  <c r="Q289" i="10" s="1"/>
  <c r="S290" i="9"/>
  <c r="R289" i="10" s="1"/>
  <c r="T290" i="9"/>
  <c r="S289" i="10" s="1"/>
  <c r="U290" i="9"/>
  <c r="T289" i="10" s="1"/>
  <c r="V290" i="9"/>
  <c r="U289" i="10" s="1"/>
  <c r="W290" i="9"/>
  <c r="V289" i="10" s="1"/>
  <c r="X290" i="9"/>
  <c r="W289" i="10" s="1"/>
  <c r="Y290" i="9"/>
  <c r="X289" i="10" s="1"/>
  <c r="Z290" i="9"/>
  <c r="Y289" i="10" s="1"/>
  <c r="AA290" i="9"/>
  <c r="Z289" i="10" s="1"/>
  <c r="AB290" i="9"/>
  <c r="AA289" i="10" s="1"/>
  <c r="AC290" i="9"/>
  <c r="AB289" i="10" s="1"/>
  <c r="AD290" i="9"/>
  <c r="AC289" i="10" s="1"/>
  <c r="AE290" i="9"/>
  <c r="AD289" i="10" s="1"/>
  <c r="AF290" i="9"/>
  <c r="AE289" i="10" s="1"/>
  <c r="AG290" i="9"/>
  <c r="AF289" i="10" s="1"/>
  <c r="AH290" i="9"/>
  <c r="AG289" i="10" s="1"/>
  <c r="AI290" i="9"/>
  <c r="AH289" i="10" s="1"/>
  <c r="AJ290" i="9"/>
  <c r="AI289" i="10" s="1"/>
  <c r="AK290" i="9"/>
  <c r="AJ289" i="10" s="1"/>
  <c r="AL290" i="9"/>
  <c r="AK289" i="10" s="1"/>
  <c r="AM290" i="9"/>
  <c r="AL289" i="10" s="1"/>
  <c r="AN290" i="9"/>
  <c r="AM289" i="10" s="1"/>
  <c r="AO290" i="9"/>
  <c r="AN289" i="10" s="1"/>
  <c r="AP290" i="9"/>
  <c r="AO289" i="10" s="1"/>
  <c r="AQ290" i="9"/>
  <c r="AP289" i="10" s="1"/>
  <c r="AR290" i="9"/>
  <c r="AQ289" i="10" s="1"/>
  <c r="AS290" i="9"/>
  <c r="AR289" i="10" s="1"/>
  <c r="AT290" i="9"/>
  <c r="AS289" i="10" s="1"/>
  <c r="AU290" i="9"/>
  <c r="AT289" i="10" s="1"/>
  <c r="D291" i="9"/>
  <c r="C290" i="10" s="1"/>
  <c r="E291" i="9"/>
  <c r="D290" i="10" s="1"/>
  <c r="F291" i="9"/>
  <c r="E290" i="10" s="1"/>
  <c r="G291" i="9"/>
  <c r="F290" i="10" s="1"/>
  <c r="H291" i="9"/>
  <c r="G290" i="10" s="1"/>
  <c r="I291" i="9"/>
  <c r="H290" i="10" s="1"/>
  <c r="J291" i="9"/>
  <c r="I290" i="10" s="1"/>
  <c r="K291" i="9"/>
  <c r="J290" i="10" s="1"/>
  <c r="L291" i="9"/>
  <c r="K290" i="10" s="1"/>
  <c r="M291" i="9"/>
  <c r="L290" i="10" s="1"/>
  <c r="N291" i="9"/>
  <c r="M290" i="10" s="1"/>
  <c r="O291" i="9"/>
  <c r="N290" i="10" s="1"/>
  <c r="P291" i="9"/>
  <c r="O290" i="10" s="1"/>
  <c r="Q291" i="9"/>
  <c r="P290" i="10" s="1"/>
  <c r="R291" i="9"/>
  <c r="Q290" i="10" s="1"/>
  <c r="S291" i="9"/>
  <c r="R290" i="10" s="1"/>
  <c r="T291" i="9"/>
  <c r="S290" i="10" s="1"/>
  <c r="U291" i="9"/>
  <c r="T290" i="10" s="1"/>
  <c r="V291" i="9"/>
  <c r="U290" i="10" s="1"/>
  <c r="W291" i="9"/>
  <c r="V290" i="10" s="1"/>
  <c r="X291" i="9"/>
  <c r="W290" i="10" s="1"/>
  <c r="Y291" i="9"/>
  <c r="X290" i="10" s="1"/>
  <c r="Z291" i="9"/>
  <c r="Y290" i="10" s="1"/>
  <c r="AA291" i="9"/>
  <c r="Z290" i="10" s="1"/>
  <c r="AB291" i="9"/>
  <c r="AA290" i="10" s="1"/>
  <c r="AC291" i="9"/>
  <c r="AB290" i="10" s="1"/>
  <c r="AD291" i="9"/>
  <c r="AC290" i="10" s="1"/>
  <c r="AE291" i="9"/>
  <c r="AD290" i="10" s="1"/>
  <c r="AF291" i="9"/>
  <c r="AE290" i="10" s="1"/>
  <c r="AG291" i="9"/>
  <c r="AF290" i="10" s="1"/>
  <c r="AH291" i="9"/>
  <c r="AG290" i="10" s="1"/>
  <c r="AI291" i="9"/>
  <c r="AH290" i="10" s="1"/>
  <c r="AJ291" i="9"/>
  <c r="AI290" i="10" s="1"/>
  <c r="AK291" i="9"/>
  <c r="AJ290" i="10" s="1"/>
  <c r="AL291" i="9"/>
  <c r="AK290" i="10" s="1"/>
  <c r="AM291" i="9"/>
  <c r="AL290" i="10" s="1"/>
  <c r="AN291" i="9"/>
  <c r="AM290" i="10" s="1"/>
  <c r="AO291" i="9"/>
  <c r="AN290" i="10" s="1"/>
  <c r="AP291" i="9"/>
  <c r="AO290" i="10" s="1"/>
  <c r="AQ291" i="9"/>
  <c r="AP290" i="10" s="1"/>
  <c r="AR291" i="9"/>
  <c r="AQ290" i="10" s="1"/>
  <c r="AS291" i="9"/>
  <c r="AR290" i="10" s="1"/>
  <c r="AT291" i="9"/>
  <c r="AS290" i="10" s="1"/>
  <c r="AU291" i="9"/>
  <c r="AT290" i="10" s="1"/>
  <c r="D292" i="9"/>
  <c r="C291" i="10" s="1"/>
  <c r="E292" i="9"/>
  <c r="D291" i="10" s="1"/>
  <c r="F292" i="9"/>
  <c r="E291" i="10" s="1"/>
  <c r="G292" i="9"/>
  <c r="F291" i="10" s="1"/>
  <c r="H292" i="9"/>
  <c r="G291" i="10" s="1"/>
  <c r="I292" i="9"/>
  <c r="H291" i="10" s="1"/>
  <c r="J292" i="9"/>
  <c r="I291" i="10" s="1"/>
  <c r="K292" i="9"/>
  <c r="J291" i="10" s="1"/>
  <c r="L292" i="9"/>
  <c r="K291" i="10" s="1"/>
  <c r="M292" i="9"/>
  <c r="L291" i="10" s="1"/>
  <c r="N292" i="9"/>
  <c r="M291" i="10" s="1"/>
  <c r="O292" i="9"/>
  <c r="N291" i="10" s="1"/>
  <c r="P292" i="9"/>
  <c r="O291" i="10" s="1"/>
  <c r="Q292" i="9"/>
  <c r="P291" i="10" s="1"/>
  <c r="R292" i="9"/>
  <c r="Q291" i="10" s="1"/>
  <c r="S292" i="9"/>
  <c r="R291" i="10" s="1"/>
  <c r="T292" i="9"/>
  <c r="S291" i="10" s="1"/>
  <c r="U292" i="9"/>
  <c r="T291" i="10" s="1"/>
  <c r="V292" i="9"/>
  <c r="U291" i="10" s="1"/>
  <c r="W292" i="9"/>
  <c r="V291" i="10" s="1"/>
  <c r="X292" i="9"/>
  <c r="W291" i="10" s="1"/>
  <c r="Y292" i="9"/>
  <c r="X291" i="10" s="1"/>
  <c r="Z292" i="9"/>
  <c r="Y291" i="10" s="1"/>
  <c r="AA292" i="9"/>
  <c r="Z291" i="10" s="1"/>
  <c r="AB292" i="9"/>
  <c r="AA291" i="10" s="1"/>
  <c r="AC292" i="9"/>
  <c r="AB291" i="10" s="1"/>
  <c r="AD292" i="9"/>
  <c r="AC291" i="10" s="1"/>
  <c r="AE292" i="9"/>
  <c r="AD291" i="10" s="1"/>
  <c r="AF292" i="9"/>
  <c r="AE291" i="10" s="1"/>
  <c r="AG292" i="9"/>
  <c r="AF291" i="10" s="1"/>
  <c r="AH292" i="9"/>
  <c r="AG291" i="10" s="1"/>
  <c r="AI292" i="9"/>
  <c r="AH291" i="10" s="1"/>
  <c r="AJ292" i="9"/>
  <c r="AI291" i="10" s="1"/>
  <c r="AK292" i="9"/>
  <c r="AJ291" i="10" s="1"/>
  <c r="AL292" i="9"/>
  <c r="AK291" i="10" s="1"/>
  <c r="AM292" i="9"/>
  <c r="AL291" i="10" s="1"/>
  <c r="AN292" i="9"/>
  <c r="AM291" i="10" s="1"/>
  <c r="AO292" i="9"/>
  <c r="AN291" i="10" s="1"/>
  <c r="AP292" i="9"/>
  <c r="AO291" i="10" s="1"/>
  <c r="AQ292" i="9"/>
  <c r="AP291" i="10" s="1"/>
  <c r="AR292" i="9"/>
  <c r="AQ291" i="10" s="1"/>
  <c r="AS292" i="9"/>
  <c r="AR291" i="10" s="1"/>
  <c r="AT292" i="9"/>
  <c r="AS291" i="10" s="1"/>
  <c r="AU292" i="9"/>
  <c r="AT291" i="10" s="1"/>
  <c r="D293" i="9"/>
  <c r="C292" i="10" s="1"/>
  <c r="E293" i="9"/>
  <c r="D292" i="10" s="1"/>
  <c r="F293" i="9"/>
  <c r="E292" i="10" s="1"/>
  <c r="G293" i="9"/>
  <c r="F292" i="10" s="1"/>
  <c r="H293" i="9"/>
  <c r="G292" i="10" s="1"/>
  <c r="I293" i="9"/>
  <c r="H292" i="10" s="1"/>
  <c r="J293" i="9"/>
  <c r="I292" i="10" s="1"/>
  <c r="K293" i="9"/>
  <c r="J292" i="10" s="1"/>
  <c r="L293" i="9"/>
  <c r="K292" i="10" s="1"/>
  <c r="M293" i="9"/>
  <c r="L292" i="10" s="1"/>
  <c r="N293" i="9"/>
  <c r="M292" i="10" s="1"/>
  <c r="O293" i="9"/>
  <c r="N292" i="10" s="1"/>
  <c r="P293" i="9"/>
  <c r="O292" i="10" s="1"/>
  <c r="Q293" i="9"/>
  <c r="P292" i="10" s="1"/>
  <c r="R293" i="9"/>
  <c r="Q292" i="10" s="1"/>
  <c r="S293" i="9"/>
  <c r="R292" i="10" s="1"/>
  <c r="T293" i="9"/>
  <c r="S292" i="10" s="1"/>
  <c r="U293" i="9"/>
  <c r="T292" i="10" s="1"/>
  <c r="V293" i="9"/>
  <c r="U292" i="10" s="1"/>
  <c r="W293" i="9"/>
  <c r="V292" i="10" s="1"/>
  <c r="X293" i="9"/>
  <c r="W292" i="10" s="1"/>
  <c r="Y293" i="9"/>
  <c r="X292" i="10" s="1"/>
  <c r="Z293" i="9"/>
  <c r="Y292" i="10" s="1"/>
  <c r="AA293" i="9"/>
  <c r="Z292" i="10" s="1"/>
  <c r="AB293" i="9"/>
  <c r="AA292" i="10" s="1"/>
  <c r="AC293" i="9"/>
  <c r="AB292" i="10" s="1"/>
  <c r="AD293" i="9"/>
  <c r="AC292" i="10" s="1"/>
  <c r="AE293" i="9"/>
  <c r="AD292" i="10" s="1"/>
  <c r="AF293" i="9"/>
  <c r="AE292" i="10" s="1"/>
  <c r="AG293" i="9"/>
  <c r="AF292" i="10" s="1"/>
  <c r="AH293" i="9"/>
  <c r="AG292" i="10" s="1"/>
  <c r="AI293" i="9"/>
  <c r="AH292" i="10" s="1"/>
  <c r="AJ293" i="9"/>
  <c r="AI292" i="10" s="1"/>
  <c r="AK293" i="9"/>
  <c r="AJ292" i="10" s="1"/>
  <c r="AL293" i="9"/>
  <c r="AK292" i="10" s="1"/>
  <c r="AM293" i="9"/>
  <c r="AL292" i="10" s="1"/>
  <c r="AN293" i="9"/>
  <c r="AM292" i="10" s="1"/>
  <c r="AO293" i="9"/>
  <c r="AN292" i="10" s="1"/>
  <c r="AP293" i="9"/>
  <c r="AO292" i="10" s="1"/>
  <c r="AQ293" i="9"/>
  <c r="AP292" i="10" s="1"/>
  <c r="AR293" i="9"/>
  <c r="AQ292" i="10" s="1"/>
  <c r="AS293" i="9"/>
  <c r="AR292" i="10" s="1"/>
  <c r="AT293" i="9"/>
  <c r="AS292" i="10" s="1"/>
  <c r="AU293" i="9"/>
  <c r="AT292" i="10" s="1"/>
  <c r="D294" i="9"/>
  <c r="C293" i="10" s="1"/>
  <c r="E294" i="9"/>
  <c r="D293" i="10" s="1"/>
  <c r="F294" i="9"/>
  <c r="E293" i="10" s="1"/>
  <c r="G294" i="9"/>
  <c r="F293" i="10" s="1"/>
  <c r="H294" i="9"/>
  <c r="G293" i="10" s="1"/>
  <c r="I294" i="9"/>
  <c r="H293" i="10" s="1"/>
  <c r="J294" i="9"/>
  <c r="I293" i="10" s="1"/>
  <c r="K294" i="9"/>
  <c r="J293" i="10" s="1"/>
  <c r="L294" i="9"/>
  <c r="K293" i="10" s="1"/>
  <c r="M294" i="9"/>
  <c r="L293" i="10" s="1"/>
  <c r="N294" i="9"/>
  <c r="M293" i="10" s="1"/>
  <c r="O294" i="9"/>
  <c r="N293" i="10" s="1"/>
  <c r="P294" i="9"/>
  <c r="O293" i="10" s="1"/>
  <c r="Q294" i="9"/>
  <c r="P293" i="10" s="1"/>
  <c r="R294" i="9"/>
  <c r="Q293" i="10" s="1"/>
  <c r="S294" i="9"/>
  <c r="R293" i="10" s="1"/>
  <c r="T294" i="9"/>
  <c r="S293" i="10" s="1"/>
  <c r="U294" i="9"/>
  <c r="T293" i="10" s="1"/>
  <c r="V294" i="9"/>
  <c r="U293" i="10" s="1"/>
  <c r="W294" i="9"/>
  <c r="V293" i="10" s="1"/>
  <c r="X294" i="9"/>
  <c r="W293" i="10" s="1"/>
  <c r="Y294" i="9"/>
  <c r="X293" i="10" s="1"/>
  <c r="Z294" i="9"/>
  <c r="Y293" i="10" s="1"/>
  <c r="AA294" i="9"/>
  <c r="Z293" i="10" s="1"/>
  <c r="AB294" i="9"/>
  <c r="AA293" i="10" s="1"/>
  <c r="AC294" i="9"/>
  <c r="AB293" i="10" s="1"/>
  <c r="AD294" i="9"/>
  <c r="AC293" i="10" s="1"/>
  <c r="AE294" i="9"/>
  <c r="AD293" i="10" s="1"/>
  <c r="AF294" i="9"/>
  <c r="AE293" i="10" s="1"/>
  <c r="AG294" i="9"/>
  <c r="AF293" i="10" s="1"/>
  <c r="AH294" i="9"/>
  <c r="AG293" i="10" s="1"/>
  <c r="AI294" i="9"/>
  <c r="AH293" i="10" s="1"/>
  <c r="AJ294" i="9"/>
  <c r="AI293" i="10" s="1"/>
  <c r="AK294" i="9"/>
  <c r="AJ293" i="10" s="1"/>
  <c r="AL294" i="9"/>
  <c r="AK293" i="10" s="1"/>
  <c r="AM294" i="9"/>
  <c r="AL293" i="10" s="1"/>
  <c r="AN294" i="9"/>
  <c r="AM293" i="10" s="1"/>
  <c r="AO294" i="9"/>
  <c r="AN293" i="10" s="1"/>
  <c r="AP294" i="9"/>
  <c r="AO293" i="10" s="1"/>
  <c r="AQ294" i="9"/>
  <c r="AP293" i="10" s="1"/>
  <c r="AR294" i="9"/>
  <c r="AQ293" i="10" s="1"/>
  <c r="AS294" i="9"/>
  <c r="AR293" i="10" s="1"/>
  <c r="AT294" i="9"/>
  <c r="AS293" i="10" s="1"/>
  <c r="AU294" i="9"/>
  <c r="AT293" i="10" s="1"/>
  <c r="D295" i="9"/>
  <c r="C294" i="10" s="1"/>
  <c r="E295" i="9"/>
  <c r="D294" i="10" s="1"/>
  <c r="F295" i="9"/>
  <c r="E294" i="10" s="1"/>
  <c r="G295" i="9"/>
  <c r="F294" i="10" s="1"/>
  <c r="H295" i="9"/>
  <c r="G294" i="10" s="1"/>
  <c r="I295" i="9"/>
  <c r="H294" i="10" s="1"/>
  <c r="J295" i="9"/>
  <c r="I294" i="10" s="1"/>
  <c r="K295" i="9"/>
  <c r="J294" i="10" s="1"/>
  <c r="L295" i="9"/>
  <c r="K294" i="10" s="1"/>
  <c r="M295" i="9"/>
  <c r="L294" i="10" s="1"/>
  <c r="N295" i="9"/>
  <c r="M294" i="10" s="1"/>
  <c r="O295" i="9"/>
  <c r="N294" i="10" s="1"/>
  <c r="P295" i="9"/>
  <c r="O294" i="10" s="1"/>
  <c r="Q295" i="9"/>
  <c r="P294" i="10" s="1"/>
  <c r="R295" i="9"/>
  <c r="Q294" i="10" s="1"/>
  <c r="S295" i="9"/>
  <c r="R294" i="10" s="1"/>
  <c r="T295" i="9"/>
  <c r="S294" i="10" s="1"/>
  <c r="U295" i="9"/>
  <c r="T294" i="10" s="1"/>
  <c r="V295" i="9"/>
  <c r="U294" i="10" s="1"/>
  <c r="W295" i="9"/>
  <c r="V294" i="10" s="1"/>
  <c r="X295" i="9"/>
  <c r="W294" i="10" s="1"/>
  <c r="Y295" i="9"/>
  <c r="X294" i="10" s="1"/>
  <c r="Z295" i="9"/>
  <c r="Y294" i="10" s="1"/>
  <c r="AA295" i="9"/>
  <c r="Z294" i="10" s="1"/>
  <c r="AB295" i="9"/>
  <c r="AA294" i="10" s="1"/>
  <c r="AC295" i="9"/>
  <c r="AB294" i="10" s="1"/>
  <c r="AD295" i="9"/>
  <c r="AC294" i="10" s="1"/>
  <c r="AE295" i="9"/>
  <c r="AD294" i="10" s="1"/>
  <c r="AF295" i="9"/>
  <c r="AE294" i="10" s="1"/>
  <c r="AG295" i="9"/>
  <c r="AF294" i="10" s="1"/>
  <c r="AH295" i="9"/>
  <c r="AG294" i="10" s="1"/>
  <c r="AI295" i="9"/>
  <c r="AH294" i="10" s="1"/>
  <c r="AJ295" i="9"/>
  <c r="AI294" i="10" s="1"/>
  <c r="AK295" i="9"/>
  <c r="AJ294" i="10" s="1"/>
  <c r="AL295" i="9"/>
  <c r="AK294" i="10" s="1"/>
  <c r="AM295" i="9"/>
  <c r="AL294" i="10" s="1"/>
  <c r="AN295" i="9"/>
  <c r="AM294" i="10" s="1"/>
  <c r="AO295" i="9"/>
  <c r="AN294" i="10" s="1"/>
  <c r="AP295" i="9"/>
  <c r="AO294" i="10" s="1"/>
  <c r="AQ295" i="9"/>
  <c r="AP294" i="10" s="1"/>
  <c r="AR295" i="9"/>
  <c r="AQ294" i="10" s="1"/>
  <c r="AS295" i="9"/>
  <c r="AR294" i="10" s="1"/>
  <c r="AT295" i="9"/>
  <c r="AS294" i="10" s="1"/>
  <c r="AU295" i="9"/>
  <c r="AT294" i="10" s="1"/>
  <c r="D296" i="9"/>
  <c r="C295" i="10" s="1"/>
  <c r="E296" i="9"/>
  <c r="D295" i="10" s="1"/>
  <c r="F296" i="9"/>
  <c r="E295" i="10" s="1"/>
  <c r="G296" i="9"/>
  <c r="F295" i="10" s="1"/>
  <c r="H296" i="9"/>
  <c r="G295" i="10" s="1"/>
  <c r="I296" i="9"/>
  <c r="H295" i="10" s="1"/>
  <c r="J296" i="9"/>
  <c r="I295" i="10" s="1"/>
  <c r="K296" i="9"/>
  <c r="J295" i="10" s="1"/>
  <c r="L296" i="9"/>
  <c r="K295" i="10" s="1"/>
  <c r="M296" i="9"/>
  <c r="L295" i="10" s="1"/>
  <c r="N296" i="9"/>
  <c r="M295" i="10" s="1"/>
  <c r="O296" i="9"/>
  <c r="N295" i="10" s="1"/>
  <c r="P296" i="9"/>
  <c r="O295" i="10" s="1"/>
  <c r="Q296" i="9"/>
  <c r="P295" i="10" s="1"/>
  <c r="R296" i="9"/>
  <c r="Q295" i="10" s="1"/>
  <c r="S296" i="9"/>
  <c r="R295" i="10" s="1"/>
  <c r="T296" i="9"/>
  <c r="S295" i="10" s="1"/>
  <c r="U296" i="9"/>
  <c r="T295" i="10" s="1"/>
  <c r="V296" i="9"/>
  <c r="U295" i="10" s="1"/>
  <c r="W296" i="9"/>
  <c r="V295" i="10" s="1"/>
  <c r="X296" i="9"/>
  <c r="W295" i="10" s="1"/>
  <c r="Y296" i="9"/>
  <c r="X295" i="10" s="1"/>
  <c r="Z296" i="9"/>
  <c r="Y295" i="10" s="1"/>
  <c r="AA296" i="9"/>
  <c r="Z295" i="10" s="1"/>
  <c r="AB296" i="9"/>
  <c r="AA295" i="10" s="1"/>
  <c r="AC296" i="9"/>
  <c r="AB295" i="10" s="1"/>
  <c r="AD296" i="9"/>
  <c r="AC295" i="10" s="1"/>
  <c r="AE296" i="9"/>
  <c r="AD295" i="10" s="1"/>
  <c r="AF296" i="9"/>
  <c r="AE295" i="10" s="1"/>
  <c r="AG296" i="9"/>
  <c r="AF295" i="10" s="1"/>
  <c r="AH296" i="9"/>
  <c r="AG295" i="10" s="1"/>
  <c r="AI296" i="9"/>
  <c r="AH295" i="10" s="1"/>
  <c r="AJ296" i="9"/>
  <c r="AI295" i="10" s="1"/>
  <c r="AK296" i="9"/>
  <c r="AJ295" i="10" s="1"/>
  <c r="AL296" i="9"/>
  <c r="AK295" i="10" s="1"/>
  <c r="AM296" i="9"/>
  <c r="AL295" i="10" s="1"/>
  <c r="AN296" i="9"/>
  <c r="AM295" i="10" s="1"/>
  <c r="AO296" i="9"/>
  <c r="AN295" i="10" s="1"/>
  <c r="AP296" i="9"/>
  <c r="AO295" i="10" s="1"/>
  <c r="AQ296" i="9"/>
  <c r="AP295" i="10" s="1"/>
  <c r="AR296" i="9"/>
  <c r="AQ295" i="10" s="1"/>
  <c r="AS296" i="9"/>
  <c r="AR295" i="10" s="1"/>
  <c r="AT296" i="9"/>
  <c r="AS295" i="10" s="1"/>
  <c r="AU296" i="9"/>
  <c r="AT295" i="10" s="1"/>
  <c r="D297" i="9"/>
  <c r="C296" i="10" s="1"/>
  <c r="E297" i="9"/>
  <c r="D296" i="10" s="1"/>
  <c r="F297" i="9"/>
  <c r="E296" i="10" s="1"/>
  <c r="G297" i="9"/>
  <c r="F296" i="10" s="1"/>
  <c r="H297" i="9"/>
  <c r="G296" i="10" s="1"/>
  <c r="I297" i="9"/>
  <c r="H296" i="10" s="1"/>
  <c r="J297" i="9"/>
  <c r="I296" i="10" s="1"/>
  <c r="K297" i="9"/>
  <c r="J296" i="10" s="1"/>
  <c r="L297" i="9"/>
  <c r="K296" i="10" s="1"/>
  <c r="M297" i="9"/>
  <c r="L296" i="10" s="1"/>
  <c r="N297" i="9"/>
  <c r="M296" i="10" s="1"/>
  <c r="O297" i="9"/>
  <c r="N296" i="10" s="1"/>
  <c r="P297" i="9"/>
  <c r="O296" i="10" s="1"/>
  <c r="Q297" i="9"/>
  <c r="P296" i="10" s="1"/>
  <c r="R297" i="9"/>
  <c r="Q296" i="10" s="1"/>
  <c r="S297" i="9"/>
  <c r="R296" i="10" s="1"/>
  <c r="T297" i="9"/>
  <c r="S296" i="10" s="1"/>
  <c r="U297" i="9"/>
  <c r="T296" i="10" s="1"/>
  <c r="V297" i="9"/>
  <c r="U296" i="10" s="1"/>
  <c r="W297" i="9"/>
  <c r="V296" i="10" s="1"/>
  <c r="X297" i="9"/>
  <c r="W296" i="10" s="1"/>
  <c r="Y297" i="9"/>
  <c r="X296" i="10" s="1"/>
  <c r="Z297" i="9"/>
  <c r="Y296" i="10" s="1"/>
  <c r="AA297" i="9"/>
  <c r="Z296" i="10" s="1"/>
  <c r="AB297" i="9"/>
  <c r="AA296" i="10" s="1"/>
  <c r="AC297" i="9"/>
  <c r="AB296" i="10" s="1"/>
  <c r="AD297" i="9"/>
  <c r="AC296" i="10" s="1"/>
  <c r="AE297" i="9"/>
  <c r="AD296" i="10" s="1"/>
  <c r="AF297" i="9"/>
  <c r="AE296" i="10" s="1"/>
  <c r="AG297" i="9"/>
  <c r="AF296" i="10" s="1"/>
  <c r="AH297" i="9"/>
  <c r="AG296" i="10" s="1"/>
  <c r="AI297" i="9"/>
  <c r="AH296" i="10" s="1"/>
  <c r="AJ297" i="9"/>
  <c r="AI296" i="10" s="1"/>
  <c r="AK297" i="9"/>
  <c r="AJ296" i="10" s="1"/>
  <c r="AL297" i="9"/>
  <c r="AK296" i="10" s="1"/>
  <c r="AM297" i="9"/>
  <c r="AL296" i="10" s="1"/>
  <c r="AN297" i="9"/>
  <c r="AM296" i="10" s="1"/>
  <c r="AO297" i="9"/>
  <c r="AN296" i="10" s="1"/>
  <c r="AP297" i="9"/>
  <c r="AO296" i="10" s="1"/>
  <c r="AQ297" i="9"/>
  <c r="AP296" i="10" s="1"/>
  <c r="AR297" i="9"/>
  <c r="AQ296" i="10" s="1"/>
  <c r="AS297" i="9"/>
  <c r="AR296" i="10" s="1"/>
  <c r="AT297" i="9"/>
  <c r="AS296" i="10" s="1"/>
  <c r="AU297" i="9"/>
  <c r="AT296" i="10" s="1"/>
  <c r="D298" i="9"/>
  <c r="C297" i="10" s="1"/>
  <c r="E298" i="9"/>
  <c r="D297" i="10" s="1"/>
  <c r="F298" i="9"/>
  <c r="E297" i="10" s="1"/>
  <c r="G298" i="9"/>
  <c r="F297" i="10" s="1"/>
  <c r="H298" i="9"/>
  <c r="G297" i="10" s="1"/>
  <c r="I298" i="9"/>
  <c r="H297" i="10" s="1"/>
  <c r="J298" i="9"/>
  <c r="I297" i="10" s="1"/>
  <c r="K298" i="9"/>
  <c r="J297" i="10" s="1"/>
  <c r="L298" i="9"/>
  <c r="K297" i="10" s="1"/>
  <c r="M298" i="9"/>
  <c r="L297" i="10" s="1"/>
  <c r="N298" i="9"/>
  <c r="M297" i="10" s="1"/>
  <c r="O298" i="9"/>
  <c r="N297" i="10" s="1"/>
  <c r="P298" i="9"/>
  <c r="O297" i="10" s="1"/>
  <c r="Q298" i="9"/>
  <c r="P297" i="10" s="1"/>
  <c r="R298" i="9"/>
  <c r="Q297" i="10" s="1"/>
  <c r="S298" i="9"/>
  <c r="R297" i="10" s="1"/>
  <c r="T298" i="9"/>
  <c r="S297" i="10" s="1"/>
  <c r="U298" i="9"/>
  <c r="T297" i="10" s="1"/>
  <c r="V298" i="9"/>
  <c r="U297" i="10" s="1"/>
  <c r="W298" i="9"/>
  <c r="V297" i="10" s="1"/>
  <c r="X298" i="9"/>
  <c r="W297" i="10" s="1"/>
  <c r="Y298" i="9"/>
  <c r="X297" i="10" s="1"/>
  <c r="Z298" i="9"/>
  <c r="Y297" i="10" s="1"/>
  <c r="AA298" i="9"/>
  <c r="Z297" i="10" s="1"/>
  <c r="AB298" i="9"/>
  <c r="AA297" i="10" s="1"/>
  <c r="AC298" i="9"/>
  <c r="AB297" i="10" s="1"/>
  <c r="AD298" i="9"/>
  <c r="AC297" i="10" s="1"/>
  <c r="AE298" i="9"/>
  <c r="AD297" i="10" s="1"/>
  <c r="AF298" i="9"/>
  <c r="AE297" i="10" s="1"/>
  <c r="AG298" i="9"/>
  <c r="AF297" i="10" s="1"/>
  <c r="AH298" i="9"/>
  <c r="AG297" i="10" s="1"/>
  <c r="AI298" i="9"/>
  <c r="AH297" i="10" s="1"/>
  <c r="AJ298" i="9"/>
  <c r="AI297" i="10" s="1"/>
  <c r="AK298" i="9"/>
  <c r="AJ297" i="10" s="1"/>
  <c r="AL298" i="9"/>
  <c r="AK297" i="10" s="1"/>
  <c r="AM298" i="9"/>
  <c r="AL297" i="10" s="1"/>
  <c r="AN298" i="9"/>
  <c r="AM297" i="10" s="1"/>
  <c r="AO298" i="9"/>
  <c r="AN297" i="10" s="1"/>
  <c r="AP298" i="9"/>
  <c r="AO297" i="10" s="1"/>
  <c r="AQ298" i="9"/>
  <c r="AP297" i="10" s="1"/>
  <c r="AR298" i="9"/>
  <c r="AQ297" i="10" s="1"/>
  <c r="AS298" i="9"/>
  <c r="AR297" i="10" s="1"/>
  <c r="AT298" i="9"/>
  <c r="AS297" i="10" s="1"/>
  <c r="AU298" i="9"/>
  <c r="AT297" i="10" s="1"/>
  <c r="D299" i="9"/>
  <c r="C298" i="10" s="1"/>
  <c r="E299" i="9"/>
  <c r="D298" i="10" s="1"/>
  <c r="F299" i="9"/>
  <c r="E298" i="10" s="1"/>
  <c r="G299" i="9"/>
  <c r="F298" i="10" s="1"/>
  <c r="H299" i="9"/>
  <c r="G298" i="10" s="1"/>
  <c r="I299" i="9"/>
  <c r="H298" i="10" s="1"/>
  <c r="J299" i="9"/>
  <c r="I298" i="10" s="1"/>
  <c r="K299" i="9"/>
  <c r="J298" i="10" s="1"/>
  <c r="L299" i="9"/>
  <c r="K298" i="10" s="1"/>
  <c r="M299" i="9"/>
  <c r="L298" i="10" s="1"/>
  <c r="N299" i="9"/>
  <c r="M298" i="10" s="1"/>
  <c r="O299" i="9"/>
  <c r="N298" i="10" s="1"/>
  <c r="P299" i="9"/>
  <c r="O298" i="10" s="1"/>
  <c r="Q299" i="9"/>
  <c r="P298" i="10" s="1"/>
  <c r="R299" i="9"/>
  <c r="Q298" i="10" s="1"/>
  <c r="S299" i="9"/>
  <c r="R298" i="10" s="1"/>
  <c r="T299" i="9"/>
  <c r="S298" i="10" s="1"/>
  <c r="U299" i="9"/>
  <c r="T298" i="10" s="1"/>
  <c r="V299" i="9"/>
  <c r="U298" i="10" s="1"/>
  <c r="W299" i="9"/>
  <c r="V298" i="10" s="1"/>
  <c r="X299" i="9"/>
  <c r="W298" i="10" s="1"/>
  <c r="Y299" i="9"/>
  <c r="X298" i="10" s="1"/>
  <c r="Z299" i="9"/>
  <c r="Y298" i="10" s="1"/>
  <c r="AA299" i="9"/>
  <c r="Z298" i="10" s="1"/>
  <c r="AB299" i="9"/>
  <c r="AA298" i="10" s="1"/>
  <c r="AC299" i="9"/>
  <c r="AB298" i="10" s="1"/>
  <c r="AD299" i="9"/>
  <c r="AC298" i="10" s="1"/>
  <c r="AE299" i="9"/>
  <c r="AD298" i="10" s="1"/>
  <c r="AF299" i="9"/>
  <c r="AE298" i="10" s="1"/>
  <c r="AG299" i="9"/>
  <c r="AF298" i="10" s="1"/>
  <c r="AH299" i="9"/>
  <c r="AG298" i="10" s="1"/>
  <c r="AI299" i="9"/>
  <c r="AH298" i="10" s="1"/>
  <c r="AJ299" i="9"/>
  <c r="AI298" i="10" s="1"/>
  <c r="AK299" i="9"/>
  <c r="AJ298" i="10" s="1"/>
  <c r="AL299" i="9"/>
  <c r="AK298" i="10" s="1"/>
  <c r="AM299" i="9"/>
  <c r="AL298" i="10" s="1"/>
  <c r="AN299" i="9"/>
  <c r="AM298" i="10" s="1"/>
  <c r="AO299" i="9"/>
  <c r="AN298" i="10" s="1"/>
  <c r="AP299" i="9"/>
  <c r="AO298" i="10" s="1"/>
  <c r="AQ299" i="9"/>
  <c r="AP298" i="10" s="1"/>
  <c r="AR299" i="9"/>
  <c r="AQ298" i="10" s="1"/>
  <c r="AS299" i="9"/>
  <c r="AR298" i="10" s="1"/>
  <c r="AT299" i="9"/>
  <c r="AS298" i="10" s="1"/>
  <c r="AU299" i="9"/>
  <c r="AT298" i="10" s="1"/>
  <c r="D300" i="9"/>
  <c r="C299" i="10" s="1"/>
  <c r="E300" i="9"/>
  <c r="D299" i="10" s="1"/>
  <c r="F300" i="9"/>
  <c r="E299" i="10" s="1"/>
  <c r="G300" i="9"/>
  <c r="F299" i="10" s="1"/>
  <c r="H300" i="9"/>
  <c r="G299" i="10" s="1"/>
  <c r="I300" i="9"/>
  <c r="H299" i="10" s="1"/>
  <c r="J300" i="9"/>
  <c r="I299" i="10" s="1"/>
  <c r="K300" i="9"/>
  <c r="J299" i="10" s="1"/>
  <c r="L300" i="9"/>
  <c r="K299" i="10" s="1"/>
  <c r="M300" i="9"/>
  <c r="L299" i="10" s="1"/>
  <c r="N300" i="9"/>
  <c r="M299" i="10" s="1"/>
  <c r="O300" i="9"/>
  <c r="N299" i="10" s="1"/>
  <c r="P300" i="9"/>
  <c r="O299" i="10" s="1"/>
  <c r="Q300" i="9"/>
  <c r="P299" i="10" s="1"/>
  <c r="R300" i="9"/>
  <c r="Q299" i="10" s="1"/>
  <c r="S300" i="9"/>
  <c r="R299" i="10" s="1"/>
  <c r="T300" i="9"/>
  <c r="S299" i="10" s="1"/>
  <c r="U300" i="9"/>
  <c r="T299" i="10" s="1"/>
  <c r="V300" i="9"/>
  <c r="U299" i="10" s="1"/>
  <c r="W300" i="9"/>
  <c r="V299" i="10" s="1"/>
  <c r="X300" i="9"/>
  <c r="W299" i="10" s="1"/>
  <c r="Y300" i="9"/>
  <c r="X299" i="10" s="1"/>
  <c r="Z300" i="9"/>
  <c r="Y299" i="10" s="1"/>
  <c r="AA300" i="9"/>
  <c r="Z299" i="10" s="1"/>
  <c r="AB300" i="9"/>
  <c r="AA299" i="10" s="1"/>
  <c r="AC300" i="9"/>
  <c r="AB299" i="10" s="1"/>
  <c r="AD300" i="9"/>
  <c r="AC299" i="10" s="1"/>
  <c r="AE300" i="9"/>
  <c r="AD299" i="10" s="1"/>
  <c r="AF300" i="9"/>
  <c r="AE299" i="10" s="1"/>
  <c r="AG300" i="9"/>
  <c r="AF299" i="10" s="1"/>
  <c r="AH300" i="9"/>
  <c r="AG299" i="10" s="1"/>
  <c r="AI300" i="9"/>
  <c r="AH299" i="10" s="1"/>
  <c r="AJ300" i="9"/>
  <c r="AI299" i="10" s="1"/>
  <c r="AK300" i="9"/>
  <c r="AJ299" i="10" s="1"/>
  <c r="AL300" i="9"/>
  <c r="AK299" i="10" s="1"/>
  <c r="AM300" i="9"/>
  <c r="AL299" i="10" s="1"/>
  <c r="AN300" i="9"/>
  <c r="AM299" i="10" s="1"/>
  <c r="AO300" i="9"/>
  <c r="AN299" i="10" s="1"/>
  <c r="AP300" i="9"/>
  <c r="AO299" i="10" s="1"/>
  <c r="AQ300" i="9"/>
  <c r="AP299" i="10" s="1"/>
  <c r="AR300" i="9"/>
  <c r="AQ299" i="10" s="1"/>
  <c r="AS300" i="9"/>
  <c r="AR299" i="10" s="1"/>
  <c r="AT300" i="9"/>
  <c r="AS299" i="10" s="1"/>
  <c r="AU300" i="9"/>
  <c r="AT299" i="10" s="1"/>
  <c r="D301" i="9"/>
  <c r="C300" i="10" s="1"/>
  <c r="E301" i="9"/>
  <c r="D300" i="10" s="1"/>
  <c r="F301" i="9"/>
  <c r="E300" i="10" s="1"/>
  <c r="G301" i="9"/>
  <c r="F300" i="10" s="1"/>
  <c r="H301" i="9"/>
  <c r="G300" i="10" s="1"/>
  <c r="I301" i="9"/>
  <c r="H300" i="10" s="1"/>
  <c r="J301" i="9"/>
  <c r="I300" i="10" s="1"/>
  <c r="K301" i="9"/>
  <c r="J300" i="10" s="1"/>
  <c r="L301" i="9"/>
  <c r="K300" i="10" s="1"/>
  <c r="M301" i="9"/>
  <c r="L300" i="10" s="1"/>
  <c r="N301" i="9"/>
  <c r="M300" i="10" s="1"/>
  <c r="O301" i="9"/>
  <c r="N300" i="10" s="1"/>
  <c r="P301" i="9"/>
  <c r="O300" i="10" s="1"/>
  <c r="Q301" i="9"/>
  <c r="P300" i="10" s="1"/>
  <c r="R301" i="9"/>
  <c r="Q300" i="10" s="1"/>
  <c r="S301" i="9"/>
  <c r="R300" i="10" s="1"/>
  <c r="T301" i="9"/>
  <c r="S300" i="10" s="1"/>
  <c r="U301" i="9"/>
  <c r="T300" i="10" s="1"/>
  <c r="V301" i="9"/>
  <c r="U300" i="10" s="1"/>
  <c r="W301" i="9"/>
  <c r="V300" i="10" s="1"/>
  <c r="X301" i="9"/>
  <c r="W300" i="10" s="1"/>
  <c r="Y301" i="9"/>
  <c r="X300" i="10" s="1"/>
  <c r="Z301" i="9"/>
  <c r="Y300" i="10" s="1"/>
  <c r="AA301" i="9"/>
  <c r="Z300" i="10" s="1"/>
  <c r="AB301" i="9"/>
  <c r="AA300" i="10" s="1"/>
  <c r="AC301" i="9"/>
  <c r="AB300" i="10" s="1"/>
  <c r="AD301" i="9"/>
  <c r="AC300" i="10" s="1"/>
  <c r="AE301" i="9"/>
  <c r="AD300" i="10" s="1"/>
  <c r="AF301" i="9"/>
  <c r="AE300" i="10" s="1"/>
  <c r="AG301" i="9"/>
  <c r="AF300" i="10" s="1"/>
  <c r="AH301" i="9"/>
  <c r="AG300" i="10" s="1"/>
  <c r="AI301" i="9"/>
  <c r="AH300" i="10" s="1"/>
  <c r="AJ301" i="9"/>
  <c r="AI300" i="10" s="1"/>
  <c r="AK301" i="9"/>
  <c r="AJ300" i="10" s="1"/>
  <c r="AL301" i="9"/>
  <c r="AK300" i="10" s="1"/>
  <c r="AM301" i="9"/>
  <c r="AL300" i="10" s="1"/>
  <c r="AN301" i="9"/>
  <c r="AM300" i="10" s="1"/>
  <c r="AO301" i="9"/>
  <c r="AN300" i="10" s="1"/>
  <c r="AP301" i="9"/>
  <c r="AO300" i="10" s="1"/>
  <c r="AQ301" i="9"/>
  <c r="AP300" i="10" s="1"/>
  <c r="AR301" i="9"/>
  <c r="AQ300" i="10" s="1"/>
  <c r="AS301" i="9"/>
  <c r="AR300" i="10" s="1"/>
  <c r="AT301" i="9"/>
  <c r="AS300" i="10" s="1"/>
  <c r="AU301" i="9"/>
  <c r="AT300" i="10" s="1"/>
  <c r="D302" i="9"/>
  <c r="C301" i="10" s="1"/>
  <c r="E302" i="9"/>
  <c r="D301" i="10" s="1"/>
  <c r="F302" i="9"/>
  <c r="E301" i="10" s="1"/>
  <c r="G302" i="9"/>
  <c r="F301" i="10" s="1"/>
  <c r="H302" i="9"/>
  <c r="G301" i="10" s="1"/>
  <c r="I302" i="9"/>
  <c r="H301" i="10" s="1"/>
  <c r="J302" i="9"/>
  <c r="I301" i="10" s="1"/>
  <c r="K302" i="9"/>
  <c r="J301" i="10" s="1"/>
  <c r="L302" i="9"/>
  <c r="K301" i="10" s="1"/>
  <c r="M302" i="9"/>
  <c r="L301" i="10" s="1"/>
  <c r="N302" i="9"/>
  <c r="M301" i="10" s="1"/>
  <c r="O302" i="9"/>
  <c r="N301" i="10" s="1"/>
  <c r="P302" i="9"/>
  <c r="O301" i="10" s="1"/>
  <c r="Q302" i="9"/>
  <c r="P301" i="10" s="1"/>
  <c r="R302" i="9"/>
  <c r="Q301" i="10" s="1"/>
  <c r="S302" i="9"/>
  <c r="R301" i="10" s="1"/>
  <c r="T302" i="9"/>
  <c r="S301" i="10" s="1"/>
  <c r="U302" i="9"/>
  <c r="T301" i="10" s="1"/>
  <c r="V302" i="9"/>
  <c r="U301" i="10" s="1"/>
  <c r="W302" i="9"/>
  <c r="V301" i="10" s="1"/>
  <c r="X302" i="9"/>
  <c r="W301" i="10" s="1"/>
  <c r="Y302" i="9"/>
  <c r="X301" i="10" s="1"/>
  <c r="Z302" i="9"/>
  <c r="Y301" i="10" s="1"/>
  <c r="AA302" i="9"/>
  <c r="Z301" i="10" s="1"/>
  <c r="AB302" i="9"/>
  <c r="AA301" i="10" s="1"/>
  <c r="AC302" i="9"/>
  <c r="AB301" i="10" s="1"/>
  <c r="AD302" i="9"/>
  <c r="AC301" i="10" s="1"/>
  <c r="AE302" i="9"/>
  <c r="AD301" i="10" s="1"/>
  <c r="AF302" i="9"/>
  <c r="AE301" i="10" s="1"/>
  <c r="AG302" i="9"/>
  <c r="AF301" i="10" s="1"/>
  <c r="AH302" i="9"/>
  <c r="AG301" i="10" s="1"/>
  <c r="AI302" i="9"/>
  <c r="AH301" i="10" s="1"/>
  <c r="AJ302" i="9"/>
  <c r="AI301" i="10" s="1"/>
  <c r="AK302" i="9"/>
  <c r="AJ301" i="10" s="1"/>
  <c r="AL302" i="9"/>
  <c r="AK301" i="10" s="1"/>
  <c r="AM302" i="9"/>
  <c r="AL301" i="10" s="1"/>
  <c r="AN302" i="9"/>
  <c r="AM301" i="10" s="1"/>
  <c r="AO302" i="9"/>
  <c r="AN301" i="10" s="1"/>
  <c r="AP302" i="9"/>
  <c r="AO301" i="10" s="1"/>
  <c r="AQ302" i="9"/>
  <c r="AP301" i="10" s="1"/>
  <c r="AR302" i="9"/>
  <c r="AQ301" i="10" s="1"/>
  <c r="AS302" i="9"/>
  <c r="AR301" i="10" s="1"/>
  <c r="AT302" i="9"/>
  <c r="AS301" i="10" s="1"/>
  <c r="AU302" i="9"/>
  <c r="AT301" i="10" s="1"/>
  <c r="D303" i="9"/>
  <c r="C302" i="10" s="1"/>
  <c r="E303" i="9"/>
  <c r="D302" i="10" s="1"/>
  <c r="F303" i="9"/>
  <c r="E302" i="10" s="1"/>
  <c r="G303" i="9"/>
  <c r="F302" i="10" s="1"/>
  <c r="H303" i="9"/>
  <c r="G302" i="10" s="1"/>
  <c r="I303" i="9"/>
  <c r="H302" i="10" s="1"/>
  <c r="J303" i="9"/>
  <c r="I302" i="10" s="1"/>
  <c r="K303" i="9"/>
  <c r="J302" i="10" s="1"/>
  <c r="L303" i="9"/>
  <c r="K302" i="10" s="1"/>
  <c r="M303" i="9"/>
  <c r="L302" i="10" s="1"/>
  <c r="N303" i="9"/>
  <c r="M302" i="10" s="1"/>
  <c r="O303" i="9"/>
  <c r="N302" i="10" s="1"/>
  <c r="P303" i="9"/>
  <c r="O302" i="10" s="1"/>
  <c r="Q303" i="9"/>
  <c r="P302" i="10" s="1"/>
  <c r="R303" i="9"/>
  <c r="Q302" i="10" s="1"/>
  <c r="S303" i="9"/>
  <c r="R302" i="10" s="1"/>
  <c r="T303" i="9"/>
  <c r="S302" i="10" s="1"/>
  <c r="U303" i="9"/>
  <c r="T302" i="10" s="1"/>
  <c r="V303" i="9"/>
  <c r="U302" i="10" s="1"/>
  <c r="W303" i="9"/>
  <c r="V302" i="10" s="1"/>
  <c r="X303" i="9"/>
  <c r="W302" i="10" s="1"/>
  <c r="Y303" i="9"/>
  <c r="X302" i="10" s="1"/>
  <c r="Z303" i="9"/>
  <c r="Y302" i="10" s="1"/>
  <c r="AA303" i="9"/>
  <c r="Z302" i="10" s="1"/>
  <c r="AB303" i="9"/>
  <c r="AA302" i="10" s="1"/>
  <c r="AC303" i="9"/>
  <c r="AB302" i="10" s="1"/>
  <c r="AD303" i="9"/>
  <c r="AC302" i="10" s="1"/>
  <c r="AE303" i="9"/>
  <c r="AD302" i="10" s="1"/>
  <c r="AF303" i="9"/>
  <c r="AE302" i="10" s="1"/>
  <c r="AG303" i="9"/>
  <c r="AF302" i="10" s="1"/>
  <c r="AH303" i="9"/>
  <c r="AG302" i="10" s="1"/>
  <c r="AI303" i="9"/>
  <c r="AH302" i="10" s="1"/>
  <c r="AJ303" i="9"/>
  <c r="AI302" i="10" s="1"/>
  <c r="AK303" i="9"/>
  <c r="AJ302" i="10" s="1"/>
  <c r="AL303" i="9"/>
  <c r="AK302" i="10" s="1"/>
  <c r="AM303" i="9"/>
  <c r="AL302" i="10" s="1"/>
  <c r="AN303" i="9"/>
  <c r="AM302" i="10" s="1"/>
  <c r="AO303" i="9"/>
  <c r="AN302" i="10" s="1"/>
  <c r="AP303" i="9"/>
  <c r="AO302" i="10" s="1"/>
  <c r="AQ303" i="9"/>
  <c r="AP302" i="10" s="1"/>
  <c r="AR303" i="9"/>
  <c r="AQ302" i="10" s="1"/>
  <c r="AS303" i="9"/>
  <c r="AR302" i="10" s="1"/>
  <c r="AT303" i="9"/>
  <c r="AS302" i="10" s="1"/>
  <c r="AU303" i="9"/>
  <c r="AT302" i="10" s="1"/>
  <c r="D304" i="9"/>
  <c r="C303" i="10" s="1"/>
  <c r="E304" i="9"/>
  <c r="D303" i="10" s="1"/>
  <c r="F304" i="9"/>
  <c r="E303" i="10" s="1"/>
  <c r="G304" i="9"/>
  <c r="F303" i="10" s="1"/>
  <c r="H304" i="9"/>
  <c r="G303" i="10" s="1"/>
  <c r="I304" i="9"/>
  <c r="H303" i="10" s="1"/>
  <c r="J304" i="9"/>
  <c r="I303" i="10" s="1"/>
  <c r="K304" i="9"/>
  <c r="J303" i="10" s="1"/>
  <c r="L304" i="9"/>
  <c r="K303" i="10" s="1"/>
  <c r="M304" i="9"/>
  <c r="L303" i="10" s="1"/>
  <c r="N304" i="9"/>
  <c r="M303" i="10" s="1"/>
  <c r="O304" i="9"/>
  <c r="N303" i="10" s="1"/>
  <c r="P304" i="9"/>
  <c r="O303" i="10" s="1"/>
  <c r="Q304" i="9"/>
  <c r="P303" i="10" s="1"/>
  <c r="R304" i="9"/>
  <c r="Q303" i="10" s="1"/>
  <c r="S304" i="9"/>
  <c r="R303" i="10" s="1"/>
  <c r="T304" i="9"/>
  <c r="S303" i="10" s="1"/>
  <c r="U304" i="9"/>
  <c r="T303" i="10" s="1"/>
  <c r="V304" i="9"/>
  <c r="U303" i="10" s="1"/>
  <c r="W304" i="9"/>
  <c r="V303" i="10" s="1"/>
  <c r="X304" i="9"/>
  <c r="W303" i="10" s="1"/>
  <c r="Y304" i="9"/>
  <c r="X303" i="10" s="1"/>
  <c r="Z304" i="9"/>
  <c r="Y303" i="10" s="1"/>
  <c r="AA304" i="9"/>
  <c r="Z303" i="10" s="1"/>
  <c r="AB304" i="9"/>
  <c r="AA303" i="10" s="1"/>
  <c r="AC304" i="9"/>
  <c r="AB303" i="10" s="1"/>
  <c r="AD304" i="9"/>
  <c r="AC303" i="10" s="1"/>
  <c r="AE304" i="9"/>
  <c r="AD303" i="10" s="1"/>
  <c r="AF304" i="9"/>
  <c r="AE303" i="10" s="1"/>
  <c r="AG304" i="9"/>
  <c r="AF303" i="10" s="1"/>
  <c r="AH304" i="9"/>
  <c r="AG303" i="10" s="1"/>
  <c r="AI304" i="9"/>
  <c r="AH303" i="10" s="1"/>
  <c r="AJ304" i="9"/>
  <c r="AI303" i="10" s="1"/>
  <c r="AK304" i="9"/>
  <c r="AJ303" i="10" s="1"/>
  <c r="AL304" i="9"/>
  <c r="AK303" i="10" s="1"/>
  <c r="AM304" i="9"/>
  <c r="AL303" i="10" s="1"/>
  <c r="AN304" i="9"/>
  <c r="AM303" i="10" s="1"/>
  <c r="AO304" i="9"/>
  <c r="AN303" i="10" s="1"/>
  <c r="AP304" i="9"/>
  <c r="AO303" i="10" s="1"/>
  <c r="AQ304" i="9"/>
  <c r="AP303" i="10" s="1"/>
  <c r="AR304" i="9"/>
  <c r="AQ303" i="10" s="1"/>
  <c r="AS304" i="9"/>
  <c r="AR303" i="10" s="1"/>
  <c r="AT304" i="9"/>
  <c r="AS303" i="10" s="1"/>
  <c r="AU304" i="9"/>
  <c r="AT303" i="10" s="1"/>
  <c r="D305" i="9"/>
  <c r="C304" i="10" s="1"/>
  <c r="E305" i="9"/>
  <c r="D304" i="10" s="1"/>
  <c r="F305" i="9"/>
  <c r="E304" i="10" s="1"/>
  <c r="G305" i="9"/>
  <c r="F304" i="10" s="1"/>
  <c r="H305" i="9"/>
  <c r="G304" i="10" s="1"/>
  <c r="I305" i="9"/>
  <c r="H304" i="10" s="1"/>
  <c r="J305" i="9"/>
  <c r="I304" i="10" s="1"/>
  <c r="K305" i="9"/>
  <c r="J304" i="10" s="1"/>
  <c r="L305" i="9"/>
  <c r="K304" i="10" s="1"/>
  <c r="M305" i="9"/>
  <c r="L304" i="10" s="1"/>
  <c r="N305" i="9"/>
  <c r="M304" i="10" s="1"/>
  <c r="O305" i="9"/>
  <c r="N304" i="10" s="1"/>
  <c r="P305" i="9"/>
  <c r="O304" i="10" s="1"/>
  <c r="Q305" i="9"/>
  <c r="P304" i="10" s="1"/>
  <c r="R305" i="9"/>
  <c r="Q304" i="10" s="1"/>
  <c r="S305" i="9"/>
  <c r="R304" i="10" s="1"/>
  <c r="T305" i="9"/>
  <c r="S304" i="10" s="1"/>
  <c r="U305" i="9"/>
  <c r="T304" i="10" s="1"/>
  <c r="V305" i="9"/>
  <c r="U304" i="10" s="1"/>
  <c r="W305" i="9"/>
  <c r="V304" i="10" s="1"/>
  <c r="X305" i="9"/>
  <c r="W304" i="10" s="1"/>
  <c r="Y305" i="9"/>
  <c r="X304" i="10" s="1"/>
  <c r="Z305" i="9"/>
  <c r="Y304" i="10" s="1"/>
  <c r="AA305" i="9"/>
  <c r="Z304" i="10" s="1"/>
  <c r="AB305" i="9"/>
  <c r="AA304" i="10" s="1"/>
  <c r="AC305" i="9"/>
  <c r="AB304" i="10" s="1"/>
  <c r="AD305" i="9"/>
  <c r="AC304" i="10" s="1"/>
  <c r="AE305" i="9"/>
  <c r="AD304" i="10" s="1"/>
  <c r="AF305" i="9"/>
  <c r="AE304" i="10" s="1"/>
  <c r="AG305" i="9"/>
  <c r="AF304" i="10" s="1"/>
  <c r="AH305" i="9"/>
  <c r="AG304" i="10" s="1"/>
  <c r="AI305" i="9"/>
  <c r="AH304" i="10" s="1"/>
  <c r="AJ305" i="9"/>
  <c r="AI304" i="10" s="1"/>
  <c r="AK305" i="9"/>
  <c r="AJ304" i="10" s="1"/>
  <c r="AL305" i="9"/>
  <c r="AK304" i="10" s="1"/>
  <c r="AM305" i="9"/>
  <c r="AL304" i="10" s="1"/>
  <c r="AN305" i="9"/>
  <c r="AM304" i="10" s="1"/>
  <c r="AO305" i="9"/>
  <c r="AN304" i="10" s="1"/>
  <c r="AP305" i="9"/>
  <c r="AO304" i="10" s="1"/>
  <c r="AQ305" i="9"/>
  <c r="AP304" i="10" s="1"/>
  <c r="AR305" i="9"/>
  <c r="AQ304" i="10" s="1"/>
  <c r="AS305" i="9"/>
  <c r="AR304" i="10" s="1"/>
  <c r="AT305" i="9"/>
  <c r="AS304" i="10" s="1"/>
  <c r="AU305" i="9"/>
  <c r="AT304" i="10" s="1"/>
  <c r="D306" i="9"/>
  <c r="C305" i="10" s="1"/>
  <c r="E306" i="9"/>
  <c r="D305" i="10" s="1"/>
  <c r="F306" i="9"/>
  <c r="E305" i="10" s="1"/>
  <c r="G306" i="9"/>
  <c r="F305" i="10" s="1"/>
  <c r="H306" i="9"/>
  <c r="G305" i="10" s="1"/>
  <c r="I306" i="9"/>
  <c r="H305" i="10" s="1"/>
  <c r="J306" i="9"/>
  <c r="I305" i="10" s="1"/>
  <c r="K306" i="9"/>
  <c r="J305" i="10" s="1"/>
  <c r="L306" i="9"/>
  <c r="K305" i="10" s="1"/>
  <c r="M306" i="9"/>
  <c r="L305" i="10" s="1"/>
  <c r="N306" i="9"/>
  <c r="M305" i="10" s="1"/>
  <c r="O306" i="9"/>
  <c r="N305" i="10" s="1"/>
  <c r="P306" i="9"/>
  <c r="O305" i="10" s="1"/>
  <c r="Q306" i="9"/>
  <c r="P305" i="10" s="1"/>
  <c r="R306" i="9"/>
  <c r="Q305" i="10" s="1"/>
  <c r="S306" i="9"/>
  <c r="R305" i="10" s="1"/>
  <c r="T306" i="9"/>
  <c r="S305" i="10" s="1"/>
  <c r="U306" i="9"/>
  <c r="T305" i="10" s="1"/>
  <c r="V306" i="9"/>
  <c r="U305" i="10" s="1"/>
  <c r="W306" i="9"/>
  <c r="V305" i="10" s="1"/>
  <c r="X306" i="9"/>
  <c r="W305" i="10" s="1"/>
  <c r="Y306" i="9"/>
  <c r="X305" i="10" s="1"/>
  <c r="Z306" i="9"/>
  <c r="Y305" i="10" s="1"/>
  <c r="AA306" i="9"/>
  <c r="Z305" i="10" s="1"/>
  <c r="AB306" i="9"/>
  <c r="AA305" i="10" s="1"/>
  <c r="AC306" i="9"/>
  <c r="AB305" i="10" s="1"/>
  <c r="AD306" i="9"/>
  <c r="AC305" i="10" s="1"/>
  <c r="AE306" i="9"/>
  <c r="AD305" i="10" s="1"/>
  <c r="AF306" i="9"/>
  <c r="AE305" i="10" s="1"/>
  <c r="AG306" i="9"/>
  <c r="AF305" i="10" s="1"/>
  <c r="AH306" i="9"/>
  <c r="AG305" i="10" s="1"/>
  <c r="AI306" i="9"/>
  <c r="AH305" i="10" s="1"/>
  <c r="AJ306" i="9"/>
  <c r="AI305" i="10" s="1"/>
  <c r="AK306" i="9"/>
  <c r="AJ305" i="10" s="1"/>
  <c r="AL306" i="9"/>
  <c r="AK305" i="10" s="1"/>
  <c r="AM306" i="9"/>
  <c r="AL305" i="10" s="1"/>
  <c r="AN306" i="9"/>
  <c r="AM305" i="10" s="1"/>
  <c r="AO306" i="9"/>
  <c r="AN305" i="10" s="1"/>
  <c r="AP306" i="9"/>
  <c r="AO305" i="10" s="1"/>
  <c r="AQ306" i="9"/>
  <c r="AP305" i="10" s="1"/>
  <c r="AR306" i="9"/>
  <c r="AQ305" i="10" s="1"/>
  <c r="AS306" i="9"/>
  <c r="AR305" i="10" s="1"/>
  <c r="AT306" i="9"/>
  <c r="AS305" i="10" s="1"/>
  <c r="AU306" i="9"/>
  <c r="AT305" i="10" s="1"/>
  <c r="D307" i="9"/>
  <c r="C306" i="10" s="1"/>
  <c r="E307" i="9"/>
  <c r="D306" i="10" s="1"/>
  <c r="F307" i="9"/>
  <c r="E306" i="10" s="1"/>
  <c r="G307" i="9"/>
  <c r="F306" i="10" s="1"/>
  <c r="H307" i="9"/>
  <c r="G306" i="10" s="1"/>
  <c r="I307" i="9"/>
  <c r="H306" i="10" s="1"/>
  <c r="J307" i="9"/>
  <c r="I306" i="10" s="1"/>
  <c r="K307" i="9"/>
  <c r="J306" i="10" s="1"/>
  <c r="L307" i="9"/>
  <c r="K306" i="10" s="1"/>
  <c r="M307" i="9"/>
  <c r="L306" i="10" s="1"/>
  <c r="N307" i="9"/>
  <c r="M306" i="10" s="1"/>
  <c r="O307" i="9"/>
  <c r="N306" i="10" s="1"/>
  <c r="P307" i="9"/>
  <c r="O306" i="10" s="1"/>
  <c r="Q307" i="9"/>
  <c r="P306" i="10" s="1"/>
  <c r="R307" i="9"/>
  <c r="Q306" i="10" s="1"/>
  <c r="S307" i="9"/>
  <c r="R306" i="10" s="1"/>
  <c r="T307" i="9"/>
  <c r="S306" i="10" s="1"/>
  <c r="U307" i="9"/>
  <c r="T306" i="10" s="1"/>
  <c r="V307" i="9"/>
  <c r="U306" i="10" s="1"/>
  <c r="W307" i="9"/>
  <c r="V306" i="10" s="1"/>
  <c r="X307" i="9"/>
  <c r="W306" i="10" s="1"/>
  <c r="Y307" i="9"/>
  <c r="X306" i="10" s="1"/>
  <c r="Z307" i="9"/>
  <c r="Y306" i="10" s="1"/>
  <c r="AA307" i="9"/>
  <c r="Z306" i="10" s="1"/>
  <c r="AB307" i="9"/>
  <c r="AA306" i="10" s="1"/>
  <c r="AC307" i="9"/>
  <c r="AB306" i="10" s="1"/>
  <c r="AD307" i="9"/>
  <c r="AC306" i="10" s="1"/>
  <c r="AE307" i="9"/>
  <c r="AD306" i="10" s="1"/>
  <c r="AF307" i="9"/>
  <c r="AE306" i="10" s="1"/>
  <c r="AG307" i="9"/>
  <c r="AF306" i="10" s="1"/>
  <c r="AH307" i="9"/>
  <c r="AG306" i="10" s="1"/>
  <c r="AI307" i="9"/>
  <c r="AH306" i="10" s="1"/>
  <c r="AJ307" i="9"/>
  <c r="AI306" i="10" s="1"/>
  <c r="AK307" i="9"/>
  <c r="AJ306" i="10" s="1"/>
  <c r="AL307" i="9"/>
  <c r="AK306" i="10" s="1"/>
  <c r="AM307" i="9"/>
  <c r="AL306" i="10" s="1"/>
  <c r="AN307" i="9"/>
  <c r="AM306" i="10" s="1"/>
  <c r="AO307" i="9"/>
  <c r="AN306" i="10" s="1"/>
  <c r="AP307" i="9"/>
  <c r="AO306" i="10" s="1"/>
  <c r="AQ307" i="9"/>
  <c r="AP306" i="10" s="1"/>
  <c r="AR307" i="9"/>
  <c r="AQ306" i="10" s="1"/>
  <c r="AS307" i="9"/>
  <c r="AR306" i="10" s="1"/>
  <c r="AT307" i="9"/>
  <c r="AS306" i="10" s="1"/>
  <c r="AU307" i="9"/>
  <c r="AT306" i="10" s="1"/>
  <c r="D308" i="9"/>
  <c r="C307" i="10" s="1"/>
  <c r="E308" i="9"/>
  <c r="D307" i="10" s="1"/>
  <c r="F308" i="9"/>
  <c r="E307" i="10" s="1"/>
  <c r="G308" i="9"/>
  <c r="F307" i="10" s="1"/>
  <c r="H308" i="9"/>
  <c r="G307" i="10" s="1"/>
  <c r="I308" i="9"/>
  <c r="H307" i="10" s="1"/>
  <c r="J308" i="9"/>
  <c r="I307" i="10" s="1"/>
  <c r="K308" i="9"/>
  <c r="J307" i="10" s="1"/>
  <c r="L308" i="9"/>
  <c r="K307" i="10" s="1"/>
  <c r="M308" i="9"/>
  <c r="L307" i="10" s="1"/>
  <c r="N308" i="9"/>
  <c r="M307" i="10" s="1"/>
  <c r="O308" i="9"/>
  <c r="N307" i="10" s="1"/>
  <c r="P308" i="9"/>
  <c r="O307" i="10" s="1"/>
  <c r="Q308" i="9"/>
  <c r="P307" i="10" s="1"/>
  <c r="R308" i="9"/>
  <c r="Q307" i="10" s="1"/>
  <c r="S308" i="9"/>
  <c r="R307" i="10" s="1"/>
  <c r="T308" i="9"/>
  <c r="S307" i="10" s="1"/>
  <c r="U308" i="9"/>
  <c r="T307" i="10" s="1"/>
  <c r="V308" i="9"/>
  <c r="U307" i="10" s="1"/>
  <c r="W308" i="9"/>
  <c r="V307" i="10" s="1"/>
  <c r="X308" i="9"/>
  <c r="W307" i="10" s="1"/>
  <c r="Y308" i="9"/>
  <c r="X307" i="10" s="1"/>
  <c r="Z308" i="9"/>
  <c r="Y307" i="10" s="1"/>
  <c r="AA308" i="9"/>
  <c r="Z307" i="10" s="1"/>
  <c r="AB308" i="9"/>
  <c r="AA307" i="10" s="1"/>
  <c r="AC308" i="9"/>
  <c r="AB307" i="10" s="1"/>
  <c r="AD308" i="9"/>
  <c r="AC307" i="10" s="1"/>
  <c r="AE308" i="9"/>
  <c r="AD307" i="10" s="1"/>
  <c r="AF308" i="9"/>
  <c r="AE307" i="10" s="1"/>
  <c r="AG308" i="9"/>
  <c r="AF307" i="10" s="1"/>
  <c r="AH308" i="9"/>
  <c r="AG307" i="10" s="1"/>
  <c r="AI308" i="9"/>
  <c r="AH307" i="10" s="1"/>
  <c r="AJ308" i="9"/>
  <c r="AI307" i="10" s="1"/>
  <c r="AK308" i="9"/>
  <c r="AJ307" i="10" s="1"/>
  <c r="AL308" i="9"/>
  <c r="AK307" i="10" s="1"/>
  <c r="AM308" i="9"/>
  <c r="AL307" i="10" s="1"/>
  <c r="AN308" i="9"/>
  <c r="AM307" i="10" s="1"/>
  <c r="AO308" i="9"/>
  <c r="AN307" i="10" s="1"/>
  <c r="AP308" i="9"/>
  <c r="AO307" i="10" s="1"/>
  <c r="AQ308" i="9"/>
  <c r="AP307" i="10" s="1"/>
  <c r="AR308" i="9"/>
  <c r="AQ307" i="10" s="1"/>
  <c r="AS308" i="9"/>
  <c r="AR307" i="10" s="1"/>
  <c r="AT308" i="9"/>
  <c r="AS307" i="10" s="1"/>
  <c r="AU308" i="9"/>
  <c r="AT307" i="10" s="1"/>
  <c r="D309" i="9"/>
  <c r="C308" i="10" s="1"/>
  <c r="E309" i="9"/>
  <c r="D308" i="10" s="1"/>
  <c r="F309" i="9"/>
  <c r="E308" i="10" s="1"/>
  <c r="G309" i="9"/>
  <c r="F308" i="10" s="1"/>
  <c r="H309" i="9"/>
  <c r="G308" i="10" s="1"/>
  <c r="I309" i="9"/>
  <c r="H308" i="10" s="1"/>
  <c r="J309" i="9"/>
  <c r="I308" i="10" s="1"/>
  <c r="K309" i="9"/>
  <c r="J308" i="10" s="1"/>
  <c r="L309" i="9"/>
  <c r="K308" i="10" s="1"/>
  <c r="M309" i="9"/>
  <c r="L308" i="10" s="1"/>
  <c r="N309" i="9"/>
  <c r="M308" i="10" s="1"/>
  <c r="O309" i="9"/>
  <c r="N308" i="10" s="1"/>
  <c r="P309" i="9"/>
  <c r="O308" i="10" s="1"/>
  <c r="Q309" i="9"/>
  <c r="P308" i="10" s="1"/>
  <c r="R309" i="9"/>
  <c r="Q308" i="10" s="1"/>
  <c r="S309" i="9"/>
  <c r="R308" i="10" s="1"/>
  <c r="T309" i="9"/>
  <c r="S308" i="10" s="1"/>
  <c r="U309" i="9"/>
  <c r="T308" i="10" s="1"/>
  <c r="V309" i="9"/>
  <c r="U308" i="10" s="1"/>
  <c r="W309" i="9"/>
  <c r="V308" i="10" s="1"/>
  <c r="X309" i="9"/>
  <c r="W308" i="10" s="1"/>
  <c r="Y309" i="9"/>
  <c r="X308" i="10" s="1"/>
  <c r="Z309" i="9"/>
  <c r="Y308" i="10" s="1"/>
  <c r="AA309" i="9"/>
  <c r="Z308" i="10" s="1"/>
  <c r="AB309" i="9"/>
  <c r="AA308" i="10" s="1"/>
  <c r="AC309" i="9"/>
  <c r="AB308" i="10" s="1"/>
  <c r="AD309" i="9"/>
  <c r="AC308" i="10" s="1"/>
  <c r="AE309" i="9"/>
  <c r="AD308" i="10" s="1"/>
  <c r="AF309" i="9"/>
  <c r="AE308" i="10" s="1"/>
  <c r="AG309" i="9"/>
  <c r="AF308" i="10" s="1"/>
  <c r="AH309" i="9"/>
  <c r="AG308" i="10" s="1"/>
  <c r="AI309" i="9"/>
  <c r="AH308" i="10" s="1"/>
  <c r="AJ309" i="9"/>
  <c r="AI308" i="10" s="1"/>
  <c r="AK309" i="9"/>
  <c r="AJ308" i="10" s="1"/>
  <c r="AL309" i="9"/>
  <c r="AK308" i="10" s="1"/>
  <c r="AM309" i="9"/>
  <c r="AL308" i="10" s="1"/>
  <c r="AN309" i="9"/>
  <c r="AM308" i="10" s="1"/>
  <c r="AO309" i="9"/>
  <c r="AN308" i="10" s="1"/>
  <c r="AP309" i="9"/>
  <c r="AO308" i="10" s="1"/>
  <c r="AQ309" i="9"/>
  <c r="AP308" i="10" s="1"/>
  <c r="AR309" i="9"/>
  <c r="AQ308" i="10" s="1"/>
  <c r="AS309" i="9"/>
  <c r="AR308" i="10" s="1"/>
  <c r="AT309" i="9"/>
  <c r="AS308" i="10" s="1"/>
  <c r="AU309" i="9"/>
  <c r="AT308" i="10" s="1"/>
  <c r="D310" i="9"/>
  <c r="C309" i="10" s="1"/>
  <c r="E310" i="9"/>
  <c r="D309" i="10" s="1"/>
  <c r="F310" i="9"/>
  <c r="E309" i="10" s="1"/>
  <c r="G310" i="9"/>
  <c r="F309" i="10" s="1"/>
  <c r="H310" i="9"/>
  <c r="G309" i="10" s="1"/>
  <c r="I310" i="9"/>
  <c r="H309" i="10" s="1"/>
  <c r="J310" i="9"/>
  <c r="I309" i="10" s="1"/>
  <c r="K310" i="9"/>
  <c r="J309" i="10" s="1"/>
  <c r="L310" i="9"/>
  <c r="K309" i="10" s="1"/>
  <c r="M310" i="9"/>
  <c r="L309" i="10" s="1"/>
  <c r="N310" i="9"/>
  <c r="M309" i="10" s="1"/>
  <c r="O310" i="9"/>
  <c r="N309" i="10" s="1"/>
  <c r="P310" i="9"/>
  <c r="O309" i="10" s="1"/>
  <c r="Q310" i="9"/>
  <c r="P309" i="10" s="1"/>
  <c r="R310" i="9"/>
  <c r="Q309" i="10" s="1"/>
  <c r="S310" i="9"/>
  <c r="R309" i="10" s="1"/>
  <c r="T310" i="9"/>
  <c r="S309" i="10" s="1"/>
  <c r="U310" i="9"/>
  <c r="T309" i="10" s="1"/>
  <c r="V310" i="9"/>
  <c r="U309" i="10" s="1"/>
  <c r="W310" i="9"/>
  <c r="V309" i="10" s="1"/>
  <c r="X310" i="9"/>
  <c r="W309" i="10" s="1"/>
  <c r="Y310" i="9"/>
  <c r="X309" i="10" s="1"/>
  <c r="Z310" i="9"/>
  <c r="Y309" i="10" s="1"/>
  <c r="AA310" i="9"/>
  <c r="Z309" i="10" s="1"/>
  <c r="AB310" i="9"/>
  <c r="AA309" i="10" s="1"/>
  <c r="AC310" i="9"/>
  <c r="AB309" i="10" s="1"/>
  <c r="AD310" i="9"/>
  <c r="AC309" i="10" s="1"/>
  <c r="AE310" i="9"/>
  <c r="AD309" i="10" s="1"/>
  <c r="AF310" i="9"/>
  <c r="AE309" i="10" s="1"/>
  <c r="AG310" i="9"/>
  <c r="AF309" i="10" s="1"/>
  <c r="AH310" i="9"/>
  <c r="AG309" i="10" s="1"/>
  <c r="AI310" i="9"/>
  <c r="AH309" i="10" s="1"/>
  <c r="AJ310" i="9"/>
  <c r="AI309" i="10" s="1"/>
  <c r="AK310" i="9"/>
  <c r="AJ309" i="10" s="1"/>
  <c r="AL310" i="9"/>
  <c r="AK309" i="10" s="1"/>
  <c r="AM310" i="9"/>
  <c r="AL309" i="10" s="1"/>
  <c r="AN310" i="9"/>
  <c r="AM309" i="10" s="1"/>
  <c r="AO310" i="9"/>
  <c r="AN309" i="10" s="1"/>
  <c r="AP310" i="9"/>
  <c r="AO309" i="10" s="1"/>
  <c r="AQ310" i="9"/>
  <c r="AP309" i="10" s="1"/>
  <c r="AR310" i="9"/>
  <c r="AQ309" i="10" s="1"/>
  <c r="AS310" i="9"/>
  <c r="AR309" i="10" s="1"/>
  <c r="AT310" i="9"/>
  <c r="AS309" i="10" s="1"/>
  <c r="AU310" i="9"/>
  <c r="AT309" i="10" s="1"/>
  <c r="D311" i="9"/>
  <c r="C310" i="10" s="1"/>
  <c r="E311" i="9"/>
  <c r="D310" i="10" s="1"/>
  <c r="F311" i="9"/>
  <c r="E310" i="10" s="1"/>
  <c r="G311" i="9"/>
  <c r="F310" i="10" s="1"/>
  <c r="H311" i="9"/>
  <c r="G310" i="10" s="1"/>
  <c r="I311" i="9"/>
  <c r="H310" i="10" s="1"/>
  <c r="J311" i="9"/>
  <c r="I310" i="10" s="1"/>
  <c r="K311" i="9"/>
  <c r="J310" i="10" s="1"/>
  <c r="L311" i="9"/>
  <c r="K310" i="10" s="1"/>
  <c r="M311" i="9"/>
  <c r="L310" i="10" s="1"/>
  <c r="N311" i="9"/>
  <c r="M310" i="10" s="1"/>
  <c r="O311" i="9"/>
  <c r="N310" i="10" s="1"/>
  <c r="P311" i="9"/>
  <c r="O310" i="10" s="1"/>
  <c r="Q311" i="9"/>
  <c r="P310" i="10" s="1"/>
  <c r="R311" i="9"/>
  <c r="Q310" i="10" s="1"/>
  <c r="S311" i="9"/>
  <c r="R310" i="10" s="1"/>
  <c r="T311" i="9"/>
  <c r="S310" i="10" s="1"/>
  <c r="U311" i="9"/>
  <c r="T310" i="10" s="1"/>
  <c r="V311" i="9"/>
  <c r="U310" i="10" s="1"/>
  <c r="W311" i="9"/>
  <c r="V310" i="10" s="1"/>
  <c r="X311" i="9"/>
  <c r="W310" i="10" s="1"/>
  <c r="Y311" i="9"/>
  <c r="X310" i="10" s="1"/>
  <c r="Z311" i="9"/>
  <c r="Y310" i="10" s="1"/>
  <c r="AA311" i="9"/>
  <c r="Z310" i="10" s="1"/>
  <c r="AB311" i="9"/>
  <c r="AA310" i="10" s="1"/>
  <c r="AC311" i="9"/>
  <c r="AB310" i="10" s="1"/>
  <c r="AD311" i="9"/>
  <c r="AC310" i="10" s="1"/>
  <c r="AE311" i="9"/>
  <c r="AD310" i="10" s="1"/>
  <c r="AF311" i="9"/>
  <c r="AE310" i="10" s="1"/>
  <c r="AG311" i="9"/>
  <c r="AF310" i="10" s="1"/>
  <c r="AH311" i="9"/>
  <c r="AG310" i="10" s="1"/>
  <c r="AI311" i="9"/>
  <c r="AH310" i="10" s="1"/>
  <c r="AJ311" i="9"/>
  <c r="AI310" i="10" s="1"/>
  <c r="AK311" i="9"/>
  <c r="AJ310" i="10" s="1"/>
  <c r="AL311" i="9"/>
  <c r="AK310" i="10" s="1"/>
  <c r="AM311" i="9"/>
  <c r="AL310" i="10" s="1"/>
  <c r="AN311" i="9"/>
  <c r="AM310" i="10" s="1"/>
  <c r="AO311" i="9"/>
  <c r="AN310" i="10" s="1"/>
  <c r="AP311" i="9"/>
  <c r="AO310" i="10" s="1"/>
  <c r="AQ311" i="9"/>
  <c r="AP310" i="10" s="1"/>
  <c r="AR311" i="9"/>
  <c r="AQ310" i="10" s="1"/>
  <c r="AS311" i="9"/>
  <c r="AR310" i="10" s="1"/>
  <c r="AT311" i="9"/>
  <c r="AS310" i="10" s="1"/>
  <c r="AU311" i="9"/>
  <c r="AT310" i="10" s="1"/>
  <c r="D312" i="9"/>
  <c r="C311" i="10" s="1"/>
  <c r="E312" i="9"/>
  <c r="D311" i="10" s="1"/>
  <c r="F312" i="9"/>
  <c r="E311" i="10" s="1"/>
  <c r="G312" i="9"/>
  <c r="F311" i="10" s="1"/>
  <c r="H312" i="9"/>
  <c r="G311" i="10" s="1"/>
  <c r="I312" i="9"/>
  <c r="H311" i="10" s="1"/>
  <c r="J312" i="9"/>
  <c r="I311" i="10" s="1"/>
  <c r="K312" i="9"/>
  <c r="J311" i="10" s="1"/>
  <c r="L312" i="9"/>
  <c r="K311" i="10" s="1"/>
  <c r="M312" i="9"/>
  <c r="L311" i="10" s="1"/>
  <c r="N312" i="9"/>
  <c r="M311" i="10" s="1"/>
  <c r="O312" i="9"/>
  <c r="N311" i="10" s="1"/>
  <c r="P312" i="9"/>
  <c r="O311" i="10" s="1"/>
  <c r="Q312" i="9"/>
  <c r="P311" i="10" s="1"/>
  <c r="R312" i="9"/>
  <c r="Q311" i="10" s="1"/>
  <c r="S312" i="9"/>
  <c r="R311" i="10" s="1"/>
  <c r="T312" i="9"/>
  <c r="S311" i="10" s="1"/>
  <c r="U312" i="9"/>
  <c r="T311" i="10" s="1"/>
  <c r="V312" i="9"/>
  <c r="U311" i="10" s="1"/>
  <c r="W312" i="9"/>
  <c r="V311" i="10" s="1"/>
  <c r="X312" i="9"/>
  <c r="W311" i="10" s="1"/>
  <c r="Y312" i="9"/>
  <c r="X311" i="10" s="1"/>
  <c r="Z312" i="9"/>
  <c r="Y311" i="10" s="1"/>
  <c r="AA312" i="9"/>
  <c r="Z311" i="10" s="1"/>
  <c r="AB312" i="9"/>
  <c r="AA311" i="10" s="1"/>
  <c r="AC312" i="9"/>
  <c r="AB311" i="10" s="1"/>
  <c r="AD312" i="9"/>
  <c r="AC311" i="10" s="1"/>
  <c r="AE312" i="9"/>
  <c r="AD311" i="10" s="1"/>
  <c r="AF312" i="9"/>
  <c r="AE311" i="10" s="1"/>
  <c r="AG312" i="9"/>
  <c r="AF311" i="10" s="1"/>
  <c r="AH312" i="9"/>
  <c r="AG311" i="10" s="1"/>
  <c r="AI312" i="9"/>
  <c r="AH311" i="10" s="1"/>
  <c r="AJ312" i="9"/>
  <c r="AI311" i="10" s="1"/>
  <c r="AK312" i="9"/>
  <c r="AJ311" i="10" s="1"/>
  <c r="AL312" i="9"/>
  <c r="AK311" i="10" s="1"/>
  <c r="AM312" i="9"/>
  <c r="AL311" i="10" s="1"/>
  <c r="AN312" i="9"/>
  <c r="AM311" i="10" s="1"/>
  <c r="AO312" i="9"/>
  <c r="AN311" i="10" s="1"/>
  <c r="AP312" i="9"/>
  <c r="AO311" i="10" s="1"/>
  <c r="AQ312" i="9"/>
  <c r="AP311" i="10" s="1"/>
  <c r="AR312" i="9"/>
  <c r="AQ311" i="10" s="1"/>
  <c r="AS312" i="9"/>
  <c r="AR311" i="10" s="1"/>
  <c r="AT312" i="9"/>
  <c r="AS311" i="10" s="1"/>
  <c r="AU312" i="9"/>
  <c r="AT311" i="10" s="1"/>
  <c r="D313" i="9"/>
  <c r="C312" i="10" s="1"/>
  <c r="E313" i="9"/>
  <c r="D312" i="10" s="1"/>
  <c r="F313" i="9"/>
  <c r="E312" i="10" s="1"/>
  <c r="G313" i="9"/>
  <c r="F312" i="10" s="1"/>
  <c r="H313" i="9"/>
  <c r="G312" i="10" s="1"/>
  <c r="I313" i="9"/>
  <c r="H312" i="10" s="1"/>
  <c r="J313" i="9"/>
  <c r="I312" i="10" s="1"/>
  <c r="K313" i="9"/>
  <c r="J312" i="10" s="1"/>
  <c r="L313" i="9"/>
  <c r="K312" i="10" s="1"/>
  <c r="M313" i="9"/>
  <c r="L312" i="10" s="1"/>
  <c r="N313" i="9"/>
  <c r="M312" i="10" s="1"/>
  <c r="O313" i="9"/>
  <c r="N312" i="10" s="1"/>
  <c r="P313" i="9"/>
  <c r="O312" i="10" s="1"/>
  <c r="Q313" i="9"/>
  <c r="P312" i="10" s="1"/>
  <c r="R313" i="9"/>
  <c r="Q312" i="10" s="1"/>
  <c r="S313" i="9"/>
  <c r="R312" i="10" s="1"/>
  <c r="T313" i="9"/>
  <c r="S312" i="10" s="1"/>
  <c r="U313" i="9"/>
  <c r="T312" i="10" s="1"/>
  <c r="V313" i="9"/>
  <c r="U312" i="10" s="1"/>
  <c r="W313" i="9"/>
  <c r="V312" i="10" s="1"/>
  <c r="X313" i="9"/>
  <c r="W312" i="10" s="1"/>
  <c r="Y313" i="9"/>
  <c r="X312" i="10" s="1"/>
  <c r="Z313" i="9"/>
  <c r="Y312" i="10" s="1"/>
  <c r="AA313" i="9"/>
  <c r="Z312" i="10" s="1"/>
  <c r="AB313" i="9"/>
  <c r="AA312" i="10" s="1"/>
  <c r="AC313" i="9"/>
  <c r="AB312" i="10" s="1"/>
  <c r="AD313" i="9"/>
  <c r="AC312" i="10" s="1"/>
  <c r="AE313" i="9"/>
  <c r="AD312" i="10" s="1"/>
  <c r="AF313" i="9"/>
  <c r="AE312" i="10" s="1"/>
  <c r="AG313" i="9"/>
  <c r="AF312" i="10" s="1"/>
  <c r="AH313" i="9"/>
  <c r="AG312" i="10" s="1"/>
  <c r="AI313" i="9"/>
  <c r="AH312" i="10" s="1"/>
  <c r="AJ313" i="9"/>
  <c r="AI312" i="10" s="1"/>
  <c r="AK313" i="9"/>
  <c r="AJ312" i="10" s="1"/>
  <c r="AL313" i="9"/>
  <c r="AK312" i="10" s="1"/>
  <c r="AM313" i="9"/>
  <c r="AL312" i="10" s="1"/>
  <c r="AN313" i="9"/>
  <c r="AM312" i="10" s="1"/>
  <c r="AO313" i="9"/>
  <c r="AN312" i="10" s="1"/>
  <c r="AP313" i="9"/>
  <c r="AO312" i="10" s="1"/>
  <c r="AQ313" i="9"/>
  <c r="AP312" i="10" s="1"/>
  <c r="AR313" i="9"/>
  <c r="AQ312" i="10" s="1"/>
  <c r="AS313" i="9"/>
  <c r="AR312" i="10" s="1"/>
  <c r="AT313" i="9"/>
  <c r="AS312" i="10" s="1"/>
  <c r="AU313" i="9"/>
  <c r="AT312" i="10" s="1"/>
  <c r="D314" i="9"/>
  <c r="C313" i="10" s="1"/>
  <c r="E314" i="9"/>
  <c r="D313" i="10" s="1"/>
  <c r="F314" i="9"/>
  <c r="E313" i="10" s="1"/>
  <c r="G314" i="9"/>
  <c r="F313" i="10" s="1"/>
  <c r="H314" i="9"/>
  <c r="G313" i="10" s="1"/>
  <c r="I314" i="9"/>
  <c r="H313" i="10" s="1"/>
  <c r="J314" i="9"/>
  <c r="I313" i="10" s="1"/>
  <c r="K314" i="9"/>
  <c r="J313" i="10" s="1"/>
  <c r="L314" i="9"/>
  <c r="K313" i="10" s="1"/>
  <c r="M314" i="9"/>
  <c r="L313" i="10" s="1"/>
  <c r="N314" i="9"/>
  <c r="M313" i="10" s="1"/>
  <c r="O314" i="9"/>
  <c r="N313" i="10" s="1"/>
  <c r="P314" i="9"/>
  <c r="O313" i="10" s="1"/>
  <c r="Q314" i="9"/>
  <c r="P313" i="10" s="1"/>
  <c r="R314" i="9"/>
  <c r="Q313" i="10" s="1"/>
  <c r="S314" i="9"/>
  <c r="R313" i="10" s="1"/>
  <c r="T314" i="9"/>
  <c r="S313" i="10" s="1"/>
  <c r="U314" i="9"/>
  <c r="T313" i="10" s="1"/>
  <c r="V314" i="9"/>
  <c r="U313" i="10" s="1"/>
  <c r="W314" i="9"/>
  <c r="V313" i="10" s="1"/>
  <c r="X314" i="9"/>
  <c r="W313" i="10" s="1"/>
  <c r="Y314" i="9"/>
  <c r="X313" i="10" s="1"/>
  <c r="Z314" i="9"/>
  <c r="Y313" i="10" s="1"/>
  <c r="AA314" i="9"/>
  <c r="Z313" i="10" s="1"/>
  <c r="AB314" i="9"/>
  <c r="AA313" i="10" s="1"/>
  <c r="AC314" i="9"/>
  <c r="AB313" i="10" s="1"/>
  <c r="AD314" i="9"/>
  <c r="AC313" i="10" s="1"/>
  <c r="AE314" i="9"/>
  <c r="AD313" i="10" s="1"/>
  <c r="AF314" i="9"/>
  <c r="AE313" i="10" s="1"/>
  <c r="AG314" i="9"/>
  <c r="AF313" i="10" s="1"/>
  <c r="AH314" i="9"/>
  <c r="AG313" i="10" s="1"/>
  <c r="AI314" i="9"/>
  <c r="AH313" i="10" s="1"/>
  <c r="AJ314" i="9"/>
  <c r="AI313" i="10" s="1"/>
  <c r="AK314" i="9"/>
  <c r="AJ313" i="10" s="1"/>
  <c r="AL314" i="9"/>
  <c r="AK313" i="10" s="1"/>
  <c r="AM314" i="9"/>
  <c r="AL313" i="10" s="1"/>
  <c r="AN314" i="9"/>
  <c r="AM313" i="10" s="1"/>
  <c r="AO314" i="9"/>
  <c r="AN313" i="10" s="1"/>
  <c r="AP314" i="9"/>
  <c r="AO313" i="10" s="1"/>
  <c r="AQ314" i="9"/>
  <c r="AP313" i="10" s="1"/>
  <c r="AR314" i="9"/>
  <c r="AQ313" i="10" s="1"/>
  <c r="AS314" i="9"/>
  <c r="AR313" i="10" s="1"/>
  <c r="AT314" i="9"/>
  <c r="AS313" i="10" s="1"/>
  <c r="AU314" i="9"/>
  <c r="AT313" i="10" s="1"/>
  <c r="D315" i="9"/>
  <c r="C314" i="10" s="1"/>
  <c r="E315" i="9"/>
  <c r="D314" i="10" s="1"/>
  <c r="F315" i="9"/>
  <c r="E314" i="10" s="1"/>
  <c r="G315" i="9"/>
  <c r="F314" i="10" s="1"/>
  <c r="H315" i="9"/>
  <c r="G314" i="10" s="1"/>
  <c r="I315" i="9"/>
  <c r="H314" i="10" s="1"/>
  <c r="J315" i="9"/>
  <c r="I314" i="10" s="1"/>
  <c r="K315" i="9"/>
  <c r="J314" i="10" s="1"/>
  <c r="L315" i="9"/>
  <c r="K314" i="10" s="1"/>
  <c r="M315" i="9"/>
  <c r="L314" i="10" s="1"/>
  <c r="N315" i="9"/>
  <c r="M314" i="10" s="1"/>
  <c r="O315" i="9"/>
  <c r="N314" i="10" s="1"/>
  <c r="P315" i="9"/>
  <c r="O314" i="10" s="1"/>
  <c r="Q315" i="9"/>
  <c r="P314" i="10" s="1"/>
  <c r="R315" i="9"/>
  <c r="Q314" i="10" s="1"/>
  <c r="S315" i="9"/>
  <c r="R314" i="10" s="1"/>
  <c r="T315" i="9"/>
  <c r="S314" i="10" s="1"/>
  <c r="U315" i="9"/>
  <c r="T314" i="10" s="1"/>
  <c r="V315" i="9"/>
  <c r="U314" i="10" s="1"/>
  <c r="W315" i="9"/>
  <c r="V314" i="10" s="1"/>
  <c r="X315" i="9"/>
  <c r="W314" i="10" s="1"/>
  <c r="Y315" i="9"/>
  <c r="X314" i="10" s="1"/>
  <c r="Z315" i="9"/>
  <c r="Y314" i="10" s="1"/>
  <c r="AA315" i="9"/>
  <c r="Z314" i="10" s="1"/>
  <c r="AB315" i="9"/>
  <c r="AA314" i="10" s="1"/>
  <c r="AC315" i="9"/>
  <c r="AB314" i="10" s="1"/>
  <c r="AD315" i="9"/>
  <c r="AC314" i="10" s="1"/>
  <c r="AE315" i="9"/>
  <c r="AD314" i="10" s="1"/>
  <c r="AF315" i="9"/>
  <c r="AE314" i="10" s="1"/>
  <c r="AG315" i="9"/>
  <c r="AF314" i="10" s="1"/>
  <c r="AH315" i="9"/>
  <c r="AG314" i="10" s="1"/>
  <c r="AI315" i="9"/>
  <c r="AH314" i="10" s="1"/>
  <c r="AJ315" i="9"/>
  <c r="AI314" i="10" s="1"/>
  <c r="AK315" i="9"/>
  <c r="AJ314" i="10" s="1"/>
  <c r="AL315" i="9"/>
  <c r="AK314" i="10" s="1"/>
  <c r="AM315" i="9"/>
  <c r="AL314" i="10" s="1"/>
  <c r="AN315" i="9"/>
  <c r="AM314" i="10" s="1"/>
  <c r="AO315" i="9"/>
  <c r="AN314" i="10" s="1"/>
  <c r="AP315" i="9"/>
  <c r="AO314" i="10" s="1"/>
  <c r="AQ315" i="9"/>
  <c r="AP314" i="10" s="1"/>
  <c r="AR315" i="9"/>
  <c r="AQ314" i="10" s="1"/>
  <c r="AS315" i="9"/>
  <c r="AR314" i="10" s="1"/>
  <c r="AT315" i="9"/>
  <c r="AS314" i="10" s="1"/>
  <c r="AU315" i="9"/>
  <c r="AT314" i="10" s="1"/>
  <c r="D316" i="9"/>
  <c r="C315" i="10" s="1"/>
  <c r="E316" i="9"/>
  <c r="D315" i="10" s="1"/>
  <c r="F316" i="9"/>
  <c r="E315" i="10" s="1"/>
  <c r="G316" i="9"/>
  <c r="F315" i="10" s="1"/>
  <c r="H316" i="9"/>
  <c r="G315" i="10" s="1"/>
  <c r="I316" i="9"/>
  <c r="H315" i="10" s="1"/>
  <c r="J316" i="9"/>
  <c r="I315" i="10" s="1"/>
  <c r="K316" i="9"/>
  <c r="J315" i="10" s="1"/>
  <c r="L316" i="9"/>
  <c r="K315" i="10" s="1"/>
  <c r="M316" i="9"/>
  <c r="L315" i="10" s="1"/>
  <c r="N316" i="9"/>
  <c r="M315" i="10" s="1"/>
  <c r="O316" i="9"/>
  <c r="N315" i="10" s="1"/>
  <c r="P316" i="9"/>
  <c r="O315" i="10" s="1"/>
  <c r="Q316" i="9"/>
  <c r="P315" i="10" s="1"/>
  <c r="R316" i="9"/>
  <c r="Q315" i="10" s="1"/>
  <c r="S316" i="9"/>
  <c r="R315" i="10" s="1"/>
  <c r="T316" i="9"/>
  <c r="S315" i="10" s="1"/>
  <c r="U316" i="9"/>
  <c r="T315" i="10" s="1"/>
  <c r="V316" i="9"/>
  <c r="U315" i="10" s="1"/>
  <c r="W316" i="9"/>
  <c r="V315" i="10" s="1"/>
  <c r="X316" i="9"/>
  <c r="W315" i="10" s="1"/>
  <c r="Y316" i="9"/>
  <c r="X315" i="10" s="1"/>
  <c r="Z316" i="9"/>
  <c r="Y315" i="10" s="1"/>
  <c r="AA316" i="9"/>
  <c r="Z315" i="10" s="1"/>
  <c r="AB316" i="9"/>
  <c r="AA315" i="10" s="1"/>
  <c r="AC316" i="9"/>
  <c r="AB315" i="10" s="1"/>
  <c r="AD316" i="9"/>
  <c r="AC315" i="10" s="1"/>
  <c r="AE316" i="9"/>
  <c r="AD315" i="10" s="1"/>
  <c r="AF316" i="9"/>
  <c r="AE315" i="10" s="1"/>
  <c r="AG316" i="9"/>
  <c r="AF315" i="10" s="1"/>
  <c r="AH316" i="9"/>
  <c r="AG315" i="10" s="1"/>
  <c r="AI316" i="9"/>
  <c r="AH315" i="10" s="1"/>
  <c r="AJ316" i="9"/>
  <c r="AI315" i="10" s="1"/>
  <c r="AK316" i="9"/>
  <c r="AJ315" i="10" s="1"/>
  <c r="AL316" i="9"/>
  <c r="AK315" i="10" s="1"/>
  <c r="AM316" i="9"/>
  <c r="AL315" i="10" s="1"/>
  <c r="AN316" i="9"/>
  <c r="AM315" i="10" s="1"/>
  <c r="AO316" i="9"/>
  <c r="AN315" i="10" s="1"/>
  <c r="AP316" i="9"/>
  <c r="AO315" i="10" s="1"/>
  <c r="AQ316" i="9"/>
  <c r="AP315" i="10" s="1"/>
  <c r="AR316" i="9"/>
  <c r="AQ315" i="10" s="1"/>
  <c r="AS316" i="9"/>
  <c r="AR315" i="10" s="1"/>
  <c r="AT316" i="9"/>
  <c r="AS315" i="10" s="1"/>
  <c r="AU316" i="9"/>
  <c r="AT315" i="10" s="1"/>
  <c r="D317" i="9"/>
  <c r="C316" i="10" s="1"/>
  <c r="E317" i="9"/>
  <c r="D316" i="10" s="1"/>
  <c r="F317" i="9"/>
  <c r="E316" i="10" s="1"/>
  <c r="G317" i="9"/>
  <c r="F316" i="10" s="1"/>
  <c r="H317" i="9"/>
  <c r="G316" i="10" s="1"/>
  <c r="I317" i="9"/>
  <c r="H316" i="10" s="1"/>
  <c r="J317" i="9"/>
  <c r="I316" i="10" s="1"/>
  <c r="K317" i="9"/>
  <c r="J316" i="10" s="1"/>
  <c r="L317" i="9"/>
  <c r="K316" i="10" s="1"/>
  <c r="M317" i="9"/>
  <c r="L316" i="10" s="1"/>
  <c r="N317" i="9"/>
  <c r="M316" i="10" s="1"/>
  <c r="O317" i="9"/>
  <c r="N316" i="10" s="1"/>
  <c r="P317" i="9"/>
  <c r="O316" i="10" s="1"/>
  <c r="Q317" i="9"/>
  <c r="P316" i="10" s="1"/>
  <c r="R317" i="9"/>
  <c r="Q316" i="10" s="1"/>
  <c r="S317" i="9"/>
  <c r="R316" i="10" s="1"/>
  <c r="T317" i="9"/>
  <c r="S316" i="10" s="1"/>
  <c r="U317" i="9"/>
  <c r="T316" i="10" s="1"/>
  <c r="V317" i="9"/>
  <c r="U316" i="10" s="1"/>
  <c r="W317" i="9"/>
  <c r="V316" i="10" s="1"/>
  <c r="X317" i="9"/>
  <c r="W316" i="10" s="1"/>
  <c r="Y317" i="9"/>
  <c r="X316" i="10" s="1"/>
  <c r="Z317" i="9"/>
  <c r="Y316" i="10" s="1"/>
  <c r="AA317" i="9"/>
  <c r="Z316" i="10" s="1"/>
  <c r="AB317" i="9"/>
  <c r="AA316" i="10" s="1"/>
  <c r="AC317" i="9"/>
  <c r="AB316" i="10" s="1"/>
  <c r="AD317" i="9"/>
  <c r="AC316" i="10" s="1"/>
  <c r="AE317" i="9"/>
  <c r="AD316" i="10" s="1"/>
  <c r="AF317" i="9"/>
  <c r="AE316" i="10" s="1"/>
  <c r="AG317" i="9"/>
  <c r="AF316" i="10" s="1"/>
  <c r="AH317" i="9"/>
  <c r="AG316" i="10" s="1"/>
  <c r="AI317" i="9"/>
  <c r="AH316" i="10" s="1"/>
  <c r="AJ317" i="9"/>
  <c r="AI316" i="10" s="1"/>
  <c r="AK317" i="9"/>
  <c r="AJ316" i="10" s="1"/>
  <c r="AL317" i="9"/>
  <c r="AK316" i="10" s="1"/>
  <c r="AM317" i="9"/>
  <c r="AL316" i="10" s="1"/>
  <c r="AN317" i="9"/>
  <c r="AM316" i="10" s="1"/>
  <c r="AO317" i="9"/>
  <c r="AN316" i="10" s="1"/>
  <c r="AP317" i="9"/>
  <c r="AO316" i="10" s="1"/>
  <c r="AQ317" i="9"/>
  <c r="AP316" i="10" s="1"/>
  <c r="AR317" i="9"/>
  <c r="AQ316" i="10" s="1"/>
  <c r="AS317" i="9"/>
  <c r="AR316" i="10" s="1"/>
  <c r="AT317" i="9"/>
  <c r="AS316" i="10" s="1"/>
  <c r="AU317" i="9"/>
  <c r="AT316" i="10" s="1"/>
  <c r="D318" i="9"/>
  <c r="C317" i="10" s="1"/>
  <c r="E318" i="9"/>
  <c r="D317" i="10" s="1"/>
  <c r="F318" i="9"/>
  <c r="E317" i="10" s="1"/>
  <c r="G318" i="9"/>
  <c r="F317" i="10" s="1"/>
  <c r="H318" i="9"/>
  <c r="G317" i="10" s="1"/>
  <c r="I318" i="9"/>
  <c r="H317" i="10" s="1"/>
  <c r="J318" i="9"/>
  <c r="I317" i="10" s="1"/>
  <c r="K318" i="9"/>
  <c r="J317" i="10" s="1"/>
  <c r="L318" i="9"/>
  <c r="K317" i="10" s="1"/>
  <c r="M318" i="9"/>
  <c r="L317" i="10" s="1"/>
  <c r="N318" i="9"/>
  <c r="M317" i="10" s="1"/>
  <c r="O318" i="9"/>
  <c r="N317" i="10" s="1"/>
  <c r="P318" i="9"/>
  <c r="O317" i="10" s="1"/>
  <c r="Q318" i="9"/>
  <c r="P317" i="10" s="1"/>
  <c r="R318" i="9"/>
  <c r="Q317" i="10" s="1"/>
  <c r="S318" i="9"/>
  <c r="R317" i="10" s="1"/>
  <c r="T318" i="9"/>
  <c r="S317" i="10" s="1"/>
  <c r="U318" i="9"/>
  <c r="T317" i="10" s="1"/>
  <c r="V318" i="9"/>
  <c r="U317" i="10" s="1"/>
  <c r="W318" i="9"/>
  <c r="V317" i="10" s="1"/>
  <c r="X318" i="9"/>
  <c r="W317" i="10" s="1"/>
  <c r="Y318" i="9"/>
  <c r="X317" i="10" s="1"/>
  <c r="Z318" i="9"/>
  <c r="Y317" i="10" s="1"/>
  <c r="AA318" i="9"/>
  <c r="Z317" i="10" s="1"/>
  <c r="AB318" i="9"/>
  <c r="AA317" i="10" s="1"/>
  <c r="AC318" i="9"/>
  <c r="AB317" i="10" s="1"/>
  <c r="AD318" i="9"/>
  <c r="AC317" i="10" s="1"/>
  <c r="AE318" i="9"/>
  <c r="AD317" i="10" s="1"/>
  <c r="AF318" i="9"/>
  <c r="AE317" i="10" s="1"/>
  <c r="AG318" i="9"/>
  <c r="AF317" i="10" s="1"/>
  <c r="AH318" i="9"/>
  <c r="AG317" i="10" s="1"/>
  <c r="AI318" i="9"/>
  <c r="AH317" i="10" s="1"/>
  <c r="AJ318" i="9"/>
  <c r="AI317" i="10" s="1"/>
  <c r="AK318" i="9"/>
  <c r="AJ317" i="10" s="1"/>
  <c r="AL318" i="9"/>
  <c r="AK317" i="10" s="1"/>
  <c r="AM318" i="9"/>
  <c r="AL317" i="10" s="1"/>
  <c r="AN318" i="9"/>
  <c r="AM317" i="10" s="1"/>
  <c r="AO318" i="9"/>
  <c r="AN317" i="10" s="1"/>
  <c r="AP318" i="9"/>
  <c r="AO317" i="10" s="1"/>
  <c r="AQ318" i="9"/>
  <c r="AP317" i="10" s="1"/>
  <c r="AR318" i="9"/>
  <c r="AQ317" i="10" s="1"/>
  <c r="AS318" i="9"/>
  <c r="AR317" i="10" s="1"/>
  <c r="AT318" i="9"/>
  <c r="AS317" i="10" s="1"/>
  <c r="AU318" i="9"/>
  <c r="AT317" i="10" s="1"/>
  <c r="D319" i="9"/>
  <c r="C318" i="10" s="1"/>
  <c r="E319" i="9"/>
  <c r="D318" i="10" s="1"/>
  <c r="F319" i="9"/>
  <c r="E318" i="10" s="1"/>
  <c r="G319" i="9"/>
  <c r="F318" i="10" s="1"/>
  <c r="H319" i="9"/>
  <c r="G318" i="10" s="1"/>
  <c r="I319" i="9"/>
  <c r="H318" i="10" s="1"/>
  <c r="J319" i="9"/>
  <c r="I318" i="10" s="1"/>
  <c r="K319" i="9"/>
  <c r="J318" i="10" s="1"/>
  <c r="L319" i="9"/>
  <c r="K318" i="10" s="1"/>
  <c r="M319" i="9"/>
  <c r="L318" i="10" s="1"/>
  <c r="N319" i="9"/>
  <c r="M318" i="10" s="1"/>
  <c r="O319" i="9"/>
  <c r="N318" i="10" s="1"/>
  <c r="P319" i="9"/>
  <c r="O318" i="10" s="1"/>
  <c r="Q319" i="9"/>
  <c r="P318" i="10" s="1"/>
  <c r="R319" i="9"/>
  <c r="Q318" i="10" s="1"/>
  <c r="S319" i="9"/>
  <c r="R318" i="10" s="1"/>
  <c r="T319" i="9"/>
  <c r="S318" i="10" s="1"/>
  <c r="U319" i="9"/>
  <c r="T318" i="10" s="1"/>
  <c r="V319" i="9"/>
  <c r="U318" i="10" s="1"/>
  <c r="W319" i="9"/>
  <c r="V318" i="10" s="1"/>
  <c r="X319" i="9"/>
  <c r="W318" i="10" s="1"/>
  <c r="Y319" i="9"/>
  <c r="X318" i="10" s="1"/>
  <c r="Z319" i="9"/>
  <c r="Y318" i="10" s="1"/>
  <c r="AA319" i="9"/>
  <c r="Z318" i="10" s="1"/>
  <c r="AB319" i="9"/>
  <c r="AA318" i="10" s="1"/>
  <c r="AC319" i="9"/>
  <c r="AB318" i="10" s="1"/>
  <c r="AD319" i="9"/>
  <c r="AC318" i="10" s="1"/>
  <c r="AE319" i="9"/>
  <c r="AD318" i="10" s="1"/>
  <c r="AF319" i="9"/>
  <c r="AE318" i="10" s="1"/>
  <c r="AG319" i="9"/>
  <c r="AF318" i="10" s="1"/>
  <c r="AH319" i="9"/>
  <c r="AG318" i="10" s="1"/>
  <c r="AI319" i="9"/>
  <c r="AH318" i="10" s="1"/>
  <c r="AJ319" i="9"/>
  <c r="AI318" i="10" s="1"/>
  <c r="AK319" i="9"/>
  <c r="AJ318" i="10" s="1"/>
  <c r="AL319" i="9"/>
  <c r="AK318" i="10" s="1"/>
  <c r="AM319" i="9"/>
  <c r="AL318" i="10" s="1"/>
  <c r="AN319" i="9"/>
  <c r="AM318" i="10" s="1"/>
  <c r="AO319" i="9"/>
  <c r="AN318" i="10" s="1"/>
  <c r="AP319" i="9"/>
  <c r="AO318" i="10" s="1"/>
  <c r="AQ319" i="9"/>
  <c r="AP318" i="10" s="1"/>
  <c r="AR319" i="9"/>
  <c r="AQ318" i="10" s="1"/>
  <c r="AS319" i="9"/>
  <c r="AR318" i="10" s="1"/>
  <c r="AT319" i="9"/>
  <c r="AS318" i="10" s="1"/>
  <c r="AU319" i="9"/>
  <c r="AT318" i="10" s="1"/>
  <c r="D320" i="9"/>
  <c r="C319" i="10" s="1"/>
  <c r="E320" i="9"/>
  <c r="D319" i="10" s="1"/>
  <c r="F320" i="9"/>
  <c r="E319" i="10" s="1"/>
  <c r="G320" i="9"/>
  <c r="F319" i="10" s="1"/>
  <c r="H320" i="9"/>
  <c r="G319" i="10" s="1"/>
  <c r="I320" i="9"/>
  <c r="H319" i="10" s="1"/>
  <c r="J320" i="9"/>
  <c r="I319" i="10" s="1"/>
  <c r="K320" i="9"/>
  <c r="J319" i="10" s="1"/>
  <c r="L320" i="9"/>
  <c r="K319" i="10" s="1"/>
  <c r="M320" i="9"/>
  <c r="L319" i="10" s="1"/>
  <c r="N320" i="9"/>
  <c r="M319" i="10" s="1"/>
  <c r="O320" i="9"/>
  <c r="N319" i="10" s="1"/>
  <c r="P320" i="9"/>
  <c r="O319" i="10" s="1"/>
  <c r="Q320" i="9"/>
  <c r="P319" i="10" s="1"/>
  <c r="R320" i="9"/>
  <c r="Q319" i="10" s="1"/>
  <c r="S320" i="9"/>
  <c r="R319" i="10" s="1"/>
  <c r="T320" i="9"/>
  <c r="S319" i="10" s="1"/>
  <c r="U320" i="9"/>
  <c r="T319" i="10" s="1"/>
  <c r="V320" i="9"/>
  <c r="U319" i="10" s="1"/>
  <c r="W320" i="9"/>
  <c r="V319" i="10" s="1"/>
  <c r="X320" i="9"/>
  <c r="W319" i="10" s="1"/>
  <c r="Y320" i="9"/>
  <c r="X319" i="10" s="1"/>
  <c r="Z320" i="9"/>
  <c r="Y319" i="10" s="1"/>
  <c r="AA320" i="9"/>
  <c r="Z319" i="10" s="1"/>
  <c r="AB320" i="9"/>
  <c r="AA319" i="10" s="1"/>
  <c r="AC320" i="9"/>
  <c r="AB319" i="10" s="1"/>
  <c r="AD320" i="9"/>
  <c r="AC319" i="10" s="1"/>
  <c r="AE320" i="9"/>
  <c r="AD319" i="10" s="1"/>
  <c r="AF320" i="9"/>
  <c r="AE319" i="10" s="1"/>
  <c r="AG320" i="9"/>
  <c r="AF319" i="10" s="1"/>
  <c r="AH320" i="9"/>
  <c r="AG319" i="10" s="1"/>
  <c r="AI320" i="9"/>
  <c r="AH319" i="10" s="1"/>
  <c r="AJ320" i="9"/>
  <c r="AI319" i="10" s="1"/>
  <c r="AK320" i="9"/>
  <c r="AJ319" i="10" s="1"/>
  <c r="AL320" i="9"/>
  <c r="AK319" i="10" s="1"/>
  <c r="AM320" i="9"/>
  <c r="AL319" i="10" s="1"/>
  <c r="AN320" i="9"/>
  <c r="AM319" i="10" s="1"/>
  <c r="AO320" i="9"/>
  <c r="AN319" i="10" s="1"/>
  <c r="AP320" i="9"/>
  <c r="AO319" i="10" s="1"/>
  <c r="AQ320" i="9"/>
  <c r="AP319" i="10" s="1"/>
  <c r="AR320" i="9"/>
  <c r="AQ319" i="10" s="1"/>
  <c r="AS320" i="9"/>
  <c r="AR319" i="10" s="1"/>
  <c r="AT320" i="9"/>
  <c r="AS319" i="10" s="1"/>
  <c r="AU320" i="9"/>
  <c r="AT319" i="10" s="1"/>
  <c r="D321" i="9"/>
  <c r="C320" i="10" s="1"/>
  <c r="E321" i="9"/>
  <c r="D320" i="10" s="1"/>
  <c r="F321" i="9"/>
  <c r="E320" i="10" s="1"/>
  <c r="G321" i="9"/>
  <c r="F320" i="10" s="1"/>
  <c r="H321" i="9"/>
  <c r="G320" i="10" s="1"/>
  <c r="I321" i="9"/>
  <c r="H320" i="10" s="1"/>
  <c r="J321" i="9"/>
  <c r="I320" i="10" s="1"/>
  <c r="K321" i="9"/>
  <c r="J320" i="10" s="1"/>
  <c r="L321" i="9"/>
  <c r="K320" i="10" s="1"/>
  <c r="M321" i="9"/>
  <c r="L320" i="10" s="1"/>
  <c r="N321" i="9"/>
  <c r="M320" i="10" s="1"/>
  <c r="O321" i="9"/>
  <c r="N320" i="10" s="1"/>
  <c r="P321" i="9"/>
  <c r="O320" i="10" s="1"/>
  <c r="Q321" i="9"/>
  <c r="P320" i="10" s="1"/>
  <c r="R321" i="9"/>
  <c r="Q320" i="10" s="1"/>
  <c r="S321" i="9"/>
  <c r="R320" i="10" s="1"/>
  <c r="T321" i="9"/>
  <c r="S320" i="10" s="1"/>
  <c r="U321" i="9"/>
  <c r="T320" i="10" s="1"/>
  <c r="V321" i="9"/>
  <c r="U320" i="10" s="1"/>
  <c r="W321" i="9"/>
  <c r="V320" i="10" s="1"/>
  <c r="X321" i="9"/>
  <c r="W320" i="10" s="1"/>
  <c r="Y321" i="9"/>
  <c r="X320" i="10" s="1"/>
  <c r="Z321" i="9"/>
  <c r="Y320" i="10" s="1"/>
  <c r="AA321" i="9"/>
  <c r="Z320" i="10" s="1"/>
  <c r="AB321" i="9"/>
  <c r="AA320" i="10" s="1"/>
  <c r="AC321" i="9"/>
  <c r="AB320" i="10" s="1"/>
  <c r="AD321" i="9"/>
  <c r="AC320" i="10" s="1"/>
  <c r="AE321" i="9"/>
  <c r="AD320" i="10" s="1"/>
  <c r="AF321" i="9"/>
  <c r="AE320" i="10" s="1"/>
  <c r="AG321" i="9"/>
  <c r="AF320" i="10" s="1"/>
  <c r="AH321" i="9"/>
  <c r="AG320" i="10" s="1"/>
  <c r="AI321" i="9"/>
  <c r="AH320" i="10" s="1"/>
  <c r="AJ321" i="9"/>
  <c r="AI320" i="10" s="1"/>
  <c r="AK321" i="9"/>
  <c r="AJ320" i="10" s="1"/>
  <c r="AL321" i="9"/>
  <c r="AK320" i="10" s="1"/>
  <c r="AM321" i="9"/>
  <c r="AL320" i="10" s="1"/>
  <c r="AN321" i="9"/>
  <c r="AM320" i="10" s="1"/>
  <c r="AO321" i="9"/>
  <c r="AN320" i="10" s="1"/>
  <c r="AP321" i="9"/>
  <c r="AO320" i="10" s="1"/>
  <c r="AQ321" i="9"/>
  <c r="AP320" i="10" s="1"/>
  <c r="AR321" i="9"/>
  <c r="AQ320" i="10" s="1"/>
  <c r="AS321" i="9"/>
  <c r="AR320" i="10" s="1"/>
  <c r="AT321" i="9"/>
  <c r="AS320" i="10" s="1"/>
  <c r="AU321" i="9"/>
  <c r="AT320" i="10" s="1"/>
  <c r="D322" i="9"/>
  <c r="C321" i="10" s="1"/>
  <c r="E322" i="9"/>
  <c r="D321" i="10" s="1"/>
  <c r="F322" i="9"/>
  <c r="E321" i="10" s="1"/>
  <c r="G322" i="9"/>
  <c r="F321" i="10" s="1"/>
  <c r="H322" i="9"/>
  <c r="G321" i="10" s="1"/>
  <c r="I322" i="9"/>
  <c r="H321" i="10" s="1"/>
  <c r="J322" i="9"/>
  <c r="I321" i="10" s="1"/>
  <c r="K322" i="9"/>
  <c r="J321" i="10" s="1"/>
  <c r="L322" i="9"/>
  <c r="K321" i="10" s="1"/>
  <c r="M322" i="9"/>
  <c r="L321" i="10" s="1"/>
  <c r="N322" i="9"/>
  <c r="M321" i="10" s="1"/>
  <c r="O322" i="9"/>
  <c r="N321" i="10" s="1"/>
  <c r="P322" i="9"/>
  <c r="O321" i="10" s="1"/>
  <c r="Q322" i="9"/>
  <c r="P321" i="10" s="1"/>
  <c r="R322" i="9"/>
  <c r="Q321" i="10" s="1"/>
  <c r="S322" i="9"/>
  <c r="R321" i="10" s="1"/>
  <c r="T322" i="9"/>
  <c r="S321" i="10" s="1"/>
  <c r="U322" i="9"/>
  <c r="T321" i="10" s="1"/>
  <c r="V322" i="9"/>
  <c r="U321" i="10" s="1"/>
  <c r="W322" i="9"/>
  <c r="V321" i="10" s="1"/>
  <c r="X322" i="9"/>
  <c r="W321" i="10" s="1"/>
  <c r="Y322" i="9"/>
  <c r="X321" i="10" s="1"/>
  <c r="Z322" i="9"/>
  <c r="Y321" i="10" s="1"/>
  <c r="AA322" i="9"/>
  <c r="Z321" i="10" s="1"/>
  <c r="AB322" i="9"/>
  <c r="AA321" i="10" s="1"/>
  <c r="AC322" i="9"/>
  <c r="AB321" i="10" s="1"/>
  <c r="AD322" i="9"/>
  <c r="AC321" i="10" s="1"/>
  <c r="AE322" i="9"/>
  <c r="AD321" i="10" s="1"/>
  <c r="AF322" i="9"/>
  <c r="AE321" i="10" s="1"/>
  <c r="AG322" i="9"/>
  <c r="AF321" i="10" s="1"/>
  <c r="AH322" i="9"/>
  <c r="AG321" i="10" s="1"/>
  <c r="AI322" i="9"/>
  <c r="AH321" i="10" s="1"/>
  <c r="AJ322" i="9"/>
  <c r="AI321" i="10" s="1"/>
  <c r="AK322" i="9"/>
  <c r="AJ321" i="10" s="1"/>
  <c r="AL322" i="9"/>
  <c r="AK321" i="10" s="1"/>
  <c r="AM322" i="9"/>
  <c r="AL321" i="10" s="1"/>
  <c r="AN322" i="9"/>
  <c r="AM321" i="10" s="1"/>
  <c r="AO322" i="9"/>
  <c r="AN321" i="10" s="1"/>
  <c r="AP322" i="9"/>
  <c r="AO321" i="10" s="1"/>
  <c r="AQ322" i="9"/>
  <c r="AP321" i="10" s="1"/>
  <c r="AR322" i="9"/>
  <c r="AQ321" i="10" s="1"/>
  <c r="AS322" i="9"/>
  <c r="AR321" i="10" s="1"/>
  <c r="AT322" i="9"/>
  <c r="AS321" i="10" s="1"/>
  <c r="AU322" i="9"/>
  <c r="AT321" i="10" s="1"/>
  <c r="D323" i="9"/>
  <c r="C322" i="10" s="1"/>
  <c r="E323" i="9"/>
  <c r="D322" i="10" s="1"/>
  <c r="F323" i="9"/>
  <c r="E322" i="10" s="1"/>
  <c r="G323" i="9"/>
  <c r="F322" i="10" s="1"/>
  <c r="H323" i="9"/>
  <c r="G322" i="10" s="1"/>
  <c r="I323" i="9"/>
  <c r="H322" i="10" s="1"/>
  <c r="J323" i="9"/>
  <c r="I322" i="10" s="1"/>
  <c r="K323" i="9"/>
  <c r="J322" i="10" s="1"/>
  <c r="L323" i="9"/>
  <c r="K322" i="10" s="1"/>
  <c r="M323" i="9"/>
  <c r="L322" i="10" s="1"/>
  <c r="N323" i="9"/>
  <c r="M322" i="10" s="1"/>
  <c r="O323" i="9"/>
  <c r="N322" i="10" s="1"/>
  <c r="P323" i="9"/>
  <c r="O322" i="10" s="1"/>
  <c r="Q323" i="9"/>
  <c r="P322" i="10" s="1"/>
  <c r="R323" i="9"/>
  <c r="Q322" i="10" s="1"/>
  <c r="S323" i="9"/>
  <c r="R322" i="10" s="1"/>
  <c r="T323" i="9"/>
  <c r="S322" i="10" s="1"/>
  <c r="U323" i="9"/>
  <c r="T322" i="10" s="1"/>
  <c r="V323" i="9"/>
  <c r="U322" i="10" s="1"/>
  <c r="W323" i="9"/>
  <c r="V322" i="10" s="1"/>
  <c r="X323" i="9"/>
  <c r="W322" i="10" s="1"/>
  <c r="Y323" i="9"/>
  <c r="X322" i="10" s="1"/>
  <c r="Z323" i="9"/>
  <c r="Y322" i="10" s="1"/>
  <c r="AA323" i="9"/>
  <c r="Z322" i="10" s="1"/>
  <c r="AB323" i="9"/>
  <c r="AA322" i="10" s="1"/>
  <c r="AC323" i="9"/>
  <c r="AB322" i="10" s="1"/>
  <c r="AD323" i="9"/>
  <c r="AC322" i="10" s="1"/>
  <c r="AE323" i="9"/>
  <c r="AD322" i="10" s="1"/>
  <c r="AF323" i="9"/>
  <c r="AE322" i="10" s="1"/>
  <c r="AG323" i="9"/>
  <c r="AF322" i="10" s="1"/>
  <c r="AH323" i="9"/>
  <c r="AG322" i="10" s="1"/>
  <c r="AI323" i="9"/>
  <c r="AH322" i="10" s="1"/>
  <c r="AJ323" i="9"/>
  <c r="AI322" i="10" s="1"/>
  <c r="AK323" i="9"/>
  <c r="AJ322" i="10" s="1"/>
  <c r="AL323" i="9"/>
  <c r="AK322" i="10" s="1"/>
  <c r="AM323" i="9"/>
  <c r="AL322" i="10" s="1"/>
  <c r="AN323" i="9"/>
  <c r="AM322" i="10" s="1"/>
  <c r="AO323" i="9"/>
  <c r="AN322" i="10" s="1"/>
  <c r="AP323" i="9"/>
  <c r="AO322" i="10" s="1"/>
  <c r="AQ323" i="9"/>
  <c r="AP322" i="10" s="1"/>
  <c r="AR323" i="9"/>
  <c r="AQ322" i="10" s="1"/>
  <c r="AS323" i="9"/>
  <c r="AR322" i="10" s="1"/>
  <c r="AT323" i="9"/>
  <c r="AS322" i="10" s="1"/>
  <c r="AU323" i="9"/>
  <c r="AT322" i="10" s="1"/>
  <c r="D324" i="9"/>
  <c r="C323" i="10" s="1"/>
  <c r="E324" i="9"/>
  <c r="D323" i="10" s="1"/>
  <c r="F324" i="9"/>
  <c r="E323" i="10" s="1"/>
  <c r="G324" i="9"/>
  <c r="F323" i="10" s="1"/>
  <c r="H324" i="9"/>
  <c r="G323" i="10" s="1"/>
  <c r="I324" i="9"/>
  <c r="H323" i="10" s="1"/>
  <c r="J324" i="9"/>
  <c r="I323" i="10" s="1"/>
  <c r="K324" i="9"/>
  <c r="J323" i="10" s="1"/>
  <c r="L324" i="9"/>
  <c r="K323" i="10" s="1"/>
  <c r="M324" i="9"/>
  <c r="L323" i="10" s="1"/>
  <c r="N324" i="9"/>
  <c r="M323" i="10" s="1"/>
  <c r="O324" i="9"/>
  <c r="N323" i="10" s="1"/>
  <c r="P324" i="9"/>
  <c r="O323" i="10" s="1"/>
  <c r="Q324" i="9"/>
  <c r="P323" i="10" s="1"/>
  <c r="R324" i="9"/>
  <c r="Q323" i="10" s="1"/>
  <c r="S324" i="9"/>
  <c r="R323" i="10" s="1"/>
  <c r="T324" i="9"/>
  <c r="S323" i="10" s="1"/>
  <c r="U324" i="9"/>
  <c r="T323" i="10" s="1"/>
  <c r="V324" i="9"/>
  <c r="U323" i="10" s="1"/>
  <c r="W324" i="9"/>
  <c r="V323" i="10" s="1"/>
  <c r="X324" i="9"/>
  <c r="W323" i="10" s="1"/>
  <c r="Y324" i="9"/>
  <c r="X323" i="10" s="1"/>
  <c r="Z324" i="9"/>
  <c r="Y323" i="10" s="1"/>
  <c r="AA324" i="9"/>
  <c r="Z323" i="10" s="1"/>
  <c r="AB324" i="9"/>
  <c r="AA323" i="10" s="1"/>
  <c r="AC324" i="9"/>
  <c r="AB323" i="10" s="1"/>
  <c r="AD324" i="9"/>
  <c r="AC323" i="10" s="1"/>
  <c r="AE324" i="9"/>
  <c r="AD323" i="10" s="1"/>
  <c r="AF324" i="9"/>
  <c r="AE323" i="10" s="1"/>
  <c r="AG324" i="9"/>
  <c r="AF323" i="10" s="1"/>
  <c r="AH324" i="9"/>
  <c r="AG323" i="10" s="1"/>
  <c r="AI324" i="9"/>
  <c r="AH323" i="10" s="1"/>
  <c r="AJ324" i="9"/>
  <c r="AI323" i="10" s="1"/>
  <c r="AK324" i="9"/>
  <c r="AJ323" i="10" s="1"/>
  <c r="AL324" i="9"/>
  <c r="AK323" i="10" s="1"/>
  <c r="AM324" i="9"/>
  <c r="AL323" i="10" s="1"/>
  <c r="AN324" i="9"/>
  <c r="AM323" i="10" s="1"/>
  <c r="AO324" i="9"/>
  <c r="AN323" i="10" s="1"/>
  <c r="AP324" i="9"/>
  <c r="AO323" i="10" s="1"/>
  <c r="AQ324" i="9"/>
  <c r="AP323" i="10" s="1"/>
  <c r="AR324" i="9"/>
  <c r="AQ323" i="10" s="1"/>
  <c r="AS324" i="9"/>
  <c r="AR323" i="10" s="1"/>
  <c r="AT324" i="9"/>
  <c r="AS323" i="10" s="1"/>
  <c r="AU324" i="9"/>
  <c r="AT323" i="10" s="1"/>
  <c r="D325" i="9"/>
  <c r="C324" i="10" s="1"/>
  <c r="E325" i="9"/>
  <c r="D324" i="10" s="1"/>
  <c r="F325" i="9"/>
  <c r="E324" i="10" s="1"/>
  <c r="G325" i="9"/>
  <c r="F324" i="10" s="1"/>
  <c r="H325" i="9"/>
  <c r="G324" i="10" s="1"/>
  <c r="I325" i="9"/>
  <c r="H324" i="10" s="1"/>
  <c r="J325" i="9"/>
  <c r="I324" i="10" s="1"/>
  <c r="K325" i="9"/>
  <c r="J324" i="10" s="1"/>
  <c r="L325" i="9"/>
  <c r="K324" i="10" s="1"/>
  <c r="M325" i="9"/>
  <c r="L324" i="10" s="1"/>
  <c r="N325" i="9"/>
  <c r="M324" i="10" s="1"/>
  <c r="O325" i="9"/>
  <c r="N324" i="10" s="1"/>
  <c r="P325" i="9"/>
  <c r="O324" i="10" s="1"/>
  <c r="Q325" i="9"/>
  <c r="P324" i="10" s="1"/>
  <c r="R325" i="9"/>
  <c r="Q324" i="10" s="1"/>
  <c r="S325" i="9"/>
  <c r="R324" i="10" s="1"/>
  <c r="T325" i="9"/>
  <c r="S324" i="10" s="1"/>
  <c r="U325" i="9"/>
  <c r="T324" i="10" s="1"/>
  <c r="V325" i="9"/>
  <c r="U324" i="10" s="1"/>
  <c r="W325" i="9"/>
  <c r="V324" i="10" s="1"/>
  <c r="X325" i="9"/>
  <c r="W324" i="10" s="1"/>
  <c r="Y325" i="9"/>
  <c r="X324" i="10" s="1"/>
  <c r="Z325" i="9"/>
  <c r="Y324" i="10" s="1"/>
  <c r="AA325" i="9"/>
  <c r="Z324" i="10" s="1"/>
  <c r="AB325" i="9"/>
  <c r="AA324" i="10" s="1"/>
  <c r="AC325" i="9"/>
  <c r="AB324" i="10" s="1"/>
  <c r="AD325" i="9"/>
  <c r="AC324" i="10" s="1"/>
  <c r="AE325" i="9"/>
  <c r="AD324" i="10" s="1"/>
  <c r="AF325" i="9"/>
  <c r="AE324" i="10" s="1"/>
  <c r="AG325" i="9"/>
  <c r="AF324" i="10" s="1"/>
  <c r="AH325" i="9"/>
  <c r="AG324" i="10" s="1"/>
  <c r="AI325" i="9"/>
  <c r="AH324" i="10" s="1"/>
  <c r="AJ325" i="9"/>
  <c r="AI324" i="10" s="1"/>
  <c r="AK325" i="9"/>
  <c r="AJ324" i="10" s="1"/>
  <c r="AL325" i="9"/>
  <c r="AK324" i="10" s="1"/>
  <c r="AM325" i="9"/>
  <c r="AL324" i="10" s="1"/>
  <c r="AN325" i="9"/>
  <c r="AM324" i="10" s="1"/>
  <c r="AO325" i="9"/>
  <c r="AN324" i="10" s="1"/>
  <c r="AP325" i="9"/>
  <c r="AO324" i="10" s="1"/>
  <c r="AQ325" i="9"/>
  <c r="AP324" i="10" s="1"/>
  <c r="AR325" i="9"/>
  <c r="AQ324" i="10" s="1"/>
  <c r="AS325" i="9"/>
  <c r="AR324" i="10" s="1"/>
  <c r="AT325" i="9"/>
  <c r="AS324" i="10" s="1"/>
  <c r="AU325" i="9"/>
  <c r="AT324" i="10" s="1"/>
  <c r="D326" i="9"/>
  <c r="C325" i="10" s="1"/>
  <c r="E326" i="9"/>
  <c r="D325" i="10" s="1"/>
  <c r="F326" i="9"/>
  <c r="E325" i="10" s="1"/>
  <c r="G326" i="9"/>
  <c r="F325" i="10" s="1"/>
  <c r="H326" i="9"/>
  <c r="G325" i="10" s="1"/>
  <c r="I326" i="9"/>
  <c r="H325" i="10" s="1"/>
  <c r="J326" i="9"/>
  <c r="I325" i="10" s="1"/>
  <c r="K326" i="9"/>
  <c r="J325" i="10" s="1"/>
  <c r="L326" i="9"/>
  <c r="K325" i="10" s="1"/>
  <c r="M326" i="9"/>
  <c r="L325" i="10" s="1"/>
  <c r="N326" i="9"/>
  <c r="M325" i="10" s="1"/>
  <c r="O326" i="9"/>
  <c r="N325" i="10" s="1"/>
  <c r="P326" i="9"/>
  <c r="O325" i="10" s="1"/>
  <c r="Q326" i="9"/>
  <c r="P325" i="10" s="1"/>
  <c r="R326" i="9"/>
  <c r="Q325" i="10" s="1"/>
  <c r="S326" i="9"/>
  <c r="R325" i="10" s="1"/>
  <c r="T326" i="9"/>
  <c r="S325" i="10" s="1"/>
  <c r="U326" i="9"/>
  <c r="T325" i="10" s="1"/>
  <c r="V326" i="9"/>
  <c r="U325" i="10" s="1"/>
  <c r="W326" i="9"/>
  <c r="V325" i="10" s="1"/>
  <c r="X326" i="9"/>
  <c r="W325" i="10" s="1"/>
  <c r="Y326" i="9"/>
  <c r="X325" i="10" s="1"/>
  <c r="Z326" i="9"/>
  <c r="Y325" i="10" s="1"/>
  <c r="AA326" i="9"/>
  <c r="Z325" i="10" s="1"/>
  <c r="AB326" i="9"/>
  <c r="AA325" i="10" s="1"/>
  <c r="AC326" i="9"/>
  <c r="AB325" i="10" s="1"/>
  <c r="AD326" i="9"/>
  <c r="AC325" i="10" s="1"/>
  <c r="AE326" i="9"/>
  <c r="AD325" i="10" s="1"/>
  <c r="AF326" i="9"/>
  <c r="AE325" i="10" s="1"/>
  <c r="AG326" i="9"/>
  <c r="AF325" i="10" s="1"/>
  <c r="AH326" i="9"/>
  <c r="AG325" i="10" s="1"/>
  <c r="AI326" i="9"/>
  <c r="AH325" i="10" s="1"/>
  <c r="AJ326" i="9"/>
  <c r="AI325" i="10" s="1"/>
  <c r="AK326" i="9"/>
  <c r="AJ325" i="10" s="1"/>
  <c r="AL326" i="9"/>
  <c r="AK325" i="10" s="1"/>
  <c r="AM326" i="9"/>
  <c r="AL325" i="10" s="1"/>
  <c r="AN326" i="9"/>
  <c r="AM325" i="10" s="1"/>
  <c r="AO326" i="9"/>
  <c r="AN325" i="10" s="1"/>
  <c r="AP326" i="9"/>
  <c r="AO325" i="10" s="1"/>
  <c r="AQ326" i="9"/>
  <c r="AP325" i="10" s="1"/>
  <c r="AR326" i="9"/>
  <c r="AQ325" i="10" s="1"/>
  <c r="AS326" i="9"/>
  <c r="AR325" i="10" s="1"/>
  <c r="AT326" i="9"/>
  <c r="AS325" i="10" s="1"/>
  <c r="AU326" i="9"/>
  <c r="AT325" i="10" s="1"/>
  <c r="D327" i="9"/>
  <c r="C326" i="10" s="1"/>
  <c r="E327" i="9"/>
  <c r="D326" i="10" s="1"/>
  <c r="F327" i="9"/>
  <c r="E326" i="10" s="1"/>
  <c r="G327" i="9"/>
  <c r="F326" i="10" s="1"/>
  <c r="H327" i="9"/>
  <c r="G326" i="10" s="1"/>
  <c r="I327" i="9"/>
  <c r="H326" i="10" s="1"/>
  <c r="J327" i="9"/>
  <c r="I326" i="10" s="1"/>
  <c r="K327" i="9"/>
  <c r="J326" i="10" s="1"/>
  <c r="L327" i="9"/>
  <c r="K326" i="10" s="1"/>
  <c r="M327" i="9"/>
  <c r="L326" i="10" s="1"/>
  <c r="N327" i="9"/>
  <c r="M326" i="10" s="1"/>
  <c r="O327" i="9"/>
  <c r="N326" i="10" s="1"/>
  <c r="P327" i="9"/>
  <c r="O326" i="10" s="1"/>
  <c r="Q327" i="9"/>
  <c r="P326" i="10" s="1"/>
  <c r="R327" i="9"/>
  <c r="Q326" i="10" s="1"/>
  <c r="S327" i="9"/>
  <c r="R326" i="10" s="1"/>
  <c r="T327" i="9"/>
  <c r="S326" i="10" s="1"/>
  <c r="U327" i="9"/>
  <c r="T326" i="10" s="1"/>
  <c r="V327" i="9"/>
  <c r="U326" i="10" s="1"/>
  <c r="W327" i="9"/>
  <c r="V326" i="10" s="1"/>
  <c r="X327" i="9"/>
  <c r="W326" i="10" s="1"/>
  <c r="Y327" i="9"/>
  <c r="X326" i="10" s="1"/>
  <c r="Z327" i="9"/>
  <c r="Y326" i="10" s="1"/>
  <c r="AA327" i="9"/>
  <c r="Z326" i="10" s="1"/>
  <c r="AB327" i="9"/>
  <c r="AA326" i="10" s="1"/>
  <c r="AC327" i="9"/>
  <c r="AB326" i="10" s="1"/>
  <c r="AD327" i="9"/>
  <c r="AC326" i="10" s="1"/>
  <c r="AE327" i="9"/>
  <c r="AD326" i="10" s="1"/>
  <c r="AF327" i="9"/>
  <c r="AE326" i="10" s="1"/>
  <c r="AG327" i="9"/>
  <c r="AF326" i="10" s="1"/>
  <c r="AH327" i="9"/>
  <c r="AG326" i="10" s="1"/>
  <c r="AI327" i="9"/>
  <c r="AH326" i="10" s="1"/>
  <c r="AJ327" i="9"/>
  <c r="AI326" i="10" s="1"/>
  <c r="AK327" i="9"/>
  <c r="AJ326" i="10" s="1"/>
  <c r="AL327" i="9"/>
  <c r="AK326" i="10" s="1"/>
  <c r="AM327" i="9"/>
  <c r="AL326" i="10" s="1"/>
  <c r="AN327" i="9"/>
  <c r="AM326" i="10" s="1"/>
  <c r="AO327" i="9"/>
  <c r="AN326" i="10" s="1"/>
  <c r="AP327" i="9"/>
  <c r="AO326" i="10" s="1"/>
  <c r="AQ327" i="9"/>
  <c r="AP326" i="10" s="1"/>
  <c r="AR327" i="9"/>
  <c r="AQ326" i="10" s="1"/>
  <c r="AS327" i="9"/>
  <c r="AR326" i="10" s="1"/>
  <c r="AT327" i="9"/>
  <c r="AS326" i="10" s="1"/>
  <c r="AU327" i="9"/>
  <c r="AT326" i="10" s="1"/>
  <c r="D328" i="9"/>
  <c r="C327" i="10" s="1"/>
  <c r="E328" i="9"/>
  <c r="D327" i="10" s="1"/>
  <c r="F328" i="9"/>
  <c r="E327" i="10" s="1"/>
  <c r="G328" i="9"/>
  <c r="F327" i="10" s="1"/>
  <c r="H328" i="9"/>
  <c r="G327" i="10" s="1"/>
  <c r="I328" i="9"/>
  <c r="H327" i="10" s="1"/>
  <c r="J328" i="9"/>
  <c r="I327" i="10" s="1"/>
  <c r="K328" i="9"/>
  <c r="J327" i="10" s="1"/>
  <c r="L328" i="9"/>
  <c r="K327" i="10" s="1"/>
  <c r="M328" i="9"/>
  <c r="L327" i="10" s="1"/>
  <c r="N328" i="9"/>
  <c r="M327" i="10" s="1"/>
  <c r="O328" i="9"/>
  <c r="N327" i="10" s="1"/>
  <c r="P328" i="9"/>
  <c r="O327" i="10" s="1"/>
  <c r="Q328" i="9"/>
  <c r="P327" i="10" s="1"/>
  <c r="R328" i="9"/>
  <c r="Q327" i="10" s="1"/>
  <c r="S328" i="9"/>
  <c r="R327" i="10" s="1"/>
  <c r="T328" i="9"/>
  <c r="S327" i="10" s="1"/>
  <c r="U328" i="9"/>
  <c r="T327" i="10" s="1"/>
  <c r="V328" i="9"/>
  <c r="U327" i="10" s="1"/>
  <c r="W328" i="9"/>
  <c r="V327" i="10" s="1"/>
  <c r="X328" i="9"/>
  <c r="W327" i="10" s="1"/>
  <c r="Y328" i="9"/>
  <c r="X327" i="10" s="1"/>
  <c r="Z328" i="9"/>
  <c r="Y327" i="10" s="1"/>
  <c r="AA328" i="9"/>
  <c r="Z327" i="10" s="1"/>
  <c r="AB328" i="9"/>
  <c r="AA327" i="10" s="1"/>
  <c r="AC328" i="9"/>
  <c r="AB327" i="10" s="1"/>
  <c r="AD328" i="9"/>
  <c r="AC327" i="10" s="1"/>
  <c r="AE328" i="9"/>
  <c r="AD327" i="10" s="1"/>
  <c r="AF328" i="9"/>
  <c r="AE327" i="10" s="1"/>
  <c r="AG328" i="9"/>
  <c r="AF327" i="10" s="1"/>
  <c r="AH328" i="9"/>
  <c r="AG327" i="10" s="1"/>
  <c r="AI328" i="9"/>
  <c r="AH327" i="10" s="1"/>
  <c r="AJ328" i="9"/>
  <c r="AI327" i="10" s="1"/>
  <c r="AK328" i="9"/>
  <c r="AJ327" i="10" s="1"/>
  <c r="AL328" i="9"/>
  <c r="AK327" i="10" s="1"/>
  <c r="AM328" i="9"/>
  <c r="AL327" i="10" s="1"/>
  <c r="AN328" i="9"/>
  <c r="AM327" i="10" s="1"/>
  <c r="AO328" i="9"/>
  <c r="AN327" i="10" s="1"/>
  <c r="AP328" i="9"/>
  <c r="AO327" i="10" s="1"/>
  <c r="AQ328" i="9"/>
  <c r="AP327" i="10" s="1"/>
  <c r="AR328" i="9"/>
  <c r="AQ327" i="10" s="1"/>
  <c r="AS328" i="9"/>
  <c r="AR327" i="10" s="1"/>
  <c r="AT328" i="9"/>
  <c r="AS327" i="10" s="1"/>
  <c r="AU328" i="9"/>
  <c r="AT327" i="10" s="1"/>
  <c r="D329" i="9"/>
  <c r="C328" i="10" s="1"/>
  <c r="E329" i="9"/>
  <c r="D328" i="10" s="1"/>
  <c r="F329" i="9"/>
  <c r="E328" i="10" s="1"/>
  <c r="G329" i="9"/>
  <c r="F328" i="10" s="1"/>
  <c r="H329" i="9"/>
  <c r="G328" i="10" s="1"/>
  <c r="I329" i="9"/>
  <c r="H328" i="10" s="1"/>
  <c r="J329" i="9"/>
  <c r="I328" i="10" s="1"/>
  <c r="K329" i="9"/>
  <c r="J328" i="10" s="1"/>
  <c r="L329" i="9"/>
  <c r="K328" i="10" s="1"/>
  <c r="M329" i="9"/>
  <c r="L328" i="10" s="1"/>
  <c r="N329" i="9"/>
  <c r="M328" i="10" s="1"/>
  <c r="O329" i="9"/>
  <c r="N328" i="10" s="1"/>
  <c r="P329" i="9"/>
  <c r="O328" i="10" s="1"/>
  <c r="Q329" i="9"/>
  <c r="P328" i="10" s="1"/>
  <c r="R329" i="9"/>
  <c r="Q328" i="10" s="1"/>
  <c r="S329" i="9"/>
  <c r="R328" i="10" s="1"/>
  <c r="T329" i="9"/>
  <c r="S328" i="10" s="1"/>
  <c r="U329" i="9"/>
  <c r="T328" i="10" s="1"/>
  <c r="V329" i="9"/>
  <c r="U328" i="10" s="1"/>
  <c r="W329" i="9"/>
  <c r="V328" i="10" s="1"/>
  <c r="X329" i="9"/>
  <c r="W328" i="10" s="1"/>
  <c r="Y329" i="9"/>
  <c r="X328" i="10" s="1"/>
  <c r="Z329" i="9"/>
  <c r="Y328" i="10" s="1"/>
  <c r="AA329" i="9"/>
  <c r="Z328" i="10" s="1"/>
  <c r="AB329" i="9"/>
  <c r="AA328" i="10" s="1"/>
  <c r="AC329" i="9"/>
  <c r="AB328" i="10" s="1"/>
  <c r="AD329" i="9"/>
  <c r="AC328" i="10" s="1"/>
  <c r="AE329" i="9"/>
  <c r="AD328" i="10" s="1"/>
  <c r="AF329" i="9"/>
  <c r="AE328" i="10" s="1"/>
  <c r="AG329" i="9"/>
  <c r="AF328" i="10" s="1"/>
  <c r="AH329" i="9"/>
  <c r="AG328" i="10" s="1"/>
  <c r="AI329" i="9"/>
  <c r="AH328" i="10" s="1"/>
  <c r="AJ329" i="9"/>
  <c r="AI328" i="10" s="1"/>
  <c r="AK329" i="9"/>
  <c r="AJ328" i="10" s="1"/>
  <c r="AL329" i="9"/>
  <c r="AK328" i="10" s="1"/>
  <c r="AM329" i="9"/>
  <c r="AL328" i="10" s="1"/>
  <c r="AN329" i="9"/>
  <c r="AM328" i="10" s="1"/>
  <c r="AO329" i="9"/>
  <c r="AN328" i="10" s="1"/>
  <c r="AP329" i="9"/>
  <c r="AO328" i="10" s="1"/>
  <c r="AQ329" i="9"/>
  <c r="AP328" i="10" s="1"/>
  <c r="AR329" i="9"/>
  <c r="AQ328" i="10" s="1"/>
  <c r="AS329" i="9"/>
  <c r="AR328" i="10" s="1"/>
  <c r="AT329" i="9"/>
  <c r="AS328" i="10" s="1"/>
  <c r="AU329" i="9"/>
  <c r="AT328" i="10" s="1"/>
  <c r="D330" i="9"/>
  <c r="C329" i="10" s="1"/>
  <c r="E330" i="9"/>
  <c r="D329" i="10" s="1"/>
  <c r="F330" i="9"/>
  <c r="E329" i="10" s="1"/>
  <c r="G330" i="9"/>
  <c r="F329" i="10" s="1"/>
  <c r="H330" i="9"/>
  <c r="G329" i="10" s="1"/>
  <c r="I330" i="9"/>
  <c r="H329" i="10" s="1"/>
  <c r="J330" i="9"/>
  <c r="I329" i="10" s="1"/>
  <c r="K330" i="9"/>
  <c r="J329" i="10" s="1"/>
  <c r="L330" i="9"/>
  <c r="K329" i="10" s="1"/>
  <c r="M330" i="9"/>
  <c r="L329" i="10" s="1"/>
  <c r="N330" i="9"/>
  <c r="M329" i="10" s="1"/>
  <c r="O330" i="9"/>
  <c r="N329" i="10" s="1"/>
  <c r="P330" i="9"/>
  <c r="O329" i="10" s="1"/>
  <c r="Q330" i="9"/>
  <c r="P329" i="10" s="1"/>
  <c r="R330" i="9"/>
  <c r="Q329" i="10" s="1"/>
  <c r="S330" i="9"/>
  <c r="R329" i="10" s="1"/>
  <c r="T330" i="9"/>
  <c r="S329" i="10" s="1"/>
  <c r="U330" i="9"/>
  <c r="T329" i="10" s="1"/>
  <c r="V330" i="9"/>
  <c r="U329" i="10" s="1"/>
  <c r="W330" i="9"/>
  <c r="V329" i="10" s="1"/>
  <c r="X330" i="9"/>
  <c r="W329" i="10" s="1"/>
  <c r="Y330" i="9"/>
  <c r="X329" i="10" s="1"/>
  <c r="Z330" i="9"/>
  <c r="Y329" i="10" s="1"/>
  <c r="AA330" i="9"/>
  <c r="Z329" i="10" s="1"/>
  <c r="AB330" i="9"/>
  <c r="AA329" i="10" s="1"/>
  <c r="AC330" i="9"/>
  <c r="AB329" i="10" s="1"/>
  <c r="AD330" i="9"/>
  <c r="AC329" i="10" s="1"/>
  <c r="AE330" i="9"/>
  <c r="AD329" i="10" s="1"/>
  <c r="AF330" i="9"/>
  <c r="AE329" i="10" s="1"/>
  <c r="AG330" i="9"/>
  <c r="AF329" i="10" s="1"/>
  <c r="AH330" i="9"/>
  <c r="AG329" i="10" s="1"/>
  <c r="AI330" i="9"/>
  <c r="AH329" i="10" s="1"/>
  <c r="AJ330" i="9"/>
  <c r="AI329" i="10" s="1"/>
  <c r="AK330" i="9"/>
  <c r="AJ329" i="10" s="1"/>
  <c r="AL330" i="9"/>
  <c r="AK329" i="10" s="1"/>
  <c r="AM330" i="9"/>
  <c r="AL329" i="10" s="1"/>
  <c r="AN330" i="9"/>
  <c r="AM329" i="10" s="1"/>
  <c r="AO330" i="9"/>
  <c r="AN329" i="10" s="1"/>
  <c r="AP330" i="9"/>
  <c r="AO329" i="10" s="1"/>
  <c r="AQ330" i="9"/>
  <c r="AP329" i="10" s="1"/>
  <c r="AR330" i="9"/>
  <c r="AQ329" i="10" s="1"/>
  <c r="AS330" i="9"/>
  <c r="AR329" i="10" s="1"/>
  <c r="AT330" i="9"/>
  <c r="AS329" i="10" s="1"/>
  <c r="AU330" i="9"/>
  <c r="AT329" i="10" s="1"/>
  <c r="D331" i="9"/>
  <c r="C330" i="10" s="1"/>
  <c r="E331" i="9"/>
  <c r="D330" i="10" s="1"/>
  <c r="F331" i="9"/>
  <c r="E330" i="10" s="1"/>
  <c r="G331" i="9"/>
  <c r="F330" i="10" s="1"/>
  <c r="H331" i="9"/>
  <c r="G330" i="10" s="1"/>
  <c r="I331" i="9"/>
  <c r="H330" i="10" s="1"/>
  <c r="J331" i="9"/>
  <c r="I330" i="10" s="1"/>
  <c r="K331" i="9"/>
  <c r="J330" i="10" s="1"/>
  <c r="L331" i="9"/>
  <c r="K330" i="10" s="1"/>
  <c r="M331" i="9"/>
  <c r="L330" i="10" s="1"/>
  <c r="N331" i="9"/>
  <c r="M330" i="10" s="1"/>
  <c r="O331" i="9"/>
  <c r="N330" i="10" s="1"/>
  <c r="P331" i="9"/>
  <c r="O330" i="10" s="1"/>
  <c r="Q331" i="9"/>
  <c r="P330" i="10" s="1"/>
  <c r="R331" i="9"/>
  <c r="Q330" i="10" s="1"/>
  <c r="S331" i="9"/>
  <c r="R330" i="10" s="1"/>
  <c r="T331" i="9"/>
  <c r="S330" i="10" s="1"/>
  <c r="U331" i="9"/>
  <c r="T330" i="10" s="1"/>
  <c r="V331" i="9"/>
  <c r="U330" i="10" s="1"/>
  <c r="W331" i="9"/>
  <c r="V330" i="10" s="1"/>
  <c r="X331" i="9"/>
  <c r="W330" i="10" s="1"/>
  <c r="Y331" i="9"/>
  <c r="X330" i="10" s="1"/>
  <c r="Z331" i="9"/>
  <c r="Y330" i="10" s="1"/>
  <c r="AA331" i="9"/>
  <c r="Z330" i="10" s="1"/>
  <c r="AB331" i="9"/>
  <c r="AA330" i="10" s="1"/>
  <c r="AC331" i="9"/>
  <c r="AB330" i="10" s="1"/>
  <c r="AD331" i="9"/>
  <c r="AC330" i="10" s="1"/>
  <c r="AE331" i="9"/>
  <c r="AD330" i="10" s="1"/>
  <c r="AF331" i="9"/>
  <c r="AE330" i="10" s="1"/>
  <c r="AG331" i="9"/>
  <c r="AF330" i="10" s="1"/>
  <c r="AH331" i="9"/>
  <c r="AG330" i="10" s="1"/>
  <c r="AI331" i="9"/>
  <c r="AH330" i="10" s="1"/>
  <c r="AJ331" i="9"/>
  <c r="AI330" i="10" s="1"/>
  <c r="AK331" i="9"/>
  <c r="AJ330" i="10" s="1"/>
  <c r="AL331" i="9"/>
  <c r="AK330" i="10" s="1"/>
  <c r="AM331" i="9"/>
  <c r="AL330" i="10" s="1"/>
  <c r="AN331" i="9"/>
  <c r="AM330" i="10" s="1"/>
  <c r="AO331" i="9"/>
  <c r="AN330" i="10" s="1"/>
  <c r="AP331" i="9"/>
  <c r="AO330" i="10" s="1"/>
  <c r="AQ331" i="9"/>
  <c r="AP330" i="10" s="1"/>
  <c r="AR331" i="9"/>
  <c r="AQ330" i="10" s="1"/>
  <c r="AS331" i="9"/>
  <c r="AR330" i="10" s="1"/>
  <c r="AT331" i="9"/>
  <c r="AS330" i="10" s="1"/>
  <c r="AU331" i="9"/>
  <c r="AT330" i="10" s="1"/>
  <c r="D332" i="9"/>
  <c r="C331" i="10" s="1"/>
  <c r="E332" i="9"/>
  <c r="D331" i="10" s="1"/>
  <c r="F332" i="9"/>
  <c r="E331" i="10" s="1"/>
  <c r="G332" i="9"/>
  <c r="F331" i="10" s="1"/>
  <c r="H332" i="9"/>
  <c r="G331" i="10" s="1"/>
  <c r="I332" i="9"/>
  <c r="H331" i="10" s="1"/>
  <c r="J332" i="9"/>
  <c r="I331" i="10" s="1"/>
  <c r="K332" i="9"/>
  <c r="J331" i="10" s="1"/>
  <c r="L332" i="9"/>
  <c r="K331" i="10" s="1"/>
  <c r="M332" i="9"/>
  <c r="L331" i="10" s="1"/>
  <c r="N332" i="9"/>
  <c r="M331" i="10" s="1"/>
  <c r="O332" i="9"/>
  <c r="N331" i="10" s="1"/>
  <c r="P332" i="9"/>
  <c r="O331" i="10" s="1"/>
  <c r="Q332" i="9"/>
  <c r="P331" i="10" s="1"/>
  <c r="R332" i="9"/>
  <c r="Q331" i="10" s="1"/>
  <c r="S332" i="9"/>
  <c r="R331" i="10" s="1"/>
  <c r="T332" i="9"/>
  <c r="S331" i="10" s="1"/>
  <c r="U332" i="9"/>
  <c r="T331" i="10" s="1"/>
  <c r="V332" i="9"/>
  <c r="U331" i="10" s="1"/>
  <c r="W332" i="9"/>
  <c r="V331" i="10" s="1"/>
  <c r="X332" i="9"/>
  <c r="W331" i="10" s="1"/>
  <c r="Y332" i="9"/>
  <c r="X331" i="10" s="1"/>
  <c r="Z332" i="9"/>
  <c r="Y331" i="10" s="1"/>
  <c r="AA332" i="9"/>
  <c r="Z331" i="10" s="1"/>
  <c r="AB332" i="9"/>
  <c r="AA331" i="10" s="1"/>
  <c r="AC332" i="9"/>
  <c r="AB331" i="10" s="1"/>
  <c r="AD332" i="9"/>
  <c r="AC331" i="10" s="1"/>
  <c r="AE332" i="9"/>
  <c r="AD331" i="10" s="1"/>
  <c r="AF332" i="9"/>
  <c r="AE331" i="10" s="1"/>
  <c r="AG332" i="9"/>
  <c r="AF331" i="10" s="1"/>
  <c r="AH332" i="9"/>
  <c r="AG331" i="10" s="1"/>
  <c r="AI332" i="9"/>
  <c r="AH331" i="10" s="1"/>
  <c r="AJ332" i="9"/>
  <c r="AI331" i="10" s="1"/>
  <c r="AK332" i="9"/>
  <c r="AJ331" i="10" s="1"/>
  <c r="AL332" i="9"/>
  <c r="AK331" i="10" s="1"/>
  <c r="AM332" i="9"/>
  <c r="AL331" i="10" s="1"/>
  <c r="AN332" i="9"/>
  <c r="AM331" i="10" s="1"/>
  <c r="AO332" i="9"/>
  <c r="AN331" i="10" s="1"/>
  <c r="AP332" i="9"/>
  <c r="AO331" i="10" s="1"/>
  <c r="AQ332" i="9"/>
  <c r="AP331" i="10" s="1"/>
  <c r="AR332" i="9"/>
  <c r="AQ331" i="10" s="1"/>
  <c r="AS332" i="9"/>
  <c r="AR331" i="10" s="1"/>
  <c r="AT332" i="9"/>
  <c r="AS331" i="10" s="1"/>
  <c r="AU332" i="9"/>
  <c r="AT331" i="10" s="1"/>
  <c r="D333" i="9"/>
  <c r="C332" i="10" s="1"/>
  <c r="E333" i="9"/>
  <c r="D332" i="10" s="1"/>
  <c r="F333" i="9"/>
  <c r="E332" i="10" s="1"/>
  <c r="G333" i="9"/>
  <c r="F332" i="10" s="1"/>
  <c r="H333" i="9"/>
  <c r="G332" i="10" s="1"/>
  <c r="I333" i="9"/>
  <c r="H332" i="10" s="1"/>
  <c r="J333" i="9"/>
  <c r="I332" i="10" s="1"/>
  <c r="K333" i="9"/>
  <c r="J332" i="10" s="1"/>
  <c r="L333" i="9"/>
  <c r="K332" i="10" s="1"/>
  <c r="M333" i="9"/>
  <c r="L332" i="10" s="1"/>
  <c r="N333" i="9"/>
  <c r="M332" i="10" s="1"/>
  <c r="O333" i="9"/>
  <c r="N332" i="10" s="1"/>
  <c r="P333" i="9"/>
  <c r="O332" i="10" s="1"/>
  <c r="Q333" i="9"/>
  <c r="P332" i="10" s="1"/>
  <c r="R333" i="9"/>
  <c r="Q332" i="10" s="1"/>
  <c r="S333" i="9"/>
  <c r="R332" i="10" s="1"/>
  <c r="T333" i="9"/>
  <c r="S332" i="10" s="1"/>
  <c r="U333" i="9"/>
  <c r="T332" i="10" s="1"/>
  <c r="V333" i="9"/>
  <c r="U332" i="10" s="1"/>
  <c r="W333" i="9"/>
  <c r="V332" i="10" s="1"/>
  <c r="X333" i="9"/>
  <c r="W332" i="10" s="1"/>
  <c r="Y333" i="9"/>
  <c r="X332" i="10" s="1"/>
  <c r="Z333" i="9"/>
  <c r="Y332" i="10" s="1"/>
  <c r="AA333" i="9"/>
  <c r="Z332" i="10" s="1"/>
  <c r="AB333" i="9"/>
  <c r="AA332" i="10" s="1"/>
  <c r="AC333" i="9"/>
  <c r="AB332" i="10" s="1"/>
  <c r="AD333" i="9"/>
  <c r="AC332" i="10" s="1"/>
  <c r="AE333" i="9"/>
  <c r="AD332" i="10" s="1"/>
  <c r="AF333" i="9"/>
  <c r="AE332" i="10" s="1"/>
  <c r="AG333" i="9"/>
  <c r="AF332" i="10" s="1"/>
  <c r="AH333" i="9"/>
  <c r="AG332" i="10" s="1"/>
  <c r="AI333" i="9"/>
  <c r="AH332" i="10" s="1"/>
  <c r="AJ333" i="9"/>
  <c r="AI332" i="10" s="1"/>
  <c r="AK333" i="9"/>
  <c r="AJ332" i="10" s="1"/>
  <c r="AL333" i="9"/>
  <c r="AK332" i="10" s="1"/>
  <c r="AM333" i="9"/>
  <c r="AL332" i="10" s="1"/>
  <c r="AN333" i="9"/>
  <c r="AM332" i="10" s="1"/>
  <c r="AO333" i="9"/>
  <c r="AN332" i="10" s="1"/>
  <c r="AP333" i="9"/>
  <c r="AO332" i="10" s="1"/>
  <c r="AQ333" i="9"/>
  <c r="AP332" i="10" s="1"/>
  <c r="AR333" i="9"/>
  <c r="AQ332" i="10" s="1"/>
  <c r="AS333" i="9"/>
  <c r="AR332" i="10" s="1"/>
  <c r="AT333" i="9"/>
  <c r="AS332" i="10" s="1"/>
  <c r="AU333" i="9"/>
  <c r="AT332" i="10" s="1"/>
  <c r="C5" i="9"/>
  <c r="B4" i="10" s="1"/>
  <c r="C6" i="9"/>
  <c r="B5" i="10" s="1"/>
  <c r="C7" i="9"/>
  <c r="B6" i="10" s="1"/>
  <c r="C8" i="9"/>
  <c r="B7" i="10" s="1"/>
  <c r="C9" i="9"/>
  <c r="B8" i="10" s="1"/>
  <c r="C10" i="9"/>
  <c r="B9" i="10" s="1"/>
  <c r="C11" i="9"/>
  <c r="B10" i="10" s="1"/>
  <c r="C12" i="9"/>
  <c r="B11" i="10" s="1"/>
  <c r="C13" i="9"/>
  <c r="B12" i="10" s="1"/>
  <c r="C14" i="9"/>
  <c r="B13" i="10" s="1"/>
  <c r="C15" i="9"/>
  <c r="B14" i="10" s="1"/>
  <c r="C16" i="9"/>
  <c r="B15" i="10" s="1"/>
  <c r="C17" i="9"/>
  <c r="B16" i="10" s="1"/>
  <c r="C18" i="9"/>
  <c r="B17" i="10" s="1"/>
  <c r="C19" i="9"/>
  <c r="B18" i="10" s="1"/>
  <c r="C20" i="9"/>
  <c r="B19" i="10" s="1"/>
  <c r="C21" i="9"/>
  <c r="B20" i="10" s="1"/>
  <c r="C22" i="9"/>
  <c r="B21" i="10" s="1"/>
  <c r="C23" i="9"/>
  <c r="B22" i="10" s="1"/>
  <c r="C24" i="9"/>
  <c r="B23" i="10" s="1"/>
  <c r="C25" i="9"/>
  <c r="B24" i="10" s="1"/>
  <c r="C26" i="9"/>
  <c r="B25" i="10" s="1"/>
  <c r="C27" i="9"/>
  <c r="B26" i="10" s="1"/>
  <c r="C28" i="9"/>
  <c r="B27" i="10" s="1"/>
  <c r="C29" i="9"/>
  <c r="B28" i="10" s="1"/>
  <c r="C30" i="9"/>
  <c r="B29" i="10" s="1"/>
  <c r="C31" i="9"/>
  <c r="B30" i="10" s="1"/>
  <c r="C32" i="9"/>
  <c r="B31" i="10" s="1"/>
  <c r="C33" i="9"/>
  <c r="B32" i="10" s="1"/>
  <c r="C34" i="9"/>
  <c r="B33" i="10" s="1"/>
  <c r="C35" i="9"/>
  <c r="B34" i="10" s="1"/>
  <c r="C36" i="9"/>
  <c r="B35" i="10" s="1"/>
  <c r="C37" i="9"/>
  <c r="B36" i="10" s="1"/>
  <c r="C38" i="9"/>
  <c r="B37" i="10" s="1"/>
  <c r="C39" i="9"/>
  <c r="B38" i="10" s="1"/>
  <c r="C40" i="9"/>
  <c r="B39" i="10" s="1"/>
  <c r="C41" i="9"/>
  <c r="B40" i="10" s="1"/>
  <c r="C42" i="9"/>
  <c r="B41" i="10" s="1"/>
  <c r="C43" i="9"/>
  <c r="B42" i="10" s="1"/>
  <c r="C44" i="9"/>
  <c r="B43" i="10" s="1"/>
  <c r="C45" i="9"/>
  <c r="B44" i="10" s="1"/>
  <c r="C46" i="9"/>
  <c r="B45" i="10" s="1"/>
  <c r="C47" i="9"/>
  <c r="B46" i="10" s="1"/>
  <c r="C48" i="9"/>
  <c r="B47" i="10" s="1"/>
  <c r="C49" i="9"/>
  <c r="B48" i="10" s="1"/>
  <c r="C50" i="9"/>
  <c r="B49" i="10" s="1"/>
  <c r="C51" i="9"/>
  <c r="B50" i="10" s="1"/>
  <c r="C52" i="9"/>
  <c r="B51" i="10" s="1"/>
  <c r="C53" i="9"/>
  <c r="B52" i="10" s="1"/>
  <c r="C54" i="9"/>
  <c r="B53" i="10" s="1"/>
  <c r="C55" i="9"/>
  <c r="B54" i="10" s="1"/>
  <c r="C56" i="9"/>
  <c r="B55" i="10" s="1"/>
  <c r="C57" i="9"/>
  <c r="B56" i="10" s="1"/>
  <c r="C58" i="9"/>
  <c r="B57" i="10" s="1"/>
  <c r="C59" i="9"/>
  <c r="B58" i="10" s="1"/>
  <c r="C60" i="9"/>
  <c r="B59" i="10" s="1"/>
  <c r="C61" i="9"/>
  <c r="B60" i="10" s="1"/>
  <c r="C62" i="9"/>
  <c r="B61" i="10" s="1"/>
  <c r="C63" i="9"/>
  <c r="B62" i="10" s="1"/>
  <c r="C64" i="9"/>
  <c r="B63" i="10" s="1"/>
  <c r="C65" i="9"/>
  <c r="B64" i="10" s="1"/>
  <c r="C66" i="9"/>
  <c r="B65" i="10" s="1"/>
  <c r="C67" i="9"/>
  <c r="B66" i="10" s="1"/>
  <c r="C68" i="9"/>
  <c r="B67" i="10" s="1"/>
  <c r="C69" i="9"/>
  <c r="B68" i="10" s="1"/>
  <c r="C70" i="9"/>
  <c r="B69" i="10" s="1"/>
  <c r="C71" i="9"/>
  <c r="B70" i="10" s="1"/>
  <c r="C72" i="9"/>
  <c r="B71" i="10" s="1"/>
  <c r="C73" i="9"/>
  <c r="B72" i="10" s="1"/>
  <c r="C74" i="9"/>
  <c r="B73" i="10" s="1"/>
  <c r="C75" i="9"/>
  <c r="B74" i="10" s="1"/>
  <c r="C76" i="9"/>
  <c r="B75" i="10" s="1"/>
  <c r="C77" i="9"/>
  <c r="B76" i="10" s="1"/>
  <c r="C78" i="9"/>
  <c r="B77" i="10" s="1"/>
  <c r="C79" i="9"/>
  <c r="B78" i="10" s="1"/>
  <c r="C80" i="9"/>
  <c r="B79" i="10" s="1"/>
  <c r="C81" i="9"/>
  <c r="B80" i="10" s="1"/>
  <c r="C82" i="9"/>
  <c r="B81" i="10" s="1"/>
  <c r="C83" i="9"/>
  <c r="B82" i="10" s="1"/>
  <c r="C84" i="9"/>
  <c r="B83" i="10" s="1"/>
  <c r="C85" i="9"/>
  <c r="B84" i="10" s="1"/>
  <c r="C86" i="9"/>
  <c r="B85" i="10" s="1"/>
  <c r="C87" i="9"/>
  <c r="B86" i="10" s="1"/>
  <c r="C88" i="9"/>
  <c r="B87" i="10" s="1"/>
  <c r="C89" i="9"/>
  <c r="B88" i="10" s="1"/>
  <c r="C90" i="9"/>
  <c r="B89" i="10" s="1"/>
  <c r="C91" i="9"/>
  <c r="B90" i="10" s="1"/>
  <c r="C92" i="9"/>
  <c r="B91" i="10" s="1"/>
  <c r="C93" i="9"/>
  <c r="B92" i="10" s="1"/>
  <c r="C94" i="9"/>
  <c r="B93" i="10" s="1"/>
  <c r="C95" i="9"/>
  <c r="B94" i="10" s="1"/>
  <c r="C96" i="9"/>
  <c r="B95" i="10" s="1"/>
  <c r="C97" i="9"/>
  <c r="B96" i="10" s="1"/>
  <c r="C98" i="9"/>
  <c r="B97" i="10" s="1"/>
  <c r="C99" i="9"/>
  <c r="B98" i="10" s="1"/>
  <c r="C100" i="9"/>
  <c r="B99" i="10" s="1"/>
  <c r="C101" i="9"/>
  <c r="B100" i="10" s="1"/>
  <c r="C102" i="9"/>
  <c r="B101" i="10" s="1"/>
  <c r="C103" i="9"/>
  <c r="B102" i="10" s="1"/>
  <c r="C104" i="9"/>
  <c r="B103" i="10" s="1"/>
  <c r="C105" i="9"/>
  <c r="B104" i="10" s="1"/>
  <c r="C106" i="9"/>
  <c r="B105" i="10" s="1"/>
  <c r="C107" i="9"/>
  <c r="B106" i="10" s="1"/>
  <c r="C108" i="9"/>
  <c r="B107" i="10" s="1"/>
  <c r="C109" i="9"/>
  <c r="B108" i="10" s="1"/>
  <c r="C110" i="9"/>
  <c r="B109" i="10" s="1"/>
  <c r="C111" i="9"/>
  <c r="B110" i="10" s="1"/>
  <c r="C112" i="9"/>
  <c r="B111" i="10" s="1"/>
  <c r="C113" i="9"/>
  <c r="B112" i="10" s="1"/>
  <c r="C114" i="9"/>
  <c r="B113" i="10" s="1"/>
  <c r="C115" i="9"/>
  <c r="B114" i="10" s="1"/>
  <c r="C116" i="9"/>
  <c r="B115" i="10" s="1"/>
  <c r="C117" i="9"/>
  <c r="B116" i="10" s="1"/>
  <c r="C118" i="9"/>
  <c r="B117" i="10" s="1"/>
  <c r="C119" i="9"/>
  <c r="B118" i="10" s="1"/>
  <c r="C120" i="9"/>
  <c r="B119" i="10" s="1"/>
  <c r="C121" i="9"/>
  <c r="B120" i="10" s="1"/>
  <c r="C122" i="9"/>
  <c r="B121" i="10" s="1"/>
  <c r="C123" i="9"/>
  <c r="B122" i="10" s="1"/>
  <c r="C124" i="9"/>
  <c r="B123" i="10" s="1"/>
  <c r="C125" i="9"/>
  <c r="B124" i="10" s="1"/>
  <c r="C126" i="9"/>
  <c r="B125" i="10" s="1"/>
  <c r="C127" i="9"/>
  <c r="B126" i="10" s="1"/>
  <c r="C128" i="9"/>
  <c r="B127" i="10" s="1"/>
  <c r="C129" i="9"/>
  <c r="B128" i="10" s="1"/>
  <c r="C130" i="9"/>
  <c r="B129" i="10" s="1"/>
  <c r="C131" i="9"/>
  <c r="B130" i="10" s="1"/>
  <c r="C132" i="9"/>
  <c r="B131" i="10" s="1"/>
  <c r="C133" i="9"/>
  <c r="B132" i="10" s="1"/>
  <c r="C134" i="9"/>
  <c r="B133" i="10" s="1"/>
  <c r="C135" i="9"/>
  <c r="B134" i="10" s="1"/>
  <c r="C136" i="9"/>
  <c r="B135" i="10" s="1"/>
  <c r="C137" i="9"/>
  <c r="B136" i="10" s="1"/>
  <c r="C138" i="9"/>
  <c r="B137" i="10" s="1"/>
  <c r="C139" i="9"/>
  <c r="B138" i="10" s="1"/>
  <c r="C140" i="9"/>
  <c r="B139" i="10" s="1"/>
  <c r="C141" i="9"/>
  <c r="B140" i="10" s="1"/>
  <c r="C142" i="9"/>
  <c r="B141" i="10" s="1"/>
  <c r="C143" i="9"/>
  <c r="B142" i="10" s="1"/>
  <c r="C144" i="9"/>
  <c r="B143" i="10" s="1"/>
  <c r="C145" i="9"/>
  <c r="B144" i="10" s="1"/>
  <c r="C146" i="9"/>
  <c r="B145" i="10" s="1"/>
  <c r="C147" i="9"/>
  <c r="B146" i="10" s="1"/>
  <c r="C148" i="9"/>
  <c r="B147" i="10" s="1"/>
  <c r="C149" i="9"/>
  <c r="B148" i="10" s="1"/>
  <c r="C150" i="9"/>
  <c r="B149" i="10" s="1"/>
  <c r="C151" i="9"/>
  <c r="B150" i="10" s="1"/>
  <c r="C152" i="9"/>
  <c r="B151" i="10" s="1"/>
  <c r="C153" i="9"/>
  <c r="B152" i="10" s="1"/>
  <c r="C154" i="9"/>
  <c r="B153" i="10" s="1"/>
  <c r="C155" i="9"/>
  <c r="B154" i="10" s="1"/>
  <c r="C156" i="9"/>
  <c r="B155" i="10" s="1"/>
  <c r="C157" i="9"/>
  <c r="B156" i="10" s="1"/>
  <c r="C158" i="9"/>
  <c r="B157" i="10" s="1"/>
  <c r="C159" i="9"/>
  <c r="B158" i="10" s="1"/>
  <c r="C160" i="9"/>
  <c r="B159" i="10" s="1"/>
  <c r="C161" i="9"/>
  <c r="B160" i="10" s="1"/>
  <c r="C162" i="9"/>
  <c r="B161" i="10" s="1"/>
  <c r="C163" i="9"/>
  <c r="B162" i="10" s="1"/>
  <c r="C164" i="9"/>
  <c r="B163" i="10" s="1"/>
  <c r="C165" i="9"/>
  <c r="B164" i="10" s="1"/>
  <c r="C166" i="9"/>
  <c r="B165" i="10" s="1"/>
  <c r="C167" i="9"/>
  <c r="B166" i="10" s="1"/>
  <c r="C168" i="9"/>
  <c r="B167" i="10" s="1"/>
  <c r="C169" i="9"/>
  <c r="B168" i="10" s="1"/>
  <c r="C170" i="9"/>
  <c r="B169" i="10" s="1"/>
  <c r="C171" i="9"/>
  <c r="B170" i="10" s="1"/>
  <c r="C172" i="9"/>
  <c r="B171" i="10" s="1"/>
  <c r="C173" i="9"/>
  <c r="B172" i="10" s="1"/>
  <c r="C174" i="9"/>
  <c r="B173" i="10" s="1"/>
  <c r="C175" i="9"/>
  <c r="B174" i="10" s="1"/>
  <c r="C176" i="9"/>
  <c r="B175" i="10" s="1"/>
  <c r="C177" i="9"/>
  <c r="B176" i="10" s="1"/>
  <c r="C178" i="9"/>
  <c r="B177" i="10" s="1"/>
  <c r="C179" i="9"/>
  <c r="B178" i="10" s="1"/>
  <c r="C180" i="9"/>
  <c r="B179" i="10" s="1"/>
  <c r="C181" i="9"/>
  <c r="B180" i="10" s="1"/>
  <c r="C182" i="9"/>
  <c r="B181" i="10" s="1"/>
  <c r="C183" i="9"/>
  <c r="B182" i="10" s="1"/>
  <c r="C184" i="9"/>
  <c r="B183" i="10" s="1"/>
  <c r="C185" i="9"/>
  <c r="B184" i="10" s="1"/>
  <c r="C186" i="9"/>
  <c r="B185" i="10" s="1"/>
  <c r="C187" i="9"/>
  <c r="B186" i="10" s="1"/>
  <c r="C188" i="9"/>
  <c r="B187" i="10" s="1"/>
  <c r="C189" i="9"/>
  <c r="B188" i="10" s="1"/>
  <c r="C190" i="9"/>
  <c r="B189" i="10" s="1"/>
  <c r="C191" i="9"/>
  <c r="B190" i="10" s="1"/>
  <c r="C192" i="9"/>
  <c r="B191" i="10" s="1"/>
  <c r="C193" i="9"/>
  <c r="B192" i="10" s="1"/>
  <c r="C194" i="9"/>
  <c r="B193" i="10" s="1"/>
  <c r="C195" i="9"/>
  <c r="B194" i="10" s="1"/>
  <c r="C196" i="9"/>
  <c r="B195" i="10" s="1"/>
  <c r="C197" i="9"/>
  <c r="B196" i="10" s="1"/>
  <c r="C198" i="9"/>
  <c r="B197" i="10" s="1"/>
  <c r="C199" i="9"/>
  <c r="B198" i="10" s="1"/>
  <c r="C200" i="9"/>
  <c r="B199" i="10" s="1"/>
  <c r="C201" i="9"/>
  <c r="B200" i="10" s="1"/>
  <c r="C202" i="9"/>
  <c r="B201" i="10" s="1"/>
  <c r="C203" i="9"/>
  <c r="B202" i="10" s="1"/>
  <c r="C204" i="9"/>
  <c r="B203" i="10" s="1"/>
  <c r="C205" i="9"/>
  <c r="B204" i="10" s="1"/>
  <c r="C206" i="9"/>
  <c r="B205" i="10" s="1"/>
  <c r="C207" i="9"/>
  <c r="B206" i="10" s="1"/>
  <c r="C208" i="9"/>
  <c r="B207" i="10" s="1"/>
  <c r="C209" i="9"/>
  <c r="B208" i="10" s="1"/>
  <c r="C210" i="9"/>
  <c r="B209" i="10" s="1"/>
  <c r="C211" i="9"/>
  <c r="B210" i="10" s="1"/>
  <c r="C212" i="9"/>
  <c r="B211" i="10" s="1"/>
  <c r="C213" i="9"/>
  <c r="B212" i="10" s="1"/>
  <c r="C214" i="9"/>
  <c r="B213" i="10" s="1"/>
  <c r="C215" i="9"/>
  <c r="B214" i="10" s="1"/>
  <c r="C216" i="9"/>
  <c r="B215" i="10" s="1"/>
  <c r="C217" i="9"/>
  <c r="B216" i="10" s="1"/>
  <c r="C218" i="9"/>
  <c r="B217" i="10" s="1"/>
  <c r="C219" i="9"/>
  <c r="B218" i="10" s="1"/>
  <c r="C220" i="9"/>
  <c r="B219" i="10" s="1"/>
  <c r="C221" i="9"/>
  <c r="B220" i="10" s="1"/>
  <c r="C222" i="9"/>
  <c r="B221" i="10" s="1"/>
  <c r="C223" i="9"/>
  <c r="B222" i="10" s="1"/>
  <c r="C224" i="9"/>
  <c r="B223" i="10" s="1"/>
  <c r="C225" i="9"/>
  <c r="B224" i="10" s="1"/>
  <c r="C226" i="9"/>
  <c r="B225" i="10" s="1"/>
  <c r="C227" i="9"/>
  <c r="B226" i="10" s="1"/>
  <c r="C228" i="9"/>
  <c r="B227" i="10" s="1"/>
  <c r="C229" i="9"/>
  <c r="B228" i="10" s="1"/>
  <c r="C230" i="9"/>
  <c r="B229" i="10" s="1"/>
  <c r="C231" i="9"/>
  <c r="B230" i="10" s="1"/>
  <c r="C232" i="9"/>
  <c r="B231" i="10" s="1"/>
  <c r="C233" i="9"/>
  <c r="B232" i="10" s="1"/>
  <c r="C234" i="9"/>
  <c r="B233" i="10" s="1"/>
  <c r="C235" i="9"/>
  <c r="B234" i="10" s="1"/>
  <c r="C236" i="9"/>
  <c r="B235" i="10" s="1"/>
  <c r="C237" i="9"/>
  <c r="B236" i="10" s="1"/>
  <c r="C238" i="9"/>
  <c r="B237" i="10" s="1"/>
  <c r="C239" i="9"/>
  <c r="B238" i="10" s="1"/>
  <c r="C240" i="9"/>
  <c r="B239" i="10" s="1"/>
  <c r="C241" i="9"/>
  <c r="B240" i="10" s="1"/>
  <c r="C242" i="9"/>
  <c r="B241" i="10" s="1"/>
  <c r="C243" i="9"/>
  <c r="B242" i="10" s="1"/>
  <c r="C244" i="9"/>
  <c r="B243" i="10" s="1"/>
  <c r="C245" i="9"/>
  <c r="B244" i="10" s="1"/>
  <c r="C246" i="9"/>
  <c r="B245" i="10" s="1"/>
  <c r="C247" i="9"/>
  <c r="B246" i="10" s="1"/>
  <c r="C248" i="9"/>
  <c r="B247" i="10" s="1"/>
  <c r="C249" i="9"/>
  <c r="B248" i="10" s="1"/>
  <c r="C250" i="9"/>
  <c r="B249" i="10" s="1"/>
  <c r="C251" i="9"/>
  <c r="B250" i="10" s="1"/>
  <c r="C252" i="9"/>
  <c r="B251" i="10" s="1"/>
  <c r="C253" i="9"/>
  <c r="B252" i="10" s="1"/>
  <c r="C254" i="9"/>
  <c r="B253" i="10" s="1"/>
  <c r="C255" i="9"/>
  <c r="B254" i="10" s="1"/>
  <c r="C256" i="9"/>
  <c r="B255" i="10" s="1"/>
  <c r="C257" i="9"/>
  <c r="B256" i="10" s="1"/>
  <c r="C258" i="9"/>
  <c r="B257" i="10" s="1"/>
  <c r="C259" i="9"/>
  <c r="B258" i="10" s="1"/>
  <c r="C260" i="9"/>
  <c r="B259" i="10" s="1"/>
  <c r="C261" i="9"/>
  <c r="B260" i="10" s="1"/>
  <c r="C262" i="9"/>
  <c r="B261" i="10" s="1"/>
  <c r="C263" i="9"/>
  <c r="B262" i="10" s="1"/>
  <c r="C264" i="9"/>
  <c r="B263" i="10" s="1"/>
  <c r="C265" i="9"/>
  <c r="B264" i="10" s="1"/>
  <c r="C266" i="9"/>
  <c r="B265" i="10" s="1"/>
  <c r="C267" i="9"/>
  <c r="B266" i="10" s="1"/>
  <c r="C268" i="9"/>
  <c r="B267" i="10" s="1"/>
  <c r="C269" i="9"/>
  <c r="B268" i="10" s="1"/>
  <c r="C270" i="9"/>
  <c r="B269" i="10" s="1"/>
  <c r="C271" i="9"/>
  <c r="B270" i="10" s="1"/>
  <c r="C272" i="9"/>
  <c r="B271" i="10" s="1"/>
  <c r="C273" i="9"/>
  <c r="B272" i="10" s="1"/>
  <c r="C274" i="9"/>
  <c r="B273" i="10" s="1"/>
  <c r="C275" i="9"/>
  <c r="B274" i="10" s="1"/>
  <c r="C276" i="9"/>
  <c r="B275" i="10" s="1"/>
  <c r="C277" i="9"/>
  <c r="B276" i="10" s="1"/>
  <c r="C278" i="9"/>
  <c r="B277" i="10" s="1"/>
  <c r="C279" i="9"/>
  <c r="B278" i="10" s="1"/>
  <c r="C280" i="9"/>
  <c r="B279" i="10" s="1"/>
  <c r="C281" i="9"/>
  <c r="B280" i="10" s="1"/>
  <c r="C282" i="9"/>
  <c r="B281" i="10" s="1"/>
  <c r="C283" i="9"/>
  <c r="B282" i="10" s="1"/>
  <c r="C284" i="9"/>
  <c r="B283" i="10" s="1"/>
  <c r="C285" i="9"/>
  <c r="B284" i="10" s="1"/>
  <c r="C286" i="9"/>
  <c r="B285" i="10" s="1"/>
  <c r="C287" i="9"/>
  <c r="B286" i="10" s="1"/>
  <c r="C288" i="9"/>
  <c r="B287" i="10" s="1"/>
  <c r="C289" i="9"/>
  <c r="B288" i="10" s="1"/>
  <c r="C290" i="9"/>
  <c r="B289" i="10" s="1"/>
  <c r="C291" i="9"/>
  <c r="B290" i="10" s="1"/>
  <c r="C292" i="9"/>
  <c r="B291" i="10" s="1"/>
  <c r="C293" i="9"/>
  <c r="B292" i="10" s="1"/>
  <c r="C294" i="9"/>
  <c r="B293" i="10" s="1"/>
  <c r="C295" i="9"/>
  <c r="B294" i="10" s="1"/>
  <c r="C296" i="9"/>
  <c r="B295" i="10" s="1"/>
  <c r="C297" i="9"/>
  <c r="B296" i="10" s="1"/>
  <c r="C298" i="9"/>
  <c r="B297" i="10" s="1"/>
  <c r="C299" i="9"/>
  <c r="B298" i="10" s="1"/>
  <c r="C300" i="9"/>
  <c r="B299" i="10" s="1"/>
  <c r="C301" i="9"/>
  <c r="B300" i="10" s="1"/>
  <c r="C302" i="9"/>
  <c r="B301" i="10" s="1"/>
  <c r="C303" i="9"/>
  <c r="B302" i="10" s="1"/>
  <c r="C304" i="9"/>
  <c r="B303" i="10" s="1"/>
  <c r="C305" i="9"/>
  <c r="B304" i="10" s="1"/>
  <c r="C306" i="9"/>
  <c r="B305" i="10" s="1"/>
  <c r="C307" i="9"/>
  <c r="B306" i="10" s="1"/>
  <c r="C308" i="9"/>
  <c r="B307" i="10" s="1"/>
  <c r="C309" i="9"/>
  <c r="B308" i="10" s="1"/>
  <c r="C310" i="9"/>
  <c r="B309" i="10" s="1"/>
  <c r="C311" i="9"/>
  <c r="B310" i="10" s="1"/>
  <c r="C312" i="9"/>
  <c r="B311" i="10" s="1"/>
  <c r="C313" i="9"/>
  <c r="B312" i="10" s="1"/>
  <c r="C314" i="9"/>
  <c r="B313" i="10" s="1"/>
  <c r="C315" i="9"/>
  <c r="B314" i="10" s="1"/>
  <c r="C316" i="9"/>
  <c r="B315" i="10" s="1"/>
  <c r="C317" i="9"/>
  <c r="B316" i="10" s="1"/>
  <c r="C318" i="9"/>
  <c r="B317" i="10" s="1"/>
  <c r="C319" i="9"/>
  <c r="B318" i="10" s="1"/>
  <c r="C320" i="9"/>
  <c r="B319" i="10" s="1"/>
  <c r="C321" i="9"/>
  <c r="B320" i="10" s="1"/>
  <c r="C322" i="9"/>
  <c r="B321" i="10" s="1"/>
  <c r="C323" i="9"/>
  <c r="B322" i="10" s="1"/>
  <c r="C324" i="9"/>
  <c r="B323" i="10" s="1"/>
  <c r="C325" i="9"/>
  <c r="B324" i="10" s="1"/>
  <c r="C326" i="9"/>
  <c r="B325" i="10" s="1"/>
  <c r="C327" i="9"/>
  <c r="B326" i="10" s="1"/>
  <c r="C328" i="9"/>
  <c r="B327" i="10" s="1"/>
  <c r="C329" i="9"/>
  <c r="B328" i="10" s="1"/>
  <c r="C330" i="9"/>
  <c r="B329" i="10" s="1"/>
  <c r="C331" i="9"/>
  <c r="B330" i="10" s="1"/>
  <c r="C332" i="9"/>
  <c r="B331" i="10" s="1"/>
  <c r="C333" i="9"/>
  <c r="B332" i="10" s="1"/>
  <c r="C4" i="9"/>
  <c r="C2" i="9"/>
  <c r="B1" i="10" s="1"/>
  <c r="E23" i="14" l="1"/>
  <c r="E22" i="14"/>
  <c r="E21" i="14"/>
  <c r="E20" i="14"/>
  <c r="E19" i="14"/>
  <c r="E18" i="14"/>
  <c r="E17" i="14"/>
  <c r="E16" i="14"/>
  <c r="E15" i="14"/>
  <c r="E14" i="14"/>
  <c r="E13" i="14"/>
  <c r="E12" i="14"/>
  <c r="E11" i="14"/>
  <c r="E10" i="14"/>
  <c r="E9" i="14"/>
  <c r="E8" i="14"/>
  <c r="E7" i="14"/>
  <c r="E6" i="14"/>
  <c r="AK357" i="13"/>
  <c r="AJ357" i="13"/>
  <c r="AI357" i="13"/>
  <c r="AH357" i="13"/>
  <c r="AG357" i="13"/>
  <c r="AF357" i="13"/>
  <c r="AE357" i="13"/>
  <c r="AD357" i="13"/>
  <c r="AC357" i="13"/>
  <c r="AB357" i="13"/>
  <c r="AA357" i="13"/>
  <c r="Z357" i="13"/>
  <c r="Y357" i="13"/>
  <c r="X357" i="13"/>
  <c r="W357" i="13"/>
  <c r="V357" i="13"/>
  <c r="U357" i="13"/>
  <c r="T357" i="13"/>
  <c r="S357" i="13"/>
  <c r="R357" i="13"/>
  <c r="Q357" i="13"/>
  <c r="P357" i="13"/>
  <c r="O357" i="13"/>
  <c r="N357" i="13"/>
  <c r="M357" i="13"/>
  <c r="L357" i="13"/>
  <c r="K357" i="13"/>
  <c r="J357" i="13"/>
  <c r="I357" i="13"/>
  <c r="H357" i="13"/>
  <c r="G357" i="13"/>
  <c r="F357" i="13"/>
  <c r="E357" i="13"/>
  <c r="D357" i="13"/>
  <c r="C357" i="13"/>
  <c r="B357" i="13"/>
  <c r="AK356" i="13"/>
  <c r="AJ356" i="13"/>
  <c r="AI356" i="13"/>
  <c r="AH356" i="13"/>
  <c r="AG356" i="13"/>
  <c r="AF356" i="13"/>
  <c r="AE356" i="13"/>
  <c r="AD356" i="13"/>
  <c r="AC356" i="13"/>
  <c r="AB356" i="13"/>
  <c r="AA356" i="13"/>
  <c r="Z356" i="13"/>
  <c r="Y356" i="13"/>
  <c r="X356" i="13"/>
  <c r="W356" i="13"/>
  <c r="V356" i="13"/>
  <c r="U356" i="13"/>
  <c r="T356" i="13"/>
  <c r="S356" i="13"/>
  <c r="R356" i="13"/>
  <c r="Q356" i="13"/>
  <c r="P356" i="13"/>
  <c r="O356" i="13"/>
  <c r="N356" i="13"/>
  <c r="M356" i="13"/>
  <c r="L356" i="13"/>
  <c r="K356" i="13"/>
  <c r="J356" i="13"/>
  <c r="I356" i="13"/>
  <c r="H356" i="13"/>
  <c r="G356" i="13"/>
  <c r="F356" i="13"/>
  <c r="E356" i="13"/>
  <c r="D356" i="13"/>
  <c r="C356" i="13"/>
  <c r="B356" i="13"/>
  <c r="AN356" i="13" s="1"/>
  <c r="AK355" i="13"/>
  <c r="AJ355" i="13"/>
  <c r="AI355" i="13"/>
  <c r="AH355" i="13"/>
  <c r="AG355" i="13"/>
  <c r="AF355" i="13"/>
  <c r="AE355" i="13"/>
  <c r="AD355" i="13"/>
  <c r="AC355" i="13"/>
  <c r="AB355" i="13"/>
  <c r="AA355" i="13"/>
  <c r="Z355" i="13"/>
  <c r="Y355" i="13"/>
  <c r="X355" i="13"/>
  <c r="W355" i="13"/>
  <c r="V355" i="13"/>
  <c r="U355" i="13"/>
  <c r="T355" i="13"/>
  <c r="S355" i="13"/>
  <c r="R355" i="13"/>
  <c r="Q355" i="13"/>
  <c r="P355" i="13"/>
  <c r="O355" i="13"/>
  <c r="N355" i="13"/>
  <c r="M355" i="13"/>
  <c r="L355" i="13"/>
  <c r="K355" i="13"/>
  <c r="J355" i="13"/>
  <c r="I355" i="13"/>
  <c r="H355" i="13"/>
  <c r="G355" i="13"/>
  <c r="F355" i="13"/>
  <c r="AN355" i="13" s="1"/>
  <c r="E355" i="13"/>
  <c r="D355" i="13"/>
  <c r="C355" i="13"/>
  <c r="B355" i="13"/>
  <c r="AK354" i="13"/>
  <c r="AJ354" i="13"/>
  <c r="AI354" i="13"/>
  <c r="AH354" i="13"/>
  <c r="AG354" i="13"/>
  <c r="AF354" i="13"/>
  <c r="AE354" i="13"/>
  <c r="AD354" i="13"/>
  <c r="AC354" i="13"/>
  <c r="AB354" i="13"/>
  <c r="AA354" i="13"/>
  <c r="Z354" i="13"/>
  <c r="Y354" i="13"/>
  <c r="X354" i="13"/>
  <c r="W354" i="13"/>
  <c r="V354" i="13"/>
  <c r="U354" i="13"/>
  <c r="T354" i="13"/>
  <c r="S354" i="13"/>
  <c r="R354" i="13"/>
  <c r="Q354" i="13"/>
  <c r="P354" i="13"/>
  <c r="O354" i="13"/>
  <c r="N354" i="13"/>
  <c r="M354" i="13"/>
  <c r="L354" i="13"/>
  <c r="K354" i="13"/>
  <c r="J354" i="13"/>
  <c r="I354" i="13"/>
  <c r="H354" i="13"/>
  <c r="G354" i="13"/>
  <c r="F354" i="13"/>
  <c r="E354" i="13"/>
  <c r="D354" i="13"/>
  <c r="C354" i="13"/>
  <c r="B354" i="13"/>
  <c r="AN354" i="13" s="1"/>
  <c r="AK353" i="13"/>
  <c r="AJ353" i="13"/>
  <c r="AI353" i="13"/>
  <c r="AH353" i="13"/>
  <c r="AG353" i="13"/>
  <c r="AF353" i="13"/>
  <c r="AE353" i="13"/>
  <c r="AD353" i="13"/>
  <c r="AC353" i="13"/>
  <c r="AB353" i="13"/>
  <c r="AA353" i="13"/>
  <c r="Z353" i="13"/>
  <c r="Y353" i="13"/>
  <c r="X353" i="13"/>
  <c r="W353" i="13"/>
  <c r="V353" i="13"/>
  <c r="U353" i="13"/>
  <c r="T353" i="13"/>
  <c r="S353" i="13"/>
  <c r="R353" i="13"/>
  <c r="Q353" i="13"/>
  <c r="P353" i="13"/>
  <c r="O353" i="13"/>
  <c r="N353" i="13"/>
  <c r="M353" i="13"/>
  <c r="L353" i="13"/>
  <c r="K353" i="13"/>
  <c r="J353" i="13"/>
  <c r="I353" i="13"/>
  <c r="H353" i="13"/>
  <c r="G353" i="13"/>
  <c r="F353" i="13"/>
  <c r="E353" i="13"/>
  <c r="D353" i="13"/>
  <c r="C353" i="13"/>
  <c r="B353" i="13"/>
  <c r="AK352" i="13"/>
  <c r="AJ352" i="13"/>
  <c r="AI352" i="13"/>
  <c r="AH352" i="13"/>
  <c r="AG352" i="13"/>
  <c r="AF352" i="13"/>
  <c r="AE352" i="13"/>
  <c r="AD352" i="13"/>
  <c r="AC352" i="13"/>
  <c r="AB352" i="13"/>
  <c r="AA352" i="13"/>
  <c r="Z352" i="13"/>
  <c r="Y352" i="13"/>
  <c r="X352" i="13"/>
  <c r="W352" i="13"/>
  <c r="V352" i="13"/>
  <c r="U352" i="13"/>
  <c r="T352" i="13"/>
  <c r="S352" i="13"/>
  <c r="R352" i="13"/>
  <c r="Q352" i="13"/>
  <c r="P352" i="13"/>
  <c r="O352" i="13"/>
  <c r="N352" i="13"/>
  <c r="M352" i="13"/>
  <c r="L352" i="13"/>
  <c r="K352" i="13"/>
  <c r="J352" i="13"/>
  <c r="I352" i="13"/>
  <c r="H352" i="13"/>
  <c r="G352" i="13"/>
  <c r="F352" i="13"/>
  <c r="E352" i="13"/>
  <c r="D352" i="13"/>
  <c r="C352" i="13"/>
  <c r="B352" i="13"/>
  <c r="AN352" i="13" s="1"/>
  <c r="AK351" i="13"/>
  <c r="AJ351" i="13"/>
  <c r="AI351" i="13"/>
  <c r="AH351" i="13"/>
  <c r="AG351" i="13"/>
  <c r="AF351" i="13"/>
  <c r="AE351" i="13"/>
  <c r="AD351" i="13"/>
  <c r="AC351" i="13"/>
  <c r="AB351" i="13"/>
  <c r="AA351" i="13"/>
  <c r="Z351" i="13"/>
  <c r="Y351" i="13"/>
  <c r="X351" i="13"/>
  <c r="W351" i="13"/>
  <c r="V351" i="13"/>
  <c r="U351" i="13"/>
  <c r="T351" i="13"/>
  <c r="S351" i="13"/>
  <c r="R351" i="13"/>
  <c r="Q351" i="13"/>
  <c r="P351" i="13"/>
  <c r="O351" i="13"/>
  <c r="N351" i="13"/>
  <c r="M351" i="13"/>
  <c r="L351" i="13"/>
  <c r="K351" i="13"/>
  <c r="J351" i="13"/>
  <c r="I351" i="13"/>
  <c r="H351" i="13"/>
  <c r="G351" i="13"/>
  <c r="F351" i="13"/>
  <c r="AN351" i="13" s="1"/>
  <c r="E351" i="13"/>
  <c r="D351" i="13"/>
  <c r="C351" i="13"/>
  <c r="B351" i="13"/>
  <c r="AK350" i="13"/>
  <c r="AJ350" i="13"/>
  <c r="AI350" i="13"/>
  <c r="AH350" i="13"/>
  <c r="AG350" i="13"/>
  <c r="AF350" i="13"/>
  <c r="AE350" i="13"/>
  <c r="AD350" i="13"/>
  <c r="AC350" i="13"/>
  <c r="AB350" i="13"/>
  <c r="AA350" i="13"/>
  <c r="Z350" i="13"/>
  <c r="Y350" i="13"/>
  <c r="X350" i="13"/>
  <c r="W350" i="13"/>
  <c r="V350" i="13"/>
  <c r="U350" i="13"/>
  <c r="T350" i="13"/>
  <c r="S350" i="13"/>
  <c r="R350" i="13"/>
  <c r="Q350" i="13"/>
  <c r="P350" i="13"/>
  <c r="O350" i="13"/>
  <c r="N350" i="13"/>
  <c r="M350" i="13"/>
  <c r="L350" i="13"/>
  <c r="K350" i="13"/>
  <c r="J350" i="13"/>
  <c r="I350" i="13"/>
  <c r="H350" i="13"/>
  <c r="G350" i="13"/>
  <c r="F350" i="13"/>
  <c r="E350" i="13"/>
  <c r="D350" i="13"/>
  <c r="C350" i="13"/>
  <c r="B350" i="13"/>
  <c r="AK349" i="13"/>
  <c r="AJ349" i="13"/>
  <c r="AI349" i="13"/>
  <c r="AH349" i="13"/>
  <c r="AG349" i="13"/>
  <c r="AF349" i="13"/>
  <c r="AE349" i="13"/>
  <c r="AD349" i="13"/>
  <c r="AC349" i="13"/>
  <c r="AB349" i="13"/>
  <c r="AA349" i="13"/>
  <c r="Z349" i="13"/>
  <c r="Y349" i="13"/>
  <c r="X349" i="13"/>
  <c r="W349" i="13"/>
  <c r="V349" i="13"/>
  <c r="U349" i="13"/>
  <c r="T349" i="13"/>
  <c r="S349" i="13"/>
  <c r="R349" i="13"/>
  <c r="Q349" i="13"/>
  <c r="P349" i="13"/>
  <c r="O349" i="13"/>
  <c r="N349" i="13"/>
  <c r="M349" i="13"/>
  <c r="L349" i="13"/>
  <c r="K349" i="13"/>
  <c r="J349" i="13"/>
  <c r="I349" i="13"/>
  <c r="H349" i="13"/>
  <c r="G349" i="13"/>
  <c r="F349" i="13"/>
  <c r="E349" i="13"/>
  <c r="D349" i="13"/>
  <c r="C349" i="13"/>
  <c r="B349" i="13"/>
  <c r="AK348" i="13"/>
  <c r="AJ348" i="13"/>
  <c r="AI348" i="13"/>
  <c r="AH348" i="13"/>
  <c r="AG348" i="13"/>
  <c r="AF348" i="13"/>
  <c r="AE348" i="13"/>
  <c r="AD348" i="13"/>
  <c r="AC348" i="13"/>
  <c r="AB348" i="13"/>
  <c r="AA348" i="13"/>
  <c r="Z348" i="13"/>
  <c r="Y348" i="13"/>
  <c r="X348" i="13"/>
  <c r="W348" i="13"/>
  <c r="V348" i="13"/>
  <c r="U348" i="13"/>
  <c r="T348" i="13"/>
  <c r="S348" i="13"/>
  <c r="R348" i="13"/>
  <c r="Q348" i="13"/>
  <c r="P348" i="13"/>
  <c r="O348" i="13"/>
  <c r="N348" i="13"/>
  <c r="M348" i="13"/>
  <c r="L348" i="13"/>
  <c r="K348" i="13"/>
  <c r="J348" i="13"/>
  <c r="I348" i="13"/>
  <c r="H348" i="13"/>
  <c r="G348" i="13"/>
  <c r="F348" i="13"/>
  <c r="E348" i="13"/>
  <c r="D348" i="13"/>
  <c r="C348" i="13"/>
  <c r="B348" i="13"/>
  <c r="AK347" i="13"/>
  <c r="AJ347" i="13"/>
  <c r="AI347" i="13"/>
  <c r="AH347" i="13"/>
  <c r="AG347" i="13"/>
  <c r="AF347" i="13"/>
  <c r="AE347" i="13"/>
  <c r="AD347" i="13"/>
  <c r="AC347" i="13"/>
  <c r="AB347" i="13"/>
  <c r="AA347" i="13"/>
  <c r="Z347" i="13"/>
  <c r="Y347" i="13"/>
  <c r="X347" i="13"/>
  <c r="W347" i="13"/>
  <c r="V347" i="13"/>
  <c r="U347" i="13"/>
  <c r="T347" i="13"/>
  <c r="S347" i="13"/>
  <c r="R347" i="13"/>
  <c r="Q347" i="13"/>
  <c r="P347" i="13"/>
  <c r="O347" i="13"/>
  <c r="N347" i="13"/>
  <c r="M347" i="13"/>
  <c r="L347" i="13"/>
  <c r="K347" i="13"/>
  <c r="J347" i="13"/>
  <c r="I347" i="13"/>
  <c r="H347" i="13"/>
  <c r="G347" i="13"/>
  <c r="F347" i="13"/>
  <c r="AN347" i="13" s="1"/>
  <c r="E347" i="13"/>
  <c r="D347" i="13"/>
  <c r="C347" i="13"/>
  <c r="B347" i="13"/>
  <c r="AK346" i="13"/>
  <c r="AJ346" i="13"/>
  <c r="AI346" i="13"/>
  <c r="AH346" i="13"/>
  <c r="AG346" i="13"/>
  <c r="AF346" i="13"/>
  <c r="AE346" i="13"/>
  <c r="AD346" i="13"/>
  <c r="AC346" i="13"/>
  <c r="AB346" i="13"/>
  <c r="AA346" i="13"/>
  <c r="Z346" i="13"/>
  <c r="Y346" i="13"/>
  <c r="X346" i="13"/>
  <c r="W346" i="13"/>
  <c r="V346" i="13"/>
  <c r="U346" i="13"/>
  <c r="T346" i="13"/>
  <c r="S346" i="13"/>
  <c r="R346" i="13"/>
  <c r="Q346" i="13"/>
  <c r="P346" i="13"/>
  <c r="O346" i="13"/>
  <c r="N346" i="13"/>
  <c r="M346" i="13"/>
  <c r="L346" i="13"/>
  <c r="K346" i="13"/>
  <c r="J346" i="13"/>
  <c r="I346" i="13"/>
  <c r="H346" i="13"/>
  <c r="G346" i="13"/>
  <c r="F346" i="13"/>
  <c r="E346" i="13"/>
  <c r="D346" i="13"/>
  <c r="C346" i="13"/>
  <c r="B346" i="13"/>
  <c r="AK345" i="13"/>
  <c r="AJ345" i="13"/>
  <c r="AI345" i="13"/>
  <c r="AH345" i="13"/>
  <c r="AG345" i="13"/>
  <c r="AF345" i="13"/>
  <c r="AE345" i="13"/>
  <c r="AD345" i="13"/>
  <c r="AC345" i="13"/>
  <c r="AB345" i="13"/>
  <c r="AA345" i="13"/>
  <c r="Z345" i="13"/>
  <c r="Y345" i="13"/>
  <c r="X345" i="13"/>
  <c r="W345" i="13"/>
  <c r="V345" i="13"/>
  <c r="U345" i="13"/>
  <c r="T345" i="13"/>
  <c r="S345" i="13"/>
  <c r="R345" i="13"/>
  <c r="Q345" i="13"/>
  <c r="P345" i="13"/>
  <c r="O345" i="13"/>
  <c r="N345" i="13"/>
  <c r="M345" i="13"/>
  <c r="L345" i="13"/>
  <c r="K345" i="13"/>
  <c r="J345" i="13"/>
  <c r="I345" i="13"/>
  <c r="H345" i="13"/>
  <c r="G345" i="13"/>
  <c r="F345" i="13"/>
  <c r="E345" i="13"/>
  <c r="D345" i="13"/>
  <c r="C345" i="13"/>
  <c r="B345" i="13"/>
  <c r="AK344" i="13"/>
  <c r="AJ344" i="13"/>
  <c r="AI344" i="13"/>
  <c r="AH344" i="13"/>
  <c r="AG344" i="13"/>
  <c r="AF344" i="13"/>
  <c r="AE344" i="13"/>
  <c r="AD344" i="13"/>
  <c r="AC344" i="13"/>
  <c r="AB344" i="13"/>
  <c r="AA344" i="13"/>
  <c r="Z344" i="13"/>
  <c r="Y344" i="13"/>
  <c r="X344" i="13"/>
  <c r="W344" i="13"/>
  <c r="V344" i="13"/>
  <c r="U344" i="13"/>
  <c r="T344" i="13"/>
  <c r="S344" i="13"/>
  <c r="R344" i="13"/>
  <c r="Q344" i="13"/>
  <c r="P344" i="13"/>
  <c r="O344" i="13"/>
  <c r="N344" i="13"/>
  <c r="M344" i="13"/>
  <c r="L344" i="13"/>
  <c r="K344" i="13"/>
  <c r="J344" i="13"/>
  <c r="I344" i="13"/>
  <c r="H344" i="13"/>
  <c r="G344" i="13"/>
  <c r="F344" i="13"/>
  <c r="E344" i="13"/>
  <c r="D344" i="13"/>
  <c r="C344" i="13"/>
  <c r="B344" i="13"/>
  <c r="AK343" i="13"/>
  <c r="AJ343" i="13"/>
  <c r="AI343" i="13"/>
  <c r="AH343" i="13"/>
  <c r="AG343" i="13"/>
  <c r="AF343" i="13"/>
  <c r="AE343" i="13"/>
  <c r="AD343" i="13"/>
  <c r="AC343" i="13"/>
  <c r="AB343" i="13"/>
  <c r="AA343" i="13"/>
  <c r="Z343" i="13"/>
  <c r="Y343" i="13"/>
  <c r="X343" i="13"/>
  <c r="W343" i="13"/>
  <c r="V343" i="13"/>
  <c r="U343" i="13"/>
  <c r="T343" i="13"/>
  <c r="S343" i="13"/>
  <c r="R343" i="13"/>
  <c r="Q343" i="13"/>
  <c r="P343" i="13"/>
  <c r="O343" i="13"/>
  <c r="N343" i="13"/>
  <c r="M343" i="13"/>
  <c r="L343" i="13"/>
  <c r="K343" i="13"/>
  <c r="J343" i="13"/>
  <c r="I343" i="13"/>
  <c r="H343" i="13"/>
  <c r="G343" i="13"/>
  <c r="F343" i="13"/>
  <c r="AN343" i="13" s="1"/>
  <c r="E343" i="13"/>
  <c r="D343" i="13"/>
  <c r="C343" i="13"/>
  <c r="B343" i="13"/>
  <c r="AK342" i="13"/>
  <c r="AJ342" i="13"/>
  <c r="AI342" i="13"/>
  <c r="AH342" i="13"/>
  <c r="AG342" i="13"/>
  <c r="AF342" i="13"/>
  <c r="AE342" i="13"/>
  <c r="AD342" i="13"/>
  <c r="AC342" i="13"/>
  <c r="AB342" i="13"/>
  <c r="AA342" i="13"/>
  <c r="Z342" i="13"/>
  <c r="Y342" i="13"/>
  <c r="X342" i="13"/>
  <c r="W342" i="13"/>
  <c r="V342" i="13"/>
  <c r="U342" i="13"/>
  <c r="T342" i="13"/>
  <c r="S342" i="13"/>
  <c r="R342" i="13"/>
  <c r="Q342" i="13"/>
  <c r="P342" i="13"/>
  <c r="O342" i="13"/>
  <c r="N342" i="13"/>
  <c r="M342" i="13"/>
  <c r="L342" i="13"/>
  <c r="K342" i="13"/>
  <c r="J342" i="13"/>
  <c r="I342" i="13"/>
  <c r="H342" i="13"/>
  <c r="G342" i="13"/>
  <c r="F342" i="13"/>
  <c r="E342" i="13"/>
  <c r="D342" i="13"/>
  <c r="C342" i="13"/>
  <c r="B342" i="13"/>
  <c r="AN342" i="13" s="1"/>
  <c r="AK341" i="13"/>
  <c r="AJ341" i="13"/>
  <c r="AI341" i="13"/>
  <c r="AH341" i="13"/>
  <c r="AG341" i="13"/>
  <c r="AF341" i="13"/>
  <c r="AE341" i="13"/>
  <c r="AD341" i="13"/>
  <c r="AC341" i="13"/>
  <c r="AB341" i="13"/>
  <c r="AA341" i="13"/>
  <c r="Z341" i="13"/>
  <c r="Y341" i="13"/>
  <c r="X341" i="13"/>
  <c r="W341" i="13"/>
  <c r="V341" i="13"/>
  <c r="U341" i="13"/>
  <c r="T341" i="13"/>
  <c r="S341" i="13"/>
  <c r="R341" i="13"/>
  <c r="Q341" i="13"/>
  <c r="P341" i="13"/>
  <c r="O341" i="13"/>
  <c r="N341" i="13"/>
  <c r="M341" i="13"/>
  <c r="L341" i="13"/>
  <c r="K341" i="13"/>
  <c r="J341" i="13"/>
  <c r="I341" i="13"/>
  <c r="H341" i="13"/>
  <c r="G341" i="13"/>
  <c r="F341" i="13"/>
  <c r="E341" i="13"/>
  <c r="D341" i="13"/>
  <c r="C341" i="13"/>
  <c r="B341" i="13"/>
  <c r="AK340" i="13"/>
  <c r="AJ340" i="13"/>
  <c r="AI340" i="13"/>
  <c r="AH340" i="13"/>
  <c r="AG340" i="13"/>
  <c r="AF340" i="13"/>
  <c r="AE340" i="13"/>
  <c r="AD340" i="13"/>
  <c r="AC340" i="13"/>
  <c r="AB340" i="13"/>
  <c r="AA340" i="13"/>
  <c r="Z340" i="13"/>
  <c r="Y340" i="13"/>
  <c r="X340" i="13"/>
  <c r="W340" i="13"/>
  <c r="V340" i="13"/>
  <c r="U340" i="13"/>
  <c r="T340" i="13"/>
  <c r="S340" i="13"/>
  <c r="R340" i="13"/>
  <c r="Q340" i="13"/>
  <c r="P340" i="13"/>
  <c r="O340" i="13"/>
  <c r="N340" i="13"/>
  <c r="M340" i="13"/>
  <c r="L340" i="13"/>
  <c r="K340" i="13"/>
  <c r="J340" i="13"/>
  <c r="I340" i="13"/>
  <c r="H340" i="13"/>
  <c r="G340" i="13"/>
  <c r="F340" i="13"/>
  <c r="E340" i="13"/>
  <c r="D340" i="13"/>
  <c r="C340" i="13"/>
  <c r="B340" i="13"/>
  <c r="AK339" i="13"/>
  <c r="AJ339" i="13"/>
  <c r="AI339" i="13"/>
  <c r="AH339" i="13"/>
  <c r="AG339" i="13"/>
  <c r="AF339" i="13"/>
  <c r="AE339" i="13"/>
  <c r="AD339" i="13"/>
  <c r="AC339" i="13"/>
  <c r="AB339" i="13"/>
  <c r="AA339" i="13"/>
  <c r="Z339" i="13"/>
  <c r="Y339" i="13"/>
  <c r="X339" i="13"/>
  <c r="W339" i="13"/>
  <c r="V339" i="13"/>
  <c r="U339" i="13"/>
  <c r="T339" i="13"/>
  <c r="S339" i="13"/>
  <c r="R339" i="13"/>
  <c r="Q339" i="13"/>
  <c r="P339" i="13"/>
  <c r="O339" i="13"/>
  <c r="N339" i="13"/>
  <c r="M339" i="13"/>
  <c r="L339" i="13"/>
  <c r="K339" i="13"/>
  <c r="J339" i="13"/>
  <c r="I339" i="13"/>
  <c r="H339" i="13"/>
  <c r="G339" i="13"/>
  <c r="F339" i="13"/>
  <c r="AN339" i="13" s="1"/>
  <c r="E339" i="13"/>
  <c r="D339" i="13"/>
  <c r="C339" i="13"/>
  <c r="B339" i="13"/>
  <c r="AK338" i="13"/>
  <c r="AJ338" i="13"/>
  <c r="AI338" i="13"/>
  <c r="AH338" i="13"/>
  <c r="AG338" i="13"/>
  <c r="AF338" i="13"/>
  <c r="AE338" i="13"/>
  <c r="AD338" i="13"/>
  <c r="AC338" i="13"/>
  <c r="AB338" i="13"/>
  <c r="AA338" i="13"/>
  <c r="Z338" i="13"/>
  <c r="Y338" i="13"/>
  <c r="X338" i="13"/>
  <c r="W338" i="13"/>
  <c r="V338" i="13"/>
  <c r="U338" i="13"/>
  <c r="T338" i="13"/>
  <c r="S338" i="13"/>
  <c r="R338" i="13"/>
  <c r="Q338" i="13"/>
  <c r="P338" i="13"/>
  <c r="O338" i="13"/>
  <c r="N338" i="13"/>
  <c r="M338" i="13"/>
  <c r="L338" i="13"/>
  <c r="K338" i="13"/>
  <c r="J338" i="13"/>
  <c r="I338" i="13"/>
  <c r="H338" i="13"/>
  <c r="G338" i="13"/>
  <c r="F338" i="13"/>
  <c r="E338" i="13"/>
  <c r="D338" i="13"/>
  <c r="C338" i="13"/>
  <c r="B338" i="13"/>
  <c r="AN338" i="13" s="1"/>
  <c r="AK337" i="13"/>
  <c r="AJ337" i="13"/>
  <c r="AI337" i="13"/>
  <c r="AH337" i="13"/>
  <c r="AG337" i="13"/>
  <c r="AF337" i="13"/>
  <c r="AE337" i="13"/>
  <c r="AD337" i="13"/>
  <c r="AC337" i="13"/>
  <c r="AB337" i="13"/>
  <c r="AA337" i="13"/>
  <c r="Z337" i="13"/>
  <c r="Y337" i="13"/>
  <c r="X337" i="13"/>
  <c r="W337" i="13"/>
  <c r="V337" i="13"/>
  <c r="U337" i="13"/>
  <c r="T337" i="13"/>
  <c r="S337" i="13"/>
  <c r="R337" i="13"/>
  <c r="Q337" i="13"/>
  <c r="P337" i="13"/>
  <c r="O337" i="13"/>
  <c r="N337" i="13"/>
  <c r="M337" i="13"/>
  <c r="L337" i="13"/>
  <c r="K337" i="13"/>
  <c r="J337" i="13"/>
  <c r="I337" i="13"/>
  <c r="H337" i="13"/>
  <c r="G337" i="13"/>
  <c r="F337" i="13"/>
  <c r="E337" i="13"/>
  <c r="D337" i="13"/>
  <c r="C337" i="13"/>
  <c r="B337" i="13"/>
  <c r="AK336" i="13"/>
  <c r="AJ336" i="13"/>
  <c r="AI336" i="13"/>
  <c r="AH336" i="13"/>
  <c r="AG336" i="13"/>
  <c r="AF336" i="13"/>
  <c r="AE336" i="13"/>
  <c r="AD336" i="13"/>
  <c r="AC336" i="13"/>
  <c r="AB336" i="13"/>
  <c r="AA336" i="13"/>
  <c r="Z336" i="13"/>
  <c r="Y336" i="13"/>
  <c r="X336" i="13"/>
  <c r="W336" i="13"/>
  <c r="V336" i="13"/>
  <c r="U336" i="13"/>
  <c r="T336" i="13"/>
  <c r="S336" i="13"/>
  <c r="R336" i="13"/>
  <c r="Q336" i="13"/>
  <c r="P336" i="13"/>
  <c r="O336" i="13"/>
  <c r="N336" i="13"/>
  <c r="M336" i="13"/>
  <c r="L336" i="13"/>
  <c r="K336" i="13"/>
  <c r="J336" i="13"/>
  <c r="I336" i="13"/>
  <c r="H336" i="13"/>
  <c r="G336" i="13"/>
  <c r="F336" i="13"/>
  <c r="E336" i="13"/>
  <c r="D336" i="13"/>
  <c r="C336" i="13"/>
  <c r="B336" i="13"/>
  <c r="AK335" i="13"/>
  <c r="AJ335" i="13"/>
  <c r="AI335" i="13"/>
  <c r="AH335" i="13"/>
  <c r="AG335" i="13"/>
  <c r="AF335" i="13"/>
  <c r="AE335" i="13"/>
  <c r="AD335" i="13"/>
  <c r="AC335" i="13"/>
  <c r="AB335" i="13"/>
  <c r="AA335" i="13"/>
  <c r="Z335" i="13"/>
  <c r="Y335" i="13"/>
  <c r="X335" i="13"/>
  <c r="W335" i="13"/>
  <c r="V335" i="13"/>
  <c r="U335" i="13"/>
  <c r="T335" i="13"/>
  <c r="S335" i="13"/>
  <c r="R335" i="13"/>
  <c r="Q335" i="13"/>
  <c r="P335" i="13"/>
  <c r="O335" i="13"/>
  <c r="N335" i="13"/>
  <c r="M335" i="13"/>
  <c r="L335" i="13"/>
  <c r="K335" i="13"/>
  <c r="J335" i="13"/>
  <c r="I335" i="13"/>
  <c r="H335" i="13"/>
  <c r="G335" i="13"/>
  <c r="F335" i="13"/>
  <c r="AN335" i="13" s="1"/>
  <c r="E335" i="13"/>
  <c r="D335" i="13"/>
  <c r="C335" i="13"/>
  <c r="B335" i="13"/>
  <c r="AK334" i="13"/>
  <c r="AJ334" i="13"/>
  <c r="AI334" i="13"/>
  <c r="AH334" i="13"/>
  <c r="AG334" i="13"/>
  <c r="AF334" i="13"/>
  <c r="AE334" i="13"/>
  <c r="AD334" i="13"/>
  <c r="AC334" i="13"/>
  <c r="AB334" i="13"/>
  <c r="AA334" i="13"/>
  <c r="Z334" i="13"/>
  <c r="Y334" i="13"/>
  <c r="X334" i="13"/>
  <c r="W334" i="13"/>
  <c r="V334" i="13"/>
  <c r="U334" i="13"/>
  <c r="T334" i="13"/>
  <c r="S334" i="13"/>
  <c r="R334" i="13"/>
  <c r="Q334" i="13"/>
  <c r="P334" i="13"/>
  <c r="O334" i="13"/>
  <c r="N334" i="13"/>
  <c r="M334" i="13"/>
  <c r="L334" i="13"/>
  <c r="K334" i="13"/>
  <c r="J334" i="13"/>
  <c r="I334" i="13"/>
  <c r="H334" i="13"/>
  <c r="G334" i="13"/>
  <c r="F334" i="13"/>
  <c r="E334" i="13"/>
  <c r="D334" i="13"/>
  <c r="C334" i="13"/>
  <c r="B334" i="13"/>
  <c r="AK333" i="13"/>
  <c r="AJ333" i="13"/>
  <c r="AI333" i="13"/>
  <c r="AH333" i="13"/>
  <c r="AG333" i="13"/>
  <c r="AF333" i="13"/>
  <c r="AE333" i="13"/>
  <c r="AD333" i="13"/>
  <c r="AC333" i="13"/>
  <c r="AB333" i="13"/>
  <c r="AA333" i="13"/>
  <c r="Z333" i="13"/>
  <c r="Y333" i="13"/>
  <c r="X333" i="13"/>
  <c r="W333" i="13"/>
  <c r="V333" i="13"/>
  <c r="U333" i="13"/>
  <c r="T333" i="13"/>
  <c r="S333" i="13"/>
  <c r="R333" i="13"/>
  <c r="Q333" i="13"/>
  <c r="P333" i="13"/>
  <c r="O333" i="13"/>
  <c r="N333" i="13"/>
  <c r="M333" i="13"/>
  <c r="L333" i="13"/>
  <c r="K333" i="13"/>
  <c r="J333" i="13"/>
  <c r="I333" i="13"/>
  <c r="H333" i="13"/>
  <c r="G333" i="13"/>
  <c r="F333" i="13"/>
  <c r="E333" i="13"/>
  <c r="D333" i="13"/>
  <c r="C333" i="13"/>
  <c r="B333" i="13"/>
  <c r="AK332" i="13"/>
  <c r="AJ332" i="13"/>
  <c r="AI332" i="13"/>
  <c r="AH332" i="13"/>
  <c r="AG332" i="13"/>
  <c r="AF332" i="13"/>
  <c r="AE332" i="13"/>
  <c r="AD332" i="13"/>
  <c r="AC332" i="13"/>
  <c r="AB332" i="13"/>
  <c r="AA332" i="13"/>
  <c r="Z332" i="13"/>
  <c r="Y332" i="13"/>
  <c r="X332" i="13"/>
  <c r="W332" i="13"/>
  <c r="V332" i="13"/>
  <c r="U332" i="13"/>
  <c r="T332" i="13"/>
  <c r="S332" i="13"/>
  <c r="R332" i="13"/>
  <c r="Q332" i="13"/>
  <c r="P332" i="13"/>
  <c r="O332" i="13"/>
  <c r="N332" i="13"/>
  <c r="M332" i="13"/>
  <c r="L332" i="13"/>
  <c r="K332" i="13"/>
  <c r="J332" i="13"/>
  <c r="I332" i="13"/>
  <c r="H332" i="13"/>
  <c r="G332" i="13"/>
  <c r="F332" i="13"/>
  <c r="E332" i="13"/>
  <c r="D332" i="13"/>
  <c r="C332" i="13"/>
  <c r="B332" i="13"/>
  <c r="AK331" i="13"/>
  <c r="AJ331" i="13"/>
  <c r="AI331" i="13"/>
  <c r="AH331" i="13"/>
  <c r="AG331" i="13"/>
  <c r="AF331" i="13"/>
  <c r="AE331" i="13"/>
  <c r="AD331" i="13"/>
  <c r="AC331" i="13"/>
  <c r="AB331" i="13"/>
  <c r="AA331" i="13"/>
  <c r="Z331" i="13"/>
  <c r="Y331" i="13"/>
  <c r="X331" i="13"/>
  <c r="W331" i="13"/>
  <c r="V331" i="13"/>
  <c r="U331" i="13"/>
  <c r="T331" i="13"/>
  <c r="S331" i="13"/>
  <c r="R331" i="13"/>
  <c r="Q331" i="13"/>
  <c r="P331" i="13"/>
  <c r="O331" i="13"/>
  <c r="N331" i="13"/>
  <c r="M331" i="13"/>
  <c r="L331" i="13"/>
  <c r="K331" i="13"/>
  <c r="J331" i="13"/>
  <c r="I331" i="13"/>
  <c r="H331" i="13"/>
  <c r="G331" i="13"/>
  <c r="F331" i="13"/>
  <c r="AN331" i="13" s="1"/>
  <c r="E331" i="13"/>
  <c r="D331" i="13"/>
  <c r="C331" i="13"/>
  <c r="B331" i="13"/>
  <c r="AK330" i="13"/>
  <c r="AJ330" i="13"/>
  <c r="AI330" i="13"/>
  <c r="AH330" i="13"/>
  <c r="AG330" i="13"/>
  <c r="AF330" i="13"/>
  <c r="AE330" i="13"/>
  <c r="AD330" i="13"/>
  <c r="AC330" i="13"/>
  <c r="AB330" i="13"/>
  <c r="AA330" i="13"/>
  <c r="Z330" i="13"/>
  <c r="Y330" i="13"/>
  <c r="X330" i="13"/>
  <c r="W330" i="13"/>
  <c r="V330" i="13"/>
  <c r="U330" i="13"/>
  <c r="T330" i="13"/>
  <c r="S330" i="13"/>
  <c r="R330" i="13"/>
  <c r="Q330" i="13"/>
  <c r="P330" i="13"/>
  <c r="O330" i="13"/>
  <c r="N330" i="13"/>
  <c r="M330" i="13"/>
  <c r="L330" i="13"/>
  <c r="K330" i="13"/>
  <c r="J330" i="13"/>
  <c r="I330" i="13"/>
  <c r="H330" i="13"/>
  <c r="G330" i="13"/>
  <c r="F330" i="13"/>
  <c r="E330" i="13"/>
  <c r="D330" i="13"/>
  <c r="C330" i="13"/>
  <c r="B330" i="13"/>
  <c r="AK329" i="13"/>
  <c r="AJ329" i="13"/>
  <c r="AI329" i="13"/>
  <c r="AH329" i="13"/>
  <c r="AG329" i="13"/>
  <c r="AF329" i="13"/>
  <c r="AE329" i="13"/>
  <c r="AD329" i="13"/>
  <c r="AC329" i="13"/>
  <c r="AB329" i="13"/>
  <c r="AA329" i="13"/>
  <c r="Z329" i="13"/>
  <c r="Y329" i="13"/>
  <c r="X329" i="13"/>
  <c r="W329" i="13"/>
  <c r="V329" i="13"/>
  <c r="U329" i="13"/>
  <c r="T329" i="13"/>
  <c r="S329" i="13"/>
  <c r="R329" i="13"/>
  <c r="Q329" i="13"/>
  <c r="P329" i="13"/>
  <c r="O329" i="13"/>
  <c r="N329" i="13"/>
  <c r="M329" i="13"/>
  <c r="L329" i="13"/>
  <c r="K329" i="13"/>
  <c r="J329" i="13"/>
  <c r="I329" i="13"/>
  <c r="H329" i="13"/>
  <c r="G329" i="13"/>
  <c r="F329" i="13"/>
  <c r="E329" i="13"/>
  <c r="D329" i="13"/>
  <c r="C329" i="13"/>
  <c r="B329" i="13"/>
  <c r="AK328" i="13"/>
  <c r="AJ328" i="13"/>
  <c r="AI328" i="13"/>
  <c r="AH328" i="13"/>
  <c r="AG328" i="13"/>
  <c r="AF328" i="13"/>
  <c r="AE328" i="13"/>
  <c r="AD328" i="13"/>
  <c r="AC328" i="13"/>
  <c r="AB328" i="13"/>
  <c r="AA328" i="13"/>
  <c r="Z328" i="13"/>
  <c r="Y328" i="13"/>
  <c r="X328" i="13"/>
  <c r="W328" i="13"/>
  <c r="V328" i="13"/>
  <c r="U328" i="13"/>
  <c r="T328" i="13"/>
  <c r="S328" i="13"/>
  <c r="R328" i="13"/>
  <c r="Q328" i="13"/>
  <c r="P328" i="13"/>
  <c r="O328" i="13"/>
  <c r="N328" i="13"/>
  <c r="M328" i="13"/>
  <c r="L328" i="13"/>
  <c r="K328" i="13"/>
  <c r="J328" i="13"/>
  <c r="I328" i="13"/>
  <c r="H328" i="13"/>
  <c r="G328" i="13"/>
  <c r="F328" i="13"/>
  <c r="E328" i="13"/>
  <c r="D328" i="13"/>
  <c r="C328" i="13"/>
  <c r="B328" i="13"/>
  <c r="AK327" i="13"/>
  <c r="AJ327" i="13"/>
  <c r="AI327" i="13"/>
  <c r="AH327" i="13"/>
  <c r="AG327" i="13"/>
  <c r="AF327" i="13"/>
  <c r="AE327" i="13"/>
  <c r="AD327" i="13"/>
  <c r="AC327" i="13"/>
  <c r="AB327" i="13"/>
  <c r="AA327" i="13"/>
  <c r="Z327" i="13"/>
  <c r="Y327" i="13"/>
  <c r="X327" i="13"/>
  <c r="W327" i="13"/>
  <c r="V327" i="13"/>
  <c r="U327" i="13"/>
  <c r="T327" i="13"/>
  <c r="S327" i="13"/>
  <c r="R327" i="13"/>
  <c r="Q327" i="13"/>
  <c r="P327" i="13"/>
  <c r="O327" i="13"/>
  <c r="N327" i="13"/>
  <c r="M327" i="13"/>
  <c r="L327" i="13"/>
  <c r="K327" i="13"/>
  <c r="J327" i="13"/>
  <c r="I327" i="13"/>
  <c r="H327" i="13"/>
  <c r="G327" i="13"/>
  <c r="F327" i="13"/>
  <c r="E327" i="13"/>
  <c r="D327" i="13"/>
  <c r="C327" i="13"/>
  <c r="B327" i="13"/>
  <c r="AK326" i="13"/>
  <c r="AJ326" i="13"/>
  <c r="AI326" i="13"/>
  <c r="AH326" i="13"/>
  <c r="AG326" i="13"/>
  <c r="AF326" i="13"/>
  <c r="AE326" i="13"/>
  <c r="AD326" i="13"/>
  <c r="AC326" i="13"/>
  <c r="AB326" i="13"/>
  <c r="AA326" i="13"/>
  <c r="Z326" i="13"/>
  <c r="Y326" i="13"/>
  <c r="X326" i="13"/>
  <c r="W326" i="13"/>
  <c r="V326" i="13"/>
  <c r="U326" i="13"/>
  <c r="T326" i="13"/>
  <c r="S326" i="13"/>
  <c r="R326" i="13"/>
  <c r="Q326" i="13"/>
  <c r="P326" i="13"/>
  <c r="O326" i="13"/>
  <c r="N326" i="13"/>
  <c r="M326" i="13"/>
  <c r="L326" i="13"/>
  <c r="K326" i="13"/>
  <c r="J326" i="13"/>
  <c r="I326" i="13"/>
  <c r="H326" i="13"/>
  <c r="G326" i="13"/>
  <c r="F326" i="13"/>
  <c r="E326" i="13"/>
  <c r="D326" i="13"/>
  <c r="C326" i="13"/>
  <c r="B326" i="13"/>
  <c r="AK325" i="13"/>
  <c r="AJ325" i="13"/>
  <c r="AI325" i="13"/>
  <c r="AH325" i="13"/>
  <c r="AG325" i="13"/>
  <c r="AF325" i="13"/>
  <c r="AE325" i="13"/>
  <c r="AD325" i="13"/>
  <c r="AC325" i="13"/>
  <c r="AB325" i="13"/>
  <c r="AA325" i="13"/>
  <c r="Z325" i="13"/>
  <c r="Y325" i="13"/>
  <c r="X325" i="13"/>
  <c r="W325" i="13"/>
  <c r="V325" i="13"/>
  <c r="U325" i="13"/>
  <c r="T325" i="13"/>
  <c r="S325" i="13"/>
  <c r="R325" i="13"/>
  <c r="Q325" i="13"/>
  <c r="P325" i="13"/>
  <c r="O325" i="13"/>
  <c r="N325" i="13"/>
  <c r="M325" i="13"/>
  <c r="L325" i="13"/>
  <c r="K325" i="13"/>
  <c r="J325" i="13"/>
  <c r="I325" i="13"/>
  <c r="H325" i="13"/>
  <c r="G325" i="13"/>
  <c r="F325" i="13"/>
  <c r="E325" i="13"/>
  <c r="D325" i="13"/>
  <c r="C325" i="13"/>
  <c r="B325" i="13"/>
  <c r="AK324" i="13"/>
  <c r="AJ324" i="13"/>
  <c r="AI324" i="13"/>
  <c r="AH324" i="13"/>
  <c r="AG324" i="13"/>
  <c r="AF324" i="13"/>
  <c r="AE324" i="13"/>
  <c r="AD324" i="13"/>
  <c r="AC324" i="13"/>
  <c r="AB324" i="13"/>
  <c r="AA324" i="13"/>
  <c r="Z324" i="13"/>
  <c r="Y324" i="13"/>
  <c r="X324" i="13"/>
  <c r="W324" i="13"/>
  <c r="V324" i="13"/>
  <c r="U324" i="13"/>
  <c r="T324" i="13"/>
  <c r="S324" i="13"/>
  <c r="R324" i="13"/>
  <c r="Q324" i="13"/>
  <c r="P324" i="13"/>
  <c r="O324" i="13"/>
  <c r="N324" i="13"/>
  <c r="M324" i="13"/>
  <c r="L324" i="13"/>
  <c r="K324" i="13"/>
  <c r="J324" i="13"/>
  <c r="I324" i="13"/>
  <c r="H324" i="13"/>
  <c r="G324" i="13"/>
  <c r="F324" i="13"/>
  <c r="E324" i="13"/>
  <c r="D324" i="13"/>
  <c r="C324" i="13"/>
  <c r="B324" i="13"/>
  <c r="AN323" i="13"/>
  <c r="AK323" i="13"/>
  <c r="AJ323" i="13"/>
  <c r="AI323" i="13"/>
  <c r="AH323" i="13"/>
  <c r="AG323" i="13"/>
  <c r="AF323" i="13"/>
  <c r="AE323" i="13"/>
  <c r="AD323" i="13"/>
  <c r="AC323" i="13"/>
  <c r="AB323" i="13"/>
  <c r="AA323" i="13"/>
  <c r="Z323" i="13"/>
  <c r="Y323" i="13"/>
  <c r="X323" i="13"/>
  <c r="W323" i="13"/>
  <c r="V323" i="13"/>
  <c r="U323" i="13"/>
  <c r="T323" i="13"/>
  <c r="S323" i="13"/>
  <c r="R323" i="13"/>
  <c r="Q323" i="13"/>
  <c r="P323" i="13"/>
  <c r="O323" i="13"/>
  <c r="N323" i="13"/>
  <c r="M323" i="13"/>
  <c r="L323" i="13"/>
  <c r="K323" i="13"/>
  <c r="J323" i="13"/>
  <c r="I323" i="13"/>
  <c r="H323" i="13"/>
  <c r="G323" i="13"/>
  <c r="F323" i="13"/>
  <c r="E323" i="13"/>
  <c r="D323" i="13"/>
  <c r="C323" i="13"/>
  <c r="B323" i="13"/>
  <c r="AK322" i="13"/>
  <c r="AJ322" i="13"/>
  <c r="AI322" i="13"/>
  <c r="AH322" i="13"/>
  <c r="AG322" i="13"/>
  <c r="AF322" i="13"/>
  <c r="AE322" i="13"/>
  <c r="AD322" i="13"/>
  <c r="AC322" i="13"/>
  <c r="AB322" i="13"/>
  <c r="AA322" i="13"/>
  <c r="Z322" i="13"/>
  <c r="Y322" i="13"/>
  <c r="X322" i="13"/>
  <c r="W322" i="13"/>
  <c r="V322" i="13"/>
  <c r="U322" i="13"/>
  <c r="T322" i="13"/>
  <c r="S322" i="13"/>
  <c r="R322" i="13"/>
  <c r="Q322" i="13"/>
  <c r="P322" i="13"/>
  <c r="O322" i="13"/>
  <c r="N322" i="13"/>
  <c r="M322" i="13"/>
  <c r="L322" i="13"/>
  <c r="K322" i="13"/>
  <c r="J322" i="13"/>
  <c r="I322" i="13"/>
  <c r="H322" i="13"/>
  <c r="G322" i="13"/>
  <c r="F322" i="13"/>
  <c r="E322" i="13"/>
  <c r="D322" i="13"/>
  <c r="C322" i="13"/>
  <c r="B322" i="13"/>
  <c r="AN322" i="13" s="1"/>
  <c r="AK321" i="13"/>
  <c r="AJ321" i="13"/>
  <c r="AI321" i="13"/>
  <c r="AH321" i="13"/>
  <c r="AG321" i="13"/>
  <c r="AF321" i="13"/>
  <c r="AE321" i="13"/>
  <c r="AD321" i="13"/>
  <c r="AC321" i="13"/>
  <c r="AB321" i="13"/>
  <c r="AA321" i="13"/>
  <c r="Z321" i="13"/>
  <c r="Y321" i="13"/>
  <c r="X321" i="13"/>
  <c r="W321" i="13"/>
  <c r="V321" i="13"/>
  <c r="U321" i="13"/>
  <c r="T321" i="13"/>
  <c r="S321" i="13"/>
  <c r="R321" i="13"/>
  <c r="Q321" i="13"/>
  <c r="P321" i="13"/>
  <c r="O321" i="13"/>
  <c r="N321" i="13"/>
  <c r="M321" i="13"/>
  <c r="L321" i="13"/>
  <c r="K321" i="13"/>
  <c r="J321" i="13"/>
  <c r="I321" i="13"/>
  <c r="H321" i="13"/>
  <c r="G321" i="13"/>
  <c r="F321" i="13"/>
  <c r="E321" i="13"/>
  <c r="D321" i="13"/>
  <c r="C321" i="13"/>
  <c r="B321" i="13"/>
  <c r="AN321" i="13" s="1"/>
  <c r="AK320" i="13"/>
  <c r="AJ320" i="13"/>
  <c r="AI320" i="13"/>
  <c r="AH320" i="13"/>
  <c r="AG320" i="13"/>
  <c r="AF320" i="13"/>
  <c r="AE320" i="13"/>
  <c r="AD320" i="13"/>
  <c r="AC320" i="13"/>
  <c r="AB320" i="13"/>
  <c r="AA320" i="13"/>
  <c r="Z320" i="13"/>
  <c r="Y320" i="13"/>
  <c r="X320" i="13"/>
  <c r="W320" i="13"/>
  <c r="V320" i="13"/>
  <c r="U320" i="13"/>
  <c r="T320" i="13"/>
  <c r="S320" i="13"/>
  <c r="R320" i="13"/>
  <c r="Q320" i="13"/>
  <c r="P320" i="13"/>
  <c r="O320" i="13"/>
  <c r="N320" i="13"/>
  <c r="M320" i="13"/>
  <c r="L320" i="13"/>
  <c r="K320" i="13"/>
  <c r="J320" i="13"/>
  <c r="I320" i="13"/>
  <c r="H320" i="13"/>
  <c r="G320" i="13"/>
  <c r="F320" i="13"/>
  <c r="E320" i="13"/>
  <c r="D320" i="13"/>
  <c r="C320" i="13"/>
  <c r="B320" i="13"/>
  <c r="AN320" i="13" s="1"/>
  <c r="B320" i="15" s="1"/>
  <c r="D320" i="15" s="1"/>
  <c r="AK319" i="13"/>
  <c r="AJ319" i="13"/>
  <c r="AI319" i="13"/>
  <c r="AH319" i="13"/>
  <c r="AG319" i="13"/>
  <c r="AF319" i="13"/>
  <c r="AE319" i="13"/>
  <c r="AD319" i="13"/>
  <c r="AC319" i="13"/>
  <c r="AB319" i="13"/>
  <c r="AA319" i="13"/>
  <c r="Z319" i="13"/>
  <c r="Y319" i="13"/>
  <c r="X319" i="13"/>
  <c r="W319" i="13"/>
  <c r="V319" i="13"/>
  <c r="U319" i="13"/>
  <c r="T319" i="13"/>
  <c r="S319" i="13"/>
  <c r="R319" i="13"/>
  <c r="Q319" i="13"/>
  <c r="P319" i="13"/>
  <c r="O319" i="13"/>
  <c r="N319" i="13"/>
  <c r="M319" i="13"/>
  <c r="L319" i="13"/>
  <c r="K319" i="13"/>
  <c r="J319" i="13"/>
  <c r="I319" i="13"/>
  <c r="H319" i="13"/>
  <c r="G319" i="13"/>
  <c r="F319" i="13"/>
  <c r="E319" i="13"/>
  <c r="D319" i="13"/>
  <c r="C319" i="13"/>
  <c r="B319" i="13"/>
  <c r="AN319" i="13" s="1"/>
  <c r="AK318" i="13"/>
  <c r="AJ318" i="13"/>
  <c r="AI318" i="13"/>
  <c r="AH318" i="13"/>
  <c r="AG318" i="13"/>
  <c r="AF318" i="13"/>
  <c r="AE318" i="13"/>
  <c r="AD318" i="13"/>
  <c r="AC318" i="13"/>
  <c r="AB318" i="13"/>
  <c r="AA318" i="13"/>
  <c r="Z318" i="13"/>
  <c r="Y318" i="13"/>
  <c r="X318" i="13"/>
  <c r="W318" i="13"/>
  <c r="V318" i="13"/>
  <c r="U318" i="13"/>
  <c r="T318" i="13"/>
  <c r="S318" i="13"/>
  <c r="R318" i="13"/>
  <c r="Q318" i="13"/>
  <c r="P318" i="13"/>
  <c r="O318" i="13"/>
  <c r="N318" i="13"/>
  <c r="M318" i="13"/>
  <c r="L318" i="13"/>
  <c r="K318" i="13"/>
  <c r="J318" i="13"/>
  <c r="I318" i="13"/>
  <c r="H318" i="13"/>
  <c r="G318" i="13"/>
  <c r="F318" i="13"/>
  <c r="E318" i="13"/>
  <c r="D318" i="13"/>
  <c r="C318" i="13"/>
  <c r="B318" i="13"/>
  <c r="AK317" i="13"/>
  <c r="AJ317" i="13"/>
  <c r="AI317" i="13"/>
  <c r="AH317" i="13"/>
  <c r="AG317" i="13"/>
  <c r="AF317" i="13"/>
  <c r="AE317" i="13"/>
  <c r="AD317" i="13"/>
  <c r="AC317" i="13"/>
  <c r="AB317" i="13"/>
  <c r="AA317" i="13"/>
  <c r="Z317" i="13"/>
  <c r="Y317" i="13"/>
  <c r="X317" i="13"/>
  <c r="W317" i="13"/>
  <c r="V317" i="13"/>
  <c r="U317" i="13"/>
  <c r="T317" i="13"/>
  <c r="S317" i="13"/>
  <c r="R317" i="13"/>
  <c r="Q317" i="13"/>
  <c r="P317" i="13"/>
  <c r="O317" i="13"/>
  <c r="N317" i="13"/>
  <c r="M317" i="13"/>
  <c r="L317" i="13"/>
  <c r="K317" i="13"/>
  <c r="J317" i="13"/>
  <c r="I317" i="13"/>
  <c r="H317" i="13"/>
  <c r="G317" i="13"/>
  <c r="F317" i="13"/>
  <c r="E317" i="13"/>
  <c r="D317" i="13"/>
  <c r="C317" i="13"/>
  <c r="B317" i="13"/>
  <c r="AK316" i="13"/>
  <c r="AJ316" i="13"/>
  <c r="AI316" i="13"/>
  <c r="AH316" i="13"/>
  <c r="AG316" i="13"/>
  <c r="AF316" i="13"/>
  <c r="AE316" i="13"/>
  <c r="AD316" i="13"/>
  <c r="AC316" i="13"/>
  <c r="AB316" i="13"/>
  <c r="AA316" i="13"/>
  <c r="Z316" i="13"/>
  <c r="Y316" i="13"/>
  <c r="X316" i="13"/>
  <c r="W316" i="13"/>
  <c r="V316" i="13"/>
  <c r="U316" i="13"/>
  <c r="T316" i="13"/>
  <c r="S316" i="13"/>
  <c r="R316" i="13"/>
  <c r="Q316" i="13"/>
  <c r="P316" i="13"/>
  <c r="O316" i="13"/>
  <c r="N316" i="13"/>
  <c r="M316" i="13"/>
  <c r="L316" i="13"/>
  <c r="K316" i="13"/>
  <c r="J316" i="13"/>
  <c r="I316" i="13"/>
  <c r="H316" i="13"/>
  <c r="G316" i="13"/>
  <c r="F316" i="13"/>
  <c r="E316" i="13"/>
  <c r="D316" i="13"/>
  <c r="C316" i="13"/>
  <c r="B316" i="13"/>
  <c r="AK315" i="13"/>
  <c r="AJ315" i="13"/>
  <c r="AI315" i="13"/>
  <c r="AH315" i="13"/>
  <c r="AG315" i="13"/>
  <c r="AF315" i="13"/>
  <c r="AE315" i="13"/>
  <c r="AD315" i="13"/>
  <c r="AC315" i="13"/>
  <c r="AB315" i="13"/>
  <c r="AA315" i="13"/>
  <c r="Z315" i="13"/>
  <c r="Y315" i="13"/>
  <c r="X315" i="13"/>
  <c r="W315" i="13"/>
  <c r="V315" i="13"/>
  <c r="U315" i="13"/>
  <c r="T315" i="13"/>
  <c r="S315" i="13"/>
  <c r="R315" i="13"/>
  <c r="Q315" i="13"/>
  <c r="P315" i="13"/>
  <c r="O315" i="13"/>
  <c r="N315" i="13"/>
  <c r="M315" i="13"/>
  <c r="L315" i="13"/>
  <c r="K315" i="13"/>
  <c r="J315" i="13"/>
  <c r="I315" i="13"/>
  <c r="H315" i="13"/>
  <c r="G315" i="13"/>
  <c r="F315" i="13"/>
  <c r="E315" i="13"/>
  <c r="D315" i="13"/>
  <c r="C315" i="13"/>
  <c r="B315" i="13"/>
  <c r="AK314" i="13"/>
  <c r="AJ314" i="13"/>
  <c r="AI314" i="13"/>
  <c r="AH314" i="13"/>
  <c r="AG314" i="13"/>
  <c r="AF314" i="13"/>
  <c r="AE314" i="13"/>
  <c r="AD314" i="13"/>
  <c r="AC314" i="13"/>
  <c r="AB314" i="13"/>
  <c r="AA314" i="13"/>
  <c r="Z314" i="13"/>
  <c r="Y314" i="13"/>
  <c r="X314" i="13"/>
  <c r="W314" i="13"/>
  <c r="V314" i="13"/>
  <c r="U314" i="13"/>
  <c r="T314" i="13"/>
  <c r="S314" i="13"/>
  <c r="R314" i="13"/>
  <c r="Q314" i="13"/>
  <c r="P314" i="13"/>
  <c r="O314" i="13"/>
  <c r="N314" i="13"/>
  <c r="M314" i="13"/>
  <c r="L314" i="13"/>
  <c r="K314" i="13"/>
  <c r="J314" i="13"/>
  <c r="I314" i="13"/>
  <c r="H314" i="13"/>
  <c r="G314" i="13"/>
  <c r="F314" i="13"/>
  <c r="E314" i="13"/>
  <c r="D314" i="13"/>
  <c r="C314" i="13"/>
  <c r="B314" i="13"/>
  <c r="AK313" i="13"/>
  <c r="AJ313" i="13"/>
  <c r="AI313" i="13"/>
  <c r="AH313" i="13"/>
  <c r="AG313" i="13"/>
  <c r="AF313" i="13"/>
  <c r="AE313" i="13"/>
  <c r="AD313" i="13"/>
  <c r="AC313" i="13"/>
  <c r="AB313" i="13"/>
  <c r="AA313" i="13"/>
  <c r="Z313" i="13"/>
  <c r="Y313" i="13"/>
  <c r="X313" i="13"/>
  <c r="W313" i="13"/>
  <c r="V313" i="13"/>
  <c r="U313" i="13"/>
  <c r="T313" i="13"/>
  <c r="S313" i="13"/>
  <c r="R313" i="13"/>
  <c r="Q313" i="13"/>
  <c r="P313" i="13"/>
  <c r="O313" i="13"/>
  <c r="N313" i="13"/>
  <c r="M313" i="13"/>
  <c r="L313" i="13"/>
  <c r="K313" i="13"/>
  <c r="J313" i="13"/>
  <c r="I313" i="13"/>
  <c r="H313" i="13"/>
  <c r="G313" i="13"/>
  <c r="F313" i="13"/>
  <c r="E313" i="13"/>
  <c r="D313" i="13"/>
  <c r="C313" i="13"/>
  <c r="B313" i="13"/>
  <c r="AK312" i="13"/>
  <c r="AJ312" i="13"/>
  <c r="AI312" i="13"/>
  <c r="AH312" i="13"/>
  <c r="AG312" i="13"/>
  <c r="AF312" i="13"/>
  <c r="AE312" i="13"/>
  <c r="AD312" i="13"/>
  <c r="AC312" i="13"/>
  <c r="AB312" i="13"/>
  <c r="AA312" i="13"/>
  <c r="Z312" i="13"/>
  <c r="Y312" i="13"/>
  <c r="X312" i="13"/>
  <c r="W312" i="13"/>
  <c r="V312" i="13"/>
  <c r="U312" i="13"/>
  <c r="T312" i="13"/>
  <c r="S312" i="13"/>
  <c r="R312" i="13"/>
  <c r="Q312" i="13"/>
  <c r="P312" i="13"/>
  <c r="O312" i="13"/>
  <c r="N312" i="13"/>
  <c r="M312" i="13"/>
  <c r="L312" i="13"/>
  <c r="K312" i="13"/>
  <c r="J312" i="13"/>
  <c r="I312" i="13"/>
  <c r="H312" i="13"/>
  <c r="G312" i="13"/>
  <c r="F312" i="13"/>
  <c r="E312" i="13"/>
  <c r="D312" i="13"/>
  <c r="C312" i="13"/>
  <c r="B312" i="13"/>
  <c r="AK311" i="13"/>
  <c r="AJ311" i="13"/>
  <c r="AI311" i="13"/>
  <c r="AH311" i="13"/>
  <c r="AG311" i="13"/>
  <c r="AF311" i="13"/>
  <c r="AE311" i="13"/>
  <c r="AD311" i="13"/>
  <c r="AC311" i="13"/>
  <c r="AB311" i="13"/>
  <c r="AA311" i="13"/>
  <c r="Z311" i="13"/>
  <c r="Y311" i="13"/>
  <c r="X311" i="13"/>
  <c r="W311" i="13"/>
  <c r="V311" i="13"/>
  <c r="U311" i="13"/>
  <c r="T311" i="13"/>
  <c r="S311" i="13"/>
  <c r="R311" i="13"/>
  <c r="Q311" i="13"/>
  <c r="P311" i="13"/>
  <c r="O311" i="13"/>
  <c r="N311" i="13"/>
  <c r="M311" i="13"/>
  <c r="L311" i="13"/>
  <c r="K311" i="13"/>
  <c r="J311" i="13"/>
  <c r="I311" i="13"/>
  <c r="H311" i="13"/>
  <c r="G311" i="13"/>
  <c r="F311" i="13"/>
  <c r="E311" i="13"/>
  <c r="D311" i="13"/>
  <c r="C311" i="13"/>
  <c r="B311" i="13"/>
  <c r="AK310" i="13"/>
  <c r="AJ310" i="13"/>
  <c r="AI310" i="13"/>
  <c r="AH310" i="13"/>
  <c r="AG310" i="13"/>
  <c r="AF310" i="13"/>
  <c r="AE310" i="13"/>
  <c r="AD310" i="13"/>
  <c r="AC310" i="13"/>
  <c r="AB310" i="13"/>
  <c r="AA310" i="13"/>
  <c r="Z310" i="13"/>
  <c r="Y310" i="13"/>
  <c r="X310" i="13"/>
  <c r="W310" i="13"/>
  <c r="V310" i="13"/>
  <c r="U310" i="13"/>
  <c r="T310" i="13"/>
  <c r="S310" i="13"/>
  <c r="R310" i="13"/>
  <c r="Q310" i="13"/>
  <c r="P310" i="13"/>
  <c r="O310" i="13"/>
  <c r="N310" i="13"/>
  <c r="M310" i="13"/>
  <c r="L310" i="13"/>
  <c r="K310" i="13"/>
  <c r="J310" i="13"/>
  <c r="I310" i="13"/>
  <c r="H310" i="13"/>
  <c r="G310" i="13"/>
  <c r="F310" i="13"/>
  <c r="E310" i="13"/>
  <c r="D310" i="13"/>
  <c r="C310" i="13"/>
  <c r="B310" i="13"/>
  <c r="AK309" i="13"/>
  <c r="AJ309" i="13"/>
  <c r="AI309" i="13"/>
  <c r="AH309" i="13"/>
  <c r="AG309" i="13"/>
  <c r="AF309" i="13"/>
  <c r="AE309" i="13"/>
  <c r="AD309" i="13"/>
  <c r="AC309" i="13"/>
  <c r="AB309" i="13"/>
  <c r="AA309" i="13"/>
  <c r="Z309" i="13"/>
  <c r="Y309" i="13"/>
  <c r="X309" i="13"/>
  <c r="W309" i="13"/>
  <c r="V309" i="13"/>
  <c r="U309" i="13"/>
  <c r="T309" i="13"/>
  <c r="S309" i="13"/>
  <c r="R309" i="13"/>
  <c r="Q309" i="13"/>
  <c r="P309" i="13"/>
  <c r="O309" i="13"/>
  <c r="N309" i="13"/>
  <c r="M309" i="13"/>
  <c r="L309" i="13"/>
  <c r="K309" i="13"/>
  <c r="J309" i="13"/>
  <c r="I309" i="13"/>
  <c r="H309" i="13"/>
  <c r="G309" i="13"/>
  <c r="F309" i="13"/>
  <c r="E309" i="13"/>
  <c r="D309" i="13"/>
  <c r="C309" i="13"/>
  <c r="B309" i="13"/>
  <c r="AN308" i="13"/>
  <c r="B308" i="15" s="1"/>
  <c r="D308" i="15" s="1"/>
  <c r="AK308" i="13"/>
  <c r="AJ308" i="13"/>
  <c r="AI308" i="13"/>
  <c r="AH308" i="13"/>
  <c r="AG308" i="13"/>
  <c r="AF308" i="13"/>
  <c r="AE308" i="13"/>
  <c r="AD308" i="13"/>
  <c r="AC308" i="13"/>
  <c r="AB308" i="13"/>
  <c r="AA308" i="13"/>
  <c r="Z308" i="13"/>
  <c r="Y308" i="13"/>
  <c r="X308" i="13"/>
  <c r="W308" i="13"/>
  <c r="V308" i="13"/>
  <c r="U308" i="13"/>
  <c r="T308" i="13"/>
  <c r="S308" i="13"/>
  <c r="R308" i="13"/>
  <c r="Q308" i="13"/>
  <c r="P308" i="13"/>
  <c r="O308" i="13"/>
  <c r="N308" i="13"/>
  <c r="M308" i="13"/>
  <c r="L308" i="13"/>
  <c r="K308" i="13"/>
  <c r="J308" i="13"/>
  <c r="I308" i="13"/>
  <c r="H308" i="13"/>
  <c r="G308" i="13"/>
  <c r="F308" i="13"/>
  <c r="E308" i="13"/>
  <c r="D308" i="13"/>
  <c r="C308" i="13"/>
  <c r="B308" i="13"/>
  <c r="AK307" i="13"/>
  <c r="AJ307" i="13"/>
  <c r="AI307" i="13"/>
  <c r="AH307" i="13"/>
  <c r="AG307" i="13"/>
  <c r="AF307" i="13"/>
  <c r="AE307" i="13"/>
  <c r="AD307" i="13"/>
  <c r="AC307" i="13"/>
  <c r="AB307" i="13"/>
  <c r="AA307" i="13"/>
  <c r="Z307" i="13"/>
  <c r="Y307" i="13"/>
  <c r="X307" i="13"/>
  <c r="W307" i="13"/>
  <c r="V307" i="13"/>
  <c r="U307" i="13"/>
  <c r="T307" i="13"/>
  <c r="S307" i="13"/>
  <c r="R307" i="13"/>
  <c r="Q307" i="13"/>
  <c r="P307" i="13"/>
  <c r="O307" i="13"/>
  <c r="N307" i="13"/>
  <c r="M307" i="13"/>
  <c r="L307" i="13"/>
  <c r="K307" i="13"/>
  <c r="J307" i="13"/>
  <c r="I307" i="13"/>
  <c r="H307" i="13"/>
  <c r="G307" i="13"/>
  <c r="F307" i="13"/>
  <c r="E307" i="13"/>
  <c r="D307" i="13"/>
  <c r="C307" i="13"/>
  <c r="B307" i="13"/>
  <c r="AN307" i="13" s="1"/>
  <c r="AK306" i="13"/>
  <c r="AJ306" i="13"/>
  <c r="AI306" i="13"/>
  <c r="AH306" i="13"/>
  <c r="AG306" i="13"/>
  <c r="AF306" i="13"/>
  <c r="AE306" i="13"/>
  <c r="AD306" i="13"/>
  <c r="AC306" i="13"/>
  <c r="AB306" i="13"/>
  <c r="AA306" i="13"/>
  <c r="Z306" i="13"/>
  <c r="Y306" i="13"/>
  <c r="X306" i="13"/>
  <c r="W306" i="13"/>
  <c r="V306" i="13"/>
  <c r="U306" i="13"/>
  <c r="T306" i="13"/>
  <c r="S306" i="13"/>
  <c r="R306" i="13"/>
  <c r="Q306" i="13"/>
  <c r="P306" i="13"/>
  <c r="O306" i="13"/>
  <c r="N306" i="13"/>
  <c r="M306" i="13"/>
  <c r="L306" i="13"/>
  <c r="K306" i="13"/>
  <c r="J306" i="13"/>
  <c r="I306" i="13"/>
  <c r="H306" i="13"/>
  <c r="G306" i="13"/>
  <c r="F306" i="13"/>
  <c r="E306" i="13"/>
  <c r="D306" i="13"/>
  <c r="C306" i="13"/>
  <c r="B306" i="13"/>
  <c r="AN306" i="13" s="1"/>
  <c r="AK305" i="13"/>
  <c r="AJ305" i="13"/>
  <c r="AI305" i="13"/>
  <c r="AH305" i="13"/>
  <c r="AG305" i="13"/>
  <c r="AF305" i="13"/>
  <c r="AE305" i="13"/>
  <c r="AD305" i="13"/>
  <c r="AC305" i="13"/>
  <c r="AB305" i="13"/>
  <c r="AA305" i="13"/>
  <c r="Z305" i="13"/>
  <c r="Y305" i="13"/>
  <c r="X305" i="13"/>
  <c r="W305" i="13"/>
  <c r="V305" i="13"/>
  <c r="U305" i="13"/>
  <c r="T305" i="13"/>
  <c r="S305" i="13"/>
  <c r="R305" i="13"/>
  <c r="Q305" i="13"/>
  <c r="P305" i="13"/>
  <c r="O305" i="13"/>
  <c r="N305" i="13"/>
  <c r="M305" i="13"/>
  <c r="L305" i="13"/>
  <c r="K305" i="13"/>
  <c r="J305" i="13"/>
  <c r="I305" i="13"/>
  <c r="H305" i="13"/>
  <c r="G305" i="13"/>
  <c r="F305" i="13"/>
  <c r="E305" i="13"/>
  <c r="D305" i="13"/>
  <c r="C305" i="13"/>
  <c r="B305" i="13"/>
  <c r="AN305" i="13" s="1"/>
  <c r="AN304" i="13"/>
  <c r="B304" i="15" s="1"/>
  <c r="D304" i="15" s="1"/>
  <c r="AK304" i="13"/>
  <c r="AJ304" i="13"/>
  <c r="AI304" i="13"/>
  <c r="AH304" i="13"/>
  <c r="AG304" i="13"/>
  <c r="AF304" i="13"/>
  <c r="AE304" i="13"/>
  <c r="AD304" i="13"/>
  <c r="AC304" i="13"/>
  <c r="AB304" i="13"/>
  <c r="AA304" i="13"/>
  <c r="Z304" i="13"/>
  <c r="Y304" i="13"/>
  <c r="X304" i="13"/>
  <c r="W304" i="13"/>
  <c r="V304" i="13"/>
  <c r="U304" i="13"/>
  <c r="T304" i="13"/>
  <c r="S304" i="13"/>
  <c r="R304" i="13"/>
  <c r="Q304" i="13"/>
  <c r="P304" i="13"/>
  <c r="O304" i="13"/>
  <c r="N304" i="13"/>
  <c r="M304" i="13"/>
  <c r="L304" i="13"/>
  <c r="K304" i="13"/>
  <c r="J304" i="13"/>
  <c r="I304" i="13"/>
  <c r="H304" i="13"/>
  <c r="G304" i="13"/>
  <c r="F304" i="13"/>
  <c r="E304" i="13"/>
  <c r="D304" i="13"/>
  <c r="C304" i="13"/>
  <c r="B304" i="13"/>
  <c r="AK303" i="13"/>
  <c r="AJ303" i="13"/>
  <c r="AI303" i="13"/>
  <c r="AH303" i="13"/>
  <c r="AG303" i="13"/>
  <c r="AF303" i="13"/>
  <c r="AE303" i="13"/>
  <c r="AD303" i="13"/>
  <c r="AC303" i="13"/>
  <c r="AB303" i="13"/>
  <c r="AA303" i="13"/>
  <c r="Z303" i="13"/>
  <c r="Y303" i="13"/>
  <c r="X303" i="13"/>
  <c r="W303" i="13"/>
  <c r="V303" i="13"/>
  <c r="U303" i="13"/>
  <c r="T303" i="13"/>
  <c r="S303" i="13"/>
  <c r="R303" i="13"/>
  <c r="Q303" i="13"/>
  <c r="P303" i="13"/>
  <c r="O303" i="13"/>
  <c r="N303" i="13"/>
  <c r="M303" i="13"/>
  <c r="L303" i="13"/>
  <c r="K303" i="13"/>
  <c r="J303" i="13"/>
  <c r="I303" i="13"/>
  <c r="H303" i="13"/>
  <c r="G303" i="13"/>
  <c r="F303" i="13"/>
  <c r="E303" i="13"/>
  <c r="D303" i="13"/>
  <c r="C303" i="13"/>
  <c r="B303" i="13"/>
  <c r="AN303" i="13" s="1"/>
  <c r="AK302" i="13"/>
  <c r="AJ302" i="13"/>
  <c r="AI302" i="13"/>
  <c r="AH302" i="13"/>
  <c r="AG302" i="13"/>
  <c r="AF302" i="13"/>
  <c r="AE302" i="13"/>
  <c r="AD302" i="13"/>
  <c r="AC302" i="13"/>
  <c r="AB302" i="13"/>
  <c r="AA302" i="13"/>
  <c r="Z302" i="13"/>
  <c r="Y302" i="13"/>
  <c r="X302" i="13"/>
  <c r="W302" i="13"/>
  <c r="V302" i="13"/>
  <c r="U302" i="13"/>
  <c r="T302" i="13"/>
  <c r="S302" i="13"/>
  <c r="R302" i="13"/>
  <c r="Q302" i="13"/>
  <c r="P302" i="13"/>
  <c r="O302" i="13"/>
  <c r="N302" i="13"/>
  <c r="M302" i="13"/>
  <c r="L302" i="13"/>
  <c r="K302" i="13"/>
  <c r="J302" i="13"/>
  <c r="I302" i="13"/>
  <c r="H302" i="13"/>
  <c r="G302" i="13"/>
  <c r="F302" i="13"/>
  <c r="E302" i="13"/>
  <c r="D302" i="13"/>
  <c r="C302" i="13"/>
  <c r="B302" i="13"/>
  <c r="AN302" i="13" s="1"/>
  <c r="AK301" i="13"/>
  <c r="AJ301" i="13"/>
  <c r="AI301" i="13"/>
  <c r="AH301" i="13"/>
  <c r="AG301" i="13"/>
  <c r="AF301" i="13"/>
  <c r="AE301" i="13"/>
  <c r="AD301" i="13"/>
  <c r="AC301" i="13"/>
  <c r="AB301" i="13"/>
  <c r="AA301" i="13"/>
  <c r="Z301" i="13"/>
  <c r="Y301" i="13"/>
  <c r="X301" i="13"/>
  <c r="W301" i="13"/>
  <c r="V301" i="13"/>
  <c r="U301" i="13"/>
  <c r="T301" i="13"/>
  <c r="S301" i="13"/>
  <c r="R301" i="13"/>
  <c r="Q301" i="13"/>
  <c r="P301" i="13"/>
  <c r="O301" i="13"/>
  <c r="N301" i="13"/>
  <c r="M301" i="13"/>
  <c r="L301" i="13"/>
  <c r="K301" i="13"/>
  <c r="J301" i="13"/>
  <c r="I301" i="13"/>
  <c r="H301" i="13"/>
  <c r="G301" i="13"/>
  <c r="F301" i="13"/>
  <c r="E301" i="13"/>
  <c r="D301" i="13"/>
  <c r="C301" i="13"/>
  <c r="B301" i="13"/>
  <c r="AN301" i="13" s="1"/>
  <c r="AK300" i="13"/>
  <c r="AJ300" i="13"/>
  <c r="AI300" i="13"/>
  <c r="AH300" i="13"/>
  <c r="AG300" i="13"/>
  <c r="AF300" i="13"/>
  <c r="AE300" i="13"/>
  <c r="AD300" i="13"/>
  <c r="AC300" i="13"/>
  <c r="AB300" i="13"/>
  <c r="AA300" i="13"/>
  <c r="Z300" i="13"/>
  <c r="Y300" i="13"/>
  <c r="X300" i="13"/>
  <c r="W300" i="13"/>
  <c r="V300" i="13"/>
  <c r="U300" i="13"/>
  <c r="T300" i="13"/>
  <c r="S300" i="13"/>
  <c r="R300" i="13"/>
  <c r="Q300" i="13"/>
  <c r="P300" i="13"/>
  <c r="O300" i="13"/>
  <c r="N300" i="13"/>
  <c r="M300" i="13"/>
  <c r="L300" i="13"/>
  <c r="K300" i="13"/>
  <c r="J300" i="13"/>
  <c r="I300" i="13"/>
  <c r="H300" i="13"/>
  <c r="G300" i="13"/>
  <c r="F300" i="13"/>
  <c r="E300" i="13"/>
  <c r="D300" i="13"/>
  <c r="C300" i="13"/>
  <c r="B300" i="13"/>
  <c r="AN300" i="13" s="1"/>
  <c r="B300" i="15" s="1"/>
  <c r="D300" i="15" s="1"/>
  <c r="AN299" i="13"/>
  <c r="AK299" i="13"/>
  <c r="AJ299" i="13"/>
  <c r="AI299" i="13"/>
  <c r="AH299" i="13"/>
  <c r="AG299" i="13"/>
  <c r="AF299" i="13"/>
  <c r="AE299" i="13"/>
  <c r="AD299" i="13"/>
  <c r="AC299" i="13"/>
  <c r="AB299" i="13"/>
  <c r="AA299" i="13"/>
  <c r="Z299" i="13"/>
  <c r="Y299" i="13"/>
  <c r="X299" i="13"/>
  <c r="W299" i="13"/>
  <c r="V299" i="13"/>
  <c r="U299" i="13"/>
  <c r="T299" i="13"/>
  <c r="S299" i="13"/>
  <c r="R299" i="13"/>
  <c r="Q299" i="13"/>
  <c r="P299" i="13"/>
  <c r="O299" i="13"/>
  <c r="N299" i="13"/>
  <c r="M299" i="13"/>
  <c r="L299" i="13"/>
  <c r="K299" i="13"/>
  <c r="J299" i="13"/>
  <c r="I299" i="13"/>
  <c r="H299" i="13"/>
  <c r="G299" i="13"/>
  <c r="F299" i="13"/>
  <c r="E299" i="13"/>
  <c r="D299" i="13"/>
  <c r="C299" i="13"/>
  <c r="B299" i="13"/>
  <c r="AK298" i="13"/>
  <c r="AJ298" i="13"/>
  <c r="AI298" i="13"/>
  <c r="AH298" i="13"/>
  <c r="AG298" i="13"/>
  <c r="AF298" i="13"/>
  <c r="AE298" i="13"/>
  <c r="AD298" i="13"/>
  <c r="AC298" i="13"/>
  <c r="AB298" i="13"/>
  <c r="AA298" i="13"/>
  <c r="Z298" i="13"/>
  <c r="Y298" i="13"/>
  <c r="X298" i="13"/>
  <c r="W298" i="13"/>
  <c r="V298" i="13"/>
  <c r="U298" i="13"/>
  <c r="T298" i="13"/>
  <c r="S298" i="13"/>
  <c r="R298" i="13"/>
  <c r="Q298" i="13"/>
  <c r="P298" i="13"/>
  <c r="O298" i="13"/>
  <c r="N298" i="13"/>
  <c r="M298" i="13"/>
  <c r="L298" i="13"/>
  <c r="K298" i="13"/>
  <c r="J298" i="13"/>
  <c r="I298" i="13"/>
  <c r="H298" i="13"/>
  <c r="G298" i="13"/>
  <c r="F298" i="13"/>
  <c r="E298" i="13"/>
  <c r="D298" i="13"/>
  <c r="C298" i="13"/>
  <c r="B298" i="13"/>
  <c r="AN298" i="13" s="1"/>
  <c r="AK297" i="13"/>
  <c r="AJ297" i="13"/>
  <c r="AI297" i="13"/>
  <c r="AH297" i="13"/>
  <c r="AG297" i="13"/>
  <c r="AF297" i="13"/>
  <c r="AE297" i="13"/>
  <c r="AD297" i="13"/>
  <c r="AC297" i="13"/>
  <c r="AB297" i="13"/>
  <c r="AA297" i="13"/>
  <c r="Z297" i="13"/>
  <c r="Y297" i="13"/>
  <c r="X297" i="13"/>
  <c r="W297" i="13"/>
  <c r="V297" i="13"/>
  <c r="U297" i="13"/>
  <c r="T297" i="13"/>
  <c r="S297" i="13"/>
  <c r="R297" i="13"/>
  <c r="Q297" i="13"/>
  <c r="P297" i="13"/>
  <c r="O297" i="13"/>
  <c r="N297" i="13"/>
  <c r="M297" i="13"/>
  <c r="L297" i="13"/>
  <c r="K297" i="13"/>
  <c r="J297" i="13"/>
  <c r="I297" i="13"/>
  <c r="H297" i="13"/>
  <c r="G297" i="13"/>
  <c r="F297" i="13"/>
  <c r="E297" i="13"/>
  <c r="D297" i="13"/>
  <c r="C297" i="13"/>
  <c r="B297" i="13"/>
  <c r="AN297" i="13" s="1"/>
  <c r="AK296" i="13"/>
  <c r="AJ296" i="13"/>
  <c r="AI296" i="13"/>
  <c r="AH296" i="13"/>
  <c r="AG296" i="13"/>
  <c r="AF296" i="13"/>
  <c r="AE296" i="13"/>
  <c r="AD296" i="13"/>
  <c r="AC296" i="13"/>
  <c r="AB296" i="13"/>
  <c r="AA296" i="13"/>
  <c r="Z296" i="13"/>
  <c r="Y296" i="13"/>
  <c r="X296" i="13"/>
  <c r="W296" i="13"/>
  <c r="V296" i="13"/>
  <c r="U296" i="13"/>
  <c r="T296" i="13"/>
  <c r="S296" i="13"/>
  <c r="R296" i="13"/>
  <c r="Q296" i="13"/>
  <c r="P296" i="13"/>
  <c r="O296" i="13"/>
  <c r="N296" i="13"/>
  <c r="M296" i="13"/>
  <c r="L296" i="13"/>
  <c r="K296" i="13"/>
  <c r="J296" i="13"/>
  <c r="I296" i="13"/>
  <c r="H296" i="13"/>
  <c r="G296" i="13"/>
  <c r="F296" i="13"/>
  <c r="E296" i="13"/>
  <c r="D296" i="13"/>
  <c r="C296" i="13"/>
  <c r="B296" i="13"/>
  <c r="AN296" i="13" s="1"/>
  <c r="B296" i="15" s="1"/>
  <c r="D296" i="15" s="1"/>
  <c r="AK295" i="13"/>
  <c r="AJ295" i="13"/>
  <c r="AI295" i="13"/>
  <c r="AH295" i="13"/>
  <c r="AG295" i="13"/>
  <c r="AF295" i="13"/>
  <c r="AE295" i="13"/>
  <c r="AD295" i="13"/>
  <c r="AC295" i="13"/>
  <c r="AB295" i="13"/>
  <c r="AA295" i="13"/>
  <c r="Z295" i="13"/>
  <c r="Y295" i="13"/>
  <c r="X295" i="13"/>
  <c r="W295" i="13"/>
  <c r="V295" i="13"/>
  <c r="U295" i="13"/>
  <c r="T295" i="13"/>
  <c r="S295" i="13"/>
  <c r="R295" i="13"/>
  <c r="Q295" i="13"/>
  <c r="P295" i="13"/>
  <c r="O295" i="13"/>
  <c r="N295" i="13"/>
  <c r="M295" i="13"/>
  <c r="L295" i="13"/>
  <c r="K295" i="13"/>
  <c r="J295" i="13"/>
  <c r="I295" i="13"/>
  <c r="H295" i="13"/>
  <c r="G295" i="13"/>
  <c r="F295" i="13"/>
  <c r="E295" i="13"/>
  <c r="D295" i="13"/>
  <c r="C295" i="13"/>
  <c r="B295" i="13"/>
  <c r="AN295" i="13" s="1"/>
  <c r="AK294" i="13"/>
  <c r="AJ294" i="13"/>
  <c r="AI294" i="13"/>
  <c r="AH294" i="13"/>
  <c r="AG294" i="13"/>
  <c r="AF294" i="13"/>
  <c r="AE294" i="13"/>
  <c r="AD294" i="13"/>
  <c r="AC294" i="13"/>
  <c r="AB294" i="13"/>
  <c r="AA294" i="13"/>
  <c r="Z294" i="13"/>
  <c r="Y294" i="13"/>
  <c r="X294" i="13"/>
  <c r="W294" i="13"/>
  <c r="V294" i="13"/>
  <c r="U294" i="13"/>
  <c r="T294" i="13"/>
  <c r="S294" i="13"/>
  <c r="R294" i="13"/>
  <c r="Q294" i="13"/>
  <c r="P294" i="13"/>
  <c r="O294" i="13"/>
  <c r="N294" i="13"/>
  <c r="M294" i="13"/>
  <c r="L294" i="13"/>
  <c r="K294" i="13"/>
  <c r="J294" i="13"/>
  <c r="I294" i="13"/>
  <c r="H294" i="13"/>
  <c r="G294" i="13"/>
  <c r="F294" i="13"/>
  <c r="E294" i="13"/>
  <c r="D294" i="13"/>
  <c r="C294" i="13"/>
  <c r="B294" i="13"/>
  <c r="AN294" i="13" s="1"/>
  <c r="AK293" i="13"/>
  <c r="AJ293" i="13"/>
  <c r="AI293" i="13"/>
  <c r="AH293" i="13"/>
  <c r="AG293" i="13"/>
  <c r="AF293" i="13"/>
  <c r="AE293" i="13"/>
  <c r="AD293" i="13"/>
  <c r="AC293" i="13"/>
  <c r="AB293" i="13"/>
  <c r="AA293" i="13"/>
  <c r="Z293" i="13"/>
  <c r="Y293" i="13"/>
  <c r="X293" i="13"/>
  <c r="W293" i="13"/>
  <c r="V293" i="13"/>
  <c r="U293" i="13"/>
  <c r="T293" i="13"/>
  <c r="S293" i="13"/>
  <c r="R293" i="13"/>
  <c r="Q293" i="13"/>
  <c r="P293" i="13"/>
  <c r="O293" i="13"/>
  <c r="N293" i="13"/>
  <c r="M293" i="13"/>
  <c r="L293" i="13"/>
  <c r="K293" i="13"/>
  <c r="J293" i="13"/>
  <c r="I293" i="13"/>
  <c r="H293" i="13"/>
  <c r="G293" i="13"/>
  <c r="F293" i="13"/>
  <c r="E293" i="13"/>
  <c r="D293" i="13"/>
  <c r="C293" i="13"/>
  <c r="B293" i="13"/>
  <c r="AN293" i="13" s="1"/>
  <c r="AK292" i="13"/>
  <c r="AJ292" i="13"/>
  <c r="AI292" i="13"/>
  <c r="AH292" i="13"/>
  <c r="AG292" i="13"/>
  <c r="AF292" i="13"/>
  <c r="AE292" i="13"/>
  <c r="AD292" i="13"/>
  <c r="AC292" i="13"/>
  <c r="AB292" i="13"/>
  <c r="AA292" i="13"/>
  <c r="Z292" i="13"/>
  <c r="Y292" i="13"/>
  <c r="X292" i="13"/>
  <c r="W292" i="13"/>
  <c r="V292" i="13"/>
  <c r="U292" i="13"/>
  <c r="T292" i="13"/>
  <c r="S292" i="13"/>
  <c r="R292" i="13"/>
  <c r="Q292" i="13"/>
  <c r="P292" i="13"/>
  <c r="O292" i="13"/>
  <c r="N292" i="13"/>
  <c r="M292" i="13"/>
  <c r="L292" i="13"/>
  <c r="K292" i="13"/>
  <c r="J292" i="13"/>
  <c r="I292" i="13"/>
  <c r="H292" i="13"/>
  <c r="G292" i="13"/>
  <c r="F292" i="13"/>
  <c r="E292" i="13"/>
  <c r="D292" i="13"/>
  <c r="C292" i="13"/>
  <c r="B292" i="13"/>
  <c r="AN292" i="13" s="1"/>
  <c r="B292" i="15" s="1"/>
  <c r="D292" i="15" s="1"/>
  <c r="AK291" i="13"/>
  <c r="AJ291" i="13"/>
  <c r="AI291" i="13"/>
  <c r="AH291" i="13"/>
  <c r="AG291" i="13"/>
  <c r="AF291" i="13"/>
  <c r="AE291" i="13"/>
  <c r="AD291" i="13"/>
  <c r="AC291" i="13"/>
  <c r="AB291" i="13"/>
  <c r="AA291" i="13"/>
  <c r="Z291" i="13"/>
  <c r="Y291" i="13"/>
  <c r="X291" i="13"/>
  <c r="W291" i="13"/>
  <c r="V291" i="13"/>
  <c r="U291" i="13"/>
  <c r="T291" i="13"/>
  <c r="S291" i="13"/>
  <c r="R291" i="13"/>
  <c r="Q291" i="13"/>
  <c r="P291" i="13"/>
  <c r="O291" i="13"/>
  <c r="N291" i="13"/>
  <c r="M291" i="13"/>
  <c r="L291" i="13"/>
  <c r="K291" i="13"/>
  <c r="J291" i="13"/>
  <c r="I291" i="13"/>
  <c r="H291" i="13"/>
  <c r="G291" i="13"/>
  <c r="F291" i="13"/>
  <c r="E291" i="13"/>
  <c r="D291" i="13"/>
  <c r="C291" i="13"/>
  <c r="B291" i="13"/>
  <c r="AN291" i="13" s="1"/>
  <c r="AK290" i="13"/>
  <c r="AJ290" i="13"/>
  <c r="AI290" i="13"/>
  <c r="AH290" i="13"/>
  <c r="AG290" i="13"/>
  <c r="AF290" i="13"/>
  <c r="AE290" i="13"/>
  <c r="AD290" i="13"/>
  <c r="AC290" i="13"/>
  <c r="AB290" i="13"/>
  <c r="AA290" i="13"/>
  <c r="Z290" i="13"/>
  <c r="Y290" i="13"/>
  <c r="X290" i="13"/>
  <c r="W290" i="13"/>
  <c r="V290" i="13"/>
  <c r="U290" i="13"/>
  <c r="T290" i="13"/>
  <c r="S290" i="13"/>
  <c r="R290" i="13"/>
  <c r="Q290" i="13"/>
  <c r="P290" i="13"/>
  <c r="O290" i="13"/>
  <c r="N290" i="13"/>
  <c r="M290" i="13"/>
  <c r="L290" i="13"/>
  <c r="K290" i="13"/>
  <c r="J290" i="13"/>
  <c r="I290" i="13"/>
  <c r="H290" i="13"/>
  <c r="G290" i="13"/>
  <c r="F290" i="13"/>
  <c r="E290" i="13"/>
  <c r="D290" i="13"/>
  <c r="C290" i="13"/>
  <c r="B290" i="13"/>
  <c r="AN290" i="13" s="1"/>
  <c r="AK289" i="13"/>
  <c r="AJ289" i="13"/>
  <c r="AI289" i="13"/>
  <c r="AH289" i="13"/>
  <c r="AG289" i="13"/>
  <c r="AF289" i="13"/>
  <c r="AE289" i="13"/>
  <c r="AD289" i="13"/>
  <c r="AC289" i="13"/>
  <c r="AB289" i="13"/>
  <c r="AA289" i="13"/>
  <c r="Z289" i="13"/>
  <c r="Y289" i="13"/>
  <c r="X289" i="13"/>
  <c r="W289" i="13"/>
  <c r="V289" i="13"/>
  <c r="U289" i="13"/>
  <c r="T289" i="13"/>
  <c r="S289" i="13"/>
  <c r="R289" i="13"/>
  <c r="Q289" i="13"/>
  <c r="P289" i="13"/>
  <c r="O289" i="13"/>
  <c r="N289" i="13"/>
  <c r="M289" i="13"/>
  <c r="L289" i="13"/>
  <c r="K289" i="13"/>
  <c r="J289" i="13"/>
  <c r="I289" i="13"/>
  <c r="H289" i="13"/>
  <c r="G289" i="13"/>
  <c r="F289" i="13"/>
  <c r="E289" i="13"/>
  <c r="D289" i="13"/>
  <c r="C289" i="13"/>
  <c r="B289" i="13"/>
  <c r="AN289" i="13" s="1"/>
  <c r="AN288" i="13"/>
  <c r="B288" i="15" s="1"/>
  <c r="D288" i="15" s="1"/>
  <c r="AK288" i="13"/>
  <c r="AJ288" i="13"/>
  <c r="AI288" i="13"/>
  <c r="AH288" i="13"/>
  <c r="AG288" i="13"/>
  <c r="AF288" i="13"/>
  <c r="AE288" i="13"/>
  <c r="AD288" i="13"/>
  <c r="AC288" i="13"/>
  <c r="AB288" i="13"/>
  <c r="AA288" i="13"/>
  <c r="Z288" i="13"/>
  <c r="Y288" i="13"/>
  <c r="X288" i="13"/>
  <c r="W288" i="13"/>
  <c r="V288" i="13"/>
  <c r="U288" i="13"/>
  <c r="T288" i="13"/>
  <c r="S288" i="13"/>
  <c r="R288" i="13"/>
  <c r="Q288" i="13"/>
  <c r="P288" i="13"/>
  <c r="O288" i="13"/>
  <c r="N288" i="13"/>
  <c r="M288" i="13"/>
  <c r="L288" i="13"/>
  <c r="K288" i="13"/>
  <c r="J288" i="13"/>
  <c r="I288" i="13"/>
  <c r="H288" i="13"/>
  <c r="G288" i="13"/>
  <c r="F288" i="13"/>
  <c r="E288" i="13"/>
  <c r="D288" i="13"/>
  <c r="C288" i="13"/>
  <c r="B288" i="13"/>
  <c r="AK287" i="13"/>
  <c r="AJ287" i="13"/>
  <c r="AI287" i="13"/>
  <c r="AH287" i="13"/>
  <c r="AG287" i="13"/>
  <c r="AF287" i="13"/>
  <c r="AE287" i="13"/>
  <c r="AD287" i="13"/>
  <c r="AC287" i="13"/>
  <c r="AB287" i="13"/>
  <c r="AA287" i="13"/>
  <c r="Z287" i="13"/>
  <c r="Y287" i="13"/>
  <c r="X287" i="13"/>
  <c r="W287" i="13"/>
  <c r="V287" i="13"/>
  <c r="U287" i="13"/>
  <c r="T287" i="13"/>
  <c r="S287" i="13"/>
  <c r="R287" i="13"/>
  <c r="Q287" i="13"/>
  <c r="P287" i="13"/>
  <c r="O287" i="13"/>
  <c r="N287" i="13"/>
  <c r="M287" i="13"/>
  <c r="L287" i="13"/>
  <c r="K287" i="13"/>
  <c r="J287" i="13"/>
  <c r="I287" i="13"/>
  <c r="H287" i="13"/>
  <c r="G287" i="13"/>
  <c r="F287" i="13"/>
  <c r="E287" i="13"/>
  <c r="D287" i="13"/>
  <c r="C287" i="13"/>
  <c r="B287" i="13"/>
  <c r="AK286" i="13"/>
  <c r="AJ286" i="13"/>
  <c r="AI286" i="13"/>
  <c r="AH286" i="13"/>
  <c r="AG286" i="13"/>
  <c r="AF286" i="13"/>
  <c r="AE286" i="13"/>
  <c r="AD286" i="13"/>
  <c r="AC286" i="13"/>
  <c r="AB286" i="13"/>
  <c r="AA286" i="13"/>
  <c r="Z286" i="13"/>
  <c r="Y286" i="13"/>
  <c r="X286" i="13"/>
  <c r="W286" i="13"/>
  <c r="V286" i="13"/>
  <c r="U286" i="13"/>
  <c r="T286" i="13"/>
  <c r="S286" i="13"/>
  <c r="R286" i="13"/>
  <c r="Q286" i="13"/>
  <c r="P286" i="13"/>
  <c r="O286" i="13"/>
  <c r="N286" i="13"/>
  <c r="M286" i="13"/>
  <c r="L286" i="13"/>
  <c r="K286" i="13"/>
  <c r="J286" i="13"/>
  <c r="I286" i="13"/>
  <c r="H286" i="13"/>
  <c r="G286" i="13"/>
  <c r="F286" i="13"/>
  <c r="E286" i="13"/>
  <c r="D286" i="13"/>
  <c r="C286" i="13"/>
  <c r="B286" i="13"/>
  <c r="AK285" i="13"/>
  <c r="AJ285" i="13"/>
  <c r="AI285" i="13"/>
  <c r="AH285" i="13"/>
  <c r="AG285" i="13"/>
  <c r="AF285" i="13"/>
  <c r="AE285" i="13"/>
  <c r="AD285" i="13"/>
  <c r="AC285" i="13"/>
  <c r="AB285" i="13"/>
  <c r="AA285" i="13"/>
  <c r="Z285" i="13"/>
  <c r="Y285" i="13"/>
  <c r="X285" i="13"/>
  <c r="W285" i="13"/>
  <c r="V285" i="13"/>
  <c r="U285" i="13"/>
  <c r="T285" i="13"/>
  <c r="S285" i="13"/>
  <c r="R285" i="13"/>
  <c r="Q285" i="13"/>
  <c r="P285" i="13"/>
  <c r="O285" i="13"/>
  <c r="N285" i="13"/>
  <c r="M285" i="13"/>
  <c r="L285" i="13"/>
  <c r="K285" i="13"/>
  <c r="J285" i="13"/>
  <c r="I285" i="13"/>
  <c r="H285" i="13"/>
  <c r="G285" i="13"/>
  <c r="F285" i="13"/>
  <c r="E285" i="13"/>
  <c r="D285" i="13"/>
  <c r="C285" i="13"/>
  <c r="B285" i="13"/>
  <c r="AN285" i="13" s="1"/>
  <c r="AK284" i="13"/>
  <c r="AJ284" i="13"/>
  <c r="AI284" i="13"/>
  <c r="AH284" i="13"/>
  <c r="AG284" i="13"/>
  <c r="AF284" i="13"/>
  <c r="AE284" i="13"/>
  <c r="AD284" i="13"/>
  <c r="AC284" i="13"/>
  <c r="AB284" i="13"/>
  <c r="AA284" i="13"/>
  <c r="Z284" i="13"/>
  <c r="Y284" i="13"/>
  <c r="X284" i="13"/>
  <c r="W284" i="13"/>
  <c r="V284" i="13"/>
  <c r="U284" i="13"/>
  <c r="T284" i="13"/>
  <c r="S284" i="13"/>
  <c r="R284" i="13"/>
  <c r="Q284" i="13"/>
  <c r="P284" i="13"/>
  <c r="O284" i="13"/>
  <c r="N284" i="13"/>
  <c r="M284" i="13"/>
  <c r="L284" i="13"/>
  <c r="K284" i="13"/>
  <c r="J284" i="13"/>
  <c r="I284" i="13"/>
  <c r="H284" i="13"/>
  <c r="G284" i="13"/>
  <c r="F284" i="13"/>
  <c r="AN284" i="13" s="1"/>
  <c r="E284" i="13"/>
  <c r="D284" i="13"/>
  <c r="C284" i="13"/>
  <c r="B284" i="13"/>
  <c r="AK283" i="13"/>
  <c r="AJ283" i="13"/>
  <c r="AI283" i="13"/>
  <c r="AH283" i="13"/>
  <c r="AG283" i="13"/>
  <c r="AF283" i="13"/>
  <c r="AE283" i="13"/>
  <c r="AD283" i="13"/>
  <c r="AC283" i="13"/>
  <c r="AB283" i="13"/>
  <c r="AA283" i="13"/>
  <c r="Z283" i="13"/>
  <c r="Y283" i="13"/>
  <c r="X283" i="13"/>
  <c r="W283" i="13"/>
  <c r="V283" i="13"/>
  <c r="U283" i="13"/>
  <c r="T283" i="13"/>
  <c r="S283" i="13"/>
  <c r="R283" i="13"/>
  <c r="Q283" i="13"/>
  <c r="P283" i="13"/>
  <c r="O283" i="13"/>
  <c r="N283" i="13"/>
  <c r="M283" i="13"/>
  <c r="L283" i="13"/>
  <c r="K283" i="13"/>
  <c r="J283" i="13"/>
  <c r="I283" i="13"/>
  <c r="H283" i="13"/>
  <c r="G283" i="13"/>
  <c r="F283" i="13"/>
  <c r="E283" i="13"/>
  <c r="D283" i="13"/>
  <c r="C283" i="13"/>
  <c r="B283" i="13"/>
  <c r="AK282" i="13"/>
  <c r="AJ282" i="13"/>
  <c r="AI282" i="13"/>
  <c r="AH282" i="13"/>
  <c r="AG282" i="13"/>
  <c r="AF282" i="13"/>
  <c r="AE282" i="13"/>
  <c r="AD282" i="13"/>
  <c r="AC282" i="13"/>
  <c r="AB282" i="13"/>
  <c r="AA282" i="13"/>
  <c r="Z282" i="13"/>
  <c r="Y282" i="13"/>
  <c r="X282" i="13"/>
  <c r="W282" i="13"/>
  <c r="V282" i="13"/>
  <c r="U282" i="13"/>
  <c r="T282" i="13"/>
  <c r="S282" i="13"/>
  <c r="R282" i="13"/>
  <c r="Q282" i="13"/>
  <c r="P282" i="13"/>
  <c r="O282" i="13"/>
  <c r="N282" i="13"/>
  <c r="M282" i="13"/>
  <c r="L282" i="13"/>
  <c r="K282" i="13"/>
  <c r="J282" i="13"/>
  <c r="I282" i="13"/>
  <c r="H282" i="13"/>
  <c r="G282" i="13"/>
  <c r="F282" i="13"/>
  <c r="E282" i="13"/>
  <c r="D282" i="13"/>
  <c r="C282" i="13"/>
  <c r="B282" i="13"/>
  <c r="AK281" i="13"/>
  <c r="AJ281" i="13"/>
  <c r="AI281" i="13"/>
  <c r="AH281" i="13"/>
  <c r="AG281" i="13"/>
  <c r="AF281" i="13"/>
  <c r="AE281" i="13"/>
  <c r="AD281" i="13"/>
  <c r="AC281" i="13"/>
  <c r="AB281" i="13"/>
  <c r="AA281" i="13"/>
  <c r="Z281" i="13"/>
  <c r="Y281" i="13"/>
  <c r="X281" i="13"/>
  <c r="W281" i="13"/>
  <c r="V281" i="13"/>
  <c r="U281" i="13"/>
  <c r="T281" i="13"/>
  <c r="S281" i="13"/>
  <c r="R281" i="13"/>
  <c r="Q281" i="13"/>
  <c r="P281" i="13"/>
  <c r="O281" i="13"/>
  <c r="N281" i="13"/>
  <c r="M281" i="13"/>
  <c r="L281" i="13"/>
  <c r="K281" i="13"/>
  <c r="J281" i="13"/>
  <c r="I281" i="13"/>
  <c r="H281" i="13"/>
  <c r="G281" i="13"/>
  <c r="F281" i="13"/>
  <c r="E281" i="13"/>
  <c r="D281" i="13"/>
  <c r="C281" i="13"/>
  <c r="B281" i="13"/>
  <c r="AN281" i="13" s="1"/>
  <c r="AK280" i="13"/>
  <c r="AJ280" i="13"/>
  <c r="AI280" i="13"/>
  <c r="AH280" i="13"/>
  <c r="AG280" i="13"/>
  <c r="AF280" i="13"/>
  <c r="AE280" i="13"/>
  <c r="AD280" i="13"/>
  <c r="AC280" i="13"/>
  <c r="AB280" i="13"/>
  <c r="AA280" i="13"/>
  <c r="Z280" i="13"/>
  <c r="Y280" i="13"/>
  <c r="X280" i="13"/>
  <c r="W280" i="13"/>
  <c r="V280" i="13"/>
  <c r="U280" i="13"/>
  <c r="T280" i="13"/>
  <c r="S280" i="13"/>
  <c r="R280" i="13"/>
  <c r="Q280" i="13"/>
  <c r="P280" i="13"/>
  <c r="O280" i="13"/>
  <c r="N280" i="13"/>
  <c r="M280" i="13"/>
  <c r="L280" i="13"/>
  <c r="K280" i="13"/>
  <c r="J280" i="13"/>
  <c r="I280" i="13"/>
  <c r="H280" i="13"/>
  <c r="G280" i="13"/>
  <c r="F280" i="13"/>
  <c r="E280" i="13"/>
  <c r="D280" i="13"/>
  <c r="C280" i="13"/>
  <c r="B280" i="13"/>
  <c r="AK279" i="13"/>
  <c r="AJ279" i="13"/>
  <c r="AI279" i="13"/>
  <c r="AH279" i="13"/>
  <c r="AG279" i="13"/>
  <c r="AF279" i="13"/>
  <c r="AE279" i="13"/>
  <c r="AD279" i="13"/>
  <c r="AC279" i="13"/>
  <c r="AB279" i="13"/>
  <c r="AA279" i="13"/>
  <c r="Z279" i="13"/>
  <c r="Y279" i="13"/>
  <c r="X279" i="13"/>
  <c r="W279" i="13"/>
  <c r="V279" i="13"/>
  <c r="U279" i="13"/>
  <c r="T279" i="13"/>
  <c r="S279" i="13"/>
  <c r="R279" i="13"/>
  <c r="Q279" i="13"/>
  <c r="P279" i="13"/>
  <c r="O279" i="13"/>
  <c r="N279" i="13"/>
  <c r="M279" i="13"/>
  <c r="L279" i="13"/>
  <c r="K279" i="13"/>
  <c r="J279" i="13"/>
  <c r="I279" i="13"/>
  <c r="H279" i="13"/>
  <c r="G279" i="13"/>
  <c r="F279" i="13"/>
  <c r="E279" i="13"/>
  <c r="D279" i="13"/>
  <c r="C279" i="13"/>
  <c r="B279" i="13"/>
  <c r="AK278" i="13"/>
  <c r="AJ278" i="13"/>
  <c r="AI278" i="13"/>
  <c r="AH278" i="13"/>
  <c r="AG278" i="13"/>
  <c r="AF278" i="13"/>
  <c r="AE278" i="13"/>
  <c r="AD278" i="13"/>
  <c r="AC278" i="13"/>
  <c r="AB278" i="13"/>
  <c r="AA278" i="13"/>
  <c r="Z278" i="13"/>
  <c r="Y278" i="13"/>
  <c r="X278" i="13"/>
  <c r="W278" i="13"/>
  <c r="V278" i="13"/>
  <c r="U278" i="13"/>
  <c r="T278" i="13"/>
  <c r="S278" i="13"/>
  <c r="R278" i="13"/>
  <c r="Q278" i="13"/>
  <c r="P278" i="13"/>
  <c r="O278" i="13"/>
  <c r="N278" i="13"/>
  <c r="M278" i="13"/>
  <c r="L278" i="13"/>
  <c r="K278" i="13"/>
  <c r="J278" i="13"/>
  <c r="I278" i="13"/>
  <c r="H278" i="13"/>
  <c r="G278" i="13"/>
  <c r="F278" i="13"/>
  <c r="E278" i="13"/>
  <c r="D278" i="13"/>
  <c r="C278" i="13"/>
  <c r="B278" i="13"/>
  <c r="AK277" i="13"/>
  <c r="AJ277" i="13"/>
  <c r="AI277" i="13"/>
  <c r="AH277" i="13"/>
  <c r="AG277" i="13"/>
  <c r="AF277" i="13"/>
  <c r="AE277" i="13"/>
  <c r="AD277" i="13"/>
  <c r="AC277" i="13"/>
  <c r="AB277" i="13"/>
  <c r="AA277" i="13"/>
  <c r="Z277" i="13"/>
  <c r="Y277" i="13"/>
  <c r="X277" i="13"/>
  <c r="W277" i="13"/>
  <c r="V277" i="13"/>
  <c r="U277" i="13"/>
  <c r="T277" i="13"/>
  <c r="S277" i="13"/>
  <c r="R277" i="13"/>
  <c r="Q277" i="13"/>
  <c r="P277" i="13"/>
  <c r="O277" i="13"/>
  <c r="N277" i="13"/>
  <c r="M277" i="13"/>
  <c r="L277" i="13"/>
  <c r="K277" i="13"/>
  <c r="J277" i="13"/>
  <c r="I277" i="13"/>
  <c r="H277" i="13"/>
  <c r="G277" i="13"/>
  <c r="F277" i="13"/>
  <c r="E277" i="13"/>
  <c r="D277" i="13"/>
  <c r="C277" i="13"/>
  <c r="B277" i="13"/>
  <c r="AN277" i="13" s="1"/>
  <c r="AK276" i="13"/>
  <c r="AJ276" i="13"/>
  <c r="AI276" i="13"/>
  <c r="AH276" i="13"/>
  <c r="AG276" i="13"/>
  <c r="AF276" i="13"/>
  <c r="AE276" i="13"/>
  <c r="AD276" i="13"/>
  <c r="AC276" i="13"/>
  <c r="AB276" i="13"/>
  <c r="AA276" i="13"/>
  <c r="Z276" i="13"/>
  <c r="Y276" i="13"/>
  <c r="X276" i="13"/>
  <c r="W276" i="13"/>
  <c r="V276" i="13"/>
  <c r="U276" i="13"/>
  <c r="T276" i="13"/>
  <c r="S276" i="13"/>
  <c r="R276" i="13"/>
  <c r="Q276" i="13"/>
  <c r="P276" i="13"/>
  <c r="O276" i="13"/>
  <c r="N276" i="13"/>
  <c r="M276" i="13"/>
  <c r="L276" i="13"/>
  <c r="K276" i="13"/>
  <c r="J276" i="13"/>
  <c r="I276" i="13"/>
  <c r="H276" i="13"/>
  <c r="G276" i="13"/>
  <c r="F276" i="13"/>
  <c r="E276" i="13"/>
  <c r="D276" i="13"/>
  <c r="C276" i="13"/>
  <c r="B276" i="13"/>
  <c r="AK275" i="13"/>
  <c r="AJ275" i="13"/>
  <c r="AI275" i="13"/>
  <c r="AH275" i="13"/>
  <c r="AG275" i="13"/>
  <c r="AF275" i="13"/>
  <c r="AE275" i="13"/>
  <c r="AD275" i="13"/>
  <c r="AC275" i="13"/>
  <c r="AB275" i="13"/>
  <c r="AA275" i="13"/>
  <c r="Z275" i="13"/>
  <c r="Y275" i="13"/>
  <c r="X275" i="13"/>
  <c r="W275" i="13"/>
  <c r="V275" i="13"/>
  <c r="U275" i="13"/>
  <c r="T275" i="13"/>
  <c r="S275" i="13"/>
  <c r="R275" i="13"/>
  <c r="Q275" i="13"/>
  <c r="P275" i="13"/>
  <c r="O275" i="13"/>
  <c r="N275" i="13"/>
  <c r="M275" i="13"/>
  <c r="L275" i="13"/>
  <c r="K275" i="13"/>
  <c r="J275" i="13"/>
  <c r="I275" i="13"/>
  <c r="H275" i="13"/>
  <c r="G275" i="13"/>
  <c r="F275" i="13"/>
  <c r="E275" i="13"/>
  <c r="D275" i="13"/>
  <c r="C275" i="13"/>
  <c r="B275" i="13"/>
  <c r="AK274" i="13"/>
  <c r="AJ274" i="13"/>
  <c r="AI274" i="13"/>
  <c r="AH274" i="13"/>
  <c r="AG274" i="13"/>
  <c r="AF274" i="13"/>
  <c r="AE274" i="13"/>
  <c r="AD274" i="13"/>
  <c r="AC274" i="13"/>
  <c r="AB274" i="13"/>
  <c r="AA274" i="13"/>
  <c r="Z274" i="13"/>
  <c r="Y274" i="13"/>
  <c r="X274" i="13"/>
  <c r="W274" i="13"/>
  <c r="V274" i="13"/>
  <c r="U274" i="13"/>
  <c r="T274" i="13"/>
  <c r="S274" i="13"/>
  <c r="R274" i="13"/>
  <c r="Q274" i="13"/>
  <c r="P274" i="13"/>
  <c r="O274" i="13"/>
  <c r="N274" i="13"/>
  <c r="M274" i="13"/>
  <c r="L274" i="13"/>
  <c r="K274" i="13"/>
  <c r="J274" i="13"/>
  <c r="I274" i="13"/>
  <c r="H274" i="13"/>
  <c r="G274" i="13"/>
  <c r="F274" i="13"/>
  <c r="E274" i="13"/>
  <c r="D274" i="13"/>
  <c r="C274" i="13"/>
  <c r="B274" i="13"/>
  <c r="AK273" i="13"/>
  <c r="AJ273" i="13"/>
  <c r="AI273" i="13"/>
  <c r="AH273" i="13"/>
  <c r="AG273" i="13"/>
  <c r="AF273" i="13"/>
  <c r="AE273" i="13"/>
  <c r="AD273" i="13"/>
  <c r="AC273" i="13"/>
  <c r="AB273" i="13"/>
  <c r="AA273" i="13"/>
  <c r="Z273" i="13"/>
  <c r="Y273" i="13"/>
  <c r="X273" i="13"/>
  <c r="W273" i="13"/>
  <c r="V273" i="13"/>
  <c r="U273" i="13"/>
  <c r="T273" i="13"/>
  <c r="S273" i="13"/>
  <c r="R273" i="13"/>
  <c r="Q273" i="13"/>
  <c r="P273" i="13"/>
  <c r="O273" i="13"/>
  <c r="N273" i="13"/>
  <c r="M273" i="13"/>
  <c r="L273" i="13"/>
  <c r="K273" i="13"/>
  <c r="J273" i="13"/>
  <c r="I273" i="13"/>
  <c r="H273" i="13"/>
  <c r="G273" i="13"/>
  <c r="F273" i="13"/>
  <c r="E273" i="13"/>
  <c r="D273" i="13"/>
  <c r="C273" i="13"/>
  <c r="B273" i="13"/>
  <c r="AN273" i="13" s="1"/>
  <c r="AK272" i="13"/>
  <c r="AJ272" i="13"/>
  <c r="AI272" i="13"/>
  <c r="AH272" i="13"/>
  <c r="AG272" i="13"/>
  <c r="AF272" i="13"/>
  <c r="AE272" i="13"/>
  <c r="AD272" i="13"/>
  <c r="AC272" i="13"/>
  <c r="AB272" i="13"/>
  <c r="AA272" i="13"/>
  <c r="Z272" i="13"/>
  <c r="Y272" i="13"/>
  <c r="X272" i="13"/>
  <c r="W272" i="13"/>
  <c r="V272" i="13"/>
  <c r="U272" i="13"/>
  <c r="T272" i="13"/>
  <c r="S272" i="13"/>
  <c r="R272" i="13"/>
  <c r="Q272" i="13"/>
  <c r="P272" i="13"/>
  <c r="O272" i="13"/>
  <c r="N272" i="13"/>
  <c r="M272" i="13"/>
  <c r="L272" i="13"/>
  <c r="K272" i="13"/>
  <c r="J272" i="13"/>
  <c r="I272" i="13"/>
  <c r="H272" i="13"/>
  <c r="G272" i="13"/>
  <c r="F272" i="13"/>
  <c r="E272" i="13"/>
  <c r="D272" i="13"/>
  <c r="C272" i="13"/>
  <c r="B272" i="13"/>
  <c r="AK271" i="13"/>
  <c r="AJ271" i="13"/>
  <c r="AI271" i="13"/>
  <c r="AH271" i="13"/>
  <c r="AG271" i="13"/>
  <c r="AF271" i="13"/>
  <c r="AE271" i="13"/>
  <c r="AD271" i="13"/>
  <c r="AC271" i="13"/>
  <c r="AB271" i="13"/>
  <c r="AA271" i="13"/>
  <c r="Z271" i="13"/>
  <c r="Y271" i="13"/>
  <c r="X271" i="13"/>
  <c r="W271" i="13"/>
  <c r="V271" i="13"/>
  <c r="U271" i="13"/>
  <c r="T271" i="13"/>
  <c r="S271" i="13"/>
  <c r="R271" i="13"/>
  <c r="Q271" i="13"/>
  <c r="P271" i="13"/>
  <c r="O271" i="13"/>
  <c r="N271" i="13"/>
  <c r="M271" i="13"/>
  <c r="L271" i="13"/>
  <c r="K271" i="13"/>
  <c r="J271" i="13"/>
  <c r="I271" i="13"/>
  <c r="H271" i="13"/>
  <c r="G271" i="13"/>
  <c r="F271" i="13"/>
  <c r="E271" i="13"/>
  <c r="D271" i="13"/>
  <c r="C271" i="13"/>
  <c r="B271" i="13"/>
  <c r="AK270" i="13"/>
  <c r="AJ270" i="13"/>
  <c r="AI270" i="13"/>
  <c r="AH270" i="13"/>
  <c r="AG270" i="13"/>
  <c r="AF270" i="13"/>
  <c r="AE270" i="13"/>
  <c r="AD270" i="13"/>
  <c r="AC270" i="13"/>
  <c r="AB270" i="13"/>
  <c r="AA270" i="13"/>
  <c r="Z270" i="13"/>
  <c r="Y270" i="13"/>
  <c r="X270" i="13"/>
  <c r="W270" i="13"/>
  <c r="V270" i="13"/>
  <c r="U270" i="13"/>
  <c r="T270" i="13"/>
  <c r="S270" i="13"/>
  <c r="R270" i="13"/>
  <c r="Q270" i="13"/>
  <c r="P270" i="13"/>
  <c r="O270" i="13"/>
  <c r="N270" i="13"/>
  <c r="M270" i="13"/>
  <c r="L270" i="13"/>
  <c r="K270" i="13"/>
  <c r="J270" i="13"/>
  <c r="I270" i="13"/>
  <c r="H270" i="13"/>
  <c r="G270" i="13"/>
  <c r="F270" i="13"/>
  <c r="E270" i="13"/>
  <c r="D270" i="13"/>
  <c r="C270" i="13"/>
  <c r="B270" i="13"/>
  <c r="AK269" i="13"/>
  <c r="AJ269" i="13"/>
  <c r="AI269" i="13"/>
  <c r="AH269" i="13"/>
  <c r="AG269" i="13"/>
  <c r="AF269" i="13"/>
  <c r="AE269" i="13"/>
  <c r="AD269" i="13"/>
  <c r="AC269" i="13"/>
  <c r="AB269" i="13"/>
  <c r="AA269" i="13"/>
  <c r="Z269" i="13"/>
  <c r="Y269" i="13"/>
  <c r="X269" i="13"/>
  <c r="W269" i="13"/>
  <c r="V269" i="13"/>
  <c r="U269" i="13"/>
  <c r="T269" i="13"/>
  <c r="S269" i="13"/>
  <c r="R269" i="13"/>
  <c r="Q269" i="13"/>
  <c r="P269" i="13"/>
  <c r="O269" i="13"/>
  <c r="N269" i="13"/>
  <c r="M269" i="13"/>
  <c r="L269" i="13"/>
  <c r="K269" i="13"/>
  <c r="J269" i="13"/>
  <c r="I269" i="13"/>
  <c r="H269" i="13"/>
  <c r="G269" i="13"/>
  <c r="F269" i="13"/>
  <c r="E269" i="13"/>
  <c r="D269" i="13"/>
  <c r="C269" i="13"/>
  <c r="B269" i="13"/>
  <c r="AN269" i="13" s="1"/>
  <c r="AK268" i="13"/>
  <c r="AJ268" i="13"/>
  <c r="AI268" i="13"/>
  <c r="AH268" i="13"/>
  <c r="AG268" i="13"/>
  <c r="AF268" i="13"/>
  <c r="AE268" i="13"/>
  <c r="AD268" i="13"/>
  <c r="AC268" i="13"/>
  <c r="AB268" i="13"/>
  <c r="AA268" i="13"/>
  <c r="Z268" i="13"/>
  <c r="Y268" i="13"/>
  <c r="X268" i="13"/>
  <c r="W268" i="13"/>
  <c r="V268" i="13"/>
  <c r="U268" i="13"/>
  <c r="T268" i="13"/>
  <c r="S268" i="13"/>
  <c r="R268" i="13"/>
  <c r="Q268" i="13"/>
  <c r="P268" i="13"/>
  <c r="O268" i="13"/>
  <c r="N268" i="13"/>
  <c r="M268" i="13"/>
  <c r="L268" i="13"/>
  <c r="K268" i="13"/>
  <c r="J268" i="13"/>
  <c r="I268" i="13"/>
  <c r="H268" i="13"/>
  <c r="G268" i="13"/>
  <c r="F268" i="13"/>
  <c r="E268" i="13"/>
  <c r="D268" i="13"/>
  <c r="C268" i="13"/>
  <c r="B268" i="13"/>
  <c r="AK267" i="13"/>
  <c r="AJ267" i="13"/>
  <c r="AI267" i="13"/>
  <c r="AH267" i="13"/>
  <c r="AG267" i="13"/>
  <c r="AF267" i="13"/>
  <c r="AE267" i="13"/>
  <c r="AD267" i="13"/>
  <c r="AC267" i="13"/>
  <c r="AB267" i="13"/>
  <c r="AA267" i="13"/>
  <c r="Z267" i="13"/>
  <c r="Y267" i="13"/>
  <c r="X267" i="13"/>
  <c r="W267" i="13"/>
  <c r="V267" i="13"/>
  <c r="U267" i="13"/>
  <c r="T267" i="13"/>
  <c r="S267" i="13"/>
  <c r="R267" i="13"/>
  <c r="Q267" i="13"/>
  <c r="P267" i="13"/>
  <c r="O267" i="13"/>
  <c r="N267" i="13"/>
  <c r="M267" i="13"/>
  <c r="L267" i="13"/>
  <c r="K267" i="13"/>
  <c r="J267" i="13"/>
  <c r="I267" i="13"/>
  <c r="H267" i="13"/>
  <c r="G267" i="13"/>
  <c r="F267" i="13"/>
  <c r="E267" i="13"/>
  <c r="D267" i="13"/>
  <c r="C267" i="13"/>
  <c r="B267" i="13"/>
  <c r="AK266" i="13"/>
  <c r="AJ266" i="13"/>
  <c r="AI266" i="13"/>
  <c r="AH266" i="13"/>
  <c r="AG266" i="13"/>
  <c r="AF266" i="13"/>
  <c r="AE266" i="13"/>
  <c r="AD266" i="13"/>
  <c r="AC266" i="13"/>
  <c r="AB266" i="13"/>
  <c r="AA266" i="13"/>
  <c r="Z266" i="13"/>
  <c r="Y266" i="13"/>
  <c r="X266" i="13"/>
  <c r="W266" i="13"/>
  <c r="V266" i="13"/>
  <c r="U266" i="13"/>
  <c r="T266" i="13"/>
  <c r="S266" i="13"/>
  <c r="R266" i="13"/>
  <c r="Q266" i="13"/>
  <c r="P266" i="13"/>
  <c r="O266" i="13"/>
  <c r="N266" i="13"/>
  <c r="M266" i="13"/>
  <c r="L266" i="13"/>
  <c r="K266" i="13"/>
  <c r="J266" i="13"/>
  <c r="I266" i="13"/>
  <c r="H266" i="13"/>
  <c r="G266" i="13"/>
  <c r="F266" i="13"/>
  <c r="E266" i="13"/>
  <c r="D266" i="13"/>
  <c r="C266" i="13"/>
  <c r="B266" i="13"/>
  <c r="AK265" i="13"/>
  <c r="AJ265" i="13"/>
  <c r="AI265" i="13"/>
  <c r="AH265" i="13"/>
  <c r="AG265" i="13"/>
  <c r="AF265" i="13"/>
  <c r="AE265" i="13"/>
  <c r="AD265" i="13"/>
  <c r="AC265" i="13"/>
  <c r="AB265" i="13"/>
  <c r="AA265" i="13"/>
  <c r="Z265" i="13"/>
  <c r="Y265" i="13"/>
  <c r="X265" i="13"/>
  <c r="W265" i="13"/>
  <c r="V265" i="13"/>
  <c r="U265" i="13"/>
  <c r="T265" i="13"/>
  <c r="S265" i="13"/>
  <c r="R265" i="13"/>
  <c r="Q265" i="13"/>
  <c r="P265" i="13"/>
  <c r="O265" i="13"/>
  <c r="N265" i="13"/>
  <c r="M265" i="13"/>
  <c r="L265" i="13"/>
  <c r="K265" i="13"/>
  <c r="J265" i="13"/>
  <c r="I265" i="13"/>
  <c r="H265" i="13"/>
  <c r="G265" i="13"/>
  <c r="F265" i="13"/>
  <c r="E265" i="13"/>
  <c r="D265" i="13"/>
  <c r="C265" i="13"/>
  <c r="B265" i="13"/>
  <c r="AN265" i="13" s="1"/>
  <c r="AK264" i="13"/>
  <c r="AJ264" i="13"/>
  <c r="AI264" i="13"/>
  <c r="AH264" i="13"/>
  <c r="AG264" i="13"/>
  <c r="AF264" i="13"/>
  <c r="AE264" i="13"/>
  <c r="AD264" i="13"/>
  <c r="AC264" i="13"/>
  <c r="AB264" i="13"/>
  <c r="AA264" i="13"/>
  <c r="Z264" i="13"/>
  <c r="Y264" i="13"/>
  <c r="X264" i="13"/>
  <c r="W264" i="13"/>
  <c r="V264" i="13"/>
  <c r="U264" i="13"/>
  <c r="T264" i="13"/>
  <c r="S264" i="13"/>
  <c r="R264" i="13"/>
  <c r="Q264" i="13"/>
  <c r="P264" i="13"/>
  <c r="O264" i="13"/>
  <c r="N264" i="13"/>
  <c r="M264" i="13"/>
  <c r="L264" i="13"/>
  <c r="K264" i="13"/>
  <c r="J264" i="13"/>
  <c r="I264" i="13"/>
  <c r="H264" i="13"/>
  <c r="G264" i="13"/>
  <c r="F264" i="13"/>
  <c r="AN264" i="13" s="1"/>
  <c r="E264" i="13"/>
  <c r="D264" i="13"/>
  <c r="C264" i="13"/>
  <c r="B264" i="13"/>
  <c r="AK263" i="13"/>
  <c r="AJ263" i="13"/>
  <c r="AI263" i="13"/>
  <c r="AH263" i="13"/>
  <c r="AG263" i="13"/>
  <c r="AF263" i="13"/>
  <c r="AE263" i="13"/>
  <c r="AD263" i="13"/>
  <c r="AC263" i="13"/>
  <c r="AB263" i="13"/>
  <c r="AA263" i="13"/>
  <c r="Z263" i="13"/>
  <c r="Y263" i="13"/>
  <c r="X263" i="13"/>
  <c r="W263" i="13"/>
  <c r="V263" i="13"/>
  <c r="U263" i="13"/>
  <c r="T263" i="13"/>
  <c r="S263" i="13"/>
  <c r="R263" i="13"/>
  <c r="Q263" i="13"/>
  <c r="P263" i="13"/>
  <c r="O263" i="13"/>
  <c r="N263" i="13"/>
  <c r="M263" i="13"/>
  <c r="L263" i="13"/>
  <c r="K263" i="13"/>
  <c r="J263" i="13"/>
  <c r="I263" i="13"/>
  <c r="H263" i="13"/>
  <c r="G263" i="13"/>
  <c r="F263" i="13"/>
  <c r="E263" i="13"/>
  <c r="D263" i="13"/>
  <c r="C263" i="13"/>
  <c r="B263" i="13"/>
  <c r="AK262" i="13"/>
  <c r="AJ262" i="13"/>
  <c r="AI262" i="13"/>
  <c r="AH262" i="13"/>
  <c r="AG262" i="13"/>
  <c r="AF262" i="13"/>
  <c r="AE262" i="13"/>
  <c r="AD262" i="13"/>
  <c r="AC262" i="13"/>
  <c r="AB262" i="13"/>
  <c r="AA262" i="13"/>
  <c r="Z262" i="13"/>
  <c r="Y262" i="13"/>
  <c r="X262" i="13"/>
  <c r="W262" i="13"/>
  <c r="V262" i="13"/>
  <c r="U262" i="13"/>
  <c r="T262" i="13"/>
  <c r="S262" i="13"/>
  <c r="R262" i="13"/>
  <c r="Q262" i="13"/>
  <c r="P262" i="13"/>
  <c r="O262" i="13"/>
  <c r="N262" i="13"/>
  <c r="M262" i="13"/>
  <c r="L262" i="13"/>
  <c r="K262" i="13"/>
  <c r="J262" i="13"/>
  <c r="I262" i="13"/>
  <c r="H262" i="13"/>
  <c r="G262" i="13"/>
  <c r="F262" i="13"/>
  <c r="E262" i="13"/>
  <c r="D262" i="13"/>
  <c r="C262" i="13"/>
  <c r="B262" i="13"/>
  <c r="AK261" i="13"/>
  <c r="AJ261" i="13"/>
  <c r="AI261" i="13"/>
  <c r="AH261" i="13"/>
  <c r="AG261" i="13"/>
  <c r="AF261" i="13"/>
  <c r="AE261" i="13"/>
  <c r="AD261" i="13"/>
  <c r="AC261" i="13"/>
  <c r="AB261" i="13"/>
  <c r="AA261" i="13"/>
  <c r="Z261" i="13"/>
  <c r="Y261" i="13"/>
  <c r="X261" i="13"/>
  <c r="W261" i="13"/>
  <c r="V261" i="13"/>
  <c r="U261" i="13"/>
  <c r="T261" i="13"/>
  <c r="S261" i="13"/>
  <c r="R261" i="13"/>
  <c r="Q261" i="13"/>
  <c r="P261" i="13"/>
  <c r="O261" i="13"/>
  <c r="N261" i="13"/>
  <c r="M261" i="13"/>
  <c r="L261" i="13"/>
  <c r="K261" i="13"/>
  <c r="J261" i="13"/>
  <c r="I261" i="13"/>
  <c r="H261" i="13"/>
  <c r="G261" i="13"/>
  <c r="F261" i="13"/>
  <c r="E261" i="13"/>
  <c r="D261" i="13"/>
  <c r="C261" i="13"/>
  <c r="B261" i="13"/>
  <c r="AK260" i="13"/>
  <c r="AJ260" i="13"/>
  <c r="AI260" i="13"/>
  <c r="AH260" i="13"/>
  <c r="AG260" i="13"/>
  <c r="AF260" i="13"/>
  <c r="AE260" i="13"/>
  <c r="AD260" i="13"/>
  <c r="AC260" i="13"/>
  <c r="AB260" i="13"/>
  <c r="AA260" i="13"/>
  <c r="Z260" i="13"/>
  <c r="Y260" i="13"/>
  <c r="X260" i="13"/>
  <c r="W260" i="13"/>
  <c r="V260" i="13"/>
  <c r="U260" i="13"/>
  <c r="T260" i="13"/>
  <c r="S260" i="13"/>
  <c r="R260" i="13"/>
  <c r="Q260" i="13"/>
  <c r="P260" i="13"/>
  <c r="O260" i="13"/>
  <c r="N260" i="13"/>
  <c r="M260" i="13"/>
  <c r="L260" i="13"/>
  <c r="K260" i="13"/>
  <c r="J260" i="13"/>
  <c r="I260" i="13"/>
  <c r="H260" i="13"/>
  <c r="G260" i="13"/>
  <c r="F260" i="13"/>
  <c r="E260" i="13"/>
  <c r="D260" i="13"/>
  <c r="C260" i="13"/>
  <c r="B260" i="13"/>
  <c r="AK259" i="13"/>
  <c r="AJ259" i="13"/>
  <c r="AI259" i="13"/>
  <c r="AH259" i="13"/>
  <c r="AG259" i="13"/>
  <c r="AF259" i="13"/>
  <c r="AE259" i="13"/>
  <c r="AD259" i="13"/>
  <c r="AC259" i="13"/>
  <c r="AB259" i="13"/>
  <c r="AA259" i="13"/>
  <c r="Z259" i="13"/>
  <c r="Y259" i="13"/>
  <c r="X259" i="13"/>
  <c r="W259" i="13"/>
  <c r="V259" i="13"/>
  <c r="U259" i="13"/>
  <c r="T259" i="13"/>
  <c r="S259" i="13"/>
  <c r="R259" i="13"/>
  <c r="Q259" i="13"/>
  <c r="P259" i="13"/>
  <c r="O259" i="13"/>
  <c r="N259" i="13"/>
  <c r="M259" i="13"/>
  <c r="L259" i="13"/>
  <c r="K259" i="13"/>
  <c r="J259" i="13"/>
  <c r="I259" i="13"/>
  <c r="H259" i="13"/>
  <c r="G259" i="13"/>
  <c r="F259" i="13"/>
  <c r="E259" i="13"/>
  <c r="D259" i="13"/>
  <c r="C259" i="13"/>
  <c r="B259" i="13"/>
  <c r="AK258" i="13"/>
  <c r="AJ258" i="13"/>
  <c r="AI258" i="13"/>
  <c r="AH258" i="13"/>
  <c r="AG258" i="13"/>
  <c r="AF258" i="13"/>
  <c r="AE258" i="13"/>
  <c r="AD258" i="13"/>
  <c r="AC258" i="13"/>
  <c r="AB258" i="13"/>
  <c r="AA258" i="13"/>
  <c r="Z258" i="13"/>
  <c r="Y258" i="13"/>
  <c r="X258" i="13"/>
  <c r="W258" i="13"/>
  <c r="V258" i="13"/>
  <c r="U258" i="13"/>
  <c r="T258" i="13"/>
  <c r="S258" i="13"/>
  <c r="R258" i="13"/>
  <c r="Q258" i="13"/>
  <c r="P258" i="13"/>
  <c r="O258" i="13"/>
  <c r="N258" i="13"/>
  <c r="M258" i="13"/>
  <c r="L258" i="13"/>
  <c r="K258" i="13"/>
  <c r="J258" i="13"/>
  <c r="I258" i="13"/>
  <c r="H258" i="13"/>
  <c r="G258" i="13"/>
  <c r="F258" i="13"/>
  <c r="E258" i="13"/>
  <c r="D258" i="13"/>
  <c r="C258" i="13"/>
  <c r="B258" i="13"/>
  <c r="AK257" i="13"/>
  <c r="AJ257" i="13"/>
  <c r="AI257" i="13"/>
  <c r="AH257" i="13"/>
  <c r="AG257" i="13"/>
  <c r="AF257" i="13"/>
  <c r="AE257" i="13"/>
  <c r="AD257" i="13"/>
  <c r="AC257" i="13"/>
  <c r="AB257" i="13"/>
  <c r="AA257" i="13"/>
  <c r="Z257" i="13"/>
  <c r="Y257" i="13"/>
  <c r="X257" i="13"/>
  <c r="W257" i="13"/>
  <c r="V257" i="13"/>
  <c r="U257" i="13"/>
  <c r="T257" i="13"/>
  <c r="S257" i="13"/>
  <c r="R257" i="13"/>
  <c r="Q257" i="13"/>
  <c r="P257" i="13"/>
  <c r="O257" i="13"/>
  <c r="N257" i="13"/>
  <c r="M257" i="13"/>
  <c r="L257" i="13"/>
  <c r="K257" i="13"/>
  <c r="J257" i="13"/>
  <c r="I257" i="13"/>
  <c r="H257" i="13"/>
  <c r="G257" i="13"/>
  <c r="F257" i="13"/>
  <c r="E257" i="13"/>
  <c r="D257" i="13"/>
  <c r="C257" i="13"/>
  <c r="B257" i="13"/>
  <c r="AN257" i="13" s="1"/>
  <c r="AK256" i="13"/>
  <c r="AJ256" i="13"/>
  <c r="AI256" i="13"/>
  <c r="AH256" i="13"/>
  <c r="AG256" i="13"/>
  <c r="AF256" i="13"/>
  <c r="AE256" i="13"/>
  <c r="AD256" i="13"/>
  <c r="AC256" i="13"/>
  <c r="AB256" i="13"/>
  <c r="AA256" i="13"/>
  <c r="Z256" i="13"/>
  <c r="Y256" i="13"/>
  <c r="X256" i="13"/>
  <c r="W256" i="13"/>
  <c r="V256" i="13"/>
  <c r="U256" i="13"/>
  <c r="T256" i="13"/>
  <c r="S256" i="13"/>
  <c r="R256" i="13"/>
  <c r="Q256" i="13"/>
  <c r="P256" i="13"/>
  <c r="O256" i="13"/>
  <c r="N256" i="13"/>
  <c r="M256" i="13"/>
  <c r="L256" i="13"/>
  <c r="K256" i="13"/>
  <c r="J256" i="13"/>
  <c r="I256" i="13"/>
  <c r="H256" i="13"/>
  <c r="G256" i="13"/>
  <c r="F256" i="13"/>
  <c r="E256" i="13"/>
  <c r="D256" i="13"/>
  <c r="C256" i="13"/>
  <c r="B256" i="13"/>
  <c r="AK255" i="13"/>
  <c r="AJ255" i="13"/>
  <c r="AI255" i="13"/>
  <c r="AH255" i="13"/>
  <c r="AG255" i="13"/>
  <c r="AF255" i="13"/>
  <c r="AE255" i="13"/>
  <c r="AD255" i="13"/>
  <c r="AC255" i="13"/>
  <c r="AB255" i="13"/>
  <c r="AA255" i="13"/>
  <c r="Z255" i="13"/>
  <c r="Y255" i="13"/>
  <c r="X255" i="13"/>
  <c r="W255" i="13"/>
  <c r="V255" i="13"/>
  <c r="U255" i="13"/>
  <c r="T255" i="13"/>
  <c r="S255" i="13"/>
  <c r="R255" i="13"/>
  <c r="Q255" i="13"/>
  <c r="P255" i="13"/>
  <c r="O255" i="13"/>
  <c r="N255" i="13"/>
  <c r="M255" i="13"/>
  <c r="L255" i="13"/>
  <c r="K255" i="13"/>
  <c r="J255" i="13"/>
  <c r="I255" i="13"/>
  <c r="H255" i="13"/>
  <c r="G255" i="13"/>
  <c r="F255" i="13"/>
  <c r="E255" i="13"/>
  <c r="D255" i="13"/>
  <c r="C255" i="13"/>
  <c r="B255" i="13"/>
  <c r="AK254" i="13"/>
  <c r="AJ254" i="13"/>
  <c r="AI254" i="13"/>
  <c r="AH254" i="13"/>
  <c r="AG254" i="13"/>
  <c r="AF254" i="13"/>
  <c r="AE254" i="13"/>
  <c r="AD254" i="13"/>
  <c r="AC254" i="13"/>
  <c r="AB254" i="13"/>
  <c r="AA254" i="13"/>
  <c r="Z254" i="13"/>
  <c r="Y254" i="13"/>
  <c r="X254" i="13"/>
  <c r="W254" i="13"/>
  <c r="V254" i="13"/>
  <c r="U254" i="13"/>
  <c r="T254" i="13"/>
  <c r="S254" i="13"/>
  <c r="R254" i="13"/>
  <c r="Q254" i="13"/>
  <c r="P254" i="13"/>
  <c r="O254" i="13"/>
  <c r="N254" i="13"/>
  <c r="M254" i="13"/>
  <c r="L254" i="13"/>
  <c r="K254" i="13"/>
  <c r="J254" i="13"/>
  <c r="I254" i="13"/>
  <c r="H254" i="13"/>
  <c r="G254" i="13"/>
  <c r="F254" i="13"/>
  <c r="E254" i="13"/>
  <c r="D254" i="13"/>
  <c r="C254" i="13"/>
  <c r="B254" i="13"/>
  <c r="AK253" i="13"/>
  <c r="AJ253" i="13"/>
  <c r="AI253" i="13"/>
  <c r="AH253" i="13"/>
  <c r="AG253" i="13"/>
  <c r="AF253" i="13"/>
  <c r="AE253" i="13"/>
  <c r="AD253" i="13"/>
  <c r="AC253" i="13"/>
  <c r="AB253" i="13"/>
  <c r="AA253" i="13"/>
  <c r="Z253" i="13"/>
  <c r="Y253" i="13"/>
  <c r="X253" i="13"/>
  <c r="W253" i="13"/>
  <c r="V253" i="13"/>
  <c r="U253" i="13"/>
  <c r="T253" i="13"/>
  <c r="S253" i="13"/>
  <c r="R253" i="13"/>
  <c r="Q253" i="13"/>
  <c r="P253" i="13"/>
  <c r="O253" i="13"/>
  <c r="N253" i="13"/>
  <c r="M253" i="13"/>
  <c r="L253" i="13"/>
  <c r="K253" i="13"/>
  <c r="J253" i="13"/>
  <c r="I253" i="13"/>
  <c r="H253" i="13"/>
  <c r="G253" i="13"/>
  <c r="F253" i="13"/>
  <c r="E253" i="13"/>
  <c r="D253" i="13"/>
  <c r="C253" i="13"/>
  <c r="B253" i="13"/>
  <c r="AN253" i="13" s="1"/>
  <c r="AK252" i="13"/>
  <c r="AJ252" i="13"/>
  <c r="AI252" i="13"/>
  <c r="AH252" i="13"/>
  <c r="AG252" i="13"/>
  <c r="AF252" i="13"/>
  <c r="AE252" i="13"/>
  <c r="AD252" i="13"/>
  <c r="AC252" i="13"/>
  <c r="AB252" i="13"/>
  <c r="AA252" i="13"/>
  <c r="Z252" i="13"/>
  <c r="Y252" i="13"/>
  <c r="X252" i="13"/>
  <c r="W252" i="13"/>
  <c r="V252" i="13"/>
  <c r="U252" i="13"/>
  <c r="T252" i="13"/>
  <c r="S252" i="13"/>
  <c r="R252" i="13"/>
  <c r="Q252" i="13"/>
  <c r="P252" i="13"/>
  <c r="O252" i="13"/>
  <c r="N252" i="13"/>
  <c r="M252" i="13"/>
  <c r="L252" i="13"/>
  <c r="K252" i="13"/>
  <c r="J252" i="13"/>
  <c r="I252" i="13"/>
  <c r="H252" i="13"/>
  <c r="G252" i="13"/>
  <c r="F252" i="13"/>
  <c r="E252" i="13"/>
  <c r="D252" i="13"/>
  <c r="C252" i="13"/>
  <c r="B252" i="13"/>
  <c r="AK251" i="13"/>
  <c r="AJ251" i="13"/>
  <c r="AI251" i="13"/>
  <c r="AH251" i="13"/>
  <c r="AG251" i="13"/>
  <c r="AF251" i="13"/>
  <c r="AE251" i="13"/>
  <c r="AD251" i="13"/>
  <c r="AC251" i="13"/>
  <c r="AB251" i="13"/>
  <c r="AA251" i="13"/>
  <c r="Z251" i="13"/>
  <c r="Y251" i="13"/>
  <c r="X251" i="13"/>
  <c r="W251" i="13"/>
  <c r="V251" i="13"/>
  <c r="U251" i="13"/>
  <c r="T251" i="13"/>
  <c r="S251" i="13"/>
  <c r="R251" i="13"/>
  <c r="Q251" i="13"/>
  <c r="P251" i="13"/>
  <c r="O251" i="13"/>
  <c r="N251" i="13"/>
  <c r="M251" i="13"/>
  <c r="L251" i="13"/>
  <c r="K251" i="13"/>
  <c r="J251" i="13"/>
  <c r="I251" i="13"/>
  <c r="H251" i="13"/>
  <c r="G251" i="13"/>
  <c r="F251" i="13"/>
  <c r="E251" i="13"/>
  <c r="D251" i="13"/>
  <c r="C251" i="13"/>
  <c r="B251" i="13"/>
  <c r="AK250" i="13"/>
  <c r="AJ250" i="13"/>
  <c r="AI250" i="13"/>
  <c r="AH250" i="13"/>
  <c r="AG250" i="13"/>
  <c r="AF250" i="13"/>
  <c r="AE250" i="13"/>
  <c r="AD250" i="13"/>
  <c r="AC250" i="13"/>
  <c r="AB250" i="13"/>
  <c r="AA250" i="13"/>
  <c r="Z250" i="13"/>
  <c r="Y250" i="13"/>
  <c r="X250" i="13"/>
  <c r="W250" i="13"/>
  <c r="V250" i="13"/>
  <c r="U250" i="13"/>
  <c r="T250" i="13"/>
  <c r="S250" i="13"/>
  <c r="R250" i="13"/>
  <c r="Q250" i="13"/>
  <c r="P250" i="13"/>
  <c r="O250" i="13"/>
  <c r="N250" i="13"/>
  <c r="M250" i="13"/>
  <c r="L250" i="13"/>
  <c r="K250" i="13"/>
  <c r="J250" i="13"/>
  <c r="I250" i="13"/>
  <c r="H250" i="13"/>
  <c r="G250" i="13"/>
  <c r="F250" i="13"/>
  <c r="E250" i="13"/>
  <c r="D250" i="13"/>
  <c r="C250" i="13"/>
  <c r="B250" i="13"/>
  <c r="AK249" i="13"/>
  <c r="AJ249" i="13"/>
  <c r="AI249" i="13"/>
  <c r="AH249" i="13"/>
  <c r="AG249" i="13"/>
  <c r="AF249" i="13"/>
  <c r="AE249" i="13"/>
  <c r="AD249" i="13"/>
  <c r="AC249" i="13"/>
  <c r="AB249" i="13"/>
  <c r="AA249" i="13"/>
  <c r="Z249" i="13"/>
  <c r="Y249" i="13"/>
  <c r="X249" i="13"/>
  <c r="W249" i="13"/>
  <c r="V249" i="13"/>
  <c r="U249" i="13"/>
  <c r="T249" i="13"/>
  <c r="S249" i="13"/>
  <c r="R249" i="13"/>
  <c r="Q249" i="13"/>
  <c r="P249" i="13"/>
  <c r="O249" i="13"/>
  <c r="N249" i="13"/>
  <c r="M249" i="13"/>
  <c r="L249" i="13"/>
  <c r="K249" i="13"/>
  <c r="J249" i="13"/>
  <c r="I249" i="13"/>
  <c r="H249" i="13"/>
  <c r="G249" i="13"/>
  <c r="F249" i="13"/>
  <c r="E249" i="13"/>
  <c r="D249" i="13"/>
  <c r="C249" i="13"/>
  <c r="B249" i="13"/>
  <c r="AN249" i="13" s="1"/>
  <c r="AK248" i="13"/>
  <c r="AJ248" i="13"/>
  <c r="AI248" i="13"/>
  <c r="AH248" i="13"/>
  <c r="AG248" i="13"/>
  <c r="AF248" i="13"/>
  <c r="AE248" i="13"/>
  <c r="AD248" i="13"/>
  <c r="AC248" i="13"/>
  <c r="AB248" i="13"/>
  <c r="AA248" i="13"/>
  <c r="Z248" i="13"/>
  <c r="Y248" i="13"/>
  <c r="X248" i="13"/>
  <c r="W248" i="13"/>
  <c r="V248" i="13"/>
  <c r="U248" i="13"/>
  <c r="T248" i="13"/>
  <c r="S248" i="13"/>
  <c r="R248" i="13"/>
  <c r="Q248" i="13"/>
  <c r="P248" i="13"/>
  <c r="O248" i="13"/>
  <c r="N248" i="13"/>
  <c r="M248" i="13"/>
  <c r="L248" i="13"/>
  <c r="K248" i="13"/>
  <c r="J248" i="13"/>
  <c r="I248" i="13"/>
  <c r="H248" i="13"/>
  <c r="G248" i="13"/>
  <c r="F248" i="13"/>
  <c r="AN248" i="13" s="1"/>
  <c r="E248" i="13"/>
  <c r="D248" i="13"/>
  <c r="C248" i="13"/>
  <c r="B248" i="13"/>
  <c r="AK247" i="13"/>
  <c r="AJ247" i="13"/>
  <c r="AI247" i="13"/>
  <c r="AH247" i="13"/>
  <c r="AG247" i="13"/>
  <c r="AF247" i="13"/>
  <c r="AE247" i="13"/>
  <c r="AD247" i="13"/>
  <c r="AC247" i="13"/>
  <c r="AB247" i="13"/>
  <c r="AA247" i="13"/>
  <c r="Z247" i="13"/>
  <c r="Y247" i="13"/>
  <c r="X247" i="13"/>
  <c r="W247" i="13"/>
  <c r="V247" i="13"/>
  <c r="U247" i="13"/>
  <c r="T247" i="13"/>
  <c r="S247" i="13"/>
  <c r="R247" i="13"/>
  <c r="Q247" i="13"/>
  <c r="P247" i="13"/>
  <c r="O247" i="13"/>
  <c r="N247" i="13"/>
  <c r="M247" i="13"/>
  <c r="L247" i="13"/>
  <c r="K247" i="13"/>
  <c r="J247" i="13"/>
  <c r="I247" i="13"/>
  <c r="H247" i="13"/>
  <c r="G247" i="13"/>
  <c r="F247" i="13"/>
  <c r="E247" i="13"/>
  <c r="D247" i="13"/>
  <c r="C247" i="13"/>
  <c r="B247" i="13"/>
  <c r="AK246" i="13"/>
  <c r="AJ246" i="13"/>
  <c r="AI246" i="13"/>
  <c r="AH246" i="13"/>
  <c r="AG246" i="13"/>
  <c r="AF246" i="13"/>
  <c r="AE246" i="13"/>
  <c r="AD246" i="13"/>
  <c r="AC246" i="13"/>
  <c r="AB246" i="13"/>
  <c r="AA246" i="13"/>
  <c r="Z246" i="13"/>
  <c r="Y246" i="13"/>
  <c r="X246" i="13"/>
  <c r="W246" i="13"/>
  <c r="V246" i="13"/>
  <c r="U246" i="13"/>
  <c r="T246" i="13"/>
  <c r="S246" i="13"/>
  <c r="R246" i="13"/>
  <c r="Q246" i="13"/>
  <c r="P246" i="13"/>
  <c r="O246" i="13"/>
  <c r="N246" i="13"/>
  <c r="M246" i="13"/>
  <c r="L246" i="13"/>
  <c r="K246" i="13"/>
  <c r="J246" i="13"/>
  <c r="I246" i="13"/>
  <c r="H246" i="13"/>
  <c r="G246" i="13"/>
  <c r="F246" i="13"/>
  <c r="E246" i="13"/>
  <c r="D246" i="13"/>
  <c r="C246" i="13"/>
  <c r="B246" i="13"/>
  <c r="AN246" i="13" s="1"/>
  <c r="AK245" i="13"/>
  <c r="AJ245" i="13"/>
  <c r="AI245" i="13"/>
  <c r="AH245" i="13"/>
  <c r="AG245" i="13"/>
  <c r="AF245" i="13"/>
  <c r="AE245" i="13"/>
  <c r="AD245" i="13"/>
  <c r="AC245" i="13"/>
  <c r="AB245" i="13"/>
  <c r="AA245" i="13"/>
  <c r="Z245" i="13"/>
  <c r="Y245" i="13"/>
  <c r="X245" i="13"/>
  <c r="W245" i="13"/>
  <c r="V245" i="13"/>
  <c r="U245" i="13"/>
  <c r="T245" i="13"/>
  <c r="S245" i="13"/>
  <c r="R245" i="13"/>
  <c r="Q245" i="13"/>
  <c r="P245" i="13"/>
  <c r="O245" i="13"/>
  <c r="N245" i="13"/>
  <c r="M245" i="13"/>
  <c r="L245" i="13"/>
  <c r="K245" i="13"/>
  <c r="J245" i="13"/>
  <c r="I245" i="13"/>
  <c r="H245" i="13"/>
  <c r="G245" i="13"/>
  <c r="F245" i="13"/>
  <c r="E245" i="13"/>
  <c r="D245" i="13"/>
  <c r="C245" i="13"/>
  <c r="B245" i="13"/>
  <c r="AK244" i="13"/>
  <c r="AJ244" i="13"/>
  <c r="AI244" i="13"/>
  <c r="AH244" i="13"/>
  <c r="AG244" i="13"/>
  <c r="AF244" i="13"/>
  <c r="AE244" i="13"/>
  <c r="AD244" i="13"/>
  <c r="AC244" i="13"/>
  <c r="AB244" i="13"/>
  <c r="AA244" i="13"/>
  <c r="Z244" i="13"/>
  <c r="Y244" i="13"/>
  <c r="X244" i="13"/>
  <c r="W244" i="13"/>
  <c r="V244" i="13"/>
  <c r="U244" i="13"/>
  <c r="T244" i="13"/>
  <c r="S244" i="13"/>
  <c r="R244" i="13"/>
  <c r="Q244" i="13"/>
  <c r="P244" i="13"/>
  <c r="O244" i="13"/>
  <c r="N244" i="13"/>
  <c r="M244" i="13"/>
  <c r="L244" i="13"/>
  <c r="K244" i="13"/>
  <c r="J244" i="13"/>
  <c r="I244" i="13"/>
  <c r="H244" i="13"/>
  <c r="G244" i="13"/>
  <c r="F244" i="13"/>
  <c r="E244" i="13"/>
  <c r="D244" i="13"/>
  <c r="C244" i="13"/>
  <c r="B244" i="13"/>
  <c r="AK243" i="13"/>
  <c r="AJ243" i="13"/>
  <c r="AI243" i="13"/>
  <c r="AH243" i="13"/>
  <c r="AG243" i="13"/>
  <c r="AF243" i="13"/>
  <c r="AE243" i="13"/>
  <c r="AD243" i="13"/>
  <c r="AC243" i="13"/>
  <c r="AB243" i="13"/>
  <c r="AA243" i="13"/>
  <c r="Z243" i="13"/>
  <c r="Y243" i="13"/>
  <c r="X243" i="13"/>
  <c r="W243" i="13"/>
  <c r="V243" i="13"/>
  <c r="U243" i="13"/>
  <c r="T243" i="13"/>
  <c r="S243" i="13"/>
  <c r="R243" i="13"/>
  <c r="Q243" i="13"/>
  <c r="P243" i="13"/>
  <c r="O243" i="13"/>
  <c r="N243" i="13"/>
  <c r="M243" i="13"/>
  <c r="L243" i="13"/>
  <c r="K243" i="13"/>
  <c r="J243" i="13"/>
  <c r="I243" i="13"/>
  <c r="H243" i="13"/>
  <c r="G243" i="13"/>
  <c r="F243" i="13"/>
  <c r="AN243" i="13" s="1"/>
  <c r="E243" i="13"/>
  <c r="D243" i="13"/>
  <c r="C243" i="13"/>
  <c r="B243" i="13"/>
  <c r="AK242" i="13"/>
  <c r="AJ242" i="13"/>
  <c r="AI242" i="13"/>
  <c r="AH242" i="13"/>
  <c r="AG242" i="13"/>
  <c r="AF242" i="13"/>
  <c r="AE242" i="13"/>
  <c r="AD242" i="13"/>
  <c r="AC242" i="13"/>
  <c r="AB242" i="13"/>
  <c r="AA242" i="13"/>
  <c r="Z242" i="13"/>
  <c r="Y242" i="13"/>
  <c r="X242" i="13"/>
  <c r="W242" i="13"/>
  <c r="V242" i="13"/>
  <c r="U242" i="13"/>
  <c r="T242" i="13"/>
  <c r="S242" i="13"/>
  <c r="R242" i="13"/>
  <c r="Q242" i="13"/>
  <c r="P242" i="13"/>
  <c r="O242" i="13"/>
  <c r="N242" i="13"/>
  <c r="M242" i="13"/>
  <c r="L242" i="13"/>
  <c r="K242" i="13"/>
  <c r="J242" i="13"/>
  <c r="I242" i="13"/>
  <c r="H242" i="13"/>
  <c r="G242" i="13"/>
  <c r="F242" i="13"/>
  <c r="E242" i="13"/>
  <c r="D242" i="13"/>
  <c r="C242" i="13"/>
  <c r="B242" i="13"/>
  <c r="AN242" i="13" s="1"/>
  <c r="AK241" i="13"/>
  <c r="AJ241" i="13"/>
  <c r="AI241" i="13"/>
  <c r="AH241" i="13"/>
  <c r="AG241" i="13"/>
  <c r="AF241" i="13"/>
  <c r="AE241" i="13"/>
  <c r="AD241" i="13"/>
  <c r="AC241" i="13"/>
  <c r="AB241" i="13"/>
  <c r="AA241" i="13"/>
  <c r="Z241" i="13"/>
  <c r="Y241" i="13"/>
  <c r="X241" i="13"/>
  <c r="W241" i="13"/>
  <c r="V241" i="13"/>
  <c r="U241" i="13"/>
  <c r="T241" i="13"/>
  <c r="S241" i="13"/>
  <c r="R241" i="13"/>
  <c r="Q241" i="13"/>
  <c r="P241" i="13"/>
  <c r="O241" i="13"/>
  <c r="N241" i="13"/>
  <c r="M241" i="13"/>
  <c r="L241" i="13"/>
  <c r="K241" i="13"/>
  <c r="J241" i="13"/>
  <c r="I241" i="13"/>
  <c r="H241" i="13"/>
  <c r="G241" i="13"/>
  <c r="F241" i="13"/>
  <c r="E241" i="13"/>
  <c r="D241" i="13"/>
  <c r="C241" i="13"/>
  <c r="B241" i="13"/>
  <c r="AN241" i="13" s="1"/>
  <c r="AK240" i="13"/>
  <c r="AJ240" i="13"/>
  <c r="AI240" i="13"/>
  <c r="AH240" i="13"/>
  <c r="AG240" i="13"/>
  <c r="AF240" i="13"/>
  <c r="AE240" i="13"/>
  <c r="AD240" i="13"/>
  <c r="AC240" i="13"/>
  <c r="AB240" i="13"/>
  <c r="AA240" i="13"/>
  <c r="Z240" i="13"/>
  <c r="Y240" i="13"/>
  <c r="X240" i="13"/>
  <c r="W240" i="13"/>
  <c r="V240" i="13"/>
  <c r="U240" i="13"/>
  <c r="T240" i="13"/>
  <c r="S240" i="13"/>
  <c r="R240" i="13"/>
  <c r="Q240" i="13"/>
  <c r="P240" i="13"/>
  <c r="O240" i="13"/>
  <c r="N240" i="13"/>
  <c r="M240" i="13"/>
  <c r="L240" i="13"/>
  <c r="K240" i="13"/>
  <c r="J240" i="13"/>
  <c r="I240" i="13"/>
  <c r="H240" i="13"/>
  <c r="G240" i="13"/>
  <c r="F240" i="13"/>
  <c r="E240" i="13"/>
  <c r="D240" i="13"/>
  <c r="C240" i="13"/>
  <c r="B240" i="13"/>
  <c r="AK239" i="13"/>
  <c r="AJ239" i="13"/>
  <c r="AI239" i="13"/>
  <c r="AH239" i="13"/>
  <c r="AG239" i="13"/>
  <c r="AF239" i="13"/>
  <c r="AE239" i="13"/>
  <c r="AD239" i="13"/>
  <c r="AC239" i="13"/>
  <c r="AB239" i="13"/>
  <c r="AA239" i="13"/>
  <c r="Z239" i="13"/>
  <c r="Y239" i="13"/>
  <c r="X239" i="13"/>
  <c r="W239" i="13"/>
  <c r="V239" i="13"/>
  <c r="U239" i="13"/>
  <c r="T239" i="13"/>
  <c r="S239" i="13"/>
  <c r="R239" i="13"/>
  <c r="Q239" i="13"/>
  <c r="P239" i="13"/>
  <c r="O239" i="13"/>
  <c r="N239" i="13"/>
  <c r="M239" i="13"/>
  <c r="L239" i="13"/>
  <c r="K239" i="13"/>
  <c r="J239" i="13"/>
  <c r="I239" i="13"/>
  <c r="H239" i="13"/>
  <c r="G239" i="13"/>
  <c r="F239" i="13"/>
  <c r="E239" i="13"/>
  <c r="D239" i="13"/>
  <c r="C239" i="13"/>
  <c r="B239" i="13"/>
  <c r="AK238" i="13"/>
  <c r="AJ238" i="13"/>
  <c r="AI238" i="13"/>
  <c r="AH238" i="13"/>
  <c r="AG238" i="13"/>
  <c r="AF238" i="13"/>
  <c r="AE238" i="13"/>
  <c r="AD238" i="13"/>
  <c r="AC238" i="13"/>
  <c r="AB238" i="13"/>
  <c r="AA238" i="13"/>
  <c r="Z238" i="13"/>
  <c r="Y238" i="13"/>
  <c r="X238" i="13"/>
  <c r="W238" i="13"/>
  <c r="V238" i="13"/>
  <c r="U238" i="13"/>
  <c r="T238" i="13"/>
  <c r="S238" i="13"/>
  <c r="R238" i="13"/>
  <c r="Q238" i="13"/>
  <c r="P238" i="13"/>
  <c r="O238" i="13"/>
  <c r="N238" i="13"/>
  <c r="M238" i="13"/>
  <c r="L238" i="13"/>
  <c r="K238" i="13"/>
  <c r="J238" i="13"/>
  <c r="I238" i="13"/>
  <c r="H238" i="13"/>
  <c r="G238" i="13"/>
  <c r="F238" i="13"/>
  <c r="E238" i="13"/>
  <c r="D238" i="13"/>
  <c r="C238" i="13"/>
  <c r="B238" i="13"/>
  <c r="AK237" i="13"/>
  <c r="AJ237" i="13"/>
  <c r="AI237" i="13"/>
  <c r="AH237" i="13"/>
  <c r="AG237" i="13"/>
  <c r="AF237" i="13"/>
  <c r="AE237" i="13"/>
  <c r="AD237" i="13"/>
  <c r="AC237" i="13"/>
  <c r="AB237" i="13"/>
  <c r="AA237" i="13"/>
  <c r="Z237" i="13"/>
  <c r="Y237" i="13"/>
  <c r="X237" i="13"/>
  <c r="W237" i="13"/>
  <c r="V237" i="13"/>
  <c r="U237" i="13"/>
  <c r="T237" i="13"/>
  <c r="S237" i="13"/>
  <c r="R237" i="13"/>
  <c r="Q237" i="13"/>
  <c r="P237" i="13"/>
  <c r="O237" i="13"/>
  <c r="N237" i="13"/>
  <c r="M237" i="13"/>
  <c r="L237" i="13"/>
  <c r="K237" i="13"/>
  <c r="J237" i="13"/>
  <c r="I237" i="13"/>
  <c r="H237" i="13"/>
  <c r="G237" i="13"/>
  <c r="F237" i="13"/>
  <c r="E237" i="13"/>
  <c r="D237" i="13"/>
  <c r="C237" i="13"/>
  <c r="B237" i="13"/>
  <c r="AN237" i="13" s="1"/>
  <c r="AK236" i="13"/>
  <c r="AJ236" i="13"/>
  <c r="AI236" i="13"/>
  <c r="AH236" i="13"/>
  <c r="AG236" i="13"/>
  <c r="AF236" i="13"/>
  <c r="AE236" i="13"/>
  <c r="AD236" i="13"/>
  <c r="AC236" i="13"/>
  <c r="AB236" i="13"/>
  <c r="AA236" i="13"/>
  <c r="Z236" i="13"/>
  <c r="Y236" i="13"/>
  <c r="X236" i="13"/>
  <c r="W236" i="13"/>
  <c r="V236" i="13"/>
  <c r="U236" i="13"/>
  <c r="T236" i="13"/>
  <c r="S236" i="13"/>
  <c r="R236" i="13"/>
  <c r="Q236" i="13"/>
  <c r="P236" i="13"/>
  <c r="O236" i="13"/>
  <c r="N236" i="13"/>
  <c r="M236" i="13"/>
  <c r="L236" i="13"/>
  <c r="K236" i="13"/>
  <c r="J236" i="13"/>
  <c r="I236" i="13"/>
  <c r="H236" i="13"/>
  <c r="G236" i="13"/>
  <c r="F236" i="13"/>
  <c r="AN236" i="13" s="1"/>
  <c r="AO236" i="13" s="1"/>
  <c r="E236" i="13"/>
  <c r="D236" i="13"/>
  <c r="C236" i="13"/>
  <c r="B236" i="13"/>
  <c r="AK235" i="13"/>
  <c r="AJ235" i="13"/>
  <c r="AI235" i="13"/>
  <c r="AH235" i="13"/>
  <c r="AG235" i="13"/>
  <c r="AF235" i="13"/>
  <c r="AE235" i="13"/>
  <c r="AD235" i="13"/>
  <c r="AC235" i="13"/>
  <c r="AB235" i="13"/>
  <c r="AA235" i="13"/>
  <c r="Z235" i="13"/>
  <c r="Y235" i="13"/>
  <c r="X235" i="13"/>
  <c r="W235" i="13"/>
  <c r="V235" i="13"/>
  <c r="U235" i="13"/>
  <c r="T235" i="13"/>
  <c r="S235" i="13"/>
  <c r="R235" i="13"/>
  <c r="Q235" i="13"/>
  <c r="P235" i="13"/>
  <c r="O235" i="13"/>
  <c r="N235" i="13"/>
  <c r="M235" i="13"/>
  <c r="L235" i="13"/>
  <c r="K235" i="13"/>
  <c r="J235" i="13"/>
  <c r="I235" i="13"/>
  <c r="H235" i="13"/>
  <c r="G235" i="13"/>
  <c r="F235" i="13"/>
  <c r="E235" i="13"/>
  <c r="D235" i="13"/>
  <c r="C235" i="13"/>
  <c r="B235" i="13"/>
  <c r="AK234" i="13"/>
  <c r="AJ234" i="13"/>
  <c r="AI234" i="13"/>
  <c r="AH234" i="13"/>
  <c r="AG234" i="13"/>
  <c r="AF234" i="13"/>
  <c r="AE234" i="13"/>
  <c r="AD234" i="13"/>
  <c r="AC234" i="13"/>
  <c r="AB234" i="13"/>
  <c r="AA234" i="13"/>
  <c r="Z234" i="13"/>
  <c r="Y234" i="13"/>
  <c r="X234" i="13"/>
  <c r="W234" i="13"/>
  <c r="V234" i="13"/>
  <c r="U234" i="13"/>
  <c r="T234" i="13"/>
  <c r="S234" i="13"/>
  <c r="R234" i="13"/>
  <c r="Q234" i="13"/>
  <c r="P234" i="13"/>
  <c r="O234" i="13"/>
  <c r="N234" i="13"/>
  <c r="M234" i="13"/>
  <c r="L234" i="13"/>
  <c r="K234" i="13"/>
  <c r="J234" i="13"/>
  <c r="I234" i="13"/>
  <c r="H234" i="13"/>
  <c r="G234" i="13"/>
  <c r="F234" i="13"/>
  <c r="E234" i="13"/>
  <c r="D234" i="13"/>
  <c r="C234" i="13"/>
  <c r="B234" i="13"/>
  <c r="AK233" i="13"/>
  <c r="AJ233" i="13"/>
  <c r="AI233" i="13"/>
  <c r="AH233" i="13"/>
  <c r="AG233" i="13"/>
  <c r="AF233" i="13"/>
  <c r="AE233" i="13"/>
  <c r="AD233" i="13"/>
  <c r="AC233" i="13"/>
  <c r="AB233" i="13"/>
  <c r="AA233" i="13"/>
  <c r="Z233" i="13"/>
  <c r="Y233" i="13"/>
  <c r="X233" i="13"/>
  <c r="W233" i="13"/>
  <c r="V233" i="13"/>
  <c r="U233" i="13"/>
  <c r="T233" i="13"/>
  <c r="S233" i="13"/>
  <c r="R233" i="13"/>
  <c r="Q233" i="13"/>
  <c r="P233" i="13"/>
  <c r="O233" i="13"/>
  <c r="N233" i="13"/>
  <c r="M233" i="13"/>
  <c r="L233" i="13"/>
  <c r="K233" i="13"/>
  <c r="J233" i="13"/>
  <c r="I233" i="13"/>
  <c r="H233" i="13"/>
  <c r="G233" i="13"/>
  <c r="F233" i="13"/>
  <c r="E233" i="13"/>
  <c r="D233" i="13"/>
  <c r="C233" i="13"/>
  <c r="B233" i="13"/>
  <c r="AN233" i="13" s="1"/>
  <c r="AK232" i="13"/>
  <c r="AJ232" i="13"/>
  <c r="AI232" i="13"/>
  <c r="AH232" i="13"/>
  <c r="AG232" i="13"/>
  <c r="AF232" i="13"/>
  <c r="AE232" i="13"/>
  <c r="AD232" i="13"/>
  <c r="AC232" i="13"/>
  <c r="AB232" i="13"/>
  <c r="AA232" i="13"/>
  <c r="Z232" i="13"/>
  <c r="Y232" i="13"/>
  <c r="X232" i="13"/>
  <c r="W232" i="13"/>
  <c r="V232" i="13"/>
  <c r="U232" i="13"/>
  <c r="T232" i="13"/>
  <c r="S232" i="13"/>
  <c r="R232" i="13"/>
  <c r="Q232" i="13"/>
  <c r="P232" i="13"/>
  <c r="O232" i="13"/>
  <c r="N232" i="13"/>
  <c r="M232" i="13"/>
  <c r="L232" i="13"/>
  <c r="K232" i="13"/>
  <c r="J232" i="13"/>
  <c r="I232" i="13"/>
  <c r="H232" i="13"/>
  <c r="G232" i="13"/>
  <c r="F232" i="13"/>
  <c r="AN232" i="13" s="1"/>
  <c r="E232" i="13"/>
  <c r="D232" i="13"/>
  <c r="C232" i="13"/>
  <c r="B232" i="13"/>
  <c r="AK231" i="13"/>
  <c r="AJ231" i="13"/>
  <c r="AI231" i="13"/>
  <c r="AH231" i="13"/>
  <c r="AG231" i="13"/>
  <c r="AF231" i="13"/>
  <c r="AE231" i="13"/>
  <c r="AD231" i="13"/>
  <c r="AC231" i="13"/>
  <c r="AB231" i="13"/>
  <c r="AA231" i="13"/>
  <c r="Z231" i="13"/>
  <c r="Y231" i="13"/>
  <c r="X231" i="13"/>
  <c r="W231" i="13"/>
  <c r="V231" i="13"/>
  <c r="U231" i="13"/>
  <c r="T231" i="13"/>
  <c r="S231" i="13"/>
  <c r="R231" i="13"/>
  <c r="Q231" i="13"/>
  <c r="P231" i="13"/>
  <c r="O231" i="13"/>
  <c r="N231" i="13"/>
  <c r="M231" i="13"/>
  <c r="L231" i="13"/>
  <c r="K231" i="13"/>
  <c r="J231" i="13"/>
  <c r="I231" i="13"/>
  <c r="H231" i="13"/>
  <c r="G231" i="13"/>
  <c r="F231" i="13"/>
  <c r="E231" i="13"/>
  <c r="D231" i="13"/>
  <c r="C231" i="13"/>
  <c r="B231" i="13"/>
  <c r="AK230" i="13"/>
  <c r="AJ230" i="13"/>
  <c r="AI230" i="13"/>
  <c r="AH230" i="13"/>
  <c r="AG230" i="13"/>
  <c r="AF230" i="13"/>
  <c r="AE230" i="13"/>
  <c r="AD230" i="13"/>
  <c r="AC230" i="13"/>
  <c r="AB230" i="13"/>
  <c r="AA230" i="13"/>
  <c r="Z230" i="13"/>
  <c r="Y230" i="13"/>
  <c r="X230" i="13"/>
  <c r="W230" i="13"/>
  <c r="V230" i="13"/>
  <c r="U230" i="13"/>
  <c r="T230" i="13"/>
  <c r="S230" i="13"/>
  <c r="R230" i="13"/>
  <c r="Q230" i="13"/>
  <c r="P230" i="13"/>
  <c r="O230" i="13"/>
  <c r="N230" i="13"/>
  <c r="M230" i="13"/>
  <c r="L230" i="13"/>
  <c r="K230" i="13"/>
  <c r="J230" i="13"/>
  <c r="I230" i="13"/>
  <c r="H230" i="13"/>
  <c r="G230" i="13"/>
  <c r="F230" i="13"/>
  <c r="E230" i="13"/>
  <c r="D230" i="13"/>
  <c r="C230" i="13"/>
  <c r="B230" i="13"/>
  <c r="AK229" i="13"/>
  <c r="AJ229" i="13"/>
  <c r="AI229" i="13"/>
  <c r="AH229" i="13"/>
  <c r="AG229" i="13"/>
  <c r="AF229" i="13"/>
  <c r="AE229" i="13"/>
  <c r="AD229" i="13"/>
  <c r="AC229" i="13"/>
  <c r="AB229" i="13"/>
  <c r="AA229" i="13"/>
  <c r="Z229" i="13"/>
  <c r="Y229" i="13"/>
  <c r="X229" i="13"/>
  <c r="W229" i="13"/>
  <c r="V229" i="13"/>
  <c r="U229" i="13"/>
  <c r="T229" i="13"/>
  <c r="S229" i="13"/>
  <c r="R229" i="13"/>
  <c r="Q229" i="13"/>
  <c r="P229" i="13"/>
  <c r="O229" i="13"/>
  <c r="N229" i="13"/>
  <c r="M229" i="13"/>
  <c r="L229" i="13"/>
  <c r="K229" i="13"/>
  <c r="J229" i="13"/>
  <c r="I229" i="13"/>
  <c r="H229" i="13"/>
  <c r="G229" i="13"/>
  <c r="F229" i="13"/>
  <c r="E229" i="13"/>
  <c r="D229" i="13"/>
  <c r="C229" i="13"/>
  <c r="B229" i="13"/>
  <c r="AK228" i="13"/>
  <c r="AJ228" i="13"/>
  <c r="AI228" i="13"/>
  <c r="AH228" i="13"/>
  <c r="AG228" i="13"/>
  <c r="AF228" i="13"/>
  <c r="AE228" i="13"/>
  <c r="AD228" i="13"/>
  <c r="AC228" i="13"/>
  <c r="AB228" i="13"/>
  <c r="AA228" i="13"/>
  <c r="Z228" i="13"/>
  <c r="Y228" i="13"/>
  <c r="X228" i="13"/>
  <c r="W228" i="13"/>
  <c r="V228" i="13"/>
  <c r="U228" i="13"/>
  <c r="T228" i="13"/>
  <c r="S228" i="13"/>
  <c r="R228" i="13"/>
  <c r="Q228" i="13"/>
  <c r="P228" i="13"/>
  <c r="O228" i="13"/>
  <c r="N228" i="13"/>
  <c r="M228" i="13"/>
  <c r="L228" i="13"/>
  <c r="K228" i="13"/>
  <c r="J228" i="13"/>
  <c r="I228" i="13"/>
  <c r="H228" i="13"/>
  <c r="G228" i="13"/>
  <c r="F228" i="13"/>
  <c r="E228" i="13"/>
  <c r="D228" i="13"/>
  <c r="C228" i="13"/>
  <c r="B228" i="13"/>
  <c r="AK227" i="13"/>
  <c r="AJ227" i="13"/>
  <c r="AI227" i="13"/>
  <c r="AH227" i="13"/>
  <c r="AG227" i="13"/>
  <c r="AF227" i="13"/>
  <c r="AE227" i="13"/>
  <c r="AD227" i="13"/>
  <c r="AC227" i="13"/>
  <c r="AB227" i="13"/>
  <c r="AA227" i="13"/>
  <c r="Z227" i="13"/>
  <c r="Y227" i="13"/>
  <c r="X227" i="13"/>
  <c r="W227" i="13"/>
  <c r="V227" i="13"/>
  <c r="U227" i="13"/>
  <c r="T227" i="13"/>
  <c r="S227" i="13"/>
  <c r="R227" i="13"/>
  <c r="Q227" i="13"/>
  <c r="P227" i="13"/>
  <c r="O227" i="13"/>
  <c r="N227" i="13"/>
  <c r="M227" i="13"/>
  <c r="L227" i="13"/>
  <c r="K227" i="13"/>
  <c r="J227" i="13"/>
  <c r="I227" i="13"/>
  <c r="H227" i="13"/>
  <c r="G227" i="13"/>
  <c r="F227" i="13"/>
  <c r="E227" i="13"/>
  <c r="D227" i="13"/>
  <c r="C227" i="13"/>
  <c r="B227" i="13"/>
  <c r="AK226" i="13"/>
  <c r="AJ226" i="13"/>
  <c r="AI226" i="13"/>
  <c r="AH226" i="13"/>
  <c r="AG226" i="13"/>
  <c r="AF226" i="13"/>
  <c r="AE226" i="13"/>
  <c r="AD226" i="13"/>
  <c r="AC226" i="13"/>
  <c r="AB226" i="13"/>
  <c r="AA226" i="13"/>
  <c r="Z226" i="13"/>
  <c r="Y226" i="13"/>
  <c r="X226" i="13"/>
  <c r="W226" i="13"/>
  <c r="V226" i="13"/>
  <c r="U226" i="13"/>
  <c r="T226" i="13"/>
  <c r="S226" i="13"/>
  <c r="R226" i="13"/>
  <c r="Q226" i="13"/>
  <c r="P226" i="13"/>
  <c r="O226" i="13"/>
  <c r="N226" i="13"/>
  <c r="M226" i="13"/>
  <c r="L226" i="13"/>
  <c r="K226" i="13"/>
  <c r="J226" i="13"/>
  <c r="I226" i="13"/>
  <c r="H226" i="13"/>
  <c r="G226" i="13"/>
  <c r="F226" i="13"/>
  <c r="E226" i="13"/>
  <c r="D226" i="13"/>
  <c r="C226" i="13"/>
  <c r="B226" i="13"/>
  <c r="AN226" i="13" s="1"/>
  <c r="AK225" i="13"/>
  <c r="AJ225" i="13"/>
  <c r="AI225" i="13"/>
  <c r="AH225" i="13"/>
  <c r="AG225" i="13"/>
  <c r="AF225" i="13"/>
  <c r="AE225" i="13"/>
  <c r="AD225" i="13"/>
  <c r="AC225" i="13"/>
  <c r="AB225" i="13"/>
  <c r="AA225" i="13"/>
  <c r="Z225" i="13"/>
  <c r="Y225" i="13"/>
  <c r="X225" i="13"/>
  <c r="W225" i="13"/>
  <c r="V225" i="13"/>
  <c r="U225" i="13"/>
  <c r="T225" i="13"/>
  <c r="S225" i="13"/>
  <c r="R225" i="13"/>
  <c r="Q225" i="13"/>
  <c r="P225" i="13"/>
  <c r="O225" i="13"/>
  <c r="N225" i="13"/>
  <c r="M225" i="13"/>
  <c r="L225" i="13"/>
  <c r="K225" i="13"/>
  <c r="J225" i="13"/>
  <c r="I225" i="13"/>
  <c r="H225" i="13"/>
  <c r="G225" i="13"/>
  <c r="F225" i="13"/>
  <c r="E225" i="13"/>
  <c r="D225" i="13"/>
  <c r="C225" i="13"/>
  <c r="B225" i="13"/>
  <c r="AN225" i="13" s="1"/>
  <c r="AK224" i="13"/>
  <c r="AJ224" i="13"/>
  <c r="AI224" i="13"/>
  <c r="AH224" i="13"/>
  <c r="AG224" i="13"/>
  <c r="AF224" i="13"/>
  <c r="AE224" i="13"/>
  <c r="AD224" i="13"/>
  <c r="AC224" i="13"/>
  <c r="AB224" i="13"/>
  <c r="AA224" i="13"/>
  <c r="Z224" i="13"/>
  <c r="Y224" i="13"/>
  <c r="X224" i="13"/>
  <c r="W224" i="13"/>
  <c r="V224" i="13"/>
  <c r="U224" i="13"/>
  <c r="T224" i="13"/>
  <c r="S224" i="13"/>
  <c r="R224" i="13"/>
  <c r="Q224" i="13"/>
  <c r="P224" i="13"/>
  <c r="O224" i="13"/>
  <c r="N224" i="13"/>
  <c r="M224" i="13"/>
  <c r="L224" i="13"/>
  <c r="K224" i="13"/>
  <c r="J224" i="13"/>
  <c r="I224" i="13"/>
  <c r="H224" i="13"/>
  <c r="G224" i="13"/>
  <c r="F224" i="13"/>
  <c r="E224" i="13"/>
  <c r="D224" i="13"/>
  <c r="C224" i="13"/>
  <c r="B224" i="13"/>
  <c r="AK223" i="13"/>
  <c r="AJ223" i="13"/>
  <c r="AI223" i="13"/>
  <c r="AH223" i="13"/>
  <c r="AG223" i="13"/>
  <c r="AF223" i="13"/>
  <c r="AE223" i="13"/>
  <c r="AD223" i="13"/>
  <c r="AC223" i="13"/>
  <c r="AB223" i="13"/>
  <c r="AA223" i="13"/>
  <c r="Z223" i="13"/>
  <c r="Y223" i="13"/>
  <c r="X223" i="13"/>
  <c r="W223" i="13"/>
  <c r="V223" i="13"/>
  <c r="U223" i="13"/>
  <c r="T223" i="13"/>
  <c r="S223" i="13"/>
  <c r="R223" i="13"/>
  <c r="Q223" i="13"/>
  <c r="P223" i="13"/>
  <c r="O223" i="13"/>
  <c r="N223" i="13"/>
  <c r="M223" i="13"/>
  <c r="L223" i="13"/>
  <c r="K223" i="13"/>
  <c r="J223" i="13"/>
  <c r="I223" i="13"/>
  <c r="H223" i="13"/>
  <c r="G223" i="13"/>
  <c r="F223" i="13"/>
  <c r="E223" i="13"/>
  <c r="D223" i="13"/>
  <c r="C223" i="13"/>
  <c r="B223" i="13"/>
  <c r="AK222" i="13"/>
  <c r="AJ222" i="13"/>
  <c r="AI222" i="13"/>
  <c r="AH222" i="13"/>
  <c r="AG222" i="13"/>
  <c r="AF222" i="13"/>
  <c r="AE222" i="13"/>
  <c r="AD222" i="13"/>
  <c r="AC222" i="13"/>
  <c r="AB222" i="13"/>
  <c r="AA222" i="13"/>
  <c r="Z222" i="13"/>
  <c r="Y222" i="13"/>
  <c r="X222" i="13"/>
  <c r="W222" i="13"/>
  <c r="V222" i="13"/>
  <c r="U222" i="13"/>
  <c r="T222" i="13"/>
  <c r="S222" i="13"/>
  <c r="R222" i="13"/>
  <c r="Q222" i="13"/>
  <c r="P222" i="13"/>
  <c r="O222" i="13"/>
  <c r="N222" i="13"/>
  <c r="M222" i="13"/>
  <c r="L222" i="13"/>
  <c r="K222" i="13"/>
  <c r="J222" i="13"/>
  <c r="I222" i="13"/>
  <c r="H222" i="13"/>
  <c r="G222" i="13"/>
  <c r="F222" i="13"/>
  <c r="E222" i="13"/>
  <c r="D222" i="13"/>
  <c r="C222" i="13"/>
  <c r="B222" i="13"/>
  <c r="AK221" i="13"/>
  <c r="AJ221" i="13"/>
  <c r="AI221" i="13"/>
  <c r="AH221" i="13"/>
  <c r="AG221" i="13"/>
  <c r="AF221" i="13"/>
  <c r="AE221" i="13"/>
  <c r="AD221" i="13"/>
  <c r="AC221" i="13"/>
  <c r="AB221" i="13"/>
  <c r="AA221" i="13"/>
  <c r="Z221" i="13"/>
  <c r="Y221" i="13"/>
  <c r="X221" i="13"/>
  <c r="W221" i="13"/>
  <c r="V221" i="13"/>
  <c r="U221" i="13"/>
  <c r="T221" i="13"/>
  <c r="S221" i="13"/>
  <c r="R221" i="13"/>
  <c r="Q221" i="13"/>
  <c r="P221" i="13"/>
  <c r="O221" i="13"/>
  <c r="N221" i="13"/>
  <c r="M221" i="13"/>
  <c r="L221" i="13"/>
  <c r="K221" i="13"/>
  <c r="J221" i="13"/>
  <c r="I221" i="13"/>
  <c r="H221" i="13"/>
  <c r="G221" i="13"/>
  <c r="F221" i="13"/>
  <c r="E221" i="13"/>
  <c r="D221" i="13"/>
  <c r="C221" i="13"/>
  <c r="B221" i="13"/>
  <c r="AN221" i="13" s="1"/>
  <c r="AK220" i="13"/>
  <c r="AJ220" i="13"/>
  <c r="AI220" i="13"/>
  <c r="AH220" i="13"/>
  <c r="AG220" i="13"/>
  <c r="AF220" i="13"/>
  <c r="AE220" i="13"/>
  <c r="AD220" i="13"/>
  <c r="AC220" i="13"/>
  <c r="AB220" i="13"/>
  <c r="AA220" i="13"/>
  <c r="Z220" i="13"/>
  <c r="Y220" i="13"/>
  <c r="X220" i="13"/>
  <c r="W220" i="13"/>
  <c r="V220" i="13"/>
  <c r="U220" i="13"/>
  <c r="T220" i="13"/>
  <c r="S220" i="13"/>
  <c r="R220" i="13"/>
  <c r="Q220" i="13"/>
  <c r="P220" i="13"/>
  <c r="O220" i="13"/>
  <c r="N220" i="13"/>
  <c r="M220" i="13"/>
  <c r="L220" i="13"/>
  <c r="K220" i="13"/>
  <c r="J220" i="13"/>
  <c r="I220" i="13"/>
  <c r="H220" i="13"/>
  <c r="G220" i="13"/>
  <c r="F220" i="13"/>
  <c r="AN220" i="13" s="1"/>
  <c r="E220" i="13"/>
  <c r="D220" i="13"/>
  <c r="C220" i="13"/>
  <c r="B220" i="13"/>
  <c r="AK219" i="13"/>
  <c r="AJ219" i="13"/>
  <c r="AI219" i="13"/>
  <c r="AH219" i="13"/>
  <c r="AG219" i="13"/>
  <c r="AF219" i="13"/>
  <c r="AE219" i="13"/>
  <c r="AD219" i="13"/>
  <c r="AC219" i="13"/>
  <c r="AB219" i="13"/>
  <c r="AA219" i="13"/>
  <c r="Z219" i="13"/>
  <c r="Y219" i="13"/>
  <c r="X219" i="13"/>
  <c r="W219" i="13"/>
  <c r="V219" i="13"/>
  <c r="U219" i="13"/>
  <c r="T219" i="13"/>
  <c r="S219" i="13"/>
  <c r="R219" i="13"/>
  <c r="Q219" i="13"/>
  <c r="P219" i="13"/>
  <c r="O219" i="13"/>
  <c r="N219" i="13"/>
  <c r="M219" i="13"/>
  <c r="L219" i="13"/>
  <c r="K219" i="13"/>
  <c r="J219" i="13"/>
  <c r="I219" i="13"/>
  <c r="H219" i="13"/>
  <c r="G219" i="13"/>
  <c r="F219" i="13"/>
  <c r="E219" i="13"/>
  <c r="D219" i="13"/>
  <c r="C219" i="13"/>
  <c r="B219" i="13"/>
  <c r="AK218" i="13"/>
  <c r="AJ218" i="13"/>
  <c r="AI218" i="13"/>
  <c r="AH218" i="13"/>
  <c r="AG218" i="13"/>
  <c r="AF218" i="13"/>
  <c r="AE218" i="13"/>
  <c r="AD218" i="13"/>
  <c r="AC218" i="13"/>
  <c r="AB218" i="13"/>
  <c r="AA218" i="13"/>
  <c r="Z218" i="13"/>
  <c r="Y218" i="13"/>
  <c r="X218" i="13"/>
  <c r="W218" i="13"/>
  <c r="V218" i="13"/>
  <c r="U218" i="13"/>
  <c r="T218" i="13"/>
  <c r="S218" i="13"/>
  <c r="R218" i="13"/>
  <c r="Q218" i="13"/>
  <c r="P218" i="13"/>
  <c r="O218" i="13"/>
  <c r="N218" i="13"/>
  <c r="M218" i="13"/>
  <c r="L218" i="13"/>
  <c r="K218" i="13"/>
  <c r="J218" i="13"/>
  <c r="I218" i="13"/>
  <c r="H218" i="13"/>
  <c r="G218" i="13"/>
  <c r="F218" i="13"/>
  <c r="E218" i="13"/>
  <c r="D218" i="13"/>
  <c r="C218" i="13"/>
  <c r="B218" i="13"/>
  <c r="AK217" i="13"/>
  <c r="AJ217" i="13"/>
  <c r="AI217" i="13"/>
  <c r="AH217" i="13"/>
  <c r="AG217" i="13"/>
  <c r="AF217" i="13"/>
  <c r="AE217" i="13"/>
  <c r="AD217" i="13"/>
  <c r="AC217" i="13"/>
  <c r="AB217" i="13"/>
  <c r="AA217" i="13"/>
  <c r="Z217" i="13"/>
  <c r="Y217" i="13"/>
  <c r="X217" i="13"/>
  <c r="W217" i="13"/>
  <c r="V217" i="13"/>
  <c r="U217" i="13"/>
  <c r="T217" i="13"/>
  <c r="S217" i="13"/>
  <c r="R217" i="13"/>
  <c r="Q217" i="13"/>
  <c r="P217" i="13"/>
  <c r="O217" i="13"/>
  <c r="N217" i="13"/>
  <c r="M217" i="13"/>
  <c r="L217" i="13"/>
  <c r="K217" i="13"/>
  <c r="J217" i="13"/>
  <c r="I217" i="13"/>
  <c r="H217" i="13"/>
  <c r="G217" i="13"/>
  <c r="F217" i="13"/>
  <c r="E217" i="13"/>
  <c r="D217" i="13"/>
  <c r="C217" i="13"/>
  <c r="B217" i="13"/>
  <c r="AN217" i="13" s="1"/>
  <c r="AK216" i="13"/>
  <c r="AJ216" i="13"/>
  <c r="AI216" i="13"/>
  <c r="AH216" i="13"/>
  <c r="AG216" i="13"/>
  <c r="AF216" i="13"/>
  <c r="AE216" i="13"/>
  <c r="AD216" i="13"/>
  <c r="AC216" i="13"/>
  <c r="AB216" i="13"/>
  <c r="AA216" i="13"/>
  <c r="Z216" i="13"/>
  <c r="Y216" i="13"/>
  <c r="X216" i="13"/>
  <c r="W216" i="13"/>
  <c r="V216" i="13"/>
  <c r="U216" i="13"/>
  <c r="T216" i="13"/>
  <c r="S216" i="13"/>
  <c r="R216" i="13"/>
  <c r="Q216" i="13"/>
  <c r="P216" i="13"/>
  <c r="O216" i="13"/>
  <c r="N216" i="13"/>
  <c r="M216" i="13"/>
  <c r="L216" i="13"/>
  <c r="K216" i="13"/>
  <c r="J216" i="13"/>
  <c r="I216" i="13"/>
  <c r="H216" i="13"/>
  <c r="G216" i="13"/>
  <c r="F216" i="13"/>
  <c r="AN216" i="13" s="1"/>
  <c r="E216" i="13"/>
  <c r="D216" i="13"/>
  <c r="C216" i="13"/>
  <c r="B216" i="13"/>
  <c r="AK215" i="13"/>
  <c r="AJ215" i="13"/>
  <c r="AI215" i="13"/>
  <c r="AH215" i="13"/>
  <c r="AG215" i="13"/>
  <c r="AF215" i="13"/>
  <c r="AE215" i="13"/>
  <c r="AD215" i="13"/>
  <c r="AC215" i="13"/>
  <c r="AB215" i="13"/>
  <c r="AA215" i="13"/>
  <c r="Z215" i="13"/>
  <c r="Y215" i="13"/>
  <c r="X215" i="13"/>
  <c r="W215" i="13"/>
  <c r="V215" i="13"/>
  <c r="U215" i="13"/>
  <c r="T215" i="13"/>
  <c r="S215" i="13"/>
  <c r="R215" i="13"/>
  <c r="Q215" i="13"/>
  <c r="P215" i="13"/>
  <c r="O215" i="13"/>
  <c r="N215" i="13"/>
  <c r="M215" i="13"/>
  <c r="L215" i="13"/>
  <c r="K215" i="13"/>
  <c r="J215" i="13"/>
  <c r="I215" i="13"/>
  <c r="H215" i="13"/>
  <c r="G215" i="13"/>
  <c r="F215" i="13"/>
  <c r="E215" i="13"/>
  <c r="D215" i="13"/>
  <c r="C215" i="13"/>
  <c r="B215" i="13"/>
  <c r="AK214" i="13"/>
  <c r="AJ214" i="13"/>
  <c r="AI214" i="13"/>
  <c r="AH214" i="13"/>
  <c r="AG214" i="13"/>
  <c r="AF214" i="13"/>
  <c r="AE214" i="13"/>
  <c r="AD214" i="13"/>
  <c r="AC214" i="13"/>
  <c r="AB214" i="13"/>
  <c r="AA214" i="13"/>
  <c r="Z214" i="13"/>
  <c r="Y214" i="13"/>
  <c r="X214" i="13"/>
  <c r="W214" i="13"/>
  <c r="V214" i="13"/>
  <c r="U214" i="13"/>
  <c r="T214" i="13"/>
  <c r="S214" i="13"/>
  <c r="R214" i="13"/>
  <c r="Q214" i="13"/>
  <c r="P214" i="13"/>
  <c r="O214" i="13"/>
  <c r="N214" i="13"/>
  <c r="M214" i="13"/>
  <c r="L214" i="13"/>
  <c r="K214" i="13"/>
  <c r="J214" i="13"/>
  <c r="I214" i="13"/>
  <c r="H214" i="13"/>
  <c r="G214" i="13"/>
  <c r="F214" i="13"/>
  <c r="E214" i="13"/>
  <c r="D214" i="13"/>
  <c r="C214" i="13"/>
  <c r="B214" i="13"/>
  <c r="AN214" i="13" s="1"/>
  <c r="AK213" i="13"/>
  <c r="AJ213" i="13"/>
  <c r="AI213" i="13"/>
  <c r="AH213" i="13"/>
  <c r="AG213" i="13"/>
  <c r="AF213" i="13"/>
  <c r="AE213" i="13"/>
  <c r="AD213" i="13"/>
  <c r="AC213" i="13"/>
  <c r="AB213" i="13"/>
  <c r="AA213" i="13"/>
  <c r="Z213" i="13"/>
  <c r="Y213" i="13"/>
  <c r="X213" i="13"/>
  <c r="W213" i="13"/>
  <c r="V213" i="13"/>
  <c r="U213" i="13"/>
  <c r="T213" i="13"/>
  <c r="S213" i="13"/>
  <c r="R213" i="13"/>
  <c r="Q213" i="13"/>
  <c r="P213" i="13"/>
  <c r="O213" i="13"/>
  <c r="N213" i="13"/>
  <c r="M213" i="13"/>
  <c r="L213" i="13"/>
  <c r="K213" i="13"/>
  <c r="J213" i="13"/>
  <c r="I213" i="13"/>
  <c r="H213" i="13"/>
  <c r="G213" i="13"/>
  <c r="F213" i="13"/>
  <c r="E213" i="13"/>
  <c r="D213" i="13"/>
  <c r="C213" i="13"/>
  <c r="B213" i="13"/>
  <c r="AK212" i="13"/>
  <c r="AJ212" i="13"/>
  <c r="AI212" i="13"/>
  <c r="AH212" i="13"/>
  <c r="AG212" i="13"/>
  <c r="AF212" i="13"/>
  <c r="AE212" i="13"/>
  <c r="AD212" i="13"/>
  <c r="AC212" i="13"/>
  <c r="AB212" i="13"/>
  <c r="AA212" i="13"/>
  <c r="Z212" i="13"/>
  <c r="Y212" i="13"/>
  <c r="X212" i="13"/>
  <c r="W212" i="13"/>
  <c r="V212" i="13"/>
  <c r="U212" i="13"/>
  <c r="T212" i="13"/>
  <c r="S212" i="13"/>
  <c r="R212" i="13"/>
  <c r="Q212" i="13"/>
  <c r="P212" i="13"/>
  <c r="O212" i="13"/>
  <c r="N212" i="13"/>
  <c r="M212" i="13"/>
  <c r="L212" i="13"/>
  <c r="K212" i="13"/>
  <c r="J212" i="13"/>
  <c r="I212" i="13"/>
  <c r="H212" i="13"/>
  <c r="G212" i="13"/>
  <c r="F212" i="13"/>
  <c r="E212" i="13"/>
  <c r="D212" i="13"/>
  <c r="C212" i="13"/>
  <c r="B212" i="13"/>
  <c r="AK211" i="13"/>
  <c r="AJ211" i="13"/>
  <c r="AI211" i="13"/>
  <c r="AH211" i="13"/>
  <c r="AG211" i="13"/>
  <c r="AF211" i="13"/>
  <c r="AE211" i="13"/>
  <c r="AD211" i="13"/>
  <c r="AC211" i="13"/>
  <c r="AB211" i="13"/>
  <c r="AA211" i="13"/>
  <c r="Z211" i="13"/>
  <c r="Y211" i="13"/>
  <c r="X211" i="13"/>
  <c r="W211" i="13"/>
  <c r="V211" i="13"/>
  <c r="U211" i="13"/>
  <c r="T211" i="13"/>
  <c r="S211" i="13"/>
  <c r="R211" i="13"/>
  <c r="Q211" i="13"/>
  <c r="P211" i="13"/>
  <c r="O211" i="13"/>
  <c r="N211" i="13"/>
  <c r="M211" i="13"/>
  <c r="L211" i="13"/>
  <c r="K211" i="13"/>
  <c r="J211" i="13"/>
  <c r="I211" i="13"/>
  <c r="H211" i="13"/>
  <c r="G211" i="13"/>
  <c r="F211" i="13"/>
  <c r="AN211" i="13" s="1"/>
  <c r="E211" i="13"/>
  <c r="D211" i="13"/>
  <c r="C211" i="13"/>
  <c r="B211" i="13"/>
  <c r="AK210" i="13"/>
  <c r="AJ210" i="13"/>
  <c r="AI210" i="13"/>
  <c r="AH210" i="13"/>
  <c r="AG210" i="13"/>
  <c r="AF210" i="13"/>
  <c r="AE210" i="13"/>
  <c r="AD210" i="13"/>
  <c r="AC210" i="13"/>
  <c r="AB210" i="13"/>
  <c r="AA210" i="13"/>
  <c r="Z210" i="13"/>
  <c r="Y210" i="13"/>
  <c r="X210" i="13"/>
  <c r="W210" i="13"/>
  <c r="V210" i="13"/>
  <c r="U210" i="13"/>
  <c r="T210" i="13"/>
  <c r="S210" i="13"/>
  <c r="R210" i="13"/>
  <c r="Q210" i="13"/>
  <c r="P210" i="13"/>
  <c r="O210" i="13"/>
  <c r="N210" i="13"/>
  <c r="M210" i="13"/>
  <c r="L210" i="13"/>
  <c r="K210" i="13"/>
  <c r="J210" i="13"/>
  <c r="I210" i="13"/>
  <c r="H210" i="13"/>
  <c r="G210" i="13"/>
  <c r="F210" i="13"/>
  <c r="E210" i="13"/>
  <c r="D210" i="13"/>
  <c r="C210" i="13"/>
  <c r="B210" i="13"/>
  <c r="AN210" i="13" s="1"/>
  <c r="AK209" i="13"/>
  <c r="AJ209" i="13"/>
  <c r="AI209" i="13"/>
  <c r="AH209" i="13"/>
  <c r="AG209" i="13"/>
  <c r="AF209" i="13"/>
  <c r="AE209" i="13"/>
  <c r="AD209" i="13"/>
  <c r="AC209" i="13"/>
  <c r="AB209" i="13"/>
  <c r="AA209" i="13"/>
  <c r="Z209" i="13"/>
  <c r="Y209" i="13"/>
  <c r="X209" i="13"/>
  <c r="W209" i="13"/>
  <c r="V209" i="13"/>
  <c r="U209" i="13"/>
  <c r="T209" i="13"/>
  <c r="S209" i="13"/>
  <c r="R209" i="13"/>
  <c r="Q209" i="13"/>
  <c r="P209" i="13"/>
  <c r="O209" i="13"/>
  <c r="N209" i="13"/>
  <c r="M209" i="13"/>
  <c r="L209" i="13"/>
  <c r="K209" i="13"/>
  <c r="J209" i="13"/>
  <c r="I209" i="13"/>
  <c r="H209" i="13"/>
  <c r="G209" i="13"/>
  <c r="F209" i="13"/>
  <c r="E209" i="13"/>
  <c r="D209" i="13"/>
  <c r="C209" i="13"/>
  <c r="B209" i="13"/>
  <c r="AK208" i="13"/>
  <c r="AJ208" i="13"/>
  <c r="AI208" i="13"/>
  <c r="AH208" i="13"/>
  <c r="AG208" i="13"/>
  <c r="AF208" i="13"/>
  <c r="AE208" i="13"/>
  <c r="AD208" i="13"/>
  <c r="AC208" i="13"/>
  <c r="AB208" i="13"/>
  <c r="AA208" i="13"/>
  <c r="Z208" i="13"/>
  <c r="Y208" i="13"/>
  <c r="X208" i="13"/>
  <c r="W208" i="13"/>
  <c r="V208" i="13"/>
  <c r="U208" i="13"/>
  <c r="T208" i="13"/>
  <c r="S208" i="13"/>
  <c r="R208" i="13"/>
  <c r="Q208" i="13"/>
  <c r="P208" i="13"/>
  <c r="O208" i="13"/>
  <c r="N208" i="13"/>
  <c r="M208" i="13"/>
  <c r="L208" i="13"/>
  <c r="K208" i="13"/>
  <c r="J208" i="13"/>
  <c r="I208" i="13"/>
  <c r="H208" i="13"/>
  <c r="G208" i="13"/>
  <c r="F208" i="13"/>
  <c r="AN208" i="13" s="1"/>
  <c r="E208" i="13"/>
  <c r="D208" i="13"/>
  <c r="C208" i="13"/>
  <c r="B208" i="13"/>
  <c r="AK207" i="13"/>
  <c r="AJ207" i="13"/>
  <c r="AI207" i="13"/>
  <c r="AH207" i="13"/>
  <c r="AG207" i="13"/>
  <c r="AF207" i="13"/>
  <c r="AE207" i="13"/>
  <c r="AD207" i="13"/>
  <c r="AC207" i="13"/>
  <c r="AB207" i="13"/>
  <c r="AA207" i="13"/>
  <c r="Z207" i="13"/>
  <c r="Y207" i="13"/>
  <c r="X207" i="13"/>
  <c r="W207" i="13"/>
  <c r="V207" i="13"/>
  <c r="U207" i="13"/>
  <c r="T207" i="13"/>
  <c r="S207" i="13"/>
  <c r="R207" i="13"/>
  <c r="Q207" i="13"/>
  <c r="P207" i="13"/>
  <c r="O207" i="13"/>
  <c r="N207" i="13"/>
  <c r="M207" i="13"/>
  <c r="L207" i="13"/>
  <c r="K207" i="13"/>
  <c r="J207" i="13"/>
  <c r="I207" i="13"/>
  <c r="H207" i="13"/>
  <c r="G207" i="13"/>
  <c r="F207" i="13"/>
  <c r="E207" i="13"/>
  <c r="D207" i="13"/>
  <c r="C207" i="13"/>
  <c r="B207" i="13"/>
  <c r="AK206" i="13"/>
  <c r="AJ206" i="13"/>
  <c r="AI206" i="13"/>
  <c r="AH206" i="13"/>
  <c r="AG206" i="13"/>
  <c r="AF206" i="13"/>
  <c r="AE206" i="13"/>
  <c r="AD206" i="13"/>
  <c r="AC206" i="13"/>
  <c r="AB206" i="13"/>
  <c r="AA206" i="13"/>
  <c r="Z206" i="13"/>
  <c r="Y206" i="13"/>
  <c r="X206" i="13"/>
  <c r="W206" i="13"/>
  <c r="V206" i="13"/>
  <c r="U206" i="13"/>
  <c r="T206" i="13"/>
  <c r="S206" i="13"/>
  <c r="R206" i="13"/>
  <c r="Q206" i="13"/>
  <c r="P206" i="13"/>
  <c r="O206" i="13"/>
  <c r="N206" i="13"/>
  <c r="M206" i="13"/>
  <c r="L206" i="13"/>
  <c r="K206" i="13"/>
  <c r="J206" i="13"/>
  <c r="I206" i="13"/>
  <c r="H206" i="13"/>
  <c r="G206" i="13"/>
  <c r="F206" i="13"/>
  <c r="E206" i="13"/>
  <c r="D206" i="13"/>
  <c r="C206" i="13"/>
  <c r="B206" i="13"/>
  <c r="AK205" i="13"/>
  <c r="AJ205" i="13"/>
  <c r="AI205" i="13"/>
  <c r="AH205" i="13"/>
  <c r="AG205" i="13"/>
  <c r="AF205" i="13"/>
  <c r="AE205" i="13"/>
  <c r="AD205" i="13"/>
  <c r="AC205" i="13"/>
  <c r="AB205" i="13"/>
  <c r="AA205" i="13"/>
  <c r="Z205" i="13"/>
  <c r="Y205" i="13"/>
  <c r="X205" i="13"/>
  <c r="W205" i="13"/>
  <c r="V205" i="13"/>
  <c r="U205" i="13"/>
  <c r="T205" i="13"/>
  <c r="S205" i="13"/>
  <c r="R205" i="13"/>
  <c r="Q205" i="13"/>
  <c r="P205" i="13"/>
  <c r="O205" i="13"/>
  <c r="N205" i="13"/>
  <c r="M205" i="13"/>
  <c r="L205" i="13"/>
  <c r="K205" i="13"/>
  <c r="J205" i="13"/>
  <c r="I205" i="13"/>
  <c r="H205" i="13"/>
  <c r="G205" i="13"/>
  <c r="F205" i="13"/>
  <c r="E205" i="13"/>
  <c r="D205" i="13"/>
  <c r="C205" i="13"/>
  <c r="B205" i="13"/>
  <c r="AN205" i="13" s="1"/>
  <c r="AK204" i="13"/>
  <c r="AJ204" i="13"/>
  <c r="AI204" i="13"/>
  <c r="AH204" i="13"/>
  <c r="AG204" i="13"/>
  <c r="AF204" i="13"/>
  <c r="AE204" i="13"/>
  <c r="AD204" i="13"/>
  <c r="AC204" i="13"/>
  <c r="AB204" i="13"/>
  <c r="AA204" i="13"/>
  <c r="Z204" i="13"/>
  <c r="Y204" i="13"/>
  <c r="X204" i="13"/>
  <c r="W204" i="13"/>
  <c r="V204" i="13"/>
  <c r="U204" i="13"/>
  <c r="T204" i="13"/>
  <c r="S204" i="13"/>
  <c r="R204" i="13"/>
  <c r="Q204" i="13"/>
  <c r="P204" i="13"/>
  <c r="O204" i="13"/>
  <c r="N204" i="13"/>
  <c r="M204" i="13"/>
  <c r="L204" i="13"/>
  <c r="K204" i="13"/>
  <c r="J204" i="13"/>
  <c r="I204" i="13"/>
  <c r="H204" i="13"/>
  <c r="G204" i="13"/>
  <c r="F204" i="13"/>
  <c r="AN204" i="13" s="1"/>
  <c r="E204" i="13"/>
  <c r="D204" i="13"/>
  <c r="C204" i="13"/>
  <c r="B204" i="13"/>
  <c r="AK203" i="13"/>
  <c r="AJ203" i="13"/>
  <c r="AI203" i="13"/>
  <c r="AH203" i="13"/>
  <c r="AG203" i="13"/>
  <c r="AF203" i="13"/>
  <c r="AE203" i="13"/>
  <c r="AD203" i="13"/>
  <c r="AC203" i="13"/>
  <c r="AB203" i="13"/>
  <c r="AA203" i="13"/>
  <c r="Z203" i="13"/>
  <c r="Y203" i="13"/>
  <c r="X203" i="13"/>
  <c r="W203" i="13"/>
  <c r="V203" i="13"/>
  <c r="U203" i="13"/>
  <c r="T203" i="13"/>
  <c r="S203" i="13"/>
  <c r="R203" i="13"/>
  <c r="Q203" i="13"/>
  <c r="P203" i="13"/>
  <c r="O203" i="13"/>
  <c r="N203" i="13"/>
  <c r="M203" i="13"/>
  <c r="L203" i="13"/>
  <c r="K203" i="13"/>
  <c r="J203" i="13"/>
  <c r="I203" i="13"/>
  <c r="H203" i="13"/>
  <c r="G203" i="13"/>
  <c r="F203" i="13"/>
  <c r="E203" i="13"/>
  <c r="D203" i="13"/>
  <c r="C203" i="13"/>
  <c r="B203" i="13"/>
  <c r="AK202" i="13"/>
  <c r="AJ202" i="13"/>
  <c r="AI202" i="13"/>
  <c r="AH202" i="13"/>
  <c r="AG202" i="13"/>
  <c r="AF202" i="13"/>
  <c r="AE202" i="13"/>
  <c r="AD202" i="13"/>
  <c r="AC202" i="13"/>
  <c r="AB202" i="13"/>
  <c r="AA202" i="13"/>
  <c r="Z202" i="13"/>
  <c r="Y202" i="13"/>
  <c r="X202" i="13"/>
  <c r="W202" i="13"/>
  <c r="V202" i="13"/>
  <c r="U202" i="13"/>
  <c r="T202" i="13"/>
  <c r="S202" i="13"/>
  <c r="R202" i="13"/>
  <c r="Q202" i="13"/>
  <c r="P202" i="13"/>
  <c r="O202" i="13"/>
  <c r="N202" i="13"/>
  <c r="M202" i="13"/>
  <c r="L202" i="13"/>
  <c r="K202" i="13"/>
  <c r="J202" i="13"/>
  <c r="I202" i="13"/>
  <c r="H202" i="13"/>
  <c r="G202" i="13"/>
  <c r="F202" i="13"/>
  <c r="E202" i="13"/>
  <c r="D202" i="13"/>
  <c r="C202" i="13"/>
  <c r="B202" i="13"/>
  <c r="AK201" i="13"/>
  <c r="AJ201" i="13"/>
  <c r="AI201" i="13"/>
  <c r="AH201" i="13"/>
  <c r="AG201" i="13"/>
  <c r="AF201" i="13"/>
  <c r="AE201" i="13"/>
  <c r="AD201" i="13"/>
  <c r="AC201" i="13"/>
  <c r="AB201" i="13"/>
  <c r="AA201" i="13"/>
  <c r="Z201" i="13"/>
  <c r="Y201" i="13"/>
  <c r="X201" i="13"/>
  <c r="W201" i="13"/>
  <c r="V201" i="13"/>
  <c r="U201" i="13"/>
  <c r="T201" i="13"/>
  <c r="S201" i="13"/>
  <c r="R201" i="13"/>
  <c r="Q201" i="13"/>
  <c r="P201" i="13"/>
  <c r="O201" i="13"/>
  <c r="N201" i="13"/>
  <c r="M201" i="13"/>
  <c r="L201" i="13"/>
  <c r="K201" i="13"/>
  <c r="J201" i="13"/>
  <c r="I201" i="13"/>
  <c r="H201" i="13"/>
  <c r="G201" i="13"/>
  <c r="F201" i="13"/>
  <c r="E201" i="13"/>
  <c r="D201" i="13"/>
  <c r="C201" i="13"/>
  <c r="B201" i="13"/>
  <c r="AK200" i="13"/>
  <c r="AJ200" i="13"/>
  <c r="AI200" i="13"/>
  <c r="AH200" i="13"/>
  <c r="AG200" i="13"/>
  <c r="AF200" i="13"/>
  <c r="AE200" i="13"/>
  <c r="AD200" i="13"/>
  <c r="AC200" i="13"/>
  <c r="AB200" i="13"/>
  <c r="AA200" i="13"/>
  <c r="Z200" i="13"/>
  <c r="Y200" i="13"/>
  <c r="X200" i="13"/>
  <c r="W200" i="13"/>
  <c r="V200" i="13"/>
  <c r="U200" i="13"/>
  <c r="T200" i="13"/>
  <c r="S200" i="13"/>
  <c r="R200" i="13"/>
  <c r="Q200" i="13"/>
  <c r="P200" i="13"/>
  <c r="O200" i="13"/>
  <c r="N200" i="13"/>
  <c r="M200" i="13"/>
  <c r="L200" i="13"/>
  <c r="K200" i="13"/>
  <c r="J200" i="13"/>
  <c r="I200" i="13"/>
  <c r="H200" i="13"/>
  <c r="G200" i="13"/>
  <c r="F200" i="13"/>
  <c r="E200" i="13"/>
  <c r="D200" i="13"/>
  <c r="C200" i="13"/>
  <c r="B200" i="13"/>
  <c r="AK199" i="13"/>
  <c r="AJ199" i="13"/>
  <c r="AI199" i="13"/>
  <c r="AH199" i="13"/>
  <c r="AG199" i="13"/>
  <c r="AF199" i="13"/>
  <c r="AE199" i="13"/>
  <c r="AD199" i="13"/>
  <c r="AC199" i="13"/>
  <c r="AB199" i="13"/>
  <c r="AA199" i="13"/>
  <c r="Z199" i="13"/>
  <c r="Y199" i="13"/>
  <c r="X199" i="13"/>
  <c r="W199" i="13"/>
  <c r="V199" i="13"/>
  <c r="U199" i="13"/>
  <c r="T199" i="13"/>
  <c r="S199" i="13"/>
  <c r="R199" i="13"/>
  <c r="Q199" i="13"/>
  <c r="P199" i="13"/>
  <c r="O199" i="13"/>
  <c r="N199" i="13"/>
  <c r="M199" i="13"/>
  <c r="L199" i="13"/>
  <c r="K199" i="13"/>
  <c r="J199" i="13"/>
  <c r="I199" i="13"/>
  <c r="H199" i="13"/>
  <c r="G199" i="13"/>
  <c r="F199" i="13"/>
  <c r="E199" i="13"/>
  <c r="D199" i="13"/>
  <c r="C199" i="13"/>
  <c r="B199" i="13"/>
  <c r="AK198" i="13"/>
  <c r="AJ198" i="13"/>
  <c r="AI198" i="13"/>
  <c r="AH198" i="13"/>
  <c r="AG198" i="13"/>
  <c r="AF198" i="13"/>
  <c r="AE198" i="13"/>
  <c r="AD198" i="13"/>
  <c r="AC198" i="13"/>
  <c r="AB198" i="13"/>
  <c r="AA198" i="13"/>
  <c r="Z198" i="13"/>
  <c r="Y198" i="13"/>
  <c r="X198" i="13"/>
  <c r="W198" i="13"/>
  <c r="V198" i="13"/>
  <c r="U198" i="13"/>
  <c r="T198" i="13"/>
  <c r="S198" i="13"/>
  <c r="R198" i="13"/>
  <c r="Q198" i="13"/>
  <c r="P198" i="13"/>
  <c r="O198" i="13"/>
  <c r="N198" i="13"/>
  <c r="M198" i="13"/>
  <c r="L198" i="13"/>
  <c r="K198" i="13"/>
  <c r="J198" i="13"/>
  <c r="I198" i="13"/>
  <c r="H198" i="13"/>
  <c r="G198" i="13"/>
  <c r="F198" i="13"/>
  <c r="E198" i="13"/>
  <c r="D198" i="13"/>
  <c r="C198" i="13"/>
  <c r="B198" i="13"/>
  <c r="AK197" i="13"/>
  <c r="AJ197" i="13"/>
  <c r="AI197" i="13"/>
  <c r="AH197" i="13"/>
  <c r="AG197" i="13"/>
  <c r="AF197" i="13"/>
  <c r="AE197" i="13"/>
  <c r="AD197" i="13"/>
  <c r="AC197" i="13"/>
  <c r="AB197" i="13"/>
  <c r="AA197" i="13"/>
  <c r="Z197" i="13"/>
  <c r="Y197" i="13"/>
  <c r="X197" i="13"/>
  <c r="W197" i="13"/>
  <c r="V197" i="13"/>
  <c r="U197" i="13"/>
  <c r="T197" i="13"/>
  <c r="S197" i="13"/>
  <c r="R197" i="13"/>
  <c r="Q197" i="13"/>
  <c r="P197" i="13"/>
  <c r="O197" i="13"/>
  <c r="N197" i="13"/>
  <c r="M197" i="13"/>
  <c r="L197" i="13"/>
  <c r="K197" i="13"/>
  <c r="J197" i="13"/>
  <c r="I197" i="13"/>
  <c r="H197" i="13"/>
  <c r="G197" i="13"/>
  <c r="F197" i="13"/>
  <c r="E197" i="13"/>
  <c r="D197" i="13"/>
  <c r="C197" i="13"/>
  <c r="B197" i="13"/>
  <c r="AK196" i="13"/>
  <c r="AJ196" i="13"/>
  <c r="AI196" i="13"/>
  <c r="AH196" i="13"/>
  <c r="AG196" i="13"/>
  <c r="AF196" i="13"/>
  <c r="AE196" i="13"/>
  <c r="AD196" i="13"/>
  <c r="AC196" i="13"/>
  <c r="AB196" i="13"/>
  <c r="AA196" i="13"/>
  <c r="Z196" i="13"/>
  <c r="Y196" i="13"/>
  <c r="X196" i="13"/>
  <c r="W196" i="13"/>
  <c r="V196" i="13"/>
  <c r="U196" i="13"/>
  <c r="T196" i="13"/>
  <c r="S196" i="13"/>
  <c r="R196" i="13"/>
  <c r="Q196" i="13"/>
  <c r="P196" i="13"/>
  <c r="O196" i="13"/>
  <c r="N196" i="13"/>
  <c r="M196" i="13"/>
  <c r="L196" i="13"/>
  <c r="K196" i="13"/>
  <c r="J196" i="13"/>
  <c r="I196" i="13"/>
  <c r="H196" i="13"/>
  <c r="G196" i="13"/>
  <c r="F196" i="13"/>
  <c r="AN196" i="13" s="1"/>
  <c r="E196" i="13"/>
  <c r="D196" i="13"/>
  <c r="C196" i="13"/>
  <c r="B196" i="13"/>
  <c r="AK195" i="13"/>
  <c r="AJ195" i="13"/>
  <c r="AI195" i="13"/>
  <c r="AH195" i="13"/>
  <c r="AG195" i="13"/>
  <c r="AF195" i="13"/>
  <c r="AE195" i="13"/>
  <c r="AD195" i="13"/>
  <c r="AC195" i="13"/>
  <c r="AB195" i="13"/>
  <c r="AA195" i="13"/>
  <c r="Z195" i="13"/>
  <c r="Y195" i="13"/>
  <c r="X195" i="13"/>
  <c r="W195" i="13"/>
  <c r="V195" i="13"/>
  <c r="U195" i="13"/>
  <c r="T195" i="13"/>
  <c r="S195" i="13"/>
  <c r="R195" i="13"/>
  <c r="Q195" i="13"/>
  <c r="P195" i="13"/>
  <c r="O195" i="13"/>
  <c r="N195" i="13"/>
  <c r="M195" i="13"/>
  <c r="L195" i="13"/>
  <c r="K195" i="13"/>
  <c r="J195" i="13"/>
  <c r="I195" i="13"/>
  <c r="H195" i="13"/>
  <c r="G195" i="13"/>
  <c r="F195" i="13"/>
  <c r="E195" i="13"/>
  <c r="D195" i="13"/>
  <c r="C195" i="13"/>
  <c r="B195" i="13"/>
  <c r="AK194" i="13"/>
  <c r="AJ194" i="13"/>
  <c r="AI194" i="13"/>
  <c r="AH194" i="13"/>
  <c r="AG194" i="13"/>
  <c r="AF194" i="13"/>
  <c r="AE194" i="13"/>
  <c r="AD194" i="13"/>
  <c r="AC194" i="13"/>
  <c r="AB194" i="13"/>
  <c r="AA194" i="13"/>
  <c r="Z194" i="13"/>
  <c r="Y194" i="13"/>
  <c r="X194" i="13"/>
  <c r="W194" i="13"/>
  <c r="V194" i="13"/>
  <c r="U194" i="13"/>
  <c r="T194" i="13"/>
  <c r="S194" i="13"/>
  <c r="R194" i="13"/>
  <c r="Q194" i="13"/>
  <c r="P194" i="13"/>
  <c r="O194" i="13"/>
  <c r="N194" i="13"/>
  <c r="M194" i="13"/>
  <c r="L194" i="13"/>
  <c r="K194" i="13"/>
  <c r="J194" i="13"/>
  <c r="I194" i="13"/>
  <c r="H194" i="13"/>
  <c r="G194" i="13"/>
  <c r="F194" i="13"/>
  <c r="E194" i="13"/>
  <c r="D194" i="13"/>
  <c r="C194" i="13"/>
  <c r="B194" i="13"/>
  <c r="AK193" i="13"/>
  <c r="AJ193" i="13"/>
  <c r="AI193" i="13"/>
  <c r="AH193" i="13"/>
  <c r="AG193" i="13"/>
  <c r="AF193" i="13"/>
  <c r="AE193" i="13"/>
  <c r="AD193" i="13"/>
  <c r="AC193" i="13"/>
  <c r="AB193" i="13"/>
  <c r="AA193" i="13"/>
  <c r="Z193" i="13"/>
  <c r="Y193" i="13"/>
  <c r="X193" i="13"/>
  <c r="W193" i="13"/>
  <c r="V193" i="13"/>
  <c r="U193" i="13"/>
  <c r="T193" i="13"/>
  <c r="S193" i="13"/>
  <c r="R193" i="13"/>
  <c r="Q193" i="13"/>
  <c r="P193" i="13"/>
  <c r="O193" i="13"/>
  <c r="N193" i="13"/>
  <c r="M193" i="13"/>
  <c r="L193" i="13"/>
  <c r="K193" i="13"/>
  <c r="J193" i="13"/>
  <c r="I193" i="13"/>
  <c r="H193" i="13"/>
  <c r="G193" i="13"/>
  <c r="F193" i="13"/>
  <c r="E193" i="13"/>
  <c r="D193" i="13"/>
  <c r="C193" i="13"/>
  <c r="B193" i="13"/>
  <c r="AK192" i="13"/>
  <c r="AJ192" i="13"/>
  <c r="AI192" i="13"/>
  <c r="AH192" i="13"/>
  <c r="AG192" i="13"/>
  <c r="AF192" i="13"/>
  <c r="AE192" i="13"/>
  <c r="AD192" i="13"/>
  <c r="AC192" i="13"/>
  <c r="AB192" i="13"/>
  <c r="AA192" i="13"/>
  <c r="Z192" i="13"/>
  <c r="Y192" i="13"/>
  <c r="X192" i="13"/>
  <c r="W192" i="13"/>
  <c r="V192" i="13"/>
  <c r="U192" i="13"/>
  <c r="T192" i="13"/>
  <c r="S192" i="13"/>
  <c r="R192" i="13"/>
  <c r="Q192" i="13"/>
  <c r="P192" i="13"/>
  <c r="O192" i="13"/>
  <c r="N192" i="13"/>
  <c r="M192" i="13"/>
  <c r="L192" i="13"/>
  <c r="K192" i="13"/>
  <c r="J192" i="13"/>
  <c r="I192" i="13"/>
  <c r="H192" i="13"/>
  <c r="G192" i="13"/>
  <c r="F192" i="13"/>
  <c r="E192" i="13"/>
  <c r="D192" i="13"/>
  <c r="C192" i="13"/>
  <c r="B192" i="13"/>
  <c r="AK191" i="13"/>
  <c r="AJ191" i="13"/>
  <c r="AI191" i="13"/>
  <c r="AH191" i="13"/>
  <c r="AG191" i="13"/>
  <c r="AF191" i="13"/>
  <c r="AE191" i="13"/>
  <c r="AD191" i="13"/>
  <c r="AC191" i="13"/>
  <c r="AB191" i="13"/>
  <c r="AA191" i="13"/>
  <c r="Z191" i="13"/>
  <c r="Y191" i="13"/>
  <c r="X191" i="13"/>
  <c r="W191" i="13"/>
  <c r="V191" i="13"/>
  <c r="U191" i="13"/>
  <c r="T191" i="13"/>
  <c r="S191" i="13"/>
  <c r="R191" i="13"/>
  <c r="Q191" i="13"/>
  <c r="P191" i="13"/>
  <c r="O191" i="13"/>
  <c r="N191" i="13"/>
  <c r="M191" i="13"/>
  <c r="L191" i="13"/>
  <c r="K191" i="13"/>
  <c r="J191" i="13"/>
  <c r="I191" i="13"/>
  <c r="H191" i="13"/>
  <c r="G191" i="13"/>
  <c r="F191" i="13"/>
  <c r="AN191" i="13" s="1"/>
  <c r="E191" i="13"/>
  <c r="D191" i="13"/>
  <c r="C191" i="13"/>
  <c r="B191" i="13"/>
  <c r="AK190" i="13"/>
  <c r="AJ190" i="13"/>
  <c r="AI190" i="13"/>
  <c r="AH190" i="13"/>
  <c r="AG190" i="13"/>
  <c r="AF190" i="13"/>
  <c r="AE190" i="13"/>
  <c r="AD190" i="13"/>
  <c r="AC190" i="13"/>
  <c r="AB190" i="13"/>
  <c r="AA190" i="13"/>
  <c r="Z190" i="13"/>
  <c r="Y190" i="13"/>
  <c r="X190" i="13"/>
  <c r="W190" i="13"/>
  <c r="V190" i="13"/>
  <c r="U190" i="13"/>
  <c r="T190" i="13"/>
  <c r="S190" i="13"/>
  <c r="R190" i="13"/>
  <c r="Q190" i="13"/>
  <c r="P190" i="13"/>
  <c r="O190" i="13"/>
  <c r="N190" i="13"/>
  <c r="M190" i="13"/>
  <c r="L190" i="13"/>
  <c r="K190" i="13"/>
  <c r="J190" i="13"/>
  <c r="I190" i="13"/>
  <c r="H190" i="13"/>
  <c r="G190" i="13"/>
  <c r="F190" i="13"/>
  <c r="E190" i="13"/>
  <c r="D190" i="13"/>
  <c r="C190" i="13"/>
  <c r="B190" i="13"/>
  <c r="AN190" i="13" s="1"/>
  <c r="AK189" i="13"/>
  <c r="AJ189" i="13"/>
  <c r="AI189" i="13"/>
  <c r="AH189" i="13"/>
  <c r="AG189" i="13"/>
  <c r="AF189" i="13"/>
  <c r="AE189" i="13"/>
  <c r="AD189" i="13"/>
  <c r="AC189" i="13"/>
  <c r="AB189" i="13"/>
  <c r="AA189" i="13"/>
  <c r="Z189" i="13"/>
  <c r="Y189" i="13"/>
  <c r="X189" i="13"/>
  <c r="W189" i="13"/>
  <c r="V189" i="13"/>
  <c r="U189" i="13"/>
  <c r="T189" i="13"/>
  <c r="S189" i="13"/>
  <c r="R189" i="13"/>
  <c r="Q189" i="13"/>
  <c r="P189" i="13"/>
  <c r="O189" i="13"/>
  <c r="N189" i="13"/>
  <c r="M189" i="13"/>
  <c r="L189" i="13"/>
  <c r="K189" i="13"/>
  <c r="J189" i="13"/>
  <c r="I189" i="13"/>
  <c r="H189" i="13"/>
  <c r="G189" i="13"/>
  <c r="F189" i="13"/>
  <c r="E189" i="13"/>
  <c r="D189" i="13"/>
  <c r="C189" i="13"/>
  <c r="B189" i="13"/>
  <c r="AK188" i="13"/>
  <c r="AJ188" i="13"/>
  <c r="AI188" i="13"/>
  <c r="AH188" i="13"/>
  <c r="AG188" i="13"/>
  <c r="AF188" i="13"/>
  <c r="AE188" i="13"/>
  <c r="AD188" i="13"/>
  <c r="AC188" i="13"/>
  <c r="AB188" i="13"/>
  <c r="AA188" i="13"/>
  <c r="Z188" i="13"/>
  <c r="Y188" i="13"/>
  <c r="X188" i="13"/>
  <c r="W188" i="13"/>
  <c r="V188" i="13"/>
  <c r="U188" i="13"/>
  <c r="T188" i="13"/>
  <c r="S188" i="13"/>
  <c r="R188" i="13"/>
  <c r="Q188" i="13"/>
  <c r="P188" i="13"/>
  <c r="O188" i="13"/>
  <c r="N188" i="13"/>
  <c r="M188" i="13"/>
  <c r="L188" i="13"/>
  <c r="K188" i="13"/>
  <c r="J188" i="13"/>
  <c r="I188" i="13"/>
  <c r="H188" i="13"/>
  <c r="G188" i="13"/>
  <c r="F188" i="13"/>
  <c r="E188" i="13"/>
  <c r="D188" i="13"/>
  <c r="C188" i="13"/>
  <c r="B188" i="13"/>
  <c r="AK187" i="13"/>
  <c r="AJ187" i="13"/>
  <c r="AI187" i="13"/>
  <c r="AH187" i="13"/>
  <c r="AG187" i="13"/>
  <c r="AF187" i="13"/>
  <c r="AE187" i="13"/>
  <c r="AD187" i="13"/>
  <c r="AC187" i="13"/>
  <c r="AB187" i="13"/>
  <c r="AA187" i="13"/>
  <c r="Z187" i="13"/>
  <c r="Y187" i="13"/>
  <c r="X187" i="13"/>
  <c r="W187" i="13"/>
  <c r="V187" i="13"/>
  <c r="U187" i="13"/>
  <c r="T187" i="13"/>
  <c r="S187" i="13"/>
  <c r="R187" i="13"/>
  <c r="Q187" i="13"/>
  <c r="P187" i="13"/>
  <c r="O187" i="13"/>
  <c r="N187" i="13"/>
  <c r="M187" i="13"/>
  <c r="L187" i="13"/>
  <c r="K187" i="13"/>
  <c r="J187" i="13"/>
  <c r="I187" i="13"/>
  <c r="H187" i="13"/>
  <c r="G187" i="13"/>
  <c r="F187" i="13"/>
  <c r="E187" i="13"/>
  <c r="D187" i="13"/>
  <c r="C187" i="13"/>
  <c r="B187" i="13"/>
  <c r="AK186" i="13"/>
  <c r="AJ186" i="13"/>
  <c r="AI186" i="13"/>
  <c r="AH186" i="13"/>
  <c r="AG186" i="13"/>
  <c r="AF186" i="13"/>
  <c r="AE186" i="13"/>
  <c r="AD186" i="13"/>
  <c r="AC186" i="13"/>
  <c r="AB186" i="13"/>
  <c r="AA186" i="13"/>
  <c r="Z186" i="13"/>
  <c r="Y186" i="13"/>
  <c r="X186" i="13"/>
  <c r="W186" i="13"/>
  <c r="V186" i="13"/>
  <c r="U186" i="13"/>
  <c r="T186" i="13"/>
  <c r="S186" i="13"/>
  <c r="R186" i="13"/>
  <c r="Q186" i="13"/>
  <c r="P186" i="13"/>
  <c r="O186" i="13"/>
  <c r="N186" i="13"/>
  <c r="M186" i="13"/>
  <c r="L186" i="13"/>
  <c r="K186" i="13"/>
  <c r="J186" i="13"/>
  <c r="I186" i="13"/>
  <c r="H186" i="13"/>
  <c r="G186" i="13"/>
  <c r="F186" i="13"/>
  <c r="E186" i="13"/>
  <c r="D186" i="13"/>
  <c r="C186" i="13"/>
  <c r="B186" i="13"/>
  <c r="AK185" i="13"/>
  <c r="AJ185" i="13"/>
  <c r="AI185" i="13"/>
  <c r="AH185" i="13"/>
  <c r="AG185" i="13"/>
  <c r="AF185" i="13"/>
  <c r="AE185" i="13"/>
  <c r="AD185" i="13"/>
  <c r="AC185" i="13"/>
  <c r="AB185" i="13"/>
  <c r="AA185" i="13"/>
  <c r="Z185" i="13"/>
  <c r="Y185" i="13"/>
  <c r="X185" i="13"/>
  <c r="W185" i="13"/>
  <c r="V185" i="13"/>
  <c r="U185" i="13"/>
  <c r="T185" i="13"/>
  <c r="S185" i="13"/>
  <c r="R185" i="13"/>
  <c r="Q185" i="13"/>
  <c r="P185" i="13"/>
  <c r="O185" i="13"/>
  <c r="N185" i="13"/>
  <c r="M185" i="13"/>
  <c r="L185" i="13"/>
  <c r="K185" i="13"/>
  <c r="J185" i="13"/>
  <c r="I185" i="13"/>
  <c r="H185" i="13"/>
  <c r="G185" i="13"/>
  <c r="F185" i="13"/>
  <c r="E185" i="13"/>
  <c r="D185" i="13"/>
  <c r="C185" i="13"/>
  <c r="B185"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AN184" i="13" s="1"/>
  <c r="E184" i="13"/>
  <c r="D184" i="13"/>
  <c r="C184" i="13"/>
  <c r="B184" i="13"/>
  <c r="AK183" i="13"/>
  <c r="AJ183" i="13"/>
  <c r="AI183" i="13"/>
  <c r="AH183" i="13"/>
  <c r="AG183" i="13"/>
  <c r="AF183" i="13"/>
  <c r="AE183" i="13"/>
  <c r="AD183" i="13"/>
  <c r="AC183" i="13"/>
  <c r="AB183" i="13"/>
  <c r="AA183" i="13"/>
  <c r="Z183" i="13"/>
  <c r="Y183" i="13"/>
  <c r="X183" i="13"/>
  <c r="W183" i="13"/>
  <c r="V183" i="13"/>
  <c r="U183" i="13"/>
  <c r="T183" i="13"/>
  <c r="S183" i="13"/>
  <c r="R183" i="13"/>
  <c r="Q183" i="13"/>
  <c r="P183" i="13"/>
  <c r="O183" i="13"/>
  <c r="N183" i="13"/>
  <c r="M183" i="13"/>
  <c r="L183" i="13"/>
  <c r="K183" i="13"/>
  <c r="J183" i="13"/>
  <c r="I183" i="13"/>
  <c r="H183" i="13"/>
  <c r="G183" i="13"/>
  <c r="F183" i="13"/>
  <c r="E183" i="13"/>
  <c r="D183" i="13"/>
  <c r="C183" i="13"/>
  <c r="B183" i="13"/>
  <c r="AK182" i="13"/>
  <c r="AJ182" i="13"/>
  <c r="AI182" i="13"/>
  <c r="AH182" i="13"/>
  <c r="AG182" i="13"/>
  <c r="AF182" i="13"/>
  <c r="AE182" i="13"/>
  <c r="AD182" i="13"/>
  <c r="AC182" i="13"/>
  <c r="AB182" i="13"/>
  <c r="AA182" i="13"/>
  <c r="Z182" i="13"/>
  <c r="Y182" i="13"/>
  <c r="X182" i="13"/>
  <c r="W182" i="13"/>
  <c r="V182" i="13"/>
  <c r="U182" i="13"/>
  <c r="T182" i="13"/>
  <c r="S182" i="13"/>
  <c r="R182" i="13"/>
  <c r="Q182" i="13"/>
  <c r="P182" i="13"/>
  <c r="O182" i="13"/>
  <c r="N182" i="13"/>
  <c r="M182" i="13"/>
  <c r="L182" i="13"/>
  <c r="K182" i="13"/>
  <c r="J182" i="13"/>
  <c r="I182" i="13"/>
  <c r="H182" i="13"/>
  <c r="G182" i="13"/>
  <c r="F182" i="13"/>
  <c r="E182" i="13"/>
  <c r="D182" i="13"/>
  <c r="C182" i="13"/>
  <c r="B182" i="13"/>
  <c r="AN182" i="13" s="1"/>
  <c r="AK181" i="13"/>
  <c r="AJ181" i="13"/>
  <c r="AI181" i="13"/>
  <c r="AH181" i="13"/>
  <c r="AG181" i="13"/>
  <c r="AF181" i="13"/>
  <c r="AE181" i="13"/>
  <c r="AD181" i="13"/>
  <c r="AC181" i="13"/>
  <c r="AB181" i="13"/>
  <c r="AA181" i="13"/>
  <c r="Z181" i="13"/>
  <c r="Y181" i="13"/>
  <c r="X181" i="13"/>
  <c r="W181" i="13"/>
  <c r="V181" i="13"/>
  <c r="U181" i="13"/>
  <c r="T181" i="13"/>
  <c r="S181" i="13"/>
  <c r="R181" i="13"/>
  <c r="Q181" i="13"/>
  <c r="P181" i="13"/>
  <c r="O181" i="13"/>
  <c r="N181" i="13"/>
  <c r="M181" i="13"/>
  <c r="L181" i="13"/>
  <c r="K181" i="13"/>
  <c r="J181" i="13"/>
  <c r="I181" i="13"/>
  <c r="H181" i="13"/>
  <c r="G181" i="13"/>
  <c r="F181" i="13"/>
  <c r="E181" i="13"/>
  <c r="D181" i="13"/>
  <c r="C181" i="13"/>
  <c r="B181" i="13"/>
  <c r="AK180" i="13"/>
  <c r="AJ180" i="13"/>
  <c r="AI180" i="13"/>
  <c r="AH180" i="13"/>
  <c r="AG180" i="13"/>
  <c r="AF180" i="13"/>
  <c r="AE180" i="13"/>
  <c r="AD180" i="13"/>
  <c r="AC180" i="13"/>
  <c r="AB180" i="13"/>
  <c r="AA180" i="13"/>
  <c r="Z180" i="13"/>
  <c r="Y180" i="13"/>
  <c r="X180" i="13"/>
  <c r="W180" i="13"/>
  <c r="V180" i="13"/>
  <c r="U180" i="13"/>
  <c r="T180" i="13"/>
  <c r="S180" i="13"/>
  <c r="R180" i="13"/>
  <c r="Q180" i="13"/>
  <c r="P180" i="13"/>
  <c r="O180" i="13"/>
  <c r="N180" i="13"/>
  <c r="M180" i="13"/>
  <c r="L180" i="13"/>
  <c r="K180" i="13"/>
  <c r="J180" i="13"/>
  <c r="I180" i="13"/>
  <c r="H180" i="13"/>
  <c r="G180" i="13"/>
  <c r="F180" i="13"/>
  <c r="AN180" i="13" s="1"/>
  <c r="E180" i="13"/>
  <c r="D180" i="13"/>
  <c r="C180" i="13"/>
  <c r="B180" i="13"/>
  <c r="AK179" i="13"/>
  <c r="AJ179" i="13"/>
  <c r="AI179" i="13"/>
  <c r="AH179" i="13"/>
  <c r="AG179" i="13"/>
  <c r="AF179" i="13"/>
  <c r="AE179" i="13"/>
  <c r="AD179" i="13"/>
  <c r="AC179" i="13"/>
  <c r="AB179" i="13"/>
  <c r="AA179" i="13"/>
  <c r="Z179" i="13"/>
  <c r="Y179" i="13"/>
  <c r="X179" i="13"/>
  <c r="W179" i="13"/>
  <c r="V179" i="13"/>
  <c r="U179" i="13"/>
  <c r="T179" i="13"/>
  <c r="S179" i="13"/>
  <c r="R179" i="13"/>
  <c r="Q179" i="13"/>
  <c r="P179" i="13"/>
  <c r="O179" i="13"/>
  <c r="N179" i="13"/>
  <c r="M179" i="13"/>
  <c r="L179" i="13"/>
  <c r="K179" i="13"/>
  <c r="J179" i="13"/>
  <c r="I179" i="13"/>
  <c r="H179" i="13"/>
  <c r="G179" i="13"/>
  <c r="F179" i="13"/>
  <c r="E179" i="13"/>
  <c r="D179" i="13"/>
  <c r="C179" i="13"/>
  <c r="B179" i="13"/>
  <c r="AK178" i="13"/>
  <c r="AJ178" i="13"/>
  <c r="AI178" i="13"/>
  <c r="AH178" i="13"/>
  <c r="AG178" i="13"/>
  <c r="AF178" i="13"/>
  <c r="AE178" i="13"/>
  <c r="AD178" i="13"/>
  <c r="AC178" i="13"/>
  <c r="AB178" i="13"/>
  <c r="AA178" i="13"/>
  <c r="Z178" i="13"/>
  <c r="Y178" i="13"/>
  <c r="X178" i="13"/>
  <c r="W178" i="13"/>
  <c r="V178" i="13"/>
  <c r="U178" i="13"/>
  <c r="T178" i="13"/>
  <c r="S178" i="13"/>
  <c r="R178" i="13"/>
  <c r="Q178" i="13"/>
  <c r="P178" i="13"/>
  <c r="O178" i="13"/>
  <c r="N178" i="13"/>
  <c r="M178" i="13"/>
  <c r="L178" i="13"/>
  <c r="K178" i="13"/>
  <c r="J178" i="13"/>
  <c r="I178" i="13"/>
  <c r="H178" i="13"/>
  <c r="G178" i="13"/>
  <c r="F178" i="13"/>
  <c r="E178" i="13"/>
  <c r="D178" i="13"/>
  <c r="C178" i="13"/>
  <c r="B178" i="13"/>
  <c r="AN178" i="13" s="1"/>
  <c r="AK177" i="13"/>
  <c r="AJ177" i="13"/>
  <c r="AI177" i="13"/>
  <c r="AH177" i="13"/>
  <c r="AG177" i="13"/>
  <c r="AF177" i="13"/>
  <c r="AE177" i="13"/>
  <c r="AD177" i="13"/>
  <c r="AC177" i="13"/>
  <c r="AB177" i="13"/>
  <c r="AA177" i="13"/>
  <c r="Z177" i="13"/>
  <c r="Y177" i="13"/>
  <c r="X177" i="13"/>
  <c r="W177" i="13"/>
  <c r="V177" i="13"/>
  <c r="U177" i="13"/>
  <c r="T177" i="13"/>
  <c r="S177" i="13"/>
  <c r="R177" i="13"/>
  <c r="Q177" i="13"/>
  <c r="P177" i="13"/>
  <c r="O177" i="13"/>
  <c r="N177" i="13"/>
  <c r="M177" i="13"/>
  <c r="L177" i="13"/>
  <c r="K177" i="13"/>
  <c r="J177" i="13"/>
  <c r="I177" i="13"/>
  <c r="H177" i="13"/>
  <c r="G177" i="13"/>
  <c r="F177" i="13"/>
  <c r="E177" i="13"/>
  <c r="D177" i="13"/>
  <c r="C177" i="13"/>
  <c r="B177" i="13"/>
  <c r="AK176" i="13"/>
  <c r="AJ176" i="13"/>
  <c r="AI176" i="13"/>
  <c r="AH176" i="13"/>
  <c r="AG176" i="13"/>
  <c r="AF176" i="13"/>
  <c r="AE176" i="13"/>
  <c r="AD176" i="13"/>
  <c r="AC176" i="13"/>
  <c r="AB176" i="13"/>
  <c r="AA176" i="13"/>
  <c r="Z176" i="13"/>
  <c r="Y176" i="13"/>
  <c r="X176" i="13"/>
  <c r="W176" i="13"/>
  <c r="V176" i="13"/>
  <c r="U176" i="13"/>
  <c r="T176" i="13"/>
  <c r="S176" i="13"/>
  <c r="R176" i="13"/>
  <c r="Q176" i="13"/>
  <c r="P176" i="13"/>
  <c r="O176" i="13"/>
  <c r="N176" i="13"/>
  <c r="M176" i="13"/>
  <c r="L176" i="13"/>
  <c r="K176" i="13"/>
  <c r="J176" i="13"/>
  <c r="I176" i="13"/>
  <c r="H176" i="13"/>
  <c r="G176" i="13"/>
  <c r="F176" i="13"/>
  <c r="E176" i="13"/>
  <c r="D176" i="13"/>
  <c r="C176" i="13"/>
  <c r="B176" i="13"/>
  <c r="AK175" i="13"/>
  <c r="AJ175" i="13"/>
  <c r="AI175" i="13"/>
  <c r="AH175" i="13"/>
  <c r="AG175" i="13"/>
  <c r="AF175" i="13"/>
  <c r="AE175" i="13"/>
  <c r="AD175" i="13"/>
  <c r="AC175" i="13"/>
  <c r="AB175" i="13"/>
  <c r="AA175" i="13"/>
  <c r="Z175" i="13"/>
  <c r="Y175" i="13"/>
  <c r="X175" i="13"/>
  <c r="W175" i="13"/>
  <c r="V175" i="13"/>
  <c r="U175" i="13"/>
  <c r="T175" i="13"/>
  <c r="S175" i="13"/>
  <c r="R175" i="13"/>
  <c r="Q175" i="13"/>
  <c r="P175" i="13"/>
  <c r="O175" i="13"/>
  <c r="N175" i="13"/>
  <c r="M175" i="13"/>
  <c r="L175" i="13"/>
  <c r="K175" i="13"/>
  <c r="J175" i="13"/>
  <c r="I175" i="13"/>
  <c r="H175" i="13"/>
  <c r="G175" i="13"/>
  <c r="F175" i="13"/>
  <c r="E175" i="13"/>
  <c r="D175" i="13"/>
  <c r="C175" i="13"/>
  <c r="B175" i="13"/>
  <c r="AK174" i="13"/>
  <c r="AJ174" i="13"/>
  <c r="AI174" i="13"/>
  <c r="AH174" i="13"/>
  <c r="AG174" i="13"/>
  <c r="AF174" i="13"/>
  <c r="AE174" i="13"/>
  <c r="AD174" i="13"/>
  <c r="AC174" i="13"/>
  <c r="AB174" i="13"/>
  <c r="AA174" i="13"/>
  <c r="Z174" i="13"/>
  <c r="Y174" i="13"/>
  <c r="X174" i="13"/>
  <c r="W174" i="13"/>
  <c r="V174" i="13"/>
  <c r="U174" i="13"/>
  <c r="T174" i="13"/>
  <c r="S174" i="13"/>
  <c r="R174" i="13"/>
  <c r="Q174" i="13"/>
  <c r="P174" i="13"/>
  <c r="O174" i="13"/>
  <c r="N174" i="13"/>
  <c r="M174" i="13"/>
  <c r="L174" i="13"/>
  <c r="K174" i="13"/>
  <c r="J174" i="13"/>
  <c r="I174" i="13"/>
  <c r="H174" i="13"/>
  <c r="G174" i="13"/>
  <c r="F174" i="13"/>
  <c r="E174" i="13"/>
  <c r="D174" i="13"/>
  <c r="C174" i="13"/>
  <c r="B174" i="13"/>
  <c r="AK173" i="13"/>
  <c r="AJ173" i="13"/>
  <c r="AI173" i="13"/>
  <c r="AH173" i="13"/>
  <c r="AG173" i="13"/>
  <c r="AF173" i="13"/>
  <c r="AE173" i="13"/>
  <c r="AD173" i="13"/>
  <c r="AC173" i="13"/>
  <c r="AB173" i="13"/>
  <c r="AA173" i="13"/>
  <c r="Z173" i="13"/>
  <c r="Y173" i="13"/>
  <c r="X173" i="13"/>
  <c r="W173" i="13"/>
  <c r="V173" i="13"/>
  <c r="U173" i="13"/>
  <c r="T173" i="13"/>
  <c r="S173" i="13"/>
  <c r="R173" i="13"/>
  <c r="Q173" i="13"/>
  <c r="P173" i="13"/>
  <c r="O173" i="13"/>
  <c r="N173" i="13"/>
  <c r="M173" i="13"/>
  <c r="L173" i="13"/>
  <c r="K173" i="13"/>
  <c r="J173" i="13"/>
  <c r="I173" i="13"/>
  <c r="H173" i="13"/>
  <c r="G173" i="13"/>
  <c r="F173" i="13"/>
  <c r="E173" i="13"/>
  <c r="D173" i="13"/>
  <c r="C173" i="13"/>
  <c r="B173" i="13"/>
  <c r="AN173" i="13" s="1"/>
  <c r="AK172" i="13"/>
  <c r="AJ172" i="13"/>
  <c r="AI172" i="13"/>
  <c r="AH172" i="13"/>
  <c r="AG172" i="13"/>
  <c r="AF172" i="13"/>
  <c r="AE172" i="13"/>
  <c r="AD172" i="13"/>
  <c r="AC172" i="13"/>
  <c r="AB172" i="13"/>
  <c r="AA172" i="13"/>
  <c r="Z172" i="13"/>
  <c r="Y172" i="13"/>
  <c r="X172" i="13"/>
  <c r="W172" i="13"/>
  <c r="V172" i="13"/>
  <c r="U172" i="13"/>
  <c r="T172" i="13"/>
  <c r="S172" i="13"/>
  <c r="R172" i="13"/>
  <c r="Q172" i="13"/>
  <c r="P172" i="13"/>
  <c r="O172" i="13"/>
  <c r="N172" i="13"/>
  <c r="M172" i="13"/>
  <c r="L172" i="13"/>
  <c r="K172" i="13"/>
  <c r="J172" i="13"/>
  <c r="I172" i="13"/>
  <c r="H172" i="13"/>
  <c r="G172" i="13"/>
  <c r="F172" i="13"/>
  <c r="E172" i="13"/>
  <c r="D172" i="13"/>
  <c r="C172" i="13"/>
  <c r="B172" i="13"/>
  <c r="AK171" i="13"/>
  <c r="AJ171" i="13"/>
  <c r="AI171" i="13"/>
  <c r="AH171" i="13"/>
  <c r="AG171" i="13"/>
  <c r="AF171" i="13"/>
  <c r="AE171" i="13"/>
  <c r="AD171" i="13"/>
  <c r="AC171" i="13"/>
  <c r="AB171" i="13"/>
  <c r="AA171" i="13"/>
  <c r="Z171" i="13"/>
  <c r="Y171" i="13"/>
  <c r="X171" i="13"/>
  <c r="W171" i="13"/>
  <c r="V171" i="13"/>
  <c r="U171" i="13"/>
  <c r="T171" i="13"/>
  <c r="S171" i="13"/>
  <c r="R171" i="13"/>
  <c r="Q171" i="13"/>
  <c r="P171" i="13"/>
  <c r="O171" i="13"/>
  <c r="N171" i="13"/>
  <c r="M171" i="13"/>
  <c r="L171" i="13"/>
  <c r="K171" i="13"/>
  <c r="J171" i="13"/>
  <c r="I171" i="13"/>
  <c r="H171" i="13"/>
  <c r="G171" i="13"/>
  <c r="F171" i="13"/>
  <c r="E171" i="13"/>
  <c r="D171" i="13"/>
  <c r="C171" i="13"/>
  <c r="B171" i="13"/>
  <c r="AK170" i="13"/>
  <c r="AJ170" i="13"/>
  <c r="AI170" i="13"/>
  <c r="AH170" i="13"/>
  <c r="AG170" i="13"/>
  <c r="AF170" i="13"/>
  <c r="AE170" i="13"/>
  <c r="AD170" i="13"/>
  <c r="AC170" i="13"/>
  <c r="AB170" i="13"/>
  <c r="AA170" i="13"/>
  <c r="Z170" i="13"/>
  <c r="Y170" i="13"/>
  <c r="X170" i="13"/>
  <c r="W170" i="13"/>
  <c r="V170" i="13"/>
  <c r="U170" i="13"/>
  <c r="T170" i="13"/>
  <c r="S170" i="13"/>
  <c r="R170" i="13"/>
  <c r="Q170" i="13"/>
  <c r="P170" i="13"/>
  <c r="O170" i="13"/>
  <c r="N170" i="13"/>
  <c r="M170" i="13"/>
  <c r="L170" i="13"/>
  <c r="K170" i="13"/>
  <c r="J170" i="13"/>
  <c r="I170" i="13"/>
  <c r="H170" i="13"/>
  <c r="G170" i="13"/>
  <c r="F170" i="13"/>
  <c r="E170" i="13"/>
  <c r="D170" i="13"/>
  <c r="C170" i="13"/>
  <c r="B170"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F169" i="13"/>
  <c r="E169" i="13"/>
  <c r="D169" i="13"/>
  <c r="C169" i="13"/>
  <c r="B169" i="13"/>
  <c r="AK168" i="13"/>
  <c r="AJ168" i="13"/>
  <c r="AI168" i="13"/>
  <c r="AH168" i="13"/>
  <c r="AG168" i="13"/>
  <c r="AF168" i="13"/>
  <c r="AE168" i="13"/>
  <c r="AD168" i="13"/>
  <c r="AC168" i="13"/>
  <c r="AB168" i="13"/>
  <c r="AA168" i="13"/>
  <c r="Z168" i="13"/>
  <c r="Y168" i="13"/>
  <c r="X168" i="13"/>
  <c r="W168" i="13"/>
  <c r="V168" i="13"/>
  <c r="U168" i="13"/>
  <c r="T168" i="13"/>
  <c r="S168" i="13"/>
  <c r="R168" i="13"/>
  <c r="Q168" i="13"/>
  <c r="P168" i="13"/>
  <c r="O168" i="13"/>
  <c r="N168" i="13"/>
  <c r="M168" i="13"/>
  <c r="L168" i="13"/>
  <c r="K168" i="13"/>
  <c r="J168" i="13"/>
  <c r="I168" i="13"/>
  <c r="H168" i="13"/>
  <c r="G168" i="13"/>
  <c r="F168" i="13"/>
  <c r="E168" i="13"/>
  <c r="D168" i="13"/>
  <c r="C168" i="13"/>
  <c r="B168" i="13"/>
  <c r="AK167" i="13"/>
  <c r="AJ167" i="13"/>
  <c r="AI167" i="13"/>
  <c r="AH167" i="13"/>
  <c r="AG167" i="13"/>
  <c r="AF167" i="13"/>
  <c r="AE167" i="13"/>
  <c r="AD167" i="13"/>
  <c r="AC167" i="13"/>
  <c r="AB167" i="13"/>
  <c r="AA167" i="13"/>
  <c r="Z167" i="13"/>
  <c r="Y167" i="13"/>
  <c r="X167" i="13"/>
  <c r="W167" i="13"/>
  <c r="V167" i="13"/>
  <c r="U167" i="13"/>
  <c r="T167" i="13"/>
  <c r="S167" i="13"/>
  <c r="R167" i="13"/>
  <c r="Q167" i="13"/>
  <c r="P167" i="13"/>
  <c r="O167" i="13"/>
  <c r="N167" i="13"/>
  <c r="M167" i="13"/>
  <c r="L167" i="13"/>
  <c r="K167" i="13"/>
  <c r="J167" i="13"/>
  <c r="I167" i="13"/>
  <c r="H167" i="13"/>
  <c r="G167" i="13"/>
  <c r="F167" i="13"/>
  <c r="E167" i="13"/>
  <c r="D167" i="13"/>
  <c r="C167" i="13"/>
  <c r="B167" i="13"/>
  <c r="AN167" i="13" s="1"/>
  <c r="B167" i="15" s="1"/>
  <c r="D167" i="15" s="1"/>
  <c r="AK166" i="13"/>
  <c r="AJ166" i="13"/>
  <c r="AI166" i="13"/>
  <c r="AH166" i="13"/>
  <c r="AG166" i="13"/>
  <c r="AF166" i="13"/>
  <c r="AE166" i="13"/>
  <c r="AD166" i="13"/>
  <c r="AC166" i="13"/>
  <c r="AB166" i="13"/>
  <c r="AA166" i="13"/>
  <c r="Z166" i="13"/>
  <c r="Y166" i="13"/>
  <c r="X166" i="13"/>
  <c r="W166" i="13"/>
  <c r="V166" i="13"/>
  <c r="U166" i="13"/>
  <c r="T166" i="13"/>
  <c r="S166" i="13"/>
  <c r="R166" i="13"/>
  <c r="Q166" i="13"/>
  <c r="P166" i="13"/>
  <c r="O166" i="13"/>
  <c r="N166" i="13"/>
  <c r="M166" i="13"/>
  <c r="L166" i="13"/>
  <c r="K166" i="13"/>
  <c r="J166" i="13"/>
  <c r="I166" i="13"/>
  <c r="H166" i="13"/>
  <c r="G166" i="13"/>
  <c r="F166" i="13"/>
  <c r="E166" i="13"/>
  <c r="D166" i="13"/>
  <c r="C166" i="13"/>
  <c r="B166" i="13"/>
  <c r="AK165" i="13"/>
  <c r="AJ165" i="13"/>
  <c r="AI165" i="13"/>
  <c r="AH165" i="13"/>
  <c r="AG165" i="13"/>
  <c r="AF165" i="13"/>
  <c r="AE165" i="13"/>
  <c r="AD165" i="13"/>
  <c r="AC165" i="13"/>
  <c r="AB165" i="13"/>
  <c r="AA165" i="13"/>
  <c r="Z165" i="13"/>
  <c r="Y165" i="13"/>
  <c r="X165" i="13"/>
  <c r="W165" i="13"/>
  <c r="V165" i="13"/>
  <c r="U165" i="13"/>
  <c r="T165" i="13"/>
  <c r="S165" i="13"/>
  <c r="R165" i="13"/>
  <c r="Q165" i="13"/>
  <c r="P165" i="13"/>
  <c r="O165" i="13"/>
  <c r="N165" i="13"/>
  <c r="M165" i="13"/>
  <c r="L165" i="13"/>
  <c r="K165" i="13"/>
  <c r="J165" i="13"/>
  <c r="I165" i="13"/>
  <c r="H165" i="13"/>
  <c r="G165" i="13"/>
  <c r="F165" i="13"/>
  <c r="E165" i="13"/>
  <c r="D165" i="13"/>
  <c r="C165" i="13"/>
  <c r="B165" i="13"/>
  <c r="AK164" i="13"/>
  <c r="AJ164" i="13"/>
  <c r="AI164" i="13"/>
  <c r="AH164" i="13"/>
  <c r="AG164" i="13"/>
  <c r="AF164" i="13"/>
  <c r="AE164" i="13"/>
  <c r="AD164" i="13"/>
  <c r="AC164" i="13"/>
  <c r="AB164" i="13"/>
  <c r="AA164" i="13"/>
  <c r="Z164" i="13"/>
  <c r="Y164" i="13"/>
  <c r="X164" i="13"/>
  <c r="W164" i="13"/>
  <c r="V164" i="13"/>
  <c r="U164" i="13"/>
  <c r="T164" i="13"/>
  <c r="S164" i="13"/>
  <c r="R164" i="13"/>
  <c r="Q164" i="13"/>
  <c r="P164" i="13"/>
  <c r="O164" i="13"/>
  <c r="N164" i="13"/>
  <c r="M164" i="13"/>
  <c r="L164" i="13"/>
  <c r="K164" i="13"/>
  <c r="J164" i="13"/>
  <c r="I164" i="13"/>
  <c r="H164" i="13"/>
  <c r="G164" i="13"/>
  <c r="F164" i="13"/>
  <c r="AN164" i="13" s="1"/>
  <c r="E164" i="13"/>
  <c r="D164" i="13"/>
  <c r="C164" i="13"/>
  <c r="B164" i="13"/>
  <c r="AK163" i="13"/>
  <c r="AJ163" i="13"/>
  <c r="AI163" i="13"/>
  <c r="AH163" i="13"/>
  <c r="AG163" i="13"/>
  <c r="AF163" i="13"/>
  <c r="AE163" i="13"/>
  <c r="AD163" i="13"/>
  <c r="AC163" i="13"/>
  <c r="AB163" i="13"/>
  <c r="AA163" i="13"/>
  <c r="Z163" i="13"/>
  <c r="Y163" i="13"/>
  <c r="X163" i="13"/>
  <c r="W163" i="13"/>
  <c r="V163" i="13"/>
  <c r="U163" i="13"/>
  <c r="T163" i="13"/>
  <c r="S163" i="13"/>
  <c r="R163" i="13"/>
  <c r="Q163" i="13"/>
  <c r="P163" i="13"/>
  <c r="O163" i="13"/>
  <c r="N163" i="13"/>
  <c r="M163" i="13"/>
  <c r="L163" i="13"/>
  <c r="K163" i="13"/>
  <c r="J163" i="13"/>
  <c r="I163" i="13"/>
  <c r="H163" i="13"/>
  <c r="G163" i="13"/>
  <c r="F163" i="13"/>
  <c r="E163" i="13"/>
  <c r="D163" i="13"/>
  <c r="C163" i="13"/>
  <c r="B163" i="13"/>
  <c r="AK162" i="13"/>
  <c r="AJ162" i="13"/>
  <c r="AI162" i="13"/>
  <c r="AH162" i="13"/>
  <c r="AG162" i="13"/>
  <c r="AF162" i="13"/>
  <c r="AE162" i="13"/>
  <c r="AD162" i="13"/>
  <c r="AC162" i="13"/>
  <c r="AB162" i="13"/>
  <c r="AA162" i="13"/>
  <c r="Z162" i="13"/>
  <c r="Y162" i="13"/>
  <c r="X162" i="13"/>
  <c r="W162" i="13"/>
  <c r="V162" i="13"/>
  <c r="U162" i="13"/>
  <c r="T162" i="13"/>
  <c r="S162" i="13"/>
  <c r="R162" i="13"/>
  <c r="Q162" i="13"/>
  <c r="P162" i="13"/>
  <c r="O162" i="13"/>
  <c r="N162" i="13"/>
  <c r="M162" i="13"/>
  <c r="L162" i="13"/>
  <c r="K162" i="13"/>
  <c r="J162" i="13"/>
  <c r="I162" i="13"/>
  <c r="H162" i="13"/>
  <c r="G162" i="13"/>
  <c r="F162" i="13"/>
  <c r="E162" i="13"/>
  <c r="D162" i="13"/>
  <c r="C162" i="13"/>
  <c r="B162" i="13"/>
  <c r="AK161" i="13"/>
  <c r="AJ161" i="13"/>
  <c r="AI161" i="13"/>
  <c r="AH161" i="13"/>
  <c r="AG161" i="13"/>
  <c r="AF161" i="13"/>
  <c r="AE161" i="13"/>
  <c r="AD161" i="13"/>
  <c r="AC161" i="13"/>
  <c r="AB161" i="13"/>
  <c r="AA161" i="13"/>
  <c r="Z161" i="13"/>
  <c r="Y161" i="13"/>
  <c r="X161" i="13"/>
  <c r="W161" i="13"/>
  <c r="V161" i="13"/>
  <c r="U161" i="13"/>
  <c r="T161" i="13"/>
  <c r="S161" i="13"/>
  <c r="R161" i="13"/>
  <c r="Q161" i="13"/>
  <c r="P161" i="13"/>
  <c r="O161" i="13"/>
  <c r="N161" i="13"/>
  <c r="M161" i="13"/>
  <c r="L161" i="13"/>
  <c r="K161" i="13"/>
  <c r="J161" i="13"/>
  <c r="I161" i="13"/>
  <c r="H161" i="13"/>
  <c r="G161" i="13"/>
  <c r="F161" i="13"/>
  <c r="E161" i="13"/>
  <c r="D161" i="13"/>
  <c r="C161" i="13"/>
  <c r="B161" i="13"/>
  <c r="AK160" i="13"/>
  <c r="AJ160" i="13"/>
  <c r="AI160" i="13"/>
  <c r="AH160" i="13"/>
  <c r="AG160" i="13"/>
  <c r="AF160" i="13"/>
  <c r="AE160" i="13"/>
  <c r="AD160" i="13"/>
  <c r="AC160" i="13"/>
  <c r="AB160" i="13"/>
  <c r="AA160" i="13"/>
  <c r="Z160" i="13"/>
  <c r="Y160" i="13"/>
  <c r="X160" i="13"/>
  <c r="W160" i="13"/>
  <c r="V160" i="13"/>
  <c r="U160" i="13"/>
  <c r="T160" i="13"/>
  <c r="S160" i="13"/>
  <c r="R160" i="13"/>
  <c r="Q160" i="13"/>
  <c r="P160" i="13"/>
  <c r="O160" i="13"/>
  <c r="N160" i="13"/>
  <c r="M160" i="13"/>
  <c r="L160" i="13"/>
  <c r="K160" i="13"/>
  <c r="J160" i="13"/>
  <c r="I160" i="13"/>
  <c r="H160" i="13"/>
  <c r="G160" i="13"/>
  <c r="F160" i="13"/>
  <c r="E160" i="13"/>
  <c r="D160" i="13"/>
  <c r="C160" i="13"/>
  <c r="B160" i="13"/>
  <c r="AK159" i="13"/>
  <c r="AJ159" i="13"/>
  <c r="AI159" i="13"/>
  <c r="AH159" i="13"/>
  <c r="AG159" i="13"/>
  <c r="AF159" i="13"/>
  <c r="AE159" i="13"/>
  <c r="AD159" i="13"/>
  <c r="AC159" i="13"/>
  <c r="AB159" i="13"/>
  <c r="AA159" i="13"/>
  <c r="Z159" i="13"/>
  <c r="Y159" i="13"/>
  <c r="X159" i="13"/>
  <c r="W159" i="13"/>
  <c r="V159" i="13"/>
  <c r="U159" i="13"/>
  <c r="T159" i="13"/>
  <c r="S159" i="13"/>
  <c r="R159" i="13"/>
  <c r="Q159" i="13"/>
  <c r="P159" i="13"/>
  <c r="O159" i="13"/>
  <c r="N159" i="13"/>
  <c r="M159" i="13"/>
  <c r="L159" i="13"/>
  <c r="K159" i="13"/>
  <c r="J159" i="13"/>
  <c r="I159" i="13"/>
  <c r="H159" i="13"/>
  <c r="G159" i="13"/>
  <c r="F159" i="13"/>
  <c r="E159" i="13"/>
  <c r="D159" i="13"/>
  <c r="C159" i="13"/>
  <c r="B159" i="13"/>
  <c r="AK158" i="13"/>
  <c r="AJ158" i="13"/>
  <c r="AI158" i="13"/>
  <c r="AH158" i="13"/>
  <c r="AG158" i="13"/>
  <c r="AF158" i="13"/>
  <c r="AE158" i="13"/>
  <c r="AD158" i="13"/>
  <c r="AC158" i="13"/>
  <c r="AB158" i="13"/>
  <c r="AA158" i="13"/>
  <c r="Z158" i="13"/>
  <c r="Y158" i="13"/>
  <c r="X158" i="13"/>
  <c r="W158" i="13"/>
  <c r="V158" i="13"/>
  <c r="U158" i="13"/>
  <c r="T158" i="13"/>
  <c r="S158" i="13"/>
  <c r="R158" i="13"/>
  <c r="Q158" i="13"/>
  <c r="P158" i="13"/>
  <c r="O158" i="13"/>
  <c r="N158" i="13"/>
  <c r="M158" i="13"/>
  <c r="L158" i="13"/>
  <c r="K158" i="13"/>
  <c r="J158" i="13"/>
  <c r="I158" i="13"/>
  <c r="H158" i="13"/>
  <c r="G158" i="13"/>
  <c r="F158" i="13"/>
  <c r="E158" i="13"/>
  <c r="D158" i="13"/>
  <c r="C158" i="13"/>
  <c r="B158" i="13"/>
  <c r="AK157" i="13"/>
  <c r="AJ157" i="13"/>
  <c r="AI157" i="13"/>
  <c r="AH157" i="13"/>
  <c r="AG157" i="13"/>
  <c r="AF157" i="13"/>
  <c r="AE157" i="13"/>
  <c r="AD157" i="13"/>
  <c r="AC157" i="13"/>
  <c r="AB157" i="13"/>
  <c r="AA157" i="13"/>
  <c r="Z157" i="13"/>
  <c r="Y157" i="13"/>
  <c r="X157" i="13"/>
  <c r="W157" i="13"/>
  <c r="V157" i="13"/>
  <c r="U157" i="13"/>
  <c r="T157" i="13"/>
  <c r="S157" i="13"/>
  <c r="R157" i="13"/>
  <c r="Q157" i="13"/>
  <c r="P157" i="13"/>
  <c r="O157" i="13"/>
  <c r="N157" i="13"/>
  <c r="M157" i="13"/>
  <c r="L157" i="13"/>
  <c r="K157" i="13"/>
  <c r="J157" i="13"/>
  <c r="I157" i="13"/>
  <c r="H157" i="13"/>
  <c r="G157" i="13"/>
  <c r="F157" i="13"/>
  <c r="E157" i="13"/>
  <c r="D157" i="13"/>
  <c r="C157" i="13"/>
  <c r="B157" i="13"/>
  <c r="AK156" i="13"/>
  <c r="AJ156" i="13"/>
  <c r="AI156" i="13"/>
  <c r="AH156" i="13"/>
  <c r="AG156" i="13"/>
  <c r="AF156" i="13"/>
  <c r="AE156" i="13"/>
  <c r="AD156" i="13"/>
  <c r="AC156" i="13"/>
  <c r="AB156" i="13"/>
  <c r="AA156" i="13"/>
  <c r="Z156" i="13"/>
  <c r="Y156" i="13"/>
  <c r="X156" i="13"/>
  <c r="W156" i="13"/>
  <c r="V156" i="13"/>
  <c r="U156" i="13"/>
  <c r="T156" i="13"/>
  <c r="S156" i="13"/>
  <c r="R156" i="13"/>
  <c r="Q156" i="13"/>
  <c r="P156" i="13"/>
  <c r="O156" i="13"/>
  <c r="N156" i="13"/>
  <c r="M156" i="13"/>
  <c r="L156" i="13"/>
  <c r="K156" i="13"/>
  <c r="J156" i="13"/>
  <c r="I156" i="13"/>
  <c r="H156" i="13"/>
  <c r="G156" i="13"/>
  <c r="F156" i="13"/>
  <c r="AN156" i="13" s="1"/>
  <c r="E156" i="13"/>
  <c r="D156" i="13"/>
  <c r="C156" i="13"/>
  <c r="B156" i="13"/>
  <c r="AK155" i="13"/>
  <c r="AJ155" i="13"/>
  <c r="AI155" i="13"/>
  <c r="AH155" i="13"/>
  <c r="AG155" i="13"/>
  <c r="AF155" i="13"/>
  <c r="AE155" i="13"/>
  <c r="AD155" i="13"/>
  <c r="AC155" i="13"/>
  <c r="AB155" i="13"/>
  <c r="AA155" i="13"/>
  <c r="Z155" i="13"/>
  <c r="Y155" i="13"/>
  <c r="X155" i="13"/>
  <c r="W155" i="13"/>
  <c r="V155" i="13"/>
  <c r="U155" i="13"/>
  <c r="T155" i="13"/>
  <c r="S155" i="13"/>
  <c r="R155" i="13"/>
  <c r="Q155" i="13"/>
  <c r="P155" i="13"/>
  <c r="O155" i="13"/>
  <c r="N155" i="13"/>
  <c r="M155" i="13"/>
  <c r="L155" i="13"/>
  <c r="K155" i="13"/>
  <c r="J155" i="13"/>
  <c r="I155" i="13"/>
  <c r="H155" i="13"/>
  <c r="G155" i="13"/>
  <c r="F155" i="13"/>
  <c r="E155" i="13"/>
  <c r="D155" i="13"/>
  <c r="C155" i="13"/>
  <c r="B155" i="13"/>
  <c r="AK154" i="13"/>
  <c r="AJ154" i="13"/>
  <c r="AI154" i="13"/>
  <c r="AH154" i="13"/>
  <c r="AG154" i="13"/>
  <c r="AF154" i="13"/>
  <c r="AE154" i="13"/>
  <c r="AD154" i="13"/>
  <c r="AC154" i="13"/>
  <c r="AB154" i="13"/>
  <c r="AA154" i="13"/>
  <c r="Z154" i="13"/>
  <c r="Y154" i="13"/>
  <c r="X154" i="13"/>
  <c r="W154" i="13"/>
  <c r="V154" i="13"/>
  <c r="U154" i="13"/>
  <c r="T154" i="13"/>
  <c r="S154" i="13"/>
  <c r="R154" i="13"/>
  <c r="Q154" i="13"/>
  <c r="P154" i="13"/>
  <c r="O154" i="13"/>
  <c r="N154" i="13"/>
  <c r="M154" i="13"/>
  <c r="L154" i="13"/>
  <c r="K154" i="13"/>
  <c r="J154" i="13"/>
  <c r="I154" i="13"/>
  <c r="H154" i="13"/>
  <c r="G154" i="13"/>
  <c r="F154" i="13"/>
  <c r="E154" i="13"/>
  <c r="D154" i="13"/>
  <c r="C154" i="13"/>
  <c r="B154" i="13"/>
  <c r="AN154" i="13" s="1"/>
  <c r="AK153" i="13"/>
  <c r="AJ153" i="13"/>
  <c r="AI153" i="13"/>
  <c r="AH153" i="13"/>
  <c r="AG153" i="13"/>
  <c r="AF153" i="13"/>
  <c r="AE153" i="13"/>
  <c r="AD153" i="13"/>
  <c r="AC153" i="13"/>
  <c r="AB153" i="13"/>
  <c r="AA153" i="13"/>
  <c r="Z153" i="13"/>
  <c r="Y153" i="13"/>
  <c r="X153" i="13"/>
  <c r="W153" i="13"/>
  <c r="V153" i="13"/>
  <c r="U153" i="13"/>
  <c r="T153" i="13"/>
  <c r="S153" i="13"/>
  <c r="R153" i="13"/>
  <c r="Q153" i="13"/>
  <c r="P153" i="13"/>
  <c r="O153" i="13"/>
  <c r="N153" i="13"/>
  <c r="M153" i="13"/>
  <c r="L153" i="13"/>
  <c r="K153" i="13"/>
  <c r="J153" i="13"/>
  <c r="I153" i="13"/>
  <c r="H153" i="13"/>
  <c r="G153" i="13"/>
  <c r="F153" i="13"/>
  <c r="E153" i="13"/>
  <c r="D153" i="13"/>
  <c r="C153" i="13"/>
  <c r="B153" i="13"/>
  <c r="AK152" i="13"/>
  <c r="AJ152" i="13"/>
  <c r="AI152" i="13"/>
  <c r="AH152" i="13"/>
  <c r="AG152" i="13"/>
  <c r="AF152" i="13"/>
  <c r="AE152" i="13"/>
  <c r="AD152" i="13"/>
  <c r="AC152" i="13"/>
  <c r="AB152" i="13"/>
  <c r="AA152" i="13"/>
  <c r="Z152" i="13"/>
  <c r="Y152" i="13"/>
  <c r="X152" i="13"/>
  <c r="W152" i="13"/>
  <c r="V152" i="13"/>
  <c r="U152" i="13"/>
  <c r="T152" i="13"/>
  <c r="S152" i="13"/>
  <c r="R152" i="13"/>
  <c r="Q152" i="13"/>
  <c r="P152" i="13"/>
  <c r="O152" i="13"/>
  <c r="N152" i="13"/>
  <c r="M152" i="13"/>
  <c r="L152" i="13"/>
  <c r="K152" i="13"/>
  <c r="J152" i="13"/>
  <c r="I152" i="13"/>
  <c r="H152" i="13"/>
  <c r="G152" i="13"/>
  <c r="F152" i="13"/>
  <c r="E152" i="13"/>
  <c r="D152" i="13"/>
  <c r="C152" i="13"/>
  <c r="B152" i="13"/>
  <c r="AK151" i="13"/>
  <c r="AJ151" i="13"/>
  <c r="AI151" i="13"/>
  <c r="AH151" i="13"/>
  <c r="AG151" i="13"/>
  <c r="AF151" i="13"/>
  <c r="AE151" i="13"/>
  <c r="AD151" i="13"/>
  <c r="AC151" i="13"/>
  <c r="AB151" i="13"/>
  <c r="AA151" i="13"/>
  <c r="Z151" i="13"/>
  <c r="Y151" i="13"/>
  <c r="X151" i="13"/>
  <c r="W151" i="13"/>
  <c r="V151" i="13"/>
  <c r="U151" i="13"/>
  <c r="T151" i="13"/>
  <c r="S151" i="13"/>
  <c r="R151" i="13"/>
  <c r="Q151" i="13"/>
  <c r="P151" i="13"/>
  <c r="O151" i="13"/>
  <c r="N151" i="13"/>
  <c r="M151" i="13"/>
  <c r="L151" i="13"/>
  <c r="K151" i="13"/>
  <c r="J151" i="13"/>
  <c r="I151" i="13"/>
  <c r="H151" i="13"/>
  <c r="G151" i="13"/>
  <c r="F151" i="13"/>
  <c r="E151" i="13"/>
  <c r="D151" i="13"/>
  <c r="C151" i="13"/>
  <c r="B151" i="13"/>
  <c r="AN151" i="13" s="1"/>
  <c r="AK150" i="13"/>
  <c r="AJ150" i="13"/>
  <c r="AI150" i="13"/>
  <c r="AH150" i="13"/>
  <c r="AG150" i="13"/>
  <c r="AF150" i="13"/>
  <c r="AE150" i="13"/>
  <c r="AD150" i="13"/>
  <c r="AC150" i="13"/>
  <c r="AB150" i="13"/>
  <c r="AA150" i="13"/>
  <c r="Z150" i="13"/>
  <c r="Y150" i="13"/>
  <c r="X150" i="13"/>
  <c r="W150" i="13"/>
  <c r="V150" i="13"/>
  <c r="U150" i="13"/>
  <c r="T150" i="13"/>
  <c r="S150" i="13"/>
  <c r="R150" i="13"/>
  <c r="Q150" i="13"/>
  <c r="P150" i="13"/>
  <c r="O150" i="13"/>
  <c r="N150" i="13"/>
  <c r="M150" i="13"/>
  <c r="L150" i="13"/>
  <c r="K150" i="13"/>
  <c r="J150" i="13"/>
  <c r="I150" i="13"/>
  <c r="H150" i="13"/>
  <c r="G150" i="13"/>
  <c r="F150" i="13"/>
  <c r="E150" i="13"/>
  <c r="D150" i="13"/>
  <c r="C150" i="13"/>
  <c r="B150" i="13"/>
  <c r="AK149" i="13"/>
  <c r="AJ149" i="13"/>
  <c r="AI149" i="13"/>
  <c r="AH149" i="13"/>
  <c r="AG149" i="13"/>
  <c r="AF149" i="13"/>
  <c r="AE149" i="13"/>
  <c r="AD149" i="13"/>
  <c r="AC149" i="13"/>
  <c r="AB149" i="13"/>
  <c r="AA149" i="13"/>
  <c r="Z149" i="13"/>
  <c r="Y149" i="13"/>
  <c r="X149" i="13"/>
  <c r="W149" i="13"/>
  <c r="V149" i="13"/>
  <c r="U149" i="13"/>
  <c r="T149" i="13"/>
  <c r="S149" i="13"/>
  <c r="R149" i="13"/>
  <c r="Q149" i="13"/>
  <c r="P149" i="13"/>
  <c r="O149" i="13"/>
  <c r="N149" i="13"/>
  <c r="M149" i="13"/>
  <c r="L149" i="13"/>
  <c r="K149" i="13"/>
  <c r="J149" i="13"/>
  <c r="I149" i="13"/>
  <c r="H149" i="13"/>
  <c r="G149" i="13"/>
  <c r="F149" i="13"/>
  <c r="AN149" i="13" s="1"/>
  <c r="E149" i="13"/>
  <c r="D149" i="13"/>
  <c r="C149" i="13"/>
  <c r="B149" i="13"/>
  <c r="AK148" i="13"/>
  <c r="AJ148" i="13"/>
  <c r="AI148" i="13"/>
  <c r="AH148" i="13"/>
  <c r="AG148" i="13"/>
  <c r="AF148" i="13"/>
  <c r="AE148" i="13"/>
  <c r="AD148" i="13"/>
  <c r="AC148" i="13"/>
  <c r="AB148" i="13"/>
  <c r="AA148" i="13"/>
  <c r="Z148" i="13"/>
  <c r="Y148" i="13"/>
  <c r="X148" i="13"/>
  <c r="W148" i="13"/>
  <c r="V148" i="13"/>
  <c r="U148" i="13"/>
  <c r="T148" i="13"/>
  <c r="S148" i="13"/>
  <c r="R148" i="13"/>
  <c r="Q148" i="13"/>
  <c r="P148" i="13"/>
  <c r="O148" i="13"/>
  <c r="N148" i="13"/>
  <c r="M148" i="13"/>
  <c r="L148" i="13"/>
  <c r="K148" i="13"/>
  <c r="J148" i="13"/>
  <c r="I148" i="13"/>
  <c r="H148" i="13"/>
  <c r="G148" i="13"/>
  <c r="F148" i="13"/>
  <c r="E148" i="13"/>
  <c r="D148" i="13"/>
  <c r="C148" i="13"/>
  <c r="B148" i="13"/>
  <c r="AK147" i="13"/>
  <c r="AJ147" i="13"/>
  <c r="AI147" i="13"/>
  <c r="AH147" i="13"/>
  <c r="AG147" i="13"/>
  <c r="AF147" i="13"/>
  <c r="AE147" i="13"/>
  <c r="AD147" i="13"/>
  <c r="AC147" i="13"/>
  <c r="AB147" i="13"/>
  <c r="AA147" i="13"/>
  <c r="Z147" i="13"/>
  <c r="Y147" i="13"/>
  <c r="X147" i="13"/>
  <c r="W147" i="13"/>
  <c r="V147" i="13"/>
  <c r="U147" i="13"/>
  <c r="T147" i="13"/>
  <c r="S147" i="13"/>
  <c r="R147" i="13"/>
  <c r="Q147" i="13"/>
  <c r="P147" i="13"/>
  <c r="O147" i="13"/>
  <c r="N147" i="13"/>
  <c r="M147" i="13"/>
  <c r="L147" i="13"/>
  <c r="K147" i="13"/>
  <c r="J147" i="13"/>
  <c r="I147" i="13"/>
  <c r="H147" i="13"/>
  <c r="G147" i="13"/>
  <c r="F147" i="13"/>
  <c r="E147" i="13"/>
  <c r="D147" i="13"/>
  <c r="C147" i="13"/>
  <c r="B147" i="13"/>
  <c r="AN147" i="13" s="1"/>
  <c r="AK146" i="13"/>
  <c r="AJ146" i="13"/>
  <c r="AI146" i="13"/>
  <c r="AH146" i="13"/>
  <c r="AG146" i="13"/>
  <c r="AF146" i="13"/>
  <c r="AE146" i="13"/>
  <c r="AD146" i="13"/>
  <c r="AC146" i="13"/>
  <c r="AB146" i="13"/>
  <c r="AA146" i="13"/>
  <c r="Z146" i="13"/>
  <c r="Y146" i="13"/>
  <c r="X146" i="13"/>
  <c r="W146" i="13"/>
  <c r="V146" i="13"/>
  <c r="U146" i="13"/>
  <c r="T146" i="13"/>
  <c r="S146" i="13"/>
  <c r="R146" i="13"/>
  <c r="Q146" i="13"/>
  <c r="P146" i="13"/>
  <c r="O146" i="13"/>
  <c r="N146" i="13"/>
  <c r="M146" i="13"/>
  <c r="L146" i="13"/>
  <c r="K146" i="13"/>
  <c r="J146" i="13"/>
  <c r="I146" i="13"/>
  <c r="H146" i="13"/>
  <c r="G146" i="13"/>
  <c r="F146" i="13"/>
  <c r="E146" i="13"/>
  <c r="D146" i="13"/>
  <c r="C146" i="13"/>
  <c r="B146" i="13"/>
  <c r="AK145" i="13"/>
  <c r="AJ145" i="13"/>
  <c r="AI145" i="13"/>
  <c r="AH145" i="13"/>
  <c r="AG145" i="13"/>
  <c r="AF145" i="13"/>
  <c r="AE145" i="13"/>
  <c r="AD145" i="13"/>
  <c r="AC145" i="13"/>
  <c r="AB145" i="13"/>
  <c r="AA145" i="13"/>
  <c r="Z145" i="13"/>
  <c r="Y145" i="13"/>
  <c r="X145" i="13"/>
  <c r="W145" i="13"/>
  <c r="V145" i="13"/>
  <c r="U145" i="13"/>
  <c r="T145" i="13"/>
  <c r="S145" i="13"/>
  <c r="R145" i="13"/>
  <c r="Q145" i="13"/>
  <c r="P145" i="13"/>
  <c r="O145" i="13"/>
  <c r="N145" i="13"/>
  <c r="M145" i="13"/>
  <c r="L145" i="13"/>
  <c r="K145" i="13"/>
  <c r="J145" i="13"/>
  <c r="I145" i="13"/>
  <c r="H145" i="13"/>
  <c r="G145" i="13"/>
  <c r="F145" i="13"/>
  <c r="E145" i="13"/>
  <c r="D145" i="13"/>
  <c r="C145" i="13"/>
  <c r="B145" i="13"/>
  <c r="AK144" i="13"/>
  <c r="AJ144" i="13"/>
  <c r="AI144" i="13"/>
  <c r="AH144" i="13"/>
  <c r="AG144" i="13"/>
  <c r="AF144" i="13"/>
  <c r="AE144" i="13"/>
  <c r="AD144" i="13"/>
  <c r="AC144" i="13"/>
  <c r="AB144" i="13"/>
  <c r="AA144" i="13"/>
  <c r="Z144" i="13"/>
  <c r="Y144" i="13"/>
  <c r="X144" i="13"/>
  <c r="W144" i="13"/>
  <c r="V144" i="13"/>
  <c r="U144" i="13"/>
  <c r="T144" i="13"/>
  <c r="S144" i="13"/>
  <c r="R144" i="13"/>
  <c r="Q144" i="13"/>
  <c r="P144" i="13"/>
  <c r="O144" i="13"/>
  <c r="N144" i="13"/>
  <c r="M144" i="13"/>
  <c r="L144" i="13"/>
  <c r="K144" i="13"/>
  <c r="J144" i="13"/>
  <c r="I144" i="13"/>
  <c r="H144" i="13"/>
  <c r="G144" i="13"/>
  <c r="F144" i="13"/>
  <c r="E144" i="13"/>
  <c r="D144" i="13"/>
  <c r="C144" i="13"/>
  <c r="B144" i="13"/>
  <c r="AK143" i="13"/>
  <c r="AJ143" i="13"/>
  <c r="AI143" i="13"/>
  <c r="AH143" i="13"/>
  <c r="AG143" i="13"/>
  <c r="AF143" i="13"/>
  <c r="AE143" i="13"/>
  <c r="AD143" i="13"/>
  <c r="AC143" i="13"/>
  <c r="AB143" i="13"/>
  <c r="AA143" i="13"/>
  <c r="Z143" i="13"/>
  <c r="Y143" i="13"/>
  <c r="X143" i="13"/>
  <c r="W143" i="13"/>
  <c r="V143" i="13"/>
  <c r="U143" i="13"/>
  <c r="T143" i="13"/>
  <c r="S143" i="13"/>
  <c r="R143" i="13"/>
  <c r="Q143" i="13"/>
  <c r="P143" i="13"/>
  <c r="O143" i="13"/>
  <c r="N143" i="13"/>
  <c r="M143" i="13"/>
  <c r="L143" i="13"/>
  <c r="K143" i="13"/>
  <c r="J143" i="13"/>
  <c r="I143" i="13"/>
  <c r="H143" i="13"/>
  <c r="G143" i="13"/>
  <c r="F143" i="13"/>
  <c r="E143" i="13"/>
  <c r="D143" i="13"/>
  <c r="C143" i="13"/>
  <c r="B143" i="13"/>
  <c r="AK142" i="13"/>
  <c r="AJ142" i="13"/>
  <c r="AI142" i="13"/>
  <c r="AH142" i="13"/>
  <c r="AG142" i="13"/>
  <c r="AF142" i="13"/>
  <c r="AE142" i="13"/>
  <c r="AD142" i="13"/>
  <c r="AC142" i="13"/>
  <c r="AB142" i="13"/>
  <c r="AA142" i="13"/>
  <c r="Z142" i="13"/>
  <c r="Y142" i="13"/>
  <c r="X142" i="13"/>
  <c r="W142" i="13"/>
  <c r="V142" i="13"/>
  <c r="U142" i="13"/>
  <c r="T142" i="13"/>
  <c r="S142" i="13"/>
  <c r="R142" i="13"/>
  <c r="Q142" i="13"/>
  <c r="P142" i="13"/>
  <c r="O142" i="13"/>
  <c r="N142" i="13"/>
  <c r="M142" i="13"/>
  <c r="L142" i="13"/>
  <c r="K142" i="13"/>
  <c r="J142" i="13"/>
  <c r="I142" i="13"/>
  <c r="H142" i="13"/>
  <c r="G142" i="13"/>
  <c r="F142" i="13"/>
  <c r="E142" i="13"/>
  <c r="D142" i="13"/>
  <c r="C142" i="13"/>
  <c r="B142" i="13"/>
  <c r="AK141" i="13"/>
  <c r="AJ141" i="13"/>
  <c r="AI141" i="13"/>
  <c r="AH141" i="13"/>
  <c r="AG141" i="13"/>
  <c r="AF141" i="13"/>
  <c r="AE141" i="13"/>
  <c r="AD141" i="13"/>
  <c r="AC141" i="13"/>
  <c r="AB141" i="13"/>
  <c r="AA141" i="13"/>
  <c r="Z141" i="13"/>
  <c r="Y141" i="13"/>
  <c r="X141" i="13"/>
  <c r="W141" i="13"/>
  <c r="V141" i="13"/>
  <c r="U141" i="13"/>
  <c r="T141" i="13"/>
  <c r="S141" i="13"/>
  <c r="R141" i="13"/>
  <c r="Q141" i="13"/>
  <c r="P141" i="13"/>
  <c r="O141" i="13"/>
  <c r="N141" i="13"/>
  <c r="M141" i="13"/>
  <c r="L141" i="13"/>
  <c r="K141" i="13"/>
  <c r="J141" i="13"/>
  <c r="I141" i="13"/>
  <c r="H141" i="13"/>
  <c r="G141" i="13"/>
  <c r="F141" i="13"/>
  <c r="E141" i="13"/>
  <c r="D141" i="13"/>
  <c r="C141" i="13"/>
  <c r="B141" i="13"/>
  <c r="AK140" i="13"/>
  <c r="AJ140" i="13"/>
  <c r="AI140" i="13"/>
  <c r="AH140" i="13"/>
  <c r="AG140" i="13"/>
  <c r="AF140" i="13"/>
  <c r="AE140" i="13"/>
  <c r="AD140" i="13"/>
  <c r="AC140" i="13"/>
  <c r="AB140" i="13"/>
  <c r="AA140" i="13"/>
  <c r="Z140" i="13"/>
  <c r="Y140" i="13"/>
  <c r="X140" i="13"/>
  <c r="W140" i="13"/>
  <c r="V140" i="13"/>
  <c r="U140" i="13"/>
  <c r="T140" i="13"/>
  <c r="S140" i="13"/>
  <c r="R140" i="13"/>
  <c r="Q140" i="13"/>
  <c r="P140" i="13"/>
  <c r="O140" i="13"/>
  <c r="N140" i="13"/>
  <c r="M140" i="13"/>
  <c r="L140" i="13"/>
  <c r="K140" i="13"/>
  <c r="J140" i="13"/>
  <c r="I140" i="13"/>
  <c r="H140" i="13"/>
  <c r="G140" i="13"/>
  <c r="F140" i="13"/>
  <c r="E140" i="13"/>
  <c r="D140" i="13"/>
  <c r="C140" i="13"/>
  <c r="B140" i="13"/>
  <c r="AK139" i="13"/>
  <c r="AJ139" i="13"/>
  <c r="AI139" i="13"/>
  <c r="AH139" i="13"/>
  <c r="AG139" i="13"/>
  <c r="AF139" i="13"/>
  <c r="AE139" i="13"/>
  <c r="AD139" i="13"/>
  <c r="AC139" i="13"/>
  <c r="AB139" i="13"/>
  <c r="AA139" i="13"/>
  <c r="Z139" i="13"/>
  <c r="Y139" i="13"/>
  <c r="X139" i="13"/>
  <c r="W139" i="13"/>
  <c r="V139" i="13"/>
  <c r="U139" i="13"/>
  <c r="T139" i="13"/>
  <c r="S139" i="13"/>
  <c r="R139" i="13"/>
  <c r="Q139" i="13"/>
  <c r="P139" i="13"/>
  <c r="O139" i="13"/>
  <c r="N139" i="13"/>
  <c r="M139" i="13"/>
  <c r="L139" i="13"/>
  <c r="K139" i="13"/>
  <c r="J139" i="13"/>
  <c r="I139" i="13"/>
  <c r="H139" i="13"/>
  <c r="G139" i="13"/>
  <c r="F139" i="13"/>
  <c r="E139" i="13"/>
  <c r="D139" i="13"/>
  <c r="C139" i="13"/>
  <c r="B139" i="13"/>
  <c r="AK138" i="13"/>
  <c r="AJ138" i="13"/>
  <c r="AI138" i="13"/>
  <c r="AH138" i="13"/>
  <c r="AG138" i="13"/>
  <c r="AF138" i="13"/>
  <c r="AE138" i="13"/>
  <c r="AD138" i="13"/>
  <c r="AC138" i="13"/>
  <c r="AB138" i="13"/>
  <c r="AA138" i="13"/>
  <c r="Z138" i="13"/>
  <c r="Y138" i="13"/>
  <c r="X138" i="13"/>
  <c r="W138" i="13"/>
  <c r="V138" i="13"/>
  <c r="U138" i="13"/>
  <c r="T138" i="13"/>
  <c r="S138" i="13"/>
  <c r="R138" i="13"/>
  <c r="Q138" i="13"/>
  <c r="P138" i="13"/>
  <c r="O138" i="13"/>
  <c r="N138" i="13"/>
  <c r="M138" i="13"/>
  <c r="L138" i="13"/>
  <c r="K138" i="13"/>
  <c r="J138" i="13"/>
  <c r="I138" i="13"/>
  <c r="H138" i="13"/>
  <c r="G138" i="13"/>
  <c r="F138" i="13"/>
  <c r="E138" i="13"/>
  <c r="D138" i="13"/>
  <c r="C138" i="13"/>
  <c r="B138" i="13"/>
  <c r="AK137" i="13"/>
  <c r="AJ137" i="13"/>
  <c r="AI137" i="13"/>
  <c r="AH137" i="13"/>
  <c r="AG137" i="13"/>
  <c r="AF137" i="13"/>
  <c r="AE137" i="13"/>
  <c r="AD137" i="13"/>
  <c r="AC137" i="13"/>
  <c r="AB137" i="13"/>
  <c r="AA137" i="13"/>
  <c r="Z137" i="13"/>
  <c r="Y137" i="13"/>
  <c r="X137" i="13"/>
  <c r="W137" i="13"/>
  <c r="V137" i="13"/>
  <c r="U137" i="13"/>
  <c r="T137" i="13"/>
  <c r="S137" i="13"/>
  <c r="R137" i="13"/>
  <c r="Q137" i="13"/>
  <c r="P137" i="13"/>
  <c r="O137" i="13"/>
  <c r="N137" i="13"/>
  <c r="M137" i="13"/>
  <c r="L137" i="13"/>
  <c r="K137" i="13"/>
  <c r="J137" i="13"/>
  <c r="I137" i="13"/>
  <c r="H137" i="13"/>
  <c r="G137" i="13"/>
  <c r="F137" i="13"/>
  <c r="AN137" i="13" s="1"/>
  <c r="E137" i="13"/>
  <c r="D137" i="13"/>
  <c r="C137" i="13"/>
  <c r="B137" i="13"/>
  <c r="AK136" i="13"/>
  <c r="AJ136" i="13"/>
  <c r="AI136" i="13"/>
  <c r="AH136" i="13"/>
  <c r="AG136" i="13"/>
  <c r="AF136" i="13"/>
  <c r="AE136" i="13"/>
  <c r="AD136" i="13"/>
  <c r="AC136" i="13"/>
  <c r="AB136" i="13"/>
  <c r="AA136" i="13"/>
  <c r="Z136" i="13"/>
  <c r="Y136" i="13"/>
  <c r="X136" i="13"/>
  <c r="W136" i="13"/>
  <c r="V136" i="13"/>
  <c r="U136" i="13"/>
  <c r="T136" i="13"/>
  <c r="S136" i="13"/>
  <c r="R136" i="13"/>
  <c r="Q136" i="13"/>
  <c r="P136" i="13"/>
  <c r="O136" i="13"/>
  <c r="N136" i="13"/>
  <c r="M136" i="13"/>
  <c r="L136" i="13"/>
  <c r="K136" i="13"/>
  <c r="J136" i="13"/>
  <c r="I136" i="13"/>
  <c r="H136" i="13"/>
  <c r="G136" i="13"/>
  <c r="F136" i="13"/>
  <c r="E136" i="13"/>
  <c r="D136" i="13"/>
  <c r="C136" i="13"/>
  <c r="B136" i="13"/>
  <c r="AK135" i="13"/>
  <c r="AJ135" i="13"/>
  <c r="AI135" i="13"/>
  <c r="AH135" i="13"/>
  <c r="AG135" i="13"/>
  <c r="AF135" i="13"/>
  <c r="AE135" i="13"/>
  <c r="AD135" i="13"/>
  <c r="AC135" i="13"/>
  <c r="AB135" i="13"/>
  <c r="AA135" i="13"/>
  <c r="Z135" i="13"/>
  <c r="Y135" i="13"/>
  <c r="X135" i="13"/>
  <c r="W135" i="13"/>
  <c r="V135" i="13"/>
  <c r="U135" i="13"/>
  <c r="T135" i="13"/>
  <c r="S135" i="13"/>
  <c r="R135" i="13"/>
  <c r="Q135" i="13"/>
  <c r="P135" i="13"/>
  <c r="O135" i="13"/>
  <c r="N135" i="13"/>
  <c r="M135" i="13"/>
  <c r="L135" i="13"/>
  <c r="K135" i="13"/>
  <c r="J135" i="13"/>
  <c r="I135" i="13"/>
  <c r="H135" i="13"/>
  <c r="G135" i="13"/>
  <c r="F135" i="13"/>
  <c r="E135" i="13"/>
  <c r="D135" i="13"/>
  <c r="C135" i="13"/>
  <c r="B135" i="13"/>
  <c r="AK134" i="13"/>
  <c r="AJ134" i="13"/>
  <c r="AI134" i="13"/>
  <c r="AH134" i="13"/>
  <c r="AG134" i="13"/>
  <c r="AF134" i="13"/>
  <c r="AE134" i="13"/>
  <c r="AD134" i="13"/>
  <c r="AC134" i="13"/>
  <c r="AB134" i="13"/>
  <c r="AA134" i="13"/>
  <c r="Z134" i="13"/>
  <c r="Y134" i="13"/>
  <c r="X134" i="13"/>
  <c r="W134" i="13"/>
  <c r="V134" i="13"/>
  <c r="U134" i="13"/>
  <c r="T134" i="13"/>
  <c r="S134" i="13"/>
  <c r="R134" i="13"/>
  <c r="Q134" i="13"/>
  <c r="P134" i="13"/>
  <c r="O134" i="13"/>
  <c r="N134" i="13"/>
  <c r="M134" i="13"/>
  <c r="L134" i="13"/>
  <c r="K134" i="13"/>
  <c r="J134" i="13"/>
  <c r="I134" i="13"/>
  <c r="H134" i="13"/>
  <c r="G134" i="13"/>
  <c r="F134" i="13"/>
  <c r="E134" i="13"/>
  <c r="D134" i="13"/>
  <c r="C134" i="13"/>
  <c r="B134" i="13"/>
  <c r="AK133" i="13"/>
  <c r="AJ133" i="13"/>
  <c r="AI133" i="13"/>
  <c r="AH133" i="13"/>
  <c r="AG133" i="13"/>
  <c r="AF133" i="13"/>
  <c r="AE133" i="13"/>
  <c r="AD133" i="13"/>
  <c r="AC133" i="13"/>
  <c r="AB133" i="13"/>
  <c r="AA133" i="13"/>
  <c r="Z133" i="13"/>
  <c r="Y133" i="13"/>
  <c r="X133" i="13"/>
  <c r="W133" i="13"/>
  <c r="V133" i="13"/>
  <c r="U133" i="13"/>
  <c r="T133" i="13"/>
  <c r="S133" i="13"/>
  <c r="R133" i="13"/>
  <c r="Q133" i="13"/>
  <c r="P133" i="13"/>
  <c r="O133" i="13"/>
  <c r="N133" i="13"/>
  <c r="M133" i="13"/>
  <c r="L133" i="13"/>
  <c r="K133" i="13"/>
  <c r="J133" i="13"/>
  <c r="I133" i="13"/>
  <c r="H133" i="13"/>
  <c r="G133" i="13"/>
  <c r="F133" i="13"/>
  <c r="AN133" i="13" s="1"/>
  <c r="E133" i="13"/>
  <c r="D133" i="13"/>
  <c r="C133" i="13"/>
  <c r="B133" i="13"/>
  <c r="AK132" i="13"/>
  <c r="AJ132" i="13"/>
  <c r="AI132" i="13"/>
  <c r="AH132" i="13"/>
  <c r="AG132" i="13"/>
  <c r="AF132" i="13"/>
  <c r="AE132" i="13"/>
  <c r="AD132" i="13"/>
  <c r="AC132" i="13"/>
  <c r="AB132" i="13"/>
  <c r="AA132" i="13"/>
  <c r="Z132" i="13"/>
  <c r="Y132" i="13"/>
  <c r="X132" i="13"/>
  <c r="W132" i="13"/>
  <c r="V132" i="13"/>
  <c r="U132" i="13"/>
  <c r="T132" i="13"/>
  <c r="S132" i="13"/>
  <c r="R132" i="13"/>
  <c r="Q132" i="13"/>
  <c r="P132" i="13"/>
  <c r="O132" i="13"/>
  <c r="N132" i="13"/>
  <c r="M132" i="13"/>
  <c r="L132" i="13"/>
  <c r="K132" i="13"/>
  <c r="J132" i="13"/>
  <c r="I132" i="13"/>
  <c r="H132" i="13"/>
  <c r="G132" i="13"/>
  <c r="F132" i="13"/>
  <c r="E132" i="13"/>
  <c r="D132" i="13"/>
  <c r="C132" i="13"/>
  <c r="B132" i="13"/>
  <c r="AK131" i="13"/>
  <c r="AJ131" i="13"/>
  <c r="AI131" i="13"/>
  <c r="AH131" i="13"/>
  <c r="AG131" i="13"/>
  <c r="AF131" i="13"/>
  <c r="AE131" i="13"/>
  <c r="AD131" i="13"/>
  <c r="AC131" i="13"/>
  <c r="AB131" i="13"/>
  <c r="AA131" i="13"/>
  <c r="Z131" i="13"/>
  <c r="Y131" i="13"/>
  <c r="X131" i="13"/>
  <c r="W131" i="13"/>
  <c r="V131" i="13"/>
  <c r="U131" i="13"/>
  <c r="T131" i="13"/>
  <c r="S131" i="13"/>
  <c r="R131" i="13"/>
  <c r="Q131" i="13"/>
  <c r="P131" i="13"/>
  <c r="O131" i="13"/>
  <c r="N131" i="13"/>
  <c r="M131" i="13"/>
  <c r="L131" i="13"/>
  <c r="K131" i="13"/>
  <c r="J131" i="13"/>
  <c r="I131" i="13"/>
  <c r="H131" i="13"/>
  <c r="G131" i="13"/>
  <c r="F131" i="13"/>
  <c r="E131" i="13"/>
  <c r="D131" i="13"/>
  <c r="C131" i="13"/>
  <c r="B131" i="13"/>
  <c r="AK130" i="13"/>
  <c r="AJ130" i="13"/>
  <c r="AI130" i="13"/>
  <c r="AH130" i="13"/>
  <c r="AG130" i="13"/>
  <c r="AF130" i="13"/>
  <c r="AE130" i="13"/>
  <c r="AD130" i="13"/>
  <c r="AC130" i="13"/>
  <c r="AB130" i="13"/>
  <c r="AA130" i="13"/>
  <c r="Z130" i="13"/>
  <c r="Y130" i="13"/>
  <c r="X130" i="13"/>
  <c r="W130" i="13"/>
  <c r="V130" i="13"/>
  <c r="U130" i="13"/>
  <c r="T130" i="13"/>
  <c r="S130" i="13"/>
  <c r="R130" i="13"/>
  <c r="Q130" i="13"/>
  <c r="P130" i="13"/>
  <c r="O130" i="13"/>
  <c r="N130" i="13"/>
  <c r="M130" i="13"/>
  <c r="L130" i="13"/>
  <c r="K130" i="13"/>
  <c r="J130" i="13"/>
  <c r="I130" i="13"/>
  <c r="H130" i="13"/>
  <c r="G130" i="13"/>
  <c r="F130" i="13"/>
  <c r="E130" i="13"/>
  <c r="D130" i="13"/>
  <c r="C130" i="13"/>
  <c r="B130" i="13"/>
  <c r="AK129" i="13"/>
  <c r="AJ129" i="13"/>
  <c r="AI129" i="13"/>
  <c r="AH129" i="13"/>
  <c r="AG129" i="13"/>
  <c r="AF129" i="13"/>
  <c r="AE129" i="13"/>
  <c r="AD129" i="13"/>
  <c r="AC129" i="13"/>
  <c r="AB129" i="13"/>
  <c r="AA129" i="13"/>
  <c r="Z129" i="13"/>
  <c r="Y129" i="13"/>
  <c r="X129" i="13"/>
  <c r="W129" i="13"/>
  <c r="V129" i="13"/>
  <c r="U129" i="13"/>
  <c r="T129" i="13"/>
  <c r="S129" i="13"/>
  <c r="R129" i="13"/>
  <c r="Q129" i="13"/>
  <c r="P129" i="13"/>
  <c r="O129" i="13"/>
  <c r="N129" i="13"/>
  <c r="M129" i="13"/>
  <c r="L129" i="13"/>
  <c r="K129" i="13"/>
  <c r="J129" i="13"/>
  <c r="I129" i="13"/>
  <c r="H129" i="13"/>
  <c r="G129" i="13"/>
  <c r="F129" i="13"/>
  <c r="AN129" i="13" s="1"/>
  <c r="E129" i="13"/>
  <c r="D129" i="13"/>
  <c r="C129" i="13"/>
  <c r="B129" i="13"/>
  <c r="AK128" i="13"/>
  <c r="AJ128" i="13"/>
  <c r="AI128" i="13"/>
  <c r="AH128" i="13"/>
  <c r="AG128" i="13"/>
  <c r="AF128" i="13"/>
  <c r="AE128" i="13"/>
  <c r="AD128" i="13"/>
  <c r="AC128" i="13"/>
  <c r="AB128" i="13"/>
  <c r="AA128" i="13"/>
  <c r="Z128" i="13"/>
  <c r="Y128" i="13"/>
  <c r="X128" i="13"/>
  <c r="W128" i="13"/>
  <c r="V128" i="13"/>
  <c r="U128" i="13"/>
  <c r="T128" i="13"/>
  <c r="S128" i="13"/>
  <c r="R128" i="13"/>
  <c r="Q128" i="13"/>
  <c r="P128" i="13"/>
  <c r="O128" i="13"/>
  <c r="N128" i="13"/>
  <c r="M128" i="13"/>
  <c r="L128" i="13"/>
  <c r="K128" i="13"/>
  <c r="J128" i="13"/>
  <c r="I128" i="13"/>
  <c r="H128" i="13"/>
  <c r="G128" i="13"/>
  <c r="F128" i="13"/>
  <c r="E128" i="13"/>
  <c r="D128" i="13"/>
  <c r="C128" i="13"/>
  <c r="B128" i="13"/>
  <c r="AK127" i="13"/>
  <c r="AJ127" i="13"/>
  <c r="AI127" i="13"/>
  <c r="AH127" i="13"/>
  <c r="AG127" i="13"/>
  <c r="AF127" i="13"/>
  <c r="AE127" i="13"/>
  <c r="AD127" i="13"/>
  <c r="AC127" i="13"/>
  <c r="AB127" i="13"/>
  <c r="AA127" i="13"/>
  <c r="Z127" i="13"/>
  <c r="Y127" i="13"/>
  <c r="X127" i="13"/>
  <c r="W127" i="13"/>
  <c r="V127" i="13"/>
  <c r="U127" i="13"/>
  <c r="T127" i="13"/>
  <c r="S127" i="13"/>
  <c r="R127" i="13"/>
  <c r="Q127" i="13"/>
  <c r="P127" i="13"/>
  <c r="O127" i="13"/>
  <c r="N127" i="13"/>
  <c r="M127" i="13"/>
  <c r="L127" i="13"/>
  <c r="K127" i="13"/>
  <c r="J127" i="13"/>
  <c r="I127" i="13"/>
  <c r="H127" i="13"/>
  <c r="G127" i="13"/>
  <c r="F127" i="13"/>
  <c r="E127" i="13"/>
  <c r="D127" i="13"/>
  <c r="C127" i="13"/>
  <c r="B127" i="13"/>
  <c r="AK126" i="13"/>
  <c r="AJ126" i="13"/>
  <c r="AI126" i="13"/>
  <c r="AH126" i="13"/>
  <c r="AG126" i="13"/>
  <c r="AF126" i="13"/>
  <c r="AE126" i="13"/>
  <c r="AD126" i="13"/>
  <c r="AC126" i="13"/>
  <c r="AB126" i="13"/>
  <c r="AA126" i="13"/>
  <c r="Z126" i="13"/>
  <c r="Y126" i="13"/>
  <c r="X126" i="13"/>
  <c r="W126" i="13"/>
  <c r="V126" i="13"/>
  <c r="U126" i="13"/>
  <c r="T126" i="13"/>
  <c r="S126" i="13"/>
  <c r="R126" i="13"/>
  <c r="Q126" i="13"/>
  <c r="P126" i="13"/>
  <c r="O126" i="13"/>
  <c r="N126" i="13"/>
  <c r="M126" i="13"/>
  <c r="L126" i="13"/>
  <c r="K126" i="13"/>
  <c r="J126" i="13"/>
  <c r="I126" i="13"/>
  <c r="H126" i="13"/>
  <c r="G126" i="13"/>
  <c r="F126" i="13"/>
  <c r="E126" i="13"/>
  <c r="D126" i="13"/>
  <c r="C126" i="13"/>
  <c r="B126" i="13"/>
  <c r="AK125" i="13"/>
  <c r="AJ125" i="13"/>
  <c r="AI125" i="13"/>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H125" i="13"/>
  <c r="G125" i="13"/>
  <c r="F125" i="13"/>
  <c r="AN125" i="13" s="1"/>
  <c r="E125" i="13"/>
  <c r="D125" i="13"/>
  <c r="C125" i="13"/>
  <c r="B125" i="13"/>
  <c r="AK124" i="13"/>
  <c r="AJ124" i="13"/>
  <c r="AI124" i="13"/>
  <c r="AH124" i="13"/>
  <c r="AG124" i="13"/>
  <c r="AF124" i="13"/>
  <c r="AE124" i="13"/>
  <c r="AD124" i="13"/>
  <c r="AC124" i="13"/>
  <c r="AB124" i="13"/>
  <c r="AA124" i="13"/>
  <c r="Z124" i="13"/>
  <c r="Y124" i="13"/>
  <c r="X124" i="13"/>
  <c r="W124" i="13"/>
  <c r="V124" i="13"/>
  <c r="U124" i="13"/>
  <c r="T124" i="13"/>
  <c r="S124" i="13"/>
  <c r="R124" i="13"/>
  <c r="Q124" i="13"/>
  <c r="P124" i="13"/>
  <c r="O124" i="13"/>
  <c r="N124" i="13"/>
  <c r="M124" i="13"/>
  <c r="L124" i="13"/>
  <c r="K124" i="13"/>
  <c r="J124" i="13"/>
  <c r="I124" i="13"/>
  <c r="H124" i="13"/>
  <c r="G124" i="13"/>
  <c r="F124" i="13"/>
  <c r="E124" i="13"/>
  <c r="D124" i="13"/>
  <c r="C124" i="13"/>
  <c r="B124" i="13"/>
  <c r="AK123" i="13"/>
  <c r="AJ123" i="13"/>
  <c r="AI123" i="13"/>
  <c r="AH123" i="13"/>
  <c r="AG123" i="13"/>
  <c r="AF123" i="13"/>
  <c r="AE123" i="13"/>
  <c r="AD123" i="13"/>
  <c r="AC123" i="13"/>
  <c r="AB123" i="13"/>
  <c r="AA123" i="13"/>
  <c r="Z123" i="13"/>
  <c r="Y123" i="13"/>
  <c r="X123" i="13"/>
  <c r="W123" i="13"/>
  <c r="V123" i="13"/>
  <c r="U123" i="13"/>
  <c r="T123" i="13"/>
  <c r="S123" i="13"/>
  <c r="R123" i="13"/>
  <c r="Q123" i="13"/>
  <c r="P123" i="13"/>
  <c r="O123" i="13"/>
  <c r="N123" i="13"/>
  <c r="M123" i="13"/>
  <c r="L123" i="13"/>
  <c r="K123" i="13"/>
  <c r="J123" i="13"/>
  <c r="I123" i="13"/>
  <c r="H123" i="13"/>
  <c r="G123" i="13"/>
  <c r="F123" i="13"/>
  <c r="E123" i="13"/>
  <c r="D123" i="13"/>
  <c r="C123" i="13"/>
  <c r="B123" i="13"/>
  <c r="AK122" i="13"/>
  <c r="AJ122" i="13"/>
  <c r="AI122" i="13"/>
  <c r="AH122" i="13"/>
  <c r="AG122" i="13"/>
  <c r="AF122" i="13"/>
  <c r="AE122" i="13"/>
  <c r="AD122" i="13"/>
  <c r="AC122" i="13"/>
  <c r="AB122" i="13"/>
  <c r="AA122" i="13"/>
  <c r="Z122" i="13"/>
  <c r="Y122" i="13"/>
  <c r="X122" i="13"/>
  <c r="W122" i="13"/>
  <c r="V122" i="13"/>
  <c r="U122" i="13"/>
  <c r="T122" i="13"/>
  <c r="S122" i="13"/>
  <c r="R122" i="13"/>
  <c r="Q122" i="13"/>
  <c r="P122" i="13"/>
  <c r="O122" i="13"/>
  <c r="N122" i="13"/>
  <c r="M122" i="13"/>
  <c r="L122" i="13"/>
  <c r="K122" i="13"/>
  <c r="J122" i="13"/>
  <c r="I122" i="13"/>
  <c r="H122" i="13"/>
  <c r="G122" i="13"/>
  <c r="F122" i="13"/>
  <c r="E122" i="13"/>
  <c r="D122" i="13"/>
  <c r="C122" i="13"/>
  <c r="B122" i="13"/>
  <c r="AN122" i="13" s="1"/>
  <c r="AK121" i="13"/>
  <c r="AJ121" i="13"/>
  <c r="AI121" i="13"/>
  <c r="AH121" i="13"/>
  <c r="AG121" i="13"/>
  <c r="AF121" i="13"/>
  <c r="AE121" i="13"/>
  <c r="AD121" i="13"/>
  <c r="AC121" i="13"/>
  <c r="AB121" i="13"/>
  <c r="AA121" i="13"/>
  <c r="Z121" i="13"/>
  <c r="Y121" i="13"/>
  <c r="X121" i="13"/>
  <c r="W121" i="13"/>
  <c r="V121" i="13"/>
  <c r="U121" i="13"/>
  <c r="T121" i="13"/>
  <c r="S121" i="13"/>
  <c r="R121" i="13"/>
  <c r="Q121" i="13"/>
  <c r="P121" i="13"/>
  <c r="O121" i="13"/>
  <c r="N121" i="13"/>
  <c r="M121" i="13"/>
  <c r="L121" i="13"/>
  <c r="K121" i="13"/>
  <c r="J121" i="13"/>
  <c r="I121" i="13"/>
  <c r="H121" i="13"/>
  <c r="G121" i="13"/>
  <c r="F121" i="13"/>
  <c r="AN121" i="13" s="1"/>
  <c r="E121" i="13"/>
  <c r="D121" i="13"/>
  <c r="C121" i="13"/>
  <c r="B121" i="13"/>
  <c r="AK120" i="13"/>
  <c r="AJ120" i="13"/>
  <c r="AI120" i="13"/>
  <c r="AH120" i="13"/>
  <c r="AG120" i="13"/>
  <c r="AF120" i="13"/>
  <c r="AE120" i="13"/>
  <c r="AD120" i="13"/>
  <c r="AC120" i="13"/>
  <c r="AB120" i="13"/>
  <c r="AA120" i="13"/>
  <c r="Z120" i="13"/>
  <c r="Y120" i="13"/>
  <c r="X120" i="13"/>
  <c r="W120" i="13"/>
  <c r="V120" i="13"/>
  <c r="U120" i="13"/>
  <c r="T120" i="13"/>
  <c r="S120" i="13"/>
  <c r="R120" i="13"/>
  <c r="Q120" i="13"/>
  <c r="P120" i="13"/>
  <c r="O120" i="13"/>
  <c r="N120" i="13"/>
  <c r="M120" i="13"/>
  <c r="L120" i="13"/>
  <c r="K120" i="13"/>
  <c r="J120" i="13"/>
  <c r="I120" i="13"/>
  <c r="H120" i="13"/>
  <c r="G120" i="13"/>
  <c r="F120" i="13"/>
  <c r="E120" i="13"/>
  <c r="D120" i="13"/>
  <c r="C120" i="13"/>
  <c r="B120" i="13"/>
  <c r="AK119" i="13"/>
  <c r="AJ119" i="13"/>
  <c r="AI119" i="13"/>
  <c r="AH119" i="13"/>
  <c r="AG119" i="13"/>
  <c r="AF119" i="13"/>
  <c r="AE119" i="13"/>
  <c r="AD119" i="13"/>
  <c r="AC119"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D119" i="13"/>
  <c r="C119" i="13"/>
  <c r="B119"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K118" i="13"/>
  <c r="J118" i="13"/>
  <c r="I118" i="13"/>
  <c r="H118" i="13"/>
  <c r="G118" i="13"/>
  <c r="F118" i="13"/>
  <c r="E118" i="13"/>
  <c r="D118" i="13"/>
  <c r="C118" i="13"/>
  <c r="B118"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7" i="13"/>
  <c r="J117" i="13"/>
  <c r="I117" i="13"/>
  <c r="H117" i="13"/>
  <c r="G117" i="13"/>
  <c r="F117" i="13"/>
  <c r="AN117" i="13" s="1"/>
  <c r="E117" i="13"/>
  <c r="D117" i="13"/>
  <c r="C117" i="13"/>
  <c r="B117" i="13"/>
  <c r="AK116" i="13"/>
  <c r="AJ116" i="13"/>
  <c r="AI116" i="13"/>
  <c r="AH116" i="13"/>
  <c r="AG116" i="13"/>
  <c r="AF116" i="13"/>
  <c r="AE116" i="13"/>
  <c r="AD116" i="13"/>
  <c r="AC116" i="13"/>
  <c r="AB116" i="13"/>
  <c r="AA116" i="13"/>
  <c r="Z116" i="13"/>
  <c r="Y116" i="13"/>
  <c r="X116" i="13"/>
  <c r="W116" i="13"/>
  <c r="V116" i="13"/>
  <c r="U116" i="13"/>
  <c r="T116" i="13"/>
  <c r="S116" i="13"/>
  <c r="R116" i="13"/>
  <c r="Q116" i="13"/>
  <c r="P116" i="13"/>
  <c r="O116" i="13"/>
  <c r="N116" i="13"/>
  <c r="M116" i="13"/>
  <c r="L116" i="13"/>
  <c r="K116" i="13"/>
  <c r="J116" i="13"/>
  <c r="I116" i="13"/>
  <c r="H116" i="13"/>
  <c r="G116" i="13"/>
  <c r="F116" i="13"/>
  <c r="E116" i="13"/>
  <c r="D116" i="13"/>
  <c r="C116" i="13"/>
  <c r="B116" i="13"/>
  <c r="AK115" i="13"/>
  <c r="AJ115" i="13"/>
  <c r="AI115" i="13"/>
  <c r="AH115" i="13"/>
  <c r="AG115" i="13"/>
  <c r="AF115" i="13"/>
  <c r="AE115" i="13"/>
  <c r="AD115" i="13"/>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F115" i="13"/>
  <c r="E115" i="13"/>
  <c r="D115" i="13"/>
  <c r="C115" i="13"/>
  <c r="B115" i="13"/>
  <c r="AK114" i="13"/>
  <c r="AJ114" i="13"/>
  <c r="AI114" i="13"/>
  <c r="AH114" i="13"/>
  <c r="AG114" i="13"/>
  <c r="AF114" i="13"/>
  <c r="AE114" i="13"/>
  <c r="AD114" i="13"/>
  <c r="AC114" i="13"/>
  <c r="AB114" i="13"/>
  <c r="AA114" i="13"/>
  <c r="Z114" i="13"/>
  <c r="Y114" i="13"/>
  <c r="X114" i="13"/>
  <c r="W114" i="13"/>
  <c r="V114" i="13"/>
  <c r="U114" i="13"/>
  <c r="T114" i="13"/>
  <c r="S114" i="13"/>
  <c r="R114" i="13"/>
  <c r="Q114" i="13"/>
  <c r="P114" i="13"/>
  <c r="O114" i="13"/>
  <c r="N114" i="13"/>
  <c r="M114" i="13"/>
  <c r="L114" i="13"/>
  <c r="K114" i="13"/>
  <c r="J114" i="13"/>
  <c r="I114" i="13"/>
  <c r="H114" i="13"/>
  <c r="G114" i="13"/>
  <c r="F114" i="13"/>
  <c r="E114" i="13"/>
  <c r="D114" i="13"/>
  <c r="C114" i="13"/>
  <c r="B114" i="13"/>
  <c r="AK113" i="13"/>
  <c r="AJ113" i="13"/>
  <c r="AI113" i="13"/>
  <c r="AH113" i="13"/>
  <c r="AG113" i="13"/>
  <c r="AF113" i="13"/>
  <c r="AE113" i="13"/>
  <c r="AD113" i="13"/>
  <c r="AC113" i="13"/>
  <c r="AB113" i="13"/>
  <c r="AA113" i="13"/>
  <c r="Z113" i="13"/>
  <c r="Y113" i="13"/>
  <c r="X113" i="13"/>
  <c r="W113" i="13"/>
  <c r="V113" i="13"/>
  <c r="U113" i="13"/>
  <c r="T113" i="13"/>
  <c r="S113" i="13"/>
  <c r="R113" i="13"/>
  <c r="Q113" i="13"/>
  <c r="P113" i="13"/>
  <c r="O113" i="13"/>
  <c r="N113" i="13"/>
  <c r="M113" i="13"/>
  <c r="L113" i="13"/>
  <c r="K113" i="13"/>
  <c r="J113" i="13"/>
  <c r="I113" i="13"/>
  <c r="H113" i="13"/>
  <c r="G113" i="13"/>
  <c r="F113" i="13"/>
  <c r="AN113" i="13" s="1"/>
  <c r="E113" i="13"/>
  <c r="D113" i="13"/>
  <c r="C113" i="13"/>
  <c r="B113"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F112" i="13"/>
  <c r="E112" i="13"/>
  <c r="D112" i="13"/>
  <c r="C112" i="13"/>
  <c r="B112" i="13"/>
  <c r="AN112" i="13" s="1"/>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G111" i="13"/>
  <c r="F111" i="13"/>
  <c r="E111" i="13"/>
  <c r="D111" i="13"/>
  <c r="C111" i="13"/>
  <c r="B111" i="13"/>
  <c r="AK110" i="13"/>
  <c r="AJ110" i="13"/>
  <c r="AI110" i="13"/>
  <c r="AH110" i="13"/>
  <c r="AG110" i="13"/>
  <c r="AF110" i="13"/>
  <c r="AE110" i="13"/>
  <c r="AD110" i="13"/>
  <c r="AC110" i="13"/>
  <c r="AB110" i="13"/>
  <c r="AA110" i="13"/>
  <c r="Z110" i="13"/>
  <c r="Y110" i="13"/>
  <c r="X110" i="13"/>
  <c r="W110" i="13"/>
  <c r="V110" i="13"/>
  <c r="U110" i="13"/>
  <c r="T110" i="13"/>
  <c r="S110" i="13"/>
  <c r="R110" i="13"/>
  <c r="Q110" i="13"/>
  <c r="P110" i="13"/>
  <c r="O110" i="13"/>
  <c r="N110" i="13"/>
  <c r="M110" i="13"/>
  <c r="L110" i="13"/>
  <c r="K110" i="13"/>
  <c r="J110" i="13"/>
  <c r="I110" i="13"/>
  <c r="H110" i="13"/>
  <c r="G110" i="13"/>
  <c r="F110" i="13"/>
  <c r="E110" i="13"/>
  <c r="D110" i="13"/>
  <c r="C110" i="13"/>
  <c r="B110" i="13"/>
  <c r="AK109" i="13"/>
  <c r="AJ109" i="13"/>
  <c r="AI109" i="13"/>
  <c r="AH109" i="13"/>
  <c r="AG109" i="13"/>
  <c r="AF109" i="13"/>
  <c r="AE109" i="13"/>
  <c r="AD109" i="13"/>
  <c r="AC109" i="13"/>
  <c r="AB109" i="13"/>
  <c r="AA109" i="13"/>
  <c r="Z109" i="13"/>
  <c r="Y109" i="13"/>
  <c r="X109" i="13"/>
  <c r="W109" i="13"/>
  <c r="V109" i="13"/>
  <c r="U109" i="13"/>
  <c r="T109" i="13"/>
  <c r="S109" i="13"/>
  <c r="R109" i="13"/>
  <c r="Q109" i="13"/>
  <c r="P109" i="13"/>
  <c r="O109" i="13"/>
  <c r="N109" i="13"/>
  <c r="M109" i="13"/>
  <c r="L109" i="13"/>
  <c r="K109" i="13"/>
  <c r="J109" i="13"/>
  <c r="I109" i="13"/>
  <c r="H109" i="13"/>
  <c r="G109" i="13"/>
  <c r="F109" i="13"/>
  <c r="AN109" i="13" s="1"/>
  <c r="E109" i="13"/>
  <c r="D109" i="13"/>
  <c r="C109" i="13"/>
  <c r="B109" i="13"/>
  <c r="AK108" i="13"/>
  <c r="AJ108" i="13"/>
  <c r="AI108" i="13"/>
  <c r="AH108" i="13"/>
  <c r="AG108" i="13"/>
  <c r="AF108" i="13"/>
  <c r="AE108" i="13"/>
  <c r="AD108" i="13"/>
  <c r="AC108" i="13"/>
  <c r="AB108" i="13"/>
  <c r="AA108" i="13"/>
  <c r="Z108" i="13"/>
  <c r="Y108" i="13"/>
  <c r="X108" i="13"/>
  <c r="W108" i="13"/>
  <c r="V108" i="13"/>
  <c r="U108" i="13"/>
  <c r="T108" i="13"/>
  <c r="S108" i="13"/>
  <c r="R108" i="13"/>
  <c r="Q108" i="13"/>
  <c r="P108" i="13"/>
  <c r="O108" i="13"/>
  <c r="N108" i="13"/>
  <c r="M108" i="13"/>
  <c r="L108" i="13"/>
  <c r="K108" i="13"/>
  <c r="J108" i="13"/>
  <c r="I108" i="13"/>
  <c r="H108" i="13"/>
  <c r="G108" i="13"/>
  <c r="F108" i="13"/>
  <c r="E108" i="13"/>
  <c r="D108" i="13"/>
  <c r="C108" i="13"/>
  <c r="B108" i="13"/>
  <c r="AN108" i="13" s="1"/>
  <c r="AK107" i="13"/>
  <c r="AJ107" i="13"/>
  <c r="AI107" i="13"/>
  <c r="AH107" i="13"/>
  <c r="AG107" i="13"/>
  <c r="AF107" i="13"/>
  <c r="AE107" i="13"/>
  <c r="AD107" i="13"/>
  <c r="AC107" i="13"/>
  <c r="AB107" i="13"/>
  <c r="AA107" i="13"/>
  <c r="Z107" i="13"/>
  <c r="Y107" i="13"/>
  <c r="X107" i="13"/>
  <c r="W107" i="13"/>
  <c r="V107" i="13"/>
  <c r="U107" i="13"/>
  <c r="T107" i="13"/>
  <c r="S107" i="13"/>
  <c r="R107" i="13"/>
  <c r="Q107" i="13"/>
  <c r="P107" i="13"/>
  <c r="O107" i="13"/>
  <c r="N107" i="13"/>
  <c r="M107" i="13"/>
  <c r="L107" i="13"/>
  <c r="K107" i="13"/>
  <c r="J107" i="13"/>
  <c r="I107" i="13"/>
  <c r="H107" i="13"/>
  <c r="G107" i="13"/>
  <c r="F107" i="13"/>
  <c r="E107" i="13"/>
  <c r="D107" i="13"/>
  <c r="C107" i="13"/>
  <c r="B107" i="13"/>
  <c r="AK106" i="13"/>
  <c r="AJ106" i="13"/>
  <c r="AI106" i="13"/>
  <c r="AH106" i="13"/>
  <c r="AG106" i="13"/>
  <c r="AF106" i="13"/>
  <c r="AE106" i="13"/>
  <c r="AD106" i="13"/>
  <c r="AC106" i="13"/>
  <c r="AB106" i="13"/>
  <c r="AA106" i="13"/>
  <c r="Z106" i="13"/>
  <c r="Y106" i="13"/>
  <c r="X106" i="13"/>
  <c r="W106" i="13"/>
  <c r="V106" i="13"/>
  <c r="U106" i="13"/>
  <c r="T106" i="13"/>
  <c r="S106" i="13"/>
  <c r="R106" i="13"/>
  <c r="Q106" i="13"/>
  <c r="P106" i="13"/>
  <c r="O106" i="13"/>
  <c r="N106" i="13"/>
  <c r="M106" i="13"/>
  <c r="L106" i="13"/>
  <c r="K106" i="13"/>
  <c r="J106" i="13"/>
  <c r="I106" i="13"/>
  <c r="H106" i="13"/>
  <c r="G106" i="13"/>
  <c r="F106" i="13"/>
  <c r="E106" i="13"/>
  <c r="D106" i="13"/>
  <c r="C106" i="13"/>
  <c r="B106" i="13"/>
  <c r="AN106" i="13" s="1"/>
  <c r="AK105" i="13"/>
  <c r="AJ105" i="13"/>
  <c r="AI105" i="13"/>
  <c r="AH105" i="13"/>
  <c r="AG105" i="13"/>
  <c r="AF105" i="13"/>
  <c r="AE105" i="13"/>
  <c r="AD105" i="13"/>
  <c r="AC105" i="13"/>
  <c r="AB105" i="13"/>
  <c r="AA105" i="13"/>
  <c r="Z105" i="13"/>
  <c r="Y105" i="13"/>
  <c r="X105" i="13"/>
  <c r="W105" i="13"/>
  <c r="V105" i="13"/>
  <c r="U105" i="13"/>
  <c r="T105" i="13"/>
  <c r="S105" i="13"/>
  <c r="R105" i="13"/>
  <c r="Q105" i="13"/>
  <c r="P105" i="13"/>
  <c r="O105" i="13"/>
  <c r="N105" i="13"/>
  <c r="M105" i="13"/>
  <c r="L105" i="13"/>
  <c r="K105" i="13"/>
  <c r="J105" i="13"/>
  <c r="I105" i="13"/>
  <c r="H105" i="13"/>
  <c r="G105" i="13"/>
  <c r="F105" i="13"/>
  <c r="AN105" i="13" s="1"/>
  <c r="E105" i="13"/>
  <c r="D105" i="13"/>
  <c r="C105" i="13"/>
  <c r="B105" i="13"/>
  <c r="AK104" i="13"/>
  <c r="AJ104" i="13"/>
  <c r="AI104" i="13"/>
  <c r="AH104" i="13"/>
  <c r="AG104" i="13"/>
  <c r="AF104" i="13"/>
  <c r="AE104" i="13"/>
  <c r="AD104"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F104" i="13"/>
  <c r="E104" i="13"/>
  <c r="D104" i="13"/>
  <c r="C104" i="13"/>
  <c r="B104" i="13"/>
  <c r="AK103" i="13"/>
  <c r="AJ103" i="13"/>
  <c r="AI103" i="13"/>
  <c r="AH103" i="13"/>
  <c r="AG103" i="13"/>
  <c r="AF103" i="13"/>
  <c r="AE103" i="13"/>
  <c r="AD103" i="13"/>
  <c r="AC103" i="13"/>
  <c r="AB103" i="13"/>
  <c r="AA103" i="13"/>
  <c r="Z103" i="13"/>
  <c r="Y103" i="13"/>
  <c r="X103" i="13"/>
  <c r="W103" i="13"/>
  <c r="V103" i="13"/>
  <c r="U103" i="13"/>
  <c r="T103" i="13"/>
  <c r="S103" i="13"/>
  <c r="R103" i="13"/>
  <c r="Q103" i="13"/>
  <c r="P103" i="13"/>
  <c r="O103" i="13"/>
  <c r="N103" i="13"/>
  <c r="M103" i="13"/>
  <c r="L103" i="13"/>
  <c r="K103" i="13"/>
  <c r="J103" i="13"/>
  <c r="I103" i="13"/>
  <c r="H103" i="13"/>
  <c r="G103" i="13"/>
  <c r="F103" i="13"/>
  <c r="E103" i="13"/>
  <c r="D103" i="13"/>
  <c r="C103" i="13"/>
  <c r="B103" i="13"/>
  <c r="AK102" i="13"/>
  <c r="AJ102" i="13"/>
  <c r="AI102" i="13"/>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F102" i="13"/>
  <c r="E102" i="13"/>
  <c r="D102" i="13"/>
  <c r="C102" i="13"/>
  <c r="B102" i="13"/>
  <c r="AK101"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AN101" i="13" s="1"/>
  <c r="E101" i="13"/>
  <c r="D101" i="13"/>
  <c r="C101" i="13"/>
  <c r="B101" i="13"/>
  <c r="AK100" i="13"/>
  <c r="AJ100" i="13"/>
  <c r="AI100" i="13"/>
  <c r="AH100" i="13"/>
  <c r="AG100" i="13"/>
  <c r="AF100" i="13"/>
  <c r="AE100" i="13"/>
  <c r="AD100" i="13"/>
  <c r="AC100" i="13"/>
  <c r="AB100" i="13"/>
  <c r="AA100" i="13"/>
  <c r="Z100" i="13"/>
  <c r="Y100" i="13"/>
  <c r="X100" i="13"/>
  <c r="W100" i="13"/>
  <c r="V100" i="13"/>
  <c r="U100" i="13"/>
  <c r="T100" i="13"/>
  <c r="S100" i="13"/>
  <c r="R100" i="13"/>
  <c r="Q100" i="13"/>
  <c r="P100" i="13"/>
  <c r="O100" i="13"/>
  <c r="N100" i="13"/>
  <c r="M100" i="13"/>
  <c r="L100" i="13"/>
  <c r="K100" i="13"/>
  <c r="J100" i="13"/>
  <c r="I100" i="13"/>
  <c r="H100" i="13"/>
  <c r="G100" i="13"/>
  <c r="F100" i="13"/>
  <c r="E100" i="13"/>
  <c r="D100" i="13"/>
  <c r="C100" i="13"/>
  <c r="B100"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F99" i="13"/>
  <c r="E99" i="13"/>
  <c r="D99" i="13"/>
  <c r="C99" i="13"/>
  <c r="B99"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D98" i="13"/>
  <c r="C98" i="13"/>
  <c r="B98"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AN97" i="13" s="1"/>
  <c r="E97" i="13"/>
  <c r="D97" i="13"/>
  <c r="C97" i="13"/>
  <c r="B97"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D96" i="13"/>
  <c r="C96" i="13"/>
  <c r="B96" i="13"/>
  <c r="AN96" i="13" s="1"/>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D95" i="13"/>
  <c r="C95" i="13"/>
  <c r="B95"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D94" i="13"/>
  <c r="C94" i="13"/>
  <c r="B94"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AN93" i="13" s="1"/>
  <c r="E93" i="13"/>
  <c r="D93" i="13"/>
  <c r="C93" i="13"/>
  <c r="B93"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D92" i="13"/>
  <c r="C92" i="13"/>
  <c r="B92" i="13"/>
  <c r="AN92" i="13" s="1"/>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D91" i="13"/>
  <c r="C91" i="13"/>
  <c r="B91"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D90" i="13"/>
  <c r="C90" i="13"/>
  <c r="B90" i="13"/>
  <c r="AN90" i="13" s="1"/>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AN89" i="13" s="1"/>
  <c r="E89" i="13"/>
  <c r="D89" i="13"/>
  <c r="C89" i="13"/>
  <c r="B89"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D88" i="13"/>
  <c r="C88" i="13"/>
  <c r="B88"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D87" i="13"/>
  <c r="C87" i="13"/>
  <c r="B87"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D86" i="13"/>
  <c r="C86" i="13"/>
  <c r="B86"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AN85" i="13" s="1"/>
  <c r="E85" i="13"/>
  <c r="D85" i="13"/>
  <c r="C85" i="13"/>
  <c r="B85"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D84" i="13"/>
  <c r="C84" i="13"/>
  <c r="B84"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D83" i="13"/>
  <c r="C83" i="13"/>
  <c r="B83"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D82" i="13"/>
  <c r="C82" i="13"/>
  <c r="B82"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AN81" i="13" s="1"/>
  <c r="E81" i="13"/>
  <c r="D81" i="13"/>
  <c r="C81" i="13"/>
  <c r="B81"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D80" i="13"/>
  <c r="C80" i="13"/>
  <c r="B80" i="13"/>
  <c r="AN80" i="13" s="1"/>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F79" i="13"/>
  <c r="E79" i="13"/>
  <c r="D79" i="13"/>
  <c r="C79" i="13"/>
  <c r="B79"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D78" i="13"/>
  <c r="C78" i="13"/>
  <c r="B78"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AN77" i="13" s="1"/>
  <c r="E77" i="13"/>
  <c r="D77" i="13"/>
  <c r="C77" i="13"/>
  <c r="B77"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F76" i="13"/>
  <c r="E76" i="13"/>
  <c r="D76" i="13"/>
  <c r="C76" i="13"/>
  <c r="B76" i="13"/>
  <c r="AN76" i="13" s="1"/>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C75" i="13"/>
  <c r="B75"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D74" i="13"/>
  <c r="C74" i="13"/>
  <c r="B74" i="13"/>
  <c r="AN74" i="13" s="1"/>
  <c r="AK73" i="13"/>
  <c r="AJ73"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AN73" i="13" s="1"/>
  <c r="E73" i="13"/>
  <c r="D73" i="13"/>
  <c r="C73" i="13"/>
  <c r="B73" i="13"/>
  <c r="AK72" i="13"/>
  <c r="AJ72" i="13"/>
  <c r="AI72" i="13"/>
  <c r="AH72" i="13"/>
  <c r="AG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D72" i="13"/>
  <c r="C72" i="13"/>
  <c r="B72" i="13"/>
  <c r="AK71" i="13"/>
  <c r="AJ71" i="13"/>
  <c r="AI71" i="13"/>
  <c r="AH71" i="13"/>
  <c r="AG71" i="13"/>
  <c r="AF71"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D71" i="13"/>
  <c r="C71" i="13"/>
  <c r="B71" i="13"/>
  <c r="AK70" i="13"/>
  <c r="AJ70" i="13"/>
  <c r="AI70" i="13"/>
  <c r="AH70" i="13"/>
  <c r="AG70" i="13"/>
  <c r="AF70"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D70" i="13"/>
  <c r="C70" i="13"/>
  <c r="B70" i="13"/>
  <c r="AK69"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AN69" i="13" s="1"/>
  <c r="E69" i="13"/>
  <c r="D69" i="13"/>
  <c r="C69" i="13"/>
  <c r="B69"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D68" i="13"/>
  <c r="C68" i="13"/>
  <c r="B68"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D67" i="13"/>
  <c r="C67" i="13"/>
  <c r="B67" i="13"/>
  <c r="AK66" i="13"/>
  <c r="AJ66"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D66" i="13"/>
  <c r="C66" i="13"/>
  <c r="B66"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AN65" i="13" s="1"/>
  <c r="E65" i="13"/>
  <c r="D65" i="13"/>
  <c r="C65" i="13"/>
  <c r="B65" i="13"/>
  <c r="AK64" i="13"/>
  <c r="AJ64" i="13"/>
  <c r="AI64" i="13"/>
  <c r="AH64" i="13"/>
  <c r="AG64" i="13"/>
  <c r="AF64"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D64" i="13"/>
  <c r="C64" i="13"/>
  <c r="B64" i="13"/>
  <c r="AN64" i="13" s="1"/>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D63" i="13"/>
  <c r="C63" i="13"/>
  <c r="B63" i="13"/>
  <c r="AK62" i="13"/>
  <c r="AJ62" i="13"/>
  <c r="AI62" i="13"/>
  <c r="AH62" i="13"/>
  <c r="AG62" i="13"/>
  <c r="AF62"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D62" i="13"/>
  <c r="C62" i="13"/>
  <c r="B62" i="13"/>
  <c r="AK61" i="13"/>
  <c r="AJ61" i="13"/>
  <c r="AI61" i="13"/>
  <c r="AH61" i="13"/>
  <c r="AG61" i="13"/>
  <c r="AF61"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AN61" i="13" s="1"/>
  <c r="E61" i="13"/>
  <c r="D61" i="13"/>
  <c r="C61" i="13"/>
  <c r="B61"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60" i="13"/>
  <c r="C60" i="13"/>
  <c r="B60" i="13"/>
  <c r="AN60" i="13" s="1"/>
  <c r="AO60" i="13" s="1"/>
  <c r="AK59" i="13"/>
  <c r="AJ59" i="13"/>
  <c r="AI59" i="13"/>
  <c r="AH59" i="13"/>
  <c r="AG59" i="13"/>
  <c r="AF59"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D59" i="13"/>
  <c r="C59" i="13"/>
  <c r="B59" i="13"/>
  <c r="AK58" i="13"/>
  <c r="AJ58" i="13"/>
  <c r="AI58" i="13"/>
  <c r="AH58" i="13"/>
  <c r="AG58" i="13"/>
  <c r="AF58"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D58" i="13"/>
  <c r="C58" i="13"/>
  <c r="B58" i="13"/>
  <c r="AN58" i="13" s="1"/>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AN57" i="13" s="1"/>
  <c r="E57" i="13"/>
  <c r="D57" i="13"/>
  <c r="C57" i="13"/>
  <c r="B57"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E56" i="13"/>
  <c r="D56" i="13"/>
  <c r="C56" i="13"/>
  <c r="B56"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E55" i="13"/>
  <c r="D55" i="13"/>
  <c r="C55" i="13"/>
  <c r="B55"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F54" i="13"/>
  <c r="E54" i="13"/>
  <c r="D54" i="13"/>
  <c r="C54" i="13"/>
  <c r="B54"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F53" i="13"/>
  <c r="AN53" i="13" s="1"/>
  <c r="E53" i="13"/>
  <c r="D53" i="13"/>
  <c r="C53" i="13"/>
  <c r="B53"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E52" i="13"/>
  <c r="D52" i="13"/>
  <c r="C52" i="13"/>
  <c r="B52"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E51" i="13"/>
  <c r="D51" i="13"/>
  <c r="C51" i="13"/>
  <c r="B51"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C50" i="13"/>
  <c r="B50"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AN49" i="13" s="1"/>
  <c r="E49" i="13"/>
  <c r="D49" i="13"/>
  <c r="C49" i="13"/>
  <c r="B49"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D48" i="13"/>
  <c r="C48" i="13"/>
  <c r="B48" i="13"/>
  <c r="AN48" i="13" s="1"/>
  <c r="B48" i="15" s="1"/>
  <c r="D48" i="15" s="1"/>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E47" i="13"/>
  <c r="D47" i="13"/>
  <c r="C47" i="13"/>
  <c r="B47"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E46" i="13"/>
  <c r="D46" i="13"/>
  <c r="C46" i="13"/>
  <c r="B46"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AN45" i="13" s="1"/>
  <c r="E45" i="13"/>
  <c r="D45" i="13"/>
  <c r="C45" i="13"/>
  <c r="B45"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E44" i="13"/>
  <c r="D44" i="13"/>
  <c r="C44" i="13"/>
  <c r="B44"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F43" i="13"/>
  <c r="E43" i="13"/>
  <c r="D43" i="13"/>
  <c r="C43" i="13"/>
  <c r="B43"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D42" i="13"/>
  <c r="C42" i="13"/>
  <c r="B42"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AN41" i="13" s="1"/>
  <c r="E41" i="13"/>
  <c r="D41" i="13"/>
  <c r="C41" i="13"/>
  <c r="B41"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40" i="13"/>
  <c r="C40" i="13"/>
  <c r="B40"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D39" i="13"/>
  <c r="C39" i="13"/>
  <c r="B39"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D38" i="13"/>
  <c r="C38" i="13"/>
  <c r="B38"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AN37" i="13" s="1"/>
  <c r="E37" i="13"/>
  <c r="D37" i="13"/>
  <c r="C37" i="13"/>
  <c r="B37"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C36" i="13"/>
  <c r="B36" i="13"/>
  <c r="AN36" i="13" s="1"/>
  <c r="B36" i="15" s="1"/>
  <c r="D36" i="15" s="1"/>
  <c r="AK35" i="13"/>
  <c r="AJ35" i="13"/>
  <c r="AI35" i="13"/>
  <c r="AH35" i="13"/>
  <c r="AG35" i="13"/>
  <c r="AF35"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F35" i="13"/>
  <c r="E35" i="13"/>
  <c r="D35" i="13"/>
  <c r="C35" i="13"/>
  <c r="B35"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D34" i="13"/>
  <c r="C34" i="13"/>
  <c r="B34" i="13"/>
  <c r="AN34" i="13" s="1"/>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AN33" i="13" s="1"/>
  <c r="E33" i="13"/>
  <c r="D33" i="13"/>
  <c r="C33" i="13"/>
  <c r="B33"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I32" i="13"/>
  <c r="H32" i="13"/>
  <c r="G32" i="13"/>
  <c r="F32" i="13"/>
  <c r="E32" i="13"/>
  <c r="D32" i="13"/>
  <c r="C32" i="13"/>
  <c r="B32"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F31" i="13"/>
  <c r="E31" i="13"/>
  <c r="D31" i="13"/>
  <c r="C31" i="13"/>
  <c r="B31"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E30" i="13"/>
  <c r="D30" i="13"/>
  <c r="C30" i="13"/>
  <c r="B30" i="13"/>
  <c r="AN30" i="13" s="1"/>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AN29" i="13" s="1"/>
  <c r="E29" i="13"/>
  <c r="D29" i="13"/>
  <c r="C29" i="13"/>
  <c r="B29"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E28" i="13"/>
  <c r="D28" i="13"/>
  <c r="C28" i="13"/>
  <c r="B28" i="13"/>
  <c r="AN28" i="13" s="1"/>
  <c r="B28" i="15" s="1"/>
  <c r="D28" i="15" s="1"/>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F27" i="13"/>
  <c r="E27" i="13"/>
  <c r="D27" i="13"/>
  <c r="C27" i="13"/>
  <c r="B27"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I26" i="13"/>
  <c r="H26" i="13"/>
  <c r="G26" i="13"/>
  <c r="F26" i="13"/>
  <c r="E26" i="13"/>
  <c r="D26" i="13"/>
  <c r="C26" i="13"/>
  <c r="B26"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AN25" i="13" s="1"/>
  <c r="E25" i="13"/>
  <c r="D25" i="13"/>
  <c r="C25" i="13"/>
  <c r="B25"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D24" i="13"/>
  <c r="C24" i="13"/>
  <c r="B24"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D23" i="13"/>
  <c r="C23" i="13"/>
  <c r="B23"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D22" i="13"/>
  <c r="C22" i="13"/>
  <c r="B22"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AN21" i="13" s="1"/>
  <c r="E21" i="13"/>
  <c r="D21" i="13"/>
  <c r="C21" i="13"/>
  <c r="B21"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D20" i="13"/>
  <c r="C20" i="13"/>
  <c r="B20"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D19" i="13"/>
  <c r="C19" i="13"/>
  <c r="B19" i="13"/>
  <c r="AN19" i="13" s="1"/>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D18" i="13"/>
  <c r="C18" i="13"/>
  <c r="B18"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F17" i="13"/>
  <c r="E17" i="13"/>
  <c r="D17" i="13"/>
  <c r="C17" i="13"/>
  <c r="B17"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D16" i="13"/>
  <c r="C16" i="13"/>
  <c r="B16" i="13"/>
  <c r="AN16" i="13" s="1"/>
  <c r="B16" i="15" s="1"/>
  <c r="D16" i="15" s="1"/>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E15" i="13"/>
  <c r="D15" i="13"/>
  <c r="C15" i="13"/>
  <c r="B15" i="13"/>
  <c r="AK14" i="13"/>
  <c r="AJ14" i="13"/>
  <c r="AI14" i="13"/>
  <c r="AH14" i="13"/>
  <c r="AG14" i="13"/>
  <c r="AF14" i="13"/>
  <c r="AE14" i="13"/>
  <c r="AD14" i="13"/>
  <c r="AC14" i="13"/>
  <c r="AB14" i="13"/>
  <c r="AA14" i="13"/>
  <c r="Z14" i="13"/>
  <c r="Y14" i="13"/>
  <c r="X14" i="13"/>
  <c r="W14" i="13"/>
  <c r="V14" i="13"/>
  <c r="U14" i="13"/>
  <c r="T14" i="13"/>
  <c r="S14" i="13"/>
  <c r="R14" i="13"/>
  <c r="Q14" i="13"/>
  <c r="P14" i="13"/>
  <c r="O14" i="13"/>
  <c r="N14" i="13"/>
  <c r="M14" i="13"/>
  <c r="L14" i="13"/>
  <c r="K14" i="13"/>
  <c r="J14" i="13"/>
  <c r="I14" i="13"/>
  <c r="H14" i="13"/>
  <c r="G14" i="13"/>
  <c r="F14" i="13"/>
  <c r="E14" i="13"/>
  <c r="D14" i="13"/>
  <c r="C14" i="13"/>
  <c r="B14"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E13" i="13"/>
  <c r="D13" i="13"/>
  <c r="C13" i="13"/>
  <c r="B13"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F12" i="13"/>
  <c r="E12" i="13"/>
  <c r="D12" i="13"/>
  <c r="C12" i="13"/>
  <c r="B12" i="13"/>
  <c r="AK11" i="13"/>
  <c r="AJ11" i="13"/>
  <c r="AI11" i="13"/>
  <c r="AH11" i="13"/>
  <c r="AG11" i="13"/>
  <c r="AF11"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F11" i="13"/>
  <c r="E11" i="13"/>
  <c r="D11" i="13"/>
  <c r="C11" i="13"/>
  <c r="B11" i="13"/>
  <c r="AN11" i="13" s="1"/>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F10" i="13"/>
  <c r="E10" i="13"/>
  <c r="D10" i="13"/>
  <c r="C10" i="13"/>
  <c r="B10"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F9" i="13"/>
  <c r="E9" i="13"/>
  <c r="D9" i="13"/>
  <c r="C9" i="13"/>
  <c r="B9" i="13"/>
  <c r="AK8" i="13"/>
  <c r="AJ8" i="13"/>
  <c r="AI8" i="13"/>
  <c r="AH8" i="13"/>
  <c r="AG8" i="13"/>
  <c r="AF8" i="13"/>
  <c r="AE8" i="13"/>
  <c r="AD8" i="13"/>
  <c r="AC8" i="13"/>
  <c r="AB8" i="13"/>
  <c r="AA8" i="13"/>
  <c r="Z8" i="13"/>
  <c r="Y8" i="13"/>
  <c r="X8" i="13"/>
  <c r="W8" i="13"/>
  <c r="V8" i="13"/>
  <c r="U8" i="13"/>
  <c r="T8" i="13"/>
  <c r="S8" i="13"/>
  <c r="R8" i="13"/>
  <c r="Q8" i="13"/>
  <c r="P8" i="13"/>
  <c r="O8" i="13"/>
  <c r="N8" i="13"/>
  <c r="M8" i="13"/>
  <c r="L8" i="13"/>
  <c r="K8" i="13"/>
  <c r="J8" i="13"/>
  <c r="I8" i="13"/>
  <c r="H8" i="13"/>
  <c r="G8" i="13"/>
  <c r="F8" i="13"/>
  <c r="E8" i="13"/>
  <c r="D8" i="13"/>
  <c r="C8" i="13"/>
  <c r="B8"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C7" i="13"/>
  <c r="B7"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G6" i="13"/>
  <c r="F6" i="13"/>
  <c r="E6" i="13"/>
  <c r="D6" i="13"/>
  <c r="C6" i="13"/>
  <c r="B6" i="13"/>
  <c r="AK5" i="13"/>
  <c r="AJ5" i="13"/>
  <c r="AI5" i="13"/>
  <c r="AH5" i="13"/>
  <c r="AG5" i="13"/>
  <c r="AF5" i="13"/>
  <c r="AE5" i="13"/>
  <c r="AD5" i="13"/>
  <c r="AC5" i="13"/>
  <c r="AB5" i="13"/>
  <c r="AA5" i="13"/>
  <c r="Z5" i="13"/>
  <c r="Y5" i="13"/>
  <c r="X5" i="13"/>
  <c r="W5" i="13"/>
  <c r="V5" i="13"/>
  <c r="U5" i="13"/>
  <c r="T5" i="13"/>
  <c r="S5" i="13"/>
  <c r="R5" i="13"/>
  <c r="Q5" i="13"/>
  <c r="P5" i="13"/>
  <c r="O5" i="13"/>
  <c r="N5" i="13"/>
  <c r="M5" i="13"/>
  <c r="L5" i="13"/>
  <c r="K5" i="13"/>
  <c r="J5" i="13"/>
  <c r="I5" i="13"/>
  <c r="H5" i="13"/>
  <c r="G5" i="13"/>
  <c r="F5" i="13"/>
  <c r="E5" i="13"/>
  <c r="D5" i="13"/>
  <c r="C5" i="13"/>
  <c r="B5" i="13"/>
  <c r="AK4" i="13"/>
  <c r="AJ4" i="13"/>
  <c r="AI4" i="13"/>
  <c r="AH4" i="13"/>
  <c r="AG4" i="13"/>
  <c r="AF4" i="13"/>
  <c r="AE4" i="13"/>
  <c r="AD4" i="13"/>
  <c r="AC4" i="13"/>
  <c r="AB4" i="13"/>
  <c r="AA4" i="13"/>
  <c r="Z4" i="13"/>
  <c r="Y4" i="13"/>
  <c r="X4" i="13"/>
  <c r="W4" i="13"/>
  <c r="V4" i="13"/>
  <c r="U4" i="13"/>
  <c r="T4" i="13"/>
  <c r="S4" i="13"/>
  <c r="R4" i="13"/>
  <c r="Q4" i="13"/>
  <c r="P4" i="13"/>
  <c r="O4" i="13"/>
  <c r="N4" i="13"/>
  <c r="M4" i="13"/>
  <c r="L4" i="13"/>
  <c r="K4" i="13"/>
  <c r="J4" i="13"/>
  <c r="I4" i="13"/>
  <c r="H4" i="13"/>
  <c r="G4" i="13"/>
  <c r="F4" i="13"/>
  <c r="E4" i="13"/>
  <c r="D4" i="13"/>
  <c r="C4" i="13"/>
  <c r="B4"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J3" i="13"/>
  <c r="I3" i="13"/>
  <c r="H3" i="13"/>
  <c r="G3" i="13"/>
  <c r="F3" i="13"/>
  <c r="E3" i="13"/>
  <c r="D3" i="13"/>
  <c r="C3" i="13"/>
  <c r="B3"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J2" i="13"/>
  <c r="I2" i="13"/>
  <c r="H2" i="13"/>
  <c r="G2" i="13"/>
  <c r="F2" i="13"/>
  <c r="E2" i="13"/>
  <c r="D2" i="13"/>
  <c r="C2" i="13"/>
  <c r="B2" i="13"/>
  <c r="AN2" i="13" s="1"/>
  <c r="B3" i="10"/>
  <c r="W335" i="7"/>
  <c r="W334" i="7"/>
  <c r="W333" i="7"/>
  <c r="W332" i="7"/>
  <c r="W331" i="7"/>
  <c r="W330" i="7"/>
  <c r="W329" i="7"/>
  <c r="W328" i="7"/>
  <c r="W327" i="7"/>
  <c r="W326" i="7"/>
  <c r="W325" i="7"/>
  <c r="W324" i="7"/>
  <c r="W323" i="7"/>
  <c r="W322" i="7"/>
  <c r="W321" i="7"/>
  <c r="W320" i="7"/>
  <c r="W319" i="7"/>
  <c r="W318" i="7"/>
  <c r="W317" i="7"/>
  <c r="W316" i="7"/>
  <c r="W315" i="7"/>
  <c r="W314" i="7"/>
  <c r="W313" i="7"/>
  <c r="W312" i="7"/>
  <c r="W311" i="7"/>
  <c r="W310" i="7"/>
  <c r="W309" i="7"/>
  <c r="W308" i="7"/>
  <c r="W307" i="7"/>
  <c r="W306" i="7"/>
  <c r="W305" i="7"/>
  <c r="W304" i="7"/>
  <c r="W303" i="7"/>
  <c r="W302" i="7"/>
  <c r="W301" i="7"/>
  <c r="W300" i="7"/>
  <c r="W299" i="7"/>
  <c r="W298" i="7"/>
  <c r="W297" i="7"/>
  <c r="W296" i="7"/>
  <c r="W295" i="7"/>
  <c r="W294" i="7"/>
  <c r="W293" i="7"/>
  <c r="W292" i="7"/>
  <c r="W291" i="7"/>
  <c r="W290" i="7"/>
  <c r="W289" i="7"/>
  <c r="W288" i="7"/>
  <c r="W287" i="7"/>
  <c r="W286" i="7"/>
  <c r="W285" i="7"/>
  <c r="W284" i="7"/>
  <c r="W283" i="7"/>
  <c r="W282" i="7"/>
  <c r="W281" i="7"/>
  <c r="W280" i="7"/>
  <c r="W279" i="7"/>
  <c r="W278" i="7"/>
  <c r="W277" i="7"/>
  <c r="W276" i="7"/>
  <c r="W275" i="7"/>
  <c r="W274" i="7"/>
  <c r="W273" i="7"/>
  <c r="W272" i="7"/>
  <c r="W271" i="7"/>
  <c r="W270" i="7"/>
  <c r="W269" i="7"/>
  <c r="W268" i="7"/>
  <c r="W267" i="7"/>
  <c r="W266" i="7"/>
  <c r="W265" i="7"/>
  <c r="W264" i="7"/>
  <c r="W263" i="7"/>
  <c r="W262" i="7"/>
  <c r="W261" i="7"/>
  <c r="W260" i="7"/>
  <c r="W259" i="7"/>
  <c r="W258" i="7"/>
  <c r="W257" i="7"/>
  <c r="W256" i="7"/>
  <c r="W255" i="7"/>
  <c r="W254" i="7"/>
  <c r="W253" i="7"/>
  <c r="W252" i="7"/>
  <c r="W251" i="7"/>
  <c r="W250" i="7"/>
  <c r="W249" i="7"/>
  <c r="W248" i="7"/>
  <c r="W247" i="7"/>
  <c r="W246" i="7"/>
  <c r="W245" i="7"/>
  <c r="W244" i="7"/>
  <c r="W243" i="7"/>
  <c r="W242" i="7"/>
  <c r="W241" i="7"/>
  <c r="W240" i="7"/>
  <c r="W239" i="7"/>
  <c r="W238" i="7"/>
  <c r="W237" i="7"/>
  <c r="W236" i="7"/>
  <c r="W235" i="7"/>
  <c r="W234" i="7"/>
  <c r="W233" i="7"/>
  <c r="W232" i="7"/>
  <c r="W231" i="7"/>
  <c r="W230" i="7"/>
  <c r="W229" i="7"/>
  <c r="W228" i="7"/>
  <c r="W227" i="7"/>
  <c r="W226" i="7"/>
  <c r="W225" i="7"/>
  <c r="W224" i="7"/>
  <c r="W223" i="7"/>
  <c r="W222" i="7"/>
  <c r="W221" i="7"/>
  <c r="W220" i="7"/>
  <c r="W219" i="7"/>
  <c r="W218" i="7"/>
  <c r="W217" i="7"/>
  <c r="W216" i="7"/>
  <c r="W215" i="7"/>
  <c r="W214" i="7"/>
  <c r="W213" i="7"/>
  <c r="W212" i="7"/>
  <c r="W211" i="7"/>
  <c r="W210" i="7"/>
  <c r="W209" i="7"/>
  <c r="W208" i="7"/>
  <c r="W207" i="7"/>
  <c r="W206" i="7"/>
  <c r="W205" i="7"/>
  <c r="W204" i="7"/>
  <c r="W203" i="7"/>
  <c r="W202" i="7"/>
  <c r="W201" i="7"/>
  <c r="W200" i="7"/>
  <c r="W199" i="7"/>
  <c r="W198" i="7"/>
  <c r="W197" i="7"/>
  <c r="W196" i="7"/>
  <c r="W195" i="7"/>
  <c r="W194" i="7"/>
  <c r="W193" i="7"/>
  <c r="W192" i="7"/>
  <c r="W191" i="7"/>
  <c r="W190" i="7"/>
  <c r="W189" i="7"/>
  <c r="W188" i="7"/>
  <c r="W187" i="7"/>
  <c r="W186" i="7"/>
  <c r="W185" i="7"/>
  <c r="W184" i="7"/>
  <c r="W183" i="7"/>
  <c r="W182" i="7"/>
  <c r="W181" i="7"/>
  <c r="W180" i="7"/>
  <c r="W179" i="7"/>
  <c r="W178" i="7"/>
  <c r="W177" i="7"/>
  <c r="W176" i="7"/>
  <c r="W175" i="7"/>
  <c r="W174" i="7"/>
  <c r="W173" i="7"/>
  <c r="W172" i="7"/>
  <c r="W171" i="7"/>
  <c r="W170" i="7"/>
  <c r="W169" i="7"/>
  <c r="W168" i="7"/>
  <c r="W167" i="7"/>
  <c r="W166" i="7"/>
  <c r="W165" i="7"/>
  <c r="W164" i="7"/>
  <c r="W163" i="7"/>
  <c r="W162" i="7"/>
  <c r="W161" i="7"/>
  <c r="W160" i="7"/>
  <c r="W159" i="7"/>
  <c r="W158" i="7"/>
  <c r="W157" i="7"/>
  <c r="W156" i="7"/>
  <c r="W155" i="7"/>
  <c r="W154" i="7"/>
  <c r="W153" i="7"/>
  <c r="W152" i="7"/>
  <c r="W151" i="7"/>
  <c r="W150" i="7"/>
  <c r="W149" i="7"/>
  <c r="W148" i="7"/>
  <c r="W147" i="7"/>
  <c r="W146" i="7"/>
  <c r="W145" i="7"/>
  <c r="W144" i="7"/>
  <c r="W143" i="7"/>
  <c r="W142" i="7"/>
  <c r="W141" i="7"/>
  <c r="W140" i="7"/>
  <c r="W139" i="7"/>
  <c r="W138" i="7"/>
  <c r="W137" i="7"/>
  <c r="W136" i="7"/>
  <c r="W135" i="7"/>
  <c r="W134" i="7"/>
  <c r="W133" i="7"/>
  <c r="W132" i="7"/>
  <c r="W131" i="7"/>
  <c r="W130" i="7"/>
  <c r="W129" i="7"/>
  <c r="W128" i="7"/>
  <c r="W127" i="7"/>
  <c r="W126" i="7"/>
  <c r="W125" i="7"/>
  <c r="W124" i="7"/>
  <c r="W123" i="7"/>
  <c r="W122" i="7"/>
  <c r="W121" i="7"/>
  <c r="W120" i="7"/>
  <c r="W119" i="7"/>
  <c r="W118" i="7"/>
  <c r="W117" i="7"/>
  <c r="W116" i="7"/>
  <c r="W115" i="7"/>
  <c r="W114" i="7"/>
  <c r="W113" i="7"/>
  <c r="W112" i="7"/>
  <c r="W111" i="7"/>
  <c r="W110" i="7"/>
  <c r="W109" i="7"/>
  <c r="W108" i="7"/>
  <c r="W107" i="7"/>
  <c r="W106" i="7"/>
  <c r="W105" i="7"/>
  <c r="W104" i="7"/>
  <c r="W103" i="7"/>
  <c r="W102" i="7"/>
  <c r="W101" i="7"/>
  <c r="W100" i="7"/>
  <c r="W99" i="7"/>
  <c r="W98" i="7"/>
  <c r="W97" i="7"/>
  <c r="W96" i="7"/>
  <c r="W95" i="7"/>
  <c r="W94" i="7"/>
  <c r="W93" i="7"/>
  <c r="W92" i="7"/>
  <c r="W91" i="7"/>
  <c r="W90" i="7"/>
  <c r="W89" i="7"/>
  <c r="W88" i="7"/>
  <c r="W87" i="7"/>
  <c r="W86" i="7"/>
  <c r="W85" i="7"/>
  <c r="W84" i="7"/>
  <c r="W83" i="7"/>
  <c r="W82" i="7"/>
  <c r="W81" i="7"/>
  <c r="W80" i="7"/>
  <c r="W79" i="7"/>
  <c r="W78" i="7"/>
  <c r="W77" i="7"/>
  <c r="W76" i="7"/>
  <c r="W75" i="7"/>
  <c r="W74" i="7"/>
  <c r="W73" i="7"/>
  <c r="W72" i="7"/>
  <c r="W71" i="7"/>
  <c r="W70" i="7"/>
  <c r="W69" i="7"/>
  <c r="W68" i="7"/>
  <c r="W67" i="7"/>
  <c r="W66" i="7"/>
  <c r="W65" i="7"/>
  <c r="W64" i="7"/>
  <c r="W63" i="7"/>
  <c r="W62" i="7"/>
  <c r="W61" i="7"/>
  <c r="W60" i="7"/>
  <c r="W59" i="7"/>
  <c r="W58" i="7"/>
  <c r="W57" i="7"/>
  <c r="W56" i="7"/>
  <c r="W55" i="7"/>
  <c r="W54" i="7"/>
  <c r="W53" i="7"/>
  <c r="W52" i="7"/>
  <c r="W51" i="7"/>
  <c r="W50" i="7"/>
  <c r="W49" i="7"/>
  <c r="W48" i="7"/>
  <c r="W47" i="7"/>
  <c r="W46" i="7"/>
  <c r="W45" i="7"/>
  <c r="W44" i="7"/>
  <c r="W43" i="7"/>
  <c r="W42" i="7"/>
  <c r="W41" i="7"/>
  <c r="W40" i="7"/>
  <c r="W39" i="7"/>
  <c r="W38" i="7"/>
  <c r="W37" i="7"/>
  <c r="W36" i="7"/>
  <c r="W35" i="7"/>
  <c r="W34" i="7"/>
  <c r="W33" i="7"/>
  <c r="W32" i="7"/>
  <c r="W31" i="7"/>
  <c r="W30" i="7"/>
  <c r="W29" i="7"/>
  <c r="W28" i="7"/>
  <c r="W27" i="7"/>
  <c r="W26" i="7"/>
  <c r="W25" i="7"/>
  <c r="W24" i="7"/>
  <c r="W23" i="7"/>
  <c r="W22" i="7"/>
  <c r="W21" i="7"/>
  <c r="W20" i="7"/>
  <c r="W19" i="7"/>
  <c r="W18" i="7"/>
  <c r="W17" i="7"/>
  <c r="W16" i="7"/>
  <c r="W15" i="7"/>
  <c r="W14" i="7"/>
  <c r="W13" i="7"/>
  <c r="W12" i="7"/>
  <c r="W11" i="7"/>
  <c r="W10" i="7"/>
  <c r="W9" i="7"/>
  <c r="W8" i="7"/>
  <c r="W7" i="7"/>
  <c r="W6" i="7"/>
  <c r="T332" i="6"/>
  <c r="S332" i="6"/>
  <c r="R332" i="6"/>
  <c r="P332" i="6"/>
  <c r="O332" i="6"/>
  <c r="N332" i="6"/>
  <c r="M332" i="6"/>
  <c r="J332" i="6"/>
  <c r="I332" i="6"/>
  <c r="H332" i="6"/>
  <c r="T331" i="6"/>
  <c r="S331" i="6"/>
  <c r="R331" i="6"/>
  <c r="P331" i="6"/>
  <c r="O331" i="6"/>
  <c r="Q331" i="6" s="1"/>
  <c r="N331" i="6"/>
  <c r="M331" i="6"/>
  <c r="J331" i="6"/>
  <c r="I331" i="6"/>
  <c r="H331" i="6"/>
  <c r="K331" i="6" s="1"/>
  <c r="T330" i="6"/>
  <c r="S330" i="6"/>
  <c r="R330" i="6"/>
  <c r="P330" i="6"/>
  <c r="Q330" i="6" s="1"/>
  <c r="O330" i="6"/>
  <c r="N330" i="6"/>
  <c r="M330" i="6"/>
  <c r="J330" i="6"/>
  <c r="I330" i="6"/>
  <c r="H330" i="6"/>
  <c r="T329" i="6"/>
  <c r="U329" i="6" s="1"/>
  <c r="S329" i="6"/>
  <c r="R329" i="6"/>
  <c r="P329" i="6"/>
  <c r="O329" i="6"/>
  <c r="Q329" i="6" s="1"/>
  <c r="N329" i="6"/>
  <c r="M329" i="6"/>
  <c r="J329" i="6"/>
  <c r="I329" i="6"/>
  <c r="K329" i="6" s="1"/>
  <c r="H329" i="6"/>
  <c r="T328" i="6"/>
  <c r="S328" i="6"/>
  <c r="R328" i="6"/>
  <c r="U328" i="6" s="1"/>
  <c r="P328" i="6"/>
  <c r="O328" i="6"/>
  <c r="Q328" i="6" s="1"/>
  <c r="N328" i="6"/>
  <c r="V328" i="6" s="1"/>
  <c r="M328" i="6"/>
  <c r="J328" i="6"/>
  <c r="I328" i="6"/>
  <c r="H328" i="6"/>
  <c r="K328" i="6" s="1"/>
  <c r="T327" i="6"/>
  <c r="S327" i="6"/>
  <c r="R327" i="6"/>
  <c r="P327" i="6"/>
  <c r="Q327" i="6" s="1"/>
  <c r="O327" i="6"/>
  <c r="N327" i="6"/>
  <c r="M327" i="6"/>
  <c r="J327" i="6"/>
  <c r="I327" i="6"/>
  <c r="H327" i="6"/>
  <c r="T326" i="6"/>
  <c r="S326" i="6"/>
  <c r="R326" i="6"/>
  <c r="P326" i="6"/>
  <c r="O326" i="6"/>
  <c r="Q326" i="6" s="1"/>
  <c r="N326" i="6"/>
  <c r="M326" i="6"/>
  <c r="J326" i="6"/>
  <c r="I326" i="6"/>
  <c r="H326" i="6"/>
  <c r="T325" i="6"/>
  <c r="S325" i="6"/>
  <c r="R325" i="6"/>
  <c r="U325" i="6" s="1"/>
  <c r="Q325" i="6"/>
  <c r="P325" i="6"/>
  <c r="O325" i="6"/>
  <c r="N325" i="6"/>
  <c r="V325" i="6" s="1"/>
  <c r="M325" i="6"/>
  <c r="J325" i="6"/>
  <c r="I325" i="6"/>
  <c r="H325" i="6"/>
  <c r="K325" i="6" s="1"/>
  <c r="T324" i="6"/>
  <c r="S324" i="6"/>
  <c r="R324" i="6"/>
  <c r="P324" i="6"/>
  <c r="O324" i="6"/>
  <c r="N324" i="6"/>
  <c r="M324" i="6"/>
  <c r="J324" i="6"/>
  <c r="I324" i="6"/>
  <c r="H324" i="6"/>
  <c r="T323" i="6"/>
  <c r="S323" i="6"/>
  <c r="R323" i="6"/>
  <c r="P323" i="6"/>
  <c r="O323" i="6"/>
  <c r="N323" i="6"/>
  <c r="M323" i="6"/>
  <c r="J323" i="6"/>
  <c r="I323" i="6"/>
  <c r="H323" i="6"/>
  <c r="K323" i="6" s="1"/>
  <c r="T322" i="6"/>
  <c r="S322" i="6"/>
  <c r="R322" i="6"/>
  <c r="P322" i="6"/>
  <c r="O322" i="6"/>
  <c r="N322" i="6"/>
  <c r="M322" i="6"/>
  <c r="J322" i="6"/>
  <c r="I322" i="6"/>
  <c r="H322" i="6"/>
  <c r="T321" i="6"/>
  <c r="S321" i="6"/>
  <c r="R321" i="6"/>
  <c r="U321" i="6" s="1"/>
  <c r="P321" i="6"/>
  <c r="O321" i="6"/>
  <c r="Q321" i="6" s="1"/>
  <c r="N321" i="6"/>
  <c r="M321" i="6"/>
  <c r="J321" i="6"/>
  <c r="I321" i="6"/>
  <c r="K321" i="6" s="1"/>
  <c r="H321" i="6"/>
  <c r="T320" i="6"/>
  <c r="S320" i="6"/>
  <c r="R320" i="6"/>
  <c r="U320" i="6" s="1"/>
  <c r="P320" i="6"/>
  <c r="O320" i="6"/>
  <c r="N320" i="6"/>
  <c r="M320" i="6"/>
  <c r="J320" i="6"/>
  <c r="I320" i="6"/>
  <c r="H320" i="6"/>
  <c r="K320" i="6" s="1"/>
  <c r="T319" i="6"/>
  <c r="S319" i="6"/>
  <c r="R319" i="6"/>
  <c r="P319" i="6"/>
  <c r="Q319" i="6" s="1"/>
  <c r="O319" i="6"/>
  <c r="N319" i="6"/>
  <c r="M319" i="6"/>
  <c r="J319" i="6"/>
  <c r="I319" i="6"/>
  <c r="H319" i="6"/>
  <c r="T318" i="6"/>
  <c r="S318" i="6"/>
  <c r="R318" i="6"/>
  <c r="P318" i="6"/>
  <c r="O318" i="6"/>
  <c r="Q318" i="6" s="1"/>
  <c r="N318" i="6"/>
  <c r="M318" i="6"/>
  <c r="J318" i="6"/>
  <c r="I318" i="6"/>
  <c r="H318" i="6"/>
  <c r="T317" i="6"/>
  <c r="S317" i="6"/>
  <c r="R317" i="6"/>
  <c r="Q317" i="6"/>
  <c r="P317" i="6"/>
  <c r="O317" i="6"/>
  <c r="N317" i="6"/>
  <c r="M317" i="6"/>
  <c r="J317" i="6"/>
  <c r="I317" i="6"/>
  <c r="H317" i="6"/>
  <c r="K317" i="6" s="1"/>
  <c r="T316" i="6"/>
  <c r="S316" i="6"/>
  <c r="R316" i="6"/>
  <c r="P316" i="6"/>
  <c r="O316" i="6"/>
  <c r="Q316" i="6" s="1"/>
  <c r="N316" i="6"/>
  <c r="M316" i="6"/>
  <c r="J316" i="6"/>
  <c r="I316" i="6"/>
  <c r="H316" i="6"/>
  <c r="T315" i="6"/>
  <c r="S315" i="6"/>
  <c r="R315" i="6"/>
  <c r="U315" i="6" s="1"/>
  <c r="P315" i="6"/>
  <c r="O315" i="6"/>
  <c r="N315" i="6"/>
  <c r="M315" i="6"/>
  <c r="J315" i="6"/>
  <c r="I315" i="6"/>
  <c r="H315" i="6"/>
  <c r="T314" i="6"/>
  <c r="S314" i="6"/>
  <c r="R314" i="6"/>
  <c r="P314" i="6"/>
  <c r="O314" i="6"/>
  <c r="N314" i="6"/>
  <c r="M314" i="6"/>
  <c r="J314" i="6"/>
  <c r="I314" i="6"/>
  <c r="H314" i="6"/>
  <c r="T313" i="6"/>
  <c r="S313" i="6"/>
  <c r="R313" i="6"/>
  <c r="U313" i="6" s="1"/>
  <c r="P313" i="6"/>
  <c r="O313" i="6"/>
  <c r="N313" i="6"/>
  <c r="M313" i="6"/>
  <c r="J313" i="6"/>
  <c r="I313" i="6"/>
  <c r="H313" i="6"/>
  <c r="T312" i="6"/>
  <c r="S312" i="6"/>
  <c r="R312" i="6"/>
  <c r="P312" i="6"/>
  <c r="O312" i="6"/>
  <c r="N312" i="6"/>
  <c r="M312" i="6"/>
  <c r="K312" i="6"/>
  <c r="J312" i="6"/>
  <c r="I312" i="6"/>
  <c r="H312" i="6"/>
  <c r="T311" i="6"/>
  <c r="S311" i="6"/>
  <c r="R311" i="6"/>
  <c r="P311" i="6"/>
  <c r="O311" i="6"/>
  <c r="Q311" i="6" s="1"/>
  <c r="N311" i="6"/>
  <c r="M311" i="6"/>
  <c r="J311" i="6"/>
  <c r="I311" i="6"/>
  <c r="H311" i="6"/>
  <c r="T310" i="6"/>
  <c r="S310" i="6"/>
  <c r="R310" i="6"/>
  <c r="U310" i="6" s="1"/>
  <c r="P310" i="6"/>
  <c r="O310" i="6"/>
  <c r="N310" i="6"/>
  <c r="M310" i="6"/>
  <c r="J310" i="6"/>
  <c r="I310" i="6"/>
  <c r="H310" i="6"/>
  <c r="T309" i="6"/>
  <c r="S309" i="6"/>
  <c r="R309" i="6"/>
  <c r="P309" i="6"/>
  <c r="O309" i="6"/>
  <c r="Q309" i="6" s="1"/>
  <c r="N309" i="6"/>
  <c r="M309" i="6"/>
  <c r="J309" i="6"/>
  <c r="I309" i="6"/>
  <c r="H309" i="6"/>
  <c r="T308" i="6"/>
  <c r="S308" i="6"/>
  <c r="R308" i="6"/>
  <c r="P308" i="6"/>
  <c r="O308" i="6"/>
  <c r="Q308" i="6" s="1"/>
  <c r="N308" i="6"/>
  <c r="M308" i="6"/>
  <c r="J308" i="6"/>
  <c r="I308" i="6"/>
  <c r="H308" i="6"/>
  <c r="K308" i="6" s="1"/>
  <c r="T307" i="6"/>
  <c r="S307" i="6"/>
  <c r="R307" i="6"/>
  <c r="U307" i="6" s="1"/>
  <c r="P307" i="6"/>
  <c r="O307" i="6"/>
  <c r="N307" i="6"/>
  <c r="M307" i="6"/>
  <c r="J307" i="6"/>
  <c r="I307" i="6"/>
  <c r="H307" i="6"/>
  <c r="T306" i="6"/>
  <c r="S306" i="6"/>
  <c r="R306" i="6"/>
  <c r="P306" i="6"/>
  <c r="Q306" i="6" s="1"/>
  <c r="O306" i="6"/>
  <c r="N306" i="6"/>
  <c r="M306" i="6"/>
  <c r="J306" i="6"/>
  <c r="I306" i="6"/>
  <c r="H306" i="6"/>
  <c r="K306" i="6" s="1"/>
  <c r="T305" i="6"/>
  <c r="S305" i="6"/>
  <c r="R305" i="6"/>
  <c r="U305" i="6" s="1"/>
  <c r="P305" i="6"/>
  <c r="O305" i="6"/>
  <c r="N305" i="6"/>
  <c r="M305" i="6"/>
  <c r="J305" i="6"/>
  <c r="I305" i="6"/>
  <c r="H305" i="6"/>
  <c r="T304" i="6"/>
  <c r="S304" i="6"/>
  <c r="R304" i="6"/>
  <c r="P304" i="6"/>
  <c r="O304" i="6"/>
  <c r="Q304" i="6" s="1"/>
  <c r="N304" i="6"/>
  <c r="M304" i="6"/>
  <c r="J304" i="6"/>
  <c r="I304" i="6"/>
  <c r="H304" i="6"/>
  <c r="K304" i="6" s="1"/>
  <c r="T303" i="6"/>
  <c r="S303" i="6"/>
  <c r="U303" i="6" s="1"/>
  <c r="R303" i="6"/>
  <c r="P303" i="6"/>
  <c r="O303" i="6"/>
  <c r="N303" i="6"/>
  <c r="M303" i="6"/>
  <c r="J303" i="6"/>
  <c r="I303" i="6"/>
  <c r="H303" i="6"/>
  <c r="K303" i="6" s="1"/>
  <c r="T302" i="6"/>
  <c r="S302" i="6"/>
  <c r="R302" i="6"/>
  <c r="P302" i="6"/>
  <c r="O302" i="6"/>
  <c r="N302" i="6"/>
  <c r="M302" i="6"/>
  <c r="J302" i="6"/>
  <c r="I302" i="6"/>
  <c r="H302" i="6"/>
  <c r="T301" i="6"/>
  <c r="S301" i="6"/>
  <c r="U301" i="6" s="1"/>
  <c r="R301" i="6"/>
  <c r="P301" i="6"/>
  <c r="O301" i="6"/>
  <c r="Q301" i="6" s="1"/>
  <c r="N301" i="6"/>
  <c r="M301" i="6"/>
  <c r="J301" i="6"/>
  <c r="I301" i="6"/>
  <c r="H301" i="6"/>
  <c r="T300" i="6"/>
  <c r="S300" i="6"/>
  <c r="R300" i="6"/>
  <c r="U300" i="6" s="1"/>
  <c r="P300" i="6"/>
  <c r="O300" i="6"/>
  <c r="N300" i="6"/>
  <c r="M300" i="6"/>
  <c r="J300" i="6"/>
  <c r="I300" i="6"/>
  <c r="H300" i="6"/>
  <c r="T299" i="6"/>
  <c r="S299" i="6"/>
  <c r="R299" i="6"/>
  <c r="P299" i="6"/>
  <c r="O299" i="6"/>
  <c r="Q299" i="6" s="1"/>
  <c r="N299" i="6"/>
  <c r="M299" i="6"/>
  <c r="J299" i="6"/>
  <c r="I299" i="6"/>
  <c r="H299" i="6"/>
  <c r="T298" i="6"/>
  <c r="S298" i="6"/>
  <c r="R298" i="6"/>
  <c r="U298" i="6" s="1"/>
  <c r="P298" i="6"/>
  <c r="Q298" i="6" s="1"/>
  <c r="O298" i="6"/>
  <c r="N298" i="6"/>
  <c r="M298" i="6"/>
  <c r="J298" i="6"/>
  <c r="I298" i="6"/>
  <c r="H298" i="6"/>
  <c r="U297" i="6"/>
  <c r="T297" i="6"/>
  <c r="S297" i="6"/>
  <c r="R297" i="6"/>
  <c r="P297" i="6"/>
  <c r="O297" i="6"/>
  <c r="N297" i="6"/>
  <c r="M297" i="6"/>
  <c r="J297" i="6"/>
  <c r="I297" i="6"/>
  <c r="H297" i="6"/>
  <c r="T296" i="6"/>
  <c r="S296" i="6"/>
  <c r="R296" i="6"/>
  <c r="P296" i="6"/>
  <c r="O296" i="6"/>
  <c r="N296" i="6"/>
  <c r="M296" i="6"/>
  <c r="J296" i="6"/>
  <c r="I296" i="6"/>
  <c r="H296" i="6"/>
  <c r="K296" i="6" s="1"/>
  <c r="T295" i="6"/>
  <c r="S295" i="6"/>
  <c r="R295" i="6"/>
  <c r="P295" i="6"/>
  <c r="O295" i="6"/>
  <c r="N295" i="6"/>
  <c r="M295" i="6"/>
  <c r="J295" i="6"/>
  <c r="I295" i="6"/>
  <c r="H295" i="6"/>
  <c r="T294" i="6"/>
  <c r="S294" i="6"/>
  <c r="R294" i="6"/>
  <c r="P294" i="6"/>
  <c r="O294" i="6"/>
  <c r="Q294" i="6" s="1"/>
  <c r="N294" i="6"/>
  <c r="M294" i="6"/>
  <c r="J294" i="6"/>
  <c r="I294" i="6"/>
  <c r="K294" i="6" s="1"/>
  <c r="H294" i="6"/>
  <c r="T293" i="6"/>
  <c r="S293" i="6"/>
  <c r="R293" i="6"/>
  <c r="Q293" i="6"/>
  <c r="P293" i="6"/>
  <c r="O293" i="6"/>
  <c r="N293" i="6"/>
  <c r="M293" i="6"/>
  <c r="J293" i="6"/>
  <c r="I293" i="6"/>
  <c r="H293" i="6"/>
  <c r="K293" i="6" s="1"/>
  <c r="T292" i="6"/>
  <c r="S292" i="6"/>
  <c r="R292" i="6"/>
  <c r="P292" i="6"/>
  <c r="O292" i="6"/>
  <c r="N292" i="6"/>
  <c r="M292" i="6"/>
  <c r="J292" i="6"/>
  <c r="I292" i="6"/>
  <c r="H292" i="6"/>
  <c r="T291" i="6"/>
  <c r="S291" i="6"/>
  <c r="R291" i="6"/>
  <c r="P291" i="6"/>
  <c r="O291" i="6"/>
  <c r="Q291" i="6" s="1"/>
  <c r="N291" i="6"/>
  <c r="M291" i="6"/>
  <c r="J291" i="6"/>
  <c r="I291" i="6"/>
  <c r="H291" i="6"/>
  <c r="K291" i="6" s="1"/>
  <c r="T290" i="6"/>
  <c r="S290" i="6"/>
  <c r="R290" i="6"/>
  <c r="U290" i="6" s="1"/>
  <c r="P290" i="6"/>
  <c r="Q290" i="6" s="1"/>
  <c r="O290" i="6"/>
  <c r="N290" i="6"/>
  <c r="M290" i="6"/>
  <c r="J290" i="6"/>
  <c r="I290" i="6"/>
  <c r="H290" i="6"/>
  <c r="T289" i="6"/>
  <c r="S289" i="6"/>
  <c r="U289" i="6" s="1"/>
  <c r="R289" i="6"/>
  <c r="P289" i="6"/>
  <c r="O289" i="6"/>
  <c r="Q289" i="6" s="1"/>
  <c r="N289" i="6"/>
  <c r="M289" i="6"/>
  <c r="J289" i="6"/>
  <c r="I289" i="6"/>
  <c r="H289" i="6"/>
  <c r="T288" i="6"/>
  <c r="S288" i="6"/>
  <c r="R288" i="6"/>
  <c r="U288" i="6" s="1"/>
  <c r="P288" i="6"/>
  <c r="O288" i="6"/>
  <c r="N288" i="6"/>
  <c r="M288" i="6"/>
  <c r="J288" i="6"/>
  <c r="I288" i="6"/>
  <c r="H288" i="6"/>
  <c r="K288" i="6" s="1"/>
  <c r="T287" i="6"/>
  <c r="S287" i="6"/>
  <c r="R287" i="6"/>
  <c r="P287" i="6"/>
  <c r="O287" i="6"/>
  <c r="N287" i="6"/>
  <c r="M287" i="6"/>
  <c r="J287" i="6"/>
  <c r="I287" i="6"/>
  <c r="H287" i="6"/>
  <c r="T286" i="6"/>
  <c r="S286" i="6"/>
  <c r="R286" i="6"/>
  <c r="P286" i="6"/>
  <c r="O286" i="6"/>
  <c r="N286" i="6"/>
  <c r="M286" i="6"/>
  <c r="J286" i="6"/>
  <c r="I286" i="6"/>
  <c r="H286" i="6"/>
  <c r="T285" i="6"/>
  <c r="S285" i="6"/>
  <c r="R285" i="6"/>
  <c r="Q285" i="6"/>
  <c r="P285" i="6"/>
  <c r="O285" i="6"/>
  <c r="N285" i="6"/>
  <c r="M285" i="6"/>
  <c r="J285" i="6"/>
  <c r="I285" i="6"/>
  <c r="H285" i="6"/>
  <c r="T284" i="6"/>
  <c r="S284" i="6"/>
  <c r="R284" i="6"/>
  <c r="P284" i="6"/>
  <c r="O284" i="6"/>
  <c r="Q284" i="6" s="1"/>
  <c r="N284" i="6"/>
  <c r="M284" i="6"/>
  <c r="J284" i="6"/>
  <c r="I284" i="6"/>
  <c r="K284" i="6" s="1"/>
  <c r="H284" i="6"/>
  <c r="T283" i="6"/>
  <c r="S283" i="6"/>
  <c r="R283" i="6"/>
  <c r="U283" i="6" s="1"/>
  <c r="P283" i="6"/>
  <c r="O283" i="6"/>
  <c r="N283" i="6"/>
  <c r="M283" i="6"/>
  <c r="J283" i="6"/>
  <c r="I283" i="6"/>
  <c r="H283" i="6"/>
  <c r="K283" i="6" s="1"/>
  <c r="T282" i="6"/>
  <c r="S282" i="6"/>
  <c r="R282" i="6"/>
  <c r="P282" i="6"/>
  <c r="O282" i="6"/>
  <c r="N282" i="6"/>
  <c r="M282" i="6"/>
  <c r="J282" i="6"/>
  <c r="I282" i="6"/>
  <c r="H282" i="6"/>
  <c r="T281" i="6"/>
  <c r="S281" i="6"/>
  <c r="R281" i="6"/>
  <c r="U281" i="6" s="1"/>
  <c r="P281" i="6"/>
  <c r="O281" i="6"/>
  <c r="Q281" i="6" s="1"/>
  <c r="N281" i="6"/>
  <c r="M281" i="6"/>
  <c r="J281" i="6"/>
  <c r="I281" i="6"/>
  <c r="H281" i="6"/>
  <c r="K281" i="6" s="1"/>
  <c r="T280" i="6"/>
  <c r="S280" i="6"/>
  <c r="R280" i="6"/>
  <c r="U280" i="6" s="1"/>
  <c r="P280" i="6"/>
  <c r="O280" i="6"/>
  <c r="N280" i="6"/>
  <c r="M280" i="6"/>
  <c r="K280" i="6"/>
  <c r="J280" i="6"/>
  <c r="I280" i="6"/>
  <c r="H280" i="6"/>
  <c r="T279" i="6"/>
  <c r="S279" i="6"/>
  <c r="R279" i="6"/>
  <c r="P279" i="6"/>
  <c r="O279" i="6"/>
  <c r="Q279" i="6" s="1"/>
  <c r="N279" i="6"/>
  <c r="M279" i="6"/>
  <c r="J279" i="6"/>
  <c r="I279" i="6"/>
  <c r="H279" i="6"/>
  <c r="T278" i="6"/>
  <c r="S278" i="6"/>
  <c r="R278" i="6"/>
  <c r="U278" i="6" s="1"/>
  <c r="P278" i="6"/>
  <c r="O278" i="6"/>
  <c r="N278" i="6"/>
  <c r="M278" i="6"/>
  <c r="J278" i="6"/>
  <c r="I278" i="6"/>
  <c r="H278" i="6"/>
  <c r="T277" i="6"/>
  <c r="S277" i="6"/>
  <c r="R277" i="6"/>
  <c r="P277" i="6"/>
  <c r="Q277" i="6" s="1"/>
  <c r="O277" i="6"/>
  <c r="N277" i="6"/>
  <c r="M277" i="6"/>
  <c r="J277" i="6"/>
  <c r="I277" i="6"/>
  <c r="H277" i="6"/>
  <c r="T276" i="6"/>
  <c r="S276" i="6"/>
  <c r="R276" i="6"/>
  <c r="P276" i="6"/>
  <c r="O276" i="6"/>
  <c r="N276" i="6"/>
  <c r="M276" i="6"/>
  <c r="J276" i="6"/>
  <c r="I276" i="6"/>
  <c r="H276" i="6"/>
  <c r="T275" i="6"/>
  <c r="S275" i="6"/>
  <c r="R275" i="6"/>
  <c r="P275" i="6"/>
  <c r="O275" i="6"/>
  <c r="N275" i="6"/>
  <c r="M275" i="6"/>
  <c r="J275" i="6"/>
  <c r="I275" i="6"/>
  <c r="H275" i="6"/>
  <c r="T274" i="6"/>
  <c r="S274" i="6"/>
  <c r="R274" i="6"/>
  <c r="P274" i="6"/>
  <c r="O274" i="6"/>
  <c r="N274" i="6"/>
  <c r="M274" i="6"/>
  <c r="J274" i="6"/>
  <c r="I274" i="6"/>
  <c r="H274" i="6"/>
  <c r="K274" i="6" s="1"/>
  <c r="T273" i="6"/>
  <c r="S273" i="6"/>
  <c r="R273" i="6"/>
  <c r="U273" i="6" s="1"/>
  <c r="P273" i="6"/>
  <c r="O273" i="6"/>
  <c r="N273" i="6"/>
  <c r="M273" i="6"/>
  <c r="J273" i="6"/>
  <c r="I273" i="6"/>
  <c r="H273" i="6"/>
  <c r="K273" i="6" s="1"/>
  <c r="T272" i="6"/>
  <c r="S272" i="6"/>
  <c r="R272" i="6"/>
  <c r="P272" i="6"/>
  <c r="O272" i="6"/>
  <c r="Q272" i="6" s="1"/>
  <c r="N272" i="6"/>
  <c r="M272" i="6"/>
  <c r="J272" i="6"/>
  <c r="K272" i="6" s="1"/>
  <c r="I272" i="6"/>
  <c r="H272" i="6"/>
  <c r="T271" i="6"/>
  <c r="S271" i="6"/>
  <c r="U271" i="6" s="1"/>
  <c r="R271" i="6"/>
  <c r="P271" i="6"/>
  <c r="O271" i="6"/>
  <c r="Q271" i="6" s="1"/>
  <c r="N271" i="6"/>
  <c r="M271" i="6"/>
  <c r="J271" i="6"/>
  <c r="I271" i="6"/>
  <c r="H271" i="6"/>
  <c r="K271" i="6" s="1"/>
  <c r="T270" i="6"/>
  <c r="S270" i="6"/>
  <c r="R270" i="6"/>
  <c r="U270" i="6" s="1"/>
  <c r="P270" i="6"/>
  <c r="O270" i="6"/>
  <c r="N270" i="6"/>
  <c r="M270" i="6"/>
  <c r="J270" i="6"/>
  <c r="I270" i="6"/>
  <c r="H270" i="6"/>
  <c r="T269" i="6"/>
  <c r="S269" i="6"/>
  <c r="U269" i="6" s="1"/>
  <c r="R269" i="6"/>
  <c r="P269" i="6"/>
  <c r="O269" i="6"/>
  <c r="Q269" i="6" s="1"/>
  <c r="N269" i="6"/>
  <c r="M269" i="6"/>
  <c r="J269" i="6"/>
  <c r="I269" i="6"/>
  <c r="H269" i="6"/>
  <c r="T268" i="6"/>
  <c r="S268" i="6"/>
  <c r="R268" i="6"/>
  <c r="U268" i="6" s="1"/>
  <c r="P268" i="6"/>
  <c r="O268" i="6"/>
  <c r="N268" i="6"/>
  <c r="M268" i="6"/>
  <c r="J268" i="6"/>
  <c r="I268" i="6"/>
  <c r="H268" i="6"/>
  <c r="T267" i="6"/>
  <c r="S267" i="6"/>
  <c r="R267" i="6"/>
  <c r="P267" i="6"/>
  <c r="O267" i="6"/>
  <c r="Q267" i="6" s="1"/>
  <c r="N267" i="6"/>
  <c r="M267" i="6"/>
  <c r="J267" i="6"/>
  <c r="I267" i="6"/>
  <c r="H267" i="6"/>
  <c r="T266" i="6"/>
  <c r="S266" i="6"/>
  <c r="R266" i="6"/>
  <c r="U266" i="6" s="1"/>
  <c r="P266" i="6"/>
  <c r="Q266" i="6" s="1"/>
  <c r="O266" i="6"/>
  <c r="N266" i="6"/>
  <c r="M266" i="6"/>
  <c r="J266" i="6"/>
  <c r="I266" i="6"/>
  <c r="H266" i="6"/>
  <c r="K266" i="6" s="1"/>
  <c r="U265" i="6"/>
  <c r="T265" i="6"/>
  <c r="S265" i="6"/>
  <c r="R265" i="6"/>
  <c r="P265" i="6"/>
  <c r="O265" i="6"/>
  <c r="N265" i="6"/>
  <c r="M265" i="6"/>
  <c r="J265" i="6"/>
  <c r="I265" i="6"/>
  <c r="H265" i="6"/>
  <c r="T264" i="6"/>
  <c r="S264" i="6"/>
  <c r="R264" i="6"/>
  <c r="P264" i="6"/>
  <c r="O264" i="6"/>
  <c r="Q264" i="6" s="1"/>
  <c r="N264" i="6"/>
  <c r="M264" i="6"/>
  <c r="J264" i="6"/>
  <c r="I264" i="6"/>
  <c r="H264" i="6"/>
  <c r="K264" i="6" s="1"/>
  <c r="T263" i="6"/>
  <c r="S263" i="6"/>
  <c r="R263" i="6"/>
  <c r="P263" i="6"/>
  <c r="O263" i="6"/>
  <c r="N263" i="6"/>
  <c r="M263" i="6"/>
  <c r="J263" i="6"/>
  <c r="I263" i="6"/>
  <c r="H263" i="6"/>
  <c r="K263" i="6" s="1"/>
  <c r="T262" i="6"/>
  <c r="S262" i="6"/>
  <c r="R262" i="6"/>
  <c r="P262" i="6"/>
  <c r="O262" i="6"/>
  <c r="Q262" i="6" s="1"/>
  <c r="N262" i="6"/>
  <c r="M262" i="6"/>
  <c r="J262" i="6"/>
  <c r="I262" i="6"/>
  <c r="K262" i="6" s="1"/>
  <c r="H262" i="6"/>
  <c r="T261" i="6"/>
  <c r="S261" i="6"/>
  <c r="R261" i="6"/>
  <c r="P261" i="6"/>
  <c r="O261" i="6"/>
  <c r="Q261" i="6" s="1"/>
  <c r="N261" i="6"/>
  <c r="M261" i="6"/>
  <c r="J261" i="6"/>
  <c r="I261" i="6"/>
  <c r="H261" i="6"/>
  <c r="K261" i="6" s="1"/>
  <c r="T260" i="6"/>
  <c r="S260" i="6"/>
  <c r="R260" i="6"/>
  <c r="U260" i="6" s="1"/>
  <c r="P260" i="6"/>
  <c r="O260" i="6"/>
  <c r="N260" i="6"/>
  <c r="M260" i="6"/>
  <c r="J260" i="6"/>
  <c r="I260" i="6"/>
  <c r="H260" i="6"/>
  <c r="T259" i="6"/>
  <c r="S259" i="6"/>
  <c r="R259" i="6"/>
  <c r="P259" i="6"/>
  <c r="O259" i="6"/>
  <c r="N259" i="6"/>
  <c r="M259" i="6"/>
  <c r="J259" i="6"/>
  <c r="I259" i="6"/>
  <c r="H259" i="6"/>
  <c r="K259" i="6" s="1"/>
  <c r="T258" i="6"/>
  <c r="S258" i="6"/>
  <c r="R258" i="6"/>
  <c r="P258" i="6"/>
  <c r="Q258" i="6" s="1"/>
  <c r="O258" i="6"/>
  <c r="N258" i="6"/>
  <c r="M258" i="6"/>
  <c r="J258" i="6"/>
  <c r="I258" i="6"/>
  <c r="H258" i="6"/>
  <c r="T257" i="6"/>
  <c r="S257" i="6"/>
  <c r="R257" i="6"/>
  <c r="U257" i="6" s="1"/>
  <c r="P257" i="6"/>
  <c r="O257" i="6"/>
  <c r="Q257" i="6" s="1"/>
  <c r="N257" i="6"/>
  <c r="M257" i="6"/>
  <c r="J257" i="6"/>
  <c r="I257" i="6"/>
  <c r="H257" i="6"/>
  <c r="T256" i="6"/>
  <c r="S256" i="6"/>
  <c r="R256" i="6"/>
  <c r="U256" i="6" s="1"/>
  <c r="P256" i="6"/>
  <c r="O256" i="6"/>
  <c r="N256" i="6"/>
  <c r="M256" i="6"/>
  <c r="J256" i="6"/>
  <c r="I256" i="6"/>
  <c r="H256" i="6"/>
  <c r="K256" i="6" s="1"/>
  <c r="T255" i="6"/>
  <c r="S255" i="6"/>
  <c r="R255" i="6"/>
  <c r="P255" i="6"/>
  <c r="O255" i="6"/>
  <c r="N255" i="6"/>
  <c r="M255" i="6"/>
  <c r="J255" i="6"/>
  <c r="I255" i="6"/>
  <c r="H255" i="6"/>
  <c r="T254" i="6"/>
  <c r="S254" i="6"/>
  <c r="R254" i="6"/>
  <c r="P254" i="6"/>
  <c r="O254" i="6"/>
  <c r="Q254" i="6" s="1"/>
  <c r="N254" i="6"/>
  <c r="M254" i="6"/>
  <c r="J254" i="6"/>
  <c r="I254" i="6"/>
  <c r="H254" i="6"/>
  <c r="T253" i="6"/>
  <c r="S253" i="6"/>
  <c r="R253" i="6"/>
  <c r="U253" i="6" s="1"/>
  <c r="Q253" i="6"/>
  <c r="P253" i="6"/>
  <c r="O253" i="6"/>
  <c r="N253" i="6"/>
  <c r="M253" i="6"/>
  <c r="J253" i="6"/>
  <c r="I253" i="6"/>
  <c r="H253" i="6"/>
  <c r="K253" i="6" s="1"/>
  <c r="T252" i="6"/>
  <c r="S252" i="6"/>
  <c r="R252" i="6"/>
  <c r="P252" i="6"/>
  <c r="O252" i="6"/>
  <c r="Q252" i="6" s="1"/>
  <c r="N252" i="6"/>
  <c r="M252" i="6"/>
  <c r="J252" i="6"/>
  <c r="I252" i="6"/>
  <c r="H252" i="6"/>
  <c r="T251" i="6"/>
  <c r="S251" i="6"/>
  <c r="R251" i="6"/>
  <c r="U251" i="6" s="1"/>
  <c r="P251" i="6"/>
  <c r="O251" i="6"/>
  <c r="N251" i="6"/>
  <c r="M251" i="6"/>
  <c r="J251" i="6"/>
  <c r="I251" i="6"/>
  <c r="H251" i="6"/>
  <c r="T250" i="6"/>
  <c r="S250" i="6"/>
  <c r="R250" i="6"/>
  <c r="P250" i="6"/>
  <c r="O250" i="6"/>
  <c r="N250" i="6"/>
  <c r="M250" i="6"/>
  <c r="J250" i="6"/>
  <c r="I250" i="6"/>
  <c r="H250" i="6"/>
  <c r="T249" i="6"/>
  <c r="S249" i="6"/>
  <c r="R249" i="6"/>
  <c r="U249" i="6" s="1"/>
  <c r="P249" i="6"/>
  <c r="O249" i="6"/>
  <c r="N249" i="6"/>
  <c r="M249" i="6"/>
  <c r="J249" i="6"/>
  <c r="I249" i="6"/>
  <c r="H249" i="6"/>
  <c r="K249" i="6" s="1"/>
  <c r="T248" i="6"/>
  <c r="S248" i="6"/>
  <c r="R248" i="6"/>
  <c r="P248" i="6"/>
  <c r="O248" i="6"/>
  <c r="N248" i="6"/>
  <c r="M248" i="6"/>
  <c r="K248" i="6"/>
  <c r="J248" i="6"/>
  <c r="I248" i="6"/>
  <c r="H248" i="6"/>
  <c r="T247" i="6"/>
  <c r="S247" i="6"/>
  <c r="R247" i="6"/>
  <c r="P247" i="6"/>
  <c r="O247" i="6"/>
  <c r="Q247" i="6" s="1"/>
  <c r="N247" i="6"/>
  <c r="M247" i="6"/>
  <c r="J247" i="6"/>
  <c r="I247" i="6"/>
  <c r="H247" i="6"/>
  <c r="T246" i="6"/>
  <c r="S246" i="6"/>
  <c r="R246" i="6"/>
  <c r="U246" i="6" s="1"/>
  <c r="P246" i="6"/>
  <c r="O246" i="6"/>
  <c r="N246" i="6"/>
  <c r="M246" i="6"/>
  <c r="J246" i="6"/>
  <c r="I246" i="6"/>
  <c r="H246" i="6"/>
  <c r="T245" i="6"/>
  <c r="S245" i="6"/>
  <c r="R245" i="6"/>
  <c r="P245" i="6"/>
  <c r="O245" i="6"/>
  <c r="Q245" i="6" s="1"/>
  <c r="N245" i="6"/>
  <c r="M245" i="6"/>
  <c r="J245" i="6"/>
  <c r="I245" i="6"/>
  <c r="H245" i="6"/>
  <c r="T244" i="6"/>
  <c r="S244" i="6"/>
  <c r="R244" i="6"/>
  <c r="P244" i="6"/>
  <c r="O244" i="6"/>
  <c r="Q244" i="6" s="1"/>
  <c r="N244" i="6"/>
  <c r="M244" i="6"/>
  <c r="J244" i="6"/>
  <c r="I244" i="6"/>
  <c r="H244" i="6"/>
  <c r="K244" i="6" s="1"/>
  <c r="T243" i="6"/>
  <c r="S243" i="6"/>
  <c r="R243" i="6"/>
  <c r="U243" i="6" s="1"/>
  <c r="P243" i="6"/>
  <c r="O243" i="6"/>
  <c r="N243" i="6"/>
  <c r="M243" i="6"/>
  <c r="J243" i="6"/>
  <c r="I243" i="6"/>
  <c r="H243" i="6"/>
  <c r="T242" i="6"/>
  <c r="S242" i="6"/>
  <c r="R242" i="6"/>
  <c r="P242" i="6"/>
  <c r="Q242" i="6" s="1"/>
  <c r="O242" i="6"/>
  <c r="N242" i="6"/>
  <c r="M242" i="6"/>
  <c r="J242" i="6"/>
  <c r="I242" i="6"/>
  <c r="H242" i="6"/>
  <c r="K242" i="6" s="1"/>
  <c r="T241" i="6"/>
  <c r="S241" i="6"/>
  <c r="R241" i="6"/>
  <c r="U241" i="6" s="1"/>
  <c r="P241" i="6"/>
  <c r="O241" i="6"/>
  <c r="N241" i="6"/>
  <c r="M241" i="6"/>
  <c r="J241" i="6"/>
  <c r="I241" i="6"/>
  <c r="H241" i="6"/>
  <c r="T240" i="6"/>
  <c r="S240" i="6"/>
  <c r="R240" i="6"/>
  <c r="P240" i="6"/>
  <c r="O240" i="6"/>
  <c r="Q240" i="6" s="1"/>
  <c r="N240" i="6"/>
  <c r="M240" i="6"/>
  <c r="J240" i="6"/>
  <c r="I240" i="6"/>
  <c r="H240" i="6"/>
  <c r="K240" i="6" s="1"/>
  <c r="T239" i="6"/>
  <c r="S239" i="6"/>
  <c r="U239" i="6" s="1"/>
  <c r="R239" i="6"/>
  <c r="P239" i="6"/>
  <c r="O239" i="6"/>
  <c r="N239" i="6"/>
  <c r="M239" i="6"/>
  <c r="J239" i="6"/>
  <c r="I239" i="6"/>
  <c r="H239" i="6"/>
  <c r="K239" i="6" s="1"/>
  <c r="T238" i="6"/>
  <c r="S238" i="6"/>
  <c r="R238" i="6"/>
  <c r="P238" i="6"/>
  <c r="O238" i="6"/>
  <c r="N238" i="6"/>
  <c r="M238" i="6"/>
  <c r="J238" i="6"/>
  <c r="I238" i="6"/>
  <c r="H238" i="6"/>
  <c r="T237" i="6"/>
  <c r="S237" i="6"/>
  <c r="R237" i="6"/>
  <c r="P237" i="6"/>
  <c r="O237" i="6"/>
  <c r="Q237" i="6" s="1"/>
  <c r="N237" i="6"/>
  <c r="M237" i="6"/>
  <c r="J237" i="6"/>
  <c r="I237" i="6"/>
  <c r="H237" i="6"/>
  <c r="T236" i="6"/>
  <c r="S236" i="6"/>
  <c r="R236" i="6"/>
  <c r="U236" i="6" s="1"/>
  <c r="P236" i="6"/>
  <c r="O236" i="6"/>
  <c r="N236" i="6"/>
  <c r="M236" i="6"/>
  <c r="J236" i="6"/>
  <c r="I236" i="6"/>
  <c r="H236" i="6"/>
  <c r="K236" i="6" s="1"/>
  <c r="T235" i="6"/>
  <c r="S235" i="6"/>
  <c r="R235" i="6"/>
  <c r="P235" i="6"/>
  <c r="O235" i="6"/>
  <c r="Q235" i="6" s="1"/>
  <c r="N235" i="6"/>
  <c r="M235" i="6"/>
  <c r="J235" i="6"/>
  <c r="I235" i="6"/>
  <c r="H235" i="6"/>
  <c r="T234" i="6"/>
  <c r="S234" i="6"/>
  <c r="R234" i="6"/>
  <c r="U234" i="6" s="1"/>
  <c r="P234" i="6"/>
  <c r="Q234" i="6" s="1"/>
  <c r="O234" i="6"/>
  <c r="N234" i="6"/>
  <c r="M234" i="6"/>
  <c r="J234" i="6"/>
  <c r="I234" i="6"/>
  <c r="H234" i="6"/>
  <c r="U233" i="6"/>
  <c r="T233" i="6"/>
  <c r="S233" i="6"/>
  <c r="R233" i="6"/>
  <c r="P233" i="6"/>
  <c r="O233" i="6"/>
  <c r="N233" i="6"/>
  <c r="M233" i="6"/>
  <c r="J233" i="6"/>
  <c r="I233" i="6"/>
  <c r="H233" i="6"/>
  <c r="T232" i="6"/>
  <c r="S232" i="6"/>
  <c r="R232" i="6"/>
  <c r="P232" i="6"/>
  <c r="O232" i="6"/>
  <c r="N232" i="6"/>
  <c r="M232" i="6"/>
  <c r="J232" i="6"/>
  <c r="I232" i="6"/>
  <c r="H232" i="6"/>
  <c r="K232" i="6" s="1"/>
  <c r="T231" i="6"/>
  <c r="S231" i="6"/>
  <c r="R231" i="6"/>
  <c r="P231" i="6"/>
  <c r="O231" i="6"/>
  <c r="N231" i="6"/>
  <c r="M231" i="6"/>
  <c r="J231" i="6"/>
  <c r="I231" i="6"/>
  <c r="H231" i="6"/>
  <c r="T230" i="6"/>
  <c r="S230" i="6"/>
  <c r="R230" i="6"/>
  <c r="P230" i="6"/>
  <c r="O230" i="6"/>
  <c r="Q230" i="6" s="1"/>
  <c r="N230" i="6"/>
  <c r="M230" i="6"/>
  <c r="J230" i="6"/>
  <c r="I230" i="6"/>
  <c r="K230" i="6" s="1"/>
  <c r="H230" i="6"/>
  <c r="T229" i="6"/>
  <c r="S229" i="6"/>
  <c r="R229" i="6"/>
  <c r="U229" i="6" s="1"/>
  <c r="Q229" i="6"/>
  <c r="P229" i="6"/>
  <c r="O229" i="6"/>
  <c r="N229" i="6"/>
  <c r="M229" i="6"/>
  <c r="J229" i="6"/>
  <c r="I229" i="6"/>
  <c r="H229" i="6"/>
  <c r="K229" i="6" s="1"/>
  <c r="T228" i="6"/>
  <c r="S228" i="6"/>
  <c r="R228" i="6"/>
  <c r="P228" i="6"/>
  <c r="O228" i="6"/>
  <c r="N228" i="6"/>
  <c r="M228" i="6"/>
  <c r="J228" i="6"/>
  <c r="I228" i="6"/>
  <c r="H228" i="6"/>
  <c r="T227" i="6"/>
  <c r="S227" i="6"/>
  <c r="R227" i="6"/>
  <c r="P227" i="6"/>
  <c r="O227" i="6"/>
  <c r="Q227" i="6" s="1"/>
  <c r="N227" i="6"/>
  <c r="M227" i="6"/>
  <c r="J227" i="6"/>
  <c r="I227" i="6"/>
  <c r="H227" i="6"/>
  <c r="K227" i="6" s="1"/>
  <c r="T226" i="6"/>
  <c r="S226" i="6"/>
  <c r="R226" i="6"/>
  <c r="U226" i="6" s="1"/>
  <c r="P226" i="6"/>
  <c r="Q226" i="6" s="1"/>
  <c r="O226" i="6"/>
  <c r="N226" i="6"/>
  <c r="M226" i="6"/>
  <c r="J226" i="6"/>
  <c r="I226" i="6"/>
  <c r="H226" i="6"/>
  <c r="T225" i="6"/>
  <c r="U225" i="6" s="1"/>
  <c r="S225" i="6"/>
  <c r="R225" i="6"/>
  <c r="P225" i="6"/>
  <c r="O225" i="6"/>
  <c r="Q225" i="6" s="1"/>
  <c r="N225" i="6"/>
  <c r="M225" i="6"/>
  <c r="J225" i="6"/>
  <c r="I225" i="6"/>
  <c r="H225" i="6"/>
  <c r="T224" i="6"/>
  <c r="S224" i="6"/>
  <c r="R224" i="6"/>
  <c r="U224" i="6" s="1"/>
  <c r="P224" i="6"/>
  <c r="O224" i="6"/>
  <c r="N224" i="6"/>
  <c r="M224" i="6"/>
  <c r="J224" i="6"/>
  <c r="I224" i="6"/>
  <c r="H224" i="6"/>
  <c r="K224" i="6" s="1"/>
  <c r="T223" i="6"/>
  <c r="S223" i="6"/>
  <c r="R223" i="6"/>
  <c r="P223" i="6"/>
  <c r="O223" i="6"/>
  <c r="N223" i="6"/>
  <c r="M223" i="6"/>
  <c r="J223" i="6"/>
  <c r="I223" i="6"/>
  <c r="H223" i="6"/>
  <c r="T222" i="6"/>
  <c r="S222" i="6"/>
  <c r="R222" i="6"/>
  <c r="P222" i="6"/>
  <c r="O222" i="6"/>
  <c r="N222" i="6"/>
  <c r="M222" i="6"/>
  <c r="J222" i="6"/>
  <c r="I222" i="6"/>
  <c r="H222" i="6"/>
  <c r="T221" i="6"/>
  <c r="S221" i="6"/>
  <c r="R221" i="6"/>
  <c r="Q221" i="6"/>
  <c r="P221" i="6"/>
  <c r="O221" i="6"/>
  <c r="N221" i="6"/>
  <c r="M221" i="6"/>
  <c r="J221" i="6"/>
  <c r="I221" i="6"/>
  <c r="H221" i="6"/>
  <c r="T220" i="6"/>
  <c r="S220" i="6"/>
  <c r="R220" i="6"/>
  <c r="P220" i="6"/>
  <c r="O220" i="6"/>
  <c r="Q220" i="6" s="1"/>
  <c r="N220" i="6"/>
  <c r="M220" i="6"/>
  <c r="J220" i="6"/>
  <c r="I220" i="6"/>
  <c r="K220" i="6" s="1"/>
  <c r="H220" i="6"/>
  <c r="T219" i="6"/>
  <c r="S219" i="6"/>
  <c r="R219" i="6"/>
  <c r="U219" i="6" s="1"/>
  <c r="P219" i="6"/>
  <c r="O219" i="6"/>
  <c r="N219" i="6"/>
  <c r="M219" i="6"/>
  <c r="J219" i="6"/>
  <c r="I219" i="6"/>
  <c r="H219" i="6"/>
  <c r="K219" i="6" s="1"/>
  <c r="T218" i="6"/>
  <c r="S218" i="6"/>
  <c r="R218" i="6"/>
  <c r="P218" i="6"/>
  <c r="O218" i="6"/>
  <c r="N218" i="6"/>
  <c r="M218" i="6"/>
  <c r="J218" i="6"/>
  <c r="I218" i="6"/>
  <c r="H218" i="6"/>
  <c r="T217" i="6"/>
  <c r="S217" i="6"/>
  <c r="R217" i="6"/>
  <c r="U217" i="6" s="1"/>
  <c r="P217" i="6"/>
  <c r="O217" i="6"/>
  <c r="Q217" i="6" s="1"/>
  <c r="N217" i="6"/>
  <c r="M217" i="6"/>
  <c r="J217" i="6"/>
  <c r="I217" i="6"/>
  <c r="H217" i="6"/>
  <c r="K217" i="6" s="1"/>
  <c r="T216" i="6"/>
  <c r="S216" i="6"/>
  <c r="R216" i="6"/>
  <c r="U216" i="6" s="1"/>
  <c r="P216" i="6"/>
  <c r="O216" i="6"/>
  <c r="N216" i="6"/>
  <c r="M216" i="6"/>
  <c r="K216" i="6"/>
  <c r="J216" i="6"/>
  <c r="I216" i="6"/>
  <c r="H216" i="6"/>
  <c r="T215" i="6"/>
  <c r="S215" i="6"/>
  <c r="R215" i="6"/>
  <c r="P215" i="6"/>
  <c r="O215" i="6"/>
  <c r="Q215" i="6" s="1"/>
  <c r="N215" i="6"/>
  <c r="M215" i="6"/>
  <c r="J215" i="6"/>
  <c r="I215" i="6"/>
  <c r="H215" i="6"/>
  <c r="T214" i="6"/>
  <c r="S214" i="6"/>
  <c r="R214" i="6"/>
  <c r="U214" i="6" s="1"/>
  <c r="P214" i="6"/>
  <c r="O214" i="6"/>
  <c r="N214" i="6"/>
  <c r="M214" i="6"/>
  <c r="J214" i="6"/>
  <c r="I214" i="6"/>
  <c r="H214" i="6"/>
  <c r="T213" i="6"/>
  <c r="S213" i="6"/>
  <c r="R213" i="6"/>
  <c r="P213" i="6"/>
  <c r="Q213" i="6" s="1"/>
  <c r="O213" i="6"/>
  <c r="N213" i="6"/>
  <c r="M213" i="6"/>
  <c r="J213" i="6"/>
  <c r="I213" i="6"/>
  <c r="H213" i="6"/>
  <c r="T212" i="6"/>
  <c r="S212" i="6"/>
  <c r="R212" i="6"/>
  <c r="P212" i="6"/>
  <c r="O212" i="6"/>
  <c r="N212" i="6"/>
  <c r="M212" i="6"/>
  <c r="J212" i="6"/>
  <c r="I212" i="6"/>
  <c r="H212" i="6"/>
  <c r="T211" i="6"/>
  <c r="S211" i="6"/>
  <c r="R211" i="6"/>
  <c r="P211" i="6"/>
  <c r="O211" i="6"/>
  <c r="N211" i="6"/>
  <c r="M211" i="6"/>
  <c r="J211" i="6"/>
  <c r="I211" i="6"/>
  <c r="H211" i="6"/>
  <c r="T210" i="6"/>
  <c r="S210" i="6"/>
  <c r="R210" i="6"/>
  <c r="P210" i="6"/>
  <c r="O210" i="6"/>
  <c r="N210" i="6"/>
  <c r="M210" i="6"/>
  <c r="J210" i="6"/>
  <c r="I210" i="6"/>
  <c r="H210" i="6"/>
  <c r="K210" i="6" s="1"/>
  <c r="T209" i="6"/>
  <c r="S209" i="6"/>
  <c r="R209" i="6"/>
  <c r="U209" i="6" s="1"/>
  <c r="P209" i="6"/>
  <c r="O209" i="6"/>
  <c r="N209" i="6"/>
  <c r="M209" i="6"/>
  <c r="J209" i="6"/>
  <c r="I209" i="6"/>
  <c r="H209" i="6"/>
  <c r="K209" i="6" s="1"/>
  <c r="T208" i="6"/>
  <c r="S208" i="6"/>
  <c r="R208" i="6"/>
  <c r="P208" i="6"/>
  <c r="O208" i="6"/>
  <c r="Q208" i="6" s="1"/>
  <c r="N208" i="6"/>
  <c r="M208" i="6"/>
  <c r="J208" i="6"/>
  <c r="K208" i="6" s="1"/>
  <c r="I208" i="6"/>
  <c r="H208" i="6"/>
  <c r="T207" i="6"/>
  <c r="S207" i="6"/>
  <c r="U207" i="6" s="1"/>
  <c r="R207" i="6"/>
  <c r="P207" i="6"/>
  <c r="O207" i="6"/>
  <c r="Q207" i="6" s="1"/>
  <c r="N207" i="6"/>
  <c r="M207" i="6"/>
  <c r="J207" i="6"/>
  <c r="I207" i="6"/>
  <c r="H207" i="6"/>
  <c r="K207" i="6" s="1"/>
  <c r="T206" i="6"/>
  <c r="S206" i="6"/>
  <c r="R206" i="6"/>
  <c r="U206" i="6" s="1"/>
  <c r="P206" i="6"/>
  <c r="O206" i="6"/>
  <c r="N206" i="6"/>
  <c r="M206" i="6"/>
  <c r="J206" i="6"/>
  <c r="I206" i="6"/>
  <c r="H206" i="6"/>
  <c r="T205" i="6"/>
  <c r="S205" i="6"/>
  <c r="U205" i="6" s="1"/>
  <c r="R205" i="6"/>
  <c r="P205" i="6"/>
  <c r="O205" i="6"/>
  <c r="Q205" i="6" s="1"/>
  <c r="N205" i="6"/>
  <c r="M205" i="6"/>
  <c r="J205" i="6"/>
  <c r="I205" i="6"/>
  <c r="H205" i="6"/>
  <c r="T204" i="6"/>
  <c r="S204" i="6"/>
  <c r="R204" i="6"/>
  <c r="U204" i="6" s="1"/>
  <c r="P204" i="6"/>
  <c r="Q204" i="6" s="1"/>
  <c r="O204" i="6"/>
  <c r="N204" i="6"/>
  <c r="M204" i="6"/>
  <c r="J204" i="6"/>
  <c r="I204" i="6"/>
  <c r="H204" i="6"/>
  <c r="T203" i="6"/>
  <c r="S203" i="6"/>
  <c r="R203" i="6"/>
  <c r="P203" i="6"/>
  <c r="O203" i="6"/>
  <c r="Q203" i="6" s="1"/>
  <c r="N203" i="6"/>
  <c r="M203" i="6"/>
  <c r="J203" i="6"/>
  <c r="I203" i="6"/>
  <c r="H203" i="6"/>
  <c r="T202" i="6"/>
  <c r="S202" i="6"/>
  <c r="R202" i="6"/>
  <c r="U202" i="6" s="1"/>
  <c r="P202" i="6"/>
  <c r="Q202" i="6" s="1"/>
  <c r="O202" i="6"/>
  <c r="N202" i="6"/>
  <c r="M202" i="6"/>
  <c r="J202" i="6"/>
  <c r="I202" i="6"/>
  <c r="H202" i="6"/>
  <c r="K202" i="6" s="1"/>
  <c r="U201" i="6"/>
  <c r="T201" i="6"/>
  <c r="S201" i="6"/>
  <c r="R201" i="6"/>
  <c r="P201" i="6"/>
  <c r="O201" i="6"/>
  <c r="N201" i="6"/>
  <c r="M201" i="6"/>
  <c r="J201" i="6"/>
  <c r="I201" i="6"/>
  <c r="H201" i="6"/>
  <c r="T200" i="6"/>
  <c r="S200" i="6"/>
  <c r="R200" i="6"/>
  <c r="P200" i="6"/>
  <c r="O200" i="6"/>
  <c r="Q200" i="6" s="1"/>
  <c r="N200" i="6"/>
  <c r="M200" i="6"/>
  <c r="J200" i="6"/>
  <c r="I200" i="6"/>
  <c r="H200" i="6"/>
  <c r="K200" i="6" s="1"/>
  <c r="T199" i="6"/>
  <c r="S199" i="6"/>
  <c r="R199" i="6"/>
  <c r="P199" i="6"/>
  <c r="O199" i="6"/>
  <c r="N199" i="6"/>
  <c r="M199" i="6"/>
  <c r="J199" i="6"/>
  <c r="I199" i="6"/>
  <c r="H199" i="6"/>
  <c r="K199" i="6" s="1"/>
  <c r="T198" i="6"/>
  <c r="S198" i="6"/>
  <c r="R198" i="6"/>
  <c r="P198" i="6"/>
  <c r="O198" i="6"/>
  <c r="Q198" i="6" s="1"/>
  <c r="N198" i="6"/>
  <c r="M198" i="6"/>
  <c r="J198" i="6"/>
  <c r="I198" i="6"/>
  <c r="K198" i="6" s="1"/>
  <c r="H198" i="6"/>
  <c r="T197" i="6"/>
  <c r="S197" i="6"/>
  <c r="R197" i="6"/>
  <c r="P197" i="6"/>
  <c r="O197" i="6"/>
  <c r="Q197" i="6" s="1"/>
  <c r="N197" i="6"/>
  <c r="M197" i="6"/>
  <c r="J197" i="6"/>
  <c r="I197" i="6"/>
  <c r="H197" i="6"/>
  <c r="K197" i="6" s="1"/>
  <c r="T196" i="6"/>
  <c r="S196" i="6"/>
  <c r="R196" i="6"/>
  <c r="U196" i="6" s="1"/>
  <c r="P196" i="6"/>
  <c r="Q196" i="6" s="1"/>
  <c r="O196" i="6"/>
  <c r="N196" i="6"/>
  <c r="M196" i="6"/>
  <c r="J196" i="6"/>
  <c r="I196" i="6"/>
  <c r="H196" i="6"/>
  <c r="T195" i="6"/>
  <c r="S195" i="6"/>
  <c r="R195" i="6"/>
  <c r="P195" i="6"/>
  <c r="O195" i="6"/>
  <c r="N195" i="6"/>
  <c r="M195" i="6"/>
  <c r="J195" i="6"/>
  <c r="I195" i="6"/>
  <c r="H195" i="6"/>
  <c r="K195" i="6" s="1"/>
  <c r="T194" i="6"/>
  <c r="S194" i="6"/>
  <c r="R194" i="6"/>
  <c r="P194" i="6"/>
  <c r="Q194" i="6" s="1"/>
  <c r="O194" i="6"/>
  <c r="N194" i="6"/>
  <c r="M194" i="6"/>
  <c r="J194" i="6"/>
  <c r="I194" i="6"/>
  <c r="H194" i="6"/>
  <c r="T193" i="6"/>
  <c r="S193" i="6"/>
  <c r="R193" i="6"/>
  <c r="U193" i="6" s="1"/>
  <c r="P193" i="6"/>
  <c r="O193" i="6"/>
  <c r="Q193" i="6" s="1"/>
  <c r="N193" i="6"/>
  <c r="M193" i="6"/>
  <c r="J193" i="6"/>
  <c r="I193" i="6"/>
  <c r="H193" i="6"/>
  <c r="T192" i="6"/>
  <c r="S192" i="6"/>
  <c r="R192" i="6"/>
  <c r="U192" i="6" s="1"/>
  <c r="P192" i="6"/>
  <c r="O192" i="6"/>
  <c r="N192" i="6"/>
  <c r="M192" i="6"/>
  <c r="J192" i="6"/>
  <c r="I192" i="6"/>
  <c r="H192" i="6"/>
  <c r="K192" i="6" s="1"/>
  <c r="T191" i="6"/>
  <c r="S191" i="6"/>
  <c r="R191" i="6"/>
  <c r="P191" i="6"/>
  <c r="O191" i="6"/>
  <c r="N191" i="6"/>
  <c r="M191" i="6"/>
  <c r="J191" i="6"/>
  <c r="I191" i="6"/>
  <c r="H191" i="6"/>
  <c r="T190" i="6"/>
  <c r="S190" i="6"/>
  <c r="R190" i="6"/>
  <c r="P190" i="6"/>
  <c r="O190" i="6"/>
  <c r="Q190" i="6" s="1"/>
  <c r="N190" i="6"/>
  <c r="M190" i="6"/>
  <c r="J190" i="6"/>
  <c r="I190" i="6"/>
  <c r="H190" i="6"/>
  <c r="T189" i="6"/>
  <c r="S189" i="6"/>
  <c r="R189" i="6"/>
  <c r="U189" i="6" s="1"/>
  <c r="Q189" i="6"/>
  <c r="P189" i="6"/>
  <c r="O189" i="6"/>
  <c r="N189" i="6"/>
  <c r="M189" i="6"/>
  <c r="J189" i="6"/>
  <c r="I189" i="6"/>
  <c r="H189" i="6"/>
  <c r="K189" i="6" s="1"/>
  <c r="T188" i="6"/>
  <c r="S188" i="6"/>
  <c r="R188" i="6"/>
  <c r="P188" i="6"/>
  <c r="O188" i="6"/>
  <c r="N188" i="6"/>
  <c r="M188" i="6"/>
  <c r="J188" i="6"/>
  <c r="I188" i="6"/>
  <c r="H188" i="6"/>
  <c r="T187" i="6"/>
  <c r="S187" i="6"/>
  <c r="R187" i="6"/>
  <c r="U187" i="6" s="1"/>
  <c r="P187" i="6"/>
  <c r="O187" i="6"/>
  <c r="N187" i="6"/>
  <c r="M187" i="6"/>
  <c r="J187" i="6"/>
  <c r="I187" i="6"/>
  <c r="H187" i="6"/>
  <c r="T186" i="6"/>
  <c r="S186" i="6"/>
  <c r="R186" i="6"/>
  <c r="P186" i="6"/>
  <c r="Q186" i="6" s="1"/>
  <c r="O186" i="6"/>
  <c r="N186" i="6"/>
  <c r="M186" i="6"/>
  <c r="J186" i="6"/>
  <c r="I186" i="6"/>
  <c r="H186" i="6"/>
  <c r="T185" i="6"/>
  <c r="S185" i="6"/>
  <c r="R185" i="6"/>
  <c r="P185" i="6"/>
  <c r="O185" i="6"/>
  <c r="N185" i="6"/>
  <c r="M185" i="6"/>
  <c r="J185" i="6"/>
  <c r="I185" i="6"/>
  <c r="H185" i="6"/>
  <c r="K185" i="6" s="1"/>
  <c r="T184" i="6"/>
  <c r="S184" i="6"/>
  <c r="R184" i="6"/>
  <c r="P184" i="6"/>
  <c r="O184" i="6"/>
  <c r="N184" i="6"/>
  <c r="M184" i="6"/>
  <c r="K184" i="6"/>
  <c r="J184" i="6"/>
  <c r="I184" i="6"/>
  <c r="H184" i="6"/>
  <c r="T183" i="6"/>
  <c r="S183" i="6"/>
  <c r="R183" i="6"/>
  <c r="P183" i="6"/>
  <c r="O183" i="6"/>
  <c r="Q183" i="6" s="1"/>
  <c r="N183" i="6"/>
  <c r="M183" i="6"/>
  <c r="J183" i="6"/>
  <c r="I183" i="6"/>
  <c r="H183" i="6"/>
  <c r="T182" i="6"/>
  <c r="S182" i="6"/>
  <c r="R182" i="6"/>
  <c r="U182" i="6" s="1"/>
  <c r="P182" i="6"/>
  <c r="O182" i="6"/>
  <c r="N182" i="6"/>
  <c r="M182" i="6"/>
  <c r="J182" i="6"/>
  <c r="I182" i="6"/>
  <c r="H182" i="6"/>
  <c r="T181" i="6"/>
  <c r="S181" i="6"/>
  <c r="R181" i="6"/>
  <c r="P181" i="6"/>
  <c r="O181" i="6"/>
  <c r="N181" i="6"/>
  <c r="M181" i="6"/>
  <c r="J181" i="6"/>
  <c r="I181" i="6"/>
  <c r="H181" i="6"/>
  <c r="T180" i="6"/>
  <c r="S180" i="6"/>
  <c r="R180" i="6"/>
  <c r="P180" i="6"/>
  <c r="O180" i="6"/>
  <c r="N180" i="6"/>
  <c r="M180" i="6"/>
  <c r="J180" i="6"/>
  <c r="I180" i="6"/>
  <c r="H180" i="6"/>
  <c r="K180" i="6" s="1"/>
  <c r="T179" i="6"/>
  <c r="S179" i="6"/>
  <c r="R179" i="6"/>
  <c r="U179" i="6" s="1"/>
  <c r="P179" i="6"/>
  <c r="O179" i="6"/>
  <c r="N179" i="6"/>
  <c r="M179" i="6"/>
  <c r="J179" i="6"/>
  <c r="I179" i="6"/>
  <c r="H179" i="6"/>
  <c r="T178" i="6"/>
  <c r="S178" i="6"/>
  <c r="R178" i="6"/>
  <c r="U178" i="6" s="1"/>
  <c r="P178" i="6"/>
  <c r="Q178" i="6" s="1"/>
  <c r="O178" i="6"/>
  <c r="N178" i="6"/>
  <c r="M178" i="6"/>
  <c r="J178" i="6"/>
  <c r="I178" i="6"/>
  <c r="H178" i="6"/>
  <c r="K178" i="6" s="1"/>
  <c r="U177" i="6"/>
  <c r="T177" i="6"/>
  <c r="S177" i="6"/>
  <c r="R177" i="6"/>
  <c r="P177" i="6"/>
  <c r="O177" i="6"/>
  <c r="N177" i="6"/>
  <c r="M177" i="6"/>
  <c r="J177" i="6"/>
  <c r="I177" i="6"/>
  <c r="H177" i="6"/>
  <c r="T176" i="6"/>
  <c r="S176" i="6"/>
  <c r="R176" i="6"/>
  <c r="P176" i="6"/>
  <c r="O176" i="6"/>
  <c r="Q176" i="6" s="1"/>
  <c r="N176" i="6"/>
  <c r="M176" i="6"/>
  <c r="J176" i="6"/>
  <c r="I176" i="6"/>
  <c r="H176" i="6"/>
  <c r="K176" i="6" s="1"/>
  <c r="T175" i="6"/>
  <c r="S175" i="6"/>
  <c r="R175" i="6"/>
  <c r="P175" i="6"/>
  <c r="O175" i="6"/>
  <c r="N175" i="6"/>
  <c r="M175" i="6"/>
  <c r="J175" i="6"/>
  <c r="I175" i="6"/>
  <c r="H175" i="6"/>
  <c r="T174" i="6"/>
  <c r="S174" i="6"/>
  <c r="R174" i="6"/>
  <c r="P174" i="6"/>
  <c r="O174" i="6"/>
  <c r="N174" i="6"/>
  <c r="M174" i="6"/>
  <c r="J174" i="6"/>
  <c r="I174" i="6"/>
  <c r="K174" i="6" s="1"/>
  <c r="H174" i="6"/>
  <c r="T173" i="6"/>
  <c r="S173" i="6"/>
  <c r="U173" i="6" s="1"/>
  <c r="R173" i="6"/>
  <c r="P173" i="6"/>
  <c r="O173" i="6"/>
  <c r="Q173" i="6" s="1"/>
  <c r="N173" i="6"/>
  <c r="M173" i="6"/>
  <c r="J173" i="6"/>
  <c r="I173" i="6"/>
  <c r="H173" i="6"/>
  <c r="T172" i="6"/>
  <c r="S172" i="6"/>
  <c r="R172" i="6"/>
  <c r="U172" i="6" s="1"/>
  <c r="P172" i="6"/>
  <c r="O172" i="6"/>
  <c r="Q172" i="6" s="1"/>
  <c r="N172" i="6"/>
  <c r="M172" i="6"/>
  <c r="J172" i="6"/>
  <c r="I172" i="6"/>
  <c r="H172" i="6"/>
  <c r="K172" i="6" s="1"/>
  <c r="T171" i="6"/>
  <c r="S171" i="6"/>
  <c r="R171" i="6"/>
  <c r="U171" i="6" s="1"/>
  <c r="P171" i="6"/>
  <c r="O171" i="6"/>
  <c r="Q171" i="6" s="1"/>
  <c r="N171" i="6"/>
  <c r="M171" i="6"/>
  <c r="J171" i="6"/>
  <c r="I171" i="6"/>
  <c r="H171" i="6"/>
  <c r="T170" i="6"/>
  <c r="S170" i="6"/>
  <c r="R170" i="6"/>
  <c r="P170" i="6"/>
  <c r="Q170" i="6" s="1"/>
  <c r="O170" i="6"/>
  <c r="N170" i="6"/>
  <c r="M170" i="6"/>
  <c r="J170" i="6"/>
  <c r="I170" i="6"/>
  <c r="H170" i="6"/>
  <c r="T169" i="6"/>
  <c r="S169" i="6"/>
  <c r="U169" i="6" s="1"/>
  <c r="R169" i="6"/>
  <c r="P169" i="6"/>
  <c r="O169" i="6"/>
  <c r="N169" i="6"/>
  <c r="M169" i="6"/>
  <c r="J169" i="6"/>
  <c r="I169" i="6"/>
  <c r="H169" i="6"/>
  <c r="K169" i="6" s="1"/>
  <c r="T168" i="6"/>
  <c r="S168" i="6"/>
  <c r="R168" i="6"/>
  <c r="P168" i="6"/>
  <c r="O168" i="6"/>
  <c r="N168" i="6"/>
  <c r="M168" i="6"/>
  <c r="J168" i="6"/>
  <c r="I168" i="6"/>
  <c r="K168" i="6" s="1"/>
  <c r="H168" i="6"/>
  <c r="T167" i="6"/>
  <c r="S167" i="6"/>
  <c r="R167" i="6"/>
  <c r="P167" i="6"/>
  <c r="O167" i="6"/>
  <c r="Q167" i="6" s="1"/>
  <c r="N167" i="6"/>
  <c r="M167" i="6"/>
  <c r="J167" i="6"/>
  <c r="I167" i="6"/>
  <c r="H167" i="6"/>
  <c r="T166" i="6"/>
  <c r="S166" i="6"/>
  <c r="R166" i="6"/>
  <c r="U166" i="6" s="1"/>
  <c r="P166" i="6"/>
  <c r="O166" i="6"/>
  <c r="Q166" i="6" s="1"/>
  <c r="N166" i="6"/>
  <c r="M166" i="6"/>
  <c r="J166" i="6"/>
  <c r="I166" i="6"/>
  <c r="H166" i="6"/>
  <c r="T165" i="6"/>
  <c r="S165" i="6"/>
  <c r="R165" i="6"/>
  <c r="U165" i="6" s="1"/>
  <c r="P165" i="6"/>
  <c r="O165" i="6"/>
  <c r="Q165" i="6" s="1"/>
  <c r="N165" i="6"/>
  <c r="M165" i="6"/>
  <c r="J165" i="6"/>
  <c r="I165" i="6"/>
  <c r="H165" i="6"/>
  <c r="K165" i="6" s="1"/>
  <c r="T164" i="6"/>
  <c r="S164" i="6"/>
  <c r="R164" i="6"/>
  <c r="P164" i="6"/>
  <c r="O164" i="6"/>
  <c r="N164" i="6"/>
  <c r="M164" i="6"/>
  <c r="J164" i="6"/>
  <c r="I164" i="6"/>
  <c r="H164" i="6"/>
  <c r="K164" i="6" s="1"/>
  <c r="T163" i="6"/>
  <c r="S163" i="6"/>
  <c r="R163" i="6"/>
  <c r="P163" i="6"/>
  <c r="O163" i="6"/>
  <c r="N163" i="6"/>
  <c r="M163" i="6"/>
  <c r="J163" i="6"/>
  <c r="I163" i="6"/>
  <c r="H163" i="6"/>
  <c r="T162" i="6"/>
  <c r="S162" i="6"/>
  <c r="R162" i="6"/>
  <c r="P162" i="6"/>
  <c r="Q162" i="6" s="1"/>
  <c r="O162" i="6"/>
  <c r="N162" i="6"/>
  <c r="M162" i="6"/>
  <c r="J162" i="6"/>
  <c r="I162" i="6"/>
  <c r="H162" i="6"/>
  <c r="K162" i="6" s="1"/>
  <c r="T161" i="6"/>
  <c r="S161" i="6"/>
  <c r="R161" i="6"/>
  <c r="U161" i="6" s="1"/>
  <c r="P161" i="6"/>
  <c r="O161" i="6"/>
  <c r="N161" i="6"/>
  <c r="M161" i="6"/>
  <c r="J161" i="6"/>
  <c r="I161" i="6"/>
  <c r="H161" i="6"/>
  <c r="T160" i="6"/>
  <c r="S160" i="6"/>
  <c r="R160" i="6"/>
  <c r="P160" i="6"/>
  <c r="O160" i="6"/>
  <c r="Q160" i="6" s="1"/>
  <c r="N160" i="6"/>
  <c r="M160" i="6"/>
  <c r="J160" i="6"/>
  <c r="I160" i="6"/>
  <c r="H160" i="6"/>
  <c r="K160" i="6" s="1"/>
  <c r="T159" i="6"/>
  <c r="S159" i="6"/>
  <c r="U159" i="6" s="1"/>
  <c r="R159" i="6"/>
  <c r="P159" i="6"/>
  <c r="O159" i="6"/>
  <c r="N159" i="6"/>
  <c r="M159" i="6"/>
  <c r="J159" i="6"/>
  <c r="I159" i="6"/>
  <c r="H159" i="6"/>
  <c r="K159" i="6" s="1"/>
  <c r="T158" i="6"/>
  <c r="S158" i="6"/>
  <c r="R158" i="6"/>
  <c r="P158" i="6"/>
  <c r="Q158" i="6" s="1"/>
  <c r="O158" i="6"/>
  <c r="N158" i="6"/>
  <c r="M158" i="6"/>
  <c r="J158" i="6"/>
  <c r="I158" i="6"/>
  <c r="H158" i="6"/>
  <c r="T157" i="6"/>
  <c r="S157" i="6"/>
  <c r="U157" i="6" s="1"/>
  <c r="R157" i="6"/>
  <c r="P157" i="6"/>
  <c r="O157" i="6"/>
  <c r="Q157" i="6" s="1"/>
  <c r="N157" i="6"/>
  <c r="M157" i="6"/>
  <c r="J157" i="6"/>
  <c r="I157" i="6"/>
  <c r="H157" i="6"/>
  <c r="T156" i="6"/>
  <c r="S156" i="6"/>
  <c r="R156" i="6"/>
  <c r="U156" i="6" s="1"/>
  <c r="P156" i="6"/>
  <c r="O156" i="6"/>
  <c r="Q156" i="6" s="1"/>
  <c r="N156" i="6"/>
  <c r="M156" i="6"/>
  <c r="J156" i="6"/>
  <c r="I156" i="6"/>
  <c r="H156" i="6"/>
  <c r="T155" i="6"/>
  <c r="S155" i="6"/>
  <c r="R155" i="6"/>
  <c r="U155" i="6" s="1"/>
  <c r="P155" i="6"/>
  <c r="O155" i="6"/>
  <c r="Q155" i="6" s="1"/>
  <c r="N155" i="6"/>
  <c r="M155" i="6"/>
  <c r="J155" i="6"/>
  <c r="I155" i="6"/>
  <c r="H155" i="6"/>
  <c r="T154" i="6"/>
  <c r="S154" i="6"/>
  <c r="R154" i="6"/>
  <c r="U154" i="6" s="1"/>
  <c r="P154" i="6"/>
  <c r="Q154" i="6" s="1"/>
  <c r="O154" i="6"/>
  <c r="N154" i="6"/>
  <c r="M154" i="6"/>
  <c r="J154" i="6"/>
  <c r="I154" i="6"/>
  <c r="H154" i="6"/>
  <c r="U153" i="6"/>
  <c r="T153" i="6"/>
  <c r="S153" i="6"/>
  <c r="R153" i="6"/>
  <c r="P153" i="6"/>
  <c r="O153" i="6"/>
  <c r="N153" i="6"/>
  <c r="M153" i="6"/>
  <c r="J153" i="6"/>
  <c r="I153" i="6"/>
  <c r="H153" i="6"/>
  <c r="T152" i="6"/>
  <c r="S152" i="6"/>
  <c r="R152" i="6"/>
  <c r="P152" i="6"/>
  <c r="O152" i="6"/>
  <c r="N152" i="6"/>
  <c r="M152" i="6"/>
  <c r="J152" i="6"/>
  <c r="I152" i="6"/>
  <c r="K152" i="6" s="1"/>
  <c r="H152" i="6"/>
  <c r="T151" i="6"/>
  <c r="S151" i="6"/>
  <c r="R151" i="6"/>
  <c r="P151" i="6"/>
  <c r="O151" i="6"/>
  <c r="N151" i="6"/>
  <c r="M151" i="6"/>
  <c r="J151" i="6"/>
  <c r="I151" i="6"/>
  <c r="H151" i="6"/>
  <c r="T150" i="6"/>
  <c r="S150" i="6"/>
  <c r="R150" i="6"/>
  <c r="P150" i="6"/>
  <c r="O150" i="6"/>
  <c r="Q150" i="6" s="1"/>
  <c r="N150" i="6"/>
  <c r="M150" i="6"/>
  <c r="J150" i="6"/>
  <c r="I150" i="6"/>
  <c r="K150" i="6" s="1"/>
  <c r="H150" i="6"/>
  <c r="T149" i="6"/>
  <c r="S149" i="6"/>
  <c r="R149" i="6"/>
  <c r="P149" i="6"/>
  <c r="Q149" i="6" s="1"/>
  <c r="O149" i="6"/>
  <c r="N149" i="6"/>
  <c r="M149" i="6"/>
  <c r="J149" i="6"/>
  <c r="I149" i="6"/>
  <c r="H149" i="6"/>
  <c r="K149" i="6" s="1"/>
  <c r="T148" i="6"/>
  <c r="S148" i="6"/>
  <c r="R148" i="6"/>
  <c r="P148" i="6"/>
  <c r="O148" i="6"/>
  <c r="N148" i="6"/>
  <c r="M148" i="6"/>
  <c r="J148" i="6"/>
  <c r="I148" i="6"/>
  <c r="H148" i="6"/>
  <c r="T147" i="6"/>
  <c r="S147" i="6"/>
  <c r="R147" i="6"/>
  <c r="P147" i="6"/>
  <c r="O147" i="6"/>
  <c r="N147" i="6"/>
  <c r="M147" i="6"/>
  <c r="J147" i="6"/>
  <c r="I147" i="6"/>
  <c r="H147" i="6"/>
  <c r="K147" i="6" s="1"/>
  <c r="T146" i="6"/>
  <c r="S146" i="6"/>
  <c r="R146" i="6"/>
  <c r="P146" i="6"/>
  <c r="Q146" i="6" s="1"/>
  <c r="O146" i="6"/>
  <c r="N146" i="6"/>
  <c r="M146" i="6"/>
  <c r="J146" i="6"/>
  <c r="I146" i="6"/>
  <c r="H146" i="6"/>
  <c r="T145" i="6"/>
  <c r="S145" i="6"/>
  <c r="R145" i="6"/>
  <c r="U145" i="6" s="1"/>
  <c r="P145" i="6"/>
  <c r="O145" i="6"/>
  <c r="Q145" i="6" s="1"/>
  <c r="N145" i="6"/>
  <c r="M145" i="6"/>
  <c r="J145" i="6"/>
  <c r="I145" i="6"/>
  <c r="H145" i="6"/>
  <c r="T144" i="6"/>
  <c r="S144" i="6"/>
  <c r="R144" i="6"/>
  <c r="U144" i="6" s="1"/>
  <c r="P144" i="6"/>
  <c r="O144" i="6"/>
  <c r="N144" i="6"/>
  <c r="M144" i="6"/>
  <c r="J144" i="6"/>
  <c r="I144" i="6"/>
  <c r="H144" i="6"/>
  <c r="K144" i="6" s="1"/>
  <c r="T143" i="6"/>
  <c r="S143" i="6"/>
  <c r="R143" i="6"/>
  <c r="P143" i="6"/>
  <c r="O143" i="6"/>
  <c r="N143" i="6"/>
  <c r="M143" i="6"/>
  <c r="J143" i="6"/>
  <c r="I143" i="6"/>
  <c r="H143" i="6"/>
  <c r="T142" i="6"/>
  <c r="S142" i="6"/>
  <c r="R142" i="6"/>
  <c r="P142" i="6"/>
  <c r="O142" i="6"/>
  <c r="N142" i="6"/>
  <c r="M142" i="6"/>
  <c r="J142" i="6"/>
  <c r="I142" i="6"/>
  <c r="H142" i="6"/>
  <c r="T141" i="6"/>
  <c r="S141" i="6"/>
  <c r="U141" i="6" s="1"/>
  <c r="R141" i="6"/>
  <c r="Q141" i="6"/>
  <c r="P141" i="6"/>
  <c r="O141" i="6"/>
  <c r="N141" i="6"/>
  <c r="M141" i="6"/>
  <c r="J141" i="6"/>
  <c r="I141" i="6"/>
  <c r="H141" i="6"/>
  <c r="T140" i="6"/>
  <c r="S140" i="6"/>
  <c r="R140" i="6"/>
  <c r="P140" i="6"/>
  <c r="O140" i="6"/>
  <c r="Q140" i="6" s="1"/>
  <c r="N140" i="6"/>
  <c r="M140" i="6"/>
  <c r="J140" i="6"/>
  <c r="I140" i="6"/>
  <c r="K140" i="6" s="1"/>
  <c r="H140" i="6"/>
  <c r="T139" i="6"/>
  <c r="S139" i="6"/>
  <c r="R139" i="6"/>
  <c r="U139" i="6" s="1"/>
  <c r="P139" i="6"/>
  <c r="O139" i="6"/>
  <c r="Q139" i="6" s="1"/>
  <c r="N139" i="6"/>
  <c r="M139" i="6"/>
  <c r="J139" i="6"/>
  <c r="I139" i="6"/>
  <c r="H139" i="6"/>
  <c r="T138" i="6"/>
  <c r="S138" i="6"/>
  <c r="R138" i="6"/>
  <c r="P138" i="6"/>
  <c r="O138" i="6"/>
  <c r="N138" i="6"/>
  <c r="M138" i="6"/>
  <c r="J138" i="6"/>
  <c r="I138" i="6"/>
  <c r="H138" i="6"/>
  <c r="T137" i="6"/>
  <c r="S137" i="6"/>
  <c r="R137" i="6"/>
  <c r="U137" i="6" s="1"/>
  <c r="P137" i="6"/>
  <c r="O137" i="6"/>
  <c r="N137" i="6"/>
  <c r="M137" i="6"/>
  <c r="J137" i="6"/>
  <c r="I137" i="6"/>
  <c r="H137" i="6"/>
  <c r="K137" i="6" s="1"/>
  <c r="T136" i="6"/>
  <c r="S136" i="6"/>
  <c r="R136" i="6"/>
  <c r="P136" i="6"/>
  <c r="O136" i="6"/>
  <c r="N136" i="6"/>
  <c r="M136" i="6"/>
  <c r="K136" i="6"/>
  <c r="J136" i="6"/>
  <c r="I136" i="6"/>
  <c r="H136" i="6"/>
  <c r="T135" i="6"/>
  <c r="S135" i="6"/>
  <c r="R135" i="6"/>
  <c r="P135" i="6"/>
  <c r="O135" i="6"/>
  <c r="Q135" i="6" s="1"/>
  <c r="N135" i="6"/>
  <c r="M135" i="6"/>
  <c r="J135" i="6"/>
  <c r="I135" i="6"/>
  <c r="H135" i="6"/>
  <c r="T134" i="6"/>
  <c r="S134" i="6"/>
  <c r="R134" i="6"/>
  <c r="U134" i="6" s="1"/>
  <c r="P134" i="6"/>
  <c r="O134" i="6"/>
  <c r="N134" i="6"/>
  <c r="M134" i="6"/>
  <c r="J134" i="6"/>
  <c r="I134" i="6"/>
  <c r="K134" i="6" s="1"/>
  <c r="H134" i="6"/>
  <c r="T133" i="6"/>
  <c r="S133" i="6"/>
  <c r="R133" i="6"/>
  <c r="P133" i="6"/>
  <c r="O133" i="6"/>
  <c r="Q133" i="6" s="1"/>
  <c r="N133" i="6"/>
  <c r="M133" i="6"/>
  <c r="J133" i="6"/>
  <c r="I133" i="6"/>
  <c r="H133" i="6"/>
  <c r="T132" i="6"/>
  <c r="S132" i="6"/>
  <c r="R132" i="6"/>
  <c r="P132" i="6"/>
  <c r="O132" i="6"/>
  <c r="N132" i="6"/>
  <c r="M132" i="6"/>
  <c r="J132" i="6"/>
  <c r="I132" i="6"/>
  <c r="H132" i="6"/>
  <c r="T131" i="6"/>
  <c r="S131" i="6"/>
  <c r="R131" i="6"/>
  <c r="P131" i="6"/>
  <c r="O131" i="6"/>
  <c r="N131" i="6"/>
  <c r="M131" i="6"/>
  <c r="J131" i="6"/>
  <c r="I131" i="6"/>
  <c r="H131" i="6"/>
  <c r="T130" i="6"/>
  <c r="S130" i="6"/>
  <c r="R130" i="6"/>
  <c r="P130" i="6"/>
  <c r="Q130" i="6" s="1"/>
  <c r="O130" i="6"/>
  <c r="N130" i="6"/>
  <c r="M130" i="6"/>
  <c r="J130" i="6"/>
  <c r="I130" i="6"/>
  <c r="H130" i="6"/>
  <c r="K130" i="6" s="1"/>
  <c r="T129" i="6"/>
  <c r="S129" i="6"/>
  <c r="R129" i="6"/>
  <c r="U129" i="6" s="1"/>
  <c r="P129" i="6"/>
  <c r="O129" i="6"/>
  <c r="Q129" i="6" s="1"/>
  <c r="N129" i="6"/>
  <c r="M129" i="6"/>
  <c r="J129" i="6"/>
  <c r="I129" i="6"/>
  <c r="H129" i="6"/>
  <c r="T128" i="6"/>
  <c r="S128" i="6"/>
  <c r="R128" i="6"/>
  <c r="U128" i="6" s="1"/>
  <c r="P128" i="6"/>
  <c r="O128" i="6"/>
  <c r="Q128" i="6" s="1"/>
  <c r="N128" i="6"/>
  <c r="M128" i="6"/>
  <c r="J128" i="6"/>
  <c r="I128" i="6"/>
  <c r="H128" i="6"/>
  <c r="K128" i="6" s="1"/>
  <c r="T127" i="6"/>
  <c r="S127" i="6"/>
  <c r="U127" i="6" s="1"/>
  <c r="R127" i="6"/>
  <c r="P127" i="6"/>
  <c r="O127" i="6"/>
  <c r="N127" i="6"/>
  <c r="M127" i="6"/>
  <c r="J127" i="6"/>
  <c r="I127" i="6"/>
  <c r="H127" i="6"/>
  <c r="K127" i="6" s="1"/>
  <c r="T126" i="6"/>
  <c r="S126" i="6"/>
  <c r="R126" i="6"/>
  <c r="P126" i="6"/>
  <c r="O126" i="6"/>
  <c r="N126" i="6"/>
  <c r="M126" i="6"/>
  <c r="J126" i="6"/>
  <c r="I126" i="6"/>
  <c r="H126" i="6"/>
  <c r="T125" i="6"/>
  <c r="S125" i="6"/>
  <c r="U125" i="6" s="1"/>
  <c r="R125" i="6"/>
  <c r="P125" i="6"/>
  <c r="O125" i="6"/>
  <c r="Q125" i="6" s="1"/>
  <c r="N125" i="6"/>
  <c r="M125" i="6"/>
  <c r="J125" i="6"/>
  <c r="I125" i="6"/>
  <c r="H125" i="6"/>
  <c r="T124" i="6"/>
  <c r="S124" i="6"/>
  <c r="R124" i="6"/>
  <c r="U124" i="6" s="1"/>
  <c r="P124" i="6"/>
  <c r="O124" i="6"/>
  <c r="N124" i="6"/>
  <c r="M124" i="6"/>
  <c r="J124" i="6"/>
  <c r="I124" i="6"/>
  <c r="K124" i="6" s="1"/>
  <c r="H124" i="6"/>
  <c r="T123" i="6"/>
  <c r="S123" i="6"/>
  <c r="R123" i="6"/>
  <c r="P123" i="6"/>
  <c r="O123" i="6"/>
  <c r="Q123" i="6" s="1"/>
  <c r="N123" i="6"/>
  <c r="M123" i="6"/>
  <c r="J123" i="6"/>
  <c r="I123" i="6"/>
  <c r="H123" i="6"/>
  <c r="T122" i="6"/>
  <c r="S122" i="6"/>
  <c r="R122" i="6"/>
  <c r="U122" i="6" s="1"/>
  <c r="P122" i="6"/>
  <c r="O122" i="6"/>
  <c r="N122" i="6"/>
  <c r="M122" i="6"/>
  <c r="J122" i="6"/>
  <c r="I122" i="6"/>
  <c r="H122" i="6"/>
  <c r="U121" i="6"/>
  <c r="T121" i="6"/>
  <c r="S121" i="6"/>
  <c r="R121" i="6"/>
  <c r="P121" i="6"/>
  <c r="O121" i="6"/>
  <c r="N121" i="6"/>
  <c r="M121" i="6"/>
  <c r="J121" i="6"/>
  <c r="I121" i="6"/>
  <c r="H121" i="6"/>
  <c r="T120" i="6"/>
  <c r="S120" i="6"/>
  <c r="R120" i="6"/>
  <c r="P120" i="6"/>
  <c r="O120" i="6"/>
  <c r="N120" i="6"/>
  <c r="M120" i="6"/>
  <c r="J120" i="6"/>
  <c r="I120" i="6"/>
  <c r="K120" i="6" s="1"/>
  <c r="H120" i="6"/>
  <c r="T119" i="6"/>
  <c r="S119" i="6"/>
  <c r="R119" i="6"/>
  <c r="P119" i="6"/>
  <c r="O119" i="6"/>
  <c r="Q119" i="6" s="1"/>
  <c r="N119" i="6"/>
  <c r="M119" i="6"/>
  <c r="J119" i="6"/>
  <c r="I119" i="6"/>
  <c r="H119" i="6"/>
  <c r="T118" i="6"/>
  <c r="S118" i="6"/>
  <c r="R118" i="6"/>
  <c r="P118" i="6"/>
  <c r="O118" i="6"/>
  <c r="Q118" i="6" s="1"/>
  <c r="N118" i="6"/>
  <c r="M118" i="6"/>
  <c r="J118" i="6"/>
  <c r="I118" i="6"/>
  <c r="K118" i="6" s="1"/>
  <c r="H118" i="6"/>
  <c r="T117" i="6"/>
  <c r="S117" i="6"/>
  <c r="R117" i="6"/>
  <c r="Q117" i="6"/>
  <c r="P117" i="6"/>
  <c r="O117" i="6"/>
  <c r="N117" i="6"/>
  <c r="M117" i="6"/>
  <c r="J117" i="6"/>
  <c r="I117" i="6"/>
  <c r="H117" i="6"/>
  <c r="K117" i="6" s="1"/>
  <c r="T116" i="6"/>
  <c r="S116" i="6"/>
  <c r="R116" i="6"/>
  <c r="P116" i="6"/>
  <c r="O116" i="6"/>
  <c r="N116" i="6"/>
  <c r="M116" i="6"/>
  <c r="J116" i="6"/>
  <c r="I116" i="6"/>
  <c r="H116" i="6"/>
  <c r="T115" i="6"/>
  <c r="S115" i="6"/>
  <c r="R115" i="6"/>
  <c r="P115" i="6"/>
  <c r="O115" i="6"/>
  <c r="N115" i="6"/>
  <c r="M115" i="6"/>
  <c r="J115" i="6"/>
  <c r="I115" i="6"/>
  <c r="H115" i="6"/>
  <c r="K115" i="6" s="1"/>
  <c r="T114" i="6"/>
  <c r="S114" i="6"/>
  <c r="R114" i="6"/>
  <c r="P114" i="6"/>
  <c r="Q114" i="6" s="1"/>
  <c r="O114" i="6"/>
  <c r="N114" i="6"/>
  <c r="M114" i="6"/>
  <c r="J114" i="6"/>
  <c r="I114" i="6"/>
  <c r="H114" i="6"/>
  <c r="T113" i="6"/>
  <c r="S113" i="6"/>
  <c r="R113" i="6"/>
  <c r="U113" i="6" s="1"/>
  <c r="P113" i="6"/>
  <c r="O113" i="6"/>
  <c r="Q113" i="6" s="1"/>
  <c r="N113" i="6"/>
  <c r="M113" i="6"/>
  <c r="J113" i="6"/>
  <c r="I113" i="6"/>
  <c r="H113" i="6"/>
  <c r="T112" i="6"/>
  <c r="S112" i="6"/>
  <c r="R112" i="6"/>
  <c r="U112" i="6" s="1"/>
  <c r="P112" i="6"/>
  <c r="O112" i="6"/>
  <c r="Q112" i="6" s="1"/>
  <c r="N112" i="6"/>
  <c r="M112" i="6"/>
  <c r="J112" i="6"/>
  <c r="I112" i="6"/>
  <c r="H112" i="6"/>
  <c r="K112" i="6" s="1"/>
  <c r="T111" i="6"/>
  <c r="S111" i="6"/>
  <c r="U111" i="6" s="1"/>
  <c r="R111" i="6"/>
  <c r="P111" i="6"/>
  <c r="O111" i="6"/>
  <c r="N111" i="6"/>
  <c r="M111" i="6"/>
  <c r="J111" i="6"/>
  <c r="I111" i="6"/>
  <c r="H111" i="6"/>
  <c r="T110" i="6"/>
  <c r="S110" i="6"/>
  <c r="R110" i="6"/>
  <c r="P110" i="6"/>
  <c r="O110" i="6"/>
  <c r="N110" i="6"/>
  <c r="M110" i="6"/>
  <c r="J110" i="6"/>
  <c r="I110" i="6"/>
  <c r="H110" i="6"/>
  <c r="T109" i="6"/>
  <c r="S109" i="6"/>
  <c r="R109" i="6"/>
  <c r="Q109" i="6"/>
  <c r="P109" i="6"/>
  <c r="O109" i="6"/>
  <c r="N109" i="6"/>
  <c r="M109" i="6"/>
  <c r="J109" i="6"/>
  <c r="I109" i="6"/>
  <c r="H109" i="6"/>
  <c r="T108" i="6"/>
  <c r="S108" i="6"/>
  <c r="R108" i="6"/>
  <c r="P108" i="6"/>
  <c r="O108" i="6"/>
  <c r="Q108" i="6" s="1"/>
  <c r="N108" i="6"/>
  <c r="M108" i="6"/>
  <c r="J108" i="6"/>
  <c r="I108" i="6"/>
  <c r="K108" i="6" s="1"/>
  <c r="H108" i="6"/>
  <c r="T107" i="6"/>
  <c r="S107" i="6"/>
  <c r="R107" i="6"/>
  <c r="U107" i="6" s="1"/>
  <c r="P107" i="6"/>
  <c r="O107" i="6"/>
  <c r="N107" i="6"/>
  <c r="M107" i="6"/>
  <c r="J107" i="6"/>
  <c r="I107" i="6"/>
  <c r="H107" i="6"/>
  <c r="T106" i="6"/>
  <c r="S106" i="6"/>
  <c r="R106" i="6"/>
  <c r="P106" i="6"/>
  <c r="O106" i="6"/>
  <c r="N106" i="6"/>
  <c r="M106" i="6"/>
  <c r="J106" i="6"/>
  <c r="I106" i="6"/>
  <c r="H106" i="6"/>
  <c r="T105" i="6"/>
  <c r="S105" i="6"/>
  <c r="U105" i="6" s="1"/>
  <c r="R105" i="6"/>
  <c r="P105" i="6"/>
  <c r="O105" i="6"/>
  <c r="N105" i="6"/>
  <c r="M105" i="6"/>
  <c r="J105" i="6"/>
  <c r="I105" i="6"/>
  <c r="H105" i="6"/>
  <c r="K105" i="6" s="1"/>
  <c r="T104" i="6"/>
  <c r="S104" i="6"/>
  <c r="R104" i="6"/>
  <c r="P104" i="6"/>
  <c r="O104" i="6"/>
  <c r="N104" i="6"/>
  <c r="M104" i="6"/>
  <c r="K104" i="6"/>
  <c r="J104" i="6"/>
  <c r="I104" i="6"/>
  <c r="H104" i="6"/>
  <c r="T103" i="6"/>
  <c r="S103" i="6"/>
  <c r="R103" i="6"/>
  <c r="P103" i="6"/>
  <c r="O103" i="6"/>
  <c r="Q103" i="6" s="1"/>
  <c r="N103" i="6"/>
  <c r="M103" i="6"/>
  <c r="J103" i="6"/>
  <c r="I103" i="6"/>
  <c r="H103" i="6"/>
  <c r="T102" i="6"/>
  <c r="S102" i="6"/>
  <c r="R102" i="6"/>
  <c r="U102" i="6" s="1"/>
  <c r="P102" i="6"/>
  <c r="O102" i="6"/>
  <c r="N102" i="6"/>
  <c r="M102" i="6"/>
  <c r="J102" i="6"/>
  <c r="I102" i="6"/>
  <c r="H102" i="6"/>
  <c r="T101" i="6"/>
  <c r="S101" i="6"/>
  <c r="R101" i="6"/>
  <c r="P101" i="6"/>
  <c r="O101" i="6"/>
  <c r="Q101" i="6" s="1"/>
  <c r="N101" i="6"/>
  <c r="M101" i="6"/>
  <c r="J101" i="6"/>
  <c r="I101" i="6"/>
  <c r="H101" i="6"/>
  <c r="T100" i="6"/>
  <c r="S100" i="6"/>
  <c r="R100" i="6"/>
  <c r="P100" i="6"/>
  <c r="O100" i="6"/>
  <c r="N100" i="6"/>
  <c r="M100" i="6"/>
  <c r="J100" i="6"/>
  <c r="I100" i="6"/>
  <c r="H100" i="6"/>
  <c r="T99" i="6"/>
  <c r="S99" i="6"/>
  <c r="R99" i="6"/>
  <c r="P99" i="6"/>
  <c r="O99" i="6"/>
  <c r="N99" i="6"/>
  <c r="M99" i="6"/>
  <c r="J99" i="6"/>
  <c r="I99" i="6"/>
  <c r="H99" i="6"/>
  <c r="T98" i="6"/>
  <c r="S98" i="6"/>
  <c r="R98" i="6"/>
  <c r="P98" i="6"/>
  <c r="Q98" i="6" s="1"/>
  <c r="O98" i="6"/>
  <c r="N98" i="6"/>
  <c r="M98" i="6"/>
  <c r="J98" i="6"/>
  <c r="I98" i="6"/>
  <c r="H98" i="6"/>
  <c r="K98" i="6" s="1"/>
  <c r="T97" i="6"/>
  <c r="S97" i="6"/>
  <c r="R97" i="6"/>
  <c r="U97" i="6" s="1"/>
  <c r="P97" i="6"/>
  <c r="O97" i="6"/>
  <c r="N97" i="6"/>
  <c r="M97" i="6"/>
  <c r="J97" i="6"/>
  <c r="I97" i="6"/>
  <c r="H97" i="6"/>
  <c r="T96" i="6"/>
  <c r="S96" i="6"/>
  <c r="R96" i="6"/>
  <c r="P96" i="6"/>
  <c r="O96" i="6"/>
  <c r="Q96" i="6" s="1"/>
  <c r="N96" i="6"/>
  <c r="M96" i="6"/>
  <c r="J96" i="6"/>
  <c r="I96" i="6"/>
  <c r="H96" i="6"/>
  <c r="K96" i="6" s="1"/>
  <c r="T95" i="6"/>
  <c r="S95" i="6"/>
  <c r="U95" i="6" s="1"/>
  <c r="R95" i="6"/>
  <c r="P95" i="6"/>
  <c r="O95" i="6"/>
  <c r="N95" i="6"/>
  <c r="M95" i="6"/>
  <c r="J95" i="6"/>
  <c r="I95" i="6"/>
  <c r="H95" i="6"/>
  <c r="K95" i="6" s="1"/>
  <c r="T94" i="6"/>
  <c r="S94" i="6"/>
  <c r="R94" i="6"/>
  <c r="P94" i="6"/>
  <c r="O94" i="6"/>
  <c r="N94" i="6"/>
  <c r="M94" i="6"/>
  <c r="J94" i="6"/>
  <c r="I94" i="6"/>
  <c r="H94" i="6"/>
  <c r="T93" i="6"/>
  <c r="S93" i="6"/>
  <c r="U93" i="6" s="1"/>
  <c r="R93" i="6"/>
  <c r="P93" i="6"/>
  <c r="O93" i="6"/>
  <c r="Q93" i="6" s="1"/>
  <c r="N93" i="6"/>
  <c r="M93" i="6"/>
  <c r="J93" i="6"/>
  <c r="I93" i="6"/>
  <c r="H93" i="6"/>
  <c r="T92" i="6"/>
  <c r="S92" i="6"/>
  <c r="R92" i="6"/>
  <c r="U92" i="6" s="1"/>
  <c r="P92" i="6"/>
  <c r="O92" i="6"/>
  <c r="Q92" i="6" s="1"/>
  <c r="N92" i="6"/>
  <c r="M92" i="6"/>
  <c r="J92" i="6"/>
  <c r="I92" i="6"/>
  <c r="H92" i="6"/>
  <c r="T91" i="6"/>
  <c r="S91" i="6"/>
  <c r="R91" i="6"/>
  <c r="P91" i="6"/>
  <c r="O91" i="6"/>
  <c r="Q91" i="6" s="1"/>
  <c r="N91" i="6"/>
  <c r="M91" i="6"/>
  <c r="J91" i="6"/>
  <c r="I91" i="6"/>
  <c r="H91" i="6"/>
  <c r="T90" i="6"/>
  <c r="S90" i="6"/>
  <c r="R90" i="6"/>
  <c r="U90" i="6" s="1"/>
  <c r="P90" i="6"/>
  <c r="Q90" i="6" s="1"/>
  <c r="O90" i="6"/>
  <c r="N90" i="6"/>
  <c r="M90" i="6"/>
  <c r="J90" i="6"/>
  <c r="I90" i="6"/>
  <c r="H90" i="6"/>
  <c r="U89" i="6"/>
  <c r="T89" i="6"/>
  <c r="S89" i="6"/>
  <c r="R89" i="6"/>
  <c r="P89" i="6"/>
  <c r="O89" i="6"/>
  <c r="N89" i="6"/>
  <c r="M89" i="6"/>
  <c r="J89" i="6"/>
  <c r="I89" i="6"/>
  <c r="H89" i="6"/>
  <c r="T88" i="6"/>
  <c r="S88" i="6"/>
  <c r="R88" i="6"/>
  <c r="P88" i="6"/>
  <c r="O88" i="6"/>
  <c r="N88" i="6"/>
  <c r="M88" i="6"/>
  <c r="J88" i="6"/>
  <c r="I88" i="6"/>
  <c r="K88" i="6" s="1"/>
  <c r="H88" i="6"/>
  <c r="T87" i="6"/>
  <c r="S87" i="6"/>
  <c r="R87" i="6"/>
  <c r="P87" i="6"/>
  <c r="O87" i="6"/>
  <c r="N87" i="6"/>
  <c r="M87" i="6"/>
  <c r="J87" i="6"/>
  <c r="I87" i="6"/>
  <c r="H87" i="6"/>
  <c r="T86" i="6"/>
  <c r="S86" i="6"/>
  <c r="R86" i="6"/>
  <c r="P86" i="6"/>
  <c r="O86" i="6"/>
  <c r="Q86" i="6" s="1"/>
  <c r="N86" i="6"/>
  <c r="M86" i="6"/>
  <c r="J86" i="6"/>
  <c r="I86" i="6"/>
  <c r="K86" i="6" s="1"/>
  <c r="H86" i="6"/>
  <c r="T85" i="6"/>
  <c r="S85" i="6"/>
  <c r="R85" i="6"/>
  <c r="P85" i="6"/>
  <c r="Q85" i="6" s="1"/>
  <c r="O85" i="6"/>
  <c r="N85" i="6"/>
  <c r="M85" i="6"/>
  <c r="J85" i="6"/>
  <c r="I85" i="6"/>
  <c r="H85" i="6"/>
  <c r="K85" i="6" s="1"/>
  <c r="T84" i="6"/>
  <c r="S84" i="6"/>
  <c r="R84" i="6"/>
  <c r="P84" i="6"/>
  <c r="O84" i="6"/>
  <c r="N84" i="6"/>
  <c r="M84" i="6"/>
  <c r="J84" i="6"/>
  <c r="I84" i="6"/>
  <c r="H84" i="6"/>
  <c r="T83" i="6"/>
  <c r="S83" i="6"/>
  <c r="R83" i="6"/>
  <c r="P83" i="6"/>
  <c r="O83" i="6"/>
  <c r="N83" i="6"/>
  <c r="M83" i="6"/>
  <c r="J83" i="6"/>
  <c r="I83" i="6"/>
  <c r="H83" i="6"/>
  <c r="K83" i="6" s="1"/>
  <c r="T82" i="6"/>
  <c r="S82" i="6"/>
  <c r="R82" i="6"/>
  <c r="P82" i="6"/>
  <c r="Q82" i="6" s="1"/>
  <c r="O82" i="6"/>
  <c r="N82" i="6"/>
  <c r="M82" i="6"/>
  <c r="J82" i="6"/>
  <c r="I82" i="6"/>
  <c r="H82" i="6"/>
  <c r="T81" i="6"/>
  <c r="S81" i="6"/>
  <c r="R81" i="6"/>
  <c r="U81" i="6" s="1"/>
  <c r="P81" i="6"/>
  <c r="O81" i="6"/>
  <c r="Q81" i="6" s="1"/>
  <c r="N81" i="6"/>
  <c r="M81" i="6"/>
  <c r="J81" i="6"/>
  <c r="I81" i="6"/>
  <c r="H81" i="6"/>
  <c r="T80" i="6"/>
  <c r="S80" i="6"/>
  <c r="R80" i="6"/>
  <c r="U80" i="6" s="1"/>
  <c r="P80" i="6"/>
  <c r="O80" i="6"/>
  <c r="N80" i="6"/>
  <c r="M80" i="6"/>
  <c r="J80" i="6"/>
  <c r="I80" i="6"/>
  <c r="H80" i="6"/>
  <c r="K80" i="6" s="1"/>
  <c r="T79" i="6"/>
  <c r="S79" i="6"/>
  <c r="R79" i="6"/>
  <c r="P79" i="6"/>
  <c r="O79" i="6"/>
  <c r="N79" i="6"/>
  <c r="M79" i="6"/>
  <c r="J79" i="6"/>
  <c r="I79" i="6"/>
  <c r="H79" i="6"/>
  <c r="T78" i="6"/>
  <c r="S78" i="6"/>
  <c r="R78" i="6"/>
  <c r="P78" i="6"/>
  <c r="O78" i="6"/>
  <c r="N78" i="6"/>
  <c r="M78" i="6"/>
  <c r="J78" i="6"/>
  <c r="I78" i="6"/>
  <c r="H78" i="6"/>
  <c r="T77" i="6"/>
  <c r="S77" i="6"/>
  <c r="U77" i="6" s="1"/>
  <c r="R77" i="6"/>
  <c r="Q77" i="6"/>
  <c r="P77" i="6"/>
  <c r="O77" i="6"/>
  <c r="N77" i="6"/>
  <c r="M77" i="6"/>
  <c r="J77" i="6"/>
  <c r="I77" i="6"/>
  <c r="H77" i="6"/>
  <c r="T76" i="6"/>
  <c r="S76" i="6"/>
  <c r="R76" i="6"/>
  <c r="P76" i="6"/>
  <c r="O76" i="6"/>
  <c r="Q76" i="6" s="1"/>
  <c r="N76" i="6"/>
  <c r="M76" i="6"/>
  <c r="J76" i="6"/>
  <c r="I76" i="6"/>
  <c r="K76" i="6" s="1"/>
  <c r="H76" i="6"/>
  <c r="T75" i="6"/>
  <c r="S75" i="6"/>
  <c r="R75" i="6"/>
  <c r="U75" i="6" s="1"/>
  <c r="P75" i="6"/>
  <c r="O75" i="6"/>
  <c r="Q75" i="6" s="1"/>
  <c r="N75" i="6"/>
  <c r="M75" i="6"/>
  <c r="J75" i="6"/>
  <c r="I75" i="6"/>
  <c r="H75" i="6"/>
  <c r="T74" i="6"/>
  <c r="S74" i="6"/>
  <c r="R74" i="6"/>
  <c r="P74" i="6"/>
  <c r="O74" i="6"/>
  <c r="N74" i="6"/>
  <c r="M74" i="6"/>
  <c r="J74" i="6"/>
  <c r="I74" i="6"/>
  <c r="H74" i="6"/>
  <c r="T73" i="6"/>
  <c r="S73" i="6"/>
  <c r="U73" i="6" s="1"/>
  <c r="R73" i="6"/>
  <c r="P73" i="6"/>
  <c r="O73" i="6"/>
  <c r="N73" i="6"/>
  <c r="M73" i="6"/>
  <c r="J73" i="6"/>
  <c r="I73" i="6"/>
  <c r="H73" i="6"/>
  <c r="K73" i="6" s="1"/>
  <c r="T72" i="6"/>
  <c r="S72" i="6"/>
  <c r="R72" i="6"/>
  <c r="P72" i="6"/>
  <c r="O72" i="6"/>
  <c r="N72" i="6"/>
  <c r="M72" i="6"/>
  <c r="K72" i="6"/>
  <c r="J72" i="6"/>
  <c r="I72" i="6"/>
  <c r="H72" i="6"/>
  <c r="T71" i="6"/>
  <c r="S71" i="6"/>
  <c r="R71" i="6"/>
  <c r="P71" i="6"/>
  <c r="O71" i="6"/>
  <c r="Q71" i="6" s="1"/>
  <c r="N71" i="6"/>
  <c r="M71" i="6"/>
  <c r="J71" i="6"/>
  <c r="I71" i="6"/>
  <c r="H71" i="6"/>
  <c r="T70" i="6"/>
  <c r="S70" i="6"/>
  <c r="R70" i="6"/>
  <c r="U70" i="6" s="1"/>
  <c r="P70" i="6"/>
  <c r="O70" i="6"/>
  <c r="N70" i="6"/>
  <c r="M70" i="6"/>
  <c r="J70" i="6"/>
  <c r="I70" i="6"/>
  <c r="K70" i="6" s="1"/>
  <c r="H70" i="6"/>
  <c r="T69" i="6"/>
  <c r="S69" i="6"/>
  <c r="R69" i="6"/>
  <c r="P69" i="6"/>
  <c r="O69" i="6"/>
  <c r="Q69" i="6" s="1"/>
  <c r="N69" i="6"/>
  <c r="M69" i="6"/>
  <c r="J69" i="6"/>
  <c r="I69" i="6"/>
  <c r="H69" i="6"/>
  <c r="T68" i="6"/>
  <c r="S68" i="6"/>
  <c r="R68" i="6"/>
  <c r="P68" i="6"/>
  <c r="O68" i="6"/>
  <c r="N68" i="6"/>
  <c r="M68" i="6"/>
  <c r="J68" i="6"/>
  <c r="I68" i="6"/>
  <c r="H68" i="6"/>
  <c r="K68" i="6" s="1"/>
  <c r="T67" i="6"/>
  <c r="S67" i="6"/>
  <c r="R67" i="6"/>
  <c r="P67" i="6"/>
  <c r="O67" i="6"/>
  <c r="N67" i="6"/>
  <c r="M67" i="6"/>
  <c r="J67" i="6"/>
  <c r="I67" i="6"/>
  <c r="H67" i="6"/>
  <c r="T66" i="6"/>
  <c r="S66" i="6"/>
  <c r="R66" i="6"/>
  <c r="P66" i="6"/>
  <c r="Q66" i="6" s="1"/>
  <c r="O66" i="6"/>
  <c r="N66" i="6"/>
  <c r="M66" i="6"/>
  <c r="J66" i="6"/>
  <c r="I66" i="6"/>
  <c r="H66" i="6"/>
  <c r="K66" i="6" s="1"/>
  <c r="T65" i="6"/>
  <c r="S65" i="6"/>
  <c r="R65" i="6"/>
  <c r="U65" i="6" s="1"/>
  <c r="P65" i="6"/>
  <c r="O65" i="6"/>
  <c r="Q65" i="6" s="1"/>
  <c r="N65" i="6"/>
  <c r="M65" i="6"/>
  <c r="J65" i="6"/>
  <c r="I65" i="6"/>
  <c r="H65" i="6"/>
  <c r="T64" i="6"/>
  <c r="S64" i="6"/>
  <c r="R64" i="6"/>
  <c r="P64" i="6"/>
  <c r="O64" i="6"/>
  <c r="Q64" i="6" s="1"/>
  <c r="N64" i="6"/>
  <c r="M64" i="6"/>
  <c r="J64" i="6"/>
  <c r="I64" i="6"/>
  <c r="H64" i="6"/>
  <c r="K64" i="6" s="1"/>
  <c r="T63" i="6"/>
  <c r="S63" i="6"/>
  <c r="U63" i="6" s="1"/>
  <c r="R63" i="6"/>
  <c r="P63" i="6"/>
  <c r="O63" i="6"/>
  <c r="N63" i="6"/>
  <c r="M63" i="6"/>
  <c r="J63" i="6"/>
  <c r="I63" i="6"/>
  <c r="H63" i="6"/>
  <c r="K63" i="6" s="1"/>
  <c r="T62" i="6"/>
  <c r="S62" i="6"/>
  <c r="R62" i="6"/>
  <c r="P62" i="6"/>
  <c r="O62" i="6"/>
  <c r="N62" i="6"/>
  <c r="M62" i="6"/>
  <c r="J62" i="6"/>
  <c r="I62" i="6"/>
  <c r="H62" i="6"/>
  <c r="T61" i="6"/>
  <c r="S61" i="6"/>
  <c r="R61" i="6"/>
  <c r="P61" i="6"/>
  <c r="O61" i="6"/>
  <c r="Q61" i="6" s="1"/>
  <c r="N61" i="6"/>
  <c r="M61" i="6"/>
  <c r="J61" i="6"/>
  <c r="I61" i="6"/>
  <c r="H61" i="6"/>
  <c r="T60" i="6"/>
  <c r="S60" i="6"/>
  <c r="R60" i="6"/>
  <c r="U60" i="6" s="1"/>
  <c r="P60" i="6"/>
  <c r="O60" i="6"/>
  <c r="N60" i="6"/>
  <c r="M60" i="6"/>
  <c r="J60" i="6"/>
  <c r="I60" i="6"/>
  <c r="K60" i="6" s="1"/>
  <c r="H60" i="6"/>
  <c r="T59" i="6"/>
  <c r="S59" i="6"/>
  <c r="R59" i="6"/>
  <c r="P59" i="6"/>
  <c r="O59" i="6"/>
  <c r="Q59" i="6" s="1"/>
  <c r="N59" i="6"/>
  <c r="M59" i="6"/>
  <c r="J59" i="6"/>
  <c r="I59" i="6"/>
  <c r="H59" i="6"/>
  <c r="T58" i="6"/>
  <c r="S58" i="6"/>
  <c r="R58" i="6"/>
  <c r="U58" i="6" s="1"/>
  <c r="P58" i="6"/>
  <c r="O58" i="6"/>
  <c r="N58" i="6"/>
  <c r="M58" i="6"/>
  <c r="J58" i="6"/>
  <c r="I58" i="6"/>
  <c r="H58" i="6"/>
  <c r="U57" i="6"/>
  <c r="T57" i="6"/>
  <c r="S57" i="6"/>
  <c r="R57" i="6"/>
  <c r="P57" i="6"/>
  <c r="O57" i="6"/>
  <c r="N57" i="6"/>
  <c r="M57" i="6"/>
  <c r="J57" i="6"/>
  <c r="I57" i="6"/>
  <c r="H57" i="6"/>
  <c r="T56" i="6"/>
  <c r="S56" i="6"/>
  <c r="R56" i="6"/>
  <c r="P56" i="6"/>
  <c r="O56" i="6"/>
  <c r="N56" i="6"/>
  <c r="M56" i="6"/>
  <c r="J56" i="6"/>
  <c r="I56" i="6"/>
  <c r="K56" i="6" s="1"/>
  <c r="H56" i="6"/>
  <c r="T55" i="6"/>
  <c r="S55" i="6"/>
  <c r="R55" i="6"/>
  <c r="P55" i="6"/>
  <c r="O55" i="6"/>
  <c r="Q55" i="6" s="1"/>
  <c r="N55" i="6"/>
  <c r="M55" i="6"/>
  <c r="J55" i="6"/>
  <c r="I55" i="6"/>
  <c r="H55" i="6"/>
  <c r="T54" i="6"/>
  <c r="S54" i="6"/>
  <c r="R54" i="6"/>
  <c r="P54" i="6"/>
  <c r="O54" i="6"/>
  <c r="Q54" i="6" s="1"/>
  <c r="N54" i="6"/>
  <c r="M54" i="6"/>
  <c r="J54" i="6"/>
  <c r="I54" i="6"/>
  <c r="H54" i="6"/>
  <c r="T53" i="6"/>
  <c r="S53" i="6"/>
  <c r="R53" i="6"/>
  <c r="Q53" i="6"/>
  <c r="P53" i="6"/>
  <c r="O53" i="6"/>
  <c r="N53" i="6"/>
  <c r="M53" i="6"/>
  <c r="J53" i="6"/>
  <c r="I53" i="6"/>
  <c r="H53" i="6"/>
  <c r="K53" i="6" s="1"/>
  <c r="T52" i="6"/>
  <c r="S52" i="6"/>
  <c r="R52" i="6"/>
  <c r="P52" i="6"/>
  <c r="O52" i="6"/>
  <c r="N52" i="6"/>
  <c r="M52" i="6"/>
  <c r="J52" i="6"/>
  <c r="I52" i="6"/>
  <c r="H52" i="6"/>
  <c r="T51" i="6"/>
  <c r="S51" i="6"/>
  <c r="R51" i="6"/>
  <c r="P51" i="6"/>
  <c r="O51" i="6"/>
  <c r="N51" i="6"/>
  <c r="M51" i="6"/>
  <c r="J51" i="6"/>
  <c r="I51" i="6"/>
  <c r="H51" i="6"/>
  <c r="K51" i="6" s="1"/>
  <c r="T50" i="6"/>
  <c r="S50" i="6"/>
  <c r="R50" i="6"/>
  <c r="P50" i="6"/>
  <c r="Q50" i="6" s="1"/>
  <c r="O50" i="6"/>
  <c r="N50" i="6"/>
  <c r="M50" i="6"/>
  <c r="J50" i="6"/>
  <c r="I50" i="6"/>
  <c r="H50" i="6"/>
  <c r="T49" i="6"/>
  <c r="S49" i="6"/>
  <c r="R49" i="6"/>
  <c r="U49" i="6" s="1"/>
  <c r="P49" i="6"/>
  <c r="O49" i="6"/>
  <c r="Q49" i="6" s="1"/>
  <c r="N49" i="6"/>
  <c r="M49" i="6"/>
  <c r="J49" i="6"/>
  <c r="I49" i="6"/>
  <c r="H49" i="6"/>
  <c r="T48" i="6"/>
  <c r="S48" i="6"/>
  <c r="R48" i="6"/>
  <c r="U48" i="6" s="1"/>
  <c r="P48" i="6"/>
  <c r="O48" i="6"/>
  <c r="Q48" i="6" s="1"/>
  <c r="N48" i="6"/>
  <c r="M48" i="6"/>
  <c r="J48" i="6"/>
  <c r="I48" i="6"/>
  <c r="H48" i="6"/>
  <c r="K48" i="6" s="1"/>
  <c r="T47" i="6"/>
  <c r="S47" i="6"/>
  <c r="R47" i="6"/>
  <c r="P47" i="6"/>
  <c r="O47" i="6"/>
  <c r="N47" i="6"/>
  <c r="M47" i="6"/>
  <c r="J47" i="6"/>
  <c r="I47" i="6"/>
  <c r="H47" i="6"/>
  <c r="T46" i="6"/>
  <c r="S46" i="6"/>
  <c r="R46" i="6"/>
  <c r="P46" i="6"/>
  <c r="O46" i="6"/>
  <c r="N46" i="6"/>
  <c r="M46" i="6"/>
  <c r="J46" i="6"/>
  <c r="I46" i="6"/>
  <c r="H46" i="6"/>
  <c r="K46" i="6" s="1"/>
  <c r="T45" i="6"/>
  <c r="S45" i="6"/>
  <c r="R45" i="6"/>
  <c r="Q45" i="6"/>
  <c r="P45" i="6"/>
  <c r="O45" i="6"/>
  <c r="N45" i="6"/>
  <c r="M45" i="6"/>
  <c r="J45" i="6"/>
  <c r="I45" i="6"/>
  <c r="H45" i="6"/>
  <c r="T44" i="6"/>
  <c r="S44" i="6"/>
  <c r="R44" i="6"/>
  <c r="P44" i="6"/>
  <c r="O44" i="6"/>
  <c r="Q44" i="6" s="1"/>
  <c r="N44" i="6"/>
  <c r="M44" i="6"/>
  <c r="J44" i="6"/>
  <c r="I44" i="6"/>
  <c r="K44" i="6" s="1"/>
  <c r="H44" i="6"/>
  <c r="T43" i="6"/>
  <c r="S43" i="6"/>
  <c r="R43" i="6"/>
  <c r="U43" i="6" s="1"/>
  <c r="P43" i="6"/>
  <c r="O43" i="6"/>
  <c r="N43" i="6"/>
  <c r="M43" i="6"/>
  <c r="J43" i="6"/>
  <c r="I43" i="6"/>
  <c r="H43" i="6"/>
  <c r="T42" i="6"/>
  <c r="S42" i="6"/>
  <c r="R42" i="6"/>
  <c r="P42" i="6"/>
  <c r="O42" i="6"/>
  <c r="N42" i="6"/>
  <c r="M42" i="6"/>
  <c r="J42" i="6"/>
  <c r="I42" i="6"/>
  <c r="H42" i="6"/>
  <c r="T41" i="6"/>
  <c r="S41" i="6"/>
  <c r="U41" i="6" s="1"/>
  <c r="R41" i="6"/>
  <c r="P41" i="6"/>
  <c r="O41" i="6"/>
  <c r="N41" i="6"/>
  <c r="M41" i="6"/>
  <c r="J41" i="6"/>
  <c r="I41" i="6"/>
  <c r="H41" i="6"/>
  <c r="K41" i="6" s="1"/>
  <c r="T40" i="6"/>
  <c r="S40" i="6"/>
  <c r="R40" i="6"/>
  <c r="P40" i="6"/>
  <c r="O40" i="6"/>
  <c r="N40" i="6"/>
  <c r="M40" i="6"/>
  <c r="K40" i="6"/>
  <c r="J40" i="6"/>
  <c r="I40" i="6"/>
  <c r="H40" i="6"/>
  <c r="T39" i="6"/>
  <c r="S39" i="6"/>
  <c r="R39" i="6"/>
  <c r="P39" i="6"/>
  <c r="O39" i="6"/>
  <c r="Q39" i="6" s="1"/>
  <c r="N39" i="6"/>
  <c r="M39" i="6"/>
  <c r="J39" i="6"/>
  <c r="I39" i="6"/>
  <c r="H39" i="6"/>
  <c r="T38" i="6"/>
  <c r="S38" i="6"/>
  <c r="R38" i="6"/>
  <c r="U38" i="6" s="1"/>
  <c r="P38" i="6"/>
  <c r="O38" i="6"/>
  <c r="Q38" i="6" s="1"/>
  <c r="N38" i="6"/>
  <c r="M38" i="6"/>
  <c r="J38" i="6"/>
  <c r="I38" i="6"/>
  <c r="H38" i="6"/>
  <c r="U37" i="6"/>
  <c r="T37" i="6"/>
  <c r="S37" i="6"/>
  <c r="R37" i="6"/>
  <c r="Q37" i="6"/>
  <c r="P37" i="6"/>
  <c r="O37" i="6"/>
  <c r="N37" i="6"/>
  <c r="M37" i="6"/>
  <c r="J37" i="6"/>
  <c r="I37" i="6"/>
  <c r="H37" i="6"/>
  <c r="T36" i="6"/>
  <c r="S36" i="6"/>
  <c r="R36" i="6"/>
  <c r="P36" i="6"/>
  <c r="O36" i="6"/>
  <c r="Q36" i="6" s="1"/>
  <c r="N36" i="6"/>
  <c r="M36" i="6"/>
  <c r="J36" i="6"/>
  <c r="I36" i="6"/>
  <c r="H36" i="6"/>
  <c r="K36" i="6" s="1"/>
  <c r="T35" i="6"/>
  <c r="S35" i="6"/>
  <c r="R35" i="6"/>
  <c r="P35" i="6"/>
  <c r="O35" i="6"/>
  <c r="N35" i="6"/>
  <c r="M35" i="6"/>
  <c r="J35" i="6"/>
  <c r="I35" i="6"/>
  <c r="H35" i="6"/>
  <c r="K35" i="6" s="1"/>
  <c r="T34" i="6"/>
  <c r="S34" i="6"/>
  <c r="R34" i="6"/>
  <c r="P34" i="6"/>
  <c r="Q34" i="6" s="1"/>
  <c r="O34" i="6"/>
  <c r="N34" i="6"/>
  <c r="M34" i="6"/>
  <c r="J34" i="6"/>
  <c r="I34" i="6"/>
  <c r="H34" i="6"/>
  <c r="T33" i="6"/>
  <c r="S33" i="6"/>
  <c r="R33" i="6"/>
  <c r="U33" i="6" s="1"/>
  <c r="P33" i="6"/>
  <c r="O33" i="6"/>
  <c r="Q33" i="6" s="1"/>
  <c r="N33" i="6"/>
  <c r="M33" i="6"/>
  <c r="J33" i="6"/>
  <c r="I33" i="6"/>
  <c r="H33" i="6"/>
  <c r="T32" i="6"/>
  <c r="S32" i="6"/>
  <c r="R32" i="6"/>
  <c r="P32" i="6"/>
  <c r="O32" i="6"/>
  <c r="N32" i="6"/>
  <c r="M32" i="6"/>
  <c r="J32" i="6"/>
  <c r="I32" i="6"/>
  <c r="H32" i="6"/>
  <c r="K32" i="6" s="1"/>
  <c r="T31" i="6"/>
  <c r="S31" i="6"/>
  <c r="R31" i="6"/>
  <c r="U31" i="6" s="1"/>
  <c r="P31" i="6"/>
  <c r="O31" i="6"/>
  <c r="N31" i="6"/>
  <c r="M31" i="6"/>
  <c r="J31" i="6"/>
  <c r="I31" i="6"/>
  <c r="H31" i="6"/>
  <c r="T30" i="6"/>
  <c r="S30" i="6"/>
  <c r="R30" i="6"/>
  <c r="P30" i="6"/>
  <c r="O30" i="6"/>
  <c r="Q30" i="6" s="1"/>
  <c r="N30" i="6"/>
  <c r="M30" i="6"/>
  <c r="J30" i="6"/>
  <c r="I30" i="6"/>
  <c r="H30" i="6"/>
  <c r="T29" i="6"/>
  <c r="S29" i="6"/>
  <c r="R29" i="6"/>
  <c r="U29" i="6" s="1"/>
  <c r="P29" i="6"/>
  <c r="O29" i="6"/>
  <c r="Q29" i="6" s="1"/>
  <c r="N29" i="6"/>
  <c r="M29" i="6"/>
  <c r="J29" i="6"/>
  <c r="I29" i="6"/>
  <c r="H29" i="6"/>
  <c r="T28" i="6"/>
  <c r="S28" i="6"/>
  <c r="R28" i="6"/>
  <c r="U28" i="6" s="1"/>
  <c r="P28" i="6"/>
  <c r="O28" i="6"/>
  <c r="N28" i="6"/>
  <c r="M28" i="6"/>
  <c r="J28" i="6"/>
  <c r="I28" i="6"/>
  <c r="H28" i="6"/>
  <c r="K28" i="6" s="1"/>
  <c r="T27" i="6"/>
  <c r="S27" i="6"/>
  <c r="R27" i="6"/>
  <c r="P27" i="6"/>
  <c r="O27" i="6"/>
  <c r="N27" i="6"/>
  <c r="M27" i="6"/>
  <c r="J27" i="6"/>
  <c r="I27" i="6"/>
  <c r="H27" i="6"/>
  <c r="T26" i="6"/>
  <c r="S26" i="6"/>
  <c r="R26" i="6"/>
  <c r="P26" i="6"/>
  <c r="O26" i="6"/>
  <c r="Q26" i="6" s="1"/>
  <c r="N26" i="6"/>
  <c r="M26" i="6"/>
  <c r="J26" i="6"/>
  <c r="I26" i="6"/>
  <c r="H26" i="6"/>
  <c r="T25" i="6"/>
  <c r="S25" i="6"/>
  <c r="U25" i="6" s="1"/>
  <c r="R25" i="6"/>
  <c r="P25" i="6"/>
  <c r="O25" i="6"/>
  <c r="Q25" i="6" s="1"/>
  <c r="N25" i="6"/>
  <c r="M25" i="6"/>
  <c r="J25" i="6"/>
  <c r="I25" i="6"/>
  <c r="H25" i="6"/>
  <c r="T24" i="6"/>
  <c r="S24" i="6"/>
  <c r="R24" i="6"/>
  <c r="U24" i="6" s="1"/>
  <c r="P24" i="6"/>
  <c r="O24" i="6"/>
  <c r="Q24" i="6" s="1"/>
  <c r="N24" i="6"/>
  <c r="M24" i="6"/>
  <c r="J24" i="6"/>
  <c r="I24" i="6"/>
  <c r="H24" i="6"/>
  <c r="K24" i="6" s="1"/>
  <c r="T23" i="6"/>
  <c r="S23" i="6"/>
  <c r="R23" i="6"/>
  <c r="P23" i="6"/>
  <c r="O23" i="6"/>
  <c r="N23" i="6"/>
  <c r="M23" i="6"/>
  <c r="J23" i="6"/>
  <c r="I23" i="6"/>
  <c r="H23" i="6"/>
  <c r="T22" i="6"/>
  <c r="S22" i="6"/>
  <c r="R22" i="6"/>
  <c r="P22" i="6"/>
  <c r="O22" i="6"/>
  <c r="N22" i="6"/>
  <c r="M22" i="6"/>
  <c r="J22" i="6"/>
  <c r="I22" i="6"/>
  <c r="H22" i="6"/>
  <c r="K22" i="6" s="1"/>
  <c r="T21" i="6"/>
  <c r="S21" i="6"/>
  <c r="R21" i="6"/>
  <c r="U21" i="6" s="1"/>
  <c r="P21" i="6"/>
  <c r="Q21" i="6" s="1"/>
  <c r="O21" i="6"/>
  <c r="N21" i="6"/>
  <c r="M21" i="6"/>
  <c r="J21" i="6"/>
  <c r="I21" i="6"/>
  <c r="H21" i="6"/>
  <c r="K21" i="6" s="1"/>
  <c r="T20" i="6"/>
  <c r="S20" i="6"/>
  <c r="R20" i="6"/>
  <c r="P20" i="6"/>
  <c r="O20" i="6"/>
  <c r="N20" i="6"/>
  <c r="M20" i="6"/>
  <c r="K20" i="6"/>
  <c r="J20" i="6"/>
  <c r="I20" i="6"/>
  <c r="H20" i="6"/>
  <c r="T19" i="6"/>
  <c r="S19" i="6"/>
  <c r="R19" i="6"/>
  <c r="P19" i="6"/>
  <c r="O19" i="6"/>
  <c r="Q19" i="6" s="1"/>
  <c r="N19" i="6"/>
  <c r="M19" i="6"/>
  <c r="J19" i="6"/>
  <c r="I19" i="6"/>
  <c r="H19" i="6"/>
  <c r="T18" i="6"/>
  <c r="S18" i="6"/>
  <c r="R18" i="6"/>
  <c r="U18" i="6" s="1"/>
  <c r="P18" i="6"/>
  <c r="Q18" i="6" s="1"/>
  <c r="O18" i="6"/>
  <c r="N18" i="6"/>
  <c r="M18" i="6"/>
  <c r="J18" i="6"/>
  <c r="I18" i="6"/>
  <c r="H18" i="6"/>
  <c r="K18" i="6" s="1"/>
  <c r="T17" i="6"/>
  <c r="S17" i="6"/>
  <c r="R17" i="6"/>
  <c r="U17" i="6" s="1"/>
  <c r="Q17" i="6"/>
  <c r="P17" i="6"/>
  <c r="O17" i="6"/>
  <c r="N17" i="6"/>
  <c r="M17" i="6"/>
  <c r="J17" i="6"/>
  <c r="I17" i="6"/>
  <c r="H17" i="6"/>
  <c r="K17" i="6" s="1"/>
  <c r="T16" i="6"/>
  <c r="S16" i="6"/>
  <c r="R16" i="6"/>
  <c r="P16" i="6"/>
  <c r="O16" i="6"/>
  <c r="N16" i="6"/>
  <c r="M16" i="6"/>
  <c r="K16" i="6"/>
  <c r="J16" i="6"/>
  <c r="I16" i="6"/>
  <c r="H16" i="6"/>
  <c r="T15" i="6"/>
  <c r="S15" i="6"/>
  <c r="R15" i="6"/>
  <c r="P15" i="6"/>
  <c r="O15" i="6"/>
  <c r="Q15" i="6" s="1"/>
  <c r="N15" i="6"/>
  <c r="M15" i="6"/>
  <c r="J15" i="6"/>
  <c r="I15" i="6"/>
  <c r="H15" i="6"/>
  <c r="T14" i="6"/>
  <c r="S14" i="6"/>
  <c r="R14" i="6"/>
  <c r="U14" i="6" s="1"/>
  <c r="P14" i="6"/>
  <c r="O14" i="6"/>
  <c r="N14" i="6"/>
  <c r="M14" i="6"/>
  <c r="J14" i="6"/>
  <c r="I14" i="6"/>
  <c r="H14" i="6"/>
  <c r="U13" i="6"/>
  <c r="T13" i="6"/>
  <c r="S13" i="6"/>
  <c r="R13" i="6"/>
  <c r="Q13" i="6"/>
  <c r="P13" i="6"/>
  <c r="O13" i="6"/>
  <c r="N13" i="6"/>
  <c r="M13" i="6"/>
  <c r="J13" i="6"/>
  <c r="I13" i="6"/>
  <c r="H13" i="6"/>
  <c r="T12" i="6"/>
  <c r="S12" i="6"/>
  <c r="R12" i="6"/>
  <c r="P12" i="6"/>
  <c r="O12" i="6"/>
  <c r="Q12" i="6" s="1"/>
  <c r="N12" i="6"/>
  <c r="M12" i="6"/>
  <c r="J12" i="6"/>
  <c r="I12" i="6"/>
  <c r="H12" i="6"/>
  <c r="K12" i="6" s="1"/>
  <c r="T11" i="6"/>
  <c r="S11" i="6"/>
  <c r="R11" i="6"/>
  <c r="P11" i="6"/>
  <c r="O11" i="6"/>
  <c r="N11" i="6"/>
  <c r="M11" i="6"/>
  <c r="J11" i="6"/>
  <c r="I11" i="6"/>
  <c r="H11" i="6"/>
  <c r="K11" i="6" s="1"/>
  <c r="T10" i="6"/>
  <c r="S10" i="6"/>
  <c r="R10" i="6"/>
  <c r="Q10" i="6"/>
  <c r="P10" i="6"/>
  <c r="O10" i="6"/>
  <c r="N10" i="6"/>
  <c r="M10" i="6"/>
  <c r="J10" i="6"/>
  <c r="I10" i="6"/>
  <c r="H10" i="6"/>
  <c r="U9" i="6"/>
  <c r="T9" i="6"/>
  <c r="S9" i="6"/>
  <c r="R9" i="6"/>
  <c r="Q9" i="6"/>
  <c r="P9" i="6"/>
  <c r="O9" i="6"/>
  <c r="N9" i="6"/>
  <c r="M9" i="6"/>
  <c r="J9" i="6"/>
  <c r="I9" i="6"/>
  <c r="H9" i="6"/>
  <c r="T8" i="6"/>
  <c r="S8" i="6"/>
  <c r="R8" i="6"/>
  <c r="P8" i="6"/>
  <c r="O8" i="6"/>
  <c r="Q8" i="6" s="1"/>
  <c r="N8" i="6"/>
  <c r="M8" i="6"/>
  <c r="J8" i="6"/>
  <c r="I8" i="6"/>
  <c r="H8" i="6"/>
  <c r="K8" i="6" s="1"/>
  <c r="T7" i="6"/>
  <c r="S7" i="6"/>
  <c r="R7" i="6"/>
  <c r="P7" i="6"/>
  <c r="O7" i="6"/>
  <c r="N7" i="6"/>
  <c r="M7" i="6"/>
  <c r="J7" i="6"/>
  <c r="I7" i="6"/>
  <c r="H7" i="6"/>
  <c r="K7" i="6" s="1"/>
  <c r="T6" i="6"/>
  <c r="S6" i="6"/>
  <c r="R6" i="6"/>
  <c r="P6" i="6"/>
  <c r="Q6" i="6" s="1"/>
  <c r="O6" i="6"/>
  <c r="N6" i="6"/>
  <c r="M6" i="6"/>
  <c r="J6" i="6"/>
  <c r="I6" i="6"/>
  <c r="H6" i="6"/>
  <c r="T5" i="6"/>
  <c r="S5" i="6"/>
  <c r="R5" i="6"/>
  <c r="U5" i="6" s="1"/>
  <c r="P5" i="6"/>
  <c r="O5" i="6"/>
  <c r="Q5" i="6" s="1"/>
  <c r="N5" i="6"/>
  <c r="M5" i="6"/>
  <c r="J5" i="6"/>
  <c r="I5" i="6"/>
  <c r="H5" i="6"/>
  <c r="T4" i="6"/>
  <c r="S4" i="6"/>
  <c r="R4" i="6"/>
  <c r="P4" i="6"/>
  <c r="O4" i="6"/>
  <c r="N4" i="6"/>
  <c r="M4" i="6"/>
  <c r="J4" i="6"/>
  <c r="I4" i="6"/>
  <c r="K4" i="6" s="1"/>
  <c r="H4" i="6"/>
  <c r="T3" i="6"/>
  <c r="S3" i="6"/>
  <c r="R3" i="6"/>
  <c r="U3" i="6" s="1"/>
  <c r="P3" i="6"/>
  <c r="O3" i="6"/>
  <c r="N3" i="6"/>
  <c r="M3" i="6"/>
  <c r="J3" i="6"/>
  <c r="I3" i="6"/>
  <c r="H3" i="6"/>
  <c r="AJ332" i="5"/>
  <c r="AK332" i="5" s="1"/>
  <c r="AI332" i="5"/>
  <c r="AG332" i="5"/>
  <c r="AF332" i="5"/>
  <c r="AD332" i="5"/>
  <c r="AC332" i="5"/>
  <c r="AB332" i="5"/>
  <c r="Z332" i="5"/>
  <c r="Y332" i="5"/>
  <c r="AA332" i="5" s="1"/>
  <c r="T332" i="5"/>
  <c r="U332" i="5" s="1"/>
  <c r="Q332" i="5"/>
  <c r="R332" i="5" s="1"/>
  <c r="M332" i="5"/>
  <c r="H332" i="5"/>
  <c r="G332" i="5"/>
  <c r="F332" i="5"/>
  <c r="E332" i="5"/>
  <c r="AJ331" i="5"/>
  <c r="AI331" i="5"/>
  <c r="AG331" i="5"/>
  <c r="AF331" i="5"/>
  <c r="AD331" i="5"/>
  <c r="AC331" i="5"/>
  <c r="AB331" i="5"/>
  <c r="Z331" i="5"/>
  <c r="Y331" i="5"/>
  <c r="AA331" i="5" s="1"/>
  <c r="T331" i="5"/>
  <c r="V331" i="5" s="1"/>
  <c r="W331" i="5" s="1"/>
  <c r="Q331" i="5"/>
  <c r="R331" i="5" s="1"/>
  <c r="M331" i="5"/>
  <c r="I331" i="5"/>
  <c r="P331" i="5" s="1"/>
  <c r="H331" i="5"/>
  <c r="G331" i="5"/>
  <c r="F331" i="5"/>
  <c r="E331" i="5"/>
  <c r="L331" i="5" s="1"/>
  <c r="AJ330" i="5"/>
  <c r="AI330" i="5"/>
  <c r="AG330" i="5"/>
  <c r="AF330" i="5"/>
  <c r="AH330" i="5" s="1"/>
  <c r="AD330" i="5"/>
  <c r="AC330" i="5"/>
  <c r="AB330" i="5"/>
  <c r="AE330" i="5" s="1"/>
  <c r="Z330" i="5"/>
  <c r="Y330" i="5"/>
  <c r="T330" i="5"/>
  <c r="V330" i="5" s="1"/>
  <c r="W330" i="5" s="1"/>
  <c r="Q330" i="5"/>
  <c r="R330" i="5" s="1"/>
  <c r="M330" i="5"/>
  <c r="H330" i="5"/>
  <c r="G330" i="5"/>
  <c r="I330" i="5" s="1"/>
  <c r="F330" i="5"/>
  <c r="E330" i="5"/>
  <c r="AJ329" i="5"/>
  <c r="AI329" i="5"/>
  <c r="AG329" i="5"/>
  <c r="AF329" i="5"/>
  <c r="AH329" i="5" s="1"/>
  <c r="AD329" i="5"/>
  <c r="AC329" i="5"/>
  <c r="AB329" i="5"/>
  <c r="Z329" i="5"/>
  <c r="Y329" i="5"/>
  <c r="V329" i="5"/>
  <c r="W329" i="5" s="1"/>
  <c r="T329" i="5"/>
  <c r="U329" i="5" s="1"/>
  <c r="Q329" i="5"/>
  <c r="R329" i="5" s="1"/>
  <c r="M329" i="5"/>
  <c r="H329" i="5"/>
  <c r="G329" i="5"/>
  <c r="I329" i="5" s="1"/>
  <c r="P329" i="5" s="1"/>
  <c r="F329" i="5"/>
  <c r="E329" i="5"/>
  <c r="AJ328" i="5"/>
  <c r="AI328" i="5"/>
  <c r="AG328" i="5"/>
  <c r="AF328" i="5"/>
  <c r="AD328" i="5"/>
  <c r="AC328" i="5"/>
  <c r="AB328" i="5"/>
  <c r="Z328" i="5"/>
  <c r="Y328" i="5"/>
  <c r="T328" i="5"/>
  <c r="U328" i="5" s="1"/>
  <c r="Q328" i="5"/>
  <c r="R328" i="5" s="1"/>
  <c r="M328" i="5"/>
  <c r="H328" i="5"/>
  <c r="G328" i="5"/>
  <c r="I328" i="5" s="1"/>
  <c r="F328" i="5"/>
  <c r="E328" i="5"/>
  <c r="AJ327" i="5"/>
  <c r="AI327" i="5"/>
  <c r="AG327" i="5"/>
  <c r="AF327" i="5"/>
  <c r="AD327" i="5"/>
  <c r="AC327" i="5"/>
  <c r="AB327" i="5"/>
  <c r="Z327" i="5"/>
  <c r="Y327" i="5"/>
  <c r="T327" i="5"/>
  <c r="Q327" i="5"/>
  <c r="R327" i="5" s="1"/>
  <c r="M327" i="5"/>
  <c r="H327" i="5"/>
  <c r="G327" i="5"/>
  <c r="F327" i="5"/>
  <c r="E327" i="5"/>
  <c r="AJ326" i="5"/>
  <c r="AI326" i="5"/>
  <c r="AG326" i="5"/>
  <c r="AF326" i="5"/>
  <c r="AD326" i="5"/>
  <c r="AC326" i="5"/>
  <c r="AB326" i="5"/>
  <c r="Z326" i="5"/>
  <c r="Y326" i="5"/>
  <c r="T326" i="5"/>
  <c r="V326" i="5" s="1"/>
  <c r="W326" i="5" s="1"/>
  <c r="Q326" i="5"/>
  <c r="R326" i="5" s="1"/>
  <c r="M326" i="5"/>
  <c r="H326" i="5"/>
  <c r="G326" i="5"/>
  <c r="F326" i="5"/>
  <c r="E326" i="5"/>
  <c r="AJ325" i="5"/>
  <c r="AI325" i="5"/>
  <c r="AG325" i="5"/>
  <c r="AF325" i="5"/>
  <c r="AD325" i="5"/>
  <c r="AC325" i="5"/>
  <c r="AB325" i="5"/>
  <c r="AE325" i="5" s="1"/>
  <c r="Z325" i="5"/>
  <c r="AA325" i="5" s="1"/>
  <c r="Y325" i="5"/>
  <c r="T325" i="5"/>
  <c r="V325" i="5" s="1"/>
  <c r="W325" i="5" s="1"/>
  <c r="Q325" i="5"/>
  <c r="R325" i="5" s="1"/>
  <c r="M325" i="5"/>
  <c r="H325" i="5"/>
  <c r="G325" i="5"/>
  <c r="I325" i="5" s="1"/>
  <c r="P325" i="5" s="1"/>
  <c r="F325" i="5"/>
  <c r="E325" i="5"/>
  <c r="AJ324" i="5"/>
  <c r="AI324" i="5"/>
  <c r="AG324" i="5"/>
  <c r="AH324" i="5" s="1"/>
  <c r="AF324" i="5"/>
  <c r="AD324" i="5"/>
  <c r="AC324" i="5"/>
  <c r="AB324" i="5"/>
  <c r="AE324" i="5" s="1"/>
  <c r="Z324" i="5"/>
  <c r="Y324" i="5"/>
  <c r="T324" i="5"/>
  <c r="U324" i="5" s="1"/>
  <c r="Q324" i="5"/>
  <c r="R324" i="5" s="1"/>
  <c r="M324" i="5"/>
  <c r="H324" i="5"/>
  <c r="G324" i="5"/>
  <c r="I324" i="5" s="1"/>
  <c r="P324" i="5" s="1"/>
  <c r="F324" i="5"/>
  <c r="E324" i="5"/>
  <c r="AJ323" i="5"/>
  <c r="AI323" i="5"/>
  <c r="AG323" i="5"/>
  <c r="AF323" i="5"/>
  <c r="AD323" i="5"/>
  <c r="AC323" i="5"/>
  <c r="AB323" i="5"/>
  <c r="AE323" i="5" s="1"/>
  <c r="Z323" i="5"/>
  <c r="Y323" i="5"/>
  <c r="T323" i="5"/>
  <c r="V323" i="5" s="1"/>
  <c r="W323" i="5" s="1"/>
  <c r="Q323" i="5"/>
  <c r="R323" i="5" s="1"/>
  <c r="M323" i="5"/>
  <c r="H323" i="5"/>
  <c r="G323" i="5"/>
  <c r="I323" i="5" s="1"/>
  <c r="P323" i="5" s="1"/>
  <c r="F323" i="5"/>
  <c r="E323" i="5"/>
  <c r="AJ322" i="5"/>
  <c r="AI322" i="5"/>
  <c r="AG322" i="5"/>
  <c r="AF322" i="5"/>
  <c r="AD322" i="5"/>
  <c r="AC322" i="5"/>
  <c r="AB322" i="5"/>
  <c r="Z322" i="5"/>
  <c r="Y322" i="5"/>
  <c r="T322" i="5"/>
  <c r="V322" i="5" s="1"/>
  <c r="W322" i="5" s="1"/>
  <c r="Q322" i="5"/>
  <c r="R322" i="5" s="1"/>
  <c r="M322" i="5"/>
  <c r="H322" i="5"/>
  <c r="G322" i="5"/>
  <c r="I322" i="5" s="1"/>
  <c r="F322" i="5"/>
  <c r="E322" i="5"/>
  <c r="AJ321" i="5"/>
  <c r="AI321" i="5"/>
  <c r="AG321" i="5"/>
  <c r="AF321" i="5"/>
  <c r="AD321" i="5"/>
  <c r="AC321" i="5"/>
  <c r="AB321" i="5"/>
  <c r="Z321" i="5"/>
  <c r="Y321" i="5"/>
  <c r="T321" i="5"/>
  <c r="U321" i="5" s="1"/>
  <c r="Q321" i="5"/>
  <c r="R321" i="5" s="1"/>
  <c r="M321" i="5"/>
  <c r="H321" i="5"/>
  <c r="G321" i="5"/>
  <c r="I321" i="5" s="1"/>
  <c r="P321" i="5" s="1"/>
  <c r="F321" i="5"/>
  <c r="E321" i="5"/>
  <c r="AJ320" i="5"/>
  <c r="AK320" i="5" s="1"/>
  <c r="AI320" i="5"/>
  <c r="AG320" i="5"/>
  <c r="AF320" i="5"/>
  <c r="AD320" i="5"/>
  <c r="AC320" i="5"/>
  <c r="AB320" i="5"/>
  <c r="Z320" i="5"/>
  <c r="Y320" i="5"/>
  <c r="T320" i="5"/>
  <c r="U320" i="5" s="1"/>
  <c r="Q320" i="5"/>
  <c r="R320" i="5" s="1"/>
  <c r="M320" i="5"/>
  <c r="H320" i="5"/>
  <c r="G320" i="5"/>
  <c r="I320" i="5" s="1"/>
  <c r="F320" i="5"/>
  <c r="E320" i="5"/>
  <c r="AJ319" i="5"/>
  <c r="AI319" i="5"/>
  <c r="AG319" i="5"/>
  <c r="AF319" i="5"/>
  <c r="AD319" i="5"/>
  <c r="AC319" i="5"/>
  <c r="AB319" i="5"/>
  <c r="Z319" i="5"/>
  <c r="Y319" i="5"/>
  <c r="T319" i="5"/>
  <c r="Q319" i="5"/>
  <c r="R319" i="5" s="1"/>
  <c r="M319" i="5"/>
  <c r="H319" i="5"/>
  <c r="G319" i="5"/>
  <c r="F319" i="5"/>
  <c r="E319" i="5"/>
  <c r="AJ318" i="5"/>
  <c r="AI318" i="5"/>
  <c r="AG318" i="5"/>
  <c r="AF318" i="5"/>
  <c r="AD318" i="5"/>
  <c r="AC318" i="5"/>
  <c r="AB318" i="5"/>
  <c r="Z318" i="5"/>
  <c r="Y318" i="5"/>
  <c r="T318" i="5"/>
  <c r="V318" i="5" s="1"/>
  <c r="W318" i="5" s="1"/>
  <c r="Q318" i="5"/>
  <c r="R318" i="5" s="1"/>
  <c r="M318" i="5"/>
  <c r="H318" i="5"/>
  <c r="G318" i="5"/>
  <c r="F318" i="5"/>
  <c r="E318" i="5"/>
  <c r="AJ317" i="5"/>
  <c r="AI317" i="5"/>
  <c r="AG317" i="5"/>
  <c r="AF317" i="5"/>
  <c r="AD317" i="5"/>
  <c r="AC317" i="5"/>
  <c r="AB317" i="5"/>
  <c r="AE317" i="5" s="1"/>
  <c r="Z317" i="5"/>
  <c r="AA317" i="5" s="1"/>
  <c r="Y317" i="5"/>
  <c r="T317" i="5"/>
  <c r="V317" i="5" s="1"/>
  <c r="W317" i="5" s="1"/>
  <c r="Q317" i="5"/>
  <c r="R317" i="5" s="1"/>
  <c r="M317" i="5"/>
  <c r="H317" i="5"/>
  <c r="G317" i="5"/>
  <c r="I317" i="5" s="1"/>
  <c r="P317" i="5" s="1"/>
  <c r="F317" i="5"/>
  <c r="E317" i="5"/>
  <c r="AJ316" i="5"/>
  <c r="AI316" i="5"/>
  <c r="AG316" i="5"/>
  <c r="AH316" i="5" s="1"/>
  <c r="AF316" i="5"/>
  <c r="AD316" i="5"/>
  <c r="AC316" i="5"/>
  <c r="AB316" i="5"/>
  <c r="AE316" i="5" s="1"/>
  <c r="Z316" i="5"/>
  <c r="Y316" i="5"/>
  <c r="T316" i="5"/>
  <c r="U316" i="5" s="1"/>
  <c r="Q316" i="5"/>
  <c r="R316" i="5" s="1"/>
  <c r="M316" i="5"/>
  <c r="H316" i="5"/>
  <c r="G316" i="5"/>
  <c r="I316" i="5" s="1"/>
  <c r="P316" i="5" s="1"/>
  <c r="F316" i="5"/>
  <c r="E316" i="5"/>
  <c r="AJ315" i="5"/>
  <c r="AI315" i="5"/>
  <c r="AG315" i="5"/>
  <c r="AF315" i="5"/>
  <c r="AD315" i="5"/>
  <c r="AC315" i="5"/>
  <c r="AB315" i="5"/>
  <c r="AE315" i="5" s="1"/>
  <c r="Z315" i="5"/>
  <c r="Y315" i="5"/>
  <c r="T315" i="5"/>
  <c r="V315" i="5" s="1"/>
  <c r="W315" i="5" s="1"/>
  <c r="Q315" i="5"/>
  <c r="R315" i="5" s="1"/>
  <c r="M315" i="5"/>
  <c r="H315" i="5"/>
  <c r="G315" i="5"/>
  <c r="I315" i="5" s="1"/>
  <c r="P315" i="5" s="1"/>
  <c r="F315" i="5"/>
  <c r="E315" i="5"/>
  <c r="AJ314" i="5"/>
  <c r="AI314" i="5"/>
  <c r="AG314" i="5"/>
  <c r="AF314" i="5"/>
  <c r="AD314" i="5"/>
  <c r="AC314" i="5"/>
  <c r="AB314" i="5"/>
  <c r="Z314" i="5"/>
  <c r="Y314" i="5"/>
  <c r="T314" i="5"/>
  <c r="V314" i="5" s="1"/>
  <c r="W314" i="5" s="1"/>
  <c r="Q314" i="5"/>
  <c r="R314" i="5" s="1"/>
  <c r="M314" i="5"/>
  <c r="H314" i="5"/>
  <c r="G314" i="5"/>
  <c r="F314" i="5"/>
  <c r="E314" i="5"/>
  <c r="AJ313" i="5"/>
  <c r="AI313" i="5"/>
  <c r="AG313" i="5"/>
  <c r="AF313" i="5"/>
  <c r="AD313" i="5"/>
  <c r="AC313" i="5"/>
  <c r="AB313" i="5"/>
  <c r="Z313" i="5"/>
  <c r="Y313" i="5"/>
  <c r="T313" i="5"/>
  <c r="U313" i="5" s="1"/>
  <c r="Q313" i="5"/>
  <c r="R313" i="5" s="1"/>
  <c r="M313" i="5"/>
  <c r="H313" i="5"/>
  <c r="G313" i="5"/>
  <c r="F313" i="5"/>
  <c r="E313" i="5"/>
  <c r="AJ312" i="5"/>
  <c r="AI312" i="5"/>
  <c r="AK312" i="5" s="1"/>
  <c r="AG312" i="5"/>
  <c r="AF312" i="5"/>
  <c r="AD312" i="5"/>
  <c r="AC312" i="5"/>
  <c r="AB312" i="5"/>
  <c r="Z312" i="5"/>
  <c r="Y312" i="5"/>
  <c r="V312" i="5"/>
  <c r="W312" i="5" s="1"/>
  <c r="T312" i="5"/>
  <c r="U312" i="5" s="1"/>
  <c r="X312" i="5" s="1"/>
  <c r="Q312" i="5"/>
  <c r="R312" i="5" s="1"/>
  <c r="M312" i="5"/>
  <c r="I312" i="5"/>
  <c r="H312" i="5"/>
  <c r="G312" i="5"/>
  <c r="F312" i="5"/>
  <c r="E312" i="5"/>
  <c r="AJ311" i="5"/>
  <c r="AI311" i="5"/>
  <c r="AG311" i="5"/>
  <c r="AF311" i="5"/>
  <c r="AH311" i="5" s="1"/>
  <c r="AD311" i="5"/>
  <c r="AC311" i="5"/>
  <c r="AB311" i="5"/>
  <c r="Z311" i="5"/>
  <c r="Y311" i="5"/>
  <c r="T311" i="5"/>
  <c r="Q311" i="5"/>
  <c r="R311" i="5" s="1"/>
  <c r="M311" i="5"/>
  <c r="H311" i="5"/>
  <c r="I311" i="5" s="1"/>
  <c r="G311" i="5"/>
  <c r="F311" i="5"/>
  <c r="E311" i="5"/>
  <c r="AJ310" i="5"/>
  <c r="AI310" i="5"/>
  <c r="AG310" i="5"/>
  <c r="AF310" i="5"/>
  <c r="AH310" i="5" s="1"/>
  <c r="AD310" i="5"/>
  <c r="AC310" i="5"/>
  <c r="AB310" i="5"/>
  <c r="Z310" i="5"/>
  <c r="Y310" i="5"/>
  <c r="AA310" i="5" s="1"/>
  <c r="T310" i="5"/>
  <c r="V310" i="5" s="1"/>
  <c r="W310" i="5" s="1"/>
  <c r="Q310" i="5"/>
  <c r="R310" i="5" s="1"/>
  <c r="M310" i="5"/>
  <c r="H310" i="5"/>
  <c r="G310" i="5"/>
  <c r="I310" i="5" s="1"/>
  <c r="F310" i="5"/>
  <c r="E310" i="5"/>
  <c r="AJ309" i="5"/>
  <c r="AI309" i="5"/>
  <c r="AK309" i="5" s="1"/>
  <c r="AH309" i="5"/>
  <c r="AG309" i="5"/>
  <c r="AF309" i="5"/>
  <c r="AD309" i="5"/>
  <c r="AC309" i="5"/>
  <c r="AB309" i="5"/>
  <c r="Z309" i="5"/>
  <c r="Y309" i="5"/>
  <c r="AA309" i="5" s="1"/>
  <c r="T309" i="5"/>
  <c r="V309" i="5" s="1"/>
  <c r="W309" i="5" s="1"/>
  <c r="Q309" i="5"/>
  <c r="R309" i="5" s="1"/>
  <c r="M309" i="5"/>
  <c r="H309" i="5"/>
  <c r="G309" i="5"/>
  <c r="F309" i="5"/>
  <c r="E309" i="5"/>
  <c r="AJ308" i="5"/>
  <c r="AI308" i="5"/>
  <c r="AG308" i="5"/>
  <c r="AF308" i="5"/>
  <c r="AD308" i="5"/>
  <c r="AC308" i="5"/>
  <c r="AB308" i="5"/>
  <c r="Z308" i="5"/>
  <c r="Y308" i="5"/>
  <c r="T308" i="5"/>
  <c r="U308" i="5" s="1"/>
  <c r="Q308" i="5"/>
  <c r="R308" i="5" s="1"/>
  <c r="M308" i="5"/>
  <c r="H308" i="5"/>
  <c r="G308" i="5"/>
  <c r="F308" i="5"/>
  <c r="E308" i="5"/>
  <c r="AJ307" i="5"/>
  <c r="AI307" i="5"/>
  <c r="AG307" i="5"/>
  <c r="AH307" i="5" s="1"/>
  <c r="AF307" i="5"/>
  <c r="AD307" i="5"/>
  <c r="AC307" i="5"/>
  <c r="AB307" i="5"/>
  <c r="Z307" i="5"/>
  <c r="Y307" i="5"/>
  <c r="T307" i="5"/>
  <c r="V307" i="5" s="1"/>
  <c r="W307" i="5" s="1"/>
  <c r="Q307" i="5"/>
  <c r="R307" i="5" s="1"/>
  <c r="M307" i="5"/>
  <c r="H307" i="5"/>
  <c r="G307" i="5"/>
  <c r="F307" i="5"/>
  <c r="E307" i="5"/>
  <c r="AJ306" i="5"/>
  <c r="AI306" i="5"/>
  <c r="AK306" i="5" s="1"/>
  <c r="AG306" i="5"/>
  <c r="AH306" i="5" s="1"/>
  <c r="AF306" i="5"/>
  <c r="AD306" i="5"/>
  <c r="AC306" i="5"/>
  <c r="AB306" i="5"/>
  <c r="Z306" i="5"/>
  <c r="Y306" i="5"/>
  <c r="AA306" i="5" s="1"/>
  <c r="W306" i="5"/>
  <c r="T306" i="5"/>
  <c r="V306" i="5" s="1"/>
  <c r="Q306" i="5"/>
  <c r="R306" i="5" s="1"/>
  <c r="M306" i="5"/>
  <c r="H306" i="5"/>
  <c r="G306" i="5"/>
  <c r="F306" i="5"/>
  <c r="E306" i="5"/>
  <c r="AJ305" i="5"/>
  <c r="AI305" i="5"/>
  <c r="AG305" i="5"/>
  <c r="AF305" i="5"/>
  <c r="AH305" i="5" s="1"/>
  <c r="AD305" i="5"/>
  <c r="AC305" i="5"/>
  <c r="AB305" i="5"/>
  <c r="Z305" i="5"/>
  <c r="Y305" i="5"/>
  <c r="T305" i="5"/>
  <c r="U305" i="5" s="1"/>
  <c r="Q305" i="5"/>
  <c r="R305" i="5" s="1"/>
  <c r="M305" i="5"/>
  <c r="H305" i="5"/>
  <c r="G305" i="5"/>
  <c r="F305" i="5"/>
  <c r="E305" i="5"/>
  <c r="AK304" i="5"/>
  <c r="AJ304" i="5"/>
  <c r="AI304" i="5"/>
  <c r="AG304" i="5"/>
  <c r="AF304" i="5"/>
  <c r="AH304" i="5" s="1"/>
  <c r="AD304" i="5"/>
  <c r="AC304" i="5"/>
  <c r="AB304" i="5"/>
  <c r="Z304" i="5"/>
  <c r="Y304" i="5"/>
  <c r="T304" i="5"/>
  <c r="V304" i="5" s="1"/>
  <c r="W304" i="5" s="1"/>
  <c r="Q304" i="5"/>
  <c r="R304" i="5" s="1"/>
  <c r="M304" i="5"/>
  <c r="H304" i="5"/>
  <c r="G304" i="5"/>
  <c r="I304" i="5" s="1"/>
  <c r="P304" i="5" s="1"/>
  <c r="F304" i="5"/>
  <c r="E304" i="5"/>
  <c r="AJ303" i="5"/>
  <c r="AI303" i="5"/>
  <c r="AG303" i="5"/>
  <c r="AF303" i="5"/>
  <c r="AD303" i="5"/>
  <c r="AC303" i="5"/>
  <c r="AE303" i="5" s="1"/>
  <c r="AB303" i="5"/>
  <c r="Z303" i="5"/>
  <c r="Y303" i="5"/>
  <c r="AA303" i="5" s="1"/>
  <c r="T303" i="5"/>
  <c r="V303" i="5" s="1"/>
  <c r="W303" i="5" s="1"/>
  <c r="Q303" i="5"/>
  <c r="R303" i="5" s="1"/>
  <c r="M303" i="5"/>
  <c r="H303" i="5"/>
  <c r="G303" i="5"/>
  <c r="F303" i="5"/>
  <c r="E303" i="5"/>
  <c r="AJ302" i="5"/>
  <c r="AI302" i="5"/>
  <c r="AK302" i="5" s="1"/>
  <c r="AG302" i="5"/>
  <c r="AF302" i="5"/>
  <c r="AH302" i="5" s="1"/>
  <c r="AD302" i="5"/>
  <c r="AC302" i="5"/>
  <c r="AB302" i="5"/>
  <c r="Z302" i="5"/>
  <c r="Y302" i="5"/>
  <c r="T302" i="5"/>
  <c r="V302" i="5" s="1"/>
  <c r="W302" i="5" s="1"/>
  <c r="Q302" i="5"/>
  <c r="R302" i="5" s="1"/>
  <c r="M302" i="5"/>
  <c r="H302" i="5"/>
  <c r="I302" i="5" s="1"/>
  <c r="P302" i="5" s="1"/>
  <c r="G302" i="5"/>
  <c r="F302" i="5"/>
  <c r="E302" i="5"/>
  <c r="AJ301" i="5"/>
  <c r="AI301" i="5"/>
  <c r="AG301" i="5"/>
  <c r="AF301" i="5"/>
  <c r="AD301" i="5"/>
  <c r="AC301" i="5"/>
  <c r="AB301" i="5"/>
  <c r="Z301" i="5"/>
  <c r="Y301" i="5"/>
  <c r="T301" i="5"/>
  <c r="U301" i="5" s="1"/>
  <c r="Q301" i="5"/>
  <c r="R301" i="5" s="1"/>
  <c r="M301" i="5"/>
  <c r="H301" i="5"/>
  <c r="G301" i="5"/>
  <c r="F301" i="5"/>
  <c r="E301" i="5"/>
  <c r="AJ300" i="5"/>
  <c r="AI300" i="5"/>
  <c r="AG300" i="5"/>
  <c r="AF300" i="5"/>
  <c r="AD300" i="5"/>
  <c r="AC300" i="5"/>
  <c r="AB300" i="5"/>
  <c r="Z300" i="5"/>
  <c r="Y300" i="5"/>
  <c r="T300" i="5"/>
  <c r="V300" i="5" s="1"/>
  <c r="W300" i="5" s="1"/>
  <c r="R300" i="5"/>
  <c r="Q300" i="5"/>
  <c r="M300" i="5"/>
  <c r="H300" i="5"/>
  <c r="G300" i="5"/>
  <c r="F300" i="5"/>
  <c r="E300" i="5"/>
  <c r="AJ299" i="5"/>
  <c r="AI299" i="5"/>
  <c r="AG299" i="5"/>
  <c r="AF299" i="5"/>
  <c r="AH299" i="5" s="1"/>
  <c r="AD299" i="5"/>
  <c r="AC299" i="5"/>
  <c r="AB299" i="5"/>
  <c r="AE299" i="5" s="1"/>
  <c r="Z299" i="5"/>
  <c r="Y299" i="5"/>
  <c r="T299" i="5"/>
  <c r="U299" i="5" s="1"/>
  <c r="Q299" i="5"/>
  <c r="R299" i="5" s="1"/>
  <c r="M299" i="5"/>
  <c r="H299" i="5"/>
  <c r="G299" i="5"/>
  <c r="I299" i="5" s="1"/>
  <c r="P299" i="5" s="1"/>
  <c r="F299" i="5"/>
  <c r="E299" i="5"/>
  <c r="AJ298" i="5"/>
  <c r="AI298" i="5"/>
  <c r="AG298" i="5"/>
  <c r="AF298" i="5"/>
  <c r="AD298" i="5"/>
  <c r="AC298" i="5"/>
  <c r="AB298" i="5"/>
  <c r="Z298" i="5"/>
  <c r="Y298" i="5"/>
  <c r="T298" i="5"/>
  <c r="U298" i="5" s="1"/>
  <c r="Q298" i="5"/>
  <c r="R298" i="5" s="1"/>
  <c r="M298" i="5"/>
  <c r="H298" i="5"/>
  <c r="G298" i="5"/>
  <c r="I298" i="5" s="1"/>
  <c r="P298" i="5" s="1"/>
  <c r="F298" i="5"/>
  <c r="E298" i="5"/>
  <c r="AK297" i="5"/>
  <c r="AJ297" i="5"/>
  <c r="AI297" i="5"/>
  <c r="AG297" i="5"/>
  <c r="AF297" i="5"/>
  <c r="AD297" i="5"/>
  <c r="AC297" i="5"/>
  <c r="AB297" i="5"/>
  <c r="Z297" i="5"/>
  <c r="Y297" i="5"/>
  <c r="T297" i="5"/>
  <c r="V297" i="5" s="1"/>
  <c r="W297" i="5" s="1"/>
  <c r="Q297" i="5"/>
  <c r="R297" i="5" s="1"/>
  <c r="M297" i="5"/>
  <c r="I297" i="5"/>
  <c r="H297" i="5"/>
  <c r="G297" i="5"/>
  <c r="F297" i="5"/>
  <c r="E297" i="5"/>
  <c r="AJ296" i="5"/>
  <c r="AI296" i="5"/>
  <c r="AG296" i="5"/>
  <c r="AF296" i="5"/>
  <c r="AD296" i="5"/>
  <c r="AC296" i="5"/>
  <c r="AB296" i="5"/>
  <c r="Z296" i="5"/>
  <c r="Y296" i="5"/>
  <c r="T296" i="5"/>
  <c r="V296" i="5" s="1"/>
  <c r="W296" i="5" s="1"/>
  <c r="Q296" i="5"/>
  <c r="R296" i="5" s="1"/>
  <c r="M296" i="5"/>
  <c r="H296" i="5"/>
  <c r="G296" i="5"/>
  <c r="F296" i="5"/>
  <c r="E296" i="5"/>
  <c r="AJ295" i="5"/>
  <c r="AI295" i="5"/>
  <c r="AG295" i="5"/>
  <c r="AF295" i="5"/>
  <c r="AD295" i="5"/>
  <c r="AC295" i="5"/>
  <c r="AB295" i="5"/>
  <c r="Z295" i="5"/>
  <c r="Y295" i="5"/>
  <c r="AA295" i="5" s="1"/>
  <c r="U295" i="5"/>
  <c r="T295" i="5"/>
  <c r="V295" i="5" s="1"/>
  <c r="W295" i="5" s="1"/>
  <c r="Q295" i="5"/>
  <c r="R295" i="5" s="1"/>
  <c r="M295" i="5"/>
  <c r="H295" i="5"/>
  <c r="G295" i="5"/>
  <c r="F295" i="5"/>
  <c r="E295" i="5"/>
  <c r="AK294" i="5"/>
  <c r="AJ294" i="5"/>
  <c r="AI294" i="5"/>
  <c r="AH294" i="5"/>
  <c r="AG294" i="5"/>
  <c r="AF294" i="5"/>
  <c r="AD294" i="5"/>
  <c r="AC294" i="5"/>
  <c r="AB294" i="5"/>
  <c r="Z294" i="5"/>
  <c r="Y294" i="5"/>
  <c r="U294" i="5"/>
  <c r="X294" i="5" s="1"/>
  <c r="T294" i="5"/>
  <c r="V294" i="5" s="1"/>
  <c r="W294" i="5" s="1"/>
  <c r="Q294" i="5"/>
  <c r="R294" i="5" s="1"/>
  <c r="M294" i="5"/>
  <c r="H294" i="5"/>
  <c r="G294" i="5"/>
  <c r="I294" i="5" s="1"/>
  <c r="F294" i="5"/>
  <c r="E294" i="5"/>
  <c r="AJ293" i="5"/>
  <c r="AI293" i="5"/>
  <c r="AK293" i="5" s="1"/>
  <c r="AG293" i="5"/>
  <c r="AF293" i="5"/>
  <c r="AD293" i="5"/>
  <c r="AC293" i="5"/>
  <c r="AB293" i="5"/>
  <c r="Z293" i="5"/>
  <c r="Y293" i="5"/>
  <c r="T293" i="5"/>
  <c r="U293" i="5" s="1"/>
  <c r="Q293" i="5"/>
  <c r="R293" i="5" s="1"/>
  <c r="M293" i="5"/>
  <c r="H293" i="5"/>
  <c r="G293" i="5"/>
  <c r="F293" i="5"/>
  <c r="E293" i="5"/>
  <c r="AJ292" i="5"/>
  <c r="AI292" i="5"/>
  <c r="AG292" i="5"/>
  <c r="AF292" i="5"/>
  <c r="AD292" i="5"/>
  <c r="AC292" i="5"/>
  <c r="AB292" i="5"/>
  <c r="Z292" i="5"/>
  <c r="Y292" i="5"/>
  <c r="T292" i="5"/>
  <c r="V292" i="5" s="1"/>
  <c r="W292" i="5" s="1"/>
  <c r="Q292" i="5"/>
  <c r="R292" i="5" s="1"/>
  <c r="M292" i="5"/>
  <c r="H292" i="5"/>
  <c r="G292" i="5"/>
  <c r="F292" i="5"/>
  <c r="E292" i="5"/>
  <c r="AJ291" i="5"/>
  <c r="AI291" i="5"/>
  <c r="AG291" i="5"/>
  <c r="AF291" i="5"/>
  <c r="AD291" i="5"/>
  <c r="AC291" i="5"/>
  <c r="AB291" i="5"/>
  <c r="Z291" i="5"/>
  <c r="Y291" i="5"/>
  <c r="T291" i="5"/>
  <c r="U291" i="5" s="1"/>
  <c r="Q291" i="5"/>
  <c r="R291" i="5" s="1"/>
  <c r="M291" i="5"/>
  <c r="H291" i="5"/>
  <c r="G291" i="5"/>
  <c r="F291" i="5"/>
  <c r="E291" i="5"/>
  <c r="AJ290" i="5"/>
  <c r="AI290" i="5"/>
  <c r="AK290" i="5" s="1"/>
  <c r="AG290" i="5"/>
  <c r="AF290" i="5"/>
  <c r="AH290" i="5" s="1"/>
  <c r="AD290" i="5"/>
  <c r="AC290" i="5"/>
  <c r="AB290" i="5"/>
  <c r="Z290" i="5"/>
  <c r="Y290" i="5"/>
  <c r="T290" i="5"/>
  <c r="V290" i="5" s="1"/>
  <c r="W290" i="5" s="1"/>
  <c r="Q290" i="5"/>
  <c r="R290" i="5" s="1"/>
  <c r="M290" i="5"/>
  <c r="H290" i="5"/>
  <c r="G290" i="5"/>
  <c r="I290" i="5" s="1"/>
  <c r="P290" i="5" s="1"/>
  <c r="F290" i="5"/>
  <c r="E290" i="5"/>
  <c r="AJ289" i="5"/>
  <c r="AI289" i="5"/>
  <c r="AG289" i="5"/>
  <c r="AF289" i="5"/>
  <c r="AD289" i="5"/>
  <c r="AC289" i="5"/>
  <c r="AB289" i="5"/>
  <c r="Z289" i="5"/>
  <c r="Y289" i="5"/>
  <c r="T289" i="5"/>
  <c r="V289" i="5" s="1"/>
  <c r="W289" i="5" s="1"/>
  <c r="Q289" i="5"/>
  <c r="R289" i="5" s="1"/>
  <c r="M289" i="5"/>
  <c r="H289" i="5"/>
  <c r="G289" i="5"/>
  <c r="I289" i="5" s="1"/>
  <c r="F289" i="5"/>
  <c r="E289" i="5"/>
  <c r="AJ288" i="5"/>
  <c r="AI288" i="5"/>
  <c r="AG288" i="5"/>
  <c r="AF288" i="5"/>
  <c r="AD288" i="5"/>
  <c r="AC288" i="5"/>
  <c r="AB288" i="5"/>
  <c r="Z288" i="5"/>
  <c r="Y288" i="5"/>
  <c r="T288" i="5"/>
  <c r="V288" i="5" s="1"/>
  <c r="W288" i="5" s="1"/>
  <c r="Q288" i="5"/>
  <c r="R288" i="5" s="1"/>
  <c r="M288" i="5"/>
  <c r="H288" i="5"/>
  <c r="G288" i="5"/>
  <c r="F288" i="5"/>
  <c r="E288" i="5"/>
  <c r="AJ287" i="5"/>
  <c r="AI287" i="5"/>
  <c r="AG287" i="5"/>
  <c r="AF287" i="5"/>
  <c r="AD287" i="5"/>
  <c r="AC287" i="5"/>
  <c r="AB287" i="5"/>
  <c r="AA287" i="5"/>
  <c r="Z287" i="5"/>
  <c r="Y287" i="5"/>
  <c r="T287" i="5"/>
  <c r="U287" i="5" s="1"/>
  <c r="Q287" i="5"/>
  <c r="R287" i="5" s="1"/>
  <c r="M287" i="5"/>
  <c r="H287" i="5"/>
  <c r="G287" i="5"/>
  <c r="F287" i="5"/>
  <c r="E287" i="5"/>
  <c r="AJ286" i="5"/>
  <c r="AI286" i="5"/>
  <c r="AK286" i="5" s="1"/>
  <c r="AH286" i="5"/>
  <c r="AG286" i="5"/>
  <c r="AF286" i="5"/>
  <c r="AD286" i="5"/>
  <c r="AC286" i="5"/>
  <c r="AB286" i="5"/>
  <c r="Z286" i="5"/>
  <c r="Y286" i="5"/>
  <c r="AA286" i="5" s="1"/>
  <c r="U286" i="5"/>
  <c r="T286" i="5"/>
  <c r="V286" i="5" s="1"/>
  <c r="W286" i="5" s="1"/>
  <c r="Q286" i="5"/>
  <c r="R286" i="5" s="1"/>
  <c r="M286" i="5"/>
  <c r="H286" i="5"/>
  <c r="G286" i="5"/>
  <c r="I286" i="5" s="1"/>
  <c r="P286" i="5" s="1"/>
  <c r="F286" i="5"/>
  <c r="E286" i="5"/>
  <c r="AJ285" i="5"/>
  <c r="AI285" i="5"/>
  <c r="AG285" i="5"/>
  <c r="AF285" i="5"/>
  <c r="AD285" i="5"/>
  <c r="AC285" i="5"/>
  <c r="AB285" i="5"/>
  <c r="Z285" i="5"/>
  <c r="Y285" i="5"/>
  <c r="T285" i="5"/>
  <c r="U285" i="5" s="1"/>
  <c r="Q285" i="5"/>
  <c r="R285" i="5" s="1"/>
  <c r="M285" i="5"/>
  <c r="H285" i="5"/>
  <c r="G285" i="5"/>
  <c r="I285" i="5" s="1"/>
  <c r="P285" i="5" s="1"/>
  <c r="F285" i="5"/>
  <c r="E285" i="5"/>
  <c r="AJ284" i="5"/>
  <c r="AI284" i="5"/>
  <c r="AG284" i="5"/>
  <c r="AF284" i="5"/>
  <c r="AD284" i="5"/>
  <c r="AC284" i="5"/>
  <c r="AB284" i="5"/>
  <c r="Z284" i="5"/>
  <c r="Y284" i="5"/>
  <c r="T284" i="5"/>
  <c r="V284" i="5" s="1"/>
  <c r="W284" i="5" s="1"/>
  <c r="Q284" i="5"/>
  <c r="R284" i="5" s="1"/>
  <c r="M284" i="5"/>
  <c r="H284" i="5"/>
  <c r="G284" i="5"/>
  <c r="F284" i="5"/>
  <c r="E284" i="5"/>
  <c r="AJ283" i="5"/>
  <c r="AI283" i="5"/>
  <c r="AG283" i="5"/>
  <c r="AF283" i="5"/>
  <c r="AD283" i="5"/>
  <c r="AC283" i="5"/>
  <c r="AB283" i="5"/>
  <c r="AE283" i="5" s="1"/>
  <c r="Z283" i="5"/>
  <c r="Y283" i="5"/>
  <c r="T283" i="5"/>
  <c r="U283" i="5" s="1"/>
  <c r="Q283" i="5"/>
  <c r="R283" i="5" s="1"/>
  <c r="M283" i="5"/>
  <c r="H283" i="5"/>
  <c r="G283" i="5"/>
  <c r="F283" i="5"/>
  <c r="E283" i="5"/>
  <c r="AJ282" i="5"/>
  <c r="AI282" i="5"/>
  <c r="AK282" i="5" s="1"/>
  <c r="AG282" i="5"/>
  <c r="AF282" i="5"/>
  <c r="AD282" i="5"/>
  <c r="AC282" i="5"/>
  <c r="AB282" i="5"/>
  <c r="Z282" i="5"/>
  <c r="Y282" i="5"/>
  <c r="T282" i="5"/>
  <c r="V282" i="5" s="1"/>
  <c r="W282" i="5" s="1"/>
  <c r="Q282" i="5"/>
  <c r="R282" i="5" s="1"/>
  <c r="M282" i="5"/>
  <c r="H282" i="5"/>
  <c r="G282" i="5"/>
  <c r="I282" i="5" s="1"/>
  <c r="F282" i="5"/>
  <c r="E282" i="5"/>
  <c r="AJ281" i="5"/>
  <c r="AI281" i="5"/>
  <c r="AK281" i="5" s="1"/>
  <c r="AG281" i="5"/>
  <c r="AF281" i="5"/>
  <c r="AD281" i="5"/>
  <c r="AC281" i="5"/>
  <c r="AE281" i="5" s="1"/>
  <c r="AB281" i="5"/>
  <c r="Z281" i="5"/>
  <c r="Y281" i="5"/>
  <c r="AA281" i="5" s="1"/>
  <c r="T281" i="5"/>
  <c r="V281" i="5" s="1"/>
  <c r="W281" i="5" s="1"/>
  <c r="Q281" i="5"/>
  <c r="R281" i="5" s="1"/>
  <c r="M281" i="5"/>
  <c r="H281" i="5"/>
  <c r="G281" i="5"/>
  <c r="F281" i="5"/>
  <c r="E281" i="5"/>
  <c r="AJ280" i="5"/>
  <c r="AI280" i="5"/>
  <c r="AK280" i="5" s="1"/>
  <c r="AG280" i="5"/>
  <c r="AF280" i="5"/>
  <c r="AD280" i="5"/>
  <c r="AC280" i="5"/>
  <c r="AB280" i="5"/>
  <c r="Z280" i="5"/>
  <c r="Y280" i="5"/>
  <c r="T280" i="5"/>
  <c r="V280" i="5" s="1"/>
  <c r="W280" i="5" s="1"/>
  <c r="Q280" i="5"/>
  <c r="R280" i="5" s="1"/>
  <c r="M280" i="5"/>
  <c r="H280" i="5"/>
  <c r="G280" i="5"/>
  <c r="F280" i="5"/>
  <c r="E280" i="5"/>
  <c r="AJ279" i="5"/>
  <c r="AI279" i="5"/>
  <c r="AK279" i="5" s="1"/>
  <c r="AG279" i="5"/>
  <c r="AF279" i="5"/>
  <c r="AD279" i="5"/>
  <c r="AC279" i="5"/>
  <c r="AB279" i="5"/>
  <c r="Z279" i="5"/>
  <c r="Y279" i="5"/>
  <c r="AA279" i="5" s="1"/>
  <c r="V279" i="5"/>
  <c r="W279" i="5" s="1"/>
  <c r="U279" i="5"/>
  <c r="T279" i="5"/>
  <c r="Q279" i="5"/>
  <c r="R279" i="5" s="1"/>
  <c r="M279" i="5"/>
  <c r="H279" i="5"/>
  <c r="G279" i="5"/>
  <c r="I279" i="5" s="1"/>
  <c r="F279" i="5"/>
  <c r="E279" i="5"/>
  <c r="AJ278" i="5"/>
  <c r="AI278" i="5"/>
  <c r="AG278" i="5"/>
  <c r="AF278" i="5"/>
  <c r="AD278" i="5"/>
  <c r="AC278" i="5"/>
  <c r="AB278" i="5"/>
  <c r="Z278" i="5"/>
  <c r="Y278" i="5"/>
  <c r="T278" i="5"/>
  <c r="V278" i="5" s="1"/>
  <c r="W278" i="5" s="1"/>
  <c r="Q278" i="5"/>
  <c r="R278" i="5" s="1"/>
  <c r="M278" i="5"/>
  <c r="H278" i="5"/>
  <c r="G278" i="5"/>
  <c r="I278" i="5" s="1"/>
  <c r="P278" i="5" s="1"/>
  <c r="F278" i="5"/>
  <c r="E278" i="5"/>
  <c r="AJ277" i="5"/>
  <c r="AI277" i="5"/>
  <c r="AK277" i="5" s="1"/>
  <c r="AG277" i="5"/>
  <c r="AF277" i="5"/>
  <c r="AD277" i="5"/>
  <c r="AC277" i="5"/>
  <c r="AB277" i="5"/>
  <c r="Z277" i="5"/>
  <c r="Y277" i="5"/>
  <c r="T277" i="5"/>
  <c r="U277" i="5" s="1"/>
  <c r="Q277" i="5"/>
  <c r="R277" i="5" s="1"/>
  <c r="M277" i="5"/>
  <c r="H277" i="5"/>
  <c r="G277" i="5"/>
  <c r="F277" i="5"/>
  <c r="E277" i="5"/>
  <c r="AJ276" i="5"/>
  <c r="AI276" i="5"/>
  <c r="AG276" i="5"/>
  <c r="AF276" i="5"/>
  <c r="AH276" i="5" s="1"/>
  <c r="AD276" i="5"/>
  <c r="AC276" i="5"/>
  <c r="AB276" i="5"/>
  <c r="AE276" i="5" s="1"/>
  <c r="Z276" i="5"/>
  <c r="Y276" i="5"/>
  <c r="T276" i="5"/>
  <c r="V276" i="5" s="1"/>
  <c r="W276" i="5" s="1"/>
  <c r="Q276" i="5"/>
  <c r="R276" i="5" s="1"/>
  <c r="M276" i="5"/>
  <c r="H276" i="5"/>
  <c r="G276" i="5"/>
  <c r="F276" i="5"/>
  <c r="E276" i="5"/>
  <c r="AJ275" i="5"/>
  <c r="AI275" i="5"/>
  <c r="AK275" i="5" s="1"/>
  <c r="AG275" i="5"/>
  <c r="AF275" i="5"/>
  <c r="AD275" i="5"/>
  <c r="AC275" i="5"/>
  <c r="AB275" i="5"/>
  <c r="Z275" i="5"/>
  <c r="Y275" i="5"/>
  <c r="T275" i="5"/>
  <c r="U275" i="5" s="1"/>
  <c r="Q275" i="5"/>
  <c r="R275" i="5" s="1"/>
  <c r="M275" i="5"/>
  <c r="H275" i="5"/>
  <c r="G275" i="5"/>
  <c r="F275" i="5"/>
  <c r="E275" i="5"/>
  <c r="AJ274" i="5"/>
  <c r="AI274" i="5"/>
  <c r="AK274" i="5" s="1"/>
  <c r="AG274" i="5"/>
  <c r="AF274" i="5"/>
  <c r="AD274" i="5"/>
  <c r="AC274" i="5"/>
  <c r="AB274" i="5"/>
  <c r="Z274" i="5"/>
  <c r="Y274" i="5"/>
  <c r="T274" i="5"/>
  <c r="V274" i="5" s="1"/>
  <c r="W274" i="5" s="1"/>
  <c r="Q274" i="5"/>
  <c r="R274" i="5" s="1"/>
  <c r="M274" i="5"/>
  <c r="H274" i="5"/>
  <c r="G274" i="5"/>
  <c r="I274" i="5" s="1"/>
  <c r="F274" i="5"/>
  <c r="E274" i="5"/>
  <c r="AJ273" i="5"/>
  <c r="AI273" i="5"/>
  <c r="AK273" i="5" s="1"/>
  <c r="AG273" i="5"/>
  <c r="AF273" i="5"/>
  <c r="AD273" i="5"/>
  <c r="AC273" i="5"/>
  <c r="AB273" i="5"/>
  <c r="Z273" i="5"/>
  <c r="Y273" i="5"/>
  <c r="T273" i="5"/>
  <c r="V273" i="5" s="1"/>
  <c r="W273" i="5" s="1"/>
  <c r="R273" i="5"/>
  <c r="Q273" i="5"/>
  <c r="M273" i="5"/>
  <c r="H273" i="5"/>
  <c r="G273" i="5"/>
  <c r="F273" i="5"/>
  <c r="E273" i="5"/>
  <c r="AJ272" i="5"/>
  <c r="AI272" i="5"/>
  <c r="AG272" i="5"/>
  <c r="AF272" i="5"/>
  <c r="AH272" i="5" s="1"/>
  <c r="AD272" i="5"/>
  <c r="AC272" i="5"/>
  <c r="AB272" i="5"/>
  <c r="Z272" i="5"/>
  <c r="Y272" i="5"/>
  <c r="AA272" i="5" s="1"/>
  <c r="T272" i="5"/>
  <c r="V272" i="5" s="1"/>
  <c r="W272" i="5" s="1"/>
  <c r="Q272" i="5"/>
  <c r="R272" i="5" s="1"/>
  <c r="M272" i="5"/>
  <c r="H272" i="5"/>
  <c r="G272" i="5"/>
  <c r="F272" i="5"/>
  <c r="E272" i="5"/>
  <c r="AJ271" i="5"/>
  <c r="AI271" i="5"/>
  <c r="AG271" i="5"/>
  <c r="AF271" i="5"/>
  <c r="AH271" i="5" s="1"/>
  <c r="AD271" i="5"/>
  <c r="AC271" i="5"/>
  <c r="AB271" i="5"/>
  <c r="AE271" i="5" s="1"/>
  <c r="Z271" i="5"/>
  <c r="Y271" i="5"/>
  <c r="AA271" i="5" s="1"/>
  <c r="U271" i="5"/>
  <c r="T271" i="5"/>
  <c r="V271" i="5" s="1"/>
  <c r="W271" i="5" s="1"/>
  <c r="Q271" i="5"/>
  <c r="R271" i="5" s="1"/>
  <c r="M271" i="5"/>
  <c r="H271" i="5"/>
  <c r="G271" i="5"/>
  <c r="I271" i="5" s="1"/>
  <c r="F271" i="5"/>
  <c r="E271" i="5"/>
  <c r="AJ270" i="5"/>
  <c r="AI270" i="5"/>
  <c r="AG270" i="5"/>
  <c r="AF270" i="5"/>
  <c r="AH270" i="5" s="1"/>
  <c r="AD270" i="5"/>
  <c r="AC270" i="5"/>
  <c r="AB270" i="5"/>
  <c r="Z270" i="5"/>
  <c r="Y270" i="5"/>
  <c r="T270" i="5"/>
  <c r="V270" i="5" s="1"/>
  <c r="W270" i="5" s="1"/>
  <c r="Q270" i="5"/>
  <c r="R270" i="5" s="1"/>
  <c r="M270" i="5"/>
  <c r="H270" i="5"/>
  <c r="G270" i="5"/>
  <c r="F270" i="5"/>
  <c r="E270" i="5"/>
  <c r="AJ269" i="5"/>
  <c r="AI269" i="5"/>
  <c r="AK269" i="5" s="1"/>
  <c r="AG269" i="5"/>
  <c r="AF269" i="5"/>
  <c r="AD269" i="5"/>
  <c r="AC269" i="5"/>
  <c r="AB269" i="5"/>
  <c r="Z269" i="5"/>
  <c r="Y269" i="5"/>
  <c r="T269" i="5"/>
  <c r="U269" i="5" s="1"/>
  <c r="Q269" i="5"/>
  <c r="R269" i="5" s="1"/>
  <c r="M269" i="5"/>
  <c r="H269" i="5"/>
  <c r="G269" i="5"/>
  <c r="F269" i="5"/>
  <c r="E269" i="5"/>
  <c r="AJ268" i="5"/>
  <c r="AI268" i="5"/>
  <c r="AK268" i="5" s="1"/>
  <c r="AG268" i="5"/>
  <c r="AF268" i="5"/>
  <c r="AD268" i="5"/>
  <c r="AE268" i="5" s="1"/>
  <c r="AC268" i="5"/>
  <c r="AB268" i="5"/>
  <c r="Z268" i="5"/>
  <c r="Y268" i="5"/>
  <c r="T268" i="5"/>
  <c r="V268" i="5" s="1"/>
  <c r="W268" i="5" s="1"/>
  <c r="Q268" i="5"/>
  <c r="R268" i="5" s="1"/>
  <c r="M268" i="5"/>
  <c r="H268" i="5"/>
  <c r="G268" i="5"/>
  <c r="I268" i="5" s="1"/>
  <c r="F268" i="5"/>
  <c r="E268" i="5"/>
  <c r="AJ267" i="5"/>
  <c r="AI267" i="5"/>
  <c r="AK267" i="5" s="1"/>
  <c r="AG267" i="5"/>
  <c r="AH267" i="5" s="1"/>
  <c r="AF267" i="5"/>
  <c r="AD267" i="5"/>
  <c r="AC267" i="5"/>
  <c r="AB267" i="5"/>
  <c r="Z267" i="5"/>
  <c r="Y267" i="5"/>
  <c r="AA267" i="5" s="1"/>
  <c r="V267" i="5"/>
  <c r="W267" i="5" s="1"/>
  <c r="T267" i="5"/>
  <c r="U267" i="5" s="1"/>
  <c r="Q267" i="5"/>
  <c r="R267" i="5" s="1"/>
  <c r="M267" i="5"/>
  <c r="H267" i="5"/>
  <c r="G267" i="5"/>
  <c r="F267" i="5"/>
  <c r="E267" i="5"/>
  <c r="AJ266" i="5"/>
  <c r="AI266" i="5"/>
  <c r="AG266" i="5"/>
  <c r="AF266" i="5"/>
  <c r="AD266" i="5"/>
  <c r="AC266" i="5"/>
  <c r="AB266" i="5"/>
  <c r="Z266" i="5"/>
  <c r="Y266" i="5"/>
  <c r="V266" i="5"/>
  <c r="W266" i="5" s="1"/>
  <c r="T266" i="5"/>
  <c r="U266" i="5" s="1"/>
  <c r="X266" i="5" s="1"/>
  <c r="Q266" i="5"/>
  <c r="R266" i="5" s="1"/>
  <c r="M266" i="5"/>
  <c r="H266" i="5"/>
  <c r="G266" i="5"/>
  <c r="I266" i="5" s="1"/>
  <c r="P266" i="5" s="1"/>
  <c r="F266" i="5"/>
  <c r="L266" i="5" s="1"/>
  <c r="E266" i="5"/>
  <c r="AJ265" i="5"/>
  <c r="AI265" i="5"/>
  <c r="AK265" i="5" s="1"/>
  <c r="AG265" i="5"/>
  <c r="AF265" i="5"/>
  <c r="AD265" i="5"/>
  <c r="AC265" i="5"/>
  <c r="AB265" i="5"/>
  <c r="Z265" i="5"/>
  <c r="Y265" i="5"/>
  <c r="U265" i="5"/>
  <c r="T265" i="5"/>
  <c r="V265" i="5" s="1"/>
  <c r="W265" i="5" s="1"/>
  <c r="Q265" i="5"/>
  <c r="R265" i="5" s="1"/>
  <c r="M265" i="5"/>
  <c r="H265" i="5"/>
  <c r="G265" i="5"/>
  <c r="I265" i="5" s="1"/>
  <c r="P265" i="5" s="1"/>
  <c r="F265" i="5"/>
  <c r="E265" i="5"/>
  <c r="AJ264" i="5"/>
  <c r="AI264" i="5"/>
  <c r="AG264" i="5"/>
  <c r="AF264" i="5"/>
  <c r="AD264" i="5"/>
  <c r="AC264" i="5"/>
  <c r="AB264" i="5"/>
  <c r="Z264" i="5"/>
  <c r="Y264" i="5"/>
  <c r="AA264" i="5" s="1"/>
  <c r="T264" i="5"/>
  <c r="V264" i="5" s="1"/>
  <c r="W264" i="5" s="1"/>
  <c r="Q264" i="5"/>
  <c r="R264" i="5" s="1"/>
  <c r="M264" i="5"/>
  <c r="H264" i="5"/>
  <c r="G264" i="5"/>
  <c r="F264" i="5"/>
  <c r="E264" i="5"/>
  <c r="AJ263" i="5"/>
  <c r="AI263" i="5"/>
  <c r="AG263" i="5"/>
  <c r="AF263" i="5"/>
  <c r="AH263" i="5" s="1"/>
  <c r="AD263" i="5"/>
  <c r="AC263" i="5"/>
  <c r="AB263" i="5"/>
  <c r="Z263" i="5"/>
  <c r="Y263" i="5"/>
  <c r="T263" i="5"/>
  <c r="V263" i="5" s="1"/>
  <c r="W263" i="5" s="1"/>
  <c r="Q263" i="5"/>
  <c r="R263" i="5" s="1"/>
  <c r="M263" i="5"/>
  <c r="H263" i="5"/>
  <c r="G263" i="5"/>
  <c r="F263" i="5"/>
  <c r="E263" i="5"/>
  <c r="AK262" i="5"/>
  <c r="AJ262" i="5"/>
  <c r="AI262" i="5"/>
  <c r="AG262" i="5"/>
  <c r="AF262" i="5"/>
  <c r="AD262" i="5"/>
  <c r="AC262" i="5"/>
  <c r="AB262" i="5"/>
  <c r="Z262" i="5"/>
  <c r="Y262" i="5"/>
  <c r="T262" i="5"/>
  <c r="V262" i="5" s="1"/>
  <c r="W262" i="5" s="1"/>
  <c r="Q262" i="5"/>
  <c r="R262" i="5" s="1"/>
  <c r="M262" i="5"/>
  <c r="I262" i="5"/>
  <c r="P262" i="5" s="1"/>
  <c r="H262" i="5"/>
  <c r="G262" i="5"/>
  <c r="F262" i="5"/>
  <c r="E262" i="5"/>
  <c r="AJ261" i="5"/>
  <c r="AI261" i="5"/>
  <c r="AK261" i="5" s="1"/>
  <c r="AG261" i="5"/>
  <c r="AF261" i="5"/>
  <c r="AH261" i="5" s="1"/>
  <c r="AD261" i="5"/>
  <c r="AC261" i="5"/>
  <c r="AB261" i="5"/>
  <c r="Z261" i="5"/>
  <c r="Y261" i="5"/>
  <c r="T261" i="5"/>
  <c r="U261" i="5" s="1"/>
  <c r="Q261" i="5"/>
  <c r="R261" i="5" s="1"/>
  <c r="M261" i="5"/>
  <c r="H261" i="5"/>
  <c r="G261" i="5"/>
  <c r="F261" i="5"/>
  <c r="E261" i="5"/>
  <c r="AJ260" i="5"/>
  <c r="AI260" i="5"/>
  <c r="AG260" i="5"/>
  <c r="AF260" i="5"/>
  <c r="AH260" i="5" s="1"/>
  <c r="AD260" i="5"/>
  <c r="AC260" i="5"/>
  <c r="AB260" i="5"/>
  <c r="Z260" i="5"/>
  <c r="AA260" i="5" s="1"/>
  <c r="Y260" i="5"/>
  <c r="T260" i="5"/>
  <c r="V260" i="5" s="1"/>
  <c r="W260" i="5" s="1"/>
  <c r="Q260" i="5"/>
  <c r="R260" i="5" s="1"/>
  <c r="M260" i="5"/>
  <c r="H260" i="5"/>
  <c r="G260" i="5"/>
  <c r="F260" i="5"/>
  <c r="E260" i="5"/>
  <c r="AJ259" i="5"/>
  <c r="AI259" i="5"/>
  <c r="AG259" i="5"/>
  <c r="AF259" i="5"/>
  <c r="AD259" i="5"/>
  <c r="AC259" i="5"/>
  <c r="AB259" i="5"/>
  <c r="AE259" i="5" s="1"/>
  <c r="Z259" i="5"/>
  <c r="Y259" i="5"/>
  <c r="T259" i="5"/>
  <c r="U259" i="5" s="1"/>
  <c r="Q259" i="5"/>
  <c r="R259" i="5" s="1"/>
  <c r="M259" i="5"/>
  <c r="H259" i="5"/>
  <c r="G259" i="5"/>
  <c r="F259" i="5"/>
  <c r="E259" i="5"/>
  <c r="AJ258" i="5"/>
  <c r="AI258" i="5"/>
  <c r="AK258" i="5" s="1"/>
  <c r="AG258" i="5"/>
  <c r="AF258" i="5"/>
  <c r="AD258" i="5"/>
  <c r="AC258" i="5"/>
  <c r="AB258" i="5"/>
  <c r="Z258" i="5"/>
  <c r="Y258" i="5"/>
  <c r="AA258" i="5" s="1"/>
  <c r="T258" i="5"/>
  <c r="V258" i="5" s="1"/>
  <c r="W258" i="5" s="1"/>
  <c r="Q258" i="5"/>
  <c r="R258" i="5" s="1"/>
  <c r="M258" i="5"/>
  <c r="H258" i="5"/>
  <c r="I258" i="5" s="1"/>
  <c r="P258" i="5" s="1"/>
  <c r="G258" i="5"/>
  <c r="F258" i="5"/>
  <c r="E258" i="5"/>
  <c r="AJ257" i="5"/>
  <c r="AI257" i="5"/>
  <c r="AK257" i="5" s="1"/>
  <c r="AG257" i="5"/>
  <c r="AF257" i="5"/>
  <c r="AH257" i="5" s="1"/>
  <c r="AD257" i="5"/>
  <c r="AC257" i="5"/>
  <c r="AB257" i="5"/>
  <c r="AE257" i="5" s="1"/>
  <c r="Z257" i="5"/>
  <c r="Y257" i="5"/>
  <c r="T257" i="5"/>
  <c r="V257" i="5" s="1"/>
  <c r="W257" i="5" s="1"/>
  <c r="Q257" i="5"/>
  <c r="R257" i="5" s="1"/>
  <c r="M257" i="5"/>
  <c r="H257" i="5"/>
  <c r="G257" i="5"/>
  <c r="I257" i="5" s="1"/>
  <c r="P257" i="5" s="1"/>
  <c r="F257" i="5"/>
  <c r="E257" i="5"/>
  <c r="AJ256" i="5"/>
  <c r="AI256" i="5"/>
  <c r="AG256" i="5"/>
  <c r="AF256" i="5"/>
  <c r="AD256" i="5"/>
  <c r="AC256" i="5"/>
  <c r="AB256" i="5"/>
  <c r="Z256" i="5"/>
  <c r="Y256" i="5"/>
  <c r="T256" i="5"/>
  <c r="V256" i="5" s="1"/>
  <c r="W256" i="5" s="1"/>
  <c r="Q256" i="5"/>
  <c r="R256" i="5" s="1"/>
  <c r="M256" i="5"/>
  <c r="H256" i="5"/>
  <c r="G256" i="5"/>
  <c r="F256" i="5"/>
  <c r="E256" i="5"/>
  <c r="AJ255" i="5"/>
  <c r="AI255" i="5"/>
  <c r="AG255" i="5"/>
  <c r="AF255" i="5"/>
  <c r="AD255" i="5"/>
  <c r="AC255" i="5"/>
  <c r="AB255" i="5"/>
  <c r="AE255" i="5" s="1"/>
  <c r="AA255" i="5"/>
  <c r="Z255" i="5"/>
  <c r="Y255" i="5"/>
  <c r="V255" i="5"/>
  <c r="W255" i="5" s="1"/>
  <c r="U255" i="5"/>
  <c r="T255" i="5"/>
  <c r="Q255" i="5"/>
  <c r="R255" i="5" s="1"/>
  <c r="M255" i="5"/>
  <c r="H255" i="5"/>
  <c r="G255" i="5"/>
  <c r="F255" i="5"/>
  <c r="E255" i="5"/>
  <c r="AJ254" i="5"/>
  <c r="AI254" i="5"/>
  <c r="AG254" i="5"/>
  <c r="AF254" i="5"/>
  <c r="AH254" i="5" s="1"/>
  <c r="AD254" i="5"/>
  <c r="AC254" i="5"/>
  <c r="AB254" i="5"/>
  <c r="Z254" i="5"/>
  <c r="Y254" i="5"/>
  <c r="T254" i="5"/>
  <c r="V254" i="5" s="1"/>
  <c r="W254" i="5" s="1"/>
  <c r="Q254" i="5"/>
  <c r="R254" i="5" s="1"/>
  <c r="M254" i="5"/>
  <c r="H254" i="5"/>
  <c r="G254" i="5"/>
  <c r="I254" i="5" s="1"/>
  <c r="F254" i="5"/>
  <c r="E254" i="5"/>
  <c r="AJ253" i="5"/>
  <c r="AI253" i="5"/>
  <c r="AK253" i="5" s="1"/>
  <c r="AG253" i="5"/>
  <c r="AF253" i="5"/>
  <c r="AD253" i="5"/>
  <c r="AC253" i="5"/>
  <c r="AB253" i="5"/>
  <c r="Z253" i="5"/>
  <c r="Y253" i="5"/>
  <c r="AA253" i="5" s="1"/>
  <c r="T253" i="5"/>
  <c r="U253" i="5" s="1"/>
  <c r="Q253" i="5"/>
  <c r="R253" i="5" s="1"/>
  <c r="M253" i="5"/>
  <c r="H253" i="5"/>
  <c r="G253" i="5"/>
  <c r="I253" i="5" s="1"/>
  <c r="F253" i="5"/>
  <c r="E253" i="5"/>
  <c r="AJ252" i="5"/>
  <c r="AI252" i="5"/>
  <c r="AK252" i="5" s="1"/>
  <c r="AG252" i="5"/>
  <c r="AF252" i="5"/>
  <c r="AD252" i="5"/>
  <c r="AC252" i="5"/>
  <c r="AB252" i="5"/>
  <c r="Z252" i="5"/>
  <c r="Y252" i="5"/>
  <c r="T252" i="5"/>
  <c r="V252" i="5" s="1"/>
  <c r="W252" i="5" s="1"/>
  <c r="R252" i="5"/>
  <c r="Q252" i="5"/>
  <c r="M252" i="5"/>
  <c r="H252" i="5"/>
  <c r="G252" i="5"/>
  <c r="F252" i="5"/>
  <c r="E252" i="5"/>
  <c r="AJ251" i="5"/>
  <c r="AI251" i="5"/>
  <c r="AK251" i="5" s="1"/>
  <c r="AG251" i="5"/>
  <c r="AF251" i="5"/>
  <c r="AD251" i="5"/>
  <c r="AC251" i="5"/>
  <c r="AB251" i="5"/>
  <c r="AE251" i="5" s="1"/>
  <c r="Z251" i="5"/>
  <c r="Y251" i="5"/>
  <c r="T251" i="5"/>
  <c r="U251" i="5" s="1"/>
  <c r="Q251" i="5"/>
  <c r="R251" i="5" s="1"/>
  <c r="M251" i="5"/>
  <c r="H251" i="5"/>
  <c r="G251" i="5"/>
  <c r="F251" i="5"/>
  <c r="E251" i="5"/>
  <c r="AK250" i="5"/>
  <c r="AJ250" i="5"/>
  <c r="AI250" i="5"/>
  <c r="AG250" i="5"/>
  <c r="AF250" i="5"/>
  <c r="AH250" i="5" s="1"/>
  <c r="AD250" i="5"/>
  <c r="AC250" i="5"/>
  <c r="AB250" i="5"/>
  <c r="Z250" i="5"/>
  <c r="Y250" i="5"/>
  <c r="T250" i="5"/>
  <c r="V250" i="5" s="1"/>
  <c r="W250" i="5" s="1"/>
  <c r="Q250" i="5"/>
  <c r="R250" i="5" s="1"/>
  <c r="M250" i="5"/>
  <c r="H250" i="5"/>
  <c r="G250" i="5"/>
  <c r="I250" i="5" s="1"/>
  <c r="P250" i="5" s="1"/>
  <c r="F250" i="5"/>
  <c r="E250" i="5"/>
  <c r="AK249" i="5"/>
  <c r="AJ249" i="5"/>
  <c r="AI249" i="5"/>
  <c r="AG249" i="5"/>
  <c r="AF249" i="5"/>
  <c r="AD249" i="5"/>
  <c r="AC249" i="5"/>
  <c r="AB249" i="5"/>
  <c r="Z249" i="5"/>
  <c r="Y249" i="5"/>
  <c r="T249" i="5"/>
  <c r="V249" i="5" s="1"/>
  <c r="W249" i="5" s="1"/>
  <c r="Q249" i="5"/>
  <c r="R249" i="5" s="1"/>
  <c r="M249" i="5"/>
  <c r="I249" i="5"/>
  <c r="H249" i="5"/>
  <c r="G249" i="5"/>
  <c r="F249" i="5"/>
  <c r="E249" i="5"/>
  <c r="AJ248" i="5"/>
  <c r="AI248" i="5"/>
  <c r="AG248" i="5"/>
  <c r="AF248" i="5"/>
  <c r="AD248" i="5"/>
  <c r="AC248" i="5"/>
  <c r="AB248" i="5"/>
  <c r="Z248" i="5"/>
  <c r="Y248" i="5"/>
  <c r="AA248" i="5" s="1"/>
  <c r="T248" i="5"/>
  <c r="Q248" i="5"/>
  <c r="R248" i="5" s="1"/>
  <c r="M248" i="5"/>
  <c r="H248" i="5"/>
  <c r="G248" i="5"/>
  <c r="F248" i="5"/>
  <c r="E248" i="5"/>
  <c r="AJ247" i="5"/>
  <c r="AI247" i="5"/>
  <c r="AK247" i="5" s="1"/>
  <c r="AH247" i="5"/>
  <c r="AG247" i="5"/>
  <c r="AF247" i="5"/>
  <c r="AD247" i="5"/>
  <c r="AC247" i="5"/>
  <c r="AB247" i="5"/>
  <c r="Z247" i="5"/>
  <c r="Y247" i="5"/>
  <c r="AA247" i="5" s="1"/>
  <c r="V247" i="5"/>
  <c r="W247" i="5" s="1"/>
  <c r="T247" i="5"/>
  <c r="U247" i="5" s="1"/>
  <c r="R247" i="5"/>
  <c r="Q247" i="5"/>
  <c r="M247" i="5"/>
  <c r="H247" i="5"/>
  <c r="G247" i="5"/>
  <c r="F247" i="5"/>
  <c r="E247" i="5"/>
  <c r="AJ246" i="5"/>
  <c r="AI246" i="5"/>
  <c r="AK246" i="5" s="1"/>
  <c r="AG246" i="5"/>
  <c r="AF246" i="5"/>
  <c r="AH246" i="5" s="1"/>
  <c r="AD246" i="5"/>
  <c r="AC246" i="5"/>
  <c r="AB246" i="5"/>
  <c r="Z246" i="5"/>
  <c r="Y246" i="5"/>
  <c r="T246" i="5"/>
  <c r="V246" i="5" s="1"/>
  <c r="W246" i="5" s="1"/>
  <c r="Q246" i="5"/>
  <c r="R246" i="5" s="1"/>
  <c r="M246" i="5"/>
  <c r="I246" i="5"/>
  <c r="P246" i="5" s="1"/>
  <c r="H246" i="5"/>
  <c r="G246" i="5"/>
  <c r="F246" i="5"/>
  <c r="E246" i="5"/>
  <c r="AJ245" i="5"/>
  <c r="AI245" i="5"/>
  <c r="AG245" i="5"/>
  <c r="AF245" i="5"/>
  <c r="AH245" i="5" s="1"/>
  <c r="AD245" i="5"/>
  <c r="AC245" i="5"/>
  <c r="AB245" i="5"/>
  <c r="Z245" i="5"/>
  <c r="Y245" i="5"/>
  <c r="T245" i="5"/>
  <c r="U245" i="5" s="1"/>
  <c r="Q245" i="5"/>
  <c r="R245" i="5" s="1"/>
  <c r="M245" i="5"/>
  <c r="H245" i="5"/>
  <c r="G245" i="5"/>
  <c r="F245" i="5"/>
  <c r="E245" i="5"/>
  <c r="AJ244" i="5"/>
  <c r="AI244" i="5"/>
  <c r="AG244" i="5"/>
  <c r="AF244" i="5"/>
  <c r="AH244" i="5" s="1"/>
  <c r="AD244" i="5"/>
  <c r="AC244" i="5"/>
  <c r="AB244" i="5"/>
  <c r="Z244" i="5"/>
  <c r="Y244" i="5"/>
  <c r="AA244" i="5" s="1"/>
  <c r="U244" i="5"/>
  <c r="X244" i="5" s="1"/>
  <c r="T244" i="5"/>
  <c r="V244" i="5" s="1"/>
  <c r="W244" i="5" s="1"/>
  <c r="Q244" i="5"/>
  <c r="R244" i="5" s="1"/>
  <c r="M244" i="5"/>
  <c r="H244" i="5"/>
  <c r="G244" i="5"/>
  <c r="F244" i="5"/>
  <c r="E244" i="5"/>
  <c r="AJ243" i="5"/>
  <c r="AI243" i="5"/>
  <c r="AG243" i="5"/>
  <c r="AF243" i="5"/>
  <c r="AH243" i="5" s="1"/>
  <c r="AD243" i="5"/>
  <c r="AC243" i="5"/>
  <c r="AB243" i="5"/>
  <c r="Z243" i="5"/>
  <c r="Y243" i="5"/>
  <c r="T243" i="5"/>
  <c r="U243" i="5" s="1"/>
  <c r="R243" i="5"/>
  <c r="Q243" i="5"/>
  <c r="M243" i="5"/>
  <c r="H243" i="5"/>
  <c r="G243" i="5"/>
  <c r="I243" i="5" s="1"/>
  <c r="F243" i="5"/>
  <c r="E243" i="5"/>
  <c r="AJ242" i="5"/>
  <c r="AI242" i="5"/>
  <c r="AK242" i="5" s="1"/>
  <c r="AG242" i="5"/>
  <c r="AF242" i="5"/>
  <c r="AH242" i="5" s="1"/>
  <c r="AD242" i="5"/>
  <c r="AC242" i="5"/>
  <c r="AB242" i="5"/>
  <c r="Z242" i="5"/>
  <c r="Y242" i="5"/>
  <c r="T242" i="5"/>
  <c r="V242" i="5" s="1"/>
  <c r="W242" i="5" s="1"/>
  <c r="Q242" i="5"/>
  <c r="R242" i="5" s="1"/>
  <c r="M242" i="5"/>
  <c r="H242" i="5"/>
  <c r="I242" i="5" s="1"/>
  <c r="P242" i="5" s="1"/>
  <c r="G242" i="5"/>
  <c r="F242" i="5"/>
  <c r="E242" i="5"/>
  <c r="AJ241" i="5"/>
  <c r="AI241" i="5"/>
  <c r="AK241" i="5" s="1"/>
  <c r="AG241" i="5"/>
  <c r="AF241" i="5"/>
  <c r="AD241" i="5"/>
  <c r="AC241" i="5"/>
  <c r="AB241" i="5"/>
  <c r="Z241" i="5"/>
  <c r="Y241" i="5"/>
  <c r="T241" i="5"/>
  <c r="Q241" i="5"/>
  <c r="R241" i="5" s="1"/>
  <c r="M241" i="5"/>
  <c r="H241" i="5"/>
  <c r="G241" i="5"/>
  <c r="I241" i="5" s="1"/>
  <c r="P241" i="5" s="1"/>
  <c r="F241" i="5"/>
  <c r="E241" i="5"/>
  <c r="AJ240" i="5"/>
  <c r="AI240" i="5"/>
  <c r="AG240" i="5"/>
  <c r="AF240" i="5"/>
  <c r="AD240" i="5"/>
  <c r="AC240" i="5"/>
  <c r="AB240" i="5"/>
  <c r="Z240" i="5"/>
  <c r="Y240" i="5"/>
  <c r="AA240" i="5" s="1"/>
  <c r="T240" i="5"/>
  <c r="Q240" i="5"/>
  <c r="R240" i="5" s="1"/>
  <c r="M240" i="5"/>
  <c r="H240" i="5"/>
  <c r="G240" i="5"/>
  <c r="F240" i="5"/>
  <c r="E240" i="5"/>
  <c r="AJ239" i="5"/>
  <c r="AI239" i="5"/>
  <c r="AG239" i="5"/>
  <c r="AF239" i="5"/>
  <c r="AH239" i="5" s="1"/>
  <c r="AD239" i="5"/>
  <c r="AC239" i="5"/>
  <c r="AB239" i="5"/>
  <c r="Z239" i="5"/>
  <c r="Y239" i="5"/>
  <c r="T239" i="5"/>
  <c r="U239" i="5" s="1"/>
  <c r="Q239" i="5"/>
  <c r="R239" i="5" s="1"/>
  <c r="M239" i="5"/>
  <c r="H239" i="5"/>
  <c r="G239" i="5"/>
  <c r="I239" i="5" s="1"/>
  <c r="P239" i="5" s="1"/>
  <c r="F239" i="5"/>
  <c r="E239" i="5"/>
  <c r="AJ238" i="5"/>
  <c r="AI238" i="5"/>
  <c r="AG238" i="5"/>
  <c r="AF238" i="5"/>
  <c r="AH238" i="5" s="1"/>
  <c r="AD238" i="5"/>
  <c r="AC238" i="5"/>
  <c r="AB238" i="5"/>
  <c r="Z238" i="5"/>
  <c r="Y238" i="5"/>
  <c r="T238" i="5"/>
  <c r="V238" i="5" s="1"/>
  <c r="W238" i="5" s="1"/>
  <c r="Q238" i="5"/>
  <c r="R238" i="5" s="1"/>
  <c r="M238" i="5"/>
  <c r="H238" i="5"/>
  <c r="G238" i="5"/>
  <c r="F238" i="5"/>
  <c r="E238" i="5"/>
  <c r="AJ237" i="5"/>
  <c r="AI237" i="5"/>
  <c r="AG237" i="5"/>
  <c r="AF237" i="5"/>
  <c r="AD237" i="5"/>
  <c r="AC237" i="5"/>
  <c r="AB237" i="5"/>
  <c r="Z237" i="5"/>
  <c r="Y237" i="5"/>
  <c r="T237" i="5"/>
  <c r="U237" i="5" s="1"/>
  <c r="Q237" i="5"/>
  <c r="R237" i="5" s="1"/>
  <c r="M237" i="5"/>
  <c r="H237" i="5"/>
  <c r="G237" i="5"/>
  <c r="F237" i="5"/>
  <c r="E237" i="5"/>
  <c r="AJ236" i="5"/>
  <c r="AI236" i="5"/>
  <c r="AG236" i="5"/>
  <c r="AF236" i="5"/>
  <c r="AH236" i="5" s="1"/>
  <c r="AE236" i="5"/>
  <c r="AD236" i="5"/>
  <c r="AC236" i="5"/>
  <c r="AB236" i="5"/>
  <c r="Z236" i="5"/>
  <c r="Y236" i="5"/>
  <c r="AA236" i="5" s="1"/>
  <c r="T236" i="5"/>
  <c r="Q236" i="5"/>
  <c r="R236" i="5" s="1"/>
  <c r="M236" i="5"/>
  <c r="H236" i="5"/>
  <c r="G236" i="5"/>
  <c r="I236" i="5" s="1"/>
  <c r="F236" i="5"/>
  <c r="E236" i="5"/>
  <c r="AJ235" i="5"/>
  <c r="AI235" i="5"/>
  <c r="AK235" i="5" s="1"/>
  <c r="AH235" i="5"/>
  <c r="AG235" i="5"/>
  <c r="AF235" i="5"/>
  <c r="AD235" i="5"/>
  <c r="AE235" i="5" s="1"/>
  <c r="AC235" i="5"/>
  <c r="AB235" i="5"/>
  <c r="Z235" i="5"/>
  <c r="Y235" i="5"/>
  <c r="AA235" i="5" s="1"/>
  <c r="T235" i="5"/>
  <c r="R235" i="5"/>
  <c r="Q235" i="5"/>
  <c r="M235" i="5"/>
  <c r="H235" i="5"/>
  <c r="G235" i="5"/>
  <c r="I235" i="5" s="1"/>
  <c r="F235" i="5"/>
  <c r="E235" i="5"/>
  <c r="AJ234" i="5"/>
  <c r="AK234" i="5" s="1"/>
  <c r="AI234" i="5"/>
  <c r="AG234" i="5"/>
  <c r="AF234" i="5"/>
  <c r="AH234" i="5" s="1"/>
  <c r="AD234" i="5"/>
  <c r="AC234" i="5"/>
  <c r="AB234" i="5"/>
  <c r="Z234" i="5"/>
  <c r="Y234" i="5"/>
  <c r="AA234" i="5" s="1"/>
  <c r="T234" i="5"/>
  <c r="Q234" i="5"/>
  <c r="R234" i="5" s="1"/>
  <c r="M234" i="5"/>
  <c r="H234" i="5"/>
  <c r="G234" i="5"/>
  <c r="I234" i="5" s="1"/>
  <c r="P234" i="5" s="1"/>
  <c r="F234" i="5"/>
  <c r="E234" i="5"/>
  <c r="AK233" i="5"/>
  <c r="AJ233" i="5"/>
  <c r="AI233" i="5"/>
  <c r="AG233" i="5"/>
  <c r="AF233" i="5"/>
  <c r="AD233" i="5"/>
  <c r="AC233" i="5"/>
  <c r="AB233" i="5"/>
  <c r="Z233" i="5"/>
  <c r="Y233" i="5"/>
  <c r="T233" i="5"/>
  <c r="Q233" i="5"/>
  <c r="R233" i="5" s="1"/>
  <c r="M233" i="5"/>
  <c r="H233" i="5"/>
  <c r="G233" i="5"/>
  <c r="F233" i="5"/>
  <c r="E233" i="5"/>
  <c r="AJ232" i="5"/>
  <c r="AI232" i="5"/>
  <c r="AG232" i="5"/>
  <c r="AF232" i="5"/>
  <c r="AH232" i="5" s="1"/>
  <c r="AD232" i="5"/>
  <c r="AC232" i="5"/>
  <c r="AB232" i="5"/>
  <c r="Z232" i="5"/>
  <c r="Y232" i="5"/>
  <c r="T232" i="5"/>
  <c r="Q232" i="5"/>
  <c r="R232" i="5" s="1"/>
  <c r="M232" i="5"/>
  <c r="H232" i="5"/>
  <c r="G232" i="5"/>
  <c r="F232" i="5"/>
  <c r="E232" i="5"/>
  <c r="AJ231" i="5"/>
  <c r="AI231" i="5"/>
  <c r="AG231" i="5"/>
  <c r="AF231" i="5"/>
  <c r="AD231" i="5"/>
  <c r="AC231" i="5"/>
  <c r="AB231" i="5"/>
  <c r="Z231" i="5"/>
  <c r="Y231" i="5"/>
  <c r="AA231" i="5" s="1"/>
  <c r="T231" i="5"/>
  <c r="V231" i="5" s="1"/>
  <c r="W231" i="5" s="1"/>
  <c r="Q231" i="5"/>
  <c r="R231" i="5" s="1"/>
  <c r="M231" i="5"/>
  <c r="H231" i="5"/>
  <c r="G231" i="5"/>
  <c r="I231" i="5" s="1"/>
  <c r="F231" i="5"/>
  <c r="E231" i="5"/>
  <c r="AJ230" i="5"/>
  <c r="AI230" i="5"/>
  <c r="AK230" i="5" s="1"/>
  <c r="AG230" i="5"/>
  <c r="AF230" i="5"/>
  <c r="AD230" i="5"/>
  <c r="AC230" i="5"/>
  <c r="AB230" i="5"/>
  <c r="Z230" i="5"/>
  <c r="Y230" i="5"/>
  <c r="T230" i="5"/>
  <c r="V230" i="5" s="1"/>
  <c r="W230" i="5" s="1"/>
  <c r="R230" i="5"/>
  <c r="Q230" i="5"/>
  <c r="M230" i="5"/>
  <c r="H230" i="5"/>
  <c r="G230" i="5"/>
  <c r="I230" i="5" s="1"/>
  <c r="F230" i="5"/>
  <c r="E230" i="5"/>
  <c r="AJ229" i="5"/>
  <c r="AI229" i="5"/>
  <c r="AG229" i="5"/>
  <c r="AF229" i="5"/>
  <c r="AD229" i="5"/>
  <c r="AC229" i="5"/>
  <c r="AB229" i="5"/>
  <c r="Z229" i="5"/>
  <c r="Y229" i="5"/>
  <c r="AA229" i="5" s="1"/>
  <c r="T229" i="5"/>
  <c r="U229" i="5" s="1"/>
  <c r="Q229" i="5"/>
  <c r="R229" i="5" s="1"/>
  <c r="M229" i="5"/>
  <c r="H229" i="5"/>
  <c r="G229" i="5"/>
  <c r="I229" i="5" s="1"/>
  <c r="F229" i="5"/>
  <c r="E229" i="5"/>
  <c r="AJ228" i="5"/>
  <c r="AI228" i="5"/>
  <c r="AG228" i="5"/>
  <c r="AF228" i="5"/>
  <c r="AH228" i="5" s="1"/>
  <c r="AD228" i="5"/>
  <c r="AC228" i="5"/>
  <c r="AB228" i="5"/>
  <c r="Z228" i="5"/>
  <c r="Y228" i="5"/>
  <c r="U228" i="5"/>
  <c r="X228" i="5" s="1"/>
  <c r="T228" i="5"/>
  <c r="V228" i="5" s="1"/>
  <c r="W228" i="5" s="1"/>
  <c r="Q228" i="5"/>
  <c r="R228" i="5" s="1"/>
  <c r="M228" i="5"/>
  <c r="H228" i="5"/>
  <c r="G228" i="5"/>
  <c r="F228" i="5"/>
  <c r="E228" i="5"/>
  <c r="AJ227" i="5"/>
  <c r="AI227" i="5"/>
  <c r="AG227" i="5"/>
  <c r="AF227" i="5"/>
  <c r="AD227" i="5"/>
  <c r="AC227" i="5"/>
  <c r="AB227" i="5"/>
  <c r="Z227" i="5"/>
  <c r="Y227" i="5"/>
  <c r="T227" i="5"/>
  <c r="U227" i="5" s="1"/>
  <c r="Q227" i="5"/>
  <c r="R227" i="5" s="1"/>
  <c r="M227" i="5"/>
  <c r="H227" i="5"/>
  <c r="G227" i="5"/>
  <c r="F227" i="5"/>
  <c r="E227" i="5"/>
  <c r="AJ226" i="5"/>
  <c r="AI226" i="5"/>
  <c r="AG226" i="5"/>
  <c r="AF226" i="5"/>
  <c r="AD226" i="5"/>
  <c r="AC226" i="5"/>
  <c r="AB226" i="5"/>
  <c r="Z226" i="5"/>
  <c r="Y226" i="5"/>
  <c r="T226" i="5"/>
  <c r="U226" i="5" s="1"/>
  <c r="Q226" i="5"/>
  <c r="R226" i="5" s="1"/>
  <c r="M226" i="5"/>
  <c r="H226" i="5"/>
  <c r="G226" i="5"/>
  <c r="I226" i="5" s="1"/>
  <c r="P226" i="5" s="1"/>
  <c r="F226" i="5"/>
  <c r="E226" i="5"/>
  <c r="AJ225" i="5"/>
  <c r="AI225" i="5"/>
  <c r="AG225" i="5"/>
  <c r="AF225" i="5"/>
  <c r="AD225" i="5"/>
  <c r="AC225" i="5"/>
  <c r="AB225" i="5"/>
  <c r="Z225" i="5"/>
  <c r="Y225" i="5"/>
  <c r="T225" i="5"/>
  <c r="V225" i="5" s="1"/>
  <c r="W225" i="5" s="1"/>
  <c r="Q225" i="5"/>
  <c r="R225" i="5" s="1"/>
  <c r="M225" i="5"/>
  <c r="H225" i="5"/>
  <c r="G225" i="5"/>
  <c r="I225" i="5" s="1"/>
  <c r="P225" i="5" s="1"/>
  <c r="F225" i="5"/>
  <c r="E225" i="5"/>
  <c r="AJ224" i="5"/>
  <c r="AI224" i="5"/>
  <c r="AK224" i="5" s="1"/>
  <c r="AG224" i="5"/>
  <c r="AF224" i="5"/>
  <c r="AH224" i="5" s="1"/>
  <c r="AD224" i="5"/>
  <c r="AC224" i="5"/>
  <c r="AB224" i="5"/>
  <c r="Z224" i="5"/>
  <c r="Y224" i="5"/>
  <c r="T224" i="5"/>
  <c r="Q224" i="5"/>
  <c r="R224" i="5" s="1"/>
  <c r="M224" i="5"/>
  <c r="H224" i="5"/>
  <c r="G224" i="5"/>
  <c r="F224" i="5"/>
  <c r="E224" i="5"/>
  <c r="AJ223" i="5"/>
  <c r="AI223" i="5"/>
  <c r="AG223" i="5"/>
  <c r="AF223" i="5"/>
  <c r="AH223" i="5" s="1"/>
  <c r="AD223" i="5"/>
  <c r="AC223" i="5"/>
  <c r="AB223" i="5"/>
  <c r="AE223" i="5" s="1"/>
  <c r="AA223" i="5"/>
  <c r="Z223" i="5"/>
  <c r="Y223" i="5"/>
  <c r="T223" i="5"/>
  <c r="V223" i="5" s="1"/>
  <c r="W223" i="5" s="1"/>
  <c r="Q223" i="5"/>
  <c r="R223" i="5" s="1"/>
  <c r="M223" i="5"/>
  <c r="H223" i="5"/>
  <c r="G223" i="5"/>
  <c r="I223" i="5" s="1"/>
  <c r="F223" i="5"/>
  <c r="E223" i="5"/>
  <c r="AJ222" i="5"/>
  <c r="AI222" i="5"/>
  <c r="AK222" i="5" s="1"/>
  <c r="AH222" i="5"/>
  <c r="AG222" i="5"/>
  <c r="AF222" i="5"/>
  <c r="AD222" i="5"/>
  <c r="AC222" i="5"/>
  <c r="AB222" i="5"/>
  <c r="Z222" i="5"/>
  <c r="Y222" i="5"/>
  <c r="U222" i="5"/>
  <c r="T222" i="5"/>
  <c r="V222" i="5" s="1"/>
  <c r="W222" i="5" s="1"/>
  <c r="Q222" i="5"/>
  <c r="R222" i="5" s="1"/>
  <c r="M222" i="5"/>
  <c r="H222" i="5"/>
  <c r="G222" i="5"/>
  <c r="I222" i="5" s="1"/>
  <c r="P222" i="5" s="1"/>
  <c r="F222" i="5"/>
  <c r="E222" i="5"/>
  <c r="AJ221" i="5"/>
  <c r="AI221" i="5"/>
  <c r="AG221" i="5"/>
  <c r="AF221" i="5"/>
  <c r="AD221" i="5"/>
  <c r="AC221" i="5"/>
  <c r="AB221" i="5"/>
  <c r="AE221" i="5" s="1"/>
  <c r="Z221" i="5"/>
  <c r="Y221" i="5"/>
  <c r="T221" i="5"/>
  <c r="U221" i="5" s="1"/>
  <c r="Q221" i="5"/>
  <c r="R221" i="5" s="1"/>
  <c r="M221" i="5"/>
  <c r="H221" i="5"/>
  <c r="G221" i="5"/>
  <c r="F221" i="5"/>
  <c r="E221" i="5"/>
  <c r="AJ220" i="5"/>
  <c r="AI220" i="5"/>
  <c r="AG220" i="5"/>
  <c r="AF220" i="5"/>
  <c r="AD220" i="5"/>
  <c r="AC220" i="5"/>
  <c r="AB220" i="5"/>
  <c r="Z220" i="5"/>
  <c r="Y220" i="5"/>
  <c r="T220" i="5"/>
  <c r="V220" i="5" s="1"/>
  <c r="W220" i="5" s="1"/>
  <c r="Q220" i="5"/>
  <c r="R220" i="5" s="1"/>
  <c r="M220" i="5"/>
  <c r="H220" i="5"/>
  <c r="G220" i="5"/>
  <c r="F220" i="5"/>
  <c r="E220" i="5"/>
  <c r="AJ219" i="5"/>
  <c r="AI219" i="5"/>
  <c r="AH219" i="5"/>
  <c r="AG219" i="5"/>
  <c r="AF219" i="5"/>
  <c r="AD219" i="5"/>
  <c r="AC219" i="5"/>
  <c r="AB219" i="5"/>
  <c r="AE219" i="5" s="1"/>
  <c r="Z219" i="5"/>
  <c r="Y219" i="5"/>
  <c r="T219" i="5"/>
  <c r="U219" i="5" s="1"/>
  <c r="Q219" i="5"/>
  <c r="R219" i="5" s="1"/>
  <c r="M219" i="5"/>
  <c r="H219" i="5"/>
  <c r="G219" i="5"/>
  <c r="I219" i="5" s="1"/>
  <c r="F219" i="5"/>
  <c r="E219" i="5"/>
  <c r="AJ218" i="5"/>
  <c r="AK218" i="5" s="1"/>
  <c r="AI218" i="5"/>
  <c r="AG218" i="5"/>
  <c r="AF218" i="5"/>
  <c r="AH218" i="5" s="1"/>
  <c r="AD218" i="5"/>
  <c r="AC218" i="5"/>
  <c r="AB218" i="5"/>
  <c r="Z218" i="5"/>
  <c r="Y218" i="5"/>
  <c r="AA218" i="5" s="1"/>
  <c r="T218" i="5"/>
  <c r="U218" i="5" s="1"/>
  <c r="Q218" i="5"/>
  <c r="R218" i="5" s="1"/>
  <c r="M218" i="5"/>
  <c r="H218" i="5"/>
  <c r="G218" i="5"/>
  <c r="F218" i="5"/>
  <c r="E218" i="5"/>
  <c r="AK217" i="5"/>
  <c r="AJ217" i="5"/>
  <c r="AI217" i="5"/>
  <c r="AG217" i="5"/>
  <c r="AF217" i="5"/>
  <c r="AH217" i="5" s="1"/>
  <c r="AD217" i="5"/>
  <c r="AC217" i="5"/>
  <c r="AB217" i="5"/>
  <c r="Z217" i="5"/>
  <c r="Y217" i="5"/>
  <c r="T217" i="5"/>
  <c r="V217" i="5" s="1"/>
  <c r="W217" i="5" s="1"/>
  <c r="Q217" i="5"/>
  <c r="R217" i="5" s="1"/>
  <c r="M217" i="5"/>
  <c r="H217" i="5"/>
  <c r="I217" i="5" s="1"/>
  <c r="G217" i="5"/>
  <c r="F217" i="5"/>
  <c r="E217" i="5"/>
  <c r="AJ216" i="5"/>
  <c r="AI216" i="5"/>
  <c r="AG216" i="5"/>
  <c r="AF216" i="5"/>
  <c r="AH216" i="5" s="1"/>
  <c r="AD216" i="5"/>
  <c r="AC216" i="5"/>
  <c r="AB216" i="5"/>
  <c r="Z216" i="5"/>
  <c r="AA216" i="5" s="1"/>
  <c r="Y216" i="5"/>
  <c r="T216" i="5"/>
  <c r="Q216" i="5"/>
  <c r="R216" i="5" s="1"/>
  <c r="M216" i="5"/>
  <c r="H216" i="5"/>
  <c r="G216" i="5"/>
  <c r="F216" i="5"/>
  <c r="E216" i="5"/>
  <c r="AJ215" i="5"/>
  <c r="AI215" i="5"/>
  <c r="AK215" i="5" s="1"/>
  <c r="AG215" i="5"/>
  <c r="AF215" i="5"/>
  <c r="AD215" i="5"/>
  <c r="AC215" i="5"/>
  <c r="AB215" i="5"/>
  <c r="Z215" i="5"/>
  <c r="Y215" i="5"/>
  <c r="T215" i="5"/>
  <c r="U215" i="5" s="1"/>
  <c r="R215" i="5"/>
  <c r="Q215" i="5"/>
  <c r="M215" i="5"/>
  <c r="H215" i="5"/>
  <c r="G215" i="5"/>
  <c r="F215" i="5"/>
  <c r="E215" i="5"/>
  <c r="AJ214" i="5"/>
  <c r="AI214" i="5"/>
  <c r="AG214" i="5"/>
  <c r="AF214" i="5"/>
  <c r="AD214" i="5"/>
  <c r="AC214" i="5"/>
  <c r="AB214" i="5"/>
  <c r="Z214" i="5"/>
  <c r="Y214" i="5"/>
  <c r="T214" i="5"/>
  <c r="V214" i="5" s="1"/>
  <c r="W214" i="5" s="1"/>
  <c r="R214" i="5"/>
  <c r="Q214" i="5"/>
  <c r="M214" i="5"/>
  <c r="H214" i="5"/>
  <c r="I214" i="5" s="1"/>
  <c r="G214" i="5"/>
  <c r="F214" i="5"/>
  <c r="E214" i="5"/>
  <c r="AJ213" i="5"/>
  <c r="AI213" i="5"/>
  <c r="AG213" i="5"/>
  <c r="AF213" i="5"/>
  <c r="AD213" i="5"/>
  <c r="AC213" i="5"/>
  <c r="AB213" i="5"/>
  <c r="Z213" i="5"/>
  <c r="Y213" i="5"/>
  <c r="AA213" i="5" s="1"/>
  <c r="T213" i="5"/>
  <c r="U213" i="5" s="1"/>
  <c r="Q213" i="5"/>
  <c r="R213" i="5" s="1"/>
  <c r="M213" i="5"/>
  <c r="H213" i="5"/>
  <c r="G213" i="5"/>
  <c r="F213" i="5"/>
  <c r="E213" i="5"/>
  <c r="AJ212" i="5"/>
  <c r="AI212" i="5"/>
  <c r="AG212" i="5"/>
  <c r="AF212" i="5"/>
  <c r="AH212" i="5" s="1"/>
  <c r="AD212" i="5"/>
  <c r="AC212" i="5"/>
  <c r="AB212" i="5"/>
  <c r="AE212" i="5" s="1"/>
  <c r="AA212" i="5"/>
  <c r="Z212" i="5"/>
  <c r="Y212" i="5"/>
  <c r="T212" i="5"/>
  <c r="V212" i="5" s="1"/>
  <c r="W212" i="5" s="1"/>
  <c r="Q212" i="5"/>
  <c r="R212" i="5" s="1"/>
  <c r="M212" i="5"/>
  <c r="H212" i="5"/>
  <c r="G212" i="5"/>
  <c r="F212" i="5"/>
  <c r="E212" i="5"/>
  <c r="AJ211" i="5"/>
  <c r="AI211" i="5"/>
  <c r="AG211" i="5"/>
  <c r="AF211" i="5"/>
  <c r="AD211" i="5"/>
  <c r="AC211" i="5"/>
  <c r="AB211" i="5"/>
  <c r="AE211" i="5" s="1"/>
  <c r="Z211" i="5"/>
  <c r="Y211" i="5"/>
  <c r="V211" i="5"/>
  <c r="W211" i="5" s="1"/>
  <c r="T211" i="5"/>
  <c r="U211" i="5" s="1"/>
  <c r="Q211" i="5"/>
  <c r="R211" i="5" s="1"/>
  <c r="M211" i="5"/>
  <c r="H211" i="5"/>
  <c r="G211" i="5"/>
  <c r="I211" i="5" s="1"/>
  <c r="F211" i="5"/>
  <c r="E211" i="5"/>
  <c r="AJ210" i="5"/>
  <c r="AI210" i="5"/>
  <c r="AG210" i="5"/>
  <c r="AF210" i="5"/>
  <c r="AD210" i="5"/>
  <c r="AC210" i="5"/>
  <c r="AB210" i="5"/>
  <c r="Z210" i="5"/>
  <c r="Y210" i="5"/>
  <c r="AA210" i="5" s="1"/>
  <c r="T210" i="5"/>
  <c r="V210" i="5" s="1"/>
  <c r="W210" i="5" s="1"/>
  <c r="Q210" i="5"/>
  <c r="R210" i="5" s="1"/>
  <c r="M210" i="5"/>
  <c r="H210" i="5"/>
  <c r="G210" i="5"/>
  <c r="F210" i="5"/>
  <c r="E210" i="5"/>
  <c r="AJ209" i="5"/>
  <c r="AI209" i="5"/>
  <c r="AK209" i="5" s="1"/>
  <c r="AG209" i="5"/>
  <c r="AF209" i="5"/>
  <c r="AH209" i="5" s="1"/>
  <c r="AD209" i="5"/>
  <c r="AC209" i="5"/>
  <c r="AB209" i="5"/>
  <c r="Z209" i="5"/>
  <c r="Y209" i="5"/>
  <c r="T209" i="5"/>
  <c r="V209" i="5" s="1"/>
  <c r="W209" i="5" s="1"/>
  <c r="R209" i="5"/>
  <c r="Q209" i="5"/>
  <c r="M209" i="5"/>
  <c r="H209" i="5"/>
  <c r="G209" i="5"/>
  <c r="F209" i="5"/>
  <c r="E209" i="5"/>
  <c r="AJ208" i="5"/>
  <c r="AI208" i="5"/>
  <c r="AG208" i="5"/>
  <c r="AF208" i="5"/>
  <c r="AD208" i="5"/>
  <c r="AC208" i="5"/>
  <c r="AB208" i="5"/>
  <c r="Z208" i="5"/>
  <c r="Y208" i="5"/>
  <c r="AA208" i="5" s="1"/>
  <c r="T208" i="5"/>
  <c r="Q208" i="5"/>
  <c r="R208" i="5" s="1"/>
  <c r="M208" i="5"/>
  <c r="H208" i="5"/>
  <c r="G208" i="5"/>
  <c r="F208" i="5"/>
  <c r="E208" i="5"/>
  <c r="AJ207" i="5"/>
  <c r="AI207" i="5"/>
  <c r="AK207" i="5" s="1"/>
  <c r="AG207" i="5"/>
  <c r="AF207" i="5"/>
  <c r="AD207" i="5"/>
  <c r="AC207" i="5"/>
  <c r="AB207" i="5"/>
  <c r="Z207" i="5"/>
  <c r="Y207" i="5"/>
  <c r="T207" i="5"/>
  <c r="V207" i="5" s="1"/>
  <c r="W207" i="5" s="1"/>
  <c r="R207" i="5"/>
  <c r="Q207" i="5"/>
  <c r="M207" i="5"/>
  <c r="H207" i="5"/>
  <c r="G207" i="5"/>
  <c r="F207" i="5"/>
  <c r="E207" i="5"/>
  <c r="AJ206" i="5"/>
  <c r="AI206" i="5"/>
  <c r="AG206" i="5"/>
  <c r="AH206" i="5" s="1"/>
  <c r="AF206" i="5"/>
  <c r="AD206" i="5"/>
  <c r="AC206" i="5"/>
  <c r="AB206" i="5"/>
  <c r="Z206" i="5"/>
  <c r="Y206" i="5"/>
  <c r="T206" i="5"/>
  <c r="V206" i="5" s="1"/>
  <c r="W206" i="5" s="1"/>
  <c r="R206" i="5"/>
  <c r="Q206" i="5"/>
  <c r="M206" i="5"/>
  <c r="H206" i="5"/>
  <c r="G206" i="5"/>
  <c r="I206" i="5" s="1"/>
  <c r="P206" i="5" s="1"/>
  <c r="F206" i="5"/>
  <c r="E206" i="5"/>
  <c r="AJ205" i="5"/>
  <c r="AI205" i="5"/>
  <c r="AG205" i="5"/>
  <c r="AF205" i="5"/>
  <c r="AD205" i="5"/>
  <c r="AC205" i="5"/>
  <c r="AB205" i="5"/>
  <c r="Z205" i="5"/>
  <c r="Y205" i="5"/>
  <c r="AA205" i="5" s="1"/>
  <c r="T205" i="5"/>
  <c r="U205" i="5" s="1"/>
  <c r="Q205" i="5"/>
  <c r="R205" i="5" s="1"/>
  <c r="M205" i="5"/>
  <c r="H205" i="5"/>
  <c r="G205" i="5"/>
  <c r="F205" i="5"/>
  <c r="E205" i="5"/>
  <c r="AJ204" i="5"/>
  <c r="AI204" i="5"/>
  <c r="AG204" i="5"/>
  <c r="AF204" i="5"/>
  <c r="AD204" i="5"/>
  <c r="AC204" i="5"/>
  <c r="AE204" i="5" s="1"/>
  <c r="AB204" i="5"/>
  <c r="Z204" i="5"/>
  <c r="Y204" i="5"/>
  <c r="AA204" i="5" s="1"/>
  <c r="T204" i="5"/>
  <c r="V204" i="5" s="1"/>
  <c r="W204" i="5" s="1"/>
  <c r="Q204" i="5"/>
  <c r="R204" i="5" s="1"/>
  <c r="M204" i="5"/>
  <c r="H204" i="5"/>
  <c r="G204" i="5"/>
  <c r="I204" i="5" s="1"/>
  <c r="F204" i="5"/>
  <c r="E204" i="5"/>
  <c r="AJ203" i="5"/>
  <c r="AI203" i="5"/>
  <c r="AG203" i="5"/>
  <c r="AF203" i="5"/>
  <c r="AH203" i="5" s="1"/>
  <c r="AD203" i="5"/>
  <c r="AC203" i="5"/>
  <c r="AB203" i="5"/>
  <c r="Z203" i="5"/>
  <c r="Y203" i="5"/>
  <c r="T203" i="5"/>
  <c r="U203" i="5" s="1"/>
  <c r="Q203" i="5"/>
  <c r="R203" i="5" s="1"/>
  <c r="M203" i="5"/>
  <c r="H203" i="5"/>
  <c r="G203" i="5"/>
  <c r="F203" i="5"/>
  <c r="E203" i="5"/>
  <c r="AJ202" i="5"/>
  <c r="AI202" i="5"/>
  <c r="AG202" i="5"/>
  <c r="AF202" i="5"/>
  <c r="AH202" i="5" s="1"/>
  <c r="AD202" i="5"/>
  <c r="AC202" i="5"/>
  <c r="AB202" i="5"/>
  <c r="Z202" i="5"/>
  <c r="Y202" i="5"/>
  <c r="T202" i="5"/>
  <c r="U202" i="5" s="1"/>
  <c r="Q202" i="5"/>
  <c r="R202" i="5" s="1"/>
  <c r="M202" i="5"/>
  <c r="H202" i="5"/>
  <c r="I202" i="5" s="1"/>
  <c r="G202" i="5"/>
  <c r="F202" i="5"/>
  <c r="E202" i="5"/>
  <c r="AJ201" i="5"/>
  <c r="AI201" i="5"/>
  <c r="AK201" i="5" s="1"/>
  <c r="AG201" i="5"/>
  <c r="AF201" i="5"/>
  <c r="AD201" i="5"/>
  <c r="AC201" i="5"/>
  <c r="AB201" i="5"/>
  <c r="Z201" i="5"/>
  <c r="Y201" i="5"/>
  <c r="T201" i="5"/>
  <c r="V201" i="5" s="1"/>
  <c r="W201" i="5" s="1"/>
  <c r="R201" i="5"/>
  <c r="Q201" i="5"/>
  <c r="M201" i="5"/>
  <c r="H201" i="5"/>
  <c r="I201" i="5" s="1"/>
  <c r="P201" i="5" s="1"/>
  <c r="G201" i="5"/>
  <c r="F201" i="5"/>
  <c r="E201" i="5"/>
  <c r="AJ200" i="5"/>
  <c r="AI200" i="5"/>
  <c r="AG200" i="5"/>
  <c r="AF200" i="5"/>
  <c r="AD200" i="5"/>
  <c r="AC200" i="5"/>
  <c r="AB200" i="5"/>
  <c r="Z200" i="5"/>
  <c r="Y200" i="5"/>
  <c r="T200" i="5"/>
  <c r="Q200" i="5"/>
  <c r="R200" i="5" s="1"/>
  <c r="M200" i="5"/>
  <c r="H200" i="5"/>
  <c r="G200" i="5"/>
  <c r="F200" i="5"/>
  <c r="E200" i="5"/>
  <c r="AJ199" i="5"/>
  <c r="AI199" i="5"/>
  <c r="AK199" i="5" s="1"/>
  <c r="AG199" i="5"/>
  <c r="AH199" i="5" s="1"/>
  <c r="AF199" i="5"/>
  <c r="AD199" i="5"/>
  <c r="AC199" i="5"/>
  <c r="AB199" i="5"/>
  <c r="Z199" i="5"/>
  <c r="Y199" i="5"/>
  <c r="V199" i="5"/>
  <c r="W199" i="5" s="1"/>
  <c r="U199" i="5"/>
  <c r="T199" i="5"/>
  <c r="Q199" i="5"/>
  <c r="R199" i="5" s="1"/>
  <c r="M199" i="5"/>
  <c r="H199" i="5"/>
  <c r="G199" i="5"/>
  <c r="I199" i="5" s="1"/>
  <c r="F199" i="5"/>
  <c r="E199" i="5"/>
  <c r="AJ198" i="5"/>
  <c r="AI198" i="5"/>
  <c r="AH198" i="5"/>
  <c r="AG198" i="5"/>
  <c r="AF198" i="5"/>
  <c r="AD198" i="5"/>
  <c r="AC198" i="5"/>
  <c r="AB198" i="5"/>
  <c r="Z198" i="5"/>
  <c r="Y198" i="5"/>
  <c r="U198" i="5"/>
  <c r="X198" i="5" s="1"/>
  <c r="T198" i="5"/>
  <c r="V198" i="5" s="1"/>
  <c r="W198" i="5" s="1"/>
  <c r="Q198" i="5"/>
  <c r="R198" i="5" s="1"/>
  <c r="M198" i="5"/>
  <c r="H198" i="5"/>
  <c r="I198" i="5" s="1"/>
  <c r="P198" i="5" s="1"/>
  <c r="G198" i="5"/>
  <c r="F198" i="5"/>
  <c r="E198" i="5"/>
  <c r="AJ197" i="5"/>
  <c r="AI197" i="5"/>
  <c r="AG197" i="5"/>
  <c r="AF197" i="5"/>
  <c r="AH197" i="5" s="1"/>
  <c r="AD197" i="5"/>
  <c r="AC197" i="5"/>
  <c r="AB197" i="5"/>
  <c r="Z197" i="5"/>
  <c r="Y197" i="5"/>
  <c r="T197" i="5"/>
  <c r="U197" i="5" s="1"/>
  <c r="Q197" i="5"/>
  <c r="R197" i="5" s="1"/>
  <c r="M197" i="5"/>
  <c r="H197" i="5"/>
  <c r="G197" i="5"/>
  <c r="F197" i="5"/>
  <c r="E197" i="5"/>
  <c r="AJ196" i="5"/>
  <c r="AI196" i="5"/>
  <c r="AK196" i="5" s="1"/>
  <c r="AG196" i="5"/>
  <c r="AF196" i="5"/>
  <c r="AD196" i="5"/>
  <c r="AC196" i="5"/>
  <c r="AB196" i="5"/>
  <c r="Z196" i="5"/>
  <c r="Y196" i="5"/>
  <c r="T196" i="5"/>
  <c r="V196" i="5" s="1"/>
  <c r="W196" i="5" s="1"/>
  <c r="Q196" i="5"/>
  <c r="R196" i="5" s="1"/>
  <c r="M196" i="5"/>
  <c r="H196" i="5"/>
  <c r="G196" i="5"/>
  <c r="F196" i="5"/>
  <c r="E196" i="5"/>
  <c r="AJ195" i="5"/>
  <c r="AI195" i="5"/>
  <c r="AK195" i="5" s="1"/>
  <c r="AG195" i="5"/>
  <c r="AF195" i="5"/>
  <c r="AD195" i="5"/>
  <c r="AC195" i="5"/>
  <c r="AB195" i="5"/>
  <c r="Z195" i="5"/>
  <c r="Y195" i="5"/>
  <c r="T195" i="5"/>
  <c r="U195" i="5" s="1"/>
  <c r="Q195" i="5"/>
  <c r="R195" i="5" s="1"/>
  <c r="M195" i="5"/>
  <c r="H195" i="5"/>
  <c r="G195" i="5"/>
  <c r="I195" i="5" s="1"/>
  <c r="F195" i="5"/>
  <c r="E195" i="5"/>
  <c r="AJ194" i="5"/>
  <c r="AI194" i="5"/>
  <c r="AK194" i="5" s="1"/>
  <c r="AG194" i="5"/>
  <c r="AF194" i="5"/>
  <c r="AD194" i="5"/>
  <c r="AC194" i="5"/>
  <c r="AE194" i="5" s="1"/>
  <c r="AB194" i="5"/>
  <c r="Z194" i="5"/>
  <c r="Y194" i="5"/>
  <c r="AA194" i="5" s="1"/>
  <c r="T194" i="5"/>
  <c r="U194" i="5" s="1"/>
  <c r="Q194" i="5"/>
  <c r="R194" i="5" s="1"/>
  <c r="M194" i="5"/>
  <c r="H194" i="5"/>
  <c r="G194" i="5"/>
  <c r="F194" i="5"/>
  <c r="E194" i="5"/>
  <c r="AJ193" i="5"/>
  <c r="AI193" i="5"/>
  <c r="AG193" i="5"/>
  <c r="AF193" i="5"/>
  <c r="AD193" i="5"/>
  <c r="AC193" i="5"/>
  <c r="AB193" i="5"/>
  <c r="Z193" i="5"/>
  <c r="Y193" i="5"/>
  <c r="AA193" i="5" s="1"/>
  <c r="U193" i="5"/>
  <c r="X193" i="5" s="1"/>
  <c r="T193" i="5"/>
  <c r="V193" i="5" s="1"/>
  <c r="W193" i="5" s="1"/>
  <c r="Q193" i="5"/>
  <c r="R193" i="5" s="1"/>
  <c r="M193" i="5"/>
  <c r="H193" i="5"/>
  <c r="G193" i="5"/>
  <c r="I193" i="5" s="1"/>
  <c r="F193" i="5"/>
  <c r="E193" i="5"/>
  <c r="AJ192" i="5"/>
  <c r="AI192" i="5"/>
  <c r="AG192" i="5"/>
  <c r="AF192" i="5"/>
  <c r="AD192" i="5"/>
  <c r="AC192" i="5"/>
  <c r="AB192" i="5"/>
  <c r="AE192" i="5" s="1"/>
  <c r="Z192" i="5"/>
  <c r="Y192" i="5"/>
  <c r="AA192" i="5" s="1"/>
  <c r="T192" i="5"/>
  <c r="Q192" i="5"/>
  <c r="R192" i="5" s="1"/>
  <c r="M192" i="5"/>
  <c r="H192" i="5"/>
  <c r="G192" i="5"/>
  <c r="F192" i="5"/>
  <c r="E192" i="5"/>
  <c r="AJ191" i="5"/>
  <c r="AI191" i="5"/>
  <c r="AG191" i="5"/>
  <c r="AF191" i="5"/>
  <c r="AH191" i="5" s="1"/>
  <c r="AD191" i="5"/>
  <c r="AC191" i="5"/>
  <c r="AB191" i="5"/>
  <c r="Z191" i="5"/>
  <c r="Y191" i="5"/>
  <c r="T191" i="5"/>
  <c r="Q191" i="5"/>
  <c r="R191" i="5" s="1"/>
  <c r="M191" i="5"/>
  <c r="H191" i="5"/>
  <c r="G191" i="5"/>
  <c r="F191" i="5"/>
  <c r="E191" i="5"/>
  <c r="AK190" i="5"/>
  <c r="AJ190" i="5"/>
  <c r="AI190" i="5"/>
  <c r="AG190" i="5"/>
  <c r="AF190" i="5"/>
  <c r="AD190" i="5"/>
  <c r="AC190" i="5"/>
  <c r="AB190" i="5"/>
  <c r="Z190" i="5"/>
  <c r="Y190" i="5"/>
  <c r="T190" i="5"/>
  <c r="Q190" i="5"/>
  <c r="R190" i="5" s="1"/>
  <c r="M190" i="5"/>
  <c r="H190" i="5"/>
  <c r="G190" i="5"/>
  <c r="F190" i="5"/>
  <c r="E190" i="5"/>
  <c r="AJ189" i="5"/>
  <c r="AI189" i="5"/>
  <c r="AG189" i="5"/>
  <c r="AF189" i="5"/>
  <c r="AD189" i="5"/>
  <c r="AC189" i="5"/>
  <c r="AB189" i="5"/>
  <c r="Z189" i="5"/>
  <c r="Y189" i="5"/>
  <c r="T189" i="5"/>
  <c r="Q189" i="5"/>
  <c r="R189" i="5" s="1"/>
  <c r="M189" i="5"/>
  <c r="H189" i="5"/>
  <c r="G189" i="5"/>
  <c r="F189" i="5"/>
  <c r="E189" i="5"/>
  <c r="AJ188" i="5"/>
  <c r="AI188" i="5"/>
  <c r="AG188" i="5"/>
  <c r="AF188" i="5"/>
  <c r="AD188" i="5"/>
  <c r="AC188" i="5"/>
  <c r="AB188" i="5"/>
  <c r="AE188" i="5" s="1"/>
  <c r="AA188" i="5"/>
  <c r="Z188" i="5"/>
  <c r="Y188" i="5"/>
  <c r="T188" i="5"/>
  <c r="V188" i="5" s="1"/>
  <c r="W188" i="5" s="1"/>
  <c r="Q188" i="5"/>
  <c r="R188" i="5" s="1"/>
  <c r="M188" i="5"/>
  <c r="H188" i="5"/>
  <c r="G188" i="5"/>
  <c r="F188" i="5"/>
  <c r="E188" i="5"/>
  <c r="AJ187" i="5"/>
  <c r="AI187" i="5"/>
  <c r="AG187" i="5"/>
  <c r="AF187" i="5"/>
  <c r="AH187" i="5" s="1"/>
  <c r="AD187" i="5"/>
  <c r="AC187" i="5"/>
  <c r="AB187" i="5"/>
  <c r="Z187" i="5"/>
  <c r="Y187" i="5"/>
  <c r="V187" i="5"/>
  <c r="W187" i="5" s="1"/>
  <c r="T187" i="5"/>
  <c r="U187" i="5" s="1"/>
  <c r="Q187" i="5"/>
  <c r="R187" i="5" s="1"/>
  <c r="M187" i="5"/>
  <c r="H187" i="5"/>
  <c r="G187" i="5"/>
  <c r="F187" i="5"/>
  <c r="E187" i="5"/>
  <c r="AJ186" i="5"/>
  <c r="AI186" i="5"/>
  <c r="AG186" i="5"/>
  <c r="AF186" i="5"/>
  <c r="AD186" i="5"/>
  <c r="AC186" i="5"/>
  <c r="AB186" i="5"/>
  <c r="Z186" i="5"/>
  <c r="Y186" i="5"/>
  <c r="T186" i="5"/>
  <c r="V186" i="5" s="1"/>
  <c r="W186" i="5" s="1"/>
  <c r="Q186" i="5"/>
  <c r="R186" i="5" s="1"/>
  <c r="M186" i="5"/>
  <c r="H186" i="5"/>
  <c r="G186" i="5"/>
  <c r="I186" i="5" s="1"/>
  <c r="F186" i="5"/>
  <c r="E186" i="5"/>
  <c r="AJ185" i="5"/>
  <c r="AI185" i="5"/>
  <c r="AG185" i="5"/>
  <c r="AF185" i="5"/>
  <c r="AD185" i="5"/>
  <c r="AC185" i="5"/>
  <c r="AB185" i="5"/>
  <c r="Z185" i="5"/>
  <c r="Y185" i="5"/>
  <c r="AA185" i="5" s="1"/>
  <c r="T185" i="5"/>
  <c r="V185" i="5" s="1"/>
  <c r="W185" i="5" s="1"/>
  <c r="R185" i="5"/>
  <c r="Q185" i="5"/>
  <c r="M185" i="5"/>
  <c r="H185" i="5"/>
  <c r="G185" i="5"/>
  <c r="F185" i="5"/>
  <c r="E185" i="5"/>
  <c r="AJ184" i="5"/>
  <c r="AI184" i="5"/>
  <c r="AG184" i="5"/>
  <c r="AF184" i="5"/>
  <c r="AD184" i="5"/>
  <c r="AC184" i="5"/>
  <c r="AB184" i="5"/>
  <c r="Z184" i="5"/>
  <c r="Y184" i="5"/>
  <c r="AA184" i="5" s="1"/>
  <c r="T184" i="5"/>
  <c r="Q184" i="5"/>
  <c r="R184" i="5" s="1"/>
  <c r="M184" i="5"/>
  <c r="H184" i="5"/>
  <c r="G184" i="5"/>
  <c r="F184" i="5"/>
  <c r="E184" i="5"/>
  <c r="AJ183" i="5"/>
  <c r="AI183" i="5"/>
  <c r="AG183" i="5"/>
  <c r="AF183" i="5"/>
  <c r="AD183" i="5"/>
  <c r="AC183" i="5"/>
  <c r="AB183" i="5"/>
  <c r="Z183" i="5"/>
  <c r="Y183" i="5"/>
  <c r="V183" i="5"/>
  <c r="W183" i="5" s="1"/>
  <c r="U183" i="5"/>
  <c r="T183" i="5"/>
  <c r="R183" i="5"/>
  <c r="Q183" i="5"/>
  <c r="M183" i="5"/>
  <c r="H183" i="5"/>
  <c r="G183" i="5"/>
  <c r="I183" i="5" s="1"/>
  <c r="F183" i="5"/>
  <c r="E183" i="5"/>
  <c r="AJ182" i="5"/>
  <c r="AI182" i="5"/>
  <c r="AK182" i="5" s="1"/>
  <c r="AG182" i="5"/>
  <c r="AH182" i="5" s="1"/>
  <c r="AF182" i="5"/>
  <c r="AD182" i="5"/>
  <c r="AC182" i="5"/>
  <c r="AB182" i="5"/>
  <c r="Z182" i="5"/>
  <c r="Y182" i="5"/>
  <c r="W182" i="5"/>
  <c r="T182" i="5"/>
  <c r="V182" i="5" s="1"/>
  <c r="Q182" i="5"/>
  <c r="R182" i="5" s="1"/>
  <c r="M182" i="5"/>
  <c r="H182" i="5"/>
  <c r="G182" i="5"/>
  <c r="F182" i="5"/>
  <c r="E182" i="5"/>
  <c r="AJ181" i="5"/>
  <c r="AI181" i="5"/>
  <c r="AG181" i="5"/>
  <c r="AF181" i="5"/>
  <c r="AH181" i="5" s="1"/>
  <c r="AD181" i="5"/>
  <c r="AC181" i="5"/>
  <c r="AB181" i="5"/>
  <c r="Z181" i="5"/>
  <c r="Y181" i="5"/>
  <c r="T181" i="5"/>
  <c r="Q181" i="5"/>
  <c r="R181" i="5" s="1"/>
  <c r="M181" i="5"/>
  <c r="H181" i="5"/>
  <c r="G181" i="5"/>
  <c r="F181" i="5"/>
  <c r="E181" i="5"/>
  <c r="AJ180" i="5"/>
  <c r="AI180" i="5"/>
  <c r="AG180" i="5"/>
  <c r="AF180" i="5"/>
  <c r="AD180" i="5"/>
  <c r="AC180" i="5"/>
  <c r="AB180" i="5"/>
  <c r="Z180" i="5"/>
  <c r="Y180" i="5"/>
  <c r="T180" i="5"/>
  <c r="V180" i="5" s="1"/>
  <c r="W180" i="5" s="1"/>
  <c r="Q180" i="5"/>
  <c r="R180" i="5" s="1"/>
  <c r="M180" i="5"/>
  <c r="H180" i="5"/>
  <c r="I180" i="5" s="1"/>
  <c r="G180" i="5"/>
  <c r="F180" i="5"/>
  <c r="E180" i="5"/>
  <c r="AJ179" i="5"/>
  <c r="AI179" i="5"/>
  <c r="AG179" i="5"/>
  <c r="AF179" i="5"/>
  <c r="AD179" i="5"/>
  <c r="AC179" i="5"/>
  <c r="AB179" i="5"/>
  <c r="Z179" i="5"/>
  <c r="Y179" i="5"/>
  <c r="T179" i="5"/>
  <c r="Q179" i="5"/>
  <c r="R179" i="5" s="1"/>
  <c r="M179" i="5"/>
  <c r="H179" i="5"/>
  <c r="G179" i="5"/>
  <c r="F179" i="5"/>
  <c r="E179" i="5"/>
  <c r="AJ178" i="5"/>
  <c r="AI178" i="5"/>
  <c r="AG178" i="5"/>
  <c r="AF178" i="5"/>
  <c r="AH178" i="5" s="1"/>
  <c r="AD178" i="5"/>
  <c r="AC178" i="5"/>
  <c r="AB178" i="5"/>
  <c r="Z178" i="5"/>
  <c r="AA178" i="5" s="1"/>
  <c r="Y178" i="5"/>
  <c r="T178" i="5"/>
  <c r="U178" i="5" s="1"/>
  <c r="Q178" i="5"/>
  <c r="R178" i="5" s="1"/>
  <c r="M178" i="5"/>
  <c r="H178" i="5"/>
  <c r="G178" i="5"/>
  <c r="F178" i="5"/>
  <c r="E178" i="5"/>
  <c r="AJ177" i="5"/>
  <c r="AI177" i="5"/>
  <c r="AG177" i="5"/>
  <c r="AH177" i="5" s="1"/>
  <c r="AF177" i="5"/>
  <c r="AD177" i="5"/>
  <c r="AC177" i="5"/>
  <c r="AB177" i="5"/>
  <c r="Z177" i="5"/>
  <c r="Y177" i="5"/>
  <c r="AA177" i="5" s="1"/>
  <c r="T177" i="5"/>
  <c r="V177" i="5" s="1"/>
  <c r="W177" i="5" s="1"/>
  <c r="R177" i="5"/>
  <c r="Q177" i="5"/>
  <c r="M177" i="5"/>
  <c r="H177" i="5"/>
  <c r="G177" i="5"/>
  <c r="F177" i="5"/>
  <c r="E177" i="5"/>
  <c r="AJ176" i="5"/>
  <c r="AI176" i="5"/>
  <c r="AG176" i="5"/>
  <c r="AF176" i="5"/>
  <c r="AD176" i="5"/>
  <c r="AC176" i="5"/>
  <c r="AB176" i="5"/>
  <c r="Z176" i="5"/>
  <c r="Y176" i="5"/>
  <c r="AA176" i="5" s="1"/>
  <c r="T176" i="5"/>
  <c r="U176" i="5" s="1"/>
  <c r="Q176" i="5"/>
  <c r="R176" i="5" s="1"/>
  <c r="M176" i="5"/>
  <c r="H176" i="5"/>
  <c r="G176" i="5"/>
  <c r="F176" i="5"/>
  <c r="E176" i="5"/>
  <c r="AK175" i="5"/>
  <c r="AJ175" i="5"/>
  <c r="AI175" i="5"/>
  <c r="AG175" i="5"/>
  <c r="AF175" i="5"/>
  <c r="AD175" i="5"/>
  <c r="AC175" i="5"/>
  <c r="AB175" i="5"/>
  <c r="Z175" i="5"/>
  <c r="Y175" i="5"/>
  <c r="T175" i="5"/>
  <c r="V175" i="5" s="1"/>
  <c r="W175" i="5" s="1"/>
  <c r="Q175" i="5"/>
  <c r="R175" i="5" s="1"/>
  <c r="M175" i="5"/>
  <c r="H175" i="5"/>
  <c r="G175" i="5"/>
  <c r="I175" i="5" s="1"/>
  <c r="F175" i="5"/>
  <c r="E175" i="5"/>
  <c r="AJ174" i="5"/>
  <c r="AI174" i="5"/>
  <c r="AG174" i="5"/>
  <c r="AF174" i="5"/>
  <c r="AD174" i="5"/>
  <c r="AC174" i="5"/>
  <c r="AB174" i="5"/>
  <c r="Z174" i="5"/>
  <c r="Y174" i="5"/>
  <c r="T174" i="5"/>
  <c r="Q174" i="5"/>
  <c r="R174" i="5" s="1"/>
  <c r="M174" i="5"/>
  <c r="H174" i="5"/>
  <c r="G174" i="5"/>
  <c r="F174" i="5"/>
  <c r="E174" i="5"/>
  <c r="AJ173" i="5"/>
  <c r="AI173" i="5"/>
  <c r="AK173" i="5" s="1"/>
  <c r="AG173" i="5"/>
  <c r="AF173" i="5"/>
  <c r="AD173" i="5"/>
  <c r="AC173" i="5"/>
  <c r="AB173" i="5"/>
  <c r="AA173" i="5"/>
  <c r="Z173" i="5"/>
  <c r="Y173" i="5"/>
  <c r="T173" i="5"/>
  <c r="V173" i="5" s="1"/>
  <c r="W173" i="5" s="1"/>
  <c r="Q173" i="5"/>
  <c r="R173" i="5" s="1"/>
  <c r="M173" i="5"/>
  <c r="H173" i="5"/>
  <c r="G173" i="5"/>
  <c r="F173" i="5"/>
  <c r="E173" i="5"/>
  <c r="AJ172" i="5"/>
  <c r="AI172" i="5"/>
  <c r="AG172" i="5"/>
  <c r="AF172" i="5"/>
  <c r="AH172" i="5" s="1"/>
  <c r="AD172" i="5"/>
  <c r="AC172" i="5"/>
  <c r="AB172" i="5"/>
  <c r="Z172" i="5"/>
  <c r="Y172" i="5"/>
  <c r="T172" i="5"/>
  <c r="V172" i="5" s="1"/>
  <c r="W172" i="5" s="1"/>
  <c r="Q172" i="5"/>
  <c r="R172" i="5" s="1"/>
  <c r="M172" i="5"/>
  <c r="H172" i="5"/>
  <c r="G172" i="5"/>
  <c r="I172" i="5" s="1"/>
  <c r="F172" i="5"/>
  <c r="E172" i="5"/>
  <c r="AJ171" i="5"/>
  <c r="AI171" i="5"/>
  <c r="AG171" i="5"/>
  <c r="AF171" i="5"/>
  <c r="AD171" i="5"/>
  <c r="AC171" i="5"/>
  <c r="AB171" i="5"/>
  <c r="Z171" i="5"/>
  <c r="Y171" i="5"/>
  <c r="AA171" i="5" s="1"/>
  <c r="T171" i="5"/>
  <c r="U171" i="5" s="1"/>
  <c r="Q171" i="5"/>
  <c r="R171" i="5" s="1"/>
  <c r="M171" i="5"/>
  <c r="H171" i="5"/>
  <c r="I171" i="5" s="1"/>
  <c r="P171" i="5" s="1"/>
  <c r="G171" i="5"/>
  <c r="F171" i="5"/>
  <c r="E171" i="5"/>
  <c r="AJ170" i="5"/>
  <c r="AK170" i="5" s="1"/>
  <c r="AI170" i="5"/>
  <c r="AG170" i="5"/>
  <c r="AF170" i="5"/>
  <c r="AH170" i="5" s="1"/>
  <c r="AD170" i="5"/>
  <c r="AC170" i="5"/>
  <c r="AB170" i="5"/>
  <c r="Z170" i="5"/>
  <c r="Y170" i="5"/>
  <c r="U170" i="5"/>
  <c r="T170" i="5"/>
  <c r="V170" i="5" s="1"/>
  <c r="W170" i="5" s="1"/>
  <c r="Q170" i="5"/>
  <c r="R170" i="5" s="1"/>
  <c r="M170" i="5"/>
  <c r="H170" i="5"/>
  <c r="G170" i="5"/>
  <c r="F170" i="5"/>
  <c r="E170" i="5"/>
  <c r="AJ169" i="5"/>
  <c r="AK169" i="5" s="1"/>
  <c r="AI169" i="5"/>
  <c r="AG169" i="5"/>
  <c r="AF169" i="5"/>
  <c r="AD169" i="5"/>
  <c r="AC169" i="5"/>
  <c r="AB169" i="5"/>
  <c r="Z169" i="5"/>
  <c r="Y169" i="5"/>
  <c r="T169" i="5"/>
  <c r="V169" i="5" s="1"/>
  <c r="W169" i="5" s="1"/>
  <c r="Q169" i="5"/>
  <c r="R169" i="5" s="1"/>
  <c r="M169" i="5"/>
  <c r="H169" i="5"/>
  <c r="G169" i="5"/>
  <c r="F169" i="5"/>
  <c r="E169" i="5"/>
  <c r="AJ168" i="5"/>
  <c r="AI168" i="5"/>
  <c r="AG168" i="5"/>
  <c r="AF168" i="5"/>
  <c r="AD168" i="5"/>
  <c r="AC168" i="5"/>
  <c r="AB168" i="5"/>
  <c r="Z168" i="5"/>
  <c r="Y168" i="5"/>
  <c r="T168" i="5"/>
  <c r="U168" i="5" s="1"/>
  <c r="Q168" i="5"/>
  <c r="R168" i="5" s="1"/>
  <c r="M168" i="5"/>
  <c r="H168" i="5"/>
  <c r="G168" i="5"/>
  <c r="F168" i="5"/>
  <c r="E168" i="5"/>
  <c r="AJ167" i="5"/>
  <c r="AI167" i="5"/>
  <c r="AK167" i="5" s="1"/>
  <c r="AG167" i="5"/>
  <c r="AF167" i="5"/>
  <c r="AD167" i="5"/>
  <c r="AC167" i="5"/>
  <c r="AB167" i="5"/>
  <c r="Z167" i="5"/>
  <c r="Y167" i="5"/>
  <c r="V167" i="5"/>
  <c r="W167" i="5" s="1"/>
  <c r="T167" i="5"/>
  <c r="U167" i="5" s="1"/>
  <c r="Q167" i="5"/>
  <c r="R167" i="5" s="1"/>
  <c r="M167" i="5"/>
  <c r="H167" i="5"/>
  <c r="G167" i="5"/>
  <c r="I167" i="5" s="1"/>
  <c r="F167" i="5"/>
  <c r="E167" i="5"/>
  <c r="AJ166" i="5"/>
  <c r="AI166" i="5"/>
  <c r="AG166" i="5"/>
  <c r="AF166" i="5"/>
  <c r="AH166" i="5" s="1"/>
  <c r="AD166" i="5"/>
  <c r="AC166" i="5"/>
  <c r="AB166" i="5"/>
  <c r="Z166" i="5"/>
  <c r="Y166" i="5"/>
  <c r="T166" i="5"/>
  <c r="Q166" i="5"/>
  <c r="R166" i="5" s="1"/>
  <c r="M166" i="5"/>
  <c r="H166" i="5"/>
  <c r="G166" i="5"/>
  <c r="F166" i="5"/>
  <c r="E166" i="5"/>
  <c r="AJ165" i="5"/>
  <c r="AI165" i="5"/>
  <c r="AG165" i="5"/>
  <c r="AF165" i="5"/>
  <c r="AH165" i="5" s="1"/>
  <c r="AD165" i="5"/>
  <c r="AC165" i="5"/>
  <c r="AB165" i="5"/>
  <c r="Z165" i="5"/>
  <c r="Y165" i="5"/>
  <c r="AA165" i="5" s="1"/>
  <c r="T165" i="5"/>
  <c r="V165" i="5" s="1"/>
  <c r="W165" i="5" s="1"/>
  <c r="Q165" i="5"/>
  <c r="R165" i="5" s="1"/>
  <c r="M165" i="5"/>
  <c r="H165" i="5"/>
  <c r="G165" i="5"/>
  <c r="I165" i="5" s="1"/>
  <c r="F165" i="5"/>
  <c r="E165" i="5"/>
  <c r="AJ164" i="5"/>
  <c r="AI164" i="5"/>
  <c r="AG164" i="5"/>
  <c r="AF164" i="5"/>
  <c r="AH164" i="5" s="1"/>
  <c r="AD164" i="5"/>
  <c r="AC164" i="5"/>
  <c r="AE164" i="5" s="1"/>
  <c r="AB164" i="5"/>
  <c r="Z164" i="5"/>
  <c r="Y164" i="5"/>
  <c r="T164" i="5"/>
  <c r="V164" i="5" s="1"/>
  <c r="W164" i="5" s="1"/>
  <c r="Q164" i="5"/>
  <c r="R164" i="5" s="1"/>
  <c r="M164" i="5"/>
  <c r="H164" i="5"/>
  <c r="G164" i="5"/>
  <c r="F164" i="5"/>
  <c r="E164" i="5"/>
  <c r="AJ163" i="5"/>
  <c r="AK163" i="5" s="1"/>
  <c r="AI163" i="5"/>
  <c r="AG163" i="5"/>
  <c r="AF163" i="5"/>
  <c r="AD163" i="5"/>
  <c r="AC163" i="5"/>
  <c r="AB163" i="5"/>
  <c r="Z163" i="5"/>
  <c r="Y163" i="5"/>
  <c r="AA163" i="5" s="1"/>
  <c r="T163" i="5"/>
  <c r="U163" i="5" s="1"/>
  <c r="Q163" i="5"/>
  <c r="R163" i="5" s="1"/>
  <c r="M163" i="5"/>
  <c r="H163" i="5"/>
  <c r="G163" i="5"/>
  <c r="F163" i="5"/>
  <c r="E163" i="5"/>
  <c r="AJ162" i="5"/>
  <c r="AK162" i="5" s="1"/>
  <c r="AI162" i="5"/>
  <c r="AG162" i="5"/>
  <c r="AF162" i="5"/>
  <c r="AD162" i="5"/>
  <c r="AC162" i="5"/>
  <c r="AB162" i="5"/>
  <c r="Z162" i="5"/>
  <c r="Y162" i="5"/>
  <c r="AA162" i="5" s="1"/>
  <c r="V162" i="5"/>
  <c r="W162" i="5" s="1"/>
  <c r="T162" i="5"/>
  <c r="U162" i="5" s="1"/>
  <c r="Q162" i="5"/>
  <c r="R162" i="5" s="1"/>
  <c r="M162" i="5"/>
  <c r="H162" i="5"/>
  <c r="G162" i="5"/>
  <c r="F162" i="5"/>
  <c r="E162" i="5"/>
  <c r="AJ161" i="5"/>
  <c r="AI161" i="5"/>
  <c r="AG161" i="5"/>
  <c r="AF161" i="5"/>
  <c r="AH161" i="5" s="1"/>
  <c r="AD161" i="5"/>
  <c r="AC161" i="5"/>
  <c r="AB161" i="5"/>
  <c r="Z161" i="5"/>
  <c r="Y161" i="5"/>
  <c r="T161" i="5"/>
  <c r="V161" i="5" s="1"/>
  <c r="W161" i="5" s="1"/>
  <c r="Q161" i="5"/>
  <c r="R161" i="5" s="1"/>
  <c r="M161" i="5"/>
  <c r="H161" i="5"/>
  <c r="I161" i="5" s="1"/>
  <c r="P161" i="5" s="1"/>
  <c r="G161" i="5"/>
  <c r="F161" i="5"/>
  <c r="E161" i="5"/>
  <c r="AJ160" i="5"/>
  <c r="AI160" i="5"/>
  <c r="AG160" i="5"/>
  <c r="AF160" i="5"/>
  <c r="AD160" i="5"/>
  <c r="AC160" i="5"/>
  <c r="AB160" i="5"/>
  <c r="Z160" i="5"/>
  <c r="Y160" i="5"/>
  <c r="T160" i="5"/>
  <c r="U160" i="5" s="1"/>
  <c r="Q160" i="5"/>
  <c r="R160" i="5" s="1"/>
  <c r="M160" i="5"/>
  <c r="H160" i="5"/>
  <c r="G160" i="5"/>
  <c r="F160" i="5"/>
  <c r="E160" i="5"/>
  <c r="AJ159" i="5"/>
  <c r="AI159" i="5"/>
  <c r="AK159" i="5" s="1"/>
  <c r="AG159" i="5"/>
  <c r="AF159" i="5"/>
  <c r="AH159" i="5" s="1"/>
  <c r="AD159" i="5"/>
  <c r="AC159" i="5"/>
  <c r="AB159" i="5"/>
  <c r="Z159" i="5"/>
  <c r="AA159" i="5" s="1"/>
  <c r="Y159" i="5"/>
  <c r="T159" i="5"/>
  <c r="V159" i="5" s="1"/>
  <c r="W159" i="5" s="1"/>
  <c r="Q159" i="5"/>
  <c r="R159" i="5" s="1"/>
  <c r="M159" i="5"/>
  <c r="H159" i="5"/>
  <c r="G159" i="5"/>
  <c r="I159" i="5" s="1"/>
  <c r="P159" i="5" s="1"/>
  <c r="F159" i="5"/>
  <c r="E159" i="5"/>
  <c r="AJ158" i="5"/>
  <c r="AI158" i="5"/>
  <c r="AG158" i="5"/>
  <c r="AF158" i="5"/>
  <c r="AD158" i="5"/>
  <c r="AC158" i="5"/>
  <c r="AB158" i="5"/>
  <c r="Z158" i="5"/>
  <c r="Y158" i="5"/>
  <c r="T158" i="5"/>
  <c r="Q158" i="5"/>
  <c r="R158" i="5" s="1"/>
  <c r="M158" i="5"/>
  <c r="H158" i="5"/>
  <c r="G158" i="5"/>
  <c r="F158" i="5"/>
  <c r="E158" i="5"/>
  <c r="AJ157" i="5"/>
  <c r="AI157" i="5"/>
  <c r="AK157" i="5" s="1"/>
  <c r="AG157" i="5"/>
  <c r="AF157" i="5"/>
  <c r="AD157" i="5"/>
  <c r="AC157" i="5"/>
  <c r="AB157" i="5"/>
  <c r="Z157" i="5"/>
  <c r="Y157" i="5"/>
  <c r="AA157" i="5" s="1"/>
  <c r="T157" i="5"/>
  <c r="V157" i="5" s="1"/>
  <c r="W157" i="5" s="1"/>
  <c r="Q157" i="5"/>
  <c r="R157" i="5" s="1"/>
  <c r="M157" i="5"/>
  <c r="H157" i="5"/>
  <c r="G157" i="5"/>
  <c r="F157" i="5"/>
  <c r="E157" i="5"/>
  <c r="AJ156" i="5"/>
  <c r="AI156" i="5"/>
  <c r="AG156" i="5"/>
  <c r="AF156" i="5"/>
  <c r="AH156" i="5" s="1"/>
  <c r="AD156" i="5"/>
  <c r="AC156" i="5"/>
  <c r="AB156" i="5"/>
  <c r="AE156" i="5" s="1"/>
  <c r="Z156" i="5"/>
  <c r="Y156" i="5"/>
  <c r="T156" i="5"/>
  <c r="V156" i="5" s="1"/>
  <c r="W156" i="5" s="1"/>
  <c r="Q156" i="5"/>
  <c r="R156" i="5" s="1"/>
  <c r="M156" i="5"/>
  <c r="H156" i="5"/>
  <c r="G156" i="5"/>
  <c r="F156" i="5"/>
  <c r="E156" i="5"/>
  <c r="AJ155" i="5"/>
  <c r="AK155" i="5" s="1"/>
  <c r="AI155" i="5"/>
  <c r="AG155" i="5"/>
  <c r="AF155" i="5"/>
  <c r="AD155" i="5"/>
  <c r="AC155" i="5"/>
  <c r="AB155" i="5"/>
  <c r="Z155" i="5"/>
  <c r="Y155" i="5"/>
  <c r="AA155" i="5" s="1"/>
  <c r="T155" i="5"/>
  <c r="U155" i="5" s="1"/>
  <c r="Q155" i="5"/>
  <c r="R155" i="5" s="1"/>
  <c r="M155" i="5"/>
  <c r="H155" i="5"/>
  <c r="G155" i="5"/>
  <c r="F155" i="5"/>
  <c r="E155" i="5"/>
  <c r="AJ154" i="5"/>
  <c r="AK154" i="5" s="1"/>
  <c r="AI154" i="5"/>
  <c r="AG154" i="5"/>
  <c r="AF154" i="5"/>
  <c r="AD154" i="5"/>
  <c r="AC154" i="5"/>
  <c r="AB154" i="5"/>
  <c r="AE154" i="5" s="1"/>
  <c r="Z154" i="5"/>
  <c r="Y154" i="5"/>
  <c r="AA154" i="5" s="1"/>
  <c r="U154" i="5"/>
  <c r="T154" i="5"/>
  <c r="V154" i="5" s="1"/>
  <c r="W154" i="5" s="1"/>
  <c r="Q154" i="5"/>
  <c r="R154" i="5" s="1"/>
  <c r="M154" i="5"/>
  <c r="H154" i="5"/>
  <c r="G154" i="5"/>
  <c r="F154" i="5"/>
  <c r="E154" i="5"/>
  <c r="AJ153" i="5"/>
  <c r="AK153" i="5" s="1"/>
  <c r="AI153" i="5"/>
  <c r="AG153" i="5"/>
  <c r="AF153" i="5"/>
  <c r="AD153" i="5"/>
  <c r="AC153" i="5"/>
  <c r="AB153" i="5"/>
  <c r="Z153" i="5"/>
  <c r="Y153" i="5"/>
  <c r="T153" i="5"/>
  <c r="V153" i="5" s="1"/>
  <c r="W153" i="5" s="1"/>
  <c r="Q153" i="5"/>
  <c r="R153" i="5" s="1"/>
  <c r="M153" i="5"/>
  <c r="H153" i="5"/>
  <c r="G153" i="5"/>
  <c r="F153" i="5"/>
  <c r="E153" i="5"/>
  <c r="AJ152" i="5"/>
  <c r="AI152" i="5"/>
  <c r="AG152" i="5"/>
  <c r="AF152" i="5"/>
  <c r="AD152" i="5"/>
  <c r="AC152" i="5"/>
  <c r="AB152" i="5"/>
  <c r="Z152" i="5"/>
  <c r="Y152" i="5"/>
  <c r="T152" i="5"/>
  <c r="U152" i="5" s="1"/>
  <c r="Q152" i="5"/>
  <c r="R152" i="5" s="1"/>
  <c r="M152" i="5"/>
  <c r="H152" i="5"/>
  <c r="G152" i="5"/>
  <c r="I152" i="5" s="1"/>
  <c r="F152" i="5"/>
  <c r="E152" i="5"/>
  <c r="AJ151" i="5"/>
  <c r="AK151" i="5" s="1"/>
  <c r="AI151" i="5"/>
  <c r="AG151" i="5"/>
  <c r="AF151" i="5"/>
  <c r="AD151" i="5"/>
  <c r="AC151" i="5"/>
  <c r="AB151" i="5"/>
  <c r="Z151" i="5"/>
  <c r="Y151" i="5"/>
  <c r="T151" i="5"/>
  <c r="V151" i="5" s="1"/>
  <c r="W151" i="5" s="1"/>
  <c r="R151" i="5"/>
  <c r="Q151" i="5"/>
  <c r="M151" i="5"/>
  <c r="H151" i="5"/>
  <c r="G151" i="5"/>
  <c r="F151" i="5"/>
  <c r="E151" i="5"/>
  <c r="AJ150" i="5"/>
  <c r="AK150" i="5" s="1"/>
  <c r="AI150" i="5"/>
  <c r="AG150" i="5"/>
  <c r="AF150" i="5"/>
  <c r="AD150" i="5"/>
  <c r="AC150" i="5"/>
  <c r="AB150" i="5"/>
  <c r="Z150" i="5"/>
  <c r="Y150" i="5"/>
  <c r="AA150" i="5" s="1"/>
  <c r="T150" i="5"/>
  <c r="Q150" i="5"/>
  <c r="R150" i="5" s="1"/>
  <c r="M150" i="5"/>
  <c r="H150" i="5"/>
  <c r="G150" i="5"/>
  <c r="F150" i="5"/>
  <c r="E150" i="5"/>
  <c r="AJ149" i="5"/>
  <c r="AI149" i="5"/>
  <c r="AG149" i="5"/>
  <c r="AF149" i="5"/>
  <c r="AD149" i="5"/>
  <c r="AC149" i="5"/>
  <c r="AB149" i="5"/>
  <c r="Z149" i="5"/>
  <c r="Y149" i="5"/>
  <c r="V149" i="5"/>
  <c r="W149" i="5" s="1"/>
  <c r="T149" i="5"/>
  <c r="U149" i="5" s="1"/>
  <c r="Q149" i="5"/>
  <c r="R149" i="5" s="1"/>
  <c r="M149" i="5"/>
  <c r="H149" i="5"/>
  <c r="G149" i="5"/>
  <c r="F149" i="5"/>
  <c r="E149" i="5"/>
  <c r="AJ148" i="5"/>
  <c r="AK148" i="5" s="1"/>
  <c r="AI148" i="5"/>
  <c r="AG148" i="5"/>
  <c r="AF148" i="5"/>
  <c r="AH148" i="5" s="1"/>
  <c r="AD148" i="5"/>
  <c r="AC148" i="5"/>
  <c r="AB148" i="5"/>
  <c r="AE148" i="5" s="1"/>
  <c r="Z148" i="5"/>
  <c r="Y148" i="5"/>
  <c r="T148" i="5"/>
  <c r="V148" i="5" s="1"/>
  <c r="W148" i="5" s="1"/>
  <c r="Q148" i="5"/>
  <c r="R148" i="5" s="1"/>
  <c r="M148" i="5"/>
  <c r="H148" i="5"/>
  <c r="G148" i="5"/>
  <c r="I148" i="5" s="1"/>
  <c r="F148" i="5"/>
  <c r="E148" i="5"/>
  <c r="AJ147" i="5"/>
  <c r="AI147" i="5"/>
  <c r="AG147" i="5"/>
  <c r="AF147" i="5"/>
  <c r="AD147" i="5"/>
  <c r="AC147" i="5"/>
  <c r="AB147" i="5"/>
  <c r="Z147" i="5"/>
  <c r="Y147" i="5"/>
  <c r="T147" i="5"/>
  <c r="U147" i="5" s="1"/>
  <c r="Q147" i="5"/>
  <c r="R147" i="5" s="1"/>
  <c r="M147" i="5"/>
  <c r="H147" i="5"/>
  <c r="I147" i="5" s="1"/>
  <c r="P147" i="5" s="1"/>
  <c r="G147" i="5"/>
  <c r="F147" i="5"/>
  <c r="E147" i="5"/>
  <c r="AJ146" i="5"/>
  <c r="AI146" i="5"/>
  <c r="AK146" i="5" s="1"/>
  <c r="AG146" i="5"/>
  <c r="AF146" i="5"/>
  <c r="AD146" i="5"/>
  <c r="AC146" i="5"/>
  <c r="AB146" i="5"/>
  <c r="Z146" i="5"/>
  <c r="Y146" i="5"/>
  <c r="U146" i="5"/>
  <c r="T146" i="5"/>
  <c r="V146" i="5" s="1"/>
  <c r="W146" i="5" s="1"/>
  <c r="Q146" i="5"/>
  <c r="R146" i="5" s="1"/>
  <c r="M146" i="5"/>
  <c r="H146" i="5"/>
  <c r="G146" i="5"/>
  <c r="F146" i="5"/>
  <c r="E146" i="5"/>
  <c r="AJ145" i="5"/>
  <c r="AK145" i="5" s="1"/>
  <c r="AI145" i="5"/>
  <c r="AG145" i="5"/>
  <c r="AF145" i="5"/>
  <c r="AD145" i="5"/>
  <c r="AC145" i="5"/>
  <c r="AB145" i="5"/>
  <c r="AE145" i="5" s="1"/>
  <c r="Z145" i="5"/>
  <c r="Y145" i="5"/>
  <c r="T145" i="5"/>
  <c r="V145" i="5" s="1"/>
  <c r="W145" i="5" s="1"/>
  <c r="R145" i="5"/>
  <c r="Q145" i="5"/>
  <c r="M145" i="5"/>
  <c r="H145" i="5"/>
  <c r="G145" i="5"/>
  <c r="F145" i="5"/>
  <c r="E145" i="5"/>
  <c r="AJ144" i="5"/>
  <c r="AI144" i="5"/>
  <c r="AG144" i="5"/>
  <c r="AF144" i="5"/>
  <c r="AH144" i="5" s="1"/>
  <c r="AD144" i="5"/>
  <c r="AC144" i="5"/>
  <c r="AB144" i="5"/>
  <c r="Z144" i="5"/>
  <c r="Y144" i="5"/>
  <c r="V144" i="5"/>
  <c r="W144" i="5" s="1"/>
  <c r="T144" i="5"/>
  <c r="U144" i="5" s="1"/>
  <c r="Q144" i="5"/>
  <c r="R144" i="5" s="1"/>
  <c r="M144" i="5"/>
  <c r="H144" i="5"/>
  <c r="G144" i="5"/>
  <c r="F144" i="5"/>
  <c r="E144" i="5"/>
  <c r="AJ143" i="5"/>
  <c r="AI143" i="5"/>
  <c r="AG143" i="5"/>
  <c r="AF143" i="5"/>
  <c r="AD143" i="5"/>
  <c r="AC143" i="5"/>
  <c r="AB143" i="5"/>
  <c r="Z143" i="5"/>
  <c r="Y143" i="5"/>
  <c r="T143" i="5"/>
  <c r="V143" i="5" s="1"/>
  <c r="W143" i="5" s="1"/>
  <c r="Q143" i="5"/>
  <c r="R143" i="5" s="1"/>
  <c r="M143" i="5"/>
  <c r="H143" i="5"/>
  <c r="G143" i="5"/>
  <c r="I143" i="5" s="1"/>
  <c r="P143" i="5" s="1"/>
  <c r="F143" i="5"/>
  <c r="E143" i="5"/>
  <c r="AJ142" i="5"/>
  <c r="AI142" i="5"/>
  <c r="AG142" i="5"/>
  <c r="AF142" i="5"/>
  <c r="AD142" i="5"/>
  <c r="AC142" i="5"/>
  <c r="AB142" i="5"/>
  <c r="Z142" i="5"/>
  <c r="Y142" i="5"/>
  <c r="AA142" i="5" s="1"/>
  <c r="T142" i="5"/>
  <c r="Q142" i="5"/>
  <c r="R142" i="5" s="1"/>
  <c r="M142" i="5"/>
  <c r="H142" i="5"/>
  <c r="G142" i="5"/>
  <c r="F142" i="5"/>
  <c r="E142" i="5"/>
  <c r="AJ141" i="5"/>
  <c r="AI141" i="5"/>
  <c r="AG141" i="5"/>
  <c r="AF141" i="5"/>
  <c r="AD141" i="5"/>
  <c r="AC141" i="5"/>
  <c r="AB141" i="5"/>
  <c r="Z141" i="5"/>
  <c r="Y141" i="5"/>
  <c r="AA141" i="5" s="1"/>
  <c r="T141" i="5"/>
  <c r="V141" i="5" s="1"/>
  <c r="W141" i="5" s="1"/>
  <c r="Q141" i="5"/>
  <c r="R141" i="5" s="1"/>
  <c r="M141" i="5"/>
  <c r="H141" i="5"/>
  <c r="G141" i="5"/>
  <c r="I141" i="5" s="1"/>
  <c r="P141" i="5" s="1"/>
  <c r="F141" i="5"/>
  <c r="E141" i="5"/>
  <c r="AJ140" i="5"/>
  <c r="AI140" i="5"/>
  <c r="AK140" i="5" s="1"/>
  <c r="AG140" i="5"/>
  <c r="AF140" i="5"/>
  <c r="AD140" i="5"/>
  <c r="AE140" i="5" s="1"/>
  <c r="AC140" i="5"/>
  <c r="AB140" i="5"/>
  <c r="Z140" i="5"/>
  <c r="Y140" i="5"/>
  <c r="U140" i="5"/>
  <c r="T140" i="5"/>
  <c r="V140" i="5" s="1"/>
  <c r="W140" i="5" s="1"/>
  <c r="Q140" i="5"/>
  <c r="R140" i="5" s="1"/>
  <c r="M140" i="5"/>
  <c r="H140" i="5"/>
  <c r="G140" i="5"/>
  <c r="I140" i="5" s="1"/>
  <c r="F140" i="5"/>
  <c r="E140" i="5"/>
  <c r="AJ139" i="5"/>
  <c r="AI139" i="5"/>
  <c r="AG139" i="5"/>
  <c r="AF139" i="5"/>
  <c r="AD139" i="5"/>
  <c r="AC139" i="5"/>
  <c r="AB139" i="5"/>
  <c r="Z139" i="5"/>
  <c r="Y139" i="5"/>
  <c r="T139" i="5"/>
  <c r="U139" i="5" s="1"/>
  <c r="Q139" i="5"/>
  <c r="R139" i="5" s="1"/>
  <c r="M139" i="5"/>
  <c r="H139" i="5"/>
  <c r="G139" i="5"/>
  <c r="F139" i="5"/>
  <c r="E139" i="5"/>
  <c r="AJ138" i="5"/>
  <c r="AI138" i="5"/>
  <c r="AK138" i="5" s="1"/>
  <c r="AG138" i="5"/>
  <c r="AF138" i="5"/>
  <c r="AH138" i="5" s="1"/>
  <c r="AD138" i="5"/>
  <c r="AC138" i="5"/>
  <c r="AB138" i="5"/>
  <c r="Z138" i="5"/>
  <c r="Y138" i="5"/>
  <c r="T138" i="5"/>
  <c r="V138" i="5" s="1"/>
  <c r="W138" i="5" s="1"/>
  <c r="Q138" i="5"/>
  <c r="R138" i="5" s="1"/>
  <c r="M138" i="5"/>
  <c r="H138" i="5"/>
  <c r="G138" i="5"/>
  <c r="F138" i="5"/>
  <c r="E138" i="5"/>
  <c r="AJ137" i="5"/>
  <c r="AI137" i="5"/>
  <c r="AG137" i="5"/>
  <c r="AF137" i="5"/>
  <c r="AD137" i="5"/>
  <c r="AC137" i="5"/>
  <c r="AE137" i="5" s="1"/>
  <c r="AB137" i="5"/>
  <c r="Z137" i="5"/>
  <c r="Y137" i="5"/>
  <c r="T137" i="5"/>
  <c r="V137" i="5" s="1"/>
  <c r="W137" i="5" s="1"/>
  <c r="Q137" i="5"/>
  <c r="R137" i="5" s="1"/>
  <c r="M137" i="5"/>
  <c r="H137" i="5"/>
  <c r="G137" i="5"/>
  <c r="F137" i="5"/>
  <c r="E137" i="5"/>
  <c r="AJ136" i="5"/>
  <c r="AI136" i="5"/>
  <c r="AK136" i="5" s="1"/>
  <c r="AG136" i="5"/>
  <c r="AF136" i="5"/>
  <c r="AD136" i="5"/>
  <c r="AC136" i="5"/>
  <c r="AB136" i="5"/>
  <c r="Z136" i="5"/>
  <c r="Y136" i="5"/>
  <c r="T136" i="5"/>
  <c r="U136" i="5" s="1"/>
  <c r="Q136" i="5"/>
  <c r="R136" i="5" s="1"/>
  <c r="M136" i="5"/>
  <c r="H136" i="5"/>
  <c r="G136" i="5"/>
  <c r="F136" i="5"/>
  <c r="E136" i="5"/>
  <c r="AJ135" i="5"/>
  <c r="AK135" i="5" s="1"/>
  <c r="AI135" i="5"/>
  <c r="AG135" i="5"/>
  <c r="AF135" i="5"/>
  <c r="AH135" i="5" s="1"/>
  <c r="AD135" i="5"/>
  <c r="AC135" i="5"/>
  <c r="AB135" i="5"/>
  <c r="Z135" i="5"/>
  <c r="Y135" i="5"/>
  <c r="T135" i="5"/>
  <c r="V135" i="5" s="1"/>
  <c r="W135" i="5" s="1"/>
  <c r="Q135" i="5"/>
  <c r="R135" i="5" s="1"/>
  <c r="M135" i="5"/>
  <c r="H135" i="5"/>
  <c r="G135" i="5"/>
  <c r="I135" i="5" s="1"/>
  <c r="P135" i="5" s="1"/>
  <c r="F135" i="5"/>
  <c r="E135" i="5"/>
  <c r="AJ134" i="5"/>
  <c r="AI134" i="5"/>
  <c r="AG134" i="5"/>
  <c r="AF134" i="5"/>
  <c r="AD134" i="5"/>
  <c r="AC134" i="5"/>
  <c r="AB134" i="5"/>
  <c r="Z134" i="5"/>
  <c r="Y134" i="5"/>
  <c r="T134" i="5"/>
  <c r="Q134" i="5"/>
  <c r="R134" i="5" s="1"/>
  <c r="M134" i="5"/>
  <c r="H134" i="5"/>
  <c r="G134" i="5"/>
  <c r="F134" i="5"/>
  <c r="E134" i="5"/>
  <c r="AJ133" i="5"/>
  <c r="AI133" i="5"/>
  <c r="AG133" i="5"/>
  <c r="AF133" i="5"/>
  <c r="AD133" i="5"/>
  <c r="AC133" i="5"/>
  <c r="AB133" i="5"/>
  <c r="AA133" i="5"/>
  <c r="Z133" i="5"/>
  <c r="Y133" i="5"/>
  <c r="T133" i="5"/>
  <c r="U133" i="5" s="1"/>
  <c r="Q133" i="5"/>
  <c r="R133" i="5" s="1"/>
  <c r="M133" i="5"/>
  <c r="H133" i="5"/>
  <c r="G133" i="5"/>
  <c r="I133" i="5" s="1"/>
  <c r="F133" i="5"/>
  <c r="E133" i="5"/>
  <c r="AJ132" i="5"/>
  <c r="AI132" i="5"/>
  <c r="AK132" i="5" s="1"/>
  <c r="AG132" i="5"/>
  <c r="AF132" i="5"/>
  <c r="AH132" i="5" s="1"/>
  <c r="AD132" i="5"/>
  <c r="AC132" i="5"/>
  <c r="AB132" i="5"/>
  <c r="Z132" i="5"/>
  <c r="AA132" i="5" s="1"/>
  <c r="Y132" i="5"/>
  <c r="U132" i="5"/>
  <c r="T132" i="5"/>
  <c r="V132" i="5" s="1"/>
  <c r="W132" i="5" s="1"/>
  <c r="Q132" i="5"/>
  <c r="R132" i="5" s="1"/>
  <c r="M132" i="5"/>
  <c r="H132" i="5"/>
  <c r="I132" i="5" s="1"/>
  <c r="P132" i="5" s="1"/>
  <c r="G132" i="5"/>
  <c r="F132" i="5"/>
  <c r="E132" i="5"/>
  <c r="AJ131" i="5"/>
  <c r="AI131" i="5"/>
  <c r="AG131" i="5"/>
  <c r="AF131" i="5"/>
  <c r="AD131" i="5"/>
  <c r="AC131" i="5"/>
  <c r="AB131" i="5"/>
  <c r="Z131" i="5"/>
  <c r="Y131" i="5"/>
  <c r="T131" i="5"/>
  <c r="V131" i="5" s="1"/>
  <c r="W131" i="5" s="1"/>
  <c r="Q131" i="5"/>
  <c r="R131" i="5" s="1"/>
  <c r="M131" i="5"/>
  <c r="H131" i="5"/>
  <c r="I131" i="5" s="1"/>
  <c r="P131" i="5" s="1"/>
  <c r="G131" i="5"/>
  <c r="F131" i="5"/>
  <c r="E131" i="5"/>
  <c r="AJ130" i="5"/>
  <c r="AI130" i="5"/>
  <c r="AG130" i="5"/>
  <c r="AF130" i="5"/>
  <c r="AD130" i="5"/>
  <c r="AC130" i="5"/>
  <c r="AB130" i="5"/>
  <c r="Z130" i="5"/>
  <c r="AA130" i="5" s="1"/>
  <c r="Y130" i="5"/>
  <c r="T130" i="5"/>
  <c r="U130" i="5" s="1"/>
  <c r="Q130" i="5"/>
  <c r="R130" i="5" s="1"/>
  <c r="M130" i="5"/>
  <c r="H130" i="5"/>
  <c r="G130" i="5"/>
  <c r="F130" i="5"/>
  <c r="E130" i="5"/>
  <c r="AJ129" i="5"/>
  <c r="AI129" i="5"/>
  <c r="AG129" i="5"/>
  <c r="AF129" i="5"/>
  <c r="AH129" i="5" s="1"/>
  <c r="AD129" i="5"/>
  <c r="AC129" i="5"/>
  <c r="AB129" i="5"/>
  <c r="AE129" i="5" s="1"/>
  <c r="Z129" i="5"/>
  <c r="Y129" i="5"/>
  <c r="AA129" i="5" s="1"/>
  <c r="T129" i="5"/>
  <c r="V129" i="5" s="1"/>
  <c r="W129" i="5" s="1"/>
  <c r="Q129" i="5"/>
  <c r="R129" i="5" s="1"/>
  <c r="M129" i="5"/>
  <c r="H129" i="5"/>
  <c r="G129" i="5"/>
  <c r="F129" i="5"/>
  <c r="E129" i="5"/>
  <c r="AJ128" i="5"/>
  <c r="AI128" i="5"/>
  <c r="AG128" i="5"/>
  <c r="AF128" i="5"/>
  <c r="AD128" i="5"/>
  <c r="AC128" i="5"/>
  <c r="AB128" i="5"/>
  <c r="Z128" i="5"/>
  <c r="Y128" i="5"/>
  <c r="AA128" i="5" s="1"/>
  <c r="T128" i="5"/>
  <c r="Q128" i="5"/>
  <c r="R128" i="5" s="1"/>
  <c r="M128" i="5"/>
  <c r="H128" i="5"/>
  <c r="G128" i="5"/>
  <c r="F128" i="5"/>
  <c r="E128" i="5"/>
  <c r="AK127" i="5"/>
  <c r="AJ127" i="5"/>
  <c r="AI127" i="5"/>
  <c r="AG127" i="5"/>
  <c r="AF127" i="5"/>
  <c r="AD127" i="5"/>
  <c r="AC127" i="5"/>
  <c r="AB127" i="5"/>
  <c r="Z127" i="5"/>
  <c r="AA127" i="5" s="1"/>
  <c r="Y127" i="5"/>
  <c r="T127" i="5"/>
  <c r="Q127" i="5"/>
  <c r="R127" i="5" s="1"/>
  <c r="M127" i="5"/>
  <c r="H127" i="5"/>
  <c r="G127" i="5"/>
  <c r="I127" i="5" s="1"/>
  <c r="P127" i="5" s="1"/>
  <c r="F127" i="5"/>
  <c r="E127" i="5"/>
  <c r="AJ126" i="5"/>
  <c r="AI126" i="5"/>
  <c r="AG126" i="5"/>
  <c r="AF126" i="5"/>
  <c r="AD126" i="5"/>
  <c r="AC126" i="5"/>
  <c r="AB126" i="5"/>
  <c r="Z126" i="5"/>
  <c r="Y126" i="5"/>
  <c r="T126" i="5"/>
  <c r="Q126" i="5"/>
  <c r="R126" i="5" s="1"/>
  <c r="M126" i="5"/>
  <c r="H126" i="5"/>
  <c r="G126" i="5"/>
  <c r="F126" i="5"/>
  <c r="E126" i="5"/>
  <c r="AJ125" i="5"/>
  <c r="AI125" i="5"/>
  <c r="AK125" i="5" s="1"/>
  <c r="AG125" i="5"/>
  <c r="AF125" i="5"/>
  <c r="AD125" i="5"/>
  <c r="AC125" i="5"/>
  <c r="AB125" i="5"/>
  <c r="Z125" i="5"/>
  <c r="Y125" i="5"/>
  <c r="AA125" i="5" s="1"/>
  <c r="T125" i="5"/>
  <c r="Q125" i="5"/>
  <c r="R125" i="5" s="1"/>
  <c r="M125" i="5"/>
  <c r="H125" i="5"/>
  <c r="G125" i="5"/>
  <c r="I125" i="5" s="1"/>
  <c r="F125" i="5"/>
  <c r="E125" i="5"/>
  <c r="AJ124" i="5"/>
  <c r="AI124" i="5"/>
  <c r="AG124" i="5"/>
  <c r="AF124" i="5"/>
  <c r="AH124" i="5" s="1"/>
  <c r="AD124" i="5"/>
  <c r="AC124" i="5"/>
  <c r="AE124" i="5" s="1"/>
  <c r="AB124" i="5"/>
  <c r="Z124" i="5"/>
  <c r="Y124" i="5"/>
  <c r="T124" i="5"/>
  <c r="V124" i="5" s="1"/>
  <c r="W124" i="5" s="1"/>
  <c r="Q124" i="5"/>
  <c r="R124" i="5" s="1"/>
  <c r="M124" i="5"/>
  <c r="H124" i="5"/>
  <c r="I124" i="5" s="1"/>
  <c r="G124" i="5"/>
  <c r="F124" i="5"/>
  <c r="E124" i="5"/>
  <c r="AJ123" i="5"/>
  <c r="AI123" i="5"/>
  <c r="AG123" i="5"/>
  <c r="AF123" i="5"/>
  <c r="AD123" i="5"/>
  <c r="AC123" i="5"/>
  <c r="AB123" i="5"/>
  <c r="AE123" i="5" s="1"/>
  <c r="Z123" i="5"/>
  <c r="Y123" i="5"/>
  <c r="AA123" i="5" s="1"/>
  <c r="T123" i="5"/>
  <c r="V123" i="5" s="1"/>
  <c r="W123" i="5" s="1"/>
  <c r="Q123" i="5"/>
  <c r="R123" i="5" s="1"/>
  <c r="M123" i="5"/>
  <c r="H123" i="5"/>
  <c r="I123" i="5" s="1"/>
  <c r="G123" i="5"/>
  <c r="F123" i="5"/>
  <c r="E123" i="5"/>
  <c r="AJ122" i="5"/>
  <c r="AI122" i="5"/>
  <c r="AG122" i="5"/>
  <c r="AF122" i="5"/>
  <c r="AD122" i="5"/>
  <c r="AC122" i="5"/>
  <c r="AB122" i="5"/>
  <c r="AE122" i="5" s="1"/>
  <c r="Z122" i="5"/>
  <c r="Y122" i="5"/>
  <c r="U122" i="5"/>
  <c r="X122" i="5" s="1"/>
  <c r="T122" i="5"/>
  <c r="V122" i="5" s="1"/>
  <c r="W122" i="5" s="1"/>
  <c r="Q122" i="5"/>
  <c r="R122" i="5" s="1"/>
  <c r="M122" i="5"/>
  <c r="H122" i="5"/>
  <c r="G122" i="5"/>
  <c r="F122" i="5"/>
  <c r="E122" i="5"/>
  <c r="AJ121" i="5"/>
  <c r="AK121" i="5" s="1"/>
  <c r="AI121" i="5"/>
  <c r="AG121" i="5"/>
  <c r="AF121" i="5"/>
  <c r="AH121" i="5" s="1"/>
  <c r="AD121" i="5"/>
  <c r="AC121" i="5"/>
  <c r="AB121" i="5"/>
  <c r="Z121" i="5"/>
  <c r="Y121" i="5"/>
  <c r="AA121" i="5" s="1"/>
  <c r="T121" i="5"/>
  <c r="V121" i="5" s="1"/>
  <c r="W121" i="5" s="1"/>
  <c r="Q121" i="5"/>
  <c r="R121" i="5" s="1"/>
  <c r="M121" i="5"/>
  <c r="H121" i="5"/>
  <c r="G121" i="5"/>
  <c r="F121" i="5"/>
  <c r="E121" i="5"/>
  <c r="AJ120" i="5"/>
  <c r="AI120" i="5"/>
  <c r="AG120" i="5"/>
  <c r="AF120" i="5"/>
  <c r="AD120" i="5"/>
  <c r="AC120" i="5"/>
  <c r="AB120" i="5"/>
  <c r="Z120" i="5"/>
  <c r="Y120" i="5"/>
  <c r="T120" i="5"/>
  <c r="Q120" i="5"/>
  <c r="R120" i="5" s="1"/>
  <c r="M120" i="5"/>
  <c r="H120" i="5"/>
  <c r="G120" i="5"/>
  <c r="I120" i="5" s="1"/>
  <c r="F120" i="5"/>
  <c r="E120" i="5"/>
  <c r="AJ119" i="5"/>
  <c r="AI119" i="5"/>
  <c r="AG119" i="5"/>
  <c r="AF119" i="5"/>
  <c r="AD119" i="5"/>
  <c r="AC119" i="5"/>
  <c r="AB119" i="5"/>
  <c r="Z119" i="5"/>
  <c r="Y119" i="5"/>
  <c r="V119" i="5"/>
  <c r="W119" i="5" s="1"/>
  <c r="U119" i="5"/>
  <c r="T119" i="5"/>
  <c r="Q119" i="5"/>
  <c r="R119" i="5" s="1"/>
  <c r="M119" i="5"/>
  <c r="H119" i="5"/>
  <c r="G119" i="5"/>
  <c r="F119" i="5"/>
  <c r="E119" i="5"/>
  <c r="AJ118" i="5"/>
  <c r="AI118" i="5"/>
  <c r="AG118" i="5"/>
  <c r="AF118" i="5"/>
  <c r="AD118" i="5"/>
  <c r="AC118" i="5"/>
  <c r="AB118" i="5"/>
  <c r="Z118" i="5"/>
  <c r="Y118" i="5"/>
  <c r="T118" i="5"/>
  <c r="Q118" i="5"/>
  <c r="R118" i="5" s="1"/>
  <c r="M118" i="5"/>
  <c r="H118" i="5"/>
  <c r="I118" i="5" s="1"/>
  <c r="P118" i="5" s="1"/>
  <c r="G118" i="5"/>
  <c r="F118" i="5"/>
  <c r="E118" i="5"/>
  <c r="AJ117" i="5"/>
  <c r="AI117" i="5"/>
  <c r="AG117" i="5"/>
  <c r="AF117" i="5"/>
  <c r="AD117" i="5"/>
  <c r="AC117" i="5"/>
  <c r="AB117" i="5"/>
  <c r="Z117" i="5"/>
  <c r="Y117" i="5"/>
  <c r="T117" i="5"/>
  <c r="U117" i="5" s="1"/>
  <c r="Q117" i="5"/>
  <c r="R117" i="5" s="1"/>
  <c r="M117" i="5"/>
  <c r="H117" i="5"/>
  <c r="G117" i="5"/>
  <c r="F117" i="5"/>
  <c r="E117" i="5"/>
  <c r="AJ116" i="5"/>
  <c r="AI116" i="5"/>
  <c r="AK116" i="5" s="1"/>
  <c r="AG116" i="5"/>
  <c r="AH116" i="5" s="1"/>
  <c r="AF116" i="5"/>
  <c r="AD116" i="5"/>
  <c r="AC116" i="5"/>
  <c r="AB116" i="5"/>
  <c r="Z116" i="5"/>
  <c r="Y116" i="5"/>
  <c r="T116" i="5"/>
  <c r="U116" i="5" s="1"/>
  <c r="Q116" i="5"/>
  <c r="R116" i="5" s="1"/>
  <c r="M116" i="5"/>
  <c r="H116" i="5"/>
  <c r="G116" i="5"/>
  <c r="I116" i="5" s="1"/>
  <c r="P116" i="5" s="1"/>
  <c r="F116" i="5"/>
  <c r="E116" i="5"/>
  <c r="AJ115" i="5"/>
  <c r="AI115" i="5"/>
  <c r="AG115" i="5"/>
  <c r="AF115" i="5"/>
  <c r="AD115" i="5"/>
  <c r="AC115" i="5"/>
  <c r="AB115" i="5"/>
  <c r="Z115" i="5"/>
  <c r="Y115" i="5"/>
  <c r="T115" i="5"/>
  <c r="V115" i="5" s="1"/>
  <c r="W115" i="5" s="1"/>
  <c r="Q115" i="5"/>
  <c r="R115" i="5" s="1"/>
  <c r="M115" i="5"/>
  <c r="H115" i="5"/>
  <c r="G115" i="5"/>
  <c r="F115" i="5"/>
  <c r="E115" i="5"/>
  <c r="AJ114" i="5"/>
  <c r="AI114" i="5"/>
  <c r="AK114" i="5" s="1"/>
  <c r="AG114" i="5"/>
  <c r="AF114" i="5"/>
  <c r="AD114" i="5"/>
  <c r="AC114" i="5"/>
  <c r="AB114" i="5"/>
  <c r="Z114" i="5"/>
  <c r="Y114" i="5"/>
  <c r="AA114" i="5" s="1"/>
  <c r="T114" i="5"/>
  <c r="U114" i="5" s="1"/>
  <c r="Q114" i="5"/>
  <c r="R114" i="5" s="1"/>
  <c r="M114" i="5"/>
  <c r="H114" i="5"/>
  <c r="G114" i="5"/>
  <c r="I114" i="5" s="1"/>
  <c r="F114" i="5"/>
  <c r="E114" i="5"/>
  <c r="AJ113" i="5"/>
  <c r="AI113" i="5"/>
  <c r="AG113" i="5"/>
  <c r="AF113" i="5"/>
  <c r="AD113" i="5"/>
  <c r="AC113" i="5"/>
  <c r="AE113" i="5" s="1"/>
  <c r="AB113" i="5"/>
  <c r="Z113" i="5"/>
  <c r="Y113" i="5"/>
  <c r="T113" i="5"/>
  <c r="V113" i="5" s="1"/>
  <c r="W113" i="5" s="1"/>
  <c r="Q113" i="5"/>
  <c r="R113" i="5" s="1"/>
  <c r="M113" i="5"/>
  <c r="H113" i="5"/>
  <c r="G113" i="5"/>
  <c r="F113" i="5"/>
  <c r="E113" i="5"/>
  <c r="AJ112" i="5"/>
  <c r="AI112" i="5"/>
  <c r="AG112" i="5"/>
  <c r="AF112" i="5"/>
  <c r="AD112" i="5"/>
  <c r="AC112" i="5"/>
  <c r="AB112" i="5"/>
  <c r="Z112" i="5"/>
  <c r="Y112" i="5"/>
  <c r="AA112" i="5" s="1"/>
  <c r="T112" i="5"/>
  <c r="Q112" i="5"/>
  <c r="R112" i="5" s="1"/>
  <c r="M112" i="5"/>
  <c r="H112" i="5"/>
  <c r="G112" i="5"/>
  <c r="F112" i="5"/>
  <c r="E112" i="5"/>
  <c r="AJ111" i="5"/>
  <c r="AI111" i="5"/>
  <c r="AK111" i="5" s="1"/>
  <c r="AG111" i="5"/>
  <c r="AF111" i="5"/>
  <c r="AD111" i="5"/>
  <c r="AC111" i="5"/>
  <c r="AB111" i="5"/>
  <c r="Z111" i="5"/>
  <c r="Y111" i="5"/>
  <c r="V111" i="5"/>
  <c r="W111" i="5" s="1"/>
  <c r="T111" i="5"/>
  <c r="U111" i="5" s="1"/>
  <c r="Q111" i="5"/>
  <c r="R111" i="5" s="1"/>
  <c r="M111" i="5"/>
  <c r="H111" i="5"/>
  <c r="G111" i="5"/>
  <c r="I111" i="5" s="1"/>
  <c r="F111" i="5"/>
  <c r="E111" i="5"/>
  <c r="AJ110" i="5"/>
  <c r="AI110" i="5"/>
  <c r="AG110" i="5"/>
  <c r="AF110" i="5"/>
  <c r="AH110" i="5" s="1"/>
  <c r="AD110" i="5"/>
  <c r="AC110" i="5"/>
  <c r="AB110" i="5"/>
  <c r="Z110" i="5"/>
  <c r="Y110" i="5"/>
  <c r="T110" i="5"/>
  <c r="Q110" i="5"/>
  <c r="R110" i="5" s="1"/>
  <c r="M110" i="5"/>
  <c r="H110" i="5"/>
  <c r="G110" i="5"/>
  <c r="F110" i="5"/>
  <c r="E110" i="5"/>
  <c r="AJ109" i="5"/>
  <c r="AI109" i="5"/>
  <c r="AG109" i="5"/>
  <c r="AF109" i="5"/>
  <c r="AH109" i="5" s="1"/>
  <c r="AD109" i="5"/>
  <c r="AC109" i="5"/>
  <c r="AB109" i="5"/>
  <c r="Z109" i="5"/>
  <c r="Y109" i="5"/>
  <c r="AA109" i="5" s="1"/>
  <c r="T109" i="5"/>
  <c r="Q109" i="5"/>
  <c r="R109" i="5" s="1"/>
  <c r="M109" i="5"/>
  <c r="H109" i="5"/>
  <c r="G109" i="5"/>
  <c r="I109" i="5" s="1"/>
  <c r="F109" i="5"/>
  <c r="E109" i="5"/>
  <c r="AJ108" i="5"/>
  <c r="AK108" i="5" s="1"/>
  <c r="AI108" i="5"/>
  <c r="AG108" i="5"/>
  <c r="AF108" i="5"/>
  <c r="AH108" i="5" s="1"/>
  <c r="AD108" i="5"/>
  <c r="AC108" i="5"/>
  <c r="AB108" i="5"/>
  <c r="Z108" i="5"/>
  <c r="Y108" i="5"/>
  <c r="W108" i="5"/>
  <c r="V108" i="5"/>
  <c r="U108" i="5"/>
  <c r="X108" i="5" s="1"/>
  <c r="T108" i="5"/>
  <c r="Q108" i="5"/>
  <c r="R108" i="5" s="1"/>
  <c r="M108" i="5"/>
  <c r="H108" i="5"/>
  <c r="G108" i="5"/>
  <c r="F108" i="5"/>
  <c r="E108" i="5"/>
  <c r="AJ107" i="5"/>
  <c r="AI107" i="5"/>
  <c r="AG107" i="5"/>
  <c r="AF107" i="5"/>
  <c r="AD107" i="5"/>
  <c r="AC107" i="5"/>
  <c r="AB107" i="5"/>
  <c r="Z107" i="5"/>
  <c r="Y107" i="5"/>
  <c r="T107" i="5"/>
  <c r="V107" i="5" s="1"/>
  <c r="W107" i="5" s="1"/>
  <c r="Q107" i="5"/>
  <c r="R107" i="5" s="1"/>
  <c r="M107" i="5"/>
  <c r="H107" i="5"/>
  <c r="I107" i="5" s="1"/>
  <c r="P107" i="5" s="1"/>
  <c r="G107" i="5"/>
  <c r="F107" i="5"/>
  <c r="E107" i="5"/>
  <c r="AJ106" i="5"/>
  <c r="AI106" i="5"/>
  <c r="AG106" i="5"/>
  <c r="AF106" i="5"/>
  <c r="AD106" i="5"/>
  <c r="AC106" i="5"/>
  <c r="AB106" i="5"/>
  <c r="Z106" i="5"/>
  <c r="Y106" i="5"/>
  <c r="T106" i="5"/>
  <c r="V106" i="5" s="1"/>
  <c r="W106" i="5" s="1"/>
  <c r="Q106" i="5"/>
  <c r="R106" i="5" s="1"/>
  <c r="M106" i="5"/>
  <c r="H106" i="5"/>
  <c r="G106" i="5"/>
  <c r="F106" i="5"/>
  <c r="E106" i="5"/>
  <c r="AJ105" i="5"/>
  <c r="AI105" i="5"/>
  <c r="AG105" i="5"/>
  <c r="AH105" i="5" s="1"/>
  <c r="AF105" i="5"/>
  <c r="AD105" i="5"/>
  <c r="AC105" i="5"/>
  <c r="AB105" i="5"/>
  <c r="Z105" i="5"/>
  <c r="Y105" i="5"/>
  <c r="AA105" i="5" s="1"/>
  <c r="T105" i="5"/>
  <c r="V105" i="5" s="1"/>
  <c r="W105" i="5" s="1"/>
  <c r="R105" i="5"/>
  <c r="Q105" i="5"/>
  <c r="M105" i="5"/>
  <c r="H105" i="5"/>
  <c r="G105" i="5"/>
  <c r="F105" i="5"/>
  <c r="E105" i="5"/>
  <c r="AJ104" i="5"/>
  <c r="AI104" i="5"/>
  <c r="AG104" i="5"/>
  <c r="AF104" i="5"/>
  <c r="AD104" i="5"/>
  <c r="AE104" i="5" s="1"/>
  <c r="AC104" i="5"/>
  <c r="AB104" i="5"/>
  <c r="Z104" i="5"/>
  <c r="Y104" i="5"/>
  <c r="AA104" i="5" s="1"/>
  <c r="T104" i="5"/>
  <c r="Q104" i="5"/>
  <c r="R104" i="5" s="1"/>
  <c r="M104" i="5"/>
  <c r="H104" i="5"/>
  <c r="G104" i="5"/>
  <c r="F104" i="5"/>
  <c r="E104" i="5"/>
  <c r="AJ103" i="5"/>
  <c r="AI103" i="5"/>
  <c r="AG103" i="5"/>
  <c r="AF103" i="5"/>
  <c r="AD103" i="5"/>
  <c r="AC103" i="5"/>
  <c r="AB103" i="5"/>
  <c r="Z103" i="5"/>
  <c r="Y103" i="5"/>
  <c r="AA103" i="5" s="1"/>
  <c r="U103" i="5"/>
  <c r="T103" i="5"/>
  <c r="V103" i="5" s="1"/>
  <c r="W103" i="5" s="1"/>
  <c r="Q103" i="5"/>
  <c r="R103" i="5" s="1"/>
  <c r="M103" i="5"/>
  <c r="H103" i="5"/>
  <c r="G103" i="5"/>
  <c r="F103" i="5"/>
  <c r="E103" i="5"/>
  <c r="AJ102" i="5"/>
  <c r="AK102" i="5" s="1"/>
  <c r="AI102" i="5"/>
  <c r="AG102" i="5"/>
  <c r="AF102" i="5"/>
  <c r="AD102" i="5"/>
  <c r="AC102" i="5"/>
  <c r="AB102" i="5"/>
  <c r="AE102" i="5" s="1"/>
  <c r="Z102" i="5"/>
  <c r="Y102" i="5"/>
  <c r="T102" i="5"/>
  <c r="Q102" i="5"/>
  <c r="R102" i="5" s="1"/>
  <c r="M102" i="5"/>
  <c r="H102" i="5"/>
  <c r="G102" i="5"/>
  <c r="F102" i="5"/>
  <c r="E102" i="5"/>
  <c r="AJ101" i="5"/>
  <c r="AI101" i="5"/>
  <c r="AG101" i="5"/>
  <c r="AF101" i="5"/>
  <c r="AD101" i="5"/>
  <c r="AC101" i="5"/>
  <c r="AB101" i="5"/>
  <c r="AE101" i="5" s="1"/>
  <c r="Z101" i="5"/>
  <c r="AA101" i="5" s="1"/>
  <c r="Y101" i="5"/>
  <c r="T101" i="5"/>
  <c r="U101" i="5" s="1"/>
  <c r="Q101" i="5"/>
  <c r="R101" i="5" s="1"/>
  <c r="M101" i="5"/>
  <c r="H101" i="5"/>
  <c r="G101" i="5"/>
  <c r="F101" i="5"/>
  <c r="E101" i="5"/>
  <c r="AJ100" i="5"/>
  <c r="AI100" i="5"/>
  <c r="AK100" i="5" s="1"/>
  <c r="AG100" i="5"/>
  <c r="AF100" i="5"/>
  <c r="AH100" i="5" s="1"/>
  <c r="AD100" i="5"/>
  <c r="AC100" i="5"/>
  <c r="AB100" i="5"/>
  <c r="Z100" i="5"/>
  <c r="Y100" i="5"/>
  <c r="T100" i="5"/>
  <c r="U100" i="5" s="1"/>
  <c r="Q100" i="5"/>
  <c r="R100" i="5" s="1"/>
  <c r="M100" i="5"/>
  <c r="H100" i="5"/>
  <c r="G100" i="5"/>
  <c r="F100" i="5"/>
  <c r="E100" i="5"/>
  <c r="AJ99" i="5"/>
  <c r="AI99" i="5"/>
  <c r="AG99" i="5"/>
  <c r="AF99" i="5"/>
  <c r="AD99" i="5"/>
  <c r="AC99" i="5"/>
  <c r="AB99" i="5"/>
  <c r="Z99" i="5"/>
  <c r="Y99" i="5"/>
  <c r="T99" i="5"/>
  <c r="V99" i="5" s="1"/>
  <c r="W99" i="5" s="1"/>
  <c r="Q99" i="5"/>
  <c r="R99" i="5" s="1"/>
  <c r="M99" i="5"/>
  <c r="H99" i="5"/>
  <c r="G99" i="5"/>
  <c r="F99" i="5"/>
  <c r="E99" i="5"/>
  <c r="AJ98" i="5"/>
  <c r="AI98" i="5"/>
  <c r="AK98" i="5" s="1"/>
  <c r="AG98" i="5"/>
  <c r="AF98" i="5"/>
  <c r="AH98" i="5" s="1"/>
  <c r="AD98" i="5"/>
  <c r="AC98" i="5"/>
  <c r="AB98" i="5"/>
  <c r="Z98" i="5"/>
  <c r="Y98" i="5"/>
  <c r="T98" i="5"/>
  <c r="U98" i="5" s="1"/>
  <c r="Q98" i="5"/>
  <c r="R98" i="5" s="1"/>
  <c r="M98" i="5"/>
  <c r="H98" i="5"/>
  <c r="G98" i="5"/>
  <c r="F98" i="5"/>
  <c r="E98" i="5"/>
  <c r="AJ97" i="5"/>
  <c r="AI97" i="5"/>
  <c r="AG97" i="5"/>
  <c r="AF97" i="5"/>
  <c r="AE97" i="5"/>
  <c r="AD97" i="5"/>
  <c r="AC97" i="5"/>
  <c r="AB97" i="5"/>
  <c r="Z97" i="5"/>
  <c r="Y97" i="5"/>
  <c r="T97" i="5"/>
  <c r="V97" i="5" s="1"/>
  <c r="W97" i="5" s="1"/>
  <c r="Q97" i="5"/>
  <c r="R97" i="5" s="1"/>
  <c r="M97" i="5"/>
  <c r="H97" i="5"/>
  <c r="I97" i="5" s="1"/>
  <c r="G97" i="5"/>
  <c r="F97" i="5"/>
  <c r="E97" i="5"/>
  <c r="AJ96" i="5"/>
  <c r="AI96" i="5"/>
  <c r="AG96" i="5"/>
  <c r="AF96" i="5"/>
  <c r="AD96" i="5"/>
  <c r="AC96" i="5"/>
  <c r="AB96" i="5"/>
  <c r="Z96" i="5"/>
  <c r="Y96" i="5"/>
  <c r="T96" i="5"/>
  <c r="Q96" i="5"/>
  <c r="R96" i="5" s="1"/>
  <c r="M96" i="5"/>
  <c r="H96" i="5"/>
  <c r="G96" i="5"/>
  <c r="F96" i="5"/>
  <c r="E96" i="5"/>
  <c r="AJ95" i="5"/>
  <c r="AI95" i="5"/>
  <c r="AK95" i="5" s="1"/>
  <c r="AG95" i="5"/>
  <c r="AF95" i="5"/>
  <c r="AH95" i="5" s="1"/>
  <c r="AD95" i="5"/>
  <c r="AC95" i="5"/>
  <c r="AB95" i="5"/>
  <c r="Z95" i="5"/>
  <c r="Y95" i="5"/>
  <c r="T95" i="5"/>
  <c r="U95" i="5" s="1"/>
  <c r="R95" i="5"/>
  <c r="Q95" i="5"/>
  <c r="M95" i="5"/>
  <c r="H95" i="5"/>
  <c r="I95" i="5" s="1"/>
  <c r="P95" i="5" s="1"/>
  <c r="G95" i="5"/>
  <c r="F95" i="5"/>
  <c r="E95" i="5"/>
  <c r="AJ94" i="5"/>
  <c r="AI94" i="5"/>
  <c r="AG94" i="5"/>
  <c r="AF94" i="5"/>
  <c r="AD94" i="5"/>
  <c r="AC94" i="5"/>
  <c r="AB94" i="5"/>
  <c r="Z94" i="5"/>
  <c r="Y94" i="5"/>
  <c r="AA94" i="5" s="1"/>
  <c r="T94" i="5"/>
  <c r="Q94" i="5"/>
  <c r="R94" i="5" s="1"/>
  <c r="M94" i="5"/>
  <c r="H94" i="5"/>
  <c r="I94" i="5" s="1"/>
  <c r="P94" i="5" s="1"/>
  <c r="G94" i="5"/>
  <c r="F94" i="5"/>
  <c r="E94" i="5"/>
  <c r="AJ93" i="5"/>
  <c r="AI93" i="5"/>
  <c r="AG93" i="5"/>
  <c r="AF93" i="5"/>
  <c r="AD93" i="5"/>
  <c r="AC93" i="5"/>
  <c r="AB93" i="5"/>
  <c r="Z93" i="5"/>
  <c r="Y93" i="5"/>
  <c r="V93" i="5"/>
  <c r="W93" i="5" s="1"/>
  <c r="T93" i="5"/>
  <c r="U93" i="5" s="1"/>
  <c r="Q93" i="5"/>
  <c r="R93" i="5" s="1"/>
  <c r="M93" i="5"/>
  <c r="H93" i="5"/>
  <c r="G93" i="5"/>
  <c r="F93" i="5"/>
  <c r="E93" i="5"/>
  <c r="AJ92" i="5"/>
  <c r="AI92" i="5"/>
  <c r="AG92" i="5"/>
  <c r="AF92" i="5"/>
  <c r="AH92" i="5" s="1"/>
  <c r="AD92" i="5"/>
  <c r="AC92" i="5"/>
  <c r="AB92" i="5"/>
  <c r="Z92" i="5"/>
  <c r="Y92" i="5"/>
  <c r="T92" i="5"/>
  <c r="V92" i="5" s="1"/>
  <c r="W92" i="5" s="1"/>
  <c r="Q92" i="5"/>
  <c r="R92" i="5" s="1"/>
  <c r="M92" i="5"/>
  <c r="H92" i="5"/>
  <c r="G92" i="5"/>
  <c r="I92" i="5" s="1"/>
  <c r="P92" i="5" s="1"/>
  <c r="F92" i="5"/>
  <c r="E92" i="5"/>
  <c r="AJ91" i="5"/>
  <c r="AI91" i="5"/>
  <c r="AG91" i="5"/>
  <c r="AF91" i="5"/>
  <c r="AD91" i="5"/>
  <c r="AC91" i="5"/>
  <c r="AB91" i="5"/>
  <c r="Z91" i="5"/>
  <c r="Y91" i="5"/>
  <c r="T91" i="5"/>
  <c r="V91" i="5" s="1"/>
  <c r="W91" i="5" s="1"/>
  <c r="Q91" i="5"/>
  <c r="R91" i="5" s="1"/>
  <c r="M91" i="5"/>
  <c r="H91" i="5"/>
  <c r="G91" i="5"/>
  <c r="F91" i="5"/>
  <c r="E91" i="5"/>
  <c r="AJ90" i="5"/>
  <c r="AI90" i="5"/>
  <c r="AG90" i="5"/>
  <c r="AF90" i="5"/>
  <c r="AD90" i="5"/>
  <c r="AC90" i="5"/>
  <c r="AB90" i="5"/>
  <c r="AA90" i="5"/>
  <c r="Z90" i="5"/>
  <c r="Y90" i="5"/>
  <c r="V90" i="5"/>
  <c r="W90" i="5" s="1"/>
  <c r="T90" i="5"/>
  <c r="U90" i="5" s="1"/>
  <c r="Q90" i="5"/>
  <c r="R90" i="5" s="1"/>
  <c r="M90" i="5"/>
  <c r="H90" i="5"/>
  <c r="G90" i="5"/>
  <c r="I90" i="5" s="1"/>
  <c r="F90" i="5"/>
  <c r="E90" i="5"/>
  <c r="AJ89" i="5"/>
  <c r="AI89" i="5"/>
  <c r="AG89" i="5"/>
  <c r="AF89" i="5"/>
  <c r="AD89" i="5"/>
  <c r="AC89" i="5"/>
  <c r="AE89" i="5" s="1"/>
  <c r="AB89" i="5"/>
  <c r="Z89" i="5"/>
  <c r="Y89" i="5"/>
  <c r="T89" i="5"/>
  <c r="V89" i="5" s="1"/>
  <c r="W89" i="5" s="1"/>
  <c r="Q89" i="5"/>
  <c r="R89" i="5" s="1"/>
  <c r="M89" i="5"/>
  <c r="H89" i="5"/>
  <c r="G89" i="5"/>
  <c r="F89" i="5"/>
  <c r="E89" i="5"/>
  <c r="AJ88" i="5"/>
  <c r="AI88" i="5"/>
  <c r="AG88" i="5"/>
  <c r="AF88" i="5"/>
  <c r="AH88" i="5" s="1"/>
  <c r="AD88" i="5"/>
  <c r="AC88" i="5"/>
  <c r="AB88" i="5"/>
  <c r="Z88" i="5"/>
  <c r="Y88" i="5"/>
  <c r="V88" i="5"/>
  <c r="W88" i="5" s="1"/>
  <c r="T88" i="5"/>
  <c r="U88" i="5" s="1"/>
  <c r="Q88" i="5"/>
  <c r="R88" i="5" s="1"/>
  <c r="M88" i="5"/>
  <c r="H88" i="5"/>
  <c r="G88" i="5"/>
  <c r="F88" i="5"/>
  <c r="E88" i="5"/>
  <c r="AJ87" i="5"/>
  <c r="AI87" i="5"/>
  <c r="AG87" i="5"/>
  <c r="AF87" i="5"/>
  <c r="AH87" i="5" s="1"/>
  <c r="AD87" i="5"/>
  <c r="AC87" i="5"/>
  <c r="AB87" i="5"/>
  <c r="Z87" i="5"/>
  <c r="Y87" i="5"/>
  <c r="T87" i="5"/>
  <c r="U87" i="5" s="1"/>
  <c r="Q87" i="5"/>
  <c r="R87" i="5" s="1"/>
  <c r="M87" i="5"/>
  <c r="H87" i="5"/>
  <c r="G87" i="5"/>
  <c r="F87" i="5"/>
  <c r="E87" i="5"/>
  <c r="AJ86" i="5"/>
  <c r="AI86" i="5"/>
  <c r="AG86" i="5"/>
  <c r="AF86" i="5"/>
  <c r="AH86" i="5" s="1"/>
  <c r="AD86" i="5"/>
  <c r="AC86" i="5"/>
  <c r="AB86" i="5"/>
  <c r="Z86" i="5"/>
  <c r="Y86" i="5"/>
  <c r="T86" i="5"/>
  <c r="Q86" i="5"/>
  <c r="R86" i="5" s="1"/>
  <c r="M86" i="5"/>
  <c r="H86" i="5"/>
  <c r="G86" i="5"/>
  <c r="F86" i="5"/>
  <c r="E86" i="5"/>
  <c r="AJ85" i="5"/>
  <c r="AI85" i="5"/>
  <c r="AK85" i="5" s="1"/>
  <c r="AG85" i="5"/>
  <c r="AF85" i="5"/>
  <c r="AH85" i="5" s="1"/>
  <c r="AD85" i="5"/>
  <c r="AC85" i="5"/>
  <c r="AB85" i="5"/>
  <c r="Z85" i="5"/>
  <c r="Y85" i="5"/>
  <c r="T85" i="5"/>
  <c r="U85" i="5" s="1"/>
  <c r="Q85" i="5"/>
  <c r="R85" i="5" s="1"/>
  <c r="M85" i="5"/>
  <c r="H85" i="5"/>
  <c r="G85" i="5"/>
  <c r="F85" i="5"/>
  <c r="E85" i="5"/>
  <c r="AJ84" i="5"/>
  <c r="AI84" i="5"/>
  <c r="AK84" i="5" s="1"/>
  <c r="AG84" i="5"/>
  <c r="AH84" i="5" s="1"/>
  <c r="AF84" i="5"/>
  <c r="AD84" i="5"/>
  <c r="AC84" i="5"/>
  <c r="AE84" i="5" s="1"/>
  <c r="AB84" i="5"/>
  <c r="Z84" i="5"/>
  <c r="Y84" i="5"/>
  <c r="T84" i="5"/>
  <c r="V84" i="5" s="1"/>
  <c r="W84" i="5" s="1"/>
  <c r="R84" i="5"/>
  <c r="Q84" i="5"/>
  <c r="M84" i="5"/>
  <c r="H84" i="5"/>
  <c r="G84" i="5"/>
  <c r="F84" i="5"/>
  <c r="E84" i="5"/>
  <c r="AJ83" i="5"/>
  <c r="AK83" i="5" s="1"/>
  <c r="AI83" i="5"/>
  <c r="AG83" i="5"/>
  <c r="AF83" i="5"/>
  <c r="AD83" i="5"/>
  <c r="AC83" i="5"/>
  <c r="AB83" i="5"/>
  <c r="Z83" i="5"/>
  <c r="Y83" i="5"/>
  <c r="AA83" i="5" s="1"/>
  <c r="T83" i="5"/>
  <c r="V83" i="5" s="1"/>
  <c r="W83" i="5" s="1"/>
  <c r="Q83" i="5"/>
  <c r="R83" i="5" s="1"/>
  <c r="M83" i="5"/>
  <c r="H83" i="5"/>
  <c r="G83" i="5"/>
  <c r="F83" i="5"/>
  <c r="E83" i="5"/>
  <c r="AJ82" i="5"/>
  <c r="AI82" i="5"/>
  <c r="AG82" i="5"/>
  <c r="AF82" i="5"/>
  <c r="AD82" i="5"/>
  <c r="AC82" i="5"/>
  <c r="AB82" i="5"/>
  <c r="Z82" i="5"/>
  <c r="Y82" i="5"/>
  <c r="T82" i="5"/>
  <c r="V82" i="5" s="1"/>
  <c r="W82" i="5" s="1"/>
  <c r="Q82" i="5"/>
  <c r="R82" i="5" s="1"/>
  <c r="M82" i="5"/>
  <c r="H82" i="5"/>
  <c r="G82" i="5"/>
  <c r="F82" i="5"/>
  <c r="E82" i="5"/>
  <c r="AJ81" i="5"/>
  <c r="AI81" i="5"/>
  <c r="AG81" i="5"/>
  <c r="AF81" i="5"/>
  <c r="AD81" i="5"/>
  <c r="AC81" i="5"/>
  <c r="AB81" i="5"/>
  <c r="AE81" i="5" s="1"/>
  <c r="Z81" i="5"/>
  <c r="Y81" i="5"/>
  <c r="T81" i="5"/>
  <c r="V81" i="5" s="1"/>
  <c r="W81" i="5" s="1"/>
  <c r="Q81" i="5"/>
  <c r="R81" i="5" s="1"/>
  <c r="M81" i="5"/>
  <c r="H81" i="5"/>
  <c r="G81" i="5"/>
  <c r="F81" i="5"/>
  <c r="E81" i="5"/>
  <c r="AJ80" i="5"/>
  <c r="AI80" i="5"/>
  <c r="AG80" i="5"/>
  <c r="AF80" i="5"/>
  <c r="AH80" i="5" s="1"/>
  <c r="AD80" i="5"/>
  <c r="AC80" i="5"/>
  <c r="AB80" i="5"/>
  <c r="Z80" i="5"/>
  <c r="Y80" i="5"/>
  <c r="T80" i="5"/>
  <c r="U80" i="5" s="1"/>
  <c r="Q80" i="5"/>
  <c r="R80" i="5" s="1"/>
  <c r="M80" i="5"/>
  <c r="H80" i="5"/>
  <c r="G80" i="5"/>
  <c r="F80" i="5"/>
  <c r="E80" i="5"/>
  <c r="AJ79" i="5"/>
  <c r="AI79" i="5"/>
  <c r="AK79" i="5" s="1"/>
  <c r="AG79" i="5"/>
  <c r="AF79" i="5"/>
  <c r="AD79" i="5"/>
  <c r="AC79" i="5"/>
  <c r="AB79" i="5"/>
  <c r="Z79" i="5"/>
  <c r="Y79" i="5"/>
  <c r="T79" i="5"/>
  <c r="V79" i="5" s="1"/>
  <c r="W79" i="5" s="1"/>
  <c r="R79" i="5"/>
  <c r="Q79" i="5"/>
  <c r="M79" i="5"/>
  <c r="H79" i="5"/>
  <c r="G79" i="5"/>
  <c r="F79" i="5"/>
  <c r="E79" i="5"/>
  <c r="AJ78" i="5"/>
  <c r="AI78" i="5"/>
  <c r="AG78" i="5"/>
  <c r="AF78" i="5"/>
  <c r="AD78" i="5"/>
  <c r="AC78" i="5"/>
  <c r="AB78" i="5"/>
  <c r="Z78" i="5"/>
  <c r="Y78" i="5"/>
  <c r="AA78" i="5" s="1"/>
  <c r="T78" i="5"/>
  <c r="Q78" i="5"/>
  <c r="R78" i="5" s="1"/>
  <c r="M78" i="5"/>
  <c r="H78" i="5"/>
  <c r="I78" i="5" s="1"/>
  <c r="P78" i="5" s="1"/>
  <c r="G78" i="5"/>
  <c r="F78" i="5"/>
  <c r="E78" i="5"/>
  <c r="AJ77" i="5"/>
  <c r="AI77" i="5"/>
  <c r="AG77" i="5"/>
  <c r="AF77" i="5"/>
  <c r="AD77" i="5"/>
  <c r="AC77" i="5"/>
  <c r="AB77" i="5"/>
  <c r="Z77" i="5"/>
  <c r="Y77" i="5"/>
  <c r="AA77" i="5" s="1"/>
  <c r="V77" i="5"/>
  <c r="W77" i="5" s="1"/>
  <c r="T77" i="5"/>
  <c r="U77" i="5" s="1"/>
  <c r="Q77" i="5"/>
  <c r="R77" i="5" s="1"/>
  <c r="M77" i="5"/>
  <c r="H77" i="5"/>
  <c r="G77" i="5"/>
  <c r="F77" i="5"/>
  <c r="E77" i="5"/>
  <c r="AJ76" i="5"/>
  <c r="AI76" i="5"/>
  <c r="AG76" i="5"/>
  <c r="AF76" i="5"/>
  <c r="AD76" i="5"/>
  <c r="AC76" i="5"/>
  <c r="AB76" i="5"/>
  <c r="Z76" i="5"/>
  <c r="Y76" i="5"/>
  <c r="T76" i="5"/>
  <c r="V76" i="5" s="1"/>
  <c r="W76" i="5" s="1"/>
  <c r="Q76" i="5"/>
  <c r="R76" i="5" s="1"/>
  <c r="M76" i="5"/>
  <c r="H76" i="5"/>
  <c r="G76" i="5"/>
  <c r="I76" i="5" s="1"/>
  <c r="P76" i="5" s="1"/>
  <c r="F76" i="5"/>
  <c r="E76" i="5"/>
  <c r="AJ75" i="5"/>
  <c r="AI75" i="5"/>
  <c r="AG75" i="5"/>
  <c r="AF75" i="5"/>
  <c r="AD75" i="5"/>
  <c r="AC75" i="5"/>
  <c r="AB75" i="5"/>
  <c r="Z75" i="5"/>
  <c r="Y75" i="5"/>
  <c r="T75" i="5"/>
  <c r="V75" i="5" s="1"/>
  <c r="W75" i="5" s="1"/>
  <c r="Q75" i="5"/>
  <c r="R75" i="5" s="1"/>
  <c r="M75" i="5"/>
  <c r="H75" i="5"/>
  <c r="G75" i="5"/>
  <c r="F75" i="5"/>
  <c r="E75" i="5"/>
  <c r="AJ74" i="5"/>
  <c r="AI74" i="5"/>
  <c r="AG74" i="5"/>
  <c r="AF74" i="5"/>
  <c r="AD74" i="5"/>
  <c r="AC74" i="5"/>
  <c r="AB74" i="5"/>
  <c r="AA74" i="5"/>
  <c r="Z74" i="5"/>
  <c r="Y74" i="5"/>
  <c r="V74" i="5"/>
  <c r="W74" i="5" s="1"/>
  <c r="T74" i="5"/>
  <c r="U74" i="5" s="1"/>
  <c r="Q74" i="5"/>
  <c r="R74" i="5" s="1"/>
  <c r="M74" i="5"/>
  <c r="H74" i="5"/>
  <c r="G74" i="5"/>
  <c r="I74" i="5" s="1"/>
  <c r="F74" i="5"/>
  <c r="E74" i="5"/>
  <c r="AJ73" i="5"/>
  <c r="AI73" i="5"/>
  <c r="AG73" i="5"/>
  <c r="AF73" i="5"/>
  <c r="AH73" i="5" s="1"/>
  <c r="AD73" i="5"/>
  <c r="AC73" i="5"/>
  <c r="AE73" i="5" s="1"/>
  <c r="AB73" i="5"/>
  <c r="Z73" i="5"/>
  <c r="Y73" i="5"/>
  <c r="T73" i="5"/>
  <c r="V73" i="5" s="1"/>
  <c r="W73" i="5" s="1"/>
  <c r="Q73" i="5"/>
  <c r="R73" i="5" s="1"/>
  <c r="M73" i="5"/>
  <c r="H73" i="5"/>
  <c r="G73" i="5"/>
  <c r="F73" i="5"/>
  <c r="E73" i="5"/>
  <c r="AJ72" i="5"/>
  <c r="AI72" i="5"/>
  <c r="AG72" i="5"/>
  <c r="AF72" i="5"/>
  <c r="AH72" i="5" s="1"/>
  <c r="AD72" i="5"/>
  <c r="AC72" i="5"/>
  <c r="AB72" i="5"/>
  <c r="Z72" i="5"/>
  <c r="Y72" i="5"/>
  <c r="V72" i="5"/>
  <c r="W72" i="5" s="1"/>
  <c r="T72" i="5"/>
  <c r="U72" i="5" s="1"/>
  <c r="Q72" i="5"/>
  <c r="R72" i="5" s="1"/>
  <c r="M72" i="5"/>
  <c r="H72" i="5"/>
  <c r="G72" i="5"/>
  <c r="F72" i="5"/>
  <c r="E72" i="5"/>
  <c r="AJ71" i="5"/>
  <c r="AI71" i="5"/>
  <c r="AG71" i="5"/>
  <c r="AF71" i="5"/>
  <c r="AH71" i="5" s="1"/>
  <c r="AD71" i="5"/>
  <c r="AC71" i="5"/>
  <c r="AB71" i="5"/>
  <c r="Z71" i="5"/>
  <c r="Y71" i="5"/>
  <c r="T71" i="5"/>
  <c r="U71" i="5" s="1"/>
  <c r="Q71" i="5"/>
  <c r="R71" i="5" s="1"/>
  <c r="M71" i="5"/>
  <c r="H71" i="5"/>
  <c r="G71" i="5"/>
  <c r="F71" i="5"/>
  <c r="E71" i="5"/>
  <c r="AJ70" i="5"/>
  <c r="AI70" i="5"/>
  <c r="AG70" i="5"/>
  <c r="AF70" i="5"/>
  <c r="AH70" i="5" s="1"/>
  <c r="AD70" i="5"/>
  <c r="AC70" i="5"/>
  <c r="AB70" i="5"/>
  <c r="Z70" i="5"/>
  <c r="Y70" i="5"/>
  <c r="T70" i="5"/>
  <c r="Q70" i="5"/>
  <c r="R70" i="5" s="1"/>
  <c r="M70" i="5"/>
  <c r="H70" i="5"/>
  <c r="G70" i="5"/>
  <c r="F70" i="5"/>
  <c r="E70" i="5"/>
  <c r="AJ69" i="5"/>
  <c r="AI69" i="5"/>
  <c r="AK69" i="5" s="1"/>
  <c r="AG69" i="5"/>
  <c r="AF69" i="5"/>
  <c r="AH69" i="5" s="1"/>
  <c r="AD69" i="5"/>
  <c r="AC69" i="5"/>
  <c r="AB69" i="5"/>
  <c r="Z69" i="5"/>
  <c r="Y69" i="5"/>
  <c r="T69" i="5"/>
  <c r="U69" i="5" s="1"/>
  <c r="Q69" i="5"/>
  <c r="R69" i="5" s="1"/>
  <c r="M69" i="5"/>
  <c r="H69" i="5"/>
  <c r="G69" i="5"/>
  <c r="F69" i="5"/>
  <c r="E69" i="5"/>
  <c r="AJ68" i="5"/>
  <c r="AI68" i="5"/>
  <c r="AG68" i="5"/>
  <c r="AH68" i="5" s="1"/>
  <c r="AF68" i="5"/>
  <c r="AD68" i="5"/>
  <c r="AC68" i="5"/>
  <c r="AE68" i="5" s="1"/>
  <c r="AB68" i="5"/>
  <c r="Z68" i="5"/>
  <c r="Y68" i="5"/>
  <c r="V68" i="5"/>
  <c r="W68" i="5" s="1"/>
  <c r="U68" i="5"/>
  <c r="T68" i="5"/>
  <c r="R68" i="5"/>
  <c r="Q68" i="5"/>
  <c r="M68" i="5"/>
  <c r="H68" i="5"/>
  <c r="G68" i="5"/>
  <c r="I68" i="5" s="1"/>
  <c r="P68" i="5" s="1"/>
  <c r="F68" i="5"/>
  <c r="E68" i="5"/>
  <c r="AJ67" i="5"/>
  <c r="AI67" i="5"/>
  <c r="AG67" i="5"/>
  <c r="AH67" i="5" s="1"/>
  <c r="AF67" i="5"/>
  <c r="AD67" i="5"/>
  <c r="AC67" i="5"/>
  <c r="AB67" i="5"/>
  <c r="Z67" i="5"/>
  <c r="Y67" i="5"/>
  <c r="T67" i="5"/>
  <c r="V67" i="5" s="1"/>
  <c r="W67" i="5" s="1"/>
  <c r="Q67" i="5"/>
  <c r="R67" i="5" s="1"/>
  <c r="M67" i="5"/>
  <c r="H67" i="5"/>
  <c r="G67" i="5"/>
  <c r="F67" i="5"/>
  <c r="E67" i="5"/>
  <c r="AJ66" i="5"/>
  <c r="AI66" i="5"/>
  <c r="AG66" i="5"/>
  <c r="AF66" i="5"/>
  <c r="AD66" i="5"/>
  <c r="AC66" i="5"/>
  <c r="AB66" i="5"/>
  <c r="Z66" i="5"/>
  <c r="Y66" i="5"/>
  <c r="U66" i="5"/>
  <c r="T66" i="5"/>
  <c r="V66" i="5" s="1"/>
  <c r="W66" i="5" s="1"/>
  <c r="Q66" i="5"/>
  <c r="R66" i="5" s="1"/>
  <c r="M66" i="5"/>
  <c r="H66" i="5"/>
  <c r="G66" i="5"/>
  <c r="F66" i="5"/>
  <c r="E66" i="5"/>
  <c r="AJ65" i="5"/>
  <c r="AK65" i="5" s="1"/>
  <c r="AI65" i="5"/>
  <c r="AG65" i="5"/>
  <c r="AF65" i="5"/>
  <c r="AH65" i="5" s="1"/>
  <c r="AD65" i="5"/>
  <c r="AC65" i="5"/>
  <c r="AB65" i="5"/>
  <c r="Z65" i="5"/>
  <c r="Y65" i="5"/>
  <c r="AA65" i="5" s="1"/>
  <c r="T65" i="5"/>
  <c r="V65" i="5" s="1"/>
  <c r="W65" i="5" s="1"/>
  <c r="Q65" i="5"/>
  <c r="R65" i="5" s="1"/>
  <c r="M65" i="5"/>
  <c r="H65" i="5"/>
  <c r="G65" i="5"/>
  <c r="F65" i="5"/>
  <c r="E65" i="5"/>
  <c r="AJ64" i="5"/>
  <c r="AI64" i="5"/>
  <c r="AG64" i="5"/>
  <c r="AF64" i="5"/>
  <c r="AH64" i="5" s="1"/>
  <c r="AD64" i="5"/>
  <c r="AC64" i="5"/>
  <c r="AB64" i="5"/>
  <c r="Z64" i="5"/>
  <c r="Y64" i="5"/>
  <c r="T64" i="5"/>
  <c r="U64" i="5" s="1"/>
  <c r="Q64" i="5"/>
  <c r="R64" i="5" s="1"/>
  <c r="M64" i="5"/>
  <c r="H64" i="5"/>
  <c r="G64" i="5"/>
  <c r="F64" i="5"/>
  <c r="E64" i="5"/>
  <c r="AJ63" i="5"/>
  <c r="AI63" i="5"/>
  <c r="AG63" i="5"/>
  <c r="AF63" i="5"/>
  <c r="AD63" i="5"/>
  <c r="AC63" i="5"/>
  <c r="AB63" i="5"/>
  <c r="Z63" i="5"/>
  <c r="Y63" i="5"/>
  <c r="T63" i="5"/>
  <c r="V63" i="5" s="1"/>
  <c r="W63" i="5" s="1"/>
  <c r="R63" i="5"/>
  <c r="Q63" i="5"/>
  <c r="M63" i="5"/>
  <c r="H63" i="5"/>
  <c r="I63" i="5" s="1"/>
  <c r="P63" i="5" s="1"/>
  <c r="G63" i="5"/>
  <c r="F63" i="5"/>
  <c r="E63" i="5"/>
  <c r="AJ62" i="5"/>
  <c r="AI62" i="5"/>
  <c r="AG62" i="5"/>
  <c r="AF62" i="5"/>
  <c r="AD62" i="5"/>
  <c r="AC62" i="5"/>
  <c r="AB62" i="5"/>
  <c r="Z62" i="5"/>
  <c r="Y62" i="5"/>
  <c r="AA62" i="5" s="1"/>
  <c r="T62" i="5"/>
  <c r="Q62" i="5"/>
  <c r="R62" i="5" s="1"/>
  <c r="M62" i="5"/>
  <c r="H62" i="5"/>
  <c r="I62" i="5" s="1"/>
  <c r="P62" i="5" s="1"/>
  <c r="G62" i="5"/>
  <c r="F62" i="5"/>
  <c r="E62" i="5"/>
  <c r="AJ61" i="5"/>
  <c r="AI61" i="5"/>
  <c r="AG61" i="5"/>
  <c r="AF61" i="5"/>
  <c r="AD61" i="5"/>
  <c r="AC61" i="5"/>
  <c r="AB61" i="5"/>
  <c r="Z61" i="5"/>
  <c r="Y61" i="5"/>
  <c r="V61" i="5"/>
  <c r="W61" i="5" s="1"/>
  <c r="T61" i="5"/>
  <c r="U61" i="5" s="1"/>
  <c r="Q61" i="5"/>
  <c r="R61" i="5" s="1"/>
  <c r="M61" i="5"/>
  <c r="H61" i="5"/>
  <c r="G61" i="5"/>
  <c r="F61" i="5"/>
  <c r="E61" i="5"/>
  <c r="AJ60" i="5"/>
  <c r="AI60" i="5"/>
  <c r="AG60" i="5"/>
  <c r="AF60" i="5"/>
  <c r="AH60" i="5" s="1"/>
  <c r="AD60" i="5"/>
  <c r="AC60" i="5"/>
  <c r="AB60" i="5"/>
  <c r="Z60" i="5"/>
  <c r="Y60" i="5"/>
  <c r="T60" i="5"/>
  <c r="V60" i="5" s="1"/>
  <c r="W60" i="5" s="1"/>
  <c r="Q60" i="5"/>
  <c r="R60" i="5" s="1"/>
  <c r="M60" i="5"/>
  <c r="H60" i="5"/>
  <c r="G60" i="5"/>
  <c r="I60" i="5" s="1"/>
  <c r="P60" i="5" s="1"/>
  <c r="F60" i="5"/>
  <c r="E60" i="5"/>
  <c r="AJ59" i="5"/>
  <c r="AI59" i="5"/>
  <c r="AG59" i="5"/>
  <c r="AF59" i="5"/>
  <c r="AD59" i="5"/>
  <c r="AC59" i="5"/>
  <c r="AB59" i="5"/>
  <c r="Z59" i="5"/>
  <c r="Y59" i="5"/>
  <c r="T59" i="5"/>
  <c r="V59" i="5" s="1"/>
  <c r="W59" i="5" s="1"/>
  <c r="Q59" i="5"/>
  <c r="R59" i="5" s="1"/>
  <c r="M59" i="5"/>
  <c r="H59" i="5"/>
  <c r="G59" i="5"/>
  <c r="F59" i="5"/>
  <c r="E59" i="5"/>
  <c r="AJ58" i="5"/>
  <c r="AI58" i="5"/>
  <c r="AG58" i="5"/>
  <c r="AF58" i="5"/>
  <c r="AD58" i="5"/>
  <c r="AC58" i="5"/>
  <c r="AB58" i="5"/>
  <c r="AA58" i="5"/>
  <c r="Z58" i="5"/>
  <c r="Y58" i="5"/>
  <c r="V58" i="5"/>
  <c r="W58" i="5" s="1"/>
  <c r="T58" i="5"/>
  <c r="U58" i="5" s="1"/>
  <c r="Q58" i="5"/>
  <c r="R58" i="5" s="1"/>
  <c r="M58" i="5"/>
  <c r="H58" i="5"/>
  <c r="G58" i="5"/>
  <c r="I58" i="5" s="1"/>
  <c r="F58" i="5"/>
  <c r="E58" i="5"/>
  <c r="AJ57" i="5"/>
  <c r="AI57" i="5"/>
  <c r="AG57" i="5"/>
  <c r="AF57" i="5"/>
  <c r="AD57" i="5"/>
  <c r="AC57" i="5"/>
  <c r="AE57" i="5" s="1"/>
  <c r="AB57" i="5"/>
  <c r="Z57" i="5"/>
  <c r="Y57" i="5"/>
  <c r="T57" i="5"/>
  <c r="V57" i="5" s="1"/>
  <c r="W57" i="5" s="1"/>
  <c r="Q57" i="5"/>
  <c r="R57" i="5" s="1"/>
  <c r="M57" i="5"/>
  <c r="H57" i="5"/>
  <c r="G57" i="5"/>
  <c r="F57" i="5"/>
  <c r="E57" i="5"/>
  <c r="AJ56" i="5"/>
  <c r="AI56" i="5"/>
  <c r="AG56" i="5"/>
  <c r="AF56" i="5"/>
  <c r="AD56" i="5"/>
  <c r="AC56" i="5"/>
  <c r="AB56" i="5"/>
  <c r="Z56" i="5"/>
  <c r="Y56" i="5"/>
  <c r="AA56" i="5" s="1"/>
  <c r="T56" i="5"/>
  <c r="U56" i="5" s="1"/>
  <c r="Q56" i="5"/>
  <c r="R56" i="5" s="1"/>
  <c r="M56" i="5"/>
  <c r="H56" i="5"/>
  <c r="G56" i="5"/>
  <c r="I56" i="5" s="1"/>
  <c r="F56" i="5"/>
  <c r="E56" i="5"/>
  <c r="AJ55" i="5"/>
  <c r="AI55" i="5"/>
  <c r="AG55" i="5"/>
  <c r="AF55" i="5"/>
  <c r="AD55" i="5"/>
  <c r="AC55" i="5"/>
  <c r="AB55" i="5"/>
  <c r="Z55" i="5"/>
  <c r="Y55" i="5"/>
  <c r="AA55" i="5" s="1"/>
  <c r="T55" i="5"/>
  <c r="V55" i="5" s="1"/>
  <c r="W55" i="5" s="1"/>
  <c r="Q55" i="5"/>
  <c r="R55" i="5" s="1"/>
  <c r="M55" i="5"/>
  <c r="H55" i="5"/>
  <c r="G55" i="5"/>
  <c r="I55" i="5" s="1"/>
  <c r="F55" i="5"/>
  <c r="E55" i="5"/>
  <c r="AJ54" i="5"/>
  <c r="AI54" i="5"/>
  <c r="AG54" i="5"/>
  <c r="AF54" i="5"/>
  <c r="AD54" i="5"/>
  <c r="AC54" i="5"/>
  <c r="AB54" i="5"/>
  <c r="Z54" i="5"/>
  <c r="Y54" i="5"/>
  <c r="AA54" i="5" s="1"/>
  <c r="T54" i="5"/>
  <c r="Q54" i="5"/>
  <c r="R54" i="5" s="1"/>
  <c r="M54" i="5"/>
  <c r="H54" i="5"/>
  <c r="G54" i="5"/>
  <c r="F54" i="5"/>
  <c r="E54" i="5"/>
  <c r="AJ53" i="5"/>
  <c r="AI53" i="5"/>
  <c r="AG53" i="5"/>
  <c r="AF53" i="5"/>
  <c r="AD53" i="5"/>
  <c r="AC53" i="5"/>
  <c r="AB53" i="5"/>
  <c r="Z53" i="5"/>
  <c r="Y53" i="5"/>
  <c r="T53" i="5"/>
  <c r="U53" i="5" s="1"/>
  <c r="Q53" i="5"/>
  <c r="R53" i="5" s="1"/>
  <c r="M53" i="5"/>
  <c r="H53" i="5"/>
  <c r="G53" i="5"/>
  <c r="F53" i="5"/>
  <c r="E53" i="5"/>
  <c r="AJ52" i="5"/>
  <c r="AI52" i="5"/>
  <c r="AK52" i="5" s="1"/>
  <c r="AG52" i="5"/>
  <c r="AF52" i="5"/>
  <c r="AD52" i="5"/>
  <c r="AC52" i="5"/>
  <c r="AB52" i="5"/>
  <c r="Z52" i="5"/>
  <c r="Y52" i="5"/>
  <c r="U52" i="5"/>
  <c r="T52" i="5"/>
  <c r="V52" i="5" s="1"/>
  <c r="W52" i="5" s="1"/>
  <c r="Q52" i="5"/>
  <c r="R52" i="5" s="1"/>
  <c r="M52" i="5"/>
  <c r="H52" i="5"/>
  <c r="G52" i="5"/>
  <c r="F52" i="5"/>
  <c r="E52" i="5"/>
  <c r="AJ51" i="5"/>
  <c r="AK51" i="5" s="1"/>
  <c r="AI51" i="5"/>
  <c r="AG51" i="5"/>
  <c r="AH51" i="5" s="1"/>
  <c r="AF51" i="5"/>
  <c r="AD51" i="5"/>
  <c r="AC51" i="5"/>
  <c r="AB51" i="5"/>
  <c r="Z51" i="5"/>
  <c r="Y51" i="5"/>
  <c r="T51" i="5"/>
  <c r="Q51" i="5"/>
  <c r="R51" i="5" s="1"/>
  <c r="M51" i="5"/>
  <c r="H51" i="5"/>
  <c r="G51" i="5"/>
  <c r="F51" i="5"/>
  <c r="E51" i="5"/>
  <c r="AJ50" i="5"/>
  <c r="AI50" i="5"/>
  <c r="AG50" i="5"/>
  <c r="AF50" i="5"/>
  <c r="AD50" i="5"/>
  <c r="AC50" i="5"/>
  <c r="AB50" i="5"/>
  <c r="Z50" i="5"/>
  <c r="AA50" i="5" s="1"/>
  <c r="Y50" i="5"/>
  <c r="V50" i="5"/>
  <c r="W50" i="5" s="1"/>
  <c r="T50" i="5"/>
  <c r="U50" i="5" s="1"/>
  <c r="X50" i="5" s="1"/>
  <c r="Q50" i="5"/>
  <c r="R50" i="5" s="1"/>
  <c r="M50" i="5"/>
  <c r="H50" i="5"/>
  <c r="G50" i="5"/>
  <c r="F50" i="5"/>
  <c r="E50" i="5"/>
  <c r="AJ49" i="5"/>
  <c r="AI49" i="5"/>
  <c r="AG49" i="5"/>
  <c r="AF49" i="5"/>
  <c r="AH49" i="5" s="1"/>
  <c r="AD49" i="5"/>
  <c r="AC49" i="5"/>
  <c r="AE49" i="5" s="1"/>
  <c r="AB49" i="5"/>
  <c r="Z49" i="5"/>
  <c r="Y49" i="5"/>
  <c r="T49" i="5"/>
  <c r="V49" i="5" s="1"/>
  <c r="W49" i="5" s="1"/>
  <c r="R49" i="5"/>
  <c r="Q49" i="5"/>
  <c r="M49" i="5"/>
  <c r="H49" i="5"/>
  <c r="G49" i="5"/>
  <c r="F49" i="5"/>
  <c r="E49" i="5"/>
  <c r="AJ48" i="5"/>
  <c r="AI48" i="5"/>
  <c r="AG48" i="5"/>
  <c r="AF48" i="5"/>
  <c r="AD48" i="5"/>
  <c r="AC48" i="5"/>
  <c r="AB48" i="5"/>
  <c r="Z48" i="5"/>
  <c r="Y48" i="5"/>
  <c r="V48" i="5"/>
  <c r="W48" i="5" s="1"/>
  <c r="T48" i="5"/>
  <c r="U48" i="5" s="1"/>
  <c r="Q48" i="5"/>
  <c r="R48" i="5" s="1"/>
  <c r="M48" i="5"/>
  <c r="H48" i="5"/>
  <c r="G48" i="5"/>
  <c r="F48" i="5"/>
  <c r="E48" i="5"/>
  <c r="AJ47" i="5"/>
  <c r="AI47" i="5"/>
  <c r="AK47" i="5" s="1"/>
  <c r="AG47" i="5"/>
  <c r="AF47" i="5"/>
  <c r="AH47" i="5" s="1"/>
  <c r="AD47" i="5"/>
  <c r="AC47" i="5"/>
  <c r="AB47" i="5"/>
  <c r="Z47" i="5"/>
  <c r="Y47" i="5"/>
  <c r="T47" i="5"/>
  <c r="V47" i="5" s="1"/>
  <c r="W47" i="5" s="1"/>
  <c r="Q47" i="5"/>
  <c r="R47" i="5" s="1"/>
  <c r="M47" i="5"/>
  <c r="H47" i="5"/>
  <c r="I47" i="5" s="1"/>
  <c r="P47" i="5" s="1"/>
  <c r="G47" i="5"/>
  <c r="F47" i="5"/>
  <c r="E47" i="5"/>
  <c r="AJ46" i="5"/>
  <c r="AI46" i="5"/>
  <c r="AG46" i="5"/>
  <c r="AF46" i="5"/>
  <c r="AD46" i="5"/>
  <c r="AC46" i="5"/>
  <c r="AB46" i="5"/>
  <c r="Z46" i="5"/>
  <c r="Y46" i="5"/>
  <c r="T46" i="5"/>
  <c r="Q46" i="5"/>
  <c r="R46" i="5" s="1"/>
  <c r="M46" i="5"/>
  <c r="H46" i="5"/>
  <c r="I46" i="5" s="1"/>
  <c r="P46" i="5" s="1"/>
  <c r="G46" i="5"/>
  <c r="F46" i="5"/>
  <c r="E46" i="5"/>
  <c r="AJ45" i="5"/>
  <c r="AI45" i="5"/>
  <c r="AG45" i="5"/>
  <c r="AF45" i="5"/>
  <c r="AD45" i="5"/>
  <c r="AC45" i="5"/>
  <c r="AB45" i="5"/>
  <c r="Z45" i="5"/>
  <c r="Y45" i="5"/>
  <c r="T45" i="5"/>
  <c r="U45" i="5" s="1"/>
  <c r="Q45" i="5"/>
  <c r="R45" i="5" s="1"/>
  <c r="M45" i="5"/>
  <c r="H45" i="5"/>
  <c r="G45" i="5"/>
  <c r="F45" i="5"/>
  <c r="E45" i="5"/>
  <c r="AJ44" i="5"/>
  <c r="AI44" i="5"/>
  <c r="AG44" i="5"/>
  <c r="AF44" i="5"/>
  <c r="AH44" i="5" s="1"/>
  <c r="AD44" i="5"/>
  <c r="AC44" i="5"/>
  <c r="AB44" i="5"/>
  <c r="Z44" i="5"/>
  <c r="AA44" i="5" s="1"/>
  <c r="Y44" i="5"/>
  <c r="T44" i="5"/>
  <c r="V44" i="5" s="1"/>
  <c r="W44" i="5" s="1"/>
  <c r="Q44" i="5"/>
  <c r="R44" i="5" s="1"/>
  <c r="M44" i="5"/>
  <c r="H44" i="5"/>
  <c r="G44" i="5"/>
  <c r="I44" i="5" s="1"/>
  <c r="P44" i="5" s="1"/>
  <c r="F44" i="5"/>
  <c r="E44" i="5"/>
  <c r="AJ43" i="5"/>
  <c r="AI43" i="5"/>
  <c r="AG43" i="5"/>
  <c r="AF43" i="5"/>
  <c r="AD43" i="5"/>
  <c r="AC43" i="5"/>
  <c r="AB43" i="5"/>
  <c r="Z43" i="5"/>
  <c r="Y43" i="5"/>
  <c r="T43" i="5"/>
  <c r="Q43" i="5"/>
  <c r="R43" i="5" s="1"/>
  <c r="M43" i="5"/>
  <c r="H43" i="5"/>
  <c r="I43" i="5" s="1"/>
  <c r="G43" i="5"/>
  <c r="F43" i="5"/>
  <c r="E43" i="5"/>
  <c r="AJ42" i="5"/>
  <c r="AI42" i="5"/>
  <c r="AG42" i="5"/>
  <c r="AF42" i="5"/>
  <c r="AD42" i="5"/>
  <c r="AC42" i="5"/>
  <c r="AB42" i="5"/>
  <c r="Z42" i="5"/>
  <c r="Y42" i="5"/>
  <c r="AA42" i="5" s="1"/>
  <c r="T42" i="5"/>
  <c r="V42" i="5" s="1"/>
  <c r="W42" i="5" s="1"/>
  <c r="Q42" i="5"/>
  <c r="R42" i="5" s="1"/>
  <c r="M42" i="5"/>
  <c r="H42" i="5"/>
  <c r="G42" i="5"/>
  <c r="F42" i="5"/>
  <c r="E42" i="5"/>
  <c r="AJ41" i="5"/>
  <c r="AI41" i="5"/>
  <c r="AG41" i="5"/>
  <c r="AF41" i="5"/>
  <c r="AH41" i="5" s="1"/>
  <c r="AD41" i="5"/>
  <c r="AC41" i="5"/>
  <c r="AB41" i="5"/>
  <c r="Z41" i="5"/>
  <c r="Y41" i="5"/>
  <c r="W41" i="5"/>
  <c r="T41" i="5"/>
  <c r="V41" i="5" s="1"/>
  <c r="Q41" i="5"/>
  <c r="R41" i="5" s="1"/>
  <c r="M41" i="5"/>
  <c r="H41" i="5"/>
  <c r="I41" i="5" s="1"/>
  <c r="G41" i="5"/>
  <c r="F41" i="5"/>
  <c r="E41" i="5"/>
  <c r="AJ40" i="5"/>
  <c r="AI40" i="5"/>
  <c r="AG40" i="5"/>
  <c r="AF40" i="5"/>
  <c r="AD40" i="5"/>
  <c r="AC40" i="5"/>
  <c r="AB40" i="5"/>
  <c r="Z40" i="5"/>
  <c r="Y40" i="5"/>
  <c r="T40" i="5"/>
  <c r="U40" i="5" s="1"/>
  <c r="Q40" i="5"/>
  <c r="R40" i="5" s="1"/>
  <c r="M40" i="5"/>
  <c r="H40" i="5"/>
  <c r="G40" i="5"/>
  <c r="F40" i="5"/>
  <c r="E40" i="5"/>
  <c r="AJ39" i="5"/>
  <c r="AI39" i="5"/>
  <c r="AG39" i="5"/>
  <c r="AF39" i="5"/>
  <c r="AD39" i="5"/>
  <c r="AC39" i="5"/>
  <c r="AB39" i="5"/>
  <c r="Z39" i="5"/>
  <c r="Y39" i="5"/>
  <c r="T39" i="5"/>
  <c r="V39" i="5" s="1"/>
  <c r="W39" i="5" s="1"/>
  <c r="Q39" i="5"/>
  <c r="R39" i="5" s="1"/>
  <c r="M39" i="5"/>
  <c r="H39" i="5"/>
  <c r="G39" i="5"/>
  <c r="I39" i="5" s="1"/>
  <c r="P39" i="5" s="1"/>
  <c r="F39" i="5"/>
  <c r="E39" i="5"/>
  <c r="AJ38" i="5"/>
  <c r="AI38" i="5"/>
  <c r="AG38" i="5"/>
  <c r="AF38" i="5"/>
  <c r="AD38" i="5"/>
  <c r="AC38" i="5"/>
  <c r="AB38" i="5"/>
  <c r="Z38" i="5"/>
  <c r="Y38" i="5"/>
  <c r="T38" i="5"/>
  <c r="Q38" i="5"/>
  <c r="R38" i="5" s="1"/>
  <c r="M38" i="5"/>
  <c r="H38" i="5"/>
  <c r="G38" i="5"/>
  <c r="F38" i="5"/>
  <c r="E38" i="5"/>
  <c r="AJ37" i="5"/>
  <c r="AI37" i="5"/>
  <c r="AG37" i="5"/>
  <c r="AF37" i="5"/>
  <c r="AD37" i="5"/>
  <c r="AC37" i="5"/>
  <c r="AB37" i="5"/>
  <c r="Z37" i="5"/>
  <c r="Y37" i="5"/>
  <c r="AA37" i="5" s="1"/>
  <c r="V37" i="5"/>
  <c r="W37" i="5" s="1"/>
  <c r="T37" i="5"/>
  <c r="U37" i="5" s="1"/>
  <c r="Q37" i="5"/>
  <c r="R37" i="5" s="1"/>
  <c r="M37" i="5"/>
  <c r="H37" i="5"/>
  <c r="G37" i="5"/>
  <c r="F37" i="5"/>
  <c r="E37" i="5"/>
  <c r="AK36" i="5"/>
  <c r="AJ36" i="5"/>
  <c r="AI36" i="5"/>
  <c r="AG36" i="5"/>
  <c r="AF36" i="5"/>
  <c r="AD36" i="5"/>
  <c r="AC36" i="5"/>
  <c r="AB36" i="5"/>
  <c r="Z36" i="5"/>
  <c r="AA36" i="5" s="1"/>
  <c r="Y36" i="5"/>
  <c r="U36" i="5"/>
  <c r="T36" i="5"/>
  <c r="V36" i="5" s="1"/>
  <c r="W36" i="5" s="1"/>
  <c r="Q36" i="5"/>
  <c r="R36" i="5" s="1"/>
  <c r="M36" i="5"/>
  <c r="H36" i="5"/>
  <c r="G36" i="5"/>
  <c r="I36" i="5" s="1"/>
  <c r="P36" i="5" s="1"/>
  <c r="F36" i="5"/>
  <c r="E36" i="5"/>
  <c r="AJ35" i="5"/>
  <c r="AI35" i="5"/>
  <c r="AG35" i="5"/>
  <c r="AF35" i="5"/>
  <c r="AD35" i="5"/>
  <c r="AC35" i="5"/>
  <c r="AB35" i="5"/>
  <c r="Z35" i="5"/>
  <c r="Y35" i="5"/>
  <c r="T35" i="5"/>
  <c r="Q35" i="5"/>
  <c r="R35" i="5" s="1"/>
  <c r="M35" i="5"/>
  <c r="H35" i="5"/>
  <c r="G35" i="5"/>
  <c r="F35" i="5"/>
  <c r="E35" i="5"/>
  <c r="AJ34" i="5"/>
  <c r="AI34" i="5"/>
  <c r="AG34" i="5"/>
  <c r="AF34" i="5"/>
  <c r="AD34" i="5"/>
  <c r="AC34" i="5"/>
  <c r="AB34" i="5"/>
  <c r="Z34" i="5"/>
  <c r="Y34" i="5"/>
  <c r="AA34" i="5" s="1"/>
  <c r="T34" i="5"/>
  <c r="V34" i="5" s="1"/>
  <c r="W34" i="5" s="1"/>
  <c r="Q34" i="5"/>
  <c r="R34" i="5" s="1"/>
  <c r="M34" i="5"/>
  <c r="H34" i="5"/>
  <c r="G34" i="5"/>
  <c r="F34" i="5"/>
  <c r="E34" i="5"/>
  <c r="AJ33" i="5"/>
  <c r="AK33" i="5" s="1"/>
  <c r="AI33" i="5"/>
  <c r="AG33" i="5"/>
  <c r="AF33" i="5"/>
  <c r="AH33" i="5" s="1"/>
  <c r="AD33" i="5"/>
  <c r="AC33" i="5"/>
  <c r="AB33" i="5"/>
  <c r="Z33" i="5"/>
  <c r="Y33" i="5"/>
  <c r="W33" i="5"/>
  <c r="T33" i="5"/>
  <c r="V33" i="5" s="1"/>
  <c r="Q33" i="5"/>
  <c r="R33" i="5" s="1"/>
  <c r="M33" i="5"/>
  <c r="H33" i="5"/>
  <c r="I33" i="5" s="1"/>
  <c r="G33" i="5"/>
  <c r="F33" i="5"/>
  <c r="E33" i="5"/>
  <c r="AJ32" i="5"/>
  <c r="AI32" i="5"/>
  <c r="AG32" i="5"/>
  <c r="AF32" i="5"/>
  <c r="AD32" i="5"/>
  <c r="AC32" i="5"/>
  <c r="AB32" i="5"/>
  <c r="Z32" i="5"/>
  <c r="Y32" i="5"/>
  <c r="T32" i="5"/>
  <c r="U32" i="5" s="1"/>
  <c r="Q32" i="5"/>
  <c r="R32" i="5" s="1"/>
  <c r="M32" i="5"/>
  <c r="H32" i="5"/>
  <c r="G32" i="5"/>
  <c r="F32" i="5"/>
  <c r="E32" i="5"/>
  <c r="AJ31" i="5"/>
  <c r="AI31" i="5"/>
  <c r="AK31" i="5" s="1"/>
  <c r="AG31" i="5"/>
  <c r="AF31" i="5"/>
  <c r="AD31" i="5"/>
  <c r="AC31" i="5"/>
  <c r="AE31" i="5" s="1"/>
  <c r="AB31" i="5"/>
  <c r="Z31" i="5"/>
  <c r="Y31" i="5"/>
  <c r="V31" i="5"/>
  <c r="W31" i="5" s="1"/>
  <c r="X31" i="5" s="1"/>
  <c r="U31" i="5"/>
  <c r="T31" i="5"/>
  <c r="R31" i="5"/>
  <c r="Q31" i="5"/>
  <c r="M31" i="5"/>
  <c r="H31" i="5"/>
  <c r="G31" i="5"/>
  <c r="I31" i="5" s="1"/>
  <c r="P31" i="5" s="1"/>
  <c r="F31" i="5"/>
  <c r="E31" i="5"/>
  <c r="AJ30" i="5"/>
  <c r="AI30" i="5"/>
  <c r="AG30" i="5"/>
  <c r="AF30" i="5"/>
  <c r="AD30" i="5"/>
  <c r="AC30" i="5"/>
  <c r="AB30" i="5"/>
  <c r="AE30" i="5" s="1"/>
  <c r="Z30" i="5"/>
  <c r="Y30" i="5"/>
  <c r="T30" i="5"/>
  <c r="Q30" i="5"/>
  <c r="R30" i="5" s="1"/>
  <c r="M30" i="5"/>
  <c r="H30" i="5"/>
  <c r="G30" i="5"/>
  <c r="F30" i="5"/>
  <c r="E30" i="5"/>
  <c r="AJ29" i="5"/>
  <c r="AI29" i="5"/>
  <c r="AG29" i="5"/>
  <c r="AF29" i="5"/>
  <c r="AH29" i="5" s="1"/>
  <c r="AD29" i="5"/>
  <c r="AC29" i="5"/>
  <c r="AB29" i="5"/>
  <c r="Z29" i="5"/>
  <c r="AA29" i="5" s="1"/>
  <c r="Y29" i="5"/>
  <c r="T29" i="5"/>
  <c r="U29" i="5" s="1"/>
  <c r="Q29" i="5"/>
  <c r="R29" i="5" s="1"/>
  <c r="M29" i="5"/>
  <c r="H29" i="5"/>
  <c r="G29" i="5"/>
  <c r="F29" i="5"/>
  <c r="E29" i="5"/>
  <c r="AJ28" i="5"/>
  <c r="AI28" i="5"/>
  <c r="AK28" i="5" s="1"/>
  <c r="AG28" i="5"/>
  <c r="AF28" i="5"/>
  <c r="AH28" i="5" s="1"/>
  <c r="AD28" i="5"/>
  <c r="AC28" i="5"/>
  <c r="AB28" i="5"/>
  <c r="Z28" i="5"/>
  <c r="AA28" i="5" s="1"/>
  <c r="Y28" i="5"/>
  <c r="T28" i="5"/>
  <c r="U28" i="5" s="1"/>
  <c r="Q28" i="5"/>
  <c r="R28" i="5" s="1"/>
  <c r="M28" i="5"/>
  <c r="H28" i="5"/>
  <c r="G28" i="5"/>
  <c r="F28" i="5"/>
  <c r="E28" i="5"/>
  <c r="AJ27" i="5"/>
  <c r="AI27" i="5"/>
  <c r="AG27" i="5"/>
  <c r="AH27" i="5" s="1"/>
  <c r="AF27" i="5"/>
  <c r="AD27" i="5"/>
  <c r="AC27" i="5"/>
  <c r="AB27" i="5"/>
  <c r="Z27" i="5"/>
  <c r="Y27" i="5"/>
  <c r="T27" i="5"/>
  <c r="Q27" i="5"/>
  <c r="R27" i="5" s="1"/>
  <c r="M27" i="5"/>
  <c r="H27" i="5"/>
  <c r="G27" i="5"/>
  <c r="F27" i="5"/>
  <c r="E27" i="5"/>
  <c r="AJ26" i="5"/>
  <c r="AI26" i="5"/>
  <c r="AK26" i="5" s="1"/>
  <c r="AG26" i="5"/>
  <c r="AF26" i="5"/>
  <c r="AD26" i="5"/>
  <c r="AC26" i="5"/>
  <c r="AB26" i="5"/>
  <c r="Z26" i="5"/>
  <c r="Y26" i="5"/>
  <c r="AA26" i="5" s="1"/>
  <c r="T26" i="5"/>
  <c r="V26" i="5" s="1"/>
  <c r="W26" i="5" s="1"/>
  <c r="Q26" i="5"/>
  <c r="R26" i="5" s="1"/>
  <c r="M26" i="5"/>
  <c r="H26" i="5"/>
  <c r="G26" i="5"/>
  <c r="F26" i="5"/>
  <c r="E26" i="5"/>
  <c r="AJ25" i="5"/>
  <c r="AI25" i="5"/>
  <c r="AG25" i="5"/>
  <c r="AF25" i="5"/>
  <c r="AD25" i="5"/>
  <c r="AC25" i="5"/>
  <c r="AB25" i="5"/>
  <c r="Z25" i="5"/>
  <c r="Y25" i="5"/>
  <c r="T25" i="5"/>
  <c r="V25" i="5" s="1"/>
  <c r="W25" i="5" s="1"/>
  <c r="R25" i="5"/>
  <c r="Q25" i="5"/>
  <c r="M25" i="5"/>
  <c r="H25" i="5"/>
  <c r="G25" i="5"/>
  <c r="F25" i="5"/>
  <c r="E25" i="5"/>
  <c r="AJ24" i="5"/>
  <c r="AI24" i="5"/>
  <c r="AG24" i="5"/>
  <c r="AF24" i="5"/>
  <c r="AD24" i="5"/>
  <c r="AC24" i="5"/>
  <c r="AB24" i="5"/>
  <c r="Z24" i="5"/>
  <c r="Y24" i="5"/>
  <c r="AA24" i="5" s="1"/>
  <c r="V24" i="5"/>
  <c r="W24" i="5" s="1"/>
  <c r="T24" i="5"/>
  <c r="U24" i="5" s="1"/>
  <c r="Q24" i="5"/>
  <c r="R24" i="5" s="1"/>
  <c r="M24" i="5"/>
  <c r="H24" i="5"/>
  <c r="G24" i="5"/>
  <c r="F24" i="5"/>
  <c r="E24" i="5"/>
  <c r="AJ23" i="5"/>
  <c r="AI23" i="5"/>
  <c r="AK23" i="5" s="1"/>
  <c r="AG23" i="5"/>
  <c r="AF23" i="5"/>
  <c r="AD23" i="5"/>
  <c r="AC23" i="5"/>
  <c r="AB23" i="5"/>
  <c r="Z23" i="5"/>
  <c r="Y23" i="5"/>
  <c r="T23" i="5"/>
  <c r="U23" i="5" s="1"/>
  <c r="R23" i="5"/>
  <c r="Q23" i="5"/>
  <c r="M23" i="5"/>
  <c r="H23" i="5"/>
  <c r="I23" i="5" s="1"/>
  <c r="P23" i="5" s="1"/>
  <c r="G23" i="5"/>
  <c r="F23" i="5"/>
  <c r="E23" i="5"/>
  <c r="AJ22" i="5"/>
  <c r="AK22" i="5" s="1"/>
  <c r="AI22" i="5"/>
  <c r="AG22" i="5"/>
  <c r="AF22" i="5"/>
  <c r="AH22" i="5" s="1"/>
  <c r="AD22" i="5"/>
  <c r="AC22" i="5"/>
  <c r="AB22" i="5"/>
  <c r="Z22" i="5"/>
  <c r="Y22" i="5"/>
  <c r="T22" i="5"/>
  <c r="Q22" i="5"/>
  <c r="R22" i="5" s="1"/>
  <c r="M22" i="5"/>
  <c r="H22" i="5"/>
  <c r="G22" i="5"/>
  <c r="F22" i="5"/>
  <c r="E22" i="5"/>
  <c r="AJ21" i="5"/>
  <c r="AI21" i="5"/>
  <c r="AG21" i="5"/>
  <c r="AF21" i="5"/>
  <c r="AD21" i="5"/>
  <c r="AC21" i="5"/>
  <c r="AB21" i="5"/>
  <c r="Z21" i="5"/>
  <c r="Y21" i="5"/>
  <c r="T21" i="5"/>
  <c r="U21" i="5" s="1"/>
  <c r="Q21" i="5"/>
  <c r="R21" i="5" s="1"/>
  <c r="M21" i="5"/>
  <c r="H21" i="5"/>
  <c r="G21" i="5"/>
  <c r="F21" i="5"/>
  <c r="E21" i="5"/>
  <c r="AJ20" i="5"/>
  <c r="AI20" i="5"/>
  <c r="AK20" i="5" s="1"/>
  <c r="AH20" i="5"/>
  <c r="AG20" i="5"/>
  <c r="AF20" i="5"/>
  <c r="AD20" i="5"/>
  <c r="AC20" i="5"/>
  <c r="AB20" i="5"/>
  <c r="Z20" i="5"/>
  <c r="Y20" i="5"/>
  <c r="T20" i="5"/>
  <c r="V20" i="5" s="1"/>
  <c r="W20" i="5" s="1"/>
  <c r="R20" i="5"/>
  <c r="Q20" i="5"/>
  <c r="M20" i="5"/>
  <c r="H20" i="5"/>
  <c r="G20" i="5"/>
  <c r="I20" i="5" s="1"/>
  <c r="P20" i="5" s="1"/>
  <c r="F20" i="5"/>
  <c r="E20" i="5"/>
  <c r="AJ19" i="5"/>
  <c r="AK19" i="5" s="1"/>
  <c r="AI19" i="5"/>
  <c r="AG19" i="5"/>
  <c r="AF19" i="5"/>
  <c r="AD19" i="5"/>
  <c r="AC19" i="5"/>
  <c r="AB19" i="5"/>
  <c r="Z19" i="5"/>
  <c r="Y19" i="5"/>
  <c r="AA19" i="5" s="1"/>
  <c r="T19" i="5"/>
  <c r="Q19" i="5"/>
  <c r="R19" i="5" s="1"/>
  <c r="M19" i="5"/>
  <c r="H19" i="5"/>
  <c r="G19" i="5"/>
  <c r="F19" i="5"/>
  <c r="E19" i="5"/>
  <c r="AJ18" i="5"/>
  <c r="AI18" i="5"/>
  <c r="AG18" i="5"/>
  <c r="AF18" i="5"/>
  <c r="AD18" i="5"/>
  <c r="AC18" i="5"/>
  <c r="AB18" i="5"/>
  <c r="Z18" i="5"/>
  <c r="Y18" i="5"/>
  <c r="AA18" i="5" s="1"/>
  <c r="U18" i="5"/>
  <c r="X18" i="5" s="1"/>
  <c r="T18" i="5"/>
  <c r="V18" i="5" s="1"/>
  <c r="W18" i="5" s="1"/>
  <c r="Q18" i="5"/>
  <c r="R18" i="5" s="1"/>
  <c r="M18" i="5"/>
  <c r="H18" i="5"/>
  <c r="G18" i="5"/>
  <c r="F18" i="5"/>
  <c r="E18" i="5"/>
  <c r="AJ17" i="5"/>
  <c r="AK17" i="5" s="1"/>
  <c r="AI17" i="5"/>
  <c r="AG17" i="5"/>
  <c r="AF17" i="5"/>
  <c r="AH17" i="5" s="1"/>
  <c r="AD17" i="5"/>
  <c r="AC17" i="5"/>
  <c r="AB17" i="5"/>
  <c r="AE17" i="5" s="1"/>
  <c r="Z17" i="5"/>
  <c r="Y17" i="5"/>
  <c r="T17" i="5"/>
  <c r="V17" i="5" s="1"/>
  <c r="W17" i="5" s="1"/>
  <c r="Q17" i="5"/>
  <c r="R17" i="5" s="1"/>
  <c r="M17" i="5"/>
  <c r="H17" i="5"/>
  <c r="G17" i="5"/>
  <c r="F17" i="5"/>
  <c r="E17" i="5"/>
  <c r="AJ16" i="5"/>
  <c r="AI16" i="5"/>
  <c r="AG16" i="5"/>
  <c r="AF16" i="5"/>
  <c r="AD16" i="5"/>
  <c r="AC16" i="5"/>
  <c r="AB16" i="5"/>
  <c r="Z16" i="5"/>
  <c r="Y16" i="5"/>
  <c r="T16" i="5"/>
  <c r="U16" i="5" s="1"/>
  <c r="Q16" i="5"/>
  <c r="R16" i="5" s="1"/>
  <c r="M16" i="5"/>
  <c r="H16" i="5"/>
  <c r="G16" i="5"/>
  <c r="I16" i="5" s="1"/>
  <c r="P16" i="5" s="1"/>
  <c r="F16" i="5"/>
  <c r="E16" i="5"/>
  <c r="AJ15" i="5"/>
  <c r="AI15" i="5"/>
  <c r="AK15" i="5" s="1"/>
  <c r="AG15" i="5"/>
  <c r="AF15" i="5"/>
  <c r="AD15" i="5"/>
  <c r="AC15" i="5"/>
  <c r="AB15" i="5"/>
  <c r="Z15" i="5"/>
  <c r="Y15" i="5"/>
  <c r="AA15" i="5" s="1"/>
  <c r="T15" i="5"/>
  <c r="V15" i="5" s="1"/>
  <c r="W15" i="5" s="1"/>
  <c r="R15" i="5"/>
  <c r="Q15" i="5"/>
  <c r="M15" i="5"/>
  <c r="I15" i="5"/>
  <c r="P15" i="5" s="1"/>
  <c r="H15" i="5"/>
  <c r="G15" i="5"/>
  <c r="F15" i="5"/>
  <c r="E15" i="5"/>
  <c r="AJ14" i="5"/>
  <c r="AK14" i="5" s="1"/>
  <c r="AI14" i="5"/>
  <c r="AG14" i="5"/>
  <c r="AF14" i="5"/>
  <c r="AH14" i="5" s="1"/>
  <c r="AD14" i="5"/>
  <c r="AC14" i="5"/>
  <c r="AB14" i="5"/>
  <c r="AE14" i="5" s="1"/>
  <c r="Z14" i="5"/>
  <c r="Y14" i="5"/>
  <c r="T14" i="5"/>
  <c r="Q14" i="5"/>
  <c r="R14" i="5" s="1"/>
  <c r="M14" i="5"/>
  <c r="H14" i="5"/>
  <c r="I14" i="5" s="1"/>
  <c r="G14" i="5"/>
  <c r="F14" i="5"/>
  <c r="E14" i="5"/>
  <c r="AJ13" i="5"/>
  <c r="AI13" i="5"/>
  <c r="AG13" i="5"/>
  <c r="AF13" i="5"/>
  <c r="AD13" i="5"/>
  <c r="AC13" i="5"/>
  <c r="AB13" i="5"/>
  <c r="AE13" i="5" s="1"/>
  <c r="Z13" i="5"/>
  <c r="AA13" i="5" s="1"/>
  <c r="Y13" i="5"/>
  <c r="T13" i="5"/>
  <c r="U13" i="5" s="1"/>
  <c r="Q13" i="5"/>
  <c r="R13" i="5" s="1"/>
  <c r="M13" i="5"/>
  <c r="H13" i="5"/>
  <c r="G13" i="5"/>
  <c r="F13" i="5"/>
  <c r="E13" i="5"/>
  <c r="AJ12" i="5"/>
  <c r="AI12" i="5"/>
  <c r="AK12" i="5" s="1"/>
  <c r="AG12" i="5"/>
  <c r="AF12" i="5"/>
  <c r="AH12" i="5" s="1"/>
  <c r="AD12" i="5"/>
  <c r="AC12" i="5"/>
  <c r="AB12" i="5"/>
  <c r="Z12" i="5"/>
  <c r="Y12" i="5"/>
  <c r="T12" i="5"/>
  <c r="V12" i="5" s="1"/>
  <c r="W12" i="5" s="1"/>
  <c r="Q12" i="5"/>
  <c r="R12" i="5" s="1"/>
  <c r="M12" i="5"/>
  <c r="H12" i="5"/>
  <c r="G12" i="5"/>
  <c r="I12" i="5" s="1"/>
  <c r="F12" i="5"/>
  <c r="E12" i="5"/>
  <c r="AJ11" i="5"/>
  <c r="AI11" i="5"/>
  <c r="AG11" i="5"/>
  <c r="AH11" i="5" s="1"/>
  <c r="AF11" i="5"/>
  <c r="AD11" i="5"/>
  <c r="AC11" i="5"/>
  <c r="AB11" i="5"/>
  <c r="Z11" i="5"/>
  <c r="Y11" i="5"/>
  <c r="T11" i="5"/>
  <c r="U11" i="5" s="1"/>
  <c r="R11" i="5"/>
  <c r="Q11" i="5"/>
  <c r="M11" i="5"/>
  <c r="H11" i="5"/>
  <c r="I11" i="5" s="1"/>
  <c r="P11" i="5" s="1"/>
  <c r="G11" i="5"/>
  <c r="F11" i="5"/>
  <c r="E11" i="5"/>
  <c r="AJ10" i="5"/>
  <c r="AI10" i="5"/>
  <c r="AG10" i="5"/>
  <c r="AF10" i="5"/>
  <c r="AD10" i="5"/>
  <c r="AC10" i="5"/>
  <c r="AB10" i="5"/>
  <c r="Z10" i="5"/>
  <c r="Y10" i="5"/>
  <c r="AA10" i="5" s="1"/>
  <c r="V10" i="5"/>
  <c r="W10" i="5" s="1"/>
  <c r="T10" i="5"/>
  <c r="U10" i="5" s="1"/>
  <c r="Q10" i="5"/>
  <c r="R10" i="5" s="1"/>
  <c r="M10" i="5"/>
  <c r="H10" i="5"/>
  <c r="G10" i="5"/>
  <c r="I10" i="5" s="1"/>
  <c r="P10" i="5" s="1"/>
  <c r="F10" i="5"/>
  <c r="E10" i="5"/>
  <c r="AJ9" i="5"/>
  <c r="AI9" i="5"/>
  <c r="AH9" i="5"/>
  <c r="AG9" i="5"/>
  <c r="AF9" i="5"/>
  <c r="AD9" i="5"/>
  <c r="AC9" i="5"/>
  <c r="AE9" i="5" s="1"/>
  <c r="AB9" i="5"/>
  <c r="Z9" i="5"/>
  <c r="Y9" i="5"/>
  <c r="T9" i="5"/>
  <c r="Q9" i="5"/>
  <c r="R9" i="5" s="1"/>
  <c r="M9" i="5"/>
  <c r="H9" i="5"/>
  <c r="G9" i="5"/>
  <c r="F9" i="5"/>
  <c r="E9" i="5"/>
  <c r="AJ8" i="5"/>
  <c r="AI8" i="5"/>
  <c r="AG8" i="5"/>
  <c r="AF8" i="5"/>
  <c r="AD8" i="5"/>
  <c r="AC8" i="5"/>
  <c r="AB8" i="5"/>
  <c r="Z8" i="5"/>
  <c r="Y8" i="5"/>
  <c r="V8" i="5"/>
  <c r="W8" i="5" s="1"/>
  <c r="T8" i="5"/>
  <c r="U8" i="5" s="1"/>
  <c r="Q8" i="5"/>
  <c r="R8" i="5" s="1"/>
  <c r="M8" i="5"/>
  <c r="H8" i="5"/>
  <c r="G8" i="5"/>
  <c r="F8" i="5"/>
  <c r="E8" i="5"/>
  <c r="AJ7" i="5"/>
  <c r="AI7" i="5"/>
  <c r="AK7" i="5" s="1"/>
  <c r="AG7" i="5"/>
  <c r="AH7" i="5" s="1"/>
  <c r="AF7" i="5"/>
  <c r="AD7" i="5"/>
  <c r="AC7" i="5"/>
  <c r="AB7" i="5"/>
  <c r="Z7" i="5"/>
  <c r="Y7" i="5"/>
  <c r="V7" i="5"/>
  <c r="W7" i="5" s="1"/>
  <c r="U7" i="5"/>
  <c r="T7" i="5"/>
  <c r="Q7" i="5"/>
  <c r="R7" i="5" s="1"/>
  <c r="M7" i="5"/>
  <c r="H7" i="5"/>
  <c r="G7" i="5"/>
  <c r="I7" i="5" s="1"/>
  <c r="F7" i="5"/>
  <c r="E7" i="5"/>
  <c r="AJ6" i="5"/>
  <c r="AI6" i="5"/>
  <c r="AK6" i="5" s="1"/>
  <c r="AG6" i="5"/>
  <c r="AH6" i="5" s="1"/>
  <c r="AF6" i="5"/>
  <c r="AD6" i="5"/>
  <c r="AC6" i="5"/>
  <c r="AB6" i="5"/>
  <c r="Z6" i="5"/>
  <c r="Y6" i="5"/>
  <c r="U6" i="5"/>
  <c r="X6" i="5" s="1"/>
  <c r="T6" i="5"/>
  <c r="V6" i="5" s="1"/>
  <c r="W6" i="5" s="1"/>
  <c r="Q6" i="5"/>
  <c r="R6" i="5" s="1"/>
  <c r="M6" i="5"/>
  <c r="H6" i="5"/>
  <c r="G6" i="5"/>
  <c r="I6" i="5" s="1"/>
  <c r="P6" i="5" s="1"/>
  <c r="F6" i="5"/>
  <c r="E6" i="5"/>
  <c r="AJ5" i="5"/>
  <c r="AI5" i="5"/>
  <c r="AG5" i="5"/>
  <c r="AF5" i="5"/>
  <c r="AD5" i="5"/>
  <c r="AC5" i="5"/>
  <c r="AB5" i="5"/>
  <c r="Z5" i="5"/>
  <c r="Y5" i="5"/>
  <c r="T5" i="5"/>
  <c r="U5" i="5" s="1"/>
  <c r="Q5" i="5"/>
  <c r="R5" i="5" s="1"/>
  <c r="M5" i="5"/>
  <c r="H5" i="5"/>
  <c r="G5" i="5"/>
  <c r="F5" i="5"/>
  <c r="E5" i="5"/>
  <c r="AJ4" i="5"/>
  <c r="AI4" i="5"/>
  <c r="AG4" i="5"/>
  <c r="AF4" i="5"/>
  <c r="AD4" i="5"/>
  <c r="AC4" i="5"/>
  <c r="AB4" i="5"/>
  <c r="Z4" i="5"/>
  <c r="AA4" i="5" s="1"/>
  <c r="Y4" i="5"/>
  <c r="T4" i="5"/>
  <c r="U4" i="5" s="1"/>
  <c r="Q4" i="5"/>
  <c r="R4" i="5" s="1"/>
  <c r="M4" i="5"/>
  <c r="H4" i="5"/>
  <c r="G4" i="5"/>
  <c r="F4" i="5"/>
  <c r="E4" i="5"/>
  <c r="AJ3" i="5"/>
  <c r="AI3" i="5"/>
  <c r="AK3" i="5" s="1"/>
  <c r="AG3" i="5"/>
  <c r="AF3" i="5"/>
  <c r="AD3" i="5"/>
  <c r="AC3" i="5"/>
  <c r="AB3" i="5"/>
  <c r="Z3" i="5"/>
  <c r="Y3" i="5"/>
  <c r="T3" i="5"/>
  <c r="V3" i="5" s="1"/>
  <c r="W3" i="5" s="1"/>
  <c r="Q3" i="5"/>
  <c r="R3" i="5" s="1"/>
  <c r="M3" i="5"/>
  <c r="H3" i="5"/>
  <c r="G3" i="5"/>
  <c r="I3" i="5" s="1"/>
  <c r="F3" i="5"/>
  <c r="E3" i="5"/>
  <c r="P332" i="4"/>
  <c r="O332" i="4"/>
  <c r="N332" i="4"/>
  <c r="M332" i="4"/>
  <c r="K332" i="4"/>
  <c r="P331" i="4"/>
  <c r="Q331" i="4" s="1"/>
  <c r="R331" i="4" s="1"/>
  <c r="S331" i="4" s="1"/>
  <c r="O331" i="4"/>
  <c r="N331" i="4"/>
  <c r="M331" i="4"/>
  <c r="K331" i="4"/>
  <c r="P330" i="4"/>
  <c r="Q330" i="4" s="1"/>
  <c r="R330" i="4" s="1"/>
  <c r="O330" i="4"/>
  <c r="N330" i="4"/>
  <c r="M330" i="4"/>
  <c r="K330" i="4"/>
  <c r="P329" i="4"/>
  <c r="O329" i="4"/>
  <c r="N329" i="4"/>
  <c r="M329" i="4"/>
  <c r="K329" i="4"/>
  <c r="P328" i="4"/>
  <c r="O328" i="4"/>
  <c r="N328" i="4"/>
  <c r="M328" i="4"/>
  <c r="K328" i="4"/>
  <c r="P327" i="4"/>
  <c r="O327" i="4"/>
  <c r="N327" i="4"/>
  <c r="M327" i="4"/>
  <c r="K327" i="4"/>
  <c r="P326" i="4"/>
  <c r="Q326" i="4" s="1"/>
  <c r="O326" i="4"/>
  <c r="N326" i="4"/>
  <c r="M326" i="4"/>
  <c r="K326" i="4"/>
  <c r="P325" i="4"/>
  <c r="O325" i="4"/>
  <c r="N325" i="4"/>
  <c r="M325" i="4"/>
  <c r="K325" i="4"/>
  <c r="P324" i="4"/>
  <c r="O324" i="4"/>
  <c r="N324" i="4"/>
  <c r="M324" i="4"/>
  <c r="K324" i="4"/>
  <c r="P323" i="4"/>
  <c r="Q323" i="4" s="1"/>
  <c r="O323" i="4"/>
  <c r="N323" i="4"/>
  <c r="M323" i="4"/>
  <c r="K323" i="4"/>
  <c r="P322" i="4"/>
  <c r="Q322" i="4" s="1"/>
  <c r="R322" i="4" s="1"/>
  <c r="O322" i="4"/>
  <c r="N322" i="4"/>
  <c r="M322" i="4"/>
  <c r="K322" i="4"/>
  <c r="P321" i="4"/>
  <c r="O321" i="4"/>
  <c r="N321" i="4"/>
  <c r="M321" i="4"/>
  <c r="K321" i="4"/>
  <c r="P320" i="4"/>
  <c r="O320" i="4"/>
  <c r="N320" i="4"/>
  <c r="M320" i="4"/>
  <c r="K320" i="4"/>
  <c r="P319" i="4"/>
  <c r="O319" i="4"/>
  <c r="N319" i="4"/>
  <c r="M319" i="4"/>
  <c r="K319" i="4"/>
  <c r="P318" i="4"/>
  <c r="O318" i="4"/>
  <c r="N318" i="4"/>
  <c r="M318" i="4"/>
  <c r="K318" i="4"/>
  <c r="P317" i="4"/>
  <c r="O317" i="4"/>
  <c r="N317" i="4"/>
  <c r="M317" i="4"/>
  <c r="K317" i="4"/>
  <c r="P316" i="4"/>
  <c r="O316" i="4"/>
  <c r="N316" i="4"/>
  <c r="M316" i="4"/>
  <c r="K316" i="4"/>
  <c r="P315" i="4"/>
  <c r="O315" i="4"/>
  <c r="N315" i="4"/>
  <c r="M315" i="4"/>
  <c r="K315" i="4"/>
  <c r="P314" i="4"/>
  <c r="O314" i="4"/>
  <c r="N314" i="4"/>
  <c r="M314" i="4"/>
  <c r="K314" i="4"/>
  <c r="P313" i="4"/>
  <c r="O313" i="4"/>
  <c r="N313" i="4"/>
  <c r="M313" i="4"/>
  <c r="K313" i="4"/>
  <c r="P312" i="4"/>
  <c r="O312" i="4"/>
  <c r="N312" i="4"/>
  <c r="M312" i="4"/>
  <c r="K312" i="4"/>
  <c r="P311" i="4"/>
  <c r="O311" i="4"/>
  <c r="Q311" i="4" s="1"/>
  <c r="R311" i="4" s="1"/>
  <c r="N311" i="4"/>
  <c r="M311" i="4"/>
  <c r="K311" i="4"/>
  <c r="P310" i="4"/>
  <c r="O310" i="4"/>
  <c r="N310" i="4"/>
  <c r="M310" i="4"/>
  <c r="K310" i="4"/>
  <c r="P309" i="4"/>
  <c r="O309" i="4"/>
  <c r="N309" i="4"/>
  <c r="M309" i="4"/>
  <c r="K309" i="4"/>
  <c r="P308" i="4"/>
  <c r="O308" i="4"/>
  <c r="N308" i="4"/>
  <c r="M308" i="4"/>
  <c r="K308" i="4"/>
  <c r="P307" i="4"/>
  <c r="O307" i="4"/>
  <c r="N307" i="4"/>
  <c r="M307" i="4"/>
  <c r="K307" i="4"/>
  <c r="P306" i="4"/>
  <c r="O306" i="4"/>
  <c r="N306" i="4"/>
  <c r="M306" i="4"/>
  <c r="K306" i="4"/>
  <c r="P305" i="4"/>
  <c r="O305" i="4"/>
  <c r="N305" i="4"/>
  <c r="M305" i="4"/>
  <c r="K305" i="4"/>
  <c r="P304" i="4"/>
  <c r="O304" i="4"/>
  <c r="N304" i="4"/>
  <c r="M304" i="4"/>
  <c r="K304" i="4"/>
  <c r="P303" i="4"/>
  <c r="O303" i="4"/>
  <c r="Q303" i="4" s="1"/>
  <c r="R303" i="4" s="1"/>
  <c r="N303" i="4"/>
  <c r="M303" i="4"/>
  <c r="K303" i="4"/>
  <c r="P302" i="4"/>
  <c r="O302" i="4"/>
  <c r="N302" i="4"/>
  <c r="M302" i="4"/>
  <c r="K302" i="4"/>
  <c r="P301" i="4"/>
  <c r="O301" i="4"/>
  <c r="N301" i="4"/>
  <c r="M301" i="4"/>
  <c r="K301" i="4"/>
  <c r="P300" i="4"/>
  <c r="O300" i="4"/>
  <c r="N300" i="4"/>
  <c r="M300" i="4"/>
  <c r="K300" i="4"/>
  <c r="P299" i="4"/>
  <c r="O299" i="4"/>
  <c r="N299" i="4"/>
  <c r="M299" i="4"/>
  <c r="K299" i="4"/>
  <c r="P298" i="4"/>
  <c r="O298" i="4"/>
  <c r="N298" i="4"/>
  <c r="M298" i="4"/>
  <c r="K298" i="4"/>
  <c r="P297" i="4"/>
  <c r="O297" i="4"/>
  <c r="N297" i="4"/>
  <c r="M297" i="4"/>
  <c r="K297" i="4"/>
  <c r="P296" i="4"/>
  <c r="O296" i="4"/>
  <c r="N296" i="4"/>
  <c r="M296" i="4"/>
  <c r="K296" i="4"/>
  <c r="P295" i="4"/>
  <c r="O295" i="4"/>
  <c r="Q295" i="4" s="1"/>
  <c r="R295" i="4" s="1"/>
  <c r="N295" i="4"/>
  <c r="M295" i="4"/>
  <c r="K295" i="4"/>
  <c r="P294" i="4"/>
  <c r="O294" i="4"/>
  <c r="N294" i="4"/>
  <c r="M294" i="4"/>
  <c r="K294" i="4"/>
  <c r="P293" i="4"/>
  <c r="O293" i="4"/>
  <c r="N293" i="4"/>
  <c r="M293" i="4"/>
  <c r="K293" i="4"/>
  <c r="P292" i="4"/>
  <c r="O292" i="4"/>
  <c r="N292" i="4"/>
  <c r="M292" i="4"/>
  <c r="K292" i="4"/>
  <c r="P291" i="4"/>
  <c r="O291" i="4"/>
  <c r="N291" i="4"/>
  <c r="M291" i="4"/>
  <c r="K291" i="4"/>
  <c r="P290" i="4"/>
  <c r="O290" i="4"/>
  <c r="N290" i="4"/>
  <c r="M290" i="4"/>
  <c r="K290" i="4"/>
  <c r="P289" i="4"/>
  <c r="O289" i="4"/>
  <c r="N289" i="4"/>
  <c r="M289" i="4"/>
  <c r="K289" i="4"/>
  <c r="P288" i="4"/>
  <c r="O288" i="4"/>
  <c r="N288" i="4"/>
  <c r="M288" i="4"/>
  <c r="K288" i="4"/>
  <c r="P287" i="4"/>
  <c r="O287" i="4"/>
  <c r="Q287" i="4" s="1"/>
  <c r="R287" i="4" s="1"/>
  <c r="N287" i="4"/>
  <c r="M287" i="4"/>
  <c r="K287" i="4"/>
  <c r="P286" i="4"/>
  <c r="O286" i="4"/>
  <c r="N286" i="4"/>
  <c r="M286" i="4"/>
  <c r="K286" i="4"/>
  <c r="P285" i="4"/>
  <c r="O285" i="4"/>
  <c r="N285" i="4"/>
  <c r="M285" i="4"/>
  <c r="K285" i="4"/>
  <c r="P284" i="4"/>
  <c r="O284" i="4"/>
  <c r="N284" i="4"/>
  <c r="M284" i="4"/>
  <c r="K284" i="4"/>
  <c r="P283" i="4"/>
  <c r="O283" i="4"/>
  <c r="N283" i="4"/>
  <c r="M283" i="4"/>
  <c r="K283" i="4"/>
  <c r="P282" i="4"/>
  <c r="O282" i="4"/>
  <c r="N282" i="4"/>
  <c r="M282" i="4"/>
  <c r="K282" i="4"/>
  <c r="P281" i="4"/>
  <c r="O281" i="4"/>
  <c r="N281" i="4"/>
  <c r="M281" i="4"/>
  <c r="K281" i="4"/>
  <c r="P280" i="4"/>
  <c r="O280" i="4"/>
  <c r="N280" i="4"/>
  <c r="M280" i="4"/>
  <c r="K280" i="4"/>
  <c r="P279" i="4"/>
  <c r="O279" i="4"/>
  <c r="Q279" i="4" s="1"/>
  <c r="R279" i="4" s="1"/>
  <c r="N279" i="4"/>
  <c r="M279" i="4"/>
  <c r="K279" i="4"/>
  <c r="P278" i="4"/>
  <c r="O278" i="4"/>
  <c r="N278" i="4"/>
  <c r="M278" i="4"/>
  <c r="K278" i="4"/>
  <c r="P277" i="4"/>
  <c r="O277" i="4"/>
  <c r="N277" i="4"/>
  <c r="M277" i="4"/>
  <c r="K277" i="4"/>
  <c r="P276" i="4"/>
  <c r="O276" i="4"/>
  <c r="Q276" i="4" s="1"/>
  <c r="N276" i="4"/>
  <c r="M276" i="4"/>
  <c r="K276" i="4"/>
  <c r="P275" i="4"/>
  <c r="O275" i="4"/>
  <c r="N275" i="4"/>
  <c r="M275" i="4"/>
  <c r="K275" i="4"/>
  <c r="P274" i="4"/>
  <c r="O274" i="4"/>
  <c r="N274" i="4"/>
  <c r="M274" i="4"/>
  <c r="K274" i="4"/>
  <c r="P273" i="4"/>
  <c r="O273" i="4"/>
  <c r="Q273" i="4" s="1"/>
  <c r="N273" i="4"/>
  <c r="M273" i="4"/>
  <c r="K273" i="4"/>
  <c r="P272" i="4"/>
  <c r="O272" i="4"/>
  <c r="N272" i="4"/>
  <c r="M272" i="4"/>
  <c r="K272" i="4"/>
  <c r="P271" i="4"/>
  <c r="O271" i="4"/>
  <c r="N271" i="4"/>
  <c r="M271" i="4"/>
  <c r="K271" i="4"/>
  <c r="P270" i="4"/>
  <c r="O270" i="4"/>
  <c r="Q270" i="4" s="1"/>
  <c r="N270" i="4"/>
  <c r="M270" i="4"/>
  <c r="K270" i="4"/>
  <c r="P269" i="4"/>
  <c r="O269" i="4"/>
  <c r="N269" i="4"/>
  <c r="M269" i="4"/>
  <c r="K269" i="4"/>
  <c r="P268" i="4"/>
  <c r="O268" i="4"/>
  <c r="Q268" i="4" s="1"/>
  <c r="R268" i="4" s="1"/>
  <c r="S268" i="4" s="1"/>
  <c r="N268" i="4"/>
  <c r="M268" i="4"/>
  <c r="K268" i="4"/>
  <c r="P267" i="4"/>
  <c r="O267" i="4"/>
  <c r="N267" i="4"/>
  <c r="M267" i="4"/>
  <c r="K267" i="4"/>
  <c r="P266" i="4"/>
  <c r="O266" i="4"/>
  <c r="Q266" i="4" s="1"/>
  <c r="N266" i="4"/>
  <c r="M266" i="4"/>
  <c r="K266" i="4"/>
  <c r="P265" i="4"/>
  <c r="O265" i="4"/>
  <c r="Q265" i="4" s="1"/>
  <c r="N265" i="4"/>
  <c r="M265" i="4"/>
  <c r="K265" i="4"/>
  <c r="P264" i="4"/>
  <c r="O264" i="4"/>
  <c r="N264" i="4"/>
  <c r="M264" i="4"/>
  <c r="K264" i="4"/>
  <c r="P263" i="4"/>
  <c r="O263" i="4"/>
  <c r="N263" i="4"/>
  <c r="M263" i="4"/>
  <c r="K263" i="4"/>
  <c r="P262" i="4"/>
  <c r="O262" i="4"/>
  <c r="Q262" i="4" s="1"/>
  <c r="N262" i="4"/>
  <c r="M262" i="4"/>
  <c r="K262" i="4"/>
  <c r="P261" i="4"/>
  <c r="O261" i="4"/>
  <c r="N261" i="4"/>
  <c r="M261" i="4"/>
  <c r="K261" i="4"/>
  <c r="P260" i="4"/>
  <c r="O260" i="4"/>
  <c r="N260" i="4"/>
  <c r="M260" i="4"/>
  <c r="K260" i="4"/>
  <c r="P259" i="4"/>
  <c r="O259" i="4"/>
  <c r="N259" i="4"/>
  <c r="M259" i="4"/>
  <c r="K259" i="4"/>
  <c r="P258" i="4"/>
  <c r="O258" i="4"/>
  <c r="N258" i="4"/>
  <c r="M258" i="4"/>
  <c r="K258" i="4"/>
  <c r="P257" i="4"/>
  <c r="O257" i="4"/>
  <c r="Q257" i="4" s="1"/>
  <c r="R257" i="4" s="1"/>
  <c r="S257" i="4" s="1"/>
  <c r="H258" i="3" s="1"/>
  <c r="N257" i="4"/>
  <c r="M257" i="4"/>
  <c r="K257" i="4"/>
  <c r="P256" i="4"/>
  <c r="O256" i="4"/>
  <c r="Q256" i="4" s="1"/>
  <c r="R256" i="4" s="1"/>
  <c r="N256" i="4"/>
  <c r="M256" i="4"/>
  <c r="K256" i="4"/>
  <c r="P255" i="4"/>
  <c r="O255" i="4"/>
  <c r="N255" i="4"/>
  <c r="M255" i="4"/>
  <c r="K255" i="4"/>
  <c r="P254" i="4"/>
  <c r="O254" i="4"/>
  <c r="Q254" i="4" s="1"/>
  <c r="R254" i="4" s="1"/>
  <c r="N254" i="4"/>
  <c r="M254" i="4"/>
  <c r="K254" i="4"/>
  <c r="P253" i="4"/>
  <c r="O253" i="4"/>
  <c r="N253" i="4"/>
  <c r="M253" i="4"/>
  <c r="K253" i="4"/>
  <c r="P252" i="4"/>
  <c r="O252" i="4"/>
  <c r="Q252" i="4" s="1"/>
  <c r="N252" i="4"/>
  <c r="M252" i="4"/>
  <c r="K252" i="4"/>
  <c r="P251" i="4"/>
  <c r="O251" i="4"/>
  <c r="N251" i="4"/>
  <c r="M251" i="4"/>
  <c r="K251" i="4"/>
  <c r="P250" i="4"/>
  <c r="O250" i="4"/>
  <c r="N250" i="4"/>
  <c r="M250" i="4"/>
  <c r="K250" i="4"/>
  <c r="P249" i="4"/>
  <c r="O249" i="4"/>
  <c r="N249" i="4"/>
  <c r="M249" i="4"/>
  <c r="K249" i="4"/>
  <c r="P248" i="4"/>
  <c r="O248" i="4"/>
  <c r="Q248" i="4" s="1"/>
  <c r="R248" i="4" s="1"/>
  <c r="S248" i="4" s="1"/>
  <c r="H249" i="3" s="1"/>
  <c r="N248" i="4"/>
  <c r="M248" i="4"/>
  <c r="K248" i="4"/>
  <c r="P247" i="4"/>
  <c r="O247" i="4"/>
  <c r="N247" i="4"/>
  <c r="M247" i="4"/>
  <c r="K247" i="4"/>
  <c r="P246" i="4"/>
  <c r="O246" i="4"/>
  <c r="N246" i="4"/>
  <c r="M246" i="4"/>
  <c r="K246" i="4"/>
  <c r="P245" i="4"/>
  <c r="O245" i="4"/>
  <c r="N245" i="4"/>
  <c r="M245" i="4"/>
  <c r="K245" i="4"/>
  <c r="P244" i="4"/>
  <c r="O244" i="4"/>
  <c r="Q244" i="4" s="1"/>
  <c r="R244" i="4" s="1"/>
  <c r="S244" i="4" s="1"/>
  <c r="N244" i="4"/>
  <c r="M244" i="4"/>
  <c r="K244" i="4"/>
  <c r="P243" i="4"/>
  <c r="O243" i="4"/>
  <c r="N243" i="4"/>
  <c r="M243" i="4"/>
  <c r="K243" i="4"/>
  <c r="P242" i="4"/>
  <c r="O242" i="4"/>
  <c r="N242" i="4"/>
  <c r="M242" i="4"/>
  <c r="K242" i="4"/>
  <c r="P241" i="4"/>
  <c r="O241" i="4"/>
  <c r="Q241" i="4" s="1"/>
  <c r="N241" i="4"/>
  <c r="M241" i="4"/>
  <c r="K241" i="4"/>
  <c r="P240" i="4"/>
  <c r="O240" i="4"/>
  <c r="Q240" i="4" s="1"/>
  <c r="R240" i="4" s="1"/>
  <c r="S240" i="4" s="1"/>
  <c r="H241" i="3" s="1"/>
  <c r="N240" i="4"/>
  <c r="M240" i="4"/>
  <c r="K240" i="4"/>
  <c r="P239" i="4"/>
  <c r="O239" i="4"/>
  <c r="N239" i="4"/>
  <c r="M239" i="4"/>
  <c r="K239" i="4"/>
  <c r="P238" i="4"/>
  <c r="O238" i="4"/>
  <c r="Q238" i="4" s="1"/>
  <c r="N238" i="4"/>
  <c r="M238" i="4"/>
  <c r="K238" i="4"/>
  <c r="P237" i="4"/>
  <c r="O237" i="4"/>
  <c r="N237" i="4"/>
  <c r="M237" i="4"/>
  <c r="K237" i="4"/>
  <c r="P236" i="4"/>
  <c r="O236" i="4"/>
  <c r="N236" i="4"/>
  <c r="M236" i="4"/>
  <c r="K236" i="4"/>
  <c r="P235" i="4"/>
  <c r="O235" i="4"/>
  <c r="N235" i="4"/>
  <c r="M235" i="4"/>
  <c r="K235" i="4"/>
  <c r="P234" i="4"/>
  <c r="O234" i="4"/>
  <c r="N234" i="4"/>
  <c r="M234" i="4"/>
  <c r="K234" i="4"/>
  <c r="P233" i="4"/>
  <c r="O233" i="4"/>
  <c r="Q233" i="4" s="1"/>
  <c r="R233" i="4" s="1"/>
  <c r="S233" i="4" s="1"/>
  <c r="H234" i="3" s="1"/>
  <c r="N233" i="4"/>
  <c r="M233" i="4"/>
  <c r="K233" i="4"/>
  <c r="P232" i="4"/>
  <c r="O232" i="4"/>
  <c r="N232" i="4"/>
  <c r="M232" i="4"/>
  <c r="K232" i="4"/>
  <c r="P231" i="4"/>
  <c r="O231" i="4"/>
  <c r="N231" i="4"/>
  <c r="M231" i="4"/>
  <c r="K231" i="4"/>
  <c r="P230" i="4"/>
  <c r="O230" i="4"/>
  <c r="Q230" i="4" s="1"/>
  <c r="R230" i="4" s="1"/>
  <c r="N230" i="4"/>
  <c r="M230" i="4"/>
  <c r="K230" i="4"/>
  <c r="P229" i="4"/>
  <c r="O229" i="4"/>
  <c r="N229" i="4"/>
  <c r="M229" i="4"/>
  <c r="K229" i="4"/>
  <c r="P228" i="4"/>
  <c r="O228" i="4"/>
  <c r="N228" i="4"/>
  <c r="M228" i="4"/>
  <c r="K228" i="4"/>
  <c r="P227" i="4"/>
  <c r="O227" i="4"/>
  <c r="N227" i="4"/>
  <c r="M227" i="4"/>
  <c r="K227" i="4"/>
  <c r="P226" i="4"/>
  <c r="O226" i="4"/>
  <c r="N226" i="4"/>
  <c r="M226" i="4"/>
  <c r="K226" i="4"/>
  <c r="P225" i="4"/>
  <c r="O225" i="4"/>
  <c r="N225" i="4"/>
  <c r="M225" i="4"/>
  <c r="K225" i="4"/>
  <c r="R224" i="4"/>
  <c r="S224" i="4" s="1"/>
  <c r="H225" i="3" s="1"/>
  <c r="P224" i="4"/>
  <c r="O224" i="4"/>
  <c r="Q224" i="4" s="1"/>
  <c r="N224" i="4"/>
  <c r="M224" i="4"/>
  <c r="K224" i="4"/>
  <c r="P223" i="4"/>
  <c r="O223" i="4"/>
  <c r="N223" i="4"/>
  <c r="M223" i="4"/>
  <c r="K223" i="4"/>
  <c r="P222" i="4"/>
  <c r="O222" i="4"/>
  <c r="N222" i="4"/>
  <c r="M222" i="4"/>
  <c r="K222" i="4"/>
  <c r="P221" i="4"/>
  <c r="O221" i="4"/>
  <c r="N221" i="4"/>
  <c r="M221" i="4"/>
  <c r="K221" i="4"/>
  <c r="P220" i="4"/>
  <c r="O220" i="4"/>
  <c r="Q220" i="4" s="1"/>
  <c r="N220" i="4"/>
  <c r="M220" i="4"/>
  <c r="K220" i="4"/>
  <c r="P219" i="4"/>
  <c r="O219" i="4"/>
  <c r="N219" i="4"/>
  <c r="M219" i="4"/>
  <c r="K219" i="4"/>
  <c r="P218" i="4"/>
  <c r="O218" i="4"/>
  <c r="N218" i="4"/>
  <c r="M218" i="4"/>
  <c r="K218" i="4"/>
  <c r="P217" i="4"/>
  <c r="O217" i="4"/>
  <c r="N217" i="4"/>
  <c r="M217" i="4"/>
  <c r="K217" i="4"/>
  <c r="P216" i="4"/>
  <c r="O216" i="4"/>
  <c r="Q216" i="4" s="1"/>
  <c r="R216" i="4" s="1"/>
  <c r="S216" i="4" s="1"/>
  <c r="H217" i="3" s="1"/>
  <c r="N216" i="4"/>
  <c r="M216" i="4"/>
  <c r="K216" i="4"/>
  <c r="P215" i="4"/>
  <c r="O215" i="4"/>
  <c r="N215" i="4"/>
  <c r="M215" i="4"/>
  <c r="K215" i="4"/>
  <c r="P214" i="4"/>
  <c r="O214" i="4"/>
  <c r="N214" i="4"/>
  <c r="M214" i="4"/>
  <c r="K214" i="4"/>
  <c r="P213" i="4"/>
  <c r="O213" i="4"/>
  <c r="N213" i="4"/>
  <c r="M213" i="4"/>
  <c r="K213" i="4"/>
  <c r="P212" i="4"/>
  <c r="O212" i="4"/>
  <c r="Q212" i="4" s="1"/>
  <c r="N212" i="4"/>
  <c r="M212" i="4"/>
  <c r="K212" i="4"/>
  <c r="P211" i="4"/>
  <c r="O211" i="4"/>
  <c r="N211" i="4"/>
  <c r="M211" i="4"/>
  <c r="K211" i="4"/>
  <c r="P210" i="4"/>
  <c r="O210" i="4"/>
  <c r="N210" i="4"/>
  <c r="M210" i="4"/>
  <c r="K210" i="4"/>
  <c r="P209" i="4"/>
  <c r="O209" i="4"/>
  <c r="Q209" i="4" s="1"/>
  <c r="N209" i="4"/>
  <c r="M209" i="4"/>
  <c r="K209" i="4"/>
  <c r="P208" i="4"/>
  <c r="O208" i="4"/>
  <c r="N208" i="4"/>
  <c r="M208" i="4"/>
  <c r="K208" i="4"/>
  <c r="P207" i="4"/>
  <c r="O207" i="4"/>
  <c r="N207" i="4"/>
  <c r="M207" i="4"/>
  <c r="K207" i="4"/>
  <c r="P206" i="4"/>
  <c r="O206" i="4"/>
  <c r="Q206" i="4" s="1"/>
  <c r="N206" i="4"/>
  <c r="M206" i="4"/>
  <c r="K206" i="4"/>
  <c r="P205" i="4"/>
  <c r="O205" i="4"/>
  <c r="N205" i="4"/>
  <c r="M205" i="4"/>
  <c r="K205" i="4"/>
  <c r="P204" i="4"/>
  <c r="O204" i="4"/>
  <c r="Q204" i="4" s="1"/>
  <c r="R204" i="4" s="1"/>
  <c r="S204" i="4" s="1"/>
  <c r="N204" i="4"/>
  <c r="M204" i="4"/>
  <c r="K204" i="4"/>
  <c r="P203" i="4"/>
  <c r="O203" i="4"/>
  <c r="N203" i="4"/>
  <c r="M203" i="4"/>
  <c r="K203" i="4"/>
  <c r="P202" i="4"/>
  <c r="O202" i="4"/>
  <c r="N202" i="4"/>
  <c r="M202" i="4"/>
  <c r="K202" i="4"/>
  <c r="P201" i="4"/>
  <c r="O201" i="4"/>
  <c r="Q201" i="4" s="1"/>
  <c r="R201" i="4" s="1"/>
  <c r="S201" i="4" s="1"/>
  <c r="N201" i="4"/>
  <c r="M201" i="4"/>
  <c r="K201" i="4"/>
  <c r="P200" i="4"/>
  <c r="O200" i="4"/>
  <c r="N200" i="4"/>
  <c r="M200" i="4"/>
  <c r="K200" i="4"/>
  <c r="P199" i="4"/>
  <c r="O199" i="4"/>
  <c r="N199" i="4"/>
  <c r="M199" i="4"/>
  <c r="K199" i="4"/>
  <c r="P198" i="4"/>
  <c r="O198" i="4"/>
  <c r="Q198" i="4" s="1"/>
  <c r="R198" i="4" s="1"/>
  <c r="S198" i="4" s="1"/>
  <c r="N198" i="4"/>
  <c r="M198" i="4"/>
  <c r="K198" i="4"/>
  <c r="P197" i="4"/>
  <c r="O197" i="4"/>
  <c r="N197" i="4"/>
  <c r="M197" i="4"/>
  <c r="K197" i="4"/>
  <c r="P196" i="4"/>
  <c r="O196" i="4"/>
  <c r="N196" i="4"/>
  <c r="M196" i="4"/>
  <c r="K196" i="4"/>
  <c r="P195" i="4"/>
  <c r="O195" i="4"/>
  <c r="N195" i="4"/>
  <c r="M195" i="4"/>
  <c r="K195" i="4"/>
  <c r="P194" i="4"/>
  <c r="O194" i="4"/>
  <c r="N194" i="4"/>
  <c r="M194" i="4"/>
  <c r="K194" i="4"/>
  <c r="P193" i="4"/>
  <c r="O193" i="4"/>
  <c r="N193" i="4"/>
  <c r="M193" i="4"/>
  <c r="K193" i="4"/>
  <c r="P192" i="4"/>
  <c r="O192" i="4"/>
  <c r="Q192" i="4" s="1"/>
  <c r="N192" i="4"/>
  <c r="M192" i="4"/>
  <c r="K192" i="4"/>
  <c r="P191" i="4"/>
  <c r="O191" i="4"/>
  <c r="N191" i="4"/>
  <c r="M191" i="4"/>
  <c r="K191" i="4"/>
  <c r="P190" i="4"/>
  <c r="O190" i="4"/>
  <c r="Q190" i="4" s="1"/>
  <c r="R190" i="4" s="1"/>
  <c r="S190" i="4" s="1"/>
  <c r="N190" i="4"/>
  <c r="M190" i="4"/>
  <c r="K190" i="4"/>
  <c r="P189" i="4"/>
  <c r="O189" i="4"/>
  <c r="N189" i="4"/>
  <c r="M189" i="4"/>
  <c r="K189" i="4"/>
  <c r="P188" i="4"/>
  <c r="O188" i="4"/>
  <c r="Q188" i="4" s="1"/>
  <c r="N188" i="4"/>
  <c r="M188" i="4"/>
  <c r="K188" i="4"/>
  <c r="P187" i="4"/>
  <c r="O187" i="4"/>
  <c r="N187" i="4"/>
  <c r="M187" i="4"/>
  <c r="K187" i="4"/>
  <c r="P186" i="4"/>
  <c r="O186" i="4"/>
  <c r="N186" i="4"/>
  <c r="M186" i="4"/>
  <c r="K186" i="4"/>
  <c r="P185" i="4"/>
  <c r="O185" i="4"/>
  <c r="N185" i="4"/>
  <c r="M185" i="4"/>
  <c r="K185" i="4"/>
  <c r="P184" i="4"/>
  <c r="O184" i="4"/>
  <c r="Q184" i="4" s="1"/>
  <c r="N184" i="4"/>
  <c r="M184" i="4"/>
  <c r="K184" i="4"/>
  <c r="P183" i="4"/>
  <c r="O183" i="4"/>
  <c r="N183" i="4"/>
  <c r="M183" i="4"/>
  <c r="K183" i="4"/>
  <c r="P182" i="4"/>
  <c r="O182" i="4"/>
  <c r="N182" i="4"/>
  <c r="M182" i="4"/>
  <c r="K182" i="4"/>
  <c r="P181" i="4"/>
  <c r="O181" i="4"/>
  <c r="N181" i="4"/>
  <c r="M181" i="4"/>
  <c r="K181" i="4"/>
  <c r="P180" i="4"/>
  <c r="O180" i="4"/>
  <c r="Q180" i="4" s="1"/>
  <c r="R180" i="4" s="1"/>
  <c r="S180" i="4" s="1"/>
  <c r="N180" i="4"/>
  <c r="M180" i="4"/>
  <c r="K180" i="4"/>
  <c r="P179" i="4"/>
  <c r="O179" i="4"/>
  <c r="N179" i="4"/>
  <c r="M179" i="4"/>
  <c r="K179" i="4"/>
  <c r="P178" i="4"/>
  <c r="O178" i="4"/>
  <c r="N178" i="4"/>
  <c r="M178" i="4"/>
  <c r="K178" i="4"/>
  <c r="P177" i="4"/>
  <c r="O177" i="4"/>
  <c r="Q177" i="4" s="1"/>
  <c r="N177" i="4"/>
  <c r="M177" i="4"/>
  <c r="K177" i="4"/>
  <c r="P176" i="4"/>
  <c r="O176" i="4"/>
  <c r="Q176" i="4" s="1"/>
  <c r="R176" i="4" s="1"/>
  <c r="S176" i="4" s="1"/>
  <c r="N176" i="4"/>
  <c r="M176" i="4"/>
  <c r="K176" i="4"/>
  <c r="P175" i="4"/>
  <c r="O175" i="4"/>
  <c r="N175" i="4"/>
  <c r="M175" i="4"/>
  <c r="K175" i="4"/>
  <c r="P174" i="4"/>
  <c r="O174" i="4"/>
  <c r="Q174" i="4" s="1"/>
  <c r="N174" i="4"/>
  <c r="M174" i="4"/>
  <c r="K174" i="4"/>
  <c r="P173" i="4"/>
  <c r="O173" i="4"/>
  <c r="N173" i="4"/>
  <c r="M173" i="4"/>
  <c r="K173" i="4"/>
  <c r="P172" i="4"/>
  <c r="O172" i="4"/>
  <c r="N172" i="4"/>
  <c r="M172" i="4"/>
  <c r="K172" i="4"/>
  <c r="P171" i="4"/>
  <c r="O171" i="4"/>
  <c r="N171" i="4"/>
  <c r="M171" i="4"/>
  <c r="K171" i="4"/>
  <c r="P170" i="4"/>
  <c r="O170" i="4"/>
  <c r="N170" i="4"/>
  <c r="M170" i="4"/>
  <c r="K170" i="4"/>
  <c r="P169" i="4"/>
  <c r="O169" i="4"/>
  <c r="Q169" i="4" s="1"/>
  <c r="R169" i="4" s="1"/>
  <c r="S169" i="4" s="1"/>
  <c r="N169" i="4"/>
  <c r="M169" i="4"/>
  <c r="K169" i="4"/>
  <c r="P168" i="4"/>
  <c r="O168" i="4"/>
  <c r="N168" i="4"/>
  <c r="M168" i="4"/>
  <c r="K168" i="4"/>
  <c r="P167" i="4"/>
  <c r="O167" i="4"/>
  <c r="N167" i="4"/>
  <c r="M167" i="4"/>
  <c r="K167" i="4"/>
  <c r="P166" i="4"/>
  <c r="O166" i="4"/>
  <c r="Q166" i="4" s="1"/>
  <c r="R166" i="4" s="1"/>
  <c r="S166" i="4" s="1"/>
  <c r="N166" i="4"/>
  <c r="M166" i="4"/>
  <c r="K166" i="4"/>
  <c r="P165" i="4"/>
  <c r="O165" i="4"/>
  <c r="N165" i="4"/>
  <c r="M165" i="4"/>
  <c r="K165" i="4"/>
  <c r="P164" i="4"/>
  <c r="O164" i="4"/>
  <c r="N164" i="4"/>
  <c r="M164" i="4"/>
  <c r="K164" i="4"/>
  <c r="P163" i="4"/>
  <c r="O163" i="4"/>
  <c r="N163" i="4"/>
  <c r="M163" i="4"/>
  <c r="K163" i="4"/>
  <c r="P162" i="4"/>
  <c r="O162" i="4"/>
  <c r="N162" i="4"/>
  <c r="M162" i="4"/>
  <c r="K162" i="4"/>
  <c r="P161" i="4"/>
  <c r="O161" i="4"/>
  <c r="N161" i="4"/>
  <c r="M161" i="4"/>
  <c r="K161" i="4"/>
  <c r="R160" i="4"/>
  <c r="S160" i="4" s="1"/>
  <c r="P160" i="4"/>
  <c r="O160" i="4"/>
  <c r="Q160" i="4" s="1"/>
  <c r="N160" i="4"/>
  <c r="M160" i="4"/>
  <c r="K160" i="4"/>
  <c r="P159" i="4"/>
  <c r="O159" i="4"/>
  <c r="N159" i="4"/>
  <c r="M159" i="4"/>
  <c r="K159" i="4"/>
  <c r="P158" i="4"/>
  <c r="O158" i="4"/>
  <c r="N158" i="4"/>
  <c r="M158" i="4"/>
  <c r="K158" i="4"/>
  <c r="P157" i="4"/>
  <c r="O157" i="4"/>
  <c r="N157" i="4"/>
  <c r="M157" i="4"/>
  <c r="K157" i="4"/>
  <c r="P156" i="4"/>
  <c r="O156" i="4"/>
  <c r="Q156" i="4" s="1"/>
  <c r="N156" i="4"/>
  <c r="M156" i="4"/>
  <c r="K156" i="4"/>
  <c r="P155" i="4"/>
  <c r="O155" i="4"/>
  <c r="N155" i="4"/>
  <c r="M155" i="4"/>
  <c r="K155" i="4"/>
  <c r="P154" i="4"/>
  <c r="O154" i="4"/>
  <c r="N154" i="4"/>
  <c r="M154" i="4"/>
  <c r="K154" i="4"/>
  <c r="P153" i="4"/>
  <c r="O153" i="4"/>
  <c r="N153" i="4"/>
  <c r="M153" i="4"/>
  <c r="K153" i="4"/>
  <c r="P152" i="4"/>
  <c r="O152" i="4"/>
  <c r="Q152" i="4" s="1"/>
  <c r="R152" i="4" s="1"/>
  <c r="S152" i="4" s="1"/>
  <c r="N152" i="4"/>
  <c r="M152" i="4"/>
  <c r="K152" i="4"/>
  <c r="P151" i="4"/>
  <c r="O151" i="4"/>
  <c r="N151" i="4"/>
  <c r="M151" i="4"/>
  <c r="K151" i="4"/>
  <c r="P150" i="4"/>
  <c r="O150" i="4"/>
  <c r="N150" i="4"/>
  <c r="M150" i="4"/>
  <c r="K150" i="4"/>
  <c r="P149" i="4"/>
  <c r="O149" i="4"/>
  <c r="N149" i="4"/>
  <c r="M149" i="4"/>
  <c r="K149" i="4"/>
  <c r="P148" i="4"/>
  <c r="O148" i="4"/>
  <c r="Q148" i="4" s="1"/>
  <c r="N148" i="4"/>
  <c r="M148" i="4"/>
  <c r="K148" i="4"/>
  <c r="P147" i="4"/>
  <c r="O147" i="4"/>
  <c r="N147" i="4"/>
  <c r="M147" i="4"/>
  <c r="K147" i="4"/>
  <c r="P146" i="4"/>
  <c r="O146" i="4"/>
  <c r="N146" i="4"/>
  <c r="M146" i="4"/>
  <c r="K146" i="4"/>
  <c r="P145" i="4"/>
  <c r="O145" i="4"/>
  <c r="Q145" i="4" s="1"/>
  <c r="N145" i="4"/>
  <c r="M145" i="4"/>
  <c r="K145" i="4"/>
  <c r="P144" i="4"/>
  <c r="O144" i="4"/>
  <c r="N144" i="4"/>
  <c r="M144" i="4"/>
  <c r="K144" i="4"/>
  <c r="P143" i="4"/>
  <c r="O143" i="4"/>
  <c r="N143" i="4"/>
  <c r="M143" i="4"/>
  <c r="K143" i="4"/>
  <c r="P142" i="4"/>
  <c r="O142" i="4"/>
  <c r="Q142" i="4" s="1"/>
  <c r="N142" i="4"/>
  <c r="M142" i="4"/>
  <c r="K142" i="4"/>
  <c r="P141" i="4"/>
  <c r="O141" i="4"/>
  <c r="N141" i="4"/>
  <c r="M141" i="4"/>
  <c r="K141" i="4"/>
  <c r="P140" i="4"/>
  <c r="O140" i="4"/>
  <c r="N140" i="4"/>
  <c r="M140" i="4"/>
  <c r="K140" i="4"/>
  <c r="P139" i="4"/>
  <c r="O139" i="4"/>
  <c r="N139" i="4"/>
  <c r="M139" i="4"/>
  <c r="K139" i="4"/>
  <c r="P138" i="4"/>
  <c r="O138" i="4"/>
  <c r="N138" i="4"/>
  <c r="M138" i="4"/>
  <c r="K138" i="4"/>
  <c r="P137" i="4"/>
  <c r="O137" i="4"/>
  <c r="Q137" i="4" s="1"/>
  <c r="R137" i="4" s="1"/>
  <c r="S137" i="4" s="1"/>
  <c r="N137" i="4"/>
  <c r="M137" i="4"/>
  <c r="K137" i="4"/>
  <c r="P136" i="4"/>
  <c r="O136" i="4"/>
  <c r="N136" i="4"/>
  <c r="M136" i="4"/>
  <c r="K136" i="4"/>
  <c r="P135" i="4"/>
  <c r="O135" i="4"/>
  <c r="N135" i="4"/>
  <c r="M135" i="4"/>
  <c r="K135" i="4"/>
  <c r="P134" i="4"/>
  <c r="O134" i="4"/>
  <c r="Q134" i="4" s="1"/>
  <c r="R134" i="4" s="1"/>
  <c r="S134" i="4" s="1"/>
  <c r="N134" i="4"/>
  <c r="M134" i="4"/>
  <c r="K134" i="4"/>
  <c r="P133" i="4"/>
  <c r="O133" i="4"/>
  <c r="N133" i="4"/>
  <c r="M133" i="4"/>
  <c r="K133" i="4"/>
  <c r="P132" i="4"/>
  <c r="O132" i="4"/>
  <c r="N132" i="4"/>
  <c r="M132" i="4"/>
  <c r="K132" i="4"/>
  <c r="P131" i="4"/>
  <c r="O131" i="4"/>
  <c r="N131" i="4"/>
  <c r="M131" i="4"/>
  <c r="K131" i="4"/>
  <c r="P130" i="4"/>
  <c r="O130" i="4"/>
  <c r="N130" i="4"/>
  <c r="M130" i="4"/>
  <c r="K130" i="4"/>
  <c r="P129" i="4"/>
  <c r="O129" i="4"/>
  <c r="N129" i="4"/>
  <c r="M129" i="4"/>
  <c r="K129" i="4"/>
  <c r="P128" i="4"/>
  <c r="O128" i="4"/>
  <c r="Q128" i="4" s="1"/>
  <c r="R128" i="4" s="1"/>
  <c r="N128" i="4"/>
  <c r="M128" i="4"/>
  <c r="K128" i="4"/>
  <c r="P127" i="4"/>
  <c r="O127" i="4"/>
  <c r="N127" i="4"/>
  <c r="M127" i="4"/>
  <c r="K127" i="4"/>
  <c r="P126" i="4"/>
  <c r="O126" i="4"/>
  <c r="Q126" i="4" s="1"/>
  <c r="R126" i="4" s="1"/>
  <c r="S126" i="4" s="1"/>
  <c r="N126" i="4"/>
  <c r="M126" i="4"/>
  <c r="K126" i="4"/>
  <c r="P125" i="4"/>
  <c r="O125" i="4"/>
  <c r="N125" i="4"/>
  <c r="M125" i="4"/>
  <c r="K125" i="4"/>
  <c r="P124" i="4"/>
  <c r="O124" i="4"/>
  <c r="Q124" i="4" s="1"/>
  <c r="N124" i="4"/>
  <c r="M124" i="4"/>
  <c r="K124" i="4"/>
  <c r="P123" i="4"/>
  <c r="O123" i="4"/>
  <c r="N123" i="4"/>
  <c r="M123" i="4"/>
  <c r="K123" i="4"/>
  <c r="P122" i="4"/>
  <c r="O122" i="4"/>
  <c r="N122" i="4"/>
  <c r="M122" i="4"/>
  <c r="K122" i="4"/>
  <c r="P121" i="4"/>
  <c r="O121" i="4"/>
  <c r="N121" i="4"/>
  <c r="M121" i="4"/>
  <c r="K121" i="4"/>
  <c r="P120" i="4"/>
  <c r="O120" i="4"/>
  <c r="Q120" i="4" s="1"/>
  <c r="R120" i="4" s="1"/>
  <c r="S120" i="4" s="1"/>
  <c r="N120" i="4"/>
  <c r="M120" i="4"/>
  <c r="K120" i="4"/>
  <c r="P119" i="4"/>
  <c r="O119" i="4"/>
  <c r="N119" i="4"/>
  <c r="M119" i="4"/>
  <c r="K119" i="4"/>
  <c r="P118" i="4"/>
  <c r="O118" i="4"/>
  <c r="N118" i="4"/>
  <c r="M118" i="4"/>
  <c r="K118" i="4"/>
  <c r="P117" i="4"/>
  <c r="O117" i="4"/>
  <c r="N117" i="4"/>
  <c r="M117" i="4"/>
  <c r="K117" i="4"/>
  <c r="P116" i="4"/>
  <c r="O116" i="4"/>
  <c r="Q116" i="4" s="1"/>
  <c r="R116" i="4" s="1"/>
  <c r="S116" i="4" s="1"/>
  <c r="N116" i="4"/>
  <c r="M116" i="4"/>
  <c r="K116" i="4"/>
  <c r="P115" i="4"/>
  <c r="O115" i="4"/>
  <c r="N115" i="4"/>
  <c r="M115" i="4"/>
  <c r="K115" i="4"/>
  <c r="P114" i="4"/>
  <c r="O114" i="4"/>
  <c r="N114" i="4"/>
  <c r="M114" i="4"/>
  <c r="K114" i="4"/>
  <c r="P113" i="4"/>
  <c r="O113" i="4"/>
  <c r="Q113" i="4" s="1"/>
  <c r="R113" i="4" s="1"/>
  <c r="N113" i="4"/>
  <c r="M113" i="4"/>
  <c r="K113" i="4"/>
  <c r="P112" i="4"/>
  <c r="O112" i="4"/>
  <c r="N112" i="4"/>
  <c r="M112" i="4"/>
  <c r="K112" i="4"/>
  <c r="P111" i="4"/>
  <c r="O111" i="4"/>
  <c r="N111" i="4"/>
  <c r="M111" i="4"/>
  <c r="K111" i="4"/>
  <c r="P110" i="4"/>
  <c r="O110" i="4"/>
  <c r="Q110" i="4" s="1"/>
  <c r="R110" i="4" s="1"/>
  <c r="N110" i="4"/>
  <c r="M110" i="4"/>
  <c r="K110" i="4"/>
  <c r="P109" i="4"/>
  <c r="O109" i="4"/>
  <c r="N109" i="4"/>
  <c r="M109" i="4"/>
  <c r="K109" i="4"/>
  <c r="P108" i="4"/>
  <c r="O108" i="4"/>
  <c r="Q108" i="4" s="1"/>
  <c r="R108" i="4" s="1"/>
  <c r="S108" i="4" s="1"/>
  <c r="N108" i="4"/>
  <c r="M108" i="4"/>
  <c r="K108" i="4"/>
  <c r="P107" i="4"/>
  <c r="O107" i="4"/>
  <c r="N107" i="4"/>
  <c r="M107" i="4"/>
  <c r="K107" i="4"/>
  <c r="P106" i="4"/>
  <c r="O106" i="4"/>
  <c r="N106" i="4"/>
  <c r="M106" i="4"/>
  <c r="K106" i="4"/>
  <c r="P105" i="4"/>
  <c r="O105" i="4"/>
  <c r="N105" i="4"/>
  <c r="M105" i="4"/>
  <c r="K105" i="4"/>
  <c r="P104" i="4"/>
  <c r="O104" i="4"/>
  <c r="N104" i="4"/>
  <c r="M104" i="4"/>
  <c r="K104" i="4"/>
  <c r="P103" i="4"/>
  <c r="O103" i="4"/>
  <c r="N103" i="4"/>
  <c r="M103" i="4"/>
  <c r="K103" i="4"/>
  <c r="P102" i="4"/>
  <c r="O102" i="4"/>
  <c r="N102" i="4"/>
  <c r="M102" i="4"/>
  <c r="K102" i="4"/>
  <c r="P101" i="4"/>
  <c r="O101" i="4"/>
  <c r="N101" i="4"/>
  <c r="M101" i="4"/>
  <c r="K101" i="4"/>
  <c r="P100" i="4"/>
  <c r="O100" i="4"/>
  <c r="N100" i="4"/>
  <c r="M100" i="4"/>
  <c r="K100" i="4"/>
  <c r="P99" i="4"/>
  <c r="O99" i="4"/>
  <c r="N99" i="4"/>
  <c r="M99" i="4"/>
  <c r="K99" i="4"/>
  <c r="P98" i="4"/>
  <c r="O98" i="4"/>
  <c r="N98" i="4"/>
  <c r="M98" i="4"/>
  <c r="K98" i="4"/>
  <c r="P97" i="4"/>
  <c r="O97" i="4"/>
  <c r="Q97" i="4" s="1"/>
  <c r="R97" i="4" s="1"/>
  <c r="S97" i="4" s="1"/>
  <c r="N97" i="4"/>
  <c r="M97" i="4"/>
  <c r="K97" i="4"/>
  <c r="P96" i="4"/>
  <c r="O96" i="4"/>
  <c r="N96" i="4"/>
  <c r="M96" i="4"/>
  <c r="K96" i="4"/>
  <c r="P95" i="4"/>
  <c r="O95" i="4"/>
  <c r="N95" i="4"/>
  <c r="M95" i="4"/>
  <c r="K95" i="4"/>
  <c r="P94" i="4"/>
  <c r="O94" i="4"/>
  <c r="Q94" i="4" s="1"/>
  <c r="R94" i="4" s="1"/>
  <c r="S94" i="4" s="1"/>
  <c r="N94" i="4"/>
  <c r="M94" i="4"/>
  <c r="K94" i="4"/>
  <c r="P93" i="4"/>
  <c r="O93" i="4"/>
  <c r="N93" i="4"/>
  <c r="M93" i="4"/>
  <c r="K93" i="4"/>
  <c r="P92" i="4"/>
  <c r="O92" i="4"/>
  <c r="Q92" i="4" s="1"/>
  <c r="N92" i="4"/>
  <c r="M92" i="4"/>
  <c r="K92" i="4"/>
  <c r="P91" i="4"/>
  <c r="O91" i="4"/>
  <c r="N91" i="4"/>
  <c r="M91" i="4"/>
  <c r="K91" i="4"/>
  <c r="P90" i="4"/>
  <c r="O90" i="4"/>
  <c r="N90" i="4"/>
  <c r="M90" i="4"/>
  <c r="K90" i="4"/>
  <c r="P89" i="4"/>
  <c r="O89" i="4"/>
  <c r="N89" i="4"/>
  <c r="M89" i="4"/>
  <c r="K89" i="4"/>
  <c r="P88" i="4"/>
  <c r="O88" i="4"/>
  <c r="N88" i="4"/>
  <c r="M88" i="4"/>
  <c r="K88" i="4"/>
  <c r="P87" i="4"/>
  <c r="O87" i="4"/>
  <c r="N87" i="4"/>
  <c r="M87" i="4"/>
  <c r="K87" i="4"/>
  <c r="P86" i="4"/>
  <c r="O86" i="4"/>
  <c r="N86" i="4"/>
  <c r="M86" i="4"/>
  <c r="K86" i="4"/>
  <c r="P85" i="4"/>
  <c r="O85" i="4"/>
  <c r="N85" i="4"/>
  <c r="M85" i="4"/>
  <c r="K85" i="4"/>
  <c r="P84" i="4"/>
  <c r="O84" i="4"/>
  <c r="N84" i="4"/>
  <c r="M84" i="4"/>
  <c r="K84" i="4"/>
  <c r="P83" i="4"/>
  <c r="O83" i="4"/>
  <c r="N83" i="4"/>
  <c r="M83" i="4"/>
  <c r="K83" i="4"/>
  <c r="P82" i="4"/>
  <c r="O82" i="4"/>
  <c r="N82" i="4"/>
  <c r="M82" i="4"/>
  <c r="K82" i="4"/>
  <c r="P81" i="4"/>
  <c r="O81" i="4"/>
  <c r="Q81" i="4" s="1"/>
  <c r="N81" i="4"/>
  <c r="M81" i="4"/>
  <c r="K81" i="4"/>
  <c r="P80" i="4"/>
  <c r="O80" i="4"/>
  <c r="Q80" i="4" s="1"/>
  <c r="R80" i="4" s="1"/>
  <c r="N80" i="4"/>
  <c r="M80" i="4"/>
  <c r="K80" i="4"/>
  <c r="P79" i="4"/>
  <c r="O79" i="4"/>
  <c r="N79" i="4"/>
  <c r="M79" i="4"/>
  <c r="K79" i="4"/>
  <c r="P78" i="4"/>
  <c r="O78" i="4"/>
  <c r="Q78" i="4" s="1"/>
  <c r="N78" i="4"/>
  <c r="M78" i="4"/>
  <c r="K78" i="4"/>
  <c r="P77" i="4"/>
  <c r="O77" i="4"/>
  <c r="N77" i="4"/>
  <c r="M77" i="4"/>
  <c r="K77" i="4"/>
  <c r="P76" i="4"/>
  <c r="O76" i="4"/>
  <c r="N76" i="4"/>
  <c r="M76" i="4"/>
  <c r="K76" i="4"/>
  <c r="P75" i="4"/>
  <c r="O75" i="4"/>
  <c r="N75" i="4"/>
  <c r="M75" i="4"/>
  <c r="K75" i="4"/>
  <c r="P74" i="4"/>
  <c r="O74" i="4"/>
  <c r="N74" i="4"/>
  <c r="M74" i="4"/>
  <c r="K74" i="4"/>
  <c r="P73" i="4"/>
  <c r="O73" i="4"/>
  <c r="Q73" i="4" s="1"/>
  <c r="R73" i="4" s="1"/>
  <c r="N73" i="4"/>
  <c r="M73" i="4"/>
  <c r="K73" i="4"/>
  <c r="P72" i="4"/>
  <c r="O72" i="4"/>
  <c r="N72" i="4"/>
  <c r="M72" i="4"/>
  <c r="K72" i="4"/>
  <c r="P71" i="4"/>
  <c r="O71" i="4"/>
  <c r="N71" i="4"/>
  <c r="M71" i="4"/>
  <c r="K71" i="4"/>
  <c r="P70" i="4"/>
  <c r="O70" i="4"/>
  <c r="Q70" i="4" s="1"/>
  <c r="R70" i="4" s="1"/>
  <c r="N70" i="4"/>
  <c r="M70" i="4"/>
  <c r="K70" i="4"/>
  <c r="P69" i="4"/>
  <c r="O69" i="4"/>
  <c r="N69" i="4"/>
  <c r="M69" i="4"/>
  <c r="K69" i="4"/>
  <c r="P68" i="4"/>
  <c r="O68" i="4"/>
  <c r="Q68" i="4" s="1"/>
  <c r="R68" i="4" s="1"/>
  <c r="S68" i="4" s="1"/>
  <c r="N68" i="4"/>
  <c r="M68" i="4"/>
  <c r="K68" i="4"/>
  <c r="P67" i="4"/>
  <c r="O67" i="4"/>
  <c r="N67" i="4"/>
  <c r="M67" i="4"/>
  <c r="K67" i="4"/>
  <c r="P66" i="4"/>
  <c r="O66" i="4"/>
  <c r="N66" i="4"/>
  <c r="M66" i="4"/>
  <c r="K66" i="4"/>
  <c r="P65" i="4"/>
  <c r="O65" i="4"/>
  <c r="N65" i="4"/>
  <c r="M65" i="4"/>
  <c r="K65" i="4"/>
  <c r="R64" i="4"/>
  <c r="S64" i="4" s="1"/>
  <c r="P64" i="4"/>
  <c r="O64" i="4"/>
  <c r="Q64" i="4" s="1"/>
  <c r="N64" i="4"/>
  <c r="M64" i="4"/>
  <c r="K64" i="4"/>
  <c r="P63" i="4"/>
  <c r="O63" i="4"/>
  <c r="N63" i="4"/>
  <c r="M63" i="4"/>
  <c r="K63" i="4"/>
  <c r="P62" i="4"/>
  <c r="O62" i="4"/>
  <c r="N62" i="4"/>
  <c r="M62" i="4"/>
  <c r="K62" i="4"/>
  <c r="P61" i="4"/>
  <c r="O61" i="4"/>
  <c r="N61" i="4"/>
  <c r="M61" i="4"/>
  <c r="K61" i="4"/>
  <c r="P60" i="4"/>
  <c r="O60" i="4"/>
  <c r="N60" i="4"/>
  <c r="M60" i="4"/>
  <c r="K60" i="4"/>
  <c r="P59" i="4"/>
  <c r="O59" i="4"/>
  <c r="N59" i="4"/>
  <c r="M59" i="4"/>
  <c r="K59" i="4"/>
  <c r="P58" i="4"/>
  <c r="Q58" i="4" s="1"/>
  <c r="R58" i="4" s="1"/>
  <c r="O58" i="4"/>
  <c r="N58" i="4"/>
  <c r="M58" i="4"/>
  <c r="K58" i="4"/>
  <c r="Q57" i="4"/>
  <c r="R57" i="4" s="1"/>
  <c r="S57" i="4" s="1"/>
  <c r="P57" i="4"/>
  <c r="O57" i="4"/>
  <c r="N57" i="4"/>
  <c r="M57" i="4"/>
  <c r="K57" i="4"/>
  <c r="P56" i="4"/>
  <c r="O56" i="4"/>
  <c r="Q56" i="4" s="1"/>
  <c r="R56" i="4" s="1"/>
  <c r="N56" i="4"/>
  <c r="M56" i="4"/>
  <c r="K56" i="4"/>
  <c r="P55" i="4"/>
  <c r="O55" i="4"/>
  <c r="Q55" i="4" s="1"/>
  <c r="R55" i="4" s="1"/>
  <c r="N55" i="4"/>
  <c r="M55" i="4"/>
  <c r="K55" i="4"/>
  <c r="P54" i="4"/>
  <c r="Q54" i="4" s="1"/>
  <c r="R54" i="4" s="1"/>
  <c r="O54" i="4"/>
  <c r="N54" i="4"/>
  <c r="M54" i="4"/>
  <c r="K54" i="4"/>
  <c r="Q53" i="4"/>
  <c r="R53" i="4" s="1"/>
  <c r="S53" i="4" s="1"/>
  <c r="P53" i="4"/>
  <c r="O53" i="4"/>
  <c r="N53" i="4"/>
  <c r="M53" i="4"/>
  <c r="K53" i="4"/>
  <c r="P52" i="4"/>
  <c r="O52" i="4"/>
  <c r="Q52" i="4" s="1"/>
  <c r="R52" i="4" s="1"/>
  <c r="N52" i="4"/>
  <c r="M52" i="4"/>
  <c r="K52" i="4"/>
  <c r="P51" i="4"/>
  <c r="O51" i="4"/>
  <c r="Q51" i="4" s="1"/>
  <c r="R51" i="4" s="1"/>
  <c r="N51" i="4"/>
  <c r="M51" i="4"/>
  <c r="K51" i="4"/>
  <c r="P50" i="4"/>
  <c r="Q50" i="4" s="1"/>
  <c r="R50" i="4" s="1"/>
  <c r="O50" i="4"/>
  <c r="N50" i="4"/>
  <c r="M50" i="4"/>
  <c r="K50" i="4"/>
  <c r="Q49" i="4"/>
  <c r="R49" i="4" s="1"/>
  <c r="S49" i="4" s="1"/>
  <c r="P49" i="4"/>
  <c r="O49" i="4"/>
  <c r="N49" i="4"/>
  <c r="M49" i="4"/>
  <c r="K49" i="4"/>
  <c r="P48" i="4"/>
  <c r="O48" i="4"/>
  <c r="Q48" i="4" s="1"/>
  <c r="R48" i="4" s="1"/>
  <c r="N48" i="4"/>
  <c r="M48" i="4"/>
  <c r="K48" i="4"/>
  <c r="P47" i="4"/>
  <c r="O47" i="4"/>
  <c r="Q47" i="4" s="1"/>
  <c r="R47" i="4" s="1"/>
  <c r="N47" i="4"/>
  <c r="M47" i="4"/>
  <c r="K47" i="4"/>
  <c r="P46" i="4"/>
  <c r="Q46" i="4" s="1"/>
  <c r="R46" i="4" s="1"/>
  <c r="O46" i="4"/>
  <c r="N46" i="4"/>
  <c r="M46" i="4"/>
  <c r="K46" i="4"/>
  <c r="Q45" i="4"/>
  <c r="R45" i="4" s="1"/>
  <c r="S45" i="4" s="1"/>
  <c r="P45" i="4"/>
  <c r="O45" i="4"/>
  <c r="N45" i="4"/>
  <c r="M45" i="4"/>
  <c r="K45" i="4"/>
  <c r="P44" i="4"/>
  <c r="O44" i="4"/>
  <c r="Q44" i="4" s="1"/>
  <c r="R44" i="4" s="1"/>
  <c r="N44" i="4"/>
  <c r="M44" i="4"/>
  <c r="K44" i="4"/>
  <c r="P43" i="4"/>
  <c r="O43" i="4"/>
  <c r="Q43" i="4" s="1"/>
  <c r="R43" i="4" s="1"/>
  <c r="N43" i="4"/>
  <c r="M43" i="4"/>
  <c r="K43" i="4"/>
  <c r="P42" i="4"/>
  <c r="Q42" i="4" s="1"/>
  <c r="R42" i="4" s="1"/>
  <c r="O42" i="4"/>
  <c r="N42" i="4"/>
  <c r="M42" i="4"/>
  <c r="K42" i="4"/>
  <c r="Q41" i="4"/>
  <c r="R41" i="4" s="1"/>
  <c r="S41" i="4" s="1"/>
  <c r="P41" i="4"/>
  <c r="O41" i="4"/>
  <c r="N41" i="4"/>
  <c r="M41" i="4"/>
  <c r="K41" i="4"/>
  <c r="P40" i="4"/>
  <c r="O40" i="4"/>
  <c r="Q40" i="4" s="1"/>
  <c r="R40" i="4" s="1"/>
  <c r="N40" i="4"/>
  <c r="M40" i="4"/>
  <c r="K40" i="4"/>
  <c r="P39" i="4"/>
  <c r="O39" i="4"/>
  <c r="Q39" i="4" s="1"/>
  <c r="R39" i="4" s="1"/>
  <c r="N39" i="4"/>
  <c r="M39" i="4"/>
  <c r="K39" i="4"/>
  <c r="P38" i="4"/>
  <c r="Q38" i="4" s="1"/>
  <c r="R38" i="4" s="1"/>
  <c r="O38" i="4"/>
  <c r="N38" i="4"/>
  <c r="M38" i="4"/>
  <c r="K38" i="4"/>
  <c r="Q37" i="4"/>
  <c r="R37" i="4" s="1"/>
  <c r="S37" i="4" s="1"/>
  <c r="P37" i="4"/>
  <c r="O37" i="4"/>
  <c r="N37" i="4"/>
  <c r="M37" i="4"/>
  <c r="K37" i="4"/>
  <c r="P36" i="4"/>
  <c r="O36" i="4"/>
  <c r="Q36" i="4" s="1"/>
  <c r="R36" i="4" s="1"/>
  <c r="N36" i="4"/>
  <c r="M36" i="4"/>
  <c r="K36" i="4"/>
  <c r="P35" i="4"/>
  <c r="O35" i="4"/>
  <c r="Q35" i="4" s="1"/>
  <c r="R35" i="4" s="1"/>
  <c r="N35" i="4"/>
  <c r="M35" i="4"/>
  <c r="K35" i="4"/>
  <c r="P34" i="4"/>
  <c r="Q34" i="4" s="1"/>
  <c r="R34" i="4" s="1"/>
  <c r="O34" i="4"/>
  <c r="N34" i="4"/>
  <c r="M34" i="4"/>
  <c r="K34" i="4"/>
  <c r="Q33" i="4"/>
  <c r="R33" i="4" s="1"/>
  <c r="S33" i="4" s="1"/>
  <c r="P33" i="4"/>
  <c r="O33" i="4"/>
  <c r="N33" i="4"/>
  <c r="M33" i="4"/>
  <c r="K33" i="4"/>
  <c r="P32" i="4"/>
  <c r="O32" i="4"/>
  <c r="Q32" i="4" s="1"/>
  <c r="R32" i="4" s="1"/>
  <c r="N32" i="4"/>
  <c r="M32" i="4"/>
  <c r="K32" i="4"/>
  <c r="P31" i="4"/>
  <c r="O31" i="4"/>
  <c r="Q31" i="4" s="1"/>
  <c r="R31" i="4" s="1"/>
  <c r="N31" i="4"/>
  <c r="M31" i="4"/>
  <c r="K31" i="4"/>
  <c r="P30" i="4"/>
  <c r="Q30" i="4" s="1"/>
  <c r="R30" i="4" s="1"/>
  <c r="O30" i="4"/>
  <c r="N30" i="4"/>
  <c r="M30" i="4"/>
  <c r="K30" i="4"/>
  <c r="Q29" i="4"/>
  <c r="R29" i="4" s="1"/>
  <c r="S29" i="4" s="1"/>
  <c r="P29" i="4"/>
  <c r="O29" i="4"/>
  <c r="N29" i="4"/>
  <c r="M29" i="4"/>
  <c r="K29" i="4"/>
  <c r="P28" i="4"/>
  <c r="O28" i="4"/>
  <c r="Q28" i="4" s="1"/>
  <c r="R28" i="4" s="1"/>
  <c r="N28" i="4"/>
  <c r="M28" i="4"/>
  <c r="K28" i="4"/>
  <c r="P27" i="4"/>
  <c r="O27" i="4"/>
  <c r="Q27" i="4" s="1"/>
  <c r="R27" i="4" s="1"/>
  <c r="N27" i="4"/>
  <c r="M27" i="4"/>
  <c r="K27" i="4"/>
  <c r="P26" i="4"/>
  <c r="Q26" i="4" s="1"/>
  <c r="R26" i="4" s="1"/>
  <c r="O26" i="4"/>
  <c r="N26" i="4"/>
  <c r="M26" i="4"/>
  <c r="K26" i="4"/>
  <c r="Q25" i="4"/>
  <c r="R25" i="4" s="1"/>
  <c r="S25" i="4" s="1"/>
  <c r="P25" i="4"/>
  <c r="O25" i="4"/>
  <c r="N25" i="4"/>
  <c r="M25" i="4"/>
  <c r="K25" i="4"/>
  <c r="P24" i="4"/>
  <c r="O24" i="4"/>
  <c r="Q24" i="4" s="1"/>
  <c r="R24" i="4" s="1"/>
  <c r="N24" i="4"/>
  <c r="M24" i="4"/>
  <c r="K24" i="4"/>
  <c r="P23" i="4"/>
  <c r="O23" i="4"/>
  <c r="Q23" i="4" s="1"/>
  <c r="R23" i="4" s="1"/>
  <c r="N23" i="4"/>
  <c r="M23" i="4"/>
  <c r="K23" i="4"/>
  <c r="P22" i="4"/>
  <c r="Q22" i="4" s="1"/>
  <c r="R22" i="4" s="1"/>
  <c r="O22" i="4"/>
  <c r="N22" i="4"/>
  <c r="M22" i="4"/>
  <c r="K22" i="4"/>
  <c r="Q21" i="4"/>
  <c r="R21" i="4" s="1"/>
  <c r="S21" i="4" s="1"/>
  <c r="P21" i="4"/>
  <c r="O21" i="4"/>
  <c r="N21" i="4"/>
  <c r="M21" i="4"/>
  <c r="K21" i="4"/>
  <c r="P20" i="4"/>
  <c r="O20" i="4"/>
  <c r="Q20" i="4" s="1"/>
  <c r="R20" i="4" s="1"/>
  <c r="N20" i="4"/>
  <c r="M20" i="4"/>
  <c r="K20" i="4"/>
  <c r="P19" i="4"/>
  <c r="O19" i="4"/>
  <c r="Q19" i="4" s="1"/>
  <c r="R19" i="4" s="1"/>
  <c r="N19" i="4"/>
  <c r="M19" i="4"/>
  <c r="K19" i="4"/>
  <c r="P18" i="4"/>
  <c r="Q18" i="4" s="1"/>
  <c r="R18" i="4" s="1"/>
  <c r="O18" i="4"/>
  <c r="N18" i="4"/>
  <c r="M18" i="4"/>
  <c r="K18" i="4"/>
  <c r="Q17" i="4"/>
  <c r="R17" i="4" s="1"/>
  <c r="S17" i="4" s="1"/>
  <c r="P17" i="4"/>
  <c r="O17" i="4"/>
  <c r="N17" i="4"/>
  <c r="M17" i="4"/>
  <c r="K17" i="4"/>
  <c r="P16" i="4"/>
  <c r="O16" i="4"/>
  <c r="Q16" i="4" s="1"/>
  <c r="R16" i="4" s="1"/>
  <c r="N16" i="4"/>
  <c r="M16" i="4"/>
  <c r="K16" i="4"/>
  <c r="P15" i="4"/>
  <c r="O15" i="4"/>
  <c r="Q15" i="4" s="1"/>
  <c r="R15" i="4" s="1"/>
  <c r="N15" i="4"/>
  <c r="M15" i="4"/>
  <c r="K15" i="4"/>
  <c r="P14" i="4"/>
  <c r="Q14" i="4" s="1"/>
  <c r="R14" i="4" s="1"/>
  <c r="O14" i="4"/>
  <c r="N14" i="4"/>
  <c r="M14" i="4"/>
  <c r="K14" i="4"/>
  <c r="Q13" i="4"/>
  <c r="R13" i="4" s="1"/>
  <c r="S13" i="4" s="1"/>
  <c r="P13" i="4"/>
  <c r="O13" i="4"/>
  <c r="N13" i="4"/>
  <c r="M13" i="4"/>
  <c r="K13" i="4"/>
  <c r="P12" i="4"/>
  <c r="O12" i="4"/>
  <c r="Q12" i="4" s="1"/>
  <c r="R12" i="4" s="1"/>
  <c r="N12" i="4"/>
  <c r="M12" i="4"/>
  <c r="K12" i="4"/>
  <c r="P11" i="4"/>
  <c r="O11" i="4"/>
  <c r="Q11" i="4" s="1"/>
  <c r="R11" i="4" s="1"/>
  <c r="N11" i="4"/>
  <c r="M11" i="4"/>
  <c r="K11" i="4"/>
  <c r="E12" i="3" s="1"/>
  <c r="P10" i="4"/>
  <c r="Q10" i="4" s="1"/>
  <c r="R10" i="4" s="1"/>
  <c r="O10" i="4"/>
  <c r="N10" i="4"/>
  <c r="M10" i="4"/>
  <c r="K10" i="4"/>
  <c r="Q9" i="4"/>
  <c r="R9" i="4" s="1"/>
  <c r="S9" i="4" s="1"/>
  <c r="P9" i="4"/>
  <c r="O9" i="4"/>
  <c r="N9" i="4"/>
  <c r="M9" i="4"/>
  <c r="K9" i="4"/>
  <c r="P8" i="4"/>
  <c r="O8" i="4"/>
  <c r="Q8" i="4" s="1"/>
  <c r="R8" i="4" s="1"/>
  <c r="N8" i="4"/>
  <c r="M8" i="4"/>
  <c r="K8" i="4"/>
  <c r="P7" i="4"/>
  <c r="O7" i="4"/>
  <c r="Q7" i="4" s="1"/>
  <c r="R7" i="4" s="1"/>
  <c r="N7" i="4"/>
  <c r="M7" i="4"/>
  <c r="K7" i="4"/>
  <c r="E8" i="3" s="1"/>
  <c r="P6" i="4"/>
  <c r="Q6" i="4" s="1"/>
  <c r="R6" i="4" s="1"/>
  <c r="O6" i="4"/>
  <c r="N6" i="4"/>
  <c r="M6" i="4"/>
  <c r="K6" i="4"/>
  <c r="Q5" i="4"/>
  <c r="R5" i="4" s="1"/>
  <c r="S5" i="4" s="1"/>
  <c r="P5" i="4"/>
  <c r="O5" i="4"/>
  <c r="N5" i="4"/>
  <c r="M5" i="4"/>
  <c r="K5" i="4"/>
  <c r="P4" i="4"/>
  <c r="O4" i="4"/>
  <c r="Q4" i="4" s="1"/>
  <c r="R4" i="4" s="1"/>
  <c r="N4" i="4"/>
  <c r="M4" i="4"/>
  <c r="K4" i="4"/>
  <c r="P3" i="4"/>
  <c r="O3" i="4"/>
  <c r="Q3" i="4" s="1"/>
  <c r="R3" i="4" s="1"/>
  <c r="N3" i="4"/>
  <c r="M3" i="4"/>
  <c r="K3" i="4"/>
  <c r="E4" i="3" s="1"/>
  <c r="X333" i="3"/>
  <c r="W333" i="3"/>
  <c r="R333" i="3"/>
  <c r="O333" i="3"/>
  <c r="L333" i="3"/>
  <c r="E333" i="3"/>
  <c r="X332" i="3"/>
  <c r="W332" i="3"/>
  <c r="V332" i="3"/>
  <c r="O332" i="3"/>
  <c r="L332" i="3"/>
  <c r="K332" i="3"/>
  <c r="J332" i="3"/>
  <c r="H332" i="3"/>
  <c r="G332" i="3"/>
  <c r="E332" i="3"/>
  <c r="X331" i="3"/>
  <c r="W331" i="3"/>
  <c r="Q331" i="3"/>
  <c r="P331" i="3"/>
  <c r="L331" i="3"/>
  <c r="E331" i="3"/>
  <c r="X330" i="3"/>
  <c r="W330" i="3"/>
  <c r="V330" i="3"/>
  <c r="Q330" i="3"/>
  <c r="L330" i="3"/>
  <c r="K330" i="3"/>
  <c r="E330" i="3"/>
  <c r="Y329" i="3"/>
  <c r="X329" i="3"/>
  <c r="W329" i="3"/>
  <c r="V329" i="3"/>
  <c r="L329" i="3"/>
  <c r="E329" i="3"/>
  <c r="X328" i="3"/>
  <c r="W328" i="3"/>
  <c r="L328" i="3"/>
  <c r="E328" i="3"/>
  <c r="X327" i="3"/>
  <c r="W327" i="3"/>
  <c r="L327" i="3"/>
  <c r="E327" i="3"/>
  <c r="Y326" i="3"/>
  <c r="X326" i="3"/>
  <c r="W326" i="3"/>
  <c r="V326" i="3"/>
  <c r="P326" i="3"/>
  <c r="O326" i="3"/>
  <c r="L326" i="3"/>
  <c r="K326" i="3"/>
  <c r="E326" i="3"/>
  <c r="X325" i="3"/>
  <c r="W325" i="3"/>
  <c r="Q325" i="3"/>
  <c r="P325" i="3"/>
  <c r="L325" i="3"/>
  <c r="K325" i="3"/>
  <c r="E325" i="3"/>
  <c r="X324" i="3"/>
  <c r="W324" i="3"/>
  <c r="V324" i="3"/>
  <c r="P324" i="3"/>
  <c r="L324" i="3"/>
  <c r="K324" i="3"/>
  <c r="E324" i="3"/>
  <c r="X323" i="3"/>
  <c r="W323" i="3"/>
  <c r="L323" i="3"/>
  <c r="E323" i="3"/>
  <c r="X322" i="3"/>
  <c r="W322" i="3"/>
  <c r="V322" i="3"/>
  <c r="L322" i="3"/>
  <c r="K322" i="3"/>
  <c r="E322" i="3"/>
  <c r="X321" i="3"/>
  <c r="W321" i="3"/>
  <c r="V321" i="3"/>
  <c r="R321" i="3"/>
  <c r="L321" i="3"/>
  <c r="E321" i="3"/>
  <c r="X320" i="3"/>
  <c r="W320" i="3"/>
  <c r="L320" i="3"/>
  <c r="E320" i="3"/>
  <c r="X319" i="3"/>
  <c r="W319" i="3"/>
  <c r="L319" i="3"/>
  <c r="E319" i="3"/>
  <c r="X318" i="3"/>
  <c r="W318" i="3"/>
  <c r="V318" i="3"/>
  <c r="P318" i="3"/>
  <c r="O318" i="3"/>
  <c r="L318" i="3"/>
  <c r="K318" i="3"/>
  <c r="E318" i="3"/>
  <c r="X317" i="3"/>
  <c r="W317" i="3"/>
  <c r="Q317" i="3"/>
  <c r="P317" i="3"/>
  <c r="L317" i="3"/>
  <c r="K317" i="3"/>
  <c r="E317" i="3"/>
  <c r="X316" i="3"/>
  <c r="W316" i="3"/>
  <c r="P316" i="3"/>
  <c r="L316" i="3"/>
  <c r="K316" i="3"/>
  <c r="E316" i="3"/>
  <c r="X315" i="3"/>
  <c r="W315" i="3"/>
  <c r="L315" i="3"/>
  <c r="E315" i="3"/>
  <c r="X314" i="3"/>
  <c r="W314" i="3"/>
  <c r="L314" i="3"/>
  <c r="E314" i="3"/>
  <c r="X313" i="3"/>
  <c r="W313" i="3"/>
  <c r="V313" i="3"/>
  <c r="R313" i="3"/>
  <c r="N313" i="3"/>
  <c r="L313" i="3"/>
  <c r="E313" i="3"/>
  <c r="X312" i="3"/>
  <c r="W312" i="3"/>
  <c r="Q312" i="3"/>
  <c r="L312" i="3"/>
  <c r="E312" i="3"/>
  <c r="X311" i="3"/>
  <c r="W311" i="3"/>
  <c r="Q311" i="3"/>
  <c r="O311" i="3"/>
  <c r="L311" i="3"/>
  <c r="E311" i="3"/>
  <c r="X310" i="3"/>
  <c r="W310" i="3"/>
  <c r="R310" i="3"/>
  <c r="Q310" i="3"/>
  <c r="O310" i="3"/>
  <c r="L310" i="3"/>
  <c r="E310" i="3"/>
  <c r="X309" i="3"/>
  <c r="W309" i="3"/>
  <c r="V309" i="3"/>
  <c r="L309" i="3"/>
  <c r="E309" i="3"/>
  <c r="X308" i="3"/>
  <c r="W308" i="3"/>
  <c r="Q308" i="3"/>
  <c r="L308" i="3"/>
  <c r="E308" i="3"/>
  <c r="X307" i="3"/>
  <c r="W307" i="3"/>
  <c r="V307" i="3"/>
  <c r="R307" i="3"/>
  <c r="Q307" i="3"/>
  <c r="O307" i="3"/>
  <c r="L307" i="3"/>
  <c r="E307" i="3"/>
  <c r="X306" i="3"/>
  <c r="W306" i="3"/>
  <c r="Q306" i="3"/>
  <c r="L306" i="3"/>
  <c r="E306" i="3"/>
  <c r="X305" i="3"/>
  <c r="W305" i="3"/>
  <c r="V305" i="3"/>
  <c r="R305" i="3"/>
  <c r="Q305" i="3"/>
  <c r="L305" i="3"/>
  <c r="K305" i="3"/>
  <c r="E305" i="3"/>
  <c r="X304" i="3"/>
  <c r="W304" i="3"/>
  <c r="V304" i="3"/>
  <c r="P304" i="3"/>
  <c r="O304" i="3"/>
  <c r="L304" i="3"/>
  <c r="E304" i="3"/>
  <c r="X303" i="3"/>
  <c r="W303" i="3"/>
  <c r="R303" i="3"/>
  <c r="Q303" i="3"/>
  <c r="L303" i="3"/>
  <c r="K303" i="3"/>
  <c r="E303" i="3"/>
  <c r="X302" i="3"/>
  <c r="W302" i="3"/>
  <c r="L302" i="3"/>
  <c r="E302" i="3"/>
  <c r="X301" i="3"/>
  <c r="W301" i="3"/>
  <c r="L301" i="3"/>
  <c r="E301" i="3"/>
  <c r="X300" i="3"/>
  <c r="W300" i="3"/>
  <c r="Q300" i="3"/>
  <c r="P300" i="3"/>
  <c r="L300" i="3"/>
  <c r="K300" i="3"/>
  <c r="E300" i="3"/>
  <c r="X299" i="3"/>
  <c r="W299" i="3"/>
  <c r="L299" i="3"/>
  <c r="K299" i="3"/>
  <c r="E299" i="3"/>
  <c r="X298" i="3"/>
  <c r="W298" i="3"/>
  <c r="R298" i="3"/>
  <c r="L298" i="3"/>
  <c r="E298" i="3"/>
  <c r="X297" i="3"/>
  <c r="W297" i="3"/>
  <c r="V297" i="3"/>
  <c r="L297" i="3"/>
  <c r="E297" i="3"/>
  <c r="X296" i="3"/>
  <c r="W296" i="3"/>
  <c r="O296" i="3"/>
  <c r="L296" i="3"/>
  <c r="E296" i="3"/>
  <c r="X295" i="3"/>
  <c r="W295" i="3"/>
  <c r="V295" i="3"/>
  <c r="R295" i="3"/>
  <c r="Q295" i="3"/>
  <c r="N295" i="3"/>
  <c r="L295" i="3"/>
  <c r="E295" i="3"/>
  <c r="X294" i="3"/>
  <c r="W294" i="3"/>
  <c r="V294" i="3"/>
  <c r="R294" i="3"/>
  <c r="L294" i="3"/>
  <c r="E294" i="3"/>
  <c r="X293" i="3"/>
  <c r="W293" i="3"/>
  <c r="L293" i="3"/>
  <c r="E293" i="3"/>
  <c r="X292" i="3"/>
  <c r="W292" i="3"/>
  <c r="V292" i="3"/>
  <c r="L292" i="3"/>
  <c r="E292" i="3"/>
  <c r="X291" i="3"/>
  <c r="W291" i="3"/>
  <c r="R291" i="3"/>
  <c r="Q291" i="3"/>
  <c r="L291" i="3"/>
  <c r="K291" i="3"/>
  <c r="E291" i="3"/>
  <c r="X290" i="3"/>
  <c r="W290" i="3"/>
  <c r="L290" i="3"/>
  <c r="E290" i="3"/>
  <c r="X289" i="3"/>
  <c r="W289" i="3"/>
  <c r="V289" i="3"/>
  <c r="L289" i="3"/>
  <c r="E289" i="3"/>
  <c r="X288" i="3"/>
  <c r="W288" i="3"/>
  <c r="O288" i="3"/>
  <c r="L288" i="3"/>
  <c r="E288" i="3"/>
  <c r="X287" i="3"/>
  <c r="W287" i="3"/>
  <c r="R287" i="3"/>
  <c r="Q287" i="3"/>
  <c r="O287" i="3"/>
  <c r="L287" i="3"/>
  <c r="K287" i="3"/>
  <c r="E287" i="3"/>
  <c r="X286" i="3"/>
  <c r="W286" i="3"/>
  <c r="L286" i="3"/>
  <c r="K286" i="3"/>
  <c r="E286" i="3"/>
  <c r="X285" i="3"/>
  <c r="W285" i="3"/>
  <c r="V285" i="3"/>
  <c r="L285" i="3"/>
  <c r="E285" i="3"/>
  <c r="X284" i="3"/>
  <c r="W284" i="3"/>
  <c r="V284" i="3"/>
  <c r="P284" i="3"/>
  <c r="L284" i="3"/>
  <c r="E284" i="3"/>
  <c r="X283" i="3"/>
  <c r="W283" i="3"/>
  <c r="R283" i="3"/>
  <c r="L283" i="3"/>
  <c r="E283" i="3"/>
  <c r="X282" i="3"/>
  <c r="W282" i="3"/>
  <c r="V282" i="3"/>
  <c r="R282" i="3"/>
  <c r="P282" i="3"/>
  <c r="O282" i="3"/>
  <c r="L282" i="3"/>
  <c r="E282" i="3"/>
  <c r="X281" i="3"/>
  <c r="W281" i="3"/>
  <c r="V281" i="3"/>
  <c r="R281" i="3"/>
  <c r="L281" i="3"/>
  <c r="E281" i="3"/>
  <c r="X280" i="3"/>
  <c r="W280" i="3"/>
  <c r="R280" i="3"/>
  <c r="O280" i="3"/>
  <c r="L280" i="3"/>
  <c r="E280" i="3"/>
  <c r="X279" i="3"/>
  <c r="W279" i="3"/>
  <c r="L279" i="3"/>
  <c r="K279" i="3"/>
  <c r="E279" i="3"/>
  <c r="X278" i="3"/>
  <c r="W278" i="3"/>
  <c r="R278" i="3"/>
  <c r="L278" i="3"/>
  <c r="E278" i="3"/>
  <c r="X277" i="3"/>
  <c r="W277" i="3"/>
  <c r="Q277" i="3"/>
  <c r="P277" i="3"/>
  <c r="L277" i="3"/>
  <c r="E277" i="3"/>
  <c r="X276" i="3"/>
  <c r="W276" i="3"/>
  <c r="R276" i="3"/>
  <c r="L276" i="3"/>
  <c r="E276" i="3"/>
  <c r="X275" i="3"/>
  <c r="W275" i="3"/>
  <c r="V275" i="3"/>
  <c r="R275" i="3"/>
  <c r="L275" i="3"/>
  <c r="E275" i="3"/>
  <c r="X274" i="3"/>
  <c r="W274" i="3"/>
  <c r="V274" i="3"/>
  <c r="R274" i="3"/>
  <c r="L274" i="3"/>
  <c r="E274" i="3"/>
  <c r="X273" i="3"/>
  <c r="W273" i="3"/>
  <c r="V273" i="3"/>
  <c r="Q273" i="3"/>
  <c r="O273" i="3"/>
  <c r="L273" i="3"/>
  <c r="E273" i="3"/>
  <c r="X272" i="3"/>
  <c r="W272" i="3"/>
  <c r="V272" i="3"/>
  <c r="Q272" i="3"/>
  <c r="P272" i="3"/>
  <c r="O272" i="3"/>
  <c r="L272" i="3"/>
  <c r="E272" i="3"/>
  <c r="X271" i="3"/>
  <c r="W271" i="3"/>
  <c r="Q271" i="3"/>
  <c r="L271" i="3"/>
  <c r="E271" i="3"/>
  <c r="X270" i="3"/>
  <c r="W270" i="3"/>
  <c r="R270" i="3"/>
  <c r="L270" i="3"/>
  <c r="E270" i="3"/>
  <c r="X269" i="3"/>
  <c r="W269" i="3"/>
  <c r="R269" i="3"/>
  <c r="P269" i="3"/>
  <c r="L269" i="3"/>
  <c r="H269" i="3"/>
  <c r="G269" i="3"/>
  <c r="E269" i="3"/>
  <c r="X268" i="3"/>
  <c r="W268" i="3"/>
  <c r="R268" i="3"/>
  <c r="Q268" i="3"/>
  <c r="O268" i="3"/>
  <c r="L268" i="3"/>
  <c r="E268" i="3"/>
  <c r="X267" i="3"/>
  <c r="W267" i="3"/>
  <c r="V267" i="3"/>
  <c r="N267" i="3"/>
  <c r="L267" i="3"/>
  <c r="K267" i="3"/>
  <c r="J267" i="3"/>
  <c r="E267" i="3"/>
  <c r="X266" i="3"/>
  <c r="W266" i="3"/>
  <c r="R266" i="3"/>
  <c r="L266" i="3"/>
  <c r="K266" i="3"/>
  <c r="E266" i="3"/>
  <c r="X265" i="3"/>
  <c r="W265" i="3"/>
  <c r="V265" i="3"/>
  <c r="O265" i="3"/>
  <c r="L265" i="3"/>
  <c r="E265" i="3"/>
  <c r="X264" i="3"/>
  <c r="W264" i="3"/>
  <c r="V264" i="3"/>
  <c r="Q264" i="3"/>
  <c r="L264" i="3"/>
  <c r="E264" i="3"/>
  <c r="X263" i="3"/>
  <c r="W263" i="3"/>
  <c r="V263" i="3"/>
  <c r="R263" i="3"/>
  <c r="L263" i="3"/>
  <c r="K263" i="3"/>
  <c r="E263" i="3"/>
  <c r="X262" i="3"/>
  <c r="W262" i="3"/>
  <c r="V262" i="3"/>
  <c r="R262" i="3"/>
  <c r="Q262" i="3"/>
  <c r="L262" i="3"/>
  <c r="E262" i="3"/>
  <c r="X261" i="3"/>
  <c r="W261" i="3"/>
  <c r="Q261" i="3"/>
  <c r="O261" i="3"/>
  <c r="L261" i="3"/>
  <c r="E261" i="3"/>
  <c r="X260" i="3"/>
  <c r="W260" i="3"/>
  <c r="V260" i="3"/>
  <c r="P260" i="3"/>
  <c r="L260" i="3"/>
  <c r="E260" i="3"/>
  <c r="X259" i="3"/>
  <c r="W259" i="3"/>
  <c r="R259" i="3"/>
  <c r="O259" i="3"/>
  <c r="L259" i="3"/>
  <c r="K259" i="3"/>
  <c r="E259" i="3"/>
  <c r="X258" i="3"/>
  <c r="W258" i="3"/>
  <c r="R258" i="3"/>
  <c r="Q258" i="3"/>
  <c r="P258" i="3"/>
  <c r="L258" i="3"/>
  <c r="K258" i="3"/>
  <c r="G258" i="3"/>
  <c r="E258" i="3"/>
  <c r="X257" i="3"/>
  <c r="W257" i="3"/>
  <c r="V257" i="3"/>
  <c r="L257" i="3"/>
  <c r="G257" i="3"/>
  <c r="E257" i="3"/>
  <c r="X256" i="3"/>
  <c r="W256" i="3"/>
  <c r="P256" i="3"/>
  <c r="O256" i="3"/>
  <c r="L256" i="3"/>
  <c r="E256" i="3"/>
  <c r="X255" i="3"/>
  <c r="W255" i="3"/>
  <c r="Q255" i="3"/>
  <c r="L255" i="3"/>
  <c r="E255" i="3"/>
  <c r="X254" i="3"/>
  <c r="W254" i="3"/>
  <c r="V254" i="3"/>
  <c r="R254" i="3"/>
  <c r="O254" i="3"/>
  <c r="L254" i="3"/>
  <c r="E254" i="3"/>
  <c r="X253" i="3"/>
  <c r="W253" i="3"/>
  <c r="R253" i="3"/>
  <c r="L253" i="3"/>
  <c r="E253" i="3"/>
  <c r="X252" i="3"/>
  <c r="W252" i="3"/>
  <c r="R252" i="3"/>
  <c r="P252" i="3"/>
  <c r="L252" i="3"/>
  <c r="E252" i="3"/>
  <c r="X251" i="3"/>
  <c r="W251" i="3"/>
  <c r="R251" i="3"/>
  <c r="Q251" i="3"/>
  <c r="L251" i="3"/>
  <c r="K251" i="3"/>
  <c r="E251" i="3"/>
  <c r="X250" i="3"/>
  <c r="W250" i="3"/>
  <c r="V250" i="3"/>
  <c r="R250" i="3"/>
  <c r="L250" i="3"/>
  <c r="E250" i="3"/>
  <c r="X249" i="3"/>
  <c r="W249" i="3"/>
  <c r="V249" i="3"/>
  <c r="O249" i="3"/>
  <c r="L249" i="3"/>
  <c r="G249" i="3"/>
  <c r="E249" i="3"/>
  <c r="I249" i="3" s="1"/>
  <c r="X248" i="3"/>
  <c r="W248" i="3"/>
  <c r="R248" i="3"/>
  <c r="Q248" i="3"/>
  <c r="O248" i="3"/>
  <c r="L248" i="3"/>
  <c r="E248" i="3"/>
  <c r="X247" i="3"/>
  <c r="W247" i="3"/>
  <c r="R247" i="3"/>
  <c r="Q247" i="3"/>
  <c r="L247" i="3"/>
  <c r="K247" i="3"/>
  <c r="E247" i="3"/>
  <c r="X246" i="3"/>
  <c r="W246" i="3"/>
  <c r="Q246" i="3"/>
  <c r="L246" i="3"/>
  <c r="E246" i="3"/>
  <c r="X245" i="3"/>
  <c r="W245" i="3"/>
  <c r="V245" i="3"/>
  <c r="Q245" i="3"/>
  <c r="O245" i="3"/>
  <c r="N245" i="3"/>
  <c r="L245" i="3"/>
  <c r="H245" i="3"/>
  <c r="G245" i="3"/>
  <c r="E245" i="3"/>
  <c r="X244" i="3"/>
  <c r="W244" i="3"/>
  <c r="Q244" i="3"/>
  <c r="L244" i="3"/>
  <c r="E244" i="3"/>
  <c r="X243" i="3"/>
  <c r="W243" i="3"/>
  <c r="V243" i="3"/>
  <c r="R243" i="3"/>
  <c r="Q243" i="3"/>
  <c r="L243" i="3"/>
  <c r="K243" i="3"/>
  <c r="E243" i="3"/>
  <c r="X242" i="3"/>
  <c r="W242" i="3"/>
  <c r="R242" i="3"/>
  <c r="L242" i="3"/>
  <c r="K242" i="3"/>
  <c r="E242" i="3"/>
  <c r="X241" i="3"/>
  <c r="W241" i="3"/>
  <c r="V241" i="3"/>
  <c r="O241" i="3"/>
  <c r="L241" i="3"/>
  <c r="G241" i="3"/>
  <c r="E241" i="3"/>
  <c r="X240" i="3"/>
  <c r="W240" i="3"/>
  <c r="V240" i="3"/>
  <c r="Q240" i="3"/>
  <c r="L240" i="3"/>
  <c r="K240" i="3"/>
  <c r="E240" i="3"/>
  <c r="X239" i="3"/>
  <c r="W239" i="3"/>
  <c r="Q239" i="3"/>
  <c r="L239" i="3"/>
  <c r="E239" i="3"/>
  <c r="X238" i="3"/>
  <c r="W238" i="3"/>
  <c r="L238" i="3"/>
  <c r="E238" i="3"/>
  <c r="X237" i="3"/>
  <c r="W237" i="3"/>
  <c r="V237" i="3"/>
  <c r="Q237" i="3"/>
  <c r="P237" i="3"/>
  <c r="O237" i="3"/>
  <c r="L237" i="3"/>
  <c r="E237" i="3"/>
  <c r="X236" i="3"/>
  <c r="W236" i="3"/>
  <c r="R236" i="3"/>
  <c r="Q236" i="3"/>
  <c r="P236" i="3"/>
  <c r="O236" i="3"/>
  <c r="L236" i="3"/>
  <c r="E236" i="3"/>
  <c r="X235" i="3"/>
  <c r="W235" i="3"/>
  <c r="R235" i="3"/>
  <c r="Q235" i="3"/>
  <c r="O235" i="3"/>
  <c r="L235" i="3"/>
  <c r="K235" i="3"/>
  <c r="E235" i="3"/>
  <c r="X234" i="3"/>
  <c r="W234" i="3"/>
  <c r="R234" i="3"/>
  <c r="L234" i="3"/>
  <c r="G234" i="3"/>
  <c r="E234" i="3"/>
  <c r="X233" i="3"/>
  <c r="W233" i="3"/>
  <c r="V233" i="3"/>
  <c r="Q233" i="3"/>
  <c r="L233" i="3"/>
  <c r="E233" i="3"/>
  <c r="X232" i="3"/>
  <c r="W232" i="3"/>
  <c r="O232" i="3"/>
  <c r="L232" i="3"/>
  <c r="E232" i="3"/>
  <c r="X231" i="3"/>
  <c r="W231" i="3"/>
  <c r="V231" i="3"/>
  <c r="R231" i="3"/>
  <c r="L231" i="3"/>
  <c r="E231" i="3"/>
  <c r="X230" i="3"/>
  <c r="W230" i="3"/>
  <c r="V230" i="3"/>
  <c r="O230" i="3"/>
  <c r="L230" i="3"/>
  <c r="E230" i="3"/>
  <c r="X229" i="3"/>
  <c r="W229" i="3"/>
  <c r="Q229" i="3"/>
  <c r="N229" i="3"/>
  <c r="L229" i="3"/>
  <c r="E229" i="3"/>
  <c r="X228" i="3"/>
  <c r="W228" i="3"/>
  <c r="V228" i="3"/>
  <c r="L228" i="3"/>
  <c r="E228" i="3"/>
  <c r="X227" i="3"/>
  <c r="W227" i="3"/>
  <c r="L227" i="3"/>
  <c r="K227" i="3"/>
  <c r="E227" i="3"/>
  <c r="X226" i="3"/>
  <c r="W226" i="3"/>
  <c r="L226" i="3"/>
  <c r="K226" i="3"/>
  <c r="E226" i="3"/>
  <c r="X225" i="3"/>
  <c r="W225" i="3"/>
  <c r="V225" i="3"/>
  <c r="R225" i="3"/>
  <c r="Q225" i="3"/>
  <c r="L225" i="3"/>
  <c r="G225" i="3"/>
  <c r="E225" i="3"/>
  <c r="I225" i="3" s="1"/>
  <c r="X224" i="3"/>
  <c r="W224" i="3"/>
  <c r="Q224" i="3"/>
  <c r="P224" i="3"/>
  <c r="O224" i="3"/>
  <c r="L224" i="3"/>
  <c r="E224" i="3"/>
  <c r="X223" i="3"/>
  <c r="W223" i="3"/>
  <c r="R223" i="3"/>
  <c r="Q223" i="3"/>
  <c r="L223" i="3"/>
  <c r="K223" i="3"/>
  <c r="E223" i="3"/>
  <c r="X222" i="3"/>
  <c r="W222" i="3"/>
  <c r="P222" i="3"/>
  <c r="L222" i="3"/>
  <c r="E222" i="3"/>
  <c r="X221" i="3"/>
  <c r="W221" i="3"/>
  <c r="V221" i="3"/>
  <c r="L221" i="3"/>
  <c r="E221" i="3"/>
  <c r="X220" i="3"/>
  <c r="W220" i="3"/>
  <c r="V220" i="3"/>
  <c r="Q220" i="3"/>
  <c r="P220" i="3"/>
  <c r="L220" i="3"/>
  <c r="E220" i="3"/>
  <c r="X219" i="3"/>
  <c r="W219" i="3"/>
  <c r="R219" i="3"/>
  <c r="Q219" i="3"/>
  <c r="O219" i="3"/>
  <c r="L219" i="3"/>
  <c r="E219" i="3"/>
  <c r="X218" i="3"/>
  <c r="W218" i="3"/>
  <c r="V218" i="3"/>
  <c r="R218" i="3"/>
  <c r="Q218" i="3"/>
  <c r="L218" i="3"/>
  <c r="E218" i="3"/>
  <c r="X217" i="3"/>
  <c r="W217" i="3"/>
  <c r="V217" i="3"/>
  <c r="Q217" i="3"/>
  <c r="O217" i="3"/>
  <c r="L217" i="3"/>
  <c r="G217" i="3"/>
  <c r="E217" i="3"/>
  <c r="I217" i="3" s="1"/>
  <c r="X216" i="3"/>
  <c r="W216" i="3"/>
  <c r="R216" i="3"/>
  <c r="L216" i="3"/>
  <c r="E216" i="3"/>
  <c r="X215" i="3"/>
  <c r="W215" i="3"/>
  <c r="L215" i="3"/>
  <c r="E215" i="3"/>
  <c r="X214" i="3"/>
  <c r="W214" i="3"/>
  <c r="O214" i="3"/>
  <c r="L214" i="3"/>
  <c r="E214" i="3"/>
  <c r="X213" i="3"/>
  <c r="W213" i="3"/>
  <c r="Q213" i="3"/>
  <c r="P213" i="3"/>
  <c r="O213" i="3"/>
  <c r="L213" i="3"/>
  <c r="E213" i="3"/>
  <c r="X212" i="3"/>
  <c r="W212" i="3"/>
  <c r="P212" i="3"/>
  <c r="L212" i="3"/>
  <c r="E212" i="3"/>
  <c r="X211" i="3"/>
  <c r="W211" i="3"/>
  <c r="V211" i="3"/>
  <c r="O211" i="3"/>
  <c r="L211" i="3"/>
  <c r="E211" i="3"/>
  <c r="X210" i="3"/>
  <c r="W210" i="3"/>
  <c r="V210" i="3"/>
  <c r="R210" i="3"/>
  <c r="Q210" i="3"/>
  <c r="L210" i="3"/>
  <c r="E210" i="3"/>
  <c r="X209" i="3"/>
  <c r="W209" i="3"/>
  <c r="V209" i="3"/>
  <c r="O209" i="3"/>
  <c r="L209" i="3"/>
  <c r="E209" i="3"/>
  <c r="X208" i="3"/>
  <c r="W208" i="3"/>
  <c r="V208" i="3"/>
  <c r="R208" i="3"/>
  <c r="L208" i="3"/>
  <c r="E208" i="3"/>
  <c r="X207" i="3"/>
  <c r="W207" i="3"/>
  <c r="Q207" i="3"/>
  <c r="L207" i="3"/>
  <c r="K207" i="3"/>
  <c r="E207" i="3"/>
  <c r="X206" i="3"/>
  <c r="W206" i="3"/>
  <c r="O206" i="3"/>
  <c r="L206" i="3"/>
  <c r="E206" i="3"/>
  <c r="X205" i="3"/>
  <c r="W205" i="3"/>
  <c r="P205" i="3"/>
  <c r="O205" i="3"/>
  <c r="L205" i="3"/>
  <c r="H205" i="3"/>
  <c r="G205" i="3"/>
  <c r="E205" i="3"/>
  <c r="X204" i="3"/>
  <c r="W204" i="3"/>
  <c r="Q204" i="3"/>
  <c r="L204" i="3"/>
  <c r="E204" i="3"/>
  <c r="X203" i="3"/>
  <c r="W203" i="3"/>
  <c r="V203" i="3"/>
  <c r="Q203" i="3"/>
  <c r="L203" i="3"/>
  <c r="E203" i="3"/>
  <c r="X202" i="3"/>
  <c r="W202" i="3"/>
  <c r="R202" i="3"/>
  <c r="L202" i="3"/>
  <c r="K202" i="3"/>
  <c r="H202" i="3"/>
  <c r="G202" i="3"/>
  <c r="E202" i="3"/>
  <c r="X201" i="3"/>
  <c r="W201" i="3"/>
  <c r="V201" i="3"/>
  <c r="L201" i="3"/>
  <c r="E201" i="3"/>
  <c r="X200" i="3"/>
  <c r="W200" i="3"/>
  <c r="V200" i="3"/>
  <c r="R200" i="3"/>
  <c r="Q200" i="3"/>
  <c r="L200" i="3"/>
  <c r="E200" i="3"/>
  <c r="X199" i="3"/>
  <c r="W199" i="3"/>
  <c r="V199" i="3"/>
  <c r="Q199" i="3"/>
  <c r="N199" i="3"/>
  <c r="L199" i="3"/>
  <c r="K199" i="3"/>
  <c r="H199" i="3"/>
  <c r="G199" i="3"/>
  <c r="E199" i="3"/>
  <c r="X198" i="3"/>
  <c r="W198" i="3"/>
  <c r="V198" i="3"/>
  <c r="Q198" i="3"/>
  <c r="L198" i="3"/>
  <c r="E198" i="3"/>
  <c r="X197" i="3"/>
  <c r="W197" i="3"/>
  <c r="R197" i="3"/>
  <c r="L197" i="3"/>
  <c r="E197" i="3"/>
  <c r="X196" i="3"/>
  <c r="W196" i="3"/>
  <c r="V196" i="3"/>
  <c r="R196" i="3"/>
  <c r="L196" i="3"/>
  <c r="E196" i="3"/>
  <c r="X195" i="3"/>
  <c r="W195" i="3"/>
  <c r="R195" i="3"/>
  <c r="P195" i="3"/>
  <c r="O195" i="3"/>
  <c r="L195" i="3"/>
  <c r="E195" i="3"/>
  <c r="X194" i="3"/>
  <c r="W194" i="3"/>
  <c r="O194" i="3"/>
  <c r="N194" i="3"/>
  <c r="L194" i="3"/>
  <c r="E194" i="3"/>
  <c r="X193" i="3"/>
  <c r="W193" i="3"/>
  <c r="V193" i="3"/>
  <c r="P193" i="3"/>
  <c r="O193" i="3"/>
  <c r="L193" i="3"/>
  <c r="E193" i="3"/>
  <c r="X192" i="3"/>
  <c r="W192" i="3"/>
  <c r="Q192" i="3"/>
  <c r="L192" i="3"/>
  <c r="E192" i="3"/>
  <c r="X191" i="3"/>
  <c r="W191" i="3"/>
  <c r="R191" i="3"/>
  <c r="L191" i="3"/>
  <c r="H191" i="3"/>
  <c r="G191" i="3"/>
  <c r="E191" i="3"/>
  <c r="X190" i="3"/>
  <c r="W190" i="3"/>
  <c r="V190" i="3"/>
  <c r="L190" i="3"/>
  <c r="E190" i="3"/>
  <c r="X189" i="3"/>
  <c r="W189" i="3"/>
  <c r="P189" i="3"/>
  <c r="O189" i="3"/>
  <c r="L189" i="3"/>
  <c r="E189" i="3"/>
  <c r="X188" i="3"/>
  <c r="W188" i="3"/>
  <c r="Q188" i="3"/>
  <c r="L188" i="3"/>
  <c r="E188" i="3"/>
  <c r="X187" i="3"/>
  <c r="W187" i="3"/>
  <c r="L187" i="3"/>
  <c r="E187" i="3"/>
  <c r="X186" i="3"/>
  <c r="W186" i="3"/>
  <c r="V186" i="3"/>
  <c r="O186" i="3"/>
  <c r="L186" i="3"/>
  <c r="E186" i="3"/>
  <c r="X185" i="3"/>
  <c r="W185" i="3"/>
  <c r="V185" i="3"/>
  <c r="O185" i="3"/>
  <c r="L185" i="3"/>
  <c r="E185" i="3"/>
  <c r="X184" i="3"/>
  <c r="W184" i="3"/>
  <c r="L184" i="3"/>
  <c r="E184" i="3"/>
  <c r="X183" i="3"/>
  <c r="W183" i="3"/>
  <c r="R183" i="3"/>
  <c r="Q183" i="3"/>
  <c r="L183" i="3"/>
  <c r="E183" i="3"/>
  <c r="X182" i="3"/>
  <c r="W182" i="3"/>
  <c r="Q182" i="3"/>
  <c r="L182" i="3"/>
  <c r="E182" i="3"/>
  <c r="X181" i="3"/>
  <c r="W181" i="3"/>
  <c r="V181" i="3"/>
  <c r="L181" i="3"/>
  <c r="H181" i="3"/>
  <c r="G181" i="3"/>
  <c r="E181" i="3"/>
  <c r="X180" i="3"/>
  <c r="W180" i="3"/>
  <c r="L180" i="3"/>
  <c r="E180" i="3"/>
  <c r="X179" i="3"/>
  <c r="W179" i="3"/>
  <c r="V179" i="3"/>
  <c r="Q179" i="3"/>
  <c r="O179" i="3"/>
  <c r="L179" i="3"/>
  <c r="E179" i="3"/>
  <c r="X178" i="3"/>
  <c r="W178" i="3"/>
  <c r="Q178" i="3"/>
  <c r="O178" i="3"/>
  <c r="L178" i="3"/>
  <c r="E178" i="3"/>
  <c r="X177" i="3"/>
  <c r="W177" i="3"/>
  <c r="V177" i="3"/>
  <c r="O177" i="3"/>
  <c r="L177" i="3"/>
  <c r="H177" i="3"/>
  <c r="G177" i="3"/>
  <c r="E177" i="3"/>
  <c r="X176" i="3"/>
  <c r="W176" i="3"/>
  <c r="R176" i="3"/>
  <c r="L176" i="3"/>
  <c r="E176" i="3"/>
  <c r="X175" i="3"/>
  <c r="W175" i="3"/>
  <c r="V175" i="3"/>
  <c r="L175" i="3"/>
  <c r="E175" i="3"/>
  <c r="X174" i="3"/>
  <c r="W174" i="3"/>
  <c r="R174" i="3"/>
  <c r="O174" i="3"/>
  <c r="L174" i="3"/>
  <c r="E174" i="3"/>
  <c r="X173" i="3"/>
  <c r="W173" i="3"/>
  <c r="V173" i="3"/>
  <c r="Q173" i="3"/>
  <c r="L173" i="3"/>
  <c r="E173" i="3"/>
  <c r="X172" i="3"/>
  <c r="W172" i="3"/>
  <c r="O172" i="3"/>
  <c r="L172" i="3"/>
  <c r="K172" i="3"/>
  <c r="E172" i="3"/>
  <c r="X171" i="3"/>
  <c r="W171" i="3"/>
  <c r="R171" i="3"/>
  <c r="Q171" i="3"/>
  <c r="L171" i="3"/>
  <c r="E171" i="3"/>
  <c r="X170" i="3"/>
  <c r="W170" i="3"/>
  <c r="V170" i="3"/>
  <c r="R170" i="3"/>
  <c r="L170" i="3"/>
  <c r="H170" i="3"/>
  <c r="G170" i="3"/>
  <c r="E170" i="3"/>
  <c r="X169" i="3"/>
  <c r="W169" i="3"/>
  <c r="V169" i="3"/>
  <c r="L169" i="3"/>
  <c r="E169" i="3"/>
  <c r="X168" i="3"/>
  <c r="W168" i="3"/>
  <c r="R168" i="3"/>
  <c r="L168" i="3"/>
  <c r="E168" i="3"/>
  <c r="X167" i="3"/>
  <c r="W167" i="3"/>
  <c r="Q167" i="3"/>
  <c r="L167" i="3"/>
  <c r="H167" i="3"/>
  <c r="G167" i="3"/>
  <c r="E167" i="3"/>
  <c r="X166" i="3"/>
  <c r="W166" i="3"/>
  <c r="V166" i="3"/>
  <c r="Q166" i="3"/>
  <c r="O166" i="3"/>
  <c r="L166" i="3"/>
  <c r="E166" i="3"/>
  <c r="X165" i="3"/>
  <c r="W165" i="3"/>
  <c r="V165" i="3"/>
  <c r="Q165" i="3"/>
  <c r="P165" i="3"/>
  <c r="L165" i="3"/>
  <c r="E165" i="3"/>
  <c r="X164" i="3"/>
  <c r="W164" i="3"/>
  <c r="R164" i="3"/>
  <c r="O164" i="3"/>
  <c r="L164" i="3"/>
  <c r="E164" i="3"/>
  <c r="X163" i="3"/>
  <c r="W163" i="3"/>
  <c r="V163" i="3"/>
  <c r="R163" i="3"/>
  <c r="O163" i="3"/>
  <c r="L163" i="3"/>
  <c r="E163" i="3"/>
  <c r="X162" i="3"/>
  <c r="W162" i="3"/>
  <c r="Q162" i="3"/>
  <c r="L162" i="3"/>
  <c r="K162" i="3"/>
  <c r="E162" i="3"/>
  <c r="X161" i="3"/>
  <c r="W161" i="3"/>
  <c r="V161" i="3"/>
  <c r="L161" i="3"/>
  <c r="H161" i="3"/>
  <c r="G161" i="3"/>
  <c r="E161" i="3"/>
  <c r="X160" i="3"/>
  <c r="W160" i="3"/>
  <c r="V160" i="3"/>
  <c r="R160" i="3"/>
  <c r="Q160" i="3"/>
  <c r="O160" i="3"/>
  <c r="L160" i="3"/>
  <c r="K160" i="3"/>
  <c r="E160" i="3"/>
  <c r="X159" i="3"/>
  <c r="W159" i="3"/>
  <c r="L159" i="3"/>
  <c r="E159" i="3"/>
  <c r="X158" i="3"/>
  <c r="W158" i="3"/>
  <c r="R158" i="3"/>
  <c r="O158" i="3"/>
  <c r="L158" i="3"/>
  <c r="E158" i="3"/>
  <c r="X157" i="3"/>
  <c r="W157" i="3"/>
  <c r="Q157" i="3"/>
  <c r="P157" i="3"/>
  <c r="L157" i="3"/>
  <c r="E157" i="3"/>
  <c r="X156" i="3"/>
  <c r="W156" i="3"/>
  <c r="R156" i="3"/>
  <c r="O156" i="3"/>
  <c r="L156" i="3"/>
  <c r="E156" i="3"/>
  <c r="X155" i="3"/>
  <c r="W155" i="3"/>
  <c r="R155" i="3"/>
  <c r="P155" i="3"/>
  <c r="O155" i="3"/>
  <c r="L155" i="3"/>
  <c r="E155" i="3"/>
  <c r="X154" i="3"/>
  <c r="W154" i="3"/>
  <c r="R154" i="3"/>
  <c r="L154" i="3"/>
  <c r="E154" i="3"/>
  <c r="X153" i="3"/>
  <c r="W153" i="3"/>
  <c r="V153" i="3"/>
  <c r="L153" i="3"/>
  <c r="H153" i="3"/>
  <c r="G153" i="3"/>
  <c r="E153" i="3"/>
  <c r="X152" i="3"/>
  <c r="W152" i="3"/>
  <c r="R152" i="3"/>
  <c r="L152" i="3"/>
  <c r="E152" i="3"/>
  <c r="X151" i="3"/>
  <c r="W151" i="3"/>
  <c r="V151" i="3"/>
  <c r="R151" i="3"/>
  <c r="O151" i="3"/>
  <c r="L151" i="3"/>
  <c r="E151" i="3"/>
  <c r="X150" i="3"/>
  <c r="W150" i="3"/>
  <c r="V150" i="3"/>
  <c r="L150" i="3"/>
  <c r="E150" i="3"/>
  <c r="X149" i="3"/>
  <c r="W149" i="3"/>
  <c r="R149" i="3"/>
  <c r="Q149" i="3"/>
  <c r="P149" i="3"/>
  <c r="L149" i="3"/>
  <c r="E149" i="3"/>
  <c r="X148" i="3"/>
  <c r="W148" i="3"/>
  <c r="V148" i="3"/>
  <c r="L148" i="3"/>
  <c r="K148" i="3"/>
  <c r="E148" i="3"/>
  <c r="X147" i="3"/>
  <c r="W147" i="3"/>
  <c r="R147" i="3"/>
  <c r="L147" i="3"/>
  <c r="E147" i="3"/>
  <c r="X146" i="3"/>
  <c r="W146" i="3"/>
  <c r="R146" i="3"/>
  <c r="P146" i="3"/>
  <c r="L146" i="3"/>
  <c r="E146" i="3"/>
  <c r="X145" i="3"/>
  <c r="W145" i="3"/>
  <c r="V145" i="3"/>
  <c r="Q145" i="3"/>
  <c r="L145" i="3"/>
  <c r="E145" i="3"/>
  <c r="X144" i="3"/>
  <c r="W144" i="3"/>
  <c r="L144" i="3"/>
  <c r="K144" i="3"/>
  <c r="E144" i="3"/>
  <c r="X143" i="3"/>
  <c r="W143" i="3"/>
  <c r="O143" i="3"/>
  <c r="L143" i="3"/>
  <c r="E143" i="3"/>
  <c r="X142" i="3"/>
  <c r="W142" i="3"/>
  <c r="O142" i="3"/>
  <c r="L142" i="3"/>
  <c r="K142" i="3"/>
  <c r="E142" i="3"/>
  <c r="X141" i="3"/>
  <c r="W141" i="3"/>
  <c r="V141" i="3"/>
  <c r="R141" i="3"/>
  <c r="P141" i="3"/>
  <c r="L141" i="3"/>
  <c r="E141" i="3"/>
  <c r="X140" i="3"/>
  <c r="W140" i="3"/>
  <c r="L140" i="3"/>
  <c r="E140" i="3"/>
  <c r="X139" i="3"/>
  <c r="W139" i="3"/>
  <c r="R139" i="3"/>
  <c r="Q139" i="3"/>
  <c r="L139" i="3"/>
  <c r="E139" i="3"/>
  <c r="X138" i="3"/>
  <c r="W138" i="3"/>
  <c r="V138" i="3"/>
  <c r="P138" i="3"/>
  <c r="L138" i="3"/>
  <c r="H138" i="3"/>
  <c r="G138" i="3"/>
  <c r="E138" i="3"/>
  <c r="X137" i="3"/>
  <c r="W137" i="3"/>
  <c r="V137" i="3"/>
  <c r="R137" i="3"/>
  <c r="L137" i="3"/>
  <c r="E137" i="3"/>
  <c r="X136" i="3"/>
  <c r="W136" i="3"/>
  <c r="R136" i="3"/>
  <c r="Q136" i="3"/>
  <c r="L136" i="3"/>
  <c r="K136" i="3"/>
  <c r="E136" i="3"/>
  <c r="X135" i="3"/>
  <c r="W135" i="3"/>
  <c r="V135" i="3"/>
  <c r="L135" i="3"/>
  <c r="H135" i="3"/>
  <c r="G135" i="3"/>
  <c r="E135" i="3"/>
  <c r="X134" i="3"/>
  <c r="W134" i="3"/>
  <c r="O134" i="3"/>
  <c r="L134" i="3"/>
  <c r="E134" i="3"/>
  <c r="X133" i="3"/>
  <c r="W133" i="3"/>
  <c r="R133" i="3"/>
  <c r="Q133" i="3"/>
  <c r="O133" i="3"/>
  <c r="L133" i="3"/>
  <c r="K133" i="3"/>
  <c r="E133" i="3"/>
  <c r="X132" i="3"/>
  <c r="W132" i="3"/>
  <c r="L132" i="3"/>
  <c r="K132" i="3"/>
  <c r="E132" i="3"/>
  <c r="X131" i="3"/>
  <c r="W131" i="3"/>
  <c r="V131" i="3"/>
  <c r="O131" i="3"/>
  <c r="L131" i="3"/>
  <c r="E131" i="3"/>
  <c r="X130" i="3"/>
  <c r="W130" i="3"/>
  <c r="Q130" i="3"/>
  <c r="P130" i="3"/>
  <c r="O130" i="3"/>
  <c r="L130" i="3"/>
  <c r="E130" i="3"/>
  <c r="X129" i="3"/>
  <c r="W129" i="3"/>
  <c r="V129" i="3"/>
  <c r="O129" i="3"/>
  <c r="L129" i="3"/>
  <c r="G129" i="3"/>
  <c r="E129" i="3"/>
  <c r="X128" i="3"/>
  <c r="W128" i="3"/>
  <c r="V128" i="3"/>
  <c r="R128" i="3"/>
  <c r="O128" i="3"/>
  <c r="L128" i="3"/>
  <c r="K128" i="3"/>
  <c r="E128" i="3"/>
  <c r="X127" i="3"/>
  <c r="W127" i="3"/>
  <c r="L127" i="3"/>
  <c r="H127" i="3"/>
  <c r="G127" i="3"/>
  <c r="E127" i="3"/>
  <c r="X126" i="3"/>
  <c r="W126" i="3"/>
  <c r="R126" i="3"/>
  <c r="O126" i="3"/>
  <c r="L126" i="3"/>
  <c r="E126" i="3"/>
  <c r="X125" i="3"/>
  <c r="W125" i="3"/>
  <c r="V125" i="3"/>
  <c r="Q125" i="3"/>
  <c r="P125" i="3"/>
  <c r="L125" i="3"/>
  <c r="E125" i="3"/>
  <c r="X124" i="3"/>
  <c r="W124" i="3"/>
  <c r="P124" i="3"/>
  <c r="O124" i="3"/>
  <c r="L124" i="3"/>
  <c r="E124" i="3"/>
  <c r="X123" i="3"/>
  <c r="W123" i="3"/>
  <c r="P123" i="3"/>
  <c r="N123" i="3"/>
  <c r="L123" i="3"/>
  <c r="E123" i="3"/>
  <c r="X122" i="3"/>
  <c r="W122" i="3"/>
  <c r="R122" i="3"/>
  <c r="Q122" i="3"/>
  <c r="O122" i="3"/>
  <c r="L122" i="3"/>
  <c r="E122" i="3"/>
  <c r="X121" i="3"/>
  <c r="W121" i="3"/>
  <c r="V121" i="3"/>
  <c r="L121" i="3"/>
  <c r="H121" i="3"/>
  <c r="G121" i="3"/>
  <c r="E121" i="3"/>
  <c r="X120" i="3"/>
  <c r="W120" i="3"/>
  <c r="L120" i="3"/>
  <c r="E120" i="3"/>
  <c r="X119" i="3"/>
  <c r="W119" i="3"/>
  <c r="V119" i="3"/>
  <c r="L119" i="3"/>
  <c r="K119" i="3"/>
  <c r="E119" i="3"/>
  <c r="X118" i="3"/>
  <c r="W118" i="3"/>
  <c r="V118" i="3"/>
  <c r="L118" i="3"/>
  <c r="E118" i="3"/>
  <c r="X117" i="3"/>
  <c r="W117" i="3"/>
  <c r="R117" i="3"/>
  <c r="Q117" i="3"/>
  <c r="L117" i="3"/>
  <c r="K117" i="3"/>
  <c r="H117" i="3"/>
  <c r="G117" i="3"/>
  <c r="E117" i="3"/>
  <c r="X116" i="3"/>
  <c r="W116" i="3"/>
  <c r="V116" i="3"/>
  <c r="L116" i="3"/>
  <c r="E116" i="3"/>
  <c r="X115" i="3"/>
  <c r="W115" i="3"/>
  <c r="R115" i="3"/>
  <c r="O115" i="3"/>
  <c r="L115" i="3"/>
  <c r="E115" i="3"/>
  <c r="X114" i="3"/>
  <c r="W114" i="3"/>
  <c r="P114" i="3"/>
  <c r="L114" i="3"/>
  <c r="E114" i="3"/>
  <c r="X113" i="3"/>
  <c r="W113" i="3"/>
  <c r="V113" i="3"/>
  <c r="O113" i="3"/>
  <c r="L113" i="3"/>
  <c r="E113" i="3"/>
  <c r="X112" i="3"/>
  <c r="W112" i="3"/>
  <c r="R112" i="3"/>
  <c r="L112" i="3"/>
  <c r="E112" i="3"/>
  <c r="X111" i="3"/>
  <c r="W111" i="3"/>
  <c r="Q111" i="3"/>
  <c r="L111" i="3"/>
  <c r="E111" i="3"/>
  <c r="X110" i="3"/>
  <c r="W110" i="3"/>
  <c r="Q110" i="3"/>
  <c r="O110" i="3"/>
  <c r="L110" i="3"/>
  <c r="E110" i="3"/>
  <c r="X109" i="3"/>
  <c r="W109" i="3"/>
  <c r="V109" i="3"/>
  <c r="R109" i="3"/>
  <c r="Q109" i="3"/>
  <c r="N109" i="3"/>
  <c r="L109" i="3"/>
  <c r="H109" i="3"/>
  <c r="G109" i="3"/>
  <c r="E109" i="3"/>
  <c r="X108" i="3"/>
  <c r="W108" i="3"/>
  <c r="L108" i="3"/>
  <c r="K108" i="3"/>
  <c r="E108" i="3"/>
  <c r="X107" i="3"/>
  <c r="W107" i="3"/>
  <c r="L107" i="3"/>
  <c r="E107" i="3"/>
  <c r="X106" i="3"/>
  <c r="W106" i="3"/>
  <c r="V106" i="3"/>
  <c r="Q106" i="3"/>
  <c r="O106" i="3"/>
  <c r="L106" i="3"/>
  <c r="E106" i="3"/>
  <c r="X105" i="3"/>
  <c r="W105" i="3"/>
  <c r="V105" i="3"/>
  <c r="P105" i="3"/>
  <c r="O105" i="3"/>
  <c r="L105" i="3"/>
  <c r="E105" i="3"/>
  <c r="X104" i="3"/>
  <c r="W104" i="3"/>
  <c r="O104" i="3"/>
  <c r="L104" i="3"/>
  <c r="E104" i="3"/>
  <c r="X103" i="3"/>
  <c r="W103" i="3"/>
  <c r="R103" i="3"/>
  <c r="P103" i="3"/>
  <c r="L103" i="3"/>
  <c r="E103" i="3"/>
  <c r="X102" i="3"/>
  <c r="W102" i="3"/>
  <c r="P102" i="3"/>
  <c r="O102" i="3"/>
  <c r="L102" i="3"/>
  <c r="E102" i="3"/>
  <c r="X101" i="3"/>
  <c r="W101" i="3"/>
  <c r="R101" i="3"/>
  <c r="Q101" i="3"/>
  <c r="L101" i="3"/>
  <c r="E101" i="3"/>
  <c r="X100" i="3"/>
  <c r="W100" i="3"/>
  <c r="L100" i="3"/>
  <c r="E100" i="3"/>
  <c r="X99" i="3"/>
  <c r="W99" i="3"/>
  <c r="V99" i="3"/>
  <c r="R99" i="3"/>
  <c r="Q99" i="3"/>
  <c r="L99" i="3"/>
  <c r="E99" i="3"/>
  <c r="X98" i="3"/>
  <c r="W98" i="3"/>
  <c r="P98" i="3"/>
  <c r="L98" i="3"/>
  <c r="H98" i="3"/>
  <c r="G98" i="3"/>
  <c r="E98" i="3"/>
  <c r="X97" i="3"/>
  <c r="W97" i="3"/>
  <c r="V97" i="3"/>
  <c r="L97" i="3"/>
  <c r="E97" i="3"/>
  <c r="X96" i="3"/>
  <c r="W96" i="3"/>
  <c r="V96" i="3"/>
  <c r="R96" i="3"/>
  <c r="Q96" i="3"/>
  <c r="L96" i="3"/>
  <c r="K96" i="3"/>
  <c r="E96" i="3"/>
  <c r="X95" i="3"/>
  <c r="W95" i="3"/>
  <c r="O95" i="3"/>
  <c r="L95" i="3"/>
  <c r="K95" i="3"/>
  <c r="H95" i="3"/>
  <c r="G95" i="3"/>
  <c r="E95" i="3"/>
  <c r="X94" i="3"/>
  <c r="W94" i="3"/>
  <c r="L94" i="3"/>
  <c r="E94" i="3"/>
  <c r="X93" i="3"/>
  <c r="W93" i="3"/>
  <c r="Q93" i="3"/>
  <c r="L93" i="3"/>
  <c r="K93" i="3"/>
  <c r="E93" i="3"/>
  <c r="X92" i="3"/>
  <c r="W92" i="3"/>
  <c r="L92" i="3"/>
  <c r="E92" i="3"/>
  <c r="X91" i="3"/>
  <c r="W91" i="3"/>
  <c r="O91" i="3"/>
  <c r="L91" i="3"/>
  <c r="E91" i="3"/>
  <c r="X90" i="3"/>
  <c r="W90" i="3"/>
  <c r="P90" i="3"/>
  <c r="L90" i="3"/>
  <c r="E90" i="3"/>
  <c r="X89" i="3"/>
  <c r="W89" i="3"/>
  <c r="V89" i="3"/>
  <c r="Q89" i="3"/>
  <c r="L89" i="3"/>
  <c r="E89" i="3"/>
  <c r="X88" i="3"/>
  <c r="W88" i="3"/>
  <c r="Q88" i="3"/>
  <c r="L88" i="3"/>
  <c r="E88" i="3"/>
  <c r="X87" i="3"/>
  <c r="W87" i="3"/>
  <c r="V87" i="3"/>
  <c r="Q87" i="3"/>
  <c r="L87" i="3"/>
  <c r="E87" i="3"/>
  <c r="X86" i="3"/>
  <c r="W86" i="3"/>
  <c r="V86" i="3"/>
  <c r="R86" i="3"/>
  <c r="Q86" i="3"/>
  <c r="L86" i="3"/>
  <c r="E86" i="3"/>
  <c r="X85" i="3"/>
  <c r="W85" i="3"/>
  <c r="R85" i="3"/>
  <c r="Q85" i="3"/>
  <c r="P85" i="3"/>
  <c r="L85" i="3"/>
  <c r="E85" i="3"/>
  <c r="X84" i="3"/>
  <c r="W84" i="3"/>
  <c r="V84" i="3"/>
  <c r="R84" i="3"/>
  <c r="O84" i="3"/>
  <c r="L84" i="3"/>
  <c r="E84" i="3"/>
  <c r="X83" i="3"/>
  <c r="W83" i="3"/>
  <c r="L83" i="3"/>
  <c r="E83" i="3"/>
  <c r="X82" i="3"/>
  <c r="W82" i="3"/>
  <c r="P82" i="3"/>
  <c r="L82" i="3"/>
  <c r="E82" i="3"/>
  <c r="X81" i="3"/>
  <c r="W81" i="3"/>
  <c r="V81" i="3"/>
  <c r="Q81" i="3"/>
  <c r="L81" i="3"/>
  <c r="E81" i="3"/>
  <c r="X80" i="3"/>
  <c r="W80" i="3"/>
  <c r="R80" i="3"/>
  <c r="L80" i="3"/>
  <c r="E80" i="3"/>
  <c r="X79" i="3"/>
  <c r="W79" i="3"/>
  <c r="O79" i="3"/>
  <c r="L79" i="3"/>
  <c r="K79" i="3"/>
  <c r="E79" i="3"/>
  <c r="X78" i="3"/>
  <c r="W78" i="3"/>
  <c r="O78" i="3"/>
  <c r="L78" i="3"/>
  <c r="E78" i="3"/>
  <c r="X77" i="3"/>
  <c r="W77" i="3"/>
  <c r="V77" i="3"/>
  <c r="L77" i="3"/>
  <c r="K77" i="3"/>
  <c r="E77" i="3"/>
  <c r="X76" i="3"/>
  <c r="W76" i="3"/>
  <c r="L76" i="3"/>
  <c r="E76" i="3"/>
  <c r="X75" i="3"/>
  <c r="W75" i="3"/>
  <c r="O75" i="3"/>
  <c r="L75" i="3"/>
  <c r="E75" i="3"/>
  <c r="X74" i="3"/>
  <c r="W74" i="3"/>
  <c r="V74" i="3"/>
  <c r="Q74" i="3"/>
  <c r="P74" i="3"/>
  <c r="L74" i="3"/>
  <c r="G74" i="3"/>
  <c r="E74" i="3"/>
  <c r="X73" i="3"/>
  <c r="W73" i="3"/>
  <c r="V73" i="3"/>
  <c r="Q73" i="3"/>
  <c r="L73" i="3"/>
  <c r="E73" i="3"/>
  <c r="X72" i="3"/>
  <c r="W72" i="3"/>
  <c r="Q72" i="3"/>
  <c r="L72" i="3"/>
  <c r="E72" i="3"/>
  <c r="X71" i="3"/>
  <c r="W71" i="3"/>
  <c r="V71" i="3"/>
  <c r="Q71" i="3"/>
  <c r="L71" i="3"/>
  <c r="G71" i="3"/>
  <c r="E71" i="3"/>
  <c r="X70" i="3"/>
  <c r="W70" i="3"/>
  <c r="R70" i="3"/>
  <c r="Q70" i="3"/>
  <c r="L70" i="3"/>
  <c r="E70" i="3"/>
  <c r="X69" i="3"/>
  <c r="W69" i="3"/>
  <c r="V69" i="3"/>
  <c r="Q69" i="3"/>
  <c r="P69" i="3"/>
  <c r="L69" i="3"/>
  <c r="K69" i="3"/>
  <c r="H69" i="3"/>
  <c r="G69" i="3"/>
  <c r="E69" i="3"/>
  <c r="X68" i="3"/>
  <c r="W68" i="3"/>
  <c r="Q68" i="3"/>
  <c r="L68" i="3"/>
  <c r="E68" i="3"/>
  <c r="X67" i="3"/>
  <c r="W67" i="3"/>
  <c r="V67" i="3"/>
  <c r="L67" i="3"/>
  <c r="E67" i="3"/>
  <c r="X66" i="3"/>
  <c r="W66" i="3"/>
  <c r="R66" i="3"/>
  <c r="Q66" i="3"/>
  <c r="O66" i="3"/>
  <c r="L66" i="3"/>
  <c r="E66" i="3"/>
  <c r="X65" i="3"/>
  <c r="W65" i="3"/>
  <c r="V65" i="3"/>
  <c r="Q65" i="3"/>
  <c r="L65" i="3"/>
  <c r="H65" i="3"/>
  <c r="G65" i="3"/>
  <c r="E65" i="3"/>
  <c r="X64" i="3"/>
  <c r="W64" i="3"/>
  <c r="V64" i="3"/>
  <c r="L64" i="3"/>
  <c r="K64" i="3"/>
  <c r="E64" i="3"/>
  <c r="X63" i="3"/>
  <c r="W63" i="3"/>
  <c r="O63" i="3"/>
  <c r="L63" i="3"/>
  <c r="K63" i="3"/>
  <c r="E63" i="3"/>
  <c r="X62" i="3"/>
  <c r="W62" i="3"/>
  <c r="L62" i="3"/>
  <c r="E62" i="3"/>
  <c r="X61" i="3"/>
  <c r="W61" i="3"/>
  <c r="V61" i="3"/>
  <c r="Q61" i="3"/>
  <c r="L61" i="3"/>
  <c r="K61" i="3"/>
  <c r="E61" i="3"/>
  <c r="X60" i="3"/>
  <c r="W60" i="3"/>
  <c r="L60" i="3"/>
  <c r="E60" i="3"/>
  <c r="X59" i="3"/>
  <c r="W59" i="3"/>
  <c r="O59" i="3"/>
  <c r="L59" i="3"/>
  <c r="E59" i="3"/>
  <c r="X58" i="3"/>
  <c r="W58" i="3"/>
  <c r="P58" i="3"/>
  <c r="L58" i="3"/>
  <c r="H58" i="3"/>
  <c r="G58" i="3"/>
  <c r="E58" i="3"/>
  <c r="X57" i="3"/>
  <c r="W57" i="3"/>
  <c r="V57" i="3"/>
  <c r="O57" i="3"/>
  <c r="L57" i="3"/>
  <c r="E57" i="3"/>
  <c r="X56" i="3"/>
  <c r="W56" i="3"/>
  <c r="O56" i="3"/>
  <c r="L56" i="3"/>
  <c r="E56" i="3"/>
  <c r="X55" i="3"/>
  <c r="W55" i="3"/>
  <c r="O55" i="3"/>
  <c r="L55" i="3"/>
  <c r="E55" i="3"/>
  <c r="X54" i="3"/>
  <c r="W54" i="3"/>
  <c r="V54" i="3"/>
  <c r="L54" i="3"/>
  <c r="H54" i="3"/>
  <c r="G54" i="3"/>
  <c r="E54" i="3"/>
  <c r="I54" i="3" s="1"/>
  <c r="X53" i="3"/>
  <c r="W53" i="3"/>
  <c r="R53" i="3"/>
  <c r="L53" i="3"/>
  <c r="E53" i="3"/>
  <c r="X52" i="3"/>
  <c r="W52" i="3"/>
  <c r="V52" i="3"/>
  <c r="R52" i="3"/>
  <c r="Q52" i="3"/>
  <c r="L52" i="3"/>
  <c r="E52" i="3"/>
  <c r="X51" i="3"/>
  <c r="W51" i="3"/>
  <c r="O51" i="3"/>
  <c r="N51" i="3"/>
  <c r="L51" i="3"/>
  <c r="E51" i="3"/>
  <c r="X50" i="3"/>
  <c r="W50" i="3"/>
  <c r="Q50" i="3"/>
  <c r="P50" i="3"/>
  <c r="L50" i="3"/>
  <c r="H50" i="3"/>
  <c r="G50" i="3"/>
  <c r="E50" i="3"/>
  <c r="X49" i="3"/>
  <c r="W49" i="3"/>
  <c r="V49" i="3"/>
  <c r="L49" i="3"/>
  <c r="E49" i="3"/>
  <c r="X48" i="3"/>
  <c r="W48" i="3"/>
  <c r="R48" i="3"/>
  <c r="Q48" i="3"/>
  <c r="L48" i="3"/>
  <c r="K48" i="3"/>
  <c r="E48" i="3"/>
  <c r="X47" i="3"/>
  <c r="W47" i="3"/>
  <c r="V47" i="3"/>
  <c r="L47" i="3"/>
  <c r="K47" i="3"/>
  <c r="E47" i="3"/>
  <c r="X46" i="3"/>
  <c r="W46" i="3"/>
  <c r="L46" i="3"/>
  <c r="H46" i="3"/>
  <c r="G46" i="3"/>
  <c r="E46" i="3"/>
  <c r="I46" i="3" s="1"/>
  <c r="X45" i="3"/>
  <c r="W45" i="3"/>
  <c r="V45" i="3"/>
  <c r="Q45" i="3"/>
  <c r="O45" i="3"/>
  <c r="L45" i="3"/>
  <c r="K45" i="3"/>
  <c r="E45" i="3"/>
  <c r="X44" i="3"/>
  <c r="W44" i="3"/>
  <c r="L44" i="3"/>
  <c r="E44" i="3"/>
  <c r="X43" i="3"/>
  <c r="W43" i="3"/>
  <c r="O43" i="3"/>
  <c r="L43" i="3"/>
  <c r="E43" i="3"/>
  <c r="X42" i="3"/>
  <c r="W42" i="3"/>
  <c r="V42" i="3"/>
  <c r="Q42" i="3"/>
  <c r="L42" i="3"/>
  <c r="H42" i="3"/>
  <c r="G42" i="3"/>
  <c r="E42" i="3"/>
  <c r="X41" i="3"/>
  <c r="W41" i="3"/>
  <c r="V41" i="3"/>
  <c r="L41" i="3"/>
  <c r="E41" i="3"/>
  <c r="X40" i="3"/>
  <c r="W40" i="3"/>
  <c r="L40" i="3"/>
  <c r="K40" i="3"/>
  <c r="E40" i="3"/>
  <c r="X39" i="3"/>
  <c r="W39" i="3"/>
  <c r="L39" i="3"/>
  <c r="E39" i="3"/>
  <c r="X38" i="3"/>
  <c r="W38" i="3"/>
  <c r="O38" i="3"/>
  <c r="L38" i="3"/>
  <c r="H38" i="3"/>
  <c r="G38" i="3"/>
  <c r="E38" i="3"/>
  <c r="I38" i="3" s="1"/>
  <c r="X37" i="3"/>
  <c r="W37" i="3"/>
  <c r="V37" i="3"/>
  <c r="R37" i="3"/>
  <c r="O37" i="3"/>
  <c r="L37" i="3"/>
  <c r="K37" i="3"/>
  <c r="E37" i="3"/>
  <c r="X36" i="3"/>
  <c r="W36" i="3"/>
  <c r="V36" i="3"/>
  <c r="L36" i="3"/>
  <c r="E36" i="3"/>
  <c r="X35" i="3"/>
  <c r="W35" i="3"/>
  <c r="O35" i="3"/>
  <c r="L35" i="3"/>
  <c r="E35" i="3"/>
  <c r="X34" i="3"/>
  <c r="W34" i="3"/>
  <c r="R34" i="3"/>
  <c r="Q34" i="3"/>
  <c r="L34" i="3"/>
  <c r="H34" i="3"/>
  <c r="G34" i="3"/>
  <c r="E34" i="3"/>
  <c r="X33" i="3"/>
  <c r="W33" i="3"/>
  <c r="V33" i="3"/>
  <c r="L33" i="3"/>
  <c r="E33" i="3"/>
  <c r="X32" i="3"/>
  <c r="W32" i="3"/>
  <c r="R32" i="3"/>
  <c r="P32" i="3"/>
  <c r="N32" i="3"/>
  <c r="L32" i="3"/>
  <c r="K32" i="3"/>
  <c r="E32" i="3"/>
  <c r="X31" i="3"/>
  <c r="W31" i="3"/>
  <c r="P31" i="3"/>
  <c r="L31" i="3"/>
  <c r="E31" i="3"/>
  <c r="X30" i="3"/>
  <c r="W30" i="3"/>
  <c r="Q30" i="3"/>
  <c r="O30" i="3"/>
  <c r="L30" i="3"/>
  <c r="H30" i="3"/>
  <c r="G30" i="3"/>
  <c r="E30" i="3"/>
  <c r="X29" i="3"/>
  <c r="W29" i="3"/>
  <c r="V29" i="3"/>
  <c r="R29" i="3"/>
  <c r="Q29" i="3"/>
  <c r="O29" i="3"/>
  <c r="L29" i="3"/>
  <c r="E29" i="3"/>
  <c r="X28" i="3"/>
  <c r="W28" i="3"/>
  <c r="Q28" i="3"/>
  <c r="L28" i="3"/>
  <c r="E28" i="3"/>
  <c r="X27" i="3"/>
  <c r="W27" i="3"/>
  <c r="R27" i="3"/>
  <c r="O27" i="3"/>
  <c r="L27" i="3"/>
  <c r="E27" i="3"/>
  <c r="X26" i="3"/>
  <c r="W26" i="3"/>
  <c r="L26" i="3"/>
  <c r="H26" i="3"/>
  <c r="G26" i="3"/>
  <c r="E26" i="3"/>
  <c r="X25" i="3"/>
  <c r="W25" i="3"/>
  <c r="V25" i="3"/>
  <c r="O25" i="3"/>
  <c r="L25" i="3"/>
  <c r="E25" i="3"/>
  <c r="X24" i="3"/>
  <c r="W24" i="3"/>
  <c r="R24" i="3"/>
  <c r="L24" i="3"/>
  <c r="K24" i="3"/>
  <c r="E24" i="3"/>
  <c r="X23" i="3"/>
  <c r="W23" i="3"/>
  <c r="V23" i="3"/>
  <c r="R23" i="3"/>
  <c r="Q23" i="3"/>
  <c r="L23" i="3"/>
  <c r="E23" i="3"/>
  <c r="X22" i="3"/>
  <c r="W22" i="3"/>
  <c r="V22" i="3"/>
  <c r="L22" i="3"/>
  <c r="H22" i="3"/>
  <c r="I22" i="3" s="1"/>
  <c r="G22" i="3"/>
  <c r="E22" i="3"/>
  <c r="X21" i="3"/>
  <c r="W21" i="3"/>
  <c r="V21" i="3"/>
  <c r="R21" i="3"/>
  <c r="Q21" i="3"/>
  <c r="L21" i="3"/>
  <c r="K21" i="3"/>
  <c r="E21" i="3"/>
  <c r="X20" i="3"/>
  <c r="W20" i="3"/>
  <c r="R20" i="3"/>
  <c r="O20" i="3"/>
  <c r="L20" i="3"/>
  <c r="E20" i="3"/>
  <c r="X19" i="3"/>
  <c r="W19" i="3"/>
  <c r="V19" i="3"/>
  <c r="O19" i="3"/>
  <c r="N19" i="3"/>
  <c r="L19" i="3"/>
  <c r="E19" i="3"/>
  <c r="X18" i="3"/>
  <c r="W18" i="3"/>
  <c r="V18" i="3"/>
  <c r="R18" i="3"/>
  <c r="Q18" i="3"/>
  <c r="P18" i="3"/>
  <c r="L18" i="3"/>
  <c r="H18" i="3"/>
  <c r="G18" i="3"/>
  <c r="E18" i="3"/>
  <c r="X17" i="3"/>
  <c r="W17" i="3"/>
  <c r="V17" i="3"/>
  <c r="L17" i="3"/>
  <c r="K17" i="3"/>
  <c r="E17" i="3"/>
  <c r="X16" i="3"/>
  <c r="W16" i="3"/>
  <c r="R16" i="3"/>
  <c r="O16" i="3"/>
  <c r="L16" i="3"/>
  <c r="K16" i="3"/>
  <c r="E16" i="3"/>
  <c r="X15" i="3"/>
  <c r="W15" i="3"/>
  <c r="R15" i="3"/>
  <c r="Q15" i="3"/>
  <c r="P15" i="3"/>
  <c r="L15" i="3"/>
  <c r="E15" i="3"/>
  <c r="X14" i="3"/>
  <c r="W14" i="3"/>
  <c r="P14" i="3"/>
  <c r="O14" i="3"/>
  <c r="L14" i="3"/>
  <c r="H14" i="3"/>
  <c r="G14" i="3"/>
  <c r="E14" i="3"/>
  <c r="I14" i="3" s="1"/>
  <c r="X13" i="3"/>
  <c r="W13" i="3"/>
  <c r="V13" i="3"/>
  <c r="R13" i="3"/>
  <c r="Q13" i="3"/>
  <c r="L13" i="3"/>
  <c r="E13" i="3"/>
  <c r="X12" i="3"/>
  <c r="W12" i="3"/>
  <c r="V12" i="3"/>
  <c r="Q12" i="3"/>
  <c r="L12" i="3"/>
  <c r="K12" i="3"/>
  <c r="X11" i="3"/>
  <c r="W11" i="3"/>
  <c r="O11" i="3"/>
  <c r="L11" i="3"/>
  <c r="K11" i="3"/>
  <c r="E11" i="3"/>
  <c r="X10" i="3"/>
  <c r="W10" i="3"/>
  <c r="Q10" i="3"/>
  <c r="P10" i="3"/>
  <c r="L10" i="3"/>
  <c r="H10" i="3"/>
  <c r="G10" i="3"/>
  <c r="E10" i="3"/>
  <c r="I10" i="3" s="1"/>
  <c r="X9" i="3"/>
  <c r="W9" i="3"/>
  <c r="V9" i="3"/>
  <c r="L9" i="3"/>
  <c r="E9" i="3"/>
  <c r="X8" i="3"/>
  <c r="W8" i="3"/>
  <c r="V8" i="3"/>
  <c r="R8" i="3"/>
  <c r="Q8" i="3"/>
  <c r="L8" i="3"/>
  <c r="X7" i="3"/>
  <c r="W7" i="3"/>
  <c r="R7" i="3"/>
  <c r="Q7" i="3"/>
  <c r="N7" i="3"/>
  <c r="L7" i="3"/>
  <c r="K7" i="3"/>
  <c r="E7" i="3"/>
  <c r="X6" i="3"/>
  <c r="W6" i="3"/>
  <c r="L6" i="3"/>
  <c r="H6" i="3"/>
  <c r="G6" i="3"/>
  <c r="E6" i="3"/>
  <c r="X5" i="3"/>
  <c r="W5" i="3"/>
  <c r="V5" i="3"/>
  <c r="O5" i="3"/>
  <c r="L5" i="3"/>
  <c r="E5" i="3"/>
  <c r="X4" i="3"/>
  <c r="W4" i="3"/>
  <c r="R4" i="3"/>
  <c r="L4" i="3"/>
  <c r="AX287" i="10"/>
  <c r="AX223" i="10"/>
  <c r="AX159" i="10"/>
  <c r="AX95" i="10"/>
  <c r="AX31" i="10"/>
  <c r="AX81" i="10"/>
  <c r="AX278" i="10"/>
  <c r="AX214" i="10"/>
  <c r="AX150" i="10"/>
  <c r="AX86" i="10"/>
  <c r="AX22" i="10"/>
  <c r="AX89" i="10"/>
  <c r="AX285" i="10"/>
  <c r="AX221" i="10"/>
  <c r="AX157" i="10"/>
  <c r="AX93" i="10"/>
  <c r="AX29" i="10"/>
  <c r="AX137" i="10"/>
  <c r="AX300" i="10"/>
  <c r="AX236" i="10"/>
  <c r="AX172" i="10"/>
  <c r="AX108" i="10"/>
  <c r="AX44" i="10"/>
  <c r="AX323" i="10"/>
  <c r="AX259" i="10"/>
  <c r="AX195" i="10"/>
  <c r="AX131" i="10"/>
  <c r="AX67" i="10"/>
  <c r="AX3" i="10"/>
  <c r="AX322" i="10"/>
  <c r="AX258" i="10"/>
  <c r="AX194" i="10"/>
  <c r="AX130" i="10"/>
  <c r="AX66" i="10"/>
  <c r="AX305" i="10"/>
  <c r="AX320" i="10"/>
  <c r="AX256" i="10"/>
  <c r="AX192" i="10"/>
  <c r="AX128" i="10"/>
  <c r="AX64" i="10"/>
  <c r="AX321" i="10"/>
  <c r="AX129" i="10"/>
  <c r="AX158" i="10"/>
  <c r="AX165" i="10"/>
  <c r="AX180" i="10"/>
  <c r="AX139" i="10"/>
  <c r="AX10" i="10"/>
  <c r="AX279" i="10"/>
  <c r="AX215" i="10"/>
  <c r="AX151" i="10"/>
  <c r="AX87" i="10"/>
  <c r="AX23" i="10"/>
  <c r="AX33" i="10"/>
  <c r="AX270" i="10"/>
  <c r="AX206" i="10"/>
  <c r="AX142" i="10"/>
  <c r="AX78" i="10"/>
  <c r="AX14" i="10"/>
  <c r="AX49" i="10"/>
  <c r="AX277" i="10"/>
  <c r="AX213" i="10"/>
  <c r="AX149" i="10"/>
  <c r="AX85" i="10"/>
  <c r="AX21" i="10"/>
  <c r="AX97" i="10"/>
  <c r="AX292" i="10"/>
  <c r="AX228" i="10"/>
  <c r="AX164" i="10"/>
  <c r="AX100" i="10"/>
  <c r="AX36" i="10"/>
  <c r="AX315" i="10"/>
  <c r="AX251" i="10"/>
  <c r="AX187" i="10"/>
  <c r="AX123" i="10"/>
  <c r="AX59" i="10"/>
  <c r="AX329" i="10"/>
  <c r="AX314" i="10"/>
  <c r="AX250" i="10"/>
  <c r="AX186" i="10"/>
  <c r="AX122" i="10"/>
  <c r="AX58" i="10"/>
  <c r="AX257" i="10"/>
  <c r="AX312" i="10"/>
  <c r="AX248" i="10"/>
  <c r="AX184" i="10"/>
  <c r="AX120" i="10"/>
  <c r="AX56" i="10"/>
  <c r="AX265" i="10"/>
  <c r="AX39" i="10"/>
  <c r="AX121" i="10"/>
  <c r="AX244" i="10"/>
  <c r="AX75" i="10"/>
  <c r="AX328" i="10"/>
  <c r="AX271" i="10"/>
  <c r="AX207" i="10"/>
  <c r="AX143" i="10"/>
  <c r="AX79" i="10"/>
  <c r="AX15" i="10"/>
  <c r="AX326" i="10"/>
  <c r="AX262" i="10"/>
  <c r="AX198" i="10"/>
  <c r="AX134" i="10"/>
  <c r="AX70" i="10"/>
  <c r="AX6" i="10"/>
  <c r="AX9" i="10"/>
  <c r="AX269" i="10"/>
  <c r="AX205" i="10"/>
  <c r="AX141" i="10"/>
  <c r="AX77" i="10"/>
  <c r="AX13" i="10"/>
  <c r="AX57" i="10"/>
  <c r="AX284" i="10"/>
  <c r="AX220" i="10"/>
  <c r="AX156" i="10"/>
  <c r="AX92" i="10"/>
  <c r="AX28" i="10"/>
  <c r="AX307" i="10"/>
  <c r="AX243" i="10"/>
  <c r="AX179" i="10"/>
  <c r="AX115" i="10"/>
  <c r="AX51" i="10"/>
  <c r="AX281" i="10"/>
  <c r="AX306" i="10"/>
  <c r="AX242" i="10"/>
  <c r="AX178" i="10"/>
  <c r="AX114" i="10"/>
  <c r="AX50" i="10"/>
  <c r="AX201" i="10"/>
  <c r="AX304" i="10"/>
  <c r="AX240" i="10"/>
  <c r="AX176" i="10"/>
  <c r="AX112" i="10"/>
  <c r="AX48" i="10"/>
  <c r="AX209" i="10"/>
  <c r="AX222" i="10"/>
  <c r="AX94" i="10"/>
  <c r="AX229" i="10"/>
  <c r="AX308" i="10"/>
  <c r="AX331" i="10"/>
  <c r="AX330" i="10"/>
  <c r="AX74" i="10"/>
  <c r="AX136" i="10"/>
  <c r="AX327" i="10"/>
  <c r="AX263" i="10"/>
  <c r="AX199" i="10"/>
  <c r="AX135" i="10"/>
  <c r="AX71" i="10"/>
  <c r="AX7" i="10"/>
  <c r="AX318" i="10"/>
  <c r="AX254" i="10"/>
  <c r="AX190" i="10"/>
  <c r="AX126" i="10"/>
  <c r="AX62" i="10"/>
  <c r="AX297" i="10"/>
  <c r="AX325" i="10"/>
  <c r="AX261" i="10"/>
  <c r="AX197" i="10"/>
  <c r="AX133" i="10"/>
  <c r="AX69" i="10"/>
  <c r="AX5" i="10"/>
  <c r="AX17" i="10"/>
  <c r="AX276" i="10"/>
  <c r="AX212" i="10"/>
  <c r="AX148" i="10"/>
  <c r="AX84" i="10"/>
  <c r="AX20" i="10"/>
  <c r="AX299" i="10"/>
  <c r="AX235" i="10"/>
  <c r="AX171" i="10"/>
  <c r="AX107" i="10"/>
  <c r="AX43" i="10"/>
  <c r="AX217" i="10"/>
  <c r="AX298" i="10"/>
  <c r="AX234" i="10"/>
  <c r="AX170" i="10"/>
  <c r="AX106" i="10"/>
  <c r="AX42" i="10"/>
  <c r="AX153" i="10"/>
  <c r="AX296" i="10"/>
  <c r="AX232" i="10"/>
  <c r="AX168" i="10"/>
  <c r="AX104" i="10"/>
  <c r="AX40" i="10"/>
  <c r="AX145" i="10"/>
  <c r="AX286" i="10"/>
  <c r="AX30" i="10"/>
  <c r="AX37" i="10"/>
  <c r="AX116" i="10"/>
  <c r="AX203" i="10"/>
  <c r="AX266" i="10"/>
  <c r="AX264" i="10"/>
  <c r="AX72" i="10"/>
  <c r="AX319" i="10"/>
  <c r="AX255" i="10"/>
  <c r="AX191" i="10"/>
  <c r="AX127" i="10"/>
  <c r="AX63" i="10"/>
  <c r="AX289" i="10"/>
  <c r="AX310" i="10"/>
  <c r="AX246" i="10"/>
  <c r="AX182" i="10"/>
  <c r="AX118" i="10"/>
  <c r="AX54" i="10"/>
  <c r="AX249" i="10"/>
  <c r="AX317" i="10"/>
  <c r="AX253" i="10"/>
  <c r="AX189" i="10"/>
  <c r="AX125" i="10"/>
  <c r="AX61" i="10"/>
  <c r="AX313" i="10"/>
  <c r="AX332" i="10"/>
  <c r="AX268" i="10"/>
  <c r="AX204" i="10"/>
  <c r="AX140" i="10"/>
  <c r="AX76" i="10"/>
  <c r="AX12" i="10"/>
  <c r="AX291" i="10"/>
  <c r="AX227" i="10"/>
  <c r="AX163" i="10"/>
  <c r="AX99" i="10"/>
  <c r="AX35" i="10"/>
  <c r="AX169" i="10"/>
  <c r="AX290" i="10"/>
  <c r="AX226" i="10"/>
  <c r="AX162" i="10"/>
  <c r="AX98" i="10"/>
  <c r="AX34" i="10"/>
  <c r="AX113" i="10"/>
  <c r="AX288" i="10"/>
  <c r="AX224" i="10"/>
  <c r="AX160" i="10"/>
  <c r="AX96" i="10"/>
  <c r="AX32" i="10"/>
  <c r="AX73" i="10"/>
  <c r="AX103" i="10"/>
  <c r="AX293" i="10"/>
  <c r="AX52" i="10"/>
  <c r="AX202" i="10"/>
  <c r="AX8" i="10"/>
  <c r="AX311" i="10"/>
  <c r="AX247" i="10"/>
  <c r="AX183" i="10"/>
  <c r="AX119" i="10"/>
  <c r="AX55" i="10"/>
  <c r="AX233" i="10"/>
  <c r="AX302" i="10"/>
  <c r="AX238" i="10"/>
  <c r="AX174" i="10"/>
  <c r="AX110" i="10"/>
  <c r="AX46" i="10"/>
  <c r="AX193" i="10"/>
  <c r="AX309" i="10"/>
  <c r="AX245" i="10"/>
  <c r="AX181" i="10"/>
  <c r="AX117" i="10"/>
  <c r="AX53" i="10"/>
  <c r="AX273" i="10"/>
  <c r="AX324" i="10"/>
  <c r="AX260" i="10"/>
  <c r="AX196" i="10"/>
  <c r="AX132" i="10"/>
  <c r="AX68" i="10"/>
  <c r="AX4" i="10"/>
  <c r="AX283" i="10"/>
  <c r="AX219" i="10"/>
  <c r="AX155" i="10"/>
  <c r="AX91" i="10"/>
  <c r="AX27" i="10"/>
  <c r="AX105" i="10"/>
  <c r="AX282" i="10"/>
  <c r="AX218" i="10"/>
  <c r="AX154" i="10"/>
  <c r="AX90" i="10"/>
  <c r="AX26" i="10"/>
  <c r="AX65" i="10"/>
  <c r="AX280" i="10"/>
  <c r="AX216" i="10"/>
  <c r="AX152" i="10"/>
  <c r="AX88" i="10"/>
  <c r="AX24" i="10"/>
  <c r="AX167" i="10"/>
  <c r="AX101" i="10"/>
  <c r="AX267" i="10"/>
  <c r="AX138" i="10"/>
  <c r="AX303" i="10"/>
  <c r="AX239" i="10"/>
  <c r="AX175" i="10"/>
  <c r="AX111" i="10"/>
  <c r="AX47" i="10"/>
  <c r="AX177" i="10"/>
  <c r="AX294" i="10"/>
  <c r="AX230" i="10"/>
  <c r="AX166" i="10"/>
  <c r="AX102" i="10"/>
  <c r="AX38" i="10"/>
  <c r="AX161" i="10"/>
  <c r="AX301" i="10"/>
  <c r="AX237" i="10"/>
  <c r="AX173" i="10"/>
  <c r="AX109" i="10"/>
  <c r="AX45" i="10"/>
  <c r="AX225" i="10"/>
  <c r="AX316" i="10"/>
  <c r="AX252" i="10"/>
  <c r="AX188" i="10"/>
  <c r="AX124" i="10"/>
  <c r="AX60" i="10"/>
  <c r="AX241" i="10"/>
  <c r="AX275" i="10"/>
  <c r="AX211" i="10"/>
  <c r="AX147" i="10"/>
  <c r="AX83" i="10"/>
  <c r="AX19" i="10"/>
  <c r="AX41" i="10"/>
  <c r="AX274" i="10"/>
  <c r="AX210" i="10"/>
  <c r="AX146" i="10"/>
  <c r="AX82" i="10"/>
  <c r="AX18" i="10"/>
  <c r="AX25" i="10"/>
  <c r="AX272" i="10"/>
  <c r="AX208" i="10"/>
  <c r="AX144" i="10"/>
  <c r="AX80" i="10"/>
  <c r="AX16" i="10"/>
  <c r="AX231" i="10"/>
  <c r="AX185" i="10"/>
  <c r="AX11" i="10"/>
  <c r="AX200" i="10"/>
  <c r="AX295" i="10"/>
  <c r="I258" i="3" l="1"/>
  <c r="I26" i="3"/>
  <c r="S12" i="4"/>
  <c r="H13" i="3" s="1"/>
  <c r="G13" i="3"/>
  <c r="S15" i="4"/>
  <c r="H16" i="3" s="1"/>
  <c r="G16" i="3"/>
  <c r="S30" i="4"/>
  <c r="H31" i="3" s="1"/>
  <c r="G31" i="3"/>
  <c r="S44" i="4"/>
  <c r="H45" i="3" s="1"/>
  <c r="I45" i="3" s="1"/>
  <c r="G45" i="3"/>
  <c r="S47" i="4"/>
  <c r="H48" i="3" s="1"/>
  <c r="G48" i="3"/>
  <c r="S3" i="4"/>
  <c r="H4" i="3" s="1"/>
  <c r="G4" i="3"/>
  <c r="S18" i="4"/>
  <c r="H19" i="3" s="1"/>
  <c r="G19" i="3"/>
  <c r="S32" i="4"/>
  <c r="H33" i="3" s="1"/>
  <c r="G33" i="3"/>
  <c r="S35" i="4"/>
  <c r="H36" i="3" s="1"/>
  <c r="I36" i="3" s="1"/>
  <c r="G36" i="3"/>
  <c r="S50" i="4"/>
  <c r="H51" i="3" s="1"/>
  <c r="G51" i="3"/>
  <c r="S80" i="4"/>
  <c r="H81" i="3" s="1"/>
  <c r="G81" i="3"/>
  <c r="S6" i="4"/>
  <c r="H7" i="3" s="1"/>
  <c r="G7" i="3"/>
  <c r="S20" i="4"/>
  <c r="H21" i="3" s="1"/>
  <c r="G21" i="3"/>
  <c r="S23" i="4"/>
  <c r="H24" i="3" s="1"/>
  <c r="G24" i="3"/>
  <c r="S38" i="4"/>
  <c r="H39" i="3" s="1"/>
  <c r="G39" i="3"/>
  <c r="S52" i="4"/>
  <c r="H53" i="3" s="1"/>
  <c r="G53" i="3"/>
  <c r="S55" i="4"/>
  <c r="H56" i="3" s="1"/>
  <c r="G56" i="3"/>
  <c r="S8" i="4"/>
  <c r="H9" i="3" s="1"/>
  <c r="G9" i="3"/>
  <c r="S11" i="4"/>
  <c r="H12" i="3" s="1"/>
  <c r="G12" i="3"/>
  <c r="S26" i="4"/>
  <c r="H27" i="3" s="1"/>
  <c r="I27" i="3" s="1"/>
  <c r="G27" i="3"/>
  <c r="S40" i="4"/>
  <c r="H41" i="3" s="1"/>
  <c r="G41" i="3"/>
  <c r="S43" i="4"/>
  <c r="H44" i="3" s="1"/>
  <c r="G44" i="3"/>
  <c r="S58" i="4"/>
  <c r="H59" i="3" s="1"/>
  <c r="I59" i="3" s="1"/>
  <c r="G59" i="3"/>
  <c r="S14" i="4"/>
  <c r="H15" i="3" s="1"/>
  <c r="G15" i="3"/>
  <c r="S28" i="4"/>
  <c r="H29" i="3" s="1"/>
  <c r="G29" i="3"/>
  <c r="S31" i="4"/>
  <c r="H32" i="3" s="1"/>
  <c r="G32" i="3"/>
  <c r="S46" i="4"/>
  <c r="H47" i="3" s="1"/>
  <c r="G47" i="3"/>
  <c r="S16" i="4"/>
  <c r="H17" i="3" s="1"/>
  <c r="G17" i="3"/>
  <c r="S19" i="4"/>
  <c r="H20" i="3" s="1"/>
  <c r="G20" i="3"/>
  <c r="S34" i="4"/>
  <c r="H35" i="3" s="1"/>
  <c r="G35" i="3"/>
  <c r="S48" i="4"/>
  <c r="H49" i="3" s="1"/>
  <c r="G49" i="3"/>
  <c r="S51" i="4"/>
  <c r="H52" i="3" s="1"/>
  <c r="G52" i="3"/>
  <c r="S4" i="4"/>
  <c r="H5" i="3" s="1"/>
  <c r="G5" i="3"/>
  <c r="S7" i="4"/>
  <c r="H8" i="3" s="1"/>
  <c r="G8" i="3"/>
  <c r="S22" i="4"/>
  <c r="H23" i="3" s="1"/>
  <c r="I23" i="3" s="1"/>
  <c r="G23" i="3"/>
  <c r="S36" i="4"/>
  <c r="H37" i="3" s="1"/>
  <c r="G37" i="3"/>
  <c r="S39" i="4"/>
  <c r="H40" i="3" s="1"/>
  <c r="G40" i="3"/>
  <c r="S54" i="4"/>
  <c r="H55" i="3" s="1"/>
  <c r="G55" i="3"/>
  <c r="S10" i="4"/>
  <c r="H11" i="3" s="1"/>
  <c r="G11" i="3"/>
  <c r="S24" i="4"/>
  <c r="H25" i="3" s="1"/>
  <c r="G25" i="3"/>
  <c r="S27" i="4"/>
  <c r="H28" i="3" s="1"/>
  <c r="I28" i="3" s="1"/>
  <c r="G28" i="3"/>
  <c r="S42" i="4"/>
  <c r="H43" i="3" s="1"/>
  <c r="I43" i="3" s="1"/>
  <c r="G43" i="3"/>
  <c r="S56" i="4"/>
  <c r="H57" i="3" s="1"/>
  <c r="I57" i="3" s="1"/>
  <c r="G57" i="3"/>
  <c r="R184" i="4"/>
  <c r="R192" i="4"/>
  <c r="X130" i="5"/>
  <c r="N131" i="3" s="1"/>
  <c r="I33" i="3"/>
  <c r="Q88" i="4"/>
  <c r="R88" i="4" s="1"/>
  <c r="Q102" i="4"/>
  <c r="R102" i="4" s="1"/>
  <c r="Q105" i="4"/>
  <c r="R105" i="4" s="1"/>
  <c r="I53" i="3"/>
  <c r="I332" i="3"/>
  <c r="Q60" i="4"/>
  <c r="R60" i="4" s="1"/>
  <c r="S60" i="4" s="1"/>
  <c r="H61" i="3" s="1"/>
  <c r="Q96" i="4"/>
  <c r="R96" i="4" s="1"/>
  <c r="Q129" i="4"/>
  <c r="R129" i="4" s="1"/>
  <c r="Q140" i="4"/>
  <c r="R140" i="4" s="1"/>
  <c r="R148" i="4"/>
  <c r="S256" i="4"/>
  <c r="H257" i="3" s="1"/>
  <c r="I257" i="3" s="1"/>
  <c r="I15" i="3"/>
  <c r="I21" i="3"/>
  <c r="I44" i="3"/>
  <c r="Q62" i="4"/>
  <c r="R62" i="4" s="1"/>
  <c r="Q65" i="4"/>
  <c r="R65" i="4" s="1"/>
  <c r="Q76" i="4"/>
  <c r="R76" i="4" s="1"/>
  <c r="Q112" i="4"/>
  <c r="R112" i="4" s="1"/>
  <c r="S70" i="4"/>
  <c r="H71" i="3" s="1"/>
  <c r="I71" i="3" s="1"/>
  <c r="S73" i="4"/>
  <c r="H74" i="3" s="1"/>
  <c r="Q84" i="4"/>
  <c r="R84" i="4" s="1"/>
  <c r="S128" i="4"/>
  <c r="H129" i="3" s="1"/>
  <c r="Q193" i="4"/>
  <c r="R193" i="4" s="1"/>
  <c r="R78" i="4"/>
  <c r="R81" i="4"/>
  <c r="R92" i="4"/>
  <c r="I11" i="3"/>
  <c r="I52" i="3"/>
  <c r="Q72" i="4"/>
  <c r="R72" i="4" s="1"/>
  <c r="Q86" i="4"/>
  <c r="R86" i="4" s="1"/>
  <c r="Q89" i="4"/>
  <c r="R89" i="4" s="1"/>
  <c r="R142" i="4"/>
  <c r="R145" i="4"/>
  <c r="R156" i="4"/>
  <c r="R206" i="4"/>
  <c r="R209" i="4"/>
  <c r="R220" i="4"/>
  <c r="R270" i="4"/>
  <c r="R273" i="4"/>
  <c r="Q324" i="4"/>
  <c r="AE6" i="5"/>
  <c r="AK11" i="5"/>
  <c r="R12" i="3" s="1"/>
  <c r="AA20" i="5"/>
  <c r="O21" i="3" s="1"/>
  <c r="V28" i="5"/>
  <c r="W28" i="5" s="1"/>
  <c r="V32" i="5"/>
  <c r="W32" i="5" s="1"/>
  <c r="AK38" i="5"/>
  <c r="R39" i="3" s="1"/>
  <c r="AA52" i="5"/>
  <c r="O53" i="3" s="1"/>
  <c r="AK54" i="5"/>
  <c r="R55" i="3" s="1"/>
  <c r="AA61" i="5"/>
  <c r="O62" i="3" s="1"/>
  <c r="U63" i="5"/>
  <c r="I67" i="5"/>
  <c r="P67" i="5" s="1"/>
  <c r="K68" i="3" s="1"/>
  <c r="U79" i="5"/>
  <c r="X79" i="5" s="1"/>
  <c r="N80" i="3" s="1"/>
  <c r="AA93" i="5"/>
  <c r="O94" i="3" s="1"/>
  <c r="V95" i="5"/>
  <c r="W95" i="5" s="1"/>
  <c r="AH97" i="5"/>
  <c r="Q98" i="3" s="1"/>
  <c r="AH107" i="5"/>
  <c r="Q108" i="3" s="1"/>
  <c r="AE127" i="5"/>
  <c r="V130" i="5"/>
  <c r="W130" i="5" s="1"/>
  <c r="AH131" i="5"/>
  <c r="Q132" i="3" s="1"/>
  <c r="I139" i="5"/>
  <c r="P139" i="5" s="1"/>
  <c r="K140" i="3" s="1"/>
  <c r="AA140" i="5"/>
  <c r="O141" i="3" s="1"/>
  <c r="AK142" i="5"/>
  <c r="R143" i="3" s="1"/>
  <c r="AE153" i="5"/>
  <c r="AE169" i="5"/>
  <c r="AE175" i="5"/>
  <c r="AK177" i="5"/>
  <c r="R178" i="3" s="1"/>
  <c r="V178" i="5"/>
  <c r="W178" i="5" s="1"/>
  <c r="AH180" i="5"/>
  <c r="Q181" i="3" s="1"/>
  <c r="AA183" i="5"/>
  <c r="O184" i="3" s="1"/>
  <c r="U186" i="5"/>
  <c r="V195" i="5"/>
  <c r="W195" i="5" s="1"/>
  <c r="AA200" i="5"/>
  <c r="O201" i="3" s="1"/>
  <c r="AE206" i="5"/>
  <c r="AA207" i="5"/>
  <c r="O208" i="3" s="1"/>
  <c r="U209" i="5"/>
  <c r="V215" i="5"/>
  <c r="W215" i="5" s="1"/>
  <c r="AE220" i="5"/>
  <c r="AE227" i="5"/>
  <c r="AE243" i="5"/>
  <c r="U254" i="5"/>
  <c r="AH262" i="5"/>
  <c r="Q263" i="3" s="1"/>
  <c r="U268" i="5"/>
  <c r="U274" i="5"/>
  <c r="X274" i="5" s="1"/>
  <c r="N275" i="3" s="1"/>
  <c r="AH275" i="5"/>
  <c r="Q276" i="3" s="1"/>
  <c r="U282" i="5"/>
  <c r="V287" i="5"/>
  <c r="W287" i="5" s="1"/>
  <c r="AE289" i="5"/>
  <c r="L302" i="5"/>
  <c r="J303" i="3" s="1"/>
  <c r="AA308" i="5"/>
  <c r="O309" i="3" s="1"/>
  <c r="K3" i="6"/>
  <c r="V4" i="3" s="1"/>
  <c r="Q4" i="6"/>
  <c r="U6" i="6"/>
  <c r="Q7" i="6"/>
  <c r="K9" i="6"/>
  <c r="V13" i="6"/>
  <c r="Y14" i="3" s="1"/>
  <c r="K14" i="6"/>
  <c r="V15" i="3" s="1"/>
  <c r="U20" i="6"/>
  <c r="U23" i="6"/>
  <c r="K31" i="6"/>
  <c r="V32" i="3" s="1"/>
  <c r="Q32" i="6"/>
  <c r="U34" i="6"/>
  <c r="Q35" i="6"/>
  <c r="K37" i="6"/>
  <c r="V38" i="3" s="1"/>
  <c r="U40" i="6"/>
  <c r="Q41" i="6"/>
  <c r="K43" i="6"/>
  <c r="V44" i="3" s="1"/>
  <c r="U47" i="6"/>
  <c r="U50" i="6"/>
  <c r="Q51" i="6"/>
  <c r="U53" i="6"/>
  <c r="U67" i="6"/>
  <c r="Q68" i="6"/>
  <c r="Q74" i="6"/>
  <c r="K77" i="6"/>
  <c r="V78" i="3" s="1"/>
  <c r="Q78" i="6"/>
  <c r="U84" i="6"/>
  <c r="K87" i="6"/>
  <c r="V88" i="3" s="1"/>
  <c r="U87" i="6"/>
  <c r="Q88" i="6"/>
  <c r="K90" i="6"/>
  <c r="V91" i="3" s="1"/>
  <c r="U94" i="6"/>
  <c r="Q95" i="6"/>
  <c r="K97" i="6"/>
  <c r="V98" i="3" s="1"/>
  <c r="K100" i="6"/>
  <c r="V101" i="3" s="1"/>
  <c r="U104" i="6"/>
  <c r="Q105" i="6"/>
  <c r="K107" i="6"/>
  <c r="V108" i="3" s="1"/>
  <c r="K110" i="6"/>
  <c r="V111" i="3" s="1"/>
  <c r="U114" i="6"/>
  <c r="Q115" i="6"/>
  <c r="U117" i="6"/>
  <c r="U131" i="6"/>
  <c r="Q132" i="6"/>
  <c r="Q138" i="6"/>
  <c r="K141" i="6"/>
  <c r="V142" i="3" s="1"/>
  <c r="Q142" i="6"/>
  <c r="U148" i="6"/>
  <c r="K151" i="6"/>
  <c r="V152" i="3" s="1"/>
  <c r="U151" i="6"/>
  <c r="Q152" i="6"/>
  <c r="K154" i="6"/>
  <c r="V155" i="3" s="1"/>
  <c r="U158" i="6"/>
  <c r="Q159" i="6"/>
  <c r="K161" i="6"/>
  <c r="V162" i="3" s="1"/>
  <c r="U168" i="6"/>
  <c r="Q169" i="6"/>
  <c r="K171" i="6"/>
  <c r="V172" i="3" s="1"/>
  <c r="K175" i="6"/>
  <c r="V176" i="3" s="1"/>
  <c r="U175" i="6"/>
  <c r="Q100" i="4"/>
  <c r="R100" i="4" s="1"/>
  <c r="Q136" i="4"/>
  <c r="R136" i="4" s="1"/>
  <c r="Q150" i="4"/>
  <c r="R150" i="4" s="1"/>
  <c r="Q153" i="4"/>
  <c r="R153" i="4" s="1"/>
  <c r="Q164" i="4"/>
  <c r="R164" i="4" s="1"/>
  <c r="Q200" i="4"/>
  <c r="R200" i="4" s="1"/>
  <c r="Q214" i="4"/>
  <c r="R214" i="4" s="1"/>
  <c r="Q217" i="4"/>
  <c r="R217" i="4" s="1"/>
  <c r="Q228" i="4"/>
  <c r="R228" i="4" s="1"/>
  <c r="Q264" i="4"/>
  <c r="R264" i="4" s="1"/>
  <c r="Q321" i="4"/>
  <c r="R321" i="4" s="1"/>
  <c r="R323" i="4"/>
  <c r="Q329" i="4"/>
  <c r="R329" i="4" s="1"/>
  <c r="Q332" i="4"/>
  <c r="AA3" i="5"/>
  <c r="O4" i="3" s="1"/>
  <c r="AH19" i="5"/>
  <c r="Q20" i="3" s="1"/>
  <c r="V21" i="5"/>
  <c r="W21" i="5" s="1"/>
  <c r="AK21" i="5"/>
  <c r="R22" i="3" s="1"/>
  <c r="AE25" i="5"/>
  <c r="AE26" i="5"/>
  <c r="AE27" i="5"/>
  <c r="AH35" i="5"/>
  <c r="Q36" i="3" s="1"/>
  <c r="AK39" i="5"/>
  <c r="R40" i="3" s="1"/>
  <c r="V45" i="5"/>
  <c r="W45" i="5" s="1"/>
  <c r="I51" i="5"/>
  <c r="P51" i="5" s="1"/>
  <c r="K52" i="3" s="1"/>
  <c r="I52" i="5"/>
  <c r="P52" i="5" s="1"/>
  <c r="K53" i="3" s="1"/>
  <c r="U55" i="5"/>
  <c r="X55" i="5" s="1"/>
  <c r="N56" i="3" s="1"/>
  <c r="AH57" i="5"/>
  <c r="Q58" i="3" s="1"/>
  <c r="AE62" i="5"/>
  <c r="AA63" i="5"/>
  <c r="O64" i="3" s="1"/>
  <c r="AK63" i="5"/>
  <c r="R64" i="3" s="1"/>
  <c r="V64" i="5"/>
  <c r="W64" i="5" s="1"/>
  <c r="AK64" i="5"/>
  <c r="R65" i="3" s="1"/>
  <c r="AA68" i="5"/>
  <c r="O69" i="3" s="1"/>
  <c r="AK68" i="5"/>
  <c r="R69" i="3" s="1"/>
  <c r="AA69" i="5"/>
  <c r="O70" i="3" s="1"/>
  <c r="V71" i="5"/>
  <c r="W71" i="5" s="1"/>
  <c r="X71" i="5" s="1"/>
  <c r="N72" i="3" s="1"/>
  <c r="AK71" i="5"/>
  <c r="R72" i="3" s="1"/>
  <c r="AH81" i="5"/>
  <c r="Q82" i="3" s="1"/>
  <c r="AA84" i="5"/>
  <c r="O85" i="3" s="1"/>
  <c r="AA85" i="5"/>
  <c r="O86" i="3" s="1"/>
  <c r="V87" i="5"/>
  <c r="W87" i="5" s="1"/>
  <c r="AK87" i="5"/>
  <c r="R88" i="3" s="1"/>
  <c r="AH89" i="5"/>
  <c r="Q90" i="3" s="1"/>
  <c r="AE93" i="5"/>
  <c r="I102" i="5"/>
  <c r="P102" i="5" s="1"/>
  <c r="K103" i="3" s="1"/>
  <c r="I103" i="5"/>
  <c r="AK105" i="5"/>
  <c r="R106" i="3" s="1"/>
  <c r="U106" i="5"/>
  <c r="X106" i="5" s="1"/>
  <c r="N107" i="3" s="1"/>
  <c r="AE108" i="5"/>
  <c r="P111" i="5"/>
  <c r="K112" i="3" s="1"/>
  <c r="V117" i="5"/>
  <c r="W117" i="5" s="1"/>
  <c r="AK123" i="5"/>
  <c r="R124" i="3" s="1"/>
  <c r="AH125" i="5"/>
  <c r="Q126" i="3" s="1"/>
  <c r="AH126" i="5"/>
  <c r="Q127" i="3" s="1"/>
  <c r="AE135" i="5"/>
  <c r="AK137" i="5"/>
  <c r="R138" i="3" s="1"/>
  <c r="U138" i="5"/>
  <c r="X138" i="5" s="1"/>
  <c r="N139" i="3" s="1"/>
  <c r="U143" i="5"/>
  <c r="AK143" i="5"/>
  <c r="R144" i="3" s="1"/>
  <c r="I146" i="5"/>
  <c r="P146" i="5" s="1"/>
  <c r="K147" i="3" s="1"/>
  <c r="AE152" i="5"/>
  <c r="I153" i="5"/>
  <c r="I154" i="5"/>
  <c r="P154" i="5" s="1"/>
  <c r="K155" i="3" s="1"/>
  <c r="X162" i="5"/>
  <c r="N163" i="3" s="1"/>
  <c r="AH163" i="5"/>
  <c r="Q164" i="3" s="1"/>
  <c r="AH167" i="5"/>
  <c r="Q168" i="3" s="1"/>
  <c r="I169" i="5"/>
  <c r="I170" i="5"/>
  <c r="P170" i="5" s="1"/>
  <c r="K171" i="3" s="1"/>
  <c r="U172" i="5"/>
  <c r="AH173" i="5"/>
  <c r="Q174" i="3" s="1"/>
  <c r="AH174" i="5"/>
  <c r="Q175" i="3" s="1"/>
  <c r="AA179" i="5"/>
  <c r="O180" i="3" s="1"/>
  <c r="U180" i="5"/>
  <c r="AK181" i="5"/>
  <c r="R182" i="3" s="1"/>
  <c r="AK186" i="5"/>
  <c r="R187" i="3" s="1"/>
  <c r="L195" i="5"/>
  <c r="J196" i="3" s="1"/>
  <c r="AA195" i="5"/>
  <c r="O196" i="3" s="1"/>
  <c r="AA196" i="5"/>
  <c r="O197" i="3" s="1"/>
  <c r="AK197" i="5"/>
  <c r="R198" i="3" s="1"/>
  <c r="AA202" i="5"/>
  <c r="O203" i="3" s="1"/>
  <c r="AK202" i="5"/>
  <c r="R203" i="3" s="1"/>
  <c r="I207" i="5"/>
  <c r="AE208" i="5"/>
  <c r="U210" i="5"/>
  <c r="X210" i="5" s="1"/>
  <c r="N211" i="3" s="1"/>
  <c r="AH211" i="5"/>
  <c r="Q212" i="3" s="1"/>
  <c r="AA215" i="5"/>
  <c r="O216" i="3" s="1"/>
  <c r="U223" i="5"/>
  <c r="P229" i="5"/>
  <c r="K230" i="3" s="1"/>
  <c r="P230" i="5"/>
  <c r="K231" i="3" s="1"/>
  <c r="U231" i="5"/>
  <c r="X231" i="5" s="1"/>
  <c r="N232" i="3" s="1"/>
  <c r="AH231" i="5"/>
  <c r="Q232" i="3" s="1"/>
  <c r="I244" i="5"/>
  <c r="AA252" i="5"/>
  <c r="O253" i="3" s="1"/>
  <c r="AA254" i="5"/>
  <c r="O255" i="3" s="1"/>
  <c r="AK254" i="5"/>
  <c r="R255" i="3" s="1"/>
  <c r="AA269" i="5"/>
  <c r="O270" i="3" s="1"/>
  <c r="U270" i="5"/>
  <c r="X270" i="5" s="1"/>
  <c r="N271" i="3" s="1"/>
  <c r="I273" i="5"/>
  <c r="P273" i="5" s="1"/>
  <c r="K274" i="3" s="1"/>
  <c r="U292" i="5"/>
  <c r="AE298" i="5"/>
  <c r="AE300" i="5"/>
  <c r="AE306" i="5"/>
  <c r="AE307" i="5"/>
  <c r="AE308" i="5"/>
  <c r="AK311" i="5"/>
  <c r="R312" i="3" s="1"/>
  <c r="AE313" i="5"/>
  <c r="AE314" i="5"/>
  <c r="AE322" i="5"/>
  <c r="AE331" i="5"/>
  <c r="AE332" i="5"/>
  <c r="V5" i="6"/>
  <c r="Y6" i="3" s="1"/>
  <c r="K6" i="6"/>
  <c r="V7" i="3" s="1"/>
  <c r="U12" i="6"/>
  <c r="U15" i="6"/>
  <c r="K23" i="6"/>
  <c r="V33" i="6"/>
  <c r="Y34" i="3" s="1"/>
  <c r="K34" i="6"/>
  <c r="V35" i="3" s="1"/>
  <c r="U44" i="6"/>
  <c r="K47" i="6"/>
  <c r="K50" i="6"/>
  <c r="V51" i="3" s="1"/>
  <c r="U54" i="6"/>
  <c r="K57" i="6"/>
  <c r="U64" i="6"/>
  <c r="K67" i="6"/>
  <c r="U74" i="6"/>
  <c r="U91" i="6"/>
  <c r="K101" i="6"/>
  <c r="V102" i="3" s="1"/>
  <c r="U108" i="6"/>
  <c r="K111" i="6"/>
  <c r="V112" i="3" s="1"/>
  <c r="K114" i="6"/>
  <c r="V115" i="3" s="1"/>
  <c r="U118" i="6"/>
  <c r="K121" i="6"/>
  <c r="K131" i="6"/>
  <c r="U138" i="6"/>
  <c r="Q144" i="4"/>
  <c r="R144" i="4" s="1"/>
  <c r="Q158" i="4"/>
  <c r="R158" i="4" s="1"/>
  <c r="Q161" i="4"/>
  <c r="R161" i="4" s="1"/>
  <c r="Q172" i="4"/>
  <c r="R172" i="4" s="1"/>
  <c r="Q208" i="4"/>
  <c r="R208" i="4" s="1"/>
  <c r="Q222" i="4"/>
  <c r="R222" i="4" s="1"/>
  <c r="Q225" i="4"/>
  <c r="R225" i="4" s="1"/>
  <c r="Q236" i="4"/>
  <c r="R236" i="4" s="1"/>
  <c r="Q272" i="4"/>
  <c r="R272" i="4" s="1"/>
  <c r="Q283" i="4"/>
  <c r="R283" i="4" s="1"/>
  <c r="Q291" i="4"/>
  <c r="R291" i="4" s="1"/>
  <c r="Q299" i="4"/>
  <c r="R299" i="4" s="1"/>
  <c r="Q307" i="4"/>
  <c r="R307" i="4" s="1"/>
  <c r="Q315" i="4"/>
  <c r="R315" i="4" s="1"/>
  <c r="R326" i="4"/>
  <c r="V5" i="5"/>
  <c r="W5" i="5" s="1"/>
  <c r="X5" i="5" s="1"/>
  <c r="N6" i="3" s="1"/>
  <c r="AE11" i="5"/>
  <c r="AE20" i="5"/>
  <c r="AA21" i="5"/>
  <c r="O22" i="3" s="1"/>
  <c r="I28" i="5"/>
  <c r="P28" i="5" s="1"/>
  <c r="K29" i="3" s="1"/>
  <c r="L33" i="5"/>
  <c r="J34" i="3" s="1"/>
  <c r="AK34" i="5"/>
  <c r="R35" i="3" s="1"/>
  <c r="AH36" i="5"/>
  <c r="Q37" i="3" s="1"/>
  <c r="AE38" i="5"/>
  <c r="AA39" i="5"/>
  <c r="O40" i="3" s="1"/>
  <c r="AA46" i="5"/>
  <c r="O47" i="3" s="1"/>
  <c r="AE52" i="5"/>
  <c r="I53" i="5"/>
  <c r="P53" i="5" s="1"/>
  <c r="K54" i="3" s="1"/>
  <c r="AE54" i="5"/>
  <c r="AK55" i="5"/>
  <c r="R56" i="3" s="1"/>
  <c r="X58" i="5"/>
  <c r="N59" i="3" s="1"/>
  <c r="AH58" i="5"/>
  <c r="Q59" i="3" s="1"/>
  <c r="AK72" i="5"/>
  <c r="R73" i="3" s="1"/>
  <c r="X74" i="5"/>
  <c r="N75" i="3" s="1"/>
  <c r="AH74" i="5"/>
  <c r="Q75" i="3" s="1"/>
  <c r="I79" i="5"/>
  <c r="P79" i="5" s="1"/>
  <c r="K80" i="3" s="1"/>
  <c r="AA79" i="5"/>
  <c r="O80" i="3" s="1"/>
  <c r="V80" i="5"/>
  <c r="W80" i="5" s="1"/>
  <c r="AK80" i="5"/>
  <c r="R81" i="3" s="1"/>
  <c r="I83" i="5"/>
  <c r="P83" i="5" s="1"/>
  <c r="K84" i="3" s="1"/>
  <c r="I84" i="5"/>
  <c r="P84" i="5" s="1"/>
  <c r="K85" i="3" s="1"/>
  <c r="AK88" i="5"/>
  <c r="R89" i="3" s="1"/>
  <c r="X90" i="5"/>
  <c r="N91" i="3" s="1"/>
  <c r="AH90" i="5"/>
  <c r="Q91" i="3" s="1"/>
  <c r="AA98" i="5"/>
  <c r="O99" i="3" s="1"/>
  <c r="V100" i="5"/>
  <c r="W100" i="5" s="1"/>
  <c r="I104" i="5"/>
  <c r="AA107" i="5"/>
  <c r="O108" i="3" s="1"/>
  <c r="AK107" i="5"/>
  <c r="R108" i="3" s="1"/>
  <c r="AE111" i="5"/>
  <c r="AA117" i="5"/>
  <c r="O118" i="3" s="1"/>
  <c r="AA118" i="5"/>
  <c r="O119" i="3" s="1"/>
  <c r="AK118" i="5"/>
  <c r="R119" i="3" s="1"/>
  <c r="AA122" i="5"/>
  <c r="O123" i="3" s="1"/>
  <c r="U124" i="5"/>
  <c r="X124" i="5" s="1"/>
  <c r="N125" i="3" s="1"/>
  <c r="AK124" i="5"/>
  <c r="R125" i="3" s="1"/>
  <c r="AH127" i="5"/>
  <c r="Q128" i="3" s="1"/>
  <c r="I129" i="5"/>
  <c r="P129" i="5" s="1"/>
  <c r="K130" i="3" s="1"/>
  <c r="AA131" i="5"/>
  <c r="O132" i="3" s="1"/>
  <c r="AK131" i="5"/>
  <c r="R132" i="3" s="1"/>
  <c r="AH133" i="5"/>
  <c r="Q134" i="3" s="1"/>
  <c r="AH134" i="5"/>
  <c r="Q135" i="3" s="1"/>
  <c r="AE141" i="5"/>
  <c r="AE142" i="5"/>
  <c r="AK144" i="5"/>
  <c r="R145" i="3" s="1"/>
  <c r="AE155" i="5"/>
  <c r="AA160" i="5"/>
  <c r="O161" i="3" s="1"/>
  <c r="AA161" i="5"/>
  <c r="O162" i="3" s="1"/>
  <c r="AK164" i="5"/>
  <c r="R165" i="3" s="1"/>
  <c r="AK165" i="5"/>
  <c r="R166" i="3" s="1"/>
  <c r="AH168" i="5"/>
  <c r="Q169" i="3" s="1"/>
  <c r="AE171" i="5"/>
  <c r="AH175" i="5"/>
  <c r="Q176" i="3" s="1"/>
  <c r="AE177" i="5"/>
  <c r="AA180" i="5"/>
  <c r="O181" i="3" s="1"/>
  <c r="AE185" i="5"/>
  <c r="L186" i="5"/>
  <c r="J187" i="3" s="1"/>
  <c r="AA186" i="5"/>
  <c r="O187" i="3" s="1"/>
  <c r="AH188" i="5"/>
  <c r="Q189" i="3" s="1"/>
  <c r="I194" i="5"/>
  <c r="L194" i="5" s="1"/>
  <c r="J195" i="3" s="1"/>
  <c r="AE201" i="5"/>
  <c r="L202" i="5"/>
  <c r="AA203" i="5"/>
  <c r="O204" i="3" s="1"/>
  <c r="I208" i="5"/>
  <c r="P208" i="5" s="1"/>
  <c r="K209" i="3" s="1"/>
  <c r="I209" i="5"/>
  <c r="P209" i="5" s="1"/>
  <c r="K210" i="3" s="1"/>
  <c r="AK210" i="5"/>
  <c r="R211" i="3" s="1"/>
  <c r="P214" i="5"/>
  <c r="K215" i="3" s="1"/>
  <c r="I215" i="5"/>
  <c r="P215" i="5" s="1"/>
  <c r="K216" i="3" s="1"/>
  <c r="AE222" i="5"/>
  <c r="AH226" i="5"/>
  <c r="Q227" i="3" s="1"/>
  <c r="AE228" i="5"/>
  <c r="AA237" i="5"/>
  <c r="O238" i="3" s="1"/>
  <c r="L246" i="5"/>
  <c r="J247" i="3" s="1"/>
  <c r="I252" i="5"/>
  <c r="P252" i="5" s="1"/>
  <c r="K253" i="3" s="1"/>
  <c r="AH255" i="5"/>
  <c r="Q256" i="3" s="1"/>
  <c r="AH256" i="5"/>
  <c r="Q257" i="3" s="1"/>
  <c r="I259" i="5"/>
  <c r="L262" i="5"/>
  <c r="J263" i="3" s="1"/>
  <c r="AA262" i="5"/>
  <c r="O263" i="3" s="1"/>
  <c r="AK264" i="5"/>
  <c r="R265" i="3" s="1"/>
  <c r="AE267" i="5"/>
  <c r="AA270" i="5"/>
  <c r="O271" i="3" s="1"/>
  <c r="AK270" i="5"/>
  <c r="R271" i="3" s="1"/>
  <c r="AA274" i="5"/>
  <c r="O275" i="3" s="1"/>
  <c r="AA275" i="5"/>
  <c r="O276" i="3" s="1"/>
  <c r="AH278" i="5"/>
  <c r="Q279" i="3" s="1"/>
  <c r="I280" i="5"/>
  <c r="I281" i="5"/>
  <c r="L282" i="5"/>
  <c r="J283" i="3" s="1"/>
  <c r="V283" i="5"/>
  <c r="W283" i="5" s="1"/>
  <c r="AE291" i="5"/>
  <c r="AH298" i="5"/>
  <c r="Q299" i="3" s="1"/>
  <c r="AK303" i="5"/>
  <c r="R304" i="3" s="1"/>
  <c r="I307" i="5"/>
  <c r="AH313" i="5"/>
  <c r="Q314" i="3" s="1"/>
  <c r="AH317" i="5"/>
  <c r="Q318" i="3" s="1"/>
  <c r="AH320" i="5"/>
  <c r="Q321" i="3" s="1"/>
  <c r="AH321" i="5"/>
  <c r="Q322" i="3" s="1"/>
  <c r="AH325" i="5"/>
  <c r="Q326" i="3" s="1"/>
  <c r="AH326" i="5"/>
  <c r="Q327" i="3" s="1"/>
  <c r="AH327" i="5"/>
  <c r="Q328" i="3" s="1"/>
  <c r="U4" i="6"/>
  <c r="U7" i="6"/>
  <c r="K15" i="6"/>
  <c r="V16" i="3" s="1"/>
  <c r="Q16" i="6"/>
  <c r="V25" i="6"/>
  <c r="Y26" i="3" s="1"/>
  <c r="K26" i="6"/>
  <c r="V27" i="3" s="1"/>
  <c r="U26" i="6"/>
  <c r="Q27" i="6"/>
  <c r="K29" i="6"/>
  <c r="U32" i="6"/>
  <c r="U35" i="6"/>
  <c r="V49" i="6"/>
  <c r="Y50" i="3" s="1"/>
  <c r="U51" i="6"/>
  <c r="Q52" i="6"/>
  <c r="K54" i="6"/>
  <c r="V55" i="3" s="1"/>
  <c r="Q58" i="6"/>
  <c r="K61" i="6"/>
  <c r="V62" i="3" s="1"/>
  <c r="U61" i="6"/>
  <c r="Q62" i="6"/>
  <c r="U68" i="6"/>
  <c r="K71" i="6"/>
  <c r="V72" i="3" s="1"/>
  <c r="U71" i="6"/>
  <c r="Q72" i="6"/>
  <c r="K74" i="6"/>
  <c r="V75" i="3" s="1"/>
  <c r="U78" i="6"/>
  <c r="Q79" i="6"/>
  <c r="K81" i="6"/>
  <c r="V82" i="3" s="1"/>
  <c r="K84" i="6"/>
  <c r="U88" i="6"/>
  <c r="Q89" i="6"/>
  <c r="K91" i="6"/>
  <c r="V92" i="3" s="1"/>
  <c r="V93" i="6"/>
  <c r="Y94" i="3" s="1"/>
  <c r="K94" i="6"/>
  <c r="U98" i="6"/>
  <c r="Q99" i="6"/>
  <c r="U101" i="6"/>
  <c r="Q102" i="6"/>
  <c r="V113" i="6"/>
  <c r="Y114" i="3" s="1"/>
  <c r="U115" i="6"/>
  <c r="Q116" i="6"/>
  <c r="Q122" i="6"/>
  <c r="K125" i="6"/>
  <c r="Q126" i="6"/>
  <c r="U132" i="6"/>
  <c r="K135" i="6"/>
  <c r="V136" i="3" s="1"/>
  <c r="U135" i="6"/>
  <c r="Q136" i="6"/>
  <c r="K138" i="6"/>
  <c r="V139" i="3" s="1"/>
  <c r="U142" i="6"/>
  <c r="Q143" i="6"/>
  <c r="K145" i="6"/>
  <c r="V146" i="3" s="1"/>
  <c r="K148" i="6"/>
  <c r="U152" i="6"/>
  <c r="Q153" i="6"/>
  <c r="K155" i="6"/>
  <c r="V156" i="3" s="1"/>
  <c r="V157" i="6"/>
  <c r="Y158" i="3" s="1"/>
  <c r="K158" i="6"/>
  <c r="U162" i="6"/>
  <c r="Q163" i="6"/>
  <c r="Q181" i="6"/>
  <c r="AL68" i="5"/>
  <c r="AL84" i="5"/>
  <c r="AL194" i="5"/>
  <c r="AE215" i="5"/>
  <c r="P231" i="5"/>
  <c r="K232" i="3" s="1"/>
  <c r="AL235" i="5"/>
  <c r="P236" i="5"/>
  <c r="K237" i="3" s="1"/>
  <c r="AE241" i="5"/>
  <c r="L242" i="5"/>
  <c r="AE244" i="5"/>
  <c r="P253" i="5"/>
  <c r="K254" i="3" s="1"/>
  <c r="P254" i="5"/>
  <c r="K255" i="3" s="1"/>
  <c r="AE260" i="5"/>
  <c r="AE261" i="5"/>
  <c r="P268" i="5"/>
  <c r="K269" i="3" s="1"/>
  <c r="P274" i="5"/>
  <c r="K275" i="3" s="1"/>
  <c r="AE302" i="5"/>
  <c r="AE310" i="5"/>
  <c r="AE311" i="5"/>
  <c r="V17" i="6"/>
  <c r="Y18" i="3" s="1"/>
  <c r="R124" i="4"/>
  <c r="S124" i="4" s="1"/>
  <c r="H125" i="3" s="1"/>
  <c r="R174" i="4"/>
  <c r="R177" i="4"/>
  <c r="R188" i="4"/>
  <c r="S188" i="4" s="1"/>
  <c r="H189" i="3" s="1"/>
  <c r="R238" i="4"/>
  <c r="R241" i="4"/>
  <c r="R252" i="4"/>
  <c r="R266" i="4"/>
  <c r="Q320" i="4"/>
  <c r="R320" i="4" s="1"/>
  <c r="Q328" i="4"/>
  <c r="R328" i="4" s="1"/>
  <c r="P3" i="5"/>
  <c r="K4" i="3" s="1"/>
  <c r="AE12" i="5"/>
  <c r="V13" i="5"/>
  <c r="W13" i="5" s="1"/>
  <c r="I17" i="5"/>
  <c r="U20" i="5"/>
  <c r="AE22" i="5"/>
  <c r="AH25" i="5"/>
  <c r="Q26" i="3" s="1"/>
  <c r="AK30" i="5"/>
  <c r="R31" i="3" s="1"/>
  <c r="I38" i="5"/>
  <c r="AK41" i="5"/>
  <c r="R42" i="3" s="1"/>
  <c r="U42" i="5"/>
  <c r="X42" i="5" s="1"/>
  <c r="N43" i="3" s="1"/>
  <c r="AH42" i="5"/>
  <c r="Q43" i="3" s="1"/>
  <c r="I45" i="5"/>
  <c r="P45" i="5" s="1"/>
  <c r="K46" i="3" s="1"/>
  <c r="AE45" i="5"/>
  <c r="AE46" i="5"/>
  <c r="AH52" i="5"/>
  <c r="Q53" i="3" s="1"/>
  <c r="I54" i="5"/>
  <c r="P54" i="5" s="1"/>
  <c r="K55" i="3" s="1"/>
  <c r="AK58" i="5"/>
  <c r="R59" i="3" s="1"/>
  <c r="I64" i="5"/>
  <c r="P64" i="5" s="1"/>
  <c r="K65" i="3" s="1"/>
  <c r="AA66" i="5"/>
  <c r="O67" i="3" s="1"/>
  <c r="AA67" i="5"/>
  <c r="O68" i="3" s="1"/>
  <c r="AK67" i="5"/>
  <c r="R68" i="3" s="1"/>
  <c r="I69" i="5"/>
  <c r="I71" i="5"/>
  <c r="P71" i="5" s="1"/>
  <c r="K72" i="3" s="1"/>
  <c r="AK74" i="5"/>
  <c r="R75" i="3" s="1"/>
  <c r="AH76" i="5"/>
  <c r="Q77" i="3" s="1"/>
  <c r="AA81" i="5"/>
  <c r="O82" i="3" s="1"/>
  <c r="AK81" i="5"/>
  <c r="R82" i="3" s="1"/>
  <c r="U82" i="5"/>
  <c r="X82" i="5" s="1"/>
  <c r="N83" i="3" s="1"/>
  <c r="AH83" i="5"/>
  <c r="Q84" i="3" s="1"/>
  <c r="I85" i="5"/>
  <c r="I87" i="5"/>
  <c r="P87" i="5" s="1"/>
  <c r="K88" i="3" s="1"/>
  <c r="AK90" i="5"/>
  <c r="R91" i="3" s="1"/>
  <c r="AH94" i="5"/>
  <c r="Q95" i="3" s="1"/>
  <c r="AE95" i="5"/>
  <c r="V101" i="5"/>
  <c r="W101" i="5" s="1"/>
  <c r="AH111" i="5"/>
  <c r="Q112" i="3" s="1"/>
  <c r="I113" i="5"/>
  <c r="P113" i="5" s="1"/>
  <c r="K114" i="3" s="1"/>
  <c r="AA124" i="5"/>
  <c r="O125" i="3" s="1"/>
  <c r="AE130" i="5"/>
  <c r="AE131" i="5"/>
  <c r="AK133" i="5"/>
  <c r="R134" i="3" s="1"/>
  <c r="I137" i="5"/>
  <c r="I138" i="5"/>
  <c r="P138" i="5" s="1"/>
  <c r="K139" i="3" s="1"/>
  <c r="V139" i="5"/>
  <c r="W139" i="5" s="1"/>
  <c r="I142" i="5"/>
  <c r="P142" i="5" s="1"/>
  <c r="K143" i="3" s="1"/>
  <c r="AH146" i="5"/>
  <c r="Q147" i="3" s="1"/>
  <c r="AA149" i="5"/>
  <c r="O150" i="3" s="1"/>
  <c r="U151" i="5"/>
  <c r="X154" i="5"/>
  <c r="N155" i="3" s="1"/>
  <c r="AH155" i="5"/>
  <c r="Q156" i="3" s="1"/>
  <c r="AE159" i="5"/>
  <c r="AE161" i="5"/>
  <c r="AA164" i="5"/>
  <c r="O165" i="3" s="1"/>
  <c r="L165" i="5"/>
  <c r="J166" i="3" s="1"/>
  <c r="V168" i="5"/>
  <c r="W168" i="5" s="1"/>
  <c r="AK168" i="5"/>
  <c r="R169" i="3" s="1"/>
  <c r="AE172" i="5"/>
  <c r="AE178" i="5"/>
  <c r="AE180" i="5"/>
  <c r="AH184" i="5"/>
  <c r="Q185" i="3" s="1"/>
  <c r="AH193" i="5"/>
  <c r="Q194" i="3" s="1"/>
  <c r="I196" i="5"/>
  <c r="AE196" i="5"/>
  <c r="I197" i="5"/>
  <c r="P197" i="5" s="1"/>
  <c r="K198" i="3" s="1"/>
  <c r="AE197" i="5"/>
  <c r="AK198" i="5"/>
  <c r="R199" i="3" s="1"/>
  <c r="AH200" i="5"/>
  <c r="Q201" i="3" s="1"/>
  <c r="I203" i="5"/>
  <c r="AE203" i="5"/>
  <c r="L204" i="5"/>
  <c r="J205" i="3" s="1"/>
  <c r="U206" i="5"/>
  <c r="X206" i="5" s="1"/>
  <c r="N207" i="3" s="1"/>
  <c r="AH207" i="5"/>
  <c r="Q208" i="3" s="1"/>
  <c r="I210" i="5"/>
  <c r="P210" i="5" s="1"/>
  <c r="K211" i="3" s="1"/>
  <c r="AA211" i="5"/>
  <c r="O212" i="3" s="1"/>
  <c r="AH214" i="5"/>
  <c r="Q215" i="3" s="1"/>
  <c r="I216" i="5"/>
  <c r="L216" i="5" s="1"/>
  <c r="AE217" i="5"/>
  <c r="AA219" i="5"/>
  <c r="O220" i="3" s="1"/>
  <c r="AA224" i="5"/>
  <c r="O225" i="3" s="1"/>
  <c r="AA225" i="5"/>
  <c r="O226" i="3" s="1"/>
  <c r="AK225" i="5"/>
  <c r="R226" i="3" s="1"/>
  <c r="V226" i="5"/>
  <c r="W226" i="5" s="1"/>
  <c r="AK226" i="5"/>
  <c r="R227" i="3" s="1"/>
  <c r="AA232" i="5"/>
  <c r="O233" i="3" s="1"/>
  <c r="V239" i="5"/>
  <c r="W239" i="5" s="1"/>
  <c r="AH240" i="5"/>
  <c r="Q241" i="3" s="1"/>
  <c r="X247" i="5"/>
  <c r="N248" i="3" s="1"/>
  <c r="AE249" i="5"/>
  <c r="L250" i="5"/>
  <c r="J251" i="3" s="1"/>
  <c r="AH251" i="5"/>
  <c r="Q252" i="3" s="1"/>
  <c r="AE252" i="5"/>
  <c r="AH258" i="5"/>
  <c r="Q259" i="3" s="1"/>
  <c r="AE262" i="5"/>
  <c r="AA263" i="5"/>
  <c r="O264" i="3" s="1"/>
  <c r="AA265" i="5"/>
  <c r="O266" i="3" s="1"/>
  <c r="I269" i="5"/>
  <c r="P269" i="5" s="1"/>
  <c r="K270" i="3" s="1"/>
  <c r="I270" i="5"/>
  <c r="P270" i="5" s="1"/>
  <c r="K271" i="3" s="1"/>
  <c r="AH273" i="5"/>
  <c r="Q274" i="3" s="1"/>
  <c r="AA276" i="5"/>
  <c r="O277" i="3" s="1"/>
  <c r="AA277" i="5"/>
  <c r="O278" i="3" s="1"/>
  <c r="U278" i="5"/>
  <c r="X278" i="5" s="1"/>
  <c r="N279" i="3" s="1"/>
  <c r="AK278" i="5"/>
  <c r="R279" i="3" s="1"/>
  <c r="U284" i="5"/>
  <c r="AK284" i="5"/>
  <c r="R285" i="3" s="1"/>
  <c r="AK285" i="5"/>
  <c r="R286" i="3" s="1"/>
  <c r="AE287" i="5"/>
  <c r="AE288" i="5"/>
  <c r="L289" i="5"/>
  <c r="J290" i="3" s="1"/>
  <c r="U289" i="5"/>
  <c r="X289" i="5" s="1"/>
  <c r="N290" i="3" s="1"/>
  <c r="AK289" i="5"/>
  <c r="R290" i="3" s="1"/>
  <c r="AE292" i="5"/>
  <c r="AE293" i="5"/>
  <c r="AA294" i="5"/>
  <c r="O295" i="3" s="1"/>
  <c r="L298" i="5"/>
  <c r="J299" i="3" s="1"/>
  <c r="V298" i="5"/>
  <c r="W298" i="5" s="1"/>
  <c r="AK298" i="5"/>
  <c r="R299" i="3" s="1"/>
  <c r="AH300" i="5"/>
  <c r="Q301" i="3" s="1"/>
  <c r="AH301" i="5"/>
  <c r="Q302" i="3" s="1"/>
  <c r="V313" i="5"/>
  <c r="W313" i="5" s="1"/>
  <c r="AK314" i="5"/>
  <c r="R315" i="3" s="1"/>
  <c r="AK315" i="5"/>
  <c r="R316" i="3" s="1"/>
  <c r="AK316" i="5"/>
  <c r="R317" i="3" s="1"/>
  <c r="AK318" i="5"/>
  <c r="R319" i="3" s="1"/>
  <c r="AK321" i="5"/>
  <c r="R322" i="3" s="1"/>
  <c r="AK322" i="5"/>
  <c r="R323" i="3" s="1"/>
  <c r="AK323" i="5"/>
  <c r="R324" i="3" s="1"/>
  <c r="AK324" i="5"/>
  <c r="R325" i="3" s="1"/>
  <c r="AK326" i="5"/>
  <c r="R327" i="3" s="1"/>
  <c r="AK328" i="5"/>
  <c r="R329" i="3" s="1"/>
  <c r="AH332" i="5"/>
  <c r="Q333" i="3" s="1"/>
  <c r="V9" i="6"/>
  <c r="Y10" i="3" s="1"/>
  <c r="K10" i="6"/>
  <c r="V11" i="3" s="1"/>
  <c r="U10" i="6"/>
  <c r="V10" i="6" s="1"/>
  <c r="Q11" i="6"/>
  <c r="K13" i="6"/>
  <c r="V14" i="3" s="1"/>
  <c r="U16" i="6"/>
  <c r="Q22" i="6"/>
  <c r="U27" i="6"/>
  <c r="V37" i="6"/>
  <c r="Y38" i="3" s="1"/>
  <c r="K38" i="6"/>
  <c r="V39" i="3" s="1"/>
  <c r="Q42" i="6"/>
  <c r="V42" i="6" s="1"/>
  <c r="K45" i="6"/>
  <c r="V46" i="3" s="1"/>
  <c r="Q46" i="6"/>
  <c r="U52" i="6"/>
  <c r="K55" i="6"/>
  <c r="V56" i="3" s="1"/>
  <c r="U55" i="6"/>
  <c r="Q56" i="6"/>
  <c r="K58" i="6"/>
  <c r="V59" i="3" s="1"/>
  <c r="U62" i="6"/>
  <c r="Q63" i="6"/>
  <c r="K65" i="6"/>
  <c r="V66" i="3" s="1"/>
  <c r="U72" i="6"/>
  <c r="Q73" i="6"/>
  <c r="K75" i="6"/>
  <c r="V76" i="3" s="1"/>
  <c r="K78" i="6"/>
  <c r="V79" i="3" s="1"/>
  <c r="U82" i="6"/>
  <c r="V82" i="6" s="1"/>
  <c r="Q83" i="6"/>
  <c r="U85" i="6"/>
  <c r="U99" i="6"/>
  <c r="Q100" i="6"/>
  <c r="Q106" i="6"/>
  <c r="V106" i="6" s="1"/>
  <c r="K109" i="6"/>
  <c r="V110" i="3" s="1"/>
  <c r="Q110" i="6"/>
  <c r="U116" i="6"/>
  <c r="K119" i="6"/>
  <c r="V120" i="3" s="1"/>
  <c r="U119" i="6"/>
  <c r="Q120" i="6"/>
  <c r="K122" i="6"/>
  <c r="V123" i="3" s="1"/>
  <c r="U126" i="6"/>
  <c r="Q127" i="6"/>
  <c r="K129" i="6"/>
  <c r="V130" i="3" s="1"/>
  <c r="K132" i="6"/>
  <c r="V133" i="3" s="1"/>
  <c r="U136" i="6"/>
  <c r="Q137" i="6"/>
  <c r="K139" i="6"/>
  <c r="V140" i="3" s="1"/>
  <c r="K142" i="6"/>
  <c r="V143" i="3" s="1"/>
  <c r="U146" i="6"/>
  <c r="V146" i="6" s="1"/>
  <c r="Q147" i="6"/>
  <c r="U149" i="6"/>
  <c r="U163" i="6"/>
  <c r="Q164" i="6"/>
  <c r="Q104" i="4"/>
  <c r="R104" i="4" s="1"/>
  <c r="Q118" i="4"/>
  <c r="R118" i="4" s="1"/>
  <c r="Q121" i="4"/>
  <c r="R121" i="4" s="1"/>
  <c r="Q132" i="4"/>
  <c r="R132" i="4" s="1"/>
  <c r="Q168" i="4"/>
  <c r="R168" i="4" s="1"/>
  <c r="Q182" i="4"/>
  <c r="R182" i="4" s="1"/>
  <c r="Q185" i="4"/>
  <c r="R185" i="4" s="1"/>
  <c r="Q196" i="4"/>
  <c r="R196" i="4" s="1"/>
  <c r="Q232" i="4"/>
  <c r="R232" i="4" s="1"/>
  <c r="Q246" i="4"/>
  <c r="R246" i="4" s="1"/>
  <c r="Q249" i="4"/>
  <c r="R249" i="4" s="1"/>
  <c r="Q260" i="4"/>
  <c r="R260" i="4" s="1"/>
  <c r="Q274" i="4"/>
  <c r="R274" i="4" s="1"/>
  <c r="Q325" i="4"/>
  <c r="R325" i="4" s="1"/>
  <c r="R327" i="4"/>
  <c r="AE3" i="5"/>
  <c r="AK24" i="5"/>
  <c r="R25" i="3" s="1"/>
  <c r="AE32" i="5"/>
  <c r="AE33" i="5"/>
  <c r="AH38" i="5"/>
  <c r="Q39" i="3" s="1"/>
  <c r="I40" i="5"/>
  <c r="P40" i="5" s="1"/>
  <c r="K41" i="3" s="1"/>
  <c r="AE41" i="5"/>
  <c r="AK48" i="5"/>
  <c r="R49" i="3" s="1"/>
  <c r="I50" i="5"/>
  <c r="P50" i="5" s="1"/>
  <c r="K51" i="3" s="1"/>
  <c r="AA51" i="5"/>
  <c r="O52" i="3" s="1"/>
  <c r="AK60" i="5"/>
  <c r="R61" i="3" s="1"/>
  <c r="AE65" i="5"/>
  <c r="AE71" i="5"/>
  <c r="AK76" i="5"/>
  <c r="R77" i="3" s="1"/>
  <c r="I80" i="5"/>
  <c r="P80" i="5" s="1"/>
  <c r="K81" i="3" s="1"/>
  <c r="AE87" i="5"/>
  <c r="AK92" i="5"/>
  <c r="R93" i="3" s="1"/>
  <c r="I98" i="5"/>
  <c r="I100" i="5"/>
  <c r="P100" i="5" s="1"/>
  <c r="K101" i="3" s="1"/>
  <c r="AA102" i="5"/>
  <c r="O103" i="3" s="1"/>
  <c r="I108" i="5"/>
  <c r="AK109" i="5"/>
  <c r="R110" i="3" s="1"/>
  <c r="AH113" i="5"/>
  <c r="Q114" i="3" s="1"/>
  <c r="AH114" i="5"/>
  <c r="Q115" i="3" s="1"/>
  <c r="I119" i="5"/>
  <c r="P119" i="5" s="1"/>
  <c r="K120" i="3" s="1"/>
  <c r="AA119" i="5"/>
  <c r="O120" i="3" s="1"/>
  <c r="AA120" i="5"/>
  <c r="O121" i="3" s="1"/>
  <c r="P123" i="5"/>
  <c r="K124" i="3" s="1"/>
  <c r="AH136" i="5"/>
  <c r="Q137" i="3" s="1"/>
  <c r="X140" i="5"/>
  <c r="N141" i="3" s="1"/>
  <c r="AH140" i="5"/>
  <c r="Q141" i="3" s="1"/>
  <c r="I144" i="5"/>
  <c r="P144" i="5" s="1"/>
  <c r="K145" i="3" s="1"/>
  <c r="X146" i="5"/>
  <c r="N147" i="3" s="1"/>
  <c r="I149" i="5"/>
  <c r="L149" i="5" s="1"/>
  <c r="J150" i="3" s="1"/>
  <c r="AE149" i="5"/>
  <c r="AE150" i="5"/>
  <c r="AA151" i="5"/>
  <c r="O152" i="3" s="1"/>
  <c r="AA152" i="5"/>
  <c r="O153" i="3" s="1"/>
  <c r="AH157" i="5"/>
  <c r="Q158" i="3" s="1"/>
  <c r="AH158" i="5"/>
  <c r="Q159" i="3" s="1"/>
  <c r="I162" i="5"/>
  <c r="P162" i="5" s="1"/>
  <c r="K163" i="3" s="1"/>
  <c r="AE162" i="5"/>
  <c r="P180" i="5"/>
  <c r="K181" i="3" s="1"/>
  <c r="X183" i="5"/>
  <c r="N184" i="3" s="1"/>
  <c r="AE186" i="5"/>
  <c r="AA189" i="5"/>
  <c r="O190" i="3" s="1"/>
  <c r="AK191" i="5"/>
  <c r="R192" i="3" s="1"/>
  <c r="AK192" i="5"/>
  <c r="R193" i="3" s="1"/>
  <c r="AH194" i="5"/>
  <c r="Q195" i="3" s="1"/>
  <c r="AH201" i="5"/>
  <c r="Q202" i="3" s="1"/>
  <c r="P202" i="5"/>
  <c r="K203" i="3" s="1"/>
  <c r="AE205" i="5"/>
  <c r="AK206" i="5"/>
  <c r="R207" i="3" s="1"/>
  <c r="P217" i="5"/>
  <c r="K218" i="3" s="1"/>
  <c r="AA220" i="5"/>
  <c r="O221" i="3" s="1"/>
  <c r="AA221" i="5"/>
  <c r="O222" i="3" s="1"/>
  <c r="AK228" i="5"/>
  <c r="R229" i="3" s="1"/>
  <c r="AK229" i="5"/>
  <c r="R230" i="3" s="1"/>
  <c r="AH230" i="5"/>
  <c r="Q231" i="3" s="1"/>
  <c r="AE231" i="5"/>
  <c r="I238" i="5"/>
  <c r="P238" i="5" s="1"/>
  <c r="K239" i="3" s="1"/>
  <c r="AA239" i="5"/>
  <c r="O240" i="3" s="1"/>
  <c r="AA243" i="5"/>
  <c r="O244" i="3" s="1"/>
  <c r="AK243" i="5"/>
  <c r="R244" i="3" s="1"/>
  <c r="AE246" i="5"/>
  <c r="AH248" i="5"/>
  <c r="Q249" i="3" s="1"/>
  <c r="P249" i="5"/>
  <c r="K250" i="3" s="1"/>
  <c r="I255" i="5"/>
  <c r="L255" i="5" s="1"/>
  <c r="AA256" i="5"/>
  <c r="O257" i="3" s="1"/>
  <c r="AE264" i="5"/>
  <c r="AK266" i="5"/>
  <c r="R267" i="3" s="1"/>
  <c r="L271" i="5"/>
  <c r="J272" i="3" s="1"/>
  <c r="AE274" i="5"/>
  <c r="I275" i="5"/>
  <c r="AE275" i="5"/>
  <c r="I276" i="5"/>
  <c r="P276" i="5" s="1"/>
  <c r="K277" i="3" s="1"/>
  <c r="AA278" i="5"/>
  <c r="O279" i="3" s="1"/>
  <c r="AH291" i="5"/>
  <c r="Q292" i="3" s="1"/>
  <c r="AH295" i="5"/>
  <c r="Q296" i="3" s="1"/>
  <c r="AH296" i="5"/>
  <c r="Q297" i="3" s="1"/>
  <c r="P297" i="5"/>
  <c r="K298" i="3" s="1"/>
  <c r="AA298" i="5"/>
  <c r="O299" i="3" s="1"/>
  <c r="L304" i="5"/>
  <c r="J305" i="3" s="1"/>
  <c r="AA313" i="5"/>
  <c r="O314" i="3" s="1"/>
  <c r="AA314" i="5"/>
  <c r="O315" i="3" s="1"/>
  <c r="AA318" i="5"/>
  <c r="O319" i="3" s="1"/>
  <c r="AA319" i="5"/>
  <c r="O320" i="3" s="1"/>
  <c r="AA320" i="5"/>
  <c r="O321" i="3" s="1"/>
  <c r="AA322" i="5"/>
  <c r="O323" i="3" s="1"/>
  <c r="AA326" i="5"/>
  <c r="O327" i="3" s="1"/>
  <c r="AA327" i="5"/>
  <c r="O328" i="3" s="1"/>
  <c r="AA328" i="5"/>
  <c r="O329" i="3" s="1"/>
  <c r="AK329" i="5"/>
  <c r="R330" i="3" s="1"/>
  <c r="AK330" i="5"/>
  <c r="R331" i="3" s="1"/>
  <c r="Q3" i="6"/>
  <c r="K5" i="6"/>
  <c r="V6" i="3" s="1"/>
  <c r="U8" i="6"/>
  <c r="V8" i="6" s="1"/>
  <c r="Q14" i="6"/>
  <c r="U19" i="6"/>
  <c r="V19" i="6" s="1"/>
  <c r="V23" i="6"/>
  <c r="Y24" i="3" s="1"/>
  <c r="K27" i="6"/>
  <c r="V28" i="3" s="1"/>
  <c r="Q28" i="6"/>
  <c r="U30" i="6"/>
  <c r="V30" i="6" s="1"/>
  <c r="Q31" i="6"/>
  <c r="K33" i="6"/>
  <c r="V34" i="3" s="1"/>
  <c r="U36" i="6"/>
  <c r="V36" i="6" s="1"/>
  <c r="U42" i="6"/>
  <c r="Q43" i="6"/>
  <c r="U45" i="6"/>
  <c r="U59" i="6"/>
  <c r="V59" i="6" s="1"/>
  <c r="Q60" i="6"/>
  <c r="K62" i="6"/>
  <c r="V63" i="3" s="1"/>
  <c r="V67" i="6"/>
  <c r="Y68" i="3" s="1"/>
  <c r="K69" i="6"/>
  <c r="V70" i="3" s="1"/>
  <c r="Q70" i="6"/>
  <c r="U76" i="6"/>
  <c r="V76" i="6" s="1"/>
  <c r="K79" i="6"/>
  <c r="V80" i="3" s="1"/>
  <c r="U79" i="6"/>
  <c r="Q80" i="6"/>
  <c r="K82" i="6"/>
  <c r="V83" i="3" s="1"/>
  <c r="U86" i="6"/>
  <c r="V86" i="6" s="1"/>
  <c r="Q87" i="6"/>
  <c r="K89" i="6"/>
  <c r="V90" i="3" s="1"/>
  <c r="K92" i="6"/>
  <c r="V93" i="3" s="1"/>
  <c r="U96" i="6"/>
  <c r="V96" i="6" s="1"/>
  <c r="Q97" i="6"/>
  <c r="K99" i="6"/>
  <c r="V100" i="3" s="1"/>
  <c r="K102" i="6"/>
  <c r="V103" i="3" s="1"/>
  <c r="U106" i="6"/>
  <c r="Q107" i="6"/>
  <c r="U109" i="6"/>
  <c r="V121" i="6"/>
  <c r="Y122" i="3" s="1"/>
  <c r="U123" i="6"/>
  <c r="V123" i="6" s="1"/>
  <c r="Q124" i="6"/>
  <c r="K133" i="6"/>
  <c r="V134" i="3" s="1"/>
  <c r="Q134" i="6"/>
  <c r="U140" i="6"/>
  <c r="V140" i="6" s="1"/>
  <c r="K143" i="6"/>
  <c r="V144" i="3" s="1"/>
  <c r="U143" i="6"/>
  <c r="Q144" i="6"/>
  <c r="K146" i="6"/>
  <c r="V147" i="3" s="1"/>
  <c r="U150" i="6"/>
  <c r="V150" i="6" s="1"/>
  <c r="Q151" i="6"/>
  <c r="K153" i="6"/>
  <c r="V154" i="3" s="1"/>
  <c r="K156" i="6"/>
  <c r="V157" i="3" s="1"/>
  <c r="V158" i="6"/>
  <c r="Y159" i="3" s="1"/>
  <c r="U160" i="6"/>
  <c r="V160" i="6" s="1"/>
  <c r="Q161" i="6"/>
  <c r="K163" i="6"/>
  <c r="V164" i="3" s="1"/>
  <c r="K166" i="6"/>
  <c r="V167" i="3" s="1"/>
  <c r="U170" i="6"/>
  <c r="V170" i="6" s="1"/>
  <c r="U185" i="6"/>
  <c r="R324" i="4"/>
  <c r="X10" i="5"/>
  <c r="N11" i="3" s="1"/>
  <c r="AL81" i="5"/>
  <c r="AL124" i="5"/>
  <c r="AL164" i="5"/>
  <c r="P196" i="5"/>
  <c r="K197" i="3" s="1"/>
  <c r="L234" i="5"/>
  <c r="J235" i="3" s="1"/>
  <c r="L321" i="5"/>
  <c r="J322" i="3" s="1"/>
  <c r="L329" i="5"/>
  <c r="J330" i="3" s="1"/>
  <c r="AA330" i="5"/>
  <c r="O331" i="3" s="1"/>
  <c r="AK331" i="5"/>
  <c r="R332" i="3" s="1"/>
  <c r="U11" i="6"/>
  <c r="K19" i="6"/>
  <c r="V20" i="3" s="1"/>
  <c r="Q20" i="6"/>
  <c r="V20" i="6" s="1"/>
  <c r="U22" i="6"/>
  <c r="Q23" i="6"/>
  <c r="K25" i="6"/>
  <c r="V26" i="3" s="1"/>
  <c r="V29" i="6"/>
  <c r="Y30" i="3" s="1"/>
  <c r="K30" i="6"/>
  <c r="V31" i="3" s="1"/>
  <c r="K39" i="6"/>
  <c r="V40" i="3" s="1"/>
  <c r="U39" i="6"/>
  <c r="V39" i="6" s="1"/>
  <c r="Q40" i="6"/>
  <c r="V40" i="6" s="1"/>
  <c r="K42" i="6"/>
  <c r="V43" i="3" s="1"/>
  <c r="U46" i="6"/>
  <c r="Q47" i="6"/>
  <c r="V47" i="6" s="1"/>
  <c r="Y48" i="3" s="1"/>
  <c r="K49" i="6"/>
  <c r="V50" i="3" s="1"/>
  <c r="K52" i="6"/>
  <c r="V53" i="3" s="1"/>
  <c r="U56" i="6"/>
  <c r="Q57" i="6"/>
  <c r="V57" i="6" s="1"/>
  <c r="Y58" i="3" s="1"/>
  <c r="K59" i="6"/>
  <c r="V60" i="3" s="1"/>
  <c r="U66" i="6"/>
  <c r="Q67" i="6"/>
  <c r="U69" i="6"/>
  <c r="V69" i="6" s="1"/>
  <c r="U83" i="6"/>
  <c r="Q84" i="6"/>
  <c r="V84" i="6" s="1"/>
  <c r="Y85" i="3" s="1"/>
  <c r="K93" i="6"/>
  <c r="V94" i="3" s="1"/>
  <c r="Q94" i="6"/>
  <c r="V94" i="6" s="1"/>
  <c r="Y95" i="3" s="1"/>
  <c r="U100" i="6"/>
  <c r="K103" i="6"/>
  <c r="V104" i="3" s="1"/>
  <c r="U103" i="6"/>
  <c r="V103" i="6" s="1"/>
  <c r="Q104" i="6"/>
  <c r="V104" i="6" s="1"/>
  <c r="K106" i="6"/>
  <c r="V107" i="3" s="1"/>
  <c r="U110" i="6"/>
  <c r="Q111" i="6"/>
  <c r="K113" i="6"/>
  <c r="V114" i="3" s="1"/>
  <c r="K116" i="6"/>
  <c r="V117" i="3" s="1"/>
  <c r="U120" i="6"/>
  <c r="Q121" i="6"/>
  <c r="K123" i="6"/>
  <c r="V124" i="3" s="1"/>
  <c r="V125" i="6"/>
  <c r="Y126" i="3" s="1"/>
  <c r="K126" i="6"/>
  <c r="V127" i="3" s="1"/>
  <c r="U130" i="6"/>
  <c r="Q131" i="6"/>
  <c r="V131" i="6" s="1"/>
  <c r="Y132" i="3" s="1"/>
  <c r="U133" i="6"/>
  <c r="V133" i="6" s="1"/>
  <c r="U147" i="6"/>
  <c r="Q148" i="6"/>
  <c r="V148" i="6" s="1"/>
  <c r="Y149" i="3" s="1"/>
  <c r="K157" i="6"/>
  <c r="V158" i="3" s="1"/>
  <c r="U164" i="6"/>
  <c r="K167" i="6"/>
  <c r="V168" i="3" s="1"/>
  <c r="U167" i="6"/>
  <c r="V167" i="6" s="1"/>
  <c r="Q168" i="6"/>
  <c r="V168" i="6" s="1"/>
  <c r="K170" i="6"/>
  <c r="V171" i="3" s="1"/>
  <c r="R212" i="4"/>
  <c r="R262" i="4"/>
  <c r="R265" i="4"/>
  <c r="R276" i="4"/>
  <c r="Q319" i="4"/>
  <c r="R319" i="4" s="1"/>
  <c r="Q327" i="4"/>
  <c r="R332" i="4"/>
  <c r="X7" i="5"/>
  <c r="N8" i="3" s="1"/>
  <c r="I9" i="5"/>
  <c r="I19" i="5"/>
  <c r="P19" i="5" s="1"/>
  <c r="K20" i="3" s="1"/>
  <c r="AK25" i="5"/>
  <c r="R26" i="3" s="1"/>
  <c r="I30" i="5"/>
  <c r="AK43" i="5"/>
  <c r="R44" i="3" s="1"/>
  <c r="V53" i="5"/>
  <c r="W53" i="5" s="1"/>
  <c r="AE56" i="5"/>
  <c r="I57" i="5"/>
  <c r="P57" i="5" s="1"/>
  <c r="K58" i="3" s="1"/>
  <c r="AK62" i="5"/>
  <c r="R63" i="3" s="1"/>
  <c r="I73" i="5"/>
  <c r="P73" i="5" s="1"/>
  <c r="K74" i="3" s="1"/>
  <c r="AK78" i="5"/>
  <c r="R79" i="3" s="1"/>
  <c r="AA82" i="5"/>
  <c r="O83" i="3" s="1"/>
  <c r="U84" i="5"/>
  <c r="I89" i="5"/>
  <c r="P89" i="5" s="1"/>
  <c r="K90" i="3" s="1"/>
  <c r="AK94" i="5"/>
  <c r="R95" i="3" s="1"/>
  <c r="AK103" i="5"/>
  <c r="R104" i="3" s="1"/>
  <c r="AA108" i="5"/>
  <c r="O109" i="3" s="1"/>
  <c r="AH123" i="5"/>
  <c r="Q124" i="3" s="1"/>
  <c r="AK129" i="5"/>
  <c r="R130" i="3" s="1"/>
  <c r="AE132" i="5"/>
  <c r="AA135" i="5"/>
  <c r="O136" i="3" s="1"/>
  <c r="V136" i="5"/>
  <c r="W136" i="5" s="1"/>
  <c r="V147" i="5"/>
  <c r="W147" i="5" s="1"/>
  <c r="I150" i="5"/>
  <c r="P150" i="5" s="1"/>
  <c r="K151" i="3" s="1"/>
  <c r="I151" i="5"/>
  <c r="P151" i="5" s="1"/>
  <c r="K152" i="3" s="1"/>
  <c r="AE163" i="5"/>
  <c r="AE167" i="5"/>
  <c r="V171" i="5"/>
  <c r="W171" i="5" s="1"/>
  <c r="U177" i="5"/>
  <c r="X177" i="5" s="1"/>
  <c r="N178" i="3" s="1"/>
  <c r="X178" i="5"/>
  <c r="N179" i="3" s="1"/>
  <c r="AE182" i="5"/>
  <c r="AA191" i="5"/>
  <c r="O192" i="3" s="1"/>
  <c r="V194" i="5"/>
  <c r="W194" i="5" s="1"/>
  <c r="AH195" i="5"/>
  <c r="Q196" i="3" s="1"/>
  <c r="AE198" i="5"/>
  <c r="AK214" i="5"/>
  <c r="R215" i="3" s="1"/>
  <c r="AH215" i="5"/>
  <c r="Q216" i="3" s="1"/>
  <c r="I218" i="5"/>
  <c r="P218" i="5" s="1"/>
  <c r="K219" i="3" s="1"/>
  <c r="AA228" i="5"/>
  <c r="O229" i="3" s="1"/>
  <c r="U230" i="5"/>
  <c r="X230" i="5" s="1"/>
  <c r="N231" i="3" s="1"/>
  <c r="I233" i="5"/>
  <c r="P233" i="5" s="1"/>
  <c r="K234" i="3" s="1"/>
  <c r="U281" i="5"/>
  <c r="L290" i="5"/>
  <c r="J291" i="3" s="1"/>
  <c r="V291" i="5"/>
  <c r="W291" i="5" s="1"/>
  <c r="L317" i="5"/>
  <c r="J318" i="3" s="1"/>
  <c r="W17" i="6"/>
  <c r="Z18" i="3" s="1"/>
  <c r="AA18" i="3" s="1"/>
  <c r="V18" i="6"/>
  <c r="Y19" i="3" s="1"/>
  <c r="V21" i="6"/>
  <c r="Y22" i="3" s="1"/>
  <c r="V41" i="6"/>
  <c r="Y42" i="3" s="1"/>
  <c r="V85" i="6"/>
  <c r="Y86" i="3" s="1"/>
  <c r="V95" i="6"/>
  <c r="Y96" i="3" s="1"/>
  <c r="V105" i="6"/>
  <c r="Y106" i="3" s="1"/>
  <c r="V149" i="6"/>
  <c r="Y150" i="3" s="1"/>
  <c r="V159" i="6"/>
  <c r="Y160" i="3" s="1"/>
  <c r="V169" i="6"/>
  <c r="Y170" i="3" s="1"/>
  <c r="K173" i="6"/>
  <c r="V174" i="3" s="1"/>
  <c r="Q174" i="6"/>
  <c r="U180" i="6"/>
  <c r="K183" i="6"/>
  <c r="V184" i="3" s="1"/>
  <c r="U183" i="6"/>
  <c r="Q184" i="6"/>
  <c r="K186" i="6"/>
  <c r="V187" i="3" s="1"/>
  <c r="U190" i="6"/>
  <c r="Q191" i="6"/>
  <c r="K193" i="6"/>
  <c r="V194" i="3" s="1"/>
  <c r="U200" i="6"/>
  <c r="Q201" i="6"/>
  <c r="K203" i="6"/>
  <c r="V204" i="3" s="1"/>
  <c r="K206" i="6"/>
  <c r="V207" i="3" s="1"/>
  <c r="U210" i="6"/>
  <c r="Q211" i="6"/>
  <c r="U213" i="6"/>
  <c r="U227" i="6"/>
  <c r="Q228" i="6"/>
  <c r="K237" i="6"/>
  <c r="V238" i="3" s="1"/>
  <c r="U237" i="6"/>
  <c r="Q238" i="6"/>
  <c r="U244" i="6"/>
  <c r="K247" i="6"/>
  <c r="V248" i="3" s="1"/>
  <c r="U247" i="6"/>
  <c r="Q248" i="6"/>
  <c r="K250" i="6"/>
  <c r="V251" i="3" s="1"/>
  <c r="U254" i="6"/>
  <c r="Q255" i="6"/>
  <c r="K257" i="6"/>
  <c r="V258" i="3" s="1"/>
  <c r="K260" i="6"/>
  <c r="V261" i="3" s="1"/>
  <c r="U264" i="6"/>
  <c r="Q265" i="6"/>
  <c r="K267" i="6"/>
  <c r="V268" i="3" s="1"/>
  <c r="K270" i="6"/>
  <c r="V271" i="3" s="1"/>
  <c r="U274" i="6"/>
  <c r="Q275" i="6"/>
  <c r="U277" i="6"/>
  <c r="U291" i="6"/>
  <c r="Q292" i="6"/>
  <c r="K301" i="6"/>
  <c r="V302" i="3" s="1"/>
  <c r="Q302" i="6"/>
  <c r="U308" i="6"/>
  <c r="K311" i="6"/>
  <c r="V312" i="3" s="1"/>
  <c r="U311" i="6"/>
  <c r="Q312" i="6"/>
  <c r="K314" i="6"/>
  <c r="V315" i="3" s="1"/>
  <c r="U314" i="6"/>
  <c r="U318" i="6"/>
  <c r="V318" i="6" s="1"/>
  <c r="AN124" i="13"/>
  <c r="AN140" i="13"/>
  <c r="AN179" i="13"/>
  <c r="AN215" i="13"/>
  <c r="AN219" i="13"/>
  <c r="AN223" i="13"/>
  <c r="AN227" i="13"/>
  <c r="AN230" i="13"/>
  <c r="AN231" i="13"/>
  <c r="AN235" i="13"/>
  <c r="AN247" i="13"/>
  <c r="AN251" i="13"/>
  <c r="AN255" i="13"/>
  <c r="AN258" i="13"/>
  <c r="AN259" i="13"/>
  <c r="AN263" i="13"/>
  <c r="AN267" i="13"/>
  <c r="AN271" i="13"/>
  <c r="AN274" i="13"/>
  <c r="AN275" i="13"/>
  <c r="AN278" i="13"/>
  <c r="AN279" i="13"/>
  <c r="AN283" i="13"/>
  <c r="AN286" i="13"/>
  <c r="AN287" i="13"/>
  <c r="AN332" i="13"/>
  <c r="V313" i="6"/>
  <c r="Y314" i="3" s="1"/>
  <c r="Q322" i="6"/>
  <c r="U332" i="6"/>
  <c r="U174" i="6"/>
  <c r="Q175" i="6"/>
  <c r="K177" i="6"/>
  <c r="V178" i="3" s="1"/>
  <c r="U184" i="6"/>
  <c r="Q185" i="6"/>
  <c r="V185" i="6" s="1"/>
  <c r="K187" i="6"/>
  <c r="V188" i="3" s="1"/>
  <c r="Q188" i="6"/>
  <c r="K190" i="6"/>
  <c r="V191" i="3" s="1"/>
  <c r="U194" i="6"/>
  <c r="Q195" i="6"/>
  <c r="U197" i="6"/>
  <c r="V197" i="6" s="1"/>
  <c r="U211" i="6"/>
  <c r="Q212" i="6"/>
  <c r="V212" i="6" s="1"/>
  <c r="Y213" i="3" s="1"/>
  <c r="Q218" i="6"/>
  <c r="K221" i="6"/>
  <c r="V222" i="3" s="1"/>
  <c r="U221" i="6"/>
  <c r="Q222" i="6"/>
  <c r="U228" i="6"/>
  <c r="K231" i="6"/>
  <c r="V232" i="3" s="1"/>
  <c r="U231" i="6"/>
  <c r="Q232" i="6"/>
  <c r="V232" i="6" s="1"/>
  <c r="K234" i="6"/>
  <c r="V235" i="3" s="1"/>
  <c r="U238" i="6"/>
  <c r="Q239" i="6"/>
  <c r="K241" i="6"/>
  <c r="V242" i="3" s="1"/>
  <c r="U248" i="6"/>
  <c r="Q249" i="6"/>
  <c r="V249" i="6" s="1"/>
  <c r="K251" i="6"/>
  <c r="V252" i="3" s="1"/>
  <c r="K254" i="6"/>
  <c r="V255" i="3" s="1"/>
  <c r="U258" i="6"/>
  <c r="Q259" i="6"/>
  <c r="V259" i="6" s="1"/>
  <c r="U261" i="6"/>
  <c r="K268" i="6"/>
  <c r="V269" i="3" s="1"/>
  <c r="U275" i="6"/>
  <c r="Q276" i="6"/>
  <c r="V276" i="6" s="1"/>
  <c r="Y277" i="3" s="1"/>
  <c r="Q282" i="6"/>
  <c r="K285" i="6"/>
  <c r="V286" i="3" s="1"/>
  <c r="Q286" i="6"/>
  <c r="V286" i="6" s="1"/>
  <c r="Y287" i="3" s="1"/>
  <c r="U292" i="6"/>
  <c r="K295" i="6"/>
  <c r="V296" i="3" s="1"/>
  <c r="U295" i="6"/>
  <c r="Q296" i="6"/>
  <c r="K298" i="6"/>
  <c r="V299" i="3" s="1"/>
  <c r="U302" i="6"/>
  <c r="Q303" i="6"/>
  <c r="K305" i="6"/>
  <c r="V306" i="3" s="1"/>
  <c r="U312" i="6"/>
  <c r="Q313" i="6"/>
  <c r="K315" i="6"/>
  <c r="V316" i="3" s="1"/>
  <c r="K318" i="6"/>
  <c r="V319" i="3" s="1"/>
  <c r="Q323" i="6"/>
  <c r="K332" i="6"/>
  <c r="V333" i="3" s="1"/>
  <c r="AN324" i="13"/>
  <c r="AN325" i="13"/>
  <c r="AN329" i="13"/>
  <c r="AN333" i="13"/>
  <c r="AN337" i="13"/>
  <c r="AN341" i="13"/>
  <c r="AN345" i="13"/>
  <c r="AN349" i="13"/>
  <c r="AN353" i="13"/>
  <c r="AN357" i="13"/>
  <c r="K181" i="6"/>
  <c r="V182" i="3" s="1"/>
  <c r="U181" i="6"/>
  <c r="Q182" i="6"/>
  <c r="U188" i="6"/>
  <c r="K191" i="6"/>
  <c r="V192" i="3" s="1"/>
  <c r="U191" i="6"/>
  <c r="Q192" i="6"/>
  <c r="K194" i="6"/>
  <c r="V195" i="3" s="1"/>
  <c r="U198" i="6"/>
  <c r="Q199" i="6"/>
  <c r="K201" i="6"/>
  <c r="V202" i="3" s="1"/>
  <c r="K204" i="6"/>
  <c r="V205" i="3" s="1"/>
  <c r="U208" i="6"/>
  <c r="Q209" i="6"/>
  <c r="K211" i="6"/>
  <c r="V212" i="3" s="1"/>
  <c r="V213" i="6"/>
  <c r="Y214" i="3" s="1"/>
  <c r="K214" i="6"/>
  <c r="V215" i="3" s="1"/>
  <c r="U218" i="6"/>
  <c r="Q219" i="6"/>
  <c r="K228" i="6"/>
  <c r="V229" i="3" s="1"/>
  <c r="U235" i="6"/>
  <c r="Q236" i="6"/>
  <c r="K245" i="6"/>
  <c r="V246" i="3" s="1"/>
  <c r="U245" i="6"/>
  <c r="Q246" i="6"/>
  <c r="U252" i="6"/>
  <c r="K255" i="6"/>
  <c r="V256" i="3" s="1"/>
  <c r="U255" i="6"/>
  <c r="Q256" i="6"/>
  <c r="K258" i="6"/>
  <c r="V259" i="3" s="1"/>
  <c r="U262" i="6"/>
  <c r="Q263" i="6"/>
  <c r="K265" i="6"/>
  <c r="V266" i="3" s="1"/>
  <c r="U272" i="6"/>
  <c r="Q273" i="6"/>
  <c r="K275" i="6"/>
  <c r="V277" i="6"/>
  <c r="Y278" i="3" s="1"/>
  <c r="K278" i="6"/>
  <c r="V279" i="3" s="1"/>
  <c r="U282" i="6"/>
  <c r="Q283" i="6"/>
  <c r="U285" i="6"/>
  <c r="V285" i="6" s="1"/>
  <c r="U299" i="6"/>
  <c r="Q300" i="6"/>
  <c r="K309" i="6"/>
  <c r="V310" i="3" s="1"/>
  <c r="U309" i="6"/>
  <c r="Q310" i="6"/>
  <c r="U316" i="6"/>
  <c r="K319" i="6"/>
  <c r="V320" i="3" s="1"/>
  <c r="U319" i="6"/>
  <c r="Q320" i="6"/>
  <c r="K322" i="6"/>
  <c r="V323" i="3" s="1"/>
  <c r="U322" i="6"/>
  <c r="U326" i="6"/>
  <c r="V326" i="6" s="1"/>
  <c r="Y327" i="3" s="1"/>
  <c r="AN23" i="13"/>
  <c r="AN43" i="13"/>
  <c r="AN51" i="13"/>
  <c r="AN55" i="13"/>
  <c r="AN67" i="13"/>
  <c r="AN71" i="13"/>
  <c r="AN83" i="13"/>
  <c r="AN87" i="13"/>
  <c r="AN99" i="13"/>
  <c r="AN103" i="13"/>
  <c r="AN115" i="13"/>
  <c r="AN119" i="13"/>
  <c r="AN131" i="13"/>
  <c r="AN135" i="13"/>
  <c r="AN310" i="13"/>
  <c r="AN311" i="13"/>
  <c r="AN314" i="13"/>
  <c r="AN315" i="13"/>
  <c r="Q179" i="6"/>
  <c r="K188" i="6"/>
  <c r="V189" i="3" s="1"/>
  <c r="U195" i="6"/>
  <c r="V195" i="6" s="1"/>
  <c r="K205" i="6"/>
  <c r="V206" i="3" s="1"/>
  <c r="Q206" i="6"/>
  <c r="U212" i="6"/>
  <c r="K215" i="6"/>
  <c r="V216" i="3" s="1"/>
  <c r="U215" i="6"/>
  <c r="Q216" i="6"/>
  <c r="K218" i="6"/>
  <c r="V219" i="3" s="1"/>
  <c r="U222" i="6"/>
  <c r="V222" i="6" s="1"/>
  <c r="Y223" i="3" s="1"/>
  <c r="Q223" i="6"/>
  <c r="K225" i="6"/>
  <c r="V226" i="3" s="1"/>
  <c r="U232" i="6"/>
  <c r="Q233" i="6"/>
  <c r="V233" i="6" s="1"/>
  <c r="K235" i="6"/>
  <c r="V236" i="3" s="1"/>
  <c r="K238" i="6"/>
  <c r="V239" i="3" s="1"/>
  <c r="U242" i="6"/>
  <c r="Q243" i="6"/>
  <c r="K252" i="6"/>
  <c r="V253" i="3" s="1"/>
  <c r="U259" i="6"/>
  <c r="Q260" i="6"/>
  <c r="K269" i="6"/>
  <c r="V270" i="3" s="1"/>
  <c r="Q270" i="6"/>
  <c r="U276" i="6"/>
  <c r="K279" i="6"/>
  <c r="V280" i="3" s="1"/>
  <c r="U279" i="6"/>
  <c r="Q280" i="6"/>
  <c r="K282" i="6"/>
  <c r="V283" i="3" s="1"/>
  <c r="U286" i="6"/>
  <c r="Q287" i="6"/>
  <c r="K289" i="6"/>
  <c r="V290" i="3" s="1"/>
  <c r="K292" i="6"/>
  <c r="V293" i="3" s="1"/>
  <c r="U296" i="6"/>
  <c r="V296" i="6" s="1"/>
  <c r="Q297" i="6"/>
  <c r="V297" i="6" s="1"/>
  <c r="K299" i="6"/>
  <c r="V300" i="3" s="1"/>
  <c r="K302" i="6"/>
  <c r="V303" i="3" s="1"/>
  <c r="U306" i="6"/>
  <c r="Q307" i="6"/>
  <c r="K316" i="6"/>
  <c r="V317" i="3" s="1"/>
  <c r="U323" i="6"/>
  <c r="Q324" i="6"/>
  <c r="AN161" i="13"/>
  <c r="AN172" i="13"/>
  <c r="AN176" i="13"/>
  <c r="AN188" i="13"/>
  <c r="AN212" i="13"/>
  <c r="V261" i="6"/>
  <c r="Y262" i="3" s="1"/>
  <c r="V281" i="6"/>
  <c r="Y282" i="3" s="1"/>
  <c r="V291" i="6"/>
  <c r="Y292" i="3" s="1"/>
  <c r="V308" i="6"/>
  <c r="Y309" i="3" s="1"/>
  <c r="K326" i="6"/>
  <c r="AN155" i="13"/>
  <c r="AN163" i="13"/>
  <c r="U199" i="6"/>
  <c r="V204" i="6"/>
  <c r="Y205" i="3" s="1"/>
  <c r="K212" i="6"/>
  <c r="V214" i="6"/>
  <c r="Y215" i="3" s="1"/>
  <c r="V221" i="6"/>
  <c r="Y222" i="3" s="1"/>
  <c r="K222" i="6"/>
  <c r="V224" i="6"/>
  <c r="Y225" i="3" s="1"/>
  <c r="V234" i="6"/>
  <c r="Y235" i="3" s="1"/>
  <c r="V241" i="6"/>
  <c r="Y242" i="3" s="1"/>
  <c r="Q250" i="6"/>
  <c r="V251" i="6"/>
  <c r="Y252" i="3" s="1"/>
  <c r="U263" i="6"/>
  <c r="V268" i="6"/>
  <c r="Y269" i="3" s="1"/>
  <c r="K276" i="6"/>
  <c r="V278" i="6"/>
  <c r="Y279" i="3" s="1"/>
  <c r="K286" i="6"/>
  <c r="V288" i="6"/>
  <c r="Y289" i="3" s="1"/>
  <c r="U293" i="6"/>
  <c r="V298" i="6"/>
  <c r="Y299" i="3" s="1"/>
  <c r="K313" i="6"/>
  <c r="Q314" i="6"/>
  <c r="V315" i="6"/>
  <c r="Y316" i="3" s="1"/>
  <c r="U317" i="6"/>
  <c r="U324" i="6"/>
  <c r="K327" i="6"/>
  <c r="V328" i="3" s="1"/>
  <c r="U327" i="6"/>
  <c r="K330" i="6"/>
  <c r="V331" i="3" s="1"/>
  <c r="U330" i="6"/>
  <c r="AN171" i="13"/>
  <c r="AN175" i="13"/>
  <c r="AN183" i="13"/>
  <c r="AN187" i="13"/>
  <c r="AN195" i="13"/>
  <c r="AN203" i="13"/>
  <c r="AN207" i="13"/>
  <c r="AN327" i="13"/>
  <c r="U176" i="6"/>
  <c r="Q177" i="6"/>
  <c r="V177" i="6" s="1"/>
  <c r="K179" i="6"/>
  <c r="V180" i="3" s="1"/>
  <c r="Q180" i="6"/>
  <c r="V180" i="6" s="1"/>
  <c r="K182" i="6"/>
  <c r="V183" i="3" s="1"/>
  <c r="U186" i="6"/>
  <c r="Q187" i="6"/>
  <c r="V187" i="6" s="1"/>
  <c r="K196" i="6"/>
  <c r="V197" i="3" s="1"/>
  <c r="U203" i="6"/>
  <c r="Q210" i="6"/>
  <c r="V210" i="6" s="1"/>
  <c r="K213" i="6"/>
  <c r="V214" i="3" s="1"/>
  <c r="Q214" i="6"/>
  <c r="U220" i="6"/>
  <c r="K223" i="6"/>
  <c r="V224" i="3" s="1"/>
  <c r="U223" i="6"/>
  <c r="V223" i="6" s="1"/>
  <c r="Q224" i="6"/>
  <c r="K226" i="6"/>
  <c r="V227" i="3" s="1"/>
  <c r="U230" i="6"/>
  <c r="Q231" i="6"/>
  <c r="V231" i="6" s="1"/>
  <c r="K233" i="6"/>
  <c r="V234" i="3" s="1"/>
  <c r="U240" i="6"/>
  <c r="Q241" i="6"/>
  <c r="K243" i="6"/>
  <c r="V244" i="3" s="1"/>
  <c r="K246" i="6"/>
  <c r="V247" i="3" s="1"/>
  <c r="U250" i="6"/>
  <c r="Q251" i="6"/>
  <c r="U267" i="6"/>
  <c r="Q268" i="6"/>
  <c r="Q274" i="6"/>
  <c r="V274" i="6" s="1"/>
  <c r="V275" i="6"/>
  <c r="Y276" i="3" s="1"/>
  <c r="K277" i="6"/>
  <c r="V278" i="3" s="1"/>
  <c r="Q278" i="6"/>
  <c r="U284" i="6"/>
  <c r="K287" i="6"/>
  <c r="V288" i="3" s="1"/>
  <c r="U287" i="6"/>
  <c r="Q288" i="6"/>
  <c r="K290" i="6"/>
  <c r="V291" i="3" s="1"/>
  <c r="U294" i="6"/>
  <c r="Q295" i="6"/>
  <c r="V295" i="6" s="1"/>
  <c r="K297" i="6"/>
  <c r="V298" i="3" s="1"/>
  <c r="K300" i="6"/>
  <c r="V301" i="3" s="1"/>
  <c r="U304" i="6"/>
  <c r="Q305" i="6"/>
  <c r="V305" i="6" s="1"/>
  <c r="K307" i="6"/>
  <c r="V308" i="3" s="1"/>
  <c r="K310" i="6"/>
  <c r="V311" i="3" s="1"/>
  <c r="Q315" i="6"/>
  <c r="K324" i="6"/>
  <c r="V325" i="3" s="1"/>
  <c r="U331" i="6"/>
  <c r="Q332" i="6"/>
  <c r="V332" i="6" s="1"/>
  <c r="AN9" i="13"/>
  <c r="AN17" i="13"/>
  <c r="AN138" i="13"/>
  <c r="AN141" i="13"/>
  <c r="AN145" i="13"/>
  <c r="AN153" i="13"/>
  <c r="AO167" i="13"/>
  <c r="AN309" i="13"/>
  <c r="AN312" i="13"/>
  <c r="AN313" i="13"/>
  <c r="AN317" i="13"/>
  <c r="AN336" i="13"/>
  <c r="I121" i="3"/>
  <c r="I129" i="3"/>
  <c r="I135" i="3"/>
  <c r="I177" i="3"/>
  <c r="I4" i="3"/>
  <c r="I8" i="3"/>
  <c r="I12" i="3"/>
  <c r="I24" i="3"/>
  <c r="I31" i="3"/>
  <c r="I39" i="3"/>
  <c r="I51" i="3"/>
  <c r="I95" i="3"/>
  <c r="I98" i="3"/>
  <c r="I117" i="3"/>
  <c r="I127" i="3"/>
  <c r="I138" i="3"/>
  <c r="I234" i="3"/>
  <c r="I6" i="3"/>
  <c r="I20" i="3"/>
  <c r="I30" i="3"/>
  <c r="I32" i="3"/>
  <c r="I34" i="3"/>
  <c r="I35" i="3"/>
  <c r="I40" i="3"/>
  <c r="I49" i="3"/>
  <c r="U3" i="5"/>
  <c r="X3" i="5" s="1"/>
  <c r="N4" i="3" s="1"/>
  <c r="AA5" i="5"/>
  <c r="O6" i="3" s="1"/>
  <c r="AK4" i="5"/>
  <c r="R5" i="3" s="1"/>
  <c r="I5" i="5"/>
  <c r="P5" i="5" s="1"/>
  <c r="K6" i="3" s="1"/>
  <c r="AH5" i="5"/>
  <c r="Q6" i="3" s="1"/>
  <c r="L6" i="5"/>
  <c r="AA7" i="5"/>
  <c r="O8" i="3" s="1"/>
  <c r="AK8" i="5"/>
  <c r="R9" i="3" s="1"/>
  <c r="AK9" i="5"/>
  <c r="R10" i="3" s="1"/>
  <c r="AH10" i="5"/>
  <c r="Q11" i="3" s="1"/>
  <c r="V11" i="5"/>
  <c r="W11" i="5" s="1"/>
  <c r="L12" i="5"/>
  <c r="J13" i="3" s="1"/>
  <c r="U12" i="5"/>
  <c r="AA12" i="5"/>
  <c r="O13" i="3" s="1"/>
  <c r="AK13" i="5"/>
  <c r="R14" i="3" s="1"/>
  <c r="U15" i="5"/>
  <c r="X15" i="5" s="1"/>
  <c r="N16" i="3" s="1"/>
  <c r="AH15" i="5"/>
  <c r="Q16" i="3" s="1"/>
  <c r="V16" i="5"/>
  <c r="W16" i="5" s="1"/>
  <c r="AK16" i="5"/>
  <c r="R17" i="3" s="1"/>
  <c r="I18" i="5"/>
  <c r="P18" i="5" s="1"/>
  <c r="K19" i="3" s="1"/>
  <c r="AH18" i="5"/>
  <c r="Q19" i="3" s="1"/>
  <c r="I22" i="5"/>
  <c r="P22" i="5" s="1"/>
  <c r="K23" i="3" s="1"/>
  <c r="AA22" i="5"/>
  <c r="O23" i="3" s="1"/>
  <c r="V23" i="5"/>
  <c r="W23" i="5" s="1"/>
  <c r="X23" i="5" s="1"/>
  <c r="N24" i="3" s="1"/>
  <c r="AE23" i="5"/>
  <c r="AL23" i="5" s="1"/>
  <c r="U26" i="5"/>
  <c r="X26" i="5" s="1"/>
  <c r="N27" i="3" s="1"/>
  <c r="I27" i="5"/>
  <c r="P27" i="5" s="1"/>
  <c r="K28" i="3" s="1"/>
  <c r="AA27" i="5"/>
  <c r="O28" i="3" s="1"/>
  <c r="AK27" i="5"/>
  <c r="R28" i="3" s="1"/>
  <c r="AE28" i="5"/>
  <c r="AL28" i="5" s="1"/>
  <c r="V29" i="5"/>
  <c r="W29" i="5" s="1"/>
  <c r="AE29" i="5"/>
  <c r="AH30" i="5"/>
  <c r="Q31" i="3" s="1"/>
  <c r="AA31" i="5"/>
  <c r="O32" i="3" s="1"/>
  <c r="I32" i="5"/>
  <c r="P32" i="5" s="1"/>
  <c r="K33" i="3" s="1"/>
  <c r="X32" i="5"/>
  <c r="N33" i="3" s="1"/>
  <c r="U34" i="5"/>
  <c r="X34" i="5" s="1"/>
  <c r="N35" i="3" s="1"/>
  <c r="I35" i="5"/>
  <c r="P35" i="5" s="1"/>
  <c r="K36" i="3" s="1"/>
  <c r="AA35" i="5"/>
  <c r="O36" i="3" s="1"/>
  <c r="AK35" i="5"/>
  <c r="R36" i="3" s="1"/>
  <c r="AE36" i="5"/>
  <c r="AL36" i="5" s="1"/>
  <c r="AK37" i="5"/>
  <c r="R38" i="3" s="1"/>
  <c r="U39" i="5"/>
  <c r="X39" i="5" s="1"/>
  <c r="N40" i="3" s="1"/>
  <c r="AH39" i="5"/>
  <c r="Q40" i="3" s="1"/>
  <c r="V40" i="5"/>
  <c r="W40" i="5" s="1"/>
  <c r="AK40" i="5"/>
  <c r="R41" i="3" s="1"/>
  <c r="I42" i="5"/>
  <c r="P42" i="5" s="1"/>
  <c r="K43" i="3" s="1"/>
  <c r="AE42" i="5"/>
  <c r="AE43" i="5"/>
  <c r="AH43" i="5"/>
  <c r="Q44" i="3" s="1"/>
  <c r="U44" i="5"/>
  <c r="X44" i="5" s="1"/>
  <c r="N45" i="3" s="1"/>
  <c r="AK45" i="5"/>
  <c r="R46" i="3" s="1"/>
  <c r="U47" i="5"/>
  <c r="X47" i="5" s="1"/>
  <c r="N48" i="3" s="1"/>
  <c r="X52" i="5"/>
  <c r="N53" i="3" s="1"/>
  <c r="P55" i="5"/>
  <c r="K56" i="3" s="1"/>
  <c r="X66" i="5"/>
  <c r="N67" i="3" s="1"/>
  <c r="AE4" i="5"/>
  <c r="AE5" i="5"/>
  <c r="I8" i="5"/>
  <c r="P8" i="5" s="1"/>
  <c r="K9" i="3" s="1"/>
  <c r="AA8" i="5"/>
  <c r="O9" i="3" s="1"/>
  <c r="AE8" i="5"/>
  <c r="P9" i="5"/>
  <c r="K10" i="3" s="1"/>
  <c r="L11" i="5"/>
  <c r="AA11" i="5"/>
  <c r="O12" i="3" s="1"/>
  <c r="I13" i="5"/>
  <c r="P14" i="5"/>
  <c r="K15" i="3" s="1"/>
  <c r="AA14" i="5"/>
  <c r="O15" i="3" s="1"/>
  <c r="L16" i="5"/>
  <c r="AA16" i="5"/>
  <c r="O17" i="3" s="1"/>
  <c r="AE16" i="5"/>
  <c r="AE18" i="5"/>
  <c r="AE19" i="5"/>
  <c r="AL19" i="5" s="1"/>
  <c r="L20" i="5"/>
  <c r="X20" i="5"/>
  <c r="N21" i="3" s="1"/>
  <c r="I21" i="5"/>
  <c r="P21" i="5" s="1"/>
  <c r="K22" i="3" s="1"/>
  <c r="X21" i="5"/>
  <c r="N22" i="3" s="1"/>
  <c r="AH21" i="5"/>
  <c r="Q22" i="3" s="1"/>
  <c r="AA23" i="5"/>
  <c r="O24" i="3" s="1"/>
  <c r="I24" i="5"/>
  <c r="P24" i="5" s="1"/>
  <c r="K25" i="3" s="1"/>
  <c r="X24" i="5"/>
  <c r="N25" i="3" s="1"/>
  <c r="AH26" i="5"/>
  <c r="Q27" i="3" s="1"/>
  <c r="AK29" i="5"/>
  <c r="R30" i="3" s="1"/>
  <c r="AH31" i="5"/>
  <c r="Q32" i="3" s="1"/>
  <c r="AK32" i="5"/>
  <c r="R33" i="3" s="1"/>
  <c r="I34" i="5"/>
  <c r="P34" i="5" s="1"/>
  <c r="K35" i="3" s="1"/>
  <c r="AH34" i="5"/>
  <c r="Q35" i="3" s="1"/>
  <c r="P38" i="5"/>
  <c r="K39" i="3" s="1"/>
  <c r="AA38" i="5"/>
  <c r="O39" i="3" s="1"/>
  <c r="AA40" i="5"/>
  <c r="O41" i="3" s="1"/>
  <c r="AE40" i="5"/>
  <c r="AE44" i="5"/>
  <c r="AA45" i="5"/>
  <c r="AE47" i="5"/>
  <c r="L50" i="5"/>
  <c r="J51" i="3" s="1"/>
  <c r="AE50" i="5"/>
  <c r="AL50" i="5" s="1"/>
  <c r="AE51" i="5"/>
  <c r="L52" i="5"/>
  <c r="AA53" i="5"/>
  <c r="O54" i="3" s="1"/>
  <c r="AH4" i="5"/>
  <c r="AK5" i="5"/>
  <c r="R6" i="3" s="1"/>
  <c r="P7" i="5"/>
  <c r="K8" i="3" s="1"/>
  <c r="X8" i="5"/>
  <c r="N9" i="3" s="1"/>
  <c r="AH8" i="5"/>
  <c r="Q9" i="3" s="1"/>
  <c r="L9" i="5"/>
  <c r="J10" i="3" s="1"/>
  <c r="AK10" i="5"/>
  <c r="R11" i="3" s="1"/>
  <c r="X13" i="5"/>
  <c r="N14" i="3" s="1"/>
  <c r="AH13" i="5"/>
  <c r="AL13" i="5" s="1"/>
  <c r="AE15" i="5"/>
  <c r="L17" i="5"/>
  <c r="J18" i="3" s="1"/>
  <c r="AK18" i="5"/>
  <c r="R19" i="3" s="1"/>
  <c r="AH23" i="5"/>
  <c r="Q24" i="3" s="1"/>
  <c r="I26" i="5"/>
  <c r="P26" i="5" s="1"/>
  <c r="K27" i="3" s="1"/>
  <c r="L28" i="5"/>
  <c r="J29" i="3" s="1"/>
  <c r="X28" i="5"/>
  <c r="N29" i="3" s="1"/>
  <c r="I29" i="5"/>
  <c r="P29" i="5" s="1"/>
  <c r="K30" i="3" s="1"/>
  <c r="P30" i="5"/>
  <c r="K31" i="3" s="1"/>
  <c r="AA30" i="5"/>
  <c r="O31" i="3" s="1"/>
  <c r="AA32" i="5"/>
  <c r="O33" i="3" s="1"/>
  <c r="AE34" i="5"/>
  <c r="AL34" i="5" s="1"/>
  <c r="AE35" i="5"/>
  <c r="AL35" i="5" s="1"/>
  <c r="L36" i="5"/>
  <c r="X36" i="5"/>
  <c r="N37" i="3" s="1"/>
  <c r="I37" i="5"/>
  <c r="P37" i="5" s="1"/>
  <c r="K38" i="3" s="1"/>
  <c r="X37" i="5"/>
  <c r="N38" i="3" s="1"/>
  <c r="AH37" i="5"/>
  <c r="Q38" i="3" s="1"/>
  <c r="AE39" i="5"/>
  <c r="AL39" i="5" s="1"/>
  <c r="L41" i="5"/>
  <c r="J42" i="3" s="1"/>
  <c r="P43" i="5"/>
  <c r="K44" i="3" s="1"/>
  <c r="AA43" i="5"/>
  <c r="O44" i="3" s="1"/>
  <c r="AK44" i="5"/>
  <c r="R45" i="3" s="1"/>
  <c r="AH46" i="5"/>
  <c r="Q47" i="3" s="1"/>
  <c r="AA47" i="5"/>
  <c r="O48" i="3" s="1"/>
  <c r="I48" i="5"/>
  <c r="P48" i="5" s="1"/>
  <c r="K49" i="3" s="1"/>
  <c r="X48" i="5"/>
  <c r="N49" i="3" s="1"/>
  <c r="X16" i="5"/>
  <c r="N17" i="3" s="1"/>
  <c r="AE24" i="5"/>
  <c r="I25" i="5"/>
  <c r="L25" i="5" s="1"/>
  <c r="J26" i="3" s="1"/>
  <c r="X29" i="5"/>
  <c r="N30" i="3" s="1"/>
  <c r="X40" i="5"/>
  <c r="N41" i="3" s="1"/>
  <c r="S50" i="5"/>
  <c r="M51" i="3" s="1"/>
  <c r="AK42" i="5"/>
  <c r="R43" i="3" s="1"/>
  <c r="X45" i="5"/>
  <c r="N46" i="3" s="1"/>
  <c r="AH45" i="5"/>
  <c r="Q46" i="3" s="1"/>
  <c r="AK46" i="5"/>
  <c r="R47" i="3" s="1"/>
  <c r="L48" i="5"/>
  <c r="AA48" i="5"/>
  <c r="O49" i="3" s="1"/>
  <c r="AE48" i="5"/>
  <c r="I49" i="5"/>
  <c r="AK49" i="5"/>
  <c r="R50" i="3" s="1"/>
  <c r="AK50" i="5"/>
  <c r="R51" i="3" s="1"/>
  <c r="X53" i="5"/>
  <c r="N54" i="3" s="1"/>
  <c r="AH53" i="5"/>
  <c r="Q54" i="3" s="1"/>
  <c r="AH54" i="5"/>
  <c r="Q55" i="3" s="1"/>
  <c r="AH55" i="5"/>
  <c r="Q56" i="3" s="1"/>
  <c r="V56" i="5"/>
  <c r="W56" i="5" s="1"/>
  <c r="AK56" i="5"/>
  <c r="AK57" i="5"/>
  <c r="R58" i="3" s="1"/>
  <c r="I59" i="5"/>
  <c r="P59" i="5" s="1"/>
  <c r="K60" i="3" s="1"/>
  <c r="AA59" i="5"/>
  <c r="O60" i="3" s="1"/>
  <c r="AK59" i="5"/>
  <c r="R60" i="3" s="1"/>
  <c r="AE60" i="5"/>
  <c r="AK61" i="5"/>
  <c r="R62" i="3" s="1"/>
  <c r="AE63" i="5"/>
  <c r="AA64" i="5"/>
  <c r="O65" i="3" s="1"/>
  <c r="AE64" i="5"/>
  <c r="I65" i="5"/>
  <c r="P65" i="5" s="1"/>
  <c r="K66" i="3" s="1"/>
  <c r="AH66" i="5"/>
  <c r="Q67" i="3" s="1"/>
  <c r="L67" i="5"/>
  <c r="J68" i="3" s="1"/>
  <c r="I70" i="5"/>
  <c r="P70" i="5" s="1"/>
  <c r="K71" i="3" s="1"/>
  <c r="AA70" i="5"/>
  <c r="O71" i="3" s="1"/>
  <c r="AK70" i="5"/>
  <c r="R71" i="3" s="1"/>
  <c r="AA71" i="5"/>
  <c r="O72" i="3" s="1"/>
  <c r="I72" i="5"/>
  <c r="AA73" i="5"/>
  <c r="O74" i="3" s="1"/>
  <c r="AE74" i="5"/>
  <c r="AL74" i="5" s="1"/>
  <c r="AE75" i="5"/>
  <c r="AH75" i="5"/>
  <c r="Q76" i="3" s="1"/>
  <c r="L76" i="5"/>
  <c r="U76" i="5"/>
  <c r="X76" i="5" s="1"/>
  <c r="N77" i="3" s="1"/>
  <c r="AA76" i="5"/>
  <c r="O77" i="3" s="1"/>
  <c r="I77" i="5"/>
  <c r="AH77" i="5"/>
  <c r="Q78" i="3" s="1"/>
  <c r="AH78" i="5"/>
  <c r="Q79" i="3" s="1"/>
  <c r="AH79" i="5"/>
  <c r="Q80" i="3" s="1"/>
  <c r="I82" i="5"/>
  <c r="P82" i="5" s="1"/>
  <c r="K83" i="3" s="1"/>
  <c r="AK82" i="5"/>
  <c r="R83" i="3" s="1"/>
  <c r="V85" i="5"/>
  <c r="W85" i="5" s="1"/>
  <c r="AE85" i="5"/>
  <c r="AE86" i="5"/>
  <c r="AA88" i="5"/>
  <c r="O89" i="3" s="1"/>
  <c r="AE88" i="5"/>
  <c r="AL88" i="5" s="1"/>
  <c r="AK89" i="5"/>
  <c r="R90" i="3" s="1"/>
  <c r="I91" i="5"/>
  <c r="P91" i="5" s="1"/>
  <c r="K92" i="3" s="1"/>
  <c r="AA91" i="5"/>
  <c r="O92" i="3" s="1"/>
  <c r="AK91" i="5"/>
  <c r="R92" i="3" s="1"/>
  <c r="AE92" i="5"/>
  <c r="AK93" i="5"/>
  <c r="R94" i="3" s="1"/>
  <c r="AA95" i="5"/>
  <c r="O96" i="3" s="1"/>
  <c r="I96" i="5"/>
  <c r="P96" i="5" s="1"/>
  <c r="K97" i="3" s="1"/>
  <c r="U96" i="5"/>
  <c r="V96" i="5"/>
  <c r="W96" i="5" s="1"/>
  <c r="X100" i="5"/>
  <c r="N101" i="3" s="1"/>
  <c r="P103" i="5"/>
  <c r="K104" i="3" s="1"/>
  <c r="AE106" i="5"/>
  <c r="AE107" i="5"/>
  <c r="L108" i="5"/>
  <c r="X111" i="5"/>
  <c r="N112" i="3" s="1"/>
  <c r="V114" i="5"/>
  <c r="W114" i="5" s="1"/>
  <c r="AE117" i="5"/>
  <c r="AE118" i="5"/>
  <c r="AK119" i="5"/>
  <c r="R120" i="3" s="1"/>
  <c r="U120" i="5"/>
  <c r="V120" i="5"/>
  <c r="W120" i="5" s="1"/>
  <c r="AE121" i="5"/>
  <c r="L124" i="5"/>
  <c r="AE66" i="5"/>
  <c r="AL66" i="5" s="1"/>
  <c r="AE67" i="5"/>
  <c r="AL67" i="5" s="1"/>
  <c r="L68" i="5"/>
  <c r="X68" i="5"/>
  <c r="N69" i="3" s="1"/>
  <c r="P74" i="5"/>
  <c r="K75" i="3" s="1"/>
  <c r="AE77" i="5"/>
  <c r="AE78" i="5"/>
  <c r="AL78" i="5" s="1"/>
  <c r="L79" i="5"/>
  <c r="S85" i="3"/>
  <c r="AA96" i="5"/>
  <c r="O97" i="3" s="1"/>
  <c r="AE96" i="5"/>
  <c r="P97" i="5"/>
  <c r="K98" i="3" s="1"/>
  <c r="AA97" i="5"/>
  <c r="O98" i="3" s="1"/>
  <c r="P98" i="5"/>
  <c r="K99" i="3" s="1"/>
  <c r="U104" i="5"/>
  <c r="V104" i="5"/>
  <c r="W104" i="5" s="1"/>
  <c r="AE105" i="5"/>
  <c r="P108" i="5"/>
  <c r="K109" i="3" s="1"/>
  <c r="AE120" i="5"/>
  <c r="V127" i="5"/>
  <c r="W127" i="5" s="1"/>
  <c r="U127" i="5"/>
  <c r="X127" i="5" s="1"/>
  <c r="N128" i="3" s="1"/>
  <c r="AH50" i="5"/>
  <c r="Q51" i="3" s="1"/>
  <c r="AK53" i="5"/>
  <c r="R54" i="3" s="1"/>
  <c r="AE55" i="5"/>
  <c r="AH56" i="5"/>
  <c r="Q57" i="3" s="1"/>
  <c r="AA57" i="5"/>
  <c r="O58" i="3" s="1"/>
  <c r="AE58" i="5"/>
  <c r="AL58" i="5" s="1"/>
  <c r="AE59" i="5"/>
  <c r="AH59" i="5"/>
  <c r="Q60" i="3" s="1"/>
  <c r="L60" i="5"/>
  <c r="U60" i="5"/>
  <c r="X60" i="5" s="1"/>
  <c r="N61" i="3" s="1"/>
  <c r="AA60" i="5"/>
  <c r="O61" i="3" s="1"/>
  <c r="I61" i="5"/>
  <c r="AH61" i="5"/>
  <c r="Q62" i="3" s="1"/>
  <c r="AH62" i="5"/>
  <c r="Q63" i="3" s="1"/>
  <c r="AH63" i="5"/>
  <c r="Q64" i="3" s="1"/>
  <c r="I66" i="5"/>
  <c r="P66" i="5" s="1"/>
  <c r="K67" i="3" s="1"/>
  <c r="AK66" i="5"/>
  <c r="R67" i="3" s="1"/>
  <c r="V69" i="5"/>
  <c r="W69" i="5" s="1"/>
  <c r="AE69" i="5"/>
  <c r="AE70" i="5"/>
  <c r="AA72" i="5"/>
  <c r="O73" i="3" s="1"/>
  <c r="AE72" i="5"/>
  <c r="AL72" i="5" s="1"/>
  <c r="AK73" i="5"/>
  <c r="R74" i="3" s="1"/>
  <c r="I75" i="5"/>
  <c r="P75" i="5" s="1"/>
  <c r="K76" i="3" s="1"/>
  <c r="AA75" i="5"/>
  <c r="O76" i="3" s="1"/>
  <c r="AK75" i="5"/>
  <c r="R76" i="3" s="1"/>
  <c r="AE76" i="5"/>
  <c r="AK77" i="5"/>
  <c r="R78" i="3" s="1"/>
  <c r="AE79" i="5"/>
  <c r="AA80" i="5"/>
  <c r="O81" i="3" s="1"/>
  <c r="AE80" i="5"/>
  <c r="I81" i="5"/>
  <c r="P81" i="5" s="1"/>
  <c r="K82" i="3" s="1"/>
  <c r="AH82" i="5"/>
  <c r="Q83" i="3" s="1"/>
  <c r="L83" i="5"/>
  <c r="J84" i="3" s="1"/>
  <c r="I86" i="5"/>
  <c r="P86" i="5" s="1"/>
  <c r="K87" i="3" s="1"/>
  <c r="AA86" i="5"/>
  <c r="O87" i="3" s="1"/>
  <c r="AK86" i="5"/>
  <c r="R87" i="3" s="1"/>
  <c r="AA87" i="5"/>
  <c r="O88" i="3" s="1"/>
  <c r="I88" i="5"/>
  <c r="AA89" i="5"/>
  <c r="O90" i="3" s="1"/>
  <c r="AE90" i="5"/>
  <c r="AL90" i="5" s="1"/>
  <c r="AE91" i="5"/>
  <c r="AH91" i="5"/>
  <c r="Q92" i="3" s="1"/>
  <c r="L92" i="5"/>
  <c r="U92" i="5"/>
  <c r="X92" i="5" s="1"/>
  <c r="N93" i="3" s="1"/>
  <c r="AA92" i="5"/>
  <c r="O93" i="3" s="1"/>
  <c r="I93" i="5"/>
  <c r="X93" i="5"/>
  <c r="N94" i="3" s="1"/>
  <c r="AH93" i="5"/>
  <c r="Q94" i="3" s="1"/>
  <c r="X95" i="5"/>
  <c r="N96" i="3" s="1"/>
  <c r="AH96" i="5"/>
  <c r="V98" i="5"/>
  <c r="W98" i="5" s="1"/>
  <c r="X98" i="5" s="1"/>
  <c r="N99" i="3" s="1"/>
  <c r="AA106" i="5"/>
  <c r="O107" i="3" s="1"/>
  <c r="U109" i="5"/>
  <c r="V109" i="5"/>
  <c r="W109" i="5" s="1"/>
  <c r="U112" i="5"/>
  <c r="V112" i="5"/>
  <c r="W112" i="5" s="1"/>
  <c r="P124" i="5"/>
  <c r="K125" i="3" s="1"/>
  <c r="U128" i="5"/>
  <c r="V128" i="5"/>
  <c r="W128" i="5" s="1"/>
  <c r="X170" i="5"/>
  <c r="N171" i="3" s="1"/>
  <c r="X172" i="5"/>
  <c r="N173" i="3" s="1"/>
  <c r="P58" i="5"/>
  <c r="K59" i="3" s="1"/>
  <c r="AE61" i="5"/>
  <c r="AL61" i="5" s="1"/>
  <c r="L63" i="5"/>
  <c r="X63" i="5"/>
  <c r="N64" i="3" s="1"/>
  <c r="S69" i="3"/>
  <c r="AE82" i="5"/>
  <c r="AL82" i="5" s="1"/>
  <c r="AE83" i="5"/>
  <c r="AL83" i="5" s="1"/>
  <c r="L84" i="5"/>
  <c r="X84" i="5"/>
  <c r="N85" i="3" s="1"/>
  <c r="P90" i="5"/>
  <c r="K91" i="3" s="1"/>
  <c r="AE112" i="5"/>
  <c r="P114" i="5"/>
  <c r="K115" i="3" s="1"/>
  <c r="X114" i="5"/>
  <c r="N115" i="3" s="1"/>
  <c r="V116" i="5"/>
  <c r="W116" i="5" s="1"/>
  <c r="X116" i="5" s="1"/>
  <c r="N117" i="3" s="1"/>
  <c r="U125" i="5"/>
  <c r="V125" i="5"/>
  <c r="W125" i="5" s="1"/>
  <c r="L132" i="5"/>
  <c r="X132" i="5"/>
  <c r="N133" i="3" s="1"/>
  <c r="X180" i="5"/>
  <c r="N181" i="3" s="1"/>
  <c r="AE94" i="5"/>
  <c r="AL94" i="5" s="1"/>
  <c r="L95" i="5"/>
  <c r="AK96" i="5"/>
  <c r="R97" i="3" s="1"/>
  <c r="AK97" i="5"/>
  <c r="R98" i="3" s="1"/>
  <c r="I99" i="5"/>
  <c r="P99" i="5" s="1"/>
  <c r="K100" i="3" s="1"/>
  <c r="AA99" i="5"/>
  <c r="O100" i="3" s="1"/>
  <c r="AK99" i="5"/>
  <c r="R100" i="3" s="1"/>
  <c r="AE100" i="5"/>
  <c r="AK101" i="5"/>
  <c r="R102" i="3" s="1"/>
  <c r="AE103" i="5"/>
  <c r="AH104" i="5"/>
  <c r="Q105" i="3" s="1"/>
  <c r="I105" i="5"/>
  <c r="P105" i="5" s="1"/>
  <c r="K106" i="3" s="1"/>
  <c r="AH106" i="5"/>
  <c r="Q107" i="3" s="1"/>
  <c r="I110" i="5"/>
  <c r="P110" i="5" s="1"/>
  <c r="K111" i="3" s="1"/>
  <c r="AA110" i="5"/>
  <c r="O111" i="3" s="1"/>
  <c r="AK110" i="5"/>
  <c r="R111" i="3" s="1"/>
  <c r="AA111" i="5"/>
  <c r="O112" i="3" s="1"/>
  <c r="I112" i="5"/>
  <c r="P112" i="5" s="1"/>
  <c r="K113" i="3" s="1"/>
  <c r="AH112" i="5"/>
  <c r="AA113" i="5"/>
  <c r="O114" i="3" s="1"/>
  <c r="AE114" i="5"/>
  <c r="AL114" i="5" s="1"/>
  <c r="AE115" i="5"/>
  <c r="AH115" i="5"/>
  <c r="Q116" i="3" s="1"/>
  <c r="L116" i="5"/>
  <c r="AA116" i="5"/>
  <c r="O117" i="3" s="1"/>
  <c r="I117" i="5"/>
  <c r="AH117" i="5"/>
  <c r="Q118" i="3" s="1"/>
  <c r="AH118" i="5"/>
  <c r="Q119" i="3" s="1"/>
  <c r="AH119" i="5"/>
  <c r="Q120" i="3" s="1"/>
  <c r="AK120" i="5"/>
  <c r="R121" i="3" s="1"/>
  <c r="I122" i="5"/>
  <c r="P122" i="5" s="1"/>
  <c r="K123" i="3" s="1"/>
  <c r="AK122" i="5"/>
  <c r="R123" i="3" s="1"/>
  <c r="AE125" i="5"/>
  <c r="AL125" i="5" s="1"/>
  <c r="AE126" i="5"/>
  <c r="L127" i="5"/>
  <c r="AK128" i="5"/>
  <c r="R129" i="3" s="1"/>
  <c r="I130" i="5"/>
  <c r="P130" i="5" s="1"/>
  <c r="K131" i="3" s="1"/>
  <c r="AK130" i="5"/>
  <c r="R131" i="3" s="1"/>
  <c r="V133" i="5"/>
  <c r="W133" i="5" s="1"/>
  <c r="AE133" i="5"/>
  <c r="AE134" i="5"/>
  <c r="U135" i="5"/>
  <c r="AA136" i="5"/>
  <c r="O137" i="3" s="1"/>
  <c r="AE136" i="5"/>
  <c r="AH137" i="5"/>
  <c r="Q138" i="3" s="1"/>
  <c r="L138" i="5"/>
  <c r="AA138" i="5"/>
  <c r="O139" i="3" s="1"/>
  <c r="X139" i="5"/>
  <c r="N140" i="3" s="1"/>
  <c r="AH139" i="5"/>
  <c r="Q140" i="3" s="1"/>
  <c r="AK141" i="5"/>
  <c r="R142" i="3" s="1"/>
  <c r="AE143" i="5"/>
  <c r="AA144" i="5"/>
  <c r="O145" i="3" s="1"/>
  <c r="AE144" i="5"/>
  <c r="AL144" i="5" s="1"/>
  <c r="I145" i="5"/>
  <c r="AH145" i="5"/>
  <c r="Q146" i="3" s="1"/>
  <c r="L146" i="5"/>
  <c r="AA146" i="5"/>
  <c r="O147" i="3" s="1"/>
  <c r="AH147" i="5"/>
  <c r="Q148" i="3" s="1"/>
  <c r="L148" i="5"/>
  <c r="P148" i="5"/>
  <c r="K149" i="3" s="1"/>
  <c r="U148" i="5"/>
  <c r="X148" i="5" s="1"/>
  <c r="N149" i="3" s="1"/>
  <c r="AA148" i="5"/>
  <c r="O149" i="3" s="1"/>
  <c r="AK149" i="5"/>
  <c r="R150" i="3" s="1"/>
  <c r="AE151" i="5"/>
  <c r="AH152" i="5"/>
  <c r="Q153" i="3" s="1"/>
  <c r="AA153" i="5"/>
  <c r="O154" i="3" s="1"/>
  <c r="U156" i="5"/>
  <c r="X156" i="5" s="1"/>
  <c r="N157" i="3" s="1"/>
  <c r="AA156" i="5"/>
  <c r="O157" i="3" s="1"/>
  <c r="AK156" i="5"/>
  <c r="R157" i="3" s="1"/>
  <c r="I157" i="5"/>
  <c r="P157" i="5" s="1"/>
  <c r="K158" i="3" s="1"/>
  <c r="AE157" i="5"/>
  <c r="AL157" i="5" s="1"/>
  <c r="AE158" i="5"/>
  <c r="L159" i="5"/>
  <c r="U159" i="5"/>
  <c r="X159" i="5" s="1"/>
  <c r="N160" i="3" s="1"/>
  <c r="V160" i="5"/>
  <c r="W160" i="5" s="1"/>
  <c r="X160" i="5" s="1"/>
  <c r="N161" i="3" s="1"/>
  <c r="AK160" i="5"/>
  <c r="R161" i="3" s="1"/>
  <c r="AK161" i="5"/>
  <c r="R162" i="3" s="1"/>
  <c r="U164" i="5"/>
  <c r="X164" i="5" s="1"/>
  <c r="N165" i="3" s="1"/>
  <c r="I166" i="5"/>
  <c r="P166" i="5" s="1"/>
  <c r="K167" i="3" s="1"/>
  <c r="AA166" i="5"/>
  <c r="O167" i="3" s="1"/>
  <c r="AK166" i="5"/>
  <c r="R167" i="3" s="1"/>
  <c r="AA167" i="5"/>
  <c r="O168" i="3" s="1"/>
  <c r="I168" i="5"/>
  <c r="P168" i="5" s="1"/>
  <c r="K169" i="3" s="1"/>
  <c r="AA169" i="5"/>
  <c r="O170" i="3" s="1"/>
  <c r="AE170" i="5"/>
  <c r="AH171" i="5"/>
  <c r="Q172" i="3" s="1"/>
  <c r="AA172" i="5"/>
  <c r="O173" i="3" s="1"/>
  <c r="AK172" i="5"/>
  <c r="R173" i="3" s="1"/>
  <c r="I173" i="5"/>
  <c r="P173" i="5" s="1"/>
  <c r="K174" i="3" s="1"/>
  <c r="AE173" i="5"/>
  <c r="AL173" i="5" s="1"/>
  <c r="AE174" i="5"/>
  <c r="U175" i="5"/>
  <c r="X175" i="5" s="1"/>
  <c r="N176" i="3" s="1"/>
  <c r="V176" i="5"/>
  <c r="W176" i="5" s="1"/>
  <c r="AK176" i="5"/>
  <c r="R177" i="3" s="1"/>
  <c r="I178" i="5"/>
  <c r="P178" i="5" s="1"/>
  <c r="K179" i="3" s="1"/>
  <c r="AK179" i="5"/>
  <c r="R180" i="3" s="1"/>
  <c r="AK180" i="5"/>
  <c r="R181" i="3" s="1"/>
  <c r="I181" i="5"/>
  <c r="P181" i="5" s="1"/>
  <c r="K182" i="3" s="1"/>
  <c r="AA182" i="5"/>
  <c r="O183" i="3" s="1"/>
  <c r="AH183" i="5"/>
  <c r="Q184" i="3" s="1"/>
  <c r="I185" i="5"/>
  <c r="P185" i="5" s="1"/>
  <c r="K186" i="3" s="1"/>
  <c r="P186" i="5"/>
  <c r="K187" i="3" s="1"/>
  <c r="AK189" i="5"/>
  <c r="R190" i="3" s="1"/>
  <c r="I190" i="5"/>
  <c r="P190" i="5" s="1"/>
  <c r="K191" i="3" s="1"/>
  <c r="V190" i="5"/>
  <c r="W190" i="5" s="1"/>
  <c r="U190" i="5"/>
  <c r="L218" i="5"/>
  <c r="J219" i="3" s="1"/>
  <c r="AE128" i="5"/>
  <c r="P140" i="5"/>
  <c r="K141" i="3" s="1"/>
  <c r="L145" i="5"/>
  <c r="J146" i="3" s="1"/>
  <c r="P149" i="5"/>
  <c r="K150" i="3" s="1"/>
  <c r="P152" i="5"/>
  <c r="K153" i="3" s="1"/>
  <c r="AE160" i="5"/>
  <c r="L162" i="5"/>
  <c r="J163" i="3" s="1"/>
  <c r="P165" i="5"/>
  <c r="K166" i="3" s="1"/>
  <c r="P172" i="5"/>
  <c r="K173" i="3" s="1"/>
  <c r="AE176" i="5"/>
  <c r="AE179" i="5"/>
  <c r="AL179" i="5" s="1"/>
  <c r="V191" i="5"/>
  <c r="W191" i="5" s="1"/>
  <c r="U191" i="5"/>
  <c r="P193" i="5"/>
  <c r="K194" i="3" s="1"/>
  <c r="L226" i="5"/>
  <c r="J227" i="3" s="1"/>
  <c r="AE98" i="5"/>
  <c r="AL98" i="5" s="1"/>
  <c r="AE99" i="5"/>
  <c r="AL99" i="5" s="1"/>
  <c r="AH99" i="5"/>
  <c r="Q100" i="3" s="1"/>
  <c r="L100" i="5"/>
  <c r="AA100" i="5"/>
  <c r="O101" i="3" s="1"/>
  <c r="I101" i="5"/>
  <c r="AH101" i="5"/>
  <c r="Q102" i="3" s="1"/>
  <c r="AH102" i="5"/>
  <c r="Q103" i="3" s="1"/>
  <c r="AH103" i="5"/>
  <c r="Q104" i="3" s="1"/>
  <c r="AK104" i="5"/>
  <c r="R105" i="3" s="1"/>
  <c r="I106" i="5"/>
  <c r="P106" i="5" s="1"/>
  <c r="K107" i="3" s="1"/>
  <c r="AK106" i="5"/>
  <c r="R107" i="3" s="1"/>
  <c r="AE109" i="5"/>
  <c r="AL109" i="5" s="1"/>
  <c r="AE110" i="5"/>
  <c r="AL110" i="5" s="1"/>
  <c r="L111" i="5"/>
  <c r="AK112" i="5"/>
  <c r="R113" i="3" s="1"/>
  <c r="AK113" i="5"/>
  <c r="R114" i="3" s="1"/>
  <c r="I115" i="5"/>
  <c r="P115" i="5" s="1"/>
  <c r="K116" i="3" s="1"/>
  <c r="AA115" i="5"/>
  <c r="O116" i="3" s="1"/>
  <c r="AK115" i="5"/>
  <c r="R116" i="3" s="1"/>
  <c r="AE116" i="5"/>
  <c r="AK117" i="5"/>
  <c r="R118" i="3" s="1"/>
  <c r="AE119" i="5"/>
  <c r="AH120" i="5"/>
  <c r="Q121" i="3" s="1"/>
  <c r="I121" i="5"/>
  <c r="P121" i="5" s="1"/>
  <c r="K122" i="3" s="1"/>
  <c r="AH122" i="5"/>
  <c r="Q123" i="3" s="1"/>
  <c r="I126" i="5"/>
  <c r="P126" i="5" s="1"/>
  <c r="K127" i="3" s="1"/>
  <c r="AA126" i="5"/>
  <c r="O127" i="3" s="1"/>
  <c r="AK126" i="5"/>
  <c r="R127" i="3" s="1"/>
  <c r="I128" i="5"/>
  <c r="P128" i="5" s="1"/>
  <c r="K129" i="3" s="1"/>
  <c r="AH128" i="5"/>
  <c r="AH130" i="5"/>
  <c r="Q131" i="3" s="1"/>
  <c r="L131" i="5"/>
  <c r="J132" i="3" s="1"/>
  <c r="I134" i="5"/>
  <c r="P134" i="5" s="1"/>
  <c r="K135" i="3" s="1"/>
  <c r="AA134" i="5"/>
  <c r="O135" i="3" s="1"/>
  <c r="AK134" i="5"/>
  <c r="R135" i="3" s="1"/>
  <c r="I136" i="5"/>
  <c r="AA137" i="5"/>
  <c r="O138" i="3" s="1"/>
  <c r="AE138" i="5"/>
  <c r="AA139" i="5"/>
  <c r="O140" i="3" s="1"/>
  <c r="AE139" i="5"/>
  <c r="AK139" i="5"/>
  <c r="R140" i="3" s="1"/>
  <c r="AH141" i="5"/>
  <c r="Q142" i="3" s="1"/>
  <c r="L142" i="5"/>
  <c r="AH142" i="5"/>
  <c r="Q143" i="3" s="1"/>
  <c r="AA143" i="5"/>
  <c r="O144" i="3" s="1"/>
  <c r="AH143" i="5"/>
  <c r="Q144" i="3" s="1"/>
  <c r="X144" i="5"/>
  <c r="N145" i="3" s="1"/>
  <c r="AA145" i="5"/>
  <c r="O146" i="3" s="1"/>
  <c r="AE146" i="5"/>
  <c r="AL146" i="5" s="1"/>
  <c r="L147" i="5"/>
  <c r="AA147" i="5"/>
  <c r="O148" i="3" s="1"/>
  <c r="AE147" i="5"/>
  <c r="AK147" i="5"/>
  <c r="R148" i="3" s="1"/>
  <c r="X149" i="5"/>
  <c r="N150" i="3" s="1"/>
  <c r="AH149" i="5"/>
  <c r="Q150" i="3" s="1"/>
  <c r="AH150" i="5"/>
  <c r="Q151" i="3" s="1"/>
  <c r="AH151" i="5"/>
  <c r="Q152" i="3" s="1"/>
  <c r="V152" i="5"/>
  <c r="W152" i="5" s="1"/>
  <c r="X152" i="5" s="1"/>
  <c r="N153" i="3" s="1"/>
  <c r="AK152" i="5"/>
  <c r="R153" i="3" s="1"/>
  <c r="AH153" i="5"/>
  <c r="Q154" i="3" s="1"/>
  <c r="L154" i="5"/>
  <c r="AH154" i="5"/>
  <c r="Q155" i="3" s="1"/>
  <c r="I155" i="5"/>
  <c r="P155" i="5" s="1"/>
  <c r="K156" i="3" s="1"/>
  <c r="V155" i="5"/>
  <c r="W155" i="5" s="1"/>
  <c r="I156" i="5"/>
  <c r="P156" i="5" s="1"/>
  <c r="K157" i="3" s="1"/>
  <c r="I158" i="5"/>
  <c r="P158" i="5" s="1"/>
  <c r="K159" i="3" s="1"/>
  <c r="AA158" i="5"/>
  <c r="O159" i="3" s="1"/>
  <c r="AK158" i="5"/>
  <c r="R159" i="3" s="1"/>
  <c r="I160" i="5"/>
  <c r="P160" i="5" s="1"/>
  <c r="K161" i="3" s="1"/>
  <c r="AH160" i="5"/>
  <c r="Q161" i="3" s="1"/>
  <c r="AH162" i="5"/>
  <c r="Q163" i="3" s="1"/>
  <c r="I163" i="5"/>
  <c r="P163" i="5" s="1"/>
  <c r="K164" i="3" s="1"/>
  <c r="V163" i="5"/>
  <c r="W163" i="5" s="1"/>
  <c r="I164" i="5"/>
  <c r="P164" i="5" s="1"/>
  <c r="K165" i="3" s="1"/>
  <c r="AE165" i="5"/>
  <c r="AE166" i="5"/>
  <c r="AA168" i="5"/>
  <c r="O169" i="3" s="1"/>
  <c r="AE168" i="5"/>
  <c r="AH169" i="5"/>
  <c r="Q170" i="3" s="1"/>
  <c r="L170" i="5"/>
  <c r="AA170" i="5"/>
  <c r="O171" i="3" s="1"/>
  <c r="X171" i="5"/>
  <c r="N172" i="3" s="1"/>
  <c r="AK171" i="5"/>
  <c r="R172" i="3" s="1"/>
  <c r="I174" i="5"/>
  <c r="P174" i="5" s="1"/>
  <c r="K175" i="3" s="1"/>
  <c r="AA174" i="5"/>
  <c r="O175" i="3" s="1"/>
  <c r="AK174" i="5"/>
  <c r="R175" i="3" s="1"/>
  <c r="AA175" i="5"/>
  <c r="O176" i="3" s="1"/>
  <c r="I176" i="5"/>
  <c r="P176" i="5" s="1"/>
  <c r="K177" i="3" s="1"/>
  <c r="AH176" i="5"/>
  <c r="Q177" i="3" s="1"/>
  <c r="I177" i="5"/>
  <c r="P177" i="5" s="1"/>
  <c r="K178" i="3" s="1"/>
  <c r="AK178" i="5"/>
  <c r="R179" i="3" s="1"/>
  <c r="I179" i="5"/>
  <c r="P179" i="5" s="1"/>
  <c r="K180" i="3" s="1"/>
  <c r="AH179" i="5"/>
  <c r="Q180" i="3" s="1"/>
  <c r="L181" i="5"/>
  <c r="AA181" i="5"/>
  <c r="O182" i="3" s="1"/>
  <c r="I182" i="5"/>
  <c r="P182" i="5" s="1"/>
  <c r="K183" i="3" s="1"/>
  <c r="AE183" i="5"/>
  <c r="U188" i="5"/>
  <c r="X188" i="5" s="1"/>
  <c r="N189" i="3" s="1"/>
  <c r="P194" i="5"/>
  <c r="K195" i="3" s="1"/>
  <c r="AK183" i="5"/>
  <c r="R184" i="3" s="1"/>
  <c r="AE184" i="5"/>
  <c r="AH185" i="5"/>
  <c r="Q186" i="3" s="1"/>
  <c r="AH186" i="5"/>
  <c r="Q187" i="3" s="1"/>
  <c r="I187" i="5"/>
  <c r="AE187" i="5"/>
  <c r="AK187" i="5"/>
  <c r="R188" i="3" s="1"/>
  <c r="I188" i="5"/>
  <c r="P188" i="5" s="1"/>
  <c r="K189" i="3" s="1"/>
  <c r="AK188" i="5"/>
  <c r="R189" i="3" s="1"/>
  <c r="I189" i="5"/>
  <c r="P189" i="5" s="1"/>
  <c r="K190" i="3" s="1"/>
  <c r="AE189" i="5"/>
  <c r="I191" i="5"/>
  <c r="P191" i="5" s="1"/>
  <c r="K192" i="3" s="1"/>
  <c r="AE191" i="5"/>
  <c r="AL191" i="5" s="1"/>
  <c r="AH192" i="5"/>
  <c r="Q193" i="3" s="1"/>
  <c r="AE193" i="5"/>
  <c r="U196" i="5"/>
  <c r="AH196" i="5"/>
  <c r="Q197" i="3" s="1"/>
  <c r="L197" i="5"/>
  <c r="J198" i="3" s="1"/>
  <c r="AA197" i="5"/>
  <c r="O198" i="3" s="1"/>
  <c r="AA199" i="5"/>
  <c r="O200" i="3" s="1"/>
  <c r="AK200" i="5"/>
  <c r="R201" i="3" s="1"/>
  <c r="AA201" i="5"/>
  <c r="O202" i="3" s="1"/>
  <c r="V202" i="5"/>
  <c r="W202" i="5" s="1"/>
  <c r="AE202" i="5"/>
  <c r="U204" i="5"/>
  <c r="AH204" i="5"/>
  <c r="Q205" i="3" s="1"/>
  <c r="AH205" i="5"/>
  <c r="Q206" i="3" s="1"/>
  <c r="AH208" i="5"/>
  <c r="Q209" i="3" s="1"/>
  <c r="AH210" i="5"/>
  <c r="Q211" i="3" s="1"/>
  <c r="X211" i="5"/>
  <c r="N212" i="3" s="1"/>
  <c r="AK211" i="5"/>
  <c r="R212" i="3" s="1"/>
  <c r="I212" i="5"/>
  <c r="P212" i="5" s="1"/>
  <c r="K213" i="3" s="1"/>
  <c r="AK212" i="5"/>
  <c r="R213" i="3" s="1"/>
  <c r="I213" i="5"/>
  <c r="P213" i="5" s="1"/>
  <c r="K214" i="3" s="1"/>
  <c r="AK213" i="5"/>
  <c r="R214" i="3" s="1"/>
  <c r="L215" i="5"/>
  <c r="AA217" i="5"/>
  <c r="O218" i="3" s="1"/>
  <c r="V218" i="5"/>
  <c r="W218" i="5" s="1"/>
  <c r="X218" i="5" s="1"/>
  <c r="N219" i="3" s="1"/>
  <c r="AE218" i="5"/>
  <c r="U220" i="5"/>
  <c r="AH220" i="5"/>
  <c r="Q221" i="3" s="1"/>
  <c r="L222" i="5"/>
  <c r="J223" i="3" s="1"/>
  <c r="AK223" i="5"/>
  <c r="R224" i="3" s="1"/>
  <c r="I224" i="5"/>
  <c r="P224" i="5" s="1"/>
  <c r="K225" i="3" s="1"/>
  <c r="AE224" i="5"/>
  <c r="U225" i="5"/>
  <c r="V227" i="5"/>
  <c r="W227" i="5" s="1"/>
  <c r="AH227" i="5"/>
  <c r="Q228" i="3" s="1"/>
  <c r="AH233" i="5"/>
  <c r="Q234" i="3" s="1"/>
  <c r="V234" i="5"/>
  <c r="W234" i="5" s="1"/>
  <c r="U234" i="5"/>
  <c r="V236" i="5"/>
  <c r="W236" i="5" s="1"/>
  <c r="X236" i="5" s="1"/>
  <c r="N237" i="3" s="1"/>
  <c r="U236" i="5"/>
  <c r="L209" i="5"/>
  <c r="X215" i="5"/>
  <c r="N216" i="3" s="1"/>
  <c r="V241" i="5"/>
  <c r="W241" i="5" s="1"/>
  <c r="U241" i="5"/>
  <c r="L258" i="5"/>
  <c r="J259" i="3" s="1"/>
  <c r="AH190" i="5"/>
  <c r="Q191" i="3" s="1"/>
  <c r="AK193" i="5"/>
  <c r="R194" i="3" s="1"/>
  <c r="S195" i="3"/>
  <c r="L199" i="5"/>
  <c r="J200" i="3" s="1"/>
  <c r="X199" i="5"/>
  <c r="N200" i="3" s="1"/>
  <c r="AE199" i="5"/>
  <c r="L201" i="5"/>
  <c r="AK203" i="5"/>
  <c r="R204" i="3" s="1"/>
  <c r="AK204" i="5"/>
  <c r="R205" i="3" s="1"/>
  <c r="I205" i="5"/>
  <c r="P205" i="5" s="1"/>
  <c r="K206" i="3" s="1"/>
  <c r="AK205" i="5"/>
  <c r="R206" i="3" s="1"/>
  <c r="AA206" i="5"/>
  <c r="O207" i="3" s="1"/>
  <c r="L207" i="5"/>
  <c r="U207" i="5"/>
  <c r="X207" i="5" s="1"/>
  <c r="N208" i="3" s="1"/>
  <c r="AK208" i="5"/>
  <c r="R209" i="3" s="1"/>
  <c r="AA209" i="5"/>
  <c r="O210" i="3" s="1"/>
  <c r="AE210" i="5"/>
  <c r="AL210" i="5" s="1"/>
  <c r="L212" i="5"/>
  <c r="J213" i="3" s="1"/>
  <c r="U212" i="5"/>
  <c r="X212" i="5" s="1"/>
  <c r="L213" i="5"/>
  <c r="L214" i="5"/>
  <c r="AK219" i="5"/>
  <c r="R220" i="3" s="1"/>
  <c r="I220" i="5"/>
  <c r="P220" i="5" s="1"/>
  <c r="K221" i="3" s="1"/>
  <c r="AK220" i="5"/>
  <c r="R221" i="3" s="1"/>
  <c r="I221" i="5"/>
  <c r="P221" i="5" s="1"/>
  <c r="K222" i="3" s="1"/>
  <c r="AK221" i="5"/>
  <c r="R222" i="3" s="1"/>
  <c r="AA222" i="5"/>
  <c r="O223" i="3" s="1"/>
  <c r="X223" i="5"/>
  <c r="N224" i="3" s="1"/>
  <c r="AH225" i="5"/>
  <c r="Q226" i="3" s="1"/>
  <c r="AA226" i="5"/>
  <c r="O227" i="3" s="1"/>
  <c r="I227" i="5"/>
  <c r="AA227" i="5"/>
  <c r="O228" i="3" s="1"/>
  <c r="AK227" i="5"/>
  <c r="R228" i="3" s="1"/>
  <c r="L231" i="5"/>
  <c r="V233" i="5"/>
  <c r="W233" i="5" s="1"/>
  <c r="U233" i="5"/>
  <c r="U235" i="5"/>
  <c r="V235" i="5"/>
  <c r="W235" i="5" s="1"/>
  <c r="L274" i="5"/>
  <c r="AK185" i="5"/>
  <c r="R186" i="3" s="1"/>
  <c r="L190" i="5"/>
  <c r="J191" i="3" s="1"/>
  <c r="AE190" i="5"/>
  <c r="L191" i="5"/>
  <c r="AE195" i="5"/>
  <c r="X196" i="5"/>
  <c r="N197" i="3" s="1"/>
  <c r="P199" i="5"/>
  <c r="K200" i="3" s="1"/>
  <c r="AE200" i="5"/>
  <c r="U201" i="5"/>
  <c r="X201" i="5" s="1"/>
  <c r="N202" i="3" s="1"/>
  <c r="V203" i="5"/>
  <c r="W203" i="5" s="1"/>
  <c r="X203" i="5" s="1"/>
  <c r="N204" i="3" s="1"/>
  <c r="P204" i="5"/>
  <c r="K205" i="3" s="1"/>
  <c r="X204" i="5"/>
  <c r="N205" i="3" s="1"/>
  <c r="P207" i="5"/>
  <c r="K208" i="3" s="1"/>
  <c r="AE207" i="5"/>
  <c r="AE213" i="5"/>
  <c r="U214" i="5"/>
  <c r="AE214" i="5"/>
  <c r="P216" i="5"/>
  <c r="K217" i="3" s="1"/>
  <c r="AE216" i="5"/>
  <c r="U217" i="5"/>
  <c r="V219" i="5"/>
  <c r="W219" i="5" s="1"/>
  <c r="X219" i="5" s="1"/>
  <c r="N220" i="3" s="1"/>
  <c r="X220" i="5"/>
  <c r="N221" i="3" s="1"/>
  <c r="P223" i="5"/>
  <c r="K224" i="3" s="1"/>
  <c r="AE225" i="5"/>
  <c r="AK238" i="5"/>
  <c r="R239" i="3" s="1"/>
  <c r="L229" i="5"/>
  <c r="AH229" i="5"/>
  <c r="Q230" i="3" s="1"/>
  <c r="AK231" i="5"/>
  <c r="R232" i="3" s="1"/>
  <c r="AE232" i="5"/>
  <c r="L238" i="5"/>
  <c r="AK239" i="5"/>
  <c r="R240" i="3" s="1"/>
  <c r="I240" i="5"/>
  <c r="P240" i="5" s="1"/>
  <c r="K241" i="3" s="1"/>
  <c r="AE240" i="5"/>
  <c r="L241" i="5"/>
  <c r="U242" i="5"/>
  <c r="P244" i="5"/>
  <c r="K245" i="3" s="1"/>
  <c r="AE245" i="5"/>
  <c r="U246" i="5"/>
  <c r="AE248" i="5"/>
  <c r="U249" i="5"/>
  <c r="U250" i="5"/>
  <c r="V251" i="5"/>
  <c r="W251" i="5" s="1"/>
  <c r="X251" i="5" s="1"/>
  <c r="N252" i="3" s="1"/>
  <c r="P255" i="5"/>
  <c r="K256" i="3" s="1"/>
  <c r="V259" i="5"/>
  <c r="W259" i="5" s="1"/>
  <c r="X259" i="5" s="1"/>
  <c r="N260" i="3" s="1"/>
  <c r="U260" i="5"/>
  <c r="U262" i="5"/>
  <c r="U263" i="5"/>
  <c r="AE266" i="5"/>
  <c r="AA268" i="5"/>
  <c r="O269" i="3" s="1"/>
  <c r="P271" i="5"/>
  <c r="K272" i="3" s="1"/>
  <c r="P275" i="5"/>
  <c r="K276" i="3" s="1"/>
  <c r="AH277" i="5"/>
  <c r="Q278" i="3" s="1"/>
  <c r="L278" i="5"/>
  <c r="AE278" i="5"/>
  <c r="AL278" i="5" s="1"/>
  <c r="X282" i="5"/>
  <c r="N283" i="3" s="1"/>
  <c r="AE284" i="5"/>
  <c r="I228" i="5"/>
  <c r="P228" i="5" s="1"/>
  <c r="K229" i="3" s="1"/>
  <c r="AE229" i="5"/>
  <c r="AE230" i="5"/>
  <c r="AA233" i="5"/>
  <c r="O234" i="3" s="1"/>
  <c r="AE234" i="5"/>
  <c r="AL234" i="5" s="1"/>
  <c r="AE237" i="5"/>
  <c r="U238" i="5"/>
  <c r="AE238" i="5"/>
  <c r="AL238" i="5" s="1"/>
  <c r="AK240" i="5"/>
  <c r="R241" i="3" s="1"/>
  <c r="AA241" i="5"/>
  <c r="O242" i="3" s="1"/>
  <c r="AE242" i="5"/>
  <c r="V243" i="5"/>
  <c r="W243" i="5" s="1"/>
  <c r="X243" i="5" s="1"/>
  <c r="AK244" i="5"/>
  <c r="R245" i="3" s="1"/>
  <c r="I245" i="5"/>
  <c r="P245" i="5" s="1"/>
  <c r="K246" i="3" s="1"/>
  <c r="AK245" i="5"/>
  <c r="R246" i="3" s="1"/>
  <c r="AA249" i="5"/>
  <c r="O250" i="3" s="1"/>
  <c r="AE250" i="5"/>
  <c r="U252" i="5"/>
  <c r="X252" i="5" s="1"/>
  <c r="N253" i="3" s="1"/>
  <c r="AH252" i="5"/>
  <c r="Q253" i="3" s="1"/>
  <c r="L253" i="5"/>
  <c r="J254" i="3" s="1"/>
  <c r="AH253" i="5"/>
  <c r="Q254" i="3" s="1"/>
  <c r="L254" i="5"/>
  <c r="AE254" i="5"/>
  <c r="AK255" i="5"/>
  <c r="R256" i="3" s="1"/>
  <c r="I256" i="5"/>
  <c r="AE256" i="5"/>
  <c r="L257" i="5"/>
  <c r="J258" i="3" s="1"/>
  <c r="U257" i="5"/>
  <c r="U258" i="5"/>
  <c r="X258" i="5" s="1"/>
  <c r="N259" i="3" s="1"/>
  <c r="AH259" i="5"/>
  <c r="Q260" i="3" s="1"/>
  <c r="AK260" i="5"/>
  <c r="R261" i="3" s="1"/>
  <c r="I261" i="5"/>
  <c r="P261" i="5" s="1"/>
  <c r="K262" i="3" s="1"/>
  <c r="AE263" i="5"/>
  <c r="AH265" i="5"/>
  <c r="Q266" i="3" s="1"/>
  <c r="AA266" i="5"/>
  <c r="O267" i="3" s="1"/>
  <c r="I267" i="5"/>
  <c r="X267" i="5"/>
  <c r="N268" i="3" s="1"/>
  <c r="X268" i="5"/>
  <c r="N269" i="3" s="1"/>
  <c r="AH268" i="5"/>
  <c r="Q269" i="3" s="1"/>
  <c r="AH269" i="5"/>
  <c r="Q270" i="3" s="1"/>
  <c r="L270" i="5"/>
  <c r="J271" i="3" s="1"/>
  <c r="AE270" i="5"/>
  <c r="AK271" i="5"/>
  <c r="R272" i="3" s="1"/>
  <c r="I272" i="5"/>
  <c r="AE272" i="5"/>
  <c r="L273" i="5"/>
  <c r="U273" i="5"/>
  <c r="AE273" i="5"/>
  <c r="AH274" i="5"/>
  <c r="Q275" i="3" s="1"/>
  <c r="V275" i="5"/>
  <c r="W275" i="5" s="1"/>
  <c r="X275" i="5" s="1"/>
  <c r="N276" i="3" s="1"/>
  <c r="U276" i="5"/>
  <c r="X276" i="5" s="1"/>
  <c r="N277" i="3" s="1"/>
  <c r="AE277" i="5"/>
  <c r="AE279" i="5"/>
  <c r="AE280" i="5"/>
  <c r="L281" i="5"/>
  <c r="J282" i="3" s="1"/>
  <c r="AK236" i="5"/>
  <c r="R237" i="3" s="1"/>
  <c r="I237" i="5"/>
  <c r="P237" i="5" s="1"/>
  <c r="K238" i="3" s="1"/>
  <c r="AK237" i="5"/>
  <c r="R238" i="3" s="1"/>
  <c r="AA238" i="5"/>
  <c r="O239" i="3" s="1"/>
  <c r="L239" i="5"/>
  <c r="X239" i="5"/>
  <c r="N240" i="3" s="1"/>
  <c r="AE239" i="5"/>
  <c r="AH241" i="5"/>
  <c r="Q242" i="3" s="1"/>
  <c r="AA242" i="5"/>
  <c r="O243" i="3" s="1"/>
  <c r="AA245" i="5"/>
  <c r="O246" i="3" s="1"/>
  <c r="I247" i="5"/>
  <c r="P247" i="5" s="1"/>
  <c r="K248" i="3" s="1"/>
  <c r="AE247" i="5"/>
  <c r="AL247" i="5" s="1"/>
  <c r="AH249" i="5"/>
  <c r="Q250" i="3" s="1"/>
  <c r="AA250" i="5"/>
  <c r="O251" i="3" s="1"/>
  <c r="I251" i="5"/>
  <c r="AA251" i="5"/>
  <c r="O252" i="3" s="1"/>
  <c r="AE253" i="5"/>
  <c r="X255" i="5"/>
  <c r="N256" i="3" s="1"/>
  <c r="AK256" i="5"/>
  <c r="R257" i="3" s="1"/>
  <c r="AA257" i="5"/>
  <c r="O258" i="3" s="1"/>
  <c r="AE258" i="5"/>
  <c r="AL258" i="5" s="1"/>
  <c r="AA259" i="5"/>
  <c r="O260" i="3" s="1"/>
  <c r="AK259" i="5"/>
  <c r="R260" i="3" s="1"/>
  <c r="I260" i="5"/>
  <c r="P260" i="5" s="1"/>
  <c r="K261" i="3" s="1"/>
  <c r="AA261" i="5"/>
  <c r="O262" i="3" s="1"/>
  <c r="I263" i="5"/>
  <c r="P263" i="5" s="1"/>
  <c r="K264" i="3" s="1"/>
  <c r="AH264" i="5"/>
  <c r="Q265" i="3" s="1"/>
  <c r="AE265" i="5"/>
  <c r="AH266" i="5"/>
  <c r="Q267" i="3" s="1"/>
  <c r="AE269" i="5"/>
  <c r="AK272" i="5"/>
  <c r="R273" i="3" s="1"/>
  <c r="AA273" i="5"/>
  <c r="O274" i="3" s="1"/>
  <c r="AK276" i="5"/>
  <c r="R277" i="3" s="1"/>
  <c r="I277" i="5"/>
  <c r="P277" i="5" s="1"/>
  <c r="K278" i="3" s="1"/>
  <c r="P281" i="5"/>
  <c r="K282" i="3" s="1"/>
  <c r="S304" i="5"/>
  <c r="M305" i="3" s="1"/>
  <c r="L245" i="5"/>
  <c r="X260" i="5"/>
  <c r="N261" i="3" s="1"/>
  <c r="AK263" i="5"/>
  <c r="R264" i="3" s="1"/>
  <c r="I264" i="5"/>
  <c r="L265" i="5"/>
  <c r="P282" i="5"/>
  <c r="K283" i="3" s="1"/>
  <c r="AH282" i="5"/>
  <c r="Q283" i="3" s="1"/>
  <c r="AH283" i="5"/>
  <c r="Q284" i="3" s="1"/>
  <c r="AE285" i="5"/>
  <c r="X287" i="5"/>
  <c r="N288" i="3" s="1"/>
  <c r="AH287" i="5"/>
  <c r="Q288" i="3" s="1"/>
  <c r="AH288" i="5"/>
  <c r="Q289" i="3" s="1"/>
  <c r="P289" i="5"/>
  <c r="K290" i="3" s="1"/>
  <c r="AA290" i="5"/>
  <c r="O291" i="3" s="1"/>
  <c r="I291" i="5"/>
  <c r="P291" i="5" s="1"/>
  <c r="K292" i="3" s="1"/>
  <c r="X291" i="5"/>
  <c r="N292" i="3" s="1"/>
  <c r="X292" i="5"/>
  <c r="N293" i="3" s="1"/>
  <c r="AH292" i="5"/>
  <c r="Q293" i="3" s="1"/>
  <c r="AH293" i="5"/>
  <c r="Q294" i="3" s="1"/>
  <c r="L294" i="5"/>
  <c r="J295" i="3" s="1"/>
  <c r="P294" i="5"/>
  <c r="K295" i="3" s="1"/>
  <c r="AE294" i="5"/>
  <c r="AL294" i="5" s="1"/>
  <c r="AA296" i="5"/>
  <c r="O297" i="3" s="1"/>
  <c r="AH297" i="5"/>
  <c r="Q298" i="3" s="1"/>
  <c r="X298" i="5"/>
  <c r="N299" i="3" s="1"/>
  <c r="AA299" i="5"/>
  <c r="O300" i="3" s="1"/>
  <c r="AK299" i="5"/>
  <c r="R300" i="3" s="1"/>
  <c r="I300" i="5"/>
  <c r="P300" i="5" s="1"/>
  <c r="K301" i="3" s="1"/>
  <c r="AA301" i="5"/>
  <c r="O302" i="3" s="1"/>
  <c r="I303" i="5"/>
  <c r="AA304" i="5"/>
  <c r="O305" i="3" s="1"/>
  <c r="I305" i="5"/>
  <c r="P305" i="5" s="1"/>
  <c r="K306" i="3" s="1"/>
  <c r="AA305" i="5"/>
  <c r="O306" i="3" s="1"/>
  <c r="AE305" i="5"/>
  <c r="AE309" i="5"/>
  <c r="AA311" i="5"/>
  <c r="O312" i="3" s="1"/>
  <c r="AH312" i="5"/>
  <c r="Q313" i="3" s="1"/>
  <c r="AK313" i="5"/>
  <c r="R314" i="3" s="1"/>
  <c r="I314" i="5"/>
  <c r="AH315" i="5"/>
  <c r="Q316" i="3" s="1"/>
  <c r="AK317" i="5"/>
  <c r="R318" i="3" s="1"/>
  <c r="I318" i="5"/>
  <c r="AE318" i="5"/>
  <c r="AE319" i="5"/>
  <c r="V320" i="5"/>
  <c r="W320" i="5" s="1"/>
  <c r="X320" i="5" s="1"/>
  <c r="N321" i="3" s="1"/>
  <c r="AE320" i="5"/>
  <c r="AA321" i="5"/>
  <c r="O322" i="3" s="1"/>
  <c r="AE321" i="5"/>
  <c r="AH323" i="5"/>
  <c r="Q324" i="3" s="1"/>
  <c r="AK325" i="5"/>
  <c r="R326" i="3" s="1"/>
  <c r="I326" i="5"/>
  <c r="AE326" i="5"/>
  <c r="AE327" i="5"/>
  <c r="AL327" i="5" s="1"/>
  <c r="V328" i="5"/>
  <c r="W328" i="5" s="1"/>
  <c r="X328" i="5" s="1"/>
  <c r="N329" i="3" s="1"/>
  <c r="AE328" i="5"/>
  <c r="AA329" i="5"/>
  <c r="O330" i="3" s="1"/>
  <c r="AE329" i="5"/>
  <c r="U331" i="5"/>
  <c r="X295" i="5"/>
  <c r="N296" i="3" s="1"/>
  <c r="AA280" i="5"/>
  <c r="O281" i="3" s="1"/>
  <c r="AH281" i="5"/>
  <c r="Q282" i="3" s="1"/>
  <c r="AE282" i="5"/>
  <c r="AA283" i="5"/>
  <c r="O284" i="3" s="1"/>
  <c r="AK283" i="5"/>
  <c r="R284" i="3" s="1"/>
  <c r="I284" i="5"/>
  <c r="P284" i="5" s="1"/>
  <c r="K285" i="3" s="1"/>
  <c r="AA284" i="5"/>
  <c r="O285" i="3" s="1"/>
  <c r="AA285" i="5"/>
  <c r="O286" i="3" s="1"/>
  <c r="I287" i="5"/>
  <c r="AK287" i="5"/>
  <c r="R288" i="3" s="1"/>
  <c r="I288" i="5"/>
  <c r="AK288" i="5"/>
  <c r="R289" i="3" s="1"/>
  <c r="AA289" i="5"/>
  <c r="O290" i="3" s="1"/>
  <c r="U290" i="5"/>
  <c r="X290" i="5" s="1"/>
  <c r="N291" i="3" s="1"/>
  <c r="AA292" i="5"/>
  <c r="O293" i="3" s="1"/>
  <c r="AK292" i="5"/>
  <c r="R293" i="3" s="1"/>
  <c r="I293" i="5"/>
  <c r="P293" i="5" s="1"/>
  <c r="K294" i="3" s="1"/>
  <c r="AE295" i="5"/>
  <c r="AE296" i="5"/>
  <c r="L297" i="5"/>
  <c r="J298" i="3" s="1"/>
  <c r="U297" i="5"/>
  <c r="AE297" i="5"/>
  <c r="V299" i="5"/>
  <c r="W299" i="5" s="1"/>
  <c r="X299" i="5" s="1"/>
  <c r="N300" i="3" s="1"/>
  <c r="L300" i="5"/>
  <c r="U300" i="5"/>
  <c r="X300" i="5" s="1"/>
  <c r="N301" i="3" s="1"/>
  <c r="AE301" i="5"/>
  <c r="U302" i="5"/>
  <c r="U304" i="5"/>
  <c r="X304" i="5" s="1"/>
  <c r="N305" i="3" s="1"/>
  <c r="L305" i="5"/>
  <c r="P307" i="5"/>
  <c r="K308" i="3" s="1"/>
  <c r="AH308" i="5"/>
  <c r="Q309" i="3" s="1"/>
  <c r="AE312" i="5"/>
  <c r="I319" i="5"/>
  <c r="AK319" i="5"/>
  <c r="R320" i="3" s="1"/>
  <c r="I327" i="5"/>
  <c r="AK327" i="5"/>
  <c r="R328" i="3" s="1"/>
  <c r="AH328" i="5"/>
  <c r="Q329" i="3" s="1"/>
  <c r="X329" i="5"/>
  <c r="N330" i="3" s="1"/>
  <c r="AH331" i="5"/>
  <c r="Q332" i="3" s="1"/>
  <c r="I332" i="5"/>
  <c r="P332" i="5" s="1"/>
  <c r="K333" i="3" s="1"/>
  <c r="V332" i="5"/>
  <c r="W332" i="5" s="1"/>
  <c r="AH279" i="5"/>
  <c r="Q280" i="3" s="1"/>
  <c r="AH280" i="5"/>
  <c r="Q281" i="3" s="1"/>
  <c r="AA282" i="5"/>
  <c r="O283" i="3" s="1"/>
  <c r="I283" i="5"/>
  <c r="P283" i="5" s="1"/>
  <c r="K284" i="3" s="1"/>
  <c r="X283" i="5"/>
  <c r="N284" i="3" s="1"/>
  <c r="X284" i="5"/>
  <c r="N285" i="3" s="1"/>
  <c r="AH284" i="5"/>
  <c r="Q285" i="3" s="1"/>
  <c r="AH285" i="5"/>
  <c r="Q286" i="3" s="1"/>
  <c r="L286" i="5"/>
  <c r="AE286" i="5"/>
  <c r="AA288" i="5"/>
  <c r="O289" i="3" s="1"/>
  <c r="AH289" i="5"/>
  <c r="Q290" i="3" s="1"/>
  <c r="AE290" i="5"/>
  <c r="AA291" i="5"/>
  <c r="O292" i="3" s="1"/>
  <c r="AK291" i="5"/>
  <c r="R292" i="3" s="1"/>
  <c r="I292" i="5"/>
  <c r="P292" i="5" s="1"/>
  <c r="K293" i="3" s="1"/>
  <c r="AA293" i="5"/>
  <c r="O294" i="3" s="1"/>
  <c r="I295" i="5"/>
  <c r="AK295" i="5"/>
  <c r="R296" i="3" s="1"/>
  <c r="I296" i="5"/>
  <c r="AK296" i="5"/>
  <c r="R297" i="3" s="1"/>
  <c r="AA297" i="5"/>
  <c r="O298" i="3" s="1"/>
  <c r="AA300" i="5"/>
  <c r="O301" i="3" s="1"/>
  <c r="AK300" i="5"/>
  <c r="R301" i="3" s="1"/>
  <c r="I301" i="5"/>
  <c r="P301" i="5" s="1"/>
  <c r="K302" i="3" s="1"/>
  <c r="AK301" i="5"/>
  <c r="R302" i="3" s="1"/>
  <c r="AA302" i="5"/>
  <c r="O303" i="3" s="1"/>
  <c r="AH303" i="5"/>
  <c r="Q304" i="3" s="1"/>
  <c r="AE304" i="5"/>
  <c r="V305" i="5"/>
  <c r="W305" i="5" s="1"/>
  <c r="X305" i="5" s="1"/>
  <c r="N306" i="3" s="1"/>
  <c r="AK305" i="5"/>
  <c r="R306" i="3" s="1"/>
  <c r="I306" i="5"/>
  <c r="P306" i="5" s="1"/>
  <c r="K307" i="3" s="1"/>
  <c r="AK307" i="5"/>
  <c r="R308" i="3" s="1"/>
  <c r="I308" i="5"/>
  <c r="P308" i="5" s="1"/>
  <c r="K309" i="3" s="1"/>
  <c r="AK308" i="5"/>
  <c r="R309" i="3" s="1"/>
  <c r="I309" i="5"/>
  <c r="P309" i="5" s="1"/>
  <c r="K310" i="3" s="1"/>
  <c r="AK310" i="5"/>
  <c r="R311" i="3" s="1"/>
  <c r="AA312" i="5"/>
  <c r="O313" i="3" s="1"/>
  <c r="I313" i="5"/>
  <c r="P313" i="5" s="1"/>
  <c r="K314" i="3" s="1"/>
  <c r="X313" i="5"/>
  <c r="N314" i="3" s="1"/>
  <c r="AH314" i="5"/>
  <c r="Q315" i="3" s="1"/>
  <c r="L315" i="5"/>
  <c r="AA315" i="5"/>
  <c r="O316" i="3" s="1"/>
  <c r="AA316" i="5"/>
  <c r="O317" i="3" s="1"/>
  <c r="AH318" i="5"/>
  <c r="Q319" i="3" s="1"/>
  <c r="AH319" i="5"/>
  <c r="Q320" i="3" s="1"/>
  <c r="V321" i="5"/>
  <c r="W321" i="5" s="1"/>
  <c r="X321" i="5" s="1"/>
  <c r="N322" i="3" s="1"/>
  <c r="AH322" i="5"/>
  <c r="Q323" i="3" s="1"/>
  <c r="L323" i="5"/>
  <c r="AA323" i="5"/>
  <c r="O324" i="3" s="1"/>
  <c r="AA324" i="5"/>
  <c r="O325" i="3" s="1"/>
  <c r="S331" i="5"/>
  <c r="M332" i="3" s="1"/>
  <c r="X331" i="5"/>
  <c r="N332" i="3" s="1"/>
  <c r="I241" i="3"/>
  <c r="I161" i="3"/>
  <c r="I167" i="3"/>
  <c r="I181" i="3"/>
  <c r="I199" i="3"/>
  <c r="I202" i="3"/>
  <c r="I205" i="3"/>
  <c r="I5" i="3"/>
  <c r="I16" i="3"/>
  <c r="I29" i="3"/>
  <c r="I41" i="3"/>
  <c r="I48" i="3"/>
  <c r="I50" i="3"/>
  <c r="I56" i="3"/>
  <c r="I58" i="3"/>
  <c r="I69" i="3"/>
  <c r="I74" i="3"/>
  <c r="I109" i="3"/>
  <c r="I153" i="3"/>
  <c r="I170" i="3"/>
  <c r="I191" i="3"/>
  <c r="I269" i="3"/>
  <c r="I13" i="3"/>
  <c r="I18" i="3"/>
  <c r="I19" i="3"/>
  <c r="I25" i="3"/>
  <c r="I37" i="3"/>
  <c r="I42" i="3"/>
  <c r="I47" i="3"/>
  <c r="I55" i="3"/>
  <c r="I65" i="3"/>
  <c r="I81" i="3"/>
  <c r="S177" i="4"/>
  <c r="H178" i="3" s="1"/>
  <c r="I178" i="3" s="1"/>
  <c r="G178" i="3"/>
  <c r="G239" i="3"/>
  <c r="S238" i="4"/>
  <c r="H239" i="3" s="1"/>
  <c r="I239" i="3" s="1"/>
  <c r="I61" i="3"/>
  <c r="I125" i="3"/>
  <c r="S113" i="4"/>
  <c r="H114" i="3" s="1"/>
  <c r="I114" i="3" s="1"/>
  <c r="G114" i="3"/>
  <c r="G61" i="3"/>
  <c r="G125" i="3"/>
  <c r="S266" i="4"/>
  <c r="H267" i="3" s="1"/>
  <c r="I267" i="3" s="1"/>
  <c r="G267" i="3"/>
  <c r="I17" i="3"/>
  <c r="S174" i="4"/>
  <c r="H175" i="3" s="1"/>
  <c r="I175" i="3" s="1"/>
  <c r="G175" i="3"/>
  <c r="S110" i="4"/>
  <c r="H111" i="3" s="1"/>
  <c r="I111" i="3" s="1"/>
  <c r="G111" i="3"/>
  <c r="S241" i="4"/>
  <c r="H242" i="3" s="1"/>
  <c r="I242" i="3" s="1"/>
  <c r="G242" i="3"/>
  <c r="I7" i="3"/>
  <c r="I9" i="3"/>
  <c r="I189" i="3"/>
  <c r="S252" i="4"/>
  <c r="H253" i="3" s="1"/>
  <c r="I253" i="3" s="1"/>
  <c r="G253" i="3"/>
  <c r="Q5" i="3"/>
  <c r="G189" i="3"/>
  <c r="G247" i="3"/>
  <c r="S246" i="4"/>
  <c r="H247" i="3" s="1"/>
  <c r="I247" i="3" s="1"/>
  <c r="S325" i="4"/>
  <c r="H326" i="3" s="1"/>
  <c r="I326" i="3" s="1"/>
  <c r="G326" i="3"/>
  <c r="S327" i="4"/>
  <c r="H328" i="3" s="1"/>
  <c r="I328" i="3" s="1"/>
  <c r="G328" i="3"/>
  <c r="I245" i="3"/>
  <c r="G255" i="3"/>
  <c r="S254" i="4"/>
  <c r="H255" i="3" s="1"/>
  <c r="I255" i="3" s="1"/>
  <c r="S279" i="4"/>
  <c r="H280" i="3" s="1"/>
  <c r="I280" i="3" s="1"/>
  <c r="G280" i="3"/>
  <c r="S287" i="4"/>
  <c r="H288" i="3" s="1"/>
  <c r="I288" i="3" s="1"/>
  <c r="G288" i="3"/>
  <c r="S295" i="4"/>
  <c r="H296" i="3" s="1"/>
  <c r="I296" i="3" s="1"/>
  <c r="G296" i="3"/>
  <c r="S303" i="4"/>
  <c r="H304" i="3" s="1"/>
  <c r="I304" i="3" s="1"/>
  <c r="G304" i="3"/>
  <c r="S311" i="4"/>
  <c r="H312" i="3" s="1"/>
  <c r="I312" i="3" s="1"/>
  <c r="G312" i="3"/>
  <c r="S322" i="4"/>
  <c r="H323" i="3" s="1"/>
  <c r="I323" i="3" s="1"/>
  <c r="G323" i="3"/>
  <c r="S324" i="4"/>
  <c r="H325" i="3" s="1"/>
  <c r="I325" i="3" s="1"/>
  <c r="G325" i="3"/>
  <c r="S330" i="4"/>
  <c r="H331" i="3" s="1"/>
  <c r="I331" i="3" s="1"/>
  <c r="G331" i="3"/>
  <c r="G263" i="3"/>
  <c r="S262" i="4"/>
  <c r="H263" i="3" s="1"/>
  <c r="I263" i="3" s="1"/>
  <c r="S276" i="4"/>
  <c r="H277" i="3" s="1"/>
  <c r="I277" i="3" s="1"/>
  <c r="G277" i="3"/>
  <c r="S332" i="4"/>
  <c r="H333" i="3" s="1"/>
  <c r="I333" i="3" s="1"/>
  <c r="G333" i="3"/>
  <c r="G271" i="3"/>
  <c r="S270" i="4"/>
  <c r="H271" i="3" s="1"/>
  <c r="I271" i="3" s="1"/>
  <c r="S321" i="4"/>
  <c r="H322" i="3" s="1"/>
  <c r="I322" i="3" s="1"/>
  <c r="G322" i="3"/>
  <c r="S323" i="4"/>
  <c r="H324" i="3" s="1"/>
  <c r="I324" i="3" s="1"/>
  <c r="G324" i="3"/>
  <c r="S329" i="4"/>
  <c r="H330" i="3" s="1"/>
  <c r="I330" i="3" s="1"/>
  <c r="G330" i="3"/>
  <c r="G223" i="3"/>
  <c r="S222" i="4"/>
  <c r="H223" i="3" s="1"/>
  <c r="I223" i="3" s="1"/>
  <c r="S283" i="4"/>
  <c r="H284" i="3" s="1"/>
  <c r="I284" i="3" s="1"/>
  <c r="G284" i="3"/>
  <c r="S291" i="4"/>
  <c r="H292" i="3" s="1"/>
  <c r="I292" i="3" s="1"/>
  <c r="G292" i="3"/>
  <c r="S299" i="4"/>
  <c r="H300" i="3" s="1"/>
  <c r="I300" i="3" s="1"/>
  <c r="G300" i="3"/>
  <c r="S307" i="4"/>
  <c r="H308" i="3" s="1"/>
  <c r="I308" i="3" s="1"/>
  <c r="G308" i="3"/>
  <c r="S315" i="4"/>
  <c r="H316" i="3" s="1"/>
  <c r="I316" i="3" s="1"/>
  <c r="G316" i="3"/>
  <c r="S326" i="4"/>
  <c r="H327" i="3" s="1"/>
  <c r="I327" i="3" s="1"/>
  <c r="G327" i="3"/>
  <c r="G231" i="3"/>
  <c r="S230" i="4"/>
  <c r="H231" i="3" s="1"/>
  <c r="I231" i="3" s="1"/>
  <c r="Q61" i="4"/>
  <c r="R61" i="4" s="1"/>
  <c r="Q69" i="4"/>
  <c r="R69" i="4" s="1"/>
  <c r="Q77" i="4"/>
  <c r="R77" i="4" s="1"/>
  <c r="Q85" i="4"/>
  <c r="R85" i="4" s="1"/>
  <c r="Q93" i="4"/>
  <c r="R93" i="4" s="1"/>
  <c r="Q101" i="4"/>
  <c r="R101" i="4" s="1"/>
  <c r="Q109" i="4"/>
  <c r="R109" i="4" s="1"/>
  <c r="Q117" i="4"/>
  <c r="R117" i="4" s="1"/>
  <c r="Q125" i="4"/>
  <c r="R125" i="4" s="1"/>
  <c r="Q133" i="4"/>
  <c r="R133" i="4" s="1"/>
  <c r="Q141" i="4"/>
  <c r="R141" i="4" s="1"/>
  <c r="Q149" i="4"/>
  <c r="R149" i="4" s="1"/>
  <c r="Q157" i="4"/>
  <c r="R157" i="4" s="1"/>
  <c r="Q165" i="4"/>
  <c r="R165" i="4" s="1"/>
  <c r="Q173" i="4"/>
  <c r="R173" i="4" s="1"/>
  <c r="Q181" i="4"/>
  <c r="R181" i="4" s="1"/>
  <c r="Q189" i="4"/>
  <c r="R189" i="4" s="1"/>
  <c r="Q197" i="4"/>
  <c r="R197" i="4" s="1"/>
  <c r="Q205" i="4"/>
  <c r="R205" i="4" s="1"/>
  <c r="Q213" i="4"/>
  <c r="R213" i="4" s="1"/>
  <c r="Q221" i="4"/>
  <c r="R221" i="4" s="1"/>
  <c r="Q229" i="4"/>
  <c r="R229" i="4" s="1"/>
  <c r="Q237" i="4"/>
  <c r="R237" i="4" s="1"/>
  <c r="Q245" i="4"/>
  <c r="R245" i="4" s="1"/>
  <c r="Q253" i="4"/>
  <c r="R253" i="4" s="1"/>
  <c r="Q261" i="4"/>
  <c r="R261" i="4" s="1"/>
  <c r="Q269" i="4"/>
  <c r="R269" i="4" s="1"/>
  <c r="Q277" i="4"/>
  <c r="R277" i="4" s="1"/>
  <c r="Q281" i="4"/>
  <c r="R281" i="4" s="1"/>
  <c r="Q285" i="4"/>
  <c r="R285" i="4" s="1"/>
  <c r="Q289" i="4"/>
  <c r="R289" i="4" s="1"/>
  <c r="Q293" i="4"/>
  <c r="R293" i="4" s="1"/>
  <c r="Q297" i="4"/>
  <c r="R297" i="4" s="1"/>
  <c r="Q301" i="4"/>
  <c r="R301" i="4" s="1"/>
  <c r="Q305" i="4"/>
  <c r="R305" i="4" s="1"/>
  <c r="Q309" i="4"/>
  <c r="R309" i="4" s="1"/>
  <c r="Q313" i="4"/>
  <c r="R313" i="4" s="1"/>
  <c r="Q317" i="4"/>
  <c r="R317" i="4" s="1"/>
  <c r="AH3" i="5"/>
  <c r="Q4" i="3" s="1"/>
  <c r="I4" i="5"/>
  <c r="P4" i="5" s="1"/>
  <c r="K5" i="3" s="1"/>
  <c r="V4" i="5"/>
  <c r="W4" i="5" s="1"/>
  <c r="X4" i="5" s="1"/>
  <c r="N5" i="3" s="1"/>
  <c r="L5" i="5"/>
  <c r="Q59" i="4"/>
  <c r="R59" i="4" s="1"/>
  <c r="Q67" i="4"/>
  <c r="R67" i="4" s="1"/>
  <c r="Q75" i="4"/>
  <c r="R75" i="4" s="1"/>
  <c r="Q83" i="4"/>
  <c r="R83" i="4" s="1"/>
  <c r="Q91" i="4"/>
  <c r="R91" i="4" s="1"/>
  <c r="Q99" i="4"/>
  <c r="R99" i="4" s="1"/>
  <c r="Q107" i="4"/>
  <c r="R107" i="4" s="1"/>
  <c r="Q115" i="4"/>
  <c r="R115" i="4" s="1"/>
  <c r="Q123" i="4"/>
  <c r="R123" i="4" s="1"/>
  <c r="Q131" i="4"/>
  <c r="R131" i="4" s="1"/>
  <c r="Q139" i="4"/>
  <c r="R139" i="4" s="1"/>
  <c r="Q147" i="4"/>
  <c r="R147" i="4" s="1"/>
  <c r="Q155" i="4"/>
  <c r="R155" i="4" s="1"/>
  <c r="Q163" i="4"/>
  <c r="R163" i="4" s="1"/>
  <c r="Q171" i="4"/>
  <c r="R171" i="4" s="1"/>
  <c r="Q179" i="4"/>
  <c r="R179" i="4" s="1"/>
  <c r="Q187" i="4"/>
  <c r="R187" i="4" s="1"/>
  <c r="Q195" i="4"/>
  <c r="R195" i="4" s="1"/>
  <c r="Q203" i="4"/>
  <c r="R203" i="4" s="1"/>
  <c r="Q211" i="4"/>
  <c r="R211" i="4" s="1"/>
  <c r="Q219" i="4"/>
  <c r="R219" i="4" s="1"/>
  <c r="Q227" i="4"/>
  <c r="R227" i="4" s="1"/>
  <c r="Q235" i="4"/>
  <c r="R235" i="4" s="1"/>
  <c r="Q243" i="4"/>
  <c r="R243" i="4" s="1"/>
  <c r="Q251" i="4"/>
  <c r="R251" i="4" s="1"/>
  <c r="Q259" i="4"/>
  <c r="R259" i="4" s="1"/>
  <c r="Q267" i="4"/>
  <c r="R267" i="4" s="1"/>
  <c r="Q275" i="4"/>
  <c r="R275" i="4" s="1"/>
  <c r="Q280" i="4"/>
  <c r="R280" i="4" s="1"/>
  <c r="Q284" i="4"/>
  <c r="R284" i="4" s="1"/>
  <c r="Q288" i="4"/>
  <c r="R288" i="4" s="1"/>
  <c r="Q292" i="4"/>
  <c r="R292" i="4" s="1"/>
  <c r="Q296" i="4"/>
  <c r="R296" i="4" s="1"/>
  <c r="Q300" i="4"/>
  <c r="R300" i="4" s="1"/>
  <c r="Q304" i="4"/>
  <c r="R304" i="4" s="1"/>
  <c r="Q308" i="4"/>
  <c r="R308" i="4" s="1"/>
  <c r="Q312" i="4"/>
  <c r="R312" i="4" s="1"/>
  <c r="Q316" i="4"/>
  <c r="R316" i="4" s="1"/>
  <c r="X12" i="5"/>
  <c r="N13" i="3" s="1"/>
  <c r="L58" i="5"/>
  <c r="Q66" i="4"/>
  <c r="R66" i="4" s="1"/>
  <c r="Q74" i="4"/>
  <c r="R74" i="4" s="1"/>
  <c r="Q82" i="4"/>
  <c r="R82" i="4" s="1"/>
  <c r="Q90" i="4"/>
  <c r="R90" i="4" s="1"/>
  <c r="Q98" i="4"/>
  <c r="R98" i="4" s="1"/>
  <c r="Q106" i="4"/>
  <c r="R106" i="4" s="1"/>
  <c r="Q114" i="4"/>
  <c r="R114" i="4" s="1"/>
  <c r="Q122" i="4"/>
  <c r="R122" i="4" s="1"/>
  <c r="Q130" i="4"/>
  <c r="R130" i="4" s="1"/>
  <c r="Q138" i="4"/>
  <c r="R138" i="4" s="1"/>
  <c r="Q146" i="4"/>
  <c r="R146" i="4" s="1"/>
  <c r="Q154" i="4"/>
  <c r="R154" i="4" s="1"/>
  <c r="Q162" i="4"/>
  <c r="R162" i="4" s="1"/>
  <c r="Q170" i="4"/>
  <c r="R170" i="4" s="1"/>
  <c r="Q178" i="4"/>
  <c r="R178" i="4" s="1"/>
  <c r="Q186" i="4"/>
  <c r="R186" i="4" s="1"/>
  <c r="Q194" i="4"/>
  <c r="R194" i="4" s="1"/>
  <c r="Q202" i="4"/>
  <c r="R202" i="4" s="1"/>
  <c r="Q210" i="4"/>
  <c r="R210" i="4" s="1"/>
  <c r="Q218" i="4"/>
  <c r="R218" i="4" s="1"/>
  <c r="Q226" i="4"/>
  <c r="R226" i="4" s="1"/>
  <c r="Q234" i="4"/>
  <c r="R234" i="4" s="1"/>
  <c r="Q242" i="4"/>
  <c r="R242" i="4" s="1"/>
  <c r="Q250" i="4"/>
  <c r="R250" i="4" s="1"/>
  <c r="Q258" i="4"/>
  <c r="R258" i="4" s="1"/>
  <c r="L7" i="5"/>
  <c r="L37" i="5"/>
  <c r="P120" i="5"/>
  <c r="K121" i="3" s="1"/>
  <c r="L120" i="5"/>
  <c r="P136" i="5"/>
  <c r="K137" i="3" s="1"/>
  <c r="L136" i="5"/>
  <c r="S9" i="5"/>
  <c r="M10" i="3" s="1"/>
  <c r="P104" i="5"/>
  <c r="K105" i="3" s="1"/>
  <c r="L104" i="5"/>
  <c r="P117" i="5"/>
  <c r="K118" i="3" s="1"/>
  <c r="L117" i="5"/>
  <c r="P133" i="5"/>
  <c r="K134" i="3" s="1"/>
  <c r="L133" i="5"/>
  <c r="L3" i="5"/>
  <c r="P88" i="5"/>
  <c r="K89" i="3" s="1"/>
  <c r="L88" i="5"/>
  <c r="P101" i="5"/>
  <c r="K102" i="3" s="1"/>
  <c r="L101" i="5"/>
  <c r="Q63" i="4"/>
  <c r="R63" i="4" s="1"/>
  <c r="Q71" i="4"/>
  <c r="R71" i="4" s="1"/>
  <c r="Q79" i="4"/>
  <c r="R79" i="4" s="1"/>
  <c r="Q87" i="4"/>
  <c r="R87" i="4" s="1"/>
  <c r="Q95" i="4"/>
  <c r="R95" i="4" s="1"/>
  <c r="Q103" i="4"/>
  <c r="R103" i="4" s="1"/>
  <c r="Q111" i="4"/>
  <c r="R111" i="4" s="1"/>
  <c r="Q119" i="4"/>
  <c r="R119" i="4" s="1"/>
  <c r="Q127" i="4"/>
  <c r="R127" i="4" s="1"/>
  <c r="Q135" i="4"/>
  <c r="R135" i="4" s="1"/>
  <c r="Q143" i="4"/>
  <c r="R143" i="4" s="1"/>
  <c r="Q151" i="4"/>
  <c r="R151" i="4" s="1"/>
  <c r="Q159" i="4"/>
  <c r="R159" i="4" s="1"/>
  <c r="Q167" i="4"/>
  <c r="R167" i="4" s="1"/>
  <c r="Q175" i="4"/>
  <c r="R175" i="4" s="1"/>
  <c r="Q183" i="4"/>
  <c r="R183" i="4" s="1"/>
  <c r="Q191" i="4"/>
  <c r="R191" i="4" s="1"/>
  <c r="Q199" i="4"/>
  <c r="R199" i="4" s="1"/>
  <c r="Q207" i="4"/>
  <c r="R207" i="4" s="1"/>
  <c r="Q215" i="4"/>
  <c r="R215" i="4" s="1"/>
  <c r="Q223" i="4"/>
  <c r="R223" i="4" s="1"/>
  <c r="Q231" i="4"/>
  <c r="R231" i="4" s="1"/>
  <c r="Q239" i="4"/>
  <c r="R239" i="4" s="1"/>
  <c r="Q247" i="4"/>
  <c r="R247" i="4" s="1"/>
  <c r="Q255" i="4"/>
  <c r="R255" i="4" s="1"/>
  <c r="Q263" i="4"/>
  <c r="R263" i="4" s="1"/>
  <c r="Q271" i="4"/>
  <c r="R271" i="4" s="1"/>
  <c r="Q278" i="4"/>
  <c r="R278" i="4" s="1"/>
  <c r="Q282" i="4"/>
  <c r="R282" i="4" s="1"/>
  <c r="Q286" i="4"/>
  <c r="R286" i="4" s="1"/>
  <c r="Q290" i="4"/>
  <c r="R290" i="4" s="1"/>
  <c r="Q294" i="4"/>
  <c r="R294" i="4" s="1"/>
  <c r="Q298" i="4"/>
  <c r="R298" i="4" s="1"/>
  <c r="Q302" i="4"/>
  <c r="R302" i="4" s="1"/>
  <c r="Q306" i="4"/>
  <c r="R306" i="4" s="1"/>
  <c r="Q310" i="4"/>
  <c r="R310" i="4" s="1"/>
  <c r="Q314" i="4"/>
  <c r="R314" i="4" s="1"/>
  <c r="Q318" i="4"/>
  <c r="R318" i="4" s="1"/>
  <c r="L21" i="5"/>
  <c r="P72" i="5"/>
  <c r="K73" i="3" s="1"/>
  <c r="L72" i="5"/>
  <c r="P85" i="5"/>
  <c r="K86" i="3" s="1"/>
  <c r="L85" i="5"/>
  <c r="P56" i="5"/>
  <c r="K57" i="3" s="1"/>
  <c r="L56" i="5"/>
  <c r="P69" i="5"/>
  <c r="K70" i="3" s="1"/>
  <c r="L69" i="5"/>
  <c r="AM68" i="5"/>
  <c r="T69" i="3" s="1"/>
  <c r="L74" i="5"/>
  <c r="AM84" i="5"/>
  <c r="T85" i="3" s="1"/>
  <c r="L90" i="5"/>
  <c r="L106" i="5"/>
  <c r="L122" i="5"/>
  <c r="U189" i="5"/>
  <c r="V189" i="5"/>
  <c r="W189" i="5" s="1"/>
  <c r="V22" i="5"/>
  <c r="W22" i="5" s="1"/>
  <c r="U22" i="5"/>
  <c r="L24" i="5"/>
  <c r="AA25" i="5"/>
  <c r="O26" i="3" s="1"/>
  <c r="V27" i="5"/>
  <c r="W27" i="5" s="1"/>
  <c r="U27" i="5"/>
  <c r="V38" i="5"/>
  <c r="W38" i="5" s="1"/>
  <c r="U38" i="5"/>
  <c r="L40" i="5"/>
  <c r="AA41" i="5"/>
  <c r="O42" i="3" s="1"/>
  <c r="V43" i="5"/>
  <c r="W43" i="5" s="1"/>
  <c r="U43" i="5"/>
  <c r="V54" i="5"/>
  <c r="W54" i="5" s="1"/>
  <c r="U54" i="5"/>
  <c r="S67" i="5"/>
  <c r="M68" i="3" s="1"/>
  <c r="V70" i="5"/>
  <c r="W70" i="5" s="1"/>
  <c r="U70" i="5"/>
  <c r="S83" i="5"/>
  <c r="M84" i="3" s="1"/>
  <c r="V86" i="5"/>
  <c r="W86" i="5" s="1"/>
  <c r="U86" i="5"/>
  <c r="V102" i="5"/>
  <c r="W102" i="5" s="1"/>
  <c r="U102" i="5"/>
  <c r="V118" i="5"/>
  <c r="W118" i="5" s="1"/>
  <c r="U118" i="5"/>
  <c r="S131" i="5"/>
  <c r="M132" i="3" s="1"/>
  <c r="V134" i="5"/>
  <c r="W134" i="5" s="1"/>
  <c r="U134" i="5"/>
  <c r="P145" i="5"/>
  <c r="K146" i="3" s="1"/>
  <c r="V166" i="5"/>
  <c r="W166" i="5" s="1"/>
  <c r="U166" i="5"/>
  <c r="L172" i="5"/>
  <c r="U181" i="5"/>
  <c r="V181" i="5"/>
  <c r="W181" i="5" s="1"/>
  <c r="P183" i="5"/>
  <c r="K184" i="3" s="1"/>
  <c r="L183" i="5"/>
  <c r="V208" i="5"/>
  <c r="W208" i="5" s="1"/>
  <c r="U208" i="5"/>
  <c r="V150" i="5"/>
  <c r="W150" i="5" s="1"/>
  <c r="U150" i="5"/>
  <c r="U179" i="5"/>
  <c r="V179" i="5"/>
  <c r="W179" i="5" s="1"/>
  <c r="AE7" i="5"/>
  <c r="AL7" i="5" s="1"/>
  <c r="L10" i="5"/>
  <c r="AE10" i="5"/>
  <c r="AL10" i="5" s="1"/>
  <c r="X11" i="5"/>
  <c r="N12" i="3" s="1"/>
  <c r="P12" i="5"/>
  <c r="K13" i="3" s="1"/>
  <c r="L15" i="5"/>
  <c r="AE21" i="5"/>
  <c r="AL21" i="5" s="1"/>
  <c r="L22" i="5"/>
  <c r="AH24" i="5"/>
  <c r="Q25" i="3" s="1"/>
  <c r="P25" i="5"/>
  <c r="K26" i="3" s="1"/>
  <c r="L27" i="5"/>
  <c r="L31" i="5"/>
  <c r="AE37" i="5"/>
  <c r="AL37" i="5" s="1"/>
  <c r="L38" i="5"/>
  <c r="AH40" i="5"/>
  <c r="Q41" i="3" s="1"/>
  <c r="P41" i="5"/>
  <c r="K42" i="3" s="1"/>
  <c r="L43" i="5"/>
  <c r="L47" i="5"/>
  <c r="AE53" i="5"/>
  <c r="AL53" i="5" s="1"/>
  <c r="L54" i="5"/>
  <c r="L57" i="5"/>
  <c r="X61" i="5"/>
  <c r="N62" i="3" s="1"/>
  <c r="X64" i="5"/>
  <c r="N65" i="3" s="1"/>
  <c r="L70" i="5"/>
  <c r="L73" i="5"/>
  <c r="X77" i="5"/>
  <c r="N78" i="3" s="1"/>
  <c r="X80" i="5"/>
  <c r="N81" i="3" s="1"/>
  <c r="L86" i="5"/>
  <c r="L89" i="5"/>
  <c r="X96" i="5"/>
  <c r="N97" i="3" s="1"/>
  <c r="L102" i="5"/>
  <c r="L105" i="5"/>
  <c r="L118" i="5"/>
  <c r="L121" i="5"/>
  <c r="L134" i="5"/>
  <c r="L137" i="5"/>
  <c r="S162" i="5"/>
  <c r="M163" i="3" s="1"/>
  <c r="L166" i="5"/>
  <c r="L169" i="5"/>
  <c r="V9" i="5"/>
  <c r="W9" i="5" s="1"/>
  <c r="U9" i="5"/>
  <c r="S28" i="5"/>
  <c r="M29" i="3" s="1"/>
  <c r="L44" i="5"/>
  <c r="L49" i="5"/>
  <c r="L55" i="5"/>
  <c r="L66" i="5"/>
  <c r="L71" i="5"/>
  <c r="L82" i="5"/>
  <c r="L87" i="5"/>
  <c r="X87" i="5"/>
  <c r="N88" i="3" s="1"/>
  <c r="L98" i="5"/>
  <c r="L103" i="5"/>
  <c r="X103" i="5"/>
  <c r="N104" i="3" s="1"/>
  <c r="L114" i="5"/>
  <c r="L119" i="5"/>
  <c r="X119" i="5"/>
  <c r="N120" i="3" s="1"/>
  <c r="L130" i="5"/>
  <c r="L135" i="5"/>
  <c r="X135" i="5"/>
  <c r="N136" i="3" s="1"/>
  <c r="L141" i="5"/>
  <c r="V142" i="5"/>
  <c r="W142" i="5" s="1"/>
  <c r="U142" i="5"/>
  <c r="L150" i="5"/>
  <c r="L153" i="5"/>
  <c r="X155" i="5"/>
  <c r="N156" i="3" s="1"/>
  <c r="X167" i="5"/>
  <c r="N168" i="3" s="1"/>
  <c r="L168" i="5"/>
  <c r="AA6" i="5"/>
  <c r="O7" i="3" s="1"/>
  <c r="V14" i="5"/>
  <c r="W14" i="5" s="1"/>
  <c r="U14" i="5"/>
  <c r="AA17" i="5"/>
  <c r="O18" i="3" s="1"/>
  <c r="V19" i="5"/>
  <c r="W19" i="5" s="1"/>
  <c r="U19" i="5"/>
  <c r="L26" i="5"/>
  <c r="V30" i="5"/>
  <c r="W30" i="5" s="1"/>
  <c r="U30" i="5"/>
  <c r="AA33" i="5"/>
  <c r="O34" i="3" s="1"/>
  <c r="V35" i="5"/>
  <c r="W35" i="5" s="1"/>
  <c r="U35" i="5"/>
  <c r="L42" i="5"/>
  <c r="V46" i="5"/>
  <c r="W46" i="5" s="1"/>
  <c r="U46" i="5"/>
  <c r="AA49" i="5"/>
  <c r="O50" i="3" s="1"/>
  <c r="V51" i="5"/>
  <c r="W51" i="5" s="1"/>
  <c r="U51" i="5"/>
  <c r="L59" i="5"/>
  <c r="V62" i="5"/>
  <c r="W62" i="5" s="1"/>
  <c r="U62" i="5"/>
  <c r="L75" i="5"/>
  <c r="V78" i="5"/>
  <c r="W78" i="5" s="1"/>
  <c r="U78" i="5"/>
  <c r="L91" i="5"/>
  <c r="V94" i="5"/>
  <c r="W94" i="5" s="1"/>
  <c r="U94" i="5"/>
  <c r="L107" i="5"/>
  <c r="V110" i="5"/>
  <c r="W110" i="5" s="1"/>
  <c r="U110" i="5"/>
  <c r="L123" i="5"/>
  <c r="V126" i="5"/>
  <c r="W126" i="5" s="1"/>
  <c r="U126" i="5"/>
  <c r="L139" i="5"/>
  <c r="L151" i="5"/>
  <c r="X151" i="5"/>
  <c r="N152" i="3" s="1"/>
  <c r="L152" i="5"/>
  <c r="L157" i="5"/>
  <c r="V158" i="5"/>
  <c r="W158" i="5" s="1"/>
  <c r="U158" i="5"/>
  <c r="L171" i="5"/>
  <c r="P175" i="5"/>
  <c r="K176" i="3" s="1"/>
  <c r="L175" i="5"/>
  <c r="X176" i="5"/>
  <c r="N177" i="3" s="1"/>
  <c r="P219" i="5"/>
  <c r="K220" i="3" s="1"/>
  <c r="L219" i="5"/>
  <c r="P61" i="5"/>
  <c r="K62" i="3" s="1"/>
  <c r="L61" i="5"/>
  <c r="P77" i="5"/>
  <c r="K78" i="3" s="1"/>
  <c r="L77" i="5"/>
  <c r="P93" i="5"/>
  <c r="K94" i="3" s="1"/>
  <c r="L93" i="5"/>
  <c r="P109" i="5"/>
  <c r="K110" i="3" s="1"/>
  <c r="L109" i="5"/>
  <c r="P125" i="5"/>
  <c r="K126" i="3" s="1"/>
  <c r="L125" i="5"/>
  <c r="P137" i="5"/>
  <c r="K138" i="3" s="1"/>
  <c r="X147" i="5"/>
  <c r="N148" i="3" s="1"/>
  <c r="L155" i="5"/>
  <c r="P169" i="5"/>
  <c r="K170" i="3" s="1"/>
  <c r="L178" i="5"/>
  <c r="AA9" i="5"/>
  <c r="O10" i="3" s="1"/>
  <c r="L14" i="5"/>
  <c r="AH16" i="5"/>
  <c r="Q17" i="3" s="1"/>
  <c r="P17" i="5"/>
  <c r="K18" i="3" s="1"/>
  <c r="L19" i="5"/>
  <c r="L23" i="5"/>
  <c r="L30" i="5"/>
  <c r="AH32" i="5"/>
  <c r="Q33" i="3" s="1"/>
  <c r="P33" i="5"/>
  <c r="K34" i="3" s="1"/>
  <c r="L35" i="5"/>
  <c r="L39" i="5"/>
  <c r="L46" i="5"/>
  <c r="AH48" i="5"/>
  <c r="Q49" i="3" s="1"/>
  <c r="P49" i="5"/>
  <c r="K50" i="3" s="1"/>
  <c r="L51" i="5"/>
  <c r="X56" i="5"/>
  <c r="N57" i="3" s="1"/>
  <c r="L62" i="5"/>
  <c r="L65" i="5"/>
  <c r="X69" i="5"/>
  <c r="N70" i="3" s="1"/>
  <c r="X72" i="5"/>
  <c r="N73" i="3" s="1"/>
  <c r="L78" i="5"/>
  <c r="L81" i="5"/>
  <c r="X85" i="5"/>
  <c r="N86" i="3" s="1"/>
  <c r="X88" i="5"/>
  <c r="N89" i="3" s="1"/>
  <c r="L94" i="5"/>
  <c r="L97" i="5"/>
  <c r="X101" i="5"/>
  <c r="N102" i="3" s="1"/>
  <c r="X104" i="5"/>
  <c r="N105" i="3" s="1"/>
  <c r="L110" i="5"/>
  <c r="L113" i="5"/>
  <c r="X117" i="5"/>
  <c r="N118" i="3" s="1"/>
  <c r="X120" i="5"/>
  <c r="N121" i="3" s="1"/>
  <c r="L126" i="5"/>
  <c r="L129" i="5"/>
  <c r="X133" i="5"/>
  <c r="N134" i="3" s="1"/>
  <c r="X136" i="5"/>
  <c r="N137" i="3" s="1"/>
  <c r="L140" i="5"/>
  <c r="L143" i="5"/>
  <c r="X143" i="5"/>
  <c r="N144" i="3" s="1"/>
  <c r="P153" i="5"/>
  <c r="K154" i="3" s="1"/>
  <c r="L158" i="5"/>
  <c r="L161" i="5"/>
  <c r="X163" i="5"/>
  <c r="N164" i="3" s="1"/>
  <c r="P167" i="5"/>
  <c r="K168" i="3" s="1"/>
  <c r="L167" i="5"/>
  <c r="X168" i="5"/>
  <c r="N169" i="3" s="1"/>
  <c r="V174" i="5"/>
  <c r="W174" i="5" s="1"/>
  <c r="U174" i="5"/>
  <c r="X187" i="5"/>
  <c r="N188" i="3" s="1"/>
  <c r="L188" i="5"/>
  <c r="X214" i="5"/>
  <c r="N215" i="3" s="1"/>
  <c r="V216" i="5"/>
  <c r="W216" i="5" s="1"/>
  <c r="U216" i="5"/>
  <c r="S222" i="5"/>
  <c r="M223" i="3" s="1"/>
  <c r="P227" i="5"/>
  <c r="K228" i="3" s="1"/>
  <c r="L227" i="5"/>
  <c r="P259" i="5"/>
  <c r="K260" i="3" s="1"/>
  <c r="L259" i="5"/>
  <c r="P264" i="5"/>
  <c r="K265" i="3" s="1"/>
  <c r="L264" i="5"/>
  <c r="X265" i="5"/>
  <c r="N266" i="3" s="1"/>
  <c r="S266" i="5"/>
  <c r="M267" i="3" s="1"/>
  <c r="L279" i="5"/>
  <c r="P279" i="5"/>
  <c r="K280" i="3" s="1"/>
  <c r="U141" i="5"/>
  <c r="X141" i="5" s="1"/>
  <c r="N142" i="3" s="1"/>
  <c r="U157" i="5"/>
  <c r="X157" i="5" s="1"/>
  <c r="N158" i="3" s="1"/>
  <c r="U165" i="5"/>
  <c r="X165" i="5" s="1"/>
  <c r="N166" i="3" s="1"/>
  <c r="U173" i="5"/>
  <c r="X173" i="5" s="1"/>
  <c r="N174" i="3" s="1"/>
  <c r="L180" i="5"/>
  <c r="I184" i="5"/>
  <c r="P184" i="5" s="1"/>
  <c r="K185" i="3" s="1"/>
  <c r="AK184" i="5"/>
  <c r="R185" i="3" s="1"/>
  <c r="I192" i="5"/>
  <c r="P192" i="5" s="1"/>
  <c r="K193" i="3" s="1"/>
  <c r="L193" i="5"/>
  <c r="I200" i="5"/>
  <c r="P200" i="5" s="1"/>
  <c r="K201" i="3" s="1"/>
  <c r="S204" i="5"/>
  <c r="M205" i="3" s="1"/>
  <c r="L208" i="5"/>
  <c r="AA214" i="5"/>
  <c r="O215" i="3" s="1"/>
  <c r="AK216" i="5"/>
  <c r="R217" i="3" s="1"/>
  <c r="X222" i="5"/>
  <c r="N223" i="3" s="1"/>
  <c r="V224" i="5"/>
  <c r="W224" i="5" s="1"/>
  <c r="U224" i="5"/>
  <c r="X226" i="5"/>
  <c r="N227" i="3" s="1"/>
  <c r="L230" i="5"/>
  <c r="AE233" i="5"/>
  <c r="AL233" i="5" s="1"/>
  <c r="P235" i="5"/>
  <c r="K236" i="3" s="1"/>
  <c r="L235" i="5"/>
  <c r="I248" i="5"/>
  <c r="L249" i="5"/>
  <c r="X249" i="5"/>
  <c r="N250" i="3" s="1"/>
  <c r="S250" i="5"/>
  <c r="M251" i="3" s="1"/>
  <c r="X263" i="5"/>
  <c r="N264" i="3" s="1"/>
  <c r="L287" i="5"/>
  <c r="P287" i="5"/>
  <c r="K288" i="3" s="1"/>
  <c r="P187" i="5"/>
  <c r="K188" i="3" s="1"/>
  <c r="S190" i="5"/>
  <c r="M191" i="3" s="1"/>
  <c r="S197" i="5"/>
  <c r="M198" i="3" s="1"/>
  <c r="S212" i="5"/>
  <c r="M213" i="3" s="1"/>
  <c r="V232" i="5"/>
  <c r="W232" i="5" s="1"/>
  <c r="U232" i="5"/>
  <c r="P243" i="5"/>
  <c r="K244" i="3" s="1"/>
  <c r="L243" i="5"/>
  <c r="S253" i="5"/>
  <c r="M254" i="3" s="1"/>
  <c r="P267" i="5"/>
  <c r="K268" i="3" s="1"/>
  <c r="L267" i="5"/>
  <c r="P272" i="5"/>
  <c r="K273" i="3" s="1"/>
  <c r="L272" i="5"/>
  <c r="X273" i="5"/>
  <c r="N274" i="3" s="1"/>
  <c r="L285" i="5"/>
  <c r="L295" i="5"/>
  <c r="P295" i="5"/>
  <c r="K296" i="3" s="1"/>
  <c r="U59" i="5"/>
  <c r="X59" i="5" s="1"/>
  <c r="N60" i="3" s="1"/>
  <c r="U67" i="5"/>
  <c r="X67" i="5" s="1"/>
  <c r="N68" i="3" s="1"/>
  <c r="U75" i="5"/>
  <c r="X75" i="5" s="1"/>
  <c r="N76" i="3" s="1"/>
  <c r="U83" i="5"/>
  <c r="X83" i="5" s="1"/>
  <c r="N84" i="3" s="1"/>
  <c r="U91" i="5"/>
  <c r="X91" i="5" s="1"/>
  <c r="N92" i="3" s="1"/>
  <c r="U99" i="5"/>
  <c r="X99" i="5" s="1"/>
  <c r="N100" i="3" s="1"/>
  <c r="U107" i="5"/>
  <c r="X107" i="5" s="1"/>
  <c r="N108" i="3" s="1"/>
  <c r="U115" i="5"/>
  <c r="X115" i="5" s="1"/>
  <c r="N116" i="3" s="1"/>
  <c r="U123" i="5"/>
  <c r="X123" i="5" s="1"/>
  <c r="N124" i="3" s="1"/>
  <c r="U131" i="5"/>
  <c r="X131" i="5" s="1"/>
  <c r="N132" i="3" s="1"/>
  <c r="X186" i="5"/>
  <c r="N187" i="3" s="1"/>
  <c r="AA187" i="5"/>
  <c r="O188" i="3" s="1"/>
  <c r="X190" i="5"/>
  <c r="N191" i="3" s="1"/>
  <c r="X195" i="5"/>
  <c r="N196" i="3" s="1"/>
  <c r="L196" i="5"/>
  <c r="X209" i="5"/>
  <c r="N210" i="3" s="1"/>
  <c r="AH213" i="5"/>
  <c r="Q214" i="3" s="1"/>
  <c r="L224" i="5"/>
  <c r="AA230" i="5"/>
  <c r="O231" i="3" s="1"/>
  <c r="AK232" i="5"/>
  <c r="R233" i="3" s="1"/>
  <c r="X238" i="5"/>
  <c r="N239" i="3" s="1"/>
  <c r="V240" i="5"/>
  <c r="W240" i="5" s="1"/>
  <c r="U240" i="5"/>
  <c r="X242" i="5"/>
  <c r="N243" i="3" s="1"/>
  <c r="P251" i="5"/>
  <c r="K252" i="3" s="1"/>
  <c r="L251" i="5"/>
  <c r="X254" i="5"/>
  <c r="N255" i="3" s="1"/>
  <c r="L268" i="5"/>
  <c r="X271" i="5"/>
  <c r="N272" i="3" s="1"/>
  <c r="L275" i="5"/>
  <c r="S281" i="5"/>
  <c r="M282" i="3" s="1"/>
  <c r="X281" i="5"/>
  <c r="N282" i="3" s="1"/>
  <c r="S282" i="5"/>
  <c r="M283" i="3" s="1"/>
  <c r="X286" i="5"/>
  <c r="N287" i="3" s="1"/>
  <c r="L293" i="5"/>
  <c r="S294" i="5"/>
  <c r="M295" i="3" s="1"/>
  <c r="L303" i="5"/>
  <c r="P303" i="5"/>
  <c r="K304" i="3" s="1"/>
  <c r="L185" i="5"/>
  <c r="L187" i="5"/>
  <c r="AA190" i="5"/>
  <c r="O191" i="3" s="1"/>
  <c r="L198" i="5"/>
  <c r="L217" i="5"/>
  <c r="X217" i="5"/>
  <c r="N218" i="3" s="1"/>
  <c r="S218" i="5"/>
  <c r="M219" i="3" s="1"/>
  <c r="AH221" i="5"/>
  <c r="Q222" i="3" s="1"/>
  <c r="S246" i="5"/>
  <c r="M247" i="3" s="1"/>
  <c r="S262" i="5"/>
  <c r="M263" i="3" s="1"/>
  <c r="P280" i="5"/>
  <c r="K281" i="3" s="1"/>
  <c r="L280" i="5"/>
  <c r="S289" i="5"/>
  <c r="M290" i="3" s="1"/>
  <c r="S290" i="5"/>
  <c r="M291" i="3" s="1"/>
  <c r="S302" i="5"/>
  <c r="M303" i="3" s="1"/>
  <c r="U17" i="5"/>
  <c r="X17" i="5" s="1"/>
  <c r="N18" i="3" s="1"/>
  <c r="U25" i="5"/>
  <c r="X25" i="5" s="1"/>
  <c r="N26" i="3" s="1"/>
  <c r="U33" i="5"/>
  <c r="X33" i="5" s="1"/>
  <c r="N34" i="3" s="1"/>
  <c r="U41" i="5"/>
  <c r="X41" i="5" s="1"/>
  <c r="N42" i="3" s="1"/>
  <c r="U49" i="5"/>
  <c r="X49" i="5" s="1"/>
  <c r="N50" i="3" s="1"/>
  <c r="U57" i="5"/>
  <c r="X57" i="5" s="1"/>
  <c r="N58" i="3" s="1"/>
  <c r="U65" i="5"/>
  <c r="X65" i="5" s="1"/>
  <c r="N66" i="3" s="1"/>
  <c r="U73" i="5"/>
  <c r="X73" i="5" s="1"/>
  <c r="N74" i="3" s="1"/>
  <c r="U81" i="5"/>
  <c r="X81" i="5" s="1"/>
  <c r="N82" i="3" s="1"/>
  <c r="U89" i="5"/>
  <c r="X89" i="5" s="1"/>
  <c r="N90" i="3" s="1"/>
  <c r="U97" i="5"/>
  <c r="X97" i="5" s="1"/>
  <c r="N98" i="3" s="1"/>
  <c r="U105" i="5"/>
  <c r="X105" i="5" s="1"/>
  <c r="N106" i="3" s="1"/>
  <c r="U113" i="5"/>
  <c r="X113" i="5" s="1"/>
  <c r="N114" i="3" s="1"/>
  <c r="U121" i="5"/>
  <c r="X121" i="5" s="1"/>
  <c r="N122" i="3" s="1"/>
  <c r="U129" i="5"/>
  <c r="X129" i="5" s="1"/>
  <c r="N130" i="3" s="1"/>
  <c r="U137" i="5"/>
  <c r="X137" i="5" s="1"/>
  <c r="N138" i="3" s="1"/>
  <c r="U145" i="5"/>
  <c r="X145" i="5" s="1"/>
  <c r="N146" i="3" s="1"/>
  <c r="U153" i="5"/>
  <c r="X153" i="5" s="1"/>
  <c r="N154" i="3" s="1"/>
  <c r="U161" i="5"/>
  <c r="X161" i="5" s="1"/>
  <c r="N162" i="3" s="1"/>
  <c r="U169" i="5"/>
  <c r="X169" i="5" s="1"/>
  <c r="N170" i="3" s="1"/>
  <c r="AE181" i="5"/>
  <c r="AL181" i="5" s="1"/>
  <c r="L182" i="5"/>
  <c r="P195" i="5"/>
  <c r="K196" i="3" s="1"/>
  <c r="P203" i="5"/>
  <c r="K204" i="3" s="1"/>
  <c r="L203" i="5"/>
  <c r="L225" i="5"/>
  <c r="X225" i="5"/>
  <c r="N226" i="3" s="1"/>
  <c r="S226" i="5"/>
  <c r="M227" i="3" s="1"/>
  <c r="X227" i="5"/>
  <c r="N228" i="3" s="1"/>
  <c r="L236" i="5"/>
  <c r="L240" i="5"/>
  <c r="X246" i="5"/>
  <c r="N247" i="3" s="1"/>
  <c r="V248" i="5"/>
  <c r="W248" i="5" s="1"/>
  <c r="U248" i="5"/>
  <c r="X250" i="5"/>
  <c r="N251" i="3" s="1"/>
  <c r="X262" i="5"/>
  <c r="N263" i="3" s="1"/>
  <c r="P288" i="5"/>
  <c r="K289" i="3" s="1"/>
  <c r="L288" i="5"/>
  <c r="L291" i="5"/>
  <c r="S297" i="5"/>
  <c r="M298" i="3" s="1"/>
  <c r="X297" i="5"/>
  <c r="N298" i="3" s="1"/>
  <c r="S298" i="5"/>
  <c r="M299" i="3" s="1"/>
  <c r="X302" i="5"/>
  <c r="N303" i="3" s="1"/>
  <c r="U182" i="5"/>
  <c r="X182" i="5" s="1"/>
  <c r="N183" i="3" s="1"/>
  <c r="V184" i="5"/>
  <c r="W184" i="5" s="1"/>
  <c r="U184" i="5"/>
  <c r="U185" i="5"/>
  <c r="X185" i="5" s="1"/>
  <c r="N186" i="3" s="1"/>
  <c r="AH189" i="5"/>
  <c r="Q190" i="3" s="1"/>
  <c r="V192" i="5"/>
  <c r="W192" i="5" s="1"/>
  <c r="U192" i="5"/>
  <c r="X194" i="5"/>
  <c r="N195" i="3" s="1"/>
  <c r="AA198" i="5"/>
  <c r="O199" i="3" s="1"/>
  <c r="V200" i="5"/>
  <c r="W200" i="5" s="1"/>
  <c r="U200" i="5"/>
  <c r="X202" i="5"/>
  <c r="N203" i="3" s="1"/>
  <c r="L205" i="5"/>
  <c r="L206" i="5"/>
  <c r="AE209" i="5"/>
  <c r="AL209" i="5" s="1"/>
  <c r="P211" i="5"/>
  <c r="K212" i="3" s="1"/>
  <c r="L211" i="5"/>
  <c r="L223" i="5"/>
  <c r="AE226" i="5"/>
  <c r="AL226" i="5" s="1"/>
  <c r="I232" i="5"/>
  <c r="P232" i="5" s="1"/>
  <c r="K233" i="3" s="1"/>
  <c r="L233" i="5"/>
  <c r="X233" i="5"/>
  <c r="N234" i="3" s="1"/>
  <c r="S234" i="5"/>
  <c r="M235" i="3" s="1"/>
  <c r="X235" i="5"/>
  <c r="N236" i="3" s="1"/>
  <c r="AH237" i="5"/>
  <c r="Q238" i="3" s="1"/>
  <c r="L244" i="5"/>
  <c r="AA246" i="5"/>
  <c r="O247" i="3" s="1"/>
  <c r="AK248" i="5"/>
  <c r="R249" i="3" s="1"/>
  <c r="L252" i="5"/>
  <c r="P256" i="5"/>
  <c r="K257" i="3" s="1"/>
  <c r="L256" i="5"/>
  <c r="S257" i="5"/>
  <c r="M258" i="3" s="1"/>
  <c r="X257" i="5"/>
  <c r="N258" i="3" s="1"/>
  <c r="S258" i="5"/>
  <c r="M259" i="3" s="1"/>
  <c r="L269" i="5"/>
  <c r="S270" i="5"/>
  <c r="M271" i="3" s="1"/>
  <c r="L276" i="5"/>
  <c r="X279" i="5"/>
  <c r="N280" i="3" s="1"/>
  <c r="P296" i="5"/>
  <c r="K297" i="3" s="1"/>
  <c r="L296" i="5"/>
  <c r="L299" i="5"/>
  <c r="V197" i="5"/>
  <c r="W197" i="5" s="1"/>
  <c r="X197" i="5" s="1"/>
  <c r="N198" i="3" s="1"/>
  <c r="V205" i="5"/>
  <c r="W205" i="5" s="1"/>
  <c r="X205" i="5" s="1"/>
  <c r="V213" i="5"/>
  <c r="W213" i="5" s="1"/>
  <c r="X213" i="5" s="1"/>
  <c r="N214" i="3" s="1"/>
  <c r="V221" i="5"/>
  <c r="W221" i="5" s="1"/>
  <c r="X221" i="5" s="1"/>
  <c r="N222" i="3" s="1"/>
  <c r="V229" i="5"/>
  <c r="W229" i="5" s="1"/>
  <c r="X229" i="5" s="1"/>
  <c r="N230" i="3" s="1"/>
  <c r="V237" i="5"/>
  <c r="W237" i="5" s="1"/>
  <c r="X237" i="5" s="1"/>
  <c r="N238" i="3" s="1"/>
  <c r="V245" i="5"/>
  <c r="W245" i="5" s="1"/>
  <c r="X245" i="5" s="1"/>
  <c r="N246" i="3" s="1"/>
  <c r="V253" i="5"/>
  <c r="W253" i="5" s="1"/>
  <c r="X253" i="5" s="1"/>
  <c r="N254" i="3" s="1"/>
  <c r="V261" i="5"/>
  <c r="W261" i="5" s="1"/>
  <c r="X261" i="5" s="1"/>
  <c r="N262" i="3" s="1"/>
  <c r="V269" i="5"/>
  <c r="W269" i="5" s="1"/>
  <c r="X269" i="5" s="1"/>
  <c r="V277" i="5"/>
  <c r="W277" i="5" s="1"/>
  <c r="X277" i="5" s="1"/>
  <c r="N278" i="3" s="1"/>
  <c r="V285" i="5"/>
  <c r="W285" i="5" s="1"/>
  <c r="X285" i="5" s="1"/>
  <c r="N286" i="3" s="1"/>
  <c r="V293" i="5"/>
  <c r="W293" i="5" s="1"/>
  <c r="X293" i="5" s="1"/>
  <c r="N294" i="3" s="1"/>
  <c r="V301" i="5"/>
  <c r="W301" i="5" s="1"/>
  <c r="X301" i="5" s="1"/>
  <c r="N302" i="3" s="1"/>
  <c r="L310" i="5"/>
  <c r="P310" i="5"/>
  <c r="K311" i="3" s="1"/>
  <c r="L313" i="5"/>
  <c r="L318" i="5"/>
  <c r="P318" i="5"/>
  <c r="K319" i="3" s="1"/>
  <c r="S321" i="5"/>
  <c r="M322" i="3" s="1"/>
  <c r="L326" i="5"/>
  <c r="P326" i="5"/>
  <c r="K327" i="3" s="1"/>
  <c r="S329" i="5"/>
  <c r="M330" i="3" s="1"/>
  <c r="V4" i="6"/>
  <c r="Y5" i="3" s="1"/>
  <c r="V7" i="6"/>
  <c r="Y8" i="3" s="1"/>
  <c r="V32" i="6"/>
  <c r="Y33" i="3" s="1"/>
  <c r="V35" i="6"/>
  <c r="Y36" i="3" s="1"/>
  <c r="V51" i="6"/>
  <c r="Y52" i="3" s="1"/>
  <c r="V68" i="6"/>
  <c r="Y69" i="3" s="1"/>
  <c r="V78" i="6"/>
  <c r="Y79" i="3" s="1"/>
  <c r="V88" i="6"/>
  <c r="Y89" i="3" s="1"/>
  <c r="V98" i="6"/>
  <c r="Y99" i="3" s="1"/>
  <c r="V115" i="6"/>
  <c r="Y116" i="3" s="1"/>
  <c r="V132" i="6"/>
  <c r="Y133" i="3" s="1"/>
  <c r="V142" i="6"/>
  <c r="Y143" i="3" s="1"/>
  <c r="V152" i="6"/>
  <c r="Y153" i="3" s="1"/>
  <c r="V162" i="6"/>
  <c r="Y163" i="3" s="1"/>
  <c r="V179" i="6"/>
  <c r="Y180" i="3" s="1"/>
  <c r="V196" i="6"/>
  <c r="Y197" i="3" s="1"/>
  <c r="W204" i="6"/>
  <c r="Z205" i="3" s="1"/>
  <c r="AA205" i="3" s="1"/>
  <c r="V206" i="6"/>
  <c r="Y207" i="3" s="1"/>
  <c r="W214" i="6"/>
  <c r="Z215" i="3" s="1"/>
  <c r="AA215" i="3" s="1"/>
  <c r="V216" i="6"/>
  <c r="Y217" i="3" s="1"/>
  <c r="V226" i="6"/>
  <c r="Y227" i="3" s="1"/>
  <c r="V243" i="6"/>
  <c r="Y244" i="3" s="1"/>
  <c r="V260" i="6"/>
  <c r="Y261" i="3" s="1"/>
  <c r="V270" i="6"/>
  <c r="Y271" i="3" s="1"/>
  <c r="W278" i="6"/>
  <c r="Z279" i="3" s="1"/>
  <c r="AA279" i="3" s="1"/>
  <c r="V280" i="6"/>
  <c r="Y281" i="3" s="1"/>
  <c r="V287" i="6"/>
  <c r="Y288" i="3" s="1"/>
  <c r="V290" i="6"/>
  <c r="Y291" i="3" s="1"/>
  <c r="V307" i="6"/>
  <c r="Y308" i="3" s="1"/>
  <c r="V324" i="6"/>
  <c r="Y325" i="3" s="1"/>
  <c r="W328" i="6"/>
  <c r="Z329" i="3" s="1"/>
  <c r="AA329" i="3" s="1"/>
  <c r="L306" i="5"/>
  <c r="P314" i="5"/>
  <c r="K315" i="3" s="1"/>
  <c r="P322" i="5"/>
  <c r="K323" i="3" s="1"/>
  <c r="P330" i="5"/>
  <c r="K331" i="3" s="1"/>
  <c r="V24" i="6"/>
  <c r="Y25" i="3" s="1"/>
  <c r="W37" i="6"/>
  <c r="Z38" i="3" s="1"/>
  <c r="AA38" i="3" s="1"/>
  <c r="V38" i="6"/>
  <c r="Y39" i="3" s="1"/>
  <c r="V45" i="6"/>
  <c r="Y46" i="3" s="1"/>
  <c r="V48" i="6"/>
  <c r="Y49" i="3" s="1"/>
  <c r="V55" i="6"/>
  <c r="Y56" i="3" s="1"/>
  <c r="V58" i="6"/>
  <c r="Y59" i="3" s="1"/>
  <c r="V65" i="6"/>
  <c r="Y66" i="3" s="1"/>
  <c r="V75" i="6"/>
  <c r="Y76" i="3" s="1"/>
  <c r="V92" i="6"/>
  <c r="Y93" i="3" s="1"/>
  <c r="V102" i="6"/>
  <c r="Y103" i="3" s="1"/>
  <c r="V109" i="6"/>
  <c r="Y110" i="3" s="1"/>
  <c r="V112" i="6"/>
  <c r="Y113" i="3" s="1"/>
  <c r="V119" i="6"/>
  <c r="Y120" i="3" s="1"/>
  <c r="V122" i="6"/>
  <c r="Y123" i="3" s="1"/>
  <c r="V129" i="6"/>
  <c r="Y130" i="3" s="1"/>
  <c r="V139" i="6"/>
  <c r="Y140" i="3" s="1"/>
  <c r="V156" i="6"/>
  <c r="Y157" i="3" s="1"/>
  <c r="V166" i="6"/>
  <c r="Y167" i="3" s="1"/>
  <c r="V173" i="6"/>
  <c r="Y174" i="3" s="1"/>
  <c r="V176" i="6"/>
  <c r="Y177" i="3" s="1"/>
  <c r="V183" i="6"/>
  <c r="Y184" i="3" s="1"/>
  <c r="V186" i="6"/>
  <c r="Y187" i="3" s="1"/>
  <c r="V193" i="6"/>
  <c r="Y194" i="3" s="1"/>
  <c r="V203" i="6"/>
  <c r="Y204" i="3" s="1"/>
  <c r="V220" i="6"/>
  <c r="Y221" i="3" s="1"/>
  <c r="W224" i="6"/>
  <c r="Z225" i="3" s="1"/>
  <c r="AA225" i="3" s="1"/>
  <c r="V230" i="6"/>
  <c r="Y231" i="3" s="1"/>
  <c r="V237" i="6"/>
  <c r="Y238" i="3" s="1"/>
  <c r="V240" i="6"/>
  <c r="Y241" i="3" s="1"/>
  <c r="V247" i="6"/>
  <c r="Y248" i="3" s="1"/>
  <c r="V250" i="6"/>
  <c r="Y251" i="3" s="1"/>
  <c r="V257" i="6"/>
  <c r="Y258" i="3" s="1"/>
  <c r="V267" i="6"/>
  <c r="Y268" i="3" s="1"/>
  <c r="V284" i="6"/>
  <c r="Y285" i="3" s="1"/>
  <c r="W288" i="6"/>
  <c r="Z289" i="3" s="1"/>
  <c r="AA289" i="3" s="1"/>
  <c r="V294" i="6"/>
  <c r="Y295" i="3" s="1"/>
  <c r="V301" i="6"/>
  <c r="Y302" i="3" s="1"/>
  <c r="V304" i="6"/>
  <c r="Y305" i="3" s="1"/>
  <c r="V311" i="6"/>
  <c r="Y312" i="3" s="1"/>
  <c r="V314" i="6"/>
  <c r="Y315" i="3" s="1"/>
  <c r="V321" i="6"/>
  <c r="Y322" i="3" s="1"/>
  <c r="V331" i="6"/>
  <c r="Y332" i="3" s="1"/>
  <c r="L307" i="5"/>
  <c r="V16" i="6"/>
  <c r="Y17" i="3" s="1"/>
  <c r="V27" i="6"/>
  <c r="Y28" i="3" s="1"/>
  <c r="V52" i="6"/>
  <c r="Y53" i="3" s="1"/>
  <c r="V62" i="6"/>
  <c r="Y63" i="3" s="1"/>
  <c r="V72" i="6"/>
  <c r="Y73" i="3" s="1"/>
  <c r="V79" i="6"/>
  <c r="Y80" i="3" s="1"/>
  <c r="V89" i="6"/>
  <c r="Y90" i="3" s="1"/>
  <c r="V99" i="6"/>
  <c r="Y100" i="3" s="1"/>
  <c r="V116" i="6"/>
  <c r="Y117" i="3" s="1"/>
  <c r="V126" i="6"/>
  <c r="Y127" i="3" s="1"/>
  <c r="V136" i="6"/>
  <c r="Y137" i="3" s="1"/>
  <c r="V143" i="6"/>
  <c r="Y144" i="3" s="1"/>
  <c r="V153" i="6"/>
  <c r="Y154" i="3" s="1"/>
  <c r="V163" i="6"/>
  <c r="Y164" i="3" s="1"/>
  <c r="W175" i="6"/>
  <c r="Z176" i="3" s="1"/>
  <c r="AA176" i="3" s="1"/>
  <c r="V190" i="6"/>
  <c r="Y191" i="3" s="1"/>
  <c r="V200" i="6"/>
  <c r="Y201" i="3" s="1"/>
  <c r="V207" i="6"/>
  <c r="Y208" i="3" s="1"/>
  <c r="V217" i="6"/>
  <c r="Y218" i="3" s="1"/>
  <c r="V227" i="6"/>
  <c r="Y228" i="3" s="1"/>
  <c r="V244" i="6"/>
  <c r="Y245" i="3" s="1"/>
  <c r="V254" i="6"/>
  <c r="Y255" i="3" s="1"/>
  <c r="V264" i="6"/>
  <c r="Y265" i="3" s="1"/>
  <c r="V271" i="6"/>
  <c r="Y272" i="3" s="1"/>
  <c r="P311" i="5"/>
  <c r="K312" i="3" s="1"/>
  <c r="L311" i="5"/>
  <c r="P319" i="5"/>
  <c r="K320" i="3" s="1"/>
  <c r="L319" i="5"/>
  <c r="P327" i="5"/>
  <c r="K328" i="3" s="1"/>
  <c r="L327" i="5"/>
  <c r="AU3" i="10"/>
  <c r="AV3" i="10" s="1"/>
  <c r="AW3" i="10"/>
  <c r="AY3" i="10"/>
  <c r="AU11" i="10"/>
  <c r="AV11" i="10" s="1"/>
  <c r="AW11" i="10"/>
  <c r="AY11" i="10"/>
  <c r="AU19" i="10"/>
  <c r="AV19" i="10" s="1"/>
  <c r="AW19" i="10"/>
  <c r="AY19" i="10"/>
  <c r="AU27" i="10"/>
  <c r="AV27" i="10" s="1"/>
  <c r="AY27" i="10"/>
  <c r="AW27" i="10"/>
  <c r="U256" i="5"/>
  <c r="X256" i="5" s="1"/>
  <c r="N257" i="3" s="1"/>
  <c r="U264" i="5"/>
  <c r="X264" i="5" s="1"/>
  <c r="N265" i="3" s="1"/>
  <c r="U272" i="5"/>
  <c r="X272" i="5" s="1"/>
  <c r="N273" i="3" s="1"/>
  <c r="U280" i="5"/>
  <c r="X280" i="5" s="1"/>
  <c r="N281" i="3" s="1"/>
  <c r="U288" i="5"/>
  <c r="X288" i="5" s="1"/>
  <c r="N289" i="3" s="1"/>
  <c r="U296" i="5"/>
  <c r="X296" i="5" s="1"/>
  <c r="N297" i="3" s="1"/>
  <c r="U303" i="5"/>
  <c r="X303" i="5" s="1"/>
  <c r="N304" i="3" s="1"/>
  <c r="AA307" i="5"/>
  <c r="O308" i="3" s="1"/>
  <c r="P312" i="5"/>
  <c r="K313" i="3" s="1"/>
  <c r="L312" i="5"/>
  <c r="L316" i="5"/>
  <c r="P320" i="5"/>
  <c r="K321" i="3" s="1"/>
  <c r="L320" i="5"/>
  <c r="L324" i="5"/>
  <c r="P328" i="5"/>
  <c r="K329" i="3" s="1"/>
  <c r="L328" i="5"/>
  <c r="V11" i="6"/>
  <c r="Y12" i="3" s="1"/>
  <c r="W18" i="6"/>
  <c r="Z19" i="3" s="1"/>
  <c r="AA19" i="3" s="1"/>
  <c r="W21" i="6"/>
  <c r="Z22" i="3" s="1"/>
  <c r="AA22" i="3" s="1"/>
  <c r="V22" i="6"/>
  <c r="Y23" i="3" s="1"/>
  <c r="W41" i="6"/>
  <c r="Z42" i="3" s="1"/>
  <c r="AA42" i="3" s="1"/>
  <c r="V46" i="6"/>
  <c r="Y47" i="3" s="1"/>
  <c r="W51" i="6"/>
  <c r="Z52" i="3" s="1"/>
  <c r="AA52" i="3" s="1"/>
  <c r="V53" i="6"/>
  <c r="Y54" i="3" s="1"/>
  <c r="V56" i="6"/>
  <c r="Y57" i="3" s="1"/>
  <c r="V63" i="6"/>
  <c r="Y64" i="3" s="1"/>
  <c r="V66" i="6"/>
  <c r="Y67" i="3" s="1"/>
  <c r="V73" i="6"/>
  <c r="Y74" i="3" s="1"/>
  <c r="V83" i="6"/>
  <c r="Y84" i="3" s="1"/>
  <c r="W85" i="6"/>
  <c r="Z86" i="3" s="1"/>
  <c r="AA86" i="3" s="1"/>
  <c r="W95" i="6"/>
  <c r="Z96" i="3" s="1"/>
  <c r="AA96" i="3" s="1"/>
  <c r="W98" i="6"/>
  <c r="Z99" i="3" s="1"/>
  <c r="AA99" i="3" s="1"/>
  <c r="V100" i="6"/>
  <c r="Y101" i="3" s="1"/>
  <c r="W105" i="6"/>
  <c r="Z106" i="3" s="1"/>
  <c r="AA106" i="3" s="1"/>
  <c r="V110" i="6"/>
  <c r="Y111" i="3" s="1"/>
  <c r="W115" i="6"/>
  <c r="Z116" i="3" s="1"/>
  <c r="AA116" i="3" s="1"/>
  <c r="V117" i="6"/>
  <c r="Y118" i="3" s="1"/>
  <c r="V120" i="6"/>
  <c r="Y121" i="3" s="1"/>
  <c r="V127" i="6"/>
  <c r="Y128" i="3" s="1"/>
  <c r="V130" i="6"/>
  <c r="Y131" i="3" s="1"/>
  <c r="V137" i="6"/>
  <c r="Y138" i="3" s="1"/>
  <c r="V147" i="6"/>
  <c r="Y148" i="3" s="1"/>
  <c r="W149" i="6"/>
  <c r="Z150" i="3" s="1"/>
  <c r="AA150" i="3" s="1"/>
  <c r="W159" i="6"/>
  <c r="Z160" i="3" s="1"/>
  <c r="AA160" i="3" s="1"/>
  <c r="W162" i="6"/>
  <c r="Z163" i="3" s="1"/>
  <c r="AA163" i="3" s="1"/>
  <c r="V164" i="6"/>
  <c r="Y165" i="3" s="1"/>
  <c r="W169" i="6"/>
  <c r="Z170" i="3" s="1"/>
  <c r="AA170" i="3" s="1"/>
  <c r="V174" i="6"/>
  <c r="Y175" i="3" s="1"/>
  <c r="W179" i="6"/>
  <c r="Z180" i="3" s="1"/>
  <c r="AA180" i="3" s="1"/>
  <c r="V181" i="6"/>
  <c r="Y182" i="3" s="1"/>
  <c r="V184" i="6"/>
  <c r="Y185" i="3" s="1"/>
  <c r="V191" i="6"/>
  <c r="Y192" i="3" s="1"/>
  <c r="V194" i="6"/>
  <c r="Y195" i="3" s="1"/>
  <c r="V201" i="6"/>
  <c r="Y202" i="3" s="1"/>
  <c r="V211" i="6"/>
  <c r="Y212" i="3" s="1"/>
  <c r="W213" i="6"/>
  <c r="Z214" i="3" s="1"/>
  <c r="AA214" i="3" s="1"/>
  <c r="W226" i="6"/>
  <c r="Z227" i="3" s="1"/>
  <c r="AA227" i="3" s="1"/>
  <c r="V228" i="6"/>
  <c r="Y229" i="3" s="1"/>
  <c r="V238" i="6"/>
  <c r="Y239" i="3" s="1"/>
  <c r="W243" i="6"/>
  <c r="Z244" i="3" s="1"/>
  <c r="AA244" i="3" s="1"/>
  <c r="V245" i="6"/>
  <c r="Y246" i="3" s="1"/>
  <c r="V248" i="6"/>
  <c r="Y249" i="3" s="1"/>
  <c r="V255" i="6"/>
  <c r="Y256" i="3" s="1"/>
  <c r="V258" i="6"/>
  <c r="Y259" i="3" s="1"/>
  <c r="V265" i="6"/>
  <c r="Y266" i="3" s="1"/>
  <c r="W277" i="6"/>
  <c r="Z278" i="3" s="1"/>
  <c r="AA278" i="3" s="1"/>
  <c r="W287" i="6"/>
  <c r="Z288" i="3" s="1"/>
  <c r="AA288" i="3" s="1"/>
  <c r="W290" i="6"/>
  <c r="Z291" i="3" s="1"/>
  <c r="AA291" i="3" s="1"/>
  <c r="V292" i="6"/>
  <c r="Y293" i="3" s="1"/>
  <c r="V302" i="6"/>
  <c r="Y303" i="3" s="1"/>
  <c r="V309" i="6"/>
  <c r="Y310" i="3" s="1"/>
  <c r="V312" i="6"/>
  <c r="Y313" i="3" s="1"/>
  <c r="V319" i="6"/>
  <c r="Y320" i="3" s="1"/>
  <c r="V322" i="6"/>
  <c r="Y323" i="3" s="1"/>
  <c r="W324" i="6"/>
  <c r="Z325" i="3" s="1"/>
  <c r="AA325" i="3" s="1"/>
  <c r="V329" i="6"/>
  <c r="Y330" i="3" s="1"/>
  <c r="S317" i="5"/>
  <c r="M318" i="3" s="1"/>
  <c r="L325" i="5"/>
  <c r="X332" i="5"/>
  <c r="N333" i="3" s="1"/>
  <c r="V3" i="6"/>
  <c r="Y4" i="3" s="1"/>
  <c r="W13" i="6"/>
  <c r="Z14" i="3" s="1"/>
  <c r="AA14" i="3" s="1"/>
  <c r="V14" i="6"/>
  <c r="Y15" i="3" s="1"/>
  <c r="V28" i="6"/>
  <c r="Y29" i="3" s="1"/>
  <c r="V31" i="6"/>
  <c r="Y32" i="3" s="1"/>
  <c r="W38" i="6"/>
  <c r="Z39" i="3" s="1"/>
  <c r="AA39" i="3" s="1"/>
  <c r="V43" i="6"/>
  <c r="Y44" i="3" s="1"/>
  <c r="W55" i="6"/>
  <c r="Z56" i="3" s="1"/>
  <c r="AA56" i="3" s="1"/>
  <c r="W58" i="6"/>
  <c r="Z59" i="3" s="1"/>
  <c r="AA59" i="3" s="1"/>
  <c r="V60" i="6"/>
  <c r="Y61" i="3" s="1"/>
  <c r="V70" i="6"/>
  <c r="Y71" i="3" s="1"/>
  <c r="W75" i="6"/>
  <c r="Z76" i="3" s="1"/>
  <c r="AA76" i="3" s="1"/>
  <c r="V77" i="6"/>
  <c r="Y78" i="3" s="1"/>
  <c r="W78" i="6"/>
  <c r="Z79" i="3" s="1"/>
  <c r="AA79" i="3" s="1"/>
  <c r="V80" i="6"/>
  <c r="Y81" i="3" s="1"/>
  <c r="V87" i="6"/>
  <c r="Y88" i="3" s="1"/>
  <c r="V90" i="6"/>
  <c r="Y91" i="3" s="1"/>
  <c r="V97" i="6"/>
  <c r="Y98" i="3" s="1"/>
  <c r="V107" i="6"/>
  <c r="Y108" i="3" s="1"/>
  <c r="W109" i="6"/>
  <c r="Z110" i="3" s="1"/>
  <c r="AA110" i="3" s="1"/>
  <c r="W119" i="6"/>
  <c r="Z120" i="3" s="1"/>
  <c r="AA120" i="3" s="1"/>
  <c r="W122" i="6"/>
  <c r="Z123" i="3" s="1"/>
  <c r="AA123" i="3" s="1"/>
  <c r="V124" i="6"/>
  <c r="Y125" i="3" s="1"/>
  <c r="W129" i="6"/>
  <c r="Z130" i="3" s="1"/>
  <c r="AA130" i="3" s="1"/>
  <c r="W132" i="6"/>
  <c r="Z133" i="3" s="1"/>
  <c r="AA133" i="3" s="1"/>
  <c r="V134" i="6"/>
  <c r="Y135" i="3" s="1"/>
  <c r="W139" i="6"/>
  <c r="Z140" i="3" s="1"/>
  <c r="AA140" i="3" s="1"/>
  <c r="V141" i="6"/>
  <c r="Y142" i="3" s="1"/>
  <c r="W142" i="6"/>
  <c r="Z143" i="3" s="1"/>
  <c r="AA143" i="3" s="1"/>
  <c r="V144" i="6"/>
  <c r="Y145" i="3" s="1"/>
  <c r="V151" i="6"/>
  <c r="Y152" i="3" s="1"/>
  <c r="V154" i="6"/>
  <c r="Y155" i="3" s="1"/>
  <c r="V161" i="6"/>
  <c r="Y162" i="3" s="1"/>
  <c r="V171" i="6"/>
  <c r="Y172" i="3" s="1"/>
  <c r="W173" i="6"/>
  <c r="Z174" i="3" s="1"/>
  <c r="AA174" i="3" s="1"/>
  <c r="W183" i="6"/>
  <c r="Z184" i="3" s="1"/>
  <c r="AA184" i="3" s="1"/>
  <c r="W186" i="6"/>
  <c r="Z187" i="3" s="1"/>
  <c r="AA187" i="3" s="1"/>
  <c r="V188" i="6"/>
  <c r="Y189" i="3" s="1"/>
  <c r="W193" i="6"/>
  <c r="Z194" i="3" s="1"/>
  <c r="AA194" i="3" s="1"/>
  <c r="V198" i="6"/>
  <c r="Y199" i="3" s="1"/>
  <c r="W203" i="6"/>
  <c r="Z204" i="3" s="1"/>
  <c r="AA204" i="3" s="1"/>
  <c r="V205" i="6"/>
  <c r="Y206" i="3" s="1"/>
  <c r="W206" i="6"/>
  <c r="Z207" i="3" s="1"/>
  <c r="AA207" i="3" s="1"/>
  <c r="V208" i="6"/>
  <c r="Y209" i="3" s="1"/>
  <c r="V215" i="6"/>
  <c r="Y216" i="3" s="1"/>
  <c r="V218" i="6"/>
  <c r="Y219" i="3" s="1"/>
  <c r="V225" i="6"/>
  <c r="Y226" i="3" s="1"/>
  <c r="V235" i="6"/>
  <c r="Y236" i="3" s="1"/>
  <c r="W237" i="6"/>
  <c r="Z238" i="3" s="1"/>
  <c r="AA238" i="3" s="1"/>
  <c r="W250" i="6"/>
  <c r="Z251" i="3" s="1"/>
  <c r="AA251" i="3" s="1"/>
  <c r="V252" i="6"/>
  <c r="Y253" i="3" s="1"/>
  <c r="W257" i="6"/>
  <c r="Z258" i="3" s="1"/>
  <c r="AA258" i="3" s="1"/>
  <c r="V262" i="6"/>
  <c r="Y263" i="3" s="1"/>
  <c r="W267" i="6"/>
  <c r="Z268" i="3" s="1"/>
  <c r="AA268" i="3" s="1"/>
  <c r="V269" i="6"/>
  <c r="Y270" i="3" s="1"/>
  <c r="V272" i="6"/>
  <c r="Y273" i="3" s="1"/>
  <c r="V279" i="6"/>
  <c r="Y280" i="3" s="1"/>
  <c r="V282" i="6"/>
  <c r="Y283" i="3" s="1"/>
  <c r="V289" i="6"/>
  <c r="Y290" i="3" s="1"/>
  <c r="V299" i="6"/>
  <c r="Y300" i="3" s="1"/>
  <c r="W301" i="6"/>
  <c r="Z302" i="3" s="1"/>
  <c r="AA302" i="3" s="1"/>
  <c r="W311" i="6"/>
  <c r="Z312" i="3" s="1"/>
  <c r="AA312" i="3" s="1"/>
  <c r="V316" i="6"/>
  <c r="Y317" i="3" s="1"/>
  <c r="L308" i="5"/>
  <c r="V311" i="5"/>
  <c r="W311" i="5" s="1"/>
  <c r="U311" i="5"/>
  <c r="V319" i="5"/>
  <c r="W319" i="5" s="1"/>
  <c r="U319" i="5"/>
  <c r="V327" i="5"/>
  <c r="W327" i="5" s="1"/>
  <c r="U327" i="5"/>
  <c r="W4" i="6"/>
  <c r="Z5" i="3" s="1"/>
  <c r="AA5" i="3" s="1"/>
  <c r="W5" i="6"/>
  <c r="Z6" i="3" s="1"/>
  <c r="AA6" i="3" s="1"/>
  <c r="V6" i="6"/>
  <c r="Y7" i="3" s="1"/>
  <c r="W32" i="6"/>
  <c r="Z33" i="3" s="1"/>
  <c r="AA33" i="3" s="1"/>
  <c r="W33" i="6"/>
  <c r="Z34" i="3" s="1"/>
  <c r="AA34" i="3" s="1"/>
  <c r="V34" i="6"/>
  <c r="Y35" i="3" s="1"/>
  <c r="V50" i="6"/>
  <c r="Y51" i="3" s="1"/>
  <c r="W62" i="6"/>
  <c r="Z63" i="3" s="1"/>
  <c r="AA63" i="3" s="1"/>
  <c r="W88" i="6"/>
  <c r="Z89" i="3" s="1"/>
  <c r="AA89" i="3" s="1"/>
  <c r="W92" i="6"/>
  <c r="Z93" i="3" s="1"/>
  <c r="AA93" i="3" s="1"/>
  <c r="W99" i="6"/>
  <c r="Z100" i="3" s="1"/>
  <c r="AA100" i="3" s="1"/>
  <c r="V101" i="6"/>
  <c r="Y102" i="3" s="1"/>
  <c r="W102" i="6"/>
  <c r="Z103" i="3" s="1"/>
  <c r="AA103" i="3" s="1"/>
  <c r="V111" i="6"/>
  <c r="Y112" i="3" s="1"/>
  <c r="V114" i="6"/>
  <c r="Y115" i="3" s="1"/>
  <c r="W152" i="6"/>
  <c r="Z153" i="3" s="1"/>
  <c r="AA153" i="3" s="1"/>
  <c r="W153" i="6"/>
  <c r="Z154" i="3" s="1"/>
  <c r="AA154" i="3" s="1"/>
  <c r="W156" i="6"/>
  <c r="Z157" i="3" s="1"/>
  <c r="AA157" i="3" s="1"/>
  <c r="W163" i="6"/>
  <c r="Z164" i="3" s="1"/>
  <c r="AA164" i="3" s="1"/>
  <c r="V165" i="6"/>
  <c r="Y166" i="3" s="1"/>
  <c r="W166" i="6"/>
  <c r="Z167" i="3" s="1"/>
  <c r="AA167" i="3" s="1"/>
  <c r="V175" i="6"/>
  <c r="Y176" i="3" s="1"/>
  <c r="V178" i="6"/>
  <c r="Y179" i="3" s="1"/>
  <c r="W217" i="6"/>
  <c r="Z218" i="3" s="1"/>
  <c r="AA218" i="3" s="1"/>
  <c r="W220" i="6"/>
  <c r="Z221" i="3" s="1"/>
  <c r="AA221" i="3" s="1"/>
  <c r="V229" i="6"/>
  <c r="Y230" i="3" s="1"/>
  <c r="W230" i="6"/>
  <c r="Z231" i="3" s="1"/>
  <c r="AA231" i="3" s="1"/>
  <c r="V239" i="6"/>
  <c r="Y240" i="3" s="1"/>
  <c r="V242" i="6"/>
  <c r="Y243" i="3" s="1"/>
  <c r="W244" i="6"/>
  <c r="Z245" i="3" s="1"/>
  <c r="AA245" i="3" s="1"/>
  <c r="W261" i="6"/>
  <c r="Z262" i="3" s="1"/>
  <c r="AA262" i="3" s="1"/>
  <c r="W271" i="6"/>
  <c r="Z272" i="3" s="1"/>
  <c r="AA272" i="3" s="1"/>
  <c r="W280" i="6"/>
  <c r="Z281" i="3" s="1"/>
  <c r="AA281" i="3" s="1"/>
  <c r="W281" i="6"/>
  <c r="Z282" i="3" s="1"/>
  <c r="AA282" i="3" s="1"/>
  <c r="W284" i="6"/>
  <c r="Z285" i="3" s="1"/>
  <c r="AA285" i="3" s="1"/>
  <c r="W291" i="6"/>
  <c r="Z292" i="3" s="1"/>
  <c r="AA292" i="3" s="1"/>
  <c r="V293" i="6"/>
  <c r="Y294" i="3" s="1"/>
  <c r="W294" i="6"/>
  <c r="Z295" i="3" s="1"/>
  <c r="AA295" i="3" s="1"/>
  <c r="V303" i="6"/>
  <c r="Y304" i="3" s="1"/>
  <c r="V306" i="6"/>
  <c r="Y307" i="3" s="1"/>
  <c r="W308" i="6"/>
  <c r="Z309" i="3" s="1"/>
  <c r="AA309" i="3" s="1"/>
  <c r="W321" i="6"/>
  <c r="Z322" i="3" s="1"/>
  <c r="AA322" i="3" s="1"/>
  <c r="V323" i="6"/>
  <c r="Y324" i="3" s="1"/>
  <c r="W325" i="6"/>
  <c r="Z326" i="3" s="1"/>
  <c r="AA326" i="3" s="1"/>
  <c r="L314" i="5"/>
  <c r="L322" i="5"/>
  <c r="L330" i="5"/>
  <c r="L332" i="5"/>
  <c r="V12" i="6"/>
  <c r="Y13" i="3" s="1"/>
  <c r="V15" i="6"/>
  <c r="Y16" i="3" s="1"/>
  <c r="W25" i="6"/>
  <c r="Z26" i="3" s="1"/>
  <c r="AA26" i="3" s="1"/>
  <c r="V26" i="6"/>
  <c r="Y27" i="3" s="1"/>
  <c r="V44" i="6"/>
  <c r="Y45" i="3" s="1"/>
  <c r="W48" i="6"/>
  <c r="Z49" i="3" s="1"/>
  <c r="AA49" i="3" s="1"/>
  <c r="W49" i="6"/>
  <c r="Z50" i="3" s="1"/>
  <c r="AA50" i="3" s="1"/>
  <c r="W52" i="6"/>
  <c r="Z53" i="3" s="1"/>
  <c r="AA53" i="3" s="1"/>
  <c r="V54" i="6"/>
  <c r="Y55" i="3" s="1"/>
  <c r="V61" i="6"/>
  <c r="Y62" i="3" s="1"/>
  <c r="V64" i="6"/>
  <c r="Y65" i="3" s="1"/>
  <c r="V71" i="6"/>
  <c r="Y72" i="3" s="1"/>
  <c r="V74" i="6"/>
  <c r="Y75" i="3" s="1"/>
  <c r="V81" i="6"/>
  <c r="Y82" i="3" s="1"/>
  <c r="V91" i="6"/>
  <c r="Y92" i="3" s="1"/>
  <c r="W93" i="6"/>
  <c r="Z94" i="3" s="1"/>
  <c r="AA94" i="3" s="1"/>
  <c r="V108" i="6"/>
  <c r="Y109" i="3" s="1"/>
  <c r="W112" i="6"/>
  <c r="Z113" i="3" s="1"/>
  <c r="AA113" i="3" s="1"/>
  <c r="W113" i="6"/>
  <c r="Z114" i="3" s="1"/>
  <c r="AA114" i="3" s="1"/>
  <c r="V118" i="6"/>
  <c r="Y119" i="3" s="1"/>
  <c r="W126" i="6"/>
  <c r="Z127" i="3" s="1"/>
  <c r="AA127" i="3" s="1"/>
  <c r="V128" i="6"/>
  <c r="Y129" i="3" s="1"/>
  <c r="V135" i="6"/>
  <c r="Y136" i="3" s="1"/>
  <c r="V138" i="6"/>
  <c r="Y139" i="3" s="1"/>
  <c r="V145" i="6"/>
  <c r="Y146" i="3" s="1"/>
  <c r="V155" i="6"/>
  <c r="Y156" i="3" s="1"/>
  <c r="W157" i="6"/>
  <c r="Z158" i="3" s="1"/>
  <c r="AA158" i="3" s="1"/>
  <c r="V172" i="6"/>
  <c r="Y173" i="3" s="1"/>
  <c r="W176" i="6"/>
  <c r="Z177" i="3" s="1"/>
  <c r="AA177" i="3" s="1"/>
  <c r="V182" i="6"/>
  <c r="Y183" i="3" s="1"/>
  <c r="V189" i="6"/>
  <c r="Y190" i="3" s="1"/>
  <c r="W190" i="6"/>
  <c r="Z191" i="3" s="1"/>
  <c r="AA191" i="3" s="1"/>
  <c r="V192" i="6"/>
  <c r="Y193" i="3" s="1"/>
  <c r="V199" i="6"/>
  <c r="Y200" i="3" s="1"/>
  <c r="V202" i="6"/>
  <c r="Y203" i="3" s="1"/>
  <c r="V209" i="6"/>
  <c r="Y210" i="3" s="1"/>
  <c r="V219" i="6"/>
  <c r="Y220" i="3" s="1"/>
  <c r="W221" i="6"/>
  <c r="Z222" i="3" s="1"/>
  <c r="AA222" i="3" s="1"/>
  <c r="W234" i="6"/>
  <c r="Z235" i="3" s="1"/>
  <c r="AA235" i="3" s="1"/>
  <c r="V236" i="6"/>
  <c r="Y237" i="3" s="1"/>
  <c r="W240" i="6"/>
  <c r="Z241" i="3" s="1"/>
  <c r="AA241" i="3" s="1"/>
  <c r="W241" i="6"/>
  <c r="Z242" i="3" s="1"/>
  <c r="AA242" i="3" s="1"/>
  <c r="V246" i="6"/>
  <c r="Y247" i="3" s="1"/>
  <c r="W251" i="6"/>
  <c r="Z252" i="3" s="1"/>
  <c r="AA252" i="3" s="1"/>
  <c r="V253" i="6"/>
  <c r="Y254" i="3" s="1"/>
  <c r="W254" i="6"/>
  <c r="Z255" i="3" s="1"/>
  <c r="AA255" i="3" s="1"/>
  <c r="V256" i="6"/>
  <c r="Y257" i="3" s="1"/>
  <c r="V263" i="6"/>
  <c r="Y264" i="3" s="1"/>
  <c r="V266" i="6"/>
  <c r="Y267" i="3" s="1"/>
  <c r="W268" i="6"/>
  <c r="Z269" i="3" s="1"/>
  <c r="AA269" i="3" s="1"/>
  <c r="V273" i="6"/>
  <c r="Y274" i="3" s="1"/>
  <c r="V283" i="6"/>
  <c r="Y284" i="3" s="1"/>
  <c r="W298" i="6"/>
  <c r="Z299" i="3" s="1"/>
  <c r="AA299" i="3" s="1"/>
  <c r="V300" i="6"/>
  <c r="Y301" i="3" s="1"/>
  <c r="V310" i="6"/>
  <c r="Y311" i="3" s="1"/>
  <c r="W315" i="6"/>
  <c r="Z316" i="3" s="1"/>
  <c r="AA316" i="3" s="1"/>
  <c r="V317" i="6"/>
  <c r="Y318" i="3" s="1"/>
  <c r="V320" i="6"/>
  <c r="Y321" i="3" s="1"/>
  <c r="V327" i="6"/>
  <c r="Y328" i="3" s="1"/>
  <c r="V330" i="6"/>
  <c r="Y331" i="3" s="1"/>
  <c r="U307" i="5"/>
  <c r="X307" i="5" s="1"/>
  <c r="N308" i="3" s="1"/>
  <c r="V308" i="5"/>
  <c r="W308" i="5" s="1"/>
  <c r="X308" i="5" s="1"/>
  <c r="N309" i="3" s="1"/>
  <c r="U315" i="5"/>
  <c r="X315" i="5" s="1"/>
  <c r="N316" i="3" s="1"/>
  <c r="V316" i="5"/>
  <c r="W316" i="5" s="1"/>
  <c r="X316" i="5" s="1"/>
  <c r="N317" i="3" s="1"/>
  <c r="U323" i="5"/>
  <c r="X323" i="5" s="1"/>
  <c r="N324" i="3" s="1"/>
  <c r="V324" i="5"/>
  <c r="W324" i="5" s="1"/>
  <c r="X324" i="5" s="1"/>
  <c r="N325" i="3" s="1"/>
  <c r="U306" i="5"/>
  <c r="X306" i="5" s="1"/>
  <c r="N307" i="3" s="1"/>
  <c r="U314" i="5"/>
  <c r="X314" i="5" s="1"/>
  <c r="N315" i="3" s="1"/>
  <c r="U322" i="5"/>
  <c r="X322" i="5" s="1"/>
  <c r="N323" i="3" s="1"/>
  <c r="U330" i="5"/>
  <c r="X330" i="5" s="1"/>
  <c r="N331" i="3" s="1"/>
  <c r="AY5" i="10"/>
  <c r="AU5" i="10"/>
  <c r="AV5" i="10" s="1"/>
  <c r="AY7" i="10"/>
  <c r="AW7" i="10"/>
  <c r="AW9" i="10"/>
  <c r="AU9" i="10"/>
  <c r="AV9" i="10" s="1"/>
  <c r="AY9" i="10"/>
  <c r="AY13" i="10"/>
  <c r="AU13" i="10"/>
  <c r="AV13" i="10" s="1"/>
  <c r="AY15" i="10"/>
  <c r="AW15" i="10"/>
  <c r="AW17" i="10"/>
  <c r="AU17" i="10"/>
  <c r="AV17" i="10" s="1"/>
  <c r="AY17" i="10"/>
  <c r="AY21" i="10"/>
  <c r="AU21" i="10"/>
  <c r="AV21" i="10" s="1"/>
  <c r="AY23" i="10"/>
  <c r="AW23" i="10"/>
  <c r="AW25" i="10"/>
  <c r="AU25" i="10"/>
  <c r="AV25" i="10" s="1"/>
  <c r="AY25" i="10"/>
  <c r="AY29" i="10"/>
  <c r="AW29" i="10"/>
  <c r="AU29" i="10"/>
  <c r="AV29" i="10" s="1"/>
  <c r="AY31" i="10"/>
  <c r="AW31" i="10"/>
  <c r="AU31" i="10"/>
  <c r="AV31" i="10" s="1"/>
  <c r="AW33" i="10"/>
  <c r="AU33" i="10"/>
  <c r="AV33" i="10" s="1"/>
  <c r="AY33" i="10"/>
  <c r="AU35" i="10"/>
  <c r="AV35" i="10" s="1"/>
  <c r="AY35" i="10"/>
  <c r="AW35" i="10"/>
  <c r="AY37" i="10"/>
  <c r="AW37" i="10"/>
  <c r="AU37" i="10"/>
  <c r="AV37" i="10" s="1"/>
  <c r="AY39" i="10"/>
  <c r="AW39" i="10"/>
  <c r="AU39" i="10"/>
  <c r="AV39" i="10" s="1"/>
  <c r="AW41" i="10"/>
  <c r="AU41" i="10"/>
  <c r="AV41" i="10" s="1"/>
  <c r="AY41" i="10"/>
  <c r="AY43" i="10"/>
  <c r="AW43" i="10"/>
  <c r="AU43" i="10"/>
  <c r="AV43" i="10" s="1"/>
  <c r="AW45" i="10"/>
  <c r="AU45" i="10"/>
  <c r="AV45" i="10" s="1"/>
  <c r="AY45" i="10"/>
  <c r="AU47" i="10"/>
  <c r="AV47" i="10" s="1"/>
  <c r="AW47" i="10"/>
  <c r="AY47" i="10"/>
  <c r="AY49" i="10"/>
  <c r="AU49" i="10"/>
  <c r="AV49" i="10" s="1"/>
  <c r="AW49" i="10"/>
  <c r="AY51" i="10"/>
  <c r="AW51" i="10"/>
  <c r="AU51" i="10"/>
  <c r="AV51" i="10" s="1"/>
  <c r="AW53" i="10"/>
  <c r="AU53" i="10"/>
  <c r="AV53" i="10" s="1"/>
  <c r="AY53" i="10"/>
  <c r="AU55" i="10"/>
  <c r="AV55" i="10" s="1"/>
  <c r="AY55" i="10"/>
  <c r="AW55" i="10"/>
  <c r="AY57" i="10"/>
  <c r="AW57" i="10"/>
  <c r="AU57" i="10"/>
  <c r="AV57" i="10" s="1"/>
  <c r="AY59" i="10"/>
  <c r="AW59" i="10"/>
  <c r="AU59" i="10"/>
  <c r="AV59" i="10" s="1"/>
  <c r="AW61" i="10"/>
  <c r="AU61" i="10"/>
  <c r="AV61" i="10" s="1"/>
  <c r="AY61" i="10"/>
  <c r="AU63" i="10"/>
  <c r="AV63" i="10" s="1"/>
  <c r="AY63" i="10"/>
  <c r="AW63" i="10"/>
  <c r="AY65" i="10"/>
  <c r="AW65" i="10"/>
  <c r="AU65" i="10"/>
  <c r="AV65" i="10" s="1"/>
  <c r="AY67" i="10"/>
  <c r="AW67" i="10"/>
  <c r="AU67" i="10"/>
  <c r="AV67" i="10" s="1"/>
  <c r="AW69" i="10"/>
  <c r="AU69" i="10"/>
  <c r="AV69" i="10" s="1"/>
  <c r="AY69" i="10"/>
  <c r="AU71" i="10"/>
  <c r="AV71" i="10" s="1"/>
  <c r="AY71" i="10"/>
  <c r="AW71" i="10"/>
  <c r="AY73" i="10"/>
  <c r="AW73" i="10"/>
  <c r="AU73" i="10"/>
  <c r="AV73" i="10" s="1"/>
  <c r="AY75" i="10"/>
  <c r="AW75" i="10"/>
  <c r="AU75" i="10"/>
  <c r="AV75" i="10" s="1"/>
  <c r="AW77" i="10"/>
  <c r="AU77" i="10"/>
  <c r="AV77" i="10" s="1"/>
  <c r="AY77" i="10"/>
  <c r="AU79" i="10"/>
  <c r="AV79" i="10" s="1"/>
  <c r="AY79" i="10"/>
  <c r="AW79" i="10"/>
  <c r="AY81" i="10"/>
  <c r="AW81" i="10"/>
  <c r="AU81" i="10"/>
  <c r="AV81" i="10" s="1"/>
  <c r="AY83" i="10"/>
  <c r="AW83" i="10"/>
  <c r="AU83" i="10"/>
  <c r="AV83" i="10" s="1"/>
  <c r="AW85" i="10"/>
  <c r="AU85" i="10"/>
  <c r="AV85" i="10" s="1"/>
  <c r="AY85" i="10"/>
  <c r="AU87" i="10"/>
  <c r="AV87" i="10" s="1"/>
  <c r="AY87" i="10"/>
  <c r="AW87" i="10"/>
  <c r="AY89" i="10"/>
  <c r="AW89" i="10"/>
  <c r="AU89" i="10"/>
  <c r="AV89" i="10" s="1"/>
  <c r="AY91" i="10"/>
  <c r="AW91" i="10"/>
  <c r="AU91" i="10"/>
  <c r="AV91" i="10" s="1"/>
  <c r="AW93" i="10"/>
  <c r="AU93" i="10"/>
  <c r="AV93" i="10" s="1"/>
  <c r="AY93" i="10"/>
  <c r="AY95" i="10"/>
  <c r="AU95" i="10"/>
  <c r="AV95" i="10" s="1"/>
  <c r="AW95" i="10"/>
  <c r="AW97" i="10"/>
  <c r="AY97" i="10"/>
  <c r="AU97" i="10"/>
  <c r="AV97" i="10" s="1"/>
  <c r="AU99" i="10"/>
  <c r="AV99" i="10" s="1"/>
  <c r="AY99" i="10"/>
  <c r="AW99" i="10"/>
  <c r="AW101" i="10"/>
  <c r="AU101" i="10"/>
  <c r="AV101" i="10" s="1"/>
  <c r="AY101" i="10"/>
  <c r="AY103" i="10"/>
  <c r="AU103" i="10"/>
  <c r="AV103" i="10" s="1"/>
  <c r="AW103" i="10"/>
  <c r="AW105" i="10"/>
  <c r="AY105" i="10"/>
  <c r="AU105" i="10"/>
  <c r="AV105" i="10" s="1"/>
  <c r="AU107" i="10"/>
  <c r="AV107" i="10" s="1"/>
  <c r="AY107" i="10"/>
  <c r="AW107" i="10"/>
  <c r="AU109" i="10"/>
  <c r="AV109" i="10" s="1"/>
  <c r="AY109" i="10"/>
  <c r="AW109" i="10"/>
  <c r="AY111" i="10"/>
  <c r="AW111" i="10"/>
  <c r="AU111" i="10"/>
  <c r="AV111" i="10" s="1"/>
  <c r="AU113" i="10"/>
  <c r="AV113" i="10" s="1"/>
  <c r="AY113" i="10"/>
  <c r="AW113" i="10"/>
  <c r="AY115" i="10"/>
  <c r="AW115" i="10"/>
  <c r="AU115" i="10"/>
  <c r="AV115" i="10" s="1"/>
  <c r="AW117" i="10"/>
  <c r="AY117" i="10"/>
  <c r="AU117" i="10"/>
  <c r="AV117" i="10" s="1"/>
  <c r="AU119" i="10"/>
  <c r="AV119" i="10" s="1"/>
  <c r="AW119" i="10"/>
  <c r="AY119" i="10"/>
  <c r="AU121" i="10"/>
  <c r="AV121" i="10" s="1"/>
  <c r="AY121" i="10"/>
  <c r="AW121" i="10"/>
  <c r="AY123" i="10"/>
  <c r="AW123" i="10"/>
  <c r="AU123" i="10"/>
  <c r="AV123" i="10" s="1"/>
  <c r="AW125" i="10"/>
  <c r="AY125" i="10"/>
  <c r="AU125" i="10"/>
  <c r="AV125" i="10" s="1"/>
  <c r="AU127" i="10"/>
  <c r="AV127" i="10" s="1"/>
  <c r="AW127" i="10"/>
  <c r="AY127" i="10"/>
  <c r="AU129" i="10"/>
  <c r="AV129" i="10" s="1"/>
  <c r="AY129" i="10"/>
  <c r="AW129" i="10"/>
  <c r="AY131" i="10"/>
  <c r="AW131" i="10"/>
  <c r="AU131" i="10"/>
  <c r="AV131" i="10" s="1"/>
  <c r="AW133" i="10"/>
  <c r="AY133" i="10"/>
  <c r="AU133" i="10"/>
  <c r="AV133" i="10" s="1"/>
  <c r="AU135" i="10"/>
  <c r="AV135" i="10" s="1"/>
  <c r="AY135" i="10"/>
  <c r="AW135" i="10"/>
  <c r="AW137" i="10"/>
  <c r="AU137" i="10"/>
  <c r="AV137" i="10" s="1"/>
  <c r="AY137" i="10"/>
  <c r="AY139" i="10"/>
  <c r="AU139" i="10"/>
  <c r="AV139" i="10" s="1"/>
  <c r="AW139" i="10"/>
  <c r="AW141" i="10"/>
  <c r="AY141" i="10"/>
  <c r="AU141" i="10"/>
  <c r="AV141" i="10" s="1"/>
  <c r="AU143" i="10"/>
  <c r="AV143" i="10" s="1"/>
  <c r="AY143" i="10"/>
  <c r="AW143" i="10"/>
  <c r="AW145" i="10"/>
  <c r="AU145" i="10"/>
  <c r="AV145" i="10" s="1"/>
  <c r="AY145" i="10"/>
  <c r="AY147" i="10"/>
  <c r="AU147" i="10"/>
  <c r="AV147" i="10" s="1"/>
  <c r="AW147" i="10"/>
  <c r="AW149" i="10"/>
  <c r="AY149" i="10"/>
  <c r="AU149" i="10"/>
  <c r="AV149" i="10" s="1"/>
  <c r="AU151" i="10"/>
  <c r="AV151" i="10" s="1"/>
  <c r="AY151" i="10"/>
  <c r="AW151" i="10"/>
  <c r="AW153" i="10"/>
  <c r="AU153" i="10"/>
  <c r="AV153" i="10" s="1"/>
  <c r="AY153" i="10"/>
  <c r="AY155" i="10"/>
  <c r="AU155" i="10"/>
  <c r="AV155" i="10" s="1"/>
  <c r="AW155" i="10"/>
  <c r="AW157" i="10"/>
  <c r="AY157" i="10"/>
  <c r="AU157" i="10"/>
  <c r="AV157" i="10" s="1"/>
  <c r="AU159" i="10"/>
  <c r="AV159" i="10" s="1"/>
  <c r="AY159" i="10"/>
  <c r="AW159" i="10"/>
  <c r="AW161" i="10"/>
  <c r="AU161" i="10"/>
  <c r="AV161" i="10" s="1"/>
  <c r="AY161" i="10"/>
  <c r="AY163" i="10"/>
  <c r="AU163" i="10"/>
  <c r="AV163" i="10" s="1"/>
  <c r="AW163" i="10"/>
  <c r="AW165" i="10"/>
  <c r="AY165" i="10"/>
  <c r="AU165" i="10"/>
  <c r="AV165" i="10" s="1"/>
  <c r="AU167" i="10"/>
  <c r="AV167" i="10" s="1"/>
  <c r="AY167" i="10"/>
  <c r="AW167" i="10"/>
  <c r="AW169" i="10"/>
  <c r="AU169" i="10"/>
  <c r="AV169" i="10" s="1"/>
  <c r="AY169" i="10"/>
  <c r="AY171" i="10"/>
  <c r="AU171" i="10"/>
  <c r="AV171" i="10" s="1"/>
  <c r="AW171" i="10"/>
  <c r="AY173" i="10"/>
  <c r="AW173" i="10"/>
  <c r="AU173" i="10"/>
  <c r="AV173" i="10" s="1"/>
  <c r="AW175" i="10"/>
  <c r="AU175" i="10"/>
  <c r="AV175" i="10" s="1"/>
  <c r="AY175" i="10"/>
  <c r="AU177" i="10"/>
  <c r="AV177" i="10" s="1"/>
  <c r="AW177" i="10"/>
  <c r="AY177" i="10"/>
  <c r="AY179" i="10"/>
  <c r="AU179" i="10"/>
  <c r="AV179" i="10" s="1"/>
  <c r="AW179" i="10"/>
  <c r="AY181" i="10"/>
  <c r="AW181" i="10"/>
  <c r="AU181" i="10"/>
  <c r="AV181" i="10" s="1"/>
  <c r="AW183" i="10"/>
  <c r="AU183" i="10"/>
  <c r="AV183" i="10" s="1"/>
  <c r="AY183" i="10"/>
  <c r="AU185" i="10"/>
  <c r="AV185" i="10" s="1"/>
  <c r="AW185" i="10"/>
  <c r="AY185" i="10"/>
  <c r="AY187" i="10"/>
  <c r="AU187" i="10"/>
  <c r="AV187" i="10" s="1"/>
  <c r="AW187" i="10"/>
  <c r="AY189" i="10"/>
  <c r="AW189" i="10"/>
  <c r="AU189" i="10"/>
  <c r="AV189" i="10" s="1"/>
  <c r="AW191" i="10"/>
  <c r="AU191" i="10"/>
  <c r="AV191" i="10" s="1"/>
  <c r="AY191" i="10"/>
  <c r="AW193" i="10"/>
  <c r="AU193" i="10"/>
  <c r="AV193" i="10" s="1"/>
  <c r="AY193" i="10"/>
  <c r="AU195" i="10"/>
  <c r="AV195" i="10" s="1"/>
  <c r="AY195" i="10"/>
  <c r="AW195" i="10"/>
  <c r="AY197" i="10"/>
  <c r="AW197" i="10"/>
  <c r="AU197" i="10"/>
  <c r="AV197" i="10" s="1"/>
  <c r="AY199" i="10"/>
  <c r="AW199" i="10"/>
  <c r="AU199" i="10"/>
  <c r="AV199" i="10" s="1"/>
  <c r="AW201" i="10"/>
  <c r="AU201" i="10"/>
  <c r="AV201" i="10" s="1"/>
  <c r="AY201" i="10"/>
  <c r="AU203" i="10"/>
  <c r="AV203" i="10" s="1"/>
  <c r="AY203" i="10"/>
  <c r="AW203" i="10"/>
  <c r="AY205" i="10"/>
  <c r="AW205" i="10"/>
  <c r="AU205" i="10"/>
  <c r="AV205" i="10" s="1"/>
  <c r="AY207" i="10"/>
  <c r="AW207" i="10"/>
  <c r="AU207" i="10"/>
  <c r="AV207" i="10" s="1"/>
  <c r="AW209" i="10"/>
  <c r="AU209" i="10"/>
  <c r="AV209" i="10" s="1"/>
  <c r="AY209" i="10"/>
  <c r="AU211" i="10"/>
  <c r="AV211" i="10" s="1"/>
  <c r="AY211" i="10"/>
  <c r="AW211" i="10"/>
  <c r="AY213" i="10"/>
  <c r="AW213" i="10"/>
  <c r="AU213" i="10"/>
  <c r="AV213" i="10" s="1"/>
  <c r="AY215" i="10"/>
  <c r="AW215" i="10"/>
  <c r="AU215" i="10"/>
  <c r="AV215" i="10" s="1"/>
  <c r="AW217" i="10"/>
  <c r="AU217" i="10"/>
  <c r="AV217" i="10" s="1"/>
  <c r="AY217" i="10"/>
  <c r="AW219" i="10"/>
  <c r="AU219" i="10"/>
  <c r="AV219" i="10" s="1"/>
  <c r="AY219" i="10"/>
  <c r="AW221" i="10"/>
  <c r="AU221" i="10"/>
  <c r="AV221" i="10" s="1"/>
  <c r="AY221" i="10"/>
  <c r="AU223" i="10"/>
  <c r="AV223" i="10" s="1"/>
  <c r="AW223" i="10"/>
  <c r="AY223" i="10"/>
  <c r="AY225" i="10"/>
  <c r="AU225" i="10"/>
  <c r="AV225" i="10" s="1"/>
  <c r="AW225" i="10"/>
  <c r="AY227" i="10"/>
  <c r="AW227" i="10"/>
  <c r="AU227" i="10"/>
  <c r="AV227" i="10" s="1"/>
  <c r="AW229" i="10"/>
  <c r="AU229" i="10"/>
  <c r="AV229" i="10" s="1"/>
  <c r="AY229" i="10"/>
  <c r="AU231" i="10"/>
  <c r="AV231" i="10" s="1"/>
  <c r="AW231" i="10"/>
  <c r="AY231" i="10"/>
  <c r="AY233" i="10"/>
  <c r="AU233" i="10"/>
  <c r="AV233" i="10" s="1"/>
  <c r="AW233" i="10"/>
  <c r="AY235" i="10"/>
  <c r="AW235" i="10"/>
  <c r="AU235" i="10"/>
  <c r="AV235" i="10" s="1"/>
  <c r="AW237" i="10"/>
  <c r="AU237" i="10"/>
  <c r="AV237" i="10" s="1"/>
  <c r="AY237" i="10"/>
  <c r="AU239" i="10"/>
  <c r="AV239" i="10" s="1"/>
  <c r="AW239" i="10"/>
  <c r="AY239" i="10"/>
  <c r="AY241" i="10"/>
  <c r="AU241" i="10"/>
  <c r="AV241" i="10" s="1"/>
  <c r="AW241" i="10"/>
  <c r="AY243" i="10"/>
  <c r="AU243" i="10"/>
  <c r="AV243" i="10" s="1"/>
  <c r="AW243" i="10"/>
  <c r="AW245" i="10"/>
  <c r="AY245" i="10"/>
  <c r="AU245" i="10"/>
  <c r="AV245" i="10" s="1"/>
  <c r="AU247" i="10"/>
  <c r="AV247" i="10" s="1"/>
  <c r="AW247" i="10"/>
  <c r="AY247" i="10"/>
  <c r="AY249" i="10"/>
  <c r="AU249" i="10"/>
  <c r="AV249" i="10" s="1"/>
  <c r="AW249" i="10"/>
  <c r="AY251" i="10"/>
  <c r="AW251" i="10"/>
  <c r="AU251" i="10"/>
  <c r="AV251" i="10" s="1"/>
  <c r="AW253" i="10"/>
  <c r="AU253" i="10"/>
  <c r="AV253" i="10" s="1"/>
  <c r="AY253" i="10"/>
  <c r="AU255" i="10"/>
  <c r="AV255" i="10" s="1"/>
  <c r="AW255" i="10"/>
  <c r="AY255" i="10"/>
  <c r="AY257" i="10"/>
  <c r="AU257" i="10"/>
  <c r="AV257" i="10" s="1"/>
  <c r="AW257" i="10"/>
  <c r="AY259" i="10"/>
  <c r="AW259" i="10"/>
  <c r="AU259" i="10"/>
  <c r="AV259" i="10" s="1"/>
  <c r="AW261" i="10"/>
  <c r="AY261" i="10"/>
  <c r="AU261" i="10"/>
  <c r="AV261" i="10" s="1"/>
  <c r="AU263" i="10"/>
  <c r="AV263" i="10" s="1"/>
  <c r="AW263" i="10"/>
  <c r="AY263" i="10"/>
  <c r="AU265" i="10"/>
  <c r="AV265" i="10" s="1"/>
  <c r="AW265" i="10"/>
  <c r="AY265" i="10"/>
  <c r="AY267" i="10"/>
  <c r="AU267" i="10"/>
  <c r="AV267" i="10" s="1"/>
  <c r="AW267" i="10"/>
  <c r="AW269" i="10"/>
  <c r="AY269" i="10"/>
  <c r="AU269" i="10"/>
  <c r="AV269" i="10" s="1"/>
  <c r="AU271" i="10"/>
  <c r="AV271" i="10" s="1"/>
  <c r="AW271" i="10"/>
  <c r="AY271" i="10"/>
  <c r="AU273" i="10"/>
  <c r="AV273" i="10" s="1"/>
  <c r="AW273" i="10"/>
  <c r="AY273" i="10"/>
  <c r="AY275" i="10"/>
  <c r="AU275" i="10"/>
  <c r="AV275" i="10" s="1"/>
  <c r="AW275" i="10"/>
  <c r="AW277" i="10"/>
  <c r="AY277" i="10"/>
  <c r="AU277" i="10"/>
  <c r="AV277" i="10" s="1"/>
  <c r="AU279" i="10"/>
  <c r="AV279" i="10" s="1"/>
  <c r="AW279" i="10"/>
  <c r="AY279" i="10"/>
  <c r="AU281" i="10"/>
  <c r="AV281" i="10" s="1"/>
  <c r="AW281" i="10"/>
  <c r="AY281" i="10"/>
  <c r="AY283" i="10"/>
  <c r="AW283" i="10"/>
  <c r="AU283" i="10"/>
  <c r="AV283" i="10" s="1"/>
  <c r="AW285" i="10"/>
  <c r="AY285" i="10"/>
  <c r="AU285" i="10"/>
  <c r="AV285" i="10" s="1"/>
  <c r="AU287" i="10"/>
  <c r="AV287" i="10" s="1"/>
  <c r="AW287" i="10"/>
  <c r="AY287" i="10"/>
  <c r="AU289" i="10"/>
  <c r="AV289" i="10" s="1"/>
  <c r="C288" i="15" s="1"/>
  <c r="E288" i="15" s="1"/>
  <c r="F288" i="15" s="1"/>
  <c r="AY289" i="10"/>
  <c r="AW289" i="10"/>
  <c r="AY291" i="10"/>
  <c r="AW291" i="10"/>
  <c r="AU291" i="10"/>
  <c r="AV291" i="10" s="1"/>
  <c r="C290" i="15" s="1"/>
  <c r="E290" i="15" s="1"/>
  <c r="AW293" i="10"/>
  <c r="AU293" i="10"/>
  <c r="AV293" i="10" s="1"/>
  <c r="C292" i="15" s="1"/>
  <c r="E292" i="15" s="1"/>
  <c r="AY293" i="10"/>
  <c r="AU295" i="10"/>
  <c r="AV295" i="10" s="1"/>
  <c r="C294" i="15" s="1"/>
  <c r="E294" i="15" s="1"/>
  <c r="AW295" i="10"/>
  <c r="AY295" i="10"/>
  <c r="AY297" i="10"/>
  <c r="AU297" i="10"/>
  <c r="AV297" i="10" s="1"/>
  <c r="C296" i="15" s="1"/>
  <c r="E296" i="15" s="1"/>
  <c r="F296" i="15" s="1"/>
  <c r="AW297" i="10"/>
  <c r="AY299" i="10"/>
  <c r="AW299" i="10"/>
  <c r="AU299" i="10"/>
  <c r="AV299" i="10" s="1"/>
  <c r="C298" i="15" s="1"/>
  <c r="E298" i="15" s="1"/>
  <c r="AW301" i="10"/>
  <c r="AU301" i="10"/>
  <c r="AV301" i="10" s="1"/>
  <c r="C300" i="15" s="1"/>
  <c r="E300" i="15" s="1"/>
  <c r="AY301" i="10"/>
  <c r="AU303" i="10"/>
  <c r="AV303" i="10" s="1"/>
  <c r="C302" i="15" s="1"/>
  <c r="E302" i="15" s="1"/>
  <c r="AW303" i="10"/>
  <c r="AY303" i="10"/>
  <c r="AY305" i="10"/>
  <c r="AU305" i="10"/>
  <c r="AV305" i="10" s="1"/>
  <c r="C304" i="15" s="1"/>
  <c r="E304" i="15" s="1"/>
  <c r="AW305" i="10"/>
  <c r="AY307" i="10"/>
  <c r="AW307" i="10"/>
  <c r="AU307" i="10"/>
  <c r="AV307" i="10" s="1"/>
  <c r="C306" i="15" s="1"/>
  <c r="E306" i="15" s="1"/>
  <c r="AW309" i="10"/>
  <c r="AU309" i="10"/>
  <c r="AV309" i="10" s="1"/>
  <c r="C308" i="15" s="1"/>
  <c r="E308" i="15" s="1"/>
  <c r="AY309" i="10"/>
  <c r="AU311" i="10"/>
  <c r="AV311" i="10" s="1"/>
  <c r="AY311" i="10"/>
  <c r="AW311" i="10"/>
  <c r="AY313" i="10"/>
  <c r="AW313" i="10"/>
  <c r="AU313" i="10"/>
  <c r="AV313" i="10" s="1"/>
  <c r="AY315" i="10"/>
  <c r="AW315" i="10"/>
  <c r="AU315" i="10"/>
  <c r="AV315" i="10" s="1"/>
  <c r="AW317" i="10"/>
  <c r="AU317" i="10"/>
  <c r="AV317" i="10" s="1"/>
  <c r="AY317" i="10"/>
  <c r="AU319" i="10"/>
  <c r="AV319" i="10" s="1"/>
  <c r="AY319" i="10"/>
  <c r="AW319" i="10"/>
  <c r="AY321" i="10"/>
  <c r="AW321" i="10"/>
  <c r="AU321" i="10"/>
  <c r="AV321" i="10" s="1"/>
  <c r="C320" i="15" s="1"/>
  <c r="E320" i="15" s="1"/>
  <c r="AY323" i="10"/>
  <c r="AW323" i="10"/>
  <c r="AU323" i="10"/>
  <c r="AV323" i="10" s="1"/>
  <c r="C322" i="15" s="1"/>
  <c r="E322" i="15" s="1"/>
  <c r="AW325" i="10"/>
  <c r="AU325" i="10"/>
  <c r="AV325" i="10" s="1"/>
  <c r="AY325" i="10"/>
  <c r="AU327" i="10"/>
  <c r="AV327" i="10" s="1"/>
  <c r="AY327" i="10"/>
  <c r="AW327" i="10"/>
  <c r="AY329" i="10"/>
  <c r="AW329" i="10"/>
  <c r="AU329" i="10"/>
  <c r="AV329" i="10" s="1"/>
  <c r="AY331" i="10"/>
  <c r="AW331" i="10"/>
  <c r="AU331" i="10"/>
  <c r="AV331" i="10" s="1"/>
  <c r="AW5" i="10"/>
  <c r="AW13" i="10"/>
  <c r="AW21" i="10"/>
  <c r="U310" i="5"/>
  <c r="X310" i="5" s="1"/>
  <c r="N311" i="3" s="1"/>
  <c r="U318" i="5"/>
  <c r="X318" i="5" s="1"/>
  <c r="N319" i="3" s="1"/>
  <c r="U326" i="5"/>
  <c r="X326" i="5" s="1"/>
  <c r="N327" i="3" s="1"/>
  <c r="U309" i="5"/>
  <c r="X309" i="5" s="1"/>
  <c r="N310" i="3" s="1"/>
  <c r="U317" i="5"/>
  <c r="X317" i="5" s="1"/>
  <c r="N318" i="3" s="1"/>
  <c r="U325" i="5"/>
  <c r="X325" i="5" s="1"/>
  <c r="N326" i="3" s="1"/>
  <c r="AU4" i="10"/>
  <c r="AV4" i="10" s="1"/>
  <c r="AY4" i="10"/>
  <c r="AW4" i="10"/>
  <c r="AY6" i="10"/>
  <c r="AW6" i="10"/>
  <c r="AU6" i="10"/>
  <c r="AV6" i="10" s="1"/>
  <c r="AY8" i="10"/>
  <c r="AW8" i="10"/>
  <c r="AU8" i="10"/>
  <c r="AV8" i="10" s="1"/>
  <c r="AW10" i="10"/>
  <c r="AU10" i="10"/>
  <c r="AV10" i="10" s="1"/>
  <c r="AY10" i="10"/>
  <c r="AU12" i="10"/>
  <c r="AV12" i="10" s="1"/>
  <c r="AY12" i="10"/>
  <c r="AW12" i="10"/>
  <c r="AY14" i="10"/>
  <c r="AW14" i="10"/>
  <c r="AU14" i="10"/>
  <c r="AV14" i="10" s="1"/>
  <c r="AY16" i="10"/>
  <c r="AW16" i="10"/>
  <c r="AU16" i="10"/>
  <c r="AV16" i="10" s="1"/>
  <c r="AW18" i="10"/>
  <c r="AU18" i="10"/>
  <c r="AV18" i="10" s="1"/>
  <c r="AY18" i="10"/>
  <c r="AU20" i="10"/>
  <c r="AV20" i="10" s="1"/>
  <c r="AY20" i="10"/>
  <c r="AW20" i="10"/>
  <c r="AY22" i="10"/>
  <c r="AW22" i="10"/>
  <c r="AU22" i="10"/>
  <c r="AV22" i="10" s="1"/>
  <c r="AY24" i="10"/>
  <c r="AW24" i="10"/>
  <c r="AU24" i="10"/>
  <c r="AV24" i="10" s="1"/>
  <c r="AW26" i="10"/>
  <c r="AU26" i="10"/>
  <c r="AV26" i="10" s="1"/>
  <c r="AY26" i="10"/>
  <c r="AU28" i="10"/>
  <c r="AV28" i="10" s="1"/>
  <c r="AY28" i="10"/>
  <c r="AW28" i="10"/>
  <c r="AY30" i="10"/>
  <c r="AW30" i="10"/>
  <c r="AU30" i="10"/>
  <c r="AV30" i="10" s="1"/>
  <c r="AY32" i="10"/>
  <c r="AW32" i="10"/>
  <c r="AU32" i="10"/>
  <c r="AV32" i="10" s="1"/>
  <c r="AW34" i="10"/>
  <c r="AU34" i="10"/>
  <c r="AV34" i="10" s="1"/>
  <c r="AY34" i="10"/>
  <c r="AU36" i="10"/>
  <c r="AV36" i="10" s="1"/>
  <c r="AY36" i="10"/>
  <c r="AW36" i="10"/>
  <c r="AY38" i="10"/>
  <c r="AW38" i="10"/>
  <c r="AU38" i="10"/>
  <c r="AV38" i="10" s="1"/>
  <c r="AY40" i="10"/>
  <c r="AW40" i="10"/>
  <c r="AU40" i="10"/>
  <c r="AV40" i="10" s="1"/>
  <c r="AW42" i="10"/>
  <c r="AU42" i="10"/>
  <c r="AV42" i="10" s="1"/>
  <c r="AY42" i="10"/>
  <c r="AW44" i="10"/>
  <c r="AU44" i="10"/>
  <c r="AV44" i="10" s="1"/>
  <c r="AY44" i="10"/>
  <c r="AU46" i="10"/>
  <c r="AV46" i="10" s="1"/>
  <c r="AY46" i="10"/>
  <c r="AW46" i="10"/>
  <c r="AY48" i="10"/>
  <c r="AW48" i="10"/>
  <c r="AU48" i="10"/>
  <c r="AV48" i="10" s="1"/>
  <c r="AY50" i="10"/>
  <c r="AW50" i="10"/>
  <c r="AU50" i="10"/>
  <c r="AV50" i="10" s="1"/>
  <c r="AW52" i="10"/>
  <c r="AU52" i="10"/>
  <c r="AV52" i="10" s="1"/>
  <c r="AY52" i="10"/>
  <c r="AU54" i="10"/>
  <c r="AV54" i="10" s="1"/>
  <c r="AY54" i="10"/>
  <c r="AW54" i="10"/>
  <c r="AY56" i="10"/>
  <c r="AW56" i="10"/>
  <c r="AU56" i="10"/>
  <c r="AV56" i="10" s="1"/>
  <c r="AY58" i="10"/>
  <c r="AW58" i="10"/>
  <c r="AU58" i="10"/>
  <c r="AV58" i="10" s="1"/>
  <c r="AW60" i="10"/>
  <c r="AU60" i="10"/>
  <c r="AV60" i="10" s="1"/>
  <c r="AY60" i="10"/>
  <c r="AU62" i="10"/>
  <c r="AV62" i="10" s="1"/>
  <c r="AY62" i="10"/>
  <c r="AW62" i="10"/>
  <c r="AY64" i="10"/>
  <c r="AW64" i="10"/>
  <c r="AU64" i="10"/>
  <c r="AV64" i="10" s="1"/>
  <c r="AY66" i="10"/>
  <c r="AW66" i="10"/>
  <c r="AU66" i="10"/>
  <c r="AV66" i="10" s="1"/>
  <c r="AW68" i="10"/>
  <c r="AU68" i="10"/>
  <c r="AV68" i="10" s="1"/>
  <c r="AY68" i="10"/>
  <c r="AU70" i="10"/>
  <c r="AV70" i="10" s="1"/>
  <c r="AY70" i="10"/>
  <c r="AW70" i="10"/>
  <c r="AY72" i="10"/>
  <c r="AW72" i="10"/>
  <c r="AU72" i="10"/>
  <c r="AV72" i="10" s="1"/>
  <c r="AY74" i="10"/>
  <c r="AW74" i="10"/>
  <c r="AU74" i="10"/>
  <c r="AV74" i="10" s="1"/>
  <c r="AW76" i="10"/>
  <c r="AU76" i="10"/>
  <c r="AV76" i="10" s="1"/>
  <c r="AY76" i="10"/>
  <c r="AU78" i="10"/>
  <c r="AV78" i="10" s="1"/>
  <c r="AY78" i="10"/>
  <c r="AW78" i="10"/>
  <c r="AY80" i="10"/>
  <c r="AW80" i="10"/>
  <c r="AU80" i="10"/>
  <c r="AV80" i="10" s="1"/>
  <c r="AY82" i="10"/>
  <c r="AW82" i="10"/>
  <c r="AU82" i="10"/>
  <c r="AV82" i="10" s="1"/>
  <c r="AW84" i="10"/>
  <c r="AU84" i="10"/>
  <c r="AV84" i="10" s="1"/>
  <c r="AY84" i="10"/>
  <c r="AU86" i="10"/>
  <c r="AV86" i="10" s="1"/>
  <c r="AY86" i="10"/>
  <c r="AW86" i="10"/>
  <c r="AY88" i="10"/>
  <c r="AW88" i="10"/>
  <c r="AU88" i="10"/>
  <c r="AV88" i="10" s="1"/>
  <c r="AY90" i="10"/>
  <c r="AW90" i="10"/>
  <c r="AU90" i="10"/>
  <c r="AV90" i="10" s="1"/>
  <c r="AY92" i="10"/>
  <c r="AW92" i="10"/>
  <c r="AU92" i="10"/>
  <c r="AV92" i="10" s="1"/>
  <c r="AY94" i="10"/>
  <c r="AU94" i="10"/>
  <c r="AV94" i="10" s="1"/>
  <c r="AW94" i="10"/>
  <c r="AY96" i="10"/>
  <c r="AW96" i="10"/>
  <c r="AU96" i="10"/>
  <c r="AV96" i="10" s="1"/>
  <c r="AW98" i="10"/>
  <c r="AU98" i="10"/>
  <c r="AV98" i="10" s="1"/>
  <c r="AY98" i="10"/>
  <c r="AU100" i="10"/>
  <c r="AV100" i="10" s="1"/>
  <c r="AW100" i="10"/>
  <c r="AY100" i="10"/>
  <c r="AY102" i="10"/>
  <c r="AU102" i="10"/>
  <c r="AV102" i="10" s="1"/>
  <c r="AW102" i="10"/>
  <c r="AY104" i="10"/>
  <c r="AW104" i="10"/>
  <c r="AU104" i="10"/>
  <c r="AV104" i="10" s="1"/>
  <c r="AW106" i="10"/>
  <c r="AU106" i="10"/>
  <c r="AV106" i="10" s="1"/>
  <c r="AY106" i="10"/>
  <c r="AU108" i="10"/>
  <c r="AV108" i="10" s="1"/>
  <c r="AW108" i="10"/>
  <c r="AY108" i="10"/>
  <c r="AY110" i="10"/>
  <c r="AU110" i="10"/>
  <c r="AV110" i="10" s="1"/>
  <c r="AW110" i="10"/>
  <c r="AY112" i="10"/>
  <c r="AW112" i="10"/>
  <c r="AU112" i="10"/>
  <c r="AV112" i="10" s="1"/>
  <c r="AY114" i="10"/>
  <c r="AW114" i="10"/>
  <c r="AU114" i="10"/>
  <c r="AV114" i="10" s="1"/>
  <c r="AW116" i="10"/>
  <c r="AU116" i="10"/>
  <c r="AV116" i="10" s="1"/>
  <c r="AY116" i="10"/>
  <c r="AU118" i="10"/>
  <c r="AV118" i="10" s="1"/>
  <c r="AY118" i="10"/>
  <c r="AW118" i="10"/>
  <c r="AY120" i="10"/>
  <c r="AW120" i="10"/>
  <c r="AU120" i="10"/>
  <c r="AV120" i="10" s="1"/>
  <c r="AY122" i="10"/>
  <c r="AW122" i="10"/>
  <c r="AU122" i="10"/>
  <c r="AV122" i="10" s="1"/>
  <c r="AW124" i="10"/>
  <c r="AU124" i="10"/>
  <c r="AV124" i="10" s="1"/>
  <c r="AY124" i="10"/>
  <c r="AU126" i="10"/>
  <c r="AV126" i="10" s="1"/>
  <c r="AY126" i="10"/>
  <c r="AW126" i="10"/>
  <c r="AY128" i="10"/>
  <c r="AW128" i="10"/>
  <c r="AU128" i="10"/>
  <c r="AV128" i="10" s="1"/>
  <c r="AY130" i="10"/>
  <c r="AW130" i="10"/>
  <c r="AU130" i="10"/>
  <c r="AV130" i="10" s="1"/>
  <c r="AW132" i="10"/>
  <c r="AU132" i="10"/>
  <c r="AV132" i="10" s="1"/>
  <c r="AY132" i="10"/>
  <c r="AU134" i="10"/>
  <c r="AV134" i="10" s="1"/>
  <c r="AY134" i="10"/>
  <c r="AW134" i="10"/>
  <c r="AY136" i="10"/>
  <c r="AU136" i="10"/>
  <c r="AV136" i="10" s="1"/>
  <c r="AW136" i="10"/>
  <c r="AY138" i="10"/>
  <c r="AW138" i="10"/>
  <c r="AU138" i="10"/>
  <c r="AV138" i="10" s="1"/>
  <c r="AW140" i="10"/>
  <c r="AU140" i="10"/>
  <c r="AV140" i="10" s="1"/>
  <c r="AY140" i="10"/>
  <c r="AU142" i="10"/>
  <c r="AV142" i="10" s="1"/>
  <c r="AY142" i="10"/>
  <c r="AW142" i="10"/>
  <c r="AY144" i="10"/>
  <c r="AU144" i="10"/>
  <c r="AV144" i="10" s="1"/>
  <c r="AW144" i="10"/>
  <c r="AY146" i="10"/>
  <c r="AW146" i="10"/>
  <c r="AU146" i="10"/>
  <c r="AV146" i="10" s="1"/>
  <c r="AW148" i="10"/>
  <c r="AU148" i="10"/>
  <c r="AV148" i="10" s="1"/>
  <c r="AY148" i="10"/>
  <c r="AU150" i="10"/>
  <c r="AV150" i="10" s="1"/>
  <c r="AY150" i="10"/>
  <c r="AW150" i="10"/>
  <c r="AY152" i="10"/>
  <c r="AU152" i="10"/>
  <c r="AV152" i="10" s="1"/>
  <c r="AW152" i="10"/>
  <c r="AY154" i="10"/>
  <c r="AW154" i="10"/>
  <c r="AU154" i="10"/>
  <c r="AV154" i="10" s="1"/>
  <c r="AW156" i="10"/>
  <c r="AU156" i="10"/>
  <c r="AV156" i="10" s="1"/>
  <c r="AY156" i="10"/>
  <c r="AU158" i="10"/>
  <c r="AV158" i="10" s="1"/>
  <c r="AY158" i="10"/>
  <c r="AW158" i="10"/>
  <c r="AY160" i="10"/>
  <c r="AU160" i="10"/>
  <c r="AV160" i="10" s="1"/>
  <c r="AW160" i="10"/>
  <c r="AY162" i="10"/>
  <c r="AW162" i="10"/>
  <c r="AU162" i="10"/>
  <c r="AV162" i="10" s="1"/>
  <c r="AW164" i="10"/>
  <c r="AU164" i="10"/>
  <c r="AV164" i="10" s="1"/>
  <c r="AY164" i="10"/>
  <c r="AU166" i="10"/>
  <c r="AV166" i="10" s="1"/>
  <c r="AY166" i="10"/>
  <c r="AW166" i="10"/>
  <c r="AY168" i="10"/>
  <c r="AU168" i="10"/>
  <c r="AV168" i="10" s="1"/>
  <c r="AW168" i="10"/>
  <c r="AY170" i="10"/>
  <c r="AU170" i="10"/>
  <c r="AV170" i="10" s="1"/>
  <c r="AW170" i="10"/>
  <c r="AY172" i="10"/>
  <c r="AW172" i="10"/>
  <c r="AU172" i="10"/>
  <c r="AV172" i="10" s="1"/>
  <c r="AW174" i="10"/>
  <c r="AU174" i="10"/>
  <c r="AV174" i="10" s="1"/>
  <c r="AY174" i="10"/>
  <c r="AU176" i="10"/>
  <c r="AV176" i="10" s="1"/>
  <c r="AW176" i="10"/>
  <c r="AY176" i="10"/>
  <c r="AY178" i="10"/>
  <c r="AU178" i="10"/>
  <c r="AV178" i="10" s="1"/>
  <c r="AW178" i="10"/>
  <c r="AY180" i="10"/>
  <c r="AW180" i="10"/>
  <c r="AU180" i="10"/>
  <c r="AV180" i="10" s="1"/>
  <c r="AW182" i="10"/>
  <c r="AU182" i="10"/>
  <c r="AV182" i="10" s="1"/>
  <c r="AY182" i="10"/>
  <c r="AU184" i="10"/>
  <c r="AV184" i="10" s="1"/>
  <c r="AW184" i="10"/>
  <c r="AY184" i="10"/>
  <c r="AY186" i="10"/>
  <c r="AU186" i="10"/>
  <c r="AV186" i="10" s="1"/>
  <c r="AW186" i="10"/>
  <c r="AY188" i="10"/>
  <c r="AW188" i="10"/>
  <c r="AU188" i="10"/>
  <c r="AV188" i="10" s="1"/>
  <c r="AW190" i="10"/>
  <c r="AU190" i="10"/>
  <c r="AV190" i="10" s="1"/>
  <c r="AY190" i="10"/>
  <c r="AU192" i="10"/>
  <c r="AV192" i="10" s="1"/>
  <c r="AW192" i="10"/>
  <c r="AY192" i="10"/>
  <c r="AU194" i="10"/>
  <c r="AV194" i="10" s="1"/>
  <c r="AW194" i="10"/>
  <c r="AY194" i="10"/>
  <c r="AY196" i="10"/>
  <c r="AU196" i="10"/>
  <c r="AV196" i="10" s="1"/>
  <c r="AW196" i="10"/>
  <c r="AY198" i="10"/>
  <c r="AW198" i="10"/>
  <c r="AU198" i="10"/>
  <c r="AV198" i="10" s="1"/>
  <c r="AW200" i="10"/>
  <c r="AU200" i="10"/>
  <c r="AV200" i="10" s="1"/>
  <c r="AY200" i="10"/>
  <c r="AU202" i="10"/>
  <c r="AV202" i="10" s="1"/>
  <c r="AW202" i="10"/>
  <c r="AY202" i="10"/>
  <c r="AY204" i="10"/>
  <c r="AU204" i="10"/>
  <c r="AV204" i="10" s="1"/>
  <c r="AW204" i="10"/>
  <c r="AY206" i="10"/>
  <c r="AW206" i="10"/>
  <c r="AU206" i="10"/>
  <c r="AV206" i="10" s="1"/>
  <c r="AW208" i="10"/>
  <c r="AU208" i="10"/>
  <c r="AV208" i="10" s="1"/>
  <c r="AY208" i="10"/>
  <c r="AU210" i="10"/>
  <c r="AV210" i="10" s="1"/>
  <c r="AW210" i="10"/>
  <c r="AY210" i="10"/>
  <c r="AY212" i="10"/>
  <c r="AU212" i="10"/>
  <c r="AV212" i="10" s="1"/>
  <c r="AW212" i="10"/>
  <c r="AY214" i="10"/>
  <c r="AW214" i="10"/>
  <c r="AU214" i="10"/>
  <c r="AV214" i="10" s="1"/>
  <c r="AW216" i="10"/>
  <c r="AU216" i="10"/>
  <c r="AV216" i="10" s="1"/>
  <c r="AY216" i="10"/>
  <c r="AU218" i="10"/>
  <c r="AV218" i="10" s="1"/>
  <c r="AW218" i="10"/>
  <c r="AY218" i="10"/>
  <c r="AW220" i="10"/>
  <c r="AU220" i="10"/>
  <c r="AV220" i="10" s="1"/>
  <c r="AY220" i="10"/>
  <c r="AU222" i="10"/>
  <c r="AV222" i="10" s="1"/>
  <c r="AY222" i="10"/>
  <c r="AW222" i="10"/>
  <c r="AY224" i="10"/>
  <c r="AW224" i="10"/>
  <c r="AU224" i="10"/>
  <c r="AV224" i="10" s="1"/>
  <c r="AY226" i="10"/>
  <c r="AW226" i="10"/>
  <c r="AU226" i="10"/>
  <c r="AV226" i="10" s="1"/>
  <c r="AW228" i="10"/>
  <c r="AU228" i="10"/>
  <c r="AV228" i="10" s="1"/>
  <c r="AY228" i="10"/>
  <c r="AU230" i="10"/>
  <c r="AV230" i="10" s="1"/>
  <c r="AY230" i="10"/>
  <c r="AW230" i="10"/>
  <c r="AY232" i="10"/>
  <c r="AW232" i="10"/>
  <c r="AU232" i="10"/>
  <c r="AV232" i="10" s="1"/>
  <c r="AY234" i="10"/>
  <c r="AW234" i="10"/>
  <c r="AU234" i="10"/>
  <c r="AV234" i="10" s="1"/>
  <c r="AW236" i="10"/>
  <c r="AU236" i="10"/>
  <c r="AV236" i="10" s="1"/>
  <c r="AY236" i="10"/>
  <c r="AU238" i="10"/>
  <c r="AV238" i="10" s="1"/>
  <c r="AY238" i="10"/>
  <c r="AW238" i="10"/>
  <c r="AY240" i="10"/>
  <c r="AW240" i="10"/>
  <c r="AU240" i="10"/>
  <c r="AV240" i="10" s="1"/>
  <c r="AY242" i="10"/>
  <c r="AW242" i="10"/>
  <c r="AU242" i="10"/>
  <c r="AV242" i="10" s="1"/>
  <c r="AW244" i="10"/>
  <c r="AU244" i="10"/>
  <c r="AV244" i="10" s="1"/>
  <c r="AY244" i="10"/>
  <c r="AU246" i="10"/>
  <c r="AV246" i="10" s="1"/>
  <c r="AW246" i="10"/>
  <c r="AY246" i="10"/>
  <c r="AY248" i="10"/>
  <c r="AU248" i="10"/>
  <c r="AV248" i="10" s="1"/>
  <c r="AW248" i="10"/>
  <c r="AY250" i="10"/>
  <c r="AW250" i="10"/>
  <c r="AU250" i="10"/>
  <c r="AV250" i="10" s="1"/>
  <c r="AW252" i="10"/>
  <c r="AU252" i="10"/>
  <c r="AV252" i="10" s="1"/>
  <c r="AY252" i="10"/>
  <c r="AU254" i="10"/>
  <c r="AV254" i="10" s="1"/>
  <c r="AW254" i="10"/>
  <c r="AY254" i="10"/>
  <c r="AY256" i="10"/>
  <c r="AU256" i="10"/>
  <c r="AV256" i="10" s="1"/>
  <c r="AW256" i="10"/>
  <c r="AY258" i="10"/>
  <c r="AW258" i="10"/>
  <c r="AU258" i="10"/>
  <c r="AV258" i="10" s="1"/>
  <c r="AW260" i="10"/>
  <c r="AU260" i="10"/>
  <c r="AV260" i="10" s="1"/>
  <c r="AY260" i="10"/>
  <c r="AU262" i="10"/>
  <c r="AV262" i="10" s="1"/>
  <c r="AW262" i="10"/>
  <c r="AY262" i="10"/>
  <c r="AY264" i="10"/>
  <c r="AW264" i="10"/>
  <c r="AU264" i="10"/>
  <c r="AV264" i="10" s="1"/>
  <c r="AY266" i="10"/>
  <c r="AW266" i="10"/>
  <c r="AU266" i="10"/>
  <c r="AV266" i="10" s="1"/>
  <c r="AW268" i="10"/>
  <c r="AU268" i="10"/>
  <c r="AV268" i="10" s="1"/>
  <c r="AY268" i="10"/>
  <c r="AU270" i="10"/>
  <c r="AV270" i="10" s="1"/>
  <c r="AW270" i="10"/>
  <c r="AY270" i="10"/>
  <c r="AY272" i="10"/>
  <c r="AW272" i="10"/>
  <c r="AU272" i="10"/>
  <c r="AV272" i="10" s="1"/>
  <c r="AY274" i="10"/>
  <c r="AW274" i="10"/>
  <c r="AU274" i="10"/>
  <c r="AV274" i="10" s="1"/>
  <c r="AW276" i="10"/>
  <c r="AU276" i="10"/>
  <c r="AV276" i="10" s="1"/>
  <c r="AY276" i="10"/>
  <c r="AU278" i="10"/>
  <c r="AV278" i="10" s="1"/>
  <c r="AW278" i="10"/>
  <c r="AY278" i="10"/>
  <c r="AY280" i="10"/>
  <c r="AW280" i="10"/>
  <c r="AU280" i="10"/>
  <c r="AV280" i="10" s="1"/>
  <c r="AY282" i="10"/>
  <c r="AW282" i="10"/>
  <c r="AU282" i="10"/>
  <c r="AV282" i="10" s="1"/>
  <c r="AW284" i="10"/>
  <c r="AY284" i="10"/>
  <c r="AU284" i="10"/>
  <c r="AV284" i="10" s="1"/>
  <c r="AU286" i="10"/>
  <c r="AV286" i="10" s="1"/>
  <c r="AY286" i="10"/>
  <c r="AW286" i="10"/>
  <c r="AY288" i="10"/>
  <c r="AW288" i="10"/>
  <c r="AU288" i="10"/>
  <c r="AV288" i="10" s="1"/>
  <c r="AY290" i="10"/>
  <c r="AW290" i="10"/>
  <c r="AU290" i="10"/>
  <c r="AV290" i="10" s="1"/>
  <c r="C289" i="15" s="1"/>
  <c r="E289" i="15" s="1"/>
  <c r="AW292" i="10"/>
  <c r="AU292" i="10"/>
  <c r="AV292" i="10" s="1"/>
  <c r="C291" i="15" s="1"/>
  <c r="E291" i="15" s="1"/>
  <c r="AY292" i="10"/>
  <c r="AU294" i="10"/>
  <c r="AV294" i="10" s="1"/>
  <c r="C293" i="15" s="1"/>
  <c r="E293" i="15" s="1"/>
  <c r="AW294" i="10"/>
  <c r="AY294" i="10"/>
  <c r="AY296" i="10"/>
  <c r="AW296" i="10"/>
  <c r="AU296" i="10"/>
  <c r="AV296" i="10" s="1"/>
  <c r="C295" i="15" s="1"/>
  <c r="E295" i="15" s="1"/>
  <c r="AY298" i="10"/>
  <c r="AW298" i="10"/>
  <c r="AU298" i="10"/>
  <c r="AV298" i="10" s="1"/>
  <c r="C297" i="15" s="1"/>
  <c r="E297" i="15" s="1"/>
  <c r="AW300" i="10"/>
  <c r="AU300" i="10"/>
  <c r="AV300" i="10" s="1"/>
  <c r="C299" i="15" s="1"/>
  <c r="E299" i="15" s="1"/>
  <c r="AY300" i="10"/>
  <c r="AU302" i="10"/>
  <c r="AV302" i="10" s="1"/>
  <c r="C301" i="15" s="1"/>
  <c r="E301" i="15" s="1"/>
  <c r="AW302" i="10"/>
  <c r="AY302" i="10"/>
  <c r="AY304" i="10"/>
  <c r="AU304" i="10"/>
  <c r="AV304" i="10" s="1"/>
  <c r="C303" i="15" s="1"/>
  <c r="E303" i="15" s="1"/>
  <c r="AW304" i="10"/>
  <c r="AY306" i="10"/>
  <c r="AW306" i="10"/>
  <c r="AU306" i="10"/>
  <c r="AV306" i="10" s="1"/>
  <c r="C305" i="15" s="1"/>
  <c r="E305" i="15" s="1"/>
  <c r="AY308" i="10"/>
  <c r="AW308" i="10"/>
  <c r="AU308" i="10"/>
  <c r="AV308" i="10" s="1"/>
  <c r="C307" i="15" s="1"/>
  <c r="E307" i="15" s="1"/>
  <c r="AW310" i="10"/>
  <c r="AU310" i="10"/>
  <c r="AV310" i="10" s="1"/>
  <c r="AY310" i="10"/>
  <c r="AU312" i="10"/>
  <c r="AV312" i="10" s="1"/>
  <c r="AY312" i="10"/>
  <c r="AW312" i="10"/>
  <c r="AY314" i="10"/>
  <c r="AW314" i="10"/>
  <c r="AU314" i="10"/>
  <c r="AV314" i="10" s="1"/>
  <c r="AY316" i="10"/>
  <c r="AW316" i="10"/>
  <c r="AU316" i="10"/>
  <c r="AV316" i="10" s="1"/>
  <c r="AW318" i="10"/>
  <c r="AU318" i="10"/>
  <c r="AV318" i="10" s="1"/>
  <c r="AY318" i="10"/>
  <c r="AU320" i="10"/>
  <c r="AV320" i="10" s="1"/>
  <c r="C319" i="15" s="1"/>
  <c r="E319" i="15" s="1"/>
  <c r="AY320" i="10"/>
  <c r="AW320" i="10"/>
  <c r="AY322" i="10"/>
  <c r="AW322" i="10"/>
  <c r="AU322" i="10"/>
  <c r="AV322" i="10" s="1"/>
  <c r="C321" i="15" s="1"/>
  <c r="E321" i="15" s="1"/>
  <c r="AY324" i="10"/>
  <c r="AW324" i="10"/>
  <c r="AU324" i="10"/>
  <c r="AV324" i="10" s="1"/>
  <c r="C323" i="15" s="1"/>
  <c r="E323" i="15" s="1"/>
  <c r="AW326" i="10"/>
  <c r="AU326" i="10"/>
  <c r="AV326" i="10" s="1"/>
  <c r="AY326" i="10"/>
  <c r="AU328" i="10"/>
  <c r="AV328" i="10" s="1"/>
  <c r="AY328" i="10"/>
  <c r="AW328" i="10"/>
  <c r="AY330" i="10"/>
  <c r="AW330" i="10"/>
  <c r="AU330" i="10"/>
  <c r="AV330" i="10" s="1"/>
  <c r="AY332" i="10"/>
  <c r="AW332" i="10"/>
  <c r="AU332" i="10"/>
  <c r="AV332" i="10" s="1"/>
  <c r="AU7" i="10"/>
  <c r="AV7" i="10" s="1"/>
  <c r="AU15" i="10"/>
  <c r="AV15" i="10" s="1"/>
  <c r="AU23" i="10"/>
  <c r="AV23" i="10" s="1"/>
  <c r="B179" i="15"/>
  <c r="D179" i="15" s="1"/>
  <c r="AO179" i="13"/>
  <c r="B191" i="15"/>
  <c r="D191" i="15" s="1"/>
  <c r="AO191" i="13"/>
  <c r="B211" i="15"/>
  <c r="D211" i="15" s="1"/>
  <c r="AO211" i="13"/>
  <c r="B227" i="15"/>
  <c r="D227" i="15" s="1"/>
  <c r="AO227" i="13"/>
  <c r="B243" i="15"/>
  <c r="D243" i="15" s="1"/>
  <c r="AO243" i="13"/>
  <c r="B259" i="15"/>
  <c r="D259" i="15" s="1"/>
  <c r="AO259" i="13"/>
  <c r="B275" i="15"/>
  <c r="D275" i="15" s="1"/>
  <c r="AO275" i="13"/>
  <c r="B156" i="15"/>
  <c r="D156" i="15" s="1"/>
  <c r="AO156" i="13"/>
  <c r="B164" i="15"/>
  <c r="D164" i="15" s="1"/>
  <c r="AO164" i="13"/>
  <c r="B311" i="15"/>
  <c r="D311" i="15" s="1"/>
  <c r="AO311" i="13"/>
  <c r="B315" i="15"/>
  <c r="D315" i="15" s="1"/>
  <c r="AO315" i="13"/>
  <c r="B172" i="15"/>
  <c r="D172" i="15" s="1"/>
  <c r="AO172" i="13"/>
  <c r="B184" i="15"/>
  <c r="D184" i="15" s="1"/>
  <c r="AO184" i="13"/>
  <c r="B204" i="15"/>
  <c r="D204" i="15" s="1"/>
  <c r="AO204" i="13"/>
  <c r="B2" i="15"/>
  <c r="AO2" i="13"/>
  <c r="AN4" i="13"/>
  <c r="AN5" i="13"/>
  <c r="B9" i="15"/>
  <c r="D9" i="15" s="1"/>
  <c r="AO9" i="13"/>
  <c r="AN13" i="13"/>
  <c r="B339" i="15"/>
  <c r="D339" i="15" s="1"/>
  <c r="AO339" i="13"/>
  <c r="B343" i="15"/>
  <c r="D343" i="15" s="1"/>
  <c r="AO343" i="13"/>
  <c r="B17" i="15"/>
  <c r="D17" i="15" s="1"/>
  <c r="AO17" i="13"/>
  <c r="B21" i="15"/>
  <c r="D21" i="15" s="1"/>
  <c r="AO21" i="13"/>
  <c r="B25" i="15"/>
  <c r="D25" i="15" s="1"/>
  <c r="AO25" i="13"/>
  <c r="B29" i="15"/>
  <c r="D29" i="15" s="1"/>
  <c r="AO29" i="13"/>
  <c r="B33" i="15"/>
  <c r="D33" i="15" s="1"/>
  <c r="AO33" i="13"/>
  <c r="B37" i="15"/>
  <c r="D37" i="15" s="1"/>
  <c r="AO37" i="13"/>
  <c r="B41" i="15"/>
  <c r="D41" i="15" s="1"/>
  <c r="AO41" i="13"/>
  <c r="B45" i="15"/>
  <c r="D45" i="15" s="1"/>
  <c r="AO45" i="13"/>
  <c r="B49" i="15"/>
  <c r="D49" i="15" s="1"/>
  <c r="AO49" i="13"/>
  <c r="B53" i="15"/>
  <c r="D53" i="15" s="1"/>
  <c r="AO53" i="13"/>
  <c r="B57" i="15"/>
  <c r="D57" i="15" s="1"/>
  <c r="AO57" i="13"/>
  <c r="B61" i="15"/>
  <c r="D61" i="15" s="1"/>
  <c r="AO61" i="13"/>
  <c r="B65" i="15"/>
  <c r="D65" i="15" s="1"/>
  <c r="AO65" i="13"/>
  <c r="B69" i="15"/>
  <c r="D69" i="15" s="1"/>
  <c r="AO69" i="13"/>
  <c r="B73" i="15"/>
  <c r="D73" i="15" s="1"/>
  <c r="AO73" i="13"/>
  <c r="B77" i="15"/>
  <c r="D77" i="15" s="1"/>
  <c r="AO77" i="13"/>
  <c r="B81" i="15"/>
  <c r="D81" i="15" s="1"/>
  <c r="AO81" i="13"/>
  <c r="B85" i="15"/>
  <c r="D85" i="15" s="1"/>
  <c r="AO85" i="13"/>
  <c r="B89" i="15"/>
  <c r="D89" i="15" s="1"/>
  <c r="AO89" i="13"/>
  <c r="B93" i="15"/>
  <c r="D93" i="15" s="1"/>
  <c r="AO93" i="13"/>
  <c r="B97" i="15"/>
  <c r="D97" i="15" s="1"/>
  <c r="AO97" i="13"/>
  <c r="B101" i="15"/>
  <c r="D101" i="15" s="1"/>
  <c r="AO101" i="13"/>
  <c r="B105" i="15"/>
  <c r="D105" i="15" s="1"/>
  <c r="AO105" i="13"/>
  <c r="B109" i="15"/>
  <c r="D109" i="15" s="1"/>
  <c r="AO109" i="13"/>
  <c r="B113" i="15"/>
  <c r="D113" i="15" s="1"/>
  <c r="AO113" i="13"/>
  <c r="B117" i="15"/>
  <c r="D117" i="15" s="1"/>
  <c r="AO117" i="13"/>
  <c r="B121" i="15"/>
  <c r="D121" i="15" s="1"/>
  <c r="AO121" i="13"/>
  <c r="B125" i="15"/>
  <c r="D125" i="15" s="1"/>
  <c r="AO125" i="13"/>
  <c r="B129" i="15"/>
  <c r="D129" i="15" s="1"/>
  <c r="AO129" i="13"/>
  <c r="B133" i="15"/>
  <c r="D133" i="15" s="1"/>
  <c r="AO133" i="13"/>
  <c r="B137" i="15"/>
  <c r="D137" i="15" s="1"/>
  <c r="AO137" i="13"/>
  <c r="B141" i="15"/>
  <c r="D141" i="15" s="1"/>
  <c r="AO141" i="13"/>
  <c r="B145" i="15"/>
  <c r="D145" i="15" s="1"/>
  <c r="AO145" i="13"/>
  <c r="B149" i="15"/>
  <c r="D149" i="15" s="1"/>
  <c r="AO149" i="13"/>
  <c r="B153" i="15"/>
  <c r="D153" i="15" s="1"/>
  <c r="AO153" i="13"/>
  <c r="B19" i="15"/>
  <c r="D19" i="15" s="1"/>
  <c r="AO19" i="13"/>
  <c r="B34" i="15"/>
  <c r="D34" i="15" s="1"/>
  <c r="AO34" i="13"/>
  <c r="B51" i="15"/>
  <c r="D51" i="15" s="1"/>
  <c r="AO51" i="13"/>
  <c r="B58" i="15"/>
  <c r="D58" i="15" s="1"/>
  <c r="AO58" i="13"/>
  <c r="B67" i="15"/>
  <c r="D67" i="15" s="1"/>
  <c r="AO67" i="13"/>
  <c r="B74" i="15"/>
  <c r="D74" i="15" s="1"/>
  <c r="AO74" i="13"/>
  <c r="B76" i="15"/>
  <c r="D76" i="15" s="1"/>
  <c r="AO76" i="13"/>
  <c r="B83" i="15"/>
  <c r="D83" i="15" s="1"/>
  <c r="AO83" i="13"/>
  <c r="B90" i="15"/>
  <c r="D90" i="15" s="1"/>
  <c r="AO90" i="13"/>
  <c r="B92" i="15"/>
  <c r="D92" i="15" s="1"/>
  <c r="AO92" i="13"/>
  <c r="B99" i="15"/>
  <c r="D99" i="15" s="1"/>
  <c r="AO99" i="13"/>
  <c r="B106" i="15"/>
  <c r="D106" i="15" s="1"/>
  <c r="AO106" i="13"/>
  <c r="B108" i="15"/>
  <c r="D108" i="15" s="1"/>
  <c r="AO108" i="13"/>
  <c r="B115" i="15"/>
  <c r="D115" i="15" s="1"/>
  <c r="AO115" i="13"/>
  <c r="B122" i="15"/>
  <c r="D122" i="15" s="1"/>
  <c r="AO122" i="13"/>
  <c r="B131" i="15"/>
  <c r="D131" i="15" s="1"/>
  <c r="AO131" i="13"/>
  <c r="B138" i="15"/>
  <c r="D138" i="15" s="1"/>
  <c r="AO138" i="13"/>
  <c r="B147" i="15"/>
  <c r="D147" i="15" s="1"/>
  <c r="AO147" i="13"/>
  <c r="B173" i="15"/>
  <c r="D173" i="15" s="1"/>
  <c r="AO173" i="13"/>
  <c r="B176" i="15"/>
  <c r="D176" i="15" s="1"/>
  <c r="AO176" i="13"/>
  <c r="B207" i="15"/>
  <c r="D207" i="15" s="1"/>
  <c r="AO207" i="13"/>
  <c r="B212" i="15"/>
  <c r="D212" i="15" s="1"/>
  <c r="AO212" i="13"/>
  <c r="B216" i="15"/>
  <c r="D216" i="15" s="1"/>
  <c r="AO216" i="13"/>
  <c r="B217" i="15"/>
  <c r="D217" i="15" s="1"/>
  <c r="AO217" i="13"/>
  <c r="B247" i="15"/>
  <c r="D247" i="15" s="1"/>
  <c r="AO247" i="13"/>
  <c r="B251" i="15"/>
  <c r="D251" i="15" s="1"/>
  <c r="AO251" i="13"/>
  <c r="AO255" i="13"/>
  <c r="B284" i="15"/>
  <c r="D284" i="15" s="1"/>
  <c r="AO284" i="13"/>
  <c r="B285" i="15"/>
  <c r="D285" i="15" s="1"/>
  <c r="AO285" i="13"/>
  <c r="B314" i="15"/>
  <c r="D314" i="15" s="1"/>
  <c r="AO314" i="13"/>
  <c r="B324" i="15"/>
  <c r="D324" i="15" s="1"/>
  <c r="AO324" i="13"/>
  <c r="B325" i="15"/>
  <c r="D325" i="15" s="1"/>
  <c r="AO325" i="13"/>
  <c r="AN14" i="13"/>
  <c r="AN31" i="13"/>
  <c r="AN46" i="13"/>
  <c r="B124" i="15"/>
  <c r="D124" i="15" s="1"/>
  <c r="AO124" i="13"/>
  <c r="B140" i="15"/>
  <c r="D140" i="15" s="1"/>
  <c r="AO140" i="13"/>
  <c r="B171" i="15"/>
  <c r="D171" i="15" s="1"/>
  <c r="AO171" i="13"/>
  <c r="B258" i="15"/>
  <c r="D258" i="15" s="1"/>
  <c r="AO258" i="13"/>
  <c r="B11" i="15"/>
  <c r="D11" i="15" s="1"/>
  <c r="AO11" i="13"/>
  <c r="AN26" i="13"/>
  <c r="B43" i="15"/>
  <c r="D43" i="15" s="1"/>
  <c r="AO43" i="13"/>
  <c r="B55" i="15"/>
  <c r="D55" i="15" s="1"/>
  <c r="AO55" i="13"/>
  <c r="AN62" i="13"/>
  <c r="B64" i="15"/>
  <c r="D64" i="15" s="1"/>
  <c r="AO64" i="13"/>
  <c r="B71" i="15"/>
  <c r="D71" i="15" s="1"/>
  <c r="AO71" i="13"/>
  <c r="AN78" i="13"/>
  <c r="B80" i="15"/>
  <c r="D80" i="15" s="1"/>
  <c r="AO80" i="13"/>
  <c r="B87" i="15"/>
  <c r="D87" i="15" s="1"/>
  <c r="AO87" i="13"/>
  <c r="AN94" i="13"/>
  <c r="B96" i="15"/>
  <c r="D96" i="15" s="1"/>
  <c r="AO96" i="13"/>
  <c r="B103" i="15"/>
  <c r="D103" i="15" s="1"/>
  <c r="AO103" i="13"/>
  <c r="AN110" i="13"/>
  <c r="B112" i="15"/>
  <c r="D112" i="15" s="1"/>
  <c r="AO112" i="13"/>
  <c r="B119" i="15"/>
  <c r="D119" i="15" s="1"/>
  <c r="AO119" i="13"/>
  <c r="AN126" i="13"/>
  <c r="B135" i="15"/>
  <c r="D135" i="15" s="1"/>
  <c r="AO135" i="13"/>
  <c r="AN142" i="13"/>
  <c r="B151" i="15"/>
  <c r="D151" i="15" s="1"/>
  <c r="AO151" i="13"/>
  <c r="B175" i="15"/>
  <c r="D175" i="15" s="1"/>
  <c r="AO175" i="13"/>
  <c r="B180" i="15"/>
  <c r="D180" i="15" s="1"/>
  <c r="AO180" i="13"/>
  <c r="B210" i="15"/>
  <c r="D210" i="15" s="1"/>
  <c r="AO210" i="13"/>
  <c r="B232" i="15"/>
  <c r="D232" i="15" s="1"/>
  <c r="AO232" i="13"/>
  <c r="B233" i="15"/>
  <c r="D233" i="15" s="1"/>
  <c r="AO233" i="13"/>
  <c r="B263" i="15"/>
  <c r="D263" i="15" s="1"/>
  <c r="AO263" i="13"/>
  <c r="B267" i="15"/>
  <c r="D267" i="15" s="1"/>
  <c r="AO267" i="13"/>
  <c r="AO271" i="13"/>
  <c r="B353" i="15"/>
  <c r="D353" i="15" s="1"/>
  <c r="AO353" i="13"/>
  <c r="B357" i="15"/>
  <c r="D357" i="15" s="1"/>
  <c r="AO357" i="13"/>
  <c r="AN6" i="13"/>
  <c r="AN8" i="13"/>
  <c r="B23" i="15"/>
  <c r="D23" i="15" s="1"/>
  <c r="AO23" i="13"/>
  <c r="AN38" i="13"/>
  <c r="AN40" i="13"/>
  <c r="AN128" i="13"/>
  <c r="AN144" i="13"/>
  <c r="AN160" i="13"/>
  <c r="B188" i="15"/>
  <c r="D188" i="15" s="1"/>
  <c r="AO188" i="13"/>
  <c r="B274" i="15"/>
  <c r="D274" i="15" s="1"/>
  <c r="AO274" i="13"/>
  <c r="AN3" i="13"/>
  <c r="AN18" i="13"/>
  <c r="AN20" i="13"/>
  <c r="AN35" i="13"/>
  <c r="AO36" i="13"/>
  <c r="AN50" i="13"/>
  <c r="AN52" i="13"/>
  <c r="AN59" i="13"/>
  <c r="AN66" i="13"/>
  <c r="AN68" i="13"/>
  <c r="AN75" i="13"/>
  <c r="AN82" i="13"/>
  <c r="AN84" i="13"/>
  <c r="AN91" i="13"/>
  <c r="AN98" i="13"/>
  <c r="AN100" i="13"/>
  <c r="AN107" i="13"/>
  <c r="AN114" i="13"/>
  <c r="AN116" i="13"/>
  <c r="AN123" i="13"/>
  <c r="AN130" i="13"/>
  <c r="AN139" i="13"/>
  <c r="AN146" i="13"/>
  <c r="AN157" i="13"/>
  <c r="AN159" i="13"/>
  <c r="AO178" i="13"/>
  <c r="B178" i="15"/>
  <c r="D178" i="15" s="1"/>
  <c r="B183" i="15"/>
  <c r="D183" i="15" s="1"/>
  <c r="AO183" i="13"/>
  <c r="AN192" i="13"/>
  <c r="AN193" i="13"/>
  <c r="B196" i="15"/>
  <c r="D196" i="15" s="1"/>
  <c r="AO196" i="13"/>
  <c r="B215" i="15"/>
  <c r="D215" i="15" s="1"/>
  <c r="AO215" i="13"/>
  <c r="B219" i="15"/>
  <c r="D219" i="15" s="1"/>
  <c r="AO219" i="13"/>
  <c r="AO223" i="13"/>
  <c r="B248" i="15"/>
  <c r="D248" i="15" s="1"/>
  <c r="AO248" i="13"/>
  <c r="B249" i="15"/>
  <c r="D249" i="15" s="1"/>
  <c r="AO249" i="13"/>
  <c r="B279" i="15"/>
  <c r="D279" i="15" s="1"/>
  <c r="AO279" i="13"/>
  <c r="B283" i="15"/>
  <c r="D283" i="15" s="1"/>
  <c r="AO283" i="13"/>
  <c r="B287" i="15"/>
  <c r="D287" i="15" s="1"/>
  <c r="AO287" i="13"/>
  <c r="B327" i="15"/>
  <c r="D327" i="15" s="1"/>
  <c r="AO327" i="13"/>
  <c r="B331" i="15"/>
  <c r="D331" i="15" s="1"/>
  <c r="AO331" i="13"/>
  <c r="B335" i="15"/>
  <c r="D335" i="15" s="1"/>
  <c r="AO335" i="13"/>
  <c r="B338" i="15"/>
  <c r="D338" i="15" s="1"/>
  <c r="AO338" i="13"/>
  <c r="AN15" i="13"/>
  <c r="AO16" i="13"/>
  <c r="B30" i="15"/>
  <c r="D30" i="15" s="1"/>
  <c r="AO30" i="13"/>
  <c r="AN32" i="13"/>
  <c r="AN47" i="13"/>
  <c r="AO48" i="13"/>
  <c r="AN132" i="13"/>
  <c r="AN148" i="13"/>
  <c r="B155" i="15"/>
  <c r="D155" i="15" s="1"/>
  <c r="AO155" i="13"/>
  <c r="AN168" i="13"/>
  <c r="B187" i="15"/>
  <c r="D187" i="15" s="1"/>
  <c r="AO187" i="13"/>
  <c r="AN200" i="13"/>
  <c r="B226" i="15"/>
  <c r="D226" i="15" s="1"/>
  <c r="AO226" i="13"/>
  <c r="B336" i="15"/>
  <c r="D336" i="15" s="1"/>
  <c r="AO336" i="13"/>
  <c r="B342" i="15"/>
  <c r="D342" i="15" s="1"/>
  <c r="AO342" i="13"/>
  <c r="B60" i="15"/>
  <c r="D60" i="15" s="1"/>
  <c r="AN10" i="13"/>
  <c r="AN12" i="13"/>
  <c r="AN27" i="13"/>
  <c r="AO28" i="13"/>
  <c r="AN42" i="13"/>
  <c r="AN44" i="13"/>
  <c r="AN54" i="13"/>
  <c r="AN56" i="13"/>
  <c r="AN63" i="13"/>
  <c r="AN70" i="13"/>
  <c r="AN72" i="13"/>
  <c r="AN79" i="13"/>
  <c r="AN86" i="13"/>
  <c r="AN88" i="13"/>
  <c r="AN95" i="13"/>
  <c r="AN102" i="13"/>
  <c r="AN104" i="13"/>
  <c r="AN111" i="13"/>
  <c r="AN118" i="13"/>
  <c r="AN127" i="13"/>
  <c r="AN134" i="13"/>
  <c r="AN143" i="13"/>
  <c r="AN150" i="13"/>
  <c r="B161" i="15"/>
  <c r="D161" i="15" s="1"/>
  <c r="AO161" i="13"/>
  <c r="AN165" i="13"/>
  <c r="B195" i="15"/>
  <c r="D195" i="15" s="1"/>
  <c r="AO195" i="13"/>
  <c r="AN199" i="13"/>
  <c r="B205" i="15"/>
  <c r="D205" i="15" s="1"/>
  <c r="AO205" i="13"/>
  <c r="B208" i="15"/>
  <c r="D208" i="15" s="1"/>
  <c r="AO208" i="13"/>
  <c r="B231" i="15"/>
  <c r="D231" i="15" s="1"/>
  <c r="AO231" i="13"/>
  <c r="B235" i="15"/>
  <c r="D235" i="15" s="1"/>
  <c r="AO235" i="13"/>
  <c r="AN239" i="13"/>
  <c r="B264" i="15"/>
  <c r="D264" i="15" s="1"/>
  <c r="AO264" i="13"/>
  <c r="B265" i="15"/>
  <c r="D265" i="15" s="1"/>
  <c r="AO265" i="13"/>
  <c r="B332" i="15"/>
  <c r="D332" i="15" s="1"/>
  <c r="AO332" i="13"/>
  <c r="B347" i="15"/>
  <c r="D347" i="15" s="1"/>
  <c r="AO347" i="13"/>
  <c r="B351" i="15"/>
  <c r="D351" i="15" s="1"/>
  <c r="AO351" i="13"/>
  <c r="B355" i="15"/>
  <c r="D355" i="15" s="1"/>
  <c r="AO355" i="13"/>
  <c r="AN7" i="13"/>
  <c r="AN22" i="13"/>
  <c r="AN24" i="13"/>
  <c r="AN39" i="13"/>
  <c r="AN120" i="13"/>
  <c r="AN136" i="13"/>
  <c r="AN152" i="13"/>
  <c r="B154" i="15"/>
  <c r="D154" i="15" s="1"/>
  <c r="AO154" i="13"/>
  <c r="B163" i="15"/>
  <c r="D163" i="15" s="1"/>
  <c r="AO163" i="13"/>
  <c r="B190" i="15"/>
  <c r="D190" i="15" s="1"/>
  <c r="AO190" i="13"/>
  <c r="B203" i="15"/>
  <c r="D203" i="15" s="1"/>
  <c r="AO203" i="13"/>
  <c r="B242" i="15"/>
  <c r="D242" i="15" s="1"/>
  <c r="AO242" i="13"/>
  <c r="B294" i="15"/>
  <c r="D294" i="15" s="1"/>
  <c r="F294" i="15" s="1"/>
  <c r="AO294" i="13"/>
  <c r="B295" i="15"/>
  <c r="D295" i="15" s="1"/>
  <c r="F295" i="15" s="1"/>
  <c r="AO295" i="13"/>
  <c r="B301" i="15"/>
  <c r="D301" i="15" s="1"/>
  <c r="AO301" i="13"/>
  <c r="B310" i="15"/>
  <c r="D310" i="15" s="1"/>
  <c r="AO310" i="13"/>
  <c r="B321" i="15"/>
  <c r="D321" i="15" s="1"/>
  <c r="F321" i="15" s="1"/>
  <c r="AO321" i="13"/>
  <c r="AN170" i="13"/>
  <c r="AN185" i="13"/>
  <c r="AN202" i="13"/>
  <c r="B278" i="15"/>
  <c r="D278" i="15" s="1"/>
  <c r="AO278" i="13"/>
  <c r="B289" i="15"/>
  <c r="D289" i="15" s="1"/>
  <c r="AO289" i="13"/>
  <c r="B298" i="15"/>
  <c r="D298" i="15" s="1"/>
  <c r="F298" i="15" s="1"/>
  <c r="AO298" i="13"/>
  <c r="B299" i="15"/>
  <c r="D299" i="15" s="1"/>
  <c r="AO299" i="13"/>
  <c r="B305" i="15"/>
  <c r="D305" i="15" s="1"/>
  <c r="F305" i="15" s="1"/>
  <c r="AO305" i="13"/>
  <c r="AN318" i="13"/>
  <c r="B319" i="15"/>
  <c r="D319" i="15" s="1"/>
  <c r="AO319" i="13"/>
  <c r="AN328" i="13"/>
  <c r="B329" i="15"/>
  <c r="D329" i="15" s="1"/>
  <c r="AO329" i="13"/>
  <c r="AN340" i="13"/>
  <c r="AN346" i="13"/>
  <c r="AN162" i="13"/>
  <c r="B182" i="15"/>
  <c r="D182" i="15" s="1"/>
  <c r="AO182" i="13"/>
  <c r="AN197" i="13"/>
  <c r="B214" i="15"/>
  <c r="D214" i="15" s="1"/>
  <c r="AO214" i="13"/>
  <c r="B220" i="15"/>
  <c r="D220" i="15" s="1"/>
  <c r="AO220" i="13"/>
  <c r="B221" i="15"/>
  <c r="D221" i="15" s="1"/>
  <c r="AO221" i="13"/>
  <c r="B230" i="15"/>
  <c r="D230" i="15" s="1"/>
  <c r="AO230" i="13"/>
  <c r="B237" i="15"/>
  <c r="D237" i="15" s="1"/>
  <c r="AO237" i="13"/>
  <c r="B246" i="15"/>
  <c r="D246" i="15" s="1"/>
  <c r="AO246" i="13"/>
  <c r="AN252" i="13"/>
  <c r="B253" i="15"/>
  <c r="D253" i="15" s="1"/>
  <c r="AO253" i="13"/>
  <c r="AN262" i="13"/>
  <c r="AN268" i="13"/>
  <c r="B269" i="15"/>
  <c r="D269" i="15" s="1"/>
  <c r="AO269" i="13"/>
  <c r="AN282" i="13"/>
  <c r="B333" i="15"/>
  <c r="D333" i="15" s="1"/>
  <c r="AO333" i="13"/>
  <c r="AN344" i="13"/>
  <c r="AN350" i="13"/>
  <c r="AN177" i="13"/>
  <c r="AN194" i="13"/>
  <c r="AN209" i="13"/>
  <c r="B286" i="15"/>
  <c r="D286" i="15" s="1"/>
  <c r="AO286" i="13"/>
  <c r="B293" i="15"/>
  <c r="D293" i="15" s="1"/>
  <c r="AO293" i="13"/>
  <c r="B302" i="15"/>
  <c r="D302" i="15" s="1"/>
  <c r="AO302" i="13"/>
  <c r="B303" i="15"/>
  <c r="D303" i="15" s="1"/>
  <c r="AO303" i="13"/>
  <c r="B309" i="15"/>
  <c r="D309" i="15" s="1"/>
  <c r="AO309" i="13"/>
  <c r="B322" i="15"/>
  <c r="D322" i="15" s="1"/>
  <c r="AO322" i="13"/>
  <c r="B323" i="15"/>
  <c r="D323" i="15" s="1"/>
  <c r="AO323" i="13"/>
  <c r="B337" i="15"/>
  <c r="D337" i="15" s="1"/>
  <c r="AO337" i="13"/>
  <c r="AN348" i="13"/>
  <c r="B352" i="15"/>
  <c r="D352" i="15" s="1"/>
  <c r="AO352" i="13"/>
  <c r="B354" i="15"/>
  <c r="D354" i="15" s="1"/>
  <c r="AO354" i="13"/>
  <c r="AN174" i="13"/>
  <c r="AN189" i="13"/>
  <c r="AN206" i="13"/>
  <c r="AN218" i="13"/>
  <c r="AN224" i="13"/>
  <c r="B225" i="15"/>
  <c r="D225" i="15" s="1"/>
  <c r="AO225" i="13"/>
  <c r="AN234" i="13"/>
  <c r="AN240" i="13"/>
  <c r="B241" i="15"/>
  <c r="D241" i="15" s="1"/>
  <c r="AO241" i="13"/>
  <c r="AN250" i="13"/>
  <c r="AN256" i="13"/>
  <c r="B257" i="15"/>
  <c r="D257" i="15" s="1"/>
  <c r="AO257" i="13"/>
  <c r="AN266" i="13"/>
  <c r="AN272" i="13"/>
  <c r="B273" i="15"/>
  <c r="D273" i="15" s="1"/>
  <c r="AO273" i="13"/>
  <c r="B312" i="15"/>
  <c r="D312" i="15" s="1"/>
  <c r="AO312" i="13"/>
  <c r="B313" i="15"/>
  <c r="D313" i="15" s="1"/>
  <c r="AO313" i="13"/>
  <c r="AN326" i="13"/>
  <c r="B341" i="15"/>
  <c r="D341" i="15" s="1"/>
  <c r="AO341" i="13"/>
  <c r="B356" i="15"/>
  <c r="D356" i="15" s="1"/>
  <c r="AO356" i="13"/>
  <c r="AN169" i="13"/>
  <c r="AN186" i="13"/>
  <c r="AN201" i="13"/>
  <c r="AN276" i="13"/>
  <c r="B277" i="15"/>
  <c r="D277" i="15" s="1"/>
  <c r="AO277" i="13"/>
  <c r="B290" i="15"/>
  <c r="D290" i="15" s="1"/>
  <c r="AO290" i="13"/>
  <c r="B291" i="15"/>
  <c r="D291" i="15" s="1"/>
  <c r="AO291" i="13"/>
  <c r="B297" i="15"/>
  <c r="D297" i="15" s="1"/>
  <c r="AO297" i="13"/>
  <c r="B306" i="15"/>
  <c r="D306" i="15" s="1"/>
  <c r="AO306" i="13"/>
  <c r="B307" i="15"/>
  <c r="D307" i="15" s="1"/>
  <c r="AO307" i="13"/>
  <c r="AN316" i="13"/>
  <c r="B317" i="15"/>
  <c r="D317" i="15" s="1"/>
  <c r="AO317" i="13"/>
  <c r="AN330" i="13"/>
  <c r="B345" i="15"/>
  <c r="D345" i="15" s="1"/>
  <c r="AO345" i="13"/>
  <c r="AN158" i="13"/>
  <c r="AN166" i="13"/>
  <c r="AN181" i="13"/>
  <c r="AN198" i="13"/>
  <c r="AN213" i="13"/>
  <c r="AN222" i="13"/>
  <c r="AN228" i="13"/>
  <c r="AN229" i="13"/>
  <c r="AN238" i="13"/>
  <c r="AN244" i="13"/>
  <c r="AN245" i="13"/>
  <c r="AN254" i="13"/>
  <c r="AN260" i="13"/>
  <c r="AN261" i="13"/>
  <c r="AN270" i="13"/>
  <c r="AN280" i="13"/>
  <c r="B281" i="15"/>
  <c r="D281" i="15" s="1"/>
  <c r="AO281" i="13"/>
  <c r="AN334" i="13"/>
  <c r="B349" i="15"/>
  <c r="D349" i="15" s="1"/>
  <c r="AO349" i="13"/>
  <c r="B236" i="15"/>
  <c r="D236" i="15" s="1"/>
  <c r="F292" i="15"/>
  <c r="F300" i="15"/>
  <c r="F304" i="15"/>
  <c r="F308" i="15"/>
  <c r="F320" i="15"/>
  <c r="AO288" i="13"/>
  <c r="AO292" i="13"/>
  <c r="AO296" i="13"/>
  <c r="AO300" i="13"/>
  <c r="AO304" i="13"/>
  <c r="AO308" i="13"/>
  <c r="AO320" i="13"/>
  <c r="Y296" i="3" l="1"/>
  <c r="W295" i="6"/>
  <c r="Z296" i="3" s="1"/>
  <c r="AA296" i="3" s="1"/>
  <c r="Y224" i="3"/>
  <c r="W223" i="6"/>
  <c r="Z224" i="3" s="1"/>
  <c r="AA224" i="3" s="1"/>
  <c r="Y188" i="3"/>
  <c r="W187" i="6"/>
  <c r="Z188" i="3" s="1"/>
  <c r="AA188" i="3" s="1"/>
  <c r="Y105" i="3"/>
  <c r="W104" i="6"/>
  <c r="Z105" i="3" s="1"/>
  <c r="AA105" i="3" s="1"/>
  <c r="Y70" i="3"/>
  <c r="W69" i="6"/>
  <c r="Z70" i="3" s="1"/>
  <c r="AA70" i="3" s="1"/>
  <c r="Y141" i="3"/>
  <c r="W140" i="6"/>
  <c r="Z141" i="3" s="1"/>
  <c r="AA141" i="3" s="1"/>
  <c r="Y87" i="3"/>
  <c r="W86" i="6"/>
  <c r="Z87" i="3" s="1"/>
  <c r="AA87" i="3" s="1"/>
  <c r="Y9" i="3"/>
  <c r="W8" i="6"/>
  <c r="Z9" i="3" s="1"/>
  <c r="AA9" i="3" s="1"/>
  <c r="Y43" i="3"/>
  <c r="W42" i="6"/>
  <c r="Z43" i="3" s="1"/>
  <c r="AA43" i="3" s="1"/>
  <c r="Y11" i="3"/>
  <c r="W10" i="6"/>
  <c r="Z11" i="3" s="1"/>
  <c r="AA11" i="3" s="1"/>
  <c r="Y233" i="3"/>
  <c r="W232" i="6"/>
  <c r="Z233" i="3" s="1"/>
  <c r="AA233" i="3" s="1"/>
  <c r="Y186" i="3"/>
  <c r="W185" i="6"/>
  <c r="Z186" i="3" s="1"/>
  <c r="AA186" i="3" s="1"/>
  <c r="Y104" i="3"/>
  <c r="W103" i="6"/>
  <c r="Z104" i="3" s="1"/>
  <c r="AA104" i="3" s="1"/>
  <c r="Y83" i="3"/>
  <c r="W82" i="6"/>
  <c r="Z83" i="3" s="1"/>
  <c r="AA83" i="3" s="1"/>
  <c r="J217" i="3"/>
  <c r="S216" i="5"/>
  <c r="M217" i="3" s="1"/>
  <c r="Y275" i="3"/>
  <c r="W274" i="6"/>
  <c r="Z275" i="3" s="1"/>
  <c r="AA275" i="3" s="1"/>
  <c r="Y234" i="3"/>
  <c r="W233" i="6"/>
  <c r="Z234" i="3" s="1"/>
  <c r="AA234" i="3" s="1"/>
  <c r="Y171" i="3"/>
  <c r="W170" i="6"/>
  <c r="Z171" i="3" s="1"/>
  <c r="AA171" i="3" s="1"/>
  <c r="Y31" i="3"/>
  <c r="W30" i="6"/>
  <c r="Z31" i="3" s="1"/>
  <c r="AA31" i="3" s="1"/>
  <c r="Y181" i="3"/>
  <c r="W180" i="6"/>
  <c r="Z181" i="3" s="1"/>
  <c r="AA181" i="3" s="1"/>
  <c r="Y250" i="3"/>
  <c r="W249" i="6"/>
  <c r="Z250" i="3" s="1"/>
  <c r="AA250" i="3" s="1"/>
  <c r="Y198" i="3"/>
  <c r="W197" i="6"/>
  <c r="Z198" i="3" s="1"/>
  <c r="AA198" i="3" s="1"/>
  <c r="Y319" i="3"/>
  <c r="W318" i="6"/>
  <c r="Z319" i="3" s="1"/>
  <c r="AA319" i="3" s="1"/>
  <c r="Y134" i="3"/>
  <c r="W133" i="6"/>
  <c r="Z134" i="3" s="1"/>
  <c r="AA134" i="3" s="1"/>
  <c r="Y41" i="3"/>
  <c r="W40" i="6"/>
  <c r="Z41" i="3" s="1"/>
  <c r="AA41" i="3" s="1"/>
  <c r="Y21" i="3"/>
  <c r="W20" i="6"/>
  <c r="Z21" i="3" s="1"/>
  <c r="AA21" i="3" s="1"/>
  <c r="Y151" i="3"/>
  <c r="W150" i="6"/>
  <c r="Z151" i="3" s="1"/>
  <c r="AA151" i="3" s="1"/>
  <c r="Y60" i="3"/>
  <c r="W59" i="6"/>
  <c r="Z60" i="3" s="1"/>
  <c r="AA60" i="3" s="1"/>
  <c r="Y306" i="3"/>
  <c r="W305" i="6"/>
  <c r="Z306" i="3" s="1"/>
  <c r="AA306" i="3" s="1"/>
  <c r="Y232" i="3"/>
  <c r="W231" i="6"/>
  <c r="Z232" i="3" s="1"/>
  <c r="AA232" i="3" s="1"/>
  <c r="Y169" i="3"/>
  <c r="W168" i="6"/>
  <c r="Z169" i="3" s="1"/>
  <c r="AA169" i="3" s="1"/>
  <c r="Y40" i="3"/>
  <c r="W39" i="6"/>
  <c r="Z40" i="3" s="1"/>
  <c r="AA40" i="3" s="1"/>
  <c r="Y124" i="3"/>
  <c r="W123" i="6"/>
  <c r="Z124" i="3" s="1"/>
  <c r="AA124" i="3" s="1"/>
  <c r="Y97" i="3"/>
  <c r="W96" i="6"/>
  <c r="Z97" i="3" s="1"/>
  <c r="AA97" i="3" s="1"/>
  <c r="Y147" i="3"/>
  <c r="W146" i="6"/>
  <c r="Z147" i="3" s="1"/>
  <c r="AA147" i="3" s="1"/>
  <c r="Y107" i="3"/>
  <c r="W106" i="6"/>
  <c r="Z107" i="3" s="1"/>
  <c r="AA107" i="3" s="1"/>
  <c r="Y211" i="3"/>
  <c r="W210" i="6"/>
  <c r="Z211" i="3" s="1"/>
  <c r="AA211" i="3" s="1"/>
  <c r="Y178" i="3"/>
  <c r="W177" i="6"/>
  <c r="Z178" i="3" s="1"/>
  <c r="AA178" i="3" s="1"/>
  <c r="Y168" i="3"/>
  <c r="W167" i="6"/>
  <c r="Z168" i="3" s="1"/>
  <c r="AA168" i="3" s="1"/>
  <c r="Y77" i="3"/>
  <c r="W76" i="6"/>
  <c r="Z77" i="3" s="1"/>
  <c r="AA77" i="3" s="1"/>
  <c r="J256" i="3"/>
  <c r="S255" i="5"/>
  <c r="M256" i="3" s="1"/>
  <c r="Y333" i="3"/>
  <c r="W332" i="6"/>
  <c r="Z333" i="3" s="1"/>
  <c r="AA333" i="3" s="1"/>
  <c r="Y298" i="3"/>
  <c r="W297" i="6"/>
  <c r="Z298" i="3" s="1"/>
  <c r="AA298" i="3" s="1"/>
  <c r="Y196" i="3"/>
  <c r="W195" i="6"/>
  <c r="Z196" i="3" s="1"/>
  <c r="AA196" i="3" s="1"/>
  <c r="S319" i="4"/>
  <c r="H320" i="3" s="1"/>
  <c r="I320" i="3" s="1"/>
  <c r="G320" i="3"/>
  <c r="Y161" i="3"/>
  <c r="W160" i="6"/>
  <c r="Z161" i="3" s="1"/>
  <c r="AA161" i="3" s="1"/>
  <c r="Y20" i="3"/>
  <c r="W19" i="6"/>
  <c r="Z20" i="3" s="1"/>
  <c r="AA20" i="3" s="1"/>
  <c r="S328" i="4"/>
  <c r="H329" i="3" s="1"/>
  <c r="I329" i="3" s="1"/>
  <c r="G329" i="3"/>
  <c r="Y297" i="3"/>
  <c r="W296" i="6"/>
  <c r="Z297" i="3" s="1"/>
  <c r="AA297" i="3" s="1"/>
  <c r="Y286" i="3"/>
  <c r="W285" i="6"/>
  <c r="Z286" i="3" s="1"/>
  <c r="AA286" i="3" s="1"/>
  <c r="Y260" i="3"/>
  <c r="W259" i="6"/>
  <c r="Z260" i="3" s="1"/>
  <c r="AA260" i="3" s="1"/>
  <c r="Y37" i="3"/>
  <c r="W36" i="6"/>
  <c r="Z37" i="3" s="1"/>
  <c r="AA37" i="3" s="1"/>
  <c r="S320" i="4"/>
  <c r="H321" i="3" s="1"/>
  <c r="I321" i="3" s="1"/>
  <c r="G321" i="3"/>
  <c r="F291" i="15"/>
  <c r="W116" i="6"/>
  <c r="Z117" i="3" s="1"/>
  <c r="AA117" i="3" s="1"/>
  <c r="W24" i="6"/>
  <c r="Z25" i="3" s="1"/>
  <c r="AA25" i="3" s="1"/>
  <c r="W207" i="6"/>
  <c r="Z208" i="3" s="1"/>
  <c r="AA208" i="3" s="1"/>
  <c r="W314" i="6"/>
  <c r="Z315" i="3" s="1"/>
  <c r="AA315" i="3" s="1"/>
  <c r="W270" i="6"/>
  <c r="Z271" i="3" s="1"/>
  <c r="AA271" i="3" s="1"/>
  <c r="W247" i="6"/>
  <c r="Z248" i="3" s="1"/>
  <c r="AA248" i="3" s="1"/>
  <c r="W65" i="6"/>
  <c r="Z66" i="3" s="1"/>
  <c r="AA66" i="3" s="1"/>
  <c r="W182" i="6"/>
  <c r="Z183" i="3" s="1"/>
  <c r="AA183" i="3" s="1"/>
  <c r="W7" i="6"/>
  <c r="Z8" i="3" s="1"/>
  <c r="AA8" i="3" s="1"/>
  <c r="S145" i="5"/>
  <c r="M146" i="3" s="1"/>
  <c r="X189" i="5"/>
  <c r="N190" i="3" s="1"/>
  <c r="P305" i="3"/>
  <c r="AL304" i="5"/>
  <c r="P291" i="3"/>
  <c r="AL290" i="5"/>
  <c r="AL305" i="5"/>
  <c r="P255" i="3"/>
  <c r="AL254" i="5"/>
  <c r="P249" i="3"/>
  <c r="AL248" i="5"/>
  <c r="P214" i="3"/>
  <c r="AL213" i="5"/>
  <c r="X234" i="5"/>
  <c r="N235" i="3" s="1"/>
  <c r="P190" i="3"/>
  <c r="AL189" i="5"/>
  <c r="AL139" i="5"/>
  <c r="P129" i="3"/>
  <c r="AL128" i="5"/>
  <c r="AL136" i="5"/>
  <c r="AL77" i="5"/>
  <c r="P122" i="3"/>
  <c r="AL121" i="5"/>
  <c r="P41" i="3"/>
  <c r="AL40" i="5"/>
  <c r="AL5" i="5"/>
  <c r="B255" i="15"/>
  <c r="D255" i="15" s="1"/>
  <c r="AL316" i="5"/>
  <c r="AL219" i="5"/>
  <c r="AL89" i="5"/>
  <c r="AL246" i="5"/>
  <c r="P247" i="3"/>
  <c r="AL3" i="5"/>
  <c r="P4" i="3"/>
  <c r="S232" i="4"/>
  <c r="H233" i="3" s="1"/>
  <c r="I233" i="3" s="1"/>
  <c r="G233" i="3"/>
  <c r="S104" i="4"/>
  <c r="H105" i="3" s="1"/>
  <c r="I105" i="3" s="1"/>
  <c r="G105" i="3"/>
  <c r="AL196" i="5"/>
  <c r="P197" i="3"/>
  <c r="AL130" i="5"/>
  <c r="P131" i="3"/>
  <c r="AL281" i="5"/>
  <c r="S242" i="5"/>
  <c r="M243" i="3" s="1"/>
  <c r="J243" i="3"/>
  <c r="L80" i="5"/>
  <c r="W29" i="6"/>
  <c r="Z30" i="3" s="1"/>
  <c r="AA30" i="3" s="1"/>
  <c r="V30" i="3"/>
  <c r="S272" i="4"/>
  <c r="H273" i="3" s="1"/>
  <c r="I273" i="3" s="1"/>
  <c r="G273" i="3"/>
  <c r="S144" i="4"/>
  <c r="H145" i="3" s="1"/>
  <c r="I145" i="3" s="1"/>
  <c r="G145" i="3"/>
  <c r="W23" i="6"/>
  <c r="Z24" i="3" s="1"/>
  <c r="AA24" i="3" s="1"/>
  <c r="V24" i="3"/>
  <c r="AL314" i="5"/>
  <c r="P315" i="3"/>
  <c r="AL208" i="5"/>
  <c r="P209" i="3"/>
  <c r="AL26" i="5"/>
  <c r="P27" i="3"/>
  <c r="S153" i="4"/>
  <c r="H154" i="3" s="1"/>
  <c r="I154" i="3" s="1"/>
  <c r="G154" i="3"/>
  <c r="AL227" i="5"/>
  <c r="P228" i="3"/>
  <c r="AL169" i="5"/>
  <c r="P170" i="3"/>
  <c r="S142" i="4"/>
  <c r="H143" i="3" s="1"/>
  <c r="I143" i="3" s="1"/>
  <c r="G143" i="3"/>
  <c r="S78" i="4"/>
  <c r="H79" i="3" s="1"/>
  <c r="I79" i="3" s="1"/>
  <c r="G79" i="3"/>
  <c r="S65" i="4"/>
  <c r="H66" i="3" s="1"/>
  <c r="I66" i="3" s="1"/>
  <c r="G66" i="3"/>
  <c r="AL145" i="5"/>
  <c r="W238" i="6"/>
  <c r="Z239" i="3" s="1"/>
  <c r="AA239" i="3" s="1"/>
  <c r="W151" i="6"/>
  <c r="Z152" i="3" s="1"/>
  <c r="AA152" i="3" s="1"/>
  <c r="AL297" i="5"/>
  <c r="P330" i="3"/>
  <c r="AL329" i="5"/>
  <c r="P286" i="3"/>
  <c r="AL285" i="5"/>
  <c r="P240" i="3"/>
  <c r="AL239" i="5"/>
  <c r="P281" i="3"/>
  <c r="AL280" i="5"/>
  <c r="P238" i="3"/>
  <c r="AL237" i="5"/>
  <c r="P208" i="3"/>
  <c r="AL207" i="5"/>
  <c r="P200" i="3"/>
  <c r="AL199" i="5"/>
  <c r="P185" i="3"/>
  <c r="AL184" i="5"/>
  <c r="AL174" i="5"/>
  <c r="P144" i="3"/>
  <c r="AL143" i="5"/>
  <c r="P108" i="3"/>
  <c r="AL107" i="5"/>
  <c r="P87" i="3"/>
  <c r="AL86" i="5"/>
  <c r="P65" i="3"/>
  <c r="AL64" i="5"/>
  <c r="S65" i="3" s="1"/>
  <c r="P5" i="3"/>
  <c r="AL4" i="5"/>
  <c r="P44" i="3"/>
  <c r="AL43" i="5"/>
  <c r="AL315" i="5"/>
  <c r="AL221" i="5"/>
  <c r="AL182" i="5"/>
  <c r="P183" i="3"/>
  <c r="AL102" i="5"/>
  <c r="S212" i="4"/>
  <c r="H213" i="3" s="1"/>
  <c r="I213" i="3" s="1"/>
  <c r="G213" i="3"/>
  <c r="AL211" i="5"/>
  <c r="AL268" i="5"/>
  <c r="AL87" i="5"/>
  <c r="P88" i="3"/>
  <c r="S196" i="4"/>
  <c r="H197" i="3" s="1"/>
  <c r="I197" i="3" s="1"/>
  <c r="G197" i="3"/>
  <c r="AL262" i="5"/>
  <c r="S263" i="3" s="1"/>
  <c r="P263" i="3"/>
  <c r="AL46" i="5"/>
  <c r="P47" i="3"/>
  <c r="AL241" i="5"/>
  <c r="P242" i="3"/>
  <c r="AL148" i="5"/>
  <c r="W148" i="6"/>
  <c r="Z149" i="3" s="1"/>
  <c r="AA149" i="3" s="1"/>
  <c r="V149" i="3"/>
  <c r="W94" i="6"/>
  <c r="Z95" i="3" s="1"/>
  <c r="AA95" i="3" s="1"/>
  <c r="V95" i="3"/>
  <c r="AL228" i="5"/>
  <c r="P229" i="3"/>
  <c r="AL185" i="5"/>
  <c r="P186" i="3"/>
  <c r="AL54" i="5"/>
  <c r="P55" i="3"/>
  <c r="S236" i="4"/>
  <c r="H237" i="3" s="1"/>
  <c r="I237" i="3" s="1"/>
  <c r="G237" i="3"/>
  <c r="W57" i="6"/>
  <c r="Z58" i="3" s="1"/>
  <c r="AA58" i="3" s="1"/>
  <c r="V58" i="3"/>
  <c r="AL313" i="5"/>
  <c r="P314" i="3"/>
  <c r="AL25" i="5"/>
  <c r="P26" i="3"/>
  <c r="S150" i="4"/>
  <c r="H151" i="3" s="1"/>
  <c r="I151" i="3" s="1"/>
  <c r="G151" i="3"/>
  <c r="AL220" i="5"/>
  <c r="P221" i="3"/>
  <c r="AL192" i="5"/>
  <c r="AL156" i="5"/>
  <c r="AL129" i="5"/>
  <c r="S273" i="4"/>
  <c r="H274" i="3" s="1"/>
  <c r="I274" i="3" s="1"/>
  <c r="G274" i="3"/>
  <c r="AL259" i="5"/>
  <c r="S62" i="4"/>
  <c r="H63" i="3" s="1"/>
  <c r="I63" i="3" s="1"/>
  <c r="G63" i="3"/>
  <c r="S148" i="4"/>
  <c r="H149" i="3" s="1"/>
  <c r="I149" i="3" s="1"/>
  <c r="G149" i="3"/>
  <c r="AL299" i="5"/>
  <c r="AL140" i="5"/>
  <c r="W68" i="6"/>
  <c r="Z69" i="3" s="1"/>
  <c r="AA69" i="3" s="1"/>
  <c r="W73" i="6"/>
  <c r="Z74" i="3" s="1"/>
  <c r="AA74" i="3" s="1"/>
  <c r="X208" i="5"/>
  <c r="N209" i="3" s="1"/>
  <c r="P322" i="3"/>
  <c r="AL321" i="5"/>
  <c r="AL269" i="5"/>
  <c r="P280" i="3"/>
  <c r="AL279" i="5"/>
  <c r="P273" i="3"/>
  <c r="AL272" i="5"/>
  <c r="P246" i="3"/>
  <c r="AL245" i="5"/>
  <c r="P233" i="3"/>
  <c r="AL232" i="5"/>
  <c r="P196" i="3"/>
  <c r="AL195" i="5"/>
  <c r="AL168" i="5"/>
  <c r="P139" i="3"/>
  <c r="AL138" i="5"/>
  <c r="P120" i="3"/>
  <c r="AL119" i="5"/>
  <c r="AL160" i="5"/>
  <c r="AL126" i="5"/>
  <c r="P104" i="3"/>
  <c r="AL103" i="5"/>
  <c r="P81" i="3"/>
  <c r="AL80" i="5"/>
  <c r="S81" i="3" s="1"/>
  <c r="P60" i="3"/>
  <c r="AL59" i="5"/>
  <c r="AL106" i="5"/>
  <c r="P93" i="3"/>
  <c r="AL92" i="5"/>
  <c r="P86" i="3"/>
  <c r="AL85" i="5"/>
  <c r="L32" i="5"/>
  <c r="P52" i="3"/>
  <c r="AL51" i="5"/>
  <c r="P43" i="3"/>
  <c r="AL42" i="5"/>
  <c r="P30" i="3"/>
  <c r="AL29" i="5"/>
  <c r="W212" i="6"/>
  <c r="Z213" i="3" s="1"/>
  <c r="AA213" i="3" s="1"/>
  <c r="V213" i="3"/>
  <c r="AL101" i="5"/>
  <c r="AL204" i="5"/>
  <c r="AL73" i="5"/>
  <c r="AL41" i="5"/>
  <c r="P42" i="3"/>
  <c r="S185" i="4"/>
  <c r="H186" i="3" s="1"/>
  <c r="I186" i="3" s="1"/>
  <c r="G186" i="3"/>
  <c r="AL217" i="5"/>
  <c r="S218" i="3" s="1"/>
  <c r="P218" i="3"/>
  <c r="AL203" i="5"/>
  <c r="P204" i="3"/>
  <c r="AL45" i="5"/>
  <c r="P46" i="3"/>
  <c r="AL22" i="5"/>
  <c r="P23" i="3"/>
  <c r="L144" i="5"/>
  <c r="AL31" i="5"/>
  <c r="S225" i="4"/>
  <c r="H226" i="3" s="1"/>
  <c r="I226" i="3" s="1"/>
  <c r="G226" i="3"/>
  <c r="AL108" i="5"/>
  <c r="P109" i="3"/>
  <c r="S264" i="4"/>
  <c r="H265" i="3" s="1"/>
  <c r="I265" i="3" s="1"/>
  <c r="G265" i="3"/>
  <c r="S136" i="4"/>
  <c r="H137" i="3" s="1"/>
  <c r="I137" i="3" s="1"/>
  <c r="G137" i="3"/>
  <c r="AL330" i="5"/>
  <c r="AL271" i="5"/>
  <c r="S272" i="3" s="1"/>
  <c r="AL154" i="5"/>
  <c r="AL127" i="5"/>
  <c r="P128" i="3"/>
  <c r="AL9" i="5"/>
  <c r="S140" i="4"/>
  <c r="H141" i="3" s="1"/>
  <c r="I141" i="3" s="1"/>
  <c r="G141" i="3"/>
  <c r="AL188" i="5"/>
  <c r="W279" i="6"/>
  <c r="Z280" i="3" s="1"/>
  <c r="AA280" i="3" s="1"/>
  <c r="W87" i="6"/>
  <c r="Z88" i="3" s="1"/>
  <c r="AA88" i="3" s="1"/>
  <c r="W194" i="6"/>
  <c r="Z195" i="3" s="1"/>
  <c r="AA195" i="3" s="1"/>
  <c r="P287" i="3"/>
  <c r="AL286" i="5"/>
  <c r="P329" i="3"/>
  <c r="AL328" i="5"/>
  <c r="P278" i="3"/>
  <c r="AL277" i="5"/>
  <c r="P203" i="3"/>
  <c r="AL202" i="5"/>
  <c r="S203" i="3" s="1"/>
  <c r="P135" i="3"/>
  <c r="AL134" i="5"/>
  <c r="AL120" i="5"/>
  <c r="P97" i="3"/>
  <c r="AL96" i="5"/>
  <c r="P64" i="3"/>
  <c r="AL63" i="5"/>
  <c r="P49" i="3"/>
  <c r="AL48" i="5"/>
  <c r="AL18" i="5"/>
  <c r="W286" i="6"/>
  <c r="Z287" i="3" s="1"/>
  <c r="AA287" i="3" s="1"/>
  <c r="V287" i="3"/>
  <c r="B271" i="15"/>
  <c r="D271" i="15" s="1"/>
  <c r="AL325" i="5"/>
  <c r="AL56" i="5"/>
  <c r="P57" i="3"/>
  <c r="AL303" i="5"/>
  <c r="AL57" i="5"/>
  <c r="AL264" i="5"/>
  <c r="S265" i="3" s="1"/>
  <c r="P265" i="3"/>
  <c r="S182" i="4"/>
  <c r="H183" i="3" s="1"/>
  <c r="I183" i="3" s="1"/>
  <c r="G183" i="3"/>
  <c r="AL288" i="5"/>
  <c r="P289" i="3"/>
  <c r="AL161" i="5"/>
  <c r="P162" i="3"/>
  <c r="AL261" i="5"/>
  <c r="P262" i="3"/>
  <c r="AL123" i="5"/>
  <c r="AL17" i="5"/>
  <c r="W158" i="6"/>
  <c r="Z159" i="3" s="1"/>
  <c r="AA159" i="3" s="1"/>
  <c r="V159" i="3"/>
  <c r="AL222" i="5"/>
  <c r="P223" i="3"/>
  <c r="S202" i="5"/>
  <c r="M203" i="3" s="1"/>
  <c r="J203" i="3"/>
  <c r="AL177" i="5"/>
  <c r="P178" i="3"/>
  <c r="AL155" i="5"/>
  <c r="S156" i="3" s="1"/>
  <c r="P156" i="3"/>
  <c r="AL111" i="5"/>
  <c r="P112" i="3"/>
  <c r="AL52" i="5"/>
  <c r="P53" i="3"/>
  <c r="AL308" i="5"/>
  <c r="P309" i="3"/>
  <c r="S228" i="4"/>
  <c r="H229" i="3" s="1"/>
  <c r="I229" i="3" s="1"/>
  <c r="G229" i="3"/>
  <c r="S100" i="4"/>
  <c r="H101" i="3" s="1"/>
  <c r="I101" i="3" s="1"/>
  <c r="G101" i="3"/>
  <c r="AL153" i="5"/>
  <c r="P154" i="3"/>
  <c r="S220" i="4"/>
  <c r="H221" i="3" s="1"/>
  <c r="I221" i="3" s="1"/>
  <c r="G221" i="3"/>
  <c r="S89" i="4"/>
  <c r="H90" i="3" s="1"/>
  <c r="I90" i="3" s="1"/>
  <c r="G90" i="3"/>
  <c r="AL212" i="5"/>
  <c r="S213" i="3" s="1"/>
  <c r="AL251" i="5"/>
  <c r="S129" i="4"/>
  <c r="H130" i="3" s="1"/>
  <c r="I130" i="3" s="1"/>
  <c r="G130" i="3"/>
  <c r="AL30" i="5"/>
  <c r="S192" i="4"/>
  <c r="H193" i="3" s="1"/>
  <c r="I193" i="3" s="1"/>
  <c r="G193" i="3"/>
  <c r="W304" i="6"/>
  <c r="Z305" i="3" s="1"/>
  <c r="AA305" i="3" s="1"/>
  <c r="W227" i="6"/>
  <c r="Z228" i="3" s="1"/>
  <c r="AA228" i="3" s="1"/>
  <c r="W143" i="6"/>
  <c r="Z144" i="3" s="1"/>
  <c r="AA144" i="3" s="1"/>
  <c r="W89" i="6"/>
  <c r="Z90" i="3" s="1"/>
  <c r="AA90" i="3" s="1"/>
  <c r="W260" i="6"/>
  <c r="Z261" i="3" s="1"/>
  <c r="AA261" i="3" s="1"/>
  <c r="W45" i="6"/>
  <c r="Z46" i="3" s="1"/>
  <c r="AA46" i="3" s="1"/>
  <c r="W196" i="6"/>
  <c r="Z197" i="3" s="1"/>
  <c r="AA197" i="3" s="1"/>
  <c r="W174" i="6"/>
  <c r="Z175" i="3" s="1"/>
  <c r="AA175" i="3" s="1"/>
  <c r="W191" i="6"/>
  <c r="Z192" i="3" s="1"/>
  <c r="AA192" i="3" s="1"/>
  <c r="P297" i="3"/>
  <c r="AL296" i="5"/>
  <c r="P283" i="3"/>
  <c r="AL282" i="5"/>
  <c r="P321" i="3"/>
  <c r="AL320" i="5"/>
  <c r="L261" i="5"/>
  <c r="P266" i="3"/>
  <c r="AL265" i="5"/>
  <c r="AL242" i="5"/>
  <c r="P231" i="3"/>
  <c r="AL230" i="5"/>
  <c r="P217" i="3"/>
  <c r="AL216" i="5"/>
  <c r="P191" i="3"/>
  <c r="AL190" i="5"/>
  <c r="P219" i="3"/>
  <c r="AL218" i="5"/>
  <c r="P194" i="3"/>
  <c r="AL193" i="5"/>
  <c r="L189" i="5"/>
  <c r="L173" i="5"/>
  <c r="P167" i="3"/>
  <c r="AL166" i="5"/>
  <c r="P148" i="3"/>
  <c r="AL147" i="5"/>
  <c r="AL116" i="5"/>
  <c r="X191" i="5"/>
  <c r="N192" i="3" s="1"/>
  <c r="AL158" i="5"/>
  <c r="AL151" i="5"/>
  <c r="P134" i="3"/>
  <c r="AL133" i="5"/>
  <c r="AL100" i="5"/>
  <c r="P80" i="3"/>
  <c r="AL79" i="5"/>
  <c r="P119" i="3"/>
  <c r="AL118" i="5"/>
  <c r="L34" i="5"/>
  <c r="L18" i="5"/>
  <c r="P17" i="3"/>
  <c r="AL16" i="5"/>
  <c r="W275" i="6"/>
  <c r="Z276" i="3" s="1"/>
  <c r="AA276" i="3" s="1"/>
  <c r="V276" i="3"/>
  <c r="AL324" i="5"/>
  <c r="AL132" i="5"/>
  <c r="P133" i="3"/>
  <c r="AL283" i="5"/>
  <c r="AL186" i="5"/>
  <c r="P187" i="3"/>
  <c r="AL71" i="5"/>
  <c r="P72" i="3"/>
  <c r="S274" i="4"/>
  <c r="H275" i="3" s="1"/>
  <c r="I275" i="3" s="1"/>
  <c r="G275" i="3"/>
  <c r="S168" i="4"/>
  <c r="H169" i="3" s="1"/>
  <c r="I169" i="3" s="1"/>
  <c r="G169" i="3"/>
  <c r="AL287" i="5"/>
  <c r="P288" i="3"/>
  <c r="AL252" i="5"/>
  <c r="P253" i="3"/>
  <c r="AL180" i="5"/>
  <c r="P181" i="3"/>
  <c r="AL159" i="5"/>
  <c r="P160" i="3"/>
  <c r="AL260" i="5"/>
  <c r="P261" i="3"/>
  <c r="AL122" i="5"/>
  <c r="W125" i="6"/>
  <c r="Z126" i="3" s="1"/>
  <c r="AA126" i="3" s="1"/>
  <c r="V126" i="3"/>
  <c r="AL201" i="5"/>
  <c r="P202" i="3"/>
  <c r="S208" i="4"/>
  <c r="H209" i="3" s="1"/>
  <c r="I209" i="3" s="1"/>
  <c r="G209" i="3"/>
  <c r="W131" i="6"/>
  <c r="Z132" i="3" s="1"/>
  <c r="AA132" i="3" s="1"/>
  <c r="V132" i="3"/>
  <c r="W47" i="6"/>
  <c r="Z48" i="3" s="1"/>
  <c r="AA48" i="3" s="1"/>
  <c r="V48" i="3"/>
  <c r="AL307" i="5"/>
  <c r="P308" i="3"/>
  <c r="AL135" i="5"/>
  <c r="P136" i="3"/>
  <c r="S217" i="4"/>
  <c r="H218" i="3" s="1"/>
  <c r="I218" i="3" s="1"/>
  <c r="G218" i="3"/>
  <c r="AL14" i="5"/>
  <c r="S209" i="4"/>
  <c r="H210" i="3" s="1"/>
  <c r="I210" i="3" s="1"/>
  <c r="G210" i="3"/>
  <c r="S86" i="4"/>
  <c r="H87" i="3" s="1"/>
  <c r="I87" i="3" s="1"/>
  <c r="G87" i="3"/>
  <c r="AL276" i="5"/>
  <c r="S193" i="4"/>
  <c r="H194" i="3" s="1"/>
  <c r="I194" i="3" s="1"/>
  <c r="G194" i="3"/>
  <c r="S96" i="4"/>
  <c r="H97" i="3" s="1"/>
  <c r="I97" i="3" s="1"/>
  <c r="G97" i="3"/>
  <c r="S105" i="4"/>
  <c r="H106" i="3" s="1"/>
  <c r="I106" i="3" s="1"/>
  <c r="G106" i="3"/>
  <c r="S184" i="4"/>
  <c r="H185" i="3" s="1"/>
  <c r="I185" i="3" s="1"/>
  <c r="G185" i="3"/>
  <c r="W26" i="6"/>
  <c r="Z27" i="3" s="1"/>
  <c r="AA27" i="3" s="1"/>
  <c r="W124" i="6"/>
  <c r="Z125" i="3" s="1"/>
  <c r="AA125" i="3" s="1"/>
  <c r="P302" i="3"/>
  <c r="AL301" i="5"/>
  <c r="P296" i="3"/>
  <c r="AL295" i="5"/>
  <c r="P271" i="3"/>
  <c r="AL270" i="5"/>
  <c r="P257" i="3"/>
  <c r="AL256" i="5"/>
  <c r="P230" i="3"/>
  <c r="AL229" i="5"/>
  <c r="P188" i="3"/>
  <c r="AL187" i="5"/>
  <c r="P166" i="3"/>
  <c r="AL165" i="5"/>
  <c r="P113" i="3"/>
  <c r="AL112" i="5"/>
  <c r="P71" i="3"/>
  <c r="AL70" i="5"/>
  <c r="P106" i="3"/>
  <c r="AL105" i="5"/>
  <c r="P118" i="3"/>
  <c r="AL117" i="5"/>
  <c r="P61" i="3"/>
  <c r="AL60" i="5"/>
  <c r="P48" i="3"/>
  <c r="AL47" i="5"/>
  <c r="AL8" i="5"/>
  <c r="W313" i="6"/>
  <c r="Z314" i="3" s="1"/>
  <c r="AA314" i="3" s="1"/>
  <c r="V314" i="3"/>
  <c r="AL323" i="5"/>
  <c r="AL255" i="5"/>
  <c r="AL198" i="5"/>
  <c r="P199" i="3"/>
  <c r="AL167" i="5"/>
  <c r="P168" i="3"/>
  <c r="AL236" i="5"/>
  <c r="AL275" i="5"/>
  <c r="P276" i="3"/>
  <c r="AL231" i="5"/>
  <c r="P232" i="3"/>
  <c r="AL205" i="5"/>
  <c r="P206" i="3"/>
  <c r="AL150" i="5"/>
  <c r="P151" i="3"/>
  <c r="AL65" i="5"/>
  <c r="P66" i="3"/>
  <c r="AL33" i="5"/>
  <c r="P34" i="3"/>
  <c r="S260" i="4"/>
  <c r="H261" i="3" s="1"/>
  <c r="I261" i="3" s="1"/>
  <c r="G261" i="3"/>
  <c r="S132" i="4"/>
  <c r="H133" i="3" s="1"/>
  <c r="I133" i="3" s="1"/>
  <c r="G133" i="3"/>
  <c r="AL178" i="5"/>
  <c r="P179" i="3"/>
  <c r="AL95" i="5"/>
  <c r="P96" i="3"/>
  <c r="AL311" i="5"/>
  <c r="S312" i="3" s="1"/>
  <c r="P312" i="3"/>
  <c r="AL215" i="5"/>
  <c r="P216" i="3"/>
  <c r="AL113" i="5"/>
  <c r="AL291" i="5"/>
  <c r="P292" i="3"/>
  <c r="AL171" i="5"/>
  <c r="P172" i="3"/>
  <c r="AL142" i="5"/>
  <c r="P143" i="3"/>
  <c r="L64" i="5"/>
  <c r="L45" i="5"/>
  <c r="AL20" i="5"/>
  <c r="P21" i="3"/>
  <c r="S172" i="4"/>
  <c r="H173" i="3" s="1"/>
  <c r="I173" i="3" s="1"/>
  <c r="G173" i="3"/>
  <c r="W121" i="6"/>
  <c r="Z122" i="3" s="1"/>
  <c r="AA122" i="3" s="1"/>
  <c r="V122" i="3"/>
  <c r="AL332" i="5"/>
  <c r="P333" i="3"/>
  <c r="AL306" i="5"/>
  <c r="P307" i="3"/>
  <c r="S214" i="4"/>
  <c r="H215" i="3" s="1"/>
  <c r="I215" i="3" s="1"/>
  <c r="G215" i="3"/>
  <c r="W9" i="6"/>
  <c r="Z10" i="3" s="1"/>
  <c r="AA10" i="3" s="1"/>
  <c r="V10" i="3"/>
  <c r="AL289" i="5"/>
  <c r="P290" i="3"/>
  <c r="AL257" i="5"/>
  <c r="AL206" i="5"/>
  <c r="P207" i="3"/>
  <c r="S206" i="4"/>
  <c r="H207" i="3" s="1"/>
  <c r="I207" i="3" s="1"/>
  <c r="G207" i="3"/>
  <c r="S72" i="4"/>
  <c r="H73" i="3" s="1"/>
  <c r="I73" i="3" s="1"/>
  <c r="G73" i="3"/>
  <c r="AL137" i="5"/>
  <c r="AL49" i="5"/>
  <c r="S102" i="4"/>
  <c r="H103" i="3" s="1"/>
  <c r="I103" i="3" s="1"/>
  <c r="G103" i="3"/>
  <c r="W262" i="6"/>
  <c r="Z263" i="3" s="1"/>
  <c r="AA263" i="3" s="1"/>
  <c r="W120" i="6"/>
  <c r="Z121" i="3" s="1"/>
  <c r="AA121" i="3" s="1"/>
  <c r="W215" i="6"/>
  <c r="Z216" i="3" s="1"/>
  <c r="AA216" i="3" s="1"/>
  <c r="X216" i="5"/>
  <c r="N217" i="3" s="1"/>
  <c r="P313" i="3"/>
  <c r="AL312" i="5"/>
  <c r="P327" i="3"/>
  <c r="AL326" i="5"/>
  <c r="AL319" i="5"/>
  <c r="S271" i="5"/>
  <c r="M272" i="3" s="1"/>
  <c r="P264" i="3"/>
  <c r="AL263" i="5"/>
  <c r="P251" i="3"/>
  <c r="AL250" i="5"/>
  <c r="AL240" i="5"/>
  <c r="P215" i="3"/>
  <c r="AL214" i="5"/>
  <c r="P225" i="3"/>
  <c r="AL224" i="5"/>
  <c r="P184" i="3"/>
  <c r="AL183" i="5"/>
  <c r="AL176" i="5"/>
  <c r="AL115" i="5"/>
  <c r="L96" i="5"/>
  <c r="P77" i="3"/>
  <c r="AL76" i="5"/>
  <c r="P70" i="3"/>
  <c r="AL69" i="5"/>
  <c r="P56" i="3"/>
  <c r="AL55" i="5"/>
  <c r="P76" i="3"/>
  <c r="AL75" i="5"/>
  <c r="P16" i="3"/>
  <c r="AL15" i="5"/>
  <c r="W276" i="6"/>
  <c r="Z277" i="3" s="1"/>
  <c r="AA277" i="3" s="1"/>
  <c r="V277" i="3"/>
  <c r="AL317" i="5"/>
  <c r="AL163" i="5"/>
  <c r="P164" i="3"/>
  <c r="AL149" i="5"/>
  <c r="P150" i="3"/>
  <c r="AL32" i="5"/>
  <c r="P33" i="3"/>
  <c r="S249" i="4"/>
  <c r="H250" i="3" s="1"/>
  <c r="I250" i="3" s="1"/>
  <c r="G250" i="3"/>
  <c r="S121" i="4"/>
  <c r="H122" i="3" s="1"/>
  <c r="I122" i="3" s="1"/>
  <c r="G122" i="3"/>
  <c r="AL293" i="5"/>
  <c r="P294" i="3"/>
  <c r="AL197" i="5"/>
  <c r="P198" i="3"/>
  <c r="AL172" i="5"/>
  <c r="P173" i="3"/>
  <c r="AL12" i="5"/>
  <c r="P13" i="3"/>
  <c r="AL310" i="5"/>
  <c r="P311" i="3"/>
  <c r="L210" i="5"/>
  <c r="AL104" i="5"/>
  <c r="AL141" i="5"/>
  <c r="P142" i="3"/>
  <c r="AL11" i="5"/>
  <c r="P12" i="3"/>
  <c r="S161" i="4"/>
  <c r="H162" i="3" s="1"/>
  <c r="I162" i="3" s="1"/>
  <c r="G162" i="3"/>
  <c r="AL331" i="5"/>
  <c r="P332" i="3"/>
  <c r="AL300" i="5"/>
  <c r="P301" i="3"/>
  <c r="AL152" i="5"/>
  <c r="P153" i="3"/>
  <c r="S200" i="4"/>
  <c r="H201" i="3" s="1"/>
  <c r="I201" i="3" s="1"/>
  <c r="G201" i="3"/>
  <c r="L53" i="5"/>
  <c r="S156" i="4"/>
  <c r="H157" i="3" s="1"/>
  <c r="I157" i="3" s="1"/>
  <c r="G157" i="3"/>
  <c r="S92" i="4"/>
  <c r="H93" i="3" s="1"/>
  <c r="I93" i="3" s="1"/>
  <c r="G93" i="3"/>
  <c r="S84" i="4"/>
  <c r="H85" i="3" s="1"/>
  <c r="I85" i="3" s="1"/>
  <c r="G85" i="3"/>
  <c r="S112" i="4"/>
  <c r="H113" i="3" s="1"/>
  <c r="I113" i="3" s="1"/>
  <c r="G113" i="3"/>
  <c r="S88" i="4"/>
  <c r="H89" i="3" s="1"/>
  <c r="I89" i="3" s="1"/>
  <c r="G89" i="3"/>
  <c r="W165" i="6"/>
  <c r="Z166" i="3" s="1"/>
  <c r="AA166" i="3" s="1"/>
  <c r="W299" i="6"/>
  <c r="Z300" i="3" s="1"/>
  <c r="AA300" i="3" s="1"/>
  <c r="P319" i="3"/>
  <c r="AL318" i="5"/>
  <c r="P310" i="3"/>
  <c r="AL309" i="5"/>
  <c r="P254" i="3"/>
  <c r="AL253" i="5"/>
  <c r="P274" i="3"/>
  <c r="AL273" i="5"/>
  <c r="P285" i="3"/>
  <c r="AL284" i="5"/>
  <c r="AL266" i="5"/>
  <c r="P226" i="3"/>
  <c r="AL225" i="5"/>
  <c r="P201" i="3"/>
  <c r="AL200" i="5"/>
  <c r="P171" i="3"/>
  <c r="AL170" i="5"/>
  <c r="P92" i="3"/>
  <c r="AL91" i="5"/>
  <c r="P25" i="3"/>
  <c r="AL24" i="5"/>
  <c r="AL44" i="5"/>
  <c r="W222" i="6"/>
  <c r="Z223" i="3" s="1"/>
  <c r="AA223" i="3" s="1"/>
  <c r="V223" i="3"/>
  <c r="W326" i="6"/>
  <c r="Z327" i="3" s="1"/>
  <c r="AA327" i="3" s="1"/>
  <c r="V327" i="3"/>
  <c r="B223" i="15"/>
  <c r="D223" i="15" s="1"/>
  <c r="S265" i="4"/>
  <c r="H266" i="3" s="1"/>
  <c r="I266" i="3" s="1"/>
  <c r="G266" i="3"/>
  <c r="AL223" i="5"/>
  <c r="AL97" i="5"/>
  <c r="AL274" i="5"/>
  <c r="P275" i="3"/>
  <c r="AL162" i="5"/>
  <c r="P163" i="3"/>
  <c r="S118" i="4"/>
  <c r="H119" i="3" s="1"/>
  <c r="I119" i="3" s="1"/>
  <c r="G119" i="3"/>
  <c r="AL292" i="5"/>
  <c r="P293" i="3"/>
  <c r="AL249" i="5"/>
  <c r="P250" i="3"/>
  <c r="AL131" i="5"/>
  <c r="S132" i="3" s="1"/>
  <c r="P132" i="3"/>
  <c r="AL302" i="5"/>
  <c r="S303" i="3" s="1"/>
  <c r="P303" i="3"/>
  <c r="AL244" i="5"/>
  <c r="P245" i="3"/>
  <c r="W84" i="6"/>
  <c r="Z85" i="3" s="1"/>
  <c r="AA85" i="3" s="1"/>
  <c r="V85" i="3"/>
  <c r="AL267" i="5"/>
  <c r="P268" i="3"/>
  <c r="AL38" i="5"/>
  <c r="P39" i="3"/>
  <c r="S158" i="4"/>
  <c r="H159" i="3" s="1"/>
  <c r="I159" i="3" s="1"/>
  <c r="G159" i="3"/>
  <c r="W67" i="6"/>
  <c r="Z68" i="3" s="1"/>
  <c r="AA68" i="3" s="1"/>
  <c r="V68" i="3"/>
  <c r="AL322" i="5"/>
  <c r="P323" i="3"/>
  <c r="AL298" i="5"/>
  <c r="S299" i="3" s="1"/>
  <c r="P299" i="3"/>
  <c r="AL93" i="5"/>
  <c r="P94" i="3"/>
  <c r="AL62" i="5"/>
  <c r="S63" i="3" s="1"/>
  <c r="P63" i="3"/>
  <c r="AL27" i="5"/>
  <c r="P28" i="3"/>
  <c r="S164" i="4"/>
  <c r="H165" i="3" s="1"/>
  <c r="I165" i="3" s="1"/>
  <c r="G165" i="3"/>
  <c r="AL243" i="5"/>
  <c r="S244" i="3" s="1"/>
  <c r="P244" i="3"/>
  <c r="AL175" i="5"/>
  <c r="P176" i="3"/>
  <c r="AL6" i="5"/>
  <c r="P7" i="3"/>
  <c r="S145" i="4"/>
  <c r="H146" i="3" s="1"/>
  <c r="I146" i="3" s="1"/>
  <c r="G146" i="3"/>
  <c r="S81" i="4"/>
  <c r="H82" i="3" s="1"/>
  <c r="I82" i="3" s="1"/>
  <c r="G82" i="3"/>
  <c r="S76" i="4"/>
  <c r="H77" i="3" s="1"/>
  <c r="I77" i="3" s="1"/>
  <c r="G77" i="3"/>
  <c r="F319" i="15"/>
  <c r="F299" i="15"/>
  <c r="F297" i="15"/>
  <c r="F289" i="15"/>
  <c r="F301" i="15"/>
  <c r="F303" i="15"/>
  <c r="F306" i="15"/>
  <c r="F323" i="15"/>
  <c r="F302" i="15"/>
  <c r="F322" i="15"/>
  <c r="F293" i="15"/>
  <c r="F307" i="15"/>
  <c r="F290" i="15"/>
  <c r="N213" i="3"/>
  <c r="AM212" i="5"/>
  <c r="T213" i="3" s="1"/>
  <c r="N244" i="3"/>
  <c r="AM243" i="5"/>
  <c r="T244" i="3" s="1"/>
  <c r="X319" i="5"/>
  <c r="N320" i="3" s="1"/>
  <c r="X240" i="5"/>
  <c r="N241" i="3" s="1"/>
  <c r="X14" i="5"/>
  <c r="N15" i="3" s="1"/>
  <c r="S315" i="5"/>
  <c r="M316" i="3" s="1"/>
  <c r="J316" i="3"/>
  <c r="AM313" i="5"/>
  <c r="T314" i="3" s="1"/>
  <c r="S314" i="3"/>
  <c r="AM321" i="5"/>
  <c r="T322" i="3" s="1"/>
  <c r="U322" i="3" s="1"/>
  <c r="AB322" i="3" s="1"/>
  <c r="S322" i="3"/>
  <c r="L292" i="5"/>
  <c r="S320" i="3"/>
  <c r="P320" i="3"/>
  <c r="L284" i="5"/>
  <c r="S265" i="5"/>
  <c r="M266" i="3" s="1"/>
  <c r="J266" i="3"/>
  <c r="S245" i="5"/>
  <c r="M246" i="3" s="1"/>
  <c r="J246" i="3"/>
  <c r="L263" i="5"/>
  <c r="L283" i="5"/>
  <c r="S241" i="5"/>
  <c r="M242" i="3" s="1"/>
  <c r="J242" i="3"/>
  <c r="S238" i="5"/>
  <c r="M239" i="3" s="1"/>
  <c r="J239" i="3"/>
  <c r="S231" i="5"/>
  <c r="M232" i="3" s="1"/>
  <c r="J232" i="3"/>
  <c r="S214" i="5"/>
  <c r="M215" i="3" s="1"/>
  <c r="J215" i="3"/>
  <c r="P211" i="3"/>
  <c r="S207" i="5"/>
  <c r="M208" i="3" s="1"/>
  <c r="J208" i="3"/>
  <c r="S209" i="5"/>
  <c r="M210" i="3" s="1"/>
  <c r="J210" i="3"/>
  <c r="P192" i="3"/>
  <c r="S173" i="5"/>
  <c r="M174" i="3" s="1"/>
  <c r="J174" i="3"/>
  <c r="S170" i="5"/>
  <c r="M171" i="3" s="1"/>
  <c r="J171" i="3"/>
  <c r="P140" i="3"/>
  <c r="P117" i="3"/>
  <c r="P110" i="3"/>
  <c r="P99" i="3"/>
  <c r="S159" i="5"/>
  <c r="M160" i="3" s="1"/>
  <c r="J160" i="3"/>
  <c r="P145" i="3"/>
  <c r="P126" i="3"/>
  <c r="P115" i="3"/>
  <c r="S95" i="3"/>
  <c r="P95" i="3"/>
  <c r="L174" i="5"/>
  <c r="P83" i="3"/>
  <c r="S63" i="5"/>
  <c r="M64" i="3" s="1"/>
  <c r="J64" i="3"/>
  <c r="S187" i="3"/>
  <c r="S165" i="5"/>
  <c r="M166" i="3" s="1"/>
  <c r="S79" i="3"/>
  <c r="P79" i="3"/>
  <c r="S68" i="5"/>
  <c r="M69" i="3" s="1"/>
  <c r="J69" i="3"/>
  <c r="L176" i="5"/>
  <c r="L128" i="5"/>
  <c r="S108" i="5"/>
  <c r="M109" i="3" s="1"/>
  <c r="J109" i="3"/>
  <c r="S76" i="5"/>
  <c r="M77" i="3" s="1"/>
  <c r="J77" i="3"/>
  <c r="S34" i="5"/>
  <c r="M35" i="3" s="1"/>
  <c r="J35" i="3"/>
  <c r="S36" i="3"/>
  <c r="P36" i="3"/>
  <c r="Q14" i="3"/>
  <c r="P51" i="3"/>
  <c r="P45" i="3"/>
  <c r="P19" i="3"/>
  <c r="S11" i="5"/>
  <c r="M12" i="3" s="1"/>
  <c r="J12" i="3"/>
  <c r="S23" i="3"/>
  <c r="L8" i="5"/>
  <c r="AM202" i="5"/>
  <c r="T203" i="3" s="1"/>
  <c r="U203" i="3" s="1"/>
  <c r="X181" i="5"/>
  <c r="N182" i="3" s="1"/>
  <c r="S323" i="5"/>
  <c r="M324" i="3" s="1"/>
  <c r="J324" i="3"/>
  <c r="S286" i="5"/>
  <c r="M287" i="3" s="1"/>
  <c r="J287" i="3"/>
  <c r="S298" i="3"/>
  <c r="P298" i="3"/>
  <c r="S304" i="3"/>
  <c r="S261" i="5"/>
  <c r="M262" i="3" s="1"/>
  <c r="J262" i="3"/>
  <c r="S270" i="3"/>
  <c r="P270" i="3"/>
  <c r="P235" i="3"/>
  <c r="L277" i="5"/>
  <c r="S241" i="3"/>
  <c r="P241" i="3"/>
  <c r="L237" i="5"/>
  <c r="S229" i="5"/>
  <c r="M230" i="3" s="1"/>
  <c r="J230" i="3"/>
  <c r="S213" i="5"/>
  <c r="M214" i="3" s="1"/>
  <c r="J214" i="3"/>
  <c r="S206" i="3"/>
  <c r="L220" i="5"/>
  <c r="S215" i="5"/>
  <c r="M216" i="3" s="1"/>
  <c r="J216" i="3"/>
  <c r="S181" i="5"/>
  <c r="M182" i="3" s="1"/>
  <c r="J182" i="3"/>
  <c r="S142" i="5"/>
  <c r="M143" i="3" s="1"/>
  <c r="J143" i="3"/>
  <c r="S100" i="5"/>
  <c r="M101" i="3" s="1"/>
  <c r="J101" i="3"/>
  <c r="P161" i="3"/>
  <c r="S194" i="5"/>
  <c r="M195" i="3" s="1"/>
  <c r="L179" i="5"/>
  <c r="S159" i="3"/>
  <c r="P159" i="3"/>
  <c r="S152" i="3"/>
  <c r="P152" i="3"/>
  <c r="S146" i="5"/>
  <c r="M147" i="3" s="1"/>
  <c r="J147" i="3"/>
  <c r="S137" i="3"/>
  <c r="P137" i="3"/>
  <c r="S116" i="5"/>
  <c r="M117" i="3" s="1"/>
  <c r="J117" i="3"/>
  <c r="P101" i="3"/>
  <c r="S199" i="5"/>
  <c r="M200" i="3" s="1"/>
  <c r="L163" i="5"/>
  <c r="X125" i="5"/>
  <c r="N126" i="3" s="1"/>
  <c r="X128" i="5"/>
  <c r="N129" i="3" s="1"/>
  <c r="X112" i="5"/>
  <c r="N113" i="3" s="1"/>
  <c r="S105" i="3"/>
  <c r="S73" i="3"/>
  <c r="P73" i="3"/>
  <c r="P59" i="3"/>
  <c r="S154" i="3"/>
  <c r="S78" i="3"/>
  <c r="P78" i="3"/>
  <c r="P68" i="3"/>
  <c r="L160" i="5"/>
  <c r="S124" i="5"/>
  <c r="M125" i="3" s="1"/>
  <c r="J125" i="3"/>
  <c r="S48" i="5"/>
  <c r="M49" i="3" s="1"/>
  <c r="J49" i="3"/>
  <c r="AM29" i="5"/>
  <c r="T30" i="3" s="1"/>
  <c r="S30" i="3"/>
  <c r="P35" i="3"/>
  <c r="S18" i="5"/>
  <c r="M19" i="3" s="1"/>
  <c r="J19" i="3"/>
  <c r="P6" i="3"/>
  <c r="P29" i="3"/>
  <c r="X158" i="5"/>
  <c r="N159" i="3" s="1"/>
  <c r="X62" i="5"/>
  <c r="N63" i="3" s="1"/>
  <c r="X30" i="5"/>
  <c r="N31" i="3" s="1"/>
  <c r="L192" i="5"/>
  <c r="X86" i="5"/>
  <c r="N87" i="3" s="1"/>
  <c r="X43" i="5"/>
  <c r="N44" i="3" s="1"/>
  <c r="X38" i="5"/>
  <c r="N39" i="3" s="1"/>
  <c r="S305" i="5"/>
  <c r="M306" i="3" s="1"/>
  <c r="J306" i="3"/>
  <c r="AM298" i="5"/>
  <c r="T299" i="3" s="1"/>
  <c r="U299" i="3" s="1"/>
  <c r="P306" i="3"/>
  <c r="P295" i="3"/>
  <c r="P259" i="3"/>
  <c r="S239" i="5"/>
  <c r="M240" i="3" s="1"/>
  <c r="J240" i="3"/>
  <c r="S273" i="5"/>
  <c r="M274" i="3" s="1"/>
  <c r="J274" i="3"/>
  <c r="L247" i="5"/>
  <c r="S239" i="3"/>
  <c r="P239" i="3"/>
  <c r="P279" i="3"/>
  <c r="AM218" i="5"/>
  <c r="T219" i="3" s="1"/>
  <c r="U219" i="3" s="1"/>
  <c r="S219" i="3"/>
  <c r="L228" i="5"/>
  <c r="L221" i="5"/>
  <c r="S169" i="3"/>
  <c r="P169" i="3"/>
  <c r="S147" i="5"/>
  <c r="M148" i="3" s="1"/>
  <c r="J148" i="3"/>
  <c r="Q129" i="3"/>
  <c r="S111" i="5"/>
  <c r="M112" i="3" s="1"/>
  <c r="J112" i="3"/>
  <c r="S180" i="3"/>
  <c r="P180" i="3"/>
  <c r="L156" i="5"/>
  <c r="S175" i="3"/>
  <c r="P175" i="3"/>
  <c r="S158" i="3"/>
  <c r="P158" i="3"/>
  <c r="S148" i="5"/>
  <c r="M149" i="3" s="1"/>
  <c r="J149" i="3"/>
  <c r="S127" i="5"/>
  <c r="M128" i="3" s="1"/>
  <c r="J128" i="3"/>
  <c r="Q113" i="3"/>
  <c r="S132" i="5"/>
  <c r="M133" i="3" s="1"/>
  <c r="J133" i="3"/>
  <c r="S84" i="5"/>
  <c r="M85" i="3" s="1"/>
  <c r="U85" i="3" s="1"/>
  <c r="AB85" i="3" s="1"/>
  <c r="J85" i="3"/>
  <c r="S62" i="3"/>
  <c r="P62" i="3"/>
  <c r="P91" i="3"/>
  <c r="S60" i="5"/>
  <c r="M61" i="3" s="1"/>
  <c r="J61" i="3"/>
  <c r="S121" i="3"/>
  <c r="P121" i="3"/>
  <c r="P67" i="3"/>
  <c r="S149" i="5"/>
  <c r="M150" i="3" s="1"/>
  <c r="L112" i="5"/>
  <c r="P107" i="3"/>
  <c r="S57" i="3"/>
  <c r="R57" i="3"/>
  <c r="P40" i="3"/>
  <c r="S52" i="5"/>
  <c r="M53" i="3" s="1"/>
  <c r="J53" i="3"/>
  <c r="S20" i="5"/>
  <c r="M21" i="3" s="1"/>
  <c r="J21" i="3"/>
  <c r="L13" i="5"/>
  <c r="J14" i="3" s="1"/>
  <c r="P13" i="5"/>
  <c r="P9" i="3"/>
  <c r="P37" i="3"/>
  <c r="S6" i="5"/>
  <c r="M7" i="3" s="1"/>
  <c r="J7" i="3"/>
  <c r="S39" i="3"/>
  <c r="L29" i="5"/>
  <c r="X110" i="5"/>
  <c r="N111" i="3" s="1"/>
  <c r="X35" i="5"/>
  <c r="N36" i="3" s="1"/>
  <c r="X142" i="5"/>
  <c r="N143" i="3" s="1"/>
  <c r="X9" i="5"/>
  <c r="N10" i="3" s="1"/>
  <c r="AM194" i="5"/>
  <c r="T195" i="3" s="1"/>
  <c r="U195" i="3" s="1"/>
  <c r="X134" i="5"/>
  <c r="N135" i="3" s="1"/>
  <c r="U69" i="3"/>
  <c r="AB69" i="3" s="1"/>
  <c r="L309" i="5"/>
  <c r="S300" i="5"/>
  <c r="M301" i="3" s="1"/>
  <c r="J301" i="3"/>
  <c r="L301" i="5"/>
  <c r="S328" i="3"/>
  <c r="P328" i="3"/>
  <c r="P248" i="3"/>
  <c r="S254" i="5"/>
  <c r="M255" i="3" s="1"/>
  <c r="J255" i="3"/>
  <c r="S243" i="3"/>
  <c r="P243" i="3"/>
  <c r="S278" i="5"/>
  <c r="M279" i="3" s="1"/>
  <c r="J279" i="3"/>
  <c r="P267" i="3"/>
  <c r="L260" i="5"/>
  <c r="S191" i="5"/>
  <c r="M192" i="3" s="1"/>
  <c r="J192" i="3"/>
  <c r="S274" i="5"/>
  <c r="M275" i="3" s="1"/>
  <c r="J275" i="3"/>
  <c r="S201" i="5"/>
  <c r="M202" i="3" s="1"/>
  <c r="J202" i="3"/>
  <c r="X241" i="5"/>
  <c r="N242" i="3" s="1"/>
  <c r="S154" i="5"/>
  <c r="M155" i="3" s="1"/>
  <c r="J155" i="3"/>
  <c r="P147" i="3"/>
  <c r="S111" i="3"/>
  <c r="P111" i="3"/>
  <c r="P100" i="3"/>
  <c r="P177" i="3"/>
  <c r="L164" i="5"/>
  <c r="S174" i="3"/>
  <c r="P174" i="3"/>
  <c r="S138" i="5"/>
  <c r="M139" i="3" s="1"/>
  <c r="J139" i="3"/>
  <c r="S127" i="3"/>
  <c r="P127" i="3"/>
  <c r="S116" i="3"/>
  <c r="P116" i="3"/>
  <c r="S95" i="5"/>
  <c r="M96" i="3" s="1"/>
  <c r="J96" i="3"/>
  <c r="L177" i="5"/>
  <c r="S186" i="5"/>
  <c r="M187" i="3" s="1"/>
  <c r="L115" i="5"/>
  <c r="AM93" i="5"/>
  <c r="T94" i="3" s="1"/>
  <c r="S94" i="3"/>
  <c r="S84" i="3"/>
  <c r="P84" i="3"/>
  <c r="X109" i="5"/>
  <c r="N110" i="3" s="1"/>
  <c r="S97" i="3"/>
  <c r="Q97" i="3"/>
  <c r="S92" i="5"/>
  <c r="M93" i="3" s="1"/>
  <c r="J93" i="3"/>
  <c r="L99" i="5"/>
  <c r="S79" i="5"/>
  <c r="M80" i="3" s="1"/>
  <c r="J80" i="3"/>
  <c r="P89" i="3"/>
  <c r="P75" i="3"/>
  <c r="S36" i="5"/>
  <c r="M37" i="3" s="1"/>
  <c r="J37" i="3"/>
  <c r="S32" i="5"/>
  <c r="M33" i="3" s="1"/>
  <c r="J33" i="3"/>
  <c r="O46" i="3"/>
  <c r="S20" i="3"/>
  <c r="P20" i="3"/>
  <c r="S16" i="5"/>
  <c r="M17" i="3" s="1"/>
  <c r="J17" i="3"/>
  <c r="P24" i="3"/>
  <c r="S12" i="3"/>
  <c r="N206" i="3"/>
  <c r="AM205" i="5"/>
  <c r="T206" i="3" s="1"/>
  <c r="N270" i="3"/>
  <c r="AM269" i="5"/>
  <c r="T270" i="3" s="1"/>
  <c r="B244" i="15"/>
  <c r="D244" i="15" s="1"/>
  <c r="AO244" i="13"/>
  <c r="B158" i="15"/>
  <c r="D158" i="15" s="1"/>
  <c r="AO158" i="13"/>
  <c r="B206" i="15"/>
  <c r="D206" i="15" s="1"/>
  <c r="AO206" i="13"/>
  <c r="B209" i="15"/>
  <c r="D209" i="15" s="1"/>
  <c r="AO209" i="13"/>
  <c r="B340" i="15"/>
  <c r="D340" i="15" s="1"/>
  <c r="AO340" i="13"/>
  <c r="B152" i="15"/>
  <c r="D152" i="15" s="1"/>
  <c r="AO152" i="13"/>
  <c r="AO165" i="13"/>
  <c r="B165" i="15"/>
  <c r="D165" i="15" s="1"/>
  <c r="B111" i="15"/>
  <c r="D111" i="15" s="1"/>
  <c r="AO111" i="13"/>
  <c r="B70" i="15"/>
  <c r="D70" i="15" s="1"/>
  <c r="AO70" i="13"/>
  <c r="B12" i="15"/>
  <c r="D12" i="15" s="1"/>
  <c r="AO12" i="13"/>
  <c r="B132" i="15"/>
  <c r="D132" i="15" s="1"/>
  <c r="AO132" i="13"/>
  <c r="B159" i="15"/>
  <c r="D159" i="15" s="1"/>
  <c r="AO159" i="13"/>
  <c r="B107" i="15"/>
  <c r="D107" i="15" s="1"/>
  <c r="AO107" i="13"/>
  <c r="B66" i="15"/>
  <c r="D66" i="15" s="1"/>
  <c r="AO66" i="13"/>
  <c r="B3" i="15"/>
  <c r="D3" i="15" s="1"/>
  <c r="AO3" i="13"/>
  <c r="B40" i="15"/>
  <c r="D40" i="15" s="1"/>
  <c r="AO40" i="13"/>
  <c r="B4" i="15"/>
  <c r="D4" i="15" s="1"/>
  <c r="AO4" i="13"/>
  <c r="C357" i="15"/>
  <c r="E357" i="15" s="1"/>
  <c r="F357" i="15" s="1"/>
  <c r="C337" i="15"/>
  <c r="E337" i="15" s="1"/>
  <c r="C285" i="15"/>
  <c r="E285" i="15" s="1"/>
  <c r="F285" i="15" s="1"/>
  <c r="C273" i="15"/>
  <c r="E273" i="15" s="1"/>
  <c r="F273" i="15" s="1"/>
  <c r="C269" i="15"/>
  <c r="E269" i="15" s="1"/>
  <c r="F269" i="15" s="1"/>
  <c r="C257" i="15"/>
  <c r="E257" i="15" s="1"/>
  <c r="C253" i="15"/>
  <c r="E253" i="15" s="1"/>
  <c r="F253" i="15" s="1"/>
  <c r="C247" i="15"/>
  <c r="E247" i="15" s="1"/>
  <c r="C241" i="15"/>
  <c r="E241" i="15" s="1"/>
  <c r="F241" i="15" s="1"/>
  <c r="C237" i="15"/>
  <c r="E237" i="15" s="1"/>
  <c r="C225" i="15"/>
  <c r="E225" i="15" s="1"/>
  <c r="F225" i="15" s="1"/>
  <c r="C221" i="15"/>
  <c r="E221" i="15" s="1"/>
  <c r="C215" i="15"/>
  <c r="E215" i="15" s="1"/>
  <c r="F215" i="15" s="1"/>
  <c r="C199" i="15"/>
  <c r="E199" i="15" s="1"/>
  <c r="C167" i="15"/>
  <c r="E167" i="15" s="1"/>
  <c r="F167" i="15" s="1"/>
  <c r="C161" i="15"/>
  <c r="E161" i="15" s="1"/>
  <c r="F161" i="15" s="1"/>
  <c r="C157" i="15"/>
  <c r="E157" i="15" s="1"/>
  <c r="C151" i="15"/>
  <c r="E151" i="15" s="1"/>
  <c r="C145" i="15"/>
  <c r="E145" i="15" s="1"/>
  <c r="F145" i="15" s="1"/>
  <c r="C141" i="15"/>
  <c r="E141" i="15" s="1"/>
  <c r="F141" i="15" s="1"/>
  <c r="C135" i="15"/>
  <c r="E135" i="15" s="1"/>
  <c r="F135" i="15" s="1"/>
  <c r="C129" i="15"/>
  <c r="E129" i="15" s="1"/>
  <c r="C125" i="15"/>
  <c r="E125" i="15" s="1"/>
  <c r="F125" i="15" s="1"/>
  <c r="C113" i="15"/>
  <c r="E113" i="15" s="1"/>
  <c r="F113" i="15" s="1"/>
  <c r="C81" i="15"/>
  <c r="E81" i="15" s="1"/>
  <c r="F81" i="15" s="1"/>
  <c r="C77" i="15"/>
  <c r="E77" i="15" s="1"/>
  <c r="F77" i="15" s="1"/>
  <c r="C65" i="15"/>
  <c r="E65" i="15" s="1"/>
  <c r="F65" i="15" s="1"/>
  <c r="C61" i="15"/>
  <c r="E61" i="15" s="1"/>
  <c r="F61" i="15" s="1"/>
  <c r="C49" i="15"/>
  <c r="E49" i="15" s="1"/>
  <c r="F49" i="15" s="1"/>
  <c r="C45" i="15"/>
  <c r="E45" i="15" s="1"/>
  <c r="F45" i="15" s="1"/>
  <c r="C352" i="15"/>
  <c r="E352" i="15" s="1"/>
  <c r="F352" i="15" s="1"/>
  <c r="C342" i="15"/>
  <c r="E342" i="15" s="1"/>
  <c r="C336" i="15"/>
  <c r="E336" i="15" s="1"/>
  <c r="F336" i="15" s="1"/>
  <c r="C330" i="15"/>
  <c r="E330" i="15" s="1"/>
  <c r="C326" i="15"/>
  <c r="E326" i="15" s="1"/>
  <c r="C314" i="15"/>
  <c r="E314" i="15" s="1"/>
  <c r="F314" i="15" s="1"/>
  <c r="C310" i="15"/>
  <c r="E310" i="15" s="1"/>
  <c r="F310" i="15" s="1"/>
  <c r="C282" i="15"/>
  <c r="E282" i="15" s="1"/>
  <c r="C278" i="15"/>
  <c r="E278" i="15" s="1"/>
  <c r="F278" i="15" s="1"/>
  <c r="C262" i="15"/>
  <c r="E262" i="15" s="1"/>
  <c r="C256" i="15"/>
  <c r="E256" i="15" s="1"/>
  <c r="C250" i="15"/>
  <c r="E250" i="15" s="1"/>
  <c r="C246" i="15"/>
  <c r="E246" i="15" s="1"/>
  <c r="F246" i="15" s="1"/>
  <c r="C240" i="15"/>
  <c r="E240" i="15" s="1"/>
  <c r="C234" i="15"/>
  <c r="E234" i="15" s="1"/>
  <c r="C230" i="15"/>
  <c r="E230" i="15" s="1"/>
  <c r="C224" i="15"/>
  <c r="E224" i="15" s="1"/>
  <c r="C208" i="15"/>
  <c r="E208" i="15" s="1"/>
  <c r="F208" i="15" s="1"/>
  <c r="C192" i="15"/>
  <c r="E192" i="15" s="1"/>
  <c r="C166" i="15"/>
  <c r="E166" i="15" s="1"/>
  <c r="C160" i="15"/>
  <c r="E160" i="15" s="1"/>
  <c r="C150" i="15"/>
  <c r="E150" i="15" s="1"/>
  <c r="C144" i="15"/>
  <c r="E144" i="15" s="1"/>
  <c r="C134" i="15"/>
  <c r="E134" i="15" s="1"/>
  <c r="C122" i="15"/>
  <c r="E122" i="15" s="1"/>
  <c r="F122" i="15" s="1"/>
  <c r="C118" i="15"/>
  <c r="E118" i="15" s="1"/>
  <c r="C90" i="15"/>
  <c r="E90" i="15" s="1"/>
  <c r="F90" i="15" s="1"/>
  <c r="C86" i="15"/>
  <c r="E86" i="15" s="1"/>
  <c r="C74" i="15"/>
  <c r="E74" i="15" s="1"/>
  <c r="F74" i="15" s="1"/>
  <c r="C70" i="15"/>
  <c r="E70" i="15" s="1"/>
  <c r="C58" i="15"/>
  <c r="E58" i="15" s="1"/>
  <c r="F58" i="15" s="1"/>
  <c r="C54" i="15"/>
  <c r="E54" i="15" s="1"/>
  <c r="C48" i="15"/>
  <c r="E48" i="15" s="1"/>
  <c r="F48" i="15" s="1"/>
  <c r="C42" i="15"/>
  <c r="E42" i="15" s="1"/>
  <c r="C32" i="15"/>
  <c r="E32" i="15" s="1"/>
  <c r="C16" i="15"/>
  <c r="E16" i="15" s="1"/>
  <c r="F16" i="15" s="1"/>
  <c r="S332" i="5"/>
  <c r="M333" i="3" s="1"/>
  <c r="J333" i="3"/>
  <c r="X327" i="5"/>
  <c r="AM309" i="5"/>
  <c r="T310" i="3" s="1"/>
  <c r="S310" i="3"/>
  <c r="AM316" i="5"/>
  <c r="T317" i="3" s="1"/>
  <c r="S317" i="3"/>
  <c r="W310" i="6"/>
  <c r="Z311" i="3" s="1"/>
  <c r="AA311" i="3" s="1"/>
  <c r="AM322" i="5"/>
  <c r="T323" i="3" s="1"/>
  <c r="S323" i="3"/>
  <c r="W272" i="6"/>
  <c r="Z273" i="3" s="1"/>
  <c r="AA273" i="3" s="1"/>
  <c r="W202" i="6"/>
  <c r="Z203" i="3" s="1"/>
  <c r="AA203" i="3" s="1"/>
  <c r="W135" i="6"/>
  <c r="Z136" i="3" s="1"/>
  <c r="AA136" i="3" s="1"/>
  <c r="W28" i="6"/>
  <c r="Z29" i="3" s="1"/>
  <c r="AA29" i="3" s="1"/>
  <c r="W34" i="6"/>
  <c r="Z35" i="3" s="1"/>
  <c r="AA35" i="3" s="1"/>
  <c r="W43" i="6"/>
  <c r="Z44" i="3" s="1"/>
  <c r="AA44" i="3" s="1"/>
  <c r="W3" i="6"/>
  <c r="Z4" i="3" s="1"/>
  <c r="AA4" i="3" s="1"/>
  <c r="W309" i="6"/>
  <c r="Z310" i="3" s="1"/>
  <c r="AA310" i="3" s="1"/>
  <c r="W264" i="6"/>
  <c r="Z265" i="3" s="1"/>
  <c r="AA265" i="3" s="1"/>
  <c r="W147" i="6"/>
  <c r="Z148" i="3" s="1"/>
  <c r="AA148" i="3" s="1"/>
  <c r="W117" i="6"/>
  <c r="Z118" i="3" s="1"/>
  <c r="AA118" i="3" s="1"/>
  <c r="S269" i="5"/>
  <c r="M270" i="3" s="1"/>
  <c r="J270" i="3"/>
  <c r="S223" i="5"/>
  <c r="M224" i="3" s="1"/>
  <c r="J224" i="3"/>
  <c r="X200" i="5"/>
  <c r="N201" i="3" s="1"/>
  <c r="X184" i="5"/>
  <c r="N185" i="3" s="1"/>
  <c r="AM296" i="5"/>
  <c r="T297" i="3" s="1"/>
  <c r="S297" i="3"/>
  <c r="S240" i="5"/>
  <c r="M241" i="3" s="1"/>
  <c r="J241" i="3"/>
  <c r="S225" i="5"/>
  <c r="M226" i="3" s="1"/>
  <c r="J226" i="3"/>
  <c r="AM287" i="5"/>
  <c r="T288" i="3" s="1"/>
  <c r="S288" i="3"/>
  <c r="AM219" i="5"/>
  <c r="T220" i="3" s="1"/>
  <c r="S220" i="3"/>
  <c r="AM196" i="5"/>
  <c r="T197" i="3" s="1"/>
  <c r="S197" i="3"/>
  <c r="AM291" i="5"/>
  <c r="T292" i="3" s="1"/>
  <c r="S292" i="3"/>
  <c r="S275" i="5"/>
  <c r="M276" i="3" s="1"/>
  <c r="J276" i="3"/>
  <c r="AM223" i="5"/>
  <c r="T224" i="3" s="1"/>
  <c r="S224" i="3"/>
  <c r="AM206" i="5"/>
  <c r="T207" i="3" s="1"/>
  <c r="S207" i="3"/>
  <c r="S193" i="3"/>
  <c r="S287" i="5"/>
  <c r="M288" i="3" s="1"/>
  <c r="J288" i="3"/>
  <c r="S249" i="3"/>
  <c r="AM271" i="5"/>
  <c r="T272" i="3" s="1"/>
  <c r="AM141" i="5"/>
  <c r="T142" i="3" s="1"/>
  <c r="S142" i="3"/>
  <c r="S113" i="5"/>
  <c r="M114" i="3" s="1"/>
  <c r="J114" i="3"/>
  <c r="S81" i="5"/>
  <c r="M82" i="3" s="1"/>
  <c r="J82" i="3"/>
  <c r="S23" i="5"/>
  <c r="M24" i="3" s="1"/>
  <c r="J24" i="3"/>
  <c r="AM183" i="5"/>
  <c r="T184" i="3" s="1"/>
  <c r="S184" i="3"/>
  <c r="AM140" i="5"/>
  <c r="T141" i="3" s="1"/>
  <c r="S141" i="3"/>
  <c r="AM107" i="5"/>
  <c r="T108" i="3" s="1"/>
  <c r="S108" i="3"/>
  <c r="AM75" i="5"/>
  <c r="T76" i="3" s="1"/>
  <c r="S76" i="3"/>
  <c r="AM170" i="5"/>
  <c r="T171" i="3" s="1"/>
  <c r="U171" i="3" s="1"/>
  <c r="S171" i="3"/>
  <c r="X126" i="5"/>
  <c r="AM97" i="5"/>
  <c r="T98" i="3" s="1"/>
  <c r="S98" i="3"/>
  <c r="S141" i="5"/>
  <c r="M142" i="3" s="1"/>
  <c r="J142" i="3"/>
  <c r="S119" i="5"/>
  <c r="M120" i="3" s="1"/>
  <c r="J120" i="3"/>
  <c r="AM101" i="5"/>
  <c r="T102" i="3" s="1"/>
  <c r="S102" i="3"/>
  <c r="AM76" i="5"/>
  <c r="T77" i="3" s="1"/>
  <c r="U77" i="3" s="1"/>
  <c r="S77" i="3"/>
  <c r="S49" i="5"/>
  <c r="M50" i="3" s="1"/>
  <c r="J50" i="3"/>
  <c r="S28" i="3"/>
  <c r="AM195" i="5"/>
  <c r="T196" i="3" s="1"/>
  <c r="S196" i="3"/>
  <c r="S89" i="5"/>
  <c r="M90" i="3" s="1"/>
  <c r="J90" i="3"/>
  <c r="S57" i="5"/>
  <c r="M58" i="3" s="1"/>
  <c r="J58" i="3"/>
  <c r="P38" i="3"/>
  <c r="X150" i="5"/>
  <c r="N151" i="3" s="1"/>
  <c r="AM137" i="5"/>
  <c r="T138" i="3" s="1"/>
  <c r="S138" i="3"/>
  <c r="AM87" i="5"/>
  <c r="T88" i="3" s="1"/>
  <c r="S88" i="3"/>
  <c r="S40" i="5"/>
  <c r="M41" i="3" s="1"/>
  <c r="J41" i="3"/>
  <c r="AM3" i="5"/>
  <c r="T4" i="3" s="1"/>
  <c r="S4" i="3"/>
  <c r="AM17" i="5"/>
  <c r="T18" i="3" s="1"/>
  <c r="S18" i="3"/>
  <c r="S290" i="4"/>
  <c r="H291" i="3" s="1"/>
  <c r="I291" i="3" s="1"/>
  <c r="G291" i="3"/>
  <c r="S239" i="4"/>
  <c r="H240" i="3" s="1"/>
  <c r="I240" i="3" s="1"/>
  <c r="G240" i="3"/>
  <c r="S175" i="4"/>
  <c r="H176" i="3" s="1"/>
  <c r="I176" i="3" s="1"/>
  <c r="G176" i="3"/>
  <c r="S111" i="4"/>
  <c r="H112" i="3" s="1"/>
  <c r="I112" i="3" s="1"/>
  <c r="G112" i="3"/>
  <c r="S3" i="5"/>
  <c r="M4" i="3" s="1"/>
  <c r="J4" i="3"/>
  <c r="S120" i="5"/>
  <c r="M121" i="3" s="1"/>
  <c r="J121" i="3"/>
  <c r="S7" i="5"/>
  <c r="M8" i="3" s="1"/>
  <c r="J8" i="3"/>
  <c r="S202" i="4"/>
  <c r="H203" i="3" s="1"/>
  <c r="I203" i="3" s="1"/>
  <c r="G203" i="3"/>
  <c r="S138" i="4"/>
  <c r="H139" i="3" s="1"/>
  <c r="I139" i="3" s="1"/>
  <c r="G139" i="3"/>
  <c r="S74" i="4"/>
  <c r="H75" i="3" s="1"/>
  <c r="I75" i="3" s="1"/>
  <c r="G75" i="3"/>
  <c r="AM24" i="5"/>
  <c r="T25" i="3" s="1"/>
  <c r="S25" i="3"/>
  <c r="S304" i="4"/>
  <c r="H305" i="3" s="1"/>
  <c r="I305" i="3" s="1"/>
  <c r="G305" i="3"/>
  <c r="G268" i="3"/>
  <c r="S267" i="4"/>
  <c r="H268" i="3" s="1"/>
  <c r="I268" i="3" s="1"/>
  <c r="S203" i="4"/>
  <c r="H204" i="3" s="1"/>
  <c r="I204" i="3" s="1"/>
  <c r="G204" i="3"/>
  <c r="S139" i="4"/>
  <c r="H140" i="3" s="1"/>
  <c r="I140" i="3" s="1"/>
  <c r="G140" i="3"/>
  <c r="S75" i="4"/>
  <c r="H76" i="3" s="1"/>
  <c r="I76" i="3" s="1"/>
  <c r="G76" i="3"/>
  <c r="S317" i="4"/>
  <c r="H318" i="3" s="1"/>
  <c r="I318" i="3" s="1"/>
  <c r="G318" i="3"/>
  <c r="S285" i="4"/>
  <c r="H286" i="3" s="1"/>
  <c r="I286" i="3" s="1"/>
  <c r="G286" i="3"/>
  <c r="S229" i="4"/>
  <c r="H230" i="3" s="1"/>
  <c r="I230" i="3" s="1"/>
  <c r="G230" i="3"/>
  <c r="S165" i="4"/>
  <c r="H166" i="3" s="1"/>
  <c r="I166" i="3" s="1"/>
  <c r="G166" i="3"/>
  <c r="S101" i="4"/>
  <c r="H102" i="3" s="1"/>
  <c r="I102" i="3" s="1"/>
  <c r="G102" i="3"/>
  <c r="B280" i="15"/>
  <c r="D280" i="15" s="1"/>
  <c r="AO280" i="13"/>
  <c r="B194" i="15"/>
  <c r="D194" i="15" s="1"/>
  <c r="AO194" i="13"/>
  <c r="B202" i="15"/>
  <c r="D202" i="15" s="1"/>
  <c r="AO202" i="13"/>
  <c r="B136" i="15"/>
  <c r="D136" i="15" s="1"/>
  <c r="AO136" i="13"/>
  <c r="B104" i="15"/>
  <c r="D104" i="15" s="1"/>
  <c r="AO104" i="13"/>
  <c r="B63" i="15"/>
  <c r="D63" i="15" s="1"/>
  <c r="AO63" i="13"/>
  <c r="AO10" i="13"/>
  <c r="B10" i="15"/>
  <c r="D10" i="15" s="1"/>
  <c r="B200" i="15"/>
  <c r="D200" i="15" s="1"/>
  <c r="AO200" i="13"/>
  <c r="B157" i="15"/>
  <c r="D157" i="15" s="1"/>
  <c r="AO157" i="13"/>
  <c r="B100" i="15"/>
  <c r="D100" i="15" s="1"/>
  <c r="AO100" i="13"/>
  <c r="B59" i="15"/>
  <c r="D59" i="15" s="1"/>
  <c r="AO59" i="13"/>
  <c r="B38" i="15"/>
  <c r="D38" i="15" s="1"/>
  <c r="AO38" i="13"/>
  <c r="B94" i="15"/>
  <c r="D94" i="15" s="1"/>
  <c r="AO94" i="13"/>
  <c r="B26" i="15"/>
  <c r="D26" i="15" s="1"/>
  <c r="AO26" i="13"/>
  <c r="C345" i="15"/>
  <c r="E345" i="15" s="1"/>
  <c r="F345" i="15" s="1"/>
  <c r="C341" i="15"/>
  <c r="E341" i="15" s="1"/>
  <c r="F341" i="15" s="1"/>
  <c r="C331" i="15"/>
  <c r="E331" i="15" s="1"/>
  <c r="F331" i="15" s="1"/>
  <c r="C327" i="15"/>
  <c r="E327" i="15" s="1"/>
  <c r="F327" i="15" s="1"/>
  <c r="C315" i="15"/>
  <c r="E315" i="15" s="1"/>
  <c r="F315" i="15" s="1"/>
  <c r="C311" i="15"/>
  <c r="E311" i="15" s="1"/>
  <c r="F311" i="15" s="1"/>
  <c r="C283" i="15"/>
  <c r="E283" i="15" s="1"/>
  <c r="F283" i="15" s="1"/>
  <c r="C187" i="15"/>
  <c r="E187" i="15" s="1"/>
  <c r="F187" i="15" s="1"/>
  <c r="C183" i="15"/>
  <c r="E183" i="15" s="1"/>
  <c r="F183" i="15" s="1"/>
  <c r="C177" i="15"/>
  <c r="E177" i="15" s="1"/>
  <c r="C171" i="15"/>
  <c r="E171" i="15" s="1"/>
  <c r="F171" i="15" s="1"/>
  <c r="C97" i="15"/>
  <c r="E97" i="15" s="1"/>
  <c r="F97" i="15" s="1"/>
  <c r="C91" i="15"/>
  <c r="E91" i="15" s="1"/>
  <c r="C33" i="15"/>
  <c r="E33" i="15" s="1"/>
  <c r="F33" i="15" s="1"/>
  <c r="C17" i="15"/>
  <c r="E17" i="15" s="1"/>
  <c r="F17" i="15" s="1"/>
  <c r="C346" i="15"/>
  <c r="E346" i="15" s="1"/>
  <c r="C340" i="15"/>
  <c r="E340" i="15" s="1"/>
  <c r="C276" i="15"/>
  <c r="E276" i="15" s="1"/>
  <c r="C272" i="15"/>
  <c r="E272" i="15" s="1"/>
  <c r="C266" i="15"/>
  <c r="E266" i="15" s="1"/>
  <c r="C260" i="15"/>
  <c r="E260" i="15" s="1"/>
  <c r="C244" i="15"/>
  <c r="E244" i="15" s="1"/>
  <c r="C218" i="15"/>
  <c r="E218" i="15" s="1"/>
  <c r="C212" i="15"/>
  <c r="E212" i="15" s="1"/>
  <c r="F212" i="15" s="1"/>
  <c r="C196" i="15"/>
  <c r="E196" i="15" s="1"/>
  <c r="F196" i="15" s="1"/>
  <c r="C186" i="15"/>
  <c r="E186" i="15" s="1"/>
  <c r="C180" i="15"/>
  <c r="E180" i="15" s="1"/>
  <c r="F180" i="15" s="1"/>
  <c r="C176" i="15"/>
  <c r="E176" i="15" s="1"/>
  <c r="F176" i="15" s="1"/>
  <c r="C170" i="15"/>
  <c r="E170" i="15" s="1"/>
  <c r="C164" i="15"/>
  <c r="E164" i="15" s="1"/>
  <c r="F164" i="15" s="1"/>
  <c r="C154" i="15"/>
  <c r="E154" i="15" s="1"/>
  <c r="F154" i="15" s="1"/>
  <c r="C148" i="15"/>
  <c r="E148" i="15" s="1"/>
  <c r="C138" i="15"/>
  <c r="E138" i="15" s="1"/>
  <c r="F138" i="15" s="1"/>
  <c r="C132" i="15"/>
  <c r="E132" i="15" s="1"/>
  <c r="C128" i="15"/>
  <c r="E128" i="15" s="1"/>
  <c r="C116" i="15"/>
  <c r="E116" i="15" s="1"/>
  <c r="C112" i="15"/>
  <c r="E112" i="15" s="1"/>
  <c r="F112" i="15" s="1"/>
  <c r="C36" i="15"/>
  <c r="E36" i="15" s="1"/>
  <c r="F36" i="15" s="1"/>
  <c r="C24" i="15"/>
  <c r="E24" i="15" s="1"/>
  <c r="AM331" i="5"/>
  <c r="T332" i="3" s="1"/>
  <c r="U332" i="3" s="1"/>
  <c r="S332" i="3"/>
  <c r="AM315" i="5"/>
  <c r="T316" i="3" s="1"/>
  <c r="U316" i="3" s="1"/>
  <c r="AB316" i="3" s="1"/>
  <c r="S316" i="3"/>
  <c r="S320" i="5"/>
  <c r="M321" i="3" s="1"/>
  <c r="J321" i="3"/>
  <c r="C26" i="15"/>
  <c r="E26" i="15" s="1"/>
  <c r="W266" i="6"/>
  <c r="Z267" i="3" s="1"/>
  <c r="AA267" i="3" s="1"/>
  <c r="W199" i="6"/>
  <c r="Z200" i="3" s="1"/>
  <c r="AA200" i="3" s="1"/>
  <c r="W91" i="6"/>
  <c r="Z92" i="3" s="1"/>
  <c r="AA92" i="3" s="1"/>
  <c r="AM306" i="5"/>
  <c r="T307" i="3" s="1"/>
  <c r="S307" i="3"/>
  <c r="W329" i="6"/>
  <c r="Z330" i="3" s="1"/>
  <c r="AA330" i="3" s="1"/>
  <c r="W269" i="6"/>
  <c r="Z270" i="3" s="1"/>
  <c r="AA270" i="3" s="1"/>
  <c r="W205" i="6"/>
  <c r="Z206" i="3" s="1"/>
  <c r="AA206" i="3" s="1"/>
  <c r="W141" i="6"/>
  <c r="Z142" i="3" s="1"/>
  <c r="AA142" i="3" s="1"/>
  <c r="W107" i="6"/>
  <c r="Z108" i="3" s="1"/>
  <c r="AA108" i="3" s="1"/>
  <c r="W77" i="6"/>
  <c r="Z78" i="3" s="1"/>
  <c r="AA78" i="3" s="1"/>
  <c r="AM332" i="5"/>
  <c r="T333" i="3" s="1"/>
  <c r="S333" i="3"/>
  <c r="W72" i="6"/>
  <c r="Z73" i="3" s="1"/>
  <c r="AA73" i="3" s="1"/>
  <c r="S326" i="5"/>
  <c r="M327" i="3" s="1"/>
  <c r="J327" i="3"/>
  <c r="AM292" i="5"/>
  <c r="T293" i="3" s="1"/>
  <c r="S293" i="3"/>
  <c r="AM267" i="5"/>
  <c r="T268" i="3" s="1"/>
  <c r="S268" i="3"/>
  <c r="AM254" i="5"/>
  <c r="T255" i="3" s="1"/>
  <c r="U255" i="3" s="1"/>
  <c r="S255" i="3"/>
  <c r="AM295" i="5"/>
  <c r="T296" i="3" s="1"/>
  <c r="S296" i="3"/>
  <c r="AM261" i="5"/>
  <c r="T262" i="3" s="1"/>
  <c r="S262" i="3"/>
  <c r="AM239" i="5"/>
  <c r="T240" i="3" s="1"/>
  <c r="S240" i="3"/>
  <c r="S225" i="3"/>
  <c r="AM193" i="5"/>
  <c r="T194" i="3" s="1"/>
  <c r="S194" i="3"/>
  <c r="AM303" i="5"/>
  <c r="T304" i="3" s="1"/>
  <c r="S280" i="5"/>
  <c r="M281" i="3" s="1"/>
  <c r="J281" i="3"/>
  <c r="AM249" i="5"/>
  <c r="T250" i="3" s="1"/>
  <c r="S250" i="3"/>
  <c r="S196" i="5"/>
  <c r="M197" i="3" s="1"/>
  <c r="J197" i="3"/>
  <c r="AM304" i="5"/>
  <c r="T305" i="3" s="1"/>
  <c r="U305" i="3" s="1"/>
  <c r="S305" i="3"/>
  <c r="AM272" i="5"/>
  <c r="T273" i="3" s="1"/>
  <c r="S273" i="3"/>
  <c r="AM250" i="5"/>
  <c r="T251" i="3" s="1"/>
  <c r="U251" i="3" s="1"/>
  <c r="S251" i="3"/>
  <c r="AM229" i="5"/>
  <c r="T230" i="3" s="1"/>
  <c r="U230" i="3" s="1"/>
  <c r="S230" i="3"/>
  <c r="AM275" i="5"/>
  <c r="T276" i="3" s="1"/>
  <c r="S276" i="3"/>
  <c r="P248" i="5"/>
  <c r="K249" i="3" s="1"/>
  <c r="L248" i="5"/>
  <c r="S185" i="3"/>
  <c r="S161" i="5"/>
  <c r="M162" i="3" s="1"/>
  <c r="J162" i="3"/>
  <c r="S140" i="5"/>
  <c r="M141" i="3" s="1"/>
  <c r="J141" i="3"/>
  <c r="S110" i="5"/>
  <c r="M111" i="3" s="1"/>
  <c r="J111" i="3"/>
  <c r="S78" i="5"/>
  <c r="M79" i="3" s="1"/>
  <c r="J79" i="3"/>
  <c r="S19" i="5"/>
  <c r="M20" i="3" s="1"/>
  <c r="J20" i="3"/>
  <c r="S178" i="5"/>
  <c r="M179" i="3" s="1"/>
  <c r="J179" i="3"/>
  <c r="AM163" i="5"/>
  <c r="T164" i="3" s="1"/>
  <c r="S164" i="3"/>
  <c r="S151" i="5"/>
  <c r="M152" i="3" s="1"/>
  <c r="J152" i="3"/>
  <c r="AM95" i="5"/>
  <c r="T96" i="3" s="1"/>
  <c r="S96" i="3"/>
  <c r="S75" i="5"/>
  <c r="M76" i="3" s="1"/>
  <c r="J76" i="3"/>
  <c r="AM187" i="5"/>
  <c r="T188" i="3" s="1"/>
  <c r="S188" i="3"/>
  <c r="S153" i="5"/>
  <c r="M154" i="3" s="1"/>
  <c r="J154" i="3"/>
  <c r="S119" i="3"/>
  <c r="S98" i="5"/>
  <c r="M99" i="3" s="1"/>
  <c r="J99" i="3"/>
  <c r="S71" i="5"/>
  <c r="M72" i="3" s="1"/>
  <c r="J72" i="3"/>
  <c r="S47" i="3"/>
  <c r="S192" i="5"/>
  <c r="M193" i="3" s="1"/>
  <c r="J193" i="3"/>
  <c r="S137" i="5"/>
  <c r="M138" i="3" s="1"/>
  <c r="J138" i="3"/>
  <c r="S86" i="5"/>
  <c r="M87" i="3" s="1"/>
  <c r="J87" i="3"/>
  <c r="S54" i="5"/>
  <c r="M55" i="3" s="1"/>
  <c r="J55" i="3"/>
  <c r="S31" i="5"/>
  <c r="M32" i="3" s="1"/>
  <c r="J32" i="3"/>
  <c r="S172" i="5"/>
  <c r="M173" i="3" s="1"/>
  <c r="J173" i="3"/>
  <c r="AM135" i="5"/>
  <c r="T136" i="3" s="1"/>
  <c r="S136" i="3"/>
  <c r="AM57" i="5"/>
  <c r="T58" i="3" s="1"/>
  <c r="S58" i="3"/>
  <c r="S85" i="5"/>
  <c r="M86" i="3" s="1"/>
  <c r="J86" i="3"/>
  <c r="S318" i="4"/>
  <c r="H319" i="3" s="1"/>
  <c r="I319" i="3" s="1"/>
  <c r="G319" i="3"/>
  <c r="S286" i="4"/>
  <c r="H287" i="3" s="1"/>
  <c r="I287" i="3" s="1"/>
  <c r="G287" i="3"/>
  <c r="S231" i="4"/>
  <c r="H232" i="3" s="1"/>
  <c r="I232" i="3" s="1"/>
  <c r="G232" i="3"/>
  <c r="S167" i="4"/>
  <c r="H168" i="3" s="1"/>
  <c r="I168" i="3" s="1"/>
  <c r="G168" i="3"/>
  <c r="S103" i="4"/>
  <c r="H104" i="3" s="1"/>
  <c r="I104" i="3" s="1"/>
  <c r="G104" i="3"/>
  <c r="S133" i="5"/>
  <c r="M134" i="3" s="1"/>
  <c r="J134" i="3"/>
  <c r="S258" i="4"/>
  <c r="H259" i="3" s="1"/>
  <c r="I259" i="3" s="1"/>
  <c r="G259" i="3"/>
  <c r="S194" i="4"/>
  <c r="H195" i="3" s="1"/>
  <c r="I195" i="3" s="1"/>
  <c r="G195" i="3"/>
  <c r="S130" i="4"/>
  <c r="H131" i="3" s="1"/>
  <c r="I131" i="3" s="1"/>
  <c r="G131" i="3"/>
  <c r="S66" i="4"/>
  <c r="H67" i="3" s="1"/>
  <c r="I67" i="3" s="1"/>
  <c r="G67" i="3"/>
  <c r="AM20" i="5"/>
  <c r="T21" i="3" s="1"/>
  <c r="S21" i="3"/>
  <c r="S300" i="4"/>
  <c r="H301" i="3" s="1"/>
  <c r="I301" i="3" s="1"/>
  <c r="G301" i="3"/>
  <c r="G260" i="3"/>
  <c r="S259" i="4"/>
  <c r="H260" i="3" s="1"/>
  <c r="I260" i="3" s="1"/>
  <c r="S195" i="4"/>
  <c r="H196" i="3" s="1"/>
  <c r="I196" i="3" s="1"/>
  <c r="G196" i="3"/>
  <c r="S131" i="4"/>
  <c r="H132" i="3" s="1"/>
  <c r="I132" i="3" s="1"/>
  <c r="G132" i="3"/>
  <c r="S67" i="4"/>
  <c r="H68" i="3" s="1"/>
  <c r="I68" i="3" s="1"/>
  <c r="G68" i="3"/>
  <c r="AM38" i="5"/>
  <c r="T39" i="3" s="1"/>
  <c r="S313" i="4"/>
  <c r="H314" i="3" s="1"/>
  <c r="I314" i="3" s="1"/>
  <c r="G314" i="3"/>
  <c r="S281" i="4"/>
  <c r="H282" i="3" s="1"/>
  <c r="I282" i="3" s="1"/>
  <c r="G282" i="3"/>
  <c r="S221" i="4"/>
  <c r="H222" i="3" s="1"/>
  <c r="I222" i="3" s="1"/>
  <c r="G222" i="3"/>
  <c r="S157" i="4"/>
  <c r="H158" i="3" s="1"/>
  <c r="I158" i="3" s="1"/>
  <c r="G158" i="3"/>
  <c r="S93" i="4"/>
  <c r="H94" i="3" s="1"/>
  <c r="I94" i="3" s="1"/>
  <c r="G94" i="3"/>
  <c r="B334" i="15"/>
  <c r="D334" i="15" s="1"/>
  <c r="AO334" i="13"/>
  <c r="B270" i="15"/>
  <c r="D270" i="15" s="1"/>
  <c r="AO270" i="13"/>
  <c r="B228" i="15"/>
  <c r="D228" i="15" s="1"/>
  <c r="AO228" i="13"/>
  <c r="B272" i="15"/>
  <c r="D272" i="15" s="1"/>
  <c r="AO272" i="13"/>
  <c r="B240" i="15"/>
  <c r="D240" i="15" s="1"/>
  <c r="AO240" i="13"/>
  <c r="B174" i="15"/>
  <c r="D174" i="15" s="1"/>
  <c r="AO174" i="13"/>
  <c r="B177" i="15"/>
  <c r="D177" i="15" s="1"/>
  <c r="AO177" i="13"/>
  <c r="B268" i="15"/>
  <c r="D268" i="15" s="1"/>
  <c r="AO268" i="13"/>
  <c r="F237" i="15"/>
  <c r="B185" i="15"/>
  <c r="D185" i="15" s="1"/>
  <c r="AO185" i="13"/>
  <c r="B120" i="15"/>
  <c r="D120" i="15" s="1"/>
  <c r="AO120" i="13"/>
  <c r="B102" i="15"/>
  <c r="D102" i="15" s="1"/>
  <c r="AO102" i="13"/>
  <c r="B56" i="15"/>
  <c r="D56" i="15" s="1"/>
  <c r="AO56" i="13"/>
  <c r="B47" i="15"/>
  <c r="D47" i="15" s="1"/>
  <c r="AO47" i="13"/>
  <c r="B193" i="15"/>
  <c r="D193" i="15" s="1"/>
  <c r="AO193" i="13"/>
  <c r="B146" i="15"/>
  <c r="D146" i="15" s="1"/>
  <c r="AO146" i="13"/>
  <c r="B98" i="15"/>
  <c r="D98" i="15" s="1"/>
  <c r="AO98" i="13"/>
  <c r="B52" i="15"/>
  <c r="D52" i="15" s="1"/>
  <c r="AO52" i="13"/>
  <c r="B360" i="15"/>
  <c r="B359" i="15"/>
  <c r="D2" i="15"/>
  <c r="C355" i="15"/>
  <c r="E355" i="15" s="1"/>
  <c r="F355" i="15" s="1"/>
  <c r="C351" i="15"/>
  <c r="E351" i="15" s="1"/>
  <c r="F351" i="15" s="1"/>
  <c r="C339" i="15"/>
  <c r="E339" i="15" s="1"/>
  <c r="F339" i="15" s="1"/>
  <c r="C267" i="15"/>
  <c r="E267" i="15" s="1"/>
  <c r="F267" i="15" s="1"/>
  <c r="C251" i="15"/>
  <c r="E251" i="15" s="1"/>
  <c r="F251" i="15" s="1"/>
  <c r="C235" i="15"/>
  <c r="E235" i="15" s="1"/>
  <c r="F235" i="15" s="1"/>
  <c r="C219" i="15"/>
  <c r="E219" i="15" s="1"/>
  <c r="F219" i="15" s="1"/>
  <c r="C213" i="15"/>
  <c r="E213" i="15" s="1"/>
  <c r="C209" i="15"/>
  <c r="E209" i="15" s="1"/>
  <c r="C203" i="15"/>
  <c r="E203" i="15" s="1"/>
  <c r="F203" i="15" s="1"/>
  <c r="C197" i="15"/>
  <c r="E197" i="15" s="1"/>
  <c r="C193" i="15"/>
  <c r="E193" i="15" s="1"/>
  <c r="C155" i="15"/>
  <c r="E155" i="15" s="1"/>
  <c r="F155" i="15" s="1"/>
  <c r="C139" i="15"/>
  <c r="E139" i="15" s="1"/>
  <c r="C123" i="15"/>
  <c r="E123" i="15" s="1"/>
  <c r="C75" i="15"/>
  <c r="E75" i="15" s="1"/>
  <c r="C59" i="15"/>
  <c r="E59" i="15" s="1"/>
  <c r="C43" i="15"/>
  <c r="E43" i="15" s="1"/>
  <c r="F43" i="15" s="1"/>
  <c r="C37" i="15"/>
  <c r="E37" i="15" s="1"/>
  <c r="F37" i="15" s="1"/>
  <c r="C21" i="15"/>
  <c r="E21" i="15" s="1"/>
  <c r="F21" i="15" s="1"/>
  <c r="C5" i="15"/>
  <c r="E5" i="15" s="1"/>
  <c r="C356" i="15"/>
  <c r="E356" i="15" s="1"/>
  <c r="F356" i="15" s="1"/>
  <c r="C324" i="15"/>
  <c r="E324" i="15" s="1"/>
  <c r="F324" i="15" s="1"/>
  <c r="C228" i="15"/>
  <c r="E228" i="15" s="1"/>
  <c r="C206" i="15"/>
  <c r="E206" i="15" s="1"/>
  <c r="C202" i="15"/>
  <c r="E202" i="15" s="1"/>
  <c r="C110" i="15"/>
  <c r="E110" i="15" s="1"/>
  <c r="C106" i="15"/>
  <c r="E106" i="15" s="1"/>
  <c r="F106" i="15" s="1"/>
  <c r="C100" i="15"/>
  <c r="E100" i="15" s="1"/>
  <c r="C84" i="15"/>
  <c r="E84" i="15" s="1"/>
  <c r="C68" i="15"/>
  <c r="E68" i="15" s="1"/>
  <c r="C52" i="15"/>
  <c r="E52" i="15" s="1"/>
  <c r="C30" i="15"/>
  <c r="E30" i="15" s="1"/>
  <c r="F30" i="15" s="1"/>
  <c r="S330" i="5"/>
  <c r="M331" i="3" s="1"/>
  <c r="J331" i="3"/>
  <c r="AM325" i="5"/>
  <c r="T326" i="3" s="1"/>
  <c r="S326" i="3"/>
  <c r="S308" i="5"/>
  <c r="M309" i="3" s="1"/>
  <c r="J309" i="3"/>
  <c r="AM328" i="5"/>
  <c r="T329" i="3" s="1"/>
  <c r="S329" i="3"/>
  <c r="AM312" i="5"/>
  <c r="T313" i="3" s="1"/>
  <c r="S313" i="3"/>
  <c r="W307" i="6"/>
  <c r="Z308" i="3" s="1"/>
  <c r="AA308" i="3" s="1"/>
  <c r="W108" i="6"/>
  <c r="Z109" i="3" s="1"/>
  <c r="AA109" i="3" s="1"/>
  <c r="W44" i="6"/>
  <c r="Z45" i="3" s="1"/>
  <c r="AA45" i="3" s="1"/>
  <c r="C2" i="15"/>
  <c r="W263" i="6"/>
  <c r="Z264" i="3" s="1"/>
  <c r="AA264" i="3" s="1"/>
  <c r="W189" i="6"/>
  <c r="Z190" i="3" s="1"/>
  <c r="AA190" i="3" s="1"/>
  <c r="W81" i="6"/>
  <c r="Z82" i="3" s="1"/>
  <c r="AA82" i="3" s="1"/>
  <c r="W15" i="6"/>
  <c r="Z16" i="3" s="1"/>
  <c r="AA16" i="3" s="1"/>
  <c r="W323" i="6"/>
  <c r="Z324" i="3" s="1"/>
  <c r="AA324" i="3" s="1"/>
  <c r="W70" i="6"/>
  <c r="Z71" i="3" s="1"/>
  <c r="AA71" i="3" s="1"/>
  <c r="W235" i="6"/>
  <c r="Z236" i="3" s="1"/>
  <c r="AA236" i="3" s="1"/>
  <c r="W171" i="6"/>
  <c r="Z172" i="3" s="1"/>
  <c r="AA172" i="3" s="1"/>
  <c r="AM310" i="5"/>
  <c r="T311" i="3" s="1"/>
  <c r="S311" i="3"/>
  <c r="W258" i="6"/>
  <c r="Z259" i="3" s="1"/>
  <c r="AA259" i="3" s="1"/>
  <c r="W211" i="6"/>
  <c r="Z212" i="3" s="1"/>
  <c r="AA212" i="3" s="1"/>
  <c r="W181" i="6"/>
  <c r="Z182" i="3" s="1"/>
  <c r="AA182" i="3" s="1"/>
  <c r="W22" i="6"/>
  <c r="Z23" i="3" s="1"/>
  <c r="AA23" i="3" s="1"/>
  <c r="AM290" i="5"/>
  <c r="T291" i="3" s="1"/>
  <c r="U291" i="3" s="1"/>
  <c r="AB291" i="3" s="1"/>
  <c r="S291" i="3"/>
  <c r="AM263" i="5"/>
  <c r="T264" i="3" s="1"/>
  <c r="S264" i="3"/>
  <c r="S252" i="5"/>
  <c r="M253" i="3" s="1"/>
  <c r="J253" i="3"/>
  <c r="S211" i="5"/>
  <c r="M212" i="3" s="1"/>
  <c r="J212" i="3"/>
  <c r="S291" i="5"/>
  <c r="M292" i="3" s="1"/>
  <c r="U292" i="3" s="1"/>
  <c r="AB292" i="3" s="1"/>
  <c r="J292" i="3"/>
  <c r="AM252" i="5"/>
  <c r="T253" i="3" s="1"/>
  <c r="S253" i="3"/>
  <c r="AM236" i="5"/>
  <c r="T237" i="3" s="1"/>
  <c r="S237" i="3"/>
  <c r="AM222" i="5"/>
  <c r="T223" i="3" s="1"/>
  <c r="U223" i="3" s="1"/>
  <c r="AB223" i="3" s="1"/>
  <c r="S223" i="3"/>
  <c r="AM182" i="5"/>
  <c r="T183" i="3" s="1"/>
  <c r="S183" i="3"/>
  <c r="S187" i="5"/>
  <c r="M188" i="3" s="1"/>
  <c r="J188" i="3"/>
  <c r="AM285" i="5"/>
  <c r="T286" i="3" s="1"/>
  <c r="S286" i="3"/>
  <c r="S268" i="5"/>
  <c r="M269" i="3" s="1"/>
  <c r="J269" i="3"/>
  <c r="S272" i="5"/>
  <c r="M273" i="3" s="1"/>
  <c r="J273" i="3"/>
  <c r="AM188" i="5"/>
  <c r="T189" i="3" s="1"/>
  <c r="S189" i="3"/>
  <c r="AM268" i="5"/>
  <c r="T269" i="3" s="1"/>
  <c r="S269" i="3"/>
  <c r="S235" i="5"/>
  <c r="M236" i="3" s="1"/>
  <c r="J236" i="3"/>
  <c r="S158" i="5"/>
  <c r="M159" i="3" s="1"/>
  <c r="J159" i="3"/>
  <c r="S46" i="5"/>
  <c r="M47" i="3" s="1"/>
  <c r="J47" i="3"/>
  <c r="AM177" i="5"/>
  <c r="T178" i="3" s="1"/>
  <c r="S178" i="3"/>
  <c r="S125" i="5"/>
  <c r="M126" i="3" s="1"/>
  <c r="J126" i="3"/>
  <c r="S93" i="5"/>
  <c r="M94" i="3" s="1"/>
  <c r="J94" i="3"/>
  <c r="S61" i="5"/>
  <c r="M62" i="3" s="1"/>
  <c r="J62" i="3"/>
  <c r="L200" i="5"/>
  <c r="AM161" i="5"/>
  <c r="T162" i="3" s="1"/>
  <c r="S162" i="3"/>
  <c r="AM150" i="5"/>
  <c r="T151" i="3" s="1"/>
  <c r="S151" i="3"/>
  <c r="S123" i="5"/>
  <c r="M124" i="3" s="1"/>
  <c r="J124" i="3"/>
  <c r="X94" i="5"/>
  <c r="AM65" i="5"/>
  <c r="T66" i="3" s="1"/>
  <c r="S66" i="3"/>
  <c r="X46" i="5"/>
  <c r="N47" i="3" s="1"/>
  <c r="S26" i="5"/>
  <c r="M27" i="3" s="1"/>
  <c r="J27" i="3"/>
  <c r="L184" i="5"/>
  <c r="S150" i="5"/>
  <c r="M151" i="3" s="1"/>
  <c r="J151" i="3"/>
  <c r="S135" i="5"/>
  <c r="M136" i="3" s="1"/>
  <c r="J136" i="3"/>
  <c r="AM117" i="5"/>
  <c r="T118" i="3" s="1"/>
  <c r="S118" i="3"/>
  <c r="AM92" i="5"/>
  <c r="T93" i="3" s="1"/>
  <c r="U93" i="3" s="1"/>
  <c r="AB93" i="3" s="1"/>
  <c r="S93" i="3"/>
  <c r="S71" i="3"/>
  <c r="S44" i="5"/>
  <c r="M45" i="3" s="1"/>
  <c r="J45" i="3"/>
  <c r="S17" i="5"/>
  <c r="M18" i="3" s="1"/>
  <c r="AM180" i="5"/>
  <c r="T181" i="3" s="1"/>
  <c r="S181" i="3"/>
  <c r="S134" i="5"/>
  <c r="M135" i="3" s="1"/>
  <c r="J135" i="3"/>
  <c r="P54" i="3"/>
  <c r="S27" i="5"/>
  <c r="M28" i="3" s="1"/>
  <c r="J28" i="3"/>
  <c r="P11" i="3"/>
  <c r="X179" i="5"/>
  <c r="AM169" i="5"/>
  <c r="T170" i="3" s="1"/>
  <c r="S170" i="3"/>
  <c r="AM105" i="5"/>
  <c r="T106" i="3" s="1"/>
  <c r="S106" i="3"/>
  <c r="AM55" i="5"/>
  <c r="T56" i="3" s="1"/>
  <c r="S56" i="3"/>
  <c r="AM158" i="5"/>
  <c r="T159" i="3" s="1"/>
  <c r="AM110" i="5"/>
  <c r="T111" i="3" s="1"/>
  <c r="S56" i="5"/>
  <c r="M57" i="3" s="1"/>
  <c r="J57" i="3"/>
  <c r="S314" i="4"/>
  <c r="H315" i="3" s="1"/>
  <c r="I315" i="3" s="1"/>
  <c r="G315" i="3"/>
  <c r="S282" i="4"/>
  <c r="H283" i="3" s="1"/>
  <c r="I283" i="3" s="1"/>
  <c r="G283" i="3"/>
  <c r="S223" i="4"/>
  <c r="H224" i="3" s="1"/>
  <c r="I224" i="3" s="1"/>
  <c r="G224" i="3"/>
  <c r="S159" i="4"/>
  <c r="H160" i="3" s="1"/>
  <c r="I160" i="3" s="1"/>
  <c r="G160" i="3"/>
  <c r="S95" i="4"/>
  <c r="H96" i="3" s="1"/>
  <c r="I96" i="3" s="1"/>
  <c r="G96" i="3"/>
  <c r="S88" i="5"/>
  <c r="M89" i="3" s="1"/>
  <c r="J89" i="3"/>
  <c r="S41" i="5"/>
  <c r="M42" i="3" s="1"/>
  <c r="AM104" i="5"/>
  <c r="T105" i="3" s="1"/>
  <c r="S250" i="4"/>
  <c r="H251" i="3" s="1"/>
  <c r="I251" i="3" s="1"/>
  <c r="G251" i="3"/>
  <c r="S186" i="4"/>
  <c r="H187" i="3" s="1"/>
  <c r="I187" i="3" s="1"/>
  <c r="G187" i="3"/>
  <c r="S122" i="4"/>
  <c r="H123" i="3" s="1"/>
  <c r="I123" i="3" s="1"/>
  <c r="G123" i="3"/>
  <c r="AM136" i="5"/>
  <c r="T137" i="3" s="1"/>
  <c r="S296" i="4"/>
  <c r="H297" i="3" s="1"/>
  <c r="I297" i="3" s="1"/>
  <c r="G297" i="3"/>
  <c r="G252" i="3"/>
  <c r="S251" i="4"/>
  <c r="H252" i="3" s="1"/>
  <c r="I252" i="3" s="1"/>
  <c r="S187" i="4"/>
  <c r="H188" i="3" s="1"/>
  <c r="I188" i="3" s="1"/>
  <c r="G188" i="3"/>
  <c r="S123" i="4"/>
  <c r="H124" i="3" s="1"/>
  <c r="I124" i="3" s="1"/>
  <c r="G124" i="3"/>
  <c r="S59" i="4"/>
  <c r="H60" i="3" s="1"/>
  <c r="I60" i="3" s="1"/>
  <c r="G60" i="3"/>
  <c r="S309" i="4"/>
  <c r="H310" i="3" s="1"/>
  <c r="I310" i="3" s="1"/>
  <c r="G310" i="3"/>
  <c r="S277" i="4"/>
  <c r="H278" i="3" s="1"/>
  <c r="I278" i="3" s="1"/>
  <c r="G278" i="3"/>
  <c r="S213" i="4"/>
  <c r="H214" i="3" s="1"/>
  <c r="I214" i="3" s="1"/>
  <c r="G214" i="3"/>
  <c r="S149" i="4"/>
  <c r="H150" i="3" s="1"/>
  <c r="I150" i="3" s="1"/>
  <c r="G150" i="3"/>
  <c r="S85" i="4"/>
  <c r="H86" i="3" s="1"/>
  <c r="I86" i="3" s="1"/>
  <c r="G86" i="3"/>
  <c r="B229" i="15"/>
  <c r="D229" i="15" s="1"/>
  <c r="AO229" i="13"/>
  <c r="B222" i="15"/>
  <c r="D222" i="15" s="1"/>
  <c r="AO222" i="13"/>
  <c r="B330" i="15"/>
  <c r="D330" i="15" s="1"/>
  <c r="F330" i="15" s="1"/>
  <c r="AO330" i="13"/>
  <c r="B276" i="15"/>
  <c r="D276" i="15" s="1"/>
  <c r="AO276" i="13"/>
  <c r="B326" i="15"/>
  <c r="D326" i="15" s="1"/>
  <c r="AO326" i="13"/>
  <c r="B266" i="15"/>
  <c r="D266" i="15" s="1"/>
  <c r="AO266" i="13"/>
  <c r="B234" i="15"/>
  <c r="D234" i="15" s="1"/>
  <c r="AO234" i="13"/>
  <c r="B350" i="15"/>
  <c r="D350" i="15" s="1"/>
  <c r="AO350" i="13"/>
  <c r="B262" i="15"/>
  <c r="D262" i="15" s="1"/>
  <c r="AO262" i="13"/>
  <c r="B197" i="15"/>
  <c r="D197" i="15" s="1"/>
  <c r="AO197" i="13"/>
  <c r="B328" i="15"/>
  <c r="D328" i="15" s="1"/>
  <c r="AO328" i="13"/>
  <c r="B170" i="15"/>
  <c r="D170" i="15" s="1"/>
  <c r="AO170" i="13"/>
  <c r="B39" i="15"/>
  <c r="D39" i="15" s="1"/>
  <c r="AO39" i="13"/>
  <c r="B239" i="15"/>
  <c r="D239" i="15" s="1"/>
  <c r="AO239" i="13"/>
  <c r="B150" i="15"/>
  <c r="D150" i="15" s="1"/>
  <c r="AO150" i="13"/>
  <c r="B95" i="15"/>
  <c r="D95" i="15" s="1"/>
  <c r="AO95" i="13"/>
  <c r="B54" i="15"/>
  <c r="D54" i="15" s="1"/>
  <c r="F54" i="15" s="1"/>
  <c r="AO54" i="13"/>
  <c r="B32" i="15"/>
  <c r="D32" i="15" s="1"/>
  <c r="AO32" i="13"/>
  <c r="B192" i="15"/>
  <c r="D192" i="15" s="1"/>
  <c r="AO192" i="13"/>
  <c r="B139" i="15"/>
  <c r="D139" i="15" s="1"/>
  <c r="F139" i="15" s="1"/>
  <c r="AO139" i="13"/>
  <c r="B91" i="15"/>
  <c r="D91" i="15" s="1"/>
  <c r="AO91" i="13"/>
  <c r="B50" i="15"/>
  <c r="D50" i="15" s="1"/>
  <c r="AO50" i="13"/>
  <c r="F151" i="15"/>
  <c r="B62" i="15"/>
  <c r="D62" i="15" s="1"/>
  <c r="AO62" i="13"/>
  <c r="C335" i="15"/>
  <c r="E335" i="15" s="1"/>
  <c r="F335" i="15" s="1"/>
  <c r="C325" i="15"/>
  <c r="E325" i="15" s="1"/>
  <c r="F325" i="15" s="1"/>
  <c r="C309" i="15"/>
  <c r="E309" i="15" s="1"/>
  <c r="F309" i="15" s="1"/>
  <c r="C287" i="15"/>
  <c r="E287" i="15" s="1"/>
  <c r="F287" i="15" s="1"/>
  <c r="C271" i="15"/>
  <c r="E271" i="15" s="1"/>
  <c r="F271" i="15" s="1"/>
  <c r="C239" i="15"/>
  <c r="E239" i="15" s="1"/>
  <c r="C223" i="15"/>
  <c r="E223" i="15" s="1"/>
  <c r="F223" i="15" s="1"/>
  <c r="C181" i="15"/>
  <c r="E181" i="15" s="1"/>
  <c r="C127" i="15"/>
  <c r="E127" i="15" s="1"/>
  <c r="C111" i="15"/>
  <c r="E111" i="15" s="1"/>
  <c r="C107" i="15"/>
  <c r="E107" i="15" s="1"/>
  <c r="C101" i="15"/>
  <c r="E101" i="15" s="1"/>
  <c r="F101" i="15" s="1"/>
  <c r="C95" i="15"/>
  <c r="E95" i="15" s="1"/>
  <c r="C79" i="15"/>
  <c r="E79" i="15" s="1"/>
  <c r="C63" i="15"/>
  <c r="E63" i="15" s="1"/>
  <c r="C47" i="15"/>
  <c r="E47" i="15" s="1"/>
  <c r="C31" i="15"/>
  <c r="E31" i="15" s="1"/>
  <c r="C27" i="15"/>
  <c r="E27" i="15" s="1"/>
  <c r="C15" i="15"/>
  <c r="E15" i="15" s="1"/>
  <c r="C11" i="15"/>
  <c r="E11" i="15" s="1"/>
  <c r="F11" i="15" s="1"/>
  <c r="C344" i="15"/>
  <c r="E344" i="15" s="1"/>
  <c r="C328" i="15"/>
  <c r="E328" i="15" s="1"/>
  <c r="C312" i="15"/>
  <c r="E312" i="15" s="1"/>
  <c r="F312" i="15" s="1"/>
  <c r="C190" i="15"/>
  <c r="E190" i="15" s="1"/>
  <c r="F190" i="15" s="1"/>
  <c r="C174" i="15"/>
  <c r="E174" i="15" s="1"/>
  <c r="C104" i="15"/>
  <c r="E104" i="15" s="1"/>
  <c r="C94" i="15"/>
  <c r="E94" i="15" s="1"/>
  <c r="C88" i="15"/>
  <c r="E88" i="15" s="1"/>
  <c r="C72" i="15"/>
  <c r="E72" i="15" s="1"/>
  <c r="C56" i="15"/>
  <c r="E56" i="15" s="1"/>
  <c r="C4" i="15"/>
  <c r="E4" i="15" s="1"/>
  <c r="AB255" i="3"/>
  <c r="S322" i="5"/>
  <c r="M323" i="3" s="1"/>
  <c r="J323" i="3"/>
  <c r="AM307" i="5"/>
  <c r="T308" i="3" s="1"/>
  <c r="S308" i="3"/>
  <c r="W64" i="6"/>
  <c r="Z65" i="3" s="1"/>
  <c r="AA65" i="3" s="1"/>
  <c r="S325" i="5"/>
  <c r="M326" i="3" s="1"/>
  <c r="J326" i="3"/>
  <c r="S316" i="5"/>
  <c r="M317" i="3" s="1"/>
  <c r="U317" i="3" s="1"/>
  <c r="J317" i="3"/>
  <c r="W330" i="6"/>
  <c r="Z331" i="3" s="1"/>
  <c r="AA331" i="3" s="1"/>
  <c r="W253" i="6"/>
  <c r="Z254" i="3" s="1"/>
  <c r="AA254" i="3" s="1"/>
  <c r="W172" i="6"/>
  <c r="Z173" i="3" s="1"/>
  <c r="AA173" i="3" s="1"/>
  <c r="W80" i="6"/>
  <c r="Z81" i="3" s="1"/>
  <c r="AA81" i="3" s="1"/>
  <c r="S327" i="5"/>
  <c r="M328" i="3" s="1"/>
  <c r="J328" i="3"/>
  <c r="W312" i="6"/>
  <c r="Z313" i="3" s="1"/>
  <c r="AA313" i="3" s="1"/>
  <c r="W248" i="6"/>
  <c r="Z249" i="3" s="1"/>
  <c r="AA249" i="3" s="1"/>
  <c r="W114" i="6"/>
  <c r="Z115" i="3" s="1"/>
  <c r="AA115" i="3" s="1"/>
  <c r="W6" i="6"/>
  <c r="Z7" i="3" s="1"/>
  <c r="AA7" i="3" s="1"/>
  <c r="W316" i="6"/>
  <c r="Z317" i="3" s="1"/>
  <c r="AA317" i="3" s="1"/>
  <c r="W292" i="6"/>
  <c r="Z293" i="3" s="1"/>
  <c r="AA293" i="3" s="1"/>
  <c r="W100" i="6"/>
  <c r="Z101" i="3" s="1"/>
  <c r="AA101" i="3" s="1"/>
  <c r="S306" i="5"/>
  <c r="M307" i="3" s="1"/>
  <c r="J307" i="3"/>
  <c r="W255" i="6"/>
  <c r="Z256" i="3" s="1"/>
  <c r="AA256" i="3" s="1"/>
  <c r="W137" i="6"/>
  <c r="Z138" i="3" s="1"/>
  <c r="AA138" i="3" s="1"/>
  <c r="W66" i="6"/>
  <c r="Z67" i="3" s="1"/>
  <c r="AA67" i="3" s="1"/>
  <c r="W16" i="6"/>
  <c r="Z17" i="3" s="1"/>
  <c r="AA17" i="3" s="1"/>
  <c r="AM286" i="5"/>
  <c r="T287" i="3" s="1"/>
  <c r="U287" i="3" s="1"/>
  <c r="S287" i="3"/>
  <c r="S233" i="5"/>
  <c r="M234" i="3" s="1"/>
  <c r="J234" i="3"/>
  <c r="S288" i="5"/>
  <c r="M289" i="3" s="1"/>
  <c r="J289" i="3"/>
  <c r="S236" i="5"/>
  <c r="M237" i="3" s="1"/>
  <c r="J237" i="3"/>
  <c r="S182" i="5"/>
  <c r="M183" i="3" s="1"/>
  <c r="J183" i="3"/>
  <c r="AM299" i="5"/>
  <c r="T300" i="3" s="1"/>
  <c r="S300" i="3"/>
  <c r="AM276" i="5"/>
  <c r="T277" i="3" s="1"/>
  <c r="S277" i="3"/>
  <c r="L232" i="5"/>
  <c r="S217" i="5"/>
  <c r="M218" i="3" s="1"/>
  <c r="J218" i="3"/>
  <c r="S185" i="5"/>
  <c r="M186" i="3" s="1"/>
  <c r="J186" i="3"/>
  <c r="AM265" i="5"/>
  <c r="T266" i="3" s="1"/>
  <c r="U266" i="3" s="1"/>
  <c r="S266" i="3"/>
  <c r="S243" i="5"/>
  <c r="M244" i="3" s="1"/>
  <c r="J244" i="3"/>
  <c r="AM215" i="5"/>
  <c r="T216" i="3" s="1"/>
  <c r="S216" i="3"/>
  <c r="S193" i="5"/>
  <c r="M194" i="3" s="1"/>
  <c r="U194" i="3" s="1"/>
  <c r="AB194" i="3" s="1"/>
  <c r="J194" i="3"/>
  <c r="AM264" i="5"/>
  <c r="T265" i="3" s="1"/>
  <c r="X174" i="5"/>
  <c r="AM156" i="5"/>
  <c r="T157" i="3" s="1"/>
  <c r="S157" i="3"/>
  <c r="S39" i="5"/>
  <c r="M40" i="3" s="1"/>
  <c r="J40" i="3"/>
  <c r="AM186" i="5"/>
  <c r="T187" i="3" s="1"/>
  <c r="U187" i="3" s="1"/>
  <c r="AB187" i="3" s="1"/>
  <c r="AM159" i="5"/>
  <c r="T160" i="3" s="1"/>
  <c r="S160" i="3"/>
  <c r="AM149" i="5"/>
  <c r="T150" i="3" s="1"/>
  <c r="U150" i="3" s="1"/>
  <c r="S150" i="3"/>
  <c r="AM113" i="5"/>
  <c r="T114" i="3" s="1"/>
  <c r="S114" i="3"/>
  <c r="AM63" i="5"/>
  <c r="T64" i="3" s="1"/>
  <c r="U64" i="3" s="1"/>
  <c r="S64" i="3"/>
  <c r="X19" i="5"/>
  <c r="AM178" i="5"/>
  <c r="T179" i="3" s="1"/>
  <c r="S179" i="3"/>
  <c r="AM147" i="5"/>
  <c r="T148" i="3" s="1"/>
  <c r="U148" i="3" s="1"/>
  <c r="S148" i="3"/>
  <c r="AM134" i="5"/>
  <c r="T135" i="3" s="1"/>
  <c r="S135" i="3"/>
  <c r="S114" i="5"/>
  <c r="M115" i="3" s="1"/>
  <c r="J115" i="3"/>
  <c r="AM69" i="5"/>
  <c r="T70" i="3" s="1"/>
  <c r="S70" i="3"/>
  <c r="AM43" i="5"/>
  <c r="T44" i="3" s="1"/>
  <c r="S44" i="3"/>
  <c r="AM14" i="5"/>
  <c r="T15" i="3" s="1"/>
  <c r="S15" i="3"/>
  <c r="AM171" i="5"/>
  <c r="T172" i="3" s="1"/>
  <c r="S172" i="3"/>
  <c r="S121" i="5"/>
  <c r="M122" i="3" s="1"/>
  <c r="J122" i="3"/>
  <c r="S47" i="5"/>
  <c r="M48" i="3" s="1"/>
  <c r="J48" i="3"/>
  <c r="S10" i="5"/>
  <c r="M11" i="3" s="1"/>
  <c r="J11" i="3"/>
  <c r="AM167" i="5"/>
  <c r="T168" i="3" s="1"/>
  <c r="S168" i="3"/>
  <c r="AM103" i="5"/>
  <c r="T104" i="3" s="1"/>
  <c r="S104" i="3"/>
  <c r="X54" i="5"/>
  <c r="N55" i="3" s="1"/>
  <c r="X27" i="5"/>
  <c r="N28" i="3" s="1"/>
  <c r="AM157" i="5"/>
  <c r="T158" i="3" s="1"/>
  <c r="S106" i="5"/>
  <c r="M107" i="3" s="1"/>
  <c r="J107" i="3"/>
  <c r="AM77" i="5"/>
  <c r="T78" i="3" s="1"/>
  <c r="AM83" i="5"/>
  <c r="T84" i="3" s="1"/>
  <c r="U84" i="3" s="1"/>
  <c r="S310" i="4"/>
  <c r="H311" i="3" s="1"/>
  <c r="I311" i="3" s="1"/>
  <c r="G311" i="3"/>
  <c r="S278" i="4"/>
  <c r="H279" i="3" s="1"/>
  <c r="I279" i="3" s="1"/>
  <c r="G279" i="3"/>
  <c r="S215" i="4"/>
  <c r="H216" i="3" s="1"/>
  <c r="I216" i="3" s="1"/>
  <c r="G216" i="3"/>
  <c r="S151" i="4"/>
  <c r="H152" i="3" s="1"/>
  <c r="I152" i="3" s="1"/>
  <c r="G152" i="3"/>
  <c r="S87" i="4"/>
  <c r="H88" i="3" s="1"/>
  <c r="I88" i="3" s="1"/>
  <c r="G88" i="3"/>
  <c r="AM131" i="5"/>
  <c r="T132" i="3" s="1"/>
  <c r="AM64" i="5"/>
  <c r="T65" i="3" s="1"/>
  <c r="S242" i="4"/>
  <c r="H243" i="3" s="1"/>
  <c r="I243" i="3" s="1"/>
  <c r="G243" i="3"/>
  <c r="S178" i="4"/>
  <c r="H179" i="3" s="1"/>
  <c r="I179" i="3" s="1"/>
  <c r="G179" i="3"/>
  <c r="S114" i="4"/>
  <c r="H115" i="3" s="1"/>
  <c r="I115" i="3" s="1"/>
  <c r="G115" i="3"/>
  <c r="AM120" i="5"/>
  <c r="T121" i="3" s="1"/>
  <c r="S292" i="4"/>
  <c r="H293" i="3" s="1"/>
  <c r="I293" i="3" s="1"/>
  <c r="G293" i="3"/>
  <c r="G244" i="3"/>
  <c r="S243" i="4"/>
  <c r="H244" i="3" s="1"/>
  <c r="I244" i="3" s="1"/>
  <c r="S179" i="4"/>
  <c r="H180" i="3" s="1"/>
  <c r="I180" i="3" s="1"/>
  <c r="G180" i="3"/>
  <c r="S115" i="4"/>
  <c r="H116" i="3" s="1"/>
  <c r="I116" i="3" s="1"/>
  <c r="G116" i="3"/>
  <c r="AM96" i="5"/>
  <c r="T97" i="3" s="1"/>
  <c r="AM15" i="5"/>
  <c r="T16" i="3" s="1"/>
  <c r="S16" i="3"/>
  <c r="S305" i="4"/>
  <c r="H306" i="3" s="1"/>
  <c r="I306" i="3" s="1"/>
  <c r="G306" i="3"/>
  <c r="S269" i="4"/>
  <c r="H270" i="3" s="1"/>
  <c r="I270" i="3" s="1"/>
  <c r="G270" i="3"/>
  <c r="S205" i="4"/>
  <c r="H206" i="3" s="1"/>
  <c r="I206" i="3" s="1"/>
  <c r="G206" i="3"/>
  <c r="S141" i="4"/>
  <c r="H142" i="3" s="1"/>
  <c r="I142" i="3" s="1"/>
  <c r="G142" i="3"/>
  <c r="S77" i="4"/>
  <c r="H78" i="3" s="1"/>
  <c r="I78" i="3" s="1"/>
  <c r="G78" i="3"/>
  <c r="B238" i="15"/>
  <c r="D238" i="15" s="1"/>
  <c r="AO238" i="13"/>
  <c r="B189" i="15"/>
  <c r="D189" i="15" s="1"/>
  <c r="AO189" i="13"/>
  <c r="B261" i="15"/>
  <c r="D261" i="15" s="1"/>
  <c r="AO261" i="13"/>
  <c r="B260" i="15"/>
  <c r="D260" i="15" s="1"/>
  <c r="AO260" i="13"/>
  <c r="B213" i="15"/>
  <c r="D213" i="15" s="1"/>
  <c r="AO213" i="13"/>
  <c r="B201" i="15"/>
  <c r="D201" i="15" s="1"/>
  <c r="AO201" i="13"/>
  <c r="B344" i="15"/>
  <c r="D344" i="15" s="1"/>
  <c r="AO344" i="13"/>
  <c r="F230" i="15"/>
  <c r="B24" i="15"/>
  <c r="D24" i="15" s="1"/>
  <c r="AO24" i="13"/>
  <c r="B199" i="15"/>
  <c r="D199" i="15" s="1"/>
  <c r="F199" i="15" s="1"/>
  <c r="AO199" i="13"/>
  <c r="B143" i="15"/>
  <c r="D143" i="15" s="1"/>
  <c r="AO143" i="13"/>
  <c r="B88" i="15"/>
  <c r="D88" i="15" s="1"/>
  <c r="AO88" i="13"/>
  <c r="B44" i="15"/>
  <c r="D44" i="15" s="1"/>
  <c r="AO44" i="13"/>
  <c r="F342" i="15"/>
  <c r="B168" i="15"/>
  <c r="D168" i="15" s="1"/>
  <c r="AO168" i="13"/>
  <c r="B130" i="15"/>
  <c r="D130" i="15" s="1"/>
  <c r="AO130" i="13"/>
  <c r="B84" i="15"/>
  <c r="D84" i="15" s="1"/>
  <c r="AO84" i="13"/>
  <c r="B8" i="15"/>
  <c r="D8" i="15" s="1"/>
  <c r="AO8" i="13"/>
  <c r="B142" i="15"/>
  <c r="D142" i="15" s="1"/>
  <c r="AO142" i="13"/>
  <c r="B110" i="15"/>
  <c r="D110" i="15" s="1"/>
  <c r="AO110" i="13"/>
  <c r="B13" i="15"/>
  <c r="D13" i="15" s="1"/>
  <c r="AO13" i="13"/>
  <c r="C349" i="15"/>
  <c r="E349" i="15" s="1"/>
  <c r="F349" i="15" s="1"/>
  <c r="C343" i="15"/>
  <c r="E343" i="15" s="1"/>
  <c r="F343" i="15" s="1"/>
  <c r="C329" i="15"/>
  <c r="E329" i="15" s="1"/>
  <c r="F329" i="15" s="1"/>
  <c r="C313" i="15"/>
  <c r="E313" i="15" s="1"/>
  <c r="F313" i="15" s="1"/>
  <c r="C281" i="15"/>
  <c r="E281" i="15" s="1"/>
  <c r="F281" i="15" s="1"/>
  <c r="C277" i="15"/>
  <c r="E277" i="15" s="1"/>
  <c r="F277" i="15" s="1"/>
  <c r="C265" i="15"/>
  <c r="E265" i="15" s="1"/>
  <c r="F265" i="15" s="1"/>
  <c r="C261" i="15"/>
  <c r="E261" i="15" s="1"/>
  <c r="C255" i="15"/>
  <c r="E255" i="15" s="1"/>
  <c r="F255" i="15" s="1"/>
  <c r="C249" i="15"/>
  <c r="E249" i="15" s="1"/>
  <c r="F249" i="15" s="1"/>
  <c r="C245" i="15"/>
  <c r="E245" i="15" s="1"/>
  <c r="C233" i="15"/>
  <c r="E233" i="15" s="1"/>
  <c r="F233" i="15" s="1"/>
  <c r="C229" i="15"/>
  <c r="E229" i="15" s="1"/>
  <c r="C207" i="15"/>
  <c r="E207" i="15" s="1"/>
  <c r="F207" i="15" s="1"/>
  <c r="C165" i="15"/>
  <c r="E165" i="15" s="1"/>
  <c r="C159" i="15"/>
  <c r="E159" i="15" s="1"/>
  <c r="C153" i="15"/>
  <c r="E153" i="15" s="1"/>
  <c r="F153" i="15" s="1"/>
  <c r="C149" i="15"/>
  <c r="E149" i="15" s="1"/>
  <c r="F149" i="15" s="1"/>
  <c r="C143" i="15"/>
  <c r="E143" i="15" s="1"/>
  <c r="C137" i="15"/>
  <c r="E137" i="15" s="1"/>
  <c r="F137" i="15" s="1"/>
  <c r="C133" i="15"/>
  <c r="E133" i="15" s="1"/>
  <c r="F133" i="15" s="1"/>
  <c r="C121" i="15"/>
  <c r="E121" i="15" s="1"/>
  <c r="F121" i="15" s="1"/>
  <c r="C117" i="15"/>
  <c r="E117" i="15" s="1"/>
  <c r="F117" i="15" s="1"/>
  <c r="C89" i="15"/>
  <c r="E89" i="15" s="1"/>
  <c r="F89" i="15" s="1"/>
  <c r="C85" i="15"/>
  <c r="E85" i="15" s="1"/>
  <c r="F85" i="15" s="1"/>
  <c r="C73" i="15"/>
  <c r="E73" i="15" s="1"/>
  <c r="F73" i="15" s="1"/>
  <c r="C69" i="15"/>
  <c r="E69" i="15" s="1"/>
  <c r="F69" i="15" s="1"/>
  <c r="C57" i="15"/>
  <c r="E57" i="15" s="1"/>
  <c r="F57" i="15" s="1"/>
  <c r="C53" i="15"/>
  <c r="E53" i="15" s="1"/>
  <c r="F53" i="15" s="1"/>
  <c r="C350" i="15"/>
  <c r="E350" i="15" s="1"/>
  <c r="C338" i="15"/>
  <c r="E338" i="15" s="1"/>
  <c r="F338" i="15" s="1"/>
  <c r="C334" i="15"/>
  <c r="E334" i="15" s="1"/>
  <c r="C318" i="15"/>
  <c r="E318" i="15" s="1"/>
  <c r="C286" i="15"/>
  <c r="E286" i="15" s="1"/>
  <c r="F286" i="15" s="1"/>
  <c r="C270" i="15"/>
  <c r="E270" i="15" s="1"/>
  <c r="C258" i="15"/>
  <c r="E258" i="15" s="1"/>
  <c r="F258" i="15" s="1"/>
  <c r="C254" i="15"/>
  <c r="E254" i="15" s="1"/>
  <c r="C248" i="15"/>
  <c r="E248" i="15" s="1"/>
  <c r="F248" i="15" s="1"/>
  <c r="C238" i="15"/>
  <c r="E238" i="15" s="1"/>
  <c r="C232" i="15"/>
  <c r="E232" i="15" s="1"/>
  <c r="F232" i="15" s="1"/>
  <c r="C226" i="15"/>
  <c r="E226" i="15" s="1"/>
  <c r="F226" i="15" s="1"/>
  <c r="C222" i="15"/>
  <c r="E222" i="15" s="1"/>
  <c r="C216" i="15"/>
  <c r="E216" i="15" s="1"/>
  <c r="F216" i="15" s="1"/>
  <c r="C200" i="15"/>
  <c r="E200" i="15" s="1"/>
  <c r="C168" i="15"/>
  <c r="E168" i="15" s="1"/>
  <c r="C158" i="15"/>
  <c r="E158" i="15" s="1"/>
  <c r="C152" i="15"/>
  <c r="E152" i="15" s="1"/>
  <c r="C142" i="15"/>
  <c r="E142" i="15" s="1"/>
  <c r="C136" i="15"/>
  <c r="E136" i="15" s="1"/>
  <c r="C130" i="15"/>
  <c r="E130" i="15" s="1"/>
  <c r="C126" i="15"/>
  <c r="E126" i="15" s="1"/>
  <c r="C114" i="15"/>
  <c r="E114" i="15" s="1"/>
  <c r="C82" i="15"/>
  <c r="E82" i="15" s="1"/>
  <c r="C78" i="15"/>
  <c r="E78" i="15" s="1"/>
  <c r="C66" i="15"/>
  <c r="E66" i="15" s="1"/>
  <c r="C62" i="15"/>
  <c r="E62" i="15" s="1"/>
  <c r="C50" i="15"/>
  <c r="E50" i="15" s="1"/>
  <c r="C46" i="15"/>
  <c r="E46" i="15" s="1"/>
  <c r="C40" i="15"/>
  <c r="E40" i="15" s="1"/>
  <c r="C12" i="15"/>
  <c r="E12" i="15" s="1"/>
  <c r="S314" i="5"/>
  <c r="M315" i="3" s="1"/>
  <c r="J315" i="3"/>
  <c r="W216" i="6"/>
  <c r="Z217" i="3" s="1"/>
  <c r="AA217" i="3" s="1"/>
  <c r="W27" i="6"/>
  <c r="Z28" i="3" s="1"/>
  <c r="AA28" i="3" s="1"/>
  <c r="W331" i="6"/>
  <c r="Z332" i="3" s="1"/>
  <c r="AA332" i="3" s="1"/>
  <c r="W192" i="6"/>
  <c r="Z193" i="3" s="1"/>
  <c r="AA193" i="3" s="1"/>
  <c r="W128" i="6"/>
  <c r="Z129" i="3" s="1"/>
  <c r="AA129" i="3" s="1"/>
  <c r="AM324" i="5"/>
  <c r="T325" i="3" s="1"/>
  <c r="S325" i="3"/>
  <c r="W300" i="6"/>
  <c r="Z301" i="3" s="1"/>
  <c r="AA301" i="3" s="1"/>
  <c r="AM330" i="5"/>
  <c r="T331" i="3" s="1"/>
  <c r="S331" i="3"/>
  <c r="AM314" i="5"/>
  <c r="T315" i="3" s="1"/>
  <c r="S315" i="3"/>
  <c r="C18" i="15"/>
  <c r="E18" i="15" s="1"/>
  <c r="W327" i="6"/>
  <c r="Z328" i="3" s="1"/>
  <c r="AA328" i="3" s="1"/>
  <c r="W236" i="6"/>
  <c r="Z237" i="3" s="1"/>
  <c r="AA237" i="3" s="1"/>
  <c r="W155" i="6"/>
  <c r="Z156" i="3" s="1"/>
  <c r="AA156" i="3" s="1"/>
  <c r="W74" i="6"/>
  <c r="Z75" i="3" s="1"/>
  <c r="AA75" i="3" s="1"/>
  <c r="W306" i="6"/>
  <c r="Z307" i="3" s="1"/>
  <c r="AA307" i="3" s="1"/>
  <c r="W198" i="6"/>
  <c r="Z199" i="3" s="1"/>
  <c r="AA199" i="3" s="1"/>
  <c r="W111" i="6"/>
  <c r="Z112" i="3" s="1"/>
  <c r="AA112" i="3" s="1"/>
  <c r="W60" i="6"/>
  <c r="Z61" i="3" s="1"/>
  <c r="AA61" i="3" s="1"/>
  <c r="W289" i="6"/>
  <c r="Z290" i="3" s="1"/>
  <c r="AA290" i="3" s="1"/>
  <c r="W252" i="6"/>
  <c r="Z253" i="3" s="1"/>
  <c r="AA253" i="3" s="1"/>
  <c r="W225" i="6"/>
  <c r="Z226" i="3" s="1"/>
  <c r="AA226" i="3" s="1"/>
  <c r="W188" i="6"/>
  <c r="Z189" i="3" s="1"/>
  <c r="AA189" i="3" s="1"/>
  <c r="W161" i="6"/>
  <c r="Z162" i="3" s="1"/>
  <c r="AA162" i="3" s="1"/>
  <c r="W97" i="6"/>
  <c r="Z98" i="3" s="1"/>
  <c r="AA98" i="3" s="1"/>
  <c r="W31" i="6"/>
  <c r="Z32" i="3" s="1"/>
  <c r="AA32" i="3" s="1"/>
  <c r="AM326" i="5"/>
  <c r="T327" i="3" s="1"/>
  <c r="S327" i="3"/>
  <c r="W245" i="6"/>
  <c r="Z246" i="3" s="1"/>
  <c r="AA246" i="3" s="1"/>
  <c r="W164" i="6"/>
  <c r="Z165" i="3" s="1"/>
  <c r="AA165" i="3" s="1"/>
  <c r="W136" i="6"/>
  <c r="Z137" i="3" s="1"/>
  <c r="AA137" i="3" s="1"/>
  <c r="W63" i="6"/>
  <c r="Z64" i="3" s="1"/>
  <c r="AA64" i="3" s="1"/>
  <c r="W11" i="6"/>
  <c r="Z12" i="3" s="1"/>
  <c r="AA12" i="3" s="1"/>
  <c r="S318" i="5"/>
  <c r="M319" i="3" s="1"/>
  <c r="J319" i="3"/>
  <c r="S233" i="3"/>
  <c r="P210" i="3"/>
  <c r="X192" i="5"/>
  <c r="N193" i="3" s="1"/>
  <c r="AM301" i="5"/>
  <c r="T302" i="3" s="1"/>
  <c r="S302" i="3"/>
  <c r="X248" i="5"/>
  <c r="N249" i="3" s="1"/>
  <c r="AM227" i="5"/>
  <c r="T228" i="3" s="1"/>
  <c r="S228" i="3"/>
  <c r="S203" i="5"/>
  <c r="M204" i="3" s="1"/>
  <c r="J204" i="3"/>
  <c r="P182" i="3"/>
  <c r="AM293" i="5"/>
  <c r="T294" i="3" s="1"/>
  <c r="S294" i="3"/>
  <c r="AM274" i="5"/>
  <c r="T275" i="3" s="1"/>
  <c r="U275" i="3" s="1"/>
  <c r="AB275" i="3" s="1"/>
  <c r="S275" i="3"/>
  <c r="AM231" i="5"/>
  <c r="T232" i="3" s="1"/>
  <c r="U232" i="3" s="1"/>
  <c r="S232" i="3"/>
  <c r="AM216" i="5"/>
  <c r="T217" i="3" s="1"/>
  <c r="U217" i="3" s="1"/>
  <c r="S217" i="3"/>
  <c r="AM211" i="5"/>
  <c r="T212" i="3" s="1"/>
  <c r="S212" i="3"/>
  <c r="S295" i="5"/>
  <c r="M296" i="3" s="1"/>
  <c r="J296" i="3"/>
  <c r="AM270" i="5"/>
  <c r="T271" i="3" s="1"/>
  <c r="U271" i="3" s="1"/>
  <c r="AB271" i="3" s="1"/>
  <c r="S271" i="3"/>
  <c r="AM185" i="5"/>
  <c r="T186" i="3" s="1"/>
  <c r="S186" i="3"/>
  <c r="AM257" i="5"/>
  <c r="T258" i="3" s="1"/>
  <c r="U258" i="3" s="1"/>
  <c r="AB258" i="3" s="1"/>
  <c r="S258" i="3"/>
  <c r="P234" i="3"/>
  <c r="AM302" i="5"/>
  <c r="T303" i="3" s="1"/>
  <c r="U303" i="3" s="1"/>
  <c r="S264" i="5"/>
  <c r="M265" i="3" s="1"/>
  <c r="J265" i="3"/>
  <c r="S129" i="5"/>
  <c r="M130" i="3" s="1"/>
  <c r="J130" i="3"/>
  <c r="S97" i="5"/>
  <c r="M98" i="3" s="1"/>
  <c r="U98" i="3" s="1"/>
  <c r="J98" i="3"/>
  <c r="S65" i="5"/>
  <c r="M66" i="3" s="1"/>
  <c r="J66" i="3"/>
  <c r="S35" i="5"/>
  <c r="M36" i="3" s="1"/>
  <c r="J36" i="3"/>
  <c r="S14" i="5"/>
  <c r="M15" i="3" s="1"/>
  <c r="J15" i="3"/>
  <c r="S155" i="5"/>
  <c r="M156" i="3" s="1"/>
  <c r="J156" i="3"/>
  <c r="AM123" i="5"/>
  <c r="T124" i="3" s="1"/>
  <c r="S124" i="3"/>
  <c r="AM91" i="5"/>
  <c r="T92" i="3" s="1"/>
  <c r="S92" i="3"/>
  <c r="AM59" i="5"/>
  <c r="T60" i="3" s="1"/>
  <c r="S60" i="3"/>
  <c r="S139" i="5"/>
  <c r="M140" i="3" s="1"/>
  <c r="J140" i="3"/>
  <c r="AM111" i="5"/>
  <c r="T112" i="3" s="1"/>
  <c r="U112" i="3" s="1"/>
  <c r="S112" i="3"/>
  <c r="S91" i="5"/>
  <c r="M92" i="3" s="1"/>
  <c r="U92" i="3" s="1"/>
  <c r="J92" i="3"/>
  <c r="S42" i="5"/>
  <c r="M43" i="3" s="1"/>
  <c r="J43" i="3"/>
  <c r="S168" i="5"/>
  <c r="M169" i="3" s="1"/>
  <c r="J169" i="3"/>
  <c r="AM145" i="5"/>
  <c r="T146" i="3" s="1"/>
  <c r="U146" i="3" s="1"/>
  <c r="S146" i="3"/>
  <c r="AM133" i="5"/>
  <c r="T134" i="3" s="1"/>
  <c r="S134" i="3"/>
  <c r="AM108" i="5"/>
  <c r="T109" i="3" s="1"/>
  <c r="U109" i="3" s="1"/>
  <c r="S109" i="3"/>
  <c r="S87" i="5"/>
  <c r="M88" i="3" s="1"/>
  <c r="U88" i="3" s="1"/>
  <c r="J88" i="3"/>
  <c r="S66" i="5"/>
  <c r="M67" i="3" s="1"/>
  <c r="J67" i="3"/>
  <c r="AM42" i="5"/>
  <c r="T43" i="3" s="1"/>
  <c r="S43" i="3"/>
  <c r="S169" i="5"/>
  <c r="M170" i="3" s="1"/>
  <c r="U170" i="3" s="1"/>
  <c r="AB170" i="3" s="1"/>
  <c r="J170" i="3"/>
  <c r="S118" i="5"/>
  <c r="M119" i="3" s="1"/>
  <c r="J119" i="3"/>
  <c r="S73" i="5"/>
  <c r="M74" i="3" s="1"/>
  <c r="J74" i="3"/>
  <c r="S43" i="5"/>
  <c r="M44" i="3" s="1"/>
  <c r="J44" i="3"/>
  <c r="P8" i="3"/>
  <c r="AM173" i="5"/>
  <c r="T174" i="3" s="1"/>
  <c r="U174" i="3" s="1"/>
  <c r="X166" i="5"/>
  <c r="N167" i="3" s="1"/>
  <c r="U132" i="3"/>
  <c r="X102" i="5"/>
  <c r="N103" i="3" s="1"/>
  <c r="AM73" i="5"/>
  <c r="T74" i="3" s="1"/>
  <c r="S74" i="3"/>
  <c r="S74" i="5"/>
  <c r="M75" i="3" s="1"/>
  <c r="J75" i="3"/>
  <c r="S72" i="5"/>
  <c r="M73" i="3" s="1"/>
  <c r="J73" i="3"/>
  <c r="S306" i="4"/>
  <c r="H307" i="3" s="1"/>
  <c r="I307" i="3" s="1"/>
  <c r="G307" i="3"/>
  <c r="G272" i="3"/>
  <c r="S271" i="4"/>
  <c r="H272" i="3" s="1"/>
  <c r="I272" i="3" s="1"/>
  <c r="S207" i="4"/>
  <c r="H208" i="3" s="1"/>
  <c r="I208" i="3" s="1"/>
  <c r="G208" i="3"/>
  <c r="S143" i="4"/>
  <c r="H144" i="3" s="1"/>
  <c r="I144" i="3" s="1"/>
  <c r="G144" i="3"/>
  <c r="S79" i="4"/>
  <c r="H80" i="3" s="1"/>
  <c r="I80" i="3" s="1"/>
  <c r="G80" i="3"/>
  <c r="AM72" i="5"/>
  <c r="T73" i="3" s="1"/>
  <c r="S117" i="5"/>
  <c r="M118" i="3" s="1"/>
  <c r="J118" i="3"/>
  <c r="S37" i="5"/>
  <c r="M38" i="3" s="1"/>
  <c r="J38" i="3"/>
  <c r="S234" i="4"/>
  <c r="H235" i="3" s="1"/>
  <c r="I235" i="3" s="1"/>
  <c r="G235" i="3"/>
  <c r="S170" i="4"/>
  <c r="H171" i="3" s="1"/>
  <c r="I171" i="3" s="1"/>
  <c r="G171" i="3"/>
  <c r="S106" i="4"/>
  <c r="H107" i="3" s="1"/>
  <c r="I107" i="3" s="1"/>
  <c r="G107" i="3"/>
  <c r="AM80" i="5"/>
  <c r="T81" i="3" s="1"/>
  <c r="S12" i="5"/>
  <c r="M13" i="3" s="1"/>
  <c r="S288" i="4"/>
  <c r="H289" i="3" s="1"/>
  <c r="I289" i="3" s="1"/>
  <c r="G289" i="3"/>
  <c r="G236" i="3"/>
  <c r="S235" i="4"/>
  <c r="H236" i="3" s="1"/>
  <c r="I236" i="3" s="1"/>
  <c r="S171" i="4"/>
  <c r="H172" i="3" s="1"/>
  <c r="I172" i="3" s="1"/>
  <c r="G172" i="3"/>
  <c r="S107" i="4"/>
  <c r="H108" i="3" s="1"/>
  <c r="I108" i="3" s="1"/>
  <c r="G108" i="3"/>
  <c r="AM62" i="5"/>
  <c r="T63" i="3" s="1"/>
  <c r="AM11" i="5"/>
  <c r="T12" i="3" s="1"/>
  <c r="S301" i="4"/>
  <c r="H302" i="3" s="1"/>
  <c r="I302" i="3" s="1"/>
  <c r="G302" i="3"/>
  <c r="S261" i="4"/>
  <c r="H262" i="3" s="1"/>
  <c r="I262" i="3" s="1"/>
  <c r="G262" i="3"/>
  <c r="S197" i="4"/>
  <c r="H198" i="3" s="1"/>
  <c r="I198" i="3" s="1"/>
  <c r="G198" i="3"/>
  <c r="S133" i="4"/>
  <c r="H134" i="3" s="1"/>
  <c r="I134" i="3" s="1"/>
  <c r="G134" i="3"/>
  <c r="S69" i="4"/>
  <c r="H70" i="3" s="1"/>
  <c r="I70" i="3" s="1"/>
  <c r="G70" i="3"/>
  <c r="AM4" i="5"/>
  <c r="T5" i="3" s="1"/>
  <c r="S5" i="3"/>
  <c r="F337" i="15"/>
  <c r="B254" i="15"/>
  <c r="D254" i="15" s="1"/>
  <c r="AO254" i="13"/>
  <c r="B198" i="15"/>
  <c r="D198" i="15" s="1"/>
  <c r="AO198" i="13"/>
  <c r="B186" i="15"/>
  <c r="D186" i="15" s="1"/>
  <c r="AO186" i="13"/>
  <c r="F257" i="15"/>
  <c r="B22" i="15"/>
  <c r="D22" i="15" s="1"/>
  <c r="AO22" i="13"/>
  <c r="B134" i="15"/>
  <c r="D134" i="15" s="1"/>
  <c r="F134" i="15" s="1"/>
  <c r="AO134" i="13"/>
  <c r="B86" i="15"/>
  <c r="D86" i="15" s="1"/>
  <c r="F86" i="15" s="1"/>
  <c r="AO86" i="13"/>
  <c r="B42" i="15"/>
  <c r="D42" i="15" s="1"/>
  <c r="AO42" i="13"/>
  <c r="B123" i="15"/>
  <c r="D123" i="15" s="1"/>
  <c r="AO123" i="13"/>
  <c r="B82" i="15"/>
  <c r="D82" i="15" s="1"/>
  <c r="AO82" i="13"/>
  <c r="B35" i="15"/>
  <c r="D35" i="15" s="1"/>
  <c r="AO35" i="13"/>
  <c r="B160" i="15"/>
  <c r="D160" i="15" s="1"/>
  <c r="AO160" i="13"/>
  <c r="B6" i="15"/>
  <c r="D6" i="15" s="1"/>
  <c r="AO6" i="13"/>
  <c r="B46" i="15"/>
  <c r="D46" i="15" s="1"/>
  <c r="AO46" i="13"/>
  <c r="C22" i="15"/>
  <c r="E22" i="15" s="1"/>
  <c r="C191" i="15"/>
  <c r="E191" i="15" s="1"/>
  <c r="F191" i="15" s="1"/>
  <c r="C185" i="15"/>
  <c r="E185" i="15" s="1"/>
  <c r="C179" i="15"/>
  <c r="E179" i="15" s="1"/>
  <c r="F179" i="15" s="1"/>
  <c r="C175" i="15"/>
  <c r="E175" i="15" s="1"/>
  <c r="F175" i="15" s="1"/>
  <c r="C169" i="15"/>
  <c r="E169" i="15" s="1"/>
  <c r="C105" i="15"/>
  <c r="E105" i="15" s="1"/>
  <c r="F105" i="15" s="1"/>
  <c r="C41" i="15"/>
  <c r="E41" i="15" s="1"/>
  <c r="F41" i="15" s="1"/>
  <c r="C25" i="15"/>
  <c r="E25" i="15" s="1"/>
  <c r="F25" i="15" s="1"/>
  <c r="C9" i="15"/>
  <c r="E9" i="15" s="1"/>
  <c r="F9" i="15" s="1"/>
  <c r="C354" i="15"/>
  <c r="E354" i="15" s="1"/>
  <c r="F354" i="15" s="1"/>
  <c r="C348" i="15"/>
  <c r="E348" i="15" s="1"/>
  <c r="C284" i="15"/>
  <c r="E284" i="15" s="1"/>
  <c r="F284" i="15" s="1"/>
  <c r="C280" i="15"/>
  <c r="E280" i="15" s="1"/>
  <c r="C274" i="15"/>
  <c r="E274" i="15" s="1"/>
  <c r="F274" i="15" s="1"/>
  <c r="C268" i="15"/>
  <c r="E268" i="15" s="1"/>
  <c r="C264" i="15"/>
  <c r="E264" i="15" s="1"/>
  <c r="F264" i="15" s="1"/>
  <c r="C242" i="15"/>
  <c r="E242" i="15" s="1"/>
  <c r="F242" i="15" s="1"/>
  <c r="C204" i="15"/>
  <c r="E204" i="15" s="1"/>
  <c r="F204" i="15" s="1"/>
  <c r="C188" i="15"/>
  <c r="E188" i="15" s="1"/>
  <c r="F188" i="15" s="1"/>
  <c r="C184" i="15"/>
  <c r="E184" i="15" s="1"/>
  <c r="F184" i="15" s="1"/>
  <c r="C178" i="15"/>
  <c r="E178" i="15" s="1"/>
  <c r="F178" i="15" s="1"/>
  <c r="C172" i="15"/>
  <c r="E172" i="15" s="1"/>
  <c r="F172" i="15" s="1"/>
  <c r="C162" i="15"/>
  <c r="E162" i="15" s="1"/>
  <c r="C156" i="15"/>
  <c r="E156" i="15" s="1"/>
  <c r="F156" i="15" s="1"/>
  <c r="C146" i="15"/>
  <c r="E146" i="15" s="1"/>
  <c r="C140" i="15"/>
  <c r="E140" i="15" s="1"/>
  <c r="F140" i="15" s="1"/>
  <c r="C124" i="15"/>
  <c r="E124" i="15" s="1"/>
  <c r="F124" i="15" s="1"/>
  <c r="C120" i="15"/>
  <c r="E120" i="15" s="1"/>
  <c r="C28" i="15"/>
  <c r="E28" i="15" s="1"/>
  <c r="F28" i="15" s="1"/>
  <c r="C20" i="15"/>
  <c r="E20" i="15" s="1"/>
  <c r="W79" i="6"/>
  <c r="Z80" i="3" s="1"/>
  <c r="AA80" i="3" s="1"/>
  <c r="AM317" i="5"/>
  <c r="T318" i="3" s="1"/>
  <c r="U318" i="3" s="1"/>
  <c r="S318" i="3"/>
  <c r="W320" i="6"/>
  <c r="Z321" i="3" s="1"/>
  <c r="AA321" i="3" s="1"/>
  <c r="W256" i="6"/>
  <c r="Z257" i="3" s="1"/>
  <c r="AA257" i="3" s="1"/>
  <c r="AM323" i="5"/>
  <c r="T324" i="3" s="1"/>
  <c r="U324" i="3" s="1"/>
  <c r="S324" i="3"/>
  <c r="W35" i="6"/>
  <c r="Z36" i="3" s="1"/>
  <c r="AA36" i="3" s="1"/>
  <c r="S328" i="5"/>
  <c r="M329" i="3" s="1"/>
  <c r="U329" i="3" s="1"/>
  <c r="AB329" i="3" s="1"/>
  <c r="J329" i="3"/>
  <c r="S312" i="5"/>
  <c r="M313" i="3" s="1"/>
  <c r="U313" i="3" s="1"/>
  <c r="J313" i="3"/>
  <c r="W317" i="6"/>
  <c r="Z318" i="3" s="1"/>
  <c r="AA318" i="3" s="1"/>
  <c r="W219" i="6"/>
  <c r="Z220" i="3" s="1"/>
  <c r="AA220" i="3" s="1"/>
  <c r="W145" i="6"/>
  <c r="Z146" i="3" s="1"/>
  <c r="AA146" i="3" s="1"/>
  <c r="W71" i="6"/>
  <c r="Z72" i="3" s="1"/>
  <c r="AA72" i="3" s="1"/>
  <c r="S319" i="5"/>
  <c r="M320" i="3" s="1"/>
  <c r="J320" i="3"/>
  <c r="W303" i="6"/>
  <c r="Z304" i="3" s="1"/>
  <c r="AA304" i="3" s="1"/>
  <c r="W242" i="6"/>
  <c r="Z243" i="3" s="1"/>
  <c r="AA243" i="3" s="1"/>
  <c r="W101" i="6"/>
  <c r="Z102" i="3" s="1"/>
  <c r="AA102" i="3" s="1"/>
  <c r="W56" i="6"/>
  <c r="Z57" i="3" s="1"/>
  <c r="AA57" i="3" s="1"/>
  <c r="W201" i="6"/>
  <c r="Z202" i="3" s="1"/>
  <c r="AA202" i="3" s="1"/>
  <c r="W83" i="6"/>
  <c r="Z84" i="3" s="1"/>
  <c r="AA84" i="3" s="1"/>
  <c r="W53" i="6"/>
  <c r="Z54" i="3" s="1"/>
  <c r="AA54" i="3" s="1"/>
  <c r="S313" i="5"/>
  <c r="M314" i="3" s="1"/>
  <c r="U314" i="3" s="1"/>
  <c r="AB314" i="3" s="1"/>
  <c r="J314" i="3"/>
  <c r="S276" i="5"/>
  <c r="M277" i="3" s="1"/>
  <c r="U277" i="3" s="1"/>
  <c r="AB277" i="3" s="1"/>
  <c r="J277" i="3"/>
  <c r="S244" i="5"/>
  <c r="M245" i="3" s="1"/>
  <c r="J245" i="3"/>
  <c r="S206" i="5"/>
  <c r="M207" i="3" s="1"/>
  <c r="J207" i="3"/>
  <c r="AM284" i="5"/>
  <c r="T285" i="3" s="1"/>
  <c r="S285" i="3"/>
  <c r="AM228" i="5"/>
  <c r="T229" i="3" s="1"/>
  <c r="S229" i="3"/>
  <c r="AM214" i="5"/>
  <c r="T215" i="3" s="1"/>
  <c r="U215" i="3" s="1"/>
  <c r="AB215" i="3" s="1"/>
  <c r="S215" i="3"/>
  <c r="S303" i="5"/>
  <c r="M304" i="3" s="1"/>
  <c r="J304" i="3"/>
  <c r="AM253" i="5"/>
  <c r="T254" i="3" s="1"/>
  <c r="U254" i="3" s="1"/>
  <c r="S254" i="3"/>
  <c r="S285" i="5"/>
  <c r="M286" i="3" s="1"/>
  <c r="J286" i="3"/>
  <c r="S267" i="5"/>
  <c r="M268" i="3" s="1"/>
  <c r="U268" i="3" s="1"/>
  <c r="J268" i="3"/>
  <c r="AM241" i="5"/>
  <c r="T242" i="3" s="1"/>
  <c r="U242" i="3" s="1"/>
  <c r="AB242" i="3" s="1"/>
  <c r="S242" i="3"/>
  <c r="U213" i="3"/>
  <c r="AB213" i="3" s="1"/>
  <c r="AM297" i="5"/>
  <c r="T298" i="3" s="1"/>
  <c r="U298" i="3" s="1"/>
  <c r="S230" i="5"/>
  <c r="M231" i="3" s="1"/>
  <c r="J231" i="3"/>
  <c r="S208" i="5"/>
  <c r="M209" i="3" s="1"/>
  <c r="J209" i="3"/>
  <c r="S227" i="5"/>
  <c r="M228" i="3" s="1"/>
  <c r="J228" i="3"/>
  <c r="AM199" i="5"/>
  <c r="T200" i="3" s="1"/>
  <c r="S200" i="3"/>
  <c r="S126" i="5"/>
  <c r="M127" i="3" s="1"/>
  <c r="J127" i="3"/>
  <c r="S94" i="5"/>
  <c r="M95" i="3" s="1"/>
  <c r="J95" i="3"/>
  <c r="S62" i="5"/>
  <c r="M63" i="3" s="1"/>
  <c r="U63" i="3" s="1"/>
  <c r="AB63" i="3" s="1"/>
  <c r="J63" i="3"/>
  <c r="AM154" i="5"/>
  <c r="T155" i="3" s="1"/>
  <c r="S155" i="3"/>
  <c r="S175" i="5"/>
  <c r="M176" i="3" s="1"/>
  <c r="J176" i="3"/>
  <c r="AM138" i="5"/>
  <c r="T139" i="3" s="1"/>
  <c r="U139" i="3" s="1"/>
  <c r="S139" i="3"/>
  <c r="AM81" i="5"/>
  <c r="T82" i="3" s="1"/>
  <c r="S82" i="3"/>
  <c r="AM143" i="5"/>
  <c r="T144" i="3" s="1"/>
  <c r="S144" i="3"/>
  <c r="S130" i="5"/>
  <c r="M131" i="3" s="1"/>
  <c r="J131" i="3"/>
  <c r="AM86" i="5"/>
  <c r="T87" i="3" s="1"/>
  <c r="S87" i="3"/>
  <c r="AM60" i="5"/>
  <c r="T61" i="3" s="1"/>
  <c r="U61" i="3" s="1"/>
  <c r="S61" i="3"/>
  <c r="S33" i="5"/>
  <c r="M34" i="3" s="1"/>
  <c r="S166" i="5"/>
  <c r="M167" i="3" s="1"/>
  <c r="J167" i="3"/>
  <c r="S105" i="5"/>
  <c r="M106" i="3" s="1"/>
  <c r="J106" i="3"/>
  <c r="S70" i="5"/>
  <c r="M71" i="3" s="1"/>
  <c r="J71" i="3"/>
  <c r="S22" i="5"/>
  <c r="M23" i="3" s="1"/>
  <c r="J23" i="3"/>
  <c r="AM168" i="5"/>
  <c r="T169" i="3" s="1"/>
  <c r="S183" i="5"/>
  <c r="M184" i="3" s="1"/>
  <c r="J184" i="3"/>
  <c r="AM121" i="5"/>
  <c r="T122" i="3" s="1"/>
  <c r="S122" i="3"/>
  <c r="AM71" i="5"/>
  <c r="T72" i="3" s="1"/>
  <c r="S72" i="3"/>
  <c r="S195" i="5"/>
  <c r="M196" i="3" s="1"/>
  <c r="S302" i="4"/>
  <c r="H303" i="3" s="1"/>
  <c r="I303" i="3" s="1"/>
  <c r="G303" i="3"/>
  <c r="G264" i="3"/>
  <c r="S263" i="4"/>
  <c r="H264" i="3" s="1"/>
  <c r="I264" i="3" s="1"/>
  <c r="S199" i="4"/>
  <c r="H200" i="3" s="1"/>
  <c r="I200" i="3" s="1"/>
  <c r="G200" i="3"/>
  <c r="S135" i="4"/>
  <c r="H136" i="3" s="1"/>
  <c r="I136" i="3" s="1"/>
  <c r="G136" i="3"/>
  <c r="S71" i="4"/>
  <c r="H72" i="3" s="1"/>
  <c r="I72" i="3" s="1"/>
  <c r="G72" i="3"/>
  <c r="AM153" i="5"/>
  <c r="T154" i="3" s="1"/>
  <c r="S226" i="4"/>
  <c r="H227" i="3" s="1"/>
  <c r="I227" i="3" s="1"/>
  <c r="G227" i="3"/>
  <c r="S162" i="4"/>
  <c r="H163" i="3" s="1"/>
  <c r="I163" i="3" s="1"/>
  <c r="G163" i="3"/>
  <c r="S98" i="4"/>
  <c r="H99" i="3" s="1"/>
  <c r="I99" i="3" s="1"/>
  <c r="G99" i="3"/>
  <c r="S58" i="5"/>
  <c r="M59" i="3" s="1"/>
  <c r="J59" i="3"/>
  <c r="S316" i="4"/>
  <c r="H317" i="3" s="1"/>
  <c r="I317" i="3" s="1"/>
  <c r="G317" i="3"/>
  <c r="S284" i="4"/>
  <c r="H285" i="3" s="1"/>
  <c r="I285" i="3" s="1"/>
  <c r="G285" i="3"/>
  <c r="S227" i="4"/>
  <c r="H228" i="3" s="1"/>
  <c r="I228" i="3" s="1"/>
  <c r="G228" i="3"/>
  <c r="S163" i="4"/>
  <c r="H164" i="3" s="1"/>
  <c r="I164" i="3" s="1"/>
  <c r="G164" i="3"/>
  <c r="S99" i="4"/>
  <c r="H100" i="3" s="1"/>
  <c r="I100" i="3" s="1"/>
  <c r="G100" i="3"/>
  <c r="AM61" i="5"/>
  <c r="T62" i="3" s="1"/>
  <c r="S297" i="4"/>
  <c r="H298" i="3" s="1"/>
  <c r="I298" i="3" s="1"/>
  <c r="G298" i="3"/>
  <c r="S253" i="4"/>
  <c r="H254" i="3" s="1"/>
  <c r="I254" i="3" s="1"/>
  <c r="G254" i="3"/>
  <c r="S189" i="4"/>
  <c r="H190" i="3" s="1"/>
  <c r="I190" i="3" s="1"/>
  <c r="G190" i="3"/>
  <c r="S125" i="4"/>
  <c r="H126" i="3" s="1"/>
  <c r="I126" i="3" s="1"/>
  <c r="G126" i="3"/>
  <c r="S61" i="4"/>
  <c r="H62" i="3" s="1"/>
  <c r="I62" i="3" s="1"/>
  <c r="G62" i="3"/>
  <c r="L4" i="5"/>
  <c r="B245" i="15"/>
  <c r="D245" i="15" s="1"/>
  <c r="AO245" i="13"/>
  <c r="B181" i="15"/>
  <c r="D181" i="15" s="1"/>
  <c r="AO181" i="13"/>
  <c r="B316" i="15"/>
  <c r="D316" i="15" s="1"/>
  <c r="AO316" i="13"/>
  <c r="B169" i="15"/>
  <c r="D169" i="15" s="1"/>
  <c r="AO169" i="13"/>
  <c r="B256" i="15"/>
  <c r="D256" i="15" s="1"/>
  <c r="AO256" i="13"/>
  <c r="B224" i="15"/>
  <c r="D224" i="15" s="1"/>
  <c r="AO224" i="13"/>
  <c r="B252" i="15"/>
  <c r="D252" i="15" s="1"/>
  <c r="AO252" i="13"/>
  <c r="F221" i="15"/>
  <c r="B162" i="15"/>
  <c r="D162" i="15" s="1"/>
  <c r="AO162" i="13"/>
  <c r="B318" i="15"/>
  <c r="D318" i="15" s="1"/>
  <c r="AO318" i="13"/>
  <c r="B7" i="15"/>
  <c r="D7" i="15" s="1"/>
  <c r="AO7" i="13"/>
  <c r="B127" i="15"/>
  <c r="D127" i="15" s="1"/>
  <c r="F127" i="15" s="1"/>
  <c r="AO127" i="13"/>
  <c r="B79" i="15"/>
  <c r="D79" i="15" s="1"/>
  <c r="AO79" i="13"/>
  <c r="B116" i="15"/>
  <c r="D116" i="15" s="1"/>
  <c r="F116" i="15" s="1"/>
  <c r="AO116" i="13"/>
  <c r="B75" i="15"/>
  <c r="D75" i="15" s="1"/>
  <c r="AO75" i="13"/>
  <c r="B20" i="15"/>
  <c r="D20" i="15" s="1"/>
  <c r="AO20" i="13"/>
  <c r="B144" i="15"/>
  <c r="D144" i="15" s="1"/>
  <c r="AO144" i="13"/>
  <c r="B78" i="15"/>
  <c r="D78" i="15" s="1"/>
  <c r="AO78" i="13"/>
  <c r="B31" i="15"/>
  <c r="D31" i="15" s="1"/>
  <c r="AO31" i="13"/>
  <c r="F129" i="15"/>
  <c r="C353" i="15"/>
  <c r="E353" i="15" s="1"/>
  <c r="F353" i="15" s="1"/>
  <c r="C347" i="15"/>
  <c r="E347" i="15" s="1"/>
  <c r="F347" i="15" s="1"/>
  <c r="C14" i="15"/>
  <c r="E14" i="15" s="1"/>
  <c r="C333" i="15"/>
  <c r="E333" i="15" s="1"/>
  <c r="F333" i="15" s="1"/>
  <c r="C275" i="15"/>
  <c r="E275" i="15" s="1"/>
  <c r="F275" i="15" s="1"/>
  <c r="C259" i="15"/>
  <c r="E259" i="15" s="1"/>
  <c r="F259" i="15" s="1"/>
  <c r="C243" i="15"/>
  <c r="E243" i="15" s="1"/>
  <c r="F243" i="15" s="1"/>
  <c r="C227" i="15"/>
  <c r="E227" i="15" s="1"/>
  <c r="F227" i="15" s="1"/>
  <c r="C217" i="15"/>
  <c r="E217" i="15" s="1"/>
  <c r="F217" i="15" s="1"/>
  <c r="C211" i="15"/>
  <c r="E211" i="15" s="1"/>
  <c r="F211" i="15" s="1"/>
  <c r="C205" i="15"/>
  <c r="E205" i="15" s="1"/>
  <c r="F205" i="15" s="1"/>
  <c r="C201" i="15"/>
  <c r="E201" i="15" s="1"/>
  <c r="C195" i="15"/>
  <c r="E195" i="15" s="1"/>
  <c r="F195" i="15" s="1"/>
  <c r="C163" i="15"/>
  <c r="E163" i="15" s="1"/>
  <c r="F163" i="15" s="1"/>
  <c r="C147" i="15"/>
  <c r="E147" i="15" s="1"/>
  <c r="F147" i="15" s="1"/>
  <c r="C131" i="15"/>
  <c r="E131" i="15" s="1"/>
  <c r="F131" i="15" s="1"/>
  <c r="C115" i="15"/>
  <c r="E115" i="15" s="1"/>
  <c r="F115" i="15" s="1"/>
  <c r="C83" i="15"/>
  <c r="E83" i="15" s="1"/>
  <c r="F83" i="15" s="1"/>
  <c r="C67" i="15"/>
  <c r="E67" i="15" s="1"/>
  <c r="F67" i="15" s="1"/>
  <c r="C51" i="15"/>
  <c r="E51" i="15" s="1"/>
  <c r="F51" i="15" s="1"/>
  <c r="C29" i="15"/>
  <c r="E29" i="15" s="1"/>
  <c r="F29" i="15" s="1"/>
  <c r="C13" i="15"/>
  <c r="E13" i="15" s="1"/>
  <c r="C316" i="15"/>
  <c r="E316" i="15" s="1"/>
  <c r="C252" i="15"/>
  <c r="E252" i="15" s="1"/>
  <c r="C236" i="15"/>
  <c r="E236" i="15" s="1"/>
  <c r="F236" i="15" s="1"/>
  <c r="C220" i="15"/>
  <c r="E220" i="15" s="1"/>
  <c r="F220" i="15" s="1"/>
  <c r="C214" i="15"/>
  <c r="E214" i="15" s="1"/>
  <c r="F214" i="15" s="1"/>
  <c r="C210" i="15"/>
  <c r="E210" i="15" s="1"/>
  <c r="F210" i="15" s="1"/>
  <c r="C198" i="15"/>
  <c r="E198" i="15" s="1"/>
  <c r="C194" i="15"/>
  <c r="E194" i="15" s="1"/>
  <c r="C98" i="15"/>
  <c r="E98" i="15" s="1"/>
  <c r="C92" i="15"/>
  <c r="E92" i="15" s="1"/>
  <c r="F92" i="15" s="1"/>
  <c r="C76" i="15"/>
  <c r="E76" i="15" s="1"/>
  <c r="F76" i="15" s="1"/>
  <c r="C60" i="15"/>
  <c r="E60" i="15" s="1"/>
  <c r="F60" i="15" s="1"/>
  <c r="C44" i="15"/>
  <c r="E44" i="15" s="1"/>
  <c r="C38" i="15"/>
  <c r="E38" i="15" s="1"/>
  <c r="C34" i="15"/>
  <c r="E34" i="15" s="1"/>
  <c r="F34" i="15" s="1"/>
  <c r="X311" i="5"/>
  <c r="W12" i="6"/>
  <c r="Z13" i="3" s="1"/>
  <c r="AA13" i="3" s="1"/>
  <c r="AM320" i="5"/>
  <c r="T321" i="3" s="1"/>
  <c r="S321" i="3"/>
  <c r="W118" i="6"/>
  <c r="Z119" i="3" s="1"/>
  <c r="AA119" i="3" s="1"/>
  <c r="W283" i="6"/>
  <c r="Z284" i="3" s="1"/>
  <c r="AA284" i="3" s="1"/>
  <c r="W209" i="6"/>
  <c r="Z210" i="3" s="1"/>
  <c r="AA210" i="3" s="1"/>
  <c r="W144" i="6"/>
  <c r="Z145" i="3" s="1"/>
  <c r="AA145" i="3" s="1"/>
  <c r="W61" i="6"/>
  <c r="Z62" i="3" s="1"/>
  <c r="AA62" i="3" s="1"/>
  <c r="W293" i="6"/>
  <c r="Z294" i="3" s="1"/>
  <c r="AA294" i="3" s="1"/>
  <c r="W239" i="6"/>
  <c r="Z240" i="3" s="1"/>
  <c r="AA240" i="3" s="1"/>
  <c r="W184" i="6"/>
  <c r="Z185" i="3" s="1"/>
  <c r="AA185" i="3" s="1"/>
  <c r="W134" i="6"/>
  <c r="Z135" i="3" s="1"/>
  <c r="AA135" i="3" s="1"/>
  <c r="AM308" i="5"/>
  <c r="T309" i="3" s="1"/>
  <c r="S309" i="3"/>
  <c r="W14" i="6"/>
  <c r="Z15" i="3" s="1"/>
  <c r="AA15" i="3" s="1"/>
  <c r="AM319" i="5"/>
  <c r="T320" i="3" s="1"/>
  <c r="W322" i="6"/>
  <c r="Z323" i="3" s="1"/>
  <c r="AA323" i="3" s="1"/>
  <c r="W228" i="6"/>
  <c r="Z229" i="3" s="1"/>
  <c r="AA229" i="3" s="1"/>
  <c r="W200" i="6"/>
  <c r="Z201" i="3" s="1"/>
  <c r="AA201" i="3" s="1"/>
  <c r="W130" i="6"/>
  <c r="Z131" i="3" s="1"/>
  <c r="AA131" i="3" s="1"/>
  <c r="S299" i="5"/>
  <c r="M300" i="3" s="1"/>
  <c r="J300" i="3"/>
  <c r="AM273" i="5"/>
  <c r="T274" i="3" s="1"/>
  <c r="U274" i="3" s="1"/>
  <c r="S274" i="3"/>
  <c r="AM256" i="5"/>
  <c r="T257" i="3" s="1"/>
  <c r="S257" i="3"/>
  <c r="AM230" i="5"/>
  <c r="T231" i="3" s="1"/>
  <c r="S231" i="3"/>
  <c r="S205" i="5"/>
  <c r="M206" i="3" s="1"/>
  <c r="U206" i="3" s="1"/>
  <c r="J206" i="3"/>
  <c r="AM282" i="5"/>
  <c r="T283" i="3" s="1"/>
  <c r="U283" i="3" s="1"/>
  <c r="S283" i="3"/>
  <c r="AM201" i="5"/>
  <c r="T202" i="3" s="1"/>
  <c r="S202" i="3"/>
  <c r="AM280" i="5"/>
  <c r="T281" i="3" s="1"/>
  <c r="S281" i="3"/>
  <c r="S251" i="5"/>
  <c r="M252" i="3" s="1"/>
  <c r="J252" i="3"/>
  <c r="AM200" i="5"/>
  <c r="T201" i="3" s="1"/>
  <c r="S201" i="3"/>
  <c r="AM207" i="5"/>
  <c r="T208" i="3" s="1"/>
  <c r="U208" i="3" s="1"/>
  <c r="S208" i="3"/>
  <c r="AM262" i="5"/>
  <c r="T263" i="3" s="1"/>
  <c r="U263" i="3" s="1"/>
  <c r="AB263" i="3" s="1"/>
  <c r="S167" i="5"/>
  <c r="M168" i="3" s="1"/>
  <c r="J168" i="3"/>
  <c r="S143" i="5"/>
  <c r="M144" i="3" s="1"/>
  <c r="J144" i="3"/>
  <c r="AM217" i="5"/>
  <c r="T218" i="3" s="1"/>
  <c r="S109" i="5"/>
  <c r="M110" i="3" s="1"/>
  <c r="J110" i="3"/>
  <c r="S77" i="5"/>
  <c r="M78" i="3" s="1"/>
  <c r="U78" i="3" s="1"/>
  <c r="J78" i="3"/>
  <c r="AM52" i="5"/>
  <c r="T53" i="3" s="1"/>
  <c r="U53" i="3" s="1"/>
  <c r="AB53" i="3" s="1"/>
  <c r="S53" i="3"/>
  <c r="S157" i="5"/>
  <c r="M158" i="3" s="1"/>
  <c r="J158" i="3"/>
  <c r="AM129" i="5"/>
  <c r="T130" i="3" s="1"/>
  <c r="S130" i="3"/>
  <c r="AM79" i="5"/>
  <c r="T80" i="3" s="1"/>
  <c r="S80" i="3"/>
  <c r="S59" i="5"/>
  <c r="M60" i="3" s="1"/>
  <c r="J60" i="3"/>
  <c r="AM166" i="5"/>
  <c r="T167" i="3" s="1"/>
  <c r="S167" i="3"/>
  <c r="AM124" i="5"/>
  <c r="T125" i="3" s="1"/>
  <c r="S125" i="3"/>
  <c r="S103" i="5"/>
  <c r="M104" i="3" s="1"/>
  <c r="U104" i="3" s="1"/>
  <c r="AB104" i="3" s="1"/>
  <c r="J104" i="3"/>
  <c r="AM85" i="5"/>
  <c r="T86" i="3" s="1"/>
  <c r="S86" i="3"/>
  <c r="S55" i="5"/>
  <c r="M56" i="3" s="1"/>
  <c r="U56" i="3" s="1"/>
  <c r="AB56" i="3" s="1"/>
  <c r="J56" i="3"/>
  <c r="AM30" i="5"/>
  <c r="T31" i="3" s="1"/>
  <c r="S31" i="3"/>
  <c r="AM164" i="5"/>
  <c r="T165" i="3" s="1"/>
  <c r="S165" i="3"/>
  <c r="S102" i="5"/>
  <c r="M103" i="3" s="1"/>
  <c r="J103" i="3"/>
  <c r="P22" i="3"/>
  <c r="AM242" i="5"/>
  <c r="T243" i="3" s="1"/>
  <c r="U243" i="3" s="1"/>
  <c r="AM155" i="5"/>
  <c r="T156" i="3" s="1"/>
  <c r="AM162" i="5"/>
  <c r="T163" i="3" s="1"/>
  <c r="U163" i="3" s="1"/>
  <c r="S163" i="3"/>
  <c r="AM119" i="5"/>
  <c r="T120" i="3" s="1"/>
  <c r="S120" i="3"/>
  <c r="X70" i="5"/>
  <c r="N71" i="3" s="1"/>
  <c r="S24" i="5"/>
  <c r="M25" i="3" s="1"/>
  <c r="U25" i="3" s="1"/>
  <c r="AB25" i="3" s="1"/>
  <c r="J25" i="3"/>
  <c r="S25" i="5"/>
  <c r="M26" i="3" s="1"/>
  <c r="S52" i="3"/>
  <c r="S298" i="4"/>
  <c r="H299" i="3" s="1"/>
  <c r="I299" i="3" s="1"/>
  <c r="G299" i="3"/>
  <c r="G256" i="3"/>
  <c r="S255" i="4"/>
  <c r="H256" i="3" s="1"/>
  <c r="I256" i="3" s="1"/>
  <c r="S191" i="4"/>
  <c r="H192" i="3" s="1"/>
  <c r="I192" i="3" s="1"/>
  <c r="G192" i="3"/>
  <c r="S127" i="4"/>
  <c r="H128" i="3" s="1"/>
  <c r="I128" i="3" s="1"/>
  <c r="G128" i="3"/>
  <c r="S63" i="4"/>
  <c r="H64" i="3" s="1"/>
  <c r="I64" i="3" s="1"/>
  <c r="G64" i="3"/>
  <c r="AM31" i="5"/>
  <c r="T32" i="3" s="1"/>
  <c r="S32" i="3"/>
  <c r="AM115" i="5"/>
  <c r="T116" i="3" s="1"/>
  <c r="S136" i="5"/>
  <c r="M137" i="3" s="1"/>
  <c r="U137" i="3" s="1"/>
  <c r="J137" i="3"/>
  <c r="S218" i="4"/>
  <c r="H219" i="3" s="1"/>
  <c r="I219" i="3" s="1"/>
  <c r="G219" i="3"/>
  <c r="S154" i="4"/>
  <c r="H155" i="3" s="1"/>
  <c r="I155" i="3" s="1"/>
  <c r="G155" i="3"/>
  <c r="S90" i="4"/>
  <c r="H91" i="3" s="1"/>
  <c r="I91" i="3" s="1"/>
  <c r="G91" i="3"/>
  <c r="AM47" i="5"/>
  <c r="T48" i="3" s="1"/>
  <c r="S48" i="3"/>
  <c r="S312" i="4"/>
  <c r="H313" i="3" s="1"/>
  <c r="I313" i="3" s="1"/>
  <c r="G313" i="3"/>
  <c r="S280" i="4"/>
  <c r="H281" i="3" s="1"/>
  <c r="I281" i="3" s="1"/>
  <c r="G281" i="3"/>
  <c r="S219" i="4"/>
  <c r="H220" i="3" s="1"/>
  <c r="I220" i="3" s="1"/>
  <c r="G220" i="3"/>
  <c r="S155" i="4"/>
  <c r="H156" i="3" s="1"/>
  <c r="I156" i="3" s="1"/>
  <c r="G156" i="3"/>
  <c r="S91" i="4"/>
  <c r="H92" i="3" s="1"/>
  <c r="I92" i="3" s="1"/>
  <c r="G92" i="3"/>
  <c r="AM35" i="5"/>
  <c r="T36" i="3" s="1"/>
  <c r="S293" i="4"/>
  <c r="H294" i="3" s="1"/>
  <c r="I294" i="3" s="1"/>
  <c r="G294" i="3"/>
  <c r="S245" i="4"/>
  <c r="H246" i="3" s="1"/>
  <c r="I246" i="3" s="1"/>
  <c r="G246" i="3"/>
  <c r="S181" i="4"/>
  <c r="H182" i="3" s="1"/>
  <c r="I182" i="3" s="1"/>
  <c r="G182" i="3"/>
  <c r="S117" i="4"/>
  <c r="H118" i="3" s="1"/>
  <c r="I118" i="3" s="1"/>
  <c r="G118" i="3"/>
  <c r="AM56" i="5"/>
  <c r="T57" i="3" s="1"/>
  <c r="B166" i="15"/>
  <c r="D166" i="15" s="1"/>
  <c r="F166" i="15" s="1"/>
  <c r="AO166" i="13"/>
  <c r="B250" i="15"/>
  <c r="D250" i="15" s="1"/>
  <c r="F250" i="15" s="1"/>
  <c r="AO250" i="13"/>
  <c r="B218" i="15"/>
  <c r="D218" i="15" s="1"/>
  <c r="AO218" i="13"/>
  <c r="B348" i="15"/>
  <c r="D348" i="15" s="1"/>
  <c r="AO348" i="13"/>
  <c r="B282" i="15"/>
  <c r="D282" i="15" s="1"/>
  <c r="F282" i="15" s="1"/>
  <c r="AO282" i="13"/>
  <c r="B346" i="15"/>
  <c r="D346" i="15" s="1"/>
  <c r="AO346" i="13"/>
  <c r="B118" i="15"/>
  <c r="D118" i="15" s="1"/>
  <c r="AO118" i="13"/>
  <c r="B72" i="15"/>
  <c r="D72" i="15" s="1"/>
  <c r="AO72" i="13"/>
  <c r="B27" i="15"/>
  <c r="D27" i="15" s="1"/>
  <c r="AO27" i="13"/>
  <c r="B148" i="15"/>
  <c r="D148" i="15" s="1"/>
  <c r="AO148" i="13"/>
  <c r="B15" i="15"/>
  <c r="D15" i="15" s="1"/>
  <c r="AO15" i="13"/>
  <c r="B114" i="15"/>
  <c r="D114" i="15" s="1"/>
  <c r="AO114" i="13"/>
  <c r="B68" i="15"/>
  <c r="D68" i="15" s="1"/>
  <c r="AO68" i="13"/>
  <c r="AO18" i="13"/>
  <c r="B18" i="15"/>
  <c r="D18" i="15" s="1"/>
  <c r="B128" i="15"/>
  <c r="D128" i="15" s="1"/>
  <c r="AO128" i="13"/>
  <c r="B126" i="15"/>
  <c r="D126" i="15" s="1"/>
  <c r="AO126" i="13"/>
  <c r="B14" i="15"/>
  <c r="D14" i="15" s="1"/>
  <c r="AO14" i="13"/>
  <c r="F247" i="15"/>
  <c r="B5" i="15"/>
  <c r="D5" i="15" s="1"/>
  <c r="AO5" i="13"/>
  <c r="C6" i="15"/>
  <c r="E6" i="15" s="1"/>
  <c r="C317" i="15"/>
  <c r="E317" i="15" s="1"/>
  <c r="F317" i="15" s="1"/>
  <c r="C279" i="15"/>
  <c r="E279" i="15" s="1"/>
  <c r="F279" i="15" s="1"/>
  <c r="C263" i="15"/>
  <c r="E263" i="15" s="1"/>
  <c r="F263" i="15" s="1"/>
  <c r="C231" i="15"/>
  <c r="E231" i="15" s="1"/>
  <c r="F231" i="15" s="1"/>
  <c r="C189" i="15"/>
  <c r="E189" i="15" s="1"/>
  <c r="C173" i="15"/>
  <c r="E173" i="15" s="1"/>
  <c r="F173" i="15" s="1"/>
  <c r="C119" i="15"/>
  <c r="E119" i="15" s="1"/>
  <c r="F119" i="15" s="1"/>
  <c r="C109" i="15"/>
  <c r="E109" i="15" s="1"/>
  <c r="F109" i="15" s="1"/>
  <c r="C103" i="15"/>
  <c r="E103" i="15" s="1"/>
  <c r="F103" i="15" s="1"/>
  <c r="C99" i="15"/>
  <c r="E99" i="15" s="1"/>
  <c r="F99" i="15" s="1"/>
  <c r="C93" i="15"/>
  <c r="E93" i="15" s="1"/>
  <c r="F93" i="15" s="1"/>
  <c r="C87" i="15"/>
  <c r="E87" i="15" s="1"/>
  <c r="F87" i="15" s="1"/>
  <c r="C71" i="15"/>
  <c r="E71" i="15" s="1"/>
  <c r="F71" i="15" s="1"/>
  <c r="C55" i="15"/>
  <c r="E55" i="15" s="1"/>
  <c r="F55" i="15" s="1"/>
  <c r="C39" i="15"/>
  <c r="E39" i="15" s="1"/>
  <c r="C35" i="15"/>
  <c r="E35" i="15" s="1"/>
  <c r="C23" i="15"/>
  <c r="E23" i="15" s="1"/>
  <c r="F23" i="15" s="1"/>
  <c r="C19" i="15"/>
  <c r="E19" i="15" s="1"/>
  <c r="F19" i="15" s="1"/>
  <c r="C7" i="15"/>
  <c r="E7" i="15" s="1"/>
  <c r="C3" i="15"/>
  <c r="E3" i="15" s="1"/>
  <c r="C332" i="15"/>
  <c r="E332" i="15" s="1"/>
  <c r="F332" i="15" s="1"/>
  <c r="C182" i="15"/>
  <c r="E182" i="15" s="1"/>
  <c r="F182" i="15" s="1"/>
  <c r="C108" i="15"/>
  <c r="E108" i="15" s="1"/>
  <c r="F108" i="15" s="1"/>
  <c r="C102" i="15"/>
  <c r="E102" i="15" s="1"/>
  <c r="C96" i="15"/>
  <c r="E96" i="15" s="1"/>
  <c r="F96" i="15" s="1"/>
  <c r="C80" i="15"/>
  <c r="E80" i="15" s="1"/>
  <c r="F80" i="15" s="1"/>
  <c r="C64" i="15"/>
  <c r="E64" i="15" s="1"/>
  <c r="F64" i="15" s="1"/>
  <c r="C8" i="15"/>
  <c r="E8" i="15" s="1"/>
  <c r="W246" i="6"/>
  <c r="Z247" i="3" s="1"/>
  <c r="AA247" i="3" s="1"/>
  <c r="S324" i="5"/>
  <c r="M325" i="3" s="1"/>
  <c r="J325" i="3"/>
  <c r="C10" i="15"/>
  <c r="E10" i="15" s="1"/>
  <c r="W273" i="6"/>
  <c r="Z274" i="3" s="1"/>
  <c r="AA274" i="3" s="1"/>
  <c r="W208" i="6"/>
  <c r="Z209" i="3" s="1"/>
  <c r="AA209" i="3" s="1"/>
  <c r="W138" i="6"/>
  <c r="Z139" i="3" s="1"/>
  <c r="AA139" i="3" s="1"/>
  <c r="W54" i="6"/>
  <c r="Z55" i="3" s="1"/>
  <c r="AA55" i="3" s="1"/>
  <c r="S311" i="5"/>
  <c r="M312" i="3" s="1"/>
  <c r="J312" i="3"/>
  <c r="W229" i="6"/>
  <c r="Z230" i="3" s="1"/>
  <c r="AA230" i="3" s="1"/>
  <c r="AB230" i="3" s="1"/>
  <c r="W178" i="6"/>
  <c r="Z179" i="3" s="1"/>
  <c r="AA179" i="3" s="1"/>
  <c r="W50" i="6"/>
  <c r="Z51" i="3" s="1"/>
  <c r="AA51" i="3" s="1"/>
  <c r="S307" i="5"/>
  <c r="M308" i="3" s="1"/>
  <c r="J308" i="3"/>
  <c r="W302" i="6"/>
  <c r="Z303" i="3" s="1"/>
  <c r="AA303" i="3" s="1"/>
  <c r="W282" i="6"/>
  <c r="Z283" i="3" s="1"/>
  <c r="AA283" i="3" s="1"/>
  <c r="W218" i="6"/>
  <c r="Z219" i="3" s="1"/>
  <c r="AA219" i="3" s="1"/>
  <c r="W154" i="6"/>
  <c r="Z155" i="3" s="1"/>
  <c r="AA155" i="3" s="1"/>
  <c r="W110" i="6"/>
  <c r="Z111" i="3" s="1"/>
  <c r="AA111" i="3" s="1"/>
  <c r="W90" i="6"/>
  <c r="Z91" i="3" s="1"/>
  <c r="AA91" i="3" s="1"/>
  <c r="AM318" i="5"/>
  <c r="T319" i="3" s="1"/>
  <c r="S319" i="3"/>
  <c r="W319" i="6"/>
  <c r="Z320" i="3" s="1"/>
  <c r="AA320" i="3" s="1"/>
  <c r="W265" i="6"/>
  <c r="Z266" i="3" s="1"/>
  <c r="AA266" i="3" s="1"/>
  <c r="AB266" i="3" s="1"/>
  <c r="W127" i="6"/>
  <c r="Z128" i="3" s="1"/>
  <c r="AA128" i="3" s="1"/>
  <c r="AB77" i="3"/>
  <c r="W46" i="6"/>
  <c r="Z47" i="3" s="1"/>
  <c r="AA47" i="3" s="1"/>
  <c r="S310" i="5"/>
  <c r="M311" i="3" s="1"/>
  <c r="J311" i="3"/>
  <c r="S296" i="5"/>
  <c r="M297" i="3" s="1"/>
  <c r="J297" i="3"/>
  <c r="S256" i="5"/>
  <c r="M257" i="3" s="1"/>
  <c r="J257" i="3"/>
  <c r="AM235" i="5"/>
  <c r="T236" i="3" s="1"/>
  <c r="S236" i="3"/>
  <c r="P227" i="3"/>
  <c r="AM245" i="5"/>
  <c r="T246" i="3" s="1"/>
  <c r="U246" i="3" s="1"/>
  <c r="S246" i="3"/>
  <c r="AM197" i="5"/>
  <c r="T198" i="3" s="1"/>
  <c r="U198" i="3" s="1"/>
  <c r="S198" i="3"/>
  <c r="AM288" i="5"/>
  <c r="T289" i="3" s="1"/>
  <c r="S289" i="3"/>
  <c r="AM259" i="5"/>
  <c r="T260" i="3" s="1"/>
  <c r="S260" i="3"/>
  <c r="S198" i="5"/>
  <c r="M199" i="3" s="1"/>
  <c r="J199" i="3"/>
  <c r="S293" i="5"/>
  <c r="M294" i="3" s="1"/>
  <c r="U294" i="3" s="1"/>
  <c r="J294" i="3"/>
  <c r="AM279" i="5"/>
  <c r="T280" i="3" s="1"/>
  <c r="S280" i="3"/>
  <c r="S224" i="5"/>
  <c r="M225" i="3" s="1"/>
  <c r="J225" i="3"/>
  <c r="AM208" i="5"/>
  <c r="T209" i="3" s="1"/>
  <c r="S209" i="3"/>
  <c r="AM277" i="5"/>
  <c r="T278" i="3" s="1"/>
  <c r="S278" i="3"/>
  <c r="X232" i="5"/>
  <c r="N233" i="3" s="1"/>
  <c r="S249" i="5"/>
  <c r="M250" i="3" s="1"/>
  <c r="J250" i="3"/>
  <c r="X224" i="5"/>
  <c r="N225" i="3" s="1"/>
  <c r="AM204" i="5"/>
  <c r="T205" i="3" s="1"/>
  <c r="U205" i="3" s="1"/>
  <c r="AB205" i="3" s="1"/>
  <c r="S205" i="3"/>
  <c r="S180" i="5"/>
  <c r="M181" i="3" s="1"/>
  <c r="J181" i="3"/>
  <c r="S279" i="5"/>
  <c r="M280" i="3" s="1"/>
  <c r="J280" i="3"/>
  <c r="S259" i="5"/>
  <c r="M260" i="3" s="1"/>
  <c r="J260" i="3"/>
  <c r="AM225" i="5"/>
  <c r="T226" i="3" s="1"/>
  <c r="S226" i="3"/>
  <c r="S188" i="5"/>
  <c r="M189" i="3" s="1"/>
  <c r="U189" i="3" s="1"/>
  <c r="J189" i="3"/>
  <c r="AM142" i="5"/>
  <c r="T143" i="3" s="1"/>
  <c r="S143" i="3"/>
  <c r="S51" i="5"/>
  <c r="M52" i="3" s="1"/>
  <c r="J52" i="3"/>
  <c r="S30" i="5"/>
  <c r="M31" i="3" s="1"/>
  <c r="J31" i="3"/>
  <c r="S219" i="5"/>
  <c r="M220" i="3" s="1"/>
  <c r="U220" i="3" s="1"/>
  <c r="J220" i="3"/>
  <c r="S171" i="5"/>
  <c r="M172" i="3" s="1"/>
  <c r="J172" i="3"/>
  <c r="S152" i="5"/>
  <c r="M153" i="3" s="1"/>
  <c r="J153" i="3"/>
  <c r="AM127" i="5"/>
  <c r="T128" i="3" s="1"/>
  <c r="U128" i="3" s="1"/>
  <c r="S128" i="3"/>
  <c r="S107" i="5"/>
  <c r="M108" i="3" s="1"/>
  <c r="J108" i="3"/>
  <c r="X78" i="5"/>
  <c r="X51" i="5"/>
  <c r="N52" i="3" s="1"/>
  <c r="AM165" i="5"/>
  <c r="T166" i="3" s="1"/>
  <c r="U166" i="3" s="1"/>
  <c r="AB166" i="3" s="1"/>
  <c r="S166" i="3"/>
  <c r="AM102" i="5"/>
  <c r="T103" i="3" s="1"/>
  <c r="S103" i="3"/>
  <c r="S82" i="5"/>
  <c r="M83" i="3" s="1"/>
  <c r="J83" i="3"/>
  <c r="AM54" i="5"/>
  <c r="T55" i="3" s="1"/>
  <c r="S55" i="3"/>
  <c r="AM238" i="5"/>
  <c r="T239" i="3" s="1"/>
  <c r="U239" i="3" s="1"/>
  <c r="AB239" i="3" s="1"/>
  <c r="S38" i="5"/>
  <c r="M39" i="3" s="1"/>
  <c r="U39" i="3" s="1"/>
  <c r="AB39" i="3" s="1"/>
  <c r="J39" i="3"/>
  <c r="S15" i="5"/>
  <c r="M16" i="3" s="1"/>
  <c r="J16" i="3"/>
  <c r="AM240" i="5"/>
  <c r="T241" i="3" s="1"/>
  <c r="AM151" i="5"/>
  <c r="T152" i="3" s="1"/>
  <c r="X118" i="5"/>
  <c r="N119" i="3" s="1"/>
  <c r="AM89" i="5"/>
  <c r="T90" i="3" s="1"/>
  <c r="S90" i="3"/>
  <c r="X22" i="5"/>
  <c r="S122" i="5"/>
  <c r="M123" i="3" s="1"/>
  <c r="J123" i="3"/>
  <c r="S90" i="5"/>
  <c r="M91" i="3" s="1"/>
  <c r="J91" i="3"/>
  <c r="S69" i="5"/>
  <c r="M70" i="3" s="1"/>
  <c r="U70" i="3" s="1"/>
  <c r="AB70" i="3" s="1"/>
  <c r="J70" i="3"/>
  <c r="S21" i="5"/>
  <c r="M22" i="3" s="1"/>
  <c r="J22" i="3"/>
  <c r="S294" i="4"/>
  <c r="H295" i="3" s="1"/>
  <c r="I295" i="3" s="1"/>
  <c r="G295" i="3"/>
  <c r="S247" i="4"/>
  <c r="H248" i="3" s="1"/>
  <c r="I248" i="3" s="1"/>
  <c r="G248" i="3"/>
  <c r="S183" i="4"/>
  <c r="H184" i="3" s="1"/>
  <c r="I184" i="3" s="1"/>
  <c r="G184" i="3"/>
  <c r="S119" i="4"/>
  <c r="H120" i="3" s="1"/>
  <c r="I120" i="3" s="1"/>
  <c r="G120" i="3"/>
  <c r="S101" i="5"/>
  <c r="M102" i="3" s="1"/>
  <c r="U102" i="3" s="1"/>
  <c r="J102" i="3"/>
  <c r="S104" i="5"/>
  <c r="M105" i="3" s="1"/>
  <c r="J105" i="3"/>
  <c r="S210" i="4"/>
  <c r="H211" i="3" s="1"/>
  <c r="I211" i="3" s="1"/>
  <c r="G211" i="3"/>
  <c r="S146" i="4"/>
  <c r="H147" i="3" s="1"/>
  <c r="I147" i="3" s="1"/>
  <c r="G147" i="3"/>
  <c r="S82" i="4"/>
  <c r="H83" i="3" s="1"/>
  <c r="I83" i="3" s="1"/>
  <c r="G83" i="3"/>
  <c r="S308" i="4"/>
  <c r="H309" i="3" s="1"/>
  <c r="I309" i="3" s="1"/>
  <c r="G309" i="3"/>
  <c r="G276" i="3"/>
  <c r="S275" i="4"/>
  <c r="H276" i="3" s="1"/>
  <c r="I276" i="3" s="1"/>
  <c r="S211" i="4"/>
  <c r="H212" i="3" s="1"/>
  <c r="I212" i="3" s="1"/>
  <c r="G212" i="3"/>
  <c r="S147" i="4"/>
  <c r="H148" i="3" s="1"/>
  <c r="I148" i="3" s="1"/>
  <c r="G148" i="3"/>
  <c r="S83" i="4"/>
  <c r="H84" i="3" s="1"/>
  <c r="I84" i="3" s="1"/>
  <c r="G84" i="3"/>
  <c r="S5" i="5"/>
  <c r="M6" i="3" s="1"/>
  <c r="J6" i="3"/>
  <c r="S289" i="4"/>
  <c r="H290" i="3" s="1"/>
  <c r="I290" i="3" s="1"/>
  <c r="G290" i="3"/>
  <c r="S237" i="4"/>
  <c r="H238" i="3" s="1"/>
  <c r="I238" i="3" s="1"/>
  <c r="G238" i="3"/>
  <c r="S173" i="4"/>
  <c r="H174" i="3" s="1"/>
  <c r="I174" i="3" s="1"/>
  <c r="G174" i="3"/>
  <c r="S109" i="4"/>
  <c r="H110" i="3" s="1"/>
  <c r="I110" i="3" s="1"/>
  <c r="G110" i="3"/>
  <c r="U288" i="3" l="1"/>
  <c r="AB288" i="3" s="1"/>
  <c r="U168" i="3"/>
  <c r="AB168" i="3" s="1"/>
  <c r="AB232" i="3"/>
  <c r="AB298" i="3"/>
  <c r="U96" i="3"/>
  <c r="AB96" i="3" s="1"/>
  <c r="U172" i="3"/>
  <c r="U105" i="3"/>
  <c r="AB105" i="3" s="1"/>
  <c r="AB132" i="3"/>
  <c r="AC132" i="3" s="1"/>
  <c r="AB195" i="3"/>
  <c r="U181" i="3"/>
  <c r="AB181" i="3" s="1"/>
  <c r="AB198" i="3"/>
  <c r="U272" i="3"/>
  <c r="AC69" i="3"/>
  <c r="AM26" i="5"/>
  <c r="T27" i="3" s="1"/>
  <c r="U27" i="3" s="1"/>
  <c r="AB27" i="3" s="1"/>
  <c r="S27" i="3"/>
  <c r="U97" i="3"/>
  <c r="AB97" i="3" s="1"/>
  <c r="J97" i="3"/>
  <c r="S96" i="5"/>
  <c r="M97" i="3" s="1"/>
  <c r="AM251" i="5"/>
  <c r="T252" i="3" s="1"/>
  <c r="S252" i="3"/>
  <c r="S144" i="5"/>
  <c r="M145" i="3" s="1"/>
  <c r="J145" i="3"/>
  <c r="AB208" i="3"/>
  <c r="U265" i="3"/>
  <c r="AB265" i="3" s="1"/>
  <c r="AB305" i="3"/>
  <c r="S256" i="3"/>
  <c r="AM255" i="5"/>
  <c r="T256" i="3" s="1"/>
  <c r="U256" i="3" s="1"/>
  <c r="AB150" i="3"/>
  <c r="U138" i="3"/>
  <c r="AB138" i="3" s="1"/>
  <c r="S45" i="5"/>
  <c r="M46" i="3" s="1"/>
  <c r="J46" i="3"/>
  <c r="S64" i="5"/>
  <c r="M65" i="3" s="1"/>
  <c r="U65" i="3" s="1"/>
  <c r="AB65" i="3" s="1"/>
  <c r="J65" i="3"/>
  <c r="J81" i="3"/>
  <c r="S80" i="5"/>
  <c r="M81" i="3" s="1"/>
  <c r="U81" i="3" s="1"/>
  <c r="AB81" i="3" s="1"/>
  <c r="U252" i="3"/>
  <c r="AB252" i="3" s="1"/>
  <c r="AM184" i="5"/>
  <c r="T185" i="3" s="1"/>
  <c r="S133" i="3"/>
  <c r="AM132" i="5"/>
  <c r="T133" i="3" s="1"/>
  <c r="U133" i="3" s="1"/>
  <c r="AB133" i="3" s="1"/>
  <c r="J190" i="3"/>
  <c r="S189" i="5"/>
  <c r="M190" i="3" s="1"/>
  <c r="S53" i="5"/>
  <c r="M54" i="3" s="1"/>
  <c r="J54" i="3"/>
  <c r="J211" i="3"/>
  <c r="S210" i="5"/>
  <c r="M211" i="3" s="1"/>
  <c r="F42" i="15"/>
  <c r="F31" i="15"/>
  <c r="F144" i="15"/>
  <c r="F32" i="15"/>
  <c r="F234" i="15"/>
  <c r="F186" i="15"/>
  <c r="F276" i="15"/>
  <c r="F157" i="15"/>
  <c r="F256" i="15"/>
  <c r="F192" i="15"/>
  <c r="F72" i="15"/>
  <c r="F346" i="15"/>
  <c r="F5" i="15"/>
  <c r="F18" i="15"/>
  <c r="F75" i="15"/>
  <c r="F177" i="15"/>
  <c r="F26" i="15"/>
  <c r="U297" i="3"/>
  <c r="AB297" i="3" s="1"/>
  <c r="U273" i="3"/>
  <c r="AB273" i="3" s="1"/>
  <c r="U106" i="3"/>
  <c r="AB106" i="3" s="1"/>
  <c r="U260" i="3"/>
  <c r="AB260" i="3" s="1"/>
  <c r="AB272" i="3"/>
  <c r="U4" i="3"/>
  <c r="AB4" i="3" s="1"/>
  <c r="U184" i="3"/>
  <c r="AB184" i="3" s="1"/>
  <c r="U286" i="3"/>
  <c r="AB286" i="3" s="1"/>
  <c r="U304" i="3"/>
  <c r="AB304" i="3" s="1"/>
  <c r="AB171" i="3"/>
  <c r="AB174" i="3"/>
  <c r="U183" i="3"/>
  <c r="AB183" i="3" s="1"/>
  <c r="U76" i="3"/>
  <c r="AB76" i="3" s="1"/>
  <c r="U141" i="3"/>
  <c r="AB141" i="3" s="1"/>
  <c r="AB251" i="3"/>
  <c r="U240" i="3"/>
  <c r="AB240" i="3" s="1"/>
  <c r="U244" i="3"/>
  <c r="AB244" i="3" s="1"/>
  <c r="U80" i="3"/>
  <c r="AB80" i="3" s="1"/>
  <c r="U31" i="3"/>
  <c r="AB31" i="3" s="1"/>
  <c r="U143" i="3"/>
  <c r="AB143" i="3" s="1"/>
  <c r="AB274" i="3"/>
  <c r="AB243" i="3"/>
  <c r="U12" i="3"/>
  <c r="AB88" i="3"/>
  <c r="U160" i="3"/>
  <c r="AB160" i="3" s="1"/>
  <c r="U216" i="3"/>
  <c r="AB216" i="3" s="1"/>
  <c r="AC216" i="3" s="1"/>
  <c r="U94" i="3"/>
  <c r="AB94" i="3" s="1"/>
  <c r="U16" i="3"/>
  <c r="U125" i="3"/>
  <c r="AB125" i="3" s="1"/>
  <c r="U202" i="3"/>
  <c r="U196" i="3"/>
  <c r="AB196" i="3" s="1"/>
  <c r="U155" i="3"/>
  <c r="AB155" i="3" s="1"/>
  <c r="U200" i="3"/>
  <c r="AB268" i="3"/>
  <c r="AC268" i="3" s="1"/>
  <c r="U118" i="3"/>
  <c r="AB118" i="3" s="1"/>
  <c r="U237" i="3"/>
  <c r="AB237" i="3" s="1"/>
  <c r="U323" i="3"/>
  <c r="AB323" i="3" s="1"/>
  <c r="U21" i="3"/>
  <c r="AB21" i="3" s="1"/>
  <c r="U262" i="3"/>
  <c r="AB262" i="3" s="1"/>
  <c r="U270" i="3"/>
  <c r="AC85" i="3"/>
  <c r="U144" i="3"/>
  <c r="AB144" i="3" s="1"/>
  <c r="U253" i="3"/>
  <c r="AB253" i="3" s="1"/>
  <c r="S177" i="3"/>
  <c r="AM176" i="5"/>
  <c r="T177" i="3" s="1"/>
  <c r="S284" i="3"/>
  <c r="AM283" i="5"/>
  <c r="T284" i="3" s="1"/>
  <c r="AM329" i="5"/>
  <c r="T330" i="3" s="1"/>
  <c r="U330" i="3" s="1"/>
  <c r="S330" i="3"/>
  <c r="S37" i="3"/>
  <c r="AM36" i="5"/>
  <c r="T37" i="3" s="1"/>
  <c r="U37" i="3" s="1"/>
  <c r="AB37" i="3" s="1"/>
  <c r="S123" i="3"/>
  <c r="AM122" i="5"/>
  <c r="T123" i="3" s="1"/>
  <c r="U123" i="3" s="1"/>
  <c r="AB123" i="3" s="1"/>
  <c r="AM258" i="5"/>
  <c r="T259" i="3" s="1"/>
  <c r="U259" i="3" s="1"/>
  <c r="AB259" i="3" s="1"/>
  <c r="S259" i="3"/>
  <c r="S13" i="3"/>
  <c r="AM12" i="5"/>
  <c r="T13" i="3" s="1"/>
  <c r="U13" i="3" s="1"/>
  <c r="AB13" i="3" s="1"/>
  <c r="S6" i="3"/>
  <c r="AM5" i="5"/>
  <c r="T6" i="3" s="1"/>
  <c r="U6" i="3" s="1"/>
  <c r="AB6" i="3" s="1"/>
  <c r="AM34" i="5"/>
  <c r="T35" i="3" s="1"/>
  <c r="S35" i="3"/>
  <c r="S101" i="3"/>
  <c r="AM100" i="5"/>
  <c r="T101" i="3" s="1"/>
  <c r="U101" i="3" s="1"/>
  <c r="S277" i="5"/>
  <c r="M278" i="3" s="1"/>
  <c r="U278" i="3" s="1"/>
  <c r="AB278" i="3" s="1"/>
  <c r="J278" i="3"/>
  <c r="AM289" i="5"/>
  <c r="T290" i="3" s="1"/>
  <c r="U290" i="3" s="1"/>
  <c r="AB290" i="3" s="1"/>
  <c r="S290" i="3"/>
  <c r="S8" i="5"/>
  <c r="M9" i="3" s="1"/>
  <c r="J9" i="3"/>
  <c r="J129" i="3"/>
  <c r="S128" i="5"/>
  <c r="M129" i="3" s="1"/>
  <c r="AM152" i="5"/>
  <c r="T153" i="3" s="1"/>
  <c r="U153" i="3" s="1"/>
  <c r="AB153" i="3" s="1"/>
  <c r="S153" i="3"/>
  <c r="AM203" i="5"/>
  <c r="T204" i="3" s="1"/>
  <c r="U204" i="3" s="1"/>
  <c r="AB204" i="3" s="1"/>
  <c r="S204" i="3"/>
  <c r="AM244" i="5"/>
  <c r="T245" i="3" s="1"/>
  <c r="U245" i="3" s="1"/>
  <c r="AB245" i="3" s="1"/>
  <c r="S245" i="3"/>
  <c r="S263" i="5"/>
  <c r="M264" i="3" s="1"/>
  <c r="U264" i="3" s="1"/>
  <c r="AB264" i="3" s="1"/>
  <c r="J264" i="3"/>
  <c r="S292" i="5"/>
  <c r="M293" i="3" s="1"/>
  <c r="U293" i="3" s="1"/>
  <c r="AB293" i="3" s="1"/>
  <c r="J293" i="3"/>
  <c r="U280" i="3"/>
  <c r="AB280" i="3" s="1"/>
  <c r="U257" i="3"/>
  <c r="AB257" i="3" s="1"/>
  <c r="AB299" i="3"/>
  <c r="U60" i="3"/>
  <c r="AB60" i="3" s="1"/>
  <c r="U44" i="3"/>
  <c r="U135" i="3"/>
  <c r="AB135" i="3" s="1"/>
  <c r="AM45" i="5"/>
  <c r="T46" i="3" s="1"/>
  <c r="U46" i="3" s="1"/>
  <c r="AB46" i="3" s="1"/>
  <c r="S46" i="3"/>
  <c r="S89" i="3"/>
  <c r="AM88" i="5"/>
  <c r="T89" i="3" s="1"/>
  <c r="U89" i="3" s="1"/>
  <c r="AB89" i="3" s="1"/>
  <c r="J100" i="3"/>
  <c r="S99" i="5"/>
  <c r="M100" i="3" s="1"/>
  <c r="J116" i="3"/>
  <c r="S115" i="5"/>
  <c r="M116" i="3" s="1"/>
  <c r="U116" i="3" s="1"/>
  <c r="AB116" i="3" s="1"/>
  <c r="AM260" i="5"/>
  <c r="T261" i="3" s="1"/>
  <c r="S261" i="3"/>
  <c r="S260" i="5"/>
  <c r="M261" i="3" s="1"/>
  <c r="J261" i="3"/>
  <c r="S91" i="3"/>
  <c r="AM90" i="5"/>
  <c r="T91" i="3" s="1"/>
  <c r="AM112" i="5"/>
  <c r="T113" i="3" s="1"/>
  <c r="S113" i="3"/>
  <c r="AM128" i="5"/>
  <c r="T129" i="3" s="1"/>
  <c r="S129" i="3"/>
  <c r="AM300" i="5"/>
  <c r="T301" i="3" s="1"/>
  <c r="U301" i="3" s="1"/>
  <c r="AB301" i="3" s="1"/>
  <c r="S301" i="3"/>
  <c r="AM305" i="5"/>
  <c r="T306" i="3" s="1"/>
  <c r="S306" i="3"/>
  <c r="S68" i="3"/>
  <c r="AM67" i="5"/>
  <c r="T68" i="3" s="1"/>
  <c r="U68" i="3" s="1"/>
  <c r="AB68" i="3" s="1"/>
  <c r="S163" i="5"/>
  <c r="M164" i="3" s="1"/>
  <c r="U164" i="3" s="1"/>
  <c r="AB164" i="3" s="1"/>
  <c r="J164" i="3"/>
  <c r="J238" i="3"/>
  <c r="S237" i="5"/>
  <c r="M238" i="3" s="1"/>
  <c r="AM18" i="5"/>
  <c r="T19" i="3" s="1"/>
  <c r="S19" i="3"/>
  <c r="AM50" i="5"/>
  <c r="T51" i="3" s="1"/>
  <c r="U51" i="3" s="1"/>
  <c r="AB51" i="3" s="1"/>
  <c r="S51" i="3"/>
  <c r="S176" i="5"/>
  <c r="M177" i="3" s="1"/>
  <c r="J177" i="3"/>
  <c r="S174" i="5"/>
  <c r="M175" i="3" s="1"/>
  <c r="J175" i="3"/>
  <c r="AM114" i="5"/>
  <c r="T115" i="3" s="1"/>
  <c r="U115" i="3" s="1"/>
  <c r="AB115" i="3" s="1"/>
  <c r="S115" i="3"/>
  <c r="AM144" i="5"/>
  <c r="T145" i="3" s="1"/>
  <c r="U145" i="3" s="1"/>
  <c r="AB145" i="3" s="1"/>
  <c r="S145" i="3"/>
  <c r="S176" i="3"/>
  <c r="AM175" i="5"/>
  <c r="T176" i="3" s="1"/>
  <c r="U176" i="3" s="1"/>
  <c r="AB176" i="3" s="1"/>
  <c r="AM109" i="5"/>
  <c r="T110" i="3" s="1"/>
  <c r="U110" i="3" s="1"/>
  <c r="AB110" i="3" s="1"/>
  <c r="S110" i="3"/>
  <c r="AM139" i="5"/>
  <c r="T140" i="3" s="1"/>
  <c r="U140" i="3" s="1"/>
  <c r="AB140" i="3" s="1"/>
  <c r="S140" i="3"/>
  <c r="S284" i="5"/>
  <c r="M285" i="3" s="1"/>
  <c r="U285" i="3" s="1"/>
  <c r="AB285" i="3" s="1"/>
  <c r="J285" i="3"/>
  <c r="AB101" i="3"/>
  <c r="AM148" i="5"/>
  <c r="T149" i="3" s="1"/>
  <c r="U149" i="3" s="1"/>
  <c r="AB149" i="3" s="1"/>
  <c r="S149" i="3"/>
  <c r="AM130" i="5"/>
  <c r="T131" i="3" s="1"/>
  <c r="U131" i="3" s="1"/>
  <c r="AB131" i="3" s="1"/>
  <c r="S131" i="3"/>
  <c r="J165" i="3"/>
  <c r="S164" i="5"/>
  <c r="M165" i="3" s="1"/>
  <c r="U165" i="3" s="1"/>
  <c r="S100" i="3"/>
  <c r="AM99" i="5"/>
  <c r="T100" i="3" s="1"/>
  <c r="AM146" i="5"/>
  <c r="T147" i="3" s="1"/>
  <c r="U147" i="3" s="1"/>
  <c r="AB147" i="3" s="1"/>
  <c r="S147" i="3"/>
  <c r="AM8" i="5"/>
  <c r="T9" i="3" s="1"/>
  <c r="S9" i="3"/>
  <c r="AM39" i="5"/>
  <c r="T40" i="3" s="1"/>
  <c r="U40" i="3" s="1"/>
  <c r="AB40" i="3" s="1"/>
  <c r="S40" i="3"/>
  <c r="S107" i="3"/>
  <c r="AM106" i="5"/>
  <c r="T107" i="3" s="1"/>
  <c r="U107" i="3" s="1"/>
  <c r="AB107" i="3" s="1"/>
  <c r="S221" i="3"/>
  <c r="AM220" i="5"/>
  <c r="T221" i="3" s="1"/>
  <c r="S221" i="5"/>
  <c r="M222" i="3" s="1"/>
  <c r="J222" i="3"/>
  <c r="S247" i="5"/>
  <c r="M248" i="3" s="1"/>
  <c r="J248" i="3"/>
  <c r="U306" i="3"/>
  <c r="AB306" i="3" s="1"/>
  <c r="AM28" i="5"/>
  <c r="T29" i="3" s="1"/>
  <c r="U29" i="3" s="1"/>
  <c r="AB29" i="3" s="1"/>
  <c r="S29" i="3"/>
  <c r="U19" i="3"/>
  <c r="AB19" i="3" s="1"/>
  <c r="S59" i="3"/>
  <c r="AM58" i="5"/>
  <c r="T59" i="3" s="1"/>
  <c r="U59" i="3" s="1"/>
  <c r="AB59" i="3" s="1"/>
  <c r="AM160" i="5"/>
  <c r="T161" i="3" s="1"/>
  <c r="S161" i="3"/>
  <c r="AM234" i="5"/>
  <c r="T235" i="3" s="1"/>
  <c r="U235" i="3" s="1"/>
  <c r="AB235" i="3" s="1"/>
  <c r="S235" i="3"/>
  <c r="AM210" i="5"/>
  <c r="T211" i="3" s="1"/>
  <c r="U211" i="3" s="1"/>
  <c r="AB211" i="3" s="1"/>
  <c r="S211" i="3"/>
  <c r="U91" i="3"/>
  <c r="U151" i="3"/>
  <c r="AB151" i="3" s="1"/>
  <c r="AB330" i="3"/>
  <c r="S24" i="3"/>
  <c r="AM23" i="5"/>
  <c r="T24" i="3" s="1"/>
  <c r="U24" i="3" s="1"/>
  <c r="AB24" i="3" s="1"/>
  <c r="S75" i="3"/>
  <c r="AM74" i="5"/>
  <c r="T75" i="3" s="1"/>
  <c r="U75" i="3" s="1"/>
  <c r="AB75" i="3" s="1"/>
  <c r="AM172" i="5"/>
  <c r="T173" i="3" s="1"/>
  <c r="U173" i="3" s="1"/>
  <c r="AB173" i="3" s="1"/>
  <c r="S173" i="3"/>
  <c r="S177" i="5"/>
  <c r="M178" i="3" s="1"/>
  <c r="U178" i="3" s="1"/>
  <c r="AB178" i="3" s="1"/>
  <c r="J178" i="3"/>
  <c r="AM266" i="5"/>
  <c r="T267" i="3" s="1"/>
  <c r="U267" i="3" s="1"/>
  <c r="AB267" i="3" s="1"/>
  <c r="S267" i="3"/>
  <c r="AM247" i="5"/>
  <c r="T248" i="3" s="1"/>
  <c r="S248" i="3"/>
  <c r="S301" i="5"/>
  <c r="M302" i="3" s="1"/>
  <c r="U302" i="3" s="1"/>
  <c r="AB302" i="3" s="1"/>
  <c r="J302" i="3"/>
  <c r="S309" i="5"/>
  <c r="M310" i="3" s="1"/>
  <c r="U310" i="3" s="1"/>
  <c r="AB310" i="3" s="1"/>
  <c r="J310" i="3"/>
  <c r="S29" i="5"/>
  <c r="M30" i="3" s="1"/>
  <c r="U30" i="3" s="1"/>
  <c r="AB30" i="3" s="1"/>
  <c r="J30" i="3"/>
  <c r="S13" i="5"/>
  <c r="M14" i="3" s="1"/>
  <c r="K14" i="3"/>
  <c r="J113" i="3"/>
  <c r="S112" i="5"/>
  <c r="M113" i="3" s="1"/>
  <c r="U113" i="3" s="1"/>
  <c r="AB113" i="3" s="1"/>
  <c r="AM66" i="5"/>
  <c r="T67" i="3" s="1"/>
  <c r="U67" i="3" s="1"/>
  <c r="AB67" i="3" s="1"/>
  <c r="S67" i="3"/>
  <c r="S156" i="5"/>
  <c r="M157" i="3" s="1"/>
  <c r="U157" i="3" s="1"/>
  <c r="AB157" i="3" s="1"/>
  <c r="J157" i="3"/>
  <c r="J229" i="3"/>
  <c r="S228" i="5"/>
  <c r="M229" i="3" s="1"/>
  <c r="U229" i="3" s="1"/>
  <c r="S279" i="3"/>
  <c r="AM278" i="5"/>
  <c r="T279" i="3" s="1"/>
  <c r="U279" i="3" s="1"/>
  <c r="AB279" i="3" s="1"/>
  <c r="AM294" i="5"/>
  <c r="T295" i="3" s="1"/>
  <c r="U295" i="3" s="1"/>
  <c r="AB295" i="3" s="1"/>
  <c r="S295" i="3"/>
  <c r="J161" i="3"/>
  <c r="S160" i="5"/>
  <c r="M161" i="3" s="1"/>
  <c r="S179" i="5"/>
  <c r="M180" i="3" s="1"/>
  <c r="J180" i="3"/>
  <c r="J221" i="3"/>
  <c r="S220" i="5"/>
  <c r="M221" i="3" s="1"/>
  <c r="S282" i="3"/>
  <c r="AM281" i="5"/>
  <c r="T282" i="3" s="1"/>
  <c r="U282" i="3" s="1"/>
  <c r="AB282" i="3" s="1"/>
  <c r="AM44" i="5"/>
  <c r="T45" i="3" s="1"/>
  <c r="U45" i="3" s="1"/>
  <c r="AB45" i="3" s="1"/>
  <c r="S45" i="3"/>
  <c r="AM13" i="5"/>
  <c r="T14" i="3" s="1"/>
  <c r="S14" i="3"/>
  <c r="U35" i="3"/>
  <c r="AB35" i="3" s="1"/>
  <c r="AM82" i="5"/>
  <c r="T83" i="3" s="1"/>
  <c r="U83" i="3" s="1"/>
  <c r="AB83" i="3" s="1"/>
  <c r="S83" i="3"/>
  <c r="AM125" i="5"/>
  <c r="T126" i="3" s="1"/>
  <c r="U126" i="3" s="1"/>
  <c r="AB126" i="3" s="1"/>
  <c r="S126" i="3"/>
  <c r="AM98" i="5"/>
  <c r="T99" i="3" s="1"/>
  <c r="U99" i="3" s="1"/>
  <c r="AB99" i="3" s="1"/>
  <c r="S99" i="3"/>
  <c r="S117" i="3"/>
  <c r="AM116" i="5"/>
  <c r="T117" i="3" s="1"/>
  <c r="U117" i="3" s="1"/>
  <c r="AB117" i="3" s="1"/>
  <c r="AC117" i="3" s="1"/>
  <c r="AM191" i="5"/>
  <c r="T192" i="3" s="1"/>
  <c r="U192" i="3" s="1"/>
  <c r="AB192" i="3" s="1"/>
  <c r="S192" i="3"/>
  <c r="S283" i="5"/>
  <c r="M284" i="3" s="1"/>
  <c r="J284" i="3"/>
  <c r="AB219" i="3"/>
  <c r="U308" i="3"/>
  <c r="AB308" i="3" s="1"/>
  <c r="AB163" i="3"/>
  <c r="U158" i="3"/>
  <c r="AB158" i="3" s="1"/>
  <c r="AB146" i="3"/>
  <c r="U296" i="3"/>
  <c r="AB296" i="3" s="1"/>
  <c r="AB287" i="3"/>
  <c r="U124" i="3"/>
  <c r="AB124" i="3" s="1"/>
  <c r="AB172" i="3"/>
  <c r="AB92" i="3"/>
  <c r="U142" i="3"/>
  <c r="AB142" i="3" s="1"/>
  <c r="U241" i="3"/>
  <c r="AB241" i="3" s="1"/>
  <c r="AB91" i="3"/>
  <c r="U136" i="3"/>
  <c r="U82" i="3"/>
  <c r="AB82" i="3" s="1"/>
  <c r="AB128" i="3"/>
  <c r="U311" i="3"/>
  <c r="AB202" i="3"/>
  <c r="U43" i="3"/>
  <c r="AB43" i="3" s="1"/>
  <c r="U15" i="3"/>
  <c r="AB15" i="3" s="1"/>
  <c r="U66" i="3"/>
  <c r="AB66" i="3" s="1"/>
  <c r="U315" i="3"/>
  <c r="AB315" i="3" s="1"/>
  <c r="U307" i="3"/>
  <c r="AB307" i="3" s="1"/>
  <c r="AB313" i="3"/>
  <c r="U326" i="3"/>
  <c r="AB326" i="3" s="1"/>
  <c r="U188" i="3"/>
  <c r="AB188" i="3" s="1"/>
  <c r="U90" i="3"/>
  <c r="AB90" i="3" s="1"/>
  <c r="F14" i="15"/>
  <c r="F15" i="15"/>
  <c r="F84" i="15"/>
  <c r="F91" i="15"/>
  <c r="F114" i="15"/>
  <c r="F162" i="15"/>
  <c r="F344" i="15"/>
  <c r="F130" i="15"/>
  <c r="F260" i="15"/>
  <c r="F150" i="15"/>
  <c r="F118" i="15"/>
  <c r="F78" i="15"/>
  <c r="F170" i="15"/>
  <c r="F181" i="15"/>
  <c r="F88" i="15"/>
  <c r="F262" i="15"/>
  <c r="F148" i="15"/>
  <c r="F126" i="15"/>
  <c r="F79" i="15"/>
  <c r="F266" i="15"/>
  <c r="F348" i="15"/>
  <c r="F46" i="15"/>
  <c r="F238" i="15"/>
  <c r="F239" i="15"/>
  <c r="F146" i="15"/>
  <c r="F63" i="15"/>
  <c r="F160" i="15"/>
  <c r="F128" i="15"/>
  <c r="F252" i="15"/>
  <c r="F245" i="15"/>
  <c r="F123" i="15"/>
  <c r="F24" i="15"/>
  <c r="F261" i="15"/>
  <c r="F240" i="15"/>
  <c r="F218" i="15"/>
  <c r="F224" i="15"/>
  <c r="F110" i="15"/>
  <c r="F326" i="15"/>
  <c r="F100" i="15"/>
  <c r="F20" i="15"/>
  <c r="F143" i="15"/>
  <c r="F197" i="15"/>
  <c r="F12" i="15"/>
  <c r="F165" i="15"/>
  <c r="F27" i="15"/>
  <c r="F68" i="15"/>
  <c r="F272" i="15"/>
  <c r="F3" i="15"/>
  <c r="AC168" i="3"/>
  <c r="AC291" i="3"/>
  <c r="AC93" i="3"/>
  <c r="AC195" i="3"/>
  <c r="AC239" i="3"/>
  <c r="AC104" i="3"/>
  <c r="AC105" i="3"/>
  <c r="AC39" i="3"/>
  <c r="AC181" i="3"/>
  <c r="AC166" i="3"/>
  <c r="AC163" i="3"/>
  <c r="AC25" i="3"/>
  <c r="AC208" i="3"/>
  <c r="AC263" i="3"/>
  <c r="AC174" i="3"/>
  <c r="AC150" i="3"/>
  <c r="AC244" i="3"/>
  <c r="AC70" i="3"/>
  <c r="AC31" i="3"/>
  <c r="AC205" i="3"/>
  <c r="AC232" i="3"/>
  <c r="AC76" i="3"/>
  <c r="AC305" i="3"/>
  <c r="AC56" i="3"/>
  <c r="AC272" i="3"/>
  <c r="AC170" i="3"/>
  <c r="AC223" i="3"/>
  <c r="AC258" i="3"/>
  <c r="AC275" i="3"/>
  <c r="AC271" i="3"/>
  <c r="AC158" i="3"/>
  <c r="AC106" i="3"/>
  <c r="AC329" i="3"/>
  <c r="AC297" i="3"/>
  <c r="AC299" i="3"/>
  <c r="AC60" i="3"/>
  <c r="AC53" i="3"/>
  <c r="AC252" i="3"/>
  <c r="AC97" i="3"/>
  <c r="AC194" i="3"/>
  <c r="AM48" i="5"/>
  <c r="T49" i="3" s="1"/>
  <c r="U49" i="3" s="1"/>
  <c r="AB49" i="3" s="1"/>
  <c r="S49" i="3"/>
  <c r="AC314" i="3"/>
  <c r="AM213" i="5"/>
  <c r="T214" i="3" s="1"/>
  <c r="U214" i="3" s="1"/>
  <c r="AB214" i="3" s="1"/>
  <c r="S214" i="3"/>
  <c r="AC296" i="3"/>
  <c r="S248" i="5"/>
  <c r="M249" i="3" s="1"/>
  <c r="J249" i="3"/>
  <c r="AC215" i="3"/>
  <c r="AM25" i="5"/>
  <c r="T26" i="3" s="1"/>
  <c r="U26" i="3" s="1"/>
  <c r="AB26" i="3" s="1"/>
  <c r="S26" i="3"/>
  <c r="N79" i="3"/>
  <c r="AM78" i="5"/>
  <c r="T79" i="3" s="1"/>
  <c r="AC266" i="3"/>
  <c r="AC230" i="3"/>
  <c r="F7" i="15"/>
  <c r="F316" i="15"/>
  <c r="U207" i="3"/>
  <c r="AB207" i="3" s="1"/>
  <c r="AB220" i="3"/>
  <c r="F35" i="15"/>
  <c r="F22" i="15"/>
  <c r="F254" i="15"/>
  <c r="U36" i="3"/>
  <c r="AB36" i="3" s="1"/>
  <c r="AM237" i="5"/>
  <c r="T238" i="3" s="1"/>
  <c r="S238" i="3"/>
  <c r="U319" i="3"/>
  <c r="AB319" i="3" s="1"/>
  <c r="F8" i="15"/>
  <c r="U186" i="3"/>
  <c r="AB186" i="3" s="1"/>
  <c r="AC37" i="3"/>
  <c r="F95" i="15"/>
  <c r="F229" i="15"/>
  <c r="U159" i="3"/>
  <c r="AB159" i="3" s="1"/>
  <c r="U212" i="3"/>
  <c r="AB212" i="3" s="1"/>
  <c r="C360" i="15"/>
  <c r="C359" i="15"/>
  <c r="E2" i="15"/>
  <c r="F2" i="15" s="1"/>
  <c r="F270" i="15"/>
  <c r="U87" i="3"/>
  <c r="AB87" i="3" s="1"/>
  <c r="U72" i="3"/>
  <c r="AB72" i="3" s="1"/>
  <c r="U111" i="3"/>
  <c r="AB111" i="3" s="1"/>
  <c r="AC330" i="3"/>
  <c r="AB200" i="3"/>
  <c r="AM248" i="5"/>
  <c r="T249" i="3" s="1"/>
  <c r="U333" i="3"/>
  <c r="AB333" i="3" s="1"/>
  <c r="F159" i="15"/>
  <c r="F244" i="15"/>
  <c r="AB246" i="3"/>
  <c r="AB44" i="3"/>
  <c r="AC21" i="3"/>
  <c r="AM6" i="5"/>
  <c r="T7" i="3" s="1"/>
  <c r="U7" i="3" s="1"/>
  <c r="S7" i="3"/>
  <c r="U250" i="3"/>
  <c r="AB250" i="3" s="1"/>
  <c r="AC322" i="3"/>
  <c r="U103" i="3"/>
  <c r="AB103" i="3" s="1"/>
  <c r="AB229" i="3"/>
  <c r="U231" i="3"/>
  <c r="AB231" i="3" s="1"/>
  <c r="AB84" i="3"/>
  <c r="AB102" i="3"/>
  <c r="AB318" i="3"/>
  <c r="U74" i="3"/>
  <c r="AB74" i="3" s="1"/>
  <c r="AB12" i="3"/>
  <c r="F328" i="15"/>
  <c r="AM10" i="5"/>
  <c r="T11" i="3" s="1"/>
  <c r="U11" i="3" s="1"/>
  <c r="AB11" i="3" s="1"/>
  <c r="S11" i="3"/>
  <c r="AM198" i="5"/>
  <c r="T199" i="3" s="1"/>
  <c r="S199" i="3"/>
  <c r="F52" i="15"/>
  <c r="F56" i="15"/>
  <c r="F174" i="15"/>
  <c r="U281" i="3"/>
  <c r="AB281" i="3" s="1"/>
  <c r="F38" i="15"/>
  <c r="F200" i="15"/>
  <c r="N127" i="3"/>
  <c r="AM126" i="5"/>
  <c r="T127" i="3" s="1"/>
  <c r="U127" i="3" s="1"/>
  <c r="AB127" i="3" s="1"/>
  <c r="U114" i="3"/>
  <c r="AB114" i="3" s="1"/>
  <c r="N328" i="3"/>
  <c r="AM327" i="5"/>
  <c r="T328" i="3" s="1"/>
  <c r="U328" i="3" s="1"/>
  <c r="AB328" i="3" s="1"/>
  <c r="F340" i="15"/>
  <c r="F206" i="15"/>
  <c r="AM21" i="5"/>
  <c r="T22" i="3" s="1"/>
  <c r="U22" i="3" s="1"/>
  <c r="AB22" i="3" s="1"/>
  <c r="S22" i="3"/>
  <c r="S4" i="5"/>
  <c r="M5" i="3" s="1"/>
  <c r="U5" i="3" s="1"/>
  <c r="AB5" i="3" s="1"/>
  <c r="J5" i="3"/>
  <c r="U209" i="3"/>
  <c r="F189" i="15"/>
  <c r="AC92" i="3"/>
  <c r="AM51" i="5"/>
  <c r="T52" i="3" s="1"/>
  <c r="U52" i="3" s="1"/>
  <c r="AB52" i="3" s="1"/>
  <c r="AB294" i="3"/>
  <c r="U167" i="3"/>
  <c r="AB167" i="3" s="1"/>
  <c r="AC202" i="3"/>
  <c r="AC243" i="3"/>
  <c r="AC316" i="3"/>
  <c r="F6" i="15"/>
  <c r="U73" i="3"/>
  <c r="AB73" i="3" s="1"/>
  <c r="AM181" i="5"/>
  <c r="T182" i="3" s="1"/>
  <c r="U182" i="3" s="1"/>
  <c r="AB182" i="3" s="1"/>
  <c r="S182" i="3"/>
  <c r="AB64" i="3"/>
  <c r="AB61" i="3"/>
  <c r="F168" i="15"/>
  <c r="U48" i="3"/>
  <c r="AB48" i="3" s="1"/>
  <c r="U218" i="3"/>
  <c r="AB218" i="3" s="1"/>
  <c r="F39" i="15"/>
  <c r="F350" i="15"/>
  <c r="U18" i="3"/>
  <c r="AB18" i="3" s="1"/>
  <c r="AM221" i="5"/>
  <c r="T222" i="3" s="1"/>
  <c r="U222" i="3" s="1"/>
  <c r="AB222" i="3" s="1"/>
  <c r="S222" i="3"/>
  <c r="AB324" i="3"/>
  <c r="AB109" i="3"/>
  <c r="F193" i="15"/>
  <c r="F120" i="15"/>
  <c r="U86" i="3"/>
  <c r="AB86" i="3" s="1"/>
  <c r="U179" i="3"/>
  <c r="AB179" i="3" s="1"/>
  <c r="AB78" i="3"/>
  <c r="AC288" i="3"/>
  <c r="F94" i="15"/>
  <c r="F104" i="15"/>
  <c r="F202" i="15"/>
  <c r="F280" i="15"/>
  <c r="AB148" i="3"/>
  <c r="AB136" i="3"/>
  <c r="F66" i="15"/>
  <c r="F70" i="15"/>
  <c r="AM226" i="5"/>
  <c r="T227" i="3" s="1"/>
  <c r="U227" i="3" s="1"/>
  <c r="AB227" i="3" s="1"/>
  <c r="S227" i="3"/>
  <c r="U325" i="3"/>
  <c r="AB325" i="3" s="1"/>
  <c r="N23" i="3"/>
  <c r="AM22" i="5"/>
  <c r="T23" i="3" s="1"/>
  <c r="U23" i="3" s="1"/>
  <c r="AB23" i="3" s="1"/>
  <c r="AB303" i="3"/>
  <c r="AC187" i="3"/>
  <c r="F318" i="15"/>
  <c r="AC196" i="3"/>
  <c r="F82" i="15"/>
  <c r="AM40" i="5"/>
  <c r="T41" i="3" s="1"/>
  <c r="U41" i="3" s="1"/>
  <c r="AB41" i="3" s="1"/>
  <c r="S41" i="3"/>
  <c r="AB112" i="3"/>
  <c r="AB332" i="3"/>
  <c r="F201" i="15"/>
  <c r="N175" i="3"/>
  <c r="AM174" i="5"/>
  <c r="T175" i="3" s="1"/>
  <c r="S232" i="5"/>
  <c r="M233" i="3" s="1"/>
  <c r="J233" i="3"/>
  <c r="AB317" i="3"/>
  <c r="F62" i="15"/>
  <c r="F50" i="15"/>
  <c r="AB16" i="3"/>
  <c r="F268" i="15"/>
  <c r="F10" i="15"/>
  <c r="U121" i="3"/>
  <c r="AB121" i="3" s="1"/>
  <c r="AM37" i="5"/>
  <c r="T38" i="3" s="1"/>
  <c r="U38" i="3" s="1"/>
  <c r="AB38" i="3" s="1"/>
  <c r="S38" i="3"/>
  <c r="U276" i="3"/>
  <c r="AB276" i="3" s="1"/>
  <c r="AB203" i="3"/>
  <c r="F132" i="15"/>
  <c r="AC183" i="3"/>
  <c r="U199" i="3"/>
  <c r="AB199" i="3" s="1"/>
  <c r="AC298" i="3"/>
  <c r="AC286" i="3"/>
  <c r="U108" i="3"/>
  <c r="AB108" i="3" s="1"/>
  <c r="AB139" i="3"/>
  <c r="AC63" i="3"/>
  <c r="N312" i="3"/>
  <c r="AM311" i="5"/>
  <c r="T312" i="3" s="1"/>
  <c r="U312" i="3" s="1"/>
  <c r="AB312" i="3" s="1"/>
  <c r="AC213" i="3"/>
  <c r="AC292" i="3"/>
  <c r="U169" i="3"/>
  <c r="AB169" i="3" s="1"/>
  <c r="U156" i="3"/>
  <c r="AB156" i="3" s="1"/>
  <c r="AM233" i="5"/>
  <c r="T234" i="3" s="1"/>
  <c r="U234" i="3" s="1"/>
  <c r="AB234" i="3" s="1"/>
  <c r="S234" i="3"/>
  <c r="AM209" i="5"/>
  <c r="T210" i="3" s="1"/>
  <c r="U210" i="3" s="1"/>
  <c r="AB210" i="3" s="1"/>
  <c r="S210" i="3"/>
  <c r="AB137" i="3"/>
  <c r="AB98" i="3"/>
  <c r="U122" i="3"/>
  <c r="AB122" i="3" s="1"/>
  <c r="AM246" i="5"/>
  <c r="T247" i="3" s="1"/>
  <c r="U247" i="3" s="1"/>
  <c r="AB247" i="3" s="1"/>
  <c r="S247" i="3"/>
  <c r="AB7" i="3"/>
  <c r="AB254" i="3"/>
  <c r="F222" i="15"/>
  <c r="S200" i="5"/>
  <c r="M201" i="3" s="1"/>
  <c r="U201" i="3" s="1"/>
  <c r="AB201" i="3" s="1"/>
  <c r="J201" i="3"/>
  <c r="U236" i="3"/>
  <c r="AB236" i="3" s="1"/>
  <c r="U309" i="3"/>
  <c r="AB309" i="3" s="1"/>
  <c r="F98" i="15"/>
  <c r="F102" i="15"/>
  <c r="U32" i="3"/>
  <c r="AB32" i="3" s="1"/>
  <c r="AM118" i="5"/>
  <c r="T119" i="3" s="1"/>
  <c r="U119" i="3" s="1"/>
  <c r="AB119" i="3" s="1"/>
  <c r="U162" i="3"/>
  <c r="AB162" i="3" s="1"/>
  <c r="U327" i="3"/>
  <c r="AB327" i="3" s="1"/>
  <c r="F59" i="15"/>
  <c r="AM27" i="5"/>
  <c r="T28" i="3" s="1"/>
  <c r="U28" i="3" s="1"/>
  <c r="AB28" i="3" s="1"/>
  <c r="U120" i="3"/>
  <c r="AB120" i="3" s="1"/>
  <c r="AM192" i="5"/>
  <c r="T193" i="3" s="1"/>
  <c r="U193" i="3" s="1"/>
  <c r="AB193" i="3" s="1"/>
  <c r="F40" i="15"/>
  <c r="AM41" i="5"/>
  <c r="T42" i="3" s="1"/>
  <c r="U42" i="3" s="1"/>
  <c r="AB42" i="3" s="1"/>
  <c r="S42" i="3"/>
  <c r="AC91" i="3"/>
  <c r="N180" i="3"/>
  <c r="AM179" i="5"/>
  <c r="T180" i="3" s="1"/>
  <c r="S184" i="5"/>
  <c r="M185" i="3" s="1"/>
  <c r="U185" i="3" s="1"/>
  <c r="AB185" i="3" s="1"/>
  <c r="J185" i="3"/>
  <c r="AB283" i="3"/>
  <c r="AC315" i="3"/>
  <c r="AM190" i="5"/>
  <c r="T191" i="3" s="1"/>
  <c r="U191" i="3" s="1"/>
  <c r="AB191" i="3" s="1"/>
  <c r="S191" i="3"/>
  <c r="AC96" i="3"/>
  <c r="AC242" i="3"/>
  <c r="AM16" i="5"/>
  <c r="T17" i="3" s="1"/>
  <c r="U17" i="3" s="1"/>
  <c r="AB17" i="3" s="1"/>
  <c r="S17" i="3"/>
  <c r="AC77" i="3"/>
  <c r="AB209" i="3"/>
  <c r="AC160" i="3"/>
  <c r="F169" i="15"/>
  <c r="AM33" i="5"/>
  <c r="T34" i="3" s="1"/>
  <c r="U34" i="3" s="1"/>
  <c r="AB34" i="3" s="1"/>
  <c r="S34" i="3"/>
  <c r="U228" i="3"/>
  <c r="AB228" i="3" s="1"/>
  <c r="AC277" i="3"/>
  <c r="U320" i="3"/>
  <c r="AB320" i="3" s="1"/>
  <c r="AC326" i="3"/>
  <c r="F198" i="15"/>
  <c r="AM7" i="5"/>
  <c r="T8" i="3" s="1"/>
  <c r="U8" i="3" s="1"/>
  <c r="AB8" i="3" s="1"/>
  <c r="S8" i="3"/>
  <c r="AM189" i="5"/>
  <c r="T190" i="3" s="1"/>
  <c r="U190" i="3" s="1"/>
  <c r="AB190" i="3" s="1"/>
  <c r="S190" i="3"/>
  <c r="AB165" i="3"/>
  <c r="AC188" i="3"/>
  <c r="F142" i="15"/>
  <c r="N20" i="3"/>
  <c r="AM19" i="5"/>
  <c r="T20" i="3" s="1"/>
  <c r="U20" i="3" s="1"/>
  <c r="AB20" i="3" s="1"/>
  <c r="U289" i="3"/>
  <c r="AB289" i="3" s="1"/>
  <c r="AB256" i="3"/>
  <c r="AM32" i="5"/>
  <c r="T33" i="3" s="1"/>
  <c r="U33" i="3" s="1"/>
  <c r="AB33" i="3" s="1"/>
  <c r="S33" i="3"/>
  <c r="AM53" i="5"/>
  <c r="T54" i="3" s="1"/>
  <c r="U54" i="3" s="1"/>
  <c r="AB54" i="3" s="1"/>
  <c r="S54" i="3"/>
  <c r="N95" i="3"/>
  <c r="AM94" i="5"/>
  <c r="T95" i="3" s="1"/>
  <c r="U95" i="3" s="1"/>
  <c r="AB95" i="3" s="1"/>
  <c r="U331" i="3"/>
  <c r="AB331" i="3" s="1"/>
  <c r="F47" i="15"/>
  <c r="F185" i="15"/>
  <c r="F228" i="15"/>
  <c r="F334" i="15"/>
  <c r="U197" i="3"/>
  <c r="AB197" i="3" s="1"/>
  <c r="AB206" i="3"/>
  <c r="U321" i="3"/>
  <c r="AB321" i="3" s="1"/>
  <c r="AM49" i="5"/>
  <c r="T50" i="3" s="1"/>
  <c r="U50" i="3" s="1"/>
  <c r="AB50" i="3" s="1"/>
  <c r="S50" i="3"/>
  <c r="U58" i="3"/>
  <c r="AB58" i="3" s="1"/>
  <c r="U226" i="3"/>
  <c r="AB226" i="3" s="1"/>
  <c r="U224" i="3"/>
  <c r="AB224" i="3" s="1"/>
  <c r="F107" i="15"/>
  <c r="F111" i="15"/>
  <c r="F152" i="15"/>
  <c r="F158" i="15"/>
  <c r="AC198" i="3"/>
  <c r="U300" i="3"/>
  <c r="AB300" i="3" s="1"/>
  <c r="AM9" i="5"/>
  <c r="T10" i="3" s="1"/>
  <c r="U10" i="3" s="1"/>
  <c r="AB10" i="3" s="1"/>
  <c r="S10" i="3"/>
  <c r="U130" i="3"/>
  <c r="AB130" i="3" s="1"/>
  <c r="AM232" i="5"/>
  <c r="T233" i="3" s="1"/>
  <c r="AB189" i="3"/>
  <c r="AB217" i="3"/>
  <c r="F13" i="15"/>
  <c r="F44" i="15"/>
  <c r="F213" i="15"/>
  <c r="AC255" i="3"/>
  <c r="U57" i="3"/>
  <c r="AB57" i="3" s="1"/>
  <c r="AM70" i="5"/>
  <c r="T71" i="3" s="1"/>
  <c r="U71" i="3" s="1"/>
  <c r="AB71" i="3" s="1"/>
  <c r="U62" i="3"/>
  <c r="AB62" i="3" s="1"/>
  <c r="U269" i="3"/>
  <c r="AB269" i="3" s="1"/>
  <c r="U134" i="3"/>
  <c r="AB134" i="3" s="1"/>
  <c r="U55" i="3"/>
  <c r="AB55" i="3" s="1"/>
  <c r="AM46" i="5"/>
  <c r="T47" i="3" s="1"/>
  <c r="U47" i="3" s="1"/>
  <c r="AB47" i="3" s="1"/>
  <c r="U154" i="3"/>
  <c r="AB154" i="3" s="1"/>
  <c r="U152" i="3"/>
  <c r="AB152" i="3" s="1"/>
  <c r="U79" i="3"/>
  <c r="AB79" i="3" s="1"/>
  <c r="AM224" i="5"/>
  <c r="T225" i="3" s="1"/>
  <c r="U225" i="3" s="1"/>
  <c r="AB225" i="3" s="1"/>
  <c r="AB270" i="3"/>
  <c r="F136" i="15"/>
  <c r="F194" i="15"/>
  <c r="AB311" i="3"/>
  <c r="F4" i="15"/>
  <c r="F209" i="15"/>
  <c r="AC6" i="3" l="1"/>
  <c r="AC133" i="3"/>
  <c r="AC153" i="3"/>
  <c r="AC240" i="3"/>
  <c r="AC27" i="3"/>
  <c r="AC138" i="3"/>
  <c r="AC94" i="3"/>
  <c r="AC172" i="3"/>
  <c r="AC313" i="3"/>
  <c r="AC128" i="3"/>
  <c r="AC124" i="3"/>
  <c r="AC144" i="3"/>
  <c r="AC171" i="3"/>
  <c r="AC306" i="3"/>
  <c r="AC151" i="3"/>
  <c r="AC88" i="3"/>
  <c r="AC280" i="3"/>
  <c r="AC66" i="3"/>
  <c r="AC146" i="3"/>
  <c r="AC279" i="3"/>
  <c r="AC143" i="3"/>
  <c r="AC251" i="3"/>
  <c r="AC287" i="3"/>
  <c r="AC282" i="3"/>
  <c r="AC90" i="3"/>
  <c r="AC323" i="3"/>
  <c r="AC125" i="3"/>
  <c r="AC4" i="3"/>
  <c r="AC237" i="3"/>
  <c r="AC204" i="3"/>
  <c r="AC262" i="3"/>
  <c r="AC135" i="3"/>
  <c r="AC123" i="3"/>
  <c r="AC301" i="3"/>
  <c r="AC184" i="3"/>
  <c r="AC241" i="3"/>
  <c r="U221" i="3"/>
  <c r="AB221" i="3" s="1"/>
  <c r="U161" i="3"/>
  <c r="AB161" i="3" s="1"/>
  <c r="U248" i="3"/>
  <c r="AB248" i="3" s="1"/>
  <c r="U175" i="3"/>
  <c r="AB175" i="3" s="1"/>
  <c r="AC175" i="3" s="1"/>
  <c r="AC101" i="3"/>
  <c r="AC219" i="3"/>
  <c r="AC274" i="3"/>
  <c r="AC141" i="3"/>
  <c r="AC253" i="3"/>
  <c r="U238" i="3"/>
  <c r="AB238" i="3" s="1"/>
  <c r="AC238" i="3" s="1"/>
  <c r="U180" i="3"/>
  <c r="AB180" i="3" s="1"/>
  <c r="AC43" i="3"/>
  <c r="AC99" i="3"/>
  <c r="AC35" i="3"/>
  <c r="AC157" i="3"/>
  <c r="AC173" i="3"/>
  <c r="AC235" i="3"/>
  <c r="AC29" i="3"/>
  <c r="AC149" i="3"/>
  <c r="AC278" i="3"/>
  <c r="AC75" i="3"/>
  <c r="AC140" i="3"/>
  <c r="AC164" i="3"/>
  <c r="AC192" i="3"/>
  <c r="AC302" i="3"/>
  <c r="AC267" i="3"/>
  <c r="AC59" i="3"/>
  <c r="AC107" i="3"/>
  <c r="AC176" i="3"/>
  <c r="AC245" i="3"/>
  <c r="AC295" i="3"/>
  <c r="AC178" i="3"/>
  <c r="AC211" i="3"/>
  <c r="AC131" i="3"/>
  <c r="AC68" i="3"/>
  <c r="AC116" i="3"/>
  <c r="AC89" i="3"/>
  <c r="AC259" i="3"/>
  <c r="AC83" i="3"/>
  <c r="AC24" i="3"/>
  <c r="AC147" i="3"/>
  <c r="AC40" i="3"/>
  <c r="AC285" i="3"/>
  <c r="AC110" i="3"/>
  <c r="AC145" i="3"/>
  <c r="AC51" i="3"/>
  <c r="AC13" i="3"/>
  <c r="AC46" i="3"/>
  <c r="U129" i="3"/>
  <c r="AB129" i="3" s="1"/>
  <c r="U284" i="3"/>
  <c r="AB284" i="3" s="1"/>
  <c r="U14" i="3"/>
  <c r="AB14" i="3" s="1"/>
  <c r="AC113" i="3"/>
  <c r="AC19" i="3"/>
  <c r="U261" i="3"/>
  <c r="AB261" i="3" s="1"/>
  <c r="AC30" i="3"/>
  <c r="U100" i="3"/>
  <c r="AB100" i="3" s="1"/>
  <c r="U9" i="3"/>
  <c r="AB9" i="3" s="1"/>
  <c r="U177" i="3"/>
  <c r="AB177" i="3" s="1"/>
  <c r="AC15" i="3"/>
  <c r="AC320" i="3"/>
  <c r="AC156" i="3"/>
  <c r="AC52" i="3"/>
  <c r="AC328" i="3"/>
  <c r="AC20" i="3"/>
  <c r="AC17" i="3"/>
  <c r="AC162" i="3"/>
  <c r="AC226" i="3"/>
  <c r="AC57" i="3"/>
  <c r="AC55" i="3"/>
  <c r="AC71" i="3"/>
  <c r="AC236" i="3"/>
  <c r="AC62" i="3"/>
  <c r="AC8" i="3"/>
  <c r="AC193" i="3"/>
  <c r="AC247" i="3"/>
  <c r="AC119" i="3"/>
  <c r="AC182" i="3"/>
  <c r="AC95" i="3"/>
  <c r="AC54" i="3"/>
  <c r="AC32" i="3"/>
  <c r="AC201" i="3"/>
  <c r="AC225" i="3"/>
  <c r="AC28" i="3"/>
  <c r="AC210" i="3"/>
  <c r="AC41" i="3"/>
  <c r="AC50" i="3"/>
  <c r="AC331" i="3"/>
  <c r="AC185" i="3"/>
  <c r="AC23" i="3"/>
  <c r="AC38" i="3"/>
  <c r="AC11" i="3"/>
  <c r="AC34" i="3"/>
  <c r="AC42" i="3"/>
  <c r="AC234" i="3"/>
  <c r="AC312" i="3"/>
  <c r="AC127" i="3"/>
  <c r="AC47" i="3"/>
  <c r="AC134" i="3"/>
  <c r="AC33" i="3"/>
  <c r="AC265" i="3"/>
  <c r="AC82" i="3"/>
  <c r="AC109" i="3"/>
  <c r="AC48" i="3"/>
  <c r="AC294" i="3"/>
  <c r="AC45" i="3"/>
  <c r="AC12" i="3"/>
  <c r="AC231" i="3"/>
  <c r="AC186" i="3"/>
  <c r="AC220" i="3"/>
  <c r="AC155" i="3"/>
  <c r="AC165" i="3"/>
  <c r="AC152" i="3"/>
  <c r="AC10" i="3"/>
  <c r="AC310" i="3"/>
  <c r="AC179" i="3"/>
  <c r="AC199" i="3"/>
  <c r="AC169" i="3"/>
  <c r="U233" i="3"/>
  <c r="AB233" i="3" s="1"/>
  <c r="AC227" i="3"/>
  <c r="AC136" i="3"/>
  <c r="AC78" i="3"/>
  <c r="AC324" i="3"/>
  <c r="AC74" i="3"/>
  <c r="AC44" i="3"/>
  <c r="AC87" i="3"/>
  <c r="AC319" i="3"/>
  <c r="AC197" i="3"/>
  <c r="AC180" i="3"/>
  <c r="AC269" i="3"/>
  <c r="AC154" i="3"/>
  <c r="AC217" i="3"/>
  <c r="AC300" i="3"/>
  <c r="AC206" i="3"/>
  <c r="AC115" i="3"/>
  <c r="AC307" i="3"/>
  <c r="AC228" i="3"/>
  <c r="AC283" i="3"/>
  <c r="AC120" i="3"/>
  <c r="AC98" i="3"/>
  <c r="AC121" i="3"/>
  <c r="AC303" i="3"/>
  <c r="AC148" i="3"/>
  <c r="AC212" i="3"/>
  <c r="AC61" i="3"/>
  <c r="AC118" i="3"/>
  <c r="AC246" i="3"/>
  <c r="AC333" i="3"/>
  <c r="AC159" i="3"/>
  <c r="AC130" i="3"/>
  <c r="AC79" i="3"/>
  <c r="AC321" i="3"/>
  <c r="AC224" i="3"/>
  <c r="AC190" i="3"/>
  <c r="AC36" i="3"/>
  <c r="AC73" i="3"/>
  <c r="AC256" i="3"/>
  <c r="AC209" i="3"/>
  <c r="AC122" i="3"/>
  <c r="AC137" i="3"/>
  <c r="AC86" i="3"/>
  <c r="AC65" i="3"/>
  <c r="AC64" i="3"/>
  <c r="AC114" i="3"/>
  <c r="AC281" i="3"/>
  <c r="AC207" i="3"/>
  <c r="AC260" i="3"/>
  <c r="AC49" i="3"/>
  <c r="AC289" i="3"/>
  <c r="AC108" i="3"/>
  <c r="AC304" i="3"/>
  <c r="AC222" i="3"/>
  <c r="AC81" i="3"/>
  <c r="AC80" i="3"/>
  <c r="AC229" i="3"/>
  <c r="AC250" i="3"/>
  <c r="AC200" i="3"/>
  <c r="AC142" i="3"/>
  <c r="AC203" i="3"/>
  <c r="AC332" i="3"/>
  <c r="AC126" i="3"/>
  <c r="AC293" i="3"/>
  <c r="AC5" i="3"/>
  <c r="AC318" i="3"/>
  <c r="AC103" i="3"/>
  <c r="AC111" i="3"/>
  <c r="AC189" i="3"/>
  <c r="AC254" i="3"/>
  <c r="AC311" i="3"/>
  <c r="AC270" i="3"/>
  <c r="AC264" i="3"/>
  <c r="AC58" i="3"/>
  <c r="AC191" i="3"/>
  <c r="AC327" i="3"/>
  <c r="AC309" i="3"/>
  <c r="AC7" i="3"/>
  <c r="AC276" i="3"/>
  <c r="AC16" i="3"/>
  <c r="AC317" i="3"/>
  <c r="AC112" i="3"/>
  <c r="AC26" i="3"/>
  <c r="AC18" i="3"/>
  <c r="AC102" i="3"/>
  <c r="U249" i="3"/>
  <c r="AB249" i="3" s="1"/>
  <c r="AC214" i="3"/>
  <c r="AC72" i="3"/>
  <c r="AC257" i="3"/>
  <c r="AC22" i="3"/>
  <c r="AC273" i="3"/>
  <c r="AC308" i="3"/>
  <c r="AC139" i="3"/>
  <c r="AC67" i="3"/>
  <c r="AC325" i="3"/>
  <c r="AC218" i="3"/>
  <c r="AC167" i="3"/>
  <c r="AC290" i="3"/>
  <c r="AC84" i="3"/>
  <c r="AD9" i="3" l="1"/>
  <c r="AD298" i="3"/>
  <c r="AD149" i="3"/>
  <c r="AD203" i="3"/>
  <c r="AD115" i="3"/>
  <c r="AD78" i="3"/>
  <c r="AD231" i="3"/>
  <c r="AD57" i="3"/>
  <c r="AD108" i="3"/>
  <c r="AD251" i="3"/>
  <c r="AD199" i="3"/>
  <c r="AD252" i="3"/>
  <c r="AD279" i="3"/>
  <c r="AD34" i="3"/>
  <c r="AD277" i="3"/>
  <c r="AD293" i="3"/>
  <c r="AD310" i="3"/>
  <c r="AD200" i="3"/>
  <c r="AD193" i="3"/>
  <c r="AD98" i="3"/>
  <c r="AD224" i="3"/>
  <c r="AD194" i="3"/>
  <c r="AD40" i="3"/>
  <c r="AD22" i="3"/>
  <c r="AD114" i="3"/>
  <c r="AD316" i="3"/>
  <c r="AD290" i="3"/>
  <c r="AD127" i="3"/>
  <c r="AD273" i="3"/>
  <c r="AD271" i="3"/>
  <c r="AD24" i="3"/>
  <c r="AD23" i="3"/>
  <c r="AD240" i="3"/>
  <c r="AD253" i="3"/>
  <c r="AD221" i="3"/>
  <c r="AD272" i="3"/>
  <c r="AD87" i="3"/>
  <c r="AD47" i="3"/>
  <c r="AD19" i="3"/>
  <c r="AD100" i="3"/>
  <c r="AD314" i="3"/>
  <c r="AD76" i="3"/>
  <c r="AD147" i="3"/>
  <c r="AD103" i="3"/>
  <c r="AD139" i="3"/>
  <c r="AD198" i="3"/>
  <c r="AD141" i="3"/>
  <c r="AD140" i="3"/>
  <c r="AD49" i="3"/>
  <c r="AD16" i="3"/>
  <c r="AD281" i="3"/>
  <c r="AD73" i="3"/>
  <c r="AD283" i="3"/>
  <c r="AD173" i="3"/>
  <c r="AD111" i="3"/>
  <c r="AD331" i="3"/>
  <c r="AD286" i="3"/>
  <c r="AD18" i="3"/>
  <c r="AD297" i="3"/>
  <c r="AD135" i="3"/>
  <c r="AD67" i="3"/>
  <c r="AD102" i="3"/>
  <c r="AD190" i="3"/>
  <c r="AD32" i="3"/>
  <c r="AD197" i="3"/>
  <c r="AD171" i="3"/>
  <c r="AD330" i="3"/>
  <c r="AD294" i="3"/>
  <c r="AD86" i="3"/>
  <c r="AD106" i="3"/>
  <c r="AD204" i="3"/>
  <c r="AD128" i="3"/>
  <c r="AD167" i="3"/>
  <c r="AD165" i="3"/>
  <c r="AD93" i="3"/>
  <c r="AD118" i="3"/>
  <c r="AD99" i="3"/>
  <c r="AD162" i="3"/>
  <c r="AD129" i="3"/>
  <c r="AD274" i="3"/>
  <c r="AD234" i="3"/>
  <c r="AD218" i="3"/>
  <c r="AD170" i="3"/>
  <c r="AD324" i="3"/>
  <c r="AD196" i="3"/>
  <c r="AD212" i="3"/>
  <c r="AD276" i="3"/>
  <c r="AD304" i="3"/>
  <c r="AD116" i="3"/>
  <c r="AD295" i="3"/>
  <c r="AD265" i="3"/>
  <c r="AD311" i="3"/>
  <c r="AD282" i="3"/>
  <c r="AD41" i="3"/>
  <c r="AD156" i="3"/>
  <c r="AD174" i="3"/>
  <c r="AD176" i="3"/>
  <c r="AD64" i="3"/>
  <c r="AD226" i="3"/>
  <c r="AD215" i="3"/>
  <c r="AD37" i="3"/>
  <c r="AD219" i="3"/>
  <c r="AD36" i="3"/>
  <c r="AD6" i="3"/>
  <c r="AD233" i="3"/>
  <c r="AD261" i="3"/>
  <c r="AD232" i="3"/>
  <c r="AD237" i="3"/>
  <c r="AD29" i="3"/>
  <c r="AD222" i="3"/>
  <c r="AD247" i="3"/>
  <c r="AD291" i="3"/>
  <c r="AD75" i="3"/>
  <c r="AD246" i="3"/>
  <c r="AD206" i="3"/>
  <c r="AD309" i="3"/>
  <c r="AD289" i="3"/>
  <c r="AD266" i="3"/>
  <c r="AD21" i="3"/>
  <c r="AD35" i="3"/>
  <c r="AD210" i="3"/>
  <c r="AD54" i="3"/>
  <c r="AD262" i="3"/>
  <c r="AD192" i="3"/>
  <c r="AD84" i="3"/>
  <c r="AD230" i="3"/>
  <c r="AD244" i="3"/>
  <c r="AD68" i="3"/>
  <c r="AD296" i="3"/>
  <c r="AD52" i="3"/>
  <c r="AD189" i="3"/>
  <c r="AD185" i="3"/>
  <c r="AD104" i="3"/>
  <c r="AD80" i="3"/>
  <c r="AD126" i="3"/>
  <c r="AD17" i="3"/>
  <c r="AD320" i="3"/>
  <c r="AD31" i="3"/>
  <c r="AD267" i="3"/>
  <c r="AD313" i="3"/>
  <c r="AD317" i="3"/>
  <c r="AD72" i="3"/>
  <c r="AD132" i="3"/>
  <c r="AD280" i="3"/>
  <c r="AD172" i="3"/>
  <c r="AD55" i="3"/>
  <c r="AD153" i="3"/>
  <c r="AD260" i="3"/>
  <c r="AD83" i="3"/>
  <c r="AD249" i="3"/>
  <c r="AD292" i="3"/>
  <c r="AD308" i="3"/>
  <c r="AD179" i="3"/>
  <c r="AD236" i="3"/>
  <c r="AD150" i="3"/>
  <c r="AD323" i="3"/>
  <c r="AD163" i="3"/>
  <c r="AD229" i="3"/>
  <c r="AD154" i="3"/>
  <c r="AD28" i="3"/>
  <c r="AD50" i="3"/>
  <c r="AD168" i="3"/>
  <c r="AD259" i="3"/>
  <c r="AD117" i="3"/>
  <c r="AD8" i="3"/>
  <c r="AD10" i="3"/>
  <c r="AD51" i="3"/>
  <c r="AD146" i="3"/>
  <c r="AD11" i="3"/>
  <c r="AD63" i="3"/>
  <c r="AD88" i="3"/>
  <c r="AD59" i="3"/>
  <c r="AD315" i="3"/>
  <c r="AD182" i="3"/>
  <c r="AD62" i="3"/>
  <c r="AD228" i="3"/>
  <c r="AD242" i="3"/>
  <c r="AD160" i="3"/>
  <c r="AD287" i="3"/>
  <c r="AD33" i="3"/>
  <c r="AD263" i="3"/>
  <c r="AD216" i="3"/>
  <c r="AD30" i="3"/>
  <c r="AD134" i="3"/>
  <c r="AD39" i="3"/>
  <c r="AD110" i="3"/>
  <c r="AD326" i="3"/>
  <c r="AD81" i="3"/>
  <c r="AD181" i="3"/>
  <c r="AD12" i="3"/>
  <c r="AD125" i="3"/>
  <c r="AD191" i="3"/>
  <c r="AD302" i="3"/>
  <c r="AD175" i="3"/>
  <c r="AD275" i="3"/>
  <c r="AD245" i="3"/>
  <c r="AD92" i="3"/>
  <c r="AD136" i="3"/>
  <c r="AD327" i="3"/>
  <c r="AD223" i="3"/>
  <c r="AD142" i="3"/>
  <c r="AD26" i="3"/>
  <c r="AD95" i="3"/>
  <c r="AD79" i="3"/>
  <c r="AD288" i="3"/>
  <c r="AD264" i="3"/>
  <c r="AD158" i="3"/>
  <c r="AD20" i="3"/>
  <c r="AD77" i="3"/>
  <c r="AD145" i="3"/>
  <c r="AD227" i="3"/>
  <c r="AD70" i="3"/>
  <c r="AD151" i="3"/>
  <c r="AD214" i="3"/>
  <c r="AD121" i="3"/>
  <c r="AD225" i="3"/>
  <c r="AD217" i="3"/>
  <c r="AD187" i="3"/>
  <c r="AD13" i="3"/>
  <c r="AD307" i="3"/>
  <c r="AD58" i="3"/>
  <c r="AD329" i="3"/>
  <c r="AD268" i="3"/>
  <c r="AD157" i="3"/>
  <c r="AD186" i="3"/>
  <c r="AD169" i="3"/>
  <c r="AD213" i="3"/>
  <c r="AD183" i="3"/>
  <c r="AD101" i="3"/>
  <c r="AD74" i="3"/>
  <c r="AD138" i="3"/>
  <c r="AD133" i="3"/>
  <c r="AD82" i="3"/>
  <c r="AD107" i="3"/>
  <c r="AD305" i="3"/>
  <c r="AD211" i="3"/>
  <c r="AD312" i="3"/>
  <c r="AD243" i="3"/>
  <c r="AD71" i="3"/>
  <c r="AD256" i="3"/>
  <c r="AD14" i="3"/>
  <c r="AD180" i="3"/>
  <c r="AC248" i="3"/>
  <c r="AD248" i="3"/>
  <c r="AD255" i="3"/>
  <c r="AD257" i="3"/>
  <c r="AD202" i="3"/>
  <c r="AD303" i="3"/>
  <c r="AD42" i="3"/>
  <c r="AD166" i="3"/>
  <c r="AD123" i="3"/>
  <c r="AD43" i="3"/>
  <c r="AD328" i="3"/>
  <c r="AD159" i="3"/>
  <c r="AD321" i="3"/>
  <c r="AD5" i="3"/>
  <c r="AD53" i="3"/>
  <c r="AD60" i="3"/>
  <c r="AD241" i="3"/>
  <c r="AD152" i="3"/>
  <c r="AD322" i="3"/>
  <c r="AD285" i="3"/>
  <c r="AD91" i="3"/>
  <c r="AD7" i="3"/>
  <c r="AD205" i="3"/>
  <c r="AD155" i="3"/>
  <c r="AD207" i="3"/>
  <c r="AD137" i="3"/>
  <c r="AD325" i="3"/>
  <c r="AD269" i="3"/>
  <c r="AD25" i="3"/>
  <c r="AD46" i="3"/>
  <c r="AD220" i="3"/>
  <c r="AD300" i="3"/>
  <c r="AD56" i="3"/>
  <c r="AD144" i="3"/>
  <c r="AD45" i="3"/>
  <c r="AD333" i="3"/>
  <c r="AD201" i="3"/>
  <c r="AD97" i="3"/>
  <c r="AD143" i="3"/>
  <c r="AD306" i="3"/>
  <c r="AD61" i="3"/>
  <c r="AD65" i="3"/>
  <c r="AD69" i="3"/>
  <c r="AD177" i="3"/>
  <c r="AD284" i="3"/>
  <c r="AD238" i="3"/>
  <c r="AD161" i="3"/>
  <c r="AD239" i="3"/>
  <c r="AD89" i="3"/>
  <c r="AD188" i="3"/>
  <c r="AD332" i="3"/>
  <c r="AD209" i="3"/>
  <c r="AD4" i="3"/>
  <c r="AD299" i="3"/>
  <c r="AD90" i="3"/>
  <c r="AD48" i="3"/>
  <c r="AD44" i="3"/>
  <c r="AD130" i="3"/>
  <c r="AD112" i="3"/>
  <c r="AD184" i="3"/>
  <c r="AD131" i="3"/>
  <c r="AD15" i="3"/>
  <c r="AD109" i="3"/>
  <c r="AD208" i="3"/>
  <c r="AD113" i="3"/>
  <c r="AD66" i="3"/>
  <c r="AD120" i="3"/>
  <c r="AD85" i="3"/>
  <c r="AD278" i="3"/>
  <c r="AD178" i="3"/>
  <c r="AD319" i="3"/>
  <c r="AD254" i="3"/>
  <c r="AD38" i="3"/>
  <c r="AD122" i="3"/>
  <c r="AD258" i="3"/>
  <c r="AD164" i="3"/>
  <c r="AD318" i="3"/>
  <c r="AD270" i="3"/>
  <c r="AD195" i="3"/>
  <c r="AD124" i="3"/>
  <c r="AD250" i="3"/>
  <c r="AD119" i="3"/>
  <c r="AD105" i="3"/>
  <c r="AD94" i="3"/>
  <c r="AD235" i="3"/>
  <c r="AD148" i="3"/>
  <c r="AD27" i="3"/>
  <c r="AD301" i="3"/>
  <c r="AD96" i="3"/>
  <c r="AC161" i="3"/>
  <c r="AC221" i="3"/>
  <c r="AC284" i="3"/>
  <c r="AC177" i="3"/>
  <c r="AC129" i="3"/>
  <c r="AC9" i="3"/>
  <c r="AC261" i="3"/>
  <c r="AC100" i="3"/>
  <c r="AC14" i="3"/>
  <c r="AC233" i="3"/>
  <c r="AC249" i="3"/>
</calcChain>
</file>

<file path=xl/comments1.xml><?xml version="1.0" encoding="utf-8"?>
<comments xmlns="http://schemas.openxmlformats.org/spreadsheetml/2006/main">
  <authors>
    <author/>
  </authors>
  <commentList>
    <comment ref="AB2" authorId="0" shapeId="0">
      <text>
        <r>
          <rPr>
            <sz val="11"/>
            <color rgb="FF000000"/>
            <rFont val="Calibri"/>
            <family val="2"/>
          </rPr>
          <t>======
ID#AAAADNcORzE
Margreet Barkhof    (2019-07-01 09:38:04)
Note: Thresholds of 3 dimensions, 6 categories and final risk for the classification into 5 classes to be calculated and updated in conditional formatting and the next Column with the classes once the model is ready.</t>
        </r>
      </text>
    </comment>
  </commentList>
</comments>
</file>

<file path=xl/comments2.xml><?xml version="1.0" encoding="utf-8"?>
<comments xmlns="http://schemas.openxmlformats.org/spreadsheetml/2006/main">
  <authors>
    <author/>
  </authors>
  <commentList>
    <comment ref="AM2" authorId="0" shapeId="0">
      <text>
        <r>
          <rPr>
            <sz val="11"/>
            <color rgb="FF000000"/>
            <rFont val="Calibri"/>
            <family val="2"/>
          </rPr>
          <t>======
ID#AAAADNcORyw
Margreet Barkhof    (2019-07-01 09:38:04)
NOTE: For townships with No data on the "Other vulnerable groups" component and 0 on "Uprooted People", the value of INFORM Vulnerable Group has been set to "x" (No data). To avoid that areas without data on most indicators appear to be better off.</t>
        </r>
      </text>
    </comment>
  </commentList>
</comments>
</file>

<file path=xl/comments3.xml><?xml version="1.0" encoding="utf-8"?>
<comments xmlns="http://schemas.openxmlformats.org/spreadsheetml/2006/main">
  <authors>
    <author/>
  </authors>
  <commentList>
    <comment ref="C12" authorId="0" shapeId="0">
      <text>
        <r>
          <rPr>
            <sz val="11"/>
            <color rgb="FF000000"/>
            <rFont val="Calibri"/>
            <family val="2"/>
          </rPr>
          <t>======
ID#AAAADNcORy0
Margreet Barkhof    (2019-07-01 09:38:04)
Value of Bago</t>
        </r>
      </text>
    </comment>
    <comment ref="D12" authorId="0" shapeId="0">
      <text>
        <r>
          <rPr>
            <sz val="11"/>
            <color rgb="FF000000"/>
            <rFont val="Calibri"/>
            <family val="2"/>
          </rPr>
          <t>======
ID#AAAADNcORyU
Margreet Barkhof    (2019-07-01 09:38:04)
Value of Bago</t>
        </r>
      </text>
    </comment>
    <comment ref="F12" authorId="0" shapeId="0">
      <text>
        <r>
          <rPr>
            <sz val="11"/>
            <color rgb="FF000000"/>
            <rFont val="Calibri"/>
            <family val="2"/>
          </rPr>
          <t>======
ID#AAAADNcORys
Margreet Barkhof    (2019-07-01 09:38:04)
Value of Bago</t>
        </r>
      </text>
    </comment>
    <comment ref="C13" authorId="0" shapeId="0">
      <text>
        <r>
          <rPr>
            <sz val="11"/>
            <color rgb="FF000000"/>
            <rFont val="Calibri"/>
            <family val="2"/>
          </rPr>
          <t>======
ID#AAAADNcORzI
Margreet Barkhof    (2019-07-01 09:38:04)
Value of Bago</t>
        </r>
      </text>
    </comment>
    <comment ref="D13" authorId="0" shapeId="0">
      <text>
        <r>
          <rPr>
            <sz val="11"/>
            <color rgb="FF000000"/>
            <rFont val="Calibri"/>
            <family val="2"/>
          </rPr>
          <t>======
ID#AAAADNcORyQ
Margreet Barkhof    (2019-07-01 09:38:04)
Value of Bago</t>
        </r>
      </text>
    </comment>
    <comment ref="F13" authorId="0" shapeId="0">
      <text>
        <r>
          <rPr>
            <sz val="11"/>
            <color rgb="FF000000"/>
            <rFont val="Calibri"/>
            <family val="2"/>
          </rPr>
          <t>======
ID#AAAADNcORzQ
Margreet Barkhof    (2019-07-01 09:38:04)
Value of Bago</t>
        </r>
      </text>
    </comment>
    <comment ref="C19" authorId="0" shapeId="0">
      <text>
        <r>
          <rPr>
            <sz val="11"/>
            <color rgb="FF000000"/>
            <rFont val="Calibri"/>
            <family val="2"/>
          </rPr>
          <t>======
ID#AAAADNcORyo
Margreet Barkhof    (2019-07-01 09:38:04)
Value of Shan</t>
        </r>
      </text>
    </comment>
    <comment ref="D19" authorId="0" shapeId="0">
      <text>
        <r>
          <rPr>
            <sz val="11"/>
            <color rgb="FF000000"/>
            <rFont val="Calibri"/>
            <family val="2"/>
          </rPr>
          <t>======
ID#AAAADNcORyc
Margreet Barkhof    (2019-07-01 09:38:04)
Value of Shan</t>
        </r>
      </text>
    </comment>
    <comment ref="F19" authorId="0" shapeId="0">
      <text>
        <r>
          <rPr>
            <sz val="11"/>
            <color rgb="FF000000"/>
            <rFont val="Calibri"/>
            <family val="2"/>
          </rPr>
          <t>======
ID#AAAADNcORyY
Margreet Barkhof    (2019-07-01 09:38:04)
Value of Shan</t>
        </r>
      </text>
    </comment>
    <comment ref="C20" authorId="0" shapeId="0">
      <text>
        <r>
          <rPr>
            <sz val="11"/>
            <color rgb="FF000000"/>
            <rFont val="Calibri"/>
            <family val="2"/>
          </rPr>
          <t>======
ID#AAAADNcORzA
Margreet Barkhof    (2019-07-01 09:38:04)
Value of Shan</t>
        </r>
      </text>
    </comment>
    <comment ref="D20" authorId="0" shapeId="0">
      <text>
        <r>
          <rPr>
            <sz val="11"/>
            <color rgb="FF000000"/>
            <rFont val="Calibri"/>
            <family val="2"/>
          </rPr>
          <t>======
ID#AAAADNcORzM
Margreet Barkhof    (2019-07-01 09:38:04)
Value of Shan</t>
        </r>
      </text>
    </comment>
    <comment ref="F20" authorId="0" shapeId="0">
      <text>
        <r>
          <rPr>
            <sz val="11"/>
            <color rgb="FF000000"/>
            <rFont val="Calibri"/>
            <family val="2"/>
          </rPr>
          <t>======
ID#AAAADNcORyk
Margreet Barkhof    (2019-07-01 09:38:04)
Value of Shan</t>
        </r>
      </text>
    </comment>
    <comment ref="C21" authorId="0" shapeId="0">
      <text>
        <r>
          <rPr>
            <sz val="11"/>
            <color rgb="FF000000"/>
            <rFont val="Calibri"/>
            <family val="2"/>
          </rPr>
          <t>======
ID#AAAADNcORyg
Margreet Barkhof    (2019-07-01 09:38:04)
Value of Shan</t>
        </r>
      </text>
    </comment>
    <comment ref="D21" authorId="0" shapeId="0">
      <text>
        <r>
          <rPr>
            <sz val="11"/>
            <color rgb="FF000000"/>
            <rFont val="Calibri"/>
            <family val="2"/>
          </rPr>
          <t>======
ID#AAAADNcORy8
Margreet Barkhof    (2019-07-01 09:38:04)
Value of Shan</t>
        </r>
      </text>
    </comment>
    <comment ref="F21" authorId="0" shapeId="0">
      <text>
        <r>
          <rPr>
            <sz val="11"/>
            <color rgb="FF000000"/>
            <rFont val="Calibri"/>
            <family val="2"/>
          </rPr>
          <t>======
ID#AAAADNcORy4
Margreet Barkhof    (2019-07-01 09:38:04)
Value of Shan</t>
        </r>
      </text>
    </comment>
  </commentList>
</comments>
</file>

<file path=xl/sharedStrings.xml><?xml version="1.0" encoding="utf-8"?>
<sst xmlns="http://schemas.openxmlformats.org/spreadsheetml/2006/main" count="45648" uniqueCount="1220">
  <si>
    <t>Table of Contents</t>
  </si>
  <si>
    <t>(release: X [MONTH] 2019 v 0.1)</t>
  </si>
  <si>
    <t>Sheets</t>
  </si>
  <si>
    <t>State_Region</t>
  </si>
  <si>
    <t>District</t>
  </si>
  <si>
    <t>Township</t>
  </si>
  <si>
    <t>TS_Pcode</t>
  </si>
  <si>
    <t>(table of Contents)</t>
  </si>
  <si>
    <t>Natural</t>
  </si>
  <si>
    <t>CONCEPT AND METHODOLOGY</t>
  </si>
  <si>
    <t>Adjusted Conflict Index (0 as no conflict)</t>
  </si>
  <si>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</si>
  <si>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Fire incidents</t>
  </si>
  <si>
    <t>Human</t>
  </si>
  <si>
    <t>HAZARD &amp; EXPOSURE</t>
  </si>
  <si>
    <t>Development &amp; Deprivation</t>
  </si>
  <si>
    <t>Inequality</t>
  </si>
  <si>
    <t>Dependency</t>
  </si>
  <si>
    <t>Socio-Economic Vulnerability</t>
  </si>
  <si>
    <t xml:space="preserve">For further information: </t>
  </si>
  <si>
    <t>http://www.inform-index.org/</t>
  </si>
  <si>
    <t>(home)</t>
  </si>
  <si>
    <t>Internally displaced persons (IDP) and IDP returnees</t>
  </si>
  <si>
    <t>Health Conditions</t>
  </si>
  <si>
    <t>Youth and adolescents</t>
  </si>
  <si>
    <t>Disabled</t>
  </si>
  <si>
    <t>Elderly</t>
  </si>
  <si>
    <t>Other Vulnerable Groups</t>
  </si>
  <si>
    <t>Vulnerable Groups</t>
  </si>
  <si>
    <t>VULNERABILITY</t>
  </si>
  <si>
    <t>Final table with the main dimensions</t>
  </si>
  <si>
    <t>DRR</t>
  </si>
  <si>
    <t>Governance</t>
  </si>
  <si>
    <t>Previous Releases:</t>
  </si>
  <si>
    <t>Communication</t>
  </si>
  <si>
    <t>Physical infrastructure</t>
  </si>
  <si>
    <t>Access to health care</t>
  </si>
  <si>
    <t>Access to education</t>
  </si>
  <si>
    <t>Infrastructure</t>
  </si>
  <si>
    <t>LACK OF COPING CAPACITY</t>
  </si>
  <si>
    <t>INFORM RISK</t>
  </si>
  <si>
    <t>RISK CLASS</t>
  </si>
  <si>
    <t>Rank</t>
  </si>
  <si>
    <t>INFORM MYANMAR</t>
  </si>
  <si>
    <t>Number of Missing/Imputed Indicators</t>
  </si>
  <si>
    <t>Calculation table for the Hazard &amp; Exposure component</t>
  </si>
  <si>
    <t>Hazard &amp; Exposure</t>
  </si>
  <si>
    <t>Recentness data (average years)</t>
  </si>
  <si>
    <t>Calculation table for the Vulnerability component</t>
  </si>
  <si>
    <t>Vulnerability</t>
  </si>
  <si>
    <t>Calculation table for the Lack of Coping Capacity component</t>
  </si>
  <si>
    <t>Lack of Coping Capacity</t>
  </si>
  <si>
    <t>Indicator Data</t>
  </si>
  <si>
    <t>(0-10)</t>
  </si>
  <si>
    <t>(Very Low-Very High)</t>
  </si>
  <si>
    <t>Indicator Date</t>
  </si>
  <si>
    <t>(1-191)</t>
  </si>
  <si>
    <t>Kachin</t>
  </si>
  <si>
    <t>Indicator Source</t>
  </si>
  <si>
    <t>Myitkyina</t>
  </si>
  <si>
    <t>MMR001001</t>
  </si>
  <si>
    <t>Indicator Data imputation</t>
  </si>
  <si>
    <t>State/Region Data used for Indicator Data imputation</t>
  </si>
  <si>
    <t>State/Region Data</t>
  </si>
  <si>
    <t>Calculation table for the INFORM Lack of Reliability Index</t>
  </si>
  <si>
    <t>Lack of Reliability Index</t>
  </si>
  <si>
    <t>Indicator Metadata</t>
  </si>
  <si>
    <t>Townships</t>
  </si>
  <si>
    <t>Regions</t>
  </si>
  <si>
    <t>Cyclone Risk</t>
  </si>
  <si>
    <t>Earthquake Risk</t>
  </si>
  <si>
    <t>Tsunami Risk</t>
  </si>
  <si>
    <t>Flood Risk</t>
  </si>
  <si>
    <t>Drought Risk</t>
  </si>
  <si>
    <t>Landslide Risk</t>
  </si>
  <si>
    <t>INFORM Natural Hazard</t>
  </si>
  <si>
    <t>Conflict Index</t>
  </si>
  <si>
    <t>Violent incidents</t>
  </si>
  <si>
    <t>Frequency of fire incidents</t>
  </si>
  <si>
    <t>People affected by fire incidents (absolute)</t>
  </si>
  <si>
    <t>People affected by fire incidents (relative)</t>
  </si>
  <si>
    <t>People affected by fire incidents</t>
  </si>
  <si>
    <t>INFORM Human Hazard</t>
  </si>
  <si>
    <t>Waingmaw</t>
  </si>
  <si>
    <t>MMR001002</t>
  </si>
  <si>
    <t>Injangyang</t>
  </si>
  <si>
    <t>MMR001003</t>
  </si>
  <si>
    <t>Tanai</t>
  </si>
  <si>
    <t>MMR001004</t>
  </si>
  <si>
    <t>Chipwi</t>
  </si>
  <si>
    <t>MMR001005</t>
  </si>
  <si>
    <t>Tsawlaw</t>
  </si>
  <si>
    <t>MMR001006</t>
  </si>
  <si>
    <t>Mohnyin</t>
  </si>
  <si>
    <t>MMR001007</t>
  </si>
  <si>
    <t>Mogaung</t>
  </si>
  <si>
    <t>MMR001008</t>
  </si>
  <si>
    <t>Multidimensional Disadvantage Index</t>
  </si>
  <si>
    <t>Solid cooking fuel</t>
  </si>
  <si>
    <t>Dwellings with poor quality wall</t>
  </si>
  <si>
    <t>Dwellings with poor quality roof</t>
  </si>
  <si>
    <t>Inadequate housing</t>
  </si>
  <si>
    <t>Improved Sanitation Facilities</t>
  </si>
  <si>
    <t>Improved Water Source</t>
  </si>
  <si>
    <t>Hpakant</t>
  </si>
  <si>
    <t>MMR001009</t>
  </si>
  <si>
    <t>Female labour force participation</t>
  </si>
  <si>
    <t>Female unemployment</t>
  </si>
  <si>
    <t>Unpaid family workers inverse (10 years and above)</t>
  </si>
  <si>
    <t>Gender Inequality</t>
  </si>
  <si>
    <t>Age dependency ratio</t>
  </si>
  <si>
    <t>INFORM Socio-Economic Vulnerability</t>
  </si>
  <si>
    <t>Total IDPs and IDP returnees (100 people)</t>
  </si>
  <si>
    <t>Total IDPs and IDP returnees (total population)</t>
  </si>
  <si>
    <t>Total IDPs and IDP returnees/Pop</t>
  </si>
  <si>
    <t>Total IDPs and IDP returnees (percentage of the total population)</t>
  </si>
  <si>
    <t>Under-five mortality rate (index)</t>
  </si>
  <si>
    <t>Infant Mortality rate (Index)</t>
  </si>
  <si>
    <t>Child labour force participation, Total (10-17 years)</t>
  </si>
  <si>
    <t>Adolescent fertility rate</t>
  </si>
  <si>
    <t>Children living in institutions, Total (&lt;18 years)</t>
  </si>
  <si>
    <t>People living alone with disabilities</t>
  </si>
  <si>
    <t>Literacy rate of disabled population</t>
  </si>
  <si>
    <t>Elderly population with disabilities</t>
  </si>
  <si>
    <t>Elderly population living alone</t>
  </si>
  <si>
    <t>INFORM Vulnerable Groups</t>
  </si>
  <si>
    <t>Bhamo</t>
  </si>
  <si>
    <t>MMR001010</t>
  </si>
  <si>
    <t>Shwegu</t>
  </si>
  <si>
    <t>MMR001011</t>
  </si>
  <si>
    <t>Momauk</t>
  </si>
  <si>
    <t>MMR001012</t>
  </si>
  <si>
    <t>Mansi</t>
  </si>
  <si>
    <t>MMR001013</t>
  </si>
  <si>
    <t>Puta-O</t>
  </si>
  <si>
    <t>MMR001014</t>
  </si>
  <si>
    <t>Sumprabum</t>
  </si>
  <si>
    <t>MMR001015</t>
  </si>
  <si>
    <t>Machanbaw</t>
  </si>
  <si>
    <t>MMR001016</t>
  </si>
  <si>
    <t>Nawngmun</t>
  </si>
  <si>
    <t>MMR001017</t>
  </si>
  <si>
    <t>Khaunglanhpu</t>
  </si>
  <si>
    <t>MMR001018</t>
  </si>
  <si>
    <t>Kayah</t>
  </si>
  <si>
    <t>Loikaw</t>
  </si>
  <si>
    <t>MMR002001</t>
  </si>
  <si>
    <t>Demoso</t>
  </si>
  <si>
    <t>MMR002002</t>
  </si>
  <si>
    <t>Hpruso</t>
  </si>
  <si>
    <t>MMR002003</t>
  </si>
  <si>
    <t>Shadaw</t>
  </si>
  <si>
    <t>MMR002004</t>
  </si>
  <si>
    <t>Bawlake</t>
  </si>
  <si>
    <t>MMR002005</t>
  </si>
  <si>
    <t>Hpasawng</t>
  </si>
  <si>
    <t>MMR002006</t>
  </si>
  <si>
    <t>Mese</t>
  </si>
  <si>
    <t>MMR002007</t>
  </si>
  <si>
    <t>Kayin</t>
  </si>
  <si>
    <t>Hpa-An</t>
  </si>
  <si>
    <t>MMR003001</t>
  </si>
  <si>
    <t>Hlaingbwe</t>
  </si>
  <si>
    <t>MMR003002</t>
  </si>
  <si>
    <t>Hpapun</t>
  </si>
  <si>
    <t>MMR003003</t>
  </si>
  <si>
    <t>Thandaunggyi</t>
  </si>
  <si>
    <t>MMR003004</t>
  </si>
  <si>
    <t>Myawaddy</t>
  </si>
  <si>
    <t>MMR003005</t>
  </si>
  <si>
    <t>Kawkareik</t>
  </si>
  <si>
    <t>MMR003006</t>
  </si>
  <si>
    <t>Kyainseikgyi</t>
  </si>
  <si>
    <t>MMR003007</t>
  </si>
  <si>
    <t>Chin</t>
  </si>
  <si>
    <t>Falam</t>
  </si>
  <si>
    <t>MMR004001</t>
  </si>
  <si>
    <t>Hakha</t>
  </si>
  <si>
    <t>MMR004002</t>
  </si>
  <si>
    <t>Thantlang</t>
  </si>
  <si>
    <t>MMR004003</t>
  </si>
  <si>
    <t>Tedim</t>
  </si>
  <si>
    <t>MMR004004</t>
  </si>
  <si>
    <t>Tonzang</t>
  </si>
  <si>
    <t>MMR004005</t>
  </si>
  <si>
    <t>Mindat</t>
  </si>
  <si>
    <t>MMR004006</t>
  </si>
  <si>
    <t>Matupi</t>
  </si>
  <si>
    <t>MMR004007</t>
  </si>
  <si>
    <t>Kanpetlet</t>
  </si>
  <si>
    <t>MMR004008</t>
  </si>
  <si>
    <t>Paletwa</t>
  </si>
  <si>
    <t>MMR004009</t>
  </si>
  <si>
    <t>Sagaing</t>
  </si>
  <si>
    <t>MMR005001</t>
  </si>
  <si>
    <t>Myinmu</t>
  </si>
  <si>
    <t>MMR005002</t>
  </si>
  <si>
    <t>Myaung</t>
  </si>
  <si>
    <t>MMR005003</t>
  </si>
  <si>
    <t>Shwebo</t>
  </si>
  <si>
    <t>MMR005004</t>
  </si>
  <si>
    <t>Khin-U</t>
  </si>
  <si>
    <t>MMR005005</t>
  </si>
  <si>
    <t>x</t>
  </si>
  <si>
    <t>Wetlet</t>
  </si>
  <si>
    <t>MMR005006</t>
  </si>
  <si>
    <t>Kanbalu</t>
  </si>
  <si>
    <t>MMR005007</t>
  </si>
  <si>
    <t>Kyunhla</t>
  </si>
  <si>
    <t>MMR005008</t>
  </si>
  <si>
    <t>Ye-U</t>
  </si>
  <si>
    <t>MMR005009</t>
  </si>
  <si>
    <t>Tabayin</t>
  </si>
  <si>
    <t>MMR005010</t>
  </si>
  <si>
    <t>Taze</t>
  </si>
  <si>
    <t>MMR005011</t>
  </si>
  <si>
    <t>Monywa</t>
  </si>
  <si>
    <t>MMR005012</t>
  </si>
  <si>
    <t>Budalin</t>
  </si>
  <si>
    <t>MMR005013</t>
  </si>
  <si>
    <t>Ayadaw</t>
  </si>
  <si>
    <t>MMR005014</t>
  </si>
  <si>
    <t>Chaung-U</t>
  </si>
  <si>
    <t>MMR005015</t>
  </si>
  <si>
    <t>Yinmarbin</t>
  </si>
  <si>
    <t>MMR005016</t>
  </si>
  <si>
    <t>Kani</t>
  </si>
  <si>
    <t>MMR005017</t>
  </si>
  <si>
    <t>Salingyi</t>
  </si>
  <si>
    <t>MMR005018</t>
  </si>
  <si>
    <t>Pale</t>
  </si>
  <si>
    <t>MMR005019</t>
  </si>
  <si>
    <t>Katha</t>
  </si>
  <si>
    <t>MMR005020</t>
  </si>
  <si>
    <t>Indaw</t>
  </si>
  <si>
    <t>MMR005021</t>
  </si>
  <si>
    <t>Tigyaing</t>
  </si>
  <si>
    <t>MMR005022</t>
  </si>
  <si>
    <t>Banmauk</t>
  </si>
  <si>
    <t>MMR005023</t>
  </si>
  <si>
    <t>Kawlin</t>
  </si>
  <si>
    <t>MMR005024</t>
  </si>
  <si>
    <t>Wuntho</t>
  </si>
  <si>
    <t>MMR005025</t>
  </si>
  <si>
    <t>Pinlebu</t>
  </si>
  <si>
    <t>MMR005026</t>
  </si>
  <si>
    <t>Kale</t>
  </si>
  <si>
    <t>MMR005027</t>
  </si>
  <si>
    <t>Kalewa</t>
  </si>
  <si>
    <t>MMR005028</t>
  </si>
  <si>
    <t>Mingin</t>
  </si>
  <si>
    <t>MMR005029</t>
  </si>
  <si>
    <t>Tamu</t>
  </si>
  <si>
    <t>MMR005030</t>
  </si>
  <si>
    <t>Mawlaik</t>
  </si>
  <si>
    <t>MMR005031</t>
  </si>
  <si>
    <t>Paungbyin</t>
  </si>
  <si>
    <t>MMR005032</t>
  </si>
  <si>
    <t>Hkamti</t>
  </si>
  <si>
    <t>MMR005033</t>
  </si>
  <si>
    <t>Homalin</t>
  </si>
  <si>
    <t>MMR005034</t>
  </si>
  <si>
    <t>Lay Shi</t>
  </si>
  <si>
    <t>MMR005035</t>
  </si>
  <si>
    <t>Lahe</t>
  </si>
  <si>
    <t>MMR005036</t>
  </si>
  <si>
    <t>Nanyun</t>
  </si>
  <si>
    <t>MMR005037</t>
  </si>
  <si>
    <t>Tanintharyi</t>
  </si>
  <si>
    <t>Dawei</t>
  </si>
  <si>
    <t>MMR006001</t>
  </si>
  <si>
    <t>Launglon</t>
  </si>
  <si>
    <t>MMR006002</t>
  </si>
  <si>
    <t>Thayetchaung</t>
  </si>
  <si>
    <t>MMR006003</t>
  </si>
  <si>
    <t>Yebyu</t>
  </si>
  <si>
    <t>MMR006004</t>
  </si>
  <si>
    <t>Myeik</t>
  </si>
  <si>
    <t>MMR006005</t>
  </si>
  <si>
    <t>Kyunsu</t>
  </si>
  <si>
    <t>MMR006006</t>
  </si>
  <si>
    <t>Palaw</t>
  </si>
  <si>
    <t>MMR006007</t>
  </si>
  <si>
    <t>MMR006008</t>
  </si>
  <si>
    <t>Kawthoung</t>
  </si>
  <si>
    <t>MMR006009</t>
  </si>
  <si>
    <t>Bokpyin</t>
  </si>
  <si>
    <t>MMR006010</t>
  </si>
  <si>
    <t>Bago (East)</t>
  </si>
  <si>
    <t>Bago</t>
  </si>
  <si>
    <t>MMR007001</t>
  </si>
  <si>
    <t>Thanatpin</t>
  </si>
  <si>
    <t>MMR007002</t>
  </si>
  <si>
    <t>Kawa</t>
  </si>
  <si>
    <t>MMR007003</t>
  </si>
  <si>
    <t>Waw</t>
  </si>
  <si>
    <t>MMR007004</t>
  </si>
  <si>
    <t>Nyaunglebin</t>
  </si>
  <si>
    <t>MMR007005</t>
  </si>
  <si>
    <t>Kyauktaga</t>
  </si>
  <si>
    <t>MMR007006</t>
  </si>
  <si>
    <t>Daik-U</t>
  </si>
  <si>
    <t>MMR007007</t>
  </si>
  <si>
    <t>Shwegyin</t>
  </si>
  <si>
    <t>MMR007008</t>
  </si>
  <si>
    <t>Taungoo</t>
  </si>
  <si>
    <t>MMR007009</t>
  </si>
  <si>
    <t>Yedashe</t>
  </si>
  <si>
    <t>MMR007010</t>
  </si>
  <si>
    <t>Kyaukkyi</t>
  </si>
  <si>
    <t>MMR007011</t>
  </si>
  <si>
    <t>Phyu</t>
  </si>
  <si>
    <t>MMR007012</t>
  </si>
  <si>
    <t>Oktwin</t>
  </si>
  <si>
    <t>MMR007013</t>
  </si>
  <si>
    <t>Htantabin</t>
  </si>
  <si>
    <t>MMR007014</t>
  </si>
  <si>
    <t>Bago (West)</t>
  </si>
  <si>
    <t>Pyay</t>
  </si>
  <si>
    <t>MMR008001</t>
  </si>
  <si>
    <t>Paukkhaung</t>
  </si>
  <si>
    <t>MMR008002</t>
  </si>
  <si>
    <t>Padaung</t>
  </si>
  <si>
    <t>MMR008003</t>
  </si>
  <si>
    <t>Paungde</t>
  </si>
  <si>
    <t>MMR008004</t>
  </si>
  <si>
    <t>Thegon</t>
  </si>
  <si>
    <t>MMR008005</t>
  </si>
  <si>
    <t>Shwedaung</t>
  </si>
  <si>
    <t>MMR008006</t>
  </si>
  <si>
    <t>Thayarwady</t>
  </si>
  <si>
    <t>MMR008007</t>
  </si>
  <si>
    <t>Letpadan</t>
  </si>
  <si>
    <t>MMR008008</t>
  </si>
  <si>
    <t>Minhla</t>
  </si>
  <si>
    <t>MMR008009</t>
  </si>
  <si>
    <t>Okpho</t>
  </si>
  <si>
    <t>MMR008010</t>
  </si>
  <si>
    <t>Zigon</t>
  </si>
  <si>
    <t>MMR008011</t>
  </si>
  <si>
    <t>Nattalin</t>
  </si>
  <si>
    <t>MMR008012</t>
  </si>
  <si>
    <t>Monyo</t>
  </si>
  <si>
    <t>MMR008013</t>
  </si>
  <si>
    <t>Gyobingauk</t>
  </si>
  <si>
    <t>MMR008014</t>
  </si>
  <si>
    <t>Magway</t>
  </si>
  <si>
    <t>MMR009001</t>
  </si>
  <si>
    <t>Yenangyaung</t>
  </si>
  <si>
    <t>MMR009002</t>
  </si>
  <si>
    <t>Chauk</t>
  </si>
  <si>
    <t>MMR009003</t>
  </si>
  <si>
    <t>Taungdwingyi</t>
  </si>
  <si>
    <t>MMR009004</t>
  </si>
  <si>
    <t>Myothit</t>
  </si>
  <si>
    <t>MMR009005</t>
  </si>
  <si>
    <t>Natmauk</t>
  </si>
  <si>
    <t>MMR009006</t>
  </si>
  <si>
    <t>Minbu</t>
  </si>
  <si>
    <t>MMR009007</t>
  </si>
  <si>
    <t>Pwintbyu</t>
  </si>
  <si>
    <t>MMR009008</t>
  </si>
  <si>
    <t>Ngape</t>
  </si>
  <si>
    <t>MMR009009</t>
  </si>
  <si>
    <t>Salin</t>
  </si>
  <si>
    <t>MMR009010</t>
  </si>
  <si>
    <t>Sidoktaya</t>
  </si>
  <si>
    <t>MMR009011</t>
  </si>
  <si>
    <t>Thayet</t>
  </si>
  <si>
    <t>MMR009012</t>
  </si>
  <si>
    <t>MMR009013</t>
  </si>
  <si>
    <t>Mindon</t>
  </si>
  <si>
    <t>MMR009014</t>
  </si>
  <si>
    <t>Kamma</t>
  </si>
  <si>
    <t>MMR009015</t>
  </si>
  <si>
    <t>Aunglan</t>
  </si>
  <si>
    <t>MMR009016</t>
  </si>
  <si>
    <t>Sinbaungwe</t>
  </si>
  <si>
    <t>MMR009017</t>
  </si>
  <si>
    <t>Pakokku</t>
  </si>
  <si>
    <t>MMR009018</t>
  </si>
  <si>
    <t>Yesagyo</t>
  </si>
  <si>
    <t>MMR009019</t>
  </si>
  <si>
    <t>Myaing</t>
  </si>
  <si>
    <t>MMR009020</t>
  </si>
  <si>
    <t>Pauk</t>
  </si>
  <si>
    <t>MMR009021</t>
  </si>
  <si>
    <t>Seikphyu</t>
  </si>
  <si>
    <t>MMR009022</t>
  </si>
  <si>
    <t>Gangaw</t>
  </si>
  <si>
    <t>MMR009023</t>
  </si>
  <si>
    <t>Tilin</t>
  </si>
  <si>
    <t>MMR009024</t>
  </si>
  <si>
    <t>Saw</t>
  </si>
  <si>
    <t>MMR009025</t>
  </si>
  <si>
    <t>Mandalay</t>
  </si>
  <si>
    <t>Aungmyaythazan</t>
  </si>
  <si>
    <t>MMR010001</t>
  </si>
  <si>
    <t>Chanayethazan</t>
  </si>
  <si>
    <t>MMR010002</t>
  </si>
  <si>
    <t>Mahaaungmyay</t>
  </si>
  <si>
    <t>MMR010003</t>
  </si>
  <si>
    <t>Chanmyathazi</t>
  </si>
  <si>
    <t>MMR010004</t>
  </si>
  <si>
    <t>Pyigyitagon</t>
  </si>
  <si>
    <t>MMR010005</t>
  </si>
  <si>
    <t>Amarapura</t>
  </si>
  <si>
    <t>MMR010006</t>
  </si>
  <si>
    <t>Patheingyi</t>
  </si>
  <si>
    <t>MMR010007</t>
  </si>
  <si>
    <t>Pyinoolwin</t>
  </si>
  <si>
    <t>MMR010008</t>
  </si>
  <si>
    <t>Madaya</t>
  </si>
  <si>
    <t>MMR010009</t>
  </si>
  <si>
    <t>Singu</t>
  </si>
  <si>
    <t>MMR010010</t>
  </si>
  <si>
    <t>Mogoke</t>
  </si>
  <si>
    <t>MMR010011</t>
  </si>
  <si>
    <t>Thabeikkyin</t>
  </si>
  <si>
    <t>MMR010012</t>
  </si>
  <si>
    <t>Kyaukse</t>
  </si>
  <si>
    <t>MMR010013</t>
  </si>
  <si>
    <t>Sintgaing</t>
  </si>
  <si>
    <t>MMR010014</t>
  </si>
  <si>
    <t>Myittha</t>
  </si>
  <si>
    <t>MMR010015</t>
  </si>
  <si>
    <t>Tada-U</t>
  </si>
  <si>
    <t>MMR010016</t>
  </si>
  <si>
    <t>Myingyan</t>
  </si>
  <si>
    <t>MMR010017</t>
  </si>
  <si>
    <t>Taungtha</t>
  </si>
  <si>
    <t>MMR010018</t>
  </si>
  <si>
    <t>Natogyi</t>
  </si>
  <si>
    <t>MMR010019</t>
  </si>
  <si>
    <t>Nyaung-U</t>
  </si>
  <si>
    <t>Kyaukpadaung</t>
  </si>
  <si>
    <t>MMR010020</t>
  </si>
  <si>
    <t>Ngazun</t>
  </si>
  <si>
    <t>MMR010021</t>
  </si>
  <si>
    <t>MMR010022</t>
  </si>
  <si>
    <t>Yamethin</t>
  </si>
  <si>
    <t>MMR010023</t>
  </si>
  <si>
    <t>Pyawbwe</t>
  </si>
  <si>
    <t>MMR010024</t>
  </si>
  <si>
    <t>Meiktila</t>
  </si>
  <si>
    <t>MMR010028</t>
  </si>
  <si>
    <t>Mahlaing</t>
  </si>
  <si>
    <t>MMR010029</t>
  </si>
  <si>
    <t>Thazi</t>
  </si>
  <si>
    <t>MMR010030</t>
  </si>
  <si>
    <t>Wundwin</t>
  </si>
  <si>
    <t>MMR010031</t>
  </si>
  <si>
    <t>Mon</t>
  </si>
  <si>
    <t>Mawlamyine</t>
  </si>
  <si>
    <t>MMR011001</t>
  </si>
  <si>
    <t>Kyaikmaraw</t>
  </si>
  <si>
    <t>MMR011002</t>
  </si>
  <si>
    <t>Chaungzon</t>
  </si>
  <si>
    <t>MMR011003</t>
  </si>
  <si>
    <t>Thanbyuzayat</t>
  </si>
  <si>
    <t>MMR011004</t>
  </si>
  <si>
    <t>Mudon</t>
  </si>
  <si>
    <t>MMR011005</t>
  </si>
  <si>
    <t>Ye</t>
  </si>
  <si>
    <t>MMR011006</t>
  </si>
  <si>
    <t>Thaton</t>
  </si>
  <si>
    <t>MMR011007</t>
  </si>
  <si>
    <t>Paung</t>
  </si>
  <si>
    <t>MMR011008</t>
  </si>
  <si>
    <t>Kyaikto</t>
  </si>
  <si>
    <t>MMR011009</t>
  </si>
  <si>
    <t>Bilin</t>
  </si>
  <si>
    <t>MMR011010</t>
  </si>
  <si>
    <t>Rakhine</t>
  </si>
  <si>
    <t>Sittwe</t>
  </si>
  <si>
    <t>MMR012001</t>
  </si>
  <si>
    <t>Ponnagyun</t>
  </si>
  <si>
    <t>MMR012002</t>
  </si>
  <si>
    <t>Mrauk-U</t>
  </si>
  <si>
    <t>MMR012003</t>
  </si>
  <si>
    <t>Kyauktaw</t>
  </si>
  <si>
    <t>MMR012004</t>
  </si>
  <si>
    <t>Minbya</t>
  </si>
  <si>
    <t>MMR012005</t>
  </si>
  <si>
    <t>Myebon</t>
  </si>
  <si>
    <t>MMR012006</t>
  </si>
  <si>
    <t>Pauktaw</t>
  </si>
  <si>
    <t>MMR012007</t>
  </si>
  <si>
    <t>Rathedaung</t>
  </si>
  <si>
    <t>MMR012008</t>
  </si>
  <si>
    <t>Maungdaw</t>
  </si>
  <si>
    <t>MMR012009</t>
  </si>
  <si>
    <t>Buthidaung</t>
  </si>
  <si>
    <t>MMR012010</t>
  </si>
  <si>
    <t>Kyaukpyu</t>
  </si>
  <si>
    <t>MMR012011</t>
  </si>
  <si>
    <t>Munaung</t>
  </si>
  <si>
    <t>MMR012012</t>
  </si>
  <si>
    <t>Ramree</t>
  </si>
  <si>
    <t>MMR012013</t>
  </si>
  <si>
    <t>Ann</t>
  </si>
  <si>
    <t>MMR012014</t>
  </si>
  <si>
    <t>Thandwe</t>
  </si>
  <si>
    <t>MMR012015</t>
  </si>
  <si>
    <t>Toungup</t>
  </si>
  <si>
    <t>MMR012016</t>
  </si>
  <si>
    <t>Gwa</t>
  </si>
  <si>
    <t>MMR012017</t>
  </si>
  <si>
    <t>Yangon</t>
  </si>
  <si>
    <t>Yangon (North)</t>
  </si>
  <si>
    <t>Insein</t>
  </si>
  <si>
    <t>MMR013001</t>
  </si>
  <si>
    <t>Mingaladon</t>
  </si>
  <si>
    <t>MMR013002</t>
  </si>
  <si>
    <t>Hmawbi</t>
  </si>
  <si>
    <t>MMR013003</t>
  </si>
  <si>
    <t>Hlegu</t>
  </si>
  <si>
    <t>MMR013004</t>
  </si>
  <si>
    <t>Taikkyi</t>
  </si>
  <si>
    <t>MMR013005</t>
  </si>
  <si>
    <t>MMR013006</t>
  </si>
  <si>
    <t>Shwepyithar</t>
  </si>
  <si>
    <t>MMR013007</t>
  </si>
  <si>
    <t>Hlaingtharya</t>
  </si>
  <si>
    <t>MMR013008</t>
  </si>
  <si>
    <t>Yangon (East)</t>
  </si>
  <si>
    <t>Thingangyun</t>
  </si>
  <si>
    <t>MMR013009</t>
  </si>
  <si>
    <t>Yankin</t>
  </si>
  <si>
    <t>MMR013010</t>
  </si>
  <si>
    <t>South Okkalapa</t>
  </si>
  <si>
    <t>MMR013011</t>
  </si>
  <si>
    <t>North Okkalapa</t>
  </si>
  <si>
    <t>MMR013012</t>
  </si>
  <si>
    <t>Thaketa</t>
  </si>
  <si>
    <t>MMR013013</t>
  </si>
  <si>
    <t>Dawbon</t>
  </si>
  <si>
    <t>MMR013014</t>
  </si>
  <si>
    <t>Tamwe</t>
  </si>
  <si>
    <t>MMR013015</t>
  </si>
  <si>
    <t>Pazundaung</t>
  </si>
  <si>
    <t>MMR013016</t>
  </si>
  <si>
    <t>Botahtaung</t>
  </si>
  <si>
    <t>MMR013017</t>
  </si>
  <si>
    <t>Dagon Myothit (South)</t>
  </si>
  <si>
    <t>MMR013018</t>
  </si>
  <si>
    <t>Dagon Myothit (North)</t>
  </si>
  <si>
    <t>MMR013019</t>
  </si>
  <si>
    <t>Dagon Myothit (East)</t>
  </si>
  <si>
    <t>MMR013020</t>
  </si>
  <si>
    <t>Dagon Myothit (Seikkan)</t>
  </si>
  <si>
    <t>MMR013021</t>
  </si>
  <si>
    <t>Mingalartaungnyunt</t>
  </si>
  <si>
    <t>MMR013022</t>
  </si>
  <si>
    <t>Yangon (South)</t>
  </si>
  <si>
    <t>Thanlyin</t>
  </si>
  <si>
    <t>MMR013023</t>
  </si>
  <si>
    <t>Kyauktan</t>
  </si>
  <si>
    <t>MMR013024</t>
  </si>
  <si>
    <t>Thongwa</t>
  </si>
  <si>
    <t>MMR013025</t>
  </si>
  <si>
    <t>Kayan</t>
  </si>
  <si>
    <t>MMR013026</t>
  </si>
  <si>
    <t>Twantay</t>
  </si>
  <si>
    <t>MMR013027</t>
  </si>
  <si>
    <t>Kawhmu</t>
  </si>
  <si>
    <t>MMR013028</t>
  </si>
  <si>
    <t>Kungyangon</t>
  </si>
  <si>
    <t>MMR013029</t>
  </si>
  <si>
    <t>Dala</t>
  </si>
  <si>
    <t>MMR013030</t>
  </si>
  <si>
    <t>Seikgyikanaungto</t>
  </si>
  <si>
    <t>MMR013031</t>
  </si>
  <si>
    <t>Cocokyun</t>
  </si>
  <si>
    <t>MMR013032</t>
  </si>
  <si>
    <t>Yangon (West)</t>
  </si>
  <si>
    <t>Kyauktada</t>
  </si>
  <si>
    <t>MMR013033</t>
  </si>
  <si>
    <t>Pabedan</t>
  </si>
  <si>
    <t>MMR013034</t>
  </si>
  <si>
    <t>Lanmadaw</t>
  </si>
  <si>
    <t>MMR013035</t>
  </si>
  <si>
    <t>Latha</t>
  </si>
  <si>
    <t>MMR013036</t>
  </si>
  <si>
    <t>Ahlone</t>
  </si>
  <si>
    <t>MMR013037</t>
  </si>
  <si>
    <t>Kyeemyindaing</t>
  </si>
  <si>
    <t>MMR013038</t>
  </si>
  <si>
    <t>Sanchaung</t>
  </si>
  <si>
    <t>MMR013039</t>
  </si>
  <si>
    <t>Hlaing</t>
  </si>
  <si>
    <t>MMR013040</t>
  </si>
  <si>
    <t>Kamaryut</t>
  </si>
  <si>
    <t>MMR013041</t>
  </si>
  <si>
    <t>Mayangone</t>
  </si>
  <si>
    <t>MMR013042</t>
  </si>
  <si>
    <t>Dagon</t>
  </si>
  <si>
    <t>MMR013043</t>
  </si>
  <si>
    <t>Bahan</t>
  </si>
  <si>
    <t>MMR013044</t>
  </si>
  <si>
    <t>Seikkan</t>
  </si>
  <si>
    <t>MMR013045</t>
  </si>
  <si>
    <t>Shan (South)</t>
  </si>
  <si>
    <t>Taunggyi</t>
  </si>
  <si>
    <t>MMR014001</t>
  </si>
  <si>
    <t>Nyaungshwe</t>
  </si>
  <si>
    <t>MMR014002</t>
  </si>
  <si>
    <t>Hopong</t>
  </si>
  <si>
    <t>MMR014003</t>
  </si>
  <si>
    <t>Hsihseng</t>
  </si>
  <si>
    <t>MMR014004</t>
  </si>
  <si>
    <t>Kalaw</t>
  </si>
  <si>
    <t>MMR014005</t>
  </si>
  <si>
    <t>Pindaya</t>
  </si>
  <si>
    <t>MMR014006</t>
  </si>
  <si>
    <t>Ywangan</t>
  </si>
  <si>
    <t>MMR014007</t>
  </si>
  <si>
    <t>Lawksawk</t>
  </si>
  <si>
    <t>MMR014008</t>
  </si>
  <si>
    <t>Pinlaung</t>
  </si>
  <si>
    <t>MMR014009</t>
  </si>
  <si>
    <t>Pekon</t>
  </si>
  <si>
    <t>MMR014010</t>
  </si>
  <si>
    <t>Loilen</t>
  </si>
  <si>
    <t>MMR014011</t>
  </si>
  <si>
    <t>Laihka</t>
  </si>
  <si>
    <t>MMR014012</t>
  </si>
  <si>
    <t>Nansang</t>
  </si>
  <si>
    <t>MMR014013</t>
  </si>
  <si>
    <t>Kunhing</t>
  </si>
  <si>
    <t>MMR014014</t>
  </si>
  <si>
    <t>Kyethi</t>
  </si>
  <si>
    <t>MMR014015</t>
  </si>
  <si>
    <t>Mongkaing</t>
  </si>
  <si>
    <t>MMR014016</t>
  </si>
  <si>
    <t>Monghsu</t>
  </si>
  <si>
    <t>MMR014017</t>
  </si>
  <si>
    <t>Langkho</t>
  </si>
  <si>
    <t>MMR014018</t>
  </si>
  <si>
    <t>Mongnai</t>
  </si>
  <si>
    <t>MMR014019</t>
  </si>
  <si>
    <t>Mawkmai</t>
  </si>
  <si>
    <t>MMR014020</t>
  </si>
  <si>
    <t>Mongpan</t>
  </si>
  <si>
    <t>MMR014021</t>
  </si>
  <si>
    <t>Shan (North)</t>
  </si>
  <si>
    <t>Lashio</t>
  </si>
  <si>
    <t>MMR015001</t>
  </si>
  <si>
    <t>Hseni</t>
  </si>
  <si>
    <t>MMR015002</t>
  </si>
  <si>
    <t>Mongyai</t>
  </si>
  <si>
    <t>MMR015003</t>
  </si>
  <si>
    <t>Tangyan</t>
  </si>
  <si>
    <t>MMR015004</t>
  </si>
  <si>
    <t>Matman</t>
  </si>
  <si>
    <t>Pangsang</t>
  </si>
  <si>
    <t>MMR015005</t>
  </si>
  <si>
    <t>Narphan</t>
  </si>
  <si>
    <t>MMR015006</t>
  </si>
  <si>
    <t>Hopang</t>
  </si>
  <si>
    <t>Pangwaun</t>
  </si>
  <si>
    <t>MMR015007</t>
  </si>
  <si>
    <t>Mongmao</t>
  </si>
  <si>
    <t>MMR015008</t>
  </si>
  <si>
    <t>Muse</t>
  </si>
  <si>
    <t>MMR015009</t>
  </si>
  <si>
    <t>Namhkan</t>
  </si>
  <si>
    <t>MMR015010</t>
  </si>
  <si>
    <t>Kutkai</t>
  </si>
  <si>
    <t>MMR015011</t>
  </si>
  <si>
    <t>Kyaukme</t>
  </si>
  <si>
    <t>MMR015012</t>
  </si>
  <si>
    <t>Nawnghkio</t>
  </si>
  <si>
    <t>MMR015013</t>
  </si>
  <si>
    <t>Hsipaw</t>
  </si>
  <si>
    <t>MMR015014</t>
  </si>
  <si>
    <t>Namtu</t>
  </si>
  <si>
    <t>MMR015015</t>
  </si>
  <si>
    <t>Namhsan</t>
  </si>
  <si>
    <t>MMR015016</t>
  </si>
  <si>
    <t>Mongmit</t>
  </si>
  <si>
    <t>MMR015017</t>
  </si>
  <si>
    <t>Mabein</t>
  </si>
  <si>
    <t>MMR015018</t>
  </si>
  <si>
    <t>Manton</t>
  </si>
  <si>
    <t>MMR015019</t>
  </si>
  <si>
    <t>Kunlong</t>
  </si>
  <si>
    <t>MMR015020</t>
  </si>
  <si>
    <t>MMR015021</t>
  </si>
  <si>
    <t>Laukkaing</t>
  </si>
  <si>
    <t>MMR015022</t>
  </si>
  <si>
    <t>Konkyan</t>
  </si>
  <si>
    <t>MMR015023</t>
  </si>
  <si>
    <t>MMR015024</t>
  </si>
  <si>
    <t>Shan (East)</t>
  </si>
  <si>
    <t>Kengtung</t>
  </si>
  <si>
    <t>MMR016001</t>
  </si>
  <si>
    <t>Mongkhet</t>
  </si>
  <si>
    <t>MMR016002</t>
  </si>
  <si>
    <t>Mongyang</t>
  </si>
  <si>
    <t>MMR016003</t>
  </si>
  <si>
    <t>Mongla</t>
  </si>
  <si>
    <t>MMR016005</t>
  </si>
  <si>
    <t>Monghsat</t>
  </si>
  <si>
    <t>MMR016006</t>
  </si>
  <si>
    <t>Mongping</t>
  </si>
  <si>
    <t>MMR016007</t>
  </si>
  <si>
    <t>Mongton</t>
  </si>
  <si>
    <t>MMR016008</t>
  </si>
  <si>
    <t>Tachileik</t>
  </si>
  <si>
    <t>MMR016009</t>
  </si>
  <si>
    <t>Monghpyak</t>
  </si>
  <si>
    <t>MMR016010</t>
  </si>
  <si>
    <t>Mongyawng</t>
  </si>
  <si>
    <t>MMR016011</t>
  </si>
  <si>
    <t>Ayeyarwady</t>
  </si>
  <si>
    <t>Pathein</t>
  </si>
  <si>
    <t>MMR017001</t>
  </si>
  <si>
    <t>Kangyidaunt</t>
  </si>
  <si>
    <t>MMR017002</t>
  </si>
  <si>
    <t>Thabaung</t>
  </si>
  <si>
    <t>MMR017003</t>
  </si>
  <si>
    <t>Ngapudaw</t>
  </si>
  <si>
    <t>MMR017004</t>
  </si>
  <si>
    <t>Kyonpyaw</t>
  </si>
  <si>
    <t>MMR017005</t>
  </si>
  <si>
    <t>Yegyi</t>
  </si>
  <si>
    <t>MMR017006</t>
  </si>
  <si>
    <t>Kyaunggon</t>
  </si>
  <si>
    <t>MMR017007</t>
  </si>
  <si>
    <t>Hinthada</t>
  </si>
  <si>
    <t>MMR017008</t>
  </si>
  <si>
    <t>Zalun</t>
  </si>
  <si>
    <t>MMR017009</t>
  </si>
  <si>
    <t>Lemyethna</t>
  </si>
  <si>
    <t>MMR017010</t>
  </si>
  <si>
    <t>Myanaung</t>
  </si>
  <si>
    <t>MMR017011</t>
  </si>
  <si>
    <t>Kyangin</t>
  </si>
  <si>
    <t>MMR017012</t>
  </si>
  <si>
    <t>Ingapu</t>
  </si>
  <si>
    <t>MMR017013</t>
  </si>
  <si>
    <t>Myaungmya</t>
  </si>
  <si>
    <t>MMR017014</t>
  </si>
  <si>
    <t>Einme</t>
  </si>
  <si>
    <t>MMR017015</t>
  </si>
  <si>
    <t>Labutta</t>
  </si>
  <si>
    <t>MMR017016</t>
  </si>
  <si>
    <t>Wakema</t>
  </si>
  <si>
    <t>MMR017017</t>
  </si>
  <si>
    <t>Mawlamyinegyun</t>
  </si>
  <si>
    <t>MMR017018</t>
  </si>
  <si>
    <t>Maubin</t>
  </si>
  <si>
    <t>MMR017019</t>
  </si>
  <si>
    <t>Pantanaw</t>
  </si>
  <si>
    <t>MMR017020</t>
  </si>
  <si>
    <t>Nyaungdon</t>
  </si>
  <si>
    <t>MMR017021</t>
  </si>
  <si>
    <t>Danubyu</t>
  </si>
  <si>
    <t>MMR017022</t>
  </si>
  <si>
    <t>Pyapon</t>
  </si>
  <si>
    <t>MMR017023</t>
  </si>
  <si>
    <t>Bogale</t>
  </si>
  <si>
    <t>MMR017024</t>
  </si>
  <si>
    <t>Kyaiklat</t>
  </si>
  <si>
    <t>MMR017025</t>
  </si>
  <si>
    <t>Dedaye</t>
  </si>
  <si>
    <t>MMR017026</t>
  </si>
  <si>
    <t>Nay Pyi Taw</t>
  </si>
  <si>
    <t>Oke Ta Ra</t>
  </si>
  <si>
    <t>Zay Yar Thi Ri</t>
  </si>
  <si>
    <t>MMR018001</t>
  </si>
  <si>
    <t>Det Khi Na</t>
  </si>
  <si>
    <t>Za Bu Thi Ri</t>
  </si>
  <si>
    <t>MMR018002</t>
  </si>
  <si>
    <t>Tatkon</t>
  </si>
  <si>
    <t>MMR018003</t>
  </si>
  <si>
    <t>Det Khi Na Thi Ri</t>
  </si>
  <si>
    <t>MMR018004</t>
  </si>
  <si>
    <t>Poke Ba Thi Ri</t>
  </si>
  <si>
    <t>MMR018005</t>
  </si>
  <si>
    <t>Pyinmana</t>
  </si>
  <si>
    <t>MMR018006</t>
  </si>
  <si>
    <t>Lewe</t>
  </si>
  <si>
    <t>MMR018007</t>
  </si>
  <si>
    <t>Oke Ta Ra Thi Ri</t>
  </si>
  <si>
    <t>MMR018008</t>
  </si>
  <si>
    <t>MAX</t>
  </si>
  <si>
    <t>MIN</t>
  </si>
  <si>
    <t>INFORM Institutional</t>
  </si>
  <si>
    <t>Access to electricity</t>
  </si>
  <si>
    <t>Access to internet</t>
  </si>
  <si>
    <t>Access to mobile phones</t>
  </si>
  <si>
    <t>Physical Connectivity</t>
  </si>
  <si>
    <t>Access to health care (Health care personal to 10,000 pop)</t>
  </si>
  <si>
    <t>Adult literacy rate</t>
  </si>
  <si>
    <t>Primary school completion rate</t>
  </si>
  <si>
    <t>Middle school completion rate</t>
  </si>
  <si>
    <t>Educational attainment</t>
  </si>
  <si>
    <t>Previously or never attended (6-14 years)</t>
  </si>
  <si>
    <t>Previously attended school (10-13 years)</t>
  </si>
  <si>
    <t>Previously attended school (14-15 years)</t>
  </si>
  <si>
    <t>Out-of-school children</t>
  </si>
  <si>
    <t>INFORM Infrastructure</t>
  </si>
  <si>
    <t>(*) Reliability Index: 0 more reliable, 10 less reliable.</t>
  </si>
  <si>
    <t>Multidimensional
Disadvantage Index</t>
  </si>
  <si>
    <t>Access to improved sanitation facilities</t>
  </si>
  <si>
    <t>Access to improved drinking water source</t>
  </si>
  <si>
    <t>Male labour force participation (10-17 years)</t>
  </si>
  <si>
    <t>Female labour force participation (10-17 years)</t>
  </si>
  <si>
    <t>Internally displaced persons (IDPs)</t>
  </si>
  <si>
    <t>IDP returnees/ resettled/ locally integrated</t>
  </si>
  <si>
    <t>Stateless people in Rakhine</t>
  </si>
  <si>
    <t>Other vulnerable people affected by crisis</t>
  </si>
  <si>
    <t>Chilren living in institutions (&lt;18 years)</t>
  </si>
  <si>
    <t>Male population living in institutions (&lt;18 years)</t>
  </si>
  <si>
    <t>Female population living in institutions (&lt;18 years)</t>
  </si>
  <si>
    <t>IMR</t>
  </si>
  <si>
    <t>U5MR</t>
  </si>
  <si>
    <t>Under 5 mortality rate</t>
  </si>
  <si>
    <t>Female population living alone with disabilities</t>
  </si>
  <si>
    <t>Literacy rate of female disabled population</t>
  </si>
  <si>
    <t>Elderly female population with disabilities</t>
  </si>
  <si>
    <t>Elderly female population living alone</t>
  </si>
  <si>
    <t>Total Population</t>
  </si>
  <si>
    <t>Total Population (GHS-POP-2018)</t>
  </si>
  <si>
    <t>Land area (sq. km)</t>
  </si>
  <si>
    <t>Survey Year</t>
  </si>
  <si>
    <t>2009-2018</t>
  </si>
  <si>
    <t>IndicatorId</t>
  </si>
  <si>
    <t>Unit of Measurament</t>
  </si>
  <si>
    <t>Index</t>
  </si>
  <si>
    <t>Number / Year</t>
  </si>
  <si>
    <t>Percentage / Year</t>
  </si>
  <si>
    <t>%</t>
  </si>
  <si>
    <t>% of working-age population</t>
  </si>
  <si>
    <t>Number</t>
  </si>
  <si>
    <t>% households</t>
  </si>
  <si>
    <t>Rate per 10.000</t>
  </si>
  <si>
    <t>sq. Km</t>
  </si>
  <si>
    <t>*</t>
  </si>
  <si>
    <t>Reference Year</t>
  </si>
  <si>
    <t>2014</t>
  </si>
  <si>
    <t>2015-2016</t>
  </si>
  <si>
    <t>2019</t>
  </si>
  <si>
    <t>Average annual affected population by flood events</t>
  </si>
  <si>
    <t>Average annual frequency of flood events</t>
  </si>
  <si>
    <t>Violent incidents (ACLED)</t>
  </si>
  <si>
    <t>Female labour force participation (15 -64 years)</t>
  </si>
  <si>
    <t>1999-2018</t>
  </si>
  <si>
    <t>2015-2018</t>
  </si>
  <si>
    <t>SUM YEAR</t>
  </si>
  <si>
    <t>AVG YEAR</t>
  </si>
  <si>
    <t>NUMBER OF</t>
  </si>
  <si>
    <t>STDEV</t>
  </si>
  <si>
    <t>MEDIAN</t>
  </si>
  <si>
    <t>rate per 1000</t>
  </si>
  <si>
    <t>Rate per 10,000</t>
  </si>
  <si>
    <t>UNICEF (OCHA)</t>
  </si>
  <si>
    <t>UNICEF (Myanmar Geo-Science Society)</t>
  </si>
  <si>
    <t>UNICEF</t>
  </si>
  <si>
    <t>UNICEF (Dartmouth Flood Observatory)</t>
  </si>
  <si>
    <t>UNICEF (UNEP)</t>
  </si>
  <si>
    <t>UNICEF (NASA)</t>
  </si>
  <si>
    <t>Fire Service Department</t>
  </si>
  <si>
    <t>Department of Population, The World Bank Group</t>
  </si>
  <si>
    <t>Census</t>
  </si>
  <si>
    <t>DHS</t>
  </si>
  <si>
    <t>GAD</t>
  </si>
  <si>
    <t>State/region value of Kachin</t>
  </si>
  <si>
    <t>State/region value of Kayah</t>
  </si>
  <si>
    <t>State/region value of Kayin</t>
  </si>
  <si>
    <t>State/region value of Chin</t>
  </si>
  <si>
    <t>State/region value of Sagaing</t>
  </si>
  <si>
    <t>Konkyan (Kokang SAZ)</t>
  </si>
  <si>
    <t>MMR015201</t>
  </si>
  <si>
    <t>Laukkaing (Kokang SAZ)</t>
  </si>
  <si>
    <t>MMR015202</t>
  </si>
  <si>
    <t>Chinshwehaw Sub-township (Kokang SAZ)</t>
  </si>
  <si>
    <t>MMR015203</t>
  </si>
  <si>
    <t>State/region value of Tanintharyi</t>
  </si>
  <si>
    <t>Nam Tit</t>
  </si>
  <si>
    <t>MMR015301</t>
  </si>
  <si>
    <t>State/region value of Bago</t>
  </si>
  <si>
    <t>Nar Wee (Na Wi)</t>
  </si>
  <si>
    <t>MMR015302</t>
  </si>
  <si>
    <t>Man Tun</t>
  </si>
  <si>
    <t>MMR015303</t>
  </si>
  <si>
    <t>State/region value of Magway</t>
  </si>
  <si>
    <t>Kawng Min Hsang</t>
  </si>
  <si>
    <t>MMR015304</t>
  </si>
  <si>
    <t>Hsawng Hpa (Saun Pha)</t>
  </si>
  <si>
    <t>MMR015305</t>
  </si>
  <si>
    <t>Hkun Mar (Hkwin Ma)</t>
  </si>
  <si>
    <t>MMR015306</t>
  </si>
  <si>
    <t>State/region value of Mandalay</t>
  </si>
  <si>
    <t>Long Htan</t>
  </si>
  <si>
    <t>MMR015307</t>
  </si>
  <si>
    <t>Yawng Lin</t>
  </si>
  <si>
    <t>MMR015308</t>
  </si>
  <si>
    <t>State/region value of Mon</t>
  </si>
  <si>
    <t>Lin Haw</t>
  </si>
  <si>
    <t>MMR015309</t>
  </si>
  <si>
    <t>State/region value of Rakhine</t>
  </si>
  <si>
    <t>Ka Lawng Hpar</t>
  </si>
  <si>
    <t>MMR015310</t>
  </si>
  <si>
    <t>Aik Chan (Ai' Chun)</t>
  </si>
  <si>
    <t>MMR015311</t>
  </si>
  <si>
    <t>State/region value of Yangon</t>
  </si>
  <si>
    <t>Yin Pang</t>
  </si>
  <si>
    <t>MMR015312</t>
  </si>
  <si>
    <t>Man Man Hseng</t>
  </si>
  <si>
    <t>MMR015313</t>
  </si>
  <si>
    <t>Nawng Hkit</t>
  </si>
  <si>
    <t>MMR015314</t>
  </si>
  <si>
    <t>Nam Hkam Wu</t>
  </si>
  <si>
    <t>MMR015315</t>
  </si>
  <si>
    <t>State/region value of Shan</t>
  </si>
  <si>
    <t>Nar Kawng</t>
  </si>
  <si>
    <t>MMR015316</t>
  </si>
  <si>
    <t>Pang Hkam</t>
  </si>
  <si>
    <t>MMR015317</t>
  </si>
  <si>
    <t>Pang Yang</t>
  </si>
  <si>
    <t>MMR015318</t>
  </si>
  <si>
    <t>Mong Maw (Wa SAD)</t>
  </si>
  <si>
    <t>Wein Kawng (Wein Kao) (Wa SAD)</t>
  </si>
  <si>
    <t>Mong Pawk (Wa SAD)</t>
  </si>
  <si>
    <t>Mong Hpen</t>
  </si>
  <si>
    <t>MMR016319</t>
  </si>
  <si>
    <t>Ho Tawng (Ho Tao)</t>
  </si>
  <si>
    <t>MMR016320</t>
  </si>
  <si>
    <t>Mong Pawk</t>
  </si>
  <si>
    <t>MMR016321</t>
  </si>
  <si>
    <t>Mong Kar</t>
  </si>
  <si>
    <t>MMR016322</t>
  </si>
  <si>
    <t>Nam Hpai</t>
  </si>
  <si>
    <t>MMR016323</t>
  </si>
  <si>
    <t>State/region value of Ayeyarwady</t>
  </si>
  <si>
    <t>State/region value of Nay Pyi Taw</t>
  </si>
  <si>
    <t>SUM MISSING OR IMPUTED</t>
  </si>
  <si>
    <t>% MISSING OR IMPUTED</t>
  </si>
  <si>
    <t>Total Population (States/Regions)</t>
  </si>
  <si>
    <t>MMR001</t>
  </si>
  <si>
    <t>MMR002</t>
  </si>
  <si>
    <t>MMR003</t>
  </si>
  <si>
    <t>MMR004</t>
  </si>
  <si>
    <t>MMR005</t>
  </si>
  <si>
    <t>MMR006</t>
  </si>
  <si>
    <t>MMR007</t>
  </si>
  <si>
    <t>MMR008</t>
  </si>
  <si>
    <t>MMR009</t>
  </si>
  <si>
    <t>MMR010</t>
  </si>
  <si>
    <t>MMR011</t>
  </si>
  <si>
    <t>MMR012</t>
  </si>
  <si>
    <t>MMR013</t>
  </si>
  <si>
    <t>MMR014</t>
  </si>
  <si>
    <t>MMR015</t>
  </si>
  <si>
    <t>MMR016</t>
  </si>
  <si>
    <t>MMR017</t>
  </si>
  <si>
    <t>MMR018</t>
  </si>
  <si>
    <t>Average of Missing/Imputed and Recentness</t>
  </si>
  <si>
    <t>Dimension</t>
  </si>
  <si>
    <t>Category</t>
  </si>
  <si>
    <t>Component</t>
  </si>
  <si>
    <t>Sub-Component</t>
  </si>
  <si>
    <t>INFORM Id</t>
  </si>
  <si>
    <t>Indicator Name</t>
  </si>
  <si>
    <t>Indicator Long Name</t>
  </si>
  <si>
    <t>Description</t>
  </si>
  <si>
    <t>Relevance</t>
  </si>
  <si>
    <t>Validity / Limitation of indicator</t>
  </si>
  <si>
    <t>Data Provider</t>
  </si>
  <si>
    <t>Citation</t>
  </si>
  <si>
    <t>Data access</t>
  </si>
  <si>
    <t>URL</t>
  </si>
  <si>
    <t>Hazards &amp; Exposure</t>
  </si>
  <si>
    <t>Cyclones</t>
  </si>
  <si>
    <t>Cyclone risk</t>
  </si>
  <si>
    <t>Data on cyclone/tropical storm is derived from the OCHA multi-hazard map of Myanmar (see Figure 1). The map uses the Saffir-Simpson scale and defines intensity zones, ranging from 1 to 5. Intensity zones indicate where there is a 10% probability of a storm of this intensity striking in the next 10 years. Intensity zones for each state and region were converted on a scale of 1 to 10 in the calculation sheet to enable data comparison</t>
  </si>
  <si>
    <t>Digitized to 3 classes representing high, medium, and low categories</t>
  </si>
  <si>
    <t>UNICEF CCRA report</t>
  </si>
  <si>
    <t>Coastal Twp &amp; OCHA Multi-hazard map &amp; Hazard Profile</t>
  </si>
  <si>
    <t>http://www.storm-surge.info/sev-data-access?sev=/sears/SEV/46</t>
  </si>
  <si>
    <t>Earthquake</t>
  </si>
  <si>
    <t>Earthquake risk</t>
  </si>
  <si>
    <t>The earthquake index was developed by earthquake experts from the Myanmar Geo-Science Society and UN-Habitat, based on state/region probabilistic seismic maps currently being developed by these two agencies, and which are derived from the national probabilistic seismic map</t>
  </si>
  <si>
    <t>Seismic Zone Map of Myanmar, PSHA Map, MGS, 2012</t>
  </si>
  <si>
    <t>https://www.researchgate.net/publication/292845235_Seismic_Zone_Map_of_Myanmar</t>
  </si>
  <si>
    <t>Tsunamis</t>
  </si>
  <si>
    <t>Tsunamis risk</t>
  </si>
  <si>
    <t>The tsunami risk ranking used in the CCRA was developed by the Regional Integrated MultiHazard Early Warning System (RIMES) based on 3 likely scenario. The process through which the ranking was defined is summarized at the end of the report (Figure 5), and the ranking developed by RIMES was reversed and converted on a scale of 1 to 10 for data comparison purposes.</t>
  </si>
  <si>
    <t>SRTM, elevation &lt;5m, 10&lt;m</t>
  </si>
  <si>
    <t>http://eros.usgs.gov/</t>
  </si>
  <si>
    <t>Floods</t>
  </si>
  <si>
    <t>Floods risk</t>
  </si>
  <si>
    <t>Flood information was derived from a map developed by Ithaca/WFP based on a historical seasonal analysis of population exposed to floods in different districts of Myanmar between 2001 and 2010 (see Figure 3). Although the map already contains exposure information, this map presents the most reliable and precise picture of flood risk available. Population exposure (eight levels) were combined at state and region level and converted on a scale of 1 to 10 to enable data comparison.</t>
  </si>
  <si>
    <t>Dartmouth Flood Observatory and River Courses</t>
  </si>
  <si>
    <t>http://themimu.info/gis-resources-agency-maps, http://www.dartmouth.edu/~floods/Dataaccess.htm</t>
  </si>
  <si>
    <t>Drought</t>
  </si>
  <si>
    <t>Drough risk</t>
  </si>
  <si>
    <t>Information on droughts is a translation of the Hazard Profile in numerical values where 10 indicates that the region/state is prone to drought and 1 indicates the region isn’t. In spite of extensive efforts and consultations with a number of stakeholders, it was no possible to find a more accurate representation of drought risk in Myanmar.</t>
  </si>
  <si>
    <t>UNEP Population Exposure to Drought</t>
  </si>
  <si>
    <t>http://preview.grid.unep.ch/index.php?preview=data&amp;events=droughts&amp;evcat=4&amp;lang=eng</t>
  </si>
  <si>
    <t>Landslides</t>
  </si>
  <si>
    <t>Landslides risk</t>
  </si>
  <si>
    <t>In reference to the SEDAC- original source, hazard values less than or equal to 4 are considered negligible and only values 5 through 9 were utilized in analyses and shifted the numerical ranking to be in alignment with other hazards which included adding 1 making it 6 – 10.</t>
  </si>
  <si>
    <t>SEDAC</t>
  </si>
  <si>
    <t>http://sedac.ciesin.columbia.edu/data/set/ndh-landslide-hazard-distribution/data-download</t>
  </si>
  <si>
    <t>Violence / Insecurity</t>
  </si>
  <si>
    <t>Adjusted Conflict Index</t>
  </si>
  <si>
    <t>Violent incidents in the model are measured as all violent incidences, including protests, riots and armed conflict, recorded during the past four years (2015 until 2016).</t>
  </si>
  <si>
    <t>Violent incidents and civil unrest continue to affect Myanmar citizens.</t>
  </si>
  <si>
    <t>MIMU_HARP</t>
  </si>
  <si>
    <t>https://www.acleddata.com/</t>
  </si>
  <si>
    <t>Annual average fire incidents</t>
  </si>
  <si>
    <t>The indicator shows the frequency of fire incidents on the period from 2009 to 2018. The number of incidents per state/region occurred in the selected period has been divided by the number of years of the period.</t>
  </si>
  <si>
    <t>Fires are the most common hazard in Myanmar and can cause severe loss and damage in localised areas.</t>
  </si>
  <si>
    <t>The fire hazard values at the township level are assumed to be the same as the state/region hazard values</t>
  </si>
  <si>
    <t>Fire Services Department</t>
  </si>
  <si>
    <t>People affected by fire incidents 2009-2018: Average annual population affected by fire incidents (inhabitants)</t>
  </si>
  <si>
    <t>The indicator shows the average annual affected population by fire incidents on the period from 2009 to 2018.</t>
  </si>
  <si>
    <t>People affected by fire incidents 2009-2018: Average annual population affected by fire incidents (percentage of total population)</t>
  </si>
  <si>
    <t>The indicator shows the percentage of the average annual affected population by fire incidents on the period from 2009 to 2018.</t>
  </si>
  <si>
    <t>Social-Economic Vulnerability</t>
  </si>
  <si>
    <t>Development and Deprivation</t>
  </si>
  <si>
    <t>Multidimensional
 Disadvantage Index</t>
  </si>
  <si>
    <t>Myanmar Multidimensional
 Disadvantage Index</t>
  </si>
  <si>
    <t>The indicator measures the state of disadvantage of a township using a multidimensional approach, and focuses on examining whether households are unable to fulfil their basic needs in a variety of non-monetary dimensions. A household is considered to have a “disadvantage” if its members are unable to meet their basic minimum needs in a specific dimension, for example if they live in a temporary shelter, or if they use candles or kerosene to meet their lighting needs. MDI-1 can be written as a multiplication of the percentage of population living in households with a disadvantage (i.e. disadvantaged in any indicator) and the average intensity of disadvantage among those having a disadvantage, given by the average fraction of weighted indicators amongst the disadvantaged population.</t>
  </si>
  <si>
    <t>The “Multidimensional Disadvantage Index” (MDI) is a measure of multidimensional welfare for Myanmar.</t>
  </si>
  <si>
    <t>Myanmar’s MDI is not aimed to be comparable with international measures of multidimensional disadvantage, such as the global Multidimensional Poverty Index.</t>
  </si>
  <si>
    <t>http://www.dop.gov.mm/en/publication-category/thematic-report</t>
  </si>
  <si>
    <t>Households using solid cooking fuels</t>
  </si>
  <si>
    <t>Percentage of households using solid cooking fuels (Firewood, Charcoal, Coal, Straw/Grass, and Other)</t>
  </si>
  <si>
    <t>A household is considered deprived if it uses solid cooking fuels. The use of solid cooking fuels (charcoal, wood, grasses, etc.) increases respiratory problems in children and other household members. Related to SDG 7.</t>
  </si>
  <si>
    <t>Myanmar Population and Housing Census 2014, Department of Population, Ministry of Immigration and Population</t>
  </si>
  <si>
    <t>http://www.dop.gov.mm/en/publication-category/census</t>
  </si>
  <si>
    <t>Dwellings with poor quality walls</t>
  </si>
  <si>
    <t>Households living in dwellings with walls of "Dhani/Theke/In
 Leaf", "Earth", "Bamboo", or "Wood"</t>
  </si>
  <si>
    <t>Percentage of conventional households living in a dwelling of which the main construction material of the walls is "Dhani/Theke/In Leaf", "Earth", "Bamboo", or "Wood".</t>
  </si>
  <si>
    <t>A household is considered deprived if it has inadequate housing: the walls or roof are of natural or rudimentary materials. Related to SDG 11.</t>
  </si>
  <si>
    <t>Households living in dwellings with a roof of "Dhani/Theke/In
 Leaf"</t>
  </si>
  <si>
    <t>Percentage of conventional households living in dwellings with a roof of "Dhani/Theke/In Leaf".</t>
  </si>
  <si>
    <t>Households with access to improved sanitation facilities</t>
  </si>
  <si>
    <t>Percentage of households with a flush toilet or water seal (improved pit latrine).</t>
  </si>
  <si>
    <t>The physical infrastructure component tries to assess the accessibility as well as the redundancy of the systems which are two crucial characteristics in a crisis situation. 
 People without improved sanitation are susceptible to diseases and can become more vulnerable following a hazard.</t>
  </si>
  <si>
    <t>Households with access to improved drinking water source</t>
  </si>
  <si>
    <t>Percentage of households using tap water, tube well/borehole, protected well/spring, or bottled water/purifier as drinking water source.</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</si>
  <si>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</si>
  <si>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The ratio of the female labour force to the working-age population (those aged 15-64). Thus, participation in the labour force includes employees, employers,own account workers, contributing family workers, and those that sought work.</t>
  </si>
  <si>
    <t>Female unemployment rate (among female population aged 15-64 years)</t>
  </si>
  <si>
    <t>Unemployment rate among female population aged 15-64 years.</t>
  </si>
  <si>
    <t>Full and productive employment and decent work is seen as the main route for people to escape poverty. The unemployment rate is a measure of the underutilization of the labour supply and considered in the model as a proxy indicator of economic dependency. Female unemployment is considered as the average rate at township level is higher than the male rate.</t>
  </si>
  <si>
    <t>In the absence of unemployment insurance systems or social safety nets, persons of working age must avoid unemployment, resorting to engaging in some form of economic activity, however insignificant or inadequate. In this context, other measures should supplement the unemployment rate to comprehensively assess labour underutilization.</t>
  </si>
  <si>
    <t>It refers to the population who worked in a business, farm, trade or professional enterprise operated by a member of the household/family and received no pay.</t>
  </si>
  <si>
    <t>Age (Total) dependency ratio is the ratio of dependents--people younger than 15 or older than 64--to the working-age population--those aged 15-64. Data are shown as the proportion of dependents per 100 working-age population.</t>
  </si>
  <si>
    <t>The age dependency ratio allows to measure the burden weighing on members of the labor force within the household. It is assumed that a high dependency ratio is associated with greater poverty and vulnerability.</t>
  </si>
  <si>
    <t>People of Concern (in need of humanitarian assistance)</t>
  </si>
  <si>
    <t>“Persons of concern” includes internally displaced persons (IDPs) in camps, collective centres or selfsettled, host families, and IDP returnees, resettled, locally integrated persons.</t>
  </si>
  <si>
    <t>Internally displaced persons (IDPs) and returnees are among the most vulnerable people in a humanitarian crisis.</t>
  </si>
  <si>
    <t>The humanitarian needs overview provides the Humanitarian Country Team’s shared understanding of the crisis, including the most pressing humanitarian needs and the estimated number of people who need assistance. It represents a consolidated evidence base and helps inform joint strategic response planning.</t>
  </si>
  <si>
    <t>Humanitarian Needs Overview, Myanmar Humanitarian Country Team (United Nations and Partners)</t>
  </si>
  <si>
    <t>https://data.humdata.org/dataset/2019-myanmar-humanitarian-needs-overview-people-in-need-by-township-disaggregated-by-sex-and-age</t>
  </si>
  <si>
    <t>Non-displaced IDP returnees/ resettled/ locally integrated</t>
  </si>
  <si>
    <t>Non-displaced stateless people in Rakhine</t>
  </si>
  <si>
    <t>Other "Persons of concern" include non-dispalced stateless people in Rakhine and other vulnerable people affected by crisis.</t>
  </si>
  <si>
    <t>Stateless people in Rakhine, who were displaced as a result of the violence in 2012 are among the most vulnerable people in need of humanitarian assistance. In addition, there are particularly vulnerable people who continue to require special attention and/or support as a result of different factors including, inter alia, armed conflict, statelessness, movement restrictions, malnutrition and severe psychological distress.</t>
  </si>
  <si>
    <t>Other vulnerable crisis-affected people</t>
  </si>
  <si>
    <t>Non-displaced other vulnerable crisis-affected people</t>
  </si>
  <si>
    <t>Children</t>
  </si>
  <si>
    <t>Infant mortality rate</t>
  </si>
  <si>
    <t>The probability of a child born in a specific year or period dying
 before reaching the age of 1 year, if subject to age-specific mortality rates of that period, expressed as the ratio of deaths of children under one year of age to the number of live births in the same year. The rate is generally expressed per 1,000 live births.</t>
  </si>
  <si>
    <t>Under-five mortality rate</t>
  </si>
  <si>
    <t>The probability of a child born in a specific year or period dying
 between the age of 1 year and before reaching the age of 5 years, if subject to age-specific mortality rates of that period. It is expressed as the number of children that die between age 1 and 4 divided by the number of children alive at age 1 multiplied by 1,000.</t>
  </si>
  <si>
    <t>Other vulnerable groups</t>
  </si>
  <si>
    <t>Child labour force participation (10-17 years)</t>
  </si>
  <si>
    <t>Child labour force participation rate (among chidlren aged 10-17 years)</t>
  </si>
  <si>
    <t>Labour force participant rate among children aged 10-17 years.</t>
  </si>
  <si>
    <t>Labour force participation of children and adolescents provides insight in their vulnerability.</t>
  </si>
  <si>
    <t>Adolescent fertility rate (female aged 15-19)</t>
  </si>
  <si>
    <t>Adolescent fertility rate: is the age-specific fertility rate for women aged 15-19, typically expressed in terms of per 1,000 women for more convenient presentation.</t>
  </si>
  <si>
    <t>Children living in institutions (&lt;18 years)</t>
  </si>
  <si>
    <t>Percentage of children under 18 years living in institutions</t>
  </si>
  <si>
    <t>Percentage of children aged under 18 years living in institutions (orphanages, religious centres, boarding school/college/university, homeless/other collective quarters)</t>
  </si>
  <si>
    <t>Percentage of people living alone with any of 4 disabilities</t>
  </si>
  <si>
    <t>Percentage of people who are living alone with any of the following disabilities (a) Seeing difficulties (b) Hearing difficulties (c) Walking difficulties (d) Remembering or concentrating difficulties.</t>
  </si>
  <si>
    <t>Literacy rate of conventional household population aged 5 years and above with any of 4 disabilities</t>
  </si>
  <si>
    <t>Percentage of people who are literate among any of 4 disabilities and aged 5 years and above.</t>
  </si>
  <si>
    <t>Percentage of population aged 65 years and above with any of 4 disabilities</t>
  </si>
  <si>
    <t>Percentage of elderly people aged 65 and above who are living with any of the following disabilities (a) Seeing difficulties (b) Hearing difficulties (c) Walking difficulties (d) Remembering or concentrating difficulties.</t>
  </si>
  <si>
    <t>Percentage of population aged 65 years and above living alone</t>
  </si>
  <si>
    <t>Percentage of elderly people aged 65 and above who are living with any of 4 disabilities</t>
  </si>
  <si>
    <t>Capacity</t>
  </si>
  <si>
    <t>Households with access to electricity</t>
  </si>
  <si>
    <t>Percentage of households with access to electricity.</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</si>
  <si>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</si>
  <si>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Households with internet at home</t>
  </si>
  <si>
    <t>Percentage of households with internet at home.</t>
  </si>
  <si>
    <t>Myanmar Living Conditions Survey 2017, MLCS (CSO)</t>
  </si>
  <si>
    <t>http://www.csostat.gov.mm; www.mmsis.gov.mm</t>
  </si>
  <si>
    <t>Households with a mobile phone</t>
  </si>
  <si>
    <t>Percentage of households with a mobile phone.</t>
  </si>
  <si>
    <t>Physical Connectivity (Socially hard to reach area)</t>
  </si>
  <si>
    <t>List of the Socially Hard to Reach areas at Village Tract and Towns level, Order No. 44/219, 8 May 2019, by the Ministry of Planning and Finance. 3 categories – moderate, hard and hardest areas.</t>
  </si>
  <si>
    <t>The responsibility for the interpretation and use of this data lies with the user. In no event shall the MIMU be liable for damages arising from its use.</t>
  </si>
  <si>
    <t>Data from Ministry of Planning and Finance. Shared with MIMU in May 2019. Data digitized and p-coded by MIMU. Population from Census 2014</t>
  </si>
  <si>
    <t>Access to health care (No. of health care personal to 10000 population)</t>
  </si>
  <si>
    <t>Ratio to number of health care personal to 10,000 population at township level. Health care personals include doctors (Physicians), Midwives, Nurses.</t>
  </si>
  <si>
    <t>Education</t>
  </si>
  <si>
    <t>Literacy rate, adult total (% of people 15 year and above)</t>
  </si>
  <si>
    <t>Total adult literacy rate is the percentage of the population age 15 and above who can, with understanding, read and write a short, simple statement on their everyday life.</t>
  </si>
  <si>
    <t>Education plays a key role in providing individuals with knowledge, skills and competencies to participate effectively in society, including to receive and understand early warning and other communication in emergencies. The 2014 Census showed that the national adult literacy rate was almost 90 per cent. Urban residents are more literate than rural residents, and literacy rates vary across townships.</t>
  </si>
  <si>
    <t>Educational attainment: at least completed Primary School (grade 1 - 5), both sexes</t>
  </si>
  <si>
    <t>Primary school completion rate, both sexes (%) is the percentage of the population age 25 years and above who have completed at least Primary school (grade 1-5). Calculated as the sum of population completed at least Primary School (grade 1-5), Middle school (grade 6-9), High school (grade 10-11), Diploma University/College, Post-graduate and above, Vocational training, Other, per 100 population of 25 years and above.</t>
  </si>
  <si>
    <t>Primary and Secondary School Completion Rates provide insight into the educational attainment levels of the population age 25 years and above, which is commonly used as a proxy for measuring the skills and competencies of a population.</t>
  </si>
  <si>
    <t>Educational attainment: at least completed Middle School (grade 6 - 9), both sexes</t>
  </si>
  <si>
    <t>Middle school completion rate, both sexes (%) is the percentage of the population age 25 years and above who have completed at least Middle school (grade 6-9). Calculated as the sum of population completed at least Middle school (grade 6-9), High school (grade 10-11), Diploma University/College, Post-graduate and above, Vocational training, Other, per 100 population of 25 years and above.</t>
  </si>
  <si>
    <t>Conventional household population aged 6-14 years that previously attended school or never attended school</t>
  </si>
  <si>
    <t>Percentage of the conventional household population aged 6-14 years that previously attended school or never attended school.</t>
  </si>
  <si>
    <t>Previously attended (10-13 years)</t>
  </si>
  <si>
    <t>Conventional household population aged 10-13 years that previously attended school</t>
  </si>
  <si>
    <t>Percentage of the conventional household population aged 10-13 years that previously attended school.</t>
  </si>
  <si>
    <t>Previously attended (14-15 years)</t>
  </si>
  <si>
    <t>Conventional household population aged 14-15 years that previously attended school</t>
  </si>
  <si>
    <t>Percentage of the conventional household population aged 14-15 years that previously attended school.</t>
  </si>
  <si>
    <t>Common</t>
  </si>
  <si>
    <t>TOT_POP</t>
  </si>
  <si>
    <t>SR_Pcode</t>
  </si>
  <si>
    <t>D_Pcode</t>
  </si>
  <si>
    <t>MMR001D001</t>
  </si>
  <si>
    <t>MMR001D002</t>
  </si>
  <si>
    <t>MMR001D003</t>
  </si>
  <si>
    <t>MMR001D004</t>
  </si>
  <si>
    <t>MMR002D001</t>
  </si>
  <si>
    <t>MMR002D002</t>
  </si>
  <si>
    <t>MMR003D001</t>
  </si>
  <si>
    <t>MMR003D004</t>
  </si>
  <si>
    <t>MMR003D002</t>
  </si>
  <si>
    <t>MMR003D003</t>
  </si>
  <si>
    <t>MMR004D001</t>
  </si>
  <si>
    <t>MMR004D003</t>
  </si>
  <si>
    <t>MMR004D002</t>
  </si>
  <si>
    <t>MMR005D001</t>
  </si>
  <si>
    <t>MMR005D002</t>
  </si>
  <si>
    <t>MMR005D010</t>
  </si>
  <si>
    <t>MMR005D003</t>
  </si>
  <si>
    <t>MMR005D009</t>
  </si>
  <si>
    <t>MMR005D004</t>
  </si>
  <si>
    <t>MMR005D005</t>
  </si>
  <si>
    <t>MMR005D006</t>
  </si>
  <si>
    <t>MMR005D007</t>
  </si>
  <si>
    <t>MMR005D008</t>
  </si>
  <si>
    <t>MMR006D001</t>
  </si>
  <si>
    <t>MMR006D002</t>
  </si>
  <si>
    <t>MMR006D003</t>
  </si>
  <si>
    <t>MMR007D001</t>
  </si>
  <si>
    <t>MMR007D002</t>
  </si>
  <si>
    <t>MMR008D001</t>
  </si>
  <si>
    <t>MMR008D002</t>
  </si>
  <si>
    <t>MMR009D001</t>
  </si>
  <si>
    <t>MMR009D002</t>
  </si>
  <si>
    <t>MMR009D003</t>
  </si>
  <si>
    <t>MMR009D004</t>
  </si>
  <si>
    <t>MMR009D005</t>
  </si>
  <si>
    <t>MMR010D001</t>
  </si>
  <si>
    <t>MMR010D002</t>
  </si>
  <si>
    <t>MMR010D003</t>
  </si>
  <si>
    <t>MMR010D004</t>
  </si>
  <si>
    <t>MMR010D005</t>
  </si>
  <si>
    <t>MMR010D006</t>
  </si>
  <si>
    <t>MMR010D007</t>
  </si>
  <si>
    <t>MMR011D001</t>
  </si>
  <si>
    <t>MMR011D002</t>
  </si>
  <si>
    <t>MMR012D001</t>
  </si>
  <si>
    <t>MMR012D005</t>
  </si>
  <si>
    <t>MMR012D002</t>
  </si>
  <si>
    <t>MMR012D003</t>
  </si>
  <si>
    <t>MMR012D004</t>
  </si>
  <si>
    <t>MMR013D001</t>
  </si>
  <si>
    <t>MMR013D002</t>
  </si>
  <si>
    <t>MMR013D003</t>
  </si>
  <si>
    <t>MMR013D004</t>
  </si>
  <si>
    <t>MMR014D001</t>
  </si>
  <si>
    <t>MMR014D002</t>
  </si>
  <si>
    <t>MMR014D003</t>
  </si>
  <si>
    <t>MMR015D001</t>
  </si>
  <si>
    <t>MMR015D007</t>
  </si>
  <si>
    <t>MMR015D006</t>
  </si>
  <si>
    <t>MMR015D002</t>
  </si>
  <si>
    <t>MMR015D003</t>
  </si>
  <si>
    <t>MMR015D008</t>
  </si>
  <si>
    <t>MMR015D005</t>
  </si>
  <si>
    <t>MMR016D001</t>
  </si>
  <si>
    <t>MMR016D002</t>
  </si>
  <si>
    <t>MMR016D003</t>
  </si>
  <si>
    <t>MMR017D001</t>
  </si>
  <si>
    <t>MMR017D002</t>
  </si>
  <si>
    <t>MMR017D003</t>
  </si>
  <si>
    <t>MMR017D004</t>
  </si>
  <si>
    <t>MMR017D005</t>
  </si>
  <si>
    <t>MMR017D006</t>
  </si>
  <si>
    <t>MMR018D001</t>
  </si>
  <si>
    <t>MMR018D002</t>
  </si>
  <si>
    <t xml:space="preserve">MIMU-HARP </t>
  </si>
  <si>
    <t>MIMU-HARP &amp; Armed Conflict Location &amp; Event Data Project (ACLED)</t>
  </si>
  <si>
    <t>WEIGHTING</t>
  </si>
  <si>
    <t>X 1</t>
  </si>
  <si>
    <t>N/A</t>
  </si>
  <si>
    <t>X 2</t>
  </si>
  <si>
    <t>X 0.5</t>
  </si>
  <si>
    <t>X 0.25</t>
  </si>
  <si>
    <t>X 3</t>
  </si>
  <si>
    <t>Unpaid family workers(10 years and above)</t>
  </si>
  <si>
    <t>Unpaid family workers (10 years and above)</t>
  </si>
  <si>
    <t>Unpaid family workers  (10 years and above)</t>
  </si>
  <si>
    <t>Unpaid family workers</t>
  </si>
  <si>
    <t>Health Management Information System, 2011</t>
  </si>
  <si>
    <r>
      <rPr>
        <b/>
        <i/>
        <sz val="12"/>
        <color rgb="FF323232"/>
        <rFont val="Arial"/>
        <family val="2"/>
      </rPr>
      <t>Disclaimer</t>
    </r>
    <r>
      <rPr>
        <i/>
        <sz val="12"/>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</si>
  <si>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Children Health Conditions</t>
  </si>
  <si>
    <t>Indicator Data Imputation</t>
  </si>
  <si>
    <t>MYANMAR INFORM RISK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</si>
</sst>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00"/>
    <numFmt numFmtId="167" formatCode="0.000%"/>
    <numFmt numFmtId="168" formatCode="_(* #,##0_);_(* \(#,##0\);_(* &quot;-&quot;??_);_(@_)"/>
  </numFmts>
  <fonts count="63" x14ac:knownFonts="1">
    <font>
      <sz val="11"/>
      <color rgb="FF000000"/>
      <name val="Calibri"/>
    </font>
    <font>
      <b/>
      <sz val="18"/>
      <color rgb="FF323232"/>
      <name val="Arial"/>
      <family val="2"/>
    </font>
    <font>
      <b/>
      <sz val="18"/>
      <color rgb="FF003366"/>
      <name val="Cambria"/>
      <family val="1"/>
    </font>
    <font>
      <sz val="11"/>
      <color rgb="FF323232"/>
      <name val="Arial"/>
      <family val="2"/>
    </font>
    <font>
      <sz val="11"/>
      <name val="Calibri"/>
      <family val="2"/>
    </font>
    <font>
      <sz val="11"/>
      <color rgb="FFFFFFFF"/>
      <name val="Calibri"/>
      <family val="2"/>
    </font>
    <font>
      <sz val="10"/>
      <color rgb="FF7F7F7F"/>
      <name val="Calibri"/>
      <family val="2"/>
    </font>
    <font>
      <b/>
      <sz val="10"/>
      <color rgb="FF323232"/>
      <name val="Arial"/>
      <family val="2"/>
    </font>
    <font>
      <u/>
      <sz val="10"/>
      <color rgb="FFD83E2C"/>
      <name val="Calibri"/>
      <family val="2"/>
    </font>
    <font>
      <b/>
      <sz val="10"/>
      <color rgb="FFF28A00"/>
      <name val="Arial"/>
      <family val="2"/>
    </font>
    <font>
      <b/>
      <sz val="11"/>
      <color rgb="FF323232"/>
      <name val="Arial"/>
      <family val="2"/>
    </font>
    <font>
      <sz val="10"/>
      <color rgb="FFF28A00"/>
      <name val="Arial"/>
      <family val="2"/>
    </font>
    <font>
      <sz val="10"/>
      <color rgb="FF323232"/>
      <name val="Arial"/>
      <family val="2"/>
    </font>
    <font>
      <b/>
      <sz val="10"/>
      <color rgb="FFD9590C"/>
      <name val="Arial"/>
      <family val="2"/>
    </font>
    <font>
      <sz val="10"/>
      <color rgb="FF3A5D92"/>
      <name val="Arial"/>
      <family val="2"/>
    </font>
    <font>
      <sz val="10"/>
      <color rgb="FF000000"/>
      <name val="Calibri"/>
      <family val="2"/>
    </font>
    <font>
      <b/>
      <sz val="18"/>
      <color rgb="FFFFFFFF"/>
      <name val="Arial"/>
      <family val="2"/>
    </font>
    <font>
      <b/>
      <sz val="10"/>
      <name val="Arial"/>
      <family val="2"/>
    </font>
    <font>
      <b/>
      <sz val="10"/>
      <color rgb="FF3A5D92"/>
      <name val="Arial"/>
      <family val="2"/>
    </font>
    <font>
      <u/>
      <sz val="10"/>
      <color rgb="FFD83E2C"/>
      <name val="Arial"/>
      <family val="2"/>
    </font>
    <font>
      <i/>
      <sz val="10"/>
      <color rgb="FF3A5D92"/>
      <name val="Arial"/>
      <family val="2"/>
    </font>
    <font>
      <sz val="11"/>
      <color rgb="FF000000"/>
      <name val="Arial"/>
      <family val="2"/>
    </font>
    <font>
      <b/>
      <sz val="10"/>
      <color rgb="FF1F394D"/>
      <name val="Arial"/>
      <family val="2"/>
    </font>
    <font>
      <u/>
      <sz val="10"/>
      <color rgb="FFD83E2C"/>
      <name val="Calibri"/>
      <family val="2"/>
    </font>
    <font>
      <sz val="10"/>
      <color rgb="FF89963D"/>
      <name val="Arial"/>
      <family val="2"/>
    </font>
    <font>
      <u/>
      <sz val="10"/>
      <color rgb="FFD83E2C"/>
      <name val="Arial"/>
      <family val="2"/>
    </font>
    <font>
      <b/>
      <sz val="10"/>
      <color rgb="FF89963D"/>
      <name val="Arial"/>
      <family val="2"/>
    </font>
    <font>
      <i/>
      <u/>
      <sz val="10"/>
      <color rgb="FF323232"/>
      <name val="Arial"/>
      <family val="2"/>
    </font>
    <font>
      <b/>
      <sz val="10"/>
      <color rgb="FF506236"/>
      <name val="Arial"/>
      <family val="2"/>
    </font>
    <font>
      <i/>
      <sz val="9"/>
      <color rgb="FF323232"/>
      <name val="Arial"/>
      <family val="2"/>
    </font>
    <font>
      <b/>
      <sz val="10"/>
      <color rgb="FF911300"/>
      <name val="Arial"/>
      <family val="2"/>
    </font>
    <font>
      <b/>
      <sz val="11"/>
      <name val="Arial"/>
      <family val="2"/>
    </font>
    <font>
      <b/>
      <sz val="13"/>
      <color rgb="FFC21A01"/>
      <name val="Calibri"/>
      <family val="2"/>
    </font>
    <font>
      <b/>
      <sz val="9"/>
      <color rgb="FF323232"/>
      <name val="Arial"/>
      <family val="2"/>
    </font>
    <font>
      <sz val="10"/>
      <color rgb="FF000000"/>
      <name val="Arial"/>
      <family val="2"/>
    </font>
    <font>
      <sz val="9"/>
      <color rgb="FF000000"/>
      <name val="Arial"/>
      <family val="2"/>
    </font>
    <font>
      <b/>
      <sz val="10"/>
      <color rgb="FFFFFFFF"/>
      <name val="Arial"/>
      <family val="2"/>
    </font>
    <font>
      <i/>
      <sz val="10"/>
      <color rgb="FF000000"/>
      <name val="Arial"/>
      <family val="2"/>
    </font>
    <font>
      <sz val="8"/>
      <color rgb="FF000000"/>
      <name val="Arial"/>
      <family val="2"/>
    </font>
    <font>
      <sz val="10"/>
      <color rgb="FFFFFFFF"/>
      <name val="Arial"/>
      <family val="2"/>
    </font>
    <font>
      <sz val="10"/>
      <color rgb="FF7F7F7F"/>
      <name val="Arial"/>
      <family val="2"/>
    </font>
    <font>
      <sz val="11"/>
      <color rgb="FF7F7F7F"/>
      <name val="Calibri"/>
      <family val="2"/>
    </font>
    <font>
      <b/>
      <sz val="11"/>
      <color rgb="FFFFFFFF"/>
      <name val="Calibri"/>
      <family val="2"/>
    </font>
    <font>
      <b/>
      <sz val="10"/>
      <color rgb="FF7F7F7F"/>
      <name val="Arial"/>
      <family val="2"/>
    </font>
    <font>
      <i/>
      <sz val="10"/>
      <color rgb="FF7F7F7F"/>
      <name val="Arial"/>
      <family val="2"/>
    </font>
    <font>
      <sz val="10"/>
      <color rgb="FF808080"/>
      <name val="Arial"/>
      <family val="2"/>
    </font>
    <font>
      <sz val="11"/>
      <color rgb="FF808080"/>
      <name val="Arial"/>
      <family val="2"/>
    </font>
    <font>
      <sz val="11"/>
      <name val="Calibri"/>
      <family val="2"/>
    </font>
    <font>
      <i/>
      <sz val="11"/>
      <color rgb="FF000000"/>
      <name val="Arial"/>
      <family val="2"/>
    </font>
    <font>
      <u/>
      <sz val="11"/>
      <color rgb="FF000000"/>
      <name val="Arial"/>
      <family val="2"/>
    </font>
    <font>
      <u/>
      <sz val="11"/>
      <color rgb="FF0563C1"/>
      <name val="Calibri"/>
      <family val="2"/>
    </font>
    <font>
      <u/>
      <sz val="11"/>
      <color rgb="FF323232"/>
      <name val="Arial"/>
      <family val="2"/>
    </font>
    <font>
      <u/>
      <sz val="11"/>
      <color rgb="FF323232"/>
      <name val="Arial"/>
      <family val="2"/>
    </font>
    <font>
      <u/>
      <sz val="11"/>
      <color rgb="FF323232"/>
      <name val="Arial"/>
      <family val="2"/>
    </font>
    <font>
      <sz val="11"/>
      <color rgb="FF323232"/>
      <name val="Arial"/>
      <family val="2"/>
    </font>
    <font>
      <sz val="11"/>
      <color rgb="FF000000"/>
      <name val="Arial"/>
      <family val="2"/>
    </font>
    <font>
      <sz val="11"/>
      <color rgb="FF000000"/>
      <name val="Calibri"/>
      <family val="2"/>
    </font>
    <font>
      <u/>
      <sz val="11"/>
      <color theme="10"/>
      <name val="Calibri"/>
      <family val="2"/>
    </font>
    <font>
      <sz val="12"/>
      <color rgb="FF323232"/>
      <name val="Arial"/>
      <family val="2"/>
    </font>
    <font>
      <b/>
      <sz val="12"/>
      <color rgb="FF323232"/>
      <name val="Arial"/>
      <family val="2"/>
    </font>
    <font>
      <sz val="12"/>
      <color rgb="FF000000"/>
      <name val="Calibri"/>
      <family val="2"/>
    </font>
    <font>
      <i/>
      <sz val="12"/>
      <color rgb="FF323232"/>
      <name val="Arial"/>
      <family val="2"/>
    </font>
    <font>
      <b/>
      <i/>
      <sz val="12"/>
      <color rgb="FF323232"/>
      <name val="Arial"/>
      <family val="2"/>
    </font>
  </fonts>
  <fills count="33">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rgb="FFCE3327"/>
        <bgColor rgb="FFCE3327"/>
      </patternFill>
    </fill>
    <fill>
      <patternFill patternType="solid">
        <fgColor rgb="FFBFBFBF"/>
        <bgColor rgb="FFBFBFBF"/>
      </patternFill>
    </fill>
    <fill>
      <patternFill patternType="solid">
        <fgColor rgb="FFFFDEB4"/>
        <bgColor rgb="FFFFDEB4"/>
      </patternFill>
    </fill>
    <fill>
      <patternFill patternType="solid">
        <fgColor rgb="FFBBCBE3"/>
        <bgColor rgb="FFBBCBE3"/>
      </patternFill>
    </fill>
    <fill>
      <patternFill patternType="solid">
        <fgColor rgb="FFDEE4BE"/>
        <bgColor rgb="FFDEE4BE"/>
      </patternFill>
    </fill>
    <fill>
      <patternFill patternType="solid">
        <fgColor rgb="FFF79751"/>
        <bgColor rgb="FFF79751"/>
      </patternFill>
    </fill>
    <fill>
      <patternFill patternType="solid">
        <fgColor rgb="FFFFAF44"/>
        <bgColor rgb="FFFFAF44"/>
      </patternFill>
    </fill>
    <fill>
      <patternFill patternType="solid">
        <fgColor rgb="FFFFCE8E"/>
        <bgColor rgb="FFFFCE8E"/>
      </patternFill>
    </fill>
    <fill>
      <patternFill patternType="solid">
        <fgColor rgb="FF386192"/>
        <bgColor rgb="FF386192"/>
      </patternFill>
    </fill>
    <fill>
      <patternFill patternType="solid">
        <fgColor rgb="FFDCE4F1"/>
        <bgColor rgb="FFDCE4F1"/>
      </patternFill>
    </fill>
    <fill>
      <patternFill patternType="solid">
        <fgColor rgb="FF99B1D6"/>
        <bgColor rgb="FF99B1D6"/>
      </patternFill>
    </fill>
    <fill>
      <patternFill patternType="solid">
        <fgColor rgb="FF2B4C7E"/>
        <bgColor rgb="FF2B4C7E"/>
      </patternFill>
    </fill>
    <fill>
      <patternFill patternType="solid">
        <fgColor rgb="FFDDE5F1"/>
        <bgColor rgb="FFDDE5F1"/>
      </patternFill>
    </fill>
    <fill>
      <patternFill patternType="solid">
        <fgColor rgb="FF567EBB"/>
        <bgColor rgb="FF567EBB"/>
      </patternFill>
    </fill>
    <fill>
      <patternFill patternType="solid">
        <fgColor rgb="FF7E935B"/>
        <bgColor rgb="FF7E935B"/>
      </patternFill>
    </fill>
    <fill>
      <patternFill patternType="solid">
        <fgColor rgb="FFA7BD89"/>
        <bgColor rgb="FFA7BD89"/>
      </patternFill>
    </fill>
    <fill>
      <patternFill patternType="solid">
        <fgColor rgb="FF6B8349"/>
        <bgColor rgb="FF6B8349"/>
      </patternFill>
    </fill>
    <fill>
      <patternFill patternType="solid">
        <fgColor rgb="FFC4D3B0"/>
        <bgColor rgb="FFC4D3B0"/>
      </patternFill>
    </fill>
    <fill>
      <patternFill patternType="solid">
        <fgColor rgb="FFE1E9D7"/>
        <bgColor rgb="FFE1E9D7"/>
      </patternFill>
    </fill>
    <fill>
      <patternFill patternType="solid">
        <fgColor rgb="FFD8D8D8"/>
        <bgColor rgb="FFD8D8D8"/>
      </patternFill>
    </fill>
    <fill>
      <patternFill patternType="solid">
        <fgColor rgb="FFFFEED9"/>
        <bgColor rgb="FFFFEED9"/>
      </patternFill>
    </fill>
    <fill>
      <patternFill patternType="solid">
        <fgColor rgb="FFF8CBAD"/>
        <bgColor rgb="FFF8CBAD"/>
      </patternFill>
    </fill>
    <fill>
      <patternFill patternType="solid">
        <fgColor rgb="FFFCE4D6"/>
        <bgColor rgb="FFFCE4D6"/>
      </patternFill>
    </fill>
    <fill>
      <patternFill patternType="solid">
        <fgColor rgb="FFBDD7EE"/>
        <bgColor rgb="FFBDD7EE"/>
      </patternFill>
    </fill>
    <fill>
      <patternFill patternType="solid">
        <fgColor rgb="FFDDEBF7"/>
        <bgColor rgb="FFDDEBF7"/>
      </patternFill>
    </fill>
    <fill>
      <patternFill patternType="solid">
        <fgColor rgb="FFC6E0B4"/>
        <bgColor rgb="FFC6E0B4"/>
      </patternFill>
    </fill>
    <fill>
      <patternFill patternType="solid">
        <fgColor rgb="FFE2EFDA"/>
        <bgColor rgb="FFE2EFDA"/>
      </patternFill>
    </fill>
    <fill>
      <patternFill patternType="solid">
        <fgColor rgb="FF0070C0"/>
        <bgColor rgb="FF0070C0"/>
      </patternFill>
    </fill>
    <fill>
      <patternFill patternType="solid">
        <fgColor rgb="FF00B0F0"/>
        <bgColor rgb="FF00B0F0"/>
      </patternFill>
    </fill>
  </fills>
  <borders count="32">
    <border>
      <left/>
      <right/>
      <top/>
      <bottom/>
      <diagonal/>
    </border>
    <border>
      <left/>
      <right/>
      <top/>
      <bottom/>
      <diagonal/>
    </border>
    <border>
      <left/>
      <right/>
      <top/>
      <bottom/>
      <diagonal/>
    </border>
    <border>
      <left/>
      <right/>
      <top/>
      <bottom/>
      <diagonal/>
    </border>
    <border>
      <left/>
      <right/>
      <top/>
      <bottom/>
      <diagonal/>
    </border>
    <border>
      <left/>
      <right/>
      <top/>
      <bottom style="thick">
        <color rgb="FFFFFFFF"/>
      </bottom>
      <diagonal/>
    </border>
    <border>
      <left/>
      <right/>
      <top/>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ck">
        <color rgb="FFFFFFFF"/>
      </left>
      <right style="thin">
        <color rgb="FFFFFFFF"/>
      </right>
      <top/>
      <bottom style="thin">
        <color rgb="FFFFFFFF"/>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ck">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medium">
        <color rgb="FF000000"/>
      </left>
      <right style="medium">
        <color rgb="FF000000"/>
      </right>
      <top/>
      <bottom/>
      <diagonal/>
    </border>
    <border>
      <left/>
      <right/>
      <top style="medium">
        <color rgb="FFFFFFFF"/>
      </top>
      <bottom style="medium">
        <color rgb="FFFFFFFF"/>
      </bottom>
      <diagonal/>
    </border>
    <border>
      <left/>
      <right/>
      <top style="thin">
        <color rgb="FF000000"/>
      </top>
      <bottom style="medium">
        <color rgb="FF000000"/>
      </bottom>
      <diagonal/>
    </border>
    <border>
      <left/>
      <right style="medium">
        <color rgb="FF000000"/>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0" fontId="57" fillId="0" borderId="0" applyNumberFormat="0" applyFill="0" applyBorder="0" applyAlignment="0" applyProtection="0"/>
  </cellStyleXfs>
  <cellXfs count="213">
    <xf numFmtId="0" fontId="0" fillId="0" borderId="0" xfId="0" applyFont="1" applyAlignment="1"/>
    <xf numFmtId="0" fontId="0" fillId="3" borderId="1" xfId="0" applyFont="1" applyFill="1" applyBorder="1"/>
    <xf numFmtId="0" fontId="1" fillId="2" borderId="1" xfId="0" applyFont="1" applyFill="1" applyBorder="1" applyAlignment="1">
      <alignment horizontal="center" wrapText="1"/>
    </xf>
    <xf numFmtId="0" fontId="5" fillId="3" borderId="1" xfId="0" applyFont="1" applyFill="1" applyBorder="1" applyAlignment="1">
      <alignment horizontal="right" wrapText="1"/>
    </xf>
    <xf numFmtId="0" fontId="6" fillId="3" borderId="1" xfId="0" applyFont="1" applyFill="1" applyBorder="1" applyAlignment="1">
      <alignment horizontal="left" wrapText="1"/>
    </xf>
    <xf numFmtId="0" fontId="7" fillId="3" borderId="5" xfId="0" applyFont="1" applyFill="1" applyBorder="1" applyAlignment="1">
      <alignment horizontal="left"/>
    </xf>
    <xf numFmtId="0" fontId="7" fillId="3" borderId="5" xfId="0" applyFont="1" applyFill="1" applyBorder="1"/>
    <xf numFmtId="0" fontId="8" fillId="0" borderId="0" xfId="0" applyFont="1" applyAlignment="1">
      <alignment horizontal="left" vertical="center" wrapText="1"/>
    </xf>
    <xf numFmtId="0" fontId="9" fillId="3" borderId="7" xfId="0" applyFont="1" applyFill="1" applyBorder="1" applyAlignment="1">
      <alignment horizontal="center" textRotation="90" wrapText="1"/>
    </xf>
    <xf numFmtId="0" fontId="11" fillId="3" borderId="7" xfId="0" applyFont="1" applyFill="1" applyBorder="1" applyAlignment="1">
      <alignment horizontal="center" textRotation="90" wrapText="1"/>
    </xf>
    <xf numFmtId="0" fontId="13" fillId="3" borderId="8" xfId="0" applyFont="1" applyFill="1" applyBorder="1" applyAlignment="1">
      <alignment horizontal="center" textRotation="90" wrapText="1"/>
    </xf>
    <xf numFmtId="0" fontId="14" fillId="3" borderId="7" xfId="0" applyFont="1" applyFill="1" applyBorder="1" applyAlignment="1">
      <alignment horizontal="center" textRotation="90" wrapText="1"/>
    </xf>
    <xf numFmtId="0" fontId="1" fillId="2" borderId="9" xfId="0" applyFont="1" applyFill="1" applyBorder="1" applyAlignment="1">
      <alignment vertical="center" wrapText="1"/>
    </xf>
    <xf numFmtId="0" fontId="15" fillId="3" borderId="1" xfId="0" applyFont="1" applyFill="1" applyBorder="1"/>
    <xf numFmtId="0" fontId="16" fillId="3" borderId="1" xfId="0" applyFont="1" applyFill="1" applyBorder="1" applyAlignment="1">
      <alignment vertical="center" wrapText="1"/>
    </xf>
    <xf numFmtId="0" fontId="12" fillId="3" borderId="1" xfId="0" applyFont="1" applyFill="1" applyBorder="1" applyAlignment="1">
      <alignment horizontal="left"/>
    </xf>
    <xf numFmtId="0" fontId="17" fillId="3" borderId="1" xfId="0" applyFont="1" applyFill="1" applyBorder="1" applyAlignment="1">
      <alignment horizontal="center" vertical="center" wrapText="1"/>
    </xf>
    <xf numFmtId="0" fontId="18" fillId="3" borderId="7" xfId="0" applyFont="1" applyFill="1" applyBorder="1" applyAlignment="1">
      <alignment horizontal="center" textRotation="90" wrapText="1"/>
    </xf>
    <xf numFmtId="0" fontId="19" fillId="0" borderId="0" xfId="0" applyFont="1" applyAlignment="1">
      <alignment horizontal="left"/>
    </xf>
    <xf numFmtId="0" fontId="20" fillId="3" borderId="7" xfId="0" applyFont="1" applyFill="1" applyBorder="1" applyAlignment="1">
      <alignment horizontal="center" textRotation="90" wrapText="1"/>
    </xf>
    <xf numFmtId="0" fontId="21" fillId="0" borderId="0" xfId="0" applyFont="1"/>
    <xf numFmtId="0" fontId="22" fillId="3" borderId="7" xfId="0" applyFont="1" applyFill="1" applyBorder="1" applyAlignment="1">
      <alignment horizontal="center" textRotation="90" wrapText="1"/>
    </xf>
    <xf numFmtId="0" fontId="23" fillId="3" borderId="1" xfId="0" applyFont="1" applyFill="1" applyBorder="1" applyAlignment="1">
      <alignment horizontal="left"/>
    </xf>
    <xf numFmtId="0" fontId="24" fillId="3" borderId="7" xfId="0" applyFont="1" applyFill="1" applyBorder="1" applyAlignment="1">
      <alignment horizontal="center" textRotation="90" wrapText="1"/>
    </xf>
    <xf numFmtId="0" fontId="25" fillId="3" borderId="1" xfId="0" applyFont="1" applyFill="1" applyBorder="1" applyAlignment="1">
      <alignment horizontal="left"/>
    </xf>
    <xf numFmtId="0" fontId="26" fillId="3" borderId="7" xfId="0" applyFont="1" applyFill="1" applyBorder="1" applyAlignment="1">
      <alignment horizontal="center" textRotation="90" wrapText="1"/>
    </xf>
    <xf numFmtId="0" fontId="27" fillId="3" borderId="1" xfId="0" applyFont="1" applyFill="1" applyBorder="1" applyAlignment="1">
      <alignment horizontal="left"/>
    </xf>
    <xf numFmtId="0" fontId="28" fillId="3" borderId="7" xfId="0" applyFont="1" applyFill="1" applyBorder="1" applyAlignment="1">
      <alignment horizontal="center" textRotation="90" wrapText="1"/>
    </xf>
    <xf numFmtId="0" fontId="29" fillId="3" borderId="1" xfId="0" applyFont="1" applyFill="1" applyBorder="1" applyAlignment="1">
      <alignment horizontal="left" wrapText="1"/>
    </xf>
    <xf numFmtId="0" fontId="30" fillId="3" borderId="7" xfId="0" applyFont="1" applyFill="1" applyBorder="1" applyAlignment="1">
      <alignment horizontal="center" textRotation="90" wrapText="1"/>
    </xf>
    <xf numFmtId="0" fontId="30" fillId="3" borderId="1" xfId="0" applyFont="1" applyFill="1" applyBorder="1" applyAlignment="1">
      <alignment horizontal="center" textRotation="90" wrapText="1"/>
    </xf>
    <xf numFmtId="0" fontId="21" fillId="0" borderId="0" xfId="0" applyFont="1" applyAlignment="1">
      <alignment horizontal="left"/>
    </xf>
    <xf numFmtId="0" fontId="31" fillId="3" borderId="1" xfId="0" applyFont="1" applyFill="1" applyBorder="1" applyAlignment="1">
      <alignment horizontal="center" textRotation="90"/>
    </xf>
    <xf numFmtId="0" fontId="17" fillId="3" borderId="1" xfId="0" applyFont="1" applyFill="1" applyBorder="1" applyAlignment="1">
      <alignment horizontal="center" textRotation="90" wrapText="1"/>
    </xf>
    <xf numFmtId="0" fontId="32" fillId="3" borderId="1" xfId="0" applyFont="1" applyFill="1" applyBorder="1"/>
    <xf numFmtId="0" fontId="33" fillId="3" borderId="1" xfId="0" applyFont="1" applyFill="1" applyBorder="1" applyAlignment="1">
      <alignment horizontal="left"/>
    </xf>
    <xf numFmtId="0" fontId="33" fillId="3" borderId="1" xfId="0" applyFont="1" applyFill="1" applyBorder="1"/>
    <xf numFmtId="0" fontId="7" fillId="3" borderId="12" xfId="0" applyFont="1" applyFill="1" applyBorder="1" applyAlignment="1">
      <alignment horizontal="left"/>
    </xf>
    <xf numFmtId="0" fontId="7" fillId="3" borderId="13" xfId="0" applyFont="1" applyFill="1" applyBorder="1"/>
    <xf numFmtId="164" fontId="34" fillId="5" borderId="12" xfId="0" applyNumberFormat="1" applyFont="1" applyFill="1" applyBorder="1" applyAlignment="1">
      <alignment horizontal="center" vertical="center"/>
    </xf>
    <xf numFmtId="164" fontId="34" fillId="6" borderId="14" xfId="0" applyNumberFormat="1" applyFont="1" applyFill="1" applyBorder="1" applyAlignment="1">
      <alignment horizontal="center" vertical="center"/>
    </xf>
    <xf numFmtId="164" fontId="34" fillId="5" borderId="13" xfId="0" applyNumberFormat="1" applyFont="1" applyFill="1" applyBorder="1" applyAlignment="1">
      <alignment horizontal="center" vertical="center"/>
    </xf>
    <xf numFmtId="164" fontId="34" fillId="7" borderId="15" xfId="0" applyNumberFormat="1" applyFont="1" applyFill="1" applyBorder="1" applyAlignment="1">
      <alignment horizontal="center" vertical="center"/>
    </xf>
    <xf numFmtId="164" fontId="34" fillId="7" borderId="12" xfId="0" applyNumberFormat="1" applyFont="1" applyFill="1" applyBorder="1" applyAlignment="1">
      <alignment horizontal="center" vertical="center"/>
    </xf>
    <xf numFmtId="164" fontId="34" fillId="8" borderId="12" xfId="0" applyNumberFormat="1" applyFont="1" applyFill="1" applyBorder="1" applyAlignment="1">
      <alignment horizontal="center" vertical="center"/>
    </xf>
    <xf numFmtId="0" fontId="35" fillId="9" borderId="1" xfId="0" applyFont="1" applyFill="1" applyBorder="1"/>
    <xf numFmtId="0" fontId="34" fillId="0" borderId="0" xfId="0" applyFont="1" applyAlignment="1">
      <alignment horizontal="left"/>
    </xf>
    <xf numFmtId="0" fontId="34" fillId="0" borderId="0" xfId="0" applyFont="1"/>
    <xf numFmtId="0" fontId="34" fillId="6" borderId="16" xfId="0" applyFont="1" applyFill="1" applyBorder="1" applyAlignment="1">
      <alignment horizontal="center" textRotation="90" wrapText="1"/>
    </xf>
    <xf numFmtId="0" fontId="36" fillId="10" borderId="17" xfId="0" applyFont="1" applyFill="1" applyBorder="1" applyAlignment="1">
      <alignment horizontal="center" textRotation="90" wrapText="1"/>
    </xf>
    <xf numFmtId="164" fontId="34" fillId="5" borderId="18" xfId="0" applyNumberFormat="1" applyFont="1" applyFill="1" applyBorder="1" applyAlignment="1">
      <alignment horizontal="center" vertical="center"/>
    </xf>
    <xf numFmtId="0" fontId="34" fillId="6" borderId="17" xfId="0" applyFont="1" applyFill="1" applyBorder="1" applyAlignment="1">
      <alignment horizontal="center" textRotation="90" wrapText="1"/>
    </xf>
    <xf numFmtId="0" fontId="36" fillId="11" borderId="17" xfId="0" applyFont="1" applyFill="1" applyBorder="1" applyAlignment="1">
      <alignment horizontal="center" textRotation="90" wrapText="1"/>
    </xf>
    <xf numFmtId="164" fontId="34" fillId="5" borderId="19" xfId="0" applyNumberFormat="1" applyFont="1" applyFill="1" applyBorder="1" applyAlignment="1">
      <alignment horizontal="center" vertical="center"/>
    </xf>
    <xf numFmtId="0" fontId="34" fillId="0" borderId="0" xfId="0" applyFont="1" applyAlignment="1">
      <alignment horizontal="right" vertical="center"/>
    </xf>
    <xf numFmtId="1" fontId="34" fillId="0" borderId="0" xfId="0" applyNumberFormat="1" applyFont="1" applyAlignment="1">
      <alignment horizontal="left" vertical="center"/>
    </xf>
    <xf numFmtId="0" fontId="37" fillId="3" borderId="1" xfId="0" applyFont="1" applyFill="1" applyBorder="1" applyAlignment="1">
      <alignment horizontal="center"/>
    </xf>
    <xf numFmtId="164" fontId="34" fillId="6" borderId="20" xfId="0" applyNumberFormat="1" applyFont="1" applyFill="1" applyBorder="1" applyAlignment="1">
      <alignment horizontal="center" vertical="center"/>
    </xf>
    <xf numFmtId="0" fontId="34" fillId="3" borderId="1" xfId="0" applyFont="1" applyFill="1" applyBorder="1" applyAlignment="1">
      <alignment horizontal="center"/>
    </xf>
    <xf numFmtId="0" fontId="38" fillId="0" borderId="21" xfId="0" applyFont="1" applyBorder="1" applyAlignment="1">
      <alignment horizontal="center" vertical="center"/>
    </xf>
    <xf numFmtId="164" fontId="36" fillId="10" borderId="20" xfId="0" applyNumberFormat="1" applyFont="1" applyFill="1" applyBorder="1" applyAlignment="1">
      <alignment horizontal="center"/>
    </xf>
    <xf numFmtId="164" fontId="39" fillId="11" borderId="1" xfId="0" applyNumberFormat="1" applyFont="1" applyFill="1" applyBorder="1" applyAlignment="1">
      <alignment horizontal="center" vertical="center"/>
    </xf>
    <xf numFmtId="1" fontId="40" fillId="0" borderId="0" xfId="0" applyNumberFormat="1" applyFont="1" applyAlignment="1">
      <alignment horizontal="right"/>
    </xf>
    <xf numFmtId="0" fontId="0" fillId="12" borderId="1" xfId="0" applyFont="1" applyFill="1" applyBorder="1"/>
    <xf numFmtId="0" fontId="34" fillId="7" borderId="17" xfId="0" applyFont="1" applyFill="1" applyBorder="1" applyAlignment="1">
      <alignment horizontal="center" textRotation="90" wrapText="1"/>
    </xf>
    <xf numFmtId="0" fontId="34" fillId="7" borderId="16" xfId="0" applyFont="1" applyFill="1" applyBorder="1" applyAlignment="1">
      <alignment horizontal="center" textRotation="90" wrapText="1"/>
    </xf>
    <xf numFmtId="0" fontId="34" fillId="13" borderId="16" xfId="0" applyFont="1" applyFill="1" applyBorder="1" applyAlignment="1">
      <alignment horizontal="center" textRotation="90" wrapText="1"/>
    </xf>
    <xf numFmtId="0" fontId="39" fillId="14" borderId="16" xfId="0" applyFont="1" applyFill="1" applyBorder="1" applyAlignment="1">
      <alignment horizontal="center" textRotation="90" wrapText="1"/>
    </xf>
    <xf numFmtId="0" fontId="36" fillId="15" borderId="16" xfId="0" applyFont="1" applyFill="1" applyBorder="1" applyAlignment="1">
      <alignment horizontal="center" textRotation="90" wrapText="1"/>
    </xf>
    <xf numFmtId="0" fontId="34" fillId="16" borderId="17" xfId="0" applyFont="1" applyFill="1" applyBorder="1" applyAlignment="1">
      <alignment horizontal="center" textRotation="90" wrapText="1"/>
    </xf>
    <xf numFmtId="0" fontId="39" fillId="17" borderId="22" xfId="0" applyFont="1" applyFill="1" applyBorder="1" applyAlignment="1">
      <alignment horizontal="center" textRotation="90" wrapText="1"/>
    </xf>
    <xf numFmtId="0" fontId="36" fillId="15" borderId="22" xfId="0" applyFont="1" applyFill="1" applyBorder="1" applyAlignment="1">
      <alignment horizontal="center" textRotation="90" wrapText="1"/>
    </xf>
    <xf numFmtId="164" fontId="34" fillId="7" borderId="20" xfId="0" applyNumberFormat="1" applyFont="1" applyFill="1" applyBorder="1" applyAlignment="1">
      <alignment horizontal="center" vertical="center"/>
    </xf>
    <xf numFmtId="164" fontId="34" fillId="7" borderId="23" xfId="0" applyNumberFormat="1" applyFont="1" applyFill="1" applyBorder="1" applyAlignment="1">
      <alignment horizontal="center" vertical="center"/>
    </xf>
    <xf numFmtId="164" fontId="34" fillId="13" borderId="20" xfId="0" applyNumberFormat="1" applyFont="1" applyFill="1" applyBorder="1" applyAlignment="1">
      <alignment horizontal="center" vertical="center"/>
    </xf>
    <xf numFmtId="164" fontId="39" fillId="14" borderId="23" xfId="0" applyNumberFormat="1" applyFont="1" applyFill="1" applyBorder="1" applyAlignment="1">
      <alignment horizontal="center" vertical="center"/>
    </xf>
    <xf numFmtId="164" fontId="39" fillId="15" borderId="23" xfId="0" applyNumberFormat="1" applyFont="1" applyFill="1" applyBorder="1" applyAlignment="1">
      <alignment horizontal="center" vertical="center"/>
    </xf>
    <xf numFmtId="165" fontId="34" fillId="16" borderId="20" xfId="0" applyNumberFormat="1" applyFont="1" applyFill="1" applyBorder="1" applyAlignment="1">
      <alignment horizontal="right" vertical="center"/>
    </xf>
    <xf numFmtId="10" fontId="34" fillId="16" borderId="20" xfId="0" applyNumberFormat="1" applyFont="1" applyFill="1" applyBorder="1" applyAlignment="1">
      <alignment horizontal="right" vertical="center"/>
    </xf>
    <xf numFmtId="164" fontId="39" fillId="17" borderId="1" xfId="0" applyNumberFormat="1" applyFont="1" applyFill="1" applyBorder="1" applyAlignment="1">
      <alignment horizontal="center" vertical="center"/>
    </xf>
    <xf numFmtId="164" fontId="36" fillId="15" borderId="1" xfId="0" applyNumberFormat="1" applyFont="1" applyFill="1" applyBorder="1" applyAlignment="1">
      <alignment horizontal="center" vertical="center"/>
    </xf>
    <xf numFmtId="164" fontId="34" fillId="13" borderId="23" xfId="0" applyNumberFormat="1" applyFont="1" applyFill="1" applyBorder="1" applyAlignment="1">
      <alignment horizontal="center" vertical="center"/>
    </xf>
    <xf numFmtId="0" fontId="41" fillId="3" borderId="1"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1" xfId="0" applyFont="1" applyFill="1" applyBorder="1" applyAlignment="1">
      <alignment horizontal="center" vertical="center" wrapText="1"/>
    </xf>
    <xf numFmtId="9" fontId="40" fillId="2" borderId="1" xfId="0" applyNumberFormat="1" applyFont="1" applyFill="1" applyBorder="1" applyAlignment="1">
      <alignment horizontal="center" vertical="center" wrapText="1"/>
    </xf>
    <xf numFmtId="0" fontId="42" fillId="3" borderId="1" xfId="0" applyFont="1" applyFill="1" applyBorder="1"/>
    <xf numFmtId="0" fontId="34" fillId="18" borderId="1" xfId="0" applyFont="1" applyFill="1" applyBorder="1"/>
    <xf numFmtId="0" fontId="36" fillId="19" borderId="17" xfId="0" applyFont="1" applyFill="1" applyBorder="1" applyAlignment="1">
      <alignment horizontal="center" textRotation="90" wrapText="1"/>
    </xf>
    <xf numFmtId="0" fontId="36" fillId="20" borderId="22" xfId="0" applyFont="1" applyFill="1" applyBorder="1" applyAlignment="1">
      <alignment horizontal="center" textRotation="90" wrapText="1"/>
    </xf>
    <xf numFmtId="0" fontId="34" fillId="21" borderId="17" xfId="0" applyFont="1" applyFill="1" applyBorder="1" applyAlignment="1">
      <alignment horizontal="center" textRotation="90" wrapText="1"/>
    </xf>
    <xf numFmtId="0" fontId="34" fillId="22" borderId="17" xfId="0" applyFont="1" applyFill="1" applyBorder="1" applyAlignment="1">
      <alignment horizontal="center" textRotation="90" wrapText="1"/>
    </xf>
    <xf numFmtId="164" fontId="36" fillId="19" borderId="20" xfId="0" applyNumberFormat="1" applyFont="1" applyFill="1" applyBorder="1" applyAlignment="1">
      <alignment horizontal="center" vertical="center"/>
    </xf>
    <xf numFmtId="164" fontId="36" fillId="20" borderId="1" xfId="0" applyNumberFormat="1" applyFont="1" applyFill="1" applyBorder="1" applyAlignment="1">
      <alignment horizontal="center" vertical="center"/>
    </xf>
    <xf numFmtId="164" fontId="34" fillId="21" borderId="20" xfId="0" applyNumberFormat="1" applyFont="1" applyFill="1" applyBorder="1" applyAlignment="1">
      <alignment horizontal="center" vertical="center"/>
    </xf>
    <xf numFmtId="164" fontId="34" fillId="22" borderId="20" xfId="0" applyNumberFormat="1" applyFont="1" applyFill="1" applyBorder="1" applyAlignment="1">
      <alignment horizontal="center" vertical="center"/>
    </xf>
    <xf numFmtId="2" fontId="0" fillId="3" borderId="1" xfId="0" applyNumberFormat="1" applyFont="1" applyFill="1" applyBorder="1"/>
    <xf numFmtId="0" fontId="34" fillId="4" borderId="1" xfId="0" applyFont="1" applyFill="1" applyBorder="1"/>
    <xf numFmtId="0" fontId="34" fillId="0" borderId="0" xfId="0" applyFont="1" applyAlignment="1">
      <alignment horizontal="center" textRotation="90" wrapText="1"/>
    </xf>
    <xf numFmtId="0" fontId="34" fillId="23" borderId="1" xfId="0" applyFont="1" applyFill="1" applyBorder="1" applyAlignment="1">
      <alignment horizontal="center" textRotation="90" wrapText="1"/>
    </xf>
    <xf numFmtId="0" fontId="34" fillId="3" borderId="1" xfId="0" applyFont="1" applyFill="1" applyBorder="1" applyAlignment="1">
      <alignment horizontal="center" textRotation="90" wrapText="1"/>
    </xf>
    <xf numFmtId="0" fontId="34" fillId="24" borderId="1" xfId="0" applyFont="1" applyFill="1" applyBorder="1" applyAlignment="1">
      <alignment horizontal="center" textRotation="90" wrapText="1"/>
    </xf>
    <xf numFmtId="0" fontId="34" fillId="3" borderId="1" xfId="0" applyFont="1" applyFill="1" applyBorder="1"/>
    <xf numFmtId="0" fontId="37" fillId="0" borderId="0" xfId="0" applyFont="1" applyAlignment="1">
      <alignment horizontal="left"/>
    </xf>
    <xf numFmtId="0" fontId="37" fillId="0" borderId="0" xfId="0" applyFont="1" applyAlignment="1">
      <alignment horizontal="center" vertical="center" wrapText="1"/>
    </xf>
    <xf numFmtId="0" fontId="37" fillId="24" borderId="1" xfId="0" applyFont="1" applyFill="1" applyBorder="1" applyAlignment="1">
      <alignment horizontal="center" vertical="center" wrapText="1"/>
    </xf>
    <xf numFmtId="0" fontId="37" fillId="0" borderId="0" xfId="0" applyFont="1" applyAlignment="1">
      <alignment horizontal="left" vertical="center"/>
    </xf>
    <xf numFmtId="164" fontId="40" fillId="0" borderId="0" xfId="0" applyNumberFormat="1" applyFont="1" applyAlignment="1">
      <alignment horizontal="center"/>
    </xf>
    <xf numFmtId="1" fontId="40" fillId="0" borderId="0" xfId="0" applyNumberFormat="1" applyFont="1" applyAlignment="1">
      <alignment horizontal="center" vertical="top"/>
    </xf>
    <xf numFmtId="1" fontId="40" fillId="0" borderId="0" xfId="0" applyNumberFormat="1" applyFont="1" applyAlignment="1">
      <alignment horizontal="center"/>
    </xf>
    <xf numFmtId="166" fontId="40" fillId="0" borderId="0" xfId="0" applyNumberFormat="1" applyFont="1" applyAlignment="1">
      <alignment horizontal="center"/>
    </xf>
    <xf numFmtId="165" fontId="40" fillId="0" borderId="0" xfId="0" applyNumberFormat="1" applyFont="1" applyAlignment="1">
      <alignment horizontal="center"/>
    </xf>
    <xf numFmtId="1" fontId="40" fillId="24" borderId="1" xfId="0" applyNumberFormat="1" applyFont="1" applyFill="1" applyBorder="1" applyAlignment="1">
      <alignment horizontal="center"/>
    </xf>
    <xf numFmtId="0" fontId="40" fillId="3" borderId="1" xfId="0" applyFont="1" applyFill="1" applyBorder="1" applyAlignment="1">
      <alignment horizontal="center"/>
    </xf>
    <xf numFmtId="166" fontId="40" fillId="3" borderId="1" xfId="0" applyNumberFormat="1" applyFont="1" applyFill="1" applyBorder="1" applyAlignment="1">
      <alignment horizontal="center"/>
    </xf>
    <xf numFmtId="164" fontId="40" fillId="3" borderId="1" xfId="0" applyNumberFormat="1" applyFont="1" applyFill="1" applyBorder="1" applyAlignment="1">
      <alignment horizontal="center"/>
    </xf>
    <xf numFmtId="0" fontId="40" fillId="24" borderId="1" xfId="0" applyFont="1" applyFill="1" applyBorder="1" applyAlignment="1">
      <alignment horizontal="center"/>
    </xf>
    <xf numFmtId="0" fontId="40" fillId="3" borderId="1" xfId="0" applyFont="1" applyFill="1" applyBorder="1" applyAlignment="1">
      <alignment horizontal="center" vertical="center"/>
    </xf>
    <xf numFmtId="0" fontId="40" fillId="2" borderId="1" xfId="0" applyFont="1" applyFill="1" applyBorder="1"/>
    <xf numFmtId="0" fontId="40" fillId="2" borderId="1" xfId="0" applyFont="1" applyFill="1" applyBorder="1" applyAlignment="1">
      <alignment horizontal="center" wrapText="1"/>
    </xf>
    <xf numFmtId="1" fontId="43" fillId="2"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1" fontId="40" fillId="2" borderId="1" xfId="0" applyNumberFormat="1" applyFont="1" applyFill="1" applyBorder="1" applyAlignment="1">
      <alignment horizontal="center" vertical="center" wrapText="1"/>
    </xf>
    <xf numFmtId="164" fontId="44" fillId="2" borderId="1" xfId="0" applyNumberFormat="1" applyFont="1" applyFill="1" applyBorder="1" applyAlignment="1">
      <alignment horizontal="center" vertical="center" wrapText="1"/>
    </xf>
    <xf numFmtId="0" fontId="0" fillId="0" borderId="0" xfId="0" applyFont="1" applyAlignment="1">
      <alignment textRotation="90"/>
    </xf>
    <xf numFmtId="0" fontId="0" fillId="24" borderId="1" xfId="0" applyFont="1" applyFill="1" applyBorder="1" applyAlignment="1">
      <alignment textRotation="90"/>
    </xf>
    <xf numFmtId="0" fontId="0" fillId="24" borderId="1" xfId="0" applyFont="1" applyFill="1" applyBorder="1"/>
    <xf numFmtId="0" fontId="0" fillId="0" borderId="0" xfId="0" applyFont="1" applyAlignment="1">
      <alignment horizontal="center"/>
    </xf>
    <xf numFmtId="0" fontId="0" fillId="24" borderId="1" xfId="0" applyFont="1" applyFill="1" applyBorder="1" applyAlignment="1">
      <alignment horizontal="center"/>
    </xf>
    <xf numFmtId="2" fontId="0" fillId="0" borderId="0" xfId="0" applyNumberFormat="1" applyFont="1"/>
    <xf numFmtId="164" fontId="0" fillId="0" borderId="0" xfId="0" applyNumberFormat="1" applyFont="1"/>
    <xf numFmtId="167" fontId="40" fillId="2" borderId="1" xfId="0" applyNumberFormat="1" applyFont="1" applyFill="1" applyBorder="1" applyAlignment="1">
      <alignment horizontal="center" vertical="center"/>
    </xf>
    <xf numFmtId="168" fontId="40" fillId="2" borderId="1" xfId="0" applyNumberFormat="1" applyFont="1" applyFill="1" applyBorder="1" applyAlignment="1">
      <alignment horizontal="center" vertical="center"/>
    </xf>
    <xf numFmtId="9" fontId="40" fillId="2" borderId="1" xfId="0" applyNumberFormat="1" applyFont="1" applyFill="1" applyBorder="1" applyAlignment="1">
      <alignment horizontal="center" vertical="center"/>
    </xf>
    <xf numFmtId="0" fontId="41" fillId="3" borderId="1" xfId="0" applyFont="1" applyFill="1" applyBorder="1"/>
    <xf numFmtId="0" fontId="45" fillId="0" borderId="0" xfId="0" applyFont="1" applyAlignment="1">
      <alignment horizontal="left"/>
    </xf>
    <xf numFmtId="0" fontId="45" fillId="0" borderId="0" xfId="0" applyFont="1"/>
    <xf numFmtId="0" fontId="45" fillId="24" borderId="1" xfId="0" applyFont="1" applyFill="1" applyBorder="1"/>
    <xf numFmtId="0" fontId="45" fillId="0" borderId="0" xfId="0" applyFont="1" applyAlignment="1">
      <alignment horizontal="center"/>
    </xf>
    <xf numFmtId="0" fontId="45" fillId="3" borderId="1" xfId="0" applyFont="1" applyFill="1" applyBorder="1"/>
    <xf numFmtId="0" fontId="46" fillId="3" borderId="1" xfId="0" applyFont="1" applyFill="1" applyBorder="1"/>
    <xf numFmtId="0" fontId="46" fillId="24" borderId="1" xfId="0" applyFont="1" applyFill="1" applyBorder="1"/>
    <xf numFmtId="9" fontId="0" fillId="0" borderId="0" xfId="0" applyNumberFormat="1" applyFont="1"/>
    <xf numFmtId="164" fontId="40" fillId="0" borderId="0" xfId="0" applyNumberFormat="1" applyFont="1" applyAlignment="1">
      <alignment horizontal="right"/>
    </xf>
    <xf numFmtId="166" fontId="40" fillId="0" borderId="0" xfId="0" applyNumberFormat="1" applyFont="1" applyAlignment="1">
      <alignment horizontal="right"/>
    </xf>
    <xf numFmtId="164" fontId="34" fillId="0" borderId="0" xfId="0" applyNumberFormat="1" applyFont="1"/>
    <xf numFmtId="0" fontId="40" fillId="0" borderId="0" xfId="0" applyFont="1"/>
    <xf numFmtId="164" fontId="40" fillId="0" borderId="0" xfId="0" applyNumberFormat="1" applyFont="1"/>
    <xf numFmtId="0" fontId="7" fillId="0" borderId="31" xfId="0" applyFont="1" applyBorder="1" applyAlignment="1">
      <alignment horizontal="center" vertical="top" wrapText="1"/>
    </xf>
    <xf numFmtId="0" fontId="47" fillId="3" borderId="1" xfId="0" applyFont="1" applyFill="1" applyBorder="1" applyAlignment="1">
      <alignment vertical="top" wrapText="1"/>
    </xf>
    <xf numFmtId="0" fontId="5" fillId="31" borderId="10" xfId="0" applyFont="1" applyFill="1" applyBorder="1" applyAlignment="1">
      <alignment horizontal="center" vertical="center"/>
    </xf>
    <xf numFmtId="0" fontId="5" fillId="32" borderId="10" xfId="0" applyFont="1" applyFill="1" applyBorder="1" applyAlignment="1">
      <alignment horizontal="center" vertical="center"/>
    </xf>
    <xf numFmtId="0" fontId="0" fillId="0" borderId="10" xfId="0" applyFont="1" applyBorder="1"/>
    <xf numFmtId="0" fontId="41" fillId="0" borderId="10" xfId="0" applyFont="1" applyBorder="1"/>
    <xf numFmtId="0" fontId="34" fillId="4" borderId="28" xfId="0" applyFont="1" applyFill="1" applyBorder="1" applyAlignment="1">
      <alignment wrapText="1"/>
    </xf>
    <xf numFmtId="0" fontId="4" fillId="0" borderId="29" xfId="0" applyFont="1" applyBorder="1" applyAlignment="1">
      <alignment wrapText="1"/>
    </xf>
    <xf numFmtId="0" fontId="4" fillId="0" borderId="30" xfId="0" applyFont="1" applyBorder="1" applyAlignment="1">
      <alignment wrapText="1"/>
    </xf>
    <xf numFmtId="0" fontId="0" fillId="0" borderId="0" xfId="0" applyFont="1" applyAlignment="1">
      <alignment wrapText="1"/>
    </xf>
    <xf numFmtId="0" fontId="7" fillId="0" borderId="31" xfId="0" applyFont="1" applyBorder="1" applyAlignment="1">
      <alignment horizontal="center" wrapText="1"/>
    </xf>
    <xf numFmtId="0" fontId="7" fillId="0" borderId="31" xfId="0" applyFont="1" applyBorder="1" applyAlignment="1">
      <alignment horizontal="left" vertical="top" wrapText="1"/>
    </xf>
    <xf numFmtId="0" fontId="47" fillId="3" borderId="1" xfId="0" applyFont="1" applyFill="1" applyBorder="1" applyAlignment="1">
      <alignment wrapText="1"/>
    </xf>
    <xf numFmtId="0" fontId="3" fillId="25" borderId="10" xfId="0" applyFont="1" applyFill="1" applyBorder="1" applyAlignment="1">
      <alignment vertical="top" wrapText="1"/>
    </xf>
    <xf numFmtId="0" fontId="3" fillId="26" borderId="10" xfId="0" applyFont="1" applyFill="1" applyBorder="1" applyAlignment="1">
      <alignment vertical="top" wrapText="1"/>
    </xf>
    <xf numFmtId="0" fontId="10" fillId="26" borderId="10" xfId="0" applyFont="1" applyFill="1" applyBorder="1" applyAlignment="1">
      <alignment vertical="top" wrapText="1"/>
    </xf>
    <xf numFmtId="0" fontId="21" fillId="26" borderId="10" xfId="0" applyFont="1" applyFill="1" applyBorder="1" applyAlignment="1">
      <alignment vertical="top" wrapText="1"/>
    </xf>
    <xf numFmtId="0" fontId="48" fillId="26" borderId="10" xfId="0" applyFont="1" applyFill="1" applyBorder="1" applyAlignment="1">
      <alignment vertical="top" wrapText="1"/>
    </xf>
    <xf numFmtId="0" fontId="49" fillId="26" borderId="10" xfId="0" applyFont="1" applyFill="1" applyBorder="1" applyAlignment="1">
      <alignment vertical="top" wrapText="1"/>
    </xf>
    <xf numFmtId="0" fontId="55" fillId="26" borderId="10" xfId="0" applyFont="1" applyFill="1" applyBorder="1" applyAlignment="1">
      <alignment horizontal="center" vertical="top" wrapText="1"/>
    </xf>
    <xf numFmtId="0" fontId="21" fillId="26" borderId="10" xfId="0" applyFont="1" applyFill="1" applyBorder="1" applyAlignment="1">
      <alignment horizontal="center" vertical="top" wrapText="1"/>
    </xf>
    <xf numFmtId="0" fontId="50" fillId="26" borderId="10" xfId="0" applyFont="1" applyFill="1" applyBorder="1" applyAlignment="1">
      <alignment vertical="top" wrapText="1"/>
    </xf>
    <xf numFmtId="0" fontId="51" fillId="26" borderId="10" xfId="0" applyFont="1" applyFill="1" applyBorder="1" applyAlignment="1">
      <alignment vertical="top" wrapText="1"/>
    </xf>
    <xf numFmtId="0" fontId="54" fillId="26" borderId="10" xfId="0" applyFont="1" applyFill="1" applyBorder="1" applyAlignment="1">
      <alignment vertical="top" wrapText="1"/>
    </xf>
    <xf numFmtId="0" fontId="3" fillId="27" borderId="10" xfId="0" applyFont="1" applyFill="1" applyBorder="1" applyAlignment="1">
      <alignment vertical="top" wrapText="1"/>
    </xf>
    <xf numFmtId="0" fontId="3" fillId="28" borderId="10" xfId="0" applyFont="1" applyFill="1" applyBorder="1" applyAlignment="1">
      <alignment vertical="top" wrapText="1"/>
    </xf>
    <xf numFmtId="0" fontId="21" fillId="28" borderId="10" xfId="0" applyFont="1" applyFill="1" applyBorder="1" applyAlignment="1">
      <alignment vertical="top" wrapText="1"/>
    </xf>
    <xf numFmtId="0" fontId="10" fillId="28" borderId="10" xfId="0" applyFont="1" applyFill="1" applyBorder="1" applyAlignment="1">
      <alignment vertical="top" wrapText="1"/>
    </xf>
    <xf numFmtId="0" fontId="52" fillId="28" borderId="10" xfId="0" applyFont="1" applyFill="1" applyBorder="1" applyAlignment="1">
      <alignment vertical="top" wrapText="1"/>
    </xf>
    <xf numFmtId="0" fontId="21" fillId="28" borderId="10" xfId="0" applyFont="1" applyFill="1" applyBorder="1" applyAlignment="1">
      <alignment horizontal="center" vertical="top" wrapText="1"/>
    </xf>
    <xf numFmtId="0" fontId="3" fillId="29" borderId="10" xfId="0" applyFont="1" applyFill="1" applyBorder="1" applyAlignment="1">
      <alignment vertical="top" wrapText="1"/>
    </xf>
    <xf numFmtId="0" fontId="3" fillId="30" borderId="10" xfId="0" applyFont="1" applyFill="1" applyBorder="1" applyAlignment="1">
      <alignment vertical="top" wrapText="1"/>
    </xf>
    <xf numFmtId="0" fontId="21" fillId="30" borderId="10" xfId="0" applyFont="1" applyFill="1" applyBorder="1" applyAlignment="1">
      <alignment vertical="top" wrapText="1"/>
    </xf>
    <xf numFmtId="0" fontId="10" fillId="30" borderId="10" xfId="0" applyFont="1" applyFill="1" applyBorder="1" applyAlignment="1">
      <alignment vertical="top" wrapText="1"/>
    </xf>
    <xf numFmtId="0" fontId="53" fillId="30" borderId="10" xfId="0" applyFont="1" applyFill="1" applyBorder="1" applyAlignment="1">
      <alignment vertical="top" wrapText="1"/>
    </xf>
    <xf numFmtId="0" fontId="21" fillId="30" borderId="10" xfId="0" applyFont="1" applyFill="1" applyBorder="1" applyAlignment="1">
      <alignment horizontal="center" vertical="top" wrapText="1"/>
    </xf>
    <xf numFmtId="0" fontId="54" fillId="30" borderId="10" xfId="0" applyFont="1" applyFill="1" applyBorder="1" applyAlignment="1">
      <alignment vertical="top" wrapText="1"/>
    </xf>
    <xf numFmtId="14" fontId="10" fillId="30" borderId="10" xfId="0" applyNumberFormat="1" applyFont="1" applyFill="1" applyBorder="1" applyAlignment="1">
      <alignment vertical="top" wrapText="1"/>
    </xf>
    <xf numFmtId="0" fontId="47" fillId="30" borderId="10" xfId="0" applyFont="1" applyFill="1" applyBorder="1" applyAlignment="1">
      <alignment vertical="top" wrapText="1"/>
    </xf>
    <xf numFmtId="0" fontId="55" fillId="30" borderId="10" xfId="0" applyFont="1" applyFill="1" applyBorder="1" applyAlignment="1">
      <alignment horizontal="center" vertical="top" wrapText="1"/>
    </xf>
    <xf numFmtId="0" fontId="47" fillId="3" borderId="1" xfId="0" applyFont="1" applyFill="1" applyBorder="1" applyAlignment="1">
      <alignment horizontal="left" vertical="top" wrapText="1"/>
    </xf>
    <xf numFmtId="0" fontId="58" fillId="2" borderId="1" xfId="0" applyFont="1" applyFill="1" applyBorder="1" applyAlignment="1">
      <alignment horizontal="right" wrapText="1"/>
    </xf>
    <xf numFmtId="0" fontId="59" fillId="3" borderId="1" xfId="0" applyFont="1" applyFill="1" applyBorder="1" applyAlignment="1">
      <alignment horizontal="left"/>
    </xf>
    <xf numFmtId="0" fontId="58" fillId="3" borderId="1" xfId="0" applyFont="1" applyFill="1" applyBorder="1" applyAlignment="1">
      <alignment horizontal="left" vertical="center" wrapText="1"/>
    </xf>
    <xf numFmtId="0" fontId="60" fillId="3" borderId="1" xfId="0" applyFont="1" applyFill="1" applyBorder="1" applyAlignment="1">
      <alignment wrapText="1"/>
    </xf>
    <xf numFmtId="0" fontId="60" fillId="3" borderId="1" xfId="0" applyFont="1" applyFill="1" applyBorder="1"/>
    <xf numFmtId="0" fontId="61" fillId="3" borderId="10" xfId="0" applyFont="1" applyFill="1" applyBorder="1" applyAlignment="1">
      <alignment horizontal="left" wrapText="1"/>
    </xf>
    <xf numFmtId="0" fontId="58" fillId="3" borderId="27" xfId="0" applyFont="1" applyFill="1" applyBorder="1" applyAlignment="1">
      <alignment horizontal="left" vertical="center" wrapText="1"/>
    </xf>
    <xf numFmtId="0" fontId="0" fillId="3" borderId="27" xfId="0" applyFont="1" applyFill="1" applyBorder="1"/>
    <xf numFmtId="0" fontId="57" fillId="0" borderId="0" xfId="1"/>
    <xf numFmtId="0" fontId="0" fillId="0" borderId="0" xfId="0" applyFont="1" applyAlignment="1">
      <alignment textRotation="90" wrapText="1"/>
    </xf>
    <xf numFmtId="0" fontId="7" fillId="2" borderId="6" xfId="0" applyFont="1" applyFill="1" applyBorder="1" applyAlignment="1">
      <alignment horizontal="center" vertical="center" wrapText="1"/>
    </xf>
    <xf numFmtId="0" fontId="4" fillId="0" borderId="11" xfId="0" applyFont="1" applyBorder="1"/>
    <xf numFmtId="0" fontId="0" fillId="3" borderId="24" xfId="0" applyFont="1" applyFill="1" applyBorder="1" applyAlignment="1">
      <alignment horizontal="left" wrapText="1"/>
    </xf>
    <xf numFmtId="0" fontId="4" fillId="0" borderId="25" xfId="0" applyFont="1" applyBorder="1"/>
    <xf numFmtId="0" fontId="4" fillId="0" borderId="26" xfId="0" applyFont="1" applyBorder="1"/>
    <xf numFmtId="0" fontId="4" fillId="0" borderId="27" xfId="0" applyFont="1" applyBorder="1"/>
    <xf numFmtId="0" fontId="2" fillId="4" borderId="2" xfId="0" applyFont="1" applyFill="1" applyBorder="1" applyAlignment="1">
      <alignment horizontal="center"/>
    </xf>
    <xf numFmtId="0" fontId="4" fillId="0" borderId="3" xfId="0" applyFont="1" applyBorder="1"/>
    <xf numFmtId="0" fontId="4" fillId="0" borderId="4" xfId="0" applyFont="1" applyBorder="1"/>
    <xf numFmtId="0" fontId="34" fillId="4" borderId="2" xfId="0" applyFont="1" applyFill="1" applyBorder="1" applyAlignment="1">
      <alignment horizontal="center"/>
    </xf>
    <xf numFmtId="0" fontId="0" fillId="3" borderId="2" xfId="0" applyFont="1" applyFill="1" applyBorder="1" applyAlignment="1">
      <alignment horizontal="center"/>
    </xf>
    <xf numFmtId="0" fontId="34" fillId="4" borderId="28" xfId="0" applyFont="1" applyFill="1" applyBorder="1" applyAlignment="1">
      <alignment horizontal="center" wrapText="1"/>
    </xf>
    <xf numFmtId="0" fontId="4" fillId="0" borderId="29" xfId="0" applyFont="1" applyBorder="1" applyAlignment="1">
      <alignment wrapText="1"/>
    </xf>
    <xf numFmtId="0" fontId="4" fillId="0" borderId="30" xfId="0" applyFont="1" applyBorder="1" applyAlignment="1">
      <alignment wrapText="1"/>
    </xf>
  </cellXfs>
  <cellStyles count="2">
    <cellStyle name="Hyperlink" xfId="1" builtinId="8"/>
    <cellStyle name="Normal" xfId="0" builtinId="0"/>
  </cellStyles>
  <dxfs count="50">
    <dxf>
      <font>
        <b/>
      </font>
      <fill>
        <patternFill patternType="solid">
          <fgColor rgb="FFFFEED9"/>
          <bgColor rgb="FFFFEED9"/>
        </patternFill>
      </fill>
    </dxf>
    <dxf>
      <font>
        <b/>
      </font>
      <fill>
        <patternFill patternType="solid">
          <fgColor rgb="FFFFDEB4"/>
          <bgColor rgb="FFFFDEB4"/>
        </patternFill>
      </fill>
    </dxf>
    <dxf>
      <font>
        <b/>
      </font>
      <fill>
        <patternFill patternType="solid">
          <fgColor rgb="FFFFCE8E"/>
          <bgColor rgb="FFFFCE8E"/>
        </patternFill>
      </fill>
    </dxf>
    <dxf>
      <font>
        <b/>
        <color rgb="FFFFFFFF"/>
      </font>
      <fill>
        <patternFill patternType="solid">
          <fgColor rgb="FFF28A00"/>
          <bgColor rgb="FFF28A00"/>
        </patternFill>
      </fill>
    </dxf>
    <dxf>
      <font>
        <b/>
        <color rgb="FFFFFFFF"/>
      </font>
      <fill>
        <patternFill patternType="solid">
          <fgColor rgb="FFA15C00"/>
          <bgColor rgb="FFA15C00"/>
        </patternFill>
      </fill>
    </dxf>
    <dxf>
      <font>
        <b/>
      </font>
      <fill>
        <patternFill patternType="solid">
          <fgColor rgb="FFFEC8C0"/>
          <bgColor rgb="FFFEC8C0"/>
        </patternFill>
      </fill>
    </dxf>
    <dxf>
      <font>
        <b/>
      </font>
      <fill>
        <patternFill patternType="solid">
          <fgColor rgb="FFFE9181"/>
          <bgColor rgb="FFFE9181"/>
        </patternFill>
      </fill>
    </dxf>
    <dxf>
      <font>
        <b/>
      </font>
      <fill>
        <patternFill patternType="solid">
          <fgColor rgb="FFFE5B42"/>
          <bgColor rgb="FFFE5B42"/>
        </patternFill>
      </fill>
    </dxf>
    <dxf>
      <font>
        <b/>
        <color rgb="FFFFFFFF"/>
      </font>
      <fill>
        <patternFill patternType="solid">
          <fgColor rgb="FF911300"/>
          <bgColor rgb="FF911300"/>
        </patternFill>
      </fill>
    </dxf>
    <dxf>
      <font>
        <b/>
        <color rgb="FFFFFFFF"/>
      </font>
      <fill>
        <patternFill patternType="solid">
          <fgColor rgb="FF610D00"/>
          <bgColor rgb="FF610D00"/>
        </patternFill>
      </fill>
    </dxf>
    <dxf>
      <font>
        <b/>
      </font>
      <fill>
        <patternFill patternType="solid">
          <fgColor rgb="FFFEC8C0"/>
          <bgColor rgb="FFFEC8C0"/>
        </patternFill>
      </fill>
    </dxf>
    <dxf>
      <font>
        <b/>
      </font>
      <fill>
        <patternFill patternType="solid">
          <fgColor rgb="FFFE9181"/>
          <bgColor rgb="FFFE9181"/>
        </patternFill>
      </fill>
    </dxf>
    <dxf>
      <font>
        <b/>
      </font>
      <fill>
        <patternFill patternType="solid">
          <fgColor rgb="FFFE5B42"/>
          <bgColor rgb="FFFE5B42"/>
        </patternFill>
      </fill>
    </dxf>
    <dxf>
      <font>
        <b/>
        <color rgb="FFFFFFFF"/>
      </font>
      <fill>
        <patternFill patternType="solid">
          <fgColor rgb="FF911300"/>
          <bgColor rgb="FF911300"/>
        </patternFill>
      </fill>
    </dxf>
    <dxf>
      <font>
        <b/>
        <color rgb="FFFFFFFF"/>
      </font>
      <fill>
        <patternFill patternType="solid">
          <fgColor rgb="FF610D00"/>
          <bgColor rgb="FF610D00"/>
        </patternFill>
      </fill>
    </dxf>
    <dxf>
      <font>
        <b/>
      </font>
      <fill>
        <patternFill patternType="solid">
          <fgColor rgb="FFDDE5F1"/>
          <bgColor rgb="FFDDE5F1"/>
        </patternFill>
      </fill>
    </dxf>
    <dxf>
      <font>
        <b/>
      </font>
      <fill>
        <patternFill patternType="solid">
          <fgColor rgb="FFBBCBE3"/>
          <bgColor rgb="FFBBCBE3"/>
        </patternFill>
      </fill>
    </dxf>
    <dxf>
      <font>
        <b/>
      </font>
      <fill>
        <patternFill patternType="solid">
          <fgColor rgb="FF99B1D6"/>
          <bgColor rgb="FF99B1D6"/>
        </patternFill>
      </fill>
    </dxf>
    <dxf>
      <font>
        <b/>
        <color rgb="FFFFFFFF"/>
      </font>
      <fill>
        <patternFill patternType="solid">
          <fgColor rgb="FF3A5D92"/>
          <bgColor rgb="FF3A5D92"/>
        </patternFill>
      </fill>
    </dxf>
    <dxf>
      <font>
        <b/>
        <color rgb="FFFFFFFF"/>
      </font>
      <fill>
        <patternFill patternType="solid">
          <fgColor rgb="FF273E61"/>
          <bgColor rgb="FF273E61"/>
        </patternFill>
      </fill>
    </dxf>
    <dxf>
      <font>
        <b/>
      </font>
      <fill>
        <patternFill patternType="solid">
          <fgColor rgb="FFFFEED9"/>
          <bgColor rgb="FFFFEED9"/>
        </patternFill>
      </fill>
    </dxf>
    <dxf>
      <font>
        <b/>
      </font>
      <fill>
        <patternFill patternType="solid">
          <fgColor rgb="FFFFDEB4"/>
          <bgColor rgb="FFFFDEB4"/>
        </patternFill>
      </fill>
    </dxf>
    <dxf>
      <font>
        <b/>
      </font>
      <fill>
        <patternFill patternType="solid">
          <fgColor rgb="FFFFCE8E"/>
          <bgColor rgb="FFFFCE8E"/>
        </patternFill>
      </fill>
    </dxf>
    <dxf>
      <font>
        <b/>
        <color rgb="FFFFFFFF"/>
      </font>
      <fill>
        <patternFill patternType="solid">
          <fgColor rgb="FFF28A00"/>
          <bgColor rgb="FFF28A00"/>
        </patternFill>
      </fill>
    </dxf>
    <dxf>
      <font>
        <b/>
        <color rgb="FFFFFFFF"/>
      </font>
      <fill>
        <patternFill patternType="solid">
          <fgColor rgb="FFA15C00"/>
          <bgColor rgb="FFA15C00"/>
        </patternFill>
      </fill>
    </dxf>
    <dxf>
      <font>
        <b/>
      </font>
      <fill>
        <patternFill patternType="solid">
          <fgColor rgb="FFEEF1DE"/>
          <bgColor rgb="FFEEF1DE"/>
        </patternFill>
      </fill>
    </dxf>
    <dxf>
      <font>
        <b/>
      </font>
      <fill>
        <patternFill patternType="solid">
          <fgColor rgb="FFDEE4BE"/>
          <bgColor rgb="FFDEE4BE"/>
        </patternFill>
      </fill>
    </dxf>
    <dxf>
      <font>
        <b/>
      </font>
      <fill>
        <patternFill patternType="solid">
          <fgColor rgb="FFCED79E"/>
          <bgColor rgb="FFCED79E"/>
        </patternFill>
      </fill>
    </dxf>
    <dxf>
      <font>
        <b/>
        <color rgb="FFFFFFFF"/>
      </font>
      <fill>
        <patternFill patternType="solid">
          <fgColor rgb="FF89963D"/>
          <bgColor rgb="FF89963D"/>
        </patternFill>
      </fill>
    </dxf>
    <dxf>
      <font>
        <b/>
        <color rgb="FFFFFFFF"/>
      </font>
      <fill>
        <patternFill patternType="solid">
          <fgColor rgb="FF5B6429"/>
          <bgColor rgb="FF5B6429"/>
        </patternFill>
      </fill>
    </dxf>
    <dxf>
      <font>
        <b/>
      </font>
      <fill>
        <patternFill patternType="solid">
          <fgColor rgb="FFDDE5F1"/>
          <bgColor rgb="FFDDE5F1"/>
        </patternFill>
      </fill>
    </dxf>
    <dxf>
      <font>
        <b/>
      </font>
      <fill>
        <patternFill patternType="solid">
          <fgColor rgb="FFBBCBE3"/>
          <bgColor rgb="FFBBCBE3"/>
        </patternFill>
      </fill>
    </dxf>
    <dxf>
      <font>
        <b/>
      </font>
      <fill>
        <patternFill patternType="solid">
          <fgColor rgb="FF99B1D6"/>
          <bgColor rgb="FF99B1D6"/>
        </patternFill>
      </fill>
    </dxf>
    <dxf>
      <font>
        <b/>
        <color rgb="FFFFFFFF"/>
      </font>
      <fill>
        <patternFill patternType="solid">
          <fgColor rgb="FF3A5D92"/>
          <bgColor rgb="FF3A5D92"/>
        </patternFill>
      </fill>
    </dxf>
    <dxf>
      <font>
        <b/>
        <color rgb="FFFFFFFF"/>
      </font>
      <fill>
        <patternFill patternType="solid">
          <fgColor rgb="FF273E61"/>
          <bgColor rgb="FF273E61"/>
        </patternFill>
      </fill>
    </dxf>
    <dxf>
      <font>
        <b/>
      </font>
      <fill>
        <patternFill patternType="solid">
          <fgColor rgb="FFE1E9D7"/>
          <bgColor rgb="FFE1E9D7"/>
        </patternFill>
      </fill>
    </dxf>
    <dxf>
      <font>
        <b/>
      </font>
      <fill>
        <patternFill patternType="solid">
          <fgColor rgb="FFC4D3B0"/>
          <bgColor rgb="FFC4D3B0"/>
        </patternFill>
      </fill>
    </dxf>
    <dxf>
      <font>
        <b/>
      </font>
      <fill>
        <patternFill patternType="solid">
          <fgColor rgb="FFA7BD89"/>
          <bgColor rgb="FFA7BD89"/>
        </patternFill>
      </fill>
    </dxf>
    <dxf>
      <font>
        <b/>
        <color rgb="FFFFFFFF"/>
      </font>
      <fill>
        <patternFill patternType="solid">
          <fgColor rgb="FF506236"/>
          <bgColor rgb="FF506236"/>
        </patternFill>
      </fill>
    </dxf>
    <dxf>
      <font>
        <b/>
        <color rgb="FFFFFFFF"/>
      </font>
      <fill>
        <patternFill patternType="solid">
          <fgColor rgb="FF354124"/>
          <bgColor rgb="FF354124"/>
        </patternFill>
      </fill>
    </dxf>
    <dxf>
      <font>
        <b/>
      </font>
      <fill>
        <patternFill patternType="solid">
          <fgColor rgb="FFCCD9ED"/>
          <bgColor rgb="FFCCD9ED"/>
        </patternFill>
      </fill>
    </dxf>
    <dxf>
      <font>
        <b/>
      </font>
      <fill>
        <patternFill patternType="solid">
          <fgColor rgb="FF99B3DC"/>
          <bgColor rgb="FF99B3DC"/>
        </patternFill>
      </fill>
    </dxf>
    <dxf>
      <font>
        <b/>
      </font>
      <fill>
        <patternFill patternType="solid">
          <fgColor rgb="FF668ECA"/>
          <bgColor rgb="FF668ECA"/>
        </patternFill>
      </fill>
    </dxf>
    <dxf>
      <font>
        <b/>
        <color rgb="FFFFFFFF"/>
      </font>
      <fill>
        <patternFill patternType="solid">
          <fgColor rgb="FF20395E"/>
          <bgColor rgb="FF20395E"/>
        </patternFill>
      </fill>
    </dxf>
    <dxf>
      <font>
        <b/>
        <color rgb="FFFFFFFF"/>
      </font>
      <fill>
        <patternFill patternType="solid">
          <fgColor rgb="FF15263F"/>
          <bgColor rgb="FF15263F"/>
        </patternFill>
      </fill>
    </dxf>
    <dxf>
      <font>
        <b/>
      </font>
      <fill>
        <patternFill patternType="solid">
          <fgColor rgb="FFFCE6D8"/>
          <bgColor rgb="FFFCE6D8"/>
        </patternFill>
      </fill>
    </dxf>
    <dxf>
      <font>
        <b/>
      </font>
      <fill>
        <patternFill patternType="solid">
          <fgColor rgb="FFFACDB2"/>
          <bgColor rgb="FFFACDB2"/>
        </patternFill>
      </fill>
    </dxf>
    <dxf>
      <font>
        <b/>
      </font>
      <fill>
        <patternFill patternType="solid">
          <fgColor rgb="FFF8B48B"/>
          <bgColor rgb="FFF8B48B"/>
        </patternFill>
      </fill>
    </dxf>
    <dxf>
      <font>
        <b/>
        <color rgb="FFFFFFFF"/>
      </font>
      <fill>
        <patternFill patternType="solid">
          <fgColor rgb="FFD9590C"/>
          <bgColor rgb="FFD9590C"/>
        </patternFill>
      </fill>
    </dxf>
    <dxf>
      <font>
        <b/>
        <color rgb="FFFFFFFF"/>
      </font>
      <fill>
        <patternFill patternType="solid">
          <fgColor rgb="FF913B08"/>
          <bgColor rgb="FF913B0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687480</xdr:rowOff>
    </xdr:from>
    <xdr:ext cx="1438275" cy="59839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687480"/>
          <a:ext cx="1438275" cy="598395"/>
        </a:xfrm>
        <a:prstGeom prst="rect">
          <a:avLst/>
        </a:prstGeom>
        <a:noFill/>
      </xdr:spPr>
    </xdr:pic>
    <xdr:clientData fLocksWithSheet="0"/>
  </xdr:oneCellAnchor>
  <xdr:twoCellAnchor editAs="oneCell">
    <xdr:from>
      <xdr:col>0</xdr:col>
      <xdr:colOff>0</xdr:colOff>
      <xdr:row>8</xdr:row>
      <xdr:rowOff>78442</xdr:rowOff>
    </xdr:from>
    <xdr:to>
      <xdr:col>1</xdr:col>
      <xdr:colOff>105895</xdr:colOff>
      <xdr:row>10</xdr:row>
      <xdr:rowOff>89647</xdr:rowOff>
    </xdr:to>
    <xdr:pic>
      <xdr:nvPicPr>
        <xdr:cNvPr id="6" name="Picture 5">
          <a:extLst>
            <a:ext uri="{FF2B5EF4-FFF2-40B4-BE49-F238E27FC236}">
              <a16:creationId xmlns:a16="http://schemas.microsoft.com/office/drawing/2014/main" id="{30E6AFDA-7780-43C7-94AE-61146334610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347883"/>
          <a:ext cx="10230970" cy="489697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323850</xdr:colOff>
      <xdr:row>1</xdr:row>
      <xdr:rowOff>247650</xdr:rowOff>
    </xdr:from>
    <xdr:ext cx="1123950" cy="676275"/>
    <xdr:sp macro="" textlink="">
      <xdr:nvSpPr>
        <xdr:cNvPr id="5" name="Shape 5">
          <a:extLst>
            <a:ext uri="{FF2B5EF4-FFF2-40B4-BE49-F238E27FC236}">
              <a16:creationId xmlns:a16="http://schemas.microsoft.com/office/drawing/2014/main" id="{00000000-0008-0000-0A00-000005000000}"/>
            </a:ext>
          </a:extLst>
        </xdr:cNvPr>
        <xdr:cNvSpPr txBox="1"/>
      </xdr:nvSpPr>
      <xdr:spPr>
        <a:xfrm>
          <a:off x="4788788" y="3446625"/>
          <a:ext cx="1114425" cy="666750"/>
        </a:xfrm>
        <a:prstGeom prst="rect">
          <a:avLst/>
        </a:prstGeom>
        <a:solidFill>
          <a:srgbClr val="D8D8D8"/>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Grey indicators are not used in the model.</a:t>
          </a:r>
          <a:endParaRPr sz="1400"/>
        </a:p>
      </xdr:txBody>
    </xdr:sp>
    <xdr:clientData fLocksWithSheet="0"/>
  </xdr:oneCellAnchor>
  <xdr:oneCellAnchor>
    <xdr:from>
      <xdr:col>0</xdr:col>
      <xdr:colOff>0</xdr:colOff>
      <xdr:row>1</xdr:row>
      <xdr:rowOff>0</xdr:rowOff>
    </xdr:from>
    <xdr:ext cx="1657350" cy="76200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657350" cy="7715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657350" cy="7620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1657350" cy="762000"/>
    <xdr:pic>
      <xdr:nvPicPr>
        <xdr:cNvPr id="3" name="image1.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66825" cy="5810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19050</xdr:colOff>
      <xdr:row>1</xdr:row>
      <xdr:rowOff>9525</xdr:rowOff>
    </xdr:from>
    <xdr:ext cx="1657350" cy="7620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19050</xdr:rowOff>
    </xdr:from>
    <xdr:ext cx="1657350" cy="7620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209550"/>
          <a:ext cx="1657350" cy="7620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657350" cy="7620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657350" cy="7620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428625</xdr:colOff>
      <xdr:row>1</xdr:row>
      <xdr:rowOff>276225</xdr:rowOff>
    </xdr:from>
    <xdr:ext cx="1123950" cy="676275"/>
    <xdr:sp macro="" textlink="">
      <xdr:nvSpPr>
        <xdr:cNvPr id="3" name="Shape 3">
          <a:extLst>
            <a:ext uri="{FF2B5EF4-FFF2-40B4-BE49-F238E27FC236}">
              <a16:creationId xmlns:a16="http://schemas.microsoft.com/office/drawing/2014/main" id="{00000000-0008-0000-0600-000003000000}"/>
            </a:ext>
          </a:extLst>
        </xdr:cNvPr>
        <xdr:cNvSpPr txBox="1"/>
      </xdr:nvSpPr>
      <xdr:spPr>
        <a:xfrm>
          <a:off x="4788788" y="3446625"/>
          <a:ext cx="1114425" cy="666750"/>
        </a:xfrm>
        <a:prstGeom prst="rect">
          <a:avLst/>
        </a:prstGeom>
        <a:solidFill>
          <a:srgbClr val="D8D8D8"/>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Grey indicators are not used in the model.</a:t>
          </a:r>
          <a:endParaRPr sz="1400"/>
        </a:p>
      </xdr:txBody>
    </xdr:sp>
    <xdr:clientData fLocksWithSheet="0"/>
  </xdr:oneCellAnchor>
  <xdr:oneCellAnchor>
    <xdr:from>
      <xdr:col>0</xdr:col>
      <xdr:colOff>0</xdr:colOff>
      <xdr:row>1</xdr:row>
      <xdr:rowOff>0</xdr:rowOff>
    </xdr:from>
    <xdr:ext cx="1657350" cy="7620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57150</xdr:colOff>
      <xdr:row>1</xdr:row>
      <xdr:rowOff>114300</xdr:rowOff>
    </xdr:from>
    <xdr:ext cx="1123950" cy="676275"/>
    <xdr:sp macro="" textlink="">
      <xdr:nvSpPr>
        <xdr:cNvPr id="4" name="Shape 4">
          <a:extLst>
            <a:ext uri="{FF2B5EF4-FFF2-40B4-BE49-F238E27FC236}">
              <a16:creationId xmlns:a16="http://schemas.microsoft.com/office/drawing/2014/main" id="{00000000-0008-0000-0700-000004000000}"/>
            </a:ext>
          </a:extLst>
        </xdr:cNvPr>
        <xdr:cNvSpPr txBox="1"/>
      </xdr:nvSpPr>
      <xdr:spPr>
        <a:xfrm>
          <a:off x="4788788" y="3446625"/>
          <a:ext cx="1114425" cy="666750"/>
        </a:xfrm>
        <a:prstGeom prst="rect">
          <a:avLst/>
        </a:prstGeom>
        <a:solidFill>
          <a:srgbClr val="D8D8D8"/>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Grey indicators are not used in the model.</a:t>
          </a:r>
          <a:endParaRPr sz="1400"/>
        </a:p>
      </xdr:txBody>
    </xdr:sp>
    <xdr:clientData fLocksWithSheet="0"/>
  </xdr:oneCellAnchor>
  <xdr:oneCellAnchor>
    <xdr:from>
      <xdr:col>0</xdr:col>
      <xdr:colOff>0</xdr:colOff>
      <xdr:row>1</xdr:row>
      <xdr:rowOff>0</xdr:rowOff>
    </xdr:from>
    <xdr:ext cx="1657350" cy="7620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66675</xdr:colOff>
      <xdr:row>0</xdr:row>
      <xdr:rowOff>161925</xdr:rowOff>
    </xdr:from>
    <xdr:ext cx="1790700" cy="1276349"/>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66675" y="161925"/>
          <a:ext cx="1790700" cy="1276349"/>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3" Type="http://schemas.openxmlformats.org/officeDocument/2006/relationships/hyperlink" Target="http://www.dop.gov.mm/en/publication-category/census" TargetMode="External"/><Relationship Id="rId18" Type="http://schemas.openxmlformats.org/officeDocument/2006/relationships/hyperlink" Target="https://data.humdata.org/dataset/2019-myanmar-humanitarian-needs-overview-people-in-need-by-township-disaggregated-by-sex-and-age" TargetMode="External"/><Relationship Id="rId26" Type="http://schemas.openxmlformats.org/officeDocument/2006/relationships/hyperlink" Target="http://www.dop.gov.mm/en/publication-category/census" TargetMode="External"/><Relationship Id="rId3" Type="http://schemas.openxmlformats.org/officeDocument/2006/relationships/hyperlink" Target="http://eros.usgs.gov/" TargetMode="External"/><Relationship Id="rId21" Type="http://schemas.openxmlformats.org/officeDocument/2006/relationships/hyperlink" Target="https://data.humdata.org/dataset/2019-myanmar-humanitarian-needs-overview-people-in-need-by-township-disaggregated-by-sex-and-age" TargetMode="External"/><Relationship Id="rId34" Type="http://schemas.openxmlformats.org/officeDocument/2006/relationships/hyperlink" Target="http://www.dop.gov.mm/en/publication-category/census" TargetMode="External"/><Relationship Id="rId7" Type="http://schemas.openxmlformats.org/officeDocument/2006/relationships/hyperlink" Target="https://www.acleddata.com/" TargetMode="External"/><Relationship Id="rId12" Type="http://schemas.openxmlformats.org/officeDocument/2006/relationships/hyperlink" Target="http://www.dop.gov.mm/en/publication-category/census" TargetMode="External"/><Relationship Id="rId17" Type="http://schemas.openxmlformats.org/officeDocument/2006/relationships/hyperlink" Target="http://www.dop.gov.mm/en/publication-category/census" TargetMode="External"/><Relationship Id="rId25" Type="http://schemas.openxmlformats.org/officeDocument/2006/relationships/hyperlink" Target="http://www.dop.gov.mm/en/publication-category/census" TargetMode="External"/><Relationship Id="rId33" Type="http://schemas.openxmlformats.org/officeDocument/2006/relationships/hyperlink" Target="http://www.dop.gov.mm/en/publication-category/census" TargetMode="External"/><Relationship Id="rId2" Type="http://schemas.openxmlformats.org/officeDocument/2006/relationships/hyperlink" Target="https://www.researchgate.net/publication/292845235_Seismic_Zone_Map_of_Myanmar" TargetMode="External"/><Relationship Id="rId16" Type="http://schemas.openxmlformats.org/officeDocument/2006/relationships/hyperlink" Target="http://www.dop.gov.mm/en/publication-category/census" TargetMode="External"/><Relationship Id="rId20" Type="http://schemas.openxmlformats.org/officeDocument/2006/relationships/hyperlink" Target="https://data.humdata.org/dataset/2019-myanmar-humanitarian-needs-overview-people-in-need-by-township-disaggregated-by-sex-and-age" TargetMode="External"/><Relationship Id="rId29" Type="http://schemas.openxmlformats.org/officeDocument/2006/relationships/hyperlink" Target="http://www.dop.gov.mm/en/publication-category/census" TargetMode="External"/><Relationship Id="rId1" Type="http://schemas.openxmlformats.org/officeDocument/2006/relationships/hyperlink" Target="http://www.storm-surge.info/sev-data-access?sev=/sears/SEV/46" TargetMode="External"/><Relationship Id="rId6" Type="http://schemas.openxmlformats.org/officeDocument/2006/relationships/hyperlink" Target="http://sedac.ciesin.columbia.edu/data/set/ndh-landslide-hazard-distribution/data-download" TargetMode="External"/><Relationship Id="rId11" Type="http://schemas.openxmlformats.org/officeDocument/2006/relationships/hyperlink" Target="http://www.dop.gov.mm/en/publication-category/census" TargetMode="External"/><Relationship Id="rId24" Type="http://schemas.openxmlformats.org/officeDocument/2006/relationships/hyperlink" Target="http://www.dop.gov.mm/en/publication-category/census" TargetMode="External"/><Relationship Id="rId32" Type="http://schemas.openxmlformats.org/officeDocument/2006/relationships/hyperlink" Target="http://www.dop.gov.mm/en/publication-category/census" TargetMode="External"/><Relationship Id="rId5" Type="http://schemas.openxmlformats.org/officeDocument/2006/relationships/hyperlink" Target="http://preview.grid.unep.ch/index.php?preview=data&amp;events=droughts&amp;evcat=4&amp;lang=eng" TargetMode="External"/><Relationship Id="rId15" Type="http://schemas.openxmlformats.org/officeDocument/2006/relationships/hyperlink" Target="http://www.dop.gov.mm/en/publication-category/census" TargetMode="External"/><Relationship Id="rId23" Type="http://schemas.openxmlformats.org/officeDocument/2006/relationships/hyperlink" Target="http://www.dop.gov.mm/en/publication-category/census" TargetMode="External"/><Relationship Id="rId28" Type="http://schemas.openxmlformats.org/officeDocument/2006/relationships/hyperlink" Target="http://www.dop.gov.mm/en/publication-category/census" TargetMode="External"/><Relationship Id="rId36" Type="http://schemas.openxmlformats.org/officeDocument/2006/relationships/printerSettings" Target="../printerSettings/printerSettings3.bin"/><Relationship Id="rId10" Type="http://schemas.openxmlformats.org/officeDocument/2006/relationships/hyperlink" Target="http://www.dop.gov.mm/en/publication-category/census" TargetMode="External"/><Relationship Id="rId19" Type="http://schemas.openxmlformats.org/officeDocument/2006/relationships/hyperlink" Target="https://data.humdata.org/dataset/2019-myanmar-humanitarian-needs-overview-people-in-need-by-township-disaggregated-by-sex-and-age" TargetMode="External"/><Relationship Id="rId31" Type="http://schemas.openxmlformats.org/officeDocument/2006/relationships/hyperlink" Target="http://www.dop.gov.mm/en/publication-category/census" TargetMode="External"/><Relationship Id="rId4" Type="http://schemas.openxmlformats.org/officeDocument/2006/relationships/hyperlink" Target="http://themimu.info/gis-resources-agency-maps," TargetMode="External"/><Relationship Id="rId9" Type="http://schemas.openxmlformats.org/officeDocument/2006/relationships/hyperlink" Target="http://www.dop.gov.mm/en/publication-category/census" TargetMode="External"/><Relationship Id="rId14" Type="http://schemas.openxmlformats.org/officeDocument/2006/relationships/hyperlink" Target="http://www.dop.gov.mm/en/publication-category/census" TargetMode="External"/><Relationship Id="rId22" Type="http://schemas.openxmlformats.org/officeDocument/2006/relationships/hyperlink" Target="http://www.dop.gov.mm/en/publication-category/census" TargetMode="External"/><Relationship Id="rId27" Type="http://schemas.openxmlformats.org/officeDocument/2006/relationships/hyperlink" Target="http://www.dop.gov.mm/en/publication-category/census" TargetMode="External"/><Relationship Id="rId30" Type="http://schemas.openxmlformats.org/officeDocument/2006/relationships/hyperlink" Target="http://www.dop.gov.mm/en/publication-category/census" TargetMode="External"/><Relationship Id="rId35" Type="http://schemas.openxmlformats.org/officeDocument/2006/relationships/hyperlink" Target="http://www.dop.gov.mm/en/publication-category/census" TargetMode="External"/><Relationship Id="rId8" Type="http://schemas.openxmlformats.org/officeDocument/2006/relationships/hyperlink" Target="http://www.dop.gov.mm/en/publication-category/thematic-report"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2"/>
  <sheetViews>
    <sheetView tabSelected="1" zoomScaleNormal="100" workbookViewId="0">
      <selection activeCell="A2" sqref="A2"/>
    </sheetView>
  </sheetViews>
  <sheetFormatPr defaultColWidth="14.42578125" defaultRowHeight="15" customHeight="1" x14ac:dyDescent="0.25"/>
  <cols>
    <col min="1" max="1" width="151.85546875" customWidth="1"/>
    <col min="2" max="6" width="9.140625" customWidth="1"/>
    <col min="7" max="21" width="8.7109375" customWidth="1"/>
  </cols>
  <sheetData>
    <row r="1" spans="1:21" ht="9" customHeight="1" x14ac:dyDescent="0.25"/>
    <row r="2" spans="1:21" ht="23.25" x14ac:dyDescent="0.35">
      <c r="A2" s="2" t="s">
        <v>1219</v>
      </c>
      <c r="B2" s="1"/>
      <c r="C2" s="1"/>
      <c r="D2" s="1"/>
      <c r="E2" s="1"/>
      <c r="F2" s="1"/>
      <c r="G2" s="1"/>
      <c r="H2" s="1"/>
      <c r="I2" s="1"/>
      <c r="J2" s="1"/>
      <c r="K2" s="1"/>
      <c r="L2" s="1"/>
      <c r="M2" s="1"/>
      <c r="N2" s="1"/>
      <c r="O2" s="1"/>
      <c r="P2" s="1"/>
      <c r="Q2" s="1"/>
      <c r="R2" s="1"/>
      <c r="S2" s="1"/>
      <c r="T2" s="1"/>
      <c r="U2" s="1"/>
    </row>
    <row r="3" spans="1:21" ht="20.25" customHeight="1" x14ac:dyDescent="0.25">
      <c r="A3" s="189" t="s">
        <v>1</v>
      </c>
      <c r="B3" s="1"/>
      <c r="C3" s="1"/>
      <c r="D3" s="1"/>
      <c r="E3" s="1"/>
      <c r="F3" s="1"/>
      <c r="G3" s="1"/>
      <c r="H3" s="1"/>
      <c r="I3" s="1"/>
      <c r="J3" s="1"/>
      <c r="K3" s="1"/>
      <c r="L3" s="1"/>
      <c r="M3" s="1"/>
      <c r="N3" s="1"/>
      <c r="O3" s="1"/>
      <c r="P3" s="1"/>
      <c r="Q3" s="1"/>
      <c r="R3" s="1"/>
      <c r="S3" s="1"/>
      <c r="T3" s="1"/>
      <c r="U3" s="1"/>
    </row>
    <row r="4" spans="1:21" ht="7.5" customHeight="1" x14ac:dyDescent="0.25">
      <c r="A4" s="3"/>
      <c r="B4" s="1"/>
      <c r="C4" s="1"/>
      <c r="D4" s="1"/>
      <c r="E4" s="1"/>
      <c r="F4" s="1"/>
      <c r="G4" s="1"/>
      <c r="H4" s="1"/>
      <c r="I4" s="1"/>
      <c r="J4" s="1"/>
      <c r="K4" s="1"/>
      <c r="L4" s="1"/>
      <c r="M4" s="1"/>
      <c r="N4" s="1"/>
      <c r="O4" s="1"/>
      <c r="P4" s="1"/>
      <c r="Q4" s="1"/>
      <c r="R4" s="1"/>
      <c r="S4" s="1"/>
      <c r="T4" s="1"/>
      <c r="U4" s="1"/>
    </row>
    <row r="5" spans="1:21" ht="6.75" customHeight="1" x14ac:dyDescent="0.25">
      <c r="A5" s="4"/>
      <c r="B5" s="1"/>
      <c r="C5" s="1"/>
      <c r="D5" s="1"/>
      <c r="E5" s="1"/>
      <c r="F5" s="1"/>
      <c r="G5" s="1"/>
      <c r="H5" s="1"/>
      <c r="I5" s="1"/>
      <c r="J5" s="1"/>
      <c r="K5" s="1"/>
      <c r="L5" s="1"/>
      <c r="M5" s="1"/>
      <c r="N5" s="1"/>
      <c r="O5" s="1"/>
      <c r="P5" s="1"/>
      <c r="Q5" s="1"/>
      <c r="R5" s="1"/>
      <c r="S5" s="1"/>
      <c r="T5" s="1"/>
      <c r="U5" s="1"/>
    </row>
    <row r="6" spans="1:21" x14ac:dyDescent="0.25">
      <c r="A6" s="7" t="s">
        <v>7</v>
      </c>
      <c r="B6" s="1"/>
      <c r="C6" s="1"/>
      <c r="D6" s="1"/>
      <c r="E6" s="1"/>
      <c r="F6" s="1"/>
      <c r="G6" s="1"/>
      <c r="H6" s="1"/>
      <c r="I6" s="1"/>
      <c r="J6" s="1"/>
      <c r="K6" s="1"/>
      <c r="L6" s="1"/>
      <c r="M6" s="1"/>
      <c r="N6" s="1"/>
      <c r="O6" s="1"/>
      <c r="P6" s="1"/>
      <c r="Q6" s="1"/>
      <c r="R6" s="1"/>
      <c r="S6" s="1"/>
      <c r="T6" s="1"/>
      <c r="U6" s="1"/>
    </row>
    <row r="7" spans="1:21" ht="19.5" customHeight="1" x14ac:dyDescent="0.25">
      <c r="A7" s="190" t="s">
        <v>9</v>
      </c>
      <c r="B7" s="1"/>
      <c r="C7" s="1"/>
      <c r="D7" s="1"/>
      <c r="E7" s="1"/>
      <c r="F7" s="1"/>
      <c r="G7" s="1"/>
      <c r="H7" s="1"/>
      <c r="I7" s="1"/>
      <c r="J7" s="1"/>
      <c r="K7" s="1"/>
      <c r="L7" s="1"/>
      <c r="M7" s="1"/>
      <c r="N7" s="1"/>
      <c r="O7" s="1"/>
      <c r="P7" s="1"/>
      <c r="Q7" s="1"/>
      <c r="R7" s="1"/>
      <c r="S7" s="1"/>
      <c r="T7" s="1"/>
      <c r="U7" s="1"/>
    </row>
    <row r="8" spans="1:21" ht="135" x14ac:dyDescent="0.25">
      <c r="A8" s="191" t="s">
        <v>11</v>
      </c>
      <c r="B8" s="1"/>
      <c r="C8" s="1"/>
      <c r="D8" s="1"/>
      <c r="E8" s="1"/>
      <c r="F8" s="1"/>
      <c r="G8" s="1"/>
      <c r="H8" s="1"/>
      <c r="I8" s="1"/>
      <c r="J8" s="1"/>
      <c r="K8" s="1"/>
      <c r="L8" s="1"/>
      <c r="M8" s="1"/>
      <c r="N8" s="1"/>
      <c r="O8" s="1"/>
      <c r="P8" s="1"/>
      <c r="Q8" s="1"/>
      <c r="R8" s="1"/>
      <c r="S8" s="1"/>
      <c r="T8" s="1"/>
      <c r="U8" s="1"/>
    </row>
    <row r="9" spans="1:21" ht="192" customHeight="1" x14ac:dyDescent="0.25">
      <c r="A9" s="195"/>
      <c r="B9" s="196"/>
      <c r="C9" s="196"/>
      <c r="D9" s="196"/>
      <c r="E9" s="196"/>
      <c r="F9" s="196"/>
      <c r="G9" s="196"/>
      <c r="H9" s="196"/>
      <c r="I9" s="196"/>
      <c r="J9" s="196"/>
      <c r="K9" s="196"/>
      <c r="L9" s="196"/>
      <c r="M9" s="196"/>
      <c r="N9" s="196"/>
      <c r="O9" s="196"/>
      <c r="P9" s="196"/>
      <c r="Q9" s="196"/>
      <c r="R9" s="196"/>
      <c r="S9" s="196"/>
      <c r="T9" s="196"/>
      <c r="U9" s="196"/>
    </row>
    <row r="10" spans="1:21" ht="192" customHeight="1" x14ac:dyDescent="0.25">
      <c r="A10" s="192"/>
      <c r="B10" s="1"/>
      <c r="C10" s="1"/>
      <c r="D10" s="1"/>
      <c r="E10" s="1"/>
      <c r="F10" s="1"/>
      <c r="G10" s="1"/>
      <c r="H10" s="1"/>
      <c r="I10" s="1"/>
      <c r="J10" s="1"/>
      <c r="K10" s="1"/>
      <c r="L10" s="1"/>
      <c r="M10" s="1"/>
      <c r="N10" s="1"/>
      <c r="O10" s="1"/>
      <c r="P10" s="1"/>
      <c r="Q10" s="1"/>
      <c r="R10" s="1"/>
      <c r="S10" s="1"/>
      <c r="T10" s="1"/>
      <c r="U10" s="1"/>
    </row>
    <row r="11" spans="1:21" ht="11.25" customHeight="1" x14ac:dyDescent="0.25">
      <c r="A11" s="193"/>
      <c r="B11" s="1"/>
      <c r="C11" s="1"/>
      <c r="D11" s="1"/>
      <c r="E11" s="1"/>
      <c r="F11" s="1"/>
      <c r="G11" s="1"/>
      <c r="H11" s="1"/>
      <c r="I11" s="1"/>
      <c r="J11" s="1"/>
      <c r="K11" s="1"/>
      <c r="L11" s="1"/>
      <c r="M11" s="1"/>
      <c r="N11" s="1"/>
      <c r="O11" s="1"/>
      <c r="P11" s="1"/>
      <c r="Q11" s="1"/>
      <c r="R11" s="1"/>
      <c r="S11" s="1"/>
      <c r="T11" s="1"/>
      <c r="U11" s="1"/>
    </row>
    <row r="12" spans="1:21" ht="45.75" x14ac:dyDescent="0.25">
      <c r="A12" s="194" t="s">
        <v>1216</v>
      </c>
      <c r="B12" s="13"/>
      <c r="C12" s="13"/>
      <c r="D12" s="13"/>
      <c r="E12" s="13"/>
      <c r="F12" s="13"/>
      <c r="G12" s="13"/>
      <c r="H12" s="13"/>
      <c r="I12" s="13"/>
      <c r="J12" s="13"/>
      <c r="K12" s="13"/>
      <c r="L12" s="13"/>
      <c r="M12" s="13"/>
      <c r="N12" s="13"/>
      <c r="O12" s="13"/>
      <c r="P12" s="13"/>
      <c r="Q12" s="13"/>
      <c r="R12" s="13"/>
      <c r="S12" s="13"/>
      <c r="T12" s="13"/>
      <c r="U12" s="13"/>
    </row>
    <row r="13" spans="1:21" ht="24" customHeight="1" x14ac:dyDescent="0.25">
      <c r="A13" s="15" t="s">
        <v>19</v>
      </c>
      <c r="B13" s="1"/>
      <c r="C13" s="1"/>
      <c r="D13" s="1"/>
      <c r="E13" s="1"/>
      <c r="F13" s="1"/>
      <c r="G13" s="1"/>
      <c r="H13" s="1"/>
      <c r="I13" s="1"/>
      <c r="J13" s="1"/>
      <c r="K13" s="1"/>
      <c r="L13" s="1"/>
      <c r="M13" s="1"/>
      <c r="N13" s="1"/>
      <c r="O13" s="1"/>
      <c r="P13" s="1"/>
      <c r="Q13" s="1"/>
      <c r="R13" s="1"/>
      <c r="S13" s="1"/>
      <c r="T13" s="1"/>
      <c r="U13" s="1"/>
    </row>
    <row r="14" spans="1:21" ht="15.75" customHeight="1" x14ac:dyDescent="0.25">
      <c r="A14" s="22" t="s">
        <v>20</v>
      </c>
      <c r="B14" s="1"/>
      <c r="C14" s="1"/>
      <c r="D14" s="1"/>
      <c r="E14" s="1"/>
      <c r="F14" s="1"/>
      <c r="G14" s="1"/>
      <c r="H14" s="1"/>
      <c r="I14" s="1"/>
      <c r="J14" s="1"/>
      <c r="K14" s="1"/>
      <c r="L14" s="1"/>
      <c r="M14" s="1"/>
      <c r="N14" s="1"/>
      <c r="O14" s="1"/>
      <c r="P14" s="1"/>
      <c r="Q14" s="1"/>
      <c r="R14" s="1"/>
      <c r="S14" s="1"/>
      <c r="T14" s="1"/>
      <c r="U14" s="1"/>
    </row>
    <row r="15" spans="1:21" ht="9" customHeight="1" x14ac:dyDescent="0.25">
      <c r="A15" s="24"/>
      <c r="B15" s="1"/>
      <c r="C15" s="1"/>
      <c r="D15" s="1"/>
      <c r="E15" s="1"/>
      <c r="F15" s="1"/>
      <c r="G15" s="1"/>
      <c r="H15" s="1"/>
      <c r="I15" s="1"/>
      <c r="J15" s="1"/>
      <c r="K15" s="1"/>
      <c r="L15" s="1"/>
      <c r="M15" s="1"/>
      <c r="N15" s="1"/>
      <c r="O15" s="1"/>
      <c r="P15" s="1"/>
      <c r="Q15" s="1"/>
      <c r="R15" s="1"/>
      <c r="S15" s="1"/>
      <c r="T15" s="1"/>
      <c r="U15" s="1"/>
    </row>
    <row r="16" spans="1:21" x14ac:dyDescent="0.25">
      <c r="A16" s="26" t="s">
        <v>33</v>
      </c>
      <c r="B16" s="1"/>
      <c r="C16" s="1"/>
      <c r="D16" s="1"/>
      <c r="E16" s="1"/>
      <c r="F16" s="1"/>
      <c r="G16" s="1"/>
      <c r="H16" s="1"/>
      <c r="I16" s="1"/>
      <c r="J16" s="1"/>
      <c r="K16" s="1"/>
      <c r="L16" s="1"/>
      <c r="M16" s="1"/>
      <c r="N16" s="1"/>
      <c r="O16" s="1"/>
      <c r="P16" s="1"/>
      <c r="Q16" s="1"/>
      <c r="R16" s="1"/>
      <c r="S16" s="1"/>
      <c r="T16" s="1"/>
      <c r="U16" s="1"/>
    </row>
    <row r="17" spans="1:21" x14ac:dyDescent="0.25">
      <c r="A17" s="28"/>
      <c r="B17" s="1"/>
      <c r="C17" s="1"/>
      <c r="D17" s="1"/>
      <c r="E17" s="1"/>
      <c r="F17" s="1"/>
      <c r="G17" s="1"/>
      <c r="H17" s="1"/>
      <c r="I17" s="1"/>
      <c r="J17" s="1"/>
      <c r="K17" s="1"/>
      <c r="L17" s="1"/>
      <c r="M17" s="1"/>
      <c r="N17" s="1"/>
      <c r="O17" s="1"/>
      <c r="P17" s="1"/>
      <c r="Q17" s="1"/>
      <c r="R17" s="1"/>
      <c r="S17" s="1"/>
      <c r="T17" s="1"/>
      <c r="U17" s="1"/>
    </row>
    <row r="18" spans="1:21" x14ac:dyDescent="0.25">
      <c r="A18" s="1"/>
      <c r="B18" s="1"/>
      <c r="C18" s="1"/>
      <c r="D18" s="1"/>
      <c r="E18" s="1"/>
      <c r="F18" s="1"/>
      <c r="G18" s="1"/>
      <c r="H18" s="1"/>
      <c r="I18" s="1"/>
      <c r="J18" s="1"/>
      <c r="K18" s="1"/>
      <c r="L18" s="1"/>
      <c r="M18" s="1"/>
      <c r="N18" s="1"/>
      <c r="O18" s="1"/>
      <c r="P18" s="1"/>
      <c r="Q18" s="1"/>
      <c r="R18" s="1"/>
      <c r="S18" s="1"/>
      <c r="T18" s="1"/>
      <c r="U18" s="1"/>
    </row>
    <row r="19" spans="1:21" ht="73.5" customHeight="1" x14ac:dyDescent="0.25">
      <c r="A19" s="1"/>
      <c r="B19" s="1"/>
      <c r="C19" s="1"/>
      <c r="D19" s="1"/>
      <c r="E19" s="1"/>
      <c r="F19" s="1"/>
      <c r="G19" s="1"/>
      <c r="H19" s="1"/>
      <c r="I19" s="1"/>
      <c r="J19" s="1"/>
      <c r="K19" s="1"/>
      <c r="L19" s="1"/>
      <c r="M19" s="1"/>
      <c r="N19" s="1"/>
      <c r="O19" s="1"/>
      <c r="P19" s="1"/>
      <c r="Q19" s="1"/>
      <c r="R19" s="1"/>
      <c r="S19" s="1"/>
      <c r="T19" s="1"/>
      <c r="U19" s="1"/>
    </row>
    <row r="20" spans="1:21" x14ac:dyDescent="0.25">
      <c r="A20" s="1"/>
      <c r="B20" s="1"/>
      <c r="C20" s="1"/>
      <c r="D20" s="1"/>
      <c r="E20" s="1"/>
      <c r="F20" s="1"/>
      <c r="G20" s="1"/>
      <c r="H20" s="1"/>
      <c r="I20" s="1"/>
      <c r="J20" s="1"/>
      <c r="K20" s="1"/>
      <c r="L20" s="1"/>
      <c r="M20" s="1"/>
      <c r="N20" s="1"/>
      <c r="O20" s="1"/>
      <c r="P20" s="1"/>
      <c r="Q20" s="1"/>
      <c r="R20" s="1"/>
      <c r="S20" s="1"/>
      <c r="T20" s="1"/>
      <c r="U20" s="1"/>
    </row>
    <row r="21" spans="1:21" x14ac:dyDescent="0.25">
      <c r="A21" s="1"/>
      <c r="B21" s="1"/>
      <c r="C21" s="1"/>
      <c r="D21" s="1"/>
      <c r="E21" s="1"/>
      <c r="F21" s="1"/>
      <c r="G21" s="1"/>
      <c r="H21" s="1"/>
      <c r="I21" s="1"/>
      <c r="J21" s="1"/>
      <c r="K21" s="1"/>
      <c r="L21" s="1"/>
      <c r="M21" s="1"/>
      <c r="N21" s="1"/>
      <c r="O21" s="1"/>
      <c r="P21" s="1"/>
      <c r="Q21" s="1"/>
      <c r="R21" s="1"/>
      <c r="S21" s="1"/>
      <c r="T21" s="1"/>
      <c r="U21" s="1"/>
    </row>
    <row r="22" spans="1:21" x14ac:dyDescent="0.25">
      <c r="A22" s="1"/>
      <c r="B22" s="1"/>
      <c r="C22" s="1"/>
      <c r="D22" s="1"/>
      <c r="E22" s="1"/>
      <c r="F22" s="1"/>
      <c r="G22" s="1"/>
      <c r="H22" s="1"/>
      <c r="I22" s="1"/>
      <c r="J22" s="1"/>
      <c r="K22" s="1"/>
      <c r="L22" s="1"/>
      <c r="M22" s="1"/>
      <c r="N22" s="1"/>
      <c r="O22" s="1"/>
      <c r="P22" s="1"/>
      <c r="Q22" s="1"/>
      <c r="R22" s="1"/>
      <c r="S22" s="1"/>
      <c r="T22" s="1"/>
      <c r="U22" s="1"/>
    </row>
    <row r="23" spans="1:21" ht="15.75" customHeight="1" x14ac:dyDescent="0.25">
      <c r="A23" s="1"/>
      <c r="B23" s="1"/>
      <c r="C23" s="1"/>
      <c r="D23" s="1"/>
      <c r="E23" s="1"/>
      <c r="F23" s="1"/>
      <c r="G23" s="1"/>
      <c r="H23" s="1"/>
      <c r="I23" s="1"/>
      <c r="J23" s="1"/>
      <c r="K23" s="1"/>
      <c r="L23" s="1"/>
      <c r="M23" s="1"/>
      <c r="N23" s="1"/>
      <c r="O23" s="1"/>
      <c r="P23" s="1"/>
      <c r="Q23" s="1"/>
      <c r="R23" s="1"/>
      <c r="S23" s="1"/>
      <c r="T23" s="1"/>
      <c r="U23" s="1"/>
    </row>
    <row r="24" spans="1:21" ht="15.75" customHeight="1" x14ac:dyDescent="0.25">
      <c r="A24" s="1"/>
      <c r="B24" s="1"/>
      <c r="C24" s="1"/>
      <c r="D24" s="1"/>
      <c r="E24" s="1"/>
      <c r="F24" s="1"/>
      <c r="G24" s="1"/>
      <c r="H24" s="1"/>
      <c r="I24" s="1"/>
      <c r="J24" s="1"/>
      <c r="K24" s="1"/>
      <c r="L24" s="1"/>
      <c r="M24" s="1"/>
      <c r="N24" s="1"/>
      <c r="O24" s="1"/>
      <c r="P24" s="1"/>
      <c r="Q24" s="1"/>
      <c r="R24" s="1"/>
      <c r="S24" s="1"/>
      <c r="T24" s="1"/>
      <c r="U24" s="1"/>
    </row>
    <row r="25" spans="1:21" ht="15.75" customHeight="1" x14ac:dyDescent="0.25">
      <c r="A25" s="1"/>
      <c r="B25" s="1"/>
      <c r="C25" s="1"/>
      <c r="D25" s="1"/>
      <c r="E25" s="1"/>
      <c r="F25" s="1"/>
      <c r="G25" s="1"/>
      <c r="H25" s="1"/>
      <c r="I25" s="1"/>
      <c r="J25" s="1"/>
      <c r="K25" s="1"/>
      <c r="L25" s="1"/>
      <c r="M25" s="1"/>
      <c r="N25" s="1"/>
      <c r="O25" s="1"/>
      <c r="P25" s="1"/>
      <c r="Q25" s="1"/>
      <c r="R25" s="1"/>
      <c r="S25" s="1"/>
      <c r="T25" s="1"/>
      <c r="U25" s="1"/>
    </row>
    <row r="26" spans="1:21" ht="15.75" customHeight="1" x14ac:dyDescent="0.25">
      <c r="A26" s="1"/>
      <c r="B26" s="1"/>
      <c r="C26" s="1"/>
      <c r="D26" s="1"/>
      <c r="E26" s="1"/>
      <c r="F26" s="1"/>
      <c r="G26" s="1"/>
      <c r="H26" s="1"/>
      <c r="I26" s="1"/>
      <c r="J26" s="1"/>
      <c r="K26" s="1"/>
      <c r="L26" s="1"/>
      <c r="M26" s="1"/>
      <c r="N26" s="1"/>
      <c r="O26" s="1"/>
      <c r="P26" s="1"/>
      <c r="Q26" s="1"/>
      <c r="R26" s="1"/>
      <c r="S26" s="1"/>
      <c r="T26" s="1"/>
      <c r="U26" s="1"/>
    </row>
    <row r="27" spans="1:21" ht="15.75" customHeight="1" x14ac:dyDescent="0.25">
      <c r="A27" s="1"/>
      <c r="B27" s="1"/>
      <c r="C27" s="1"/>
      <c r="D27" s="1"/>
      <c r="E27" s="1"/>
      <c r="F27" s="1"/>
      <c r="G27" s="1"/>
      <c r="H27" s="1"/>
      <c r="I27" s="1"/>
      <c r="J27" s="1"/>
      <c r="K27" s="1"/>
      <c r="L27" s="1"/>
      <c r="M27" s="1"/>
      <c r="N27" s="1"/>
      <c r="O27" s="1"/>
      <c r="P27" s="1"/>
      <c r="Q27" s="1"/>
      <c r="R27" s="1"/>
      <c r="S27" s="1"/>
      <c r="T27" s="1"/>
      <c r="U27" s="1"/>
    </row>
    <row r="28" spans="1:21" ht="15.75" customHeight="1" x14ac:dyDescent="0.25">
      <c r="A28" s="1"/>
      <c r="B28" s="1"/>
      <c r="C28" s="1"/>
      <c r="D28" s="1"/>
      <c r="E28" s="1"/>
      <c r="F28" s="1"/>
      <c r="G28" s="1"/>
      <c r="H28" s="1"/>
      <c r="I28" s="1"/>
      <c r="J28" s="1"/>
      <c r="K28" s="1"/>
      <c r="L28" s="1"/>
      <c r="M28" s="1"/>
      <c r="N28" s="1"/>
      <c r="O28" s="1"/>
      <c r="P28" s="1"/>
      <c r="Q28" s="1"/>
      <c r="R28" s="1"/>
      <c r="S28" s="1"/>
      <c r="T28" s="1"/>
      <c r="U28" s="1"/>
    </row>
    <row r="29" spans="1:21" ht="15.75" customHeight="1" x14ac:dyDescent="0.25">
      <c r="A29" s="1"/>
      <c r="B29" s="1"/>
      <c r="C29" s="1"/>
      <c r="D29" s="1"/>
      <c r="E29" s="1"/>
      <c r="F29" s="1"/>
      <c r="G29" s="1"/>
      <c r="H29" s="1"/>
      <c r="I29" s="1"/>
      <c r="J29" s="1"/>
      <c r="K29" s="1"/>
      <c r="L29" s="1"/>
      <c r="M29" s="1"/>
      <c r="N29" s="1"/>
      <c r="O29" s="1"/>
      <c r="P29" s="1"/>
      <c r="Q29" s="1"/>
      <c r="R29" s="1"/>
      <c r="S29" s="1"/>
      <c r="T29" s="1"/>
      <c r="U29" s="1"/>
    </row>
    <row r="30" spans="1:21" ht="15.75" customHeight="1" x14ac:dyDescent="0.25">
      <c r="A30" s="1"/>
      <c r="B30" s="1"/>
      <c r="C30" s="1"/>
      <c r="D30" s="1"/>
      <c r="E30" s="1"/>
      <c r="F30" s="1"/>
      <c r="G30" s="1"/>
      <c r="H30" s="1"/>
      <c r="I30" s="1"/>
      <c r="J30" s="1"/>
      <c r="K30" s="1"/>
      <c r="L30" s="1"/>
      <c r="M30" s="1"/>
      <c r="N30" s="1"/>
      <c r="O30" s="1"/>
      <c r="P30" s="1"/>
      <c r="Q30" s="1"/>
      <c r="R30" s="1"/>
      <c r="S30" s="1"/>
      <c r="T30" s="1"/>
      <c r="U30" s="1"/>
    </row>
    <row r="31" spans="1:21" ht="15.75" customHeight="1" x14ac:dyDescent="0.25">
      <c r="A31" s="1"/>
      <c r="B31" s="1"/>
      <c r="C31" s="1"/>
      <c r="D31" s="1"/>
      <c r="E31" s="1"/>
      <c r="F31" s="1"/>
      <c r="G31" s="1"/>
      <c r="H31" s="1"/>
      <c r="I31" s="1"/>
      <c r="J31" s="1"/>
      <c r="K31" s="1"/>
      <c r="L31" s="1"/>
      <c r="M31" s="1"/>
      <c r="N31" s="1"/>
      <c r="O31" s="1"/>
      <c r="P31" s="1"/>
      <c r="Q31" s="1"/>
      <c r="R31" s="1"/>
      <c r="S31" s="1"/>
      <c r="T31" s="1"/>
      <c r="U31" s="1"/>
    </row>
    <row r="32" spans="1:21" ht="15.75" customHeight="1" x14ac:dyDescent="0.25">
      <c r="A32" s="1"/>
      <c r="B32" s="1"/>
      <c r="C32" s="1"/>
      <c r="D32" s="1"/>
      <c r="E32" s="1"/>
      <c r="F32" s="1"/>
      <c r="G32" s="1"/>
      <c r="H32" s="1"/>
      <c r="I32" s="1"/>
      <c r="J32" s="1"/>
      <c r="K32" s="1"/>
      <c r="L32" s="1"/>
      <c r="M32" s="1"/>
      <c r="N32" s="1"/>
      <c r="O32" s="1"/>
      <c r="P32" s="1"/>
      <c r="Q32" s="1"/>
      <c r="R32" s="1"/>
      <c r="S32" s="1"/>
      <c r="T32" s="1"/>
      <c r="U32" s="1"/>
    </row>
    <row r="33" spans="1:21" ht="15.75" customHeight="1" x14ac:dyDescent="0.25">
      <c r="A33" s="1"/>
      <c r="B33" s="1"/>
      <c r="C33" s="1"/>
      <c r="D33" s="1"/>
      <c r="E33" s="1"/>
      <c r="F33" s="1"/>
      <c r="G33" s="1"/>
      <c r="H33" s="1"/>
      <c r="I33" s="1"/>
      <c r="J33" s="1"/>
      <c r="K33" s="1"/>
      <c r="L33" s="1"/>
      <c r="M33" s="1"/>
      <c r="N33" s="1"/>
      <c r="O33" s="1"/>
      <c r="P33" s="1"/>
      <c r="Q33" s="1"/>
      <c r="R33" s="1"/>
      <c r="S33" s="1"/>
      <c r="T33" s="1"/>
      <c r="U33" s="1"/>
    </row>
    <row r="34" spans="1:21" ht="15.75" customHeight="1" x14ac:dyDescent="0.25">
      <c r="A34" s="1"/>
      <c r="B34" s="1"/>
      <c r="C34" s="1"/>
      <c r="D34" s="1"/>
      <c r="E34" s="1"/>
      <c r="F34" s="1"/>
      <c r="G34" s="1"/>
      <c r="H34" s="1"/>
      <c r="I34" s="1"/>
      <c r="J34" s="1"/>
      <c r="K34" s="1"/>
      <c r="L34" s="1"/>
      <c r="M34" s="1"/>
      <c r="N34" s="1"/>
      <c r="O34" s="1"/>
      <c r="P34" s="1"/>
      <c r="Q34" s="1"/>
      <c r="R34" s="1"/>
      <c r="S34" s="1"/>
      <c r="T34" s="1"/>
      <c r="U34" s="1"/>
    </row>
    <row r="35" spans="1:21" ht="15.75" customHeight="1" x14ac:dyDescent="0.25">
      <c r="A35" s="1"/>
      <c r="B35" s="1"/>
      <c r="C35" s="1"/>
      <c r="D35" s="1"/>
      <c r="E35" s="1"/>
      <c r="F35" s="1"/>
      <c r="G35" s="1"/>
      <c r="H35" s="1"/>
      <c r="I35" s="1"/>
      <c r="J35" s="1"/>
      <c r="K35" s="1"/>
      <c r="L35" s="1"/>
      <c r="M35" s="1"/>
      <c r="N35" s="1"/>
      <c r="O35" s="1"/>
      <c r="P35" s="1"/>
      <c r="Q35" s="1"/>
      <c r="R35" s="1"/>
      <c r="S35" s="1"/>
      <c r="T35" s="1"/>
      <c r="U35" s="1"/>
    </row>
    <row r="36" spans="1:21" ht="15.75" customHeight="1" x14ac:dyDescent="0.25">
      <c r="A36" s="1"/>
      <c r="B36" s="1"/>
      <c r="C36" s="1"/>
      <c r="D36" s="1"/>
      <c r="E36" s="1"/>
      <c r="F36" s="1"/>
      <c r="G36" s="1"/>
      <c r="H36" s="1"/>
      <c r="I36" s="1"/>
      <c r="J36" s="1"/>
      <c r="K36" s="1"/>
      <c r="L36" s="1"/>
      <c r="M36" s="1"/>
      <c r="N36" s="1"/>
      <c r="O36" s="1"/>
      <c r="P36" s="1"/>
      <c r="Q36" s="1"/>
      <c r="R36" s="1"/>
      <c r="S36" s="1"/>
      <c r="T36" s="1"/>
      <c r="U36" s="1"/>
    </row>
    <row r="37" spans="1:21" ht="15.75" customHeight="1" x14ac:dyDescent="0.25">
      <c r="A37" s="1"/>
      <c r="B37" s="1"/>
      <c r="C37" s="1"/>
      <c r="D37" s="1"/>
      <c r="E37" s="1"/>
      <c r="F37" s="1"/>
      <c r="G37" s="1"/>
      <c r="H37" s="1"/>
      <c r="I37" s="1"/>
      <c r="J37" s="1"/>
      <c r="K37" s="1"/>
      <c r="L37" s="1"/>
      <c r="M37" s="1"/>
      <c r="N37" s="1"/>
      <c r="O37" s="1"/>
      <c r="P37" s="1"/>
      <c r="Q37" s="1"/>
      <c r="R37" s="1"/>
      <c r="S37" s="1"/>
      <c r="T37" s="1"/>
      <c r="U37" s="1"/>
    </row>
    <row r="38" spans="1:21" ht="15.75" customHeight="1" x14ac:dyDescent="0.25">
      <c r="A38" s="1"/>
      <c r="B38" s="1"/>
      <c r="C38" s="1"/>
      <c r="D38" s="1"/>
      <c r="E38" s="1"/>
      <c r="F38" s="1"/>
      <c r="G38" s="1"/>
      <c r="H38" s="1"/>
      <c r="I38" s="1"/>
      <c r="J38" s="1"/>
      <c r="K38" s="1"/>
      <c r="L38" s="1"/>
      <c r="M38" s="1"/>
      <c r="N38" s="1"/>
      <c r="O38" s="1"/>
      <c r="P38" s="1"/>
      <c r="Q38" s="1"/>
      <c r="R38" s="1"/>
      <c r="S38" s="1"/>
      <c r="T38" s="1"/>
      <c r="U38" s="1"/>
    </row>
    <row r="39" spans="1:21" ht="15.75" customHeight="1" x14ac:dyDescent="0.25">
      <c r="A39" s="1"/>
      <c r="B39" s="1"/>
      <c r="C39" s="1"/>
      <c r="D39" s="1"/>
      <c r="E39" s="1"/>
      <c r="F39" s="1"/>
      <c r="G39" s="1"/>
      <c r="H39" s="1"/>
      <c r="I39" s="1"/>
      <c r="J39" s="1"/>
      <c r="K39" s="1"/>
      <c r="L39" s="1"/>
      <c r="M39" s="1"/>
      <c r="N39" s="1"/>
      <c r="O39" s="1"/>
      <c r="P39" s="1"/>
      <c r="Q39" s="1"/>
      <c r="R39" s="1"/>
      <c r="S39" s="1"/>
      <c r="T39" s="1"/>
      <c r="U39" s="1"/>
    </row>
    <row r="40" spans="1:21" ht="15.75" customHeight="1" x14ac:dyDescent="0.25">
      <c r="A40" s="1"/>
      <c r="B40" s="1"/>
      <c r="C40" s="1"/>
      <c r="D40" s="1"/>
      <c r="E40" s="1"/>
      <c r="F40" s="1"/>
      <c r="G40" s="1"/>
      <c r="H40" s="1"/>
      <c r="I40" s="1"/>
      <c r="J40" s="1"/>
      <c r="K40" s="1"/>
      <c r="L40" s="1"/>
      <c r="M40" s="1"/>
      <c r="N40" s="1"/>
      <c r="O40" s="1"/>
      <c r="P40" s="1"/>
      <c r="Q40" s="1"/>
      <c r="R40" s="1"/>
      <c r="S40" s="1"/>
      <c r="T40" s="1"/>
      <c r="U40" s="1"/>
    </row>
    <row r="41" spans="1:21" ht="15.75" customHeight="1" x14ac:dyDescent="0.25">
      <c r="A41" s="1"/>
      <c r="B41" s="1"/>
      <c r="C41" s="1"/>
      <c r="D41" s="1"/>
      <c r="E41" s="1"/>
      <c r="F41" s="1"/>
      <c r="G41" s="1"/>
      <c r="H41" s="1"/>
      <c r="I41" s="1"/>
      <c r="J41" s="1"/>
      <c r="K41" s="1"/>
      <c r="L41" s="1"/>
      <c r="M41" s="1"/>
      <c r="N41" s="1"/>
      <c r="O41" s="1"/>
      <c r="P41" s="1"/>
      <c r="Q41" s="1"/>
      <c r="R41" s="1"/>
      <c r="S41" s="1"/>
      <c r="T41" s="1"/>
      <c r="U41" s="1"/>
    </row>
    <row r="42" spans="1:21" ht="15.75" customHeight="1" x14ac:dyDescent="0.25">
      <c r="A42" s="1"/>
      <c r="B42" s="1"/>
      <c r="C42" s="1"/>
      <c r="D42" s="1"/>
      <c r="E42" s="1"/>
      <c r="F42" s="1"/>
      <c r="G42" s="1"/>
      <c r="H42" s="1"/>
      <c r="I42" s="1"/>
      <c r="J42" s="1"/>
      <c r="K42" s="1"/>
      <c r="L42" s="1"/>
      <c r="M42" s="1"/>
      <c r="N42" s="1"/>
      <c r="O42" s="1"/>
      <c r="P42" s="1"/>
      <c r="Q42" s="1"/>
      <c r="R42" s="1"/>
      <c r="S42" s="1"/>
      <c r="T42" s="1"/>
      <c r="U42" s="1"/>
    </row>
    <row r="43" spans="1:21" ht="15.75" customHeight="1" x14ac:dyDescent="0.25">
      <c r="A43" s="1"/>
      <c r="B43" s="1"/>
      <c r="C43" s="1"/>
      <c r="D43" s="1"/>
      <c r="E43" s="1"/>
      <c r="F43" s="1"/>
      <c r="G43" s="1"/>
      <c r="H43" s="1"/>
      <c r="I43" s="1"/>
      <c r="J43" s="1"/>
      <c r="K43" s="1"/>
      <c r="L43" s="1"/>
      <c r="M43" s="1"/>
      <c r="N43" s="1"/>
      <c r="O43" s="1"/>
      <c r="P43" s="1"/>
      <c r="Q43" s="1"/>
      <c r="R43" s="1"/>
      <c r="S43" s="1"/>
      <c r="T43" s="1"/>
      <c r="U43" s="1"/>
    </row>
    <row r="44" spans="1:21" ht="15.75" customHeight="1" x14ac:dyDescent="0.25">
      <c r="A44" s="1"/>
      <c r="B44" s="1"/>
      <c r="C44" s="1"/>
      <c r="D44" s="1"/>
      <c r="E44" s="1"/>
      <c r="F44" s="1"/>
      <c r="G44" s="1"/>
      <c r="H44" s="1"/>
      <c r="I44" s="1"/>
      <c r="J44" s="1"/>
      <c r="K44" s="1"/>
      <c r="L44" s="1"/>
      <c r="M44" s="1"/>
      <c r="N44" s="1"/>
      <c r="O44" s="1"/>
      <c r="P44" s="1"/>
      <c r="Q44" s="1"/>
      <c r="R44" s="1"/>
      <c r="S44" s="1"/>
      <c r="T44" s="1"/>
      <c r="U44" s="1"/>
    </row>
    <row r="45" spans="1:21" ht="15.75" customHeight="1" x14ac:dyDescent="0.25">
      <c r="A45" s="1"/>
      <c r="B45" s="1"/>
      <c r="C45" s="1"/>
      <c r="D45" s="1"/>
      <c r="E45" s="1"/>
      <c r="F45" s="1"/>
      <c r="G45" s="1"/>
      <c r="H45" s="1"/>
      <c r="I45" s="1"/>
      <c r="J45" s="1"/>
      <c r="K45" s="1"/>
      <c r="L45" s="1"/>
      <c r="M45" s="1"/>
      <c r="N45" s="1"/>
      <c r="O45" s="1"/>
      <c r="P45" s="1"/>
      <c r="Q45" s="1"/>
      <c r="R45" s="1"/>
      <c r="S45" s="1"/>
      <c r="T45" s="1"/>
      <c r="U45" s="1"/>
    </row>
    <row r="46" spans="1:21" ht="15.75" customHeight="1" x14ac:dyDescent="0.25">
      <c r="A46" s="1"/>
      <c r="B46" s="1"/>
      <c r="C46" s="1"/>
      <c r="D46" s="1"/>
      <c r="E46" s="1"/>
      <c r="F46" s="1"/>
      <c r="G46" s="1"/>
      <c r="H46" s="1"/>
      <c r="I46" s="1"/>
      <c r="J46" s="1"/>
      <c r="K46" s="1"/>
      <c r="L46" s="1"/>
      <c r="M46" s="1"/>
      <c r="N46" s="1"/>
      <c r="O46" s="1"/>
      <c r="P46" s="1"/>
      <c r="Q46" s="1"/>
      <c r="R46" s="1"/>
      <c r="S46" s="1"/>
      <c r="T46" s="1"/>
      <c r="U46" s="1"/>
    </row>
    <row r="47" spans="1:21" ht="15.75" customHeight="1" x14ac:dyDescent="0.25">
      <c r="A47" s="1"/>
      <c r="B47" s="1"/>
      <c r="C47" s="1"/>
      <c r="D47" s="1"/>
      <c r="E47" s="1"/>
      <c r="F47" s="1"/>
      <c r="G47" s="1"/>
      <c r="H47" s="1"/>
      <c r="I47" s="1"/>
      <c r="J47" s="1"/>
      <c r="K47" s="1"/>
      <c r="L47" s="1"/>
      <c r="M47" s="1"/>
      <c r="N47" s="1"/>
      <c r="O47" s="1"/>
      <c r="P47" s="1"/>
      <c r="Q47" s="1"/>
      <c r="R47" s="1"/>
      <c r="S47" s="1"/>
      <c r="T47" s="1"/>
      <c r="U47" s="1"/>
    </row>
    <row r="48" spans="1:21" ht="15.75" customHeight="1" x14ac:dyDescent="0.25">
      <c r="A48" s="1"/>
      <c r="B48" s="1"/>
      <c r="C48" s="1"/>
      <c r="D48" s="1"/>
      <c r="E48" s="1"/>
      <c r="F48" s="1"/>
      <c r="G48" s="1"/>
      <c r="H48" s="1"/>
      <c r="I48" s="1"/>
      <c r="J48" s="1"/>
      <c r="K48" s="1"/>
      <c r="L48" s="1"/>
      <c r="M48" s="1"/>
      <c r="N48" s="1"/>
      <c r="O48" s="1"/>
      <c r="P48" s="1"/>
      <c r="Q48" s="1"/>
      <c r="R48" s="1"/>
      <c r="S48" s="1"/>
      <c r="T48" s="1"/>
      <c r="U48" s="1"/>
    </row>
    <row r="49" spans="1:21" ht="15.75" customHeight="1" x14ac:dyDescent="0.25">
      <c r="A49" s="1"/>
      <c r="B49" s="1"/>
      <c r="C49" s="1"/>
      <c r="D49" s="1"/>
      <c r="E49" s="1"/>
      <c r="F49" s="1"/>
      <c r="G49" s="1"/>
      <c r="H49" s="1"/>
      <c r="I49" s="1"/>
      <c r="J49" s="1"/>
      <c r="K49" s="1"/>
      <c r="L49" s="1"/>
      <c r="M49" s="1"/>
      <c r="N49" s="1"/>
      <c r="O49" s="1"/>
      <c r="P49" s="1"/>
      <c r="Q49" s="1"/>
      <c r="R49" s="1"/>
      <c r="S49" s="1"/>
      <c r="T49" s="1"/>
      <c r="U49" s="1"/>
    </row>
    <row r="50" spans="1:21" ht="15.75" customHeight="1" x14ac:dyDescent="0.25">
      <c r="A50" s="1"/>
      <c r="B50" s="1"/>
      <c r="C50" s="1"/>
      <c r="D50" s="1"/>
      <c r="E50" s="1"/>
      <c r="F50" s="1"/>
      <c r="G50" s="1"/>
      <c r="H50" s="1"/>
      <c r="I50" s="1"/>
      <c r="J50" s="1"/>
      <c r="K50" s="1"/>
      <c r="L50" s="1"/>
      <c r="M50" s="1"/>
      <c r="N50" s="1"/>
      <c r="O50" s="1"/>
      <c r="P50" s="1"/>
      <c r="Q50" s="1"/>
      <c r="R50" s="1"/>
      <c r="S50" s="1"/>
      <c r="T50" s="1"/>
      <c r="U50" s="1"/>
    </row>
    <row r="51" spans="1:21" ht="15.75" customHeight="1" x14ac:dyDescent="0.25">
      <c r="A51" s="1"/>
      <c r="B51" s="1"/>
      <c r="C51" s="1"/>
      <c r="D51" s="1"/>
      <c r="E51" s="1"/>
      <c r="F51" s="1"/>
      <c r="G51" s="1"/>
      <c r="H51" s="1"/>
      <c r="I51" s="1"/>
      <c r="J51" s="1"/>
      <c r="K51" s="1"/>
      <c r="L51" s="1"/>
      <c r="M51" s="1"/>
      <c r="N51" s="1"/>
      <c r="O51" s="1"/>
      <c r="P51" s="1"/>
      <c r="Q51" s="1"/>
      <c r="R51" s="1"/>
      <c r="S51" s="1"/>
      <c r="T51" s="1"/>
      <c r="U51" s="1"/>
    </row>
    <row r="52" spans="1:21" ht="15.75" customHeight="1" x14ac:dyDescent="0.25">
      <c r="A52" s="1"/>
      <c r="B52" s="1"/>
      <c r="C52" s="1"/>
      <c r="D52" s="1"/>
      <c r="E52" s="1"/>
      <c r="F52" s="1"/>
      <c r="G52" s="1"/>
      <c r="H52" s="1"/>
      <c r="I52" s="1"/>
      <c r="J52" s="1"/>
      <c r="K52" s="1"/>
      <c r="L52" s="1"/>
      <c r="M52" s="1"/>
      <c r="N52" s="1"/>
      <c r="O52" s="1"/>
      <c r="P52" s="1"/>
      <c r="Q52" s="1"/>
      <c r="R52" s="1"/>
      <c r="S52" s="1"/>
      <c r="T52" s="1"/>
      <c r="U52" s="1"/>
    </row>
    <row r="53" spans="1:21" ht="15.75" customHeight="1" x14ac:dyDescent="0.25">
      <c r="A53" s="1"/>
      <c r="B53" s="1"/>
      <c r="C53" s="1"/>
      <c r="D53" s="1"/>
      <c r="E53" s="1"/>
      <c r="F53" s="1"/>
      <c r="G53" s="1"/>
      <c r="H53" s="1"/>
      <c r="I53" s="1"/>
      <c r="J53" s="1"/>
      <c r="K53" s="1"/>
      <c r="L53" s="1"/>
      <c r="M53" s="1"/>
      <c r="N53" s="1"/>
      <c r="O53" s="1"/>
      <c r="P53" s="1"/>
      <c r="Q53" s="1"/>
      <c r="R53" s="1"/>
      <c r="S53" s="1"/>
      <c r="T53" s="1"/>
      <c r="U53" s="1"/>
    </row>
    <row r="54" spans="1:21" ht="15.75" customHeight="1" x14ac:dyDescent="0.25">
      <c r="A54" s="1"/>
      <c r="B54" s="1"/>
      <c r="C54" s="1"/>
      <c r="D54" s="1"/>
      <c r="E54" s="1"/>
      <c r="F54" s="1"/>
      <c r="G54" s="1"/>
      <c r="H54" s="1"/>
      <c r="I54" s="1"/>
      <c r="J54" s="1"/>
      <c r="K54" s="1"/>
      <c r="L54" s="1"/>
      <c r="M54" s="1"/>
      <c r="N54" s="1"/>
      <c r="O54" s="1"/>
      <c r="P54" s="1"/>
      <c r="Q54" s="1"/>
      <c r="R54" s="1"/>
      <c r="S54" s="1"/>
      <c r="T54" s="1"/>
      <c r="U54" s="1"/>
    </row>
    <row r="55" spans="1:21" ht="15.75" customHeight="1" x14ac:dyDescent="0.25">
      <c r="A55" s="1"/>
      <c r="B55" s="1"/>
      <c r="C55" s="1"/>
      <c r="D55" s="1"/>
      <c r="E55" s="1"/>
      <c r="F55" s="1"/>
      <c r="G55" s="1"/>
      <c r="H55" s="1"/>
      <c r="I55" s="1"/>
      <c r="J55" s="1"/>
      <c r="K55" s="1"/>
      <c r="L55" s="1"/>
      <c r="M55" s="1"/>
      <c r="N55" s="1"/>
      <c r="O55" s="1"/>
      <c r="P55" s="1"/>
      <c r="Q55" s="1"/>
      <c r="R55" s="1"/>
      <c r="S55" s="1"/>
      <c r="T55" s="1"/>
      <c r="U55" s="1"/>
    </row>
    <row r="56" spans="1:21" ht="15.75" customHeight="1" x14ac:dyDescent="0.25">
      <c r="A56" s="1"/>
      <c r="B56" s="1"/>
      <c r="C56" s="1"/>
      <c r="D56" s="1"/>
      <c r="E56" s="1"/>
      <c r="F56" s="1"/>
      <c r="G56" s="1"/>
      <c r="H56" s="1"/>
      <c r="I56" s="1"/>
      <c r="J56" s="1"/>
      <c r="K56" s="1"/>
      <c r="L56" s="1"/>
      <c r="M56" s="1"/>
      <c r="N56" s="1"/>
      <c r="O56" s="1"/>
      <c r="P56" s="1"/>
      <c r="Q56" s="1"/>
      <c r="R56" s="1"/>
      <c r="S56" s="1"/>
      <c r="T56" s="1"/>
      <c r="U56" s="1"/>
    </row>
    <row r="57" spans="1:21" ht="15.75" customHeight="1" x14ac:dyDescent="0.25">
      <c r="A57" s="1"/>
      <c r="B57" s="1"/>
      <c r="C57" s="1"/>
      <c r="D57" s="1"/>
      <c r="E57" s="1"/>
      <c r="F57" s="1"/>
      <c r="G57" s="1"/>
      <c r="H57" s="1"/>
      <c r="I57" s="1"/>
      <c r="J57" s="1"/>
      <c r="K57" s="1"/>
      <c r="L57" s="1"/>
      <c r="M57" s="1"/>
      <c r="N57" s="1"/>
      <c r="O57" s="1"/>
      <c r="P57" s="1"/>
      <c r="Q57" s="1"/>
      <c r="R57" s="1"/>
      <c r="S57" s="1"/>
      <c r="T57" s="1"/>
      <c r="U57" s="1"/>
    </row>
    <row r="58" spans="1:21" ht="15.75" customHeight="1" x14ac:dyDescent="0.25">
      <c r="A58" s="1"/>
      <c r="B58" s="1"/>
      <c r="C58" s="1"/>
      <c r="D58" s="1"/>
      <c r="E58" s="1"/>
      <c r="F58" s="1"/>
      <c r="G58" s="1"/>
      <c r="H58" s="1"/>
      <c r="I58" s="1"/>
      <c r="J58" s="1"/>
      <c r="K58" s="1"/>
      <c r="L58" s="1"/>
      <c r="M58" s="1"/>
      <c r="N58" s="1"/>
      <c r="O58" s="1"/>
      <c r="P58" s="1"/>
      <c r="Q58" s="1"/>
      <c r="R58" s="1"/>
      <c r="S58" s="1"/>
      <c r="T58" s="1"/>
      <c r="U58" s="1"/>
    </row>
    <row r="59" spans="1:21" ht="15.75" customHeight="1" x14ac:dyDescent="0.25">
      <c r="A59" s="1"/>
      <c r="B59" s="1"/>
      <c r="C59" s="1"/>
      <c r="D59" s="1"/>
      <c r="E59" s="1"/>
      <c r="F59" s="1"/>
      <c r="G59" s="1"/>
      <c r="H59" s="1"/>
      <c r="I59" s="1"/>
      <c r="J59" s="1"/>
      <c r="K59" s="1"/>
      <c r="L59" s="1"/>
      <c r="M59" s="1"/>
      <c r="N59" s="1"/>
      <c r="O59" s="1"/>
      <c r="P59" s="1"/>
      <c r="Q59" s="1"/>
      <c r="R59" s="1"/>
      <c r="S59" s="1"/>
      <c r="T59" s="1"/>
      <c r="U59" s="1"/>
    </row>
    <row r="60" spans="1:21" ht="15.75" customHeight="1" x14ac:dyDescent="0.25">
      <c r="A60" s="1"/>
      <c r="B60" s="1"/>
      <c r="C60" s="1"/>
      <c r="D60" s="1"/>
      <c r="E60" s="1"/>
      <c r="F60" s="1"/>
      <c r="G60" s="1"/>
      <c r="H60" s="1"/>
      <c r="I60" s="1"/>
      <c r="J60" s="1"/>
      <c r="K60" s="1"/>
      <c r="L60" s="1"/>
      <c r="M60" s="1"/>
      <c r="N60" s="1"/>
      <c r="O60" s="1"/>
      <c r="P60" s="1"/>
      <c r="Q60" s="1"/>
      <c r="R60" s="1"/>
      <c r="S60" s="1"/>
      <c r="T60" s="1"/>
      <c r="U60" s="1"/>
    </row>
    <row r="61" spans="1:21" ht="15.75" customHeight="1" x14ac:dyDescent="0.25">
      <c r="A61" s="1"/>
      <c r="B61" s="1"/>
      <c r="C61" s="1"/>
      <c r="D61" s="1"/>
      <c r="E61" s="1"/>
      <c r="F61" s="1"/>
      <c r="G61" s="1"/>
      <c r="H61" s="1"/>
      <c r="I61" s="1"/>
      <c r="J61" s="1"/>
      <c r="K61" s="1"/>
      <c r="L61" s="1"/>
      <c r="M61" s="1"/>
      <c r="N61" s="1"/>
      <c r="O61" s="1"/>
      <c r="P61" s="1"/>
      <c r="Q61" s="1"/>
      <c r="R61" s="1"/>
      <c r="S61" s="1"/>
      <c r="T61" s="1"/>
      <c r="U61" s="1"/>
    </row>
    <row r="62" spans="1:21" ht="15.75" customHeight="1" x14ac:dyDescent="0.25">
      <c r="A62" s="1"/>
      <c r="B62" s="1"/>
      <c r="C62" s="1"/>
      <c r="D62" s="1"/>
      <c r="E62" s="1"/>
      <c r="F62" s="1"/>
      <c r="G62" s="1"/>
      <c r="H62" s="1"/>
      <c r="I62" s="1"/>
      <c r="J62" s="1"/>
      <c r="K62" s="1"/>
      <c r="L62" s="1"/>
      <c r="M62" s="1"/>
      <c r="N62" s="1"/>
      <c r="O62" s="1"/>
      <c r="P62" s="1"/>
      <c r="Q62" s="1"/>
      <c r="R62" s="1"/>
      <c r="S62" s="1"/>
      <c r="T62" s="1"/>
      <c r="U62" s="1"/>
    </row>
    <row r="63" spans="1:21" ht="15.75" customHeight="1" x14ac:dyDescent="0.25">
      <c r="A63" s="1"/>
      <c r="B63" s="1"/>
      <c r="C63" s="1"/>
      <c r="D63" s="1"/>
      <c r="E63" s="1"/>
      <c r="F63" s="1"/>
      <c r="G63" s="1"/>
      <c r="H63" s="1"/>
      <c r="I63" s="1"/>
      <c r="J63" s="1"/>
      <c r="K63" s="1"/>
      <c r="L63" s="1"/>
      <c r="M63" s="1"/>
      <c r="N63" s="1"/>
      <c r="O63" s="1"/>
      <c r="P63" s="1"/>
      <c r="Q63" s="1"/>
      <c r="R63" s="1"/>
      <c r="S63" s="1"/>
      <c r="T63" s="1"/>
      <c r="U63" s="1"/>
    </row>
    <row r="64" spans="1:21" ht="15.75" customHeight="1" x14ac:dyDescent="0.25">
      <c r="A64" s="1"/>
      <c r="B64" s="1"/>
      <c r="C64" s="1"/>
      <c r="D64" s="1"/>
      <c r="E64" s="1"/>
      <c r="F64" s="1"/>
      <c r="G64" s="1"/>
      <c r="H64" s="1"/>
      <c r="I64" s="1"/>
      <c r="J64" s="1"/>
      <c r="K64" s="1"/>
      <c r="L64" s="1"/>
      <c r="M64" s="1"/>
      <c r="N64" s="1"/>
      <c r="O64" s="1"/>
      <c r="P64" s="1"/>
      <c r="Q64" s="1"/>
      <c r="R64" s="1"/>
      <c r="S64" s="1"/>
      <c r="T64" s="1"/>
      <c r="U64" s="1"/>
    </row>
    <row r="65" spans="1:21" ht="15.75" customHeight="1" x14ac:dyDescent="0.25">
      <c r="A65" s="1"/>
      <c r="B65" s="1"/>
      <c r="C65" s="1"/>
      <c r="D65" s="1"/>
      <c r="E65" s="1"/>
      <c r="F65" s="1"/>
      <c r="G65" s="1"/>
      <c r="H65" s="1"/>
      <c r="I65" s="1"/>
      <c r="J65" s="1"/>
      <c r="K65" s="1"/>
      <c r="L65" s="1"/>
      <c r="M65" s="1"/>
      <c r="N65" s="1"/>
      <c r="O65" s="1"/>
      <c r="P65" s="1"/>
      <c r="Q65" s="1"/>
      <c r="R65" s="1"/>
      <c r="S65" s="1"/>
      <c r="T65" s="1"/>
      <c r="U65" s="1"/>
    </row>
    <row r="66" spans="1:21" ht="15.75" customHeight="1" x14ac:dyDescent="0.25">
      <c r="A66" s="1"/>
      <c r="B66" s="1"/>
      <c r="C66" s="1"/>
      <c r="D66" s="1"/>
      <c r="E66" s="1"/>
      <c r="F66" s="1"/>
      <c r="G66" s="1"/>
      <c r="H66" s="1"/>
      <c r="I66" s="1"/>
      <c r="J66" s="1"/>
      <c r="K66" s="1"/>
      <c r="L66" s="1"/>
      <c r="M66" s="1"/>
      <c r="N66" s="1"/>
      <c r="O66" s="1"/>
      <c r="P66" s="1"/>
      <c r="Q66" s="1"/>
      <c r="R66" s="1"/>
      <c r="S66" s="1"/>
      <c r="T66" s="1"/>
      <c r="U66" s="1"/>
    </row>
    <row r="67" spans="1:21" ht="15.75" customHeight="1" x14ac:dyDescent="0.25">
      <c r="A67" s="1"/>
      <c r="B67" s="1"/>
      <c r="C67" s="1"/>
      <c r="D67" s="1"/>
      <c r="E67" s="1"/>
      <c r="F67" s="1"/>
      <c r="G67" s="1"/>
      <c r="H67" s="1"/>
      <c r="I67" s="1"/>
      <c r="J67" s="1"/>
      <c r="K67" s="1"/>
      <c r="L67" s="1"/>
      <c r="M67" s="1"/>
      <c r="N67" s="1"/>
      <c r="O67" s="1"/>
      <c r="P67" s="1"/>
      <c r="Q67" s="1"/>
      <c r="R67" s="1"/>
      <c r="S67" s="1"/>
      <c r="T67" s="1"/>
      <c r="U67" s="1"/>
    </row>
    <row r="68" spans="1:21" ht="15.75" customHeight="1" x14ac:dyDescent="0.25">
      <c r="A68" s="1"/>
      <c r="B68" s="1"/>
      <c r="C68" s="1"/>
      <c r="D68" s="1"/>
      <c r="E68" s="1"/>
      <c r="F68" s="1"/>
      <c r="G68" s="1"/>
      <c r="H68" s="1"/>
      <c r="I68" s="1"/>
      <c r="J68" s="1"/>
      <c r="K68" s="1"/>
      <c r="L68" s="1"/>
      <c r="M68" s="1"/>
      <c r="N68" s="1"/>
      <c r="O68" s="1"/>
      <c r="P68" s="1"/>
      <c r="Q68" s="1"/>
      <c r="R68" s="1"/>
      <c r="S68" s="1"/>
      <c r="T68" s="1"/>
      <c r="U68" s="1"/>
    </row>
    <row r="69" spans="1:21" ht="15.75" customHeight="1" x14ac:dyDescent="0.25">
      <c r="A69" s="1"/>
      <c r="B69" s="1"/>
      <c r="C69" s="1"/>
      <c r="D69" s="1"/>
      <c r="E69" s="1"/>
      <c r="F69" s="1"/>
      <c r="G69" s="1"/>
      <c r="H69" s="1"/>
      <c r="I69" s="1"/>
      <c r="J69" s="1"/>
      <c r="K69" s="1"/>
      <c r="L69" s="1"/>
      <c r="M69" s="1"/>
      <c r="N69" s="1"/>
      <c r="O69" s="1"/>
      <c r="P69" s="1"/>
      <c r="Q69" s="1"/>
      <c r="R69" s="1"/>
      <c r="S69" s="1"/>
      <c r="T69" s="1"/>
      <c r="U69" s="1"/>
    </row>
    <row r="70" spans="1:21" ht="15.75" customHeight="1" x14ac:dyDescent="0.25">
      <c r="A70" s="1"/>
      <c r="B70" s="1"/>
      <c r="C70" s="1"/>
      <c r="D70" s="1"/>
      <c r="E70" s="1"/>
      <c r="F70" s="1"/>
      <c r="G70" s="1"/>
      <c r="H70" s="1"/>
      <c r="I70" s="1"/>
      <c r="J70" s="1"/>
      <c r="K70" s="1"/>
      <c r="L70" s="1"/>
      <c r="M70" s="1"/>
      <c r="N70" s="1"/>
      <c r="O70" s="1"/>
      <c r="P70" s="1"/>
      <c r="Q70" s="1"/>
      <c r="R70" s="1"/>
      <c r="S70" s="1"/>
      <c r="T70" s="1"/>
      <c r="U70" s="1"/>
    </row>
    <row r="71" spans="1:21" ht="15.75" customHeight="1" x14ac:dyDescent="0.25">
      <c r="A71" s="1"/>
      <c r="B71" s="1"/>
      <c r="C71" s="1"/>
      <c r="D71" s="1"/>
      <c r="E71" s="1"/>
      <c r="F71" s="1"/>
      <c r="G71" s="1"/>
      <c r="H71" s="1"/>
      <c r="I71" s="1"/>
      <c r="J71" s="1"/>
      <c r="K71" s="1"/>
      <c r="L71" s="1"/>
      <c r="M71" s="1"/>
      <c r="N71" s="1"/>
      <c r="O71" s="1"/>
      <c r="P71" s="1"/>
      <c r="Q71" s="1"/>
      <c r="R71" s="1"/>
      <c r="S71" s="1"/>
      <c r="T71" s="1"/>
      <c r="U71" s="1"/>
    </row>
    <row r="72" spans="1:21" ht="15.75" customHeight="1" x14ac:dyDescent="0.25">
      <c r="A72" s="1"/>
      <c r="B72" s="1"/>
      <c r="C72" s="1"/>
      <c r="D72" s="1"/>
      <c r="E72" s="1"/>
      <c r="F72" s="1"/>
      <c r="G72" s="1"/>
      <c r="H72" s="1"/>
      <c r="I72" s="1"/>
      <c r="J72" s="1"/>
      <c r="K72" s="1"/>
      <c r="L72" s="1"/>
      <c r="M72" s="1"/>
      <c r="N72" s="1"/>
      <c r="O72" s="1"/>
      <c r="P72" s="1"/>
      <c r="Q72" s="1"/>
      <c r="R72" s="1"/>
      <c r="S72" s="1"/>
      <c r="T72" s="1"/>
      <c r="U72" s="1"/>
    </row>
    <row r="73" spans="1:21" ht="15.75" customHeight="1" x14ac:dyDescent="0.25">
      <c r="A73" s="1"/>
      <c r="B73" s="1"/>
      <c r="C73" s="1"/>
      <c r="D73" s="1"/>
      <c r="E73" s="1"/>
      <c r="F73" s="1"/>
      <c r="G73" s="1"/>
      <c r="H73" s="1"/>
      <c r="I73" s="1"/>
      <c r="J73" s="1"/>
      <c r="K73" s="1"/>
      <c r="L73" s="1"/>
      <c r="M73" s="1"/>
      <c r="N73" s="1"/>
      <c r="O73" s="1"/>
      <c r="P73" s="1"/>
      <c r="Q73" s="1"/>
      <c r="R73" s="1"/>
      <c r="S73" s="1"/>
      <c r="T73" s="1"/>
      <c r="U73" s="1"/>
    </row>
    <row r="74" spans="1:21" ht="15.75" customHeight="1" x14ac:dyDescent="0.25">
      <c r="A74" s="1"/>
      <c r="B74" s="1"/>
      <c r="C74" s="1"/>
      <c r="D74" s="1"/>
      <c r="E74" s="1"/>
      <c r="F74" s="1"/>
      <c r="G74" s="1"/>
      <c r="H74" s="1"/>
      <c r="I74" s="1"/>
      <c r="J74" s="1"/>
      <c r="K74" s="1"/>
      <c r="L74" s="1"/>
      <c r="M74" s="1"/>
      <c r="N74" s="1"/>
      <c r="O74" s="1"/>
      <c r="P74" s="1"/>
      <c r="Q74" s="1"/>
      <c r="R74" s="1"/>
      <c r="S74" s="1"/>
      <c r="T74" s="1"/>
      <c r="U74" s="1"/>
    </row>
    <row r="75" spans="1:21" ht="15.75" customHeight="1" x14ac:dyDescent="0.25">
      <c r="A75" s="1"/>
      <c r="B75" s="1"/>
      <c r="C75" s="1"/>
      <c r="D75" s="1"/>
      <c r="E75" s="1"/>
      <c r="F75" s="1"/>
      <c r="G75" s="1"/>
      <c r="H75" s="1"/>
      <c r="I75" s="1"/>
      <c r="J75" s="1"/>
      <c r="K75" s="1"/>
      <c r="L75" s="1"/>
      <c r="M75" s="1"/>
      <c r="N75" s="1"/>
      <c r="O75" s="1"/>
      <c r="P75" s="1"/>
      <c r="Q75" s="1"/>
      <c r="R75" s="1"/>
      <c r="S75" s="1"/>
      <c r="T75" s="1"/>
      <c r="U75" s="1"/>
    </row>
    <row r="76" spans="1:21" ht="15.75" customHeight="1" x14ac:dyDescent="0.25">
      <c r="A76" s="1"/>
      <c r="B76" s="1"/>
      <c r="C76" s="1"/>
      <c r="D76" s="1"/>
      <c r="E76" s="1"/>
      <c r="F76" s="1"/>
      <c r="G76" s="1"/>
      <c r="H76" s="1"/>
      <c r="I76" s="1"/>
      <c r="J76" s="1"/>
      <c r="K76" s="1"/>
      <c r="L76" s="1"/>
      <c r="M76" s="1"/>
      <c r="N76" s="1"/>
      <c r="O76" s="1"/>
      <c r="P76" s="1"/>
      <c r="Q76" s="1"/>
      <c r="R76" s="1"/>
      <c r="S76" s="1"/>
      <c r="T76" s="1"/>
      <c r="U76" s="1"/>
    </row>
    <row r="77" spans="1:21" ht="15.75" customHeight="1" x14ac:dyDescent="0.25">
      <c r="A77" s="1"/>
      <c r="B77" s="1"/>
      <c r="C77" s="1"/>
      <c r="D77" s="1"/>
      <c r="E77" s="1"/>
      <c r="F77" s="1"/>
      <c r="G77" s="1"/>
      <c r="H77" s="1"/>
      <c r="I77" s="1"/>
      <c r="J77" s="1"/>
      <c r="K77" s="1"/>
      <c r="L77" s="1"/>
      <c r="M77" s="1"/>
      <c r="N77" s="1"/>
      <c r="O77" s="1"/>
      <c r="P77" s="1"/>
      <c r="Q77" s="1"/>
      <c r="R77" s="1"/>
      <c r="S77" s="1"/>
      <c r="T77" s="1"/>
      <c r="U77" s="1"/>
    </row>
    <row r="78" spans="1:21" ht="15.75" customHeight="1" x14ac:dyDescent="0.25">
      <c r="A78" s="1"/>
      <c r="B78" s="1"/>
      <c r="C78" s="1"/>
      <c r="D78" s="1"/>
      <c r="E78" s="1"/>
      <c r="F78" s="1"/>
      <c r="G78" s="1"/>
      <c r="H78" s="1"/>
      <c r="I78" s="1"/>
      <c r="J78" s="1"/>
      <c r="K78" s="1"/>
      <c r="L78" s="1"/>
      <c r="M78" s="1"/>
      <c r="N78" s="1"/>
      <c r="O78" s="1"/>
      <c r="P78" s="1"/>
      <c r="Q78" s="1"/>
      <c r="R78" s="1"/>
      <c r="S78" s="1"/>
      <c r="T78" s="1"/>
      <c r="U78" s="1"/>
    </row>
    <row r="79" spans="1:21" ht="15.75" customHeight="1" x14ac:dyDescent="0.25">
      <c r="A79" s="1"/>
      <c r="B79" s="1"/>
      <c r="C79" s="1"/>
      <c r="D79" s="1"/>
      <c r="E79" s="1"/>
      <c r="F79" s="1"/>
      <c r="G79" s="1"/>
      <c r="H79" s="1"/>
      <c r="I79" s="1"/>
      <c r="J79" s="1"/>
      <c r="K79" s="1"/>
      <c r="L79" s="1"/>
      <c r="M79" s="1"/>
      <c r="N79" s="1"/>
      <c r="O79" s="1"/>
      <c r="P79" s="1"/>
      <c r="Q79" s="1"/>
      <c r="R79" s="1"/>
      <c r="S79" s="1"/>
      <c r="T79" s="1"/>
      <c r="U79" s="1"/>
    </row>
    <row r="80" spans="1:21" ht="15.75" customHeight="1" x14ac:dyDescent="0.25">
      <c r="A80" s="1"/>
      <c r="B80" s="1"/>
      <c r="C80" s="1"/>
      <c r="D80" s="1"/>
      <c r="E80" s="1"/>
      <c r="F80" s="1"/>
      <c r="G80" s="1"/>
      <c r="H80" s="1"/>
      <c r="I80" s="1"/>
      <c r="J80" s="1"/>
      <c r="K80" s="1"/>
      <c r="L80" s="1"/>
      <c r="M80" s="1"/>
      <c r="N80" s="1"/>
      <c r="O80" s="1"/>
      <c r="P80" s="1"/>
      <c r="Q80" s="1"/>
      <c r="R80" s="1"/>
      <c r="S80" s="1"/>
      <c r="T80" s="1"/>
      <c r="U80" s="1"/>
    </row>
    <row r="81" spans="1:21" ht="15.75" customHeight="1" x14ac:dyDescent="0.25">
      <c r="A81" s="1"/>
      <c r="B81" s="1"/>
      <c r="C81" s="1"/>
      <c r="D81" s="1"/>
      <c r="E81" s="1"/>
      <c r="F81" s="1"/>
      <c r="G81" s="1"/>
      <c r="H81" s="1"/>
      <c r="I81" s="1"/>
      <c r="J81" s="1"/>
      <c r="K81" s="1"/>
      <c r="L81" s="1"/>
      <c r="M81" s="1"/>
      <c r="N81" s="1"/>
      <c r="O81" s="1"/>
      <c r="P81" s="1"/>
      <c r="Q81" s="1"/>
      <c r="R81" s="1"/>
      <c r="S81" s="1"/>
      <c r="T81" s="1"/>
      <c r="U81" s="1"/>
    </row>
    <row r="82" spans="1:21" ht="15.75" customHeight="1" x14ac:dyDescent="0.25">
      <c r="A82" s="1"/>
      <c r="B82" s="1"/>
      <c r="C82" s="1"/>
      <c r="D82" s="1"/>
      <c r="E82" s="1"/>
      <c r="F82" s="1"/>
      <c r="G82" s="1"/>
      <c r="H82" s="1"/>
      <c r="I82" s="1"/>
      <c r="J82" s="1"/>
      <c r="K82" s="1"/>
      <c r="L82" s="1"/>
      <c r="M82" s="1"/>
      <c r="N82" s="1"/>
      <c r="O82" s="1"/>
      <c r="P82" s="1"/>
      <c r="Q82" s="1"/>
      <c r="R82" s="1"/>
      <c r="S82" s="1"/>
      <c r="T82" s="1"/>
      <c r="U82" s="1"/>
    </row>
    <row r="83" spans="1:21" ht="15.75" customHeight="1" x14ac:dyDescent="0.25">
      <c r="A83" s="1"/>
      <c r="B83" s="1"/>
      <c r="C83" s="1"/>
      <c r="D83" s="1"/>
      <c r="E83" s="1"/>
      <c r="F83" s="1"/>
      <c r="G83" s="1"/>
      <c r="H83" s="1"/>
      <c r="I83" s="1"/>
      <c r="J83" s="1"/>
      <c r="K83" s="1"/>
      <c r="L83" s="1"/>
      <c r="M83" s="1"/>
      <c r="N83" s="1"/>
      <c r="O83" s="1"/>
      <c r="P83" s="1"/>
      <c r="Q83" s="1"/>
      <c r="R83" s="1"/>
      <c r="S83" s="1"/>
      <c r="T83" s="1"/>
      <c r="U83" s="1"/>
    </row>
    <row r="84" spans="1:21" ht="15.75" customHeight="1" x14ac:dyDescent="0.25">
      <c r="A84" s="1"/>
      <c r="B84" s="1"/>
      <c r="C84" s="1"/>
      <c r="D84" s="1"/>
      <c r="E84" s="1"/>
      <c r="F84" s="1"/>
      <c r="G84" s="1"/>
      <c r="H84" s="1"/>
      <c r="I84" s="1"/>
      <c r="J84" s="1"/>
      <c r="K84" s="1"/>
      <c r="L84" s="1"/>
      <c r="M84" s="1"/>
      <c r="N84" s="1"/>
      <c r="O84" s="1"/>
      <c r="P84" s="1"/>
      <c r="Q84" s="1"/>
      <c r="R84" s="1"/>
      <c r="S84" s="1"/>
      <c r="T84" s="1"/>
      <c r="U84" s="1"/>
    </row>
    <row r="85" spans="1:21" ht="15.75" customHeight="1" x14ac:dyDescent="0.25">
      <c r="A85" s="1"/>
      <c r="B85" s="1"/>
      <c r="C85" s="1"/>
      <c r="D85" s="1"/>
      <c r="E85" s="1"/>
      <c r="F85" s="1"/>
      <c r="G85" s="1"/>
      <c r="H85" s="1"/>
      <c r="I85" s="1"/>
      <c r="J85" s="1"/>
      <c r="K85" s="1"/>
      <c r="L85" s="1"/>
      <c r="M85" s="1"/>
      <c r="N85" s="1"/>
      <c r="O85" s="1"/>
      <c r="P85" s="1"/>
      <c r="Q85" s="1"/>
      <c r="R85" s="1"/>
      <c r="S85" s="1"/>
      <c r="T85" s="1"/>
      <c r="U85" s="1"/>
    </row>
    <row r="86" spans="1:21" ht="15.75" customHeight="1" x14ac:dyDescent="0.25">
      <c r="A86" s="1"/>
      <c r="B86" s="1"/>
      <c r="C86" s="1"/>
      <c r="D86" s="1"/>
      <c r="E86" s="1"/>
      <c r="F86" s="1"/>
      <c r="G86" s="1"/>
      <c r="H86" s="1"/>
      <c r="I86" s="1"/>
      <c r="J86" s="1"/>
      <c r="K86" s="1"/>
      <c r="L86" s="1"/>
      <c r="M86" s="1"/>
      <c r="N86" s="1"/>
      <c r="O86" s="1"/>
      <c r="P86" s="1"/>
      <c r="Q86" s="1"/>
      <c r="R86" s="1"/>
      <c r="S86" s="1"/>
      <c r="T86" s="1"/>
      <c r="U86" s="1"/>
    </row>
    <row r="87" spans="1:21" ht="15.75" customHeight="1" x14ac:dyDescent="0.25">
      <c r="A87" s="1"/>
      <c r="B87" s="1"/>
      <c r="C87" s="1"/>
      <c r="D87" s="1"/>
      <c r="E87" s="1"/>
      <c r="F87" s="1"/>
      <c r="G87" s="1"/>
      <c r="H87" s="1"/>
      <c r="I87" s="1"/>
      <c r="J87" s="1"/>
      <c r="K87" s="1"/>
      <c r="L87" s="1"/>
      <c r="M87" s="1"/>
      <c r="N87" s="1"/>
      <c r="O87" s="1"/>
      <c r="P87" s="1"/>
      <c r="Q87" s="1"/>
      <c r="R87" s="1"/>
      <c r="S87" s="1"/>
      <c r="T87" s="1"/>
      <c r="U87" s="1"/>
    </row>
    <row r="88" spans="1:21" ht="15.75" customHeight="1" x14ac:dyDescent="0.25">
      <c r="A88" s="1"/>
      <c r="B88" s="1"/>
      <c r="C88" s="1"/>
      <c r="D88" s="1"/>
      <c r="E88" s="1"/>
      <c r="F88" s="1"/>
      <c r="G88" s="1"/>
      <c r="H88" s="1"/>
      <c r="I88" s="1"/>
      <c r="J88" s="1"/>
      <c r="K88" s="1"/>
      <c r="L88" s="1"/>
      <c r="M88" s="1"/>
      <c r="N88" s="1"/>
      <c r="O88" s="1"/>
      <c r="P88" s="1"/>
      <c r="Q88" s="1"/>
      <c r="R88" s="1"/>
      <c r="S88" s="1"/>
      <c r="T88" s="1"/>
      <c r="U88" s="1"/>
    </row>
    <row r="89" spans="1:21" ht="15.75" customHeight="1" x14ac:dyDescent="0.25">
      <c r="A89" s="1"/>
      <c r="B89" s="1"/>
      <c r="C89" s="1"/>
      <c r="D89" s="1"/>
      <c r="E89" s="1"/>
      <c r="F89" s="1"/>
      <c r="G89" s="1"/>
      <c r="H89" s="1"/>
      <c r="I89" s="1"/>
      <c r="J89" s="1"/>
      <c r="K89" s="1"/>
      <c r="L89" s="1"/>
      <c r="M89" s="1"/>
      <c r="N89" s="1"/>
      <c r="O89" s="1"/>
      <c r="P89" s="1"/>
      <c r="Q89" s="1"/>
      <c r="R89" s="1"/>
      <c r="S89" s="1"/>
      <c r="T89" s="1"/>
      <c r="U89" s="1"/>
    </row>
    <row r="90" spans="1:21" ht="15.75" customHeight="1" x14ac:dyDescent="0.25">
      <c r="A90" s="1"/>
      <c r="B90" s="1"/>
      <c r="C90" s="1"/>
      <c r="D90" s="1"/>
      <c r="E90" s="1"/>
      <c r="F90" s="1"/>
      <c r="G90" s="1"/>
      <c r="H90" s="1"/>
      <c r="I90" s="1"/>
      <c r="J90" s="1"/>
      <c r="K90" s="1"/>
      <c r="L90" s="1"/>
      <c r="M90" s="1"/>
      <c r="N90" s="1"/>
      <c r="O90" s="1"/>
      <c r="P90" s="1"/>
      <c r="Q90" s="1"/>
      <c r="R90" s="1"/>
      <c r="S90" s="1"/>
      <c r="T90" s="1"/>
      <c r="U90" s="1"/>
    </row>
    <row r="91" spans="1:21" ht="15.75" customHeight="1" x14ac:dyDescent="0.25">
      <c r="A91" s="1"/>
      <c r="B91" s="1"/>
      <c r="C91" s="1"/>
      <c r="D91" s="1"/>
      <c r="E91" s="1"/>
      <c r="F91" s="1"/>
      <c r="G91" s="1"/>
      <c r="H91" s="1"/>
      <c r="I91" s="1"/>
      <c r="J91" s="1"/>
      <c r="K91" s="1"/>
      <c r="L91" s="1"/>
      <c r="M91" s="1"/>
      <c r="N91" s="1"/>
      <c r="O91" s="1"/>
      <c r="P91" s="1"/>
      <c r="Q91" s="1"/>
      <c r="R91" s="1"/>
      <c r="S91" s="1"/>
      <c r="T91" s="1"/>
      <c r="U91" s="1"/>
    </row>
    <row r="92" spans="1:21" ht="15.75" customHeight="1" x14ac:dyDescent="0.25">
      <c r="A92" s="1"/>
      <c r="B92" s="1"/>
      <c r="C92" s="1"/>
      <c r="D92" s="1"/>
      <c r="E92" s="1"/>
      <c r="F92" s="1"/>
      <c r="G92" s="1"/>
      <c r="H92" s="1"/>
      <c r="I92" s="1"/>
      <c r="J92" s="1"/>
      <c r="K92" s="1"/>
      <c r="L92" s="1"/>
      <c r="M92" s="1"/>
      <c r="N92" s="1"/>
      <c r="O92" s="1"/>
      <c r="P92" s="1"/>
      <c r="Q92" s="1"/>
      <c r="R92" s="1"/>
      <c r="S92" s="1"/>
      <c r="T92" s="1"/>
      <c r="U92" s="1"/>
    </row>
    <row r="93" spans="1:21" ht="15.75" customHeight="1" x14ac:dyDescent="0.25">
      <c r="A93" s="1"/>
      <c r="B93" s="1"/>
      <c r="C93" s="1"/>
      <c r="D93" s="1"/>
      <c r="E93" s="1"/>
      <c r="F93" s="1"/>
      <c r="G93" s="1"/>
      <c r="H93" s="1"/>
      <c r="I93" s="1"/>
      <c r="J93" s="1"/>
      <c r="K93" s="1"/>
      <c r="L93" s="1"/>
      <c r="M93" s="1"/>
      <c r="N93" s="1"/>
      <c r="O93" s="1"/>
      <c r="P93" s="1"/>
      <c r="Q93" s="1"/>
      <c r="R93" s="1"/>
      <c r="S93" s="1"/>
      <c r="T93" s="1"/>
      <c r="U93" s="1"/>
    </row>
    <row r="94" spans="1:21" ht="15.75" customHeight="1" x14ac:dyDescent="0.25">
      <c r="A94" s="1"/>
      <c r="B94" s="1"/>
      <c r="C94" s="1"/>
      <c r="D94" s="1"/>
      <c r="E94" s="1"/>
      <c r="F94" s="1"/>
      <c r="G94" s="1"/>
      <c r="H94" s="1"/>
      <c r="I94" s="1"/>
      <c r="J94" s="1"/>
      <c r="K94" s="1"/>
      <c r="L94" s="1"/>
      <c r="M94" s="1"/>
      <c r="N94" s="1"/>
      <c r="O94" s="1"/>
      <c r="P94" s="1"/>
      <c r="Q94" s="1"/>
      <c r="R94" s="1"/>
      <c r="S94" s="1"/>
      <c r="T94" s="1"/>
      <c r="U94" s="1"/>
    </row>
    <row r="95" spans="1:21" ht="15.75" customHeight="1" x14ac:dyDescent="0.25">
      <c r="A95" s="1"/>
      <c r="B95" s="1"/>
      <c r="C95" s="1"/>
      <c r="D95" s="1"/>
      <c r="E95" s="1"/>
      <c r="F95" s="1"/>
      <c r="G95" s="1"/>
      <c r="H95" s="1"/>
      <c r="I95" s="1"/>
      <c r="J95" s="1"/>
      <c r="K95" s="1"/>
      <c r="L95" s="1"/>
      <c r="M95" s="1"/>
      <c r="N95" s="1"/>
      <c r="O95" s="1"/>
      <c r="P95" s="1"/>
      <c r="Q95" s="1"/>
      <c r="R95" s="1"/>
      <c r="S95" s="1"/>
      <c r="T95" s="1"/>
      <c r="U95" s="1"/>
    </row>
    <row r="96" spans="1:21" ht="15.75" customHeight="1" x14ac:dyDescent="0.25">
      <c r="A96" s="1"/>
      <c r="B96" s="1"/>
      <c r="C96" s="1"/>
      <c r="D96" s="1"/>
      <c r="E96" s="1"/>
      <c r="F96" s="1"/>
      <c r="G96" s="1"/>
      <c r="H96" s="1"/>
      <c r="I96" s="1"/>
      <c r="J96" s="1"/>
      <c r="K96" s="1"/>
      <c r="L96" s="1"/>
      <c r="M96" s="1"/>
      <c r="N96" s="1"/>
      <c r="O96" s="1"/>
      <c r="P96" s="1"/>
      <c r="Q96" s="1"/>
      <c r="R96" s="1"/>
      <c r="S96" s="1"/>
      <c r="T96" s="1"/>
      <c r="U96" s="1"/>
    </row>
    <row r="97" spans="1:21" ht="15.75" customHeight="1" x14ac:dyDescent="0.25">
      <c r="A97" s="1"/>
      <c r="B97" s="1"/>
      <c r="C97" s="1"/>
      <c r="D97" s="1"/>
      <c r="E97" s="1"/>
      <c r="F97" s="1"/>
      <c r="G97" s="1"/>
      <c r="H97" s="1"/>
      <c r="I97" s="1"/>
      <c r="J97" s="1"/>
      <c r="K97" s="1"/>
      <c r="L97" s="1"/>
      <c r="M97" s="1"/>
      <c r="N97" s="1"/>
      <c r="O97" s="1"/>
      <c r="P97" s="1"/>
      <c r="Q97" s="1"/>
      <c r="R97" s="1"/>
      <c r="S97" s="1"/>
      <c r="T97" s="1"/>
      <c r="U97" s="1"/>
    </row>
    <row r="98" spans="1:21" ht="15.75" customHeight="1" x14ac:dyDescent="0.25">
      <c r="A98" s="1"/>
      <c r="B98" s="1"/>
      <c r="C98" s="1"/>
      <c r="D98" s="1"/>
      <c r="E98" s="1"/>
      <c r="F98" s="1"/>
      <c r="G98" s="1"/>
      <c r="H98" s="1"/>
      <c r="I98" s="1"/>
      <c r="J98" s="1"/>
      <c r="K98" s="1"/>
      <c r="L98" s="1"/>
      <c r="M98" s="1"/>
      <c r="N98" s="1"/>
      <c r="O98" s="1"/>
      <c r="P98" s="1"/>
      <c r="Q98" s="1"/>
      <c r="R98" s="1"/>
      <c r="S98" s="1"/>
      <c r="T98" s="1"/>
      <c r="U98" s="1"/>
    </row>
    <row r="99" spans="1:21" ht="15.75" customHeight="1" x14ac:dyDescent="0.25">
      <c r="A99" s="1"/>
      <c r="B99" s="1"/>
      <c r="C99" s="1"/>
      <c r="D99" s="1"/>
      <c r="E99" s="1"/>
      <c r="F99" s="1"/>
      <c r="G99" s="1"/>
      <c r="H99" s="1"/>
      <c r="I99" s="1"/>
      <c r="J99" s="1"/>
      <c r="K99" s="1"/>
      <c r="L99" s="1"/>
      <c r="M99" s="1"/>
      <c r="N99" s="1"/>
      <c r="O99" s="1"/>
      <c r="P99" s="1"/>
      <c r="Q99" s="1"/>
      <c r="R99" s="1"/>
      <c r="S99" s="1"/>
      <c r="T99" s="1"/>
      <c r="U99" s="1"/>
    </row>
    <row r="100" spans="1:21" ht="15.75" customHeight="1" x14ac:dyDescent="0.25">
      <c r="A100" s="1"/>
      <c r="B100" s="1"/>
      <c r="C100" s="1"/>
      <c r="D100" s="1"/>
      <c r="E100" s="1"/>
      <c r="F100" s="1"/>
      <c r="G100" s="1"/>
      <c r="H100" s="1"/>
      <c r="I100" s="1"/>
      <c r="J100" s="1"/>
      <c r="K100" s="1"/>
      <c r="L100" s="1"/>
      <c r="M100" s="1"/>
      <c r="N100" s="1"/>
      <c r="O100" s="1"/>
      <c r="P100" s="1"/>
      <c r="Q100" s="1"/>
      <c r="R100" s="1"/>
      <c r="S100" s="1"/>
      <c r="T100" s="1"/>
      <c r="U100" s="1"/>
    </row>
    <row r="101" spans="1:21" ht="15.75" customHeight="1" x14ac:dyDescent="0.25">
      <c r="A101" s="1"/>
      <c r="B101" s="1"/>
      <c r="C101" s="1"/>
      <c r="D101" s="1"/>
      <c r="E101" s="1"/>
      <c r="F101" s="1"/>
      <c r="G101" s="1"/>
      <c r="H101" s="1"/>
      <c r="I101" s="1"/>
      <c r="J101" s="1"/>
      <c r="K101" s="1"/>
      <c r="L101" s="1"/>
      <c r="M101" s="1"/>
      <c r="N101" s="1"/>
      <c r="O101" s="1"/>
      <c r="P101" s="1"/>
      <c r="Q101" s="1"/>
      <c r="R101" s="1"/>
      <c r="S101" s="1"/>
      <c r="T101" s="1"/>
      <c r="U101" s="1"/>
    </row>
    <row r="102" spans="1:21" ht="15.75" customHeight="1" x14ac:dyDescent="0.25">
      <c r="A102" s="1"/>
      <c r="B102" s="1"/>
      <c r="C102" s="1"/>
      <c r="D102" s="1"/>
      <c r="E102" s="1"/>
      <c r="F102" s="1"/>
      <c r="G102" s="1"/>
      <c r="H102" s="1"/>
      <c r="I102" s="1"/>
      <c r="J102" s="1"/>
      <c r="K102" s="1"/>
      <c r="L102" s="1"/>
      <c r="M102" s="1"/>
      <c r="N102" s="1"/>
      <c r="O102" s="1"/>
      <c r="P102" s="1"/>
      <c r="Q102" s="1"/>
      <c r="R102" s="1"/>
      <c r="S102" s="1"/>
      <c r="T102" s="1"/>
      <c r="U102" s="1"/>
    </row>
    <row r="103" spans="1:21" ht="15.75" customHeight="1" x14ac:dyDescent="0.25">
      <c r="A103" s="1"/>
      <c r="B103" s="1"/>
      <c r="C103" s="1"/>
      <c r="D103" s="1"/>
      <c r="E103" s="1"/>
      <c r="F103" s="1"/>
      <c r="G103" s="1"/>
      <c r="H103" s="1"/>
      <c r="I103" s="1"/>
      <c r="J103" s="1"/>
      <c r="K103" s="1"/>
      <c r="L103" s="1"/>
      <c r="M103" s="1"/>
      <c r="N103" s="1"/>
      <c r="O103" s="1"/>
      <c r="P103" s="1"/>
      <c r="Q103" s="1"/>
      <c r="R103" s="1"/>
      <c r="S103" s="1"/>
      <c r="T103" s="1"/>
      <c r="U103" s="1"/>
    </row>
    <row r="104" spans="1:21" ht="15.75" customHeight="1" x14ac:dyDescent="0.25">
      <c r="A104" s="1"/>
      <c r="B104" s="1"/>
      <c r="C104" s="1"/>
      <c r="D104" s="1"/>
      <c r="E104" s="1"/>
      <c r="F104" s="1"/>
      <c r="G104" s="1"/>
      <c r="H104" s="1"/>
      <c r="I104" s="1"/>
      <c r="J104" s="1"/>
      <c r="K104" s="1"/>
      <c r="L104" s="1"/>
      <c r="M104" s="1"/>
      <c r="N104" s="1"/>
      <c r="O104" s="1"/>
      <c r="P104" s="1"/>
      <c r="Q104" s="1"/>
      <c r="R104" s="1"/>
      <c r="S104" s="1"/>
      <c r="T104" s="1"/>
      <c r="U104" s="1"/>
    </row>
    <row r="105" spans="1:21" ht="15.75" customHeight="1" x14ac:dyDescent="0.25">
      <c r="A105" s="1"/>
      <c r="B105" s="1"/>
      <c r="C105" s="1"/>
      <c r="D105" s="1"/>
      <c r="E105" s="1"/>
      <c r="F105" s="1"/>
      <c r="G105" s="1"/>
      <c r="H105" s="1"/>
      <c r="I105" s="1"/>
      <c r="J105" s="1"/>
      <c r="K105" s="1"/>
      <c r="L105" s="1"/>
      <c r="M105" s="1"/>
      <c r="N105" s="1"/>
      <c r="O105" s="1"/>
      <c r="P105" s="1"/>
      <c r="Q105" s="1"/>
      <c r="R105" s="1"/>
      <c r="S105" s="1"/>
      <c r="T105" s="1"/>
      <c r="U105" s="1"/>
    </row>
    <row r="106" spans="1:21" ht="15.75" customHeight="1" x14ac:dyDescent="0.25">
      <c r="A106" s="1"/>
      <c r="B106" s="1"/>
      <c r="C106" s="1"/>
      <c r="D106" s="1"/>
      <c r="E106" s="1"/>
      <c r="F106" s="1"/>
      <c r="G106" s="1"/>
      <c r="H106" s="1"/>
      <c r="I106" s="1"/>
      <c r="J106" s="1"/>
      <c r="K106" s="1"/>
      <c r="L106" s="1"/>
      <c r="M106" s="1"/>
      <c r="N106" s="1"/>
      <c r="O106" s="1"/>
      <c r="P106" s="1"/>
      <c r="Q106" s="1"/>
      <c r="R106" s="1"/>
      <c r="S106" s="1"/>
      <c r="T106" s="1"/>
      <c r="U106" s="1"/>
    </row>
    <row r="107" spans="1:21" ht="15.75" customHeight="1" x14ac:dyDescent="0.25">
      <c r="A107" s="1"/>
      <c r="B107" s="1"/>
      <c r="C107" s="1"/>
      <c r="D107" s="1"/>
      <c r="E107" s="1"/>
      <c r="F107" s="1"/>
      <c r="G107" s="1"/>
      <c r="H107" s="1"/>
      <c r="I107" s="1"/>
      <c r="J107" s="1"/>
      <c r="K107" s="1"/>
      <c r="L107" s="1"/>
      <c r="M107" s="1"/>
      <c r="N107" s="1"/>
      <c r="O107" s="1"/>
      <c r="P107" s="1"/>
      <c r="Q107" s="1"/>
      <c r="R107" s="1"/>
      <c r="S107" s="1"/>
      <c r="T107" s="1"/>
      <c r="U107" s="1"/>
    </row>
    <row r="108" spans="1:21" ht="15.75" customHeight="1" x14ac:dyDescent="0.25">
      <c r="A108" s="1"/>
      <c r="B108" s="1"/>
      <c r="C108" s="1"/>
      <c r="D108" s="1"/>
      <c r="E108" s="1"/>
      <c r="F108" s="1"/>
      <c r="G108" s="1"/>
      <c r="H108" s="1"/>
      <c r="I108" s="1"/>
      <c r="J108" s="1"/>
      <c r="K108" s="1"/>
      <c r="L108" s="1"/>
      <c r="M108" s="1"/>
      <c r="N108" s="1"/>
      <c r="O108" s="1"/>
      <c r="P108" s="1"/>
      <c r="Q108" s="1"/>
      <c r="R108" s="1"/>
      <c r="S108" s="1"/>
      <c r="T108" s="1"/>
      <c r="U108" s="1"/>
    </row>
    <row r="109" spans="1:21" ht="15.75" customHeight="1" x14ac:dyDescent="0.25">
      <c r="A109" s="1"/>
      <c r="B109" s="1"/>
      <c r="C109" s="1"/>
      <c r="D109" s="1"/>
      <c r="E109" s="1"/>
      <c r="F109" s="1"/>
      <c r="G109" s="1"/>
      <c r="H109" s="1"/>
      <c r="I109" s="1"/>
      <c r="J109" s="1"/>
      <c r="K109" s="1"/>
      <c r="L109" s="1"/>
      <c r="M109" s="1"/>
      <c r="N109" s="1"/>
      <c r="O109" s="1"/>
      <c r="P109" s="1"/>
      <c r="Q109" s="1"/>
      <c r="R109" s="1"/>
      <c r="S109" s="1"/>
      <c r="T109" s="1"/>
      <c r="U109" s="1"/>
    </row>
    <row r="110" spans="1:21" ht="15.75" customHeight="1" x14ac:dyDescent="0.25">
      <c r="A110" s="1"/>
      <c r="B110" s="1"/>
      <c r="C110" s="1"/>
      <c r="D110" s="1"/>
      <c r="E110" s="1"/>
      <c r="F110" s="1"/>
      <c r="G110" s="1"/>
      <c r="H110" s="1"/>
      <c r="I110" s="1"/>
      <c r="J110" s="1"/>
      <c r="K110" s="1"/>
      <c r="L110" s="1"/>
      <c r="M110" s="1"/>
      <c r="N110" s="1"/>
      <c r="O110" s="1"/>
      <c r="P110" s="1"/>
      <c r="Q110" s="1"/>
      <c r="R110" s="1"/>
      <c r="S110" s="1"/>
      <c r="T110" s="1"/>
      <c r="U110" s="1"/>
    </row>
    <row r="111" spans="1:21" ht="15.75" customHeight="1" x14ac:dyDescent="0.25">
      <c r="A111" s="1"/>
      <c r="B111" s="1"/>
      <c r="C111" s="1"/>
      <c r="D111" s="1"/>
      <c r="E111" s="1"/>
      <c r="F111" s="1"/>
      <c r="G111" s="1"/>
      <c r="H111" s="1"/>
      <c r="I111" s="1"/>
      <c r="J111" s="1"/>
      <c r="K111" s="1"/>
      <c r="L111" s="1"/>
      <c r="M111" s="1"/>
      <c r="N111" s="1"/>
      <c r="O111" s="1"/>
      <c r="P111" s="1"/>
      <c r="Q111" s="1"/>
      <c r="R111" s="1"/>
      <c r="S111" s="1"/>
      <c r="T111" s="1"/>
      <c r="U111" s="1"/>
    </row>
    <row r="112" spans="1:21" ht="15.75" customHeight="1" x14ac:dyDescent="0.25">
      <c r="A112" s="1"/>
      <c r="B112" s="1"/>
      <c r="C112" s="1"/>
      <c r="D112" s="1"/>
      <c r="E112" s="1"/>
      <c r="F112" s="1"/>
      <c r="G112" s="1"/>
      <c r="H112" s="1"/>
      <c r="I112" s="1"/>
      <c r="J112" s="1"/>
      <c r="K112" s="1"/>
      <c r="L112" s="1"/>
      <c r="M112" s="1"/>
      <c r="N112" s="1"/>
      <c r="O112" s="1"/>
      <c r="P112" s="1"/>
      <c r="Q112" s="1"/>
      <c r="R112" s="1"/>
      <c r="S112" s="1"/>
      <c r="T112" s="1"/>
      <c r="U112" s="1"/>
    </row>
    <row r="113" spans="1:21" ht="15.75" customHeight="1" x14ac:dyDescent="0.25">
      <c r="A113" s="1"/>
      <c r="B113" s="1"/>
      <c r="C113" s="1"/>
      <c r="D113" s="1"/>
      <c r="E113" s="1"/>
      <c r="F113" s="1"/>
      <c r="G113" s="1"/>
      <c r="H113" s="1"/>
      <c r="I113" s="1"/>
      <c r="J113" s="1"/>
      <c r="K113" s="1"/>
      <c r="L113" s="1"/>
      <c r="M113" s="1"/>
      <c r="N113" s="1"/>
      <c r="O113" s="1"/>
      <c r="P113" s="1"/>
      <c r="Q113" s="1"/>
      <c r="R113" s="1"/>
      <c r="S113" s="1"/>
      <c r="T113" s="1"/>
      <c r="U113" s="1"/>
    </row>
    <row r="114" spans="1:21" ht="15.75" customHeight="1" x14ac:dyDescent="0.25">
      <c r="A114" s="1"/>
      <c r="B114" s="1"/>
      <c r="C114" s="1"/>
      <c r="D114" s="1"/>
      <c r="E114" s="1"/>
      <c r="F114" s="1"/>
      <c r="G114" s="1"/>
      <c r="H114" s="1"/>
      <c r="I114" s="1"/>
      <c r="J114" s="1"/>
      <c r="K114" s="1"/>
      <c r="L114" s="1"/>
      <c r="M114" s="1"/>
      <c r="N114" s="1"/>
      <c r="O114" s="1"/>
      <c r="P114" s="1"/>
      <c r="Q114" s="1"/>
      <c r="R114" s="1"/>
      <c r="S114" s="1"/>
      <c r="T114" s="1"/>
      <c r="U114" s="1"/>
    </row>
    <row r="115" spans="1:21" ht="15.75" customHeight="1" x14ac:dyDescent="0.25">
      <c r="A115" s="1"/>
      <c r="B115" s="1"/>
      <c r="C115" s="1"/>
      <c r="D115" s="1"/>
      <c r="E115" s="1"/>
      <c r="F115" s="1"/>
      <c r="G115" s="1"/>
      <c r="H115" s="1"/>
      <c r="I115" s="1"/>
      <c r="J115" s="1"/>
      <c r="K115" s="1"/>
      <c r="L115" s="1"/>
      <c r="M115" s="1"/>
      <c r="N115" s="1"/>
      <c r="O115" s="1"/>
      <c r="P115" s="1"/>
      <c r="Q115" s="1"/>
      <c r="R115" s="1"/>
      <c r="S115" s="1"/>
      <c r="T115" s="1"/>
      <c r="U115" s="1"/>
    </row>
    <row r="116" spans="1:21" ht="15.75" customHeight="1" x14ac:dyDescent="0.25">
      <c r="A116" s="1"/>
      <c r="B116" s="1"/>
      <c r="C116" s="1"/>
      <c r="D116" s="1"/>
      <c r="E116" s="1"/>
      <c r="F116" s="1"/>
      <c r="G116" s="1"/>
      <c r="H116" s="1"/>
      <c r="I116" s="1"/>
      <c r="J116" s="1"/>
      <c r="K116" s="1"/>
      <c r="L116" s="1"/>
      <c r="M116" s="1"/>
      <c r="N116" s="1"/>
      <c r="O116" s="1"/>
      <c r="P116" s="1"/>
      <c r="Q116" s="1"/>
      <c r="R116" s="1"/>
      <c r="S116" s="1"/>
      <c r="T116" s="1"/>
      <c r="U116" s="1"/>
    </row>
    <row r="117" spans="1:21" ht="15.75" customHeight="1" x14ac:dyDescent="0.25">
      <c r="A117" s="1"/>
      <c r="B117" s="1"/>
      <c r="C117" s="1"/>
      <c r="D117" s="1"/>
      <c r="E117" s="1"/>
      <c r="F117" s="1"/>
      <c r="G117" s="1"/>
      <c r="H117" s="1"/>
      <c r="I117" s="1"/>
      <c r="J117" s="1"/>
      <c r="K117" s="1"/>
      <c r="L117" s="1"/>
      <c r="M117" s="1"/>
      <c r="N117" s="1"/>
      <c r="O117" s="1"/>
      <c r="P117" s="1"/>
      <c r="Q117" s="1"/>
      <c r="R117" s="1"/>
      <c r="S117" s="1"/>
      <c r="T117" s="1"/>
      <c r="U117" s="1"/>
    </row>
    <row r="118" spans="1:21" ht="15.75" customHeight="1" x14ac:dyDescent="0.25">
      <c r="A118" s="1"/>
      <c r="B118" s="1"/>
      <c r="C118" s="1"/>
      <c r="D118" s="1"/>
      <c r="E118" s="1"/>
      <c r="F118" s="1"/>
      <c r="G118" s="1"/>
      <c r="H118" s="1"/>
      <c r="I118" s="1"/>
      <c r="J118" s="1"/>
      <c r="K118" s="1"/>
      <c r="L118" s="1"/>
      <c r="M118" s="1"/>
      <c r="N118" s="1"/>
      <c r="O118" s="1"/>
      <c r="P118" s="1"/>
      <c r="Q118" s="1"/>
      <c r="R118" s="1"/>
      <c r="S118" s="1"/>
      <c r="T118" s="1"/>
      <c r="U118" s="1"/>
    </row>
    <row r="119" spans="1:21" ht="15.75" customHeight="1" x14ac:dyDescent="0.25">
      <c r="A119" s="1"/>
      <c r="B119" s="1"/>
      <c r="C119" s="1"/>
      <c r="D119" s="1"/>
      <c r="E119" s="1"/>
      <c r="F119" s="1"/>
      <c r="G119" s="1"/>
      <c r="H119" s="1"/>
      <c r="I119" s="1"/>
      <c r="J119" s="1"/>
      <c r="K119" s="1"/>
      <c r="L119" s="1"/>
      <c r="M119" s="1"/>
      <c r="N119" s="1"/>
      <c r="O119" s="1"/>
      <c r="P119" s="1"/>
      <c r="Q119" s="1"/>
      <c r="R119" s="1"/>
      <c r="S119" s="1"/>
      <c r="T119" s="1"/>
      <c r="U119" s="1"/>
    </row>
    <row r="120" spans="1:21" ht="15.75" customHeight="1" x14ac:dyDescent="0.25">
      <c r="A120" s="1"/>
      <c r="B120" s="1"/>
      <c r="C120" s="1"/>
      <c r="D120" s="1"/>
      <c r="E120" s="1"/>
      <c r="F120" s="1"/>
      <c r="G120" s="1"/>
      <c r="H120" s="1"/>
      <c r="I120" s="1"/>
      <c r="J120" s="1"/>
      <c r="K120" s="1"/>
      <c r="L120" s="1"/>
      <c r="M120" s="1"/>
      <c r="N120" s="1"/>
      <c r="O120" s="1"/>
      <c r="P120" s="1"/>
      <c r="Q120" s="1"/>
      <c r="R120" s="1"/>
      <c r="S120" s="1"/>
      <c r="T120" s="1"/>
      <c r="U120" s="1"/>
    </row>
    <row r="121" spans="1:21" ht="15.75" customHeight="1" x14ac:dyDescent="0.25">
      <c r="A121" s="1"/>
      <c r="B121" s="1"/>
      <c r="C121" s="1"/>
      <c r="D121" s="1"/>
      <c r="E121" s="1"/>
      <c r="F121" s="1"/>
      <c r="G121" s="1"/>
      <c r="H121" s="1"/>
      <c r="I121" s="1"/>
      <c r="J121" s="1"/>
      <c r="K121" s="1"/>
      <c r="L121" s="1"/>
      <c r="M121" s="1"/>
      <c r="N121" s="1"/>
      <c r="O121" s="1"/>
      <c r="P121" s="1"/>
      <c r="Q121" s="1"/>
      <c r="R121" s="1"/>
      <c r="S121" s="1"/>
      <c r="T121" s="1"/>
      <c r="U121" s="1"/>
    </row>
    <row r="122" spans="1:21" ht="15.75" customHeight="1" x14ac:dyDescent="0.25">
      <c r="A122" s="1"/>
      <c r="B122" s="1"/>
      <c r="C122" s="1"/>
      <c r="D122" s="1"/>
      <c r="E122" s="1"/>
      <c r="F122" s="1"/>
      <c r="G122" s="1"/>
      <c r="H122" s="1"/>
      <c r="I122" s="1"/>
      <c r="J122" s="1"/>
      <c r="K122" s="1"/>
      <c r="L122" s="1"/>
      <c r="M122" s="1"/>
      <c r="N122" s="1"/>
      <c r="O122" s="1"/>
      <c r="P122" s="1"/>
      <c r="Q122" s="1"/>
      <c r="R122" s="1"/>
      <c r="S122" s="1"/>
      <c r="T122" s="1"/>
      <c r="U122" s="1"/>
    </row>
    <row r="123" spans="1:21" ht="15.75" customHeight="1" x14ac:dyDescent="0.25">
      <c r="A123" s="1"/>
      <c r="B123" s="1"/>
      <c r="C123" s="1"/>
      <c r="D123" s="1"/>
      <c r="E123" s="1"/>
      <c r="F123" s="1"/>
      <c r="G123" s="1"/>
      <c r="H123" s="1"/>
      <c r="I123" s="1"/>
      <c r="J123" s="1"/>
      <c r="K123" s="1"/>
      <c r="L123" s="1"/>
      <c r="M123" s="1"/>
      <c r="N123" s="1"/>
      <c r="O123" s="1"/>
      <c r="P123" s="1"/>
      <c r="Q123" s="1"/>
      <c r="R123" s="1"/>
      <c r="S123" s="1"/>
      <c r="T123" s="1"/>
      <c r="U123" s="1"/>
    </row>
    <row r="124" spans="1:21" ht="15.75" customHeight="1" x14ac:dyDescent="0.25">
      <c r="A124" s="1"/>
      <c r="B124" s="1"/>
      <c r="C124" s="1"/>
      <c r="D124" s="1"/>
      <c r="E124" s="1"/>
      <c r="F124" s="1"/>
      <c r="G124" s="1"/>
      <c r="H124" s="1"/>
      <c r="I124" s="1"/>
      <c r="J124" s="1"/>
      <c r="K124" s="1"/>
      <c r="L124" s="1"/>
      <c r="M124" s="1"/>
      <c r="N124" s="1"/>
      <c r="O124" s="1"/>
      <c r="P124" s="1"/>
      <c r="Q124" s="1"/>
      <c r="R124" s="1"/>
      <c r="S124" s="1"/>
      <c r="T124" s="1"/>
      <c r="U124" s="1"/>
    </row>
    <row r="125" spans="1:21" ht="15.75" customHeight="1" x14ac:dyDescent="0.25">
      <c r="A125" s="1"/>
      <c r="B125" s="1"/>
      <c r="C125" s="1"/>
      <c r="D125" s="1"/>
      <c r="E125" s="1"/>
      <c r="F125" s="1"/>
      <c r="G125" s="1"/>
      <c r="H125" s="1"/>
      <c r="I125" s="1"/>
      <c r="J125" s="1"/>
      <c r="K125" s="1"/>
      <c r="L125" s="1"/>
      <c r="M125" s="1"/>
      <c r="N125" s="1"/>
      <c r="O125" s="1"/>
      <c r="P125" s="1"/>
      <c r="Q125" s="1"/>
      <c r="R125" s="1"/>
      <c r="S125" s="1"/>
      <c r="T125" s="1"/>
      <c r="U125" s="1"/>
    </row>
    <row r="126" spans="1:21" ht="15.75" customHeight="1" x14ac:dyDescent="0.25">
      <c r="A126" s="1"/>
      <c r="B126" s="1"/>
      <c r="C126" s="1"/>
      <c r="D126" s="1"/>
      <c r="E126" s="1"/>
      <c r="F126" s="1"/>
      <c r="G126" s="1"/>
      <c r="H126" s="1"/>
      <c r="I126" s="1"/>
      <c r="J126" s="1"/>
      <c r="K126" s="1"/>
      <c r="L126" s="1"/>
      <c r="M126" s="1"/>
      <c r="N126" s="1"/>
      <c r="O126" s="1"/>
      <c r="P126" s="1"/>
      <c r="Q126" s="1"/>
      <c r="R126" s="1"/>
      <c r="S126" s="1"/>
      <c r="T126" s="1"/>
      <c r="U126" s="1"/>
    </row>
    <row r="127" spans="1:21" ht="15.75" customHeight="1" x14ac:dyDescent="0.25">
      <c r="A127" s="1"/>
      <c r="B127" s="1"/>
      <c r="C127" s="1"/>
      <c r="D127" s="1"/>
      <c r="E127" s="1"/>
      <c r="F127" s="1"/>
      <c r="G127" s="1"/>
      <c r="H127" s="1"/>
      <c r="I127" s="1"/>
      <c r="J127" s="1"/>
      <c r="K127" s="1"/>
      <c r="L127" s="1"/>
      <c r="M127" s="1"/>
      <c r="N127" s="1"/>
      <c r="O127" s="1"/>
      <c r="P127" s="1"/>
      <c r="Q127" s="1"/>
      <c r="R127" s="1"/>
      <c r="S127" s="1"/>
      <c r="T127" s="1"/>
      <c r="U127" s="1"/>
    </row>
    <row r="128" spans="1:21" ht="15.75" customHeight="1" x14ac:dyDescent="0.25">
      <c r="A128" s="1"/>
      <c r="B128" s="1"/>
      <c r="C128" s="1"/>
      <c r="D128" s="1"/>
      <c r="E128" s="1"/>
      <c r="F128" s="1"/>
      <c r="G128" s="1"/>
      <c r="H128" s="1"/>
      <c r="I128" s="1"/>
      <c r="J128" s="1"/>
      <c r="K128" s="1"/>
      <c r="L128" s="1"/>
      <c r="M128" s="1"/>
      <c r="N128" s="1"/>
      <c r="O128" s="1"/>
      <c r="P128" s="1"/>
      <c r="Q128" s="1"/>
      <c r="R128" s="1"/>
      <c r="S128" s="1"/>
      <c r="T128" s="1"/>
      <c r="U128" s="1"/>
    </row>
    <row r="129" spans="1:21" ht="15.75" customHeight="1" x14ac:dyDescent="0.25">
      <c r="A129" s="1"/>
      <c r="B129" s="1"/>
      <c r="C129" s="1"/>
      <c r="D129" s="1"/>
      <c r="E129" s="1"/>
      <c r="F129" s="1"/>
      <c r="G129" s="1"/>
      <c r="H129" s="1"/>
      <c r="I129" s="1"/>
      <c r="J129" s="1"/>
      <c r="K129" s="1"/>
      <c r="L129" s="1"/>
      <c r="M129" s="1"/>
      <c r="N129" s="1"/>
      <c r="O129" s="1"/>
      <c r="P129" s="1"/>
      <c r="Q129" s="1"/>
      <c r="R129" s="1"/>
      <c r="S129" s="1"/>
      <c r="T129" s="1"/>
      <c r="U129" s="1"/>
    </row>
    <row r="130" spans="1:21" ht="15.75" customHeight="1" x14ac:dyDescent="0.25">
      <c r="A130" s="1"/>
      <c r="B130" s="1"/>
      <c r="C130" s="1"/>
      <c r="D130" s="1"/>
      <c r="E130" s="1"/>
      <c r="F130" s="1"/>
      <c r="G130" s="1"/>
      <c r="H130" s="1"/>
      <c r="I130" s="1"/>
      <c r="J130" s="1"/>
      <c r="K130" s="1"/>
      <c r="L130" s="1"/>
      <c r="M130" s="1"/>
      <c r="N130" s="1"/>
      <c r="O130" s="1"/>
      <c r="P130" s="1"/>
      <c r="Q130" s="1"/>
      <c r="R130" s="1"/>
      <c r="S130" s="1"/>
      <c r="T130" s="1"/>
      <c r="U130" s="1"/>
    </row>
    <row r="131" spans="1:21" ht="15.75" customHeight="1" x14ac:dyDescent="0.25">
      <c r="A131" s="1"/>
      <c r="B131" s="1"/>
      <c r="C131" s="1"/>
      <c r="D131" s="1"/>
      <c r="E131" s="1"/>
      <c r="F131" s="1"/>
      <c r="G131" s="1"/>
      <c r="H131" s="1"/>
      <c r="I131" s="1"/>
      <c r="J131" s="1"/>
      <c r="K131" s="1"/>
      <c r="L131" s="1"/>
      <c r="M131" s="1"/>
      <c r="N131" s="1"/>
      <c r="O131" s="1"/>
      <c r="P131" s="1"/>
      <c r="Q131" s="1"/>
      <c r="R131" s="1"/>
      <c r="S131" s="1"/>
      <c r="T131" s="1"/>
      <c r="U131" s="1"/>
    </row>
    <row r="132" spans="1:21" ht="15.75" customHeight="1" x14ac:dyDescent="0.25">
      <c r="A132" s="1"/>
      <c r="B132" s="1"/>
      <c r="C132" s="1"/>
      <c r="D132" s="1"/>
      <c r="E132" s="1"/>
      <c r="F132" s="1"/>
      <c r="G132" s="1"/>
      <c r="H132" s="1"/>
      <c r="I132" s="1"/>
      <c r="J132" s="1"/>
      <c r="K132" s="1"/>
      <c r="L132" s="1"/>
      <c r="M132" s="1"/>
      <c r="N132" s="1"/>
      <c r="O132" s="1"/>
      <c r="P132" s="1"/>
      <c r="Q132" s="1"/>
      <c r="R132" s="1"/>
      <c r="S132" s="1"/>
      <c r="T132" s="1"/>
      <c r="U132" s="1"/>
    </row>
    <row r="133" spans="1:21" ht="15.75" customHeight="1" x14ac:dyDescent="0.25">
      <c r="A133" s="1"/>
      <c r="B133" s="1"/>
      <c r="C133" s="1"/>
      <c r="D133" s="1"/>
      <c r="E133" s="1"/>
      <c r="F133" s="1"/>
      <c r="G133" s="1"/>
      <c r="H133" s="1"/>
      <c r="I133" s="1"/>
      <c r="J133" s="1"/>
      <c r="K133" s="1"/>
      <c r="L133" s="1"/>
      <c r="M133" s="1"/>
      <c r="N133" s="1"/>
      <c r="O133" s="1"/>
      <c r="P133" s="1"/>
      <c r="Q133" s="1"/>
      <c r="R133" s="1"/>
      <c r="S133" s="1"/>
      <c r="T133" s="1"/>
      <c r="U133" s="1"/>
    </row>
    <row r="134" spans="1:21" ht="15.75" customHeight="1" x14ac:dyDescent="0.25">
      <c r="A134" s="1"/>
      <c r="B134" s="1"/>
      <c r="C134" s="1"/>
      <c r="D134" s="1"/>
      <c r="E134" s="1"/>
      <c r="F134" s="1"/>
      <c r="G134" s="1"/>
      <c r="H134" s="1"/>
      <c r="I134" s="1"/>
      <c r="J134" s="1"/>
      <c r="K134" s="1"/>
      <c r="L134" s="1"/>
      <c r="M134" s="1"/>
      <c r="N134" s="1"/>
      <c r="O134" s="1"/>
      <c r="P134" s="1"/>
      <c r="Q134" s="1"/>
      <c r="R134" s="1"/>
      <c r="S134" s="1"/>
      <c r="T134" s="1"/>
      <c r="U134" s="1"/>
    </row>
    <row r="135" spans="1:21" ht="15.75" customHeight="1" x14ac:dyDescent="0.25">
      <c r="A135" s="1"/>
      <c r="B135" s="1"/>
      <c r="C135" s="1"/>
      <c r="D135" s="1"/>
      <c r="E135" s="1"/>
      <c r="F135" s="1"/>
      <c r="G135" s="1"/>
      <c r="H135" s="1"/>
      <c r="I135" s="1"/>
      <c r="J135" s="1"/>
      <c r="K135" s="1"/>
      <c r="L135" s="1"/>
      <c r="M135" s="1"/>
      <c r="N135" s="1"/>
      <c r="O135" s="1"/>
      <c r="P135" s="1"/>
      <c r="Q135" s="1"/>
      <c r="R135" s="1"/>
      <c r="S135" s="1"/>
      <c r="T135" s="1"/>
      <c r="U135" s="1"/>
    </row>
    <row r="136" spans="1:21" ht="15.75" customHeight="1" x14ac:dyDescent="0.25">
      <c r="A136" s="1"/>
      <c r="B136" s="1"/>
      <c r="C136" s="1"/>
      <c r="D136" s="1"/>
      <c r="E136" s="1"/>
      <c r="F136" s="1"/>
      <c r="G136" s="1"/>
      <c r="H136" s="1"/>
      <c r="I136" s="1"/>
      <c r="J136" s="1"/>
      <c r="K136" s="1"/>
      <c r="L136" s="1"/>
      <c r="M136" s="1"/>
      <c r="N136" s="1"/>
      <c r="O136" s="1"/>
      <c r="P136" s="1"/>
      <c r="Q136" s="1"/>
      <c r="R136" s="1"/>
      <c r="S136" s="1"/>
      <c r="T136" s="1"/>
      <c r="U136" s="1"/>
    </row>
    <row r="137" spans="1:21" ht="15.75" customHeight="1" x14ac:dyDescent="0.25">
      <c r="A137" s="1"/>
      <c r="B137" s="1"/>
      <c r="C137" s="1"/>
      <c r="D137" s="1"/>
      <c r="E137" s="1"/>
      <c r="F137" s="1"/>
      <c r="G137" s="1"/>
      <c r="H137" s="1"/>
      <c r="I137" s="1"/>
      <c r="J137" s="1"/>
      <c r="K137" s="1"/>
      <c r="L137" s="1"/>
      <c r="M137" s="1"/>
      <c r="N137" s="1"/>
      <c r="O137" s="1"/>
      <c r="P137" s="1"/>
      <c r="Q137" s="1"/>
      <c r="R137" s="1"/>
      <c r="S137" s="1"/>
      <c r="T137" s="1"/>
      <c r="U137" s="1"/>
    </row>
    <row r="138" spans="1:21" ht="15.75" customHeight="1" x14ac:dyDescent="0.25">
      <c r="A138" s="1"/>
      <c r="B138" s="1"/>
      <c r="C138" s="1"/>
      <c r="D138" s="1"/>
      <c r="E138" s="1"/>
      <c r="F138" s="1"/>
      <c r="G138" s="1"/>
      <c r="H138" s="1"/>
      <c r="I138" s="1"/>
      <c r="J138" s="1"/>
      <c r="K138" s="1"/>
      <c r="L138" s="1"/>
      <c r="M138" s="1"/>
      <c r="N138" s="1"/>
      <c r="O138" s="1"/>
      <c r="P138" s="1"/>
      <c r="Q138" s="1"/>
      <c r="R138" s="1"/>
      <c r="S138" s="1"/>
      <c r="T138" s="1"/>
      <c r="U138" s="1"/>
    </row>
    <row r="139" spans="1:21" ht="15.75" customHeight="1" x14ac:dyDescent="0.25">
      <c r="A139" s="1"/>
      <c r="B139" s="1"/>
      <c r="C139" s="1"/>
      <c r="D139" s="1"/>
      <c r="E139" s="1"/>
      <c r="F139" s="1"/>
      <c r="G139" s="1"/>
      <c r="H139" s="1"/>
      <c r="I139" s="1"/>
      <c r="J139" s="1"/>
      <c r="K139" s="1"/>
      <c r="L139" s="1"/>
      <c r="M139" s="1"/>
      <c r="N139" s="1"/>
      <c r="O139" s="1"/>
      <c r="P139" s="1"/>
      <c r="Q139" s="1"/>
      <c r="R139" s="1"/>
      <c r="S139" s="1"/>
      <c r="T139" s="1"/>
      <c r="U139" s="1"/>
    </row>
    <row r="140" spans="1:21" ht="15.75" customHeight="1" x14ac:dyDescent="0.25">
      <c r="A140" s="1"/>
      <c r="B140" s="1"/>
      <c r="C140" s="1"/>
      <c r="D140" s="1"/>
      <c r="E140" s="1"/>
      <c r="F140" s="1"/>
      <c r="G140" s="1"/>
      <c r="H140" s="1"/>
      <c r="I140" s="1"/>
      <c r="J140" s="1"/>
      <c r="K140" s="1"/>
      <c r="L140" s="1"/>
      <c r="M140" s="1"/>
      <c r="N140" s="1"/>
      <c r="O140" s="1"/>
      <c r="P140" s="1"/>
      <c r="Q140" s="1"/>
      <c r="R140" s="1"/>
      <c r="S140" s="1"/>
      <c r="T140" s="1"/>
      <c r="U140" s="1"/>
    </row>
    <row r="141" spans="1:21" ht="15.75" customHeight="1" x14ac:dyDescent="0.25">
      <c r="A141" s="1"/>
      <c r="B141" s="1"/>
      <c r="C141" s="1"/>
      <c r="D141" s="1"/>
      <c r="E141" s="1"/>
      <c r="F141" s="1"/>
      <c r="G141" s="1"/>
      <c r="H141" s="1"/>
      <c r="I141" s="1"/>
      <c r="J141" s="1"/>
      <c r="K141" s="1"/>
      <c r="L141" s="1"/>
      <c r="M141" s="1"/>
      <c r="N141" s="1"/>
      <c r="O141" s="1"/>
      <c r="P141" s="1"/>
      <c r="Q141" s="1"/>
      <c r="R141" s="1"/>
      <c r="S141" s="1"/>
      <c r="T141" s="1"/>
      <c r="U141" s="1"/>
    </row>
    <row r="142" spans="1:21" ht="15.75" customHeight="1" x14ac:dyDescent="0.25">
      <c r="A142" s="1"/>
      <c r="B142" s="1"/>
      <c r="C142" s="1"/>
      <c r="D142" s="1"/>
      <c r="E142" s="1"/>
      <c r="F142" s="1"/>
      <c r="G142" s="1"/>
      <c r="H142" s="1"/>
      <c r="I142" s="1"/>
      <c r="J142" s="1"/>
      <c r="K142" s="1"/>
      <c r="L142" s="1"/>
      <c r="M142" s="1"/>
      <c r="N142" s="1"/>
      <c r="O142" s="1"/>
      <c r="P142" s="1"/>
      <c r="Q142" s="1"/>
      <c r="R142" s="1"/>
      <c r="S142" s="1"/>
      <c r="T142" s="1"/>
      <c r="U142" s="1"/>
    </row>
    <row r="143" spans="1:21" ht="15.75" customHeight="1" x14ac:dyDescent="0.25">
      <c r="A143" s="1"/>
      <c r="B143" s="1"/>
      <c r="C143" s="1"/>
      <c r="D143" s="1"/>
      <c r="E143" s="1"/>
      <c r="F143" s="1"/>
      <c r="G143" s="1"/>
      <c r="H143" s="1"/>
      <c r="I143" s="1"/>
      <c r="J143" s="1"/>
      <c r="K143" s="1"/>
      <c r="L143" s="1"/>
      <c r="M143" s="1"/>
      <c r="N143" s="1"/>
      <c r="O143" s="1"/>
      <c r="P143" s="1"/>
      <c r="Q143" s="1"/>
      <c r="R143" s="1"/>
      <c r="S143" s="1"/>
      <c r="T143" s="1"/>
      <c r="U143" s="1"/>
    </row>
    <row r="144" spans="1:21" ht="15.75" customHeight="1" x14ac:dyDescent="0.25">
      <c r="A144" s="1"/>
      <c r="B144" s="1"/>
      <c r="C144" s="1"/>
      <c r="D144" s="1"/>
      <c r="E144" s="1"/>
      <c r="F144" s="1"/>
      <c r="G144" s="1"/>
      <c r="H144" s="1"/>
      <c r="I144" s="1"/>
      <c r="J144" s="1"/>
      <c r="K144" s="1"/>
      <c r="L144" s="1"/>
      <c r="M144" s="1"/>
      <c r="N144" s="1"/>
      <c r="O144" s="1"/>
      <c r="P144" s="1"/>
      <c r="Q144" s="1"/>
      <c r="R144" s="1"/>
      <c r="S144" s="1"/>
      <c r="T144" s="1"/>
      <c r="U144" s="1"/>
    </row>
    <row r="145" spans="1:21" ht="15.75" customHeight="1" x14ac:dyDescent="0.25">
      <c r="A145" s="1"/>
      <c r="B145" s="1"/>
      <c r="C145" s="1"/>
      <c r="D145" s="1"/>
      <c r="E145" s="1"/>
      <c r="F145" s="1"/>
      <c r="G145" s="1"/>
      <c r="H145" s="1"/>
      <c r="I145" s="1"/>
      <c r="J145" s="1"/>
      <c r="K145" s="1"/>
      <c r="L145" s="1"/>
      <c r="M145" s="1"/>
      <c r="N145" s="1"/>
      <c r="O145" s="1"/>
      <c r="P145" s="1"/>
      <c r="Q145" s="1"/>
      <c r="R145" s="1"/>
      <c r="S145" s="1"/>
      <c r="T145" s="1"/>
      <c r="U145" s="1"/>
    </row>
    <row r="146" spans="1:21" ht="15.75" customHeight="1" x14ac:dyDescent="0.25">
      <c r="A146" s="1"/>
      <c r="B146" s="1"/>
      <c r="C146" s="1"/>
      <c r="D146" s="1"/>
      <c r="E146" s="1"/>
      <c r="F146" s="1"/>
      <c r="G146" s="1"/>
      <c r="H146" s="1"/>
      <c r="I146" s="1"/>
      <c r="J146" s="1"/>
      <c r="K146" s="1"/>
      <c r="L146" s="1"/>
      <c r="M146" s="1"/>
      <c r="N146" s="1"/>
      <c r="O146" s="1"/>
      <c r="P146" s="1"/>
      <c r="Q146" s="1"/>
      <c r="R146" s="1"/>
      <c r="S146" s="1"/>
      <c r="T146" s="1"/>
      <c r="U146" s="1"/>
    </row>
    <row r="147" spans="1:21" ht="15.75" customHeight="1" x14ac:dyDescent="0.25">
      <c r="A147" s="1"/>
      <c r="B147" s="1"/>
      <c r="C147" s="1"/>
      <c r="D147" s="1"/>
      <c r="E147" s="1"/>
      <c r="F147" s="1"/>
      <c r="G147" s="1"/>
      <c r="H147" s="1"/>
      <c r="I147" s="1"/>
      <c r="J147" s="1"/>
      <c r="K147" s="1"/>
      <c r="L147" s="1"/>
      <c r="M147" s="1"/>
      <c r="N147" s="1"/>
      <c r="O147" s="1"/>
      <c r="P147" s="1"/>
      <c r="Q147" s="1"/>
      <c r="R147" s="1"/>
      <c r="S147" s="1"/>
      <c r="T147" s="1"/>
      <c r="U147" s="1"/>
    </row>
    <row r="148" spans="1:21" ht="15.75" customHeight="1" x14ac:dyDescent="0.25">
      <c r="A148" s="1"/>
      <c r="B148" s="1"/>
      <c r="C148" s="1"/>
      <c r="D148" s="1"/>
      <c r="E148" s="1"/>
      <c r="F148" s="1"/>
      <c r="G148" s="1"/>
      <c r="H148" s="1"/>
      <c r="I148" s="1"/>
      <c r="J148" s="1"/>
      <c r="K148" s="1"/>
      <c r="L148" s="1"/>
      <c r="M148" s="1"/>
      <c r="N148" s="1"/>
      <c r="O148" s="1"/>
      <c r="P148" s="1"/>
      <c r="Q148" s="1"/>
      <c r="R148" s="1"/>
      <c r="S148" s="1"/>
      <c r="T148" s="1"/>
      <c r="U148" s="1"/>
    </row>
    <row r="149" spans="1:21" ht="15.75" customHeight="1" x14ac:dyDescent="0.25">
      <c r="A149" s="1"/>
      <c r="B149" s="1"/>
      <c r="C149" s="1"/>
      <c r="D149" s="1"/>
      <c r="E149" s="1"/>
      <c r="F149" s="1"/>
      <c r="G149" s="1"/>
      <c r="H149" s="1"/>
      <c r="I149" s="1"/>
      <c r="J149" s="1"/>
      <c r="K149" s="1"/>
      <c r="L149" s="1"/>
      <c r="M149" s="1"/>
      <c r="N149" s="1"/>
      <c r="O149" s="1"/>
      <c r="P149" s="1"/>
      <c r="Q149" s="1"/>
      <c r="R149" s="1"/>
      <c r="S149" s="1"/>
      <c r="T149" s="1"/>
      <c r="U149" s="1"/>
    </row>
    <row r="150" spans="1:21" ht="15.75" customHeight="1" x14ac:dyDescent="0.25">
      <c r="A150" s="1"/>
      <c r="B150" s="1"/>
      <c r="C150" s="1"/>
      <c r="D150" s="1"/>
      <c r="E150" s="1"/>
      <c r="F150" s="1"/>
      <c r="G150" s="1"/>
      <c r="H150" s="1"/>
      <c r="I150" s="1"/>
      <c r="J150" s="1"/>
      <c r="K150" s="1"/>
      <c r="L150" s="1"/>
      <c r="M150" s="1"/>
      <c r="N150" s="1"/>
      <c r="O150" s="1"/>
      <c r="P150" s="1"/>
      <c r="Q150" s="1"/>
      <c r="R150" s="1"/>
      <c r="S150" s="1"/>
      <c r="T150" s="1"/>
      <c r="U150" s="1"/>
    </row>
    <row r="151" spans="1:21" ht="15.75" customHeight="1" x14ac:dyDescent="0.25">
      <c r="A151" s="1"/>
      <c r="B151" s="1"/>
      <c r="C151" s="1"/>
      <c r="D151" s="1"/>
      <c r="E151" s="1"/>
      <c r="F151" s="1"/>
      <c r="G151" s="1"/>
      <c r="H151" s="1"/>
      <c r="I151" s="1"/>
      <c r="J151" s="1"/>
      <c r="K151" s="1"/>
      <c r="L151" s="1"/>
      <c r="M151" s="1"/>
      <c r="N151" s="1"/>
      <c r="O151" s="1"/>
      <c r="P151" s="1"/>
      <c r="Q151" s="1"/>
      <c r="R151" s="1"/>
      <c r="S151" s="1"/>
      <c r="T151" s="1"/>
      <c r="U151" s="1"/>
    </row>
    <row r="152" spans="1:21" ht="15.75" customHeight="1" x14ac:dyDescent="0.25">
      <c r="A152" s="1"/>
      <c r="B152" s="1"/>
      <c r="C152" s="1"/>
      <c r="D152" s="1"/>
      <c r="E152" s="1"/>
      <c r="F152" s="1"/>
      <c r="G152" s="1"/>
      <c r="H152" s="1"/>
      <c r="I152" s="1"/>
      <c r="J152" s="1"/>
      <c r="K152" s="1"/>
      <c r="L152" s="1"/>
      <c r="M152" s="1"/>
      <c r="N152" s="1"/>
      <c r="O152" s="1"/>
      <c r="P152" s="1"/>
      <c r="Q152" s="1"/>
      <c r="R152" s="1"/>
      <c r="S152" s="1"/>
      <c r="T152" s="1"/>
      <c r="U152" s="1"/>
    </row>
    <row r="153" spans="1:21" ht="15.75" customHeight="1" x14ac:dyDescent="0.25">
      <c r="A153" s="1"/>
      <c r="B153" s="1"/>
      <c r="C153" s="1"/>
      <c r="D153" s="1"/>
      <c r="E153" s="1"/>
      <c r="F153" s="1"/>
      <c r="G153" s="1"/>
      <c r="H153" s="1"/>
      <c r="I153" s="1"/>
      <c r="J153" s="1"/>
      <c r="K153" s="1"/>
      <c r="L153" s="1"/>
      <c r="M153" s="1"/>
      <c r="N153" s="1"/>
      <c r="O153" s="1"/>
      <c r="P153" s="1"/>
      <c r="Q153" s="1"/>
      <c r="R153" s="1"/>
      <c r="S153" s="1"/>
      <c r="T153" s="1"/>
      <c r="U153" s="1"/>
    </row>
    <row r="154" spans="1:21" ht="15.75" customHeight="1" x14ac:dyDescent="0.25">
      <c r="A154" s="1"/>
      <c r="B154" s="1"/>
      <c r="C154" s="1"/>
      <c r="D154" s="1"/>
      <c r="E154" s="1"/>
      <c r="F154" s="1"/>
      <c r="G154" s="1"/>
      <c r="H154" s="1"/>
      <c r="I154" s="1"/>
      <c r="J154" s="1"/>
      <c r="K154" s="1"/>
      <c r="L154" s="1"/>
      <c r="M154" s="1"/>
      <c r="N154" s="1"/>
      <c r="O154" s="1"/>
      <c r="P154" s="1"/>
      <c r="Q154" s="1"/>
      <c r="R154" s="1"/>
      <c r="S154" s="1"/>
      <c r="T154" s="1"/>
      <c r="U154" s="1"/>
    </row>
    <row r="155" spans="1:21" ht="15.75" customHeight="1" x14ac:dyDescent="0.25">
      <c r="A155" s="1"/>
      <c r="B155" s="1"/>
      <c r="C155" s="1"/>
      <c r="D155" s="1"/>
      <c r="E155" s="1"/>
      <c r="F155" s="1"/>
      <c r="G155" s="1"/>
      <c r="H155" s="1"/>
      <c r="I155" s="1"/>
      <c r="J155" s="1"/>
      <c r="K155" s="1"/>
      <c r="L155" s="1"/>
      <c r="M155" s="1"/>
      <c r="N155" s="1"/>
      <c r="O155" s="1"/>
      <c r="P155" s="1"/>
      <c r="Q155" s="1"/>
      <c r="R155" s="1"/>
      <c r="S155" s="1"/>
      <c r="T155" s="1"/>
      <c r="U155" s="1"/>
    </row>
    <row r="156" spans="1:21" ht="15.75" customHeight="1" x14ac:dyDescent="0.25">
      <c r="A156" s="1"/>
      <c r="B156" s="1"/>
      <c r="C156" s="1"/>
      <c r="D156" s="1"/>
      <c r="E156" s="1"/>
      <c r="F156" s="1"/>
      <c r="G156" s="1"/>
      <c r="H156" s="1"/>
      <c r="I156" s="1"/>
      <c r="J156" s="1"/>
      <c r="K156" s="1"/>
      <c r="L156" s="1"/>
      <c r="M156" s="1"/>
      <c r="N156" s="1"/>
      <c r="O156" s="1"/>
      <c r="P156" s="1"/>
      <c r="Q156" s="1"/>
      <c r="R156" s="1"/>
      <c r="S156" s="1"/>
      <c r="T156" s="1"/>
      <c r="U156" s="1"/>
    </row>
    <row r="157" spans="1:21" ht="15.75" customHeight="1" x14ac:dyDescent="0.25">
      <c r="A157" s="1"/>
      <c r="B157" s="1"/>
      <c r="C157" s="1"/>
      <c r="D157" s="1"/>
      <c r="E157" s="1"/>
      <c r="F157" s="1"/>
      <c r="G157" s="1"/>
      <c r="H157" s="1"/>
      <c r="I157" s="1"/>
      <c r="J157" s="1"/>
      <c r="K157" s="1"/>
      <c r="L157" s="1"/>
      <c r="M157" s="1"/>
      <c r="N157" s="1"/>
      <c r="O157" s="1"/>
      <c r="P157" s="1"/>
      <c r="Q157" s="1"/>
      <c r="R157" s="1"/>
      <c r="S157" s="1"/>
      <c r="T157" s="1"/>
      <c r="U157" s="1"/>
    </row>
    <row r="158" spans="1:21" ht="15.75" customHeight="1" x14ac:dyDescent="0.25">
      <c r="A158" s="1"/>
      <c r="B158" s="1"/>
      <c r="C158" s="1"/>
      <c r="D158" s="1"/>
      <c r="E158" s="1"/>
      <c r="F158" s="1"/>
      <c r="G158" s="1"/>
      <c r="H158" s="1"/>
      <c r="I158" s="1"/>
      <c r="J158" s="1"/>
      <c r="K158" s="1"/>
      <c r="L158" s="1"/>
      <c r="M158" s="1"/>
      <c r="N158" s="1"/>
      <c r="O158" s="1"/>
      <c r="P158" s="1"/>
      <c r="Q158" s="1"/>
      <c r="R158" s="1"/>
      <c r="S158" s="1"/>
      <c r="T158" s="1"/>
      <c r="U158" s="1"/>
    </row>
    <row r="159" spans="1:21" ht="15.75" customHeight="1" x14ac:dyDescent="0.25">
      <c r="A159" s="1"/>
      <c r="B159" s="1"/>
      <c r="C159" s="1"/>
      <c r="D159" s="1"/>
      <c r="E159" s="1"/>
      <c r="F159" s="1"/>
      <c r="G159" s="1"/>
      <c r="H159" s="1"/>
      <c r="I159" s="1"/>
      <c r="J159" s="1"/>
      <c r="K159" s="1"/>
      <c r="L159" s="1"/>
      <c r="M159" s="1"/>
      <c r="N159" s="1"/>
      <c r="O159" s="1"/>
      <c r="P159" s="1"/>
      <c r="Q159" s="1"/>
      <c r="R159" s="1"/>
      <c r="S159" s="1"/>
      <c r="T159" s="1"/>
      <c r="U159" s="1"/>
    </row>
    <row r="160" spans="1:21" ht="15.75" customHeight="1" x14ac:dyDescent="0.25">
      <c r="A160" s="1"/>
      <c r="B160" s="1"/>
      <c r="C160" s="1"/>
      <c r="D160" s="1"/>
      <c r="E160" s="1"/>
      <c r="F160" s="1"/>
      <c r="G160" s="1"/>
      <c r="H160" s="1"/>
      <c r="I160" s="1"/>
      <c r="J160" s="1"/>
      <c r="K160" s="1"/>
      <c r="L160" s="1"/>
      <c r="M160" s="1"/>
      <c r="N160" s="1"/>
      <c r="O160" s="1"/>
      <c r="P160" s="1"/>
      <c r="Q160" s="1"/>
      <c r="R160" s="1"/>
      <c r="S160" s="1"/>
      <c r="T160" s="1"/>
      <c r="U160" s="1"/>
    </row>
    <row r="161" spans="1:21" ht="15.75" customHeight="1" x14ac:dyDescent="0.25">
      <c r="A161" s="1"/>
      <c r="B161" s="1"/>
      <c r="C161" s="1"/>
      <c r="D161" s="1"/>
      <c r="E161" s="1"/>
      <c r="F161" s="1"/>
      <c r="G161" s="1"/>
      <c r="H161" s="1"/>
      <c r="I161" s="1"/>
      <c r="J161" s="1"/>
      <c r="K161" s="1"/>
      <c r="L161" s="1"/>
      <c r="M161" s="1"/>
      <c r="N161" s="1"/>
      <c r="O161" s="1"/>
      <c r="P161" s="1"/>
      <c r="Q161" s="1"/>
      <c r="R161" s="1"/>
      <c r="S161" s="1"/>
      <c r="T161" s="1"/>
      <c r="U161" s="1"/>
    </row>
    <row r="162" spans="1:21" ht="15.75" customHeight="1" x14ac:dyDescent="0.25">
      <c r="A162" s="1"/>
      <c r="B162" s="1"/>
      <c r="C162" s="1"/>
      <c r="D162" s="1"/>
      <c r="E162" s="1"/>
      <c r="F162" s="1"/>
      <c r="G162" s="1"/>
      <c r="H162" s="1"/>
      <c r="I162" s="1"/>
      <c r="J162" s="1"/>
      <c r="K162" s="1"/>
      <c r="L162" s="1"/>
      <c r="M162" s="1"/>
      <c r="N162" s="1"/>
      <c r="O162" s="1"/>
      <c r="P162" s="1"/>
      <c r="Q162" s="1"/>
      <c r="R162" s="1"/>
      <c r="S162" s="1"/>
      <c r="T162" s="1"/>
      <c r="U162" s="1"/>
    </row>
    <row r="163" spans="1:21" ht="15.75" customHeight="1" x14ac:dyDescent="0.25">
      <c r="A163" s="1"/>
      <c r="B163" s="1"/>
      <c r="C163" s="1"/>
      <c r="D163" s="1"/>
      <c r="E163" s="1"/>
      <c r="F163" s="1"/>
      <c r="G163" s="1"/>
      <c r="H163" s="1"/>
      <c r="I163" s="1"/>
      <c r="J163" s="1"/>
      <c r="K163" s="1"/>
      <c r="L163" s="1"/>
      <c r="M163" s="1"/>
      <c r="N163" s="1"/>
      <c r="O163" s="1"/>
      <c r="P163" s="1"/>
      <c r="Q163" s="1"/>
      <c r="R163" s="1"/>
      <c r="S163" s="1"/>
      <c r="T163" s="1"/>
      <c r="U163" s="1"/>
    </row>
    <row r="164" spans="1:21" ht="15.75" customHeight="1" x14ac:dyDescent="0.25">
      <c r="A164" s="1"/>
      <c r="B164" s="1"/>
      <c r="C164" s="1"/>
      <c r="D164" s="1"/>
      <c r="E164" s="1"/>
      <c r="F164" s="1"/>
      <c r="G164" s="1"/>
      <c r="H164" s="1"/>
      <c r="I164" s="1"/>
      <c r="J164" s="1"/>
      <c r="K164" s="1"/>
      <c r="L164" s="1"/>
      <c r="M164" s="1"/>
      <c r="N164" s="1"/>
      <c r="O164" s="1"/>
      <c r="P164" s="1"/>
      <c r="Q164" s="1"/>
      <c r="R164" s="1"/>
      <c r="S164" s="1"/>
      <c r="T164" s="1"/>
      <c r="U164" s="1"/>
    </row>
    <row r="165" spans="1:21" ht="15.75" customHeight="1" x14ac:dyDescent="0.25">
      <c r="A165" s="1"/>
      <c r="B165" s="1"/>
      <c r="C165" s="1"/>
      <c r="D165" s="1"/>
      <c r="E165" s="1"/>
      <c r="F165" s="1"/>
      <c r="G165" s="1"/>
      <c r="H165" s="1"/>
      <c r="I165" s="1"/>
      <c r="J165" s="1"/>
      <c r="K165" s="1"/>
      <c r="L165" s="1"/>
      <c r="M165" s="1"/>
      <c r="N165" s="1"/>
      <c r="O165" s="1"/>
      <c r="P165" s="1"/>
      <c r="Q165" s="1"/>
      <c r="R165" s="1"/>
      <c r="S165" s="1"/>
      <c r="T165" s="1"/>
      <c r="U165" s="1"/>
    </row>
    <row r="166" spans="1:21" ht="15.75" customHeight="1" x14ac:dyDescent="0.25">
      <c r="A166" s="1"/>
      <c r="B166" s="1"/>
      <c r="C166" s="1"/>
      <c r="D166" s="1"/>
      <c r="E166" s="1"/>
      <c r="F166" s="1"/>
      <c r="G166" s="1"/>
      <c r="H166" s="1"/>
      <c r="I166" s="1"/>
      <c r="J166" s="1"/>
      <c r="K166" s="1"/>
      <c r="L166" s="1"/>
      <c r="M166" s="1"/>
      <c r="N166" s="1"/>
      <c r="O166" s="1"/>
      <c r="P166" s="1"/>
      <c r="Q166" s="1"/>
      <c r="R166" s="1"/>
      <c r="S166" s="1"/>
      <c r="T166" s="1"/>
      <c r="U166" s="1"/>
    </row>
    <row r="167" spans="1:21" ht="15.75" customHeight="1" x14ac:dyDescent="0.25">
      <c r="A167" s="1"/>
      <c r="B167" s="1"/>
      <c r="C167" s="1"/>
      <c r="D167" s="1"/>
      <c r="E167" s="1"/>
      <c r="F167" s="1"/>
      <c r="G167" s="1"/>
      <c r="H167" s="1"/>
      <c r="I167" s="1"/>
      <c r="J167" s="1"/>
      <c r="K167" s="1"/>
      <c r="L167" s="1"/>
      <c r="M167" s="1"/>
      <c r="N167" s="1"/>
      <c r="O167" s="1"/>
      <c r="P167" s="1"/>
      <c r="Q167" s="1"/>
      <c r="R167" s="1"/>
      <c r="S167" s="1"/>
      <c r="T167" s="1"/>
      <c r="U167" s="1"/>
    </row>
    <row r="168" spans="1:21" ht="15.75" customHeight="1" x14ac:dyDescent="0.25">
      <c r="A168" s="1"/>
      <c r="B168" s="1"/>
      <c r="C168" s="1"/>
      <c r="D168" s="1"/>
      <c r="E168" s="1"/>
      <c r="F168" s="1"/>
      <c r="G168" s="1"/>
      <c r="H168" s="1"/>
      <c r="I168" s="1"/>
      <c r="J168" s="1"/>
      <c r="K168" s="1"/>
      <c r="L168" s="1"/>
      <c r="M168" s="1"/>
      <c r="N168" s="1"/>
      <c r="O168" s="1"/>
      <c r="P168" s="1"/>
      <c r="Q168" s="1"/>
      <c r="R168" s="1"/>
      <c r="S168" s="1"/>
      <c r="T168" s="1"/>
      <c r="U168" s="1"/>
    </row>
    <row r="169" spans="1:21" ht="15.75" customHeight="1" x14ac:dyDescent="0.25">
      <c r="A169" s="1"/>
      <c r="B169" s="1"/>
      <c r="C169" s="1"/>
      <c r="D169" s="1"/>
      <c r="E169" s="1"/>
      <c r="F169" s="1"/>
      <c r="G169" s="1"/>
      <c r="H169" s="1"/>
      <c r="I169" s="1"/>
      <c r="J169" s="1"/>
      <c r="K169" s="1"/>
      <c r="L169" s="1"/>
      <c r="M169" s="1"/>
      <c r="N169" s="1"/>
      <c r="O169" s="1"/>
      <c r="P169" s="1"/>
      <c r="Q169" s="1"/>
      <c r="R169" s="1"/>
      <c r="S169" s="1"/>
      <c r="T169" s="1"/>
      <c r="U169" s="1"/>
    </row>
    <row r="170" spans="1:21" ht="15.75" customHeight="1" x14ac:dyDescent="0.25">
      <c r="A170" s="1"/>
      <c r="B170" s="1"/>
      <c r="C170" s="1"/>
      <c r="D170" s="1"/>
      <c r="E170" s="1"/>
      <c r="F170" s="1"/>
      <c r="G170" s="1"/>
      <c r="H170" s="1"/>
      <c r="I170" s="1"/>
      <c r="J170" s="1"/>
      <c r="K170" s="1"/>
      <c r="L170" s="1"/>
      <c r="M170" s="1"/>
      <c r="N170" s="1"/>
      <c r="O170" s="1"/>
      <c r="P170" s="1"/>
      <c r="Q170" s="1"/>
      <c r="R170" s="1"/>
      <c r="S170" s="1"/>
      <c r="T170" s="1"/>
      <c r="U170" s="1"/>
    </row>
    <row r="171" spans="1:21" ht="15.75" customHeight="1" x14ac:dyDescent="0.25">
      <c r="A171" s="1"/>
      <c r="B171" s="1"/>
      <c r="C171" s="1"/>
      <c r="D171" s="1"/>
      <c r="E171" s="1"/>
      <c r="F171" s="1"/>
      <c r="G171" s="1"/>
      <c r="H171" s="1"/>
      <c r="I171" s="1"/>
      <c r="J171" s="1"/>
      <c r="K171" s="1"/>
      <c r="L171" s="1"/>
      <c r="M171" s="1"/>
      <c r="N171" s="1"/>
      <c r="O171" s="1"/>
      <c r="P171" s="1"/>
      <c r="Q171" s="1"/>
      <c r="R171" s="1"/>
      <c r="S171" s="1"/>
      <c r="T171" s="1"/>
      <c r="U171" s="1"/>
    </row>
    <row r="172" spans="1:21" ht="15.75" customHeight="1" x14ac:dyDescent="0.25">
      <c r="A172" s="1"/>
      <c r="B172" s="1"/>
      <c r="C172" s="1"/>
      <c r="D172" s="1"/>
      <c r="E172" s="1"/>
      <c r="F172" s="1"/>
      <c r="G172" s="1"/>
      <c r="H172" s="1"/>
      <c r="I172" s="1"/>
      <c r="J172" s="1"/>
      <c r="K172" s="1"/>
      <c r="L172" s="1"/>
      <c r="M172" s="1"/>
      <c r="N172" s="1"/>
      <c r="O172" s="1"/>
      <c r="P172" s="1"/>
      <c r="Q172" s="1"/>
      <c r="R172" s="1"/>
      <c r="S172" s="1"/>
      <c r="T172" s="1"/>
      <c r="U172" s="1"/>
    </row>
    <row r="173" spans="1:21" ht="15.75" customHeight="1" x14ac:dyDescent="0.25">
      <c r="A173" s="1"/>
      <c r="B173" s="1"/>
      <c r="C173" s="1"/>
      <c r="D173" s="1"/>
      <c r="E173" s="1"/>
      <c r="F173" s="1"/>
      <c r="G173" s="1"/>
      <c r="H173" s="1"/>
      <c r="I173" s="1"/>
      <c r="J173" s="1"/>
      <c r="K173" s="1"/>
      <c r="L173" s="1"/>
      <c r="M173" s="1"/>
      <c r="N173" s="1"/>
      <c r="O173" s="1"/>
      <c r="P173" s="1"/>
      <c r="Q173" s="1"/>
      <c r="R173" s="1"/>
      <c r="S173" s="1"/>
      <c r="T173" s="1"/>
      <c r="U173" s="1"/>
    </row>
    <row r="174" spans="1:21" ht="15.75" customHeight="1" x14ac:dyDescent="0.25">
      <c r="A174" s="1"/>
      <c r="B174" s="1"/>
      <c r="C174" s="1"/>
      <c r="D174" s="1"/>
      <c r="E174" s="1"/>
      <c r="F174" s="1"/>
      <c r="G174" s="1"/>
      <c r="H174" s="1"/>
      <c r="I174" s="1"/>
      <c r="J174" s="1"/>
      <c r="K174" s="1"/>
      <c r="L174" s="1"/>
      <c r="M174" s="1"/>
      <c r="N174" s="1"/>
      <c r="O174" s="1"/>
      <c r="P174" s="1"/>
      <c r="Q174" s="1"/>
      <c r="R174" s="1"/>
      <c r="S174" s="1"/>
      <c r="T174" s="1"/>
      <c r="U174" s="1"/>
    </row>
    <row r="175" spans="1:21" ht="15.75" customHeight="1" x14ac:dyDescent="0.25">
      <c r="A175" s="1"/>
      <c r="B175" s="1"/>
      <c r="C175" s="1"/>
      <c r="D175" s="1"/>
      <c r="E175" s="1"/>
      <c r="F175" s="1"/>
      <c r="G175" s="1"/>
      <c r="H175" s="1"/>
      <c r="I175" s="1"/>
      <c r="J175" s="1"/>
      <c r="K175" s="1"/>
      <c r="L175" s="1"/>
      <c r="M175" s="1"/>
      <c r="N175" s="1"/>
      <c r="O175" s="1"/>
      <c r="P175" s="1"/>
      <c r="Q175" s="1"/>
      <c r="R175" s="1"/>
      <c r="S175" s="1"/>
      <c r="T175" s="1"/>
      <c r="U175" s="1"/>
    </row>
    <row r="176" spans="1:21" ht="15.75" customHeight="1" x14ac:dyDescent="0.25">
      <c r="A176" s="1"/>
      <c r="B176" s="1"/>
      <c r="C176" s="1"/>
      <c r="D176" s="1"/>
      <c r="E176" s="1"/>
      <c r="F176" s="1"/>
      <c r="G176" s="1"/>
      <c r="H176" s="1"/>
      <c r="I176" s="1"/>
      <c r="J176" s="1"/>
      <c r="K176" s="1"/>
      <c r="L176" s="1"/>
      <c r="M176" s="1"/>
      <c r="N176" s="1"/>
      <c r="O176" s="1"/>
      <c r="P176" s="1"/>
      <c r="Q176" s="1"/>
      <c r="R176" s="1"/>
      <c r="S176" s="1"/>
      <c r="T176" s="1"/>
      <c r="U176" s="1"/>
    </row>
    <row r="177" spans="1:21" ht="15.75" customHeight="1" x14ac:dyDescent="0.25">
      <c r="A177" s="1"/>
      <c r="B177" s="1"/>
      <c r="C177" s="1"/>
      <c r="D177" s="1"/>
      <c r="E177" s="1"/>
      <c r="F177" s="1"/>
      <c r="G177" s="1"/>
      <c r="H177" s="1"/>
      <c r="I177" s="1"/>
      <c r="J177" s="1"/>
      <c r="K177" s="1"/>
      <c r="L177" s="1"/>
      <c r="M177" s="1"/>
      <c r="N177" s="1"/>
      <c r="O177" s="1"/>
      <c r="P177" s="1"/>
      <c r="Q177" s="1"/>
      <c r="R177" s="1"/>
      <c r="S177" s="1"/>
      <c r="T177" s="1"/>
      <c r="U177" s="1"/>
    </row>
    <row r="178" spans="1:21" ht="15.75" customHeight="1" x14ac:dyDescent="0.25">
      <c r="A178" s="1"/>
      <c r="B178" s="1"/>
      <c r="C178" s="1"/>
      <c r="D178" s="1"/>
      <c r="E178" s="1"/>
      <c r="F178" s="1"/>
      <c r="G178" s="1"/>
      <c r="H178" s="1"/>
      <c r="I178" s="1"/>
      <c r="J178" s="1"/>
      <c r="K178" s="1"/>
      <c r="L178" s="1"/>
      <c r="M178" s="1"/>
      <c r="N178" s="1"/>
      <c r="O178" s="1"/>
      <c r="P178" s="1"/>
      <c r="Q178" s="1"/>
      <c r="R178" s="1"/>
      <c r="S178" s="1"/>
      <c r="T178" s="1"/>
      <c r="U178" s="1"/>
    </row>
    <row r="179" spans="1:21" ht="15.75" customHeight="1" x14ac:dyDescent="0.25">
      <c r="A179" s="1"/>
      <c r="B179" s="1"/>
      <c r="C179" s="1"/>
      <c r="D179" s="1"/>
      <c r="E179" s="1"/>
      <c r="F179" s="1"/>
      <c r="G179" s="1"/>
      <c r="H179" s="1"/>
      <c r="I179" s="1"/>
      <c r="J179" s="1"/>
      <c r="K179" s="1"/>
      <c r="L179" s="1"/>
      <c r="M179" s="1"/>
      <c r="N179" s="1"/>
      <c r="O179" s="1"/>
      <c r="P179" s="1"/>
      <c r="Q179" s="1"/>
      <c r="R179" s="1"/>
      <c r="S179" s="1"/>
      <c r="T179" s="1"/>
      <c r="U179" s="1"/>
    </row>
    <row r="180" spans="1:21" ht="15.75" customHeight="1" x14ac:dyDescent="0.25">
      <c r="A180" s="1"/>
      <c r="B180" s="1"/>
      <c r="C180" s="1"/>
      <c r="D180" s="1"/>
      <c r="E180" s="1"/>
      <c r="F180" s="1"/>
      <c r="G180" s="1"/>
      <c r="H180" s="1"/>
      <c r="I180" s="1"/>
      <c r="J180" s="1"/>
      <c r="K180" s="1"/>
      <c r="L180" s="1"/>
      <c r="M180" s="1"/>
      <c r="N180" s="1"/>
      <c r="O180" s="1"/>
      <c r="P180" s="1"/>
      <c r="Q180" s="1"/>
      <c r="R180" s="1"/>
      <c r="S180" s="1"/>
      <c r="T180" s="1"/>
      <c r="U180" s="1"/>
    </row>
    <row r="181" spans="1:21" ht="15.75" customHeight="1" x14ac:dyDescent="0.25">
      <c r="A181" s="1"/>
      <c r="B181" s="1"/>
      <c r="C181" s="1"/>
      <c r="D181" s="1"/>
      <c r="E181" s="1"/>
      <c r="F181" s="1"/>
      <c r="G181" s="1"/>
      <c r="H181" s="1"/>
      <c r="I181" s="1"/>
      <c r="J181" s="1"/>
      <c r="K181" s="1"/>
      <c r="L181" s="1"/>
      <c r="M181" s="1"/>
      <c r="N181" s="1"/>
      <c r="O181" s="1"/>
      <c r="P181" s="1"/>
      <c r="Q181" s="1"/>
      <c r="R181" s="1"/>
      <c r="S181" s="1"/>
      <c r="T181" s="1"/>
      <c r="U181" s="1"/>
    </row>
    <row r="182" spans="1:21" ht="15.75" customHeight="1" x14ac:dyDescent="0.25">
      <c r="A182" s="1"/>
      <c r="B182" s="1"/>
      <c r="C182" s="1"/>
      <c r="D182" s="1"/>
      <c r="E182" s="1"/>
      <c r="F182" s="1"/>
      <c r="G182" s="1"/>
      <c r="H182" s="1"/>
      <c r="I182" s="1"/>
      <c r="J182" s="1"/>
      <c r="K182" s="1"/>
      <c r="L182" s="1"/>
      <c r="M182" s="1"/>
      <c r="N182" s="1"/>
      <c r="O182" s="1"/>
      <c r="P182" s="1"/>
      <c r="Q182" s="1"/>
      <c r="R182" s="1"/>
      <c r="S182" s="1"/>
      <c r="T182" s="1"/>
      <c r="U182" s="1"/>
    </row>
    <row r="183" spans="1:21" ht="15.75" customHeight="1" x14ac:dyDescent="0.25">
      <c r="A183" s="1"/>
      <c r="B183" s="1"/>
      <c r="C183" s="1"/>
      <c r="D183" s="1"/>
      <c r="E183" s="1"/>
      <c r="F183" s="1"/>
      <c r="G183" s="1"/>
      <c r="H183" s="1"/>
      <c r="I183" s="1"/>
      <c r="J183" s="1"/>
      <c r="K183" s="1"/>
      <c r="L183" s="1"/>
      <c r="M183" s="1"/>
      <c r="N183" s="1"/>
      <c r="O183" s="1"/>
      <c r="P183" s="1"/>
      <c r="Q183" s="1"/>
      <c r="R183" s="1"/>
      <c r="S183" s="1"/>
      <c r="T183" s="1"/>
      <c r="U183" s="1"/>
    </row>
    <row r="184" spans="1:21" ht="15.75" customHeight="1" x14ac:dyDescent="0.25">
      <c r="A184" s="1"/>
      <c r="B184" s="1"/>
      <c r="C184" s="1"/>
      <c r="D184" s="1"/>
      <c r="E184" s="1"/>
      <c r="F184" s="1"/>
      <c r="G184" s="1"/>
      <c r="H184" s="1"/>
      <c r="I184" s="1"/>
      <c r="J184" s="1"/>
      <c r="K184" s="1"/>
      <c r="L184" s="1"/>
      <c r="M184" s="1"/>
      <c r="N184" s="1"/>
      <c r="O184" s="1"/>
      <c r="P184" s="1"/>
      <c r="Q184" s="1"/>
      <c r="R184" s="1"/>
      <c r="S184" s="1"/>
      <c r="T184" s="1"/>
      <c r="U184" s="1"/>
    </row>
    <row r="185" spans="1:21" ht="15.75" customHeight="1" x14ac:dyDescent="0.25">
      <c r="A185" s="1"/>
      <c r="B185" s="1"/>
      <c r="C185" s="1"/>
      <c r="D185" s="1"/>
      <c r="E185" s="1"/>
      <c r="F185" s="1"/>
      <c r="G185" s="1"/>
      <c r="H185" s="1"/>
      <c r="I185" s="1"/>
      <c r="J185" s="1"/>
      <c r="K185" s="1"/>
      <c r="L185" s="1"/>
      <c r="M185" s="1"/>
      <c r="N185" s="1"/>
      <c r="O185" s="1"/>
      <c r="P185" s="1"/>
      <c r="Q185" s="1"/>
      <c r="R185" s="1"/>
      <c r="S185" s="1"/>
      <c r="T185" s="1"/>
      <c r="U185" s="1"/>
    </row>
    <row r="186" spans="1:21" ht="15.75" customHeight="1" x14ac:dyDescent="0.25">
      <c r="A186" s="1"/>
      <c r="B186" s="1"/>
      <c r="C186" s="1"/>
      <c r="D186" s="1"/>
      <c r="E186" s="1"/>
      <c r="F186" s="1"/>
      <c r="G186" s="1"/>
      <c r="H186" s="1"/>
      <c r="I186" s="1"/>
      <c r="J186" s="1"/>
      <c r="K186" s="1"/>
      <c r="L186" s="1"/>
      <c r="M186" s="1"/>
      <c r="N186" s="1"/>
      <c r="O186" s="1"/>
      <c r="P186" s="1"/>
      <c r="Q186" s="1"/>
      <c r="R186" s="1"/>
      <c r="S186" s="1"/>
      <c r="T186" s="1"/>
      <c r="U186" s="1"/>
    </row>
    <row r="187" spans="1:21" ht="15.75" customHeight="1" x14ac:dyDescent="0.25">
      <c r="A187" s="1"/>
      <c r="B187" s="1"/>
      <c r="C187" s="1"/>
      <c r="D187" s="1"/>
      <c r="E187" s="1"/>
      <c r="F187" s="1"/>
      <c r="G187" s="1"/>
      <c r="H187" s="1"/>
      <c r="I187" s="1"/>
      <c r="J187" s="1"/>
      <c r="K187" s="1"/>
      <c r="L187" s="1"/>
      <c r="M187" s="1"/>
      <c r="N187" s="1"/>
      <c r="O187" s="1"/>
      <c r="P187" s="1"/>
      <c r="Q187" s="1"/>
      <c r="R187" s="1"/>
      <c r="S187" s="1"/>
      <c r="T187" s="1"/>
      <c r="U187" s="1"/>
    </row>
    <row r="188" spans="1:21" ht="15.75" customHeight="1" x14ac:dyDescent="0.25">
      <c r="A188" s="1"/>
      <c r="B188" s="1"/>
      <c r="C188" s="1"/>
      <c r="D188" s="1"/>
      <c r="E188" s="1"/>
      <c r="F188" s="1"/>
      <c r="G188" s="1"/>
      <c r="H188" s="1"/>
      <c r="I188" s="1"/>
      <c r="J188" s="1"/>
      <c r="K188" s="1"/>
      <c r="L188" s="1"/>
      <c r="M188" s="1"/>
      <c r="N188" s="1"/>
      <c r="O188" s="1"/>
      <c r="P188" s="1"/>
      <c r="Q188" s="1"/>
      <c r="R188" s="1"/>
      <c r="S188" s="1"/>
      <c r="T188" s="1"/>
      <c r="U188" s="1"/>
    </row>
    <row r="189" spans="1:21" ht="15.75" customHeight="1" x14ac:dyDescent="0.25">
      <c r="A189" s="1"/>
      <c r="B189" s="1"/>
      <c r="C189" s="1"/>
      <c r="D189" s="1"/>
      <c r="E189" s="1"/>
      <c r="F189" s="1"/>
      <c r="G189" s="1"/>
      <c r="H189" s="1"/>
      <c r="I189" s="1"/>
      <c r="J189" s="1"/>
      <c r="K189" s="1"/>
      <c r="L189" s="1"/>
      <c r="M189" s="1"/>
      <c r="N189" s="1"/>
      <c r="O189" s="1"/>
      <c r="P189" s="1"/>
      <c r="Q189" s="1"/>
      <c r="R189" s="1"/>
      <c r="S189" s="1"/>
      <c r="T189" s="1"/>
      <c r="U189" s="1"/>
    </row>
    <row r="190" spans="1:21" ht="15.75" customHeight="1" x14ac:dyDescent="0.25">
      <c r="A190" s="1"/>
      <c r="B190" s="1"/>
      <c r="C190" s="1"/>
      <c r="D190" s="1"/>
      <c r="E190" s="1"/>
      <c r="F190" s="1"/>
      <c r="G190" s="1"/>
      <c r="H190" s="1"/>
      <c r="I190" s="1"/>
      <c r="J190" s="1"/>
      <c r="K190" s="1"/>
      <c r="L190" s="1"/>
      <c r="M190" s="1"/>
      <c r="N190" s="1"/>
      <c r="O190" s="1"/>
      <c r="P190" s="1"/>
      <c r="Q190" s="1"/>
      <c r="R190" s="1"/>
      <c r="S190" s="1"/>
      <c r="T190" s="1"/>
      <c r="U190" s="1"/>
    </row>
    <row r="191" spans="1:21" ht="15.75" customHeight="1" x14ac:dyDescent="0.25">
      <c r="A191" s="1"/>
      <c r="B191" s="1"/>
      <c r="C191" s="1"/>
      <c r="D191" s="1"/>
      <c r="E191" s="1"/>
      <c r="F191" s="1"/>
      <c r="G191" s="1"/>
      <c r="H191" s="1"/>
      <c r="I191" s="1"/>
      <c r="J191" s="1"/>
      <c r="K191" s="1"/>
      <c r="L191" s="1"/>
      <c r="M191" s="1"/>
      <c r="N191" s="1"/>
      <c r="O191" s="1"/>
      <c r="P191" s="1"/>
      <c r="Q191" s="1"/>
      <c r="R191" s="1"/>
      <c r="S191" s="1"/>
      <c r="T191" s="1"/>
      <c r="U191" s="1"/>
    </row>
    <row r="192" spans="1:21" ht="15.75" customHeight="1" x14ac:dyDescent="0.25">
      <c r="A192" s="1"/>
      <c r="B192" s="1"/>
      <c r="C192" s="1"/>
      <c r="D192" s="1"/>
      <c r="E192" s="1"/>
      <c r="F192" s="1"/>
      <c r="G192" s="1"/>
      <c r="H192" s="1"/>
      <c r="I192" s="1"/>
      <c r="J192" s="1"/>
      <c r="K192" s="1"/>
      <c r="L192" s="1"/>
      <c r="M192" s="1"/>
      <c r="N192" s="1"/>
      <c r="O192" s="1"/>
      <c r="P192" s="1"/>
      <c r="Q192" s="1"/>
      <c r="R192" s="1"/>
      <c r="S192" s="1"/>
      <c r="T192" s="1"/>
      <c r="U192" s="1"/>
    </row>
    <row r="193" spans="1:21" ht="15.75" customHeight="1" x14ac:dyDescent="0.25">
      <c r="A193" s="1"/>
      <c r="B193" s="1"/>
      <c r="C193" s="1"/>
      <c r="D193" s="1"/>
      <c r="E193" s="1"/>
      <c r="F193" s="1"/>
      <c r="G193" s="1"/>
      <c r="H193" s="1"/>
      <c r="I193" s="1"/>
      <c r="J193" s="1"/>
      <c r="K193" s="1"/>
      <c r="L193" s="1"/>
      <c r="M193" s="1"/>
      <c r="N193" s="1"/>
      <c r="O193" s="1"/>
      <c r="P193" s="1"/>
      <c r="Q193" s="1"/>
      <c r="R193" s="1"/>
      <c r="S193" s="1"/>
      <c r="T193" s="1"/>
      <c r="U193" s="1"/>
    </row>
    <row r="194" spans="1:21" ht="15.75" customHeight="1" x14ac:dyDescent="0.25">
      <c r="A194" s="1"/>
      <c r="B194" s="1"/>
      <c r="C194" s="1"/>
      <c r="D194" s="1"/>
      <c r="E194" s="1"/>
      <c r="F194" s="1"/>
      <c r="G194" s="1"/>
      <c r="H194" s="1"/>
      <c r="I194" s="1"/>
      <c r="J194" s="1"/>
      <c r="K194" s="1"/>
      <c r="L194" s="1"/>
      <c r="M194" s="1"/>
      <c r="N194" s="1"/>
      <c r="O194" s="1"/>
      <c r="P194" s="1"/>
      <c r="Q194" s="1"/>
      <c r="R194" s="1"/>
      <c r="S194" s="1"/>
      <c r="T194" s="1"/>
      <c r="U194" s="1"/>
    </row>
    <row r="195" spans="1:21" ht="15.75" customHeight="1" x14ac:dyDescent="0.25">
      <c r="A195" s="1"/>
      <c r="B195" s="1"/>
      <c r="C195" s="1"/>
      <c r="D195" s="1"/>
      <c r="E195" s="1"/>
      <c r="F195" s="1"/>
      <c r="G195" s="1"/>
      <c r="H195" s="1"/>
      <c r="I195" s="1"/>
      <c r="J195" s="1"/>
      <c r="K195" s="1"/>
      <c r="L195" s="1"/>
      <c r="M195" s="1"/>
      <c r="N195" s="1"/>
      <c r="O195" s="1"/>
      <c r="P195" s="1"/>
      <c r="Q195" s="1"/>
      <c r="R195" s="1"/>
      <c r="S195" s="1"/>
      <c r="T195" s="1"/>
      <c r="U195" s="1"/>
    </row>
    <row r="196" spans="1:21" ht="15.75" customHeight="1" x14ac:dyDescent="0.25">
      <c r="A196" s="1"/>
      <c r="B196" s="1"/>
      <c r="C196" s="1"/>
      <c r="D196" s="1"/>
      <c r="E196" s="1"/>
      <c r="F196" s="1"/>
      <c r="G196" s="1"/>
      <c r="H196" s="1"/>
      <c r="I196" s="1"/>
      <c r="J196" s="1"/>
      <c r="K196" s="1"/>
      <c r="L196" s="1"/>
      <c r="M196" s="1"/>
      <c r="N196" s="1"/>
      <c r="O196" s="1"/>
      <c r="P196" s="1"/>
      <c r="Q196" s="1"/>
      <c r="R196" s="1"/>
      <c r="S196" s="1"/>
      <c r="T196" s="1"/>
      <c r="U196" s="1"/>
    </row>
    <row r="197" spans="1:21" ht="15.75" customHeight="1" x14ac:dyDescent="0.25">
      <c r="A197" s="1"/>
      <c r="B197" s="1"/>
      <c r="C197" s="1"/>
      <c r="D197" s="1"/>
      <c r="E197" s="1"/>
      <c r="F197" s="1"/>
      <c r="G197" s="1"/>
      <c r="H197" s="1"/>
      <c r="I197" s="1"/>
      <c r="J197" s="1"/>
      <c r="K197" s="1"/>
      <c r="L197" s="1"/>
      <c r="M197" s="1"/>
      <c r="N197" s="1"/>
      <c r="O197" s="1"/>
      <c r="P197" s="1"/>
      <c r="Q197" s="1"/>
      <c r="R197" s="1"/>
      <c r="S197" s="1"/>
      <c r="T197" s="1"/>
      <c r="U197" s="1"/>
    </row>
    <row r="198" spans="1:21" ht="15.75" customHeight="1" x14ac:dyDescent="0.25">
      <c r="A198" s="1"/>
      <c r="B198" s="1"/>
      <c r="C198" s="1"/>
      <c r="D198" s="1"/>
      <c r="E198" s="1"/>
      <c r="F198" s="1"/>
      <c r="G198" s="1"/>
      <c r="H198" s="1"/>
      <c r="I198" s="1"/>
      <c r="J198" s="1"/>
      <c r="K198" s="1"/>
      <c r="L198" s="1"/>
      <c r="M198" s="1"/>
      <c r="N198" s="1"/>
      <c r="O198" s="1"/>
      <c r="P198" s="1"/>
      <c r="Q198" s="1"/>
      <c r="R198" s="1"/>
      <c r="S198" s="1"/>
      <c r="T198" s="1"/>
      <c r="U198" s="1"/>
    </row>
    <row r="199" spans="1:21" ht="15.75" customHeight="1" x14ac:dyDescent="0.25">
      <c r="A199" s="1"/>
      <c r="B199" s="1"/>
      <c r="C199" s="1"/>
      <c r="D199" s="1"/>
      <c r="E199" s="1"/>
      <c r="F199" s="1"/>
      <c r="G199" s="1"/>
      <c r="H199" s="1"/>
      <c r="I199" s="1"/>
      <c r="J199" s="1"/>
      <c r="K199" s="1"/>
      <c r="L199" s="1"/>
      <c r="M199" s="1"/>
      <c r="N199" s="1"/>
      <c r="O199" s="1"/>
      <c r="P199" s="1"/>
      <c r="Q199" s="1"/>
      <c r="R199" s="1"/>
      <c r="S199" s="1"/>
      <c r="T199" s="1"/>
      <c r="U199" s="1"/>
    </row>
    <row r="200" spans="1:21" ht="15.75" customHeight="1" x14ac:dyDescent="0.25">
      <c r="A200" s="1"/>
      <c r="B200" s="1"/>
      <c r="C200" s="1"/>
      <c r="D200" s="1"/>
      <c r="E200" s="1"/>
      <c r="F200" s="1"/>
      <c r="G200" s="1"/>
      <c r="H200" s="1"/>
      <c r="I200" s="1"/>
      <c r="J200" s="1"/>
      <c r="K200" s="1"/>
      <c r="L200" s="1"/>
      <c r="M200" s="1"/>
      <c r="N200" s="1"/>
      <c r="O200" s="1"/>
      <c r="P200" s="1"/>
      <c r="Q200" s="1"/>
      <c r="R200" s="1"/>
      <c r="S200" s="1"/>
      <c r="T200" s="1"/>
      <c r="U200" s="1"/>
    </row>
    <row r="201" spans="1:21" ht="15.75" customHeight="1" x14ac:dyDescent="0.25">
      <c r="A201" s="1"/>
      <c r="B201" s="1"/>
      <c r="C201" s="1"/>
      <c r="D201" s="1"/>
      <c r="E201" s="1"/>
      <c r="F201" s="1"/>
      <c r="G201" s="1"/>
      <c r="H201" s="1"/>
      <c r="I201" s="1"/>
      <c r="J201" s="1"/>
      <c r="K201" s="1"/>
      <c r="L201" s="1"/>
      <c r="M201" s="1"/>
      <c r="N201" s="1"/>
      <c r="O201" s="1"/>
      <c r="P201" s="1"/>
      <c r="Q201" s="1"/>
      <c r="R201" s="1"/>
      <c r="S201" s="1"/>
      <c r="T201" s="1"/>
      <c r="U201" s="1"/>
    </row>
    <row r="202" spans="1:21" ht="15.75" customHeight="1" x14ac:dyDescent="0.25">
      <c r="A202" s="1"/>
      <c r="B202" s="1"/>
      <c r="C202" s="1"/>
      <c r="D202" s="1"/>
      <c r="E202" s="1"/>
      <c r="F202" s="1"/>
      <c r="G202" s="1"/>
      <c r="H202" s="1"/>
      <c r="I202" s="1"/>
      <c r="J202" s="1"/>
      <c r="K202" s="1"/>
      <c r="L202" s="1"/>
      <c r="M202" s="1"/>
      <c r="N202" s="1"/>
      <c r="O202" s="1"/>
      <c r="P202" s="1"/>
      <c r="Q202" s="1"/>
      <c r="R202" s="1"/>
      <c r="S202" s="1"/>
      <c r="T202" s="1"/>
      <c r="U202" s="1"/>
    </row>
    <row r="203" spans="1:21" ht="15.75" customHeight="1" x14ac:dyDescent="0.25">
      <c r="A203" s="1"/>
      <c r="B203" s="1"/>
      <c r="C203" s="1"/>
      <c r="D203" s="1"/>
      <c r="E203" s="1"/>
      <c r="F203" s="1"/>
      <c r="G203" s="1"/>
      <c r="H203" s="1"/>
      <c r="I203" s="1"/>
      <c r="J203" s="1"/>
      <c r="K203" s="1"/>
      <c r="L203" s="1"/>
      <c r="M203" s="1"/>
      <c r="N203" s="1"/>
      <c r="O203" s="1"/>
      <c r="P203" s="1"/>
      <c r="Q203" s="1"/>
      <c r="R203" s="1"/>
      <c r="S203" s="1"/>
      <c r="T203" s="1"/>
      <c r="U203" s="1"/>
    </row>
    <row r="204" spans="1:21" ht="15.75" customHeight="1" x14ac:dyDescent="0.25">
      <c r="A204" s="1"/>
      <c r="B204" s="1"/>
      <c r="C204" s="1"/>
      <c r="D204" s="1"/>
      <c r="E204" s="1"/>
      <c r="F204" s="1"/>
      <c r="G204" s="1"/>
      <c r="H204" s="1"/>
      <c r="I204" s="1"/>
      <c r="J204" s="1"/>
      <c r="K204" s="1"/>
      <c r="L204" s="1"/>
      <c r="M204" s="1"/>
      <c r="N204" s="1"/>
      <c r="O204" s="1"/>
      <c r="P204" s="1"/>
      <c r="Q204" s="1"/>
      <c r="R204" s="1"/>
      <c r="S204" s="1"/>
      <c r="T204" s="1"/>
      <c r="U204" s="1"/>
    </row>
    <row r="205" spans="1:21" ht="15.75" customHeight="1" x14ac:dyDescent="0.25">
      <c r="A205" s="1"/>
      <c r="B205" s="1"/>
      <c r="C205" s="1"/>
      <c r="D205" s="1"/>
      <c r="E205" s="1"/>
      <c r="F205" s="1"/>
      <c r="G205" s="1"/>
      <c r="H205" s="1"/>
      <c r="I205" s="1"/>
      <c r="J205" s="1"/>
      <c r="K205" s="1"/>
      <c r="L205" s="1"/>
      <c r="M205" s="1"/>
      <c r="N205" s="1"/>
      <c r="O205" s="1"/>
      <c r="P205" s="1"/>
      <c r="Q205" s="1"/>
      <c r="R205" s="1"/>
      <c r="S205" s="1"/>
      <c r="T205" s="1"/>
      <c r="U205" s="1"/>
    </row>
    <row r="206" spans="1:21" ht="15.75" customHeight="1" x14ac:dyDescent="0.25">
      <c r="A206" s="1"/>
      <c r="B206" s="1"/>
      <c r="C206" s="1"/>
      <c r="D206" s="1"/>
      <c r="E206" s="1"/>
      <c r="F206" s="1"/>
      <c r="G206" s="1"/>
      <c r="H206" s="1"/>
      <c r="I206" s="1"/>
      <c r="J206" s="1"/>
      <c r="K206" s="1"/>
      <c r="L206" s="1"/>
      <c r="M206" s="1"/>
      <c r="N206" s="1"/>
      <c r="O206" s="1"/>
      <c r="P206" s="1"/>
      <c r="Q206" s="1"/>
      <c r="R206" s="1"/>
      <c r="S206" s="1"/>
      <c r="T206" s="1"/>
      <c r="U206" s="1"/>
    </row>
    <row r="207" spans="1:21" ht="15.75" customHeight="1" x14ac:dyDescent="0.25">
      <c r="A207" s="1"/>
      <c r="B207" s="1"/>
      <c r="C207" s="1"/>
      <c r="D207" s="1"/>
      <c r="E207" s="1"/>
      <c r="F207" s="1"/>
      <c r="G207" s="1"/>
      <c r="H207" s="1"/>
      <c r="I207" s="1"/>
      <c r="J207" s="1"/>
      <c r="K207" s="1"/>
      <c r="L207" s="1"/>
      <c r="M207" s="1"/>
      <c r="N207" s="1"/>
      <c r="O207" s="1"/>
      <c r="P207" s="1"/>
      <c r="Q207" s="1"/>
      <c r="R207" s="1"/>
      <c r="S207" s="1"/>
      <c r="T207" s="1"/>
      <c r="U207" s="1"/>
    </row>
    <row r="208" spans="1:21" ht="15.75" customHeight="1" x14ac:dyDescent="0.25">
      <c r="A208" s="1"/>
      <c r="B208" s="1"/>
      <c r="C208" s="1"/>
      <c r="D208" s="1"/>
      <c r="E208" s="1"/>
      <c r="F208" s="1"/>
      <c r="G208" s="1"/>
      <c r="H208" s="1"/>
      <c r="I208" s="1"/>
      <c r="J208" s="1"/>
      <c r="K208" s="1"/>
      <c r="L208" s="1"/>
      <c r="M208" s="1"/>
      <c r="N208" s="1"/>
      <c r="O208" s="1"/>
      <c r="P208" s="1"/>
      <c r="Q208" s="1"/>
      <c r="R208" s="1"/>
      <c r="S208" s="1"/>
      <c r="T208" s="1"/>
      <c r="U208" s="1"/>
    </row>
    <row r="209" spans="1:21" ht="15.75" customHeight="1" x14ac:dyDescent="0.25">
      <c r="A209" s="1"/>
      <c r="B209" s="1"/>
      <c r="C209" s="1"/>
      <c r="D209" s="1"/>
      <c r="E209" s="1"/>
      <c r="F209" s="1"/>
      <c r="G209" s="1"/>
      <c r="H209" s="1"/>
      <c r="I209" s="1"/>
      <c r="J209" s="1"/>
      <c r="K209" s="1"/>
      <c r="L209" s="1"/>
      <c r="M209" s="1"/>
      <c r="N209" s="1"/>
      <c r="O209" s="1"/>
      <c r="P209" s="1"/>
      <c r="Q209" s="1"/>
      <c r="R209" s="1"/>
      <c r="S209" s="1"/>
      <c r="T209" s="1"/>
      <c r="U209" s="1"/>
    </row>
    <row r="210" spans="1:21" ht="15.75" customHeight="1" x14ac:dyDescent="0.25">
      <c r="A210" s="1"/>
      <c r="B210" s="1"/>
      <c r="C210" s="1"/>
      <c r="D210" s="1"/>
      <c r="E210" s="1"/>
      <c r="F210" s="1"/>
      <c r="G210" s="1"/>
      <c r="H210" s="1"/>
      <c r="I210" s="1"/>
      <c r="J210" s="1"/>
      <c r="K210" s="1"/>
      <c r="L210" s="1"/>
      <c r="M210" s="1"/>
      <c r="N210" s="1"/>
      <c r="O210" s="1"/>
      <c r="P210" s="1"/>
      <c r="Q210" s="1"/>
      <c r="R210" s="1"/>
      <c r="S210" s="1"/>
      <c r="T210" s="1"/>
      <c r="U210" s="1"/>
    </row>
    <row r="211" spans="1:21" ht="15.75" customHeight="1" x14ac:dyDescent="0.25">
      <c r="A211" s="1"/>
      <c r="B211" s="1"/>
      <c r="C211" s="1"/>
      <c r="D211" s="1"/>
      <c r="E211" s="1"/>
      <c r="F211" s="1"/>
      <c r="G211" s="1"/>
      <c r="H211" s="1"/>
      <c r="I211" s="1"/>
      <c r="J211" s="1"/>
      <c r="K211" s="1"/>
      <c r="L211" s="1"/>
      <c r="M211" s="1"/>
      <c r="N211" s="1"/>
      <c r="O211" s="1"/>
      <c r="P211" s="1"/>
      <c r="Q211" s="1"/>
      <c r="R211" s="1"/>
      <c r="S211" s="1"/>
      <c r="T211" s="1"/>
      <c r="U211" s="1"/>
    </row>
    <row r="212" spans="1:21" ht="15.75" customHeight="1" x14ac:dyDescent="0.25">
      <c r="A212" s="1"/>
      <c r="B212" s="1"/>
      <c r="C212" s="1"/>
      <c r="D212" s="1"/>
      <c r="E212" s="1"/>
      <c r="F212" s="1"/>
      <c r="G212" s="1"/>
      <c r="H212" s="1"/>
      <c r="I212" s="1"/>
      <c r="J212" s="1"/>
      <c r="K212" s="1"/>
      <c r="L212" s="1"/>
      <c r="M212" s="1"/>
      <c r="N212" s="1"/>
      <c r="O212" s="1"/>
      <c r="P212" s="1"/>
      <c r="Q212" s="1"/>
      <c r="R212" s="1"/>
      <c r="S212" s="1"/>
      <c r="T212" s="1"/>
      <c r="U212" s="1"/>
    </row>
    <row r="213" spans="1:21" ht="15.75" customHeight="1" x14ac:dyDescent="0.25">
      <c r="A213" s="1"/>
      <c r="B213" s="1"/>
      <c r="C213" s="1"/>
      <c r="D213" s="1"/>
      <c r="E213" s="1"/>
      <c r="F213" s="1"/>
      <c r="G213" s="1"/>
      <c r="H213" s="1"/>
      <c r="I213" s="1"/>
      <c r="J213" s="1"/>
      <c r="K213" s="1"/>
      <c r="L213" s="1"/>
      <c r="M213" s="1"/>
      <c r="N213" s="1"/>
      <c r="O213" s="1"/>
      <c r="P213" s="1"/>
      <c r="Q213" s="1"/>
      <c r="R213" s="1"/>
      <c r="S213" s="1"/>
      <c r="T213" s="1"/>
      <c r="U213" s="1"/>
    </row>
    <row r="214" spans="1:21" ht="15.75" customHeight="1" x14ac:dyDescent="0.25">
      <c r="A214" s="1"/>
      <c r="B214" s="1"/>
      <c r="C214" s="1"/>
      <c r="D214" s="1"/>
      <c r="E214" s="1"/>
      <c r="F214" s="1"/>
      <c r="G214" s="1"/>
      <c r="H214" s="1"/>
      <c r="I214" s="1"/>
      <c r="J214" s="1"/>
      <c r="K214" s="1"/>
      <c r="L214" s="1"/>
      <c r="M214" s="1"/>
      <c r="N214" s="1"/>
      <c r="O214" s="1"/>
      <c r="P214" s="1"/>
      <c r="Q214" s="1"/>
      <c r="R214" s="1"/>
      <c r="S214" s="1"/>
      <c r="T214" s="1"/>
      <c r="U214" s="1"/>
    </row>
    <row r="215" spans="1:21" ht="15.75" customHeight="1" x14ac:dyDescent="0.25">
      <c r="A215" s="1"/>
      <c r="B215" s="1"/>
      <c r="C215" s="1"/>
      <c r="D215" s="1"/>
      <c r="E215" s="1"/>
      <c r="F215" s="1"/>
      <c r="G215" s="1"/>
      <c r="H215" s="1"/>
      <c r="I215" s="1"/>
      <c r="J215" s="1"/>
      <c r="K215" s="1"/>
      <c r="L215" s="1"/>
      <c r="M215" s="1"/>
      <c r="N215" s="1"/>
      <c r="O215" s="1"/>
      <c r="P215" s="1"/>
      <c r="Q215" s="1"/>
      <c r="R215" s="1"/>
      <c r="S215" s="1"/>
      <c r="T215" s="1"/>
      <c r="U215" s="1"/>
    </row>
    <row r="216" spans="1:21" ht="15.75" customHeight="1" x14ac:dyDescent="0.25">
      <c r="A216" s="1"/>
      <c r="B216" s="1"/>
      <c r="C216" s="1"/>
      <c r="D216" s="1"/>
      <c r="E216" s="1"/>
      <c r="F216" s="1"/>
      <c r="G216" s="1"/>
      <c r="H216" s="1"/>
      <c r="I216" s="1"/>
      <c r="J216" s="1"/>
      <c r="K216" s="1"/>
      <c r="L216" s="1"/>
      <c r="M216" s="1"/>
      <c r="N216" s="1"/>
      <c r="O216" s="1"/>
      <c r="P216" s="1"/>
      <c r="Q216" s="1"/>
      <c r="R216" s="1"/>
      <c r="S216" s="1"/>
      <c r="T216" s="1"/>
      <c r="U216" s="1"/>
    </row>
    <row r="217" spans="1:21" ht="15.75" customHeight="1" x14ac:dyDescent="0.25">
      <c r="A217" s="1"/>
      <c r="B217" s="1"/>
      <c r="C217" s="1"/>
      <c r="D217" s="1"/>
      <c r="E217" s="1"/>
      <c r="F217" s="1"/>
      <c r="G217" s="1"/>
      <c r="H217" s="1"/>
      <c r="I217" s="1"/>
      <c r="J217" s="1"/>
      <c r="K217" s="1"/>
      <c r="L217" s="1"/>
      <c r="M217" s="1"/>
      <c r="N217" s="1"/>
      <c r="O217" s="1"/>
      <c r="P217" s="1"/>
      <c r="Q217" s="1"/>
      <c r="R217" s="1"/>
      <c r="S217" s="1"/>
      <c r="T217" s="1"/>
      <c r="U217" s="1"/>
    </row>
    <row r="218" spans="1:21" ht="15.75" customHeight="1" x14ac:dyDescent="0.25">
      <c r="A218" s="1"/>
      <c r="B218" s="1"/>
      <c r="C218" s="1"/>
      <c r="D218" s="1"/>
      <c r="E218" s="1"/>
      <c r="F218" s="1"/>
      <c r="G218" s="1"/>
      <c r="H218" s="1"/>
      <c r="I218" s="1"/>
      <c r="J218" s="1"/>
      <c r="K218" s="1"/>
      <c r="L218" s="1"/>
      <c r="M218" s="1"/>
      <c r="N218" s="1"/>
      <c r="O218" s="1"/>
      <c r="P218" s="1"/>
      <c r="Q218" s="1"/>
      <c r="R218" s="1"/>
      <c r="S218" s="1"/>
      <c r="T218" s="1"/>
      <c r="U218" s="1"/>
    </row>
    <row r="219" spans="1:21" ht="15.75" customHeight="1" x14ac:dyDescent="0.25">
      <c r="A219" s="1"/>
      <c r="B219" s="1"/>
      <c r="C219" s="1"/>
      <c r="D219" s="1"/>
      <c r="E219" s="1"/>
      <c r="F219" s="1"/>
      <c r="G219" s="1"/>
      <c r="H219" s="1"/>
      <c r="I219" s="1"/>
      <c r="J219" s="1"/>
      <c r="K219" s="1"/>
      <c r="L219" s="1"/>
      <c r="M219" s="1"/>
      <c r="N219" s="1"/>
      <c r="O219" s="1"/>
      <c r="P219" s="1"/>
      <c r="Q219" s="1"/>
      <c r="R219" s="1"/>
      <c r="S219" s="1"/>
      <c r="T219" s="1"/>
      <c r="U219" s="1"/>
    </row>
    <row r="220" spans="1:21" ht="15.75" customHeight="1" x14ac:dyDescent="0.25">
      <c r="A220" s="1"/>
      <c r="B220" s="1"/>
      <c r="C220" s="1"/>
      <c r="D220" s="1"/>
      <c r="E220" s="1"/>
      <c r="F220" s="1"/>
      <c r="G220" s="1"/>
      <c r="H220" s="1"/>
      <c r="I220" s="1"/>
      <c r="J220" s="1"/>
      <c r="K220" s="1"/>
      <c r="L220" s="1"/>
      <c r="M220" s="1"/>
      <c r="N220" s="1"/>
      <c r="O220" s="1"/>
      <c r="P220" s="1"/>
      <c r="Q220" s="1"/>
      <c r="R220" s="1"/>
      <c r="S220" s="1"/>
      <c r="T220" s="1"/>
      <c r="U220" s="1"/>
    </row>
    <row r="221" spans="1:21" ht="15.75" customHeight="1" x14ac:dyDescent="0.25">
      <c r="A221" s="1"/>
      <c r="B221" s="1"/>
      <c r="C221" s="1"/>
      <c r="D221" s="1"/>
      <c r="E221" s="1"/>
      <c r="F221" s="1"/>
      <c r="G221" s="1"/>
      <c r="H221" s="1"/>
      <c r="I221" s="1"/>
      <c r="J221" s="1"/>
      <c r="K221" s="1"/>
      <c r="L221" s="1"/>
      <c r="M221" s="1"/>
      <c r="N221" s="1"/>
      <c r="O221" s="1"/>
      <c r="P221" s="1"/>
      <c r="Q221" s="1"/>
      <c r="R221" s="1"/>
      <c r="S221" s="1"/>
      <c r="T221" s="1"/>
      <c r="U221" s="1"/>
    </row>
    <row r="222" spans="1:21" ht="15.75" customHeight="1" x14ac:dyDescent="0.25">
      <c r="A222" s="1"/>
      <c r="B222" s="1"/>
      <c r="C222" s="1"/>
      <c r="D222" s="1"/>
      <c r="E222" s="1"/>
      <c r="F222" s="1"/>
      <c r="G222" s="1"/>
      <c r="H222" s="1"/>
      <c r="I222" s="1"/>
      <c r="J222" s="1"/>
      <c r="K222" s="1"/>
      <c r="L222" s="1"/>
      <c r="M222" s="1"/>
      <c r="N222" s="1"/>
      <c r="O222" s="1"/>
      <c r="P222" s="1"/>
      <c r="Q222" s="1"/>
      <c r="R222" s="1"/>
      <c r="S222" s="1"/>
      <c r="T222" s="1"/>
      <c r="U222" s="1"/>
    </row>
    <row r="223" spans="1:21" ht="15.75" customHeight="1" x14ac:dyDescent="0.25"/>
    <row r="224" spans="1:21"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hyperlinks>
    <hyperlink ref="A6" location="Table of Contents!A1" display="(table of Contents)"/>
    <hyperlink ref="A14" r:id="rId1"/>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74"/>
  <sheetViews>
    <sheetView workbookViewId="0">
      <pane xSplit="1" ySplit="2" topLeftCell="Q304" activePane="bottomRight" state="frozen"/>
      <selection pane="topRight" activeCell="B1" sqref="B1"/>
      <selection pane="bottomLeft" activeCell="A3" sqref="A3"/>
      <selection pane="bottomRight" activeCell="AW2" sqref="AW2"/>
    </sheetView>
  </sheetViews>
  <sheetFormatPr defaultColWidth="14.42578125" defaultRowHeight="15" customHeight="1" x14ac:dyDescent="0.25"/>
  <cols>
    <col min="1" max="1" width="11.7109375" customWidth="1"/>
    <col min="2" max="46" width="7" customWidth="1"/>
    <col min="47" max="51" width="8.7109375" customWidth="1"/>
  </cols>
  <sheetData>
    <row r="1" spans="1:51" ht="108" customHeight="1" x14ac:dyDescent="0.25">
      <c r="A1" s="47" t="s">
        <v>6</v>
      </c>
      <c r="B1" s="198" t="str">
        <f>'Indicator Date hidden'!C2</f>
        <v>Cyclone Risk</v>
      </c>
      <c r="C1" s="198" t="str">
        <f>'Indicator Date hidden'!D2</f>
        <v>Earthquake Risk</v>
      </c>
      <c r="D1" s="198" t="str">
        <f>'Indicator Date hidden'!E2</f>
        <v>Tsunami Risk</v>
      </c>
      <c r="E1" s="198" t="str">
        <f>'Indicator Date hidden'!F2</f>
        <v>Flood Risk</v>
      </c>
      <c r="F1" s="198" t="str">
        <f>'Indicator Date hidden'!G2</f>
        <v>Drought Risk</v>
      </c>
      <c r="G1" s="198" t="str">
        <f>'Indicator Date hidden'!H2</f>
        <v>Landslide Risk</v>
      </c>
      <c r="H1" s="198" t="str">
        <f>'Indicator Date hidden'!I2</f>
        <v>Conflict Index</v>
      </c>
      <c r="I1" s="198" t="str">
        <f>'Indicator Date hidden'!J2</f>
        <v>Frequency of fire incidents</v>
      </c>
      <c r="J1" s="198" t="str">
        <f>'Indicator Date hidden'!K2</f>
        <v>People affected by fire incidents (absolute)</v>
      </c>
      <c r="K1" s="198" t="str">
        <f>'Indicator Date hidden'!L2</f>
        <v>People affected by fire incidents (relative)</v>
      </c>
      <c r="L1" s="198" t="str">
        <f>'Indicator Date hidden'!M2</f>
        <v>Multidimensional
Disadvantage Index</v>
      </c>
      <c r="M1" s="198" t="str">
        <f>'Indicator Date hidden'!N2</f>
        <v>Solid cooking fuel</v>
      </c>
      <c r="N1" s="198" t="str">
        <f>'Indicator Date hidden'!O2</f>
        <v>Dwellings with poor quality wall</v>
      </c>
      <c r="O1" s="198" t="str">
        <f>'Indicator Date hidden'!P2</f>
        <v>Dwellings with poor quality roof</v>
      </c>
      <c r="P1" s="198" t="str">
        <f>'Indicator Date hidden'!Q2</f>
        <v>Access to improved sanitation facilities</v>
      </c>
      <c r="Q1" s="198" t="str">
        <f>'Indicator Date hidden'!R2</f>
        <v>Access to improved drinking water source</v>
      </c>
      <c r="R1" s="198" t="str">
        <f>'Indicator Date hidden'!S2</f>
        <v>Female labour force participation</v>
      </c>
      <c r="S1" s="198" t="str">
        <f>'Indicator Date hidden'!T2</f>
        <v>Female unemployment</v>
      </c>
      <c r="T1" s="198" t="str">
        <f>'Indicator Date hidden'!U2</f>
        <v>Unpaid family workers  (10 years and above)</v>
      </c>
      <c r="U1" s="198" t="str">
        <f>'Indicator Date hidden'!V2</f>
        <v>Age dependency ratio</v>
      </c>
      <c r="V1" s="198" t="str">
        <f>'Indicator Date hidden'!W2</f>
        <v>Child labour force participation, Total (10-17 years)</v>
      </c>
      <c r="W1" s="198" t="str">
        <f>'Indicator Date hidden'!X2</f>
        <v>Adolescent fertility rate</v>
      </c>
      <c r="X1" s="198" t="str">
        <f>'Indicator Date hidden'!Y2</f>
        <v>Internally displaced persons (IDPs)</v>
      </c>
      <c r="Y1" s="198" t="str">
        <f>'Indicator Date hidden'!Z2</f>
        <v>IDP returnees/ resettled/ locally integrated</v>
      </c>
      <c r="Z1" s="198" t="str">
        <f>'Indicator Date hidden'!AA2</f>
        <v>Stateless people in Rakhine</v>
      </c>
      <c r="AA1" s="198" t="str">
        <f>'Indicator Date hidden'!AB2</f>
        <v>Other vulnerable people affected by crisis</v>
      </c>
      <c r="AB1" s="198" t="str">
        <f>'Indicator Date hidden'!AC2</f>
        <v>Chilren living in institutions (&lt;18 years)</v>
      </c>
      <c r="AC1" s="198" t="str">
        <f>'Indicator Date hidden'!AD2</f>
        <v>IMR</v>
      </c>
      <c r="AD1" s="198" t="str">
        <f>'Indicator Date hidden'!AE2</f>
        <v>U5MR</v>
      </c>
      <c r="AE1" s="198" t="str">
        <f>'Indicator Date hidden'!AF2</f>
        <v>People living alone with disabilities</v>
      </c>
      <c r="AF1" s="198" t="str">
        <f>'Indicator Date hidden'!AG2</f>
        <v>Literacy rate of disabled population</v>
      </c>
      <c r="AG1" s="198" t="str">
        <f>'Indicator Date hidden'!AH2</f>
        <v>Elderly population with disabilities</v>
      </c>
      <c r="AH1" s="198" t="str">
        <f>'Indicator Date hidden'!AI2</f>
        <v>Elderly female population with disabilities</v>
      </c>
      <c r="AI1" s="198" t="str">
        <f>'Indicator Date hidden'!AJ2</f>
        <v>Access to electricity</v>
      </c>
      <c r="AJ1" s="198" t="str">
        <f>'Indicator Date hidden'!AK2</f>
        <v>Adult literacy rate</v>
      </c>
      <c r="AK1" s="198" t="str">
        <f>'Indicator Date hidden'!AL2</f>
        <v>Primary school completion rate</v>
      </c>
      <c r="AL1" s="198" t="str">
        <f>'Indicator Date hidden'!AM2</f>
        <v>Middle school completion rate</v>
      </c>
      <c r="AM1" s="198" t="str">
        <f>'Indicator Date hidden'!AN2</f>
        <v>Previously or never attended (6-14 years)</v>
      </c>
      <c r="AN1" s="198" t="str">
        <f>'Indicator Date hidden'!AO2</f>
        <v>Previously attended school (10-13 years)</v>
      </c>
      <c r="AO1" s="198" t="str">
        <f>'Indicator Date hidden'!AP2</f>
        <v>Previously attended school (14-15 years)</v>
      </c>
      <c r="AP1" s="198" t="str">
        <f>'Indicator Date hidden'!AQ2</f>
        <v>Access to internet</v>
      </c>
      <c r="AQ1" s="198" t="str">
        <f>'Indicator Date hidden'!AR2</f>
        <v>Access to mobile phones</v>
      </c>
      <c r="AR1" s="198" t="str">
        <f>'Indicator Date hidden'!AS2</f>
        <v>Physical Connectivity</v>
      </c>
      <c r="AS1" s="198" t="str">
        <f>'Indicator Date hidden'!AT2</f>
        <v>Access to health care (Health care personal to 10,000 pop)</v>
      </c>
      <c r="AT1" s="198" t="str">
        <f>'Indicator Date hidden'!AU2</f>
        <v>Total Population</v>
      </c>
    </row>
    <row r="2" spans="1:51" x14ac:dyDescent="0.25">
      <c r="B2" t="str">
        <f>'Indicator Date hidden'!C3</f>
        <v>2017</v>
      </c>
      <c r="C2" t="str">
        <f>'Indicator Date hidden'!D3</f>
        <v>2017</v>
      </c>
      <c r="D2" t="str">
        <f>'Indicator Date hidden'!E3</f>
        <v>2017</v>
      </c>
      <c r="E2" t="str">
        <f>'Indicator Date hidden'!F3</f>
        <v>2017</v>
      </c>
      <c r="F2" t="str">
        <f>'Indicator Date hidden'!G3</f>
        <v>2017</v>
      </c>
      <c r="G2" t="str">
        <f>'Indicator Date hidden'!H3</f>
        <v>2017</v>
      </c>
      <c r="H2" t="str">
        <f>'Indicator Date hidden'!I3</f>
        <v>2018</v>
      </c>
      <c r="I2" t="str">
        <f>'Indicator Date hidden'!J3</f>
        <v>2018</v>
      </c>
      <c r="J2" t="str">
        <f>'Indicator Date hidden'!K3</f>
        <v>2018</v>
      </c>
      <c r="K2" t="str">
        <f>'Indicator Date hidden'!L3</f>
        <v>2018</v>
      </c>
      <c r="L2" t="str">
        <f>'Indicator Date hidden'!M3</f>
        <v>2014</v>
      </c>
      <c r="M2" t="str">
        <f>'Indicator Date hidden'!N3</f>
        <v>2014</v>
      </c>
      <c r="N2" t="str">
        <f>'Indicator Date hidden'!O3</f>
        <v>2014</v>
      </c>
      <c r="O2" t="str">
        <f>'Indicator Date hidden'!P3</f>
        <v>2014</v>
      </c>
      <c r="P2" t="str">
        <f>'Indicator Date hidden'!Q3</f>
        <v>2014</v>
      </c>
      <c r="Q2" t="str">
        <f>'Indicator Date hidden'!R3</f>
        <v>2014</v>
      </c>
      <c r="R2" t="str">
        <f>'Indicator Date hidden'!S3</f>
        <v>2014</v>
      </c>
      <c r="S2" t="str">
        <f>'Indicator Date hidden'!T3</f>
        <v>2014</v>
      </c>
      <c r="T2" t="str">
        <f>'Indicator Date hidden'!U3</f>
        <v>2014</v>
      </c>
      <c r="U2" t="str">
        <f>'Indicator Date hidden'!V3</f>
        <v>2014</v>
      </c>
      <c r="V2" t="str">
        <f>'Indicator Date hidden'!W3</f>
        <v>2014</v>
      </c>
      <c r="W2" t="str">
        <f>'Indicator Date hidden'!X3</f>
        <v>2014</v>
      </c>
      <c r="X2" t="str">
        <f>'Indicator Date hidden'!Y3</f>
        <v>2019</v>
      </c>
      <c r="Y2" t="str">
        <f>'Indicator Date hidden'!Z3</f>
        <v>2019</v>
      </c>
      <c r="Z2" t="str">
        <f>'Indicator Date hidden'!AA3</f>
        <v>2019</v>
      </c>
      <c r="AA2" t="str">
        <f>'Indicator Date hidden'!AB3</f>
        <v>2019</v>
      </c>
      <c r="AB2" t="str">
        <f>'Indicator Date hidden'!AC3</f>
        <v>2014</v>
      </c>
      <c r="AC2" t="str">
        <f>'Indicator Date hidden'!AD3</f>
        <v>2014</v>
      </c>
      <c r="AD2" t="str">
        <f>'Indicator Date hidden'!AE3</f>
        <v>2014</v>
      </c>
      <c r="AE2" t="str">
        <f>'Indicator Date hidden'!AF3</f>
        <v>2014</v>
      </c>
      <c r="AF2" t="str">
        <f>'Indicator Date hidden'!AG3</f>
        <v>2014</v>
      </c>
      <c r="AG2" t="str">
        <f>'Indicator Date hidden'!AH3</f>
        <v>2014</v>
      </c>
      <c r="AH2" t="str">
        <f>'Indicator Date hidden'!AI3</f>
        <v>2014</v>
      </c>
      <c r="AI2" t="str">
        <f>'Indicator Date hidden'!AJ3</f>
        <v>2014</v>
      </c>
      <c r="AJ2" t="str">
        <f>'Indicator Date hidden'!AK3</f>
        <v>2014</v>
      </c>
      <c r="AK2" t="str">
        <f>'Indicator Date hidden'!AL3</f>
        <v>2014</v>
      </c>
      <c r="AL2" t="str">
        <f>'Indicator Date hidden'!AM3</f>
        <v>2014</v>
      </c>
      <c r="AM2" t="str">
        <f>'Indicator Date hidden'!AN3</f>
        <v>2014</v>
      </c>
      <c r="AN2" t="str">
        <f>'Indicator Date hidden'!AO3</f>
        <v>2014</v>
      </c>
      <c r="AO2" t="str">
        <f>'Indicator Date hidden'!AP3</f>
        <v>2014</v>
      </c>
      <c r="AP2" t="str">
        <f>'Indicator Date hidden'!AQ3</f>
        <v>2017</v>
      </c>
      <c r="AQ2" t="str">
        <f>'Indicator Date hidden'!AR3</f>
        <v>2017</v>
      </c>
      <c r="AR2" t="str">
        <f>'Indicator Date hidden'!AS3</f>
        <v>2019</v>
      </c>
      <c r="AS2" t="str">
        <f>'Indicator Date hidden'!AT3</f>
        <v>2014</v>
      </c>
      <c r="AT2" t="str">
        <f>'Indicator Date hidden'!AU3</f>
        <v>2014</v>
      </c>
      <c r="AU2" t="s">
        <v>851</v>
      </c>
      <c r="AV2" t="s">
        <v>852</v>
      </c>
      <c r="AW2" t="s">
        <v>853</v>
      </c>
      <c r="AX2" t="s">
        <v>854</v>
      </c>
      <c r="AY2" t="s">
        <v>855</v>
      </c>
    </row>
    <row r="3" spans="1:51" x14ac:dyDescent="0.25">
      <c r="A3" s="47" t="s">
        <v>60</v>
      </c>
      <c r="B3" s="127">
        <f>IF('Indicator Date hidden'!C4="x","x",B$2-'Indicator Date hidden'!C4)</f>
        <v>0</v>
      </c>
      <c r="C3" s="127">
        <f>IF('Indicator Date hidden'!D4="x","x",C$2-'Indicator Date hidden'!D4)</f>
        <v>0</v>
      </c>
      <c r="D3" s="127">
        <f>IF('Indicator Date hidden'!E4="x","x",D$2-'Indicator Date hidden'!E4)</f>
        <v>0</v>
      </c>
      <c r="E3" s="127">
        <f>IF('Indicator Date hidden'!F4="x","x",E$2-'Indicator Date hidden'!F4)</f>
        <v>0</v>
      </c>
      <c r="F3" s="127">
        <f>IF('Indicator Date hidden'!G4="x","x",F$2-'Indicator Date hidden'!G4)</f>
        <v>0</v>
      </c>
      <c r="G3" s="127">
        <f>IF('Indicator Date hidden'!H4="x","x",G$2-'Indicator Date hidden'!H4)</f>
        <v>0</v>
      </c>
      <c r="H3" s="127">
        <f>IF('Indicator Date hidden'!I4="x","x",H$2-'Indicator Date hidden'!I4)</f>
        <v>2</v>
      </c>
      <c r="I3" s="127">
        <f>IF('Indicator Date hidden'!J4="x","x",I$2-'Indicator Date hidden'!J4)</f>
        <v>0</v>
      </c>
      <c r="J3" s="127">
        <f>IF('Indicator Date hidden'!K4="x","x",J$2-'Indicator Date hidden'!K4)</f>
        <v>0</v>
      </c>
      <c r="K3" s="127">
        <f>IF('Indicator Date hidden'!L4="x","x",K$2-'Indicator Date hidden'!L4)</f>
        <v>0</v>
      </c>
      <c r="L3" s="127">
        <f>IF('Indicator Date hidden'!M4="x","x",L$2-'Indicator Date hidden'!M4)</f>
        <v>0</v>
      </c>
      <c r="M3" s="127">
        <f>IF('Indicator Date hidden'!N4="x","x",M$2-'Indicator Date hidden'!N4)</f>
        <v>0</v>
      </c>
      <c r="N3" s="127">
        <f>IF('Indicator Date hidden'!O4="x","x",N$2-'Indicator Date hidden'!O4)</f>
        <v>0</v>
      </c>
      <c r="O3" s="127">
        <f>IF('Indicator Date hidden'!P4="x","x",O$2-'Indicator Date hidden'!P4)</f>
        <v>0</v>
      </c>
      <c r="P3" s="127">
        <f>IF('Indicator Date hidden'!Q4="x","x",P$2-'Indicator Date hidden'!Q4)</f>
        <v>0</v>
      </c>
      <c r="Q3" s="127">
        <f>IF('Indicator Date hidden'!R4="x","x",Q$2-'Indicator Date hidden'!R4)</f>
        <v>0</v>
      </c>
      <c r="R3" s="127">
        <f>IF('Indicator Date hidden'!S4="x","x",R$2-'Indicator Date hidden'!S4)</f>
        <v>0</v>
      </c>
      <c r="S3" s="127">
        <f>IF('Indicator Date hidden'!T4="x","x",S$2-'Indicator Date hidden'!T4)</f>
        <v>0</v>
      </c>
      <c r="T3" s="127">
        <f>IF('Indicator Date hidden'!U4="x","x",T$2-'Indicator Date hidden'!U4)</f>
        <v>0</v>
      </c>
      <c r="U3" s="127">
        <f>IF('Indicator Date hidden'!V4="x","x",U$2-'Indicator Date hidden'!V4)</f>
        <v>0</v>
      </c>
      <c r="V3" s="127">
        <f>IF('Indicator Date hidden'!W4="x","x",V$2-'Indicator Date hidden'!W4)</f>
        <v>0</v>
      </c>
      <c r="W3" s="127">
        <f>IF('Indicator Date hidden'!X4="x","x",W$2-'Indicator Date hidden'!X4)</f>
        <v>0</v>
      </c>
      <c r="X3" s="127">
        <f>IF('Indicator Date hidden'!Y4="x","x",X$2-'Indicator Date hidden'!Y4)</f>
        <v>0</v>
      </c>
      <c r="Y3" s="127">
        <f>IF('Indicator Date hidden'!Z4="x","x",Y$2-'Indicator Date hidden'!Z4)</f>
        <v>0</v>
      </c>
      <c r="Z3" s="127">
        <f>IF('Indicator Date hidden'!AA4="x","x",Z$2-'Indicator Date hidden'!AA4)</f>
        <v>0</v>
      </c>
      <c r="AA3" s="127">
        <f>IF('Indicator Date hidden'!AB4="x","x",AA$2-'Indicator Date hidden'!AB4)</f>
        <v>0</v>
      </c>
      <c r="AB3" s="127">
        <f>IF('Indicator Date hidden'!AC4="x","x",AB$2-'Indicator Date hidden'!AC4)</f>
        <v>0</v>
      </c>
      <c r="AC3" s="127">
        <f>IF('Indicator Date hidden'!AD4="x","x",AC$2-'Indicator Date hidden'!AD4)</f>
        <v>0</v>
      </c>
      <c r="AD3" s="127">
        <f>IF('Indicator Date hidden'!AE4="x","x",AD$2-'Indicator Date hidden'!AE4)</f>
        <v>0</v>
      </c>
      <c r="AE3" s="127">
        <f>IF('Indicator Date hidden'!AF4="x","x",AE$2-'Indicator Date hidden'!AF4)</f>
        <v>0</v>
      </c>
      <c r="AF3" s="127">
        <f>IF('Indicator Date hidden'!AG4="x","x",AF$2-'Indicator Date hidden'!AG4)</f>
        <v>0</v>
      </c>
      <c r="AG3" s="127">
        <f>IF('Indicator Date hidden'!AH4="x","x",AG$2-'Indicator Date hidden'!AH4)</f>
        <v>0</v>
      </c>
      <c r="AH3" s="127">
        <f>IF('Indicator Date hidden'!AI4="x","x",AH$2-'Indicator Date hidden'!AI4)</f>
        <v>0</v>
      </c>
      <c r="AI3" s="127">
        <f>IF('Indicator Date hidden'!AJ4="x","x",AI$2-'Indicator Date hidden'!AJ4)</f>
        <v>0</v>
      </c>
      <c r="AJ3" s="127">
        <f>IF('Indicator Date hidden'!AK4="x","x",AJ$2-'Indicator Date hidden'!AK4)</f>
        <v>0</v>
      </c>
      <c r="AK3" s="127">
        <f>IF('Indicator Date hidden'!AL4="x","x",AK$2-'Indicator Date hidden'!AL4)</f>
        <v>0</v>
      </c>
      <c r="AL3" s="127">
        <f>IF('Indicator Date hidden'!AM4="x","x",AL$2-'Indicator Date hidden'!AM4)</f>
        <v>0</v>
      </c>
      <c r="AM3" s="127">
        <f>IF('Indicator Date hidden'!AN4="x","x",AM$2-'Indicator Date hidden'!AN4)</f>
        <v>0</v>
      </c>
      <c r="AN3" s="127">
        <f>IF('Indicator Date hidden'!AO4="x","x",AN$2-'Indicator Date hidden'!AO4)</f>
        <v>0</v>
      </c>
      <c r="AO3" s="127">
        <f>IF('Indicator Date hidden'!AP4="x","x",AO$2-'Indicator Date hidden'!AP4)</f>
        <v>0</v>
      </c>
      <c r="AP3" s="127">
        <f>IF('Indicator Date hidden'!AQ4="x","x",AP$2-'Indicator Date hidden'!AQ4)</f>
        <v>0</v>
      </c>
      <c r="AQ3" s="127">
        <f>IF('Indicator Date hidden'!AR4="x","x",AQ$2-'Indicator Date hidden'!AR4)</f>
        <v>0</v>
      </c>
      <c r="AR3" s="127">
        <f>IF('Indicator Date hidden'!AS4="x","x",AR$2-'Indicator Date hidden'!AS4)</f>
        <v>0</v>
      </c>
      <c r="AS3" s="127">
        <f>IF('Indicator Date hidden'!AT4="x","x",AS$2-'Indicator Date hidden'!AT4)</f>
        <v>0</v>
      </c>
      <c r="AT3" s="127">
        <f>IF('Indicator Date hidden'!AU4="x","x",AT$2-'Indicator Date hidden'!AU4)</f>
        <v>0</v>
      </c>
      <c r="AU3">
        <f t="shared" ref="AU3:AU66" si="0">SUM(B3:AM3)</f>
        <v>2</v>
      </c>
      <c r="AV3" s="129">
        <f t="shared" ref="AV3:AV66" si="1">AU3/COUNT(B3:AM3)</f>
        <v>5.2631578947368418E-2</v>
      </c>
      <c r="AW3">
        <f t="shared" ref="AW3:AW66" si="2">COUNTIF(B3:AM3,"&gt;0")</f>
        <v>1</v>
      </c>
      <c r="AX3" s="129" t="e">
        <f t="shared" ref="AX3:AX66" ca="1" si="3">_xludf.STDEV.P(B3:AM3)</f>
        <v>#NAME?</v>
      </c>
      <c r="AY3" s="130">
        <f t="shared" ref="AY3:AY66" si="4">MEDIAN(B3:AM3)</f>
        <v>0</v>
      </c>
    </row>
    <row r="4" spans="1:51" x14ac:dyDescent="0.25">
      <c r="A4" s="47" t="s">
        <v>84</v>
      </c>
      <c r="B4" s="127">
        <f>IF('Indicator Date hidden'!C5="x","x",B$2-'Indicator Date hidden'!C5)</f>
        <v>0</v>
      </c>
      <c r="C4" s="127">
        <f>IF('Indicator Date hidden'!D5="x","x",C$2-'Indicator Date hidden'!D5)</f>
        <v>0</v>
      </c>
      <c r="D4" s="127">
        <f>IF('Indicator Date hidden'!E5="x","x",D$2-'Indicator Date hidden'!E5)</f>
        <v>0</v>
      </c>
      <c r="E4" s="127">
        <f>IF('Indicator Date hidden'!F5="x","x",E$2-'Indicator Date hidden'!F5)</f>
        <v>0</v>
      </c>
      <c r="F4" s="127">
        <f>IF('Indicator Date hidden'!G5="x","x",F$2-'Indicator Date hidden'!G5)</f>
        <v>0</v>
      </c>
      <c r="G4" s="127">
        <f>IF('Indicator Date hidden'!H5="x","x",G$2-'Indicator Date hidden'!H5)</f>
        <v>0</v>
      </c>
      <c r="H4" s="127">
        <f>IF('Indicator Date hidden'!I5="x","x",H$2-'Indicator Date hidden'!I5)</f>
        <v>2</v>
      </c>
      <c r="I4" s="127">
        <f>IF('Indicator Date hidden'!J5="x","x",I$2-'Indicator Date hidden'!J5)</f>
        <v>0</v>
      </c>
      <c r="J4" s="127">
        <f>IF('Indicator Date hidden'!K5="x","x",J$2-'Indicator Date hidden'!K5)</f>
        <v>0</v>
      </c>
      <c r="K4" s="127">
        <f>IF('Indicator Date hidden'!L5="x","x",K$2-'Indicator Date hidden'!L5)</f>
        <v>0</v>
      </c>
      <c r="L4" s="127">
        <f>IF('Indicator Date hidden'!M5="x","x",L$2-'Indicator Date hidden'!M5)</f>
        <v>0</v>
      </c>
      <c r="M4" s="127">
        <f>IF('Indicator Date hidden'!N5="x","x",M$2-'Indicator Date hidden'!N5)</f>
        <v>0</v>
      </c>
      <c r="N4" s="127">
        <f>IF('Indicator Date hidden'!O5="x","x",N$2-'Indicator Date hidden'!O5)</f>
        <v>0</v>
      </c>
      <c r="O4" s="127">
        <f>IF('Indicator Date hidden'!P5="x","x",O$2-'Indicator Date hidden'!P5)</f>
        <v>0</v>
      </c>
      <c r="P4" s="127">
        <f>IF('Indicator Date hidden'!Q5="x","x",P$2-'Indicator Date hidden'!Q5)</f>
        <v>0</v>
      </c>
      <c r="Q4" s="127">
        <f>IF('Indicator Date hidden'!R5="x","x",Q$2-'Indicator Date hidden'!R5)</f>
        <v>0</v>
      </c>
      <c r="R4" s="127">
        <f>IF('Indicator Date hidden'!S5="x","x",R$2-'Indicator Date hidden'!S5)</f>
        <v>0</v>
      </c>
      <c r="S4" s="127">
        <f>IF('Indicator Date hidden'!T5="x","x",S$2-'Indicator Date hidden'!T5)</f>
        <v>0</v>
      </c>
      <c r="T4" s="127">
        <f>IF('Indicator Date hidden'!U5="x","x",T$2-'Indicator Date hidden'!U5)</f>
        <v>0</v>
      </c>
      <c r="U4" s="127">
        <f>IF('Indicator Date hidden'!V5="x","x",U$2-'Indicator Date hidden'!V5)</f>
        <v>0</v>
      </c>
      <c r="V4" s="127">
        <f>IF('Indicator Date hidden'!W5="x","x",V$2-'Indicator Date hidden'!W5)</f>
        <v>0</v>
      </c>
      <c r="W4" s="127">
        <f>IF('Indicator Date hidden'!X5="x","x",W$2-'Indicator Date hidden'!X5)</f>
        <v>0</v>
      </c>
      <c r="X4" s="127">
        <f>IF('Indicator Date hidden'!Y5="x","x",X$2-'Indicator Date hidden'!Y5)</f>
        <v>0</v>
      </c>
      <c r="Y4" s="127">
        <f>IF('Indicator Date hidden'!Z5="x","x",Y$2-'Indicator Date hidden'!Z5)</f>
        <v>0</v>
      </c>
      <c r="Z4" s="127">
        <f>IF('Indicator Date hidden'!AA5="x","x",Z$2-'Indicator Date hidden'!AA5)</f>
        <v>0</v>
      </c>
      <c r="AA4" s="127">
        <f>IF('Indicator Date hidden'!AB5="x","x",AA$2-'Indicator Date hidden'!AB5)</f>
        <v>0</v>
      </c>
      <c r="AB4" s="127">
        <f>IF('Indicator Date hidden'!AC5="x","x",AB$2-'Indicator Date hidden'!AC5)</f>
        <v>0</v>
      </c>
      <c r="AC4" s="127">
        <f>IF('Indicator Date hidden'!AD5="x","x",AC$2-'Indicator Date hidden'!AD5)</f>
        <v>0</v>
      </c>
      <c r="AD4" s="127">
        <f>IF('Indicator Date hidden'!AE5="x","x",AD$2-'Indicator Date hidden'!AE5)</f>
        <v>0</v>
      </c>
      <c r="AE4" s="127">
        <f>IF('Indicator Date hidden'!AF5="x","x",AE$2-'Indicator Date hidden'!AF5)</f>
        <v>0</v>
      </c>
      <c r="AF4" s="127">
        <f>IF('Indicator Date hidden'!AG5="x","x",AF$2-'Indicator Date hidden'!AG5)</f>
        <v>0</v>
      </c>
      <c r="AG4" s="127">
        <f>IF('Indicator Date hidden'!AH5="x","x",AG$2-'Indicator Date hidden'!AH5)</f>
        <v>0</v>
      </c>
      <c r="AH4" s="127">
        <f>IF('Indicator Date hidden'!AI5="x","x",AH$2-'Indicator Date hidden'!AI5)</f>
        <v>0</v>
      </c>
      <c r="AI4" s="127">
        <f>IF('Indicator Date hidden'!AJ5="x","x",AI$2-'Indicator Date hidden'!AJ5)</f>
        <v>0</v>
      </c>
      <c r="AJ4" s="127">
        <f>IF('Indicator Date hidden'!AK5="x","x",AJ$2-'Indicator Date hidden'!AK5)</f>
        <v>0</v>
      </c>
      <c r="AK4" s="127">
        <f>IF('Indicator Date hidden'!AL5="x","x",AK$2-'Indicator Date hidden'!AL5)</f>
        <v>0</v>
      </c>
      <c r="AL4" s="127">
        <f>IF('Indicator Date hidden'!AM5="x","x",AL$2-'Indicator Date hidden'!AM5)</f>
        <v>0</v>
      </c>
      <c r="AM4" s="127">
        <f>IF('Indicator Date hidden'!AN5="x","x",AM$2-'Indicator Date hidden'!AN5)</f>
        <v>0</v>
      </c>
      <c r="AN4" s="127">
        <f>IF('Indicator Date hidden'!AO5="x","x",AN$2-'Indicator Date hidden'!AO5)</f>
        <v>0</v>
      </c>
      <c r="AO4" s="127">
        <f>IF('Indicator Date hidden'!AP5="x","x",AO$2-'Indicator Date hidden'!AP5)</f>
        <v>0</v>
      </c>
      <c r="AP4" s="127">
        <f>IF('Indicator Date hidden'!AQ5="x","x",AP$2-'Indicator Date hidden'!AQ5)</f>
        <v>0</v>
      </c>
      <c r="AQ4" s="127">
        <f>IF('Indicator Date hidden'!AR5="x","x",AQ$2-'Indicator Date hidden'!AR5)</f>
        <v>0</v>
      </c>
      <c r="AR4" s="127">
        <f>IF('Indicator Date hidden'!AS5="x","x",AR$2-'Indicator Date hidden'!AS5)</f>
        <v>0</v>
      </c>
      <c r="AS4" s="127">
        <f>IF('Indicator Date hidden'!AT5="x","x",AS$2-'Indicator Date hidden'!AT5)</f>
        <v>0</v>
      </c>
      <c r="AT4" s="127">
        <f>IF('Indicator Date hidden'!AU5="x","x",AT$2-'Indicator Date hidden'!AU5)</f>
        <v>0</v>
      </c>
      <c r="AU4">
        <f t="shared" si="0"/>
        <v>2</v>
      </c>
      <c r="AV4" s="129">
        <f t="shared" si="1"/>
        <v>5.2631578947368418E-2</v>
      </c>
      <c r="AW4">
        <f t="shared" si="2"/>
        <v>1</v>
      </c>
      <c r="AX4" s="129" t="e">
        <f t="shared" ca="1" si="3"/>
        <v>#NAME?</v>
      </c>
      <c r="AY4" s="130">
        <f t="shared" si="4"/>
        <v>0</v>
      </c>
    </row>
    <row r="5" spans="1:51" x14ac:dyDescent="0.25">
      <c r="A5" s="47" t="s">
        <v>86</v>
      </c>
      <c r="B5" s="127">
        <f>IF('Indicator Date hidden'!C6="x","x",B$2-'Indicator Date hidden'!C6)</f>
        <v>0</v>
      </c>
      <c r="C5" s="127">
        <f>IF('Indicator Date hidden'!D6="x","x",C$2-'Indicator Date hidden'!D6)</f>
        <v>0</v>
      </c>
      <c r="D5" s="127">
        <f>IF('Indicator Date hidden'!E6="x","x",D$2-'Indicator Date hidden'!E6)</f>
        <v>0</v>
      </c>
      <c r="E5" s="127">
        <f>IF('Indicator Date hidden'!F6="x","x",E$2-'Indicator Date hidden'!F6)</f>
        <v>0</v>
      </c>
      <c r="F5" s="127">
        <f>IF('Indicator Date hidden'!G6="x","x",F$2-'Indicator Date hidden'!G6)</f>
        <v>0</v>
      </c>
      <c r="G5" s="127">
        <f>IF('Indicator Date hidden'!H6="x","x",G$2-'Indicator Date hidden'!H6)</f>
        <v>0</v>
      </c>
      <c r="H5" s="127">
        <f>IF('Indicator Date hidden'!I6="x","x",H$2-'Indicator Date hidden'!I6)</f>
        <v>2</v>
      </c>
      <c r="I5" s="127">
        <f>IF('Indicator Date hidden'!J6="x","x",I$2-'Indicator Date hidden'!J6)</f>
        <v>0</v>
      </c>
      <c r="J5" s="127">
        <f>IF('Indicator Date hidden'!K6="x","x",J$2-'Indicator Date hidden'!K6)</f>
        <v>0</v>
      </c>
      <c r="K5" s="127">
        <f>IF('Indicator Date hidden'!L6="x","x",K$2-'Indicator Date hidden'!L6)</f>
        <v>0</v>
      </c>
      <c r="L5" s="127">
        <f>IF('Indicator Date hidden'!M6="x","x",L$2-'Indicator Date hidden'!M6)</f>
        <v>0</v>
      </c>
      <c r="M5" s="127">
        <f>IF('Indicator Date hidden'!N6="x","x",M$2-'Indicator Date hidden'!N6)</f>
        <v>0</v>
      </c>
      <c r="N5" s="127">
        <f>IF('Indicator Date hidden'!O6="x","x",N$2-'Indicator Date hidden'!O6)</f>
        <v>0</v>
      </c>
      <c r="O5" s="127">
        <f>IF('Indicator Date hidden'!P6="x","x",O$2-'Indicator Date hidden'!P6)</f>
        <v>0</v>
      </c>
      <c r="P5" s="127">
        <f>IF('Indicator Date hidden'!Q6="x","x",P$2-'Indicator Date hidden'!Q6)</f>
        <v>0</v>
      </c>
      <c r="Q5" s="127">
        <f>IF('Indicator Date hidden'!R6="x","x",Q$2-'Indicator Date hidden'!R6)</f>
        <v>0</v>
      </c>
      <c r="R5" s="127">
        <f>IF('Indicator Date hidden'!S6="x","x",R$2-'Indicator Date hidden'!S6)</f>
        <v>0</v>
      </c>
      <c r="S5" s="127">
        <f>IF('Indicator Date hidden'!T6="x","x",S$2-'Indicator Date hidden'!T6)</f>
        <v>0</v>
      </c>
      <c r="T5" s="127">
        <f>IF('Indicator Date hidden'!U6="x","x",T$2-'Indicator Date hidden'!U6)</f>
        <v>0</v>
      </c>
      <c r="U5" s="127">
        <f>IF('Indicator Date hidden'!V6="x","x",U$2-'Indicator Date hidden'!V6)</f>
        <v>0</v>
      </c>
      <c r="V5" s="127">
        <f>IF('Indicator Date hidden'!W6="x","x",V$2-'Indicator Date hidden'!W6)</f>
        <v>0</v>
      </c>
      <c r="W5" s="127">
        <f>IF('Indicator Date hidden'!X6="x","x",W$2-'Indicator Date hidden'!X6)</f>
        <v>0</v>
      </c>
      <c r="X5" s="127">
        <f>IF('Indicator Date hidden'!Y6="x","x",X$2-'Indicator Date hidden'!Y6)</f>
        <v>0</v>
      </c>
      <c r="Y5" s="127">
        <f>IF('Indicator Date hidden'!Z6="x","x",Y$2-'Indicator Date hidden'!Z6)</f>
        <v>0</v>
      </c>
      <c r="Z5" s="127">
        <f>IF('Indicator Date hidden'!AA6="x","x",Z$2-'Indicator Date hidden'!AA6)</f>
        <v>0</v>
      </c>
      <c r="AA5" s="127">
        <f>IF('Indicator Date hidden'!AB6="x","x",AA$2-'Indicator Date hidden'!AB6)</f>
        <v>0</v>
      </c>
      <c r="AB5" s="127">
        <f>IF('Indicator Date hidden'!AC6="x","x",AB$2-'Indicator Date hidden'!AC6)</f>
        <v>0</v>
      </c>
      <c r="AC5" s="127">
        <f>IF('Indicator Date hidden'!AD6="x","x",AC$2-'Indicator Date hidden'!AD6)</f>
        <v>0</v>
      </c>
      <c r="AD5" s="127">
        <f>IF('Indicator Date hidden'!AE6="x","x",AD$2-'Indicator Date hidden'!AE6)</f>
        <v>0</v>
      </c>
      <c r="AE5" s="127">
        <f>IF('Indicator Date hidden'!AF6="x","x",AE$2-'Indicator Date hidden'!AF6)</f>
        <v>0</v>
      </c>
      <c r="AF5" s="127">
        <f>IF('Indicator Date hidden'!AG6="x","x",AF$2-'Indicator Date hidden'!AG6)</f>
        <v>0</v>
      </c>
      <c r="AG5" s="127">
        <f>IF('Indicator Date hidden'!AH6="x","x",AG$2-'Indicator Date hidden'!AH6)</f>
        <v>0</v>
      </c>
      <c r="AH5" s="127">
        <f>IF('Indicator Date hidden'!AI6="x","x",AH$2-'Indicator Date hidden'!AI6)</f>
        <v>0</v>
      </c>
      <c r="AI5" s="127">
        <f>IF('Indicator Date hidden'!AJ6="x","x",AI$2-'Indicator Date hidden'!AJ6)</f>
        <v>0</v>
      </c>
      <c r="AJ5" s="127">
        <f>IF('Indicator Date hidden'!AK6="x","x",AJ$2-'Indicator Date hidden'!AK6)</f>
        <v>0</v>
      </c>
      <c r="AK5" s="127">
        <f>IF('Indicator Date hidden'!AL6="x","x",AK$2-'Indicator Date hidden'!AL6)</f>
        <v>0</v>
      </c>
      <c r="AL5" s="127">
        <f>IF('Indicator Date hidden'!AM6="x","x",AL$2-'Indicator Date hidden'!AM6)</f>
        <v>0</v>
      </c>
      <c r="AM5" s="127">
        <f>IF('Indicator Date hidden'!AN6="x","x",AM$2-'Indicator Date hidden'!AN6)</f>
        <v>0</v>
      </c>
      <c r="AN5" s="127">
        <f>IF('Indicator Date hidden'!AO6="x","x",AN$2-'Indicator Date hidden'!AO6)</f>
        <v>0</v>
      </c>
      <c r="AO5" s="127">
        <f>IF('Indicator Date hidden'!AP6="x","x",AO$2-'Indicator Date hidden'!AP6)</f>
        <v>0</v>
      </c>
      <c r="AP5" s="127">
        <f>IF('Indicator Date hidden'!AQ6="x","x",AP$2-'Indicator Date hidden'!AQ6)</f>
        <v>0</v>
      </c>
      <c r="AQ5" s="127">
        <f>IF('Indicator Date hidden'!AR6="x","x",AQ$2-'Indicator Date hidden'!AR6)</f>
        <v>0</v>
      </c>
      <c r="AR5" s="127">
        <f>IF('Indicator Date hidden'!AS6="x","x",AR$2-'Indicator Date hidden'!AS6)</f>
        <v>0</v>
      </c>
      <c r="AS5" s="127">
        <f>IF('Indicator Date hidden'!AT6="x","x",AS$2-'Indicator Date hidden'!AT6)</f>
        <v>0</v>
      </c>
      <c r="AT5" s="127">
        <f>IF('Indicator Date hidden'!AU6="x","x",AT$2-'Indicator Date hidden'!AU6)</f>
        <v>0</v>
      </c>
      <c r="AU5">
        <f t="shared" si="0"/>
        <v>2</v>
      </c>
      <c r="AV5" s="129">
        <f t="shared" si="1"/>
        <v>5.2631578947368418E-2</v>
      </c>
      <c r="AW5">
        <f t="shared" si="2"/>
        <v>1</v>
      </c>
      <c r="AX5" s="129" t="e">
        <f t="shared" ca="1" si="3"/>
        <v>#NAME?</v>
      </c>
      <c r="AY5" s="130">
        <f t="shared" si="4"/>
        <v>0</v>
      </c>
    </row>
    <row r="6" spans="1:51" x14ac:dyDescent="0.25">
      <c r="A6" s="47" t="s">
        <v>88</v>
      </c>
      <c r="B6" s="127">
        <f>IF('Indicator Date hidden'!C7="x","x",B$2-'Indicator Date hidden'!C7)</f>
        <v>0</v>
      </c>
      <c r="C6" s="127">
        <f>IF('Indicator Date hidden'!D7="x","x",C$2-'Indicator Date hidden'!D7)</f>
        <v>0</v>
      </c>
      <c r="D6" s="127">
        <f>IF('Indicator Date hidden'!E7="x","x",D$2-'Indicator Date hidden'!E7)</f>
        <v>0</v>
      </c>
      <c r="E6" s="127">
        <f>IF('Indicator Date hidden'!F7="x","x",E$2-'Indicator Date hidden'!F7)</f>
        <v>0</v>
      </c>
      <c r="F6" s="127">
        <f>IF('Indicator Date hidden'!G7="x","x",F$2-'Indicator Date hidden'!G7)</f>
        <v>0</v>
      </c>
      <c r="G6" s="127">
        <f>IF('Indicator Date hidden'!H7="x","x",G$2-'Indicator Date hidden'!H7)</f>
        <v>0</v>
      </c>
      <c r="H6" s="127">
        <f>IF('Indicator Date hidden'!I7="x","x",H$2-'Indicator Date hidden'!I7)</f>
        <v>2</v>
      </c>
      <c r="I6" s="127">
        <f>IF('Indicator Date hidden'!J7="x","x",I$2-'Indicator Date hidden'!J7)</f>
        <v>0</v>
      </c>
      <c r="J6" s="127">
        <f>IF('Indicator Date hidden'!K7="x","x",J$2-'Indicator Date hidden'!K7)</f>
        <v>0</v>
      </c>
      <c r="K6" s="127">
        <f>IF('Indicator Date hidden'!L7="x","x",K$2-'Indicator Date hidden'!L7)</f>
        <v>0</v>
      </c>
      <c r="L6" s="127">
        <f>IF('Indicator Date hidden'!M7="x","x",L$2-'Indicator Date hidden'!M7)</f>
        <v>0</v>
      </c>
      <c r="M6" s="127">
        <f>IF('Indicator Date hidden'!N7="x","x",M$2-'Indicator Date hidden'!N7)</f>
        <v>0</v>
      </c>
      <c r="N6" s="127">
        <f>IF('Indicator Date hidden'!O7="x","x",N$2-'Indicator Date hidden'!O7)</f>
        <v>0</v>
      </c>
      <c r="O6" s="127">
        <f>IF('Indicator Date hidden'!P7="x","x",O$2-'Indicator Date hidden'!P7)</f>
        <v>0</v>
      </c>
      <c r="P6" s="127">
        <f>IF('Indicator Date hidden'!Q7="x","x",P$2-'Indicator Date hidden'!Q7)</f>
        <v>0</v>
      </c>
      <c r="Q6" s="127">
        <f>IF('Indicator Date hidden'!R7="x","x",Q$2-'Indicator Date hidden'!R7)</f>
        <v>0</v>
      </c>
      <c r="R6" s="127">
        <f>IF('Indicator Date hidden'!S7="x","x",R$2-'Indicator Date hidden'!S7)</f>
        <v>0</v>
      </c>
      <c r="S6" s="127">
        <f>IF('Indicator Date hidden'!T7="x","x",S$2-'Indicator Date hidden'!T7)</f>
        <v>0</v>
      </c>
      <c r="T6" s="127">
        <f>IF('Indicator Date hidden'!U7="x","x",T$2-'Indicator Date hidden'!U7)</f>
        <v>0</v>
      </c>
      <c r="U6" s="127">
        <f>IF('Indicator Date hidden'!V7="x","x",U$2-'Indicator Date hidden'!V7)</f>
        <v>0</v>
      </c>
      <c r="V6" s="127">
        <f>IF('Indicator Date hidden'!W7="x","x",V$2-'Indicator Date hidden'!W7)</f>
        <v>0</v>
      </c>
      <c r="W6" s="127">
        <f>IF('Indicator Date hidden'!X7="x","x",W$2-'Indicator Date hidden'!X7)</f>
        <v>0</v>
      </c>
      <c r="X6" s="127">
        <f>IF('Indicator Date hidden'!Y7="x","x",X$2-'Indicator Date hidden'!Y7)</f>
        <v>0</v>
      </c>
      <c r="Y6" s="127">
        <f>IF('Indicator Date hidden'!Z7="x","x",Y$2-'Indicator Date hidden'!Z7)</f>
        <v>0</v>
      </c>
      <c r="Z6" s="127">
        <f>IF('Indicator Date hidden'!AA7="x","x",Z$2-'Indicator Date hidden'!AA7)</f>
        <v>0</v>
      </c>
      <c r="AA6" s="127">
        <f>IF('Indicator Date hidden'!AB7="x","x",AA$2-'Indicator Date hidden'!AB7)</f>
        <v>0</v>
      </c>
      <c r="AB6" s="127">
        <f>IF('Indicator Date hidden'!AC7="x","x",AB$2-'Indicator Date hidden'!AC7)</f>
        <v>0</v>
      </c>
      <c r="AC6" s="127">
        <f>IF('Indicator Date hidden'!AD7="x","x",AC$2-'Indicator Date hidden'!AD7)</f>
        <v>0</v>
      </c>
      <c r="AD6" s="127">
        <f>IF('Indicator Date hidden'!AE7="x","x",AD$2-'Indicator Date hidden'!AE7)</f>
        <v>0</v>
      </c>
      <c r="AE6" s="127">
        <f>IF('Indicator Date hidden'!AF7="x","x",AE$2-'Indicator Date hidden'!AF7)</f>
        <v>0</v>
      </c>
      <c r="AF6" s="127">
        <f>IF('Indicator Date hidden'!AG7="x","x",AF$2-'Indicator Date hidden'!AG7)</f>
        <v>0</v>
      </c>
      <c r="AG6" s="127">
        <f>IF('Indicator Date hidden'!AH7="x","x",AG$2-'Indicator Date hidden'!AH7)</f>
        <v>0</v>
      </c>
      <c r="AH6" s="127">
        <f>IF('Indicator Date hidden'!AI7="x","x",AH$2-'Indicator Date hidden'!AI7)</f>
        <v>0</v>
      </c>
      <c r="AI6" s="127">
        <f>IF('Indicator Date hidden'!AJ7="x","x",AI$2-'Indicator Date hidden'!AJ7)</f>
        <v>0</v>
      </c>
      <c r="AJ6" s="127">
        <f>IF('Indicator Date hidden'!AK7="x","x",AJ$2-'Indicator Date hidden'!AK7)</f>
        <v>0</v>
      </c>
      <c r="AK6" s="127">
        <f>IF('Indicator Date hidden'!AL7="x","x",AK$2-'Indicator Date hidden'!AL7)</f>
        <v>0</v>
      </c>
      <c r="AL6" s="127">
        <f>IF('Indicator Date hidden'!AM7="x","x",AL$2-'Indicator Date hidden'!AM7)</f>
        <v>0</v>
      </c>
      <c r="AM6" s="127">
        <f>IF('Indicator Date hidden'!AN7="x","x",AM$2-'Indicator Date hidden'!AN7)</f>
        <v>0</v>
      </c>
      <c r="AN6" s="127">
        <f>IF('Indicator Date hidden'!AO7="x","x",AN$2-'Indicator Date hidden'!AO7)</f>
        <v>0</v>
      </c>
      <c r="AO6" s="127">
        <f>IF('Indicator Date hidden'!AP7="x","x",AO$2-'Indicator Date hidden'!AP7)</f>
        <v>0</v>
      </c>
      <c r="AP6" s="127">
        <f>IF('Indicator Date hidden'!AQ7="x","x",AP$2-'Indicator Date hidden'!AQ7)</f>
        <v>0</v>
      </c>
      <c r="AQ6" s="127">
        <f>IF('Indicator Date hidden'!AR7="x","x",AQ$2-'Indicator Date hidden'!AR7)</f>
        <v>0</v>
      </c>
      <c r="AR6" s="127">
        <f>IF('Indicator Date hidden'!AS7="x","x",AR$2-'Indicator Date hidden'!AS7)</f>
        <v>0</v>
      </c>
      <c r="AS6" s="127">
        <f>IF('Indicator Date hidden'!AT7="x","x",AS$2-'Indicator Date hidden'!AT7)</f>
        <v>0</v>
      </c>
      <c r="AT6" s="127">
        <f>IF('Indicator Date hidden'!AU7="x","x",AT$2-'Indicator Date hidden'!AU7)</f>
        <v>0</v>
      </c>
      <c r="AU6">
        <f t="shared" si="0"/>
        <v>2</v>
      </c>
      <c r="AV6" s="129">
        <f t="shared" si="1"/>
        <v>5.2631578947368418E-2</v>
      </c>
      <c r="AW6">
        <f t="shared" si="2"/>
        <v>1</v>
      </c>
      <c r="AX6" s="129" t="e">
        <f t="shared" ca="1" si="3"/>
        <v>#NAME?</v>
      </c>
      <c r="AY6" s="130">
        <f t="shared" si="4"/>
        <v>0</v>
      </c>
    </row>
    <row r="7" spans="1:51" x14ac:dyDescent="0.25">
      <c r="A7" s="47" t="s">
        <v>90</v>
      </c>
      <c r="B7" s="127">
        <f>IF('Indicator Date hidden'!C8="x","x",B$2-'Indicator Date hidden'!C8)</f>
        <v>0</v>
      </c>
      <c r="C7" s="127">
        <f>IF('Indicator Date hidden'!D8="x","x",C$2-'Indicator Date hidden'!D8)</f>
        <v>0</v>
      </c>
      <c r="D7" s="127">
        <f>IF('Indicator Date hidden'!E8="x","x",D$2-'Indicator Date hidden'!E8)</f>
        <v>0</v>
      </c>
      <c r="E7" s="127">
        <f>IF('Indicator Date hidden'!F8="x","x",E$2-'Indicator Date hidden'!F8)</f>
        <v>0</v>
      </c>
      <c r="F7" s="127">
        <f>IF('Indicator Date hidden'!G8="x","x",F$2-'Indicator Date hidden'!G8)</f>
        <v>0</v>
      </c>
      <c r="G7" s="127">
        <f>IF('Indicator Date hidden'!H8="x","x",G$2-'Indicator Date hidden'!H8)</f>
        <v>0</v>
      </c>
      <c r="H7" s="127">
        <f>IF('Indicator Date hidden'!I8="x","x",H$2-'Indicator Date hidden'!I8)</f>
        <v>2</v>
      </c>
      <c r="I7" s="127">
        <f>IF('Indicator Date hidden'!J8="x","x",I$2-'Indicator Date hidden'!J8)</f>
        <v>0</v>
      </c>
      <c r="J7" s="127">
        <f>IF('Indicator Date hidden'!K8="x","x",J$2-'Indicator Date hidden'!K8)</f>
        <v>0</v>
      </c>
      <c r="K7" s="127">
        <f>IF('Indicator Date hidden'!L8="x","x",K$2-'Indicator Date hidden'!L8)</f>
        <v>0</v>
      </c>
      <c r="L7" s="127">
        <f>IF('Indicator Date hidden'!M8="x","x",L$2-'Indicator Date hidden'!M8)</f>
        <v>0</v>
      </c>
      <c r="M7" s="127">
        <f>IF('Indicator Date hidden'!N8="x","x",M$2-'Indicator Date hidden'!N8)</f>
        <v>0</v>
      </c>
      <c r="N7" s="127">
        <f>IF('Indicator Date hidden'!O8="x","x",N$2-'Indicator Date hidden'!O8)</f>
        <v>0</v>
      </c>
      <c r="O7" s="127">
        <f>IF('Indicator Date hidden'!P8="x","x",O$2-'Indicator Date hidden'!P8)</f>
        <v>0</v>
      </c>
      <c r="P7" s="127">
        <f>IF('Indicator Date hidden'!Q8="x","x",P$2-'Indicator Date hidden'!Q8)</f>
        <v>0</v>
      </c>
      <c r="Q7" s="127">
        <f>IF('Indicator Date hidden'!R8="x","x",Q$2-'Indicator Date hidden'!R8)</f>
        <v>0</v>
      </c>
      <c r="R7" s="127">
        <f>IF('Indicator Date hidden'!S8="x","x",R$2-'Indicator Date hidden'!S8)</f>
        <v>0</v>
      </c>
      <c r="S7" s="127">
        <f>IF('Indicator Date hidden'!T8="x","x",S$2-'Indicator Date hidden'!T8)</f>
        <v>0</v>
      </c>
      <c r="T7" s="127">
        <f>IF('Indicator Date hidden'!U8="x","x",T$2-'Indicator Date hidden'!U8)</f>
        <v>0</v>
      </c>
      <c r="U7" s="127">
        <f>IF('Indicator Date hidden'!V8="x","x",U$2-'Indicator Date hidden'!V8)</f>
        <v>0</v>
      </c>
      <c r="V7" s="127">
        <f>IF('Indicator Date hidden'!W8="x","x",V$2-'Indicator Date hidden'!W8)</f>
        <v>0</v>
      </c>
      <c r="W7" s="127">
        <f>IF('Indicator Date hidden'!X8="x","x",W$2-'Indicator Date hidden'!X8)</f>
        <v>0</v>
      </c>
      <c r="X7" s="127">
        <f>IF('Indicator Date hidden'!Y8="x","x",X$2-'Indicator Date hidden'!Y8)</f>
        <v>0</v>
      </c>
      <c r="Y7" s="127">
        <f>IF('Indicator Date hidden'!Z8="x","x",Y$2-'Indicator Date hidden'!Z8)</f>
        <v>0</v>
      </c>
      <c r="Z7" s="127">
        <f>IF('Indicator Date hidden'!AA8="x","x",Z$2-'Indicator Date hidden'!AA8)</f>
        <v>0</v>
      </c>
      <c r="AA7" s="127">
        <f>IF('Indicator Date hidden'!AB8="x","x",AA$2-'Indicator Date hidden'!AB8)</f>
        <v>0</v>
      </c>
      <c r="AB7" s="127">
        <f>IF('Indicator Date hidden'!AC8="x","x",AB$2-'Indicator Date hidden'!AC8)</f>
        <v>0</v>
      </c>
      <c r="AC7" s="127">
        <f>IF('Indicator Date hidden'!AD8="x","x",AC$2-'Indicator Date hidden'!AD8)</f>
        <v>0</v>
      </c>
      <c r="AD7" s="127">
        <f>IF('Indicator Date hidden'!AE8="x","x",AD$2-'Indicator Date hidden'!AE8)</f>
        <v>0</v>
      </c>
      <c r="AE7" s="127">
        <f>IF('Indicator Date hidden'!AF8="x","x",AE$2-'Indicator Date hidden'!AF8)</f>
        <v>0</v>
      </c>
      <c r="AF7" s="127">
        <f>IF('Indicator Date hidden'!AG8="x","x",AF$2-'Indicator Date hidden'!AG8)</f>
        <v>0</v>
      </c>
      <c r="AG7" s="127">
        <f>IF('Indicator Date hidden'!AH8="x","x",AG$2-'Indicator Date hidden'!AH8)</f>
        <v>0</v>
      </c>
      <c r="AH7" s="127">
        <f>IF('Indicator Date hidden'!AI8="x","x",AH$2-'Indicator Date hidden'!AI8)</f>
        <v>0</v>
      </c>
      <c r="AI7" s="127">
        <f>IF('Indicator Date hidden'!AJ8="x","x",AI$2-'Indicator Date hidden'!AJ8)</f>
        <v>0</v>
      </c>
      <c r="AJ7" s="127">
        <f>IF('Indicator Date hidden'!AK8="x","x",AJ$2-'Indicator Date hidden'!AK8)</f>
        <v>0</v>
      </c>
      <c r="AK7" s="127">
        <f>IF('Indicator Date hidden'!AL8="x","x",AK$2-'Indicator Date hidden'!AL8)</f>
        <v>0</v>
      </c>
      <c r="AL7" s="127">
        <f>IF('Indicator Date hidden'!AM8="x","x",AL$2-'Indicator Date hidden'!AM8)</f>
        <v>0</v>
      </c>
      <c r="AM7" s="127">
        <f>IF('Indicator Date hidden'!AN8="x","x",AM$2-'Indicator Date hidden'!AN8)</f>
        <v>0</v>
      </c>
      <c r="AN7" s="127">
        <f>IF('Indicator Date hidden'!AO8="x","x",AN$2-'Indicator Date hidden'!AO8)</f>
        <v>0</v>
      </c>
      <c r="AO7" s="127">
        <f>IF('Indicator Date hidden'!AP8="x","x",AO$2-'Indicator Date hidden'!AP8)</f>
        <v>0</v>
      </c>
      <c r="AP7" s="127">
        <f>IF('Indicator Date hidden'!AQ8="x","x",AP$2-'Indicator Date hidden'!AQ8)</f>
        <v>0</v>
      </c>
      <c r="AQ7" s="127">
        <f>IF('Indicator Date hidden'!AR8="x","x",AQ$2-'Indicator Date hidden'!AR8)</f>
        <v>0</v>
      </c>
      <c r="AR7" s="127">
        <f>IF('Indicator Date hidden'!AS8="x","x",AR$2-'Indicator Date hidden'!AS8)</f>
        <v>0</v>
      </c>
      <c r="AS7" s="127">
        <f>IF('Indicator Date hidden'!AT8="x","x",AS$2-'Indicator Date hidden'!AT8)</f>
        <v>0</v>
      </c>
      <c r="AT7" s="127">
        <f>IF('Indicator Date hidden'!AU8="x","x",AT$2-'Indicator Date hidden'!AU8)</f>
        <v>0</v>
      </c>
      <c r="AU7">
        <f t="shared" si="0"/>
        <v>2</v>
      </c>
      <c r="AV7" s="129">
        <f t="shared" si="1"/>
        <v>5.2631578947368418E-2</v>
      </c>
      <c r="AW7">
        <f t="shared" si="2"/>
        <v>1</v>
      </c>
      <c r="AX7" s="129" t="e">
        <f t="shared" ca="1" si="3"/>
        <v>#NAME?</v>
      </c>
      <c r="AY7" s="130">
        <f t="shared" si="4"/>
        <v>0</v>
      </c>
    </row>
    <row r="8" spans="1:51" x14ac:dyDescent="0.25">
      <c r="A8" s="47" t="s">
        <v>92</v>
      </c>
      <c r="B8" s="127">
        <f>IF('Indicator Date hidden'!C9="x","x",B$2-'Indicator Date hidden'!C9)</f>
        <v>0</v>
      </c>
      <c r="C8" s="127">
        <f>IF('Indicator Date hidden'!D9="x","x",C$2-'Indicator Date hidden'!D9)</f>
        <v>0</v>
      </c>
      <c r="D8" s="127">
        <f>IF('Indicator Date hidden'!E9="x","x",D$2-'Indicator Date hidden'!E9)</f>
        <v>0</v>
      </c>
      <c r="E8" s="127">
        <f>IF('Indicator Date hidden'!F9="x","x",E$2-'Indicator Date hidden'!F9)</f>
        <v>0</v>
      </c>
      <c r="F8" s="127">
        <f>IF('Indicator Date hidden'!G9="x","x",F$2-'Indicator Date hidden'!G9)</f>
        <v>0</v>
      </c>
      <c r="G8" s="127">
        <f>IF('Indicator Date hidden'!H9="x","x",G$2-'Indicator Date hidden'!H9)</f>
        <v>0</v>
      </c>
      <c r="H8" s="127">
        <f>IF('Indicator Date hidden'!I9="x","x",H$2-'Indicator Date hidden'!I9)</f>
        <v>2</v>
      </c>
      <c r="I8" s="127">
        <f>IF('Indicator Date hidden'!J9="x","x",I$2-'Indicator Date hidden'!J9)</f>
        <v>0</v>
      </c>
      <c r="J8" s="127">
        <f>IF('Indicator Date hidden'!K9="x","x",J$2-'Indicator Date hidden'!K9)</f>
        <v>0</v>
      </c>
      <c r="K8" s="127">
        <f>IF('Indicator Date hidden'!L9="x","x",K$2-'Indicator Date hidden'!L9)</f>
        <v>0</v>
      </c>
      <c r="L8" s="127">
        <f>IF('Indicator Date hidden'!M9="x","x",L$2-'Indicator Date hidden'!M9)</f>
        <v>0</v>
      </c>
      <c r="M8" s="127">
        <f>IF('Indicator Date hidden'!N9="x","x",M$2-'Indicator Date hidden'!N9)</f>
        <v>0</v>
      </c>
      <c r="N8" s="127">
        <f>IF('Indicator Date hidden'!O9="x","x",N$2-'Indicator Date hidden'!O9)</f>
        <v>0</v>
      </c>
      <c r="O8" s="127">
        <f>IF('Indicator Date hidden'!P9="x","x",O$2-'Indicator Date hidden'!P9)</f>
        <v>0</v>
      </c>
      <c r="P8" s="127">
        <f>IF('Indicator Date hidden'!Q9="x","x",P$2-'Indicator Date hidden'!Q9)</f>
        <v>0</v>
      </c>
      <c r="Q8" s="127">
        <f>IF('Indicator Date hidden'!R9="x","x",Q$2-'Indicator Date hidden'!R9)</f>
        <v>0</v>
      </c>
      <c r="R8" s="127">
        <f>IF('Indicator Date hidden'!S9="x","x",R$2-'Indicator Date hidden'!S9)</f>
        <v>0</v>
      </c>
      <c r="S8" s="127">
        <f>IF('Indicator Date hidden'!T9="x","x",S$2-'Indicator Date hidden'!T9)</f>
        <v>0</v>
      </c>
      <c r="T8" s="127">
        <f>IF('Indicator Date hidden'!U9="x","x",T$2-'Indicator Date hidden'!U9)</f>
        <v>0</v>
      </c>
      <c r="U8" s="127">
        <f>IF('Indicator Date hidden'!V9="x","x",U$2-'Indicator Date hidden'!V9)</f>
        <v>0</v>
      </c>
      <c r="V8" s="127">
        <f>IF('Indicator Date hidden'!W9="x","x",V$2-'Indicator Date hidden'!W9)</f>
        <v>0</v>
      </c>
      <c r="W8" s="127">
        <f>IF('Indicator Date hidden'!X9="x","x",W$2-'Indicator Date hidden'!X9)</f>
        <v>0</v>
      </c>
      <c r="X8" s="127">
        <f>IF('Indicator Date hidden'!Y9="x","x",X$2-'Indicator Date hidden'!Y9)</f>
        <v>0</v>
      </c>
      <c r="Y8" s="127">
        <f>IF('Indicator Date hidden'!Z9="x","x",Y$2-'Indicator Date hidden'!Z9)</f>
        <v>0</v>
      </c>
      <c r="Z8" s="127">
        <f>IF('Indicator Date hidden'!AA9="x","x",Z$2-'Indicator Date hidden'!AA9)</f>
        <v>0</v>
      </c>
      <c r="AA8" s="127">
        <f>IF('Indicator Date hidden'!AB9="x","x",AA$2-'Indicator Date hidden'!AB9)</f>
        <v>0</v>
      </c>
      <c r="AB8" s="127">
        <f>IF('Indicator Date hidden'!AC9="x","x",AB$2-'Indicator Date hidden'!AC9)</f>
        <v>0</v>
      </c>
      <c r="AC8" s="127">
        <f>IF('Indicator Date hidden'!AD9="x","x",AC$2-'Indicator Date hidden'!AD9)</f>
        <v>0</v>
      </c>
      <c r="AD8" s="127">
        <f>IF('Indicator Date hidden'!AE9="x","x",AD$2-'Indicator Date hidden'!AE9)</f>
        <v>0</v>
      </c>
      <c r="AE8" s="127">
        <f>IF('Indicator Date hidden'!AF9="x","x",AE$2-'Indicator Date hidden'!AF9)</f>
        <v>0</v>
      </c>
      <c r="AF8" s="127">
        <f>IF('Indicator Date hidden'!AG9="x","x",AF$2-'Indicator Date hidden'!AG9)</f>
        <v>0</v>
      </c>
      <c r="AG8" s="127">
        <f>IF('Indicator Date hidden'!AH9="x","x",AG$2-'Indicator Date hidden'!AH9)</f>
        <v>0</v>
      </c>
      <c r="AH8" s="127">
        <f>IF('Indicator Date hidden'!AI9="x","x",AH$2-'Indicator Date hidden'!AI9)</f>
        <v>0</v>
      </c>
      <c r="AI8" s="127">
        <f>IF('Indicator Date hidden'!AJ9="x","x",AI$2-'Indicator Date hidden'!AJ9)</f>
        <v>0</v>
      </c>
      <c r="AJ8" s="127">
        <f>IF('Indicator Date hidden'!AK9="x","x",AJ$2-'Indicator Date hidden'!AK9)</f>
        <v>0</v>
      </c>
      <c r="AK8" s="127">
        <f>IF('Indicator Date hidden'!AL9="x","x",AK$2-'Indicator Date hidden'!AL9)</f>
        <v>0</v>
      </c>
      <c r="AL8" s="127">
        <f>IF('Indicator Date hidden'!AM9="x","x",AL$2-'Indicator Date hidden'!AM9)</f>
        <v>0</v>
      </c>
      <c r="AM8" s="127">
        <f>IF('Indicator Date hidden'!AN9="x","x",AM$2-'Indicator Date hidden'!AN9)</f>
        <v>0</v>
      </c>
      <c r="AN8" s="127">
        <f>IF('Indicator Date hidden'!AO9="x","x",AN$2-'Indicator Date hidden'!AO9)</f>
        <v>0</v>
      </c>
      <c r="AO8" s="127">
        <f>IF('Indicator Date hidden'!AP9="x","x",AO$2-'Indicator Date hidden'!AP9)</f>
        <v>0</v>
      </c>
      <c r="AP8" s="127">
        <f>IF('Indicator Date hidden'!AQ9="x","x",AP$2-'Indicator Date hidden'!AQ9)</f>
        <v>0</v>
      </c>
      <c r="AQ8" s="127">
        <f>IF('Indicator Date hidden'!AR9="x","x",AQ$2-'Indicator Date hidden'!AR9)</f>
        <v>0</v>
      </c>
      <c r="AR8" s="127">
        <f>IF('Indicator Date hidden'!AS9="x","x",AR$2-'Indicator Date hidden'!AS9)</f>
        <v>0</v>
      </c>
      <c r="AS8" s="127">
        <f>IF('Indicator Date hidden'!AT9="x","x",AS$2-'Indicator Date hidden'!AT9)</f>
        <v>0</v>
      </c>
      <c r="AT8" s="127">
        <f>IF('Indicator Date hidden'!AU9="x","x",AT$2-'Indicator Date hidden'!AU9)</f>
        <v>0</v>
      </c>
      <c r="AU8">
        <f t="shared" si="0"/>
        <v>2</v>
      </c>
      <c r="AV8" s="129">
        <f t="shared" si="1"/>
        <v>5.2631578947368418E-2</v>
      </c>
      <c r="AW8">
        <f t="shared" si="2"/>
        <v>1</v>
      </c>
      <c r="AX8" s="129" t="e">
        <f t="shared" ca="1" si="3"/>
        <v>#NAME?</v>
      </c>
      <c r="AY8" s="130">
        <f t="shared" si="4"/>
        <v>0</v>
      </c>
    </row>
    <row r="9" spans="1:51" x14ac:dyDescent="0.25">
      <c r="A9" s="47" t="s">
        <v>94</v>
      </c>
      <c r="B9" s="127">
        <f>IF('Indicator Date hidden'!C10="x","x",B$2-'Indicator Date hidden'!C10)</f>
        <v>0</v>
      </c>
      <c r="C9" s="127">
        <f>IF('Indicator Date hidden'!D10="x","x",C$2-'Indicator Date hidden'!D10)</f>
        <v>0</v>
      </c>
      <c r="D9" s="127">
        <f>IF('Indicator Date hidden'!E10="x","x",D$2-'Indicator Date hidden'!E10)</f>
        <v>0</v>
      </c>
      <c r="E9" s="127">
        <f>IF('Indicator Date hidden'!F10="x","x",E$2-'Indicator Date hidden'!F10)</f>
        <v>0</v>
      </c>
      <c r="F9" s="127">
        <f>IF('Indicator Date hidden'!G10="x","x",F$2-'Indicator Date hidden'!G10)</f>
        <v>0</v>
      </c>
      <c r="G9" s="127">
        <f>IF('Indicator Date hidden'!H10="x","x",G$2-'Indicator Date hidden'!H10)</f>
        <v>0</v>
      </c>
      <c r="H9" s="127">
        <f>IF('Indicator Date hidden'!I10="x","x",H$2-'Indicator Date hidden'!I10)</f>
        <v>2</v>
      </c>
      <c r="I9" s="127">
        <f>IF('Indicator Date hidden'!J10="x","x",I$2-'Indicator Date hidden'!J10)</f>
        <v>0</v>
      </c>
      <c r="J9" s="127">
        <f>IF('Indicator Date hidden'!K10="x","x",J$2-'Indicator Date hidden'!K10)</f>
        <v>0</v>
      </c>
      <c r="K9" s="127">
        <f>IF('Indicator Date hidden'!L10="x","x",K$2-'Indicator Date hidden'!L10)</f>
        <v>0</v>
      </c>
      <c r="L9" s="127">
        <f>IF('Indicator Date hidden'!M10="x","x",L$2-'Indicator Date hidden'!M10)</f>
        <v>0</v>
      </c>
      <c r="M9" s="127">
        <f>IF('Indicator Date hidden'!N10="x","x",M$2-'Indicator Date hidden'!N10)</f>
        <v>0</v>
      </c>
      <c r="N9" s="127">
        <f>IF('Indicator Date hidden'!O10="x","x",N$2-'Indicator Date hidden'!O10)</f>
        <v>0</v>
      </c>
      <c r="O9" s="127">
        <f>IF('Indicator Date hidden'!P10="x","x",O$2-'Indicator Date hidden'!P10)</f>
        <v>0</v>
      </c>
      <c r="P9" s="127">
        <f>IF('Indicator Date hidden'!Q10="x","x",P$2-'Indicator Date hidden'!Q10)</f>
        <v>0</v>
      </c>
      <c r="Q9" s="127">
        <f>IF('Indicator Date hidden'!R10="x","x",Q$2-'Indicator Date hidden'!R10)</f>
        <v>0</v>
      </c>
      <c r="R9" s="127">
        <f>IF('Indicator Date hidden'!S10="x","x",R$2-'Indicator Date hidden'!S10)</f>
        <v>0</v>
      </c>
      <c r="S9" s="127">
        <f>IF('Indicator Date hidden'!T10="x","x",S$2-'Indicator Date hidden'!T10)</f>
        <v>0</v>
      </c>
      <c r="T9" s="127">
        <f>IF('Indicator Date hidden'!U10="x","x",T$2-'Indicator Date hidden'!U10)</f>
        <v>0</v>
      </c>
      <c r="U9" s="127">
        <f>IF('Indicator Date hidden'!V10="x","x",U$2-'Indicator Date hidden'!V10)</f>
        <v>0</v>
      </c>
      <c r="V9" s="127">
        <f>IF('Indicator Date hidden'!W10="x","x",V$2-'Indicator Date hidden'!W10)</f>
        <v>0</v>
      </c>
      <c r="W9" s="127">
        <f>IF('Indicator Date hidden'!X10="x","x",W$2-'Indicator Date hidden'!X10)</f>
        <v>0</v>
      </c>
      <c r="X9" s="127">
        <f>IF('Indicator Date hidden'!Y10="x","x",X$2-'Indicator Date hidden'!Y10)</f>
        <v>0</v>
      </c>
      <c r="Y9" s="127">
        <f>IF('Indicator Date hidden'!Z10="x","x",Y$2-'Indicator Date hidden'!Z10)</f>
        <v>0</v>
      </c>
      <c r="Z9" s="127">
        <f>IF('Indicator Date hidden'!AA10="x","x",Z$2-'Indicator Date hidden'!AA10)</f>
        <v>0</v>
      </c>
      <c r="AA9" s="127">
        <f>IF('Indicator Date hidden'!AB10="x","x",AA$2-'Indicator Date hidden'!AB10)</f>
        <v>0</v>
      </c>
      <c r="AB9" s="127">
        <f>IF('Indicator Date hidden'!AC10="x","x",AB$2-'Indicator Date hidden'!AC10)</f>
        <v>0</v>
      </c>
      <c r="AC9" s="127">
        <f>IF('Indicator Date hidden'!AD10="x","x",AC$2-'Indicator Date hidden'!AD10)</f>
        <v>0</v>
      </c>
      <c r="AD9" s="127">
        <f>IF('Indicator Date hidden'!AE10="x","x",AD$2-'Indicator Date hidden'!AE10)</f>
        <v>0</v>
      </c>
      <c r="AE9" s="127">
        <f>IF('Indicator Date hidden'!AF10="x","x",AE$2-'Indicator Date hidden'!AF10)</f>
        <v>0</v>
      </c>
      <c r="AF9" s="127">
        <f>IF('Indicator Date hidden'!AG10="x","x",AF$2-'Indicator Date hidden'!AG10)</f>
        <v>0</v>
      </c>
      <c r="AG9" s="127">
        <f>IF('Indicator Date hidden'!AH10="x","x",AG$2-'Indicator Date hidden'!AH10)</f>
        <v>0</v>
      </c>
      <c r="AH9" s="127">
        <f>IF('Indicator Date hidden'!AI10="x","x",AH$2-'Indicator Date hidden'!AI10)</f>
        <v>0</v>
      </c>
      <c r="AI9" s="127">
        <f>IF('Indicator Date hidden'!AJ10="x","x",AI$2-'Indicator Date hidden'!AJ10)</f>
        <v>0</v>
      </c>
      <c r="AJ9" s="127">
        <f>IF('Indicator Date hidden'!AK10="x","x",AJ$2-'Indicator Date hidden'!AK10)</f>
        <v>0</v>
      </c>
      <c r="AK9" s="127">
        <f>IF('Indicator Date hidden'!AL10="x","x",AK$2-'Indicator Date hidden'!AL10)</f>
        <v>0</v>
      </c>
      <c r="AL9" s="127">
        <f>IF('Indicator Date hidden'!AM10="x","x",AL$2-'Indicator Date hidden'!AM10)</f>
        <v>0</v>
      </c>
      <c r="AM9" s="127">
        <f>IF('Indicator Date hidden'!AN10="x","x",AM$2-'Indicator Date hidden'!AN10)</f>
        <v>0</v>
      </c>
      <c r="AN9" s="127">
        <f>IF('Indicator Date hidden'!AO10="x","x",AN$2-'Indicator Date hidden'!AO10)</f>
        <v>0</v>
      </c>
      <c r="AO9" s="127">
        <f>IF('Indicator Date hidden'!AP10="x","x",AO$2-'Indicator Date hidden'!AP10)</f>
        <v>0</v>
      </c>
      <c r="AP9" s="127">
        <f>IF('Indicator Date hidden'!AQ10="x","x",AP$2-'Indicator Date hidden'!AQ10)</f>
        <v>0</v>
      </c>
      <c r="AQ9" s="127">
        <f>IF('Indicator Date hidden'!AR10="x","x",AQ$2-'Indicator Date hidden'!AR10)</f>
        <v>0</v>
      </c>
      <c r="AR9" s="127">
        <f>IF('Indicator Date hidden'!AS10="x","x",AR$2-'Indicator Date hidden'!AS10)</f>
        <v>0</v>
      </c>
      <c r="AS9" s="127">
        <f>IF('Indicator Date hidden'!AT10="x","x",AS$2-'Indicator Date hidden'!AT10)</f>
        <v>0</v>
      </c>
      <c r="AT9" s="127">
        <f>IF('Indicator Date hidden'!AU10="x","x",AT$2-'Indicator Date hidden'!AU10)</f>
        <v>0</v>
      </c>
      <c r="AU9">
        <f t="shared" si="0"/>
        <v>2</v>
      </c>
      <c r="AV9" s="129">
        <f t="shared" si="1"/>
        <v>5.2631578947368418E-2</v>
      </c>
      <c r="AW9">
        <f t="shared" si="2"/>
        <v>1</v>
      </c>
      <c r="AX9" s="129" t="e">
        <f t="shared" ca="1" si="3"/>
        <v>#NAME?</v>
      </c>
      <c r="AY9" s="130">
        <f t="shared" si="4"/>
        <v>0</v>
      </c>
    </row>
    <row r="10" spans="1:51" x14ac:dyDescent="0.25">
      <c r="A10" s="47" t="s">
        <v>96</v>
      </c>
      <c r="B10" s="127">
        <f>IF('Indicator Date hidden'!C11="x","x",B$2-'Indicator Date hidden'!C11)</f>
        <v>0</v>
      </c>
      <c r="C10" s="127">
        <f>IF('Indicator Date hidden'!D11="x","x",C$2-'Indicator Date hidden'!D11)</f>
        <v>0</v>
      </c>
      <c r="D10" s="127">
        <f>IF('Indicator Date hidden'!E11="x","x",D$2-'Indicator Date hidden'!E11)</f>
        <v>0</v>
      </c>
      <c r="E10" s="127">
        <f>IF('Indicator Date hidden'!F11="x","x",E$2-'Indicator Date hidden'!F11)</f>
        <v>0</v>
      </c>
      <c r="F10" s="127">
        <f>IF('Indicator Date hidden'!G11="x","x",F$2-'Indicator Date hidden'!G11)</f>
        <v>0</v>
      </c>
      <c r="G10" s="127">
        <f>IF('Indicator Date hidden'!H11="x","x",G$2-'Indicator Date hidden'!H11)</f>
        <v>0</v>
      </c>
      <c r="H10" s="127">
        <f>IF('Indicator Date hidden'!I11="x","x",H$2-'Indicator Date hidden'!I11)</f>
        <v>2</v>
      </c>
      <c r="I10" s="127">
        <f>IF('Indicator Date hidden'!J11="x","x",I$2-'Indicator Date hidden'!J11)</f>
        <v>0</v>
      </c>
      <c r="J10" s="127">
        <f>IF('Indicator Date hidden'!K11="x","x",J$2-'Indicator Date hidden'!K11)</f>
        <v>0</v>
      </c>
      <c r="K10" s="127">
        <f>IF('Indicator Date hidden'!L11="x","x",K$2-'Indicator Date hidden'!L11)</f>
        <v>0</v>
      </c>
      <c r="L10" s="127">
        <f>IF('Indicator Date hidden'!M11="x","x",L$2-'Indicator Date hidden'!M11)</f>
        <v>0</v>
      </c>
      <c r="M10" s="127">
        <f>IF('Indicator Date hidden'!N11="x","x",M$2-'Indicator Date hidden'!N11)</f>
        <v>0</v>
      </c>
      <c r="N10" s="127">
        <f>IF('Indicator Date hidden'!O11="x","x",N$2-'Indicator Date hidden'!O11)</f>
        <v>0</v>
      </c>
      <c r="O10" s="127">
        <f>IF('Indicator Date hidden'!P11="x","x",O$2-'Indicator Date hidden'!P11)</f>
        <v>0</v>
      </c>
      <c r="P10" s="127">
        <f>IF('Indicator Date hidden'!Q11="x","x",P$2-'Indicator Date hidden'!Q11)</f>
        <v>0</v>
      </c>
      <c r="Q10" s="127">
        <f>IF('Indicator Date hidden'!R11="x","x",Q$2-'Indicator Date hidden'!R11)</f>
        <v>0</v>
      </c>
      <c r="R10" s="127">
        <f>IF('Indicator Date hidden'!S11="x","x",R$2-'Indicator Date hidden'!S11)</f>
        <v>0</v>
      </c>
      <c r="S10" s="127">
        <f>IF('Indicator Date hidden'!T11="x","x",S$2-'Indicator Date hidden'!T11)</f>
        <v>0</v>
      </c>
      <c r="T10" s="127">
        <f>IF('Indicator Date hidden'!U11="x","x",T$2-'Indicator Date hidden'!U11)</f>
        <v>0</v>
      </c>
      <c r="U10" s="127">
        <f>IF('Indicator Date hidden'!V11="x","x",U$2-'Indicator Date hidden'!V11)</f>
        <v>0</v>
      </c>
      <c r="V10" s="127">
        <f>IF('Indicator Date hidden'!W11="x","x",V$2-'Indicator Date hidden'!W11)</f>
        <v>0</v>
      </c>
      <c r="W10" s="127">
        <f>IF('Indicator Date hidden'!X11="x","x",W$2-'Indicator Date hidden'!X11)</f>
        <v>0</v>
      </c>
      <c r="X10" s="127">
        <f>IF('Indicator Date hidden'!Y11="x","x",X$2-'Indicator Date hidden'!Y11)</f>
        <v>0</v>
      </c>
      <c r="Y10" s="127">
        <f>IF('Indicator Date hidden'!Z11="x","x",Y$2-'Indicator Date hidden'!Z11)</f>
        <v>0</v>
      </c>
      <c r="Z10" s="127">
        <f>IF('Indicator Date hidden'!AA11="x","x",Z$2-'Indicator Date hidden'!AA11)</f>
        <v>0</v>
      </c>
      <c r="AA10" s="127">
        <f>IF('Indicator Date hidden'!AB11="x","x",AA$2-'Indicator Date hidden'!AB11)</f>
        <v>0</v>
      </c>
      <c r="AB10" s="127">
        <f>IF('Indicator Date hidden'!AC11="x","x",AB$2-'Indicator Date hidden'!AC11)</f>
        <v>0</v>
      </c>
      <c r="AC10" s="127">
        <f>IF('Indicator Date hidden'!AD11="x","x",AC$2-'Indicator Date hidden'!AD11)</f>
        <v>0</v>
      </c>
      <c r="AD10" s="127">
        <f>IF('Indicator Date hidden'!AE11="x","x",AD$2-'Indicator Date hidden'!AE11)</f>
        <v>0</v>
      </c>
      <c r="AE10" s="127">
        <f>IF('Indicator Date hidden'!AF11="x","x",AE$2-'Indicator Date hidden'!AF11)</f>
        <v>0</v>
      </c>
      <c r="AF10" s="127">
        <f>IF('Indicator Date hidden'!AG11="x","x",AF$2-'Indicator Date hidden'!AG11)</f>
        <v>0</v>
      </c>
      <c r="AG10" s="127">
        <f>IF('Indicator Date hidden'!AH11="x","x",AG$2-'Indicator Date hidden'!AH11)</f>
        <v>0</v>
      </c>
      <c r="AH10" s="127">
        <f>IF('Indicator Date hidden'!AI11="x","x",AH$2-'Indicator Date hidden'!AI11)</f>
        <v>0</v>
      </c>
      <c r="AI10" s="127">
        <f>IF('Indicator Date hidden'!AJ11="x","x",AI$2-'Indicator Date hidden'!AJ11)</f>
        <v>0</v>
      </c>
      <c r="AJ10" s="127">
        <f>IF('Indicator Date hidden'!AK11="x","x",AJ$2-'Indicator Date hidden'!AK11)</f>
        <v>0</v>
      </c>
      <c r="AK10" s="127">
        <f>IF('Indicator Date hidden'!AL11="x","x",AK$2-'Indicator Date hidden'!AL11)</f>
        <v>0</v>
      </c>
      <c r="AL10" s="127">
        <f>IF('Indicator Date hidden'!AM11="x","x",AL$2-'Indicator Date hidden'!AM11)</f>
        <v>0</v>
      </c>
      <c r="AM10" s="127">
        <f>IF('Indicator Date hidden'!AN11="x","x",AM$2-'Indicator Date hidden'!AN11)</f>
        <v>0</v>
      </c>
      <c r="AN10" s="127">
        <f>IF('Indicator Date hidden'!AO11="x","x",AN$2-'Indicator Date hidden'!AO11)</f>
        <v>0</v>
      </c>
      <c r="AO10" s="127">
        <f>IF('Indicator Date hidden'!AP11="x","x",AO$2-'Indicator Date hidden'!AP11)</f>
        <v>0</v>
      </c>
      <c r="AP10" s="127">
        <f>IF('Indicator Date hidden'!AQ11="x","x",AP$2-'Indicator Date hidden'!AQ11)</f>
        <v>0</v>
      </c>
      <c r="AQ10" s="127">
        <f>IF('Indicator Date hidden'!AR11="x","x",AQ$2-'Indicator Date hidden'!AR11)</f>
        <v>0</v>
      </c>
      <c r="AR10" s="127">
        <f>IF('Indicator Date hidden'!AS11="x","x",AR$2-'Indicator Date hidden'!AS11)</f>
        <v>0</v>
      </c>
      <c r="AS10" s="127">
        <f>IF('Indicator Date hidden'!AT11="x","x",AS$2-'Indicator Date hidden'!AT11)</f>
        <v>0</v>
      </c>
      <c r="AT10" s="127">
        <f>IF('Indicator Date hidden'!AU11="x","x",AT$2-'Indicator Date hidden'!AU11)</f>
        <v>0</v>
      </c>
      <c r="AU10">
        <f t="shared" si="0"/>
        <v>2</v>
      </c>
      <c r="AV10" s="129">
        <f t="shared" si="1"/>
        <v>5.2631578947368418E-2</v>
      </c>
      <c r="AW10">
        <f t="shared" si="2"/>
        <v>1</v>
      </c>
      <c r="AX10" s="129" t="e">
        <f t="shared" ca="1" si="3"/>
        <v>#NAME?</v>
      </c>
      <c r="AY10" s="130">
        <f t="shared" si="4"/>
        <v>0</v>
      </c>
    </row>
    <row r="11" spans="1:51" x14ac:dyDescent="0.25">
      <c r="A11" s="47" t="s">
        <v>105</v>
      </c>
      <c r="B11" s="127">
        <f>IF('Indicator Date hidden'!C12="x","x",B$2-'Indicator Date hidden'!C12)</f>
        <v>0</v>
      </c>
      <c r="C11" s="127">
        <f>IF('Indicator Date hidden'!D12="x","x",C$2-'Indicator Date hidden'!D12)</f>
        <v>0</v>
      </c>
      <c r="D11" s="127">
        <f>IF('Indicator Date hidden'!E12="x","x",D$2-'Indicator Date hidden'!E12)</f>
        <v>0</v>
      </c>
      <c r="E11" s="127">
        <f>IF('Indicator Date hidden'!F12="x","x",E$2-'Indicator Date hidden'!F12)</f>
        <v>0</v>
      </c>
      <c r="F11" s="127">
        <f>IF('Indicator Date hidden'!G12="x","x",F$2-'Indicator Date hidden'!G12)</f>
        <v>0</v>
      </c>
      <c r="G11" s="127">
        <f>IF('Indicator Date hidden'!H12="x","x",G$2-'Indicator Date hidden'!H12)</f>
        <v>0</v>
      </c>
      <c r="H11" s="127">
        <f>IF('Indicator Date hidden'!I12="x","x",H$2-'Indicator Date hidden'!I12)</f>
        <v>2</v>
      </c>
      <c r="I11" s="127">
        <f>IF('Indicator Date hidden'!J12="x","x",I$2-'Indicator Date hidden'!J12)</f>
        <v>0</v>
      </c>
      <c r="J11" s="127">
        <f>IF('Indicator Date hidden'!K12="x","x",J$2-'Indicator Date hidden'!K12)</f>
        <v>0</v>
      </c>
      <c r="K11" s="127">
        <f>IF('Indicator Date hidden'!L12="x","x",K$2-'Indicator Date hidden'!L12)</f>
        <v>0</v>
      </c>
      <c r="L11" s="127">
        <f>IF('Indicator Date hidden'!M12="x","x",L$2-'Indicator Date hidden'!M12)</f>
        <v>0</v>
      </c>
      <c r="M11" s="127">
        <f>IF('Indicator Date hidden'!N12="x","x",M$2-'Indicator Date hidden'!N12)</f>
        <v>0</v>
      </c>
      <c r="N11" s="127">
        <f>IF('Indicator Date hidden'!O12="x","x",N$2-'Indicator Date hidden'!O12)</f>
        <v>0</v>
      </c>
      <c r="O11" s="127">
        <f>IF('Indicator Date hidden'!P12="x","x",O$2-'Indicator Date hidden'!P12)</f>
        <v>0</v>
      </c>
      <c r="P11" s="127">
        <f>IF('Indicator Date hidden'!Q12="x","x",P$2-'Indicator Date hidden'!Q12)</f>
        <v>0</v>
      </c>
      <c r="Q11" s="127">
        <f>IF('Indicator Date hidden'!R12="x","x",Q$2-'Indicator Date hidden'!R12)</f>
        <v>0</v>
      </c>
      <c r="R11" s="127">
        <f>IF('Indicator Date hidden'!S12="x","x",R$2-'Indicator Date hidden'!S12)</f>
        <v>0</v>
      </c>
      <c r="S11" s="127">
        <f>IF('Indicator Date hidden'!T12="x","x",S$2-'Indicator Date hidden'!T12)</f>
        <v>0</v>
      </c>
      <c r="T11" s="127">
        <f>IF('Indicator Date hidden'!U12="x","x",T$2-'Indicator Date hidden'!U12)</f>
        <v>0</v>
      </c>
      <c r="U11" s="127">
        <f>IF('Indicator Date hidden'!V12="x","x",U$2-'Indicator Date hidden'!V12)</f>
        <v>0</v>
      </c>
      <c r="V11" s="127">
        <f>IF('Indicator Date hidden'!W12="x","x",V$2-'Indicator Date hidden'!W12)</f>
        <v>0</v>
      </c>
      <c r="W11" s="127">
        <f>IF('Indicator Date hidden'!X12="x","x",W$2-'Indicator Date hidden'!X12)</f>
        <v>0</v>
      </c>
      <c r="X11" s="127">
        <f>IF('Indicator Date hidden'!Y12="x","x",X$2-'Indicator Date hidden'!Y12)</f>
        <v>0</v>
      </c>
      <c r="Y11" s="127">
        <f>IF('Indicator Date hidden'!Z12="x","x",Y$2-'Indicator Date hidden'!Z12)</f>
        <v>0</v>
      </c>
      <c r="Z11" s="127">
        <f>IF('Indicator Date hidden'!AA12="x","x",Z$2-'Indicator Date hidden'!AA12)</f>
        <v>0</v>
      </c>
      <c r="AA11" s="127">
        <f>IF('Indicator Date hidden'!AB12="x","x",AA$2-'Indicator Date hidden'!AB12)</f>
        <v>0</v>
      </c>
      <c r="AB11" s="127">
        <f>IF('Indicator Date hidden'!AC12="x","x",AB$2-'Indicator Date hidden'!AC12)</f>
        <v>0</v>
      </c>
      <c r="AC11" s="127">
        <f>IF('Indicator Date hidden'!AD12="x","x",AC$2-'Indicator Date hidden'!AD12)</f>
        <v>0</v>
      </c>
      <c r="AD11" s="127">
        <f>IF('Indicator Date hidden'!AE12="x","x",AD$2-'Indicator Date hidden'!AE12)</f>
        <v>0</v>
      </c>
      <c r="AE11" s="127">
        <f>IF('Indicator Date hidden'!AF12="x","x",AE$2-'Indicator Date hidden'!AF12)</f>
        <v>0</v>
      </c>
      <c r="AF11" s="127">
        <f>IF('Indicator Date hidden'!AG12="x","x",AF$2-'Indicator Date hidden'!AG12)</f>
        <v>0</v>
      </c>
      <c r="AG11" s="127">
        <f>IF('Indicator Date hidden'!AH12="x","x",AG$2-'Indicator Date hidden'!AH12)</f>
        <v>0</v>
      </c>
      <c r="AH11" s="127">
        <f>IF('Indicator Date hidden'!AI12="x","x",AH$2-'Indicator Date hidden'!AI12)</f>
        <v>0</v>
      </c>
      <c r="AI11" s="127">
        <f>IF('Indicator Date hidden'!AJ12="x","x",AI$2-'Indicator Date hidden'!AJ12)</f>
        <v>0</v>
      </c>
      <c r="AJ11" s="127">
        <f>IF('Indicator Date hidden'!AK12="x","x",AJ$2-'Indicator Date hidden'!AK12)</f>
        <v>0</v>
      </c>
      <c r="AK11" s="127">
        <f>IF('Indicator Date hidden'!AL12="x","x",AK$2-'Indicator Date hidden'!AL12)</f>
        <v>0</v>
      </c>
      <c r="AL11" s="127">
        <f>IF('Indicator Date hidden'!AM12="x","x",AL$2-'Indicator Date hidden'!AM12)</f>
        <v>0</v>
      </c>
      <c r="AM11" s="127">
        <f>IF('Indicator Date hidden'!AN12="x","x",AM$2-'Indicator Date hidden'!AN12)</f>
        <v>0</v>
      </c>
      <c r="AN11" s="127">
        <f>IF('Indicator Date hidden'!AO12="x","x",AN$2-'Indicator Date hidden'!AO12)</f>
        <v>0</v>
      </c>
      <c r="AO11" s="127">
        <f>IF('Indicator Date hidden'!AP12="x","x",AO$2-'Indicator Date hidden'!AP12)</f>
        <v>0</v>
      </c>
      <c r="AP11" s="127">
        <f>IF('Indicator Date hidden'!AQ12="x","x",AP$2-'Indicator Date hidden'!AQ12)</f>
        <v>0</v>
      </c>
      <c r="AQ11" s="127">
        <f>IF('Indicator Date hidden'!AR12="x","x",AQ$2-'Indicator Date hidden'!AR12)</f>
        <v>0</v>
      </c>
      <c r="AR11" s="127">
        <f>IF('Indicator Date hidden'!AS12="x","x",AR$2-'Indicator Date hidden'!AS12)</f>
        <v>0</v>
      </c>
      <c r="AS11" s="127">
        <f>IF('Indicator Date hidden'!AT12="x","x",AS$2-'Indicator Date hidden'!AT12)</f>
        <v>0</v>
      </c>
      <c r="AT11" s="127">
        <f>IF('Indicator Date hidden'!AU12="x","x",AT$2-'Indicator Date hidden'!AU12)</f>
        <v>0</v>
      </c>
      <c r="AU11">
        <f t="shared" si="0"/>
        <v>2</v>
      </c>
      <c r="AV11" s="129">
        <f t="shared" si="1"/>
        <v>5.2631578947368418E-2</v>
      </c>
      <c r="AW11">
        <f t="shared" si="2"/>
        <v>1</v>
      </c>
      <c r="AX11" s="129" t="e">
        <f t="shared" ca="1" si="3"/>
        <v>#NAME?</v>
      </c>
      <c r="AY11" s="130">
        <f t="shared" si="4"/>
        <v>0</v>
      </c>
    </row>
    <row r="12" spans="1:51" x14ac:dyDescent="0.25">
      <c r="A12" s="47" t="s">
        <v>127</v>
      </c>
      <c r="B12" s="127">
        <f>IF('Indicator Date hidden'!C13="x","x",B$2-'Indicator Date hidden'!C13)</f>
        <v>0</v>
      </c>
      <c r="C12" s="127">
        <f>IF('Indicator Date hidden'!D13="x","x",C$2-'Indicator Date hidden'!D13)</f>
        <v>0</v>
      </c>
      <c r="D12" s="127">
        <f>IF('Indicator Date hidden'!E13="x","x",D$2-'Indicator Date hidden'!E13)</f>
        <v>0</v>
      </c>
      <c r="E12" s="127">
        <f>IF('Indicator Date hidden'!F13="x","x",E$2-'Indicator Date hidden'!F13)</f>
        <v>0</v>
      </c>
      <c r="F12" s="127">
        <f>IF('Indicator Date hidden'!G13="x","x",F$2-'Indicator Date hidden'!G13)</f>
        <v>0</v>
      </c>
      <c r="G12" s="127">
        <f>IF('Indicator Date hidden'!H13="x","x",G$2-'Indicator Date hidden'!H13)</f>
        <v>0</v>
      </c>
      <c r="H12" s="127">
        <f>IF('Indicator Date hidden'!I13="x","x",H$2-'Indicator Date hidden'!I13)</f>
        <v>2</v>
      </c>
      <c r="I12" s="127">
        <f>IF('Indicator Date hidden'!J13="x","x",I$2-'Indicator Date hidden'!J13)</f>
        <v>0</v>
      </c>
      <c r="J12" s="127">
        <f>IF('Indicator Date hidden'!K13="x","x",J$2-'Indicator Date hidden'!K13)</f>
        <v>0</v>
      </c>
      <c r="K12" s="127">
        <f>IF('Indicator Date hidden'!L13="x","x",K$2-'Indicator Date hidden'!L13)</f>
        <v>0</v>
      </c>
      <c r="L12" s="127">
        <f>IF('Indicator Date hidden'!M13="x","x",L$2-'Indicator Date hidden'!M13)</f>
        <v>0</v>
      </c>
      <c r="M12" s="127">
        <f>IF('Indicator Date hidden'!N13="x","x",M$2-'Indicator Date hidden'!N13)</f>
        <v>0</v>
      </c>
      <c r="N12" s="127">
        <f>IF('Indicator Date hidden'!O13="x","x",N$2-'Indicator Date hidden'!O13)</f>
        <v>0</v>
      </c>
      <c r="O12" s="127">
        <f>IF('Indicator Date hidden'!P13="x","x",O$2-'Indicator Date hidden'!P13)</f>
        <v>0</v>
      </c>
      <c r="P12" s="127">
        <f>IF('Indicator Date hidden'!Q13="x","x",P$2-'Indicator Date hidden'!Q13)</f>
        <v>0</v>
      </c>
      <c r="Q12" s="127">
        <f>IF('Indicator Date hidden'!R13="x","x",Q$2-'Indicator Date hidden'!R13)</f>
        <v>0</v>
      </c>
      <c r="R12" s="127">
        <f>IF('Indicator Date hidden'!S13="x","x",R$2-'Indicator Date hidden'!S13)</f>
        <v>0</v>
      </c>
      <c r="S12" s="127">
        <f>IF('Indicator Date hidden'!T13="x","x",S$2-'Indicator Date hidden'!T13)</f>
        <v>0</v>
      </c>
      <c r="T12" s="127">
        <f>IF('Indicator Date hidden'!U13="x","x",T$2-'Indicator Date hidden'!U13)</f>
        <v>0</v>
      </c>
      <c r="U12" s="127">
        <f>IF('Indicator Date hidden'!V13="x","x",U$2-'Indicator Date hidden'!V13)</f>
        <v>0</v>
      </c>
      <c r="V12" s="127">
        <f>IF('Indicator Date hidden'!W13="x","x",V$2-'Indicator Date hidden'!W13)</f>
        <v>0</v>
      </c>
      <c r="W12" s="127">
        <f>IF('Indicator Date hidden'!X13="x","x",W$2-'Indicator Date hidden'!X13)</f>
        <v>0</v>
      </c>
      <c r="X12" s="127">
        <f>IF('Indicator Date hidden'!Y13="x","x",X$2-'Indicator Date hidden'!Y13)</f>
        <v>0</v>
      </c>
      <c r="Y12" s="127">
        <f>IF('Indicator Date hidden'!Z13="x","x",Y$2-'Indicator Date hidden'!Z13)</f>
        <v>0</v>
      </c>
      <c r="Z12" s="127">
        <f>IF('Indicator Date hidden'!AA13="x","x",Z$2-'Indicator Date hidden'!AA13)</f>
        <v>0</v>
      </c>
      <c r="AA12" s="127">
        <f>IF('Indicator Date hidden'!AB13="x","x",AA$2-'Indicator Date hidden'!AB13)</f>
        <v>0</v>
      </c>
      <c r="AB12" s="127">
        <f>IF('Indicator Date hidden'!AC13="x","x",AB$2-'Indicator Date hidden'!AC13)</f>
        <v>0</v>
      </c>
      <c r="AC12" s="127">
        <f>IF('Indicator Date hidden'!AD13="x","x",AC$2-'Indicator Date hidden'!AD13)</f>
        <v>0</v>
      </c>
      <c r="AD12" s="127">
        <f>IF('Indicator Date hidden'!AE13="x","x",AD$2-'Indicator Date hidden'!AE13)</f>
        <v>0</v>
      </c>
      <c r="AE12" s="127">
        <f>IF('Indicator Date hidden'!AF13="x","x",AE$2-'Indicator Date hidden'!AF13)</f>
        <v>0</v>
      </c>
      <c r="AF12" s="127">
        <f>IF('Indicator Date hidden'!AG13="x","x",AF$2-'Indicator Date hidden'!AG13)</f>
        <v>0</v>
      </c>
      <c r="AG12" s="127">
        <f>IF('Indicator Date hidden'!AH13="x","x",AG$2-'Indicator Date hidden'!AH13)</f>
        <v>0</v>
      </c>
      <c r="AH12" s="127">
        <f>IF('Indicator Date hidden'!AI13="x","x",AH$2-'Indicator Date hidden'!AI13)</f>
        <v>0</v>
      </c>
      <c r="AI12" s="127">
        <f>IF('Indicator Date hidden'!AJ13="x","x",AI$2-'Indicator Date hidden'!AJ13)</f>
        <v>0</v>
      </c>
      <c r="AJ12" s="127">
        <f>IF('Indicator Date hidden'!AK13="x","x",AJ$2-'Indicator Date hidden'!AK13)</f>
        <v>0</v>
      </c>
      <c r="AK12" s="127">
        <f>IF('Indicator Date hidden'!AL13="x","x",AK$2-'Indicator Date hidden'!AL13)</f>
        <v>0</v>
      </c>
      <c r="AL12" s="127">
        <f>IF('Indicator Date hidden'!AM13="x","x",AL$2-'Indicator Date hidden'!AM13)</f>
        <v>0</v>
      </c>
      <c r="AM12" s="127">
        <f>IF('Indicator Date hidden'!AN13="x","x",AM$2-'Indicator Date hidden'!AN13)</f>
        <v>0</v>
      </c>
      <c r="AN12" s="127">
        <f>IF('Indicator Date hidden'!AO13="x","x",AN$2-'Indicator Date hidden'!AO13)</f>
        <v>0</v>
      </c>
      <c r="AO12" s="127">
        <f>IF('Indicator Date hidden'!AP13="x","x",AO$2-'Indicator Date hidden'!AP13)</f>
        <v>0</v>
      </c>
      <c r="AP12" s="127">
        <f>IF('Indicator Date hidden'!AQ13="x","x",AP$2-'Indicator Date hidden'!AQ13)</f>
        <v>0</v>
      </c>
      <c r="AQ12" s="127">
        <f>IF('Indicator Date hidden'!AR13="x","x",AQ$2-'Indicator Date hidden'!AR13)</f>
        <v>0</v>
      </c>
      <c r="AR12" s="127">
        <f>IF('Indicator Date hidden'!AS13="x","x",AR$2-'Indicator Date hidden'!AS13)</f>
        <v>0</v>
      </c>
      <c r="AS12" s="127">
        <f>IF('Indicator Date hidden'!AT13="x","x",AS$2-'Indicator Date hidden'!AT13)</f>
        <v>0</v>
      </c>
      <c r="AT12" s="127">
        <f>IF('Indicator Date hidden'!AU13="x","x",AT$2-'Indicator Date hidden'!AU13)</f>
        <v>0</v>
      </c>
      <c r="AU12">
        <f t="shared" si="0"/>
        <v>2</v>
      </c>
      <c r="AV12" s="129">
        <f t="shared" si="1"/>
        <v>5.2631578947368418E-2</v>
      </c>
      <c r="AW12">
        <f t="shared" si="2"/>
        <v>1</v>
      </c>
      <c r="AX12" s="129" t="e">
        <f t="shared" ca="1" si="3"/>
        <v>#NAME?</v>
      </c>
      <c r="AY12" s="130">
        <f t="shared" si="4"/>
        <v>0</v>
      </c>
    </row>
    <row r="13" spans="1:51" x14ac:dyDescent="0.25">
      <c r="A13" s="47" t="s">
        <v>129</v>
      </c>
      <c r="B13" s="127">
        <f>IF('Indicator Date hidden'!C14="x","x",B$2-'Indicator Date hidden'!C14)</f>
        <v>0</v>
      </c>
      <c r="C13" s="127">
        <f>IF('Indicator Date hidden'!D14="x","x",C$2-'Indicator Date hidden'!D14)</f>
        <v>0</v>
      </c>
      <c r="D13" s="127">
        <f>IF('Indicator Date hidden'!E14="x","x",D$2-'Indicator Date hidden'!E14)</f>
        <v>0</v>
      </c>
      <c r="E13" s="127">
        <f>IF('Indicator Date hidden'!F14="x","x",E$2-'Indicator Date hidden'!F14)</f>
        <v>0</v>
      </c>
      <c r="F13" s="127">
        <f>IF('Indicator Date hidden'!G14="x","x",F$2-'Indicator Date hidden'!G14)</f>
        <v>0</v>
      </c>
      <c r="G13" s="127">
        <f>IF('Indicator Date hidden'!H14="x","x",G$2-'Indicator Date hidden'!H14)</f>
        <v>0</v>
      </c>
      <c r="H13" s="127">
        <f>IF('Indicator Date hidden'!I14="x","x",H$2-'Indicator Date hidden'!I14)</f>
        <v>2</v>
      </c>
      <c r="I13" s="127">
        <f>IF('Indicator Date hidden'!J14="x","x",I$2-'Indicator Date hidden'!J14)</f>
        <v>0</v>
      </c>
      <c r="J13" s="127">
        <f>IF('Indicator Date hidden'!K14="x","x",J$2-'Indicator Date hidden'!K14)</f>
        <v>0</v>
      </c>
      <c r="K13" s="127">
        <f>IF('Indicator Date hidden'!L14="x","x",K$2-'Indicator Date hidden'!L14)</f>
        <v>0</v>
      </c>
      <c r="L13" s="127">
        <f>IF('Indicator Date hidden'!M14="x","x",L$2-'Indicator Date hidden'!M14)</f>
        <v>0</v>
      </c>
      <c r="M13" s="127">
        <f>IF('Indicator Date hidden'!N14="x","x",M$2-'Indicator Date hidden'!N14)</f>
        <v>0</v>
      </c>
      <c r="N13" s="127">
        <f>IF('Indicator Date hidden'!O14="x","x",N$2-'Indicator Date hidden'!O14)</f>
        <v>0</v>
      </c>
      <c r="O13" s="127">
        <f>IF('Indicator Date hidden'!P14="x","x",O$2-'Indicator Date hidden'!P14)</f>
        <v>0</v>
      </c>
      <c r="P13" s="127">
        <f>IF('Indicator Date hidden'!Q14="x","x",P$2-'Indicator Date hidden'!Q14)</f>
        <v>0</v>
      </c>
      <c r="Q13" s="127">
        <f>IF('Indicator Date hidden'!R14="x","x",Q$2-'Indicator Date hidden'!R14)</f>
        <v>0</v>
      </c>
      <c r="R13" s="127">
        <f>IF('Indicator Date hidden'!S14="x","x",R$2-'Indicator Date hidden'!S14)</f>
        <v>0</v>
      </c>
      <c r="S13" s="127">
        <f>IF('Indicator Date hidden'!T14="x","x",S$2-'Indicator Date hidden'!T14)</f>
        <v>0</v>
      </c>
      <c r="T13" s="127">
        <f>IF('Indicator Date hidden'!U14="x","x",T$2-'Indicator Date hidden'!U14)</f>
        <v>0</v>
      </c>
      <c r="U13" s="127">
        <f>IF('Indicator Date hidden'!V14="x","x",U$2-'Indicator Date hidden'!V14)</f>
        <v>0</v>
      </c>
      <c r="V13" s="127">
        <f>IF('Indicator Date hidden'!W14="x","x",V$2-'Indicator Date hidden'!W14)</f>
        <v>0</v>
      </c>
      <c r="W13" s="127">
        <f>IF('Indicator Date hidden'!X14="x","x",W$2-'Indicator Date hidden'!X14)</f>
        <v>0</v>
      </c>
      <c r="X13" s="127">
        <f>IF('Indicator Date hidden'!Y14="x","x",X$2-'Indicator Date hidden'!Y14)</f>
        <v>0</v>
      </c>
      <c r="Y13" s="127">
        <f>IF('Indicator Date hidden'!Z14="x","x",Y$2-'Indicator Date hidden'!Z14)</f>
        <v>0</v>
      </c>
      <c r="Z13" s="127">
        <f>IF('Indicator Date hidden'!AA14="x","x",Z$2-'Indicator Date hidden'!AA14)</f>
        <v>0</v>
      </c>
      <c r="AA13" s="127">
        <f>IF('Indicator Date hidden'!AB14="x","x",AA$2-'Indicator Date hidden'!AB14)</f>
        <v>0</v>
      </c>
      <c r="AB13" s="127">
        <f>IF('Indicator Date hidden'!AC14="x","x",AB$2-'Indicator Date hidden'!AC14)</f>
        <v>0</v>
      </c>
      <c r="AC13" s="127">
        <f>IF('Indicator Date hidden'!AD14="x","x",AC$2-'Indicator Date hidden'!AD14)</f>
        <v>0</v>
      </c>
      <c r="AD13" s="127">
        <f>IF('Indicator Date hidden'!AE14="x","x",AD$2-'Indicator Date hidden'!AE14)</f>
        <v>0</v>
      </c>
      <c r="AE13" s="127">
        <f>IF('Indicator Date hidden'!AF14="x","x",AE$2-'Indicator Date hidden'!AF14)</f>
        <v>0</v>
      </c>
      <c r="AF13" s="127">
        <f>IF('Indicator Date hidden'!AG14="x","x",AF$2-'Indicator Date hidden'!AG14)</f>
        <v>0</v>
      </c>
      <c r="AG13" s="127">
        <f>IF('Indicator Date hidden'!AH14="x","x",AG$2-'Indicator Date hidden'!AH14)</f>
        <v>0</v>
      </c>
      <c r="AH13" s="127">
        <f>IF('Indicator Date hidden'!AI14="x","x",AH$2-'Indicator Date hidden'!AI14)</f>
        <v>0</v>
      </c>
      <c r="AI13" s="127">
        <f>IF('Indicator Date hidden'!AJ14="x","x",AI$2-'Indicator Date hidden'!AJ14)</f>
        <v>0</v>
      </c>
      <c r="AJ13" s="127">
        <f>IF('Indicator Date hidden'!AK14="x","x",AJ$2-'Indicator Date hidden'!AK14)</f>
        <v>0</v>
      </c>
      <c r="AK13" s="127">
        <f>IF('Indicator Date hidden'!AL14="x","x",AK$2-'Indicator Date hidden'!AL14)</f>
        <v>0</v>
      </c>
      <c r="AL13" s="127">
        <f>IF('Indicator Date hidden'!AM14="x","x",AL$2-'Indicator Date hidden'!AM14)</f>
        <v>0</v>
      </c>
      <c r="AM13" s="127">
        <f>IF('Indicator Date hidden'!AN14="x","x",AM$2-'Indicator Date hidden'!AN14)</f>
        <v>0</v>
      </c>
      <c r="AN13" s="127">
        <f>IF('Indicator Date hidden'!AO14="x","x",AN$2-'Indicator Date hidden'!AO14)</f>
        <v>0</v>
      </c>
      <c r="AO13" s="127">
        <f>IF('Indicator Date hidden'!AP14="x","x",AO$2-'Indicator Date hidden'!AP14)</f>
        <v>0</v>
      </c>
      <c r="AP13" s="127">
        <f>IF('Indicator Date hidden'!AQ14="x","x",AP$2-'Indicator Date hidden'!AQ14)</f>
        <v>0</v>
      </c>
      <c r="AQ13" s="127">
        <f>IF('Indicator Date hidden'!AR14="x","x",AQ$2-'Indicator Date hidden'!AR14)</f>
        <v>0</v>
      </c>
      <c r="AR13" s="127">
        <f>IF('Indicator Date hidden'!AS14="x","x",AR$2-'Indicator Date hidden'!AS14)</f>
        <v>0</v>
      </c>
      <c r="AS13" s="127">
        <f>IF('Indicator Date hidden'!AT14="x","x",AS$2-'Indicator Date hidden'!AT14)</f>
        <v>0</v>
      </c>
      <c r="AT13" s="127">
        <f>IF('Indicator Date hidden'!AU14="x","x",AT$2-'Indicator Date hidden'!AU14)</f>
        <v>0</v>
      </c>
      <c r="AU13">
        <f t="shared" si="0"/>
        <v>2</v>
      </c>
      <c r="AV13" s="129">
        <f t="shared" si="1"/>
        <v>5.2631578947368418E-2</v>
      </c>
      <c r="AW13">
        <f t="shared" si="2"/>
        <v>1</v>
      </c>
      <c r="AX13" s="129" t="e">
        <f t="shared" ca="1" si="3"/>
        <v>#NAME?</v>
      </c>
      <c r="AY13" s="130">
        <f t="shared" si="4"/>
        <v>0</v>
      </c>
    </row>
    <row r="14" spans="1:51" x14ac:dyDescent="0.25">
      <c r="A14" s="47" t="s">
        <v>131</v>
      </c>
      <c r="B14" s="127">
        <f>IF('Indicator Date hidden'!C15="x","x",B$2-'Indicator Date hidden'!C15)</f>
        <v>0</v>
      </c>
      <c r="C14" s="127">
        <f>IF('Indicator Date hidden'!D15="x","x",C$2-'Indicator Date hidden'!D15)</f>
        <v>0</v>
      </c>
      <c r="D14" s="127">
        <f>IF('Indicator Date hidden'!E15="x","x",D$2-'Indicator Date hidden'!E15)</f>
        <v>0</v>
      </c>
      <c r="E14" s="127">
        <f>IF('Indicator Date hidden'!F15="x","x",E$2-'Indicator Date hidden'!F15)</f>
        <v>0</v>
      </c>
      <c r="F14" s="127">
        <f>IF('Indicator Date hidden'!G15="x","x",F$2-'Indicator Date hidden'!G15)</f>
        <v>0</v>
      </c>
      <c r="G14" s="127">
        <f>IF('Indicator Date hidden'!H15="x","x",G$2-'Indicator Date hidden'!H15)</f>
        <v>0</v>
      </c>
      <c r="H14" s="127">
        <f>IF('Indicator Date hidden'!I15="x","x",H$2-'Indicator Date hidden'!I15)</f>
        <v>2</v>
      </c>
      <c r="I14" s="127">
        <f>IF('Indicator Date hidden'!J15="x","x",I$2-'Indicator Date hidden'!J15)</f>
        <v>0</v>
      </c>
      <c r="J14" s="127">
        <f>IF('Indicator Date hidden'!K15="x","x",J$2-'Indicator Date hidden'!K15)</f>
        <v>0</v>
      </c>
      <c r="K14" s="127">
        <f>IF('Indicator Date hidden'!L15="x","x",K$2-'Indicator Date hidden'!L15)</f>
        <v>0</v>
      </c>
      <c r="L14" s="127">
        <f>IF('Indicator Date hidden'!M15="x","x",L$2-'Indicator Date hidden'!M15)</f>
        <v>0</v>
      </c>
      <c r="M14" s="127">
        <f>IF('Indicator Date hidden'!N15="x","x",M$2-'Indicator Date hidden'!N15)</f>
        <v>0</v>
      </c>
      <c r="N14" s="127">
        <f>IF('Indicator Date hidden'!O15="x","x",N$2-'Indicator Date hidden'!O15)</f>
        <v>0</v>
      </c>
      <c r="O14" s="127">
        <f>IF('Indicator Date hidden'!P15="x","x",O$2-'Indicator Date hidden'!P15)</f>
        <v>0</v>
      </c>
      <c r="P14" s="127">
        <f>IF('Indicator Date hidden'!Q15="x","x",P$2-'Indicator Date hidden'!Q15)</f>
        <v>0</v>
      </c>
      <c r="Q14" s="127">
        <f>IF('Indicator Date hidden'!R15="x","x",Q$2-'Indicator Date hidden'!R15)</f>
        <v>0</v>
      </c>
      <c r="R14" s="127">
        <f>IF('Indicator Date hidden'!S15="x","x",R$2-'Indicator Date hidden'!S15)</f>
        <v>0</v>
      </c>
      <c r="S14" s="127">
        <f>IF('Indicator Date hidden'!T15="x","x",S$2-'Indicator Date hidden'!T15)</f>
        <v>0</v>
      </c>
      <c r="T14" s="127">
        <f>IF('Indicator Date hidden'!U15="x","x",T$2-'Indicator Date hidden'!U15)</f>
        <v>0</v>
      </c>
      <c r="U14" s="127">
        <f>IF('Indicator Date hidden'!V15="x","x",U$2-'Indicator Date hidden'!V15)</f>
        <v>0</v>
      </c>
      <c r="V14" s="127">
        <f>IF('Indicator Date hidden'!W15="x","x",V$2-'Indicator Date hidden'!W15)</f>
        <v>0</v>
      </c>
      <c r="W14" s="127">
        <f>IF('Indicator Date hidden'!X15="x","x",W$2-'Indicator Date hidden'!X15)</f>
        <v>0</v>
      </c>
      <c r="X14" s="127">
        <f>IF('Indicator Date hidden'!Y15="x","x",X$2-'Indicator Date hidden'!Y15)</f>
        <v>0</v>
      </c>
      <c r="Y14" s="127">
        <f>IF('Indicator Date hidden'!Z15="x","x",Y$2-'Indicator Date hidden'!Z15)</f>
        <v>0</v>
      </c>
      <c r="Z14" s="127">
        <f>IF('Indicator Date hidden'!AA15="x","x",Z$2-'Indicator Date hidden'!AA15)</f>
        <v>0</v>
      </c>
      <c r="AA14" s="127">
        <f>IF('Indicator Date hidden'!AB15="x","x",AA$2-'Indicator Date hidden'!AB15)</f>
        <v>0</v>
      </c>
      <c r="AB14" s="127">
        <f>IF('Indicator Date hidden'!AC15="x","x",AB$2-'Indicator Date hidden'!AC15)</f>
        <v>0</v>
      </c>
      <c r="AC14" s="127">
        <f>IF('Indicator Date hidden'!AD15="x","x",AC$2-'Indicator Date hidden'!AD15)</f>
        <v>0</v>
      </c>
      <c r="AD14" s="127">
        <f>IF('Indicator Date hidden'!AE15="x","x",AD$2-'Indicator Date hidden'!AE15)</f>
        <v>0</v>
      </c>
      <c r="AE14" s="127">
        <f>IF('Indicator Date hidden'!AF15="x","x",AE$2-'Indicator Date hidden'!AF15)</f>
        <v>0</v>
      </c>
      <c r="AF14" s="127">
        <f>IF('Indicator Date hidden'!AG15="x","x",AF$2-'Indicator Date hidden'!AG15)</f>
        <v>0</v>
      </c>
      <c r="AG14" s="127">
        <f>IF('Indicator Date hidden'!AH15="x","x",AG$2-'Indicator Date hidden'!AH15)</f>
        <v>0</v>
      </c>
      <c r="AH14" s="127">
        <f>IF('Indicator Date hidden'!AI15="x","x",AH$2-'Indicator Date hidden'!AI15)</f>
        <v>0</v>
      </c>
      <c r="AI14" s="127">
        <f>IF('Indicator Date hidden'!AJ15="x","x",AI$2-'Indicator Date hidden'!AJ15)</f>
        <v>0</v>
      </c>
      <c r="AJ14" s="127">
        <f>IF('Indicator Date hidden'!AK15="x","x",AJ$2-'Indicator Date hidden'!AK15)</f>
        <v>0</v>
      </c>
      <c r="AK14" s="127">
        <f>IF('Indicator Date hidden'!AL15="x","x",AK$2-'Indicator Date hidden'!AL15)</f>
        <v>0</v>
      </c>
      <c r="AL14" s="127">
        <f>IF('Indicator Date hidden'!AM15="x","x",AL$2-'Indicator Date hidden'!AM15)</f>
        <v>0</v>
      </c>
      <c r="AM14" s="127">
        <f>IF('Indicator Date hidden'!AN15="x","x",AM$2-'Indicator Date hidden'!AN15)</f>
        <v>0</v>
      </c>
      <c r="AN14" s="127">
        <f>IF('Indicator Date hidden'!AO15="x","x",AN$2-'Indicator Date hidden'!AO15)</f>
        <v>0</v>
      </c>
      <c r="AO14" s="127">
        <f>IF('Indicator Date hidden'!AP15="x","x",AO$2-'Indicator Date hidden'!AP15)</f>
        <v>0</v>
      </c>
      <c r="AP14" s="127">
        <f>IF('Indicator Date hidden'!AQ15="x","x",AP$2-'Indicator Date hidden'!AQ15)</f>
        <v>0</v>
      </c>
      <c r="AQ14" s="127">
        <f>IF('Indicator Date hidden'!AR15="x","x",AQ$2-'Indicator Date hidden'!AR15)</f>
        <v>0</v>
      </c>
      <c r="AR14" s="127">
        <f>IF('Indicator Date hidden'!AS15="x","x",AR$2-'Indicator Date hidden'!AS15)</f>
        <v>0</v>
      </c>
      <c r="AS14" s="127">
        <f>IF('Indicator Date hidden'!AT15="x","x",AS$2-'Indicator Date hidden'!AT15)</f>
        <v>0</v>
      </c>
      <c r="AT14" s="127">
        <f>IF('Indicator Date hidden'!AU15="x","x",AT$2-'Indicator Date hidden'!AU15)</f>
        <v>0</v>
      </c>
      <c r="AU14">
        <f t="shared" si="0"/>
        <v>2</v>
      </c>
      <c r="AV14" s="129">
        <f t="shared" si="1"/>
        <v>5.2631578947368418E-2</v>
      </c>
      <c r="AW14">
        <f t="shared" si="2"/>
        <v>1</v>
      </c>
      <c r="AX14" s="129" t="e">
        <f t="shared" ca="1" si="3"/>
        <v>#NAME?</v>
      </c>
      <c r="AY14" s="130">
        <f t="shared" si="4"/>
        <v>0</v>
      </c>
    </row>
    <row r="15" spans="1:51" x14ac:dyDescent="0.25">
      <c r="A15" s="47" t="s">
        <v>133</v>
      </c>
      <c r="B15" s="127">
        <f>IF('Indicator Date hidden'!C16="x","x",B$2-'Indicator Date hidden'!C16)</f>
        <v>0</v>
      </c>
      <c r="C15" s="127">
        <f>IF('Indicator Date hidden'!D16="x","x",C$2-'Indicator Date hidden'!D16)</f>
        <v>0</v>
      </c>
      <c r="D15" s="127">
        <f>IF('Indicator Date hidden'!E16="x","x",D$2-'Indicator Date hidden'!E16)</f>
        <v>0</v>
      </c>
      <c r="E15" s="127">
        <f>IF('Indicator Date hidden'!F16="x","x",E$2-'Indicator Date hidden'!F16)</f>
        <v>0</v>
      </c>
      <c r="F15" s="127">
        <f>IF('Indicator Date hidden'!G16="x","x",F$2-'Indicator Date hidden'!G16)</f>
        <v>0</v>
      </c>
      <c r="G15" s="127">
        <f>IF('Indicator Date hidden'!H16="x","x",G$2-'Indicator Date hidden'!H16)</f>
        <v>0</v>
      </c>
      <c r="H15" s="127">
        <f>IF('Indicator Date hidden'!I16="x","x",H$2-'Indicator Date hidden'!I16)</f>
        <v>2</v>
      </c>
      <c r="I15" s="127">
        <f>IF('Indicator Date hidden'!J16="x","x",I$2-'Indicator Date hidden'!J16)</f>
        <v>0</v>
      </c>
      <c r="J15" s="127">
        <f>IF('Indicator Date hidden'!K16="x","x",J$2-'Indicator Date hidden'!K16)</f>
        <v>0</v>
      </c>
      <c r="K15" s="127">
        <f>IF('Indicator Date hidden'!L16="x","x",K$2-'Indicator Date hidden'!L16)</f>
        <v>0</v>
      </c>
      <c r="L15" s="127">
        <f>IF('Indicator Date hidden'!M16="x","x",L$2-'Indicator Date hidden'!M16)</f>
        <v>0</v>
      </c>
      <c r="M15" s="127">
        <f>IF('Indicator Date hidden'!N16="x","x",M$2-'Indicator Date hidden'!N16)</f>
        <v>0</v>
      </c>
      <c r="N15" s="127">
        <f>IF('Indicator Date hidden'!O16="x","x",N$2-'Indicator Date hidden'!O16)</f>
        <v>0</v>
      </c>
      <c r="O15" s="127">
        <f>IF('Indicator Date hidden'!P16="x","x",O$2-'Indicator Date hidden'!P16)</f>
        <v>0</v>
      </c>
      <c r="P15" s="127">
        <f>IF('Indicator Date hidden'!Q16="x","x",P$2-'Indicator Date hidden'!Q16)</f>
        <v>0</v>
      </c>
      <c r="Q15" s="127">
        <f>IF('Indicator Date hidden'!R16="x","x",Q$2-'Indicator Date hidden'!R16)</f>
        <v>0</v>
      </c>
      <c r="R15" s="127">
        <f>IF('Indicator Date hidden'!S16="x","x",R$2-'Indicator Date hidden'!S16)</f>
        <v>0</v>
      </c>
      <c r="S15" s="127">
        <f>IF('Indicator Date hidden'!T16="x","x",S$2-'Indicator Date hidden'!T16)</f>
        <v>0</v>
      </c>
      <c r="T15" s="127">
        <f>IF('Indicator Date hidden'!U16="x","x",T$2-'Indicator Date hidden'!U16)</f>
        <v>0</v>
      </c>
      <c r="U15" s="127">
        <f>IF('Indicator Date hidden'!V16="x","x",U$2-'Indicator Date hidden'!V16)</f>
        <v>0</v>
      </c>
      <c r="V15" s="127">
        <f>IF('Indicator Date hidden'!W16="x","x",V$2-'Indicator Date hidden'!W16)</f>
        <v>0</v>
      </c>
      <c r="W15" s="127">
        <f>IF('Indicator Date hidden'!X16="x","x",W$2-'Indicator Date hidden'!X16)</f>
        <v>0</v>
      </c>
      <c r="X15" s="127">
        <f>IF('Indicator Date hidden'!Y16="x","x",X$2-'Indicator Date hidden'!Y16)</f>
        <v>0</v>
      </c>
      <c r="Y15" s="127">
        <f>IF('Indicator Date hidden'!Z16="x","x",Y$2-'Indicator Date hidden'!Z16)</f>
        <v>0</v>
      </c>
      <c r="Z15" s="127">
        <f>IF('Indicator Date hidden'!AA16="x","x",Z$2-'Indicator Date hidden'!AA16)</f>
        <v>0</v>
      </c>
      <c r="AA15" s="127">
        <f>IF('Indicator Date hidden'!AB16="x","x",AA$2-'Indicator Date hidden'!AB16)</f>
        <v>0</v>
      </c>
      <c r="AB15" s="127">
        <f>IF('Indicator Date hidden'!AC16="x","x",AB$2-'Indicator Date hidden'!AC16)</f>
        <v>0</v>
      </c>
      <c r="AC15" s="127">
        <f>IF('Indicator Date hidden'!AD16="x","x",AC$2-'Indicator Date hidden'!AD16)</f>
        <v>0</v>
      </c>
      <c r="AD15" s="127">
        <f>IF('Indicator Date hidden'!AE16="x","x",AD$2-'Indicator Date hidden'!AE16)</f>
        <v>0</v>
      </c>
      <c r="AE15" s="127">
        <f>IF('Indicator Date hidden'!AF16="x","x",AE$2-'Indicator Date hidden'!AF16)</f>
        <v>0</v>
      </c>
      <c r="AF15" s="127">
        <f>IF('Indicator Date hidden'!AG16="x","x",AF$2-'Indicator Date hidden'!AG16)</f>
        <v>0</v>
      </c>
      <c r="AG15" s="127">
        <f>IF('Indicator Date hidden'!AH16="x","x",AG$2-'Indicator Date hidden'!AH16)</f>
        <v>0</v>
      </c>
      <c r="AH15" s="127">
        <f>IF('Indicator Date hidden'!AI16="x","x",AH$2-'Indicator Date hidden'!AI16)</f>
        <v>0</v>
      </c>
      <c r="AI15" s="127">
        <f>IF('Indicator Date hidden'!AJ16="x","x",AI$2-'Indicator Date hidden'!AJ16)</f>
        <v>0</v>
      </c>
      <c r="AJ15" s="127">
        <f>IF('Indicator Date hidden'!AK16="x","x",AJ$2-'Indicator Date hidden'!AK16)</f>
        <v>0</v>
      </c>
      <c r="AK15" s="127">
        <f>IF('Indicator Date hidden'!AL16="x","x",AK$2-'Indicator Date hidden'!AL16)</f>
        <v>0</v>
      </c>
      <c r="AL15" s="127">
        <f>IF('Indicator Date hidden'!AM16="x","x",AL$2-'Indicator Date hidden'!AM16)</f>
        <v>0</v>
      </c>
      <c r="AM15" s="127">
        <f>IF('Indicator Date hidden'!AN16="x","x",AM$2-'Indicator Date hidden'!AN16)</f>
        <v>0</v>
      </c>
      <c r="AN15" s="127">
        <f>IF('Indicator Date hidden'!AO16="x","x",AN$2-'Indicator Date hidden'!AO16)</f>
        <v>0</v>
      </c>
      <c r="AO15" s="127">
        <f>IF('Indicator Date hidden'!AP16="x","x",AO$2-'Indicator Date hidden'!AP16)</f>
        <v>0</v>
      </c>
      <c r="AP15" s="127">
        <f>IF('Indicator Date hidden'!AQ16="x","x",AP$2-'Indicator Date hidden'!AQ16)</f>
        <v>0</v>
      </c>
      <c r="AQ15" s="127">
        <f>IF('Indicator Date hidden'!AR16="x","x",AQ$2-'Indicator Date hidden'!AR16)</f>
        <v>0</v>
      </c>
      <c r="AR15" s="127">
        <f>IF('Indicator Date hidden'!AS16="x","x",AR$2-'Indicator Date hidden'!AS16)</f>
        <v>0</v>
      </c>
      <c r="AS15" s="127">
        <f>IF('Indicator Date hidden'!AT16="x","x",AS$2-'Indicator Date hidden'!AT16)</f>
        <v>0</v>
      </c>
      <c r="AT15" s="127">
        <f>IF('Indicator Date hidden'!AU16="x","x",AT$2-'Indicator Date hidden'!AU16)</f>
        <v>0</v>
      </c>
      <c r="AU15">
        <f t="shared" si="0"/>
        <v>2</v>
      </c>
      <c r="AV15" s="129">
        <f t="shared" si="1"/>
        <v>5.2631578947368418E-2</v>
      </c>
      <c r="AW15">
        <f t="shared" si="2"/>
        <v>1</v>
      </c>
      <c r="AX15" s="129" t="e">
        <f t="shared" ca="1" si="3"/>
        <v>#NAME?</v>
      </c>
      <c r="AY15" s="130">
        <f t="shared" si="4"/>
        <v>0</v>
      </c>
    </row>
    <row r="16" spans="1:51" x14ac:dyDescent="0.25">
      <c r="A16" s="47" t="s">
        <v>135</v>
      </c>
      <c r="B16" s="127">
        <f>IF('Indicator Date hidden'!C17="x","x",B$2-'Indicator Date hidden'!C17)</f>
        <v>0</v>
      </c>
      <c r="C16" s="127">
        <f>IF('Indicator Date hidden'!D17="x","x",C$2-'Indicator Date hidden'!D17)</f>
        <v>0</v>
      </c>
      <c r="D16" s="127">
        <f>IF('Indicator Date hidden'!E17="x","x",D$2-'Indicator Date hidden'!E17)</f>
        <v>0</v>
      </c>
      <c r="E16" s="127">
        <f>IF('Indicator Date hidden'!F17="x","x",E$2-'Indicator Date hidden'!F17)</f>
        <v>0</v>
      </c>
      <c r="F16" s="127">
        <f>IF('Indicator Date hidden'!G17="x","x",F$2-'Indicator Date hidden'!G17)</f>
        <v>0</v>
      </c>
      <c r="G16" s="127">
        <f>IF('Indicator Date hidden'!H17="x","x",G$2-'Indicator Date hidden'!H17)</f>
        <v>0</v>
      </c>
      <c r="H16" s="127">
        <f>IF('Indicator Date hidden'!I17="x","x",H$2-'Indicator Date hidden'!I17)</f>
        <v>2</v>
      </c>
      <c r="I16" s="127">
        <f>IF('Indicator Date hidden'!J17="x","x",I$2-'Indicator Date hidden'!J17)</f>
        <v>0</v>
      </c>
      <c r="J16" s="127">
        <f>IF('Indicator Date hidden'!K17="x","x",J$2-'Indicator Date hidden'!K17)</f>
        <v>0</v>
      </c>
      <c r="K16" s="127">
        <f>IF('Indicator Date hidden'!L17="x","x",K$2-'Indicator Date hidden'!L17)</f>
        <v>0</v>
      </c>
      <c r="L16" s="127">
        <f>IF('Indicator Date hidden'!M17="x","x",L$2-'Indicator Date hidden'!M17)</f>
        <v>0</v>
      </c>
      <c r="M16" s="127">
        <f>IF('Indicator Date hidden'!N17="x","x",M$2-'Indicator Date hidden'!N17)</f>
        <v>0</v>
      </c>
      <c r="N16" s="127">
        <f>IF('Indicator Date hidden'!O17="x","x",N$2-'Indicator Date hidden'!O17)</f>
        <v>0</v>
      </c>
      <c r="O16" s="127">
        <f>IF('Indicator Date hidden'!P17="x","x",O$2-'Indicator Date hidden'!P17)</f>
        <v>0</v>
      </c>
      <c r="P16" s="127">
        <f>IF('Indicator Date hidden'!Q17="x","x",P$2-'Indicator Date hidden'!Q17)</f>
        <v>0</v>
      </c>
      <c r="Q16" s="127">
        <f>IF('Indicator Date hidden'!R17="x","x",Q$2-'Indicator Date hidden'!R17)</f>
        <v>0</v>
      </c>
      <c r="R16" s="127">
        <f>IF('Indicator Date hidden'!S17="x","x",R$2-'Indicator Date hidden'!S17)</f>
        <v>0</v>
      </c>
      <c r="S16" s="127">
        <f>IF('Indicator Date hidden'!T17="x","x",S$2-'Indicator Date hidden'!T17)</f>
        <v>0</v>
      </c>
      <c r="T16" s="127">
        <f>IF('Indicator Date hidden'!U17="x","x",T$2-'Indicator Date hidden'!U17)</f>
        <v>0</v>
      </c>
      <c r="U16" s="127">
        <f>IF('Indicator Date hidden'!V17="x","x",U$2-'Indicator Date hidden'!V17)</f>
        <v>0</v>
      </c>
      <c r="V16" s="127">
        <f>IF('Indicator Date hidden'!W17="x","x",V$2-'Indicator Date hidden'!W17)</f>
        <v>0</v>
      </c>
      <c r="W16" s="127">
        <f>IF('Indicator Date hidden'!X17="x","x",W$2-'Indicator Date hidden'!X17)</f>
        <v>0</v>
      </c>
      <c r="X16" s="127">
        <f>IF('Indicator Date hidden'!Y17="x","x",X$2-'Indicator Date hidden'!Y17)</f>
        <v>0</v>
      </c>
      <c r="Y16" s="127">
        <f>IF('Indicator Date hidden'!Z17="x","x",Y$2-'Indicator Date hidden'!Z17)</f>
        <v>0</v>
      </c>
      <c r="Z16" s="127">
        <f>IF('Indicator Date hidden'!AA17="x","x",Z$2-'Indicator Date hidden'!AA17)</f>
        <v>0</v>
      </c>
      <c r="AA16" s="127">
        <f>IF('Indicator Date hidden'!AB17="x","x",AA$2-'Indicator Date hidden'!AB17)</f>
        <v>0</v>
      </c>
      <c r="AB16" s="127">
        <f>IF('Indicator Date hidden'!AC17="x","x",AB$2-'Indicator Date hidden'!AC17)</f>
        <v>0</v>
      </c>
      <c r="AC16" s="127">
        <f>IF('Indicator Date hidden'!AD17="x","x",AC$2-'Indicator Date hidden'!AD17)</f>
        <v>0</v>
      </c>
      <c r="AD16" s="127">
        <f>IF('Indicator Date hidden'!AE17="x","x",AD$2-'Indicator Date hidden'!AE17)</f>
        <v>0</v>
      </c>
      <c r="AE16" s="127">
        <f>IF('Indicator Date hidden'!AF17="x","x",AE$2-'Indicator Date hidden'!AF17)</f>
        <v>0</v>
      </c>
      <c r="AF16" s="127">
        <f>IF('Indicator Date hidden'!AG17="x","x",AF$2-'Indicator Date hidden'!AG17)</f>
        <v>0</v>
      </c>
      <c r="AG16" s="127">
        <f>IF('Indicator Date hidden'!AH17="x","x",AG$2-'Indicator Date hidden'!AH17)</f>
        <v>0</v>
      </c>
      <c r="AH16" s="127">
        <f>IF('Indicator Date hidden'!AI17="x","x",AH$2-'Indicator Date hidden'!AI17)</f>
        <v>0</v>
      </c>
      <c r="AI16" s="127">
        <f>IF('Indicator Date hidden'!AJ17="x","x",AI$2-'Indicator Date hidden'!AJ17)</f>
        <v>0</v>
      </c>
      <c r="AJ16" s="127">
        <f>IF('Indicator Date hidden'!AK17="x","x",AJ$2-'Indicator Date hidden'!AK17)</f>
        <v>0</v>
      </c>
      <c r="AK16" s="127">
        <f>IF('Indicator Date hidden'!AL17="x","x",AK$2-'Indicator Date hidden'!AL17)</f>
        <v>0</v>
      </c>
      <c r="AL16" s="127">
        <f>IF('Indicator Date hidden'!AM17="x","x",AL$2-'Indicator Date hidden'!AM17)</f>
        <v>0</v>
      </c>
      <c r="AM16" s="127">
        <f>IF('Indicator Date hidden'!AN17="x","x",AM$2-'Indicator Date hidden'!AN17)</f>
        <v>0</v>
      </c>
      <c r="AN16" s="127">
        <f>IF('Indicator Date hidden'!AO17="x","x",AN$2-'Indicator Date hidden'!AO17)</f>
        <v>0</v>
      </c>
      <c r="AO16" s="127">
        <f>IF('Indicator Date hidden'!AP17="x","x",AO$2-'Indicator Date hidden'!AP17)</f>
        <v>0</v>
      </c>
      <c r="AP16" s="127">
        <f>IF('Indicator Date hidden'!AQ17="x","x",AP$2-'Indicator Date hidden'!AQ17)</f>
        <v>0</v>
      </c>
      <c r="AQ16" s="127">
        <f>IF('Indicator Date hidden'!AR17="x","x",AQ$2-'Indicator Date hidden'!AR17)</f>
        <v>0</v>
      </c>
      <c r="AR16" s="127">
        <f>IF('Indicator Date hidden'!AS17="x","x",AR$2-'Indicator Date hidden'!AS17)</f>
        <v>0</v>
      </c>
      <c r="AS16" s="127">
        <f>IF('Indicator Date hidden'!AT17="x","x",AS$2-'Indicator Date hidden'!AT17)</f>
        <v>0</v>
      </c>
      <c r="AT16" s="127">
        <f>IF('Indicator Date hidden'!AU17="x","x",AT$2-'Indicator Date hidden'!AU17)</f>
        <v>0</v>
      </c>
      <c r="AU16">
        <f t="shared" si="0"/>
        <v>2</v>
      </c>
      <c r="AV16" s="129">
        <f t="shared" si="1"/>
        <v>5.2631578947368418E-2</v>
      </c>
      <c r="AW16">
        <f t="shared" si="2"/>
        <v>1</v>
      </c>
      <c r="AX16" s="129" t="e">
        <f t="shared" ca="1" si="3"/>
        <v>#NAME?</v>
      </c>
      <c r="AY16" s="130">
        <f t="shared" si="4"/>
        <v>0</v>
      </c>
    </row>
    <row r="17" spans="1:51" x14ac:dyDescent="0.25">
      <c r="A17" s="47" t="s">
        <v>137</v>
      </c>
      <c r="B17" s="127">
        <f>IF('Indicator Date hidden'!C18="x","x",B$2-'Indicator Date hidden'!C18)</f>
        <v>0</v>
      </c>
      <c r="C17" s="127">
        <f>IF('Indicator Date hidden'!D18="x","x",C$2-'Indicator Date hidden'!D18)</f>
        <v>0</v>
      </c>
      <c r="D17" s="127">
        <f>IF('Indicator Date hidden'!E18="x","x",D$2-'Indicator Date hidden'!E18)</f>
        <v>0</v>
      </c>
      <c r="E17" s="127">
        <f>IF('Indicator Date hidden'!F18="x","x",E$2-'Indicator Date hidden'!F18)</f>
        <v>0</v>
      </c>
      <c r="F17" s="127">
        <f>IF('Indicator Date hidden'!G18="x","x",F$2-'Indicator Date hidden'!G18)</f>
        <v>0</v>
      </c>
      <c r="G17" s="127">
        <f>IF('Indicator Date hidden'!H18="x","x",G$2-'Indicator Date hidden'!H18)</f>
        <v>0</v>
      </c>
      <c r="H17" s="127">
        <f>IF('Indicator Date hidden'!I18="x","x",H$2-'Indicator Date hidden'!I18)</f>
        <v>2</v>
      </c>
      <c r="I17" s="127">
        <f>IF('Indicator Date hidden'!J18="x","x",I$2-'Indicator Date hidden'!J18)</f>
        <v>0</v>
      </c>
      <c r="J17" s="127">
        <f>IF('Indicator Date hidden'!K18="x","x",J$2-'Indicator Date hidden'!K18)</f>
        <v>0</v>
      </c>
      <c r="K17" s="127">
        <f>IF('Indicator Date hidden'!L18="x","x",K$2-'Indicator Date hidden'!L18)</f>
        <v>0</v>
      </c>
      <c r="L17" s="127">
        <f>IF('Indicator Date hidden'!M18="x","x",L$2-'Indicator Date hidden'!M18)</f>
        <v>0</v>
      </c>
      <c r="M17" s="127">
        <f>IF('Indicator Date hidden'!N18="x","x",M$2-'Indicator Date hidden'!N18)</f>
        <v>0</v>
      </c>
      <c r="N17" s="127">
        <f>IF('Indicator Date hidden'!O18="x","x",N$2-'Indicator Date hidden'!O18)</f>
        <v>0</v>
      </c>
      <c r="O17" s="127">
        <f>IF('Indicator Date hidden'!P18="x","x",O$2-'Indicator Date hidden'!P18)</f>
        <v>0</v>
      </c>
      <c r="P17" s="127">
        <f>IF('Indicator Date hidden'!Q18="x","x",P$2-'Indicator Date hidden'!Q18)</f>
        <v>0</v>
      </c>
      <c r="Q17" s="127">
        <f>IF('Indicator Date hidden'!R18="x","x",Q$2-'Indicator Date hidden'!R18)</f>
        <v>0</v>
      </c>
      <c r="R17" s="127">
        <f>IF('Indicator Date hidden'!S18="x","x",R$2-'Indicator Date hidden'!S18)</f>
        <v>0</v>
      </c>
      <c r="S17" s="127">
        <f>IF('Indicator Date hidden'!T18="x","x",S$2-'Indicator Date hidden'!T18)</f>
        <v>0</v>
      </c>
      <c r="T17" s="127">
        <f>IF('Indicator Date hidden'!U18="x","x",T$2-'Indicator Date hidden'!U18)</f>
        <v>0</v>
      </c>
      <c r="U17" s="127">
        <f>IF('Indicator Date hidden'!V18="x","x",U$2-'Indicator Date hidden'!V18)</f>
        <v>0</v>
      </c>
      <c r="V17" s="127">
        <f>IF('Indicator Date hidden'!W18="x","x",V$2-'Indicator Date hidden'!W18)</f>
        <v>0</v>
      </c>
      <c r="W17" s="127">
        <f>IF('Indicator Date hidden'!X18="x","x",W$2-'Indicator Date hidden'!X18)</f>
        <v>0</v>
      </c>
      <c r="X17" s="127">
        <f>IF('Indicator Date hidden'!Y18="x","x",X$2-'Indicator Date hidden'!Y18)</f>
        <v>0</v>
      </c>
      <c r="Y17" s="127">
        <f>IF('Indicator Date hidden'!Z18="x","x",Y$2-'Indicator Date hidden'!Z18)</f>
        <v>0</v>
      </c>
      <c r="Z17" s="127">
        <f>IF('Indicator Date hidden'!AA18="x","x",Z$2-'Indicator Date hidden'!AA18)</f>
        <v>0</v>
      </c>
      <c r="AA17" s="127">
        <f>IF('Indicator Date hidden'!AB18="x","x",AA$2-'Indicator Date hidden'!AB18)</f>
        <v>0</v>
      </c>
      <c r="AB17" s="127">
        <f>IF('Indicator Date hidden'!AC18="x","x",AB$2-'Indicator Date hidden'!AC18)</f>
        <v>0</v>
      </c>
      <c r="AC17" s="127">
        <f>IF('Indicator Date hidden'!AD18="x","x",AC$2-'Indicator Date hidden'!AD18)</f>
        <v>0</v>
      </c>
      <c r="AD17" s="127">
        <f>IF('Indicator Date hidden'!AE18="x","x",AD$2-'Indicator Date hidden'!AE18)</f>
        <v>0</v>
      </c>
      <c r="AE17" s="127">
        <f>IF('Indicator Date hidden'!AF18="x","x",AE$2-'Indicator Date hidden'!AF18)</f>
        <v>0</v>
      </c>
      <c r="AF17" s="127">
        <f>IF('Indicator Date hidden'!AG18="x","x",AF$2-'Indicator Date hidden'!AG18)</f>
        <v>0</v>
      </c>
      <c r="AG17" s="127">
        <f>IF('Indicator Date hidden'!AH18="x","x",AG$2-'Indicator Date hidden'!AH18)</f>
        <v>0</v>
      </c>
      <c r="AH17" s="127">
        <f>IF('Indicator Date hidden'!AI18="x","x",AH$2-'Indicator Date hidden'!AI18)</f>
        <v>0</v>
      </c>
      <c r="AI17" s="127">
        <f>IF('Indicator Date hidden'!AJ18="x","x",AI$2-'Indicator Date hidden'!AJ18)</f>
        <v>0</v>
      </c>
      <c r="AJ17" s="127">
        <f>IF('Indicator Date hidden'!AK18="x","x",AJ$2-'Indicator Date hidden'!AK18)</f>
        <v>0</v>
      </c>
      <c r="AK17" s="127">
        <f>IF('Indicator Date hidden'!AL18="x","x",AK$2-'Indicator Date hidden'!AL18)</f>
        <v>0</v>
      </c>
      <c r="AL17" s="127">
        <f>IF('Indicator Date hidden'!AM18="x","x",AL$2-'Indicator Date hidden'!AM18)</f>
        <v>0</v>
      </c>
      <c r="AM17" s="127">
        <f>IF('Indicator Date hidden'!AN18="x","x",AM$2-'Indicator Date hidden'!AN18)</f>
        <v>0</v>
      </c>
      <c r="AN17" s="127">
        <f>IF('Indicator Date hidden'!AO18="x","x",AN$2-'Indicator Date hidden'!AO18)</f>
        <v>0</v>
      </c>
      <c r="AO17" s="127">
        <f>IF('Indicator Date hidden'!AP18="x","x",AO$2-'Indicator Date hidden'!AP18)</f>
        <v>0</v>
      </c>
      <c r="AP17" s="127">
        <f>IF('Indicator Date hidden'!AQ18="x","x",AP$2-'Indicator Date hidden'!AQ18)</f>
        <v>0</v>
      </c>
      <c r="AQ17" s="127">
        <f>IF('Indicator Date hidden'!AR18="x","x",AQ$2-'Indicator Date hidden'!AR18)</f>
        <v>0</v>
      </c>
      <c r="AR17" s="127">
        <f>IF('Indicator Date hidden'!AS18="x","x",AR$2-'Indicator Date hidden'!AS18)</f>
        <v>0</v>
      </c>
      <c r="AS17" s="127">
        <f>IF('Indicator Date hidden'!AT18="x","x",AS$2-'Indicator Date hidden'!AT18)</f>
        <v>0</v>
      </c>
      <c r="AT17" s="127">
        <f>IF('Indicator Date hidden'!AU18="x","x",AT$2-'Indicator Date hidden'!AU18)</f>
        <v>0</v>
      </c>
      <c r="AU17">
        <f t="shared" si="0"/>
        <v>2</v>
      </c>
      <c r="AV17" s="129">
        <f t="shared" si="1"/>
        <v>5.2631578947368418E-2</v>
      </c>
      <c r="AW17">
        <f t="shared" si="2"/>
        <v>1</v>
      </c>
      <c r="AX17" s="129" t="e">
        <f t="shared" ca="1" si="3"/>
        <v>#NAME?</v>
      </c>
      <c r="AY17" s="130">
        <f t="shared" si="4"/>
        <v>0</v>
      </c>
    </row>
    <row r="18" spans="1:51" x14ac:dyDescent="0.25">
      <c r="A18" s="47" t="s">
        <v>139</v>
      </c>
      <c r="B18" s="127">
        <f>IF('Indicator Date hidden'!C19="x","x",B$2-'Indicator Date hidden'!C19)</f>
        <v>0</v>
      </c>
      <c r="C18" s="127">
        <f>IF('Indicator Date hidden'!D19="x","x",C$2-'Indicator Date hidden'!D19)</f>
        <v>0</v>
      </c>
      <c r="D18" s="127">
        <f>IF('Indicator Date hidden'!E19="x","x",D$2-'Indicator Date hidden'!E19)</f>
        <v>0</v>
      </c>
      <c r="E18" s="127">
        <f>IF('Indicator Date hidden'!F19="x","x",E$2-'Indicator Date hidden'!F19)</f>
        <v>0</v>
      </c>
      <c r="F18" s="127">
        <f>IF('Indicator Date hidden'!G19="x","x",F$2-'Indicator Date hidden'!G19)</f>
        <v>0</v>
      </c>
      <c r="G18" s="127">
        <f>IF('Indicator Date hidden'!H19="x","x",G$2-'Indicator Date hidden'!H19)</f>
        <v>0</v>
      </c>
      <c r="H18" s="127">
        <f>IF('Indicator Date hidden'!I19="x","x",H$2-'Indicator Date hidden'!I19)</f>
        <v>2</v>
      </c>
      <c r="I18" s="127">
        <f>IF('Indicator Date hidden'!J19="x","x",I$2-'Indicator Date hidden'!J19)</f>
        <v>0</v>
      </c>
      <c r="J18" s="127">
        <f>IF('Indicator Date hidden'!K19="x","x",J$2-'Indicator Date hidden'!K19)</f>
        <v>0</v>
      </c>
      <c r="K18" s="127">
        <f>IF('Indicator Date hidden'!L19="x","x",K$2-'Indicator Date hidden'!L19)</f>
        <v>0</v>
      </c>
      <c r="L18" s="127">
        <f>IF('Indicator Date hidden'!M19="x","x",L$2-'Indicator Date hidden'!M19)</f>
        <v>0</v>
      </c>
      <c r="M18" s="127">
        <f>IF('Indicator Date hidden'!N19="x","x",M$2-'Indicator Date hidden'!N19)</f>
        <v>0</v>
      </c>
      <c r="N18" s="127">
        <f>IF('Indicator Date hidden'!O19="x","x",N$2-'Indicator Date hidden'!O19)</f>
        <v>0</v>
      </c>
      <c r="O18" s="127">
        <f>IF('Indicator Date hidden'!P19="x","x",O$2-'Indicator Date hidden'!P19)</f>
        <v>0</v>
      </c>
      <c r="P18" s="127">
        <f>IF('Indicator Date hidden'!Q19="x","x",P$2-'Indicator Date hidden'!Q19)</f>
        <v>0</v>
      </c>
      <c r="Q18" s="127">
        <f>IF('Indicator Date hidden'!R19="x","x",Q$2-'Indicator Date hidden'!R19)</f>
        <v>0</v>
      </c>
      <c r="R18" s="127">
        <f>IF('Indicator Date hidden'!S19="x","x",R$2-'Indicator Date hidden'!S19)</f>
        <v>0</v>
      </c>
      <c r="S18" s="127">
        <f>IF('Indicator Date hidden'!T19="x","x",S$2-'Indicator Date hidden'!T19)</f>
        <v>0</v>
      </c>
      <c r="T18" s="127">
        <f>IF('Indicator Date hidden'!U19="x","x",T$2-'Indicator Date hidden'!U19)</f>
        <v>0</v>
      </c>
      <c r="U18" s="127">
        <f>IF('Indicator Date hidden'!V19="x","x",U$2-'Indicator Date hidden'!V19)</f>
        <v>0</v>
      </c>
      <c r="V18" s="127">
        <f>IF('Indicator Date hidden'!W19="x","x",V$2-'Indicator Date hidden'!W19)</f>
        <v>0</v>
      </c>
      <c r="W18" s="127">
        <f>IF('Indicator Date hidden'!X19="x","x",W$2-'Indicator Date hidden'!X19)</f>
        <v>0</v>
      </c>
      <c r="X18" s="127">
        <f>IF('Indicator Date hidden'!Y19="x","x",X$2-'Indicator Date hidden'!Y19)</f>
        <v>0</v>
      </c>
      <c r="Y18" s="127">
        <f>IF('Indicator Date hidden'!Z19="x","x",Y$2-'Indicator Date hidden'!Z19)</f>
        <v>0</v>
      </c>
      <c r="Z18" s="127">
        <f>IF('Indicator Date hidden'!AA19="x","x",Z$2-'Indicator Date hidden'!AA19)</f>
        <v>0</v>
      </c>
      <c r="AA18" s="127">
        <f>IF('Indicator Date hidden'!AB19="x","x",AA$2-'Indicator Date hidden'!AB19)</f>
        <v>0</v>
      </c>
      <c r="AB18" s="127">
        <f>IF('Indicator Date hidden'!AC19="x","x",AB$2-'Indicator Date hidden'!AC19)</f>
        <v>0</v>
      </c>
      <c r="AC18" s="127">
        <f>IF('Indicator Date hidden'!AD19="x","x",AC$2-'Indicator Date hidden'!AD19)</f>
        <v>0</v>
      </c>
      <c r="AD18" s="127">
        <f>IF('Indicator Date hidden'!AE19="x","x",AD$2-'Indicator Date hidden'!AE19)</f>
        <v>0</v>
      </c>
      <c r="AE18" s="127">
        <f>IF('Indicator Date hidden'!AF19="x","x",AE$2-'Indicator Date hidden'!AF19)</f>
        <v>0</v>
      </c>
      <c r="AF18" s="127">
        <f>IF('Indicator Date hidden'!AG19="x","x",AF$2-'Indicator Date hidden'!AG19)</f>
        <v>0</v>
      </c>
      <c r="AG18" s="127">
        <f>IF('Indicator Date hidden'!AH19="x","x",AG$2-'Indicator Date hidden'!AH19)</f>
        <v>0</v>
      </c>
      <c r="AH18" s="127">
        <f>IF('Indicator Date hidden'!AI19="x","x",AH$2-'Indicator Date hidden'!AI19)</f>
        <v>0</v>
      </c>
      <c r="AI18" s="127">
        <f>IF('Indicator Date hidden'!AJ19="x","x",AI$2-'Indicator Date hidden'!AJ19)</f>
        <v>0</v>
      </c>
      <c r="AJ18" s="127">
        <f>IF('Indicator Date hidden'!AK19="x","x",AJ$2-'Indicator Date hidden'!AK19)</f>
        <v>0</v>
      </c>
      <c r="AK18" s="127">
        <f>IF('Indicator Date hidden'!AL19="x","x",AK$2-'Indicator Date hidden'!AL19)</f>
        <v>0</v>
      </c>
      <c r="AL18" s="127">
        <f>IF('Indicator Date hidden'!AM19="x","x",AL$2-'Indicator Date hidden'!AM19)</f>
        <v>0</v>
      </c>
      <c r="AM18" s="127">
        <f>IF('Indicator Date hidden'!AN19="x","x",AM$2-'Indicator Date hidden'!AN19)</f>
        <v>0</v>
      </c>
      <c r="AN18" s="127">
        <f>IF('Indicator Date hidden'!AO19="x","x",AN$2-'Indicator Date hidden'!AO19)</f>
        <v>0</v>
      </c>
      <c r="AO18" s="127">
        <f>IF('Indicator Date hidden'!AP19="x","x",AO$2-'Indicator Date hidden'!AP19)</f>
        <v>0</v>
      </c>
      <c r="AP18" s="127">
        <f>IF('Indicator Date hidden'!AQ19="x","x",AP$2-'Indicator Date hidden'!AQ19)</f>
        <v>0</v>
      </c>
      <c r="AQ18" s="127">
        <f>IF('Indicator Date hidden'!AR19="x","x",AQ$2-'Indicator Date hidden'!AR19)</f>
        <v>0</v>
      </c>
      <c r="AR18" s="127">
        <f>IF('Indicator Date hidden'!AS19="x","x",AR$2-'Indicator Date hidden'!AS19)</f>
        <v>0</v>
      </c>
      <c r="AS18" s="127">
        <f>IF('Indicator Date hidden'!AT19="x","x",AS$2-'Indicator Date hidden'!AT19)</f>
        <v>0</v>
      </c>
      <c r="AT18" s="127">
        <f>IF('Indicator Date hidden'!AU19="x","x",AT$2-'Indicator Date hidden'!AU19)</f>
        <v>0</v>
      </c>
      <c r="AU18">
        <f t="shared" si="0"/>
        <v>2</v>
      </c>
      <c r="AV18" s="129">
        <f t="shared" si="1"/>
        <v>5.2631578947368418E-2</v>
      </c>
      <c r="AW18">
        <f t="shared" si="2"/>
        <v>1</v>
      </c>
      <c r="AX18" s="129" t="e">
        <f t="shared" ca="1" si="3"/>
        <v>#NAME?</v>
      </c>
      <c r="AY18" s="130">
        <f t="shared" si="4"/>
        <v>0</v>
      </c>
    </row>
    <row r="19" spans="1:51" x14ac:dyDescent="0.25">
      <c r="A19" s="47" t="s">
        <v>141</v>
      </c>
      <c r="B19" s="127">
        <f>IF('Indicator Date hidden'!C20="x","x",B$2-'Indicator Date hidden'!C20)</f>
        <v>0</v>
      </c>
      <c r="C19" s="127">
        <f>IF('Indicator Date hidden'!D20="x","x",C$2-'Indicator Date hidden'!D20)</f>
        <v>0</v>
      </c>
      <c r="D19" s="127">
        <f>IF('Indicator Date hidden'!E20="x","x",D$2-'Indicator Date hidden'!E20)</f>
        <v>0</v>
      </c>
      <c r="E19" s="127">
        <f>IF('Indicator Date hidden'!F20="x","x",E$2-'Indicator Date hidden'!F20)</f>
        <v>0</v>
      </c>
      <c r="F19" s="127">
        <f>IF('Indicator Date hidden'!G20="x","x",F$2-'Indicator Date hidden'!G20)</f>
        <v>0</v>
      </c>
      <c r="G19" s="127">
        <f>IF('Indicator Date hidden'!H20="x","x",G$2-'Indicator Date hidden'!H20)</f>
        <v>0</v>
      </c>
      <c r="H19" s="127">
        <f>IF('Indicator Date hidden'!I20="x","x",H$2-'Indicator Date hidden'!I20)</f>
        <v>2</v>
      </c>
      <c r="I19" s="127">
        <f>IF('Indicator Date hidden'!J20="x","x",I$2-'Indicator Date hidden'!J20)</f>
        <v>0</v>
      </c>
      <c r="J19" s="127">
        <f>IF('Indicator Date hidden'!K20="x","x",J$2-'Indicator Date hidden'!K20)</f>
        <v>0</v>
      </c>
      <c r="K19" s="127">
        <f>IF('Indicator Date hidden'!L20="x","x",K$2-'Indicator Date hidden'!L20)</f>
        <v>0</v>
      </c>
      <c r="L19" s="127">
        <f>IF('Indicator Date hidden'!M20="x","x",L$2-'Indicator Date hidden'!M20)</f>
        <v>0</v>
      </c>
      <c r="M19" s="127">
        <f>IF('Indicator Date hidden'!N20="x","x",M$2-'Indicator Date hidden'!N20)</f>
        <v>0</v>
      </c>
      <c r="N19" s="127">
        <f>IF('Indicator Date hidden'!O20="x","x",N$2-'Indicator Date hidden'!O20)</f>
        <v>0</v>
      </c>
      <c r="O19" s="127">
        <f>IF('Indicator Date hidden'!P20="x","x",O$2-'Indicator Date hidden'!P20)</f>
        <v>0</v>
      </c>
      <c r="P19" s="127">
        <f>IF('Indicator Date hidden'!Q20="x","x",P$2-'Indicator Date hidden'!Q20)</f>
        <v>0</v>
      </c>
      <c r="Q19" s="127">
        <f>IF('Indicator Date hidden'!R20="x","x",Q$2-'Indicator Date hidden'!R20)</f>
        <v>0</v>
      </c>
      <c r="R19" s="127">
        <f>IF('Indicator Date hidden'!S20="x","x",R$2-'Indicator Date hidden'!S20)</f>
        <v>0</v>
      </c>
      <c r="S19" s="127">
        <f>IF('Indicator Date hidden'!T20="x","x",S$2-'Indicator Date hidden'!T20)</f>
        <v>0</v>
      </c>
      <c r="T19" s="127">
        <f>IF('Indicator Date hidden'!U20="x","x",T$2-'Indicator Date hidden'!U20)</f>
        <v>0</v>
      </c>
      <c r="U19" s="127">
        <f>IF('Indicator Date hidden'!V20="x","x",U$2-'Indicator Date hidden'!V20)</f>
        <v>0</v>
      </c>
      <c r="V19" s="127">
        <f>IF('Indicator Date hidden'!W20="x","x",V$2-'Indicator Date hidden'!W20)</f>
        <v>0</v>
      </c>
      <c r="W19" s="127">
        <f>IF('Indicator Date hidden'!X20="x","x",W$2-'Indicator Date hidden'!X20)</f>
        <v>0</v>
      </c>
      <c r="X19" s="127">
        <f>IF('Indicator Date hidden'!Y20="x","x",X$2-'Indicator Date hidden'!Y20)</f>
        <v>0</v>
      </c>
      <c r="Y19" s="127">
        <f>IF('Indicator Date hidden'!Z20="x","x",Y$2-'Indicator Date hidden'!Z20)</f>
        <v>0</v>
      </c>
      <c r="Z19" s="127">
        <f>IF('Indicator Date hidden'!AA20="x","x",Z$2-'Indicator Date hidden'!AA20)</f>
        <v>0</v>
      </c>
      <c r="AA19" s="127">
        <f>IF('Indicator Date hidden'!AB20="x","x",AA$2-'Indicator Date hidden'!AB20)</f>
        <v>0</v>
      </c>
      <c r="AB19" s="127">
        <f>IF('Indicator Date hidden'!AC20="x","x",AB$2-'Indicator Date hidden'!AC20)</f>
        <v>0</v>
      </c>
      <c r="AC19" s="127">
        <f>IF('Indicator Date hidden'!AD20="x","x",AC$2-'Indicator Date hidden'!AD20)</f>
        <v>0</v>
      </c>
      <c r="AD19" s="127">
        <f>IF('Indicator Date hidden'!AE20="x","x",AD$2-'Indicator Date hidden'!AE20)</f>
        <v>0</v>
      </c>
      <c r="AE19" s="127">
        <f>IF('Indicator Date hidden'!AF20="x","x",AE$2-'Indicator Date hidden'!AF20)</f>
        <v>0</v>
      </c>
      <c r="AF19" s="127">
        <f>IF('Indicator Date hidden'!AG20="x","x",AF$2-'Indicator Date hidden'!AG20)</f>
        <v>0</v>
      </c>
      <c r="AG19" s="127">
        <f>IF('Indicator Date hidden'!AH20="x","x",AG$2-'Indicator Date hidden'!AH20)</f>
        <v>0</v>
      </c>
      <c r="AH19" s="127">
        <f>IF('Indicator Date hidden'!AI20="x","x",AH$2-'Indicator Date hidden'!AI20)</f>
        <v>0</v>
      </c>
      <c r="AI19" s="127">
        <f>IF('Indicator Date hidden'!AJ20="x","x",AI$2-'Indicator Date hidden'!AJ20)</f>
        <v>0</v>
      </c>
      <c r="AJ19" s="127">
        <f>IF('Indicator Date hidden'!AK20="x","x",AJ$2-'Indicator Date hidden'!AK20)</f>
        <v>0</v>
      </c>
      <c r="AK19" s="127">
        <f>IF('Indicator Date hidden'!AL20="x","x",AK$2-'Indicator Date hidden'!AL20)</f>
        <v>0</v>
      </c>
      <c r="AL19" s="127">
        <f>IF('Indicator Date hidden'!AM20="x","x",AL$2-'Indicator Date hidden'!AM20)</f>
        <v>0</v>
      </c>
      <c r="AM19" s="127">
        <f>IF('Indicator Date hidden'!AN20="x","x",AM$2-'Indicator Date hidden'!AN20)</f>
        <v>0</v>
      </c>
      <c r="AN19" s="127">
        <f>IF('Indicator Date hidden'!AO20="x","x",AN$2-'Indicator Date hidden'!AO20)</f>
        <v>0</v>
      </c>
      <c r="AO19" s="127">
        <f>IF('Indicator Date hidden'!AP20="x","x",AO$2-'Indicator Date hidden'!AP20)</f>
        <v>0</v>
      </c>
      <c r="AP19" s="127">
        <f>IF('Indicator Date hidden'!AQ20="x","x",AP$2-'Indicator Date hidden'!AQ20)</f>
        <v>0</v>
      </c>
      <c r="AQ19" s="127">
        <f>IF('Indicator Date hidden'!AR20="x","x",AQ$2-'Indicator Date hidden'!AR20)</f>
        <v>0</v>
      </c>
      <c r="AR19" s="127">
        <f>IF('Indicator Date hidden'!AS20="x","x",AR$2-'Indicator Date hidden'!AS20)</f>
        <v>0</v>
      </c>
      <c r="AS19" s="127">
        <f>IF('Indicator Date hidden'!AT20="x","x",AS$2-'Indicator Date hidden'!AT20)</f>
        <v>0</v>
      </c>
      <c r="AT19" s="127">
        <f>IF('Indicator Date hidden'!AU20="x","x",AT$2-'Indicator Date hidden'!AU20)</f>
        <v>0</v>
      </c>
      <c r="AU19">
        <f t="shared" si="0"/>
        <v>2</v>
      </c>
      <c r="AV19" s="129">
        <f t="shared" si="1"/>
        <v>5.2631578947368418E-2</v>
      </c>
      <c r="AW19">
        <f t="shared" si="2"/>
        <v>1</v>
      </c>
      <c r="AX19" s="129" t="e">
        <f t="shared" ca="1" si="3"/>
        <v>#NAME?</v>
      </c>
      <c r="AY19" s="130">
        <f t="shared" si="4"/>
        <v>0</v>
      </c>
    </row>
    <row r="20" spans="1:51" x14ac:dyDescent="0.25">
      <c r="A20" s="47" t="s">
        <v>143</v>
      </c>
      <c r="B20" s="127">
        <f>IF('Indicator Date hidden'!C21="x","x",B$2-'Indicator Date hidden'!C21)</f>
        <v>0</v>
      </c>
      <c r="C20" s="127">
        <f>IF('Indicator Date hidden'!D21="x","x",C$2-'Indicator Date hidden'!D21)</f>
        <v>0</v>
      </c>
      <c r="D20" s="127">
        <f>IF('Indicator Date hidden'!E21="x","x",D$2-'Indicator Date hidden'!E21)</f>
        <v>0</v>
      </c>
      <c r="E20" s="127">
        <f>IF('Indicator Date hidden'!F21="x","x",E$2-'Indicator Date hidden'!F21)</f>
        <v>0</v>
      </c>
      <c r="F20" s="127">
        <f>IF('Indicator Date hidden'!G21="x","x",F$2-'Indicator Date hidden'!G21)</f>
        <v>0</v>
      </c>
      <c r="G20" s="127">
        <f>IF('Indicator Date hidden'!H21="x","x",G$2-'Indicator Date hidden'!H21)</f>
        <v>0</v>
      </c>
      <c r="H20" s="127">
        <f>IF('Indicator Date hidden'!I21="x","x",H$2-'Indicator Date hidden'!I21)</f>
        <v>2</v>
      </c>
      <c r="I20" s="127">
        <f>IF('Indicator Date hidden'!J21="x","x",I$2-'Indicator Date hidden'!J21)</f>
        <v>0</v>
      </c>
      <c r="J20" s="127">
        <f>IF('Indicator Date hidden'!K21="x","x",J$2-'Indicator Date hidden'!K21)</f>
        <v>0</v>
      </c>
      <c r="K20" s="127">
        <f>IF('Indicator Date hidden'!L21="x","x",K$2-'Indicator Date hidden'!L21)</f>
        <v>0</v>
      </c>
      <c r="L20" s="127">
        <f>IF('Indicator Date hidden'!M21="x","x",L$2-'Indicator Date hidden'!M21)</f>
        <v>0</v>
      </c>
      <c r="M20" s="127">
        <f>IF('Indicator Date hidden'!N21="x","x",M$2-'Indicator Date hidden'!N21)</f>
        <v>0</v>
      </c>
      <c r="N20" s="127">
        <f>IF('Indicator Date hidden'!O21="x","x",N$2-'Indicator Date hidden'!O21)</f>
        <v>0</v>
      </c>
      <c r="O20" s="127">
        <f>IF('Indicator Date hidden'!P21="x","x",O$2-'Indicator Date hidden'!P21)</f>
        <v>0</v>
      </c>
      <c r="P20" s="127">
        <f>IF('Indicator Date hidden'!Q21="x","x",P$2-'Indicator Date hidden'!Q21)</f>
        <v>0</v>
      </c>
      <c r="Q20" s="127">
        <f>IF('Indicator Date hidden'!R21="x","x",Q$2-'Indicator Date hidden'!R21)</f>
        <v>0</v>
      </c>
      <c r="R20" s="127">
        <f>IF('Indicator Date hidden'!S21="x","x",R$2-'Indicator Date hidden'!S21)</f>
        <v>0</v>
      </c>
      <c r="S20" s="127">
        <f>IF('Indicator Date hidden'!T21="x","x",S$2-'Indicator Date hidden'!T21)</f>
        <v>0</v>
      </c>
      <c r="T20" s="127">
        <f>IF('Indicator Date hidden'!U21="x","x",T$2-'Indicator Date hidden'!U21)</f>
        <v>0</v>
      </c>
      <c r="U20" s="127">
        <f>IF('Indicator Date hidden'!V21="x","x",U$2-'Indicator Date hidden'!V21)</f>
        <v>0</v>
      </c>
      <c r="V20" s="127">
        <f>IF('Indicator Date hidden'!W21="x","x",V$2-'Indicator Date hidden'!W21)</f>
        <v>0</v>
      </c>
      <c r="W20" s="127">
        <f>IF('Indicator Date hidden'!X21="x","x",W$2-'Indicator Date hidden'!X21)</f>
        <v>0</v>
      </c>
      <c r="X20" s="127">
        <f>IF('Indicator Date hidden'!Y21="x","x",X$2-'Indicator Date hidden'!Y21)</f>
        <v>0</v>
      </c>
      <c r="Y20" s="127">
        <f>IF('Indicator Date hidden'!Z21="x","x",Y$2-'Indicator Date hidden'!Z21)</f>
        <v>0</v>
      </c>
      <c r="Z20" s="127">
        <f>IF('Indicator Date hidden'!AA21="x","x",Z$2-'Indicator Date hidden'!AA21)</f>
        <v>0</v>
      </c>
      <c r="AA20" s="127">
        <f>IF('Indicator Date hidden'!AB21="x","x",AA$2-'Indicator Date hidden'!AB21)</f>
        <v>0</v>
      </c>
      <c r="AB20" s="127">
        <f>IF('Indicator Date hidden'!AC21="x","x",AB$2-'Indicator Date hidden'!AC21)</f>
        <v>0</v>
      </c>
      <c r="AC20" s="127">
        <f>IF('Indicator Date hidden'!AD21="x","x",AC$2-'Indicator Date hidden'!AD21)</f>
        <v>0</v>
      </c>
      <c r="AD20" s="127">
        <f>IF('Indicator Date hidden'!AE21="x","x",AD$2-'Indicator Date hidden'!AE21)</f>
        <v>0</v>
      </c>
      <c r="AE20" s="127">
        <f>IF('Indicator Date hidden'!AF21="x","x",AE$2-'Indicator Date hidden'!AF21)</f>
        <v>0</v>
      </c>
      <c r="AF20" s="127">
        <f>IF('Indicator Date hidden'!AG21="x","x",AF$2-'Indicator Date hidden'!AG21)</f>
        <v>0</v>
      </c>
      <c r="AG20" s="127">
        <f>IF('Indicator Date hidden'!AH21="x","x",AG$2-'Indicator Date hidden'!AH21)</f>
        <v>0</v>
      </c>
      <c r="AH20" s="127">
        <f>IF('Indicator Date hidden'!AI21="x","x",AH$2-'Indicator Date hidden'!AI21)</f>
        <v>0</v>
      </c>
      <c r="AI20" s="127">
        <f>IF('Indicator Date hidden'!AJ21="x","x",AI$2-'Indicator Date hidden'!AJ21)</f>
        <v>0</v>
      </c>
      <c r="AJ20" s="127">
        <f>IF('Indicator Date hidden'!AK21="x","x",AJ$2-'Indicator Date hidden'!AK21)</f>
        <v>0</v>
      </c>
      <c r="AK20" s="127">
        <f>IF('Indicator Date hidden'!AL21="x","x",AK$2-'Indicator Date hidden'!AL21)</f>
        <v>0</v>
      </c>
      <c r="AL20" s="127">
        <f>IF('Indicator Date hidden'!AM21="x","x",AL$2-'Indicator Date hidden'!AM21)</f>
        <v>0</v>
      </c>
      <c r="AM20" s="127">
        <f>IF('Indicator Date hidden'!AN21="x","x",AM$2-'Indicator Date hidden'!AN21)</f>
        <v>0</v>
      </c>
      <c r="AN20" s="127">
        <f>IF('Indicator Date hidden'!AO21="x","x",AN$2-'Indicator Date hidden'!AO21)</f>
        <v>0</v>
      </c>
      <c r="AO20" s="127">
        <f>IF('Indicator Date hidden'!AP21="x","x",AO$2-'Indicator Date hidden'!AP21)</f>
        <v>0</v>
      </c>
      <c r="AP20" s="127">
        <f>IF('Indicator Date hidden'!AQ21="x","x",AP$2-'Indicator Date hidden'!AQ21)</f>
        <v>0</v>
      </c>
      <c r="AQ20" s="127">
        <f>IF('Indicator Date hidden'!AR21="x","x",AQ$2-'Indicator Date hidden'!AR21)</f>
        <v>0</v>
      </c>
      <c r="AR20" s="127">
        <f>IF('Indicator Date hidden'!AS21="x","x",AR$2-'Indicator Date hidden'!AS21)</f>
        <v>0</v>
      </c>
      <c r="AS20" s="127">
        <f>IF('Indicator Date hidden'!AT21="x","x",AS$2-'Indicator Date hidden'!AT21)</f>
        <v>0</v>
      </c>
      <c r="AT20" s="127">
        <f>IF('Indicator Date hidden'!AU21="x","x",AT$2-'Indicator Date hidden'!AU21)</f>
        <v>0</v>
      </c>
      <c r="AU20">
        <f t="shared" si="0"/>
        <v>2</v>
      </c>
      <c r="AV20" s="129">
        <f t="shared" si="1"/>
        <v>5.2631578947368418E-2</v>
      </c>
      <c r="AW20">
        <f t="shared" si="2"/>
        <v>1</v>
      </c>
      <c r="AX20" s="129" t="e">
        <f t="shared" ca="1" si="3"/>
        <v>#NAME?</v>
      </c>
      <c r="AY20" s="130">
        <f t="shared" si="4"/>
        <v>0</v>
      </c>
    </row>
    <row r="21" spans="1:51" ht="15.75" customHeight="1" x14ac:dyDescent="0.25">
      <c r="A21" s="47" t="s">
        <v>146</v>
      </c>
      <c r="B21" s="127">
        <f>IF('Indicator Date hidden'!C22="x","x",B$2-'Indicator Date hidden'!C22)</f>
        <v>0</v>
      </c>
      <c r="C21" s="127">
        <f>IF('Indicator Date hidden'!D22="x","x",C$2-'Indicator Date hidden'!D22)</f>
        <v>0</v>
      </c>
      <c r="D21" s="127">
        <f>IF('Indicator Date hidden'!E22="x","x",D$2-'Indicator Date hidden'!E22)</f>
        <v>0</v>
      </c>
      <c r="E21" s="127">
        <f>IF('Indicator Date hidden'!F22="x","x",E$2-'Indicator Date hidden'!F22)</f>
        <v>0</v>
      </c>
      <c r="F21" s="127">
        <f>IF('Indicator Date hidden'!G22="x","x",F$2-'Indicator Date hidden'!G22)</f>
        <v>0</v>
      </c>
      <c r="G21" s="127">
        <f>IF('Indicator Date hidden'!H22="x","x",G$2-'Indicator Date hidden'!H22)</f>
        <v>0</v>
      </c>
      <c r="H21" s="127">
        <f>IF('Indicator Date hidden'!I22="x","x",H$2-'Indicator Date hidden'!I22)</f>
        <v>2</v>
      </c>
      <c r="I21" s="127">
        <f>IF('Indicator Date hidden'!J22="x","x",I$2-'Indicator Date hidden'!J22)</f>
        <v>0</v>
      </c>
      <c r="J21" s="127">
        <f>IF('Indicator Date hidden'!K22="x","x",J$2-'Indicator Date hidden'!K22)</f>
        <v>0</v>
      </c>
      <c r="K21" s="127">
        <f>IF('Indicator Date hidden'!L22="x","x",K$2-'Indicator Date hidden'!L22)</f>
        <v>0</v>
      </c>
      <c r="L21" s="127">
        <f>IF('Indicator Date hidden'!M22="x","x",L$2-'Indicator Date hidden'!M22)</f>
        <v>0</v>
      </c>
      <c r="M21" s="127">
        <f>IF('Indicator Date hidden'!N22="x","x",M$2-'Indicator Date hidden'!N22)</f>
        <v>0</v>
      </c>
      <c r="N21" s="127">
        <f>IF('Indicator Date hidden'!O22="x","x",N$2-'Indicator Date hidden'!O22)</f>
        <v>0</v>
      </c>
      <c r="O21" s="127">
        <f>IF('Indicator Date hidden'!P22="x","x",O$2-'Indicator Date hidden'!P22)</f>
        <v>0</v>
      </c>
      <c r="P21" s="127">
        <f>IF('Indicator Date hidden'!Q22="x","x",P$2-'Indicator Date hidden'!Q22)</f>
        <v>0</v>
      </c>
      <c r="Q21" s="127">
        <f>IF('Indicator Date hidden'!R22="x","x",Q$2-'Indicator Date hidden'!R22)</f>
        <v>0</v>
      </c>
      <c r="R21" s="127">
        <f>IF('Indicator Date hidden'!S22="x","x",R$2-'Indicator Date hidden'!S22)</f>
        <v>0</v>
      </c>
      <c r="S21" s="127">
        <f>IF('Indicator Date hidden'!T22="x","x",S$2-'Indicator Date hidden'!T22)</f>
        <v>0</v>
      </c>
      <c r="T21" s="127">
        <f>IF('Indicator Date hidden'!U22="x","x",T$2-'Indicator Date hidden'!U22)</f>
        <v>0</v>
      </c>
      <c r="U21" s="127">
        <f>IF('Indicator Date hidden'!V22="x","x",U$2-'Indicator Date hidden'!V22)</f>
        <v>0</v>
      </c>
      <c r="V21" s="127">
        <f>IF('Indicator Date hidden'!W22="x","x",V$2-'Indicator Date hidden'!W22)</f>
        <v>0</v>
      </c>
      <c r="W21" s="127">
        <f>IF('Indicator Date hidden'!X22="x","x",W$2-'Indicator Date hidden'!X22)</f>
        <v>0</v>
      </c>
      <c r="X21" s="127">
        <f>IF('Indicator Date hidden'!Y22="x","x",X$2-'Indicator Date hidden'!Y22)</f>
        <v>0</v>
      </c>
      <c r="Y21" s="127">
        <f>IF('Indicator Date hidden'!Z22="x","x",Y$2-'Indicator Date hidden'!Z22)</f>
        <v>0</v>
      </c>
      <c r="Z21" s="127">
        <f>IF('Indicator Date hidden'!AA22="x","x",Z$2-'Indicator Date hidden'!AA22)</f>
        <v>0</v>
      </c>
      <c r="AA21" s="127">
        <f>IF('Indicator Date hidden'!AB22="x","x",AA$2-'Indicator Date hidden'!AB22)</f>
        <v>0</v>
      </c>
      <c r="AB21" s="127">
        <f>IF('Indicator Date hidden'!AC22="x","x",AB$2-'Indicator Date hidden'!AC22)</f>
        <v>0</v>
      </c>
      <c r="AC21" s="127">
        <f>IF('Indicator Date hidden'!AD22="x","x",AC$2-'Indicator Date hidden'!AD22)</f>
        <v>0</v>
      </c>
      <c r="AD21" s="127">
        <f>IF('Indicator Date hidden'!AE22="x","x",AD$2-'Indicator Date hidden'!AE22)</f>
        <v>0</v>
      </c>
      <c r="AE21" s="127">
        <f>IF('Indicator Date hidden'!AF22="x","x",AE$2-'Indicator Date hidden'!AF22)</f>
        <v>0</v>
      </c>
      <c r="AF21" s="127">
        <f>IF('Indicator Date hidden'!AG22="x","x",AF$2-'Indicator Date hidden'!AG22)</f>
        <v>0</v>
      </c>
      <c r="AG21" s="127">
        <f>IF('Indicator Date hidden'!AH22="x","x",AG$2-'Indicator Date hidden'!AH22)</f>
        <v>0</v>
      </c>
      <c r="AH21" s="127">
        <f>IF('Indicator Date hidden'!AI22="x","x",AH$2-'Indicator Date hidden'!AI22)</f>
        <v>0</v>
      </c>
      <c r="AI21" s="127">
        <f>IF('Indicator Date hidden'!AJ22="x","x",AI$2-'Indicator Date hidden'!AJ22)</f>
        <v>0</v>
      </c>
      <c r="AJ21" s="127">
        <f>IF('Indicator Date hidden'!AK22="x","x",AJ$2-'Indicator Date hidden'!AK22)</f>
        <v>0</v>
      </c>
      <c r="AK21" s="127">
        <f>IF('Indicator Date hidden'!AL22="x","x",AK$2-'Indicator Date hidden'!AL22)</f>
        <v>0</v>
      </c>
      <c r="AL21" s="127">
        <f>IF('Indicator Date hidden'!AM22="x","x",AL$2-'Indicator Date hidden'!AM22)</f>
        <v>0</v>
      </c>
      <c r="AM21" s="127">
        <f>IF('Indicator Date hidden'!AN22="x","x",AM$2-'Indicator Date hidden'!AN22)</f>
        <v>0</v>
      </c>
      <c r="AN21" s="127">
        <f>IF('Indicator Date hidden'!AO22="x","x",AN$2-'Indicator Date hidden'!AO22)</f>
        <v>0</v>
      </c>
      <c r="AO21" s="127">
        <f>IF('Indicator Date hidden'!AP22="x","x",AO$2-'Indicator Date hidden'!AP22)</f>
        <v>0</v>
      </c>
      <c r="AP21" s="127">
        <f>IF('Indicator Date hidden'!AQ22="x","x",AP$2-'Indicator Date hidden'!AQ22)</f>
        <v>0</v>
      </c>
      <c r="AQ21" s="127">
        <f>IF('Indicator Date hidden'!AR22="x","x",AQ$2-'Indicator Date hidden'!AR22)</f>
        <v>0</v>
      </c>
      <c r="AR21" s="127">
        <f>IF('Indicator Date hidden'!AS22="x","x",AR$2-'Indicator Date hidden'!AS22)</f>
        <v>0</v>
      </c>
      <c r="AS21" s="127">
        <f>IF('Indicator Date hidden'!AT22="x","x",AS$2-'Indicator Date hidden'!AT22)</f>
        <v>0</v>
      </c>
      <c r="AT21" s="127">
        <f>IF('Indicator Date hidden'!AU22="x","x",AT$2-'Indicator Date hidden'!AU22)</f>
        <v>0</v>
      </c>
      <c r="AU21">
        <f t="shared" si="0"/>
        <v>2</v>
      </c>
      <c r="AV21" s="129">
        <f t="shared" si="1"/>
        <v>5.2631578947368418E-2</v>
      </c>
      <c r="AW21">
        <f t="shared" si="2"/>
        <v>1</v>
      </c>
      <c r="AX21" s="129" t="e">
        <f t="shared" ca="1" si="3"/>
        <v>#NAME?</v>
      </c>
      <c r="AY21" s="130">
        <f t="shared" si="4"/>
        <v>0</v>
      </c>
    </row>
    <row r="22" spans="1:51" ht="15.75" customHeight="1" x14ac:dyDescent="0.25">
      <c r="A22" s="47" t="s">
        <v>148</v>
      </c>
      <c r="B22" s="127">
        <f>IF('Indicator Date hidden'!C23="x","x",B$2-'Indicator Date hidden'!C23)</f>
        <v>0</v>
      </c>
      <c r="C22" s="127">
        <f>IF('Indicator Date hidden'!D23="x","x",C$2-'Indicator Date hidden'!D23)</f>
        <v>0</v>
      </c>
      <c r="D22" s="127">
        <f>IF('Indicator Date hidden'!E23="x","x",D$2-'Indicator Date hidden'!E23)</f>
        <v>0</v>
      </c>
      <c r="E22" s="127">
        <f>IF('Indicator Date hidden'!F23="x","x",E$2-'Indicator Date hidden'!F23)</f>
        <v>0</v>
      </c>
      <c r="F22" s="127">
        <f>IF('Indicator Date hidden'!G23="x","x",F$2-'Indicator Date hidden'!G23)</f>
        <v>0</v>
      </c>
      <c r="G22" s="127">
        <f>IF('Indicator Date hidden'!H23="x","x",G$2-'Indicator Date hidden'!H23)</f>
        <v>0</v>
      </c>
      <c r="H22" s="127">
        <f>IF('Indicator Date hidden'!I23="x","x",H$2-'Indicator Date hidden'!I23)</f>
        <v>2</v>
      </c>
      <c r="I22" s="127">
        <f>IF('Indicator Date hidden'!J23="x","x",I$2-'Indicator Date hidden'!J23)</f>
        <v>0</v>
      </c>
      <c r="J22" s="127">
        <f>IF('Indicator Date hidden'!K23="x","x",J$2-'Indicator Date hidden'!K23)</f>
        <v>0</v>
      </c>
      <c r="K22" s="127">
        <f>IF('Indicator Date hidden'!L23="x","x",K$2-'Indicator Date hidden'!L23)</f>
        <v>0</v>
      </c>
      <c r="L22" s="127">
        <f>IF('Indicator Date hidden'!M23="x","x",L$2-'Indicator Date hidden'!M23)</f>
        <v>0</v>
      </c>
      <c r="M22" s="127">
        <f>IF('Indicator Date hidden'!N23="x","x",M$2-'Indicator Date hidden'!N23)</f>
        <v>0</v>
      </c>
      <c r="N22" s="127">
        <f>IF('Indicator Date hidden'!O23="x","x",N$2-'Indicator Date hidden'!O23)</f>
        <v>0</v>
      </c>
      <c r="O22" s="127">
        <f>IF('Indicator Date hidden'!P23="x","x",O$2-'Indicator Date hidden'!P23)</f>
        <v>0</v>
      </c>
      <c r="P22" s="127">
        <f>IF('Indicator Date hidden'!Q23="x","x",P$2-'Indicator Date hidden'!Q23)</f>
        <v>0</v>
      </c>
      <c r="Q22" s="127">
        <f>IF('Indicator Date hidden'!R23="x","x",Q$2-'Indicator Date hidden'!R23)</f>
        <v>0</v>
      </c>
      <c r="R22" s="127">
        <f>IF('Indicator Date hidden'!S23="x","x",R$2-'Indicator Date hidden'!S23)</f>
        <v>0</v>
      </c>
      <c r="S22" s="127">
        <f>IF('Indicator Date hidden'!T23="x","x",S$2-'Indicator Date hidden'!T23)</f>
        <v>0</v>
      </c>
      <c r="T22" s="127">
        <f>IF('Indicator Date hidden'!U23="x","x",T$2-'Indicator Date hidden'!U23)</f>
        <v>0</v>
      </c>
      <c r="U22" s="127">
        <f>IF('Indicator Date hidden'!V23="x","x",U$2-'Indicator Date hidden'!V23)</f>
        <v>0</v>
      </c>
      <c r="V22" s="127">
        <f>IF('Indicator Date hidden'!W23="x","x",V$2-'Indicator Date hidden'!W23)</f>
        <v>0</v>
      </c>
      <c r="W22" s="127">
        <f>IF('Indicator Date hidden'!X23="x","x",W$2-'Indicator Date hidden'!X23)</f>
        <v>0</v>
      </c>
      <c r="X22" s="127">
        <f>IF('Indicator Date hidden'!Y23="x","x",X$2-'Indicator Date hidden'!Y23)</f>
        <v>0</v>
      </c>
      <c r="Y22" s="127">
        <f>IF('Indicator Date hidden'!Z23="x","x",Y$2-'Indicator Date hidden'!Z23)</f>
        <v>0</v>
      </c>
      <c r="Z22" s="127">
        <f>IF('Indicator Date hidden'!AA23="x","x",Z$2-'Indicator Date hidden'!AA23)</f>
        <v>0</v>
      </c>
      <c r="AA22" s="127">
        <f>IF('Indicator Date hidden'!AB23="x","x",AA$2-'Indicator Date hidden'!AB23)</f>
        <v>0</v>
      </c>
      <c r="AB22" s="127">
        <f>IF('Indicator Date hidden'!AC23="x","x",AB$2-'Indicator Date hidden'!AC23)</f>
        <v>0</v>
      </c>
      <c r="AC22" s="127">
        <f>IF('Indicator Date hidden'!AD23="x","x",AC$2-'Indicator Date hidden'!AD23)</f>
        <v>0</v>
      </c>
      <c r="AD22" s="127">
        <f>IF('Indicator Date hidden'!AE23="x","x",AD$2-'Indicator Date hidden'!AE23)</f>
        <v>0</v>
      </c>
      <c r="AE22" s="127">
        <f>IF('Indicator Date hidden'!AF23="x","x",AE$2-'Indicator Date hidden'!AF23)</f>
        <v>0</v>
      </c>
      <c r="AF22" s="127">
        <f>IF('Indicator Date hidden'!AG23="x","x",AF$2-'Indicator Date hidden'!AG23)</f>
        <v>0</v>
      </c>
      <c r="AG22" s="127">
        <f>IF('Indicator Date hidden'!AH23="x","x",AG$2-'Indicator Date hidden'!AH23)</f>
        <v>0</v>
      </c>
      <c r="AH22" s="127">
        <f>IF('Indicator Date hidden'!AI23="x","x",AH$2-'Indicator Date hidden'!AI23)</f>
        <v>0</v>
      </c>
      <c r="AI22" s="127">
        <f>IF('Indicator Date hidden'!AJ23="x","x",AI$2-'Indicator Date hidden'!AJ23)</f>
        <v>0</v>
      </c>
      <c r="AJ22" s="127">
        <f>IF('Indicator Date hidden'!AK23="x","x",AJ$2-'Indicator Date hidden'!AK23)</f>
        <v>0</v>
      </c>
      <c r="AK22" s="127">
        <f>IF('Indicator Date hidden'!AL23="x","x",AK$2-'Indicator Date hidden'!AL23)</f>
        <v>0</v>
      </c>
      <c r="AL22" s="127">
        <f>IF('Indicator Date hidden'!AM23="x","x",AL$2-'Indicator Date hidden'!AM23)</f>
        <v>0</v>
      </c>
      <c r="AM22" s="127">
        <f>IF('Indicator Date hidden'!AN23="x","x",AM$2-'Indicator Date hidden'!AN23)</f>
        <v>0</v>
      </c>
      <c r="AN22" s="127">
        <f>IF('Indicator Date hidden'!AO23="x","x",AN$2-'Indicator Date hidden'!AO23)</f>
        <v>0</v>
      </c>
      <c r="AO22" s="127">
        <f>IF('Indicator Date hidden'!AP23="x","x",AO$2-'Indicator Date hidden'!AP23)</f>
        <v>0</v>
      </c>
      <c r="AP22" s="127">
        <f>IF('Indicator Date hidden'!AQ23="x","x",AP$2-'Indicator Date hidden'!AQ23)</f>
        <v>0</v>
      </c>
      <c r="AQ22" s="127">
        <f>IF('Indicator Date hidden'!AR23="x","x",AQ$2-'Indicator Date hidden'!AR23)</f>
        <v>0</v>
      </c>
      <c r="AR22" s="127">
        <f>IF('Indicator Date hidden'!AS23="x","x",AR$2-'Indicator Date hidden'!AS23)</f>
        <v>0</v>
      </c>
      <c r="AS22" s="127">
        <f>IF('Indicator Date hidden'!AT23="x","x",AS$2-'Indicator Date hidden'!AT23)</f>
        <v>0</v>
      </c>
      <c r="AT22" s="127">
        <f>IF('Indicator Date hidden'!AU23="x","x",AT$2-'Indicator Date hidden'!AU23)</f>
        <v>0</v>
      </c>
      <c r="AU22">
        <f t="shared" si="0"/>
        <v>2</v>
      </c>
      <c r="AV22" s="129">
        <f t="shared" si="1"/>
        <v>5.2631578947368418E-2</v>
      </c>
      <c r="AW22">
        <f t="shared" si="2"/>
        <v>1</v>
      </c>
      <c r="AX22" s="129" t="e">
        <f t="shared" ca="1" si="3"/>
        <v>#NAME?</v>
      </c>
      <c r="AY22" s="130">
        <f t="shared" si="4"/>
        <v>0</v>
      </c>
    </row>
    <row r="23" spans="1:51" ht="15.75" customHeight="1" x14ac:dyDescent="0.25">
      <c r="A23" s="47" t="s">
        <v>150</v>
      </c>
      <c r="B23" s="127">
        <f>IF('Indicator Date hidden'!C24="x","x",B$2-'Indicator Date hidden'!C24)</f>
        <v>0</v>
      </c>
      <c r="C23" s="127">
        <f>IF('Indicator Date hidden'!D24="x","x",C$2-'Indicator Date hidden'!D24)</f>
        <v>0</v>
      </c>
      <c r="D23" s="127">
        <f>IF('Indicator Date hidden'!E24="x","x",D$2-'Indicator Date hidden'!E24)</f>
        <v>0</v>
      </c>
      <c r="E23" s="127">
        <f>IF('Indicator Date hidden'!F24="x","x",E$2-'Indicator Date hidden'!F24)</f>
        <v>0</v>
      </c>
      <c r="F23" s="127">
        <f>IF('Indicator Date hidden'!G24="x","x",F$2-'Indicator Date hidden'!G24)</f>
        <v>0</v>
      </c>
      <c r="G23" s="127">
        <f>IF('Indicator Date hidden'!H24="x","x",G$2-'Indicator Date hidden'!H24)</f>
        <v>0</v>
      </c>
      <c r="H23" s="127">
        <f>IF('Indicator Date hidden'!I24="x","x",H$2-'Indicator Date hidden'!I24)</f>
        <v>2</v>
      </c>
      <c r="I23" s="127">
        <f>IF('Indicator Date hidden'!J24="x","x",I$2-'Indicator Date hidden'!J24)</f>
        <v>0</v>
      </c>
      <c r="J23" s="127">
        <f>IF('Indicator Date hidden'!K24="x","x",J$2-'Indicator Date hidden'!K24)</f>
        <v>0</v>
      </c>
      <c r="K23" s="127">
        <f>IF('Indicator Date hidden'!L24="x","x",K$2-'Indicator Date hidden'!L24)</f>
        <v>0</v>
      </c>
      <c r="L23" s="127">
        <f>IF('Indicator Date hidden'!M24="x","x",L$2-'Indicator Date hidden'!M24)</f>
        <v>0</v>
      </c>
      <c r="M23" s="127">
        <f>IF('Indicator Date hidden'!N24="x","x",M$2-'Indicator Date hidden'!N24)</f>
        <v>0</v>
      </c>
      <c r="N23" s="127">
        <f>IF('Indicator Date hidden'!O24="x","x",N$2-'Indicator Date hidden'!O24)</f>
        <v>0</v>
      </c>
      <c r="O23" s="127">
        <f>IF('Indicator Date hidden'!P24="x","x",O$2-'Indicator Date hidden'!P24)</f>
        <v>0</v>
      </c>
      <c r="P23" s="127">
        <f>IF('Indicator Date hidden'!Q24="x","x",P$2-'Indicator Date hidden'!Q24)</f>
        <v>0</v>
      </c>
      <c r="Q23" s="127">
        <f>IF('Indicator Date hidden'!R24="x","x",Q$2-'Indicator Date hidden'!R24)</f>
        <v>0</v>
      </c>
      <c r="R23" s="127">
        <f>IF('Indicator Date hidden'!S24="x","x",R$2-'Indicator Date hidden'!S24)</f>
        <v>0</v>
      </c>
      <c r="S23" s="127">
        <f>IF('Indicator Date hidden'!T24="x","x",S$2-'Indicator Date hidden'!T24)</f>
        <v>0</v>
      </c>
      <c r="T23" s="127">
        <f>IF('Indicator Date hidden'!U24="x","x",T$2-'Indicator Date hidden'!U24)</f>
        <v>0</v>
      </c>
      <c r="U23" s="127">
        <f>IF('Indicator Date hidden'!V24="x","x",U$2-'Indicator Date hidden'!V24)</f>
        <v>0</v>
      </c>
      <c r="V23" s="127">
        <f>IF('Indicator Date hidden'!W24="x","x",V$2-'Indicator Date hidden'!W24)</f>
        <v>0</v>
      </c>
      <c r="W23" s="127">
        <f>IF('Indicator Date hidden'!X24="x","x",W$2-'Indicator Date hidden'!X24)</f>
        <v>0</v>
      </c>
      <c r="X23" s="127">
        <f>IF('Indicator Date hidden'!Y24="x","x",X$2-'Indicator Date hidden'!Y24)</f>
        <v>0</v>
      </c>
      <c r="Y23" s="127">
        <f>IF('Indicator Date hidden'!Z24="x","x",Y$2-'Indicator Date hidden'!Z24)</f>
        <v>0</v>
      </c>
      <c r="Z23" s="127">
        <f>IF('Indicator Date hidden'!AA24="x","x",Z$2-'Indicator Date hidden'!AA24)</f>
        <v>0</v>
      </c>
      <c r="AA23" s="127">
        <f>IF('Indicator Date hidden'!AB24="x","x",AA$2-'Indicator Date hidden'!AB24)</f>
        <v>0</v>
      </c>
      <c r="AB23" s="127">
        <f>IF('Indicator Date hidden'!AC24="x","x",AB$2-'Indicator Date hidden'!AC24)</f>
        <v>0</v>
      </c>
      <c r="AC23" s="127">
        <f>IF('Indicator Date hidden'!AD24="x","x",AC$2-'Indicator Date hidden'!AD24)</f>
        <v>0</v>
      </c>
      <c r="AD23" s="127">
        <f>IF('Indicator Date hidden'!AE24="x","x",AD$2-'Indicator Date hidden'!AE24)</f>
        <v>0</v>
      </c>
      <c r="AE23" s="127">
        <f>IF('Indicator Date hidden'!AF24="x","x",AE$2-'Indicator Date hidden'!AF24)</f>
        <v>0</v>
      </c>
      <c r="AF23" s="127">
        <f>IF('Indicator Date hidden'!AG24="x","x",AF$2-'Indicator Date hidden'!AG24)</f>
        <v>0</v>
      </c>
      <c r="AG23" s="127">
        <f>IF('Indicator Date hidden'!AH24="x","x",AG$2-'Indicator Date hidden'!AH24)</f>
        <v>0</v>
      </c>
      <c r="AH23" s="127">
        <f>IF('Indicator Date hidden'!AI24="x","x",AH$2-'Indicator Date hidden'!AI24)</f>
        <v>0</v>
      </c>
      <c r="AI23" s="127">
        <f>IF('Indicator Date hidden'!AJ24="x","x",AI$2-'Indicator Date hidden'!AJ24)</f>
        <v>0</v>
      </c>
      <c r="AJ23" s="127">
        <f>IF('Indicator Date hidden'!AK24="x","x",AJ$2-'Indicator Date hidden'!AK24)</f>
        <v>0</v>
      </c>
      <c r="AK23" s="127">
        <f>IF('Indicator Date hidden'!AL24="x","x",AK$2-'Indicator Date hidden'!AL24)</f>
        <v>0</v>
      </c>
      <c r="AL23" s="127">
        <f>IF('Indicator Date hidden'!AM24="x","x",AL$2-'Indicator Date hidden'!AM24)</f>
        <v>0</v>
      </c>
      <c r="AM23" s="127">
        <f>IF('Indicator Date hidden'!AN24="x","x",AM$2-'Indicator Date hidden'!AN24)</f>
        <v>0</v>
      </c>
      <c r="AN23" s="127">
        <f>IF('Indicator Date hidden'!AO24="x","x",AN$2-'Indicator Date hidden'!AO24)</f>
        <v>0</v>
      </c>
      <c r="AO23" s="127">
        <f>IF('Indicator Date hidden'!AP24="x","x",AO$2-'Indicator Date hidden'!AP24)</f>
        <v>0</v>
      </c>
      <c r="AP23" s="127">
        <f>IF('Indicator Date hidden'!AQ24="x","x",AP$2-'Indicator Date hidden'!AQ24)</f>
        <v>0</v>
      </c>
      <c r="AQ23" s="127">
        <f>IF('Indicator Date hidden'!AR24="x","x",AQ$2-'Indicator Date hidden'!AR24)</f>
        <v>0</v>
      </c>
      <c r="AR23" s="127">
        <f>IF('Indicator Date hidden'!AS24="x","x",AR$2-'Indicator Date hidden'!AS24)</f>
        <v>0</v>
      </c>
      <c r="AS23" s="127">
        <f>IF('Indicator Date hidden'!AT24="x","x",AS$2-'Indicator Date hidden'!AT24)</f>
        <v>0</v>
      </c>
      <c r="AT23" s="127">
        <f>IF('Indicator Date hidden'!AU24="x","x",AT$2-'Indicator Date hidden'!AU24)</f>
        <v>0</v>
      </c>
      <c r="AU23">
        <f t="shared" si="0"/>
        <v>2</v>
      </c>
      <c r="AV23" s="129">
        <f t="shared" si="1"/>
        <v>5.2631578947368418E-2</v>
      </c>
      <c r="AW23">
        <f t="shared" si="2"/>
        <v>1</v>
      </c>
      <c r="AX23" s="129" t="e">
        <f t="shared" ca="1" si="3"/>
        <v>#NAME?</v>
      </c>
      <c r="AY23" s="130">
        <f t="shared" si="4"/>
        <v>0</v>
      </c>
    </row>
    <row r="24" spans="1:51" ht="15.75" customHeight="1" x14ac:dyDescent="0.25">
      <c r="A24" s="47" t="s">
        <v>152</v>
      </c>
      <c r="B24" s="127">
        <f>IF('Indicator Date hidden'!C25="x","x",B$2-'Indicator Date hidden'!C25)</f>
        <v>0</v>
      </c>
      <c r="C24" s="127">
        <f>IF('Indicator Date hidden'!D25="x","x",C$2-'Indicator Date hidden'!D25)</f>
        <v>0</v>
      </c>
      <c r="D24" s="127">
        <f>IF('Indicator Date hidden'!E25="x","x",D$2-'Indicator Date hidden'!E25)</f>
        <v>0</v>
      </c>
      <c r="E24" s="127">
        <f>IF('Indicator Date hidden'!F25="x","x",E$2-'Indicator Date hidden'!F25)</f>
        <v>0</v>
      </c>
      <c r="F24" s="127">
        <f>IF('Indicator Date hidden'!G25="x","x",F$2-'Indicator Date hidden'!G25)</f>
        <v>0</v>
      </c>
      <c r="G24" s="127">
        <f>IF('Indicator Date hidden'!H25="x","x",G$2-'Indicator Date hidden'!H25)</f>
        <v>0</v>
      </c>
      <c r="H24" s="127">
        <f>IF('Indicator Date hidden'!I25="x","x",H$2-'Indicator Date hidden'!I25)</f>
        <v>2</v>
      </c>
      <c r="I24" s="127">
        <f>IF('Indicator Date hidden'!J25="x","x",I$2-'Indicator Date hidden'!J25)</f>
        <v>0</v>
      </c>
      <c r="J24" s="127">
        <f>IF('Indicator Date hidden'!K25="x","x",J$2-'Indicator Date hidden'!K25)</f>
        <v>0</v>
      </c>
      <c r="K24" s="127">
        <f>IF('Indicator Date hidden'!L25="x","x",K$2-'Indicator Date hidden'!L25)</f>
        <v>0</v>
      </c>
      <c r="L24" s="127">
        <f>IF('Indicator Date hidden'!M25="x","x",L$2-'Indicator Date hidden'!M25)</f>
        <v>0</v>
      </c>
      <c r="M24" s="127">
        <f>IF('Indicator Date hidden'!N25="x","x",M$2-'Indicator Date hidden'!N25)</f>
        <v>0</v>
      </c>
      <c r="N24" s="127">
        <f>IF('Indicator Date hidden'!O25="x","x",N$2-'Indicator Date hidden'!O25)</f>
        <v>0</v>
      </c>
      <c r="O24" s="127">
        <f>IF('Indicator Date hidden'!P25="x","x",O$2-'Indicator Date hidden'!P25)</f>
        <v>0</v>
      </c>
      <c r="P24" s="127">
        <f>IF('Indicator Date hidden'!Q25="x","x",P$2-'Indicator Date hidden'!Q25)</f>
        <v>0</v>
      </c>
      <c r="Q24" s="127">
        <f>IF('Indicator Date hidden'!R25="x","x",Q$2-'Indicator Date hidden'!R25)</f>
        <v>0</v>
      </c>
      <c r="R24" s="127">
        <f>IF('Indicator Date hidden'!S25="x","x",R$2-'Indicator Date hidden'!S25)</f>
        <v>0</v>
      </c>
      <c r="S24" s="127">
        <f>IF('Indicator Date hidden'!T25="x","x",S$2-'Indicator Date hidden'!T25)</f>
        <v>0</v>
      </c>
      <c r="T24" s="127">
        <f>IF('Indicator Date hidden'!U25="x","x",T$2-'Indicator Date hidden'!U25)</f>
        <v>0</v>
      </c>
      <c r="U24" s="127">
        <f>IF('Indicator Date hidden'!V25="x","x",U$2-'Indicator Date hidden'!V25)</f>
        <v>0</v>
      </c>
      <c r="V24" s="127">
        <f>IF('Indicator Date hidden'!W25="x","x",V$2-'Indicator Date hidden'!W25)</f>
        <v>0</v>
      </c>
      <c r="W24" s="127">
        <f>IF('Indicator Date hidden'!X25="x","x",W$2-'Indicator Date hidden'!X25)</f>
        <v>0</v>
      </c>
      <c r="X24" s="127">
        <f>IF('Indicator Date hidden'!Y25="x","x",X$2-'Indicator Date hidden'!Y25)</f>
        <v>0</v>
      </c>
      <c r="Y24" s="127">
        <f>IF('Indicator Date hidden'!Z25="x","x",Y$2-'Indicator Date hidden'!Z25)</f>
        <v>0</v>
      </c>
      <c r="Z24" s="127">
        <f>IF('Indicator Date hidden'!AA25="x","x",Z$2-'Indicator Date hidden'!AA25)</f>
        <v>0</v>
      </c>
      <c r="AA24" s="127">
        <f>IF('Indicator Date hidden'!AB25="x","x",AA$2-'Indicator Date hidden'!AB25)</f>
        <v>0</v>
      </c>
      <c r="AB24" s="127">
        <f>IF('Indicator Date hidden'!AC25="x","x",AB$2-'Indicator Date hidden'!AC25)</f>
        <v>0</v>
      </c>
      <c r="AC24" s="127">
        <f>IF('Indicator Date hidden'!AD25="x","x",AC$2-'Indicator Date hidden'!AD25)</f>
        <v>0</v>
      </c>
      <c r="AD24" s="127">
        <f>IF('Indicator Date hidden'!AE25="x","x",AD$2-'Indicator Date hidden'!AE25)</f>
        <v>0</v>
      </c>
      <c r="AE24" s="127">
        <f>IF('Indicator Date hidden'!AF25="x","x",AE$2-'Indicator Date hidden'!AF25)</f>
        <v>0</v>
      </c>
      <c r="AF24" s="127">
        <f>IF('Indicator Date hidden'!AG25="x","x",AF$2-'Indicator Date hidden'!AG25)</f>
        <v>0</v>
      </c>
      <c r="AG24" s="127">
        <f>IF('Indicator Date hidden'!AH25="x","x",AG$2-'Indicator Date hidden'!AH25)</f>
        <v>0</v>
      </c>
      <c r="AH24" s="127">
        <f>IF('Indicator Date hidden'!AI25="x","x",AH$2-'Indicator Date hidden'!AI25)</f>
        <v>0</v>
      </c>
      <c r="AI24" s="127">
        <f>IF('Indicator Date hidden'!AJ25="x","x",AI$2-'Indicator Date hidden'!AJ25)</f>
        <v>0</v>
      </c>
      <c r="AJ24" s="127">
        <f>IF('Indicator Date hidden'!AK25="x","x",AJ$2-'Indicator Date hidden'!AK25)</f>
        <v>0</v>
      </c>
      <c r="AK24" s="127">
        <f>IF('Indicator Date hidden'!AL25="x","x",AK$2-'Indicator Date hidden'!AL25)</f>
        <v>0</v>
      </c>
      <c r="AL24" s="127">
        <f>IF('Indicator Date hidden'!AM25="x","x",AL$2-'Indicator Date hidden'!AM25)</f>
        <v>0</v>
      </c>
      <c r="AM24" s="127">
        <f>IF('Indicator Date hidden'!AN25="x","x",AM$2-'Indicator Date hidden'!AN25)</f>
        <v>0</v>
      </c>
      <c r="AN24" s="127">
        <f>IF('Indicator Date hidden'!AO25="x","x",AN$2-'Indicator Date hidden'!AO25)</f>
        <v>0</v>
      </c>
      <c r="AO24" s="127">
        <f>IF('Indicator Date hidden'!AP25="x","x",AO$2-'Indicator Date hidden'!AP25)</f>
        <v>0</v>
      </c>
      <c r="AP24" s="127">
        <f>IF('Indicator Date hidden'!AQ25="x","x",AP$2-'Indicator Date hidden'!AQ25)</f>
        <v>0</v>
      </c>
      <c r="AQ24" s="127">
        <f>IF('Indicator Date hidden'!AR25="x","x",AQ$2-'Indicator Date hidden'!AR25)</f>
        <v>0</v>
      </c>
      <c r="AR24" s="127">
        <f>IF('Indicator Date hidden'!AS25="x","x",AR$2-'Indicator Date hidden'!AS25)</f>
        <v>0</v>
      </c>
      <c r="AS24" s="127">
        <f>IF('Indicator Date hidden'!AT25="x","x",AS$2-'Indicator Date hidden'!AT25)</f>
        <v>0</v>
      </c>
      <c r="AT24" s="127">
        <f>IF('Indicator Date hidden'!AU25="x","x",AT$2-'Indicator Date hidden'!AU25)</f>
        <v>0</v>
      </c>
      <c r="AU24">
        <f t="shared" si="0"/>
        <v>2</v>
      </c>
      <c r="AV24" s="129">
        <f t="shared" si="1"/>
        <v>5.2631578947368418E-2</v>
      </c>
      <c r="AW24">
        <f t="shared" si="2"/>
        <v>1</v>
      </c>
      <c r="AX24" s="129" t="e">
        <f t="shared" ca="1" si="3"/>
        <v>#NAME?</v>
      </c>
      <c r="AY24" s="130">
        <f t="shared" si="4"/>
        <v>0</v>
      </c>
    </row>
    <row r="25" spans="1:51" ht="15.75" customHeight="1" x14ac:dyDescent="0.25">
      <c r="A25" s="47" t="s">
        <v>154</v>
      </c>
      <c r="B25" s="127">
        <f>IF('Indicator Date hidden'!C26="x","x",B$2-'Indicator Date hidden'!C26)</f>
        <v>0</v>
      </c>
      <c r="C25" s="127">
        <f>IF('Indicator Date hidden'!D26="x","x",C$2-'Indicator Date hidden'!D26)</f>
        <v>0</v>
      </c>
      <c r="D25" s="127">
        <f>IF('Indicator Date hidden'!E26="x","x",D$2-'Indicator Date hidden'!E26)</f>
        <v>0</v>
      </c>
      <c r="E25" s="127">
        <f>IF('Indicator Date hidden'!F26="x","x",E$2-'Indicator Date hidden'!F26)</f>
        <v>0</v>
      </c>
      <c r="F25" s="127">
        <f>IF('Indicator Date hidden'!G26="x","x",F$2-'Indicator Date hidden'!G26)</f>
        <v>0</v>
      </c>
      <c r="G25" s="127">
        <f>IF('Indicator Date hidden'!H26="x","x",G$2-'Indicator Date hidden'!H26)</f>
        <v>0</v>
      </c>
      <c r="H25" s="127">
        <f>IF('Indicator Date hidden'!I26="x","x",H$2-'Indicator Date hidden'!I26)</f>
        <v>2</v>
      </c>
      <c r="I25" s="127">
        <f>IF('Indicator Date hidden'!J26="x","x",I$2-'Indicator Date hidden'!J26)</f>
        <v>0</v>
      </c>
      <c r="J25" s="127">
        <f>IF('Indicator Date hidden'!K26="x","x",J$2-'Indicator Date hidden'!K26)</f>
        <v>0</v>
      </c>
      <c r="K25" s="127">
        <f>IF('Indicator Date hidden'!L26="x","x",K$2-'Indicator Date hidden'!L26)</f>
        <v>0</v>
      </c>
      <c r="L25" s="127">
        <f>IF('Indicator Date hidden'!M26="x","x",L$2-'Indicator Date hidden'!M26)</f>
        <v>0</v>
      </c>
      <c r="M25" s="127">
        <f>IF('Indicator Date hidden'!N26="x","x",M$2-'Indicator Date hidden'!N26)</f>
        <v>0</v>
      </c>
      <c r="N25" s="127">
        <f>IF('Indicator Date hidden'!O26="x","x",N$2-'Indicator Date hidden'!O26)</f>
        <v>0</v>
      </c>
      <c r="O25" s="127">
        <f>IF('Indicator Date hidden'!P26="x","x",O$2-'Indicator Date hidden'!P26)</f>
        <v>0</v>
      </c>
      <c r="P25" s="127">
        <f>IF('Indicator Date hidden'!Q26="x","x",P$2-'Indicator Date hidden'!Q26)</f>
        <v>0</v>
      </c>
      <c r="Q25" s="127">
        <f>IF('Indicator Date hidden'!R26="x","x",Q$2-'Indicator Date hidden'!R26)</f>
        <v>0</v>
      </c>
      <c r="R25" s="127">
        <f>IF('Indicator Date hidden'!S26="x","x",R$2-'Indicator Date hidden'!S26)</f>
        <v>0</v>
      </c>
      <c r="S25" s="127">
        <f>IF('Indicator Date hidden'!T26="x","x",S$2-'Indicator Date hidden'!T26)</f>
        <v>0</v>
      </c>
      <c r="T25" s="127">
        <f>IF('Indicator Date hidden'!U26="x","x",T$2-'Indicator Date hidden'!U26)</f>
        <v>0</v>
      </c>
      <c r="U25" s="127">
        <f>IF('Indicator Date hidden'!V26="x","x",U$2-'Indicator Date hidden'!V26)</f>
        <v>0</v>
      </c>
      <c r="V25" s="127">
        <f>IF('Indicator Date hidden'!W26="x","x",V$2-'Indicator Date hidden'!W26)</f>
        <v>0</v>
      </c>
      <c r="W25" s="127">
        <f>IF('Indicator Date hidden'!X26="x","x",W$2-'Indicator Date hidden'!X26)</f>
        <v>0</v>
      </c>
      <c r="X25" s="127">
        <f>IF('Indicator Date hidden'!Y26="x","x",X$2-'Indicator Date hidden'!Y26)</f>
        <v>0</v>
      </c>
      <c r="Y25" s="127">
        <f>IF('Indicator Date hidden'!Z26="x","x",Y$2-'Indicator Date hidden'!Z26)</f>
        <v>0</v>
      </c>
      <c r="Z25" s="127">
        <f>IF('Indicator Date hidden'!AA26="x","x",Z$2-'Indicator Date hidden'!AA26)</f>
        <v>0</v>
      </c>
      <c r="AA25" s="127">
        <f>IF('Indicator Date hidden'!AB26="x","x",AA$2-'Indicator Date hidden'!AB26)</f>
        <v>0</v>
      </c>
      <c r="AB25" s="127">
        <f>IF('Indicator Date hidden'!AC26="x","x",AB$2-'Indicator Date hidden'!AC26)</f>
        <v>0</v>
      </c>
      <c r="AC25" s="127">
        <f>IF('Indicator Date hidden'!AD26="x","x",AC$2-'Indicator Date hidden'!AD26)</f>
        <v>0</v>
      </c>
      <c r="AD25" s="127">
        <f>IF('Indicator Date hidden'!AE26="x","x",AD$2-'Indicator Date hidden'!AE26)</f>
        <v>0</v>
      </c>
      <c r="AE25" s="127">
        <f>IF('Indicator Date hidden'!AF26="x","x",AE$2-'Indicator Date hidden'!AF26)</f>
        <v>0</v>
      </c>
      <c r="AF25" s="127">
        <f>IF('Indicator Date hidden'!AG26="x","x",AF$2-'Indicator Date hidden'!AG26)</f>
        <v>0</v>
      </c>
      <c r="AG25" s="127">
        <f>IF('Indicator Date hidden'!AH26="x","x",AG$2-'Indicator Date hidden'!AH26)</f>
        <v>0</v>
      </c>
      <c r="AH25" s="127">
        <f>IF('Indicator Date hidden'!AI26="x","x",AH$2-'Indicator Date hidden'!AI26)</f>
        <v>0</v>
      </c>
      <c r="AI25" s="127">
        <f>IF('Indicator Date hidden'!AJ26="x","x",AI$2-'Indicator Date hidden'!AJ26)</f>
        <v>0</v>
      </c>
      <c r="AJ25" s="127">
        <f>IF('Indicator Date hidden'!AK26="x","x",AJ$2-'Indicator Date hidden'!AK26)</f>
        <v>0</v>
      </c>
      <c r="AK25" s="127">
        <f>IF('Indicator Date hidden'!AL26="x","x",AK$2-'Indicator Date hidden'!AL26)</f>
        <v>0</v>
      </c>
      <c r="AL25" s="127">
        <f>IF('Indicator Date hidden'!AM26="x","x",AL$2-'Indicator Date hidden'!AM26)</f>
        <v>0</v>
      </c>
      <c r="AM25" s="127">
        <f>IF('Indicator Date hidden'!AN26="x","x",AM$2-'Indicator Date hidden'!AN26)</f>
        <v>0</v>
      </c>
      <c r="AN25" s="127">
        <f>IF('Indicator Date hidden'!AO26="x","x",AN$2-'Indicator Date hidden'!AO26)</f>
        <v>0</v>
      </c>
      <c r="AO25" s="127">
        <f>IF('Indicator Date hidden'!AP26="x","x",AO$2-'Indicator Date hidden'!AP26)</f>
        <v>0</v>
      </c>
      <c r="AP25" s="127">
        <f>IF('Indicator Date hidden'!AQ26="x","x",AP$2-'Indicator Date hidden'!AQ26)</f>
        <v>0</v>
      </c>
      <c r="AQ25" s="127">
        <f>IF('Indicator Date hidden'!AR26="x","x",AQ$2-'Indicator Date hidden'!AR26)</f>
        <v>0</v>
      </c>
      <c r="AR25" s="127">
        <f>IF('Indicator Date hidden'!AS26="x","x",AR$2-'Indicator Date hidden'!AS26)</f>
        <v>0</v>
      </c>
      <c r="AS25" s="127">
        <f>IF('Indicator Date hidden'!AT26="x","x",AS$2-'Indicator Date hidden'!AT26)</f>
        <v>0</v>
      </c>
      <c r="AT25" s="127">
        <f>IF('Indicator Date hidden'!AU26="x","x",AT$2-'Indicator Date hidden'!AU26)</f>
        <v>0</v>
      </c>
      <c r="AU25">
        <f t="shared" si="0"/>
        <v>2</v>
      </c>
      <c r="AV25" s="129">
        <f t="shared" si="1"/>
        <v>5.2631578947368418E-2</v>
      </c>
      <c r="AW25">
        <f t="shared" si="2"/>
        <v>1</v>
      </c>
      <c r="AX25" s="129" t="e">
        <f t="shared" ca="1" si="3"/>
        <v>#NAME?</v>
      </c>
      <c r="AY25" s="130">
        <f t="shared" si="4"/>
        <v>0</v>
      </c>
    </row>
    <row r="26" spans="1:51" ht="15.75" customHeight="1" x14ac:dyDescent="0.25">
      <c r="A26" s="47" t="s">
        <v>156</v>
      </c>
      <c r="B26" s="127">
        <f>IF('Indicator Date hidden'!C27="x","x",B$2-'Indicator Date hidden'!C27)</f>
        <v>0</v>
      </c>
      <c r="C26" s="127">
        <f>IF('Indicator Date hidden'!D27="x","x",C$2-'Indicator Date hidden'!D27)</f>
        <v>0</v>
      </c>
      <c r="D26" s="127">
        <f>IF('Indicator Date hidden'!E27="x","x",D$2-'Indicator Date hidden'!E27)</f>
        <v>0</v>
      </c>
      <c r="E26" s="127">
        <f>IF('Indicator Date hidden'!F27="x","x",E$2-'Indicator Date hidden'!F27)</f>
        <v>0</v>
      </c>
      <c r="F26" s="127">
        <f>IF('Indicator Date hidden'!G27="x","x",F$2-'Indicator Date hidden'!G27)</f>
        <v>0</v>
      </c>
      <c r="G26" s="127">
        <f>IF('Indicator Date hidden'!H27="x","x",G$2-'Indicator Date hidden'!H27)</f>
        <v>0</v>
      </c>
      <c r="H26" s="127">
        <f>IF('Indicator Date hidden'!I27="x","x",H$2-'Indicator Date hidden'!I27)</f>
        <v>2</v>
      </c>
      <c r="I26" s="127">
        <f>IF('Indicator Date hidden'!J27="x","x",I$2-'Indicator Date hidden'!J27)</f>
        <v>0</v>
      </c>
      <c r="J26" s="127">
        <f>IF('Indicator Date hidden'!K27="x","x",J$2-'Indicator Date hidden'!K27)</f>
        <v>0</v>
      </c>
      <c r="K26" s="127">
        <f>IF('Indicator Date hidden'!L27="x","x",K$2-'Indicator Date hidden'!L27)</f>
        <v>0</v>
      </c>
      <c r="L26" s="127">
        <f>IF('Indicator Date hidden'!M27="x","x",L$2-'Indicator Date hidden'!M27)</f>
        <v>0</v>
      </c>
      <c r="M26" s="127">
        <f>IF('Indicator Date hidden'!N27="x","x",M$2-'Indicator Date hidden'!N27)</f>
        <v>0</v>
      </c>
      <c r="N26" s="127">
        <f>IF('Indicator Date hidden'!O27="x","x",N$2-'Indicator Date hidden'!O27)</f>
        <v>0</v>
      </c>
      <c r="O26" s="127">
        <f>IF('Indicator Date hidden'!P27="x","x",O$2-'Indicator Date hidden'!P27)</f>
        <v>0</v>
      </c>
      <c r="P26" s="127">
        <f>IF('Indicator Date hidden'!Q27="x","x",P$2-'Indicator Date hidden'!Q27)</f>
        <v>0</v>
      </c>
      <c r="Q26" s="127">
        <f>IF('Indicator Date hidden'!R27="x","x",Q$2-'Indicator Date hidden'!R27)</f>
        <v>0</v>
      </c>
      <c r="R26" s="127">
        <f>IF('Indicator Date hidden'!S27="x","x",R$2-'Indicator Date hidden'!S27)</f>
        <v>0</v>
      </c>
      <c r="S26" s="127">
        <f>IF('Indicator Date hidden'!T27="x","x",S$2-'Indicator Date hidden'!T27)</f>
        <v>0</v>
      </c>
      <c r="T26" s="127">
        <f>IF('Indicator Date hidden'!U27="x","x",T$2-'Indicator Date hidden'!U27)</f>
        <v>0</v>
      </c>
      <c r="U26" s="127">
        <f>IF('Indicator Date hidden'!V27="x","x",U$2-'Indicator Date hidden'!V27)</f>
        <v>0</v>
      </c>
      <c r="V26" s="127">
        <f>IF('Indicator Date hidden'!W27="x","x",V$2-'Indicator Date hidden'!W27)</f>
        <v>0</v>
      </c>
      <c r="W26" s="127">
        <f>IF('Indicator Date hidden'!X27="x","x",W$2-'Indicator Date hidden'!X27)</f>
        <v>0</v>
      </c>
      <c r="X26" s="127">
        <f>IF('Indicator Date hidden'!Y27="x","x",X$2-'Indicator Date hidden'!Y27)</f>
        <v>0</v>
      </c>
      <c r="Y26" s="127">
        <f>IF('Indicator Date hidden'!Z27="x","x",Y$2-'Indicator Date hidden'!Z27)</f>
        <v>0</v>
      </c>
      <c r="Z26" s="127">
        <f>IF('Indicator Date hidden'!AA27="x","x",Z$2-'Indicator Date hidden'!AA27)</f>
        <v>0</v>
      </c>
      <c r="AA26" s="127">
        <f>IF('Indicator Date hidden'!AB27="x","x",AA$2-'Indicator Date hidden'!AB27)</f>
        <v>0</v>
      </c>
      <c r="AB26" s="127">
        <f>IF('Indicator Date hidden'!AC27="x","x",AB$2-'Indicator Date hidden'!AC27)</f>
        <v>0</v>
      </c>
      <c r="AC26" s="127">
        <f>IF('Indicator Date hidden'!AD27="x","x",AC$2-'Indicator Date hidden'!AD27)</f>
        <v>0</v>
      </c>
      <c r="AD26" s="127">
        <f>IF('Indicator Date hidden'!AE27="x","x",AD$2-'Indicator Date hidden'!AE27)</f>
        <v>0</v>
      </c>
      <c r="AE26" s="127">
        <f>IF('Indicator Date hidden'!AF27="x","x",AE$2-'Indicator Date hidden'!AF27)</f>
        <v>0</v>
      </c>
      <c r="AF26" s="127">
        <f>IF('Indicator Date hidden'!AG27="x","x",AF$2-'Indicator Date hidden'!AG27)</f>
        <v>0</v>
      </c>
      <c r="AG26" s="127">
        <f>IF('Indicator Date hidden'!AH27="x","x",AG$2-'Indicator Date hidden'!AH27)</f>
        <v>0</v>
      </c>
      <c r="AH26" s="127">
        <f>IF('Indicator Date hidden'!AI27="x","x",AH$2-'Indicator Date hidden'!AI27)</f>
        <v>0</v>
      </c>
      <c r="AI26" s="127">
        <f>IF('Indicator Date hidden'!AJ27="x","x",AI$2-'Indicator Date hidden'!AJ27)</f>
        <v>0</v>
      </c>
      <c r="AJ26" s="127">
        <f>IF('Indicator Date hidden'!AK27="x","x",AJ$2-'Indicator Date hidden'!AK27)</f>
        <v>0</v>
      </c>
      <c r="AK26" s="127">
        <f>IF('Indicator Date hidden'!AL27="x","x",AK$2-'Indicator Date hidden'!AL27)</f>
        <v>0</v>
      </c>
      <c r="AL26" s="127">
        <f>IF('Indicator Date hidden'!AM27="x","x",AL$2-'Indicator Date hidden'!AM27)</f>
        <v>0</v>
      </c>
      <c r="AM26" s="127">
        <f>IF('Indicator Date hidden'!AN27="x","x",AM$2-'Indicator Date hidden'!AN27)</f>
        <v>0</v>
      </c>
      <c r="AN26" s="127">
        <f>IF('Indicator Date hidden'!AO27="x","x",AN$2-'Indicator Date hidden'!AO27)</f>
        <v>0</v>
      </c>
      <c r="AO26" s="127">
        <f>IF('Indicator Date hidden'!AP27="x","x",AO$2-'Indicator Date hidden'!AP27)</f>
        <v>0</v>
      </c>
      <c r="AP26" s="127">
        <f>IF('Indicator Date hidden'!AQ27="x","x",AP$2-'Indicator Date hidden'!AQ27)</f>
        <v>0</v>
      </c>
      <c r="AQ26" s="127">
        <f>IF('Indicator Date hidden'!AR27="x","x",AQ$2-'Indicator Date hidden'!AR27)</f>
        <v>0</v>
      </c>
      <c r="AR26" s="127">
        <f>IF('Indicator Date hidden'!AS27="x","x",AR$2-'Indicator Date hidden'!AS27)</f>
        <v>0</v>
      </c>
      <c r="AS26" s="127">
        <f>IF('Indicator Date hidden'!AT27="x","x",AS$2-'Indicator Date hidden'!AT27)</f>
        <v>0</v>
      </c>
      <c r="AT26" s="127">
        <f>IF('Indicator Date hidden'!AU27="x","x",AT$2-'Indicator Date hidden'!AU27)</f>
        <v>0</v>
      </c>
      <c r="AU26">
        <f t="shared" si="0"/>
        <v>2</v>
      </c>
      <c r="AV26" s="129">
        <f t="shared" si="1"/>
        <v>5.2631578947368418E-2</v>
      </c>
      <c r="AW26">
        <f t="shared" si="2"/>
        <v>1</v>
      </c>
      <c r="AX26" s="129" t="e">
        <f t="shared" ca="1" si="3"/>
        <v>#NAME?</v>
      </c>
      <c r="AY26" s="130">
        <f t="shared" si="4"/>
        <v>0</v>
      </c>
    </row>
    <row r="27" spans="1:51" ht="15.75" customHeight="1" x14ac:dyDescent="0.25">
      <c r="A27" s="47" t="s">
        <v>158</v>
      </c>
      <c r="B27" s="127">
        <f>IF('Indicator Date hidden'!C28="x","x",B$2-'Indicator Date hidden'!C28)</f>
        <v>0</v>
      </c>
      <c r="C27" s="127">
        <f>IF('Indicator Date hidden'!D28="x","x",C$2-'Indicator Date hidden'!D28)</f>
        <v>0</v>
      </c>
      <c r="D27" s="127">
        <f>IF('Indicator Date hidden'!E28="x","x",D$2-'Indicator Date hidden'!E28)</f>
        <v>0</v>
      </c>
      <c r="E27" s="127">
        <f>IF('Indicator Date hidden'!F28="x","x",E$2-'Indicator Date hidden'!F28)</f>
        <v>0</v>
      </c>
      <c r="F27" s="127">
        <f>IF('Indicator Date hidden'!G28="x","x",F$2-'Indicator Date hidden'!G28)</f>
        <v>0</v>
      </c>
      <c r="G27" s="127">
        <f>IF('Indicator Date hidden'!H28="x","x",G$2-'Indicator Date hidden'!H28)</f>
        <v>0</v>
      </c>
      <c r="H27" s="127">
        <f>IF('Indicator Date hidden'!I28="x","x",H$2-'Indicator Date hidden'!I28)</f>
        <v>2</v>
      </c>
      <c r="I27" s="127">
        <f>IF('Indicator Date hidden'!J28="x","x",I$2-'Indicator Date hidden'!J28)</f>
        <v>0</v>
      </c>
      <c r="J27" s="127">
        <f>IF('Indicator Date hidden'!K28="x","x",J$2-'Indicator Date hidden'!K28)</f>
        <v>0</v>
      </c>
      <c r="K27" s="127">
        <f>IF('Indicator Date hidden'!L28="x","x",K$2-'Indicator Date hidden'!L28)</f>
        <v>0</v>
      </c>
      <c r="L27" s="127">
        <f>IF('Indicator Date hidden'!M28="x","x",L$2-'Indicator Date hidden'!M28)</f>
        <v>0</v>
      </c>
      <c r="M27" s="127">
        <f>IF('Indicator Date hidden'!N28="x","x",M$2-'Indicator Date hidden'!N28)</f>
        <v>0</v>
      </c>
      <c r="N27" s="127">
        <f>IF('Indicator Date hidden'!O28="x","x",N$2-'Indicator Date hidden'!O28)</f>
        <v>0</v>
      </c>
      <c r="O27" s="127">
        <f>IF('Indicator Date hidden'!P28="x","x",O$2-'Indicator Date hidden'!P28)</f>
        <v>0</v>
      </c>
      <c r="P27" s="127">
        <f>IF('Indicator Date hidden'!Q28="x","x",P$2-'Indicator Date hidden'!Q28)</f>
        <v>0</v>
      </c>
      <c r="Q27" s="127">
        <f>IF('Indicator Date hidden'!R28="x","x",Q$2-'Indicator Date hidden'!R28)</f>
        <v>0</v>
      </c>
      <c r="R27" s="127">
        <f>IF('Indicator Date hidden'!S28="x","x",R$2-'Indicator Date hidden'!S28)</f>
        <v>0</v>
      </c>
      <c r="S27" s="127">
        <f>IF('Indicator Date hidden'!T28="x","x",S$2-'Indicator Date hidden'!T28)</f>
        <v>0</v>
      </c>
      <c r="T27" s="127">
        <f>IF('Indicator Date hidden'!U28="x","x",T$2-'Indicator Date hidden'!U28)</f>
        <v>0</v>
      </c>
      <c r="U27" s="127">
        <f>IF('Indicator Date hidden'!V28="x","x",U$2-'Indicator Date hidden'!V28)</f>
        <v>0</v>
      </c>
      <c r="V27" s="127">
        <f>IF('Indicator Date hidden'!W28="x","x",V$2-'Indicator Date hidden'!W28)</f>
        <v>0</v>
      </c>
      <c r="W27" s="127">
        <f>IF('Indicator Date hidden'!X28="x","x",W$2-'Indicator Date hidden'!X28)</f>
        <v>0</v>
      </c>
      <c r="X27" s="127">
        <f>IF('Indicator Date hidden'!Y28="x","x",X$2-'Indicator Date hidden'!Y28)</f>
        <v>0</v>
      </c>
      <c r="Y27" s="127">
        <f>IF('Indicator Date hidden'!Z28="x","x",Y$2-'Indicator Date hidden'!Z28)</f>
        <v>0</v>
      </c>
      <c r="Z27" s="127">
        <f>IF('Indicator Date hidden'!AA28="x","x",Z$2-'Indicator Date hidden'!AA28)</f>
        <v>0</v>
      </c>
      <c r="AA27" s="127">
        <f>IF('Indicator Date hidden'!AB28="x","x",AA$2-'Indicator Date hidden'!AB28)</f>
        <v>0</v>
      </c>
      <c r="AB27" s="127">
        <f>IF('Indicator Date hidden'!AC28="x","x",AB$2-'Indicator Date hidden'!AC28)</f>
        <v>0</v>
      </c>
      <c r="AC27" s="127">
        <f>IF('Indicator Date hidden'!AD28="x","x",AC$2-'Indicator Date hidden'!AD28)</f>
        <v>0</v>
      </c>
      <c r="AD27" s="127">
        <f>IF('Indicator Date hidden'!AE28="x","x",AD$2-'Indicator Date hidden'!AE28)</f>
        <v>0</v>
      </c>
      <c r="AE27" s="127">
        <f>IF('Indicator Date hidden'!AF28="x","x",AE$2-'Indicator Date hidden'!AF28)</f>
        <v>0</v>
      </c>
      <c r="AF27" s="127">
        <f>IF('Indicator Date hidden'!AG28="x","x",AF$2-'Indicator Date hidden'!AG28)</f>
        <v>0</v>
      </c>
      <c r="AG27" s="127">
        <f>IF('Indicator Date hidden'!AH28="x","x",AG$2-'Indicator Date hidden'!AH28)</f>
        <v>0</v>
      </c>
      <c r="AH27" s="127">
        <f>IF('Indicator Date hidden'!AI28="x","x",AH$2-'Indicator Date hidden'!AI28)</f>
        <v>0</v>
      </c>
      <c r="AI27" s="127">
        <f>IF('Indicator Date hidden'!AJ28="x","x",AI$2-'Indicator Date hidden'!AJ28)</f>
        <v>0</v>
      </c>
      <c r="AJ27" s="127">
        <f>IF('Indicator Date hidden'!AK28="x","x",AJ$2-'Indicator Date hidden'!AK28)</f>
        <v>0</v>
      </c>
      <c r="AK27" s="127">
        <f>IF('Indicator Date hidden'!AL28="x","x",AK$2-'Indicator Date hidden'!AL28)</f>
        <v>0</v>
      </c>
      <c r="AL27" s="127">
        <f>IF('Indicator Date hidden'!AM28="x","x",AL$2-'Indicator Date hidden'!AM28)</f>
        <v>0</v>
      </c>
      <c r="AM27" s="127">
        <f>IF('Indicator Date hidden'!AN28="x","x",AM$2-'Indicator Date hidden'!AN28)</f>
        <v>0</v>
      </c>
      <c r="AN27" s="127">
        <f>IF('Indicator Date hidden'!AO28="x","x",AN$2-'Indicator Date hidden'!AO28)</f>
        <v>0</v>
      </c>
      <c r="AO27" s="127">
        <f>IF('Indicator Date hidden'!AP28="x","x",AO$2-'Indicator Date hidden'!AP28)</f>
        <v>0</v>
      </c>
      <c r="AP27" s="127">
        <f>IF('Indicator Date hidden'!AQ28="x","x",AP$2-'Indicator Date hidden'!AQ28)</f>
        <v>0</v>
      </c>
      <c r="AQ27" s="127">
        <f>IF('Indicator Date hidden'!AR28="x","x",AQ$2-'Indicator Date hidden'!AR28)</f>
        <v>0</v>
      </c>
      <c r="AR27" s="127">
        <f>IF('Indicator Date hidden'!AS28="x","x",AR$2-'Indicator Date hidden'!AS28)</f>
        <v>0</v>
      </c>
      <c r="AS27" s="127">
        <f>IF('Indicator Date hidden'!AT28="x","x",AS$2-'Indicator Date hidden'!AT28)</f>
        <v>0</v>
      </c>
      <c r="AT27" s="127">
        <f>IF('Indicator Date hidden'!AU28="x","x",AT$2-'Indicator Date hidden'!AU28)</f>
        <v>0</v>
      </c>
      <c r="AU27">
        <f t="shared" si="0"/>
        <v>2</v>
      </c>
      <c r="AV27" s="129">
        <f t="shared" si="1"/>
        <v>5.2631578947368418E-2</v>
      </c>
      <c r="AW27">
        <f t="shared" si="2"/>
        <v>1</v>
      </c>
      <c r="AX27" s="129" t="e">
        <f t="shared" ca="1" si="3"/>
        <v>#NAME?</v>
      </c>
      <c r="AY27" s="130">
        <f t="shared" si="4"/>
        <v>0</v>
      </c>
    </row>
    <row r="28" spans="1:51" ht="15.75" customHeight="1" x14ac:dyDescent="0.25">
      <c r="A28" s="47" t="s">
        <v>161</v>
      </c>
      <c r="B28" s="127">
        <f>IF('Indicator Date hidden'!C29="x","x",B$2-'Indicator Date hidden'!C29)</f>
        <v>0</v>
      </c>
      <c r="C28" s="127">
        <f>IF('Indicator Date hidden'!D29="x","x",C$2-'Indicator Date hidden'!D29)</f>
        <v>0</v>
      </c>
      <c r="D28" s="127">
        <f>IF('Indicator Date hidden'!E29="x","x",D$2-'Indicator Date hidden'!E29)</f>
        <v>0</v>
      </c>
      <c r="E28" s="127">
        <f>IF('Indicator Date hidden'!F29="x","x",E$2-'Indicator Date hidden'!F29)</f>
        <v>0</v>
      </c>
      <c r="F28" s="127">
        <f>IF('Indicator Date hidden'!G29="x","x",F$2-'Indicator Date hidden'!G29)</f>
        <v>0</v>
      </c>
      <c r="G28" s="127">
        <f>IF('Indicator Date hidden'!H29="x","x",G$2-'Indicator Date hidden'!H29)</f>
        <v>0</v>
      </c>
      <c r="H28" s="127">
        <f>IF('Indicator Date hidden'!I29="x","x",H$2-'Indicator Date hidden'!I29)</f>
        <v>2</v>
      </c>
      <c r="I28" s="127">
        <f>IF('Indicator Date hidden'!J29="x","x",I$2-'Indicator Date hidden'!J29)</f>
        <v>0</v>
      </c>
      <c r="J28" s="127">
        <f>IF('Indicator Date hidden'!K29="x","x",J$2-'Indicator Date hidden'!K29)</f>
        <v>0</v>
      </c>
      <c r="K28" s="127">
        <f>IF('Indicator Date hidden'!L29="x","x",K$2-'Indicator Date hidden'!L29)</f>
        <v>0</v>
      </c>
      <c r="L28" s="127">
        <f>IF('Indicator Date hidden'!M29="x","x",L$2-'Indicator Date hidden'!M29)</f>
        <v>0</v>
      </c>
      <c r="M28" s="127">
        <f>IF('Indicator Date hidden'!N29="x","x",M$2-'Indicator Date hidden'!N29)</f>
        <v>0</v>
      </c>
      <c r="N28" s="127">
        <f>IF('Indicator Date hidden'!O29="x","x",N$2-'Indicator Date hidden'!O29)</f>
        <v>0</v>
      </c>
      <c r="O28" s="127">
        <f>IF('Indicator Date hidden'!P29="x","x",O$2-'Indicator Date hidden'!P29)</f>
        <v>0</v>
      </c>
      <c r="P28" s="127">
        <f>IF('Indicator Date hidden'!Q29="x","x",P$2-'Indicator Date hidden'!Q29)</f>
        <v>0</v>
      </c>
      <c r="Q28" s="127">
        <f>IF('Indicator Date hidden'!R29="x","x",Q$2-'Indicator Date hidden'!R29)</f>
        <v>0</v>
      </c>
      <c r="R28" s="127">
        <f>IF('Indicator Date hidden'!S29="x","x",R$2-'Indicator Date hidden'!S29)</f>
        <v>0</v>
      </c>
      <c r="S28" s="127">
        <f>IF('Indicator Date hidden'!T29="x","x",S$2-'Indicator Date hidden'!T29)</f>
        <v>0</v>
      </c>
      <c r="T28" s="127">
        <f>IF('Indicator Date hidden'!U29="x","x",T$2-'Indicator Date hidden'!U29)</f>
        <v>0</v>
      </c>
      <c r="U28" s="127">
        <f>IF('Indicator Date hidden'!V29="x","x",U$2-'Indicator Date hidden'!V29)</f>
        <v>0</v>
      </c>
      <c r="V28" s="127">
        <f>IF('Indicator Date hidden'!W29="x","x",V$2-'Indicator Date hidden'!W29)</f>
        <v>0</v>
      </c>
      <c r="W28" s="127">
        <f>IF('Indicator Date hidden'!X29="x","x",W$2-'Indicator Date hidden'!X29)</f>
        <v>0</v>
      </c>
      <c r="X28" s="127">
        <f>IF('Indicator Date hidden'!Y29="x","x",X$2-'Indicator Date hidden'!Y29)</f>
        <v>0</v>
      </c>
      <c r="Y28" s="127">
        <f>IF('Indicator Date hidden'!Z29="x","x",Y$2-'Indicator Date hidden'!Z29)</f>
        <v>0</v>
      </c>
      <c r="Z28" s="127">
        <f>IF('Indicator Date hidden'!AA29="x","x",Z$2-'Indicator Date hidden'!AA29)</f>
        <v>0</v>
      </c>
      <c r="AA28" s="127">
        <f>IF('Indicator Date hidden'!AB29="x","x",AA$2-'Indicator Date hidden'!AB29)</f>
        <v>0</v>
      </c>
      <c r="AB28" s="127">
        <f>IF('Indicator Date hidden'!AC29="x","x",AB$2-'Indicator Date hidden'!AC29)</f>
        <v>0</v>
      </c>
      <c r="AC28" s="127">
        <f>IF('Indicator Date hidden'!AD29="x","x",AC$2-'Indicator Date hidden'!AD29)</f>
        <v>0</v>
      </c>
      <c r="AD28" s="127">
        <f>IF('Indicator Date hidden'!AE29="x","x",AD$2-'Indicator Date hidden'!AE29)</f>
        <v>0</v>
      </c>
      <c r="AE28" s="127">
        <f>IF('Indicator Date hidden'!AF29="x","x",AE$2-'Indicator Date hidden'!AF29)</f>
        <v>0</v>
      </c>
      <c r="AF28" s="127">
        <f>IF('Indicator Date hidden'!AG29="x","x",AF$2-'Indicator Date hidden'!AG29)</f>
        <v>0</v>
      </c>
      <c r="AG28" s="127">
        <f>IF('Indicator Date hidden'!AH29="x","x",AG$2-'Indicator Date hidden'!AH29)</f>
        <v>0</v>
      </c>
      <c r="AH28" s="127">
        <f>IF('Indicator Date hidden'!AI29="x","x",AH$2-'Indicator Date hidden'!AI29)</f>
        <v>0</v>
      </c>
      <c r="AI28" s="127">
        <f>IF('Indicator Date hidden'!AJ29="x","x",AI$2-'Indicator Date hidden'!AJ29)</f>
        <v>0</v>
      </c>
      <c r="AJ28" s="127">
        <f>IF('Indicator Date hidden'!AK29="x","x",AJ$2-'Indicator Date hidden'!AK29)</f>
        <v>0</v>
      </c>
      <c r="AK28" s="127">
        <f>IF('Indicator Date hidden'!AL29="x","x",AK$2-'Indicator Date hidden'!AL29)</f>
        <v>0</v>
      </c>
      <c r="AL28" s="127">
        <f>IF('Indicator Date hidden'!AM29="x","x",AL$2-'Indicator Date hidden'!AM29)</f>
        <v>0</v>
      </c>
      <c r="AM28" s="127">
        <f>IF('Indicator Date hidden'!AN29="x","x",AM$2-'Indicator Date hidden'!AN29)</f>
        <v>0</v>
      </c>
      <c r="AN28" s="127">
        <f>IF('Indicator Date hidden'!AO29="x","x",AN$2-'Indicator Date hidden'!AO29)</f>
        <v>0</v>
      </c>
      <c r="AO28" s="127">
        <f>IF('Indicator Date hidden'!AP29="x","x",AO$2-'Indicator Date hidden'!AP29)</f>
        <v>0</v>
      </c>
      <c r="AP28" s="127">
        <f>IF('Indicator Date hidden'!AQ29="x","x",AP$2-'Indicator Date hidden'!AQ29)</f>
        <v>0</v>
      </c>
      <c r="AQ28" s="127">
        <f>IF('Indicator Date hidden'!AR29="x","x",AQ$2-'Indicator Date hidden'!AR29)</f>
        <v>0</v>
      </c>
      <c r="AR28" s="127">
        <f>IF('Indicator Date hidden'!AS29="x","x",AR$2-'Indicator Date hidden'!AS29)</f>
        <v>0</v>
      </c>
      <c r="AS28" s="127">
        <f>IF('Indicator Date hidden'!AT29="x","x",AS$2-'Indicator Date hidden'!AT29)</f>
        <v>0</v>
      </c>
      <c r="AT28" s="127">
        <f>IF('Indicator Date hidden'!AU29="x","x",AT$2-'Indicator Date hidden'!AU29)</f>
        <v>0</v>
      </c>
      <c r="AU28">
        <f t="shared" si="0"/>
        <v>2</v>
      </c>
      <c r="AV28" s="129">
        <f t="shared" si="1"/>
        <v>5.2631578947368418E-2</v>
      </c>
      <c r="AW28">
        <f t="shared" si="2"/>
        <v>1</v>
      </c>
      <c r="AX28" s="129" t="e">
        <f t="shared" ca="1" si="3"/>
        <v>#NAME?</v>
      </c>
      <c r="AY28" s="130">
        <f t="shared" si="4"/>
        <v>0</v>
      </c>
    </row>
    <row r="29" spans="1:51" ht="15.75" customHeight="1" x14ac:dyDescent="0.25">
      <c r="A29" s="47" t="s">
        <v>163</v>
      </c>
      <c r="B29" s="127">
        <f>IF('Indicator Date hidden'!C30="x","x",B$2-'Indicator Date hidden'!C30)</f>
        <v>0</v>
      </c>
      <c r="C29" s="127">
        <f>IF('Indicator Date hidden'!D30="x","x",C$2-'Indicator Date hidden'!D30)</f>
        <v>0</v>
      </c>
      <c r="D29" s="127">
        <f>IF('Indicator Date hidden'!E30="x","x",D$2-'Indicator Date hidden'!E30)</f>
        <v>0</v>
      </c>
      <c r="E29" s="127">
        <f>IF('Indicator Date hidden'!F30="x","x",E$2-'Indicator Date hidden'!F30)</f>
        <v>0</v>
      </c>
      <c r="F29" s="127">
        <f>IF('Indicator Date hidden'!G30="x","x",F$2-'Indicator Date hidden'!G30)</f>
        <v>0</v>
      </c>
      <c r="G29" s="127">
        <f>IF('Indicator Date hidden'!H30="x","x",G$2-'Indicator Date hidden'!H30)</f>
        <v>0</v>
      </c>
      <c r="H29" s="127">
        <f>IF('Indicator Date hidden'!I30="x","x",H$2-'Indicator Date hidden'!I30)</f>
        <v>2</v>
      </c>
      <c r="I29" s="127">
        <f>IF('Indicator Date hidden'!J30="x","x",I$2-'Indicator Date hidden'!J30)</f>
        <v>0</v>
      </c>
      <c r="J29" s="127">
        <f>IF('Indicator Date hidden'!K30="x","x",J$2-'Indicator Date hidden'!K30)</f>
        <v>0</v>
      </c>
      <c r="K29" s="127">
        <f>IF('Indicator Date hidden'!L30="x","x",K$2-'Indicator Date hidden'!L30)</f>
        <v>0</v>
      </c>
      <c r="L29" s="127">
        <f>IF('Indicator Date hidden'!M30="x","x",L$2-'Indicator Date hidden'!M30)</f>
        <v>0</v>
      </c>
      <c r="M29" s="127">
        <f>IF('Indicator Date hidden'!N30="x","x",M$2-'Indicator Date hidden'!N30)</f>
        <v>0</v>
      </c>
      <c r="N29" s="127">
        <f>IF('Indicator Date hidden'!O30="x","x",N$2-'Indicator Date hidden'!O30)</f>
        <v>0</v>
      </c>
      <c r="O29" s="127">
        <f>IF('Indicator Date hidden'!P30="x","x",O$2-'Indicator Date hidden'!P30)</f>
        <v>0</v>
      </c>
      <c r="P29" s="127">
        <f>IF('Indicator Date hidden'!Q30="x","x",P$2-'Indicator Date hidden'!Q30)</f>
        <v>0</v>
      </c>
      <c r="Q29" s="127">
        <f>IF('Indicator Date hidden'!R30="x","x",Q$2-'Indicator Date hidden'!R30)</f>
        <v>0</v>
      </c>
      <c r="R29" s="127">
        <f>IF('Indicator Date hidden'!S30="x","x",R$2-'Indicator Date hidden'!S30)</f>
        <v>0</v>
      </c>
      <c r="S29" s="127">
        <f>IF('Indicator Date hidden'!T30="x","x",S$2-'Indicator Date hidden'!T30)</f>
        <v>0</v>
      </c>
      <c r="T29" s="127">
        <f>IF('Indicator Date hidden'!U30="x","x",T$2-'Indicator Date hidden'!U30)</f>
        <v>0</v>
      </c>
      <c r="U29" s="127">
        <f>IF('Indicator Date hidden'!V30="x","x",U$2-'Indicator Date hidden'!V30)</f>
        <v>0</v>
      </c>
      <c r="V29" s="127">
        <f>IF('Indicator Date hidden'!W30="x","x",V$2-'Indicator Date hidden'!W30)</f>
        <v>0</v>
      </c>
      <c r="W29" s="127">
        <f>IF('Indicator Date hidden'!X30="x","x",W$2-'Indicator Date hidden'!X30)</f>
        <v>0</v>
      </c>
      <c r="X29" s="127">
        <f>IF('Indicator Date hidden'!Y30="x","x",X$2-'Indicator Date hidden'!Y30)</f>
        <v>0</v>
      </c>
      <c r="Y29" s="127">
        <f>IF('Indicator Date hidden'!Z30="x","x",Y$2-'Indicator Date hidden'!Z30)</f>
        <v>0</v>
      </c>
      <c r="Z29" s="127">
        <f>IF('Indicator Date hidden'!AA30="x","x",Z$2-'Indicator Date hidden'!AA30)</f>
        <v>0</v>
      </c>
      <c r="AA29" s="127">
        <f>IF('Indicator Date hidden'!AB30="x","x",AA$2-'Indicator Date hidden'!AB30)</f>
        <v>0</v>
      </c>
      <c r="AB29" s="127">
        <f>IF('Indicator Date hidden'!AC30="x","x",AB$2-'Indicator Date hidden'!AC30)</f>
        <v>0</v>
      </c>
      <c r="AC29" s="127">
        <f>IF('Indicator Date hidden'!AD30="x","x",AC$2-'Indicator Date hidden'!AD30)</f>
        <v>0</v>
      </c>
      <c r="AD29" s="127">
        <f>IF('Indicator Date hidden'!AE30="x","x",AD$2-'Indicator Date hidden'!AE30)</f>
        <v>0</v>
      </c>
      <c r="AE29" s="127">
        <f>IF('Indicator Date hidden'!AF30="x","x",AE$2-'Indicator Date hidden'!AF30)</f>
        <v>0</v>
      </c>
      <c r="AF29" s="127">
        <f>IF('Indicator Date hidden'!AG30="x","x",AF$2-'Indicator Date hidden'!AG30)</f>
        <v>0</v>
      </c>
      <c r="AG29" s="127">
        <f>IF('Indicator Date hidden'!AH30="x","x",AG$2-'Indicator Date hidden'!AH30)</f>
        <v>0</v>
      </c>
      <c r="AH29" s="127">
        <f>IF('Indicator Date hidden'!AI30="x","x",AH$2-'Indicator Date hidden'!AI30)</f>
        <v>0</v>
      </c>
      <c r="AI29" s="127">
        <f>IF('Indicator Date hidden'!AJ30="x","x",AI$2-'Indicator Date hidden'!AJ30)</f>
        <v>0</v>
      </c>
      <c r="AJ29" s="127">
        <f>IF('Indicator Date hidden'!AK30="x","x",AJ$2-'Indicator Date hidden'!AK30)</f>
        <v>0</v>
      </c>
      <c r="AK29" s="127">
        <f>IF('Indicator Date hidden'!AL30="x","x",AK$2-'Indicator Date hidden'!AL30)</f>
        <v>0</v>
      </c>
      <c r="AL29" s="127">
        <f>IF('Indicator Date hidden'!AM30="x","x",AL$2-'Indicator Date hidden'!AM30)</f>
        <v>0</v>
      </c>
      <c r="AM29" s="127">
        <f>IF('Indicator Date hidden'!AN30="x","x",AM$2-'Indicator Date hidden'!AN30)</f>
        <v>0</v>
      </c>
      <c r="AN29" s="127">
        <f>IF('Indicator Date hidden'!AO30="x","x",AN$2-'Indicator Date hidden'!AO30)</f>
        <v>0</v>
      </c>
      <c r="AO29" s="127">
        <f>IF('Indicator Date hidden'!AP30="x","x",AO$2-'Indicator Date hidden'!AP30)</f>
        <v>0</v>
      </c>
      <c r="AP29" s="127">
        <f>IF('Indicator Date hidden'!AQ30="x","x",AP$2-'Indicator Date hidden'!AQ30)</f>
        <v>0</v>
      </c>
      <c r="AQ29" s="127">
        <f>IF('Indicator Date hidden'!AR30="x","x",AQ$2-'Indicator Date hidden'!AR30)</f>
        <v>0</v>
      </c>
      <c r="AR29" s="127">
        <f>IF('Indicator Date hidden'!AS30="x","x",AR$2-'Indicator Date hidden'!AS30)</f>
        <v>0</v>
      </c>
      <c r="AS29" s="127">
        <f>IF('Indicator Date hidden'!AT30="x","x",AS$2-'Indicator Date hidden'!AT30)</f>
        <v>0</v>
      </c>
      <c r="AT29" s="127">
        <f>IF('Indicator Date hidden'!AU30="x","x",AT$2-'Indicator Date hidden'!AU30)</f>
        <v>0</v>
      </c>
      <c r="AU29">
        <f t="shared" si="0"/>
        <v>2</v>
      </c>
      <c r="AV29" s="129">
        <f t="shared" si="1"/>
        <v>5.2631578947368418E-2</v>
      </c>
      <c r="AW29">
        <f t="shared" si="2"/>
        <v>1</v>
      </c>
      <c r="AX29" s="129" t="e">
        <f t="shared" ca="1" si="3"/>
        <v>#NAME?</v>
      </c>
      <c r="AY29" s="130">
        <f t="shared" si="4"/>
        <v>0</v>
      </c>
    </row>
    <row r="30" spans="1:51" ht="15.75" customHeight="1" x14ac:dyDescent="0.25">
      <c r="A30" s="47" t="s">
        <v>165</v>
      </c>
      <c r="B30" s="127">
        <f>IF('Indicator Date hidden'!C31="x","x",B$2-'Indicator Date hidden'!C31)</f>
        <v>0</v>
      </c>
      <c r="C30" s="127">
        <f>IF('Indicator Date hidden'!D31="x","x",C$2-'Indicator Date hidden'!D31)</f>
        <v>0</v>
      </c>
      <c r="D30" s="127">
        <f>IF('Indicator Date hidden'!E31="x","x",D$2-'Indicator Date hidden'!E31)</f>
        <v>0</v>
      </c>
      <c r="E30" s="127">
        <f>IF('Indicator Date hidden'!F31="x","x",E$2-'Indicator Date hidden'!F31)</f>
        <v>0</v>
      </c>
      <c r="F30" s="127">
        <f>IF('Indicator Date hidden'!G31="x","x",F$2-'Indicator Date hidden'!G31)</f>
        <v>0</v>
      </c>
      <c r="G30" s="127">
        <f>IF('Indicator Date hidden'!H31="x","x",G$2-'Indicator Date hidden'!H31)</f>
        <v>0</v>
      </c>
      <c r="H30" s="127">
        <f>IF('Indicator Date hidden'!I31="x","x",H$2-'Indicator Date hidden'!I31)</f>
        <v>2</v>
      </c>
      <c r="I30" s="127">
        <f>IF('Indicator Date hidden'!J31="x","x",I$2-'Indicator Date hidden'!J31)</f>
        <v>0</v>
      </c>
      <c r="J30" s="127">
        <f>IF('Indicator Date hidden'!K31="x","x",J$2-'Indicator Date hidden'!K31)</f>
        <v>0</v>
      </c>
      <c r="K30" s="127">
        <f>IF('Indicator Date hidden'!L31="x","x",K$2-'Indicator Date hidden'!L31)</f>
        <v>0</v>
      </c>
      <c r="L30" s="127">
        <f>IF('Indicator Date hidden'!M31="x","x",L$2-'Indicator Date hidden'!M31)</f>
        <v>0</v>
      </c>
      <c r="M30" s="127">
        <f>IF('Indicator Date hidden'!N31="x","x",M$2-'Indicator Date hidden'!N31)</f>
        <v>0</v>
      </c>
      <c r="N30" s="127">
        <f>IF('Indicator Date hidden'!O31="x","x",N$2-'Indicator Date hidden'!O31)</f>
        <v>0</v>
      </c>
      <c r="O30" s="127">
        <f>IF('Indicator Date hidden'!P31="x","x",O$2-'Indicator Date hidden'!P31)</f>
        <v>0</v>
      </c>
      <c r="P30" s="127">
        <f>IF('Indicator Date hidden'!Q31="x","x",P$2-'Indicator Date hidden'!Q31)</f>
        <v>0</v>
      </c>
      <c r="Q30" s="127">
        <f>IF('Indicator Date hidden'!R31="x","x",Q$2-'Indicator Date hidden'!R31)</f>
        <v>0</v>
      </c>
      <c r="R30" s="127">
        <f>IF('Indicator Date hidden'!S31="x","x",R$2-'Indicator Date hidden'!S31)</f>
        <v>0</v>
      </c>
      <c r="S30" s="127">
        <f>IF('Indicator Date hidden'!T31="x","x",S$2-'Indicator Date hidden'!T31)</f>
        <v>0</v>
      </c>
      <c r="T30" s="127">
        <f>IF('Indicator Date hidden'!U31="x","x",T$2-'Indicator Date hidden'!U31)</f>
        <v>0</v>
      </c>
      <c r="U30" s="127">
        <f>IF('Indicator Date hidden'!V31="x","x",U$2-'Indicator Date hidden'!V31)</f>
        <v>0</v>
      </c>
      <c r="V30" s="127">
        <f>IF('Indicator Date hidden'!W31="x","x",V$2-'Indicator Date hidden'!W31)</f>
        <v>0</v>
      </c>
      <c r="W30" s="127">
        <f>IF('Indicator Date hidden'!X31="x","x",W$2-'Indicator Date hidden'!X31)</f>
        <v>0</v>
      </c>
      <c r="X30" s="127">
        <f>IF('Indicator Date hidden'!Y31="x","x",X$2-'Indicator Date hidden'!Y31)</f>
        <v>0</v>
      </c>
      <c r="Y30" s="127">
        <f>IF('Indicator Date hidden'!Z31="x","x",Y$2-'Indicator Date hidden'!Z31)</f>
        <v>0</v>
      </c>
      <c r="Z30" s="127">
        <f>IF('Indicator Date hidden'!AA31="x","x",Z$2-'Indicator Date hidden'!AA31)</f>
        <v>0</v>
      </c>
      <c r="AA30" s="127">
        <f>IF('Indicator Date hidden'!AB31="x","x",AA$2-'Indicator Date hidden'!AB31)</f>
        <v>0</v>
      </c>
      <c r="AB30" s="127">
        <f>IF('Indicator Date hidden'!AC31="x","x",AB$2-'Indicator Date hidden'!AC31)</f>
        <v>0</v>
      </c>
      <c r="AC30" s="127">
        <f>IF('Indicator Date hidden'!AD31="x","x",AC$2-'Indicator Date hidden'!AD31)</f>
        <v>0</v>
      </c>
      <c r="AD30" s="127">
        <f>IF('Indicator Date hidden'!AE31="x","x",AD$2-'Indicator Date hidden'!AE31)</f>
        <v>0</v>
      </c>
      <c r="AE30" s="127">
        <f>IF('Indicator Date hidden'!AF31="x","x",AE$2-'Indicator Date hidden'!AF31)</f>
        <v>0</v>
      </c>
      <c r="AF30" s="127">
        <f>IF('Indicator Date hidden'!AG31="x","x",AF$2-'Indicator Date hidden'!AG31)</f>
        <v>0</v>
      </c>
      <c r="AG30" s="127">
        <f>IF('Indicator Date hidden'!AH31="x","x",AG$2-'Indicator Date hidden'!AH31)</f>
        <v>0</v>
      </c>
      <c r="AH30" s="127">
        <f>IF('Indicator Date hidden'!AI31="x","x",AH$2-'Indicator Date hidden'!AI31)</f>
        <v>0</v>
      </c>
      <c r="AI30" s="127">
        <f>IF('Indicator Date hidden'!AJ31="x","x",AI$2-'Indicator Date hidden'!AJ31)</f>
        <v>0</v>
      </c>
      <c r="AJ30" s="127">
        <f>IF('Indicator Date hidden'!AK31="x","x",AJ$2-'Indicator Date hidden'!AK31)</f>
        <v>0</v>
      </c>
      <c r="AK30" s="127">
        <f>IF('Indicator Date hidden'!AL31="x","x",AK$2-'Indicator Date hidden'!AL31)</f>
        <v>0</v>
      </c>
      <c r="AL30" s="127">
        <f>IF('Indicator Date hidden'!AM31="x","x",AL$2-'Indicator Date hidden'!AM31)</f>
        <v>0</v>
      </c>
      <c r="AM30" s="127">
        <f>IF('Indicator Date hidden'!AN31="x","x",AM$2-'Indicator Date hidden'!AN31)</f>
        <v>0</v>
      </c>
      <c r="AN30" s="127">
        <f>IF('Indicator Date hidden'!AO31="x","x",AN$2-'Indicator Date hidden'!AO31)</f>
        <v>0</v>
      </c>
      <c r="AO30" s="127">
        <f>IF('Indicator Date hidden'!AP31="x","x",AO$2-'Indicator Date hidden'!AP31)</f>
        <v>0</v>
      </c>
      <c r="AP30" s="127">
        <f>IF('Indicator Date hidden'!AQ31="x","x",AP$2-'Indicator Date hidden'!AQ31)</f>
        <v>0</v>
      </c>
      <c r="AQ30" s="127">
        <f>IF('Indicator Date hidden'!AR31="x","x",AQ$2-'Indicator Date hidden'!AR31)</f>
        <v>0</v>
      </c>
      <c r="AR30" s="127">
        <f>IF('Indicator Date hidden'!AS31="x","x",AR$2-'Indicator Date hidden'!AS31)</f>
        <v>0</v>
      </c>
      <c r="AS30" s="127">
        <f>IF('Indicator Date hidden'!AT31="x","x",AS$2-'Indicator Date hidden'!AT31)</f>
        <v>0</v>
      </c>
      <c r="AT30" s="127">
        <f>IF('Indicator Date hidden'!AU31="x","x",AT$2-'Indicator Date hidden'!AU31)</f>
        <v>0</v>
      </c>
      <c r="AU30">
        <f t="shared" si="0"/>
        <v>2</v>
      </c>
      <c r="AV30" s="129">
        <f t="shared" si="1"/>
        <v>5.2631578947368418E-2</v>
      </c>
      <c r="AW30">
        <f t="shared" si="2"/>
        <v>1</v>
      </c>
      <c r="AX30" s="129" t="e">
        <f t="shared" ca="1" si="3"/>
        <v>#NAME?</v>
      </c>
      <c r="AY30" s="130">
        <f t="shared" si="4"/>
        <v>0</v>
      </c>
    </row>
    <row r="31" spans="1:51" ht="15.75" customHeight="1" x14ac:dyDescent="0.25">
      <c r="A31" s="47" t="s">
        <v>167</v>
      </c>
      <c r="B31" s="127">
        <f>IF('Indicator Date hidden'!C32="x","x",B$2-'Indicator Date hidden'!C32)</f>
        <v>0</v>
      </c>
      <c r="C31" s="127">
        <f>IF('Indicator Date hidden'!D32="x","x",C$2-'Indicator Date hidden'!D32)</f>
        <v>0</v>
      </c>
      <c r="D31" s="127">
        <f>IF('Indicator Date hidden'!E32="x","x",D$2-'Indicator Date hidden'!E32)</f>
        <v>0</v>
      </c>
      <c r="E31" s="127">
        <f>IF('Indicator Date hidden'!F32="x","x",E$2-'Indicator Date hidden'!F32)</f>
        <v>0</v>
      </c>
      <c r="F31" s="127">
        <f>IF('Indicator Date hidden'!G32="x","x",F$2-'Indicator Date hidden'!G32)</f>
        <v>0</v>
      </c>
      <c r="G31" s="127">
        <f>IF('Indicator Date hidden'!H32="x","x",G$2-'Indicator Date hidden'!H32)</f>
        <v>0</v>
      </c>
      <c r="H31" s="127">
        <f>IF('Indicator Date hidden'!I32="x","x",H$2-'Indicator Date hidden'!I32)</f>
        <v>2</v>
      </c>
      <c r="I31" s="127">
        <f>IF('Indicator Date hidden'!J32="x","x",I$2-'Indicator Date hidden'!J32)</f>
        <v>0</v>
      </c>
      <c r="J31" s="127">
        <f>IF('Indicator Date hidden'!K32="x","x",J$2-'Indicator Date hidden'!K32)</f>
        <v>0</v>
      </c>
      <c r="K31" s="127">
        <f>IF('Indicator Date hidden'!L32="x","x",K$2-'Indicator Date hidden'!L32)</f>
        <v>0</v>
      </c>
      <c r="L31" s="127">
        <f>IF('Indicator Date hidden'!M32="x","x",L$2-'Indicator Date hidden'!M32)</f>
        <v>0</v>
      </c>
      <c r="M31" s="127">
        <f>IF('Indicator Date hidden'!N32="x","x",M$2-'Indicator Date hidden'!N32)</f>
        <v>0</v>
      </c>
      <c r="N31" s="127">
        <f>IF('Indicator Date hidden'!O32="x","x",N$2-'Indicator Date hidden'!O32)</f>
        <v>0</v>
      </c>
      <c r="O31" s="127">
        <f>IF('Indicator Date hidden'!P32="x","x",O$2-'Indicator Date hidden'!P32)</f>
        <v>0</v>
      </c>
      <c r="P31" s="127">
        <f>IF('Indicator Date hidden'!Q32="x","x",P$2-'Indicator Date hidden'!Q32)</f>
        <v>0</v>
      </c>
      <c r="Q31" s="127">
        <f>IF('Indicator Date hidden'!R32="x","x",Q$2-'Indicator Date hidden'!R32)</f>
        <v>0</v>
      </c>
      <c r="R31" s="127">
        <f>IF('Indicator Date hidden'!S32="x","x",R$2-'Indicator Date hidden'!S32)</f>
        <v>0</v>
      </c>
      <c r="S31" s="127">
        <f>IF('Indicator Date hidden'!T32="x","x",S$2-'Indicator Date hidden'!T32)</f>
        <v>0</v>
      </c>
      <c r="T31" s="127">
        <f>IF('Indicator Date hidden'!U32="x","x",T$2-'Indicator Date hidden'!U32)</f>
        <v>0</v>
      </c>
      <c r="U31" s="127">
        <f>IF('Indicator Date hidden'!V32="x","x",U$2-'Indicator Date hidden'!V32)</f>
        <v>0</v>
      </c>
      <c r="V31" s="127">
        <f>IF('Indicator Date hidden'!W32="x","x",V$2-'Indicator Date hidden'!W32)</f>
        <v>0</v>
      </c>
      <c r="W31" s="127">
        <f>IF('Indicator Date hidden'!X32="x","x",W$2-'Indicator Date hidden'!X32)</f>
        <v>0</v>
      </c>
      <c r="X31" s="127">
        <f>IF('Indicator Date hidden'!Y32="x","x",X$2-'Indicator Date hidden'!Y32)</f>
        <v>0</v>
      </c>
      <c r="Y31" s="127">
        <f>IF('Indicator Date hidden'!Z32="x","x",Y$2-'Indicator Date hidden'!Z32)</f>
        <v>0</v>
      </c>
      <c r="Z31" s="127">
        <f>IF('Indicator Date hidden'!AA32="x","x",Z$2-'Indicator Date hidden'!AA32)</f>
        <v>0</v>
      </c>
      <c r="AA31" s="127">
        <f>IF('Indicator Date hidden'!AB32="x","x",AA$2-'Indicator Date hidden'!AB32)</f>
        <v>0</v>
      </c>
      <c r="AB31" s="127">
        <f>IF('Indicator Date hidden'!AC32="x","x",AB$2-'Indicator Date hidden'!AC32)</f>
        <v>0</v>
      </c>
      <c r="AC31" s="127">
        <f>IF('Indicator Date hidden'!AD32="x","x",AC$2-'Indicator Date hidden'!AD32)</f>
        <v>0</v>
      </c>
      <c r="AD31" s="127">
        <f>IF('Indicator Date hidden'!AE32="x","x",AD$2-'Indicator Date hidden'!AE32)</f>
        <v>0</v>
      </c>
      <c r="AE31" s="127">
        <f>IF('Indicator Date hidden'!AF32="x","x",AE$2-'Indicator Date hidden'!AF32)</f>
        <v>0</v>
      </c>
      <c r="AF31" s="127">
        <f>IF('Indicator Date hidden'!AG32="x","x",AF$2-'Indicator Date hidden'!AG32)</f>
        <v>0</v>
      </c>
      <c r="AG31" s="127">
        <f>IF('Indicator Date hidden'!AH32="x","x",AG$2-'Indicator Date hidden'!AH32)</f>
        <v>0</v>
      </c>
      <c r="AH31" s="127">
        <f>IF('Indicator Date hidden'!AI32="x","x",AH$2-'Indicator Date hidden'!AI32)</f>
        <v>0</v>
      </c>
      <c r="AI31" s="127">
        <f>IF('Indicator Date hidden'!AJ32="x","x",AI$2-'Indicator Date hidden'!AJ32)</f>
        <v>0</v>
      </c>
      <c r="AJ31" s="127">
        <f>IF('Indicator Date hidden'!AK32="x","x",AJ$2-'Indicator Date hidden'!AK32)</f>
        <v>0</v>
      </c>
      <c r="AK31" s="127">
        <f>IF('Indicator Date hidden'!AL32="x","x",AK$2-'Indicator Date hidden'!AL32)</f>
        <v>0</v>
      </c>
      <c r="AL31" s="127">
        <f>IF('Indicator Date hidden'!AM32="x","x",AL$2-'Indicator Date hidden'!AM32)</f>
        <v>0</v>
      </c>
      <c r="AM31" s="127">
        <f>IF('Indicator Date hidden'!AN32="x","x",AM$2-'Indicator Date hidden'!AN32)</f>
        <v>0</v>
      </c>
      <c r="AN31" s="127">
        <f>IF('Indicator Date hidden'!AO32="x","x",AN$2-'Indicator Date hidden'!AO32)</f>
        <v>0</v>
      </c>
      <c r="AO31" s="127">
        <f>IF('Indicator Date hidden'!AP32="x","x",AO$2-'Indicator Date hidden'!AP32)</f>
        <v>0</v>
      </c>
      <c r="AP31" s="127">
        <f>IF('Indicator Date hidden'!AQ32="x","x",AP$2-'Indicator Date hidden'!AQ32)</f>
        <v>0</v>
      </c>
      <c r="AQ31" s="127">
        <f>IF('Indicator Date hidden'!AR32="x","x",AQ$2-'Indicator Date hidden'!AR32)</f>
        <v>0</v>
      </c>
      <c r="AR31" s="127">
        <f>IF('Indicator Date hidden'!AS32="x","x",AR$2-'Indicator Date hidden'!AS32)</f>
        <v>0</v>
      </c>
      <c r="AS31" s="127">
        <f>IF('Indicator Date hidden'!AT32="x","x",AS$2-'Indicator Date hidden'!AT32)</f>
        <v>0</v>
      </c>
      <c r="AT31" s="127">
        <f>IF('Indicator Date hidden'!AU32="x","x",AT$2-'Indicator Date hidden'!AU32)</f>
        <v>0</v>
      </c>
      <c r="AU31">
        <f t="shared" si="0"/>
        <v>2</v>
      </c>
      <c r="AV31" s="129">
        <f t="shared" si="1"/>
        <v>5.2631578947368418E-2</v>
      </c>
      <c r="AW31">
        <f t="shared" si="2"/>
        <v>1</v>
      </c>
      <c r="AX31" s="129" t="e">
        <f t="shared" ca="1" si="3"/>
        <v>#NAME?</v>
      </c>
      <c r="AY31" s="130">
        <f t="shared" si="4"/>
        <v>0</v>
      </c>
    </row>
    <row r="32" spans="1:51" ht="15.75" customHeight="1" x14ac:dyDescent="0.25">
      <c r="A32" s="47" t="s">
        <v>169</v>
      </c>
      <c r="B32" s="127">
        <f>IF('Indicator Date hidden'!C33="x","x",B$2-'Indicator Date hidden'!C33)</f>
        <v>0</v>
      </c>
      <c r="C32" s="127">
        <f>IF('Indicator Date hidden'!D33="x","x",C$2-'Indicator Date hidden'!D33)</f>
        <v>0</v>
      </c>
      <c r="D32" s="127">
        <f>IF('Indicator Date hidden'!E33="x","x",D$2-'Indicator Date hidden'!E33)</f>
        <v>0</v>
      </c>
      <c r="E32" s="127">
        <f>IF('Indicator Date hidden'!F33="x","x",E$2-'Indicator Date hidden'!F33)</f>
        <v>0</v>
      </c>
      <c r="F32" s="127">
        <f>IF('Indicator Date hidden'!G33="x","x",F$2-'Indicator Date hidden'!G33)</f>
        <v>0</v>
      </c>
      <c r="G32" s="127">
        <f>IF('Indicator Date hidden'!H33="x","x",G$2-'Indicator Date hidden'!H33)</f>
        <v>0</v>
      </c>
      <c r="H32" s="127">
        <f>IF('Indicator Date hidden'!I33="x","x",H$2-'Indicator Date hidden'!I33)</f>
        <v>2</v>
      </c>
      <c r="I32" s="127">
        <f>IF('Indicator Date hidden'!J33="x","x",I$2-'Indicator Date hidden'!J33)</f>
        <v>0</v>
      </c>
      <c r="J32" s="127">
        <f>IF('Indicator Date hidden'!K33="x","x",J$2-'Indicator Date hidden'!K33)</f>
        <v>0</v>
      </c>
      <c r="K32" s="127">
        <f>IF('Indicator Date hidden'!L33="x","x",K$2-'Indicator Date hidden'!L33)</f>
        <v>0</v>
      </c>
      <c r="L32" s="127">
        <f>IF('Indicator Date hidden'!M33="x","x",L$2-'Indicator Date hidden'!M33)</f>
        <v>0</v>
      </c>
      <c r="M32" s="127">
        <f>IF('Indicator Date hidden'!N33="x","x",M$2-'Indicator Date hidden'!N33)</f>
        <v>0</v>
      </c>
      <c r="N32" s="127">
        <f>IF('Indicator Date hidden'!O33="x","x",N$2-'Indicator Date hidden'!O33)</f>
        <v>0</v>
      </c>
      <c r="O32" s="127">
        <f>IF('Indicator Date hidden'!P33="x","x",O$2-'Indicator Date hidden'!P33)</f>
        <v>0</v>
      </c>
      <c r="P32" s="127">
        <f>IF('Indicator Date hidden'!Q33="x","x",P$2-'Indicator Date hidden'!Q33)</f>
        <v>0</v>
      </c>
      <c r="Q32" s="127">
        <f>IF('Indicator Date hidden'!R33="x","x",Q$2-'Indicator Date hidden'!R33)</f>
        <v>0</v>
      </c>
      <c r="R32" s="127">
        <f>IF('Indicator Date hidden'!S33="x","x",R$2-'Indicator Date hidden'!S33)</f>
        <v>0</v>
      </c>
      <c r="S32" s="127">
        <f>IF('Indicator Date hidden'!T33="x","x",S$2-'Indicator Date hidden'!T33)</f>
        <v>0</v>
      </c>
      <c r="T32" s="127">
        <f>IF('Indicator Date hidden'!U33="x","x",T$2-'Indicator Date hidden'!U33)</f>
        <v>0</v>
      </c>
      <c r="U32" s="127">
        <f>IF('Indicator Date hidden'!V33="x","x",U$2-'Indicator Date hidden'!V33)</f>
        <v>0</v>
      </c>
      <c r="V32" s="127">
        <f>IF('Indicator Date hidden'!W33="x","x",V$2-'Indicator Date hidden'!W33)</f>
        <v>0</v>
      </c>
      <c r="W32" s="127">
        <f>IF('Indicator Date hidden'!X33="x","x",W$2-'Indicator Date hidden'!X33)</f>
        <v>0</v>
      </c>
      <c r="X32" s="127">
        <f>IF('Indicator Date hidden'!Y33="x","x",X$2-'Indicator Date hidden'!Y33)</f>
        <v>0</v>
      </c>
      <c r="Y32" s="127">
        <f>IF('Indicator Date hidden'!Z33="x","x",Y$2-'Indicator Date hidden'!Z33)</f>
        <v>0</v>
      </c>
      <c r="Z32" s="127">
        <f>IF('Indicator Date hidden'!AA33="x","x",Z$2-'Indicator Date hidden'!AA33)</f>
        <v>0</v>
      </c>
      <c r="AA32" s="127">
        <f>IF('Indicator Date hidden'!AB33="x","x",AA$2-'Indicator Date hidden'!AB33)</f>
        <v>0</v>
      </c>
      <c r="AB32" s="127">
        <f>IF('Indicator Date hidden'!AC33="x","x",AB$2-'Indicator Date hidden'!AC33)</f>
        <v>0</v>
      </c>
      <c r="AC32" s="127">
        <f>IF('Indicator Date hidden'!AD33="x","x",AC$2-'Indicator Date hidden'!AD33)</f>
        <v>0</v>
      </c>
      <c r="AD32" s="127">
        <f>IF('Indicator Date hidden'!AE33="x","x",AD$2-'Indicator Date hidden'!AE33)</f>
        <v>0</v>
      </c>
      <c r="AE32" s="127">
        <f>IF('Indicator Date hidden'!AF33="x","x",AE$2-'Indicator Date hidden'!AF33)</f>
        <v>0</v>
      </c>
      <c r="AF32" s="127">
        <f>IF('Indicator Date hidden'!AG33="x","x",AF$2-'Indicator Date hidden'!AG33)</f>
        <v>0</v>
      </c>
      <c r="AG32" s="127">
        <f>IF('Indicator Date hidden'!AH33="x","x",AG$2-'Indicator Date hidden'!AH33)</f>
        <v>0</v>
      </c>
      <c r="AH32" s="127">
        <f>IF('Indicator Date hidden'!AI33="x","x",AH$2-'Indicator Date hidden'!AI33)</f>
        <v>0</v>
      </c>
      <c r="AI32" s="127">
        <f>IF('Indicator Date hidden'!AJ33="x","x",AI$2-'Indicator Date hidden'!AJ33)</f>
        <v>0</v>
      </c>
      <c r="AJ32" s="127">
        <f>IF('Indicator Date hidden'!AK33="x","x",AJ$2-'Indicator Date hidden'!AK33)</f>
        <v>0</v>
      </c>
      <c r="AK32" s="127">
        <f>IF('Indicator Date hidden'!AL33="x","x",AK$2-'Indicator Date hidden'!AL33)</f>
        <v>0</v>
      </c>
      <c r="AL32" s="127">
        <f>IF('Indicator Date hidden'!AM33="x","x",AL$2-'Indicator Date hidden'!AM33)</f>
        <v>0</v>
      </c>
      <c r="AM32" s="127">
        <f>IF('Indicator Date hidden'!AN33="x","x",AM$2-'Indicator Date hidden'!AN33)</f>
        <v>0</v>
      </c>
      <c r="AN32" s="127">
        <f>IF('Indicator Date hidden'!AO33="x","x",AN$2-'Indicator Date hidden'!AO33)</f>
        <v>0</v>
      </c>
      <c r="AO32" s="127">
        <f>IF('Indicator Date hidden'!AP33="x","x",AO$2-'Indicator Date hidden'!AP33)</f>
        <v>0</v>
      </c>
      <c r="AP32" s="127">
        <f>IF('Indicator Date hidden'!AQ33="x","x",AP$2-'Indicator Date hidden'!AQ33)</f>
        <v>0</v>
      </c>
      <c r="AQ32" s="127">
        <f>IF('Indicator Date hidden'!AR33="x","x",AQ$2-'Indicator Date hidden'!AR33)</f>
        <v>0</v>
      </c>
      <c r="AR32" s="127">
        <f>IF('Indicator Date hidden'!AS33="x","x",AR$2-'Indicator Date hidden'!AS33)</f>
        <v>0</v>
      </c>
      <c r="AS32" s="127">
        <f>IF('Indicator Date hidden'!AT33="x","x",AS$2-'Indicator Date hidden'!AT33)</f>
        <v>0</v>
      </c>
      <c r="AT32" s="127">
        <f>IF('Indicator Date hidden'!AU33="x","x",AT$2-'Indicator Date hidden'!AU33)</f>
        <v>0</v>
      </c>
      <c r="AU32">
        <f t="shared" si="0"/>
        <v>2</v>
      </c>
      <c r="AV32" s="129">
        <f t="shared" si="1"/>
        <v>5.2631578947368418E-2</v>
      </c>
      <c r="AW32">
        <f t="shared" si="2"/>
        <v>1</v>
      </c>
      <c r="AX32" s="129" t="e">
        <f t="shared" ca="1" si="3"/>
        <v>#NAME?</v>
      </c>
      <c r="AY32" s="130">
        <f t="shared" si="4"/>
        <v>0</v>
      </c>
    </row>
    <row r="33" spans="1:51" ht="15.75" customHeight="1" x14ac:dyDescent="0.25">
      <c r="A33" s="47" t="s">
        <v>171</v>
      </c>
      <c r="B33" s="127">
        <f>IF('Indicator Date hidden'!C34="x","x",B$2-'Indicator Date hidden'!C34)</f>
        <v>0</v>
      </c>
      <c r="C33" s="127">
        <f>IF('Indicator Date hidden'!D34="x","x",C$2-'Indicator Date hidden'!D34)</f>
        <v>0</v>
      </c>
      <c r="D33" s="127">
        <f>IF('Indicator Date hidden'!E34="x","x",D$2-'Indicator Date hidden'!E34)</f>
        <v>0</v>
      </c>
      <c r="E33" s="127">
        <f>IF('Indicator Date hidden'!F34="x","x",E$2-'Indicator Date hidden'!F34)</f>
        <v>0</v>
      </c>
      <c r="F33" s="127">
        <f>IF('Indicator Date hidden'!G34="x","x",F$2-'Indicator Date hidden'!G34)</f>
        <v>0</v>
      </c>
      <c r="G33" s="127">
        <f>IF('Indicator Date hidden'!H34="x","x",G$2-'Indicator Date hidden'!H34)</f>
        <v>0</v>
      </c>
      <c r="H33" s="127">
        <f>IF('Indicator Date hidden'!I34="x","x",H$2-'Indicator Date hidden'!I34)</f>
        <v>2</v>
      </c>
      <c r="I33" s="127">
        <f>IF('Indicator Date hidden'!J34="x","x",I$2-'Indicator Date hidden'!J34)</f>
        <v>0</v>
      </c>
      <c r="J33" s="127">
        <f>IF('Indicator Date hidden'!K34="x","x",J$2-'Indicator Date hidden'!K34)</f>
        <v>0</v>
      </c>
      <c r="K33" s="127">
        <f>IF('Indicator Date hidden'!L34="x","x",K$2-'Indicator Date hidden'!L34)</f>
        <v>0</v>
      </c>
      <c r="L33" s="127">
        <f>IF('Indicator Date hidden'!M34="x","x",L$2-'Indicator Date hidden'!M34)</f>
        <v>0</v>
      </c>
      <c r="M33" s="127">
        <f>IF('Indicator Date hidden'!N34="x","x",M$2-'Indicator Date hidden'!N34)</f>
        <v>0</v>
      </c>
      <c r="N33" s="127">
        <f>IF('Indicator Date hidden'!O34="x","x",N$2-'Indicator Date hidden'!O34)</f>
        <v>0</v>
      </c>
      <c r="O33" s="127">
        <f>IF('Indicator Date hidden'!P34="x","x",O$2-'Indicator Date hidden'!P34)</f>
        <v>0</v>
      </c>
      <c r="P33" s="127">
        <f>IF('Indicator Date hidden'!Q34="x","x",P$2-'Indicator Date hidden'!Q34)</f>
        <v>0</v>
      </c>
      <c r="Q33" s="127">
        <f>IF('Indicator Date hidden'!R34="x","x",Q$2-'Indicator Date hidden'!R34)</f>
        <v>0</v>
      </c>
      <c r="R33" s="127">
        <f>IF('Indicator Date hidden'!S34="x","x",R$2-'Indicator Date hidden'!S34)</f>
        <v>0</v>
      </c>
      <c r="S33" s="127">
        <f>IF('Indicator Date hidden'!T34="x","x",S$2-'Indicator Date hidden'!T34)</f>
        <v>0</v>
      </c>
      <c r="T33" s="127">
        <f>IF('Indicator Date hidden'!U34="x","x",T$2-'Indicator Date hidden'!U34)</f>
        <v>0</v>
      </c>
      <c r="U33" s="127">
        <f>IF('Indicator Date hidden'!V34="x","x",U$2-'Indicator Date hidden'!V34)</f>
        <v>0</v>
      </c>
      <c r="V33" s="127">
        <f>IF('Indicator Date hidden'!W34="x","x",V$2-'Indicator Date hidden'!W34)</f>
        <v>0</v>
      </c>
      <c r="W33" s="127">
        <f>IF('Indicator Date hidden'!X34="x","x",W$2-'Indicator Date hidden'!X34)</f>
        <v>0</v>
      </c>
      <c r="X33" s="127">
        <f>IF('Indicator Date hidden'!Y34="x","x",X$2-'Indicator Date hidden'!Y34)</f>
        <v>0</v>
      </c>
      <c r="Y33" s="127">
        <f>IF('Indicator Date hidden'!Z34="x","x",Y$2-'Indicator Date hidden'!Z34)</f>
        <v>0</v>
      </c>
      <c r="Z33" s="127">
        <f>IF('Indicator Date hidden'!AA34="x","x",Z$2-'Indicator Date hidden'!AA34)</f>
        <v>0</v>
      </c>
      <c r="AA33" s="127">
        <f>IF('Indicator Date hidden'!AB34="x","x",AA$2-'Indicator Date hidden'!AB34)</f>
        <v>0</v>
      </c>
      <c r="AB33" s="127">
        <f>IF('Indicator Date hidden'!AC34="x","x",AB$2-'Indicator Date hidden'!AC34)</f>
        <v>0</v>
      </c>
      <c r="AC33" s="127">
        <f>IF('Indicator Date hidden'!AD34="x","x",AC$2-'Indicator Date hidden'!AD34)</f>
        <v>0</v>
      </c>
      <c r="AD33" s="127">
        <f>IF('Indicator Date hidden'!AE34="x","x",AD$2-'Indicator Date hidden'!AE34)</f>
        <v>0</v>
      </c>
      <c r="AE33" s="127">
        <f>IF('Indicator Date hidden'!AF34="x","x",AE$2-'Indicator Date hidden'!AF34)</f>
        <v>0</v>
      </c>
      <c r="AF33" s="127">
        <f>IF('Indicator Date hidden'!AG34="x","x",AF$2-'Indicator Date hidden'!AG34)</f>
        <v>0</v>
      </c>
      <c r="AG33" s="127">
        <f>IF('Indicator Date hidden'!AH34="x","x",AG$2-'Indicator Date hidden'!AH34)</f>
        <v>0</v>
      </c>
      <c r="AH33" s="127">
        <f>IF('Indicator Date hidden'!AI34="x","x",AH$2-'Indicator Date hidden'!AI34)</f>
        <v>0</v>
      </c>
      <c r="AI33" s="127">
        <f>IF('Indicator Date hidden'!AJ34="x","x",AI$2-'Indicator Date hidden'!AJ34)</f>
        <v>0</v>
      </c>
      <c r="AJ33" s="127">
        <f>IF('Indicator Date hidden'!AK34="x","x",AJ$2-'Indicator Date hidden'!AK34)</f>
        <v>0</v>
      </c>
      <c r="AK33" s="127">
        <f>IF('Indicator Date hidden'!AL34="x","x",AK$2-'Indicator Date hidden'!AL34)</f>
        <v>0</v>
      </c>
      <c r="AL33" s="127">
        <f>IF('Indicator Date hidden'!AM34="x","x",AL$2-'Indicator Date hidden'!AM34)</f>
        <v>0</v>
      </c>
      <c r="AM33" s="127">
        <f>IF('Indicator Date hidden'!AN34="x","x",AM$2-'Indicator Date hidden'!AN34)</f>
        <v>0</v>
      </c>
      <c r="AN33" s="127">
        <f>IF('Indicator Date hidden'!AO34="x","x",AN$2-'Indicator Date hidden'!AO34)</f>
        <v>0</v>
      </c>
      <c r="AO33" s="127">
        <f>IF('Indicator Date hidden'!AP34="x","x",AO$2-'Indicator Date hidden'!AP34)</f>
        <v>0</v>
      </c>
      <c r="AP33" s="127">
        <f>IF('Indicator Date hidden'!AQ34="x","x",AP$2-'Indicator Date hidden'!AQ34)</f>
        <v>0</v>
      </c>
      <c r="AQ33" s="127">
        <f>IF('Indicator Date hidden'!AR34="x","x",AQ$2-'Indicator Date hidden'!AR34)</f>
        <v>0</v>
      </c>
      <c r="AR33" s="127">
        <f>IF('Indicator Date hidden'!AS34="x","x",AR$2-'Indicator Date hidden'!AS34)</f>
        <v>0</v>
      </c>
      <c r="AS33" s="127">
        <f>IF('Indicator Date hidden'!AT34="x","x",AS$2-'Indicator Date hidden'!AT34)</f>
        <v>0</v>
      </c>
      <c r="AT33" s="127">
        <f>IF('Indicator Date hidden'!AU34="x","x",AT$2-'Indicator Date hidden'!AU34)</f>
        <v>0</v>
      </c>
      <c r="AU33">
        <f t="shared" si="0"/>
        <v>2</v>
      </c>
      <c r="AV33" s="129">
        <f t="shared" si="1"/>
        <v>5.2631578947368418E-2</v>
      </c>
      <c r="AW33">
        <f t="shared" si="2"/>
        <v>1</v>
      </c>
      <c r="AX33" s="129" t="e">
        <f t="shared" ca="1" si="3"/>
        <v>#NAME?</v>
      </c>
      <c r="AY33" s="130">
        <f t="shared" si="4"/>
        <v>0</v>
      </c>
    </row>
    <row r="34" spans="1:51" ht="15.75" customHeight="1" x14ac:dyDescent="0.25">
      <c r="A34" s="47" t="s">
        <v>173</v>
      </c>
      <c r="B34" s="127">
        <f>IF('Indicator Date hidden'!C35="x","x",B$2-'Indicator Date hidden'!C35)</f>
        <v>0</v>
      </c>
      <c r="C34" s="127">
        <f>IF('Indicator Date hidden'!D35="x","x",C$2-'Indicator Date hidden'!D35)</f>
        <v>0</v>
      </c>
      <c r="D34" s="127">
        <f>IF('Indicator Date hidden'!E35="x","x",D$2-'Indicator Date hidden'!E35)</f>
        <v>0</v>
      </c>
      <c r="E34" s="127">
        <f>IF('Indicator Date hidden'!F35="x","x",E$2-'Indicator Date hidden'!F35)</f>
        <v>0</v>
      </c>
      <c r="F34" s="127">
        <f>IF('Indicator Date hidden'!G35="x","x",F$2-'Indicator Date hidden'!G35)</f>
        <v>0</v>
      </c>
      <c r="G34" s="127">
        <f>IF('Indicator Date hidden'!H35="x","x",G$2-'Indicator Date hidden'!H35)</f>
        <v>0</v>
      </c>
      <c r="H34" s="127">
        <f>IF('Indicator Date hidden'!I35="x","x",H$2-'Indicator Date hidden'!I35)</f>
        <v>2</v>
      </c>
      <c r="I34" s="127">
        <f>IF('Indicator Date hidden'!J35="x","x",I$2-'Indicator Date hidden'!J35)</f>
        <v>0</v>
      </c>
      <c r="J34" s="127">
        <f>IF('Indicator Date hidden'!K35="x","x",J$2-'Indicator Date hidden'!K35)</f>
        <v>0</v>
      </c>
      <c r="K34" s="127">
        <f>IF('Indicator Date hidden'!L35="x","x",K$2-'Indicator Date hidden'!L35)</f>
        <v>0</v>
      </c>
      <c r="L34" s="127">
        <f>IF('Indicator Date hidden'!M35="x","x",L$2-'Indicator Date hidden'!M35)</f>
        <v>0</v>
      </c>
      <c r="M34" s="127">
        <f>IF('Indicator Date hidden'!N35="x","x",M$2-'Indicator Date hidden'!N35)</f>
        <v>0</v>
      </c>
      <c r="N34" s="127">
        <f>IF('Indicator Date hidden'!O35="x","x",N$2-'Indicator Date hidden'!O35)</f>
        <v>0</v>
      </c>
      <c r="O34" s="127">
        <f>IF('Indicator Date hidden'!P35="x","x",O$2-'Indicator Date hidden'!P35)</f>
        <v>0</v>
      </c>
      <c r="P34" s="127">
        <f>IF('Indicator Date hidden'!Q35="x","x",P$2-'Indicator Date hidden'!Q35)</f>
        <v>0</v>
      </c>
      <c r="Q34" s="127">
        <f>IF('Indicator Date hidden'!R35="x","x",Q$2-'Indicator Date hidden'!R35)</f>
        <v>0</v>
      </c>
      <c r="R34" s="127">
        <f>IF('Indicator Date hidden'!S35="x","x",R$2-'Indicator Date hidden'!S35)</f>
        <v>0</v>
      </c>
      <c r="S34" s="127">
        <f>IF('Indicator Date hidden'!T35="x","x",S$2-'Indicator Date hidden'!T35)</f>
        <v>0</v>
      </c>
      <c r="T34" s="127">
        <f>IF('Indicator Date hidden'!U35="x","x",T$2-'Indicator Date hidden'!U35)</f>
        <v>0</v>
      </c>
      <c r="U34" s="127">
        <f>IF('Indicator Date hidden'!V35="x","x",U$2-'Indicator Date hidden'!V35)</f>
        <v>0</v>
      </c>
      <c r="V34" s="127">
        <f>IF('Indicator Date hidden'!W35="x","x",V$2-'Indicator Date hidden'!W35)</f>
        <v>0</v>
      </c>
      <c r="W34" s="127">
        <f>IF('Indicator Date hidden'!X35="x","x",W$2-'Indicator Date hidden'!X35)</f>
        <v>0</v>
      </c>
      <c r="X34" s="127">
        <f>IF('Indicator Date hidden'!Y35="x","x",X$2-'Indicator Date hidden'!Y35)</f>
        <v>0</v>
      </c>
      <c r="Y34" s="127">
        <f>IF('Indicator Date hidden'!Z35="x","x",Y$2-'Indicator Date hidden'!Z35)</f>
        <v>0</v>
      </c>
      <c r="Z34" s="127">
        <f>IF('Indicator Date hidden'!AA35="x","x",Z$2-'Indicator Date hidden'!AA35)</f>
        <v>0</v>
      </c>
      <c r="AA34" s="127">
        <f>IF('Indicator Date hidden'!AB35="x","x",AA$2-'Indicator Date hidden'!AB35)</f>
        <v>0</v>
      </c>
      <c r="AB34" s="127">
        <f>IF('Indicator Date hidden'!AC35="x","x",AB$2-'Indicator Date hidden'!AC35)</f>
        <v>0</v>
      </c>
      <c r="AC34" s="127">
        <f>IF('Indicator Date hidden'!AD35="x","x",AC$2-'Indicator Date hidden'!AD35)</f>
        <v>0</v>
      </c>
      <c r="AD34" s="127">
        <f>IF('Indicator Date hidden'!AE35="x","x",AD$2-'Indicator Date hidden'!AE35)</f>
        <v>0</v>
      </c>
      <c r="AE34" s="127">
        <f>IF('Indicator Date hidden'!AF35="x","x",AE$2-'Indicator Date hidden'!AF35)</f>
        <v>0</v>
      </c>
      <c r="AF34" s="127">
        <f>IF('Indicator Date hidden'!AG35="x","x",AF$2-'Indicator Date hidden'!AG35)</f>
        <v>0</v>
      </c>
      <c r="AG34" s="127">
        <f>IF('Indicator Date hidden'!AH35="x","x",AG$2-'Indicator Date hidden'!AH35)</f>
        <v>0</v>
      </c>
      <c r="AH34" s="127">
        <f>IF('Indicator Date hidden'!AI35="x","x",AH$2-'Indicator Date hidden'!AI35)</f>
        <v>0</v>
      </c>
      <c r="AI34" s="127">
        <f>IF('Indicator Date hidden'!AJ35="x","x",AI$2-'Indicator Date hidden'!AJ35)</f>
        <v>0</v>
      </c>
      <c r="AJ34" s="127">
        <f>IF('Indicator Date hidden'!AK35="x","x",AJ$2-'Indicator Date hidden'!AK35)</f>
        <v>0</v>
      </c>
      <c r="AK34" s="127">
        <f>IF('Indicator Date hidden'!AL35="x","x",AK$2-'Indicator Date hidden'!AL35)</f>
        <v>0</v>
      </c>
      <c r="AL34" s="127">
        <f>IF('Indicator Date hidden'!AM35="x","x",AL$2-'Indicator Date hidden'!AM35)</f>
        <v>0</v>
      </c>
      <c r="AM34" s="127">
        <f>IF('Indicator Date hidden'!AN35="x","x",AM$2-'Indicator Date hidden'!AN35)</f>
        <v>0</v>
      </c>
      <c r="AN34" s="127">
        <f>IF('Indicator Date hidden'!AO35="x","x",AN$2-'Indicator Date hidden'!AO35)</f>
        <v>0</v>
      </c>
      <c r="AO34" s="127">
        <f>IF('Indicator Date hidden'!AP35="x","x",AO$2-'Indicator Date hidden'!AP35)</f>
        <v>0</v>
      </c>
      <c r="AP34" s="127">
        <f>IF('Indicator Date hidden'!AQ35="x","x",AP$2-'Indicator Date hidden'!AQ35)</f>
        <v>0</v>
      </c>
      <c r="AQ34" s="127">
        <f>IF('Indicator Date hidden'!AR35="x","x",AQ$2-'Indicator Date hidden'!AR35)</f>
        <v>0</v>
      </c>
      <c r="AR34" s="127">
        <f>IF('Indicator Date hidden'!AS35="x","x",AR$2-'Indicator Date hidden'!AS35)</f>
        <v>0</v>
      </c>
      <c r="AS34" s="127">
        <f>IF('Indicator Date hidden'!AT35="x","x",AS$2-'Indicator Date hidden'!AT35)</f>
        <v>0</v>
      </c>
      <c r="AT34" s="127">
        <f>IF('Indicator Date hidden'!AU35="x","x",AT$2-'Indicator Date hidden'!AU35)</f>
        <v>0</v>
      </c>
      <c r="AU34">
        <f t="shared" si="0"/>
        <v>2</v>
      </c>
      <c r="AV34" s="129">
        <f t="shared" si="1"/>
        <v>5.2631578947368418E-2</v>
      </c>
      <c r="AW34">
        <f t="shared" si="2"/>
        <v>1</v>
      </c>
      <c r="AX34" s="129" t="e">
        <f t="shared" ca="1" si="3"/>
        <v>#NAME?</v>
      </c>
      <c r="AY34" s="130">
        <f t="shared" si="4"/>
        <v>0</v>
      </c>
    </row>
    <row r="35" spans="1:51" ht="15.75" customHeight="1" x14ac:dyDescent="0.25">
      <c r="A35" s="47" t="s">
        <v>176</v>
      </c>
      <c r="B35" s="127">
        <f>IF('Indicator Date hidden'!C36="x","x",B$2-'Indicator Date hidden'!C36)</f>
        <v>0</v>
      </c>
      <c r="C35" s="127">
        <f>IF('Indicator Date hidden'!D36="x","x",C$2-'Indicator Date hidden'!D36)</f>
        <v>0</v>
      </c>
      <c r="D35" s="127">
        <f>IF('Indicator Date hidden'!E36="x","x",D$2-'Indicator Date hidden'!E36)</f>
        <v>0</v>
      </c>
      <c r="E35" s="127">
        <f>IF('Indicator Date hidden'!F36="x","x",E$2-'Indicator Date hidden'!F36)</f>
        <v>0</v>
      </c>
      <c r="F35" s="127">
        <f>IF('Indicator Date hidden'!G36="x","x",F$2-'Indicator Date hidden'!G36)</f>
        <v>0</v>
      </c>
      <c r="G35" s="127">
        <f>IF('Indicator Date hidden'!H36="x","x",G$2-'Indicator Date hidden'!H36)</f>
        <v>0</v>
      </c>
      <c r="H35" s="127">
        <f>IF('Indicator Date hidden'!I36="x","x",H$2-'Indicator Date hidden'!I36)</f>
        <v>2</v>
      </c>
      <c r="I35" s="127">
        <f>IF('Indicator Date hidden'!J36="x","x",I$2-'Indicator Date hidden'!J36)</f>
        <v>0</v>
      </c>
      <c r="J35" s="127">
        <f>IF('Indicator Date hidden'!K36="x","x",J$2-'Indicator Date hidden'!K36)</f>
        <v>0</v>
      </c>
      <c r="K35" s="127">
        <f>IF('Indicator Date hidden'!L36="x","x",K$2-'Indicator Date hidden'!L36)</f>
        <v>0</v>
      </c>
      <c r="L35" s="127">
        <f>IF('Indicator Date hidden'!M36="x","x",L$2-'Indicator Date hidden'!M36)</f>
        <v>0</v>
      </c>
      <c r="M35" s="127">
        <f>IF('Indicator Date hidden'!N36="x","x",M$2-'Indicator Date hidden'!N36)</f>
        <v>0</v>
      </c>
      <c r="N35" s="127">
        <f>IF('Indicator Date hidden'!O36="x","x",N$2-'Indicator Date hidden'!O36)</f>
        <v>0</v>
      </c>
      <c r="O35" s="127">
        <f>IF('Indicator Date hidden'!P36="x","x",O$2-'Indicator Date hidden'!P36)</f>
        <v>0</v>
      </c>
      <c r="P35" s="127">
        <f>IF('Indicator Date hidden'!Q36="x","x",P$2-'Indicator Date hidden'!Q36)</f>
        <v>0</v>
      </c>
      <c r="Q35" s="127">
        <f>IF('Indicator Date hidden'!R36="x","x",Q$2-'Indicator Date hidden'!R36)</f>
        <v>0</v>
      </c>
      <c r="R35" s="127">
        <f>IF('Indicator Date hidden'!S36="x","x",R$2-'Indicator Date hidden'!S36)</f>
        <v>0</v>
      </c>
      <c r="S35" s="127">
        <f>IF('Indicator Date hidden'!T36="x","x",S$2-'Indicator Date hidden'!T36)</f>
        <v>0</v>
      </c>
      <c r="T35" s="127">
        <f>IF('Indicator Date hidden'!U36="x","x",T$2-'Indicator Date hidden'!U36)</f>
        <v>0</v>
      </c>
      <c r="U35" s="127">
        <f>IF('Indicator Date hidden'!V36="x","x",U$2-'Indicator Date hidden'!V36)</f>
        <v>0</v>
      </c>
      <c r="V35" s="127">
        <f>IF('Indicator Date hidden'!W36="x","x",V$2-'Indicator Date hidden'!W36)</f>
        <v>0</v>
      </c>
      <c r="W35" s="127">
        <f>IF('Indicator Date hidden'!X36="x","x",W$2-'Indicator Date hidden'!X36)</f>
        <v>0</v>
      </c>
      <c r="X35" s="127">
        <f>IF('Indicator Date hidden'!Y36="x","x",X$2-'Indicator Date hidden'!Y36)</f>
        <v>0</v>
      </c>
      <c r="Y35" s="127">
        <f>IF('Indicator Date hidden'!Z36="x","x",Y$2-'Indicator Date hidden'!Z36)</f>
        <v>0</v>
      </c>
      <c r="Z35" s="127">
        <f>IF('Indicator Date hidden'!AA36="x","x",Z$2-'Indicator Date hidden'!AA36)</f>
        <v>0</v>
      </c>
      <c r="AA35" s="127">
        <f>IF('Indicator Date hidden'!AB36="x","x",AA$2-'Indicator Date hidden'!AB36)</f>
        <v>0</v>
      </c>
      <c r="AB35" s="127">
        <f>IF('Indicator Date hidden'!AC36="x","x",AB$2-'Indicator Date hidden'!AC36)</f>
        <v>0</v>
      </c>
      <c r="AC35" s="127">
        <f>IF('Indicator Date hidden'!AD36="x","x",AC$2-'Indicator Date hidden'!AD36)</f>
        <v>0</v>
      </c>
      <c r="AD35" s="127">
        <f>IF('Indicator Date hidden'!AE36="x","x",AD$2-'Indicator Date hidden'!AE36)</f>
        <v>0</v>
      </c>
      <c r="AE35" s="127">
        <f>IF('Indicator Date hidden'!AF36="x","x",AE$2-'Indicator Date hidden'!AF36)</f>
        <v>0</v>
      </c>
      <c r="AF35" s="127">
        <f>IF('Indicator Date hidden'!AG36="x","x",AF$2-'Indicator Date hidden'!AG36)</f>
        <v>0</v>
      </c>
      <c r="AG35" s="127">
        <f>IF('Indicator Date hidden'!AH36="x","x",AG$2-'Indicator Date hidden'!AH36)</f>
        <v>0</v>
      </c>
      <c r="AH35" s="127">
        <f>IF('Indicator Date hidden'!AI36="x","x",AH$2-'Indicator Date hidden'!AI36)</f>
        <v>0</v>
      </c>
      <c r="AI35" s="127">
        <f>IF('Indicator Date hidden'!AJ36="x","x",AI$2-'Indicator Date hidden'!AJ36)</f>
        <v>0</v>
      </c>
      <c r="AJ35" s="127">
        <f>IF('Indicator Date hidden'!AK36="x","x",AJ$2-'Indicator Date hidden'!AK36)</f>
        <v>0</v>
      </c>
      <c r="AK35" s="127">
        <f>IF('Indicator Date hidden'!AL36="x","x",AK$2-'Indicator Date hidden'!AL36)</f>
        <v>0</v>
      </c>
      <c r="AL35" s="127">
        <f>IF('Indicator Date hidden'!AM36="x","x",AL$2-'Indicator Date hidden'!AM36)</f>
        <v>0</v>
      </c>
      <c r="AM35" s="127">
        <f>IF('Indicator Date hidden'!AN36="x","x",AM$2-'Indicator Date hidden'!AN36)</f>
        <v>0</v>
      </c>
      <c r="AN35" s="127">
        <f>IF('Indicator Date hidden'!AO36="x","x",AN$2-'Indicator Date hidden'!AO36)</f>
        <v>0</v>
      </c>
      <c r="AO35" s="127">
        <f>IF('Indicator Date hidden'!AP36="x","x",AO$2-'Indicator Date hidden'!AP36)</f>
        <v>0</v>
      </c>
      <c r="AP35" s="127">
        <f>IF('Indicator Date hidden'!AQ36="x","x",AP$2-'Indicator Date hidden'!AQ36)</f>
        <v>0</v>
      </c>
      <c r="AQ35" s="127">
        <f>IF('Indicator Date hidden'!AR36="x","x",AQ$2-'Indicator Date hidden'!AR36)</f>
        <v>0</v>
      </c>
      <c r="AR35" s="127">
        <f>IF('Indicator Date hidden'!AS36="x","x",AR$2-'Indicator Date hidden'!AS36)</f>
        <v>0</v>
      </c>
      <c r="AS35" s="127">
        <f>IF('Indicator Date hidden'!AT36="x","x",AS$2-'Indicator Date hidden'!AT36)</f>
        <v>0</v>
      </c>
      <c r="AT35" s="127">
        <f>IF('Indicator Date hidden'!AU36="x","x",AT$2-'Indicator Date hidden'!AU36)</f>
        <v>0</v>
      </c>
      <c r="AU35">
        <f t="shared" si="0"/>
        <v>2</v>
      </c>
      <c r="AV35" s="129">
        <f t="shared" si="1"/>
        <v>5.2631578947368418E-2</v>
      </c>
      <c r="AW35">
        <f t="shared" si="2"/>
        <v>1</v>
      </c>
      <c r="AX35" s="129" t="e">
        <f t="shared" ca="1" si="3"/>
        <v>#NAME?</v>
      </c>
      <c r="AY35" s="130">
        <f t="shared" si="4"/>
        <v>0</v>
      </c>
    </row>
    <row r="36" spans="1:51" ht="15.75" customHeight="1" x14ac:dyDescent="0.25">
      <c r="A36" s="47" t="s">
        <v>178</v>
      </c>
      <c r="B36" s="127">
        <f>IF('Indicator Date hidden'!C37="x","x",B$2-'Indicator Date hidden'!C37)</f>
        <v>0</v>
      </c>
      <c r="C36" s="127">
        <f>IF('Indicator Date hidden'!D37="x","x",C$2-'Indicator Date hidden'!D37)</f>
        <v>0</v>
      </c>
      <c r="D36" s="127">
        <f>IF('Indicator Date hidden'!E37="x","x",D$2-'Indicator Date hidden'!E37)</f>
        <v>0</v>
      </c>
      <c r="E36" s="127">
        <f>IF('Indicator Date hidden'!F37="x","x",E$2-'Indicator Date hidden'!F37)</f>
        <v>0</v>
      </c>
      <c r="F36" s="127">
        <f>IF('Indicator Date hidden'!G37="x","x",F$2-'Indicator Date hidden'!G37)</f>
        <v>0</v>
      </c>
      <c r="G36" s="127">
        <f>IF('Indicator Date hidden'!H37="x","x",G$2-'Indicator Date hidden'!H37)</f>
        <v>0</v>
      </c>
      <c r="H36" s="127">
        <f>IF('Indicator Date hidden'!I37="x","x",H$2-'Indicator Date hidden'!I37)</f>
        <v>2</v>
      </c>
      <c r="I36" s="127">
        <f>IF('Indicator Date hidden'!J37="x","x",I$2-'Indicator Date hidden'!J37)</f>
        <v>0</v>
      </c>
      <c r="J36" s="127">
        <f>IF('Indicator Date hidden'!K37="x","x",J$2-'Indicator Date hidden'!K37)</f>
        <v>0</v>
      </c>
      <c r="K36" s="127">
        <f>IF('Indicator Date hidden'!L37="x","x",K$2-'Indicator Date hidden'!L37)</f>
        <v>0</v>
      </c>
      <c r="L36" s="127">
        <f>IF('Indicator Date hidden'!M37="x","x",L$2-'Indicator Date hidden'!M37)</f>
        <v>0</v>
      </c>
      <c r="M36" s="127">
        <f>IF('Indicator Date hidden'!N37="x","x",M$2-'Indicator Date hidden'!N37)</f>
        <v>0</v>
      </c>
      <c r="N36" s="127">
        <f>IF('Indicator Date hidden'!O37="x","x",N$2-'Indicator Date hidden'!O37)</f>
        <v>0</v>
      </c>
      <c r="O36" s="127">
        <f>IF('Indicator Date hidden'!P37="x","x",O$2-'Indicator Date hidden'!P37)</f>
        <v>0</v>
      </c>
      <c r="P36" s="127">
        <f>IF('Indicator Date hidden'!Q37="x","x",P$2-'Indicator Date hidden'!Q37)</f>
        <v>0</v>
      </c>
      <c r="Q36" s="127">
        <f>IF('Indicator Date hidden'!R37="x","x",Q$2-'Indicator Date hidden'!R37)</f>
        <v>0</v>
      </c>
      <c r="R36" s="127">
        <f>IF('Indicator Date hidden'!S37="x","x",R$2-'Indicator Date hidden'!S37)</f>
        <v>0</v>
      </c>
      <c r="S36" s="127">
        <f>IF('Indicator Date hidden'!T37="x","x",S$2-'Indicator Date hidden'!T37)</f>
        <v>0</v>
      </c>
      <c r="T36" s="127">
        <f>IF('Indicator Date hidden'!U37="x","x",T$2-'Indicator Date hidden'!U37)</f>
        <v>0</v>
      </c>
      <c r="U36" s="127">
        <f>IF('Indicator Date hidden'!V37="x","x",U$2-'Indicator Date hidden'!V37)</f>
        <v>0</v>
      </c>
      <c r="V36" s="127">
        <f>IF('Indicator Date hidden'!W37="x","x",V$2-'Indicator Date hidden'!W37)</f>
        <v>0</v>
      </c>
      <c r="W36" s="127">
        <f>IF('Indicator Date hidden'!X37="x","x",W$2-'Indicator Date hidden'!X37)</f>
        <v>0</v>
      </c>
      <c r="X36" s="127">
        <f>IF('Indicator Date hidden'!Y37="x","x",X$2-'Indicator Date hidden'!Y37)</f>
        <v>0</v>
      </c>
      <c r="Y36" s="127">
        <f>IF('Indicator Date hidden'!Z37="x","x",Y$2-'Indicator Date hidden'!Z37)</f>
        <v>0</v>
      </c>
      <c r="Z36" s="127">
        <f>IF('Indicator Date hidden'!AA37="x","x",Z$2-'Indicator Date hidden'!AA37)</f>
        <v>0</v>
      </c>
      <c r="AA36" s="127">
        <f>IF('Indicator Date hidden'!AB37="x","x",AA$2-'Indicator Date hidden'!AB37)</f>
        <v>0</v>
      </c>
      <c r="AB36" s="127">
        <f>IF('Indicator Date hidden'!AC37="x","x",AB$2-'Indicator Date hidden'!AC37)</f>
        <v>0</v>
      </c>
      <c r="AC36" s="127">
        <f>IF('Indicator Date hidden'!AD37="x","x",AC$2-'Indicator Date hidden'!AD37)</f>
        <v>0</v>
      </c>
      <c r="AD36" s="127">
        <f>IF('Indicator Date hidden'!AE37="x","x",AD$2-'Indicator Date hidden'!AE37)</f>
        <v>0</v>
      </c>
      <c r="AE36" s="127">
        <f>IF('Indicator Date hidden'!AF37="x","x",AE$2-'Indicator Date hidden'!AF37)</f>
        <v>0</v>
      </c>
      <c r="AF36" s="127">
        <f>IF('Indicator Date hidden'!AG37="x","x",AF$2-'Indicator Date hidden'!AG37)</f>
        <v>0</v>
      </c>
      <c r="AG36" s="127">
        <f>IF('Indicator Date hidden'!AH37="x","x",AG$2-'Indicator Date hidden'!AH37)</f>
        <v>0</v>
      </c>
      <c r="AH36" s="127">
        <f>IF('Indicator Date hidden'!AI37="x","x",AH$2-'Indicator Date hidden'!AI37)</f>
        <v>0</v>
      </c>
      <c r="AI36" s="127">
        <f>IF('Indicator Date hidden'!AJ37="x","x",AI$2-'Indicator Date hidden'!AJ37)</f>
        <v>0</v>
      </c>
      <c r="AJ36" s="127">
        <f>IF('Indicator Date hidden'!AK37="x","x",AJ$2-'Indicator Date hidden'!AK37)</f>
        <v>0</v>
      </c>
      <c r="AK36" s="127">
        <f>IF('Indicator Date hidden'!AL37="x","x",AK$2-'Indicator Date hidden'!AL37)</f>
        <v>0</v>
      </c>
      <c r="AL36" s="127">
        <f>IF('Indicator Date hidden'!AM37="x","x",AL$2-'Indicator Date hidden'!AM37)</f>
        <v>0</v>
      </c>
      <c r="AM36" s="127">
        <f>IF('Indicator Date hidden'!AN37="x","x",AM$2-'Indicator Date hidden'!AN37)</f>
        <v>0</v>
      </c>
      <c r="AN36" s="127">
        <f>IF('Indicator Date hidden'!AO37="x","x",AN$2-'Indicator Date hidden'!AO37)</f>
        <v>0</v>
      </c>
      <c r="AO36" s="127">
        <f>IF('Indicator Date hidden'!AP37="x","x",AO$2-'Indicator Date hidden'!AP37)</f>
        <v>0</v>
      </c>
      <c r="AP36" s="127">
        <f>IF('Indicator Date hidden'!AQ37="x","x",AP$2-'Indicator Date hidden'!AQ37)</f>
        <v>0</v>
      </c>
      <c r="AQ36" s="127">
        <f>IF('Indicator Date hidden'!AR37="x","x",AQ$2-'Indicator Date hidden'!AR37)</f>
        <v>0</v>
      </c>
      <c r="AR36" s="127">
        <f>IF('Indicator Date hidden'!AS37="x","x",AR$2-'Indicator Date hidden'!AS37)</f>
        <v>0</v>
      </c>
      <c r="AS36" s="127">
        <f>IF('Indicator Date hidden'!AT37="x","x",AS$2-'Indicator Date hidden'!AT37)</f>
        <v>0</v>
      </c>
      <c r="AT36" s="127">
        <f>IF('Indicator Date hidden'!AU37="x","x",AT$2-'Indicator Date hidden'!AU37)</f>
        <v>0</v>
      </c>
      <c r="AU36">
        <f t="shared" si="0"/>
        <v>2</v>
      </c>
      <c r="AV36" s="129">
        <f t="shared" si="1"/>
        <v>5.2631578947368418E-2</v>
      </c>
      <c r="AW36">
        <f t="shared" si="2"/>
        <v>1</v>
      </c>
      <c r="AX36" s="129" t="e">
        <f t="shared" ca="1" si="3"/>
        <v>#NAME?</v>
      </c>
      <c r="AY36" s="130">
        <f t="shared" si="4"/>
        <v>0</v>
      </c>
    </row>
    <row r="37" spans="1:51" ht="15.75" customHeight="1" x14ac:dyDescent="0.25">
      <c r="A37" s="47" t="s">
        <v>180</v>
      </c>
      <c r="B37" s="127">
        <f>IF('Indicator Date hidden'!C38="x","x",B$2-'Indicator Date hidden'!C38)</f>
        <v>0</v>
      </c>
      <c r="C37" s="127">
        <f>IF('Indicator Date hidden'!D38="x","x",C$2-'Indicator Date hidden'!D38)</f>
        <v>0</v>
      </c>
      <c r="D37" s="127">
        <f>IF('Indicator Date hidden'!E38="x","x",D$2-'Indicator Date hidden'!E38)</f>
        <v>0</v>
      </c>
      <c r="E37" s="127">
        <f>IF('Indicator Date hidden'!F38="x","x",E$2-'Indicator Date hidden'!F38)</f>
        <v>0</v>
      </c>
      <c r="F37" s="127">
        <f>IF('Indicator Date hidden'!G38="x","x",F$2-'Indicator Date hidden'!G38)</f>
        <v>0</v>
      </c>
      <c r="G37" s="127">
        <f>IF('Indicator Date hidden'!H38="x","x",G$2-'Indicator Date hidden'!H38)</f>
        <v>0</v>
      </c>
      <c r="H37" s="127">
        <f>IF('Indicator Date hidden'!I38="x","x",H$2-'Indicator Date hidden'!I38)</f>
        <v>2</v>
      </c>
      <c r="I37" s="127">
        <f>IF('Indicator Date hidden'!J38="x","x",I$2-'Indicator Date hidden'!J38)</f>
        <v>0</v>
      </c>
      <c r="J37" s="127">
        <f>IF('Indicator Date hidden'!K38="x","x",J$2-'Indicator Date hidden'!K38)</f>
        <v>0</v>
      </c>
      <c r="K37" s="127">
        <f>IF('Indicator Date hidden'!L38="x","x",K$2-'Indicator Date hidden'!L38)</f>
        <v>0</v>
      </c>
      <c r="L37" s="127">
        <f>IF('Indicator Date hidden'!M38="x","x",L$2-'Indicator Date hidden'!M38)</f>
        <v>0</v>
      </c>
      <c r="M37" s="127">
        <f>IF('Indicator Date hidden'!N38="x","x",M$2-'Indicator Date hidden'!N38)</f>
        <v>0</v>
      </c>
      <c r="N37" s="127">
        <f>IF('Indicator Date hidden'!O38="x","x",N$2-'Indicator Date hidden'!O38)</f>
        <v>0</v>
      </c>
      <c r="O37" s="127">
        <f>IF('Indicator Date hidden'!P38="x","x",O$2-'Indicator Date hidden'!P38)</f>
        <v>0</v>
      </c>
      <c r="P37" s="127">
        <f>IF('Indicator Date hidden'!Q38="x","x",P$2-'Indicator Date hidden'!Q38)</f>
        <v>0</v>
      </c>
      <c r="Q37" s="127">
        <f>IF('Indicator Date hidden'!R38="x","x",Q$2-'Indicator Date hidden'!R38)</f>
        <v>0</v>
      </c>
      <c r="R37" s="127">
        <f>IF('Indicator Date hidden'!S38="x","x",R$2-'Indicator Date hidden'!S38)</f>
        <v>0</v>
      </c>
      <c r="S37" s="127">
        <f>IF('Indicator Date hidden'!T38="x","x",S$2-'Indicator Date hidden'!T38)</f>
        <v>0</v>
      </c>
      <c r="T37" s="127">
        <f>IF('Indicator Date hidden'!U38="x","x",T$2-'Indicator Date hidden'!U38)</f>
        <v>0</v>
      </c>
      <c r="U37" s="127">
        <f>IF('Indicator Date hidden'!V38="x","x",U$2-'Indicator Date hidden'!V38)</f>
        <v>0</v>
      </c>
      <c r="V37" s="127">
        <f>IF('Indicator Date hidden'!W38="x","x",V$2-'Indicator Date hidden'!W38)</f>
        <v>0</v>
      </c>
      <c r="W37" s="127">
        <f>IF('Indicator Date hidden'!X38="x","x",W$2-'Indicator Date hidden'!X38)</f>
        <v>0</v>
      </c>
      <c r="X37" s="127">
        <f>IF('Indicator Date hidden'!Y38="x","x",X$2-'Indicator Date hidden'!Y38)</f>
        <v>0</v>
      </c>
      <c r="Y37" s="127">
        <f>IF('Indicator Date hidden'!Z38="x","x",Y$2-'Indicator Date hidden'!Z38)</f>
        <v>0</v>
      </c>
      <c r="Z37" s="127">
        <f>IF('Indicator Date hidden'!AA38="x","x",Z$2-'Indicator Date hidden'!AA38)</f>
        <v>0</v>
      </c>
      <c r="AA37" s="127">
        <f>IF('Indicator Date hidden'!AB38="x","x",AA$2-'Indicator Date hidden'!AB38)</f>
        <v>0</v>
      </c>
      <c r="AB37" s="127">
        <f>IF('Indicator Date hidden'!AC38="x","x",AB$2-'Indicator Date hidden'!AC38)</f>
        <v>0</v>
      </c>
      <c r="AC37" s="127">
        <f>IF('Indicator Date hidden'!AD38="x","x",AC$2-'Indicator Date hidden'!AD38)</f>
        <v>0</v>
      </c>
      <c r="AD37" s="127">
        <f>IF('Indicator Date hidden'!AE38="x","x",AD$2-'Indicator Date hidden'!AE38)</f>
        <v>0</v>
      </c>
      <c r="AE37" s="127">
        <f>IF('Indicator Date hidden'!AF38="x","x",AE$2-'Indicator Date hidden'!AF38)</f>
        <v>0</v>
      </c>
      <c r="AF37" s="127">
        <f>IF('Indicator Date hidden'!AG38="x","x",AF$2-'Indicator Date hidden'!AG38)</f>
        <v>0</v>
      </c>
      <c r="AG37" s="127">
        <f>IF('Indicator Date hidden'!AH38="x","x",AG$2-'Indicator Date hidden'!AH38)</f>
        <v>0</v>
      </c>
      <c r="AH37" s="127">
        <f>IF('Indicator Date hidden'!AI38="x","x",AH$2-'Indicator Date hidden'!AI38)</f>
        <v>0</v>
      </c>
      <c r="AI37" s="127">
        <f>IF('Indicator Date hidden'!AJ38="x","x",AI$2-'Indicator Date hidden'!AJ38)</f>
        <v>0</v>
      </c>
      <c r="AJ37" s="127">
        <f>IF('Indicator Date hidden'!AK38="x","x",AJ$2-'Indicator Date hidden'!AK38)</f>
        <v>0</v>
      </c>
      <c r="AK37" s="127">
        <f>IF('Indicator Date hidden'!AL38="x","x",AK$2-'Indicator Date hidden'!AL38)</f>
        <v>0</v>
      </c>
      <c r="AL37" s="127">
        <f>IF('Indicator Date hidden'!AM38="x","x",AL$2-'Indicator Date hidden'!AM38)</f>
        <v>0</v>
      </c>
      <c r="AM37" s="127">
        <f>IF('Indicator Date hidden'!AN38="x","x",AM$2-'Indicator Date hidden'!AN38)</f>
        <v>0</v>
      </c>
      <c r="AN37" s="127">
        <f>IF('Indicator Date hidden'!AO38="x","x",AN$2-'Indicator Date hidden'!AO38)</f>
        <v>0</v>
      </c>
      <c r="AO37" s="127">
        <f>IF('Indicator Date hidden'!AP38="x","x",AO$2-'Indicator Date hidden'!AP38)</f>
        <v>0</v>
      </c>
      <c r="AP37" s="127">
        <f>IF('Indicator Date hidden'!AQ38="x","x",AP$2-'Indicator Date hidden'!AQ38)</f>
        <v>0</v>
      </c>
      <c r="AQ37" s="127">
        <f>IF('Indicator Date hidden'!AR38="x","x",AQ$2-'Indicator Date hidden'!AR38)</f>
        <v>0</v>
      </c>
      <c r="AR37" s="127">
        <f>IF('Indicator Date hidden'!AS38="x","x",AR$2-'Indicator Date hidden'!AS38)</f>
        <v>0</v>
      </c>
      <c r="AS37" s="127">
        <f>IF('Indicator Date hidden'!AT38="x","x",AS$2-'Indicator Date hidden'!AT38)</f>
        <v>0</v>
      </c>
      <c r="AT37" s="127">
        <f>IF('Indicator Date hidden'!AU38="x","x",AT$2-'Indicator Date hidden'!AU38)</f>
        <v>0</v>
      </c>
      <c r="AU37">
        <f t="shared" si="0"/>
        <v>2</v>
      </c>
      <c r="AV37" s="129">
        <f t="shared" si="1"/>
        <v>5.2631578947368418E-2</v>
      </c>
      <c r="AW37">
        <f t="shared" si="2"/>
        <v>1</v>
      </c>
      <c r="AX37" s="129" t="e">
        <f t="shared" ca="1" si="3"/>
        <v>#NAME?</v>
      </c>
      <c r="AY37" s="130">
        <f t="shared" si="4"/>
        <v>0</v>
      </c>
    </row>
    <row r="38" spans="1:51" ht="15.75" customHeight="1" x14ac:dyDescent="0.25">
      <c r="A38" s="47" t="s">
        <v>182</v>
      </c>
      <c r="B38" s="127">
        <f>IF('Indicator Date hidden'!C39="x","x",B$2-'Indicator Date hidden'!C39)</f>
        <v>0</v>
      </c>
      <c r="C38" s="127">
        <f>IF('Indicator Date hidden'!D39="x","x",C$2-'Indicator Date hidden'!D39)</f>
        <v>0</v>
      </c>
      <c r="D38" s="127">
        <f>IF('Indicator Date hidden'!E39="x","x",D$2-'Indicator Date hidden'!E39)</f>
        <v>0</v>
      </c>
      <c r="E38" s="127">
        <f>IF('Indicator Date hidden'!F39="x","x",E$2-'Indicator Date hidden'!F39)</f>
        <v>0</v>
      </c>
      <c r="F38" s="127">
        <f>IF('Indicator Date hidden'!G39="x","x",F$2-'Indicator Date hidden'!G39)</f>
        <v>0</v>
      </c>
      <c r="G38" s="127">
        <f>IF('Indicator Date hidden'!H39="x","x",G$2-'Indicator Date hidden'!H39)</f>
        <v>0</v>
      </c>
      <c r="H38" s="127">
        <f>IF('Indicator Date hidden'!I39="x","x",H$2-'Indicator Date hidden'!I39)</f>
        <v>2</v>
      </c>
      <c r="I38" s="127">
        <f>IF('Indicator Date hidden'!J39="x","x",I$2-'Indicator Date hidden'!J39)</f>
        <v>0</v>
      </c>
      <c r="J38" s="127">
        <f>IF('Indicator Date hidden'!K39="x","x",J$2-'Indicator Date hidden'!K39)</f>
        <v>0</v>
      </c>
      <c r="K38" s="127">
        <f>IF('Indicator Date hidden'!L39="x","x",K$2-'Indicator Date hidden'!L39)</f>
        <v>0</v>
      </c>
      <c r="L38" s="127">
        <f>IF('Indicator Date hidden'!M39="x","x",L$2-'Indicator Date hidden'!M39)</f>
        <v>0</v>
      </c>
      <c r="M38" s="127">
        <f>IF('Indicator Date hidden'!N39="x","x",M$2-'Indicator Date hidden'!N39)</f>
        <v>0</v>
      </c>
      <c r="N38" s="127">
        <f>IF('Indicator Date hidden'!O39="x","x",N$2-'Indicator Date hidden'!O39)</f>
        <v>0</v>
      </c>
      <c r="O38" s="127">
        <f>IF('Indicator Date hidden'!P39="x","x",O$2-'Indicator Date hidden'!P39)</f>
        <v>0</v>
      </c>
      <c r="P38" s="127">
        <f>IF('Indicator Date hidden'!Q39="x","x",P$2-'Indicator Date hidden'!Q39)</f>
        <v>0</v>
      </c>
      <c r="Q38" s="127">
        <f>IF('Indicator Date hidden'!R39="x","x",Q$2-'Indicator Date hidden'!R39)</f>
        <v>0</v>
      </c>
      <c r="R38" s="127">
        <f>IF('Indicator Date hidden'!S39="x","x",R$2-'Indicator Date hidden'!S39)</f>
        <v>0</v>
      </c>
      <c r="S38" s="127">
        <f>IF('Indicator Date hidden'!T39="x","x",S$2-'Indicator Date hidden'!T39)</f>
        <v>0</v>
      </c>
      <c r="T38" s="127">
        <f>IF('Indicator Date hidden'!U39="x","x",T$2-'Indicator Date hidden'!U39)</f>
        <v>0</v>
      </c>
      <c r="U38" s="127">
        <f>IF('Indicator Date hidden'!V39="x","x",U$2-'Indicator Date hidden'!V39)</f>
        <v>0</v>
      </c>
      <c r="V38" s="127">
        <f>IF('Indicator Date hidden'!W39="x","x",V$2-'Indicator Date hidden'!W39)</f>
        <v>0</v>
      </c>
      <c r="W38" s="127">
        <f>IF('Indicator Date hidden'!X39="x","x",W$2-'Indicator Date hidden'!X39)</f>
        <v>0</v>
      </c>
      <c r="X38" s="127">
        <f>IF('Indicator Date hidden'!Y39="x","x",X$2-'Indicator Date hidden'!Y39)</f>
        <v>0</v>
      </c>
      <c r="Y38" s="127">
        <f>IF('Indicator Date hidden'!Z39="x","x",Y$2-'Indicator Date hidden'!Z39)</f>
        <v>0</v>
      </c>
      <c r="Z38" s="127">
        <f>IF('Indicator Date hidden'!AA39="x","x",Z$2-'Indicator Date hidden'!AA39)</f>
        <v>0</v>
      </c>
      <c r="AA38" s="127">
        <f>IF('Indicator Date hidden'!AB39="x","x",AA$2-'Indicator Date hidden'!AB39)</f>
        <v>0</v>
      </c>
      <c r="AB38" s="127">
        <f>IF('Indicator Date hidden'!AC39="x","x",AB$2-'Indicator Date hidden'!AC39)</f>
        <v>0</v>
      </c>
      <c r="AC38" s="127">
        <f>IF('Indicator Date hidden'!AD39="x","x",AC$2-'Indicator Date hidden'!AD39)</f>
        <v>0</v>
      </c>
      <c r="AD38" s="127">
        <f>IF('Indicator Date hidden'!AE39="x","x",AD$2-'Indicator Date hidden'!AE39)</f>
        <v>0</v>
      </c>
      <c r="AE38" s="127">
        <f>IF('Indicator Date hidden'!AF39="x","x",AE$2-'Indicator Date hidden'!AF39)</f>
        <v>0</v>
      </c>
      <c r="AF38" s="127">
        <f>IF('Indicator Date hidden'!AG39="x","x",AF$2-'Indicator Date hidden'!AG39)</f>
        <v>0</v>
      </c>
      <c r="AG38" s="127">
        <f>IF('Indicator Date hidden'!AH39="x","x",AG$2-'Indicator Date hidden'!AH39)</f>
        <v>0</v>
      </c>
      <c r="AH38" s="127">
        <f>IF('Indicator Date hidden'!AI39="x","x",AH$2-'Indicator Date hidden'!AI39)</f>
        <v>0</v>
      </c>
      <c r="AI38" s="127">
        <f>IF('Indicator Date hidden'!AJ39="x","x",AI$2-'Indicator Date hidden'!AJ39)</f>
        <v>0</v>
      </c>
      <c r="AJ38" s="127">
        <f>IF('Indicator Date hidden'!AK39="x","x",AJ$2-'Indicator Date hidden'!AK39)</f>
        <v>0</v>
      </c>
      <c r="AK38" s="127">
        <f>IF('Indicator Date hidden'!AL39="x","x",AK$2-'Indicator Date hidden'!AL39)</f>
        <v>0</v>
      </c>
      <c r="AL38" s="127">
        <f>IF('Indicator Date hidden'!AM39="x","x",AL$2-'Indicator Date hidden'!AM39)</f>
        <v>0</v>
      </c>
      <c r="AM38" s="127">
        <f>IF('Indicator Date hidden'!AN39="x","x",AM$2-'Indicator Date hidden'!AN39)</f>
        <v>0</v>
      </c>
      <c r="AN38" s="127">
        <f>IF('Indicator Date hidden'!AO39="x","x",AN$2-'Indicator Date hidden'!AO39)</f>
        <v>0</v>
      </c>
      <c r="AO38" s="127">
        <f>IF('Indicator Date hidden'!AP39="x","x",AO$2-'Indicator Date hidden'!AP39)</f>
        <v>0</v>
      </c>
      <c r="AP38" s="127">
        <f>IF('Indicator Date hidden'!AQ39="x","x",AP$2-'Indicator Date hidden'!AQ39)</f>
        <v>0</v>
      </c>
      <c r="AQ38" s="127">
        <f>IF('Indicator Date hidden'!AR39="x","x",AQ$2-'Indicator Date hidden'!AR39)</f>
        <v>0</v>
      </c>
      <c r="AR38" s="127">
        <f>IF('Indicator Date hidden'!AS39="x","x",AR$2-'Indicator Date hidden'!AS39)</f>
        <v>0</v>
      </c>
      <c r="AS38" s="127">
        <f>IF('Indicator Date hidden'!AT39="x","x",AS$2-'Indicator Date hidden'!AT39)</f>
        <v>0</v>
      </c>
      <c r="AT38" s="127">
        <f>IF('Indicator Date hidden'!AU39="x","x",AT$2-'Indicator Date hidden'!AU39)</f>
        <v>0</v>
      </c>
      <c r="AU38">
        <f t="shared" si="0"/>
        <v>2</v>
      </c>
      <c r="AV38" s="129">
        <f t="shared" si="1"/>
        <v>5.2631578947368418E-2</v>
      </c>
      <c r="AW38">
        <f t="shared" si="2"/>
        <v>1</v>
      </c>
      <c r="AX38" s="129" t="e">
        <f t="shared" ca="1" si="3"/>
        <v>#NAME?</v>
      </c>
      <c r="AY38" s="130">
        <f t="shared" si="4"/>
        <v>0</v>
      </c>
    </row>
    <row r="39" spans="1:51" ht="15.75" customHeight="1" x14ac:dyDescent="0.25">
      <c r="A39" s="47" t="s">
        <v>184</v>
      </c>
      <c r="B39" s="127">
        <f>IF('Indicator Date hidden'!C40="x","x",B$2-'Indicator Date hidden'!C40)</f>
        <v>0</v>
      </c>
      <c r="C39" s="127">
        <f>IF('Indicator Date hidden'!D40="x","x",C$2-'Indicator Date hidden'!D40)</f>
        <v>0</v>
      </c>
      <c r="D39" s="127">
        <f>IF('Indicator Date hidden'!E40="x","x",D$2-'Indicator Date hidden'!E40)</f>
        <v>0</v>
      </c>
      <c r="E39" s="127">
        <f>IF('Indicator Date hidden'!F40="x","x",E$2-'Indicator Date hidden'!F40)</f>
        <v>0</v>
      </c>
      <c r="F39" s="127">
        <f>IF('Indicator Date hidden'!G40="x","x",F$2-'Indicator Date hidden'!G40)</f>
        <v>0</v>
      </c>
      <c r="G39" s="127">
        <f>IF('Indicator Date hidden'!H40="x","x",G$2-'Indicator Date hidden'!H40)</f>
        <v>0</v>
      </c>
      <c r="H39" s="127">
        <f>IF('Indicator Date hidden'!I40="x","x",H$2-'Indicator Date hidden'!I40)</f>
        <v>2</v>
      </c>
      <c r="I39" s="127">
        <f>IF('Indicator Date hidden'!J40="x","x",I$2-'Indicator Date hidden'!J40)</f>
        <v>0</v>
      </c>
      <c r="J39" s="127">
        <f>IF('Indicator Date hidden'!K40="x","x",J$2-'Indicator Date hidden'!K40)</f>
        <v>0</v>
      </c>
      <c r="K39" s="127">
        <f>IF('Indicator Date hidden'!L40="x","x",K$2-'Indicator Date hidden'!L40)</f>
        <v>0</v>
      </c>
      <c r="L39" s="127">
        <f>IF('Indicator Date hidden'!M40="x","x",L$2-'Indicator Date hidden'!M40)</f>
        <v>0</v>
      </c>
      <c r="M39" s="127">
        <f>IF('Indicator Date hidden'!N40="x","x",M$2-'Indicator Date hidden'!N40)</f>
        <v>0</v>
      </c>
      <c r="N39" s="127">
        <f>IF('Indicator Date hidden'!O40="x","x",N$2-'Indicator Date hidden'!O40)</f>
        <v>0</v>
      </c>
      <c r="O39" s="127">
        <f>IF('Indicator Date hidden'!P40="x","x",O$2-'Indicator Date hidden'!P40)</f>
        <v>0</v>
      </c>
      <c r="P39" s="127">
        <f>IF('Indicator Date hidden'!Q40="x","x",P$2-'Indicator Date hidden'!Q40)</f>
        <v>0</v>
      </c>
      <c r="Q39" s="127">
        <f>IF('Indicator Date hidden'!R40="x","x",Q$2-'Indicator Date hidden'!R40)</f>
        <v>0</v>
      </c>
      <c r="R39" s="127">
        <f>IF('Indicator Date hidden'!S40="x","x",R$2-'Indicator Date hidden'!S40)</f>
        <v>0</v>
      </c>
      <c r="S39" s="127">
        <f>IF('Indicator Date hidden'!T40="x","x",S$2-'Indicator Date hidden'!T40)</f>
        <v>0</v>
      </c>
      <c r="T39" s="127">
        <f>IF('Indicator Date hidden'!U40="x","x",T$2-'Indicator Date hidden'!U40)</f>
        <v>0</v>
      </c>
      <c r="U39" s="127">
        <f>IF('Indicator Date hidden'!V40="x","x",U$2-'Indicator Date hidden'!V40)</f>
        <v>0</v>
      </c>
      <c r="V39" s="127">
        <f>IF('Indicator Date hidden'!W40="x","x",V$2-'Indicator Date hidden'!W40)</f>
        <v>0</v>
      </c>
      <c r="W39" s="127">
        <f>IF('Indicator Date hidden'!X40="x","x",W$2-'Indicator Date hidden'!X40)</f>
        <v>0</v>
      </c>
      <c r="X39" s="127">
        <f>IF('Indicator Date hidden'!Y40="x","x",X$2-'Indicator Date hidden'!Y40)</f>
        <v>0</v>
      </c>
      <c r="Y39" s="127">
        <f>IF('Indicator Date hidden'!Z40="x","x",Y$2-'Indicator Date hidden'!Z40)</f>
        <v>0</v>
      </c>
      <c r="Z39" s="127">
        <f>IF('Indicator Date hidden'!AA40="x","x",Z$2-'Indicator Date hidden'!AA40)</f>
        <v>0</v>
      </c>
      <c r="AA39" s="127">
        <f>IF('Indicator Date hidden'!AB40="x","x",AA$2-'Indicator Date hidden'!AB40)</f>
        <v>0</v>
      </c>
      <c r="AB39" s="127">
        <f>IF('Indicator Date hidden'!AC40="x","x",AB$2-'Indicator Date hidden'!AC40)</f>
        <v>0</v>
      </c>
      <c r="AC39" s="127">
        <f>IF('Indicator Date hidden'!AD40="x","x",AC$2-'Indicator Date hidden'!AD40)</f>
        <v>0</v>
      </c>
      <c r="AD39" s="127">
        <f>IF('Indicator Date hidden'!AE40="x","x",AD$2-'Indicator Date hidden'!AE40)</f>
        <v>0</v>
      </c>
      <c r="AE39" s="127">
        <f>IF('Indicator Date hidden'!AF40="x","x",AE$2-'Indicator Date hidden'!AF40)</f>
        <v>0</v>
      </c>
      <c r="AF39" s="127">
        <f>IF('Indicator Date hidden'!AG40="x","x",AF$2-'Indicator Date hidden'!AG40)</f>
        <v>0</v>
      </c>
      <c r="AG39" s="127">
        <f>IF('Indicator Date hidden'!AH40="x","x",AG$2-'Indicator Date hidden'!AH40)</f>
        <v>0</v>
      </c>
      <c r="AH39" s="127">
        <f>IF('Indicator Date hidden'!AI40="x","x",AH$2-'Indicator Date hidden'!AI40)</f>
        <v>0</v>
      </c>
      <c r="AI39" s="127">
        <f>IF('Indicator Date hidden'!AJ40="x","x",AI$2-'Indicator Date hidden'!AJ40)</f>
        <v>0</v>
      </c>
      <c r="AJ39" s="127">
        <f>IF('Indicator Date hidden'!AK40="x","x",AJ$2-'Indicator Date hidden'!AK40)</f>
        <v>0</v>
      </c>
      <c r="AK39" s="127">
        <f>IF('Indicator Date hidden'!AL40="x","x",AK$2-'Indicator Date hidden'!AL40)</f>
        <v>0</v>
      </c>
      <c r="AL39" s="127">
        <f>IF('Indicator Date hidden'!AM40="x","x",AL$2-'Indicator Date hidden'!AM40)</f>
        <v>0</v>
      </c>
      <c r="AM39" s="127">
        <f>IF('Indicator Date hidden'!AN40="x","x",AM$2-'Indicator Date hidden'!AN40)</f>
        <v>0</v>
      </c>
      <c r="AN39" s="127">
        <f>IF('Indicator Date hidden'!AO40="x","x",AN$2-'Indicator Date hidden'!AO40)</f>
        <v>0</v>
      </c>
      <c r="AO39" s="127">
        <f>IF('Indicator Date hidden'!AP40="x","x",AO$2-'Indicator Date hidden'!AP40)</f>
        <v>0</v>
      </c>
      <c r="AP39" s="127">
        <f>IF('Indicator Date hidden'!AQ40="x","x",AP$2-'Indicator Date hidden'!AQ40)</f>
        <v>0</v>
      </c>
      <c r="AQ39" s="127">
        <f>IF('Indicator Date hidden'!AR40="x","x",AQ$2-'Indicator Date hidden'!AR40)</f>
        <v>0</v>
      </c>
      <c r="AR39" s="127">
        <f>IF('Indicator Date hidden'!AS40="x","x",AR$2-'Indicator Date hidden'!AS40)</f>
        <v>0</v>
      </c>
      <c r="AS39" s="127">
        <f>IF('Indicator Date hidden'!AT40="x","x",AS$2-'Indicator Date hidden'!AT40)</f>
        <v>0</v>
      </c>
      <c r="AT39" s="127">
        <f>IF('Indicator Date hidden'!AU40="x","x",AT$2-'Indicator Date hidden'!AU40)</f>
        <v>0</v>
      </c>
      <c r="AU39">
        <f t="shared" si="0"/>
        <v>2</v>
      </c>
      <c r="AV39" s="129">
        <f t="shared" si="1"/>
        <v>5.2631578947368418E-2</v>
      </c>
      <c r="AW39">
        <f t="shared" si="2"/>
        <v>1</v>
      </c>
      <c r="AX39" s="129" t="e">
        <f t="shared" ca="1" si="3"/>
        <v>#NAME?</v>
      </c>
      <c r="AY39" s="130">
        <f t="shared" si="4"/>
        <v>0</v>
      </c>
    </row>
    <row r="40" spans="1:51" ht="15.75" customHeight="1" x14ac:dyDescent="0.25">
      <c r="A40" s="47" t="s">
        <v>186</v>
      </c>
      <c r="B40" s="127">
        <f>IF('Indicator Date hidden'!C41="x","x",B$2-'Indicator Date hidden'!C41)</f>
        <v>0</v>
      </c>
      <c r="C40" s="127">
        <f>IF('Indicator Date hidden'!D41="x","x",C$2-'Indicator Date hidden'!D41)</f>
        <v>0</v>
      </c>
      <c r="D40" s="127">
        <f>IF('Indicator Date hidden'!E41="x","x",D$2-'Indicator Date hidden'!E41)</f>
        <v>0</v>
      </c>
      <c r="E40" s="127">
        <f>IF('Indicator Date hidden'!F41="x","x",E$2-'Indicator Date hidden'!F41)</f>
        <v>0</v>
      </c>
      <c r="F40" s="127">
        <f>IF('Indicator Date hidden'!G41="x","x",F$2-'Indicator Date hidden'!G41)</f>
        <v>0</v>
      </c>
      <c r="G40" s="127">
        <f>IF('Indicator Date hidden'!H41="x","x",G$2-'Indicator Date hidden'!H41)</f>
        <v>0</v>
      </c>
      <c r="H40" s="127">
        <f>IF('Indicator Date hidden'!I41="x","x",H$2-'Indicator Date hidden'!I41)</f>
        <v>2</v>
      </c>
      <c r="I40" s="127">
        <f>IF('Indicator Date hidden'!J41="x","x",I$2-'Indicator Date hidden'!J41)</f>
        <v>0</v>
      </c>
      <c r="J40" s="127">
        <f>IF('Indicator Date hidden'!K41="x","x",J$2-'Indicator Date hidden'!K41)</f>
        <v>0</v>
      </c>
      <c r="K40" s="127">
        <f>IF('Indicator Date hidden'!L41="x","x",K$2-'Indicator Date hidden'!L41)</f>
        <v>0</v>
      </c>
      <c r="L40" s="127">
        <f>IF('Indicator Date hidden'!M41="x","x",L$2-'Indicator Date hidden'!M41)</f>
        <v>0</v>
      </c>
      <c r="M40" s="127">
        <f>IF('Indicator Date hidden'!N41="x","x",M$2-'Indicator Date hidden'!N41)</f>
        <v>0</v>
      </c>
      <c r="N40" s="127">
        <f>IF('Indicator Date hidden'!O41="x","x",N$2-'Indicator Date hidden'!O41)</f>
        <v>0</v>
      </c>
      <c r="O40" s="127">
        <f>IF('Indicator Date hidden'!P41="x","x",O$2-'Indicator Date hidden'!P41)</f>
        <v>0</v>
      </c>
      <c r="P40" s="127">
        <f>IF('Indicator Date hidden'!Q41="x","x",P$2-'Indicator Date hidden'!Q41)</f>
        <v>0</v>
      </c>
      <c r="Q40" s="127">
        <f>IF('Indicator Date hidden'!R41="x","x",Q$2-'Indicator Date hidden'!R41)</f>
        <v>0</v>
      </c>
      <c r="R40" s="127">
        <f>IF('Indicator Date hidden'!S41="x","x",R$2-'Indicator Date hidden'!S41)</f>
        <v>0</v>
      </c>
      <c r="S40" s="127">
        <f>IF('Indicator Date hidden'!T41="x","x",S$2-'Indicator Date hidden'!T41)</f>
        <v>0</v>
      </c>
      <c r="T40" s="127">
        <f>IF('Indicator Date hidden'!U41="x","x",T$2-'Indicator Date hidden'!U41)</f>
        <v>0</v>
      </c>
      <c r="U40" s="127">
        <f>IF('Indicator Date hidden'!V41="x","x",U$2-'Indicator Date hidden'!V41)</f>
        <v>0</v>
      </c>
      <c r="V40" s="127">
        <f>IF('Indicator Date hidden'!W41="x","x",V$2-'Indicator Date hidden'!W41)</f>
        <v>0</v>
      </c>
      <c r="W40" s="127">
        <f>IF('Indicator Date hidden'!X41="x","x",W$2-'Indicator Date hidden'!X41)</f>
        <v>0</v>
      </c>
      <c r="X40" s="127">
        <f>IF('Indicator Date hidden'!Y41="x","x",X$2-'Indicator Date hidden'!Y41)</f>
        <v>0</v>
      </c>
      <c r="Y40" s="127">
        <f>IF('Indicator Date hidden'!Z41="x","x",Y$2-'Indicator Date hidden'!Z41)</f>
        <v>0</v>
      </c>
      <c r="Z40" s="127">
        <f>IF('Indicator Date hidden'!AA41="x","x",Z$2-'Indicator Date hidden'!AA41)</f>
        <v>0</v>
      </c>
      <c r="AA40" s="127">
        <f>IF('Indicator Date hidden'!AB41="x","x",AA$2-'Indicator Date hidden'!AB41)</f>
        <v>0</v>
      </c>
      <c r="AB40" s="127">
        <f>IF('Indicator Date hidden'!AC41="x","x",AB$2-'Indicator Date hidden'!AC41)</f>
        <v>0</v>
      </c>
      <c r="AC40" s="127">
        <f>IF('Indicator Date hidden'!AD41="x","x",AC$2-'Indicator Date hidden'!AD41)</f>
        <v>0</v>
      </c>
      <c r="AD40" s="127">
        <f>IF('Indicator Date hidden'!AE41="x","x",AD$2-'Indicator Date hidden'!AE41)</f>
        <v>0</v>
      </c>
      <c r="AE40" s="127">
        <f>IF('Indicator Date hidden'!AF41="x","x",AE$2-'Indicator Date hidden'!AF41)</f>
        <v>0</v>
      </c>
      <c r="AF40" s="127">
        <f>IF('Indicator Date hidden'!AG41="x","x",AF$2-'Indicator Date hidden'!AG41)</f>
        <v>0</v>
      </c>
      <c r="AG40" s="127">
        <f>IF('Indicator Date hidden'!AH41="x","x",AG$2-'Indicator Date hidden'!AH41)</f>
        <v>0</v>
      </c>
      <c r="AH40" s="127">
        <f>IF('Indicator Date hidden'!AI41="x","x",AH$2-'Indicator Date hidden'!AI41)</f>
        <v>0</v>
      </c>
      <c r="AI40" s="127">
        <f>IF('Indicator Date hidden'!AJ41="x","x",AI$2-'Indicator Date hidden'!AJ41)</f>
        <v>0</v>
      </c>
      <c r="AJ40" s="127">
        <f>IF('Indicator Date hidden'!AK41="x","x",AJ$2-'Indicator Date hidden'!AK41)</f>
        <v>0</v>
      </c>
      <c r="AK40" s="127">
        <f>IF('Indicator Date hidden'!AL41="x","x",AK$2-'Indicator Date hidden'!AL41)</f>
        <v>0</v>
      </c>
      <c r="AL40" s="127">
        <f>IF('Indicator Date hidden'!AM41="x","x",AL$2-'Indicator Date hidden'!AM41)</f>
        <v>0</v>
      </c>
      <c r="AM40" s="127">
        <f>IF('Indicator Date hidden'!AN41="x","x",AM$2-'Indicator Date hidden'!AN41)</f>
        <v>0</v>
      </c>
      <c r="AN40" s="127">
        <f>IF('Indicator Date hidden'!AO41="x","x",AN$2-'Indicator Date hidden'!AO41)</f>
        <v>0</v>
      </c>
      <c r="AO40" s="127">
        <f>IF('Indicator Date hidden'!AP41="x","x",AO$2-'Indicator Date hidden'!AP41)</f>
        <v>0</v>
      </c>
      <c r="AP40" s="127">
        <f>IF('Indicator Date hidden'!AQ41="x","x",AP$2-'Indicator Date hidden'!AQ41)</f>
        <v>0</v>
      </c>
      <c r="AQ40" s="127">
        <f>IF('Indicator Date hidden'!AR41="x","x",AQ$2-'Indicator Date hidden'!AR41)</f>
        <v>0</v>
      </c>
      <c r="AR40" s="127">
        <f>IF('Indicator Date hidden'!AS41="x","x",AR$2-'Indicator Date hidden'!AS41)</f>
        <v>0</v>
      </c>
      <c r="AS40" s="127">
        <f>IF('Indicator Date hidden'!AT41="x","x",AS$2-'Indicator Date hidden'!AT41)</f>
        <v>0</v>
      </c>
      <c r="AT40" s="127">
        <f>IF('Indicator Date hidden'!AU41="x","x",AT$2-'Indicator Date hidden'!AU41)</f>
        <v>0</v>
      </c>
      <c r="AU40">
        <f t="shared" si="0"/>
        <v>2</v>
      </c>
      <c r="AV40" s="129">
        <f t="shared" si="1"/>
        <v>5.2631578947368418E-2</v>
      </c>
      <c r="AW40">
        <f t="shared" si="2"/>
        <v>1</v>
      </c>
      <c r="AX40" s="129" t="e">
        <f t="shared" ca="1" si="3"/>
        <v>#NAME?</v>
      </c>
      <c r="AY40" s="130">
        <f t="shared" si="4"/>
        <v>0</v>
      </c>
    </row>
    <row r="41" spans="1:51" ht="15.75" customHeight="1" x14ac:dyDescent="0.25">
      <c r="A41" s="47" t="s">
        <v>188</v>
      </c>
      <c r="B41" s="127">
        <f>IF('Indicator Date hidden'!C42="x","x",B$2-'Indicator Date hidden'!C42)</f>
        <v>0</v>
      </c>
      <c r="C41" s="127">
        <f>IF('Indicator Date hidden'!D42="x","x",C$2-'Indicator Date hidden'!D42)</f>
        <v>0</v>
      </c>
      <c r="D41" s="127">
        <f>IF('Indicator Date hidden'!E42="x","x",D$2-'Indicator Date hidden'!E42)</f>
        <v>0</v>
      </c>
      <c r="E41" s="127">
        <f>IF('Indicator Date hidden'!F42="x","x",E$2-'Indicator Date hidden'!F42)</f>
        <v>0</v>
      </c>
      <c r="F41" s="127">
        <f>IF('Indicator Date hidden'!G42="x","x",F$2-'Indicator Date hidden'!G42)</f>
        <v>0</v>
      </c>
      <c r="G41" s="127">
        <f>IF('Indicator Date hidden'!H42="x","x",G$2-'Indicator Date hidden'!H42)</f>
        <v>0</v>
      </c>
      <c r="H41" s="127">
        <f>IF('Indicator Date hidden'!I42="x","x",H$2-'Indicator Date hidden'!I42)</f>
        <v>2</v>
      </c>
      <c r="I41" s="127">
        <f>IF('Indicator Date hidden'!J42="x","x",I$2-'Indicator Date hidden'!J42)</f>
        <v>0</v>
      </c>
      <c r="J41" s="127">
        <f>IF('Indicator Date hidden'!K42="x","x",J$2-'Indicator Date hidden'!K42)</f>
        <v>0</v>
      </c>
      <c r="K41" s="127">
        <f>IF('Indicator Date hidden'!L42="x","x",K$2-'Indicator Date hidden'!L42)</f>
        <v>0</v>
      </c>
      <c r="L41" s="127">
        <f>IF('Indicator Date hidden'!M42="x","x",L$2-'Indicator Date hidden'!M42)</f>
        <v>0</v>
      </c>
      <c r="M41" s="127">
        <f>IF('Indicator Date hidden'!N42="x","x",M$2-'Indicator Date hidden'!N42)</f>
        <v>0</v>
      </c>
      <c r="N41" s="127">
        <f>IF('Indicator Date hidden'!O42="x","x",N$2-'Indicator Date hidden'!O42)</f>
        <v>0</v>
      </c>
      <c r="O41" s="127">
        <f>IF('Indicator Date hidden'!P42="x","x",O$2-'Indicator Date hidden'!P42)</f>
        <v>0</v>
      </c>
      <c r="P41" s="127">
        <f>IF('Indicator Date hidden'!Q42="x","x",P$2-'Indicator Date hidden'!Q42)</f>
        <v>0</v>
      </c>
      <c r="Q41" s="127">
        <f>IF('Indicator Date hidden'!R42="x","x",Q$2-'Indicator Date hidden'!R42)</f>
        <v>0</v>
      </c>
      <c r="R41" s="127">
        <f>IF('Indicator Date hidden'!S42="x","x",R$2-'Indicator Date hidden'!S42)</f>
        <v>0</v>
      </c>
      <c r="S41" s="127">
        <f>IF('Indicator Date hidden'!T42="x","x",S$2-'Indicator Date hidden'!T42)</f>
        <v>0</v>
      </c>
      <c r="T41" s="127">
        <f>IF('Indicator Date hidden'!U42="x","x",T$2-'Indicator Date hidden'!U42)</f>
        <v>0</v>
      </c>
      <c r="U41" s="127">
        <f>IF('Indicator Date hidden'!V42="x","x",U$2-'Indicator Date hidden'!V42)</f>
        <v>0</v>
      </c>
      <c r="V41" s="127">
        <f>IF('Indicator Date hidden'!W42="x","x",V$2-'Indicator Date hidden'!W42)</f>
        <v>0</v>
      </c>
      <c r="W41" s="127">
        <f>IF('Indicator Date hidden'!X42="x","x",W$2-'Indicator Date hidden'!X42)</f>
        <v>0</v>
      </c>
      <c r="X41" s="127">
        <f>IF('Indicator Date hidden'!Y42="x","x",X$2-'Indicator Date hidden'!Y42)</f>
        <v>0</v>
      </c>
      <c r="Y41" s="127">
        <f>IF('Indicator Date hidden'!Z42="x","x",Y$2-'Indicator Date hidden'!Z42)</f>
        <v>0</v>
      </c>
      <c r="Z41" s="127">
        <f>IF('Indicator Date hidden'!AA42="x","x",Z$2-'Indicator Date hidden'!AA42)</f>
        <v>0</v>
      </c>
      <c r="AA41" s="127">
        <f>IF('Indicator Date hidden'!AB42="x","x",AA$2-'Indicator Date hidden'!AB42)</f>
        <v>0</v>
      </c>
      <c r="AB41" s="127">
        <f>IF('Indicator Date hidden'!AC42="x","x",AB$2-'Indicator Date hidden'!AC42)</f>
        <v>0</v>
      </c>
      <c r="AC41" s="127">
        <f>IF('Indicator Date hidden'!AD42="x","x",AC$2-'Indicator Date hidden'!AD42)</f>
        <v>0</v>
      </c>
      <c r="AD41" s="127">
        <f>IF('Indicator Date hidden'!AE42="x","x",AD$2-'Indicator Date hidden'!AE42)</f>
        <v>0</v>
      </c>
      <c r="AE41" s="127">
        <f>IF('Indicator Date hidden'!AF42="x","x",AE$2-'Indicator Date hidden'!AF42)</f>
        <v>0</v>
      </c>
      <c r="AF41" s="127">
        <f>IF('Indicator Date hidden'!AG42="x","x",AF$2-'Indicator Date hidden'!AG42)</f>
        <v>0</v>
      </c>
      <c r="AG41" s="127">
        <f>IF('Indicator Date hidden'!AH42="x","x",AG$2-'Indicator Date hidden'!AH42)</f>
        <v>0</v>
      </c>
      <c r="AH41" s="127">
        <f>IF('Indicator Date hidden'!AI42="x","x",AH$2-'Indicator Date hidden'!AI42)</f>
        <v>0</v>
      </c>
      <c r="AI41" s="127">
        <f>IF('Indicator Date hidden'!AJ42="x","x",AI$2-'Indicator Date hidden'!AJ42)</f>
        <v>0</v>
      </c>
      <c r="AJ41" s="127">
        <f>IF('Indicator Date hidden'!AK42="x","x",AJ$2-'Indicator Date hidden'!AK42)</f>
        <v>0</v>
      </c>
      <c r="AK41" s="127">
        <f>IF('Indicator Date hidden'!AL42="x","x",AK$2-'Indicator Date hidden'!AL42)</f>
        <v>0</v>
      </c>
      <c r="AL41" s="127">
        <f>IF('Indicator Date hidden'!AM42="x","x",AL$2-'Indicator Date hidden'!AM42)</f>
        <v>0</v>
      </c>
      <c r="AM41" s="127">
        <f>IF('Indicator Date hidden'!AN42="x","x",AM$2-'Indicator Date hidden'!AN42)</f>
        <v>0</v>
      </c>
      <c r="AN41" s="127">
        <f>IF('Indicator Date hidden'!AO42="x","x",AN$2-'Indicator Date hidden'!AO42)</f>
        <v>0</v>
      </c>
      <c r="AO41" s="127">
        <f>IF('Indicator Date hidden'!AP42="x","x",AO$2-'Indicator Date hidden'!AP42)</f>
        <v>0</v>
      </c>
      <c r="AP41" s="127">
        <f>IF('Indicator Date hidden'!AQ42="x","x",AP$2-'Indicator Date hidden'!AQ42)</f>
        <v>0</v>
      </c>
      <c r="AQ41" s="127">
        <f>IF('Indicator Date hidden'!AR42="x","x",AQ$2-'Indicator Date hidden'!AR42)</f>
        <v>0</v>
      </c>
      <c r="AR41" s="127">
        <f>IF('Indicator Date hidden'!AS42="x","x",AR$2-'Indicator Date hidden'!AS42)</f>
        <v>0</v>
      </c>
      <c r="AS41" s="127">
        <f>IF('Indicator Date hidden'!AT42="x","x",AS$2-'Indicator Date hidden'!AT42)</f>
        <v>0</v>
      </c>
      <c r="AT41" s="127">
        <f>IF('Indicator Date hidden'!AU42="x","x",AT$2-'Indicator Date hidden'!AU42)</f>
        <v>0</v>
      </c>
      <c r="AU41">
        <f t="shared" si="0"/>
        <v>2</v>
      </c>
      <c r="AV41" s="129">
        <f t="shared" si="1"/>
        <v>5.2631578947368418E-2</v>
      </c>
      <c r="AW41">
        <f t="shared" si="2"/>
        <v>1</v>
      </c>
      <c r="AX41" s="129" t="e">
        <f t="shared" ca="1" si="3"/>
        <v>#NAME?</v>
      </c>
      <c r="AY41" s="130">
        <f t="shared" si="4"/>
        <v>0</v>
      </c>
    </row>
    <row r="42" spans="1:51" ht="15.75" customHeight="1" x14ac:dyDescent="0.25">
      <c r="A42" s="47" t="s">
        <v>190</v>
      </c>
      <c r="B42" s="127">
        <f>IF('Indicator Date hidden'!C43="x","x",B$2-'Indicator Date hidden'!C43)</f>
        <v>0</v>
      </c>
      <c r="C42" s="127">
        <f>IF('Indicator Date hidden'!D43="x","x",C$2-'Indicator Date hidden'!D43)</f>
        <v>0</v>
      </c>
      <c r="D42" s="127">
        <f>IF('Indicator Date hidden'!E43="x","x",D$2-'Indicator Date hidden'!E43)</f>
        <v>0</v>
      </c>
      <c r="E42" s="127">
        <f>IF('Indicator Date hidden'!F43="x","x",E$2-'Indicator Date hidden'!F43)</f>
        <v>0</v>
      </c>
      <c r="F42" s="127">
        <f>IF('Indicator Date hidden'!G43="x","x",F$2-'Indicator Date hidden'!G43)</f>
        <v>0</v>
      </c>
      <c r="G42" s="127">
        <f>IF('Indicator Date hidden'!H43="x","x",G$2-'Indicator Date hidden'!H43)</f>
        <v>0</v>
      </c>
      <c r="H42" s="127">
        <f>IF('Indicator Date hidden'!I43="x","x",H$2-'Indicator Date hidden'!I43)</f>
        <v>2</v>
      </c>
      <c r="I42" s="127">
        <f>IF('Indicator Date hidden'!J43="x","x",I$2-'Indicator Date hidden'!J43)</f>
        <v>0</v>
      </c>
      <c r="J42" s="127">
        <f>IF('Indicator Date hidden'!K43="x","x",J$2-'Indicator Date hidden'!K43)</f>
        <v>0</v>
      </c>
      <c r="K42" s="127">
        <f>IF('Indicator Date hidden'!L43="x","x",K$2-'Indicator Date hidden'!L43)</f>
        <v>0</v>
      </c>
      <c r="L42" s="127">
        <f>IF('Indicator Date hidden'!M43="x","x",L$2-'Indicator Date hidden'!M43)</f>
        <v>0</v>
      </c>
      <c r="M42" s="127">
        <f>IF('Indicator Date hidden'!N43="x","x",M$2-'Indicator Date hidden'!N43)</f>
        <v>0</v>
      </c>
      <c r="N42" s="127">
        <f>IF('Indicator Date hidden'!O43="x","x",N$2-'Indicator Date hidden'!O43)</f>
        <v>0</v>
      </c>
      <c r="O42" s="127">
        <f>IF('Indicator Date hidden'!P43="x","x",O$2-'Indicator Date hidden'!P43)</f>
        <v>0</v>
      </c>
      <c r="P42" s="127">
        <f>IF('Indicator Date hidden'!Q43="x","x",P$2-'Indicator Date hidden'!Q43)</f>
        <v>0</v>
      </c>
      <c r="Q42" s="127">
        <f>IF('Indicator Date hidden'!R43="x","x",Q$2-'Indicator Date hidden'!R43)</f>
        <v>0</v>
      </c>
      <c r="R42" s="127">
        <f>IF('Indicator Date hidden'!S43="x","x",R$2-'Indicator Date hidden'!S43)</f>
        <v>0</v>
      </c>
      <c r="S42" s="127">
        <f>IF('Indicator Date hidden'!T43="x","x",S$2-'Indicator Date hidden'!T43)</f>
        <v>0</v>
      </c>
      <c r="T42" s="127">
        <f>IF('Indicator Date hidden'!U43="x","x",T$2-'Indicator Date hidden'!U43)</f>
        <v>0</v>
      </c>
      <c r="U42" s="127">
        <f>IF('Indicator Date hidden'!V43="x","x",U$2-'Indicator Date hidden'!V43)</f>
        <v>0</v>
      </c>
      <c r="V42" s="127">
        <f>IF('Indicator Date hidden'!W43="x","x",V$2-'Indicator Date hidden'!W43)</f>
        <v>0</v>
      </c>
      <c r="W42" s="127">
        <f>IF('Indicator Date hidden'!X43="x","x",W$2-'Indicator Date hidden'!X43)</f>
        <v>0</v>
      </c>
      <c r="X42" s="127">
        <f>IF('Indicator Date hidden'!Y43="x","x",X$2-'Indicator Date hidden'!Y43)</f>
        <v>0</v>
      </c>
      <c r="Y42" s="127">
        <f>IF('Indicator Date hidden'!Z43="x","x",Y$2-'Indicator Date hidden'!Z43)</f>
        <v>0</v>
      </c>
      <c r="Z42" s="127">
        <f>IF('Indicator Date hidden'!AA43="x","x",Z$2-'Indicator Date hidden'!AA43)</f>
        <v>0</v>
      </c>
      <c r="AA42" s="127">
        <f>IF('Indicator Date hidden'!AB43="x","x",AA$2-'Indicator Date hidden'!AB43)</f>
        <v>0</v>
      </c>
      <c r="AB42" s="127">
        <f>IF('Indicator Date hidden'!AC43="x","x",AB$2-'Indicator Date hidden'!AC43)</f>
        <v>0</v>
      </c>
      <c r="AC42" s="127">
        <f>IF('Indicator Date hidden'!AD43="x","x",AC$2-'Indicator Date hidden'!AD43)</f>
        <v>0</v>
      </c>
      <c r="AD42" s="127">
        <f>IF('Indicator Date hidden'!AE43="x","x",AD$2-'Indicator Date hidden'!AE43)</f>
        <v>0</v>
      </c>
      <c r="AE42" s="127">
        <f>IF('Indicator Date hidden'!AF43="x","x",AE$2-'Indicator Date hidden'!AF43)</f>
        <v>0</v>
      </c>
      <c r="AF42" s="127">
        <f>IF('Indicator Date hidden'!AG43="x","x",AF$2-'Indicator Date hidden'!AG43)</f>
        <v>0</v>
      </c>
      <c r="AG42" s="127">
        <f>IF('Indicator Date hidden'!AH43="x","x",AG$2-'Indicator Date hidden'!AH43)</f>
        <v>0</v>
      </c>
      <c r="AH42" s="127">
        <f>IF('Indicator Date hidden'!AI43="x","x",AH$2-'Indicator Date hidden'!AI43)</f>
        <v>0</v>
      </c>
      <c r="AI42" s="127">
        <f>IF('Indicator Date hidden'!AJ43="x","x",AI$2-'Indicator Date hidden'!AJ43)</f>
        <v>0</v>
      </c>
      <c r="AJ42" s="127">
        <f>IF('Indicator Date hidden'!AK43="x","x",AJ$2-'Indicator Date hidden'!AK43)</f>
        <v>0</v>
      </c>
      <c r="AK42" s="127">
        <f>IF('Indicator Date hidden'!AL43="x","x",AK$2-'Indicator Date hidden'!AL43)</f>
        <v>0</v>
      </c>
      <c r="AL42" s="127">
        <f>IF('Indicator Date hidden'!AM43="x","x",AL$2-'Indicator Date hidden'!AM43)</f>
        <v>0</v>
      </c>
      <c r="AM42" s="127">
        <f>IF('Indicator Date hidden'!AN43="x","x",AM$2-'Indicator Date hidden'!AN43)</f>
        <v>0</v>
      </c>
      <c r="AN42" s="127">
        <f>IF('Indicator Date hidden'!AO43="x","x",AN$2-'Indicator Date hidden'!AO43)</f>
        <v>0</v>
      </c>
      <c r="AO42" s="127">
        <f>IF('Indicator Date hidden'!AP43="x","x",AO$2-'Indicator Date hidden'!AP43)</f>
        <v>0</v>
      </c>
      <c r="AP42" s="127">
        <f>IF('Indicator Date hidden'!AQ43="x","x",AP$2-'Indicator Date hidden'!AQ43)</f>
        <v>0</v>
      </c>
      <c r="AQ42" s="127">
        <f>IF('Indicator Date hidden'!AR43="x","x",AQ$2-'Indicator Date hidden'!AR43)</f>
        <v>0</v>
      </c>
      <c r="AR42" s="127">
        <f>IF('Indicator Date hidden'!AS43="x","x",AR$2-'Indicator Date hidden'!AS43)</f>
        <v>0</v>
      </c>
      <c r="AS42" s="127">
        <f>IF('Indicator Date hidden'!AT43="x","x",AS$2-'Indicator Date hidden'!AT43)</f>
        <v>0</v>
      </c>
      <c r="AT42" s="127">
        <f>IF('Indicator Date hidden'!AU43="x","x",AT$2-'Indicator Date hidden'!AU43)</f>
        <v>0</v>
      </c>
      <c r="AU42">
        <f t="shared" si="0"/>
        <v>2</v>
      </c>
      <c r="AV42" s="129">
        <f t="shared" si="1"/>
        <v>5.2631578947368418E-2</v>
      </c>
      <c r="AW42">
        <f t="shared" si="2"/>
        <v>1</v>
      </c>
      <c r="AX42" s="129" t="e">
        <f t="shared" ca="1" si="3"/>
        <v>#NAME?</v>
      </c>
      <c r="AY42" s="130">
        <f t="shared" si="4"/>
        <v>0</v>
      </c>
    </row>
    <row r="43" spans="1:51" ht="15.75" customHeight="1" x14ac:dyDescent="0.25">
      <c r="A43" s="47" t="s">
        <v>192</v>
      </c>
      <c r="B43" s="127">
        <f>IF('Indicator Date hidden'!C44="x","x",B$2-'Indicator Date hidden'!C44)</f>
        <v>0</v>
      </c>
      <c r="C43" s="127">
        <f>IF('Indicator Date hidden'!D44="x","x",C$2-'Indicator Date hidden'!D44)</f>
        <v>0</v>
      </c>
      <c r="D43" s="127">
        <f>IF('Indicator Date hidden'!E44="x","x",D$2-'Indicator Date hidden'!E44)</f>
        <v>0</v>
      </c>
      <c r="E43" s="127">
        <f>IF('Indicator Date hidden'!F44="x","x",E$2-'Indicator Date hidden'!F44)</f>
        <v>0</v>
      </c>
      <c r="F43" s="127">
        <f>IF('Indicator Date hidden'!G44="x","x",F$2-'Indicator Date hidden'!G44)</f>
        <v>0</v>
      </c>
      <c r="G43" s="127">
        <f>IF('Indicator Date hidden'!H44="x","x",G$2-'Indicator Date hidden'!H44)</f>
        <v>0</v>
      </c>
      <c r="H43" s="127">
        <f>IF('Indicator Date hidden'!I44="x","x",H$2-'Indicator Date hidden'!I44)</f>
        <v>2</v>
      </c>
      <c r="I43" s="127">
        <f>IF('Indicator Date hidden'!J44="x","x",I$2-'Indicator Date hidden'!J44)</f>
        <v>0</v>
      </c>
      <c r="J43" s="127">
        <f>IF('Indicator Date hidden'!K44="x","x",J$2-'Indicator Date hidden'!K44)</f>
        <v>0</v>
      </c>
      <c r="K43" s="127">
        <f>IF('Indicator Date hidden'!L44="x","x",K$2-'Indicator Date hidden'!L44)</f>
        <v>0</v>
      </c>
      <c r="L43" s="127">
        <f>IF('Indicator Date hidden'!M44="x","x",L$2-'Indicator Date hidden'!M44)</f>
        <v>0</v>
      </c>
      <c r="M43" s="127">
        <f>IF('Indicator Date hidden'!N44="x","x",M$2-'Indicator Date hidden'!N44)</f>
        <v>0</v>
      </c>
      <c r="N43" s="127">
        <f>IF('Indicator Date hidden'!O44="x","x",N$2-'Indicator Date hidden'!O44)</f>
        <v>0</v>
      </c>
      <c r="O43" s="127">
        <f>IF('Indicator Date hidden'!P44="x","x",O$2-'Indicator Date hidden'!P44)</f>
        <v>0</v>
      </c>
      <c r="P43" s="127">
        <f>IF('Indicator Date hidden'!Q44="x","x",P$2-'Indicator Date hidden'!Q44)</f>
        <v>0</v>
      </c>
      <c r="Q43" s="127">
        <f>IF('Indicator Date hidden'!R44="x","x",Q$2-'Indicator Date hidden'!R44)</f>
        <v>0</v>
      </c>
      <c r="R43" s="127">
        <f>IF('Indicator Date hidden'!S44="x","x",R$2-'Indicator Date hidden'!S44)</f>
        <v>0</v>
      </c>
      <c r="S43" s="127">
        <f>IF('Indicator Date hidden'!T44="x","x",S$2-'Indicator Date hidden'!T44)</f>
        <v>0</v>
      </c>
      <c r="T43" s="127">
        <f>IF('Indicator Date hidden'!U44="x","x",T$2-'Indicator Date hidden'!U44)</f>
        <v>0</v>
      </c>
      <c r="U43" s="127">
        <f>IF('Indicator Date hidden'!V44="x","x",U$2-'Indicator Date hidden'!V44)</f>
        <v>0</v>
      </c>
      <c r="V43" s="127">
        <f>IF('Indicator Date hidden'!W44="x","x",V$2-'Indicator Date hidden'!W44)</f>
        <v>0</v>
      </c>
      <c r="W43" s="127">
        <f>IF('Indicator Date hidden'!X44="x","x",W$2-'Indicator Date hidden'!X44)</f>
        <v>0</v>
      </c>
      <c r="X43" s="127">
        <f>IF('Indicator Date hidden'!Y44="x","x",X$2-'Indicator Date hidden'!Y44)</f>
        <v>0</v>
      </c>
      <c r="Y43" s="127">
        <f>IF('Indicator Date hidden'!Z44="x","x",Y$2-'Indicator Date hidden'!Z44)</f>
        <v>0</v>
      </c>
      <c r="Z43" s="127">
        <f>IF('Indicator Date hidden'!AA44="x","x",Z$2-'Indicator Date hidden'!AA44)</f>
        <v>0</v>
      </c>
      <c r="AA43" s="127">
        <f>IF('Indicator Date hidden'!AB44="x","x",AA$2-'Indicator Date hidden'!AB44)</f>
        <v>0</v>
      </c>
      <c r="AB43" s="127">
        <f>IF('Indicator Date hidden'!AC44="x","x",AB$2-'Indicator Date hidden'!AC44)</f>
        <v>0</v>
      </c>
      <c r="AC43" s="127">
        <f>IF('Indicator Date hidden'!AD44="x","x",AC$2-'Indicator Date hidden'!AD44)</f>
        <v>0</v>
      </c>
      <c r="AD43" s="127">
        <f>IF('Indicator Date hidden'!AE44="x","x",AD$2-'Indicator Date hidden'!AE44)</f>
        <v>0</v>
      </c>
      <c r="AE43" s="127">
        <f>IF('Indicator Date hidden'!AF44="x","x",AE$2-'Indicator Date hidden'!AF44)</f>
        <v>0</v>
      </c>
      <c r="AF43" s="127">
        <f>IF('Indicator Date hidden'!AG44="x","x",AF$2-'Indicator Date hidden'!AG44)</f>
        <v>0</v>
      </c>
      <c r="AG43" s="127">
        <f>IF('Indicator Date hidden'!AH44="x","x",AG$2-'Indicator Date hidden'!AH44)</f>
        <v>0</v>
      </c>
      <c r="AH43" s="127">
        <f>IF('Indicator Date hidden'!AI44="x","x",AH$2-'Indicator Date hidden'!AI44)</f>
        <v>0</v>
      </c>
      <c r="AI43" s="127">
        <f>IF('Indicator Date hidden'!AJ44="x","x",AI$2-'Indicator Date hidden'!AJ44)</f>
        <v>0</v>
      </c>
      <c r="AJ43" s="127">
        <f>IF('Indicator Date hidden'!AK44="x","x",AJ$2-'Indicator Date hidden'!AK44)</f>
        <v>0</v>
      </c>
      <c r="AK43" s="127">
        <f>IF('Indicator Date hidden'!AL44="x","x",AK$2-'Indicator Date hidden'!AL44)</f>
        <v>0</v>
      </c>
      <c r="AL43" s="127">
        <f>IF('Indicator Date hidden'!AM44="x","x",AL$2-'Indicator Date hidden'!AM44)</f>
        <v>0</v>
      </c>
      <c r="AM43" s="127">
        <f>IF('Indicator Date hidden'!AN44="x","x",AM$2-'Indicator Date hidden'!AN44)</f>
        <v>0</v>
      </c>
      <c r="AN43" s="127">
        <f>IF('Indicator Date hidden'!AO44="x","x",AN$2-'Indicator Date hidden'!AO44)</f>
        <v>0</v>
      </c>
      <c r="AO43" s="127">
        <f>IF('Indicator Date hidden'!AP44="x","x",AO$2-'Indicator Date hidden'!AP44)</f>
        <v>0</v>
      </c>
      <c r="AP43" s="127">
        <f>IF('Indicator Date hidden'!AQ44="x","x",AP$2-'Indicator Date hidden'!AQ44)</f>
        <v>0</v>
      </c>
      <c r="AQ43" s="127">
        <f>IF('Indicator Date hidden'!AR44="x","x",AQ$2-'Indicator Date hidden'!AR44)</f>
        <v>0</v>
      </c>
      <c r="AR43" s="127">
        <f>IF('Indicator Date hidden'!AS44="x","x",AR$2-'Indicator Date hidden'!AS44)</f>
        <v>0</v>
      </c>
      <c r="AS43" s="127">
        <f>IF('Indicator Date hidden'!AT44="x","x",AS$2-'Indicator Date hidden'!AT44)</f>
        <v>0</v>
      </c>
      <c r="AT43" s="127">
        <f>IF('Indicator Date hidden'!AU44="x","x",AT$2-'Indicator Date hidden'!AU44)</f>
        <v>0</v>
      </c>
      <c r="AU43">
        <f t="shared" si="0"/>
        <v>2</v>
      </c>
      <c r="AV43" s="129">
        <f t="shared" si="1"/>
        <v>5.2631578947368418E-2</v>
      </c>
      <c r="AW43">
        <f t="shared" si="2"/>
        <v>1</v>
      </c>
      <c r="AX43" s="129" t="e">
        <f t="shared" ca="1" si="3"/>
        <v>#NAME?</v>
      </c>
      <c r="AY43" s="130">
        <f t="shared" si="4"/>
        <v>0</v>
      </c>
    </row>
    <row r="44" spans="1:51" ht="15.75" customHeight="1" x14ac:dyDescent="0.25">
      <c r="A44" s="47" t="s">
        <v>194</v>
      </c>
      <c r="B44" s="127">
        <f>IF('Indicator Date hidden'!C45="x","x",B$2-'Indicator Date hidden'!C45)</f>
        <v>0</v>
      </c>
      <c r="C44" s="127">
        <f>IF('Indicator Date hidden'!D45="x","x",C$2-'Indicator Date hidden'!D45)</f>
        <v>0</v>
      </c>
      <c r="D44" s="127">
        <f>IF('Indicator Date hidden'!E45="x","x",D$2-'Indicator Date hidden'!E45)</f>
        <v>0</v>
      </c>
      <c r="E44" s="127">
        <f>IF('Indicator Date hidden'!F45="x","x",E$2-'Indicator Date hidden'!F45)</f>
        <v>0</v>
      </c>
      <c r="F44" s="127">
        <f>IF('Indicator Date hidden'!G45="x","x",F$2-'Indicator Date hidden'!G45)</f>
        <v>0</v>
      </c>
      <c r="G44" s="127">
        <f>IF('Indicator Date hidden'!H45="x","x",G$2-'Indicator Date hidden'!H45)</f>
        <v>0</v>
      </c>
      <c r="H44" s="127">
        <f>IF('Indicator Date hidden'!I45="x","x",H$2-'Indicator Date hidden'!I45)</f>
        <v>2</v>
      </c>
      <c r="I44" s="127">
        <f>IF('Indicator Date hidden'!J45="x","x",I$2-'Indicator Date hidden'!J45)</f>
        <v>0</v>
      </c>
      <c r="J44" s="127">
        <f>IF('Indicator Date hidden'!K45="x","x",J$2-'Indicator Date hidden'!K45)</f>
        <v>0</v>
      </c>
      <c r="K44" s="127">
        <f>IF('Indicator Date hidden'!L45="x","x",K$2-'Indicator Date hidden'!L45)</f>
        <v>0</v>
      </c>
      <c r="L44" s="127">
        <f>IF('Indicator Date hidden'!M45="x","x",L$2-'Indicator Date hidden'!M45)</f>
        <v>0</v>
      </c>
      <c r="M44" s="127">
        <f>IF('Indicator Date hidden'!N45="x","x",M$2-'Indicator Date hidden'!N45)</f>
        <v>0</v>
      </c>
      <c r="N44" s="127">
        <f>IF('Indicator Date hidden'!O45="x","x",N$2-'Indicator Date hidden'!O45)</f>
        <v>0</v>
      </c>
      <c r="O44" s="127">
        <f>IF('Indicator Date hidden'!P45="x","x",O$2-'Indicator Date hidden'!P45)</f>
        <v>0</v>
      </c>
      <c r="P44" s="127">
        <f>IF('Indicator Date hidden'!Q45="x","x",P$2-'Indicator Date hidden'!Q45)</f>
        <v>0</v>
      </c>
      <c r="Q44" s="127">
        <f>IF('Indicator Date hidden'!R45="x","x",Q$2-'Indicator Date hidden'!R45)</f>
        <v>0</v>
      </c>
      <c r="R44" s="127">
        <f>IF('Indicator Date hidden'!S45="x","x",R$2-'Indicator Date hidden'!S45)</f>
        <v>0</v>
      </c>
      <c r="S44" s="127">
        <f>IF('Indicator Date hidden'!T45="x","x",S$2-'Indicator Date hidden'!T45)</f>
        <v>0</v>
      </c>
      <c r="T44" s="127">
        <f>IF('Indicator Date hidden'!U45="x","x",T$2-'Indicator Date hidden'!U45)</f>
        <v>0</v>
      </c>
      <c r="U44" s="127">
        <f>IF('Indicator Date hidden'!V45="x","x",U$2-'Indicator Date hidden'!V45)</f>
        <v>0</v>
      </c>
      <c r="V44" s="127">
        <f>IF('Indicator Date hidden'!W45="x","x",V$2-'Indicator Date hidden'!W45)</f>
        <v>0</v>
      </c>
      <c r="W44" s="127">
        <f>IF('Indicator Date hidden'!X45="x","x",W$2-'Indicator Date hidden'!X45)</f>
        <v>0</v>
      </c>
      <c r="X44" s="127">
        <f>IF('Indicator Date hidden'!Y45="x","x",X$2-'Indicator Date hidden'!Y45)</f>
        <v>0</v>
      </c>
      <c r="Y44" s="127">
        <f>IF('Indicator Date hidden'!Z45="x","x",Y$2-'Indicator Date hidden'!Z45)</f>
        <v>0</v>
      </c>
      <c r="Z44" s="127">
        <f>IF('Indicator Date hidden'!AA45="x","x",Z$2-'Indicator Date hidden'!AA45)</f>
        <v>0</v>
      </c>
      <c r="AA44" s="127">
        <f>IF('Indicator Date hidden'!AB45="x","x",AA$2-'Indicator Date hidden'!AB45)</f>
        <v>0</v>
      </c>
      <c r="AB44" s="127">
        <f>IF('Indicator Date hidden'!AC45="x","x",AB$2-'Indicator Date hidden'!AC45)</f>
        <v>0</v>
      </c>
      <c r="AC44" s="127">
        <f>IF('Indicator Date hidden'!AD45="x","x",AC$2-'Indicator Date hidden'!AD45)</f>
        <v>0</v>
      </c>
      <c r="AD44" s="127">
        <f>IF('Indicator Date hidden'!AE45="x","x",AD$2-'Indicator Date hidden'!AE45)</f>
        <v>0</v>
      </c>
      <c r="AE44" s="127">
        <f>IF('Indicator Date hidden'!AF45="x","x",AE$2-'Indicator Date hidden'!AF45)</f>
        <v>0</v>
      </c>
      <c r="AF44" s="127">
        <f>IF('Indicator Date hidden'!AG45="x","x",AF$2-'Indicator Date hidden'!AG45)</f>
        <v>0</v>
      </c>
      <c r="AG44" s="127">
        <f>IF('Indicator Date hidden'!AH45="x","x",AG$2-'Indicator Date hidden'!AH45)</f>
        <v>0</v>
      </c>
      <c r="AH44" s="127">
        <f>IF('Indicator Date hidden'!AI45="x","x",AH$2-'Indicator Date hidden'!AI45)</f>
        <v>0</v>
      </c>
      <c r="AI44" s="127">
        <f>IF('Indicator Date hidden'!AJ45="x","x",AI$2-'Indicator Date hidden'!AJ45)</f>
        <v>0</v>
      </c>
      <c r="AJ44" s="127">
        <f>IF('Indicator Date hidden'!AK45="x","x",AJ$2-'Indicator Date hidden'!AK45)</f>
        <v>0</v>
      </c>
      <c r="AK44" s="127">
        <f>IF('Indicator Date hidden'!AL45="x","x",AK$2-'Indicator Date hidden'!AL45)</f>
        <v>0</v>
      </c>
      <c r="AL44" s="127">
        <f>IF('Indicator Date hidden'!AM45="x","x",AL$2-'Indicator Date hidden'!AM45)</f>
        <v>0</v>
      </c>
      <c r="AM44" s="127">
        <f>IF('Indicator Date hidden'!AN45="x","x",AM$2-'Indicator Date hidden'!AN45)</f>
        <v>0</v>
      </c>
      <c r="AN44" s="127">
        <f>IF('Indicator Date hidden'!AO45="x","x",AN$2-'Indicator Date hidden'!AO45)</f>
        <v>0</v>
      </c>
      <c r="AO44" s="127">
        <f>IF('Indicator Date hidden'!AP45="x","x",AO$2-'Indicator Date hidden'!AP45)</f>
        <v>0</v>
      </c>
      <c r="AP44" s="127">
        <f>IF('Indicator Date hidden'!AQ45="x","x",AP$2-'Indicator Date hidden'!AQ45)</f>
        <v>0</v>
      </c>
      <c r="AQ44" s="127">
        <f>IF('Indicator Date hidden'!AR45="x","x",AQ$2-'Indicator Date hidden'!AR45)</f>
        <v>0</v>
      </c>
      <c r="AR44" s="127">
        <f>IF('Indicator Date hidden'!AS45="x","x",AR$2-'Indicator Date hidden'!AS45)</f>
        <v>0</v>
      </c>
      <c r="AS44" s="127">
        <f>IF('Indicator Date hidden'!AT45="x","x",AS$2-'Indicator Date hidden'!AT45)</f>
        <v>0</v>
      </c>
      <c r="AT44" s="127">
        <f>IF('Indicator Date hidden'!AU45="x","x",AT$2-'Indicator Date hidden'!AU45)</f>
        <v>0</v>
      </c>
      <c r="AU44">
        <f t="shared" si="0"/>
        <v>2</v>
      </c>
      <c r="AV44" s="129">
        <f t="shared" si="1"/>
        <v>5.2631578947368418E-2</v>
      </c>
      <c r="AW44">
        <f t="shared" si="2"/>
        <v>1</v>
      </c>
      <c r="AX44" s="129" t="e">
        <f t="shared" ca="1" si="3"/>
        <v>#NAME?</v>
      </c>
      <c r="AY44" s="130">
        <f t="shared" si="4"/>
        <v>0</v>
      </c>
    </row>
    <row r="45" spans="1:51" ht="15.75" customHeight="1" x14ac:dyDescent="0.25">
      <c r="A45" s="47" t="s">
        <v>196</v>
      </c>
      <c r="B45" s="127">
        <f>IF('Indicator Date hidden'!C46="x","x",B$2-'Indicator Date hidden'!C46)</f>
        <v>0</v>
      </c>
      <c r="C45" s="127">
        <f>IF('Indicator Date hidden'!D46="x","x",C$2-'Indicator Date hidden'!D46)</f>
        <v>0</v>
      </c>
      <c r="D45" s="127">
        <f>IF('Indicator Date hidden'!E46="x","x",D$2-'Indicator Date hidden'!E46)</f>
        <v>0</v>
      </c>
      <c r="E45" s="127">
        <f>IF('Indicator Date hidden'!F46="x","x",E$2-'Indicator Date hidden'!F46)</f>
        <v>0</v>
      </c>
      <c r="F45" s="127">
        <f>IF('Indicator Date hidden'!G46="x","x",F$2-'Indicator Date hidden'!G46)</f>
        <v>0</v>
      </c>
      <c r="G45" s="127">
        <f>IF('Indicator Date hidden'!H46="x","x",G$2-'Indicator Date hidden'!H46)</f>
        <v>0</v>
      </c>
      <c r="H45" s="127">
        <f>IF('Indicator Date hidden'!I46="x","x",H$2-'Indicator Date hidden'!I46)</f>
        <v>2</v>
      </c>
      <c r="I45" s="127">
        <f>IF('Indicator Date hidden'!J46="x","x",I$2-'Indicator Date hidden'!J46)</f>
        <v>0</v>
      </c>
      <c r="J45" s="127">
        <f>IF('Indicator Date hidden'!K46="x","x",J$2-'Indicator Date hidden'!K46)</f>
        <v>0</v>
      </c>
      <c r="K45" s="127">
        <f>IF('Indicator Date hidden'!L46="x","x",K$2-'Indicator Date hidden'!L46)</f>
        <v>0</v>
      </c>
      <c r="L45" s="127">
        <f>IF('Indicator Date hidden'!M46="x","x",L$2-'Indicator Date hidden'!M46)</f>
        <v>0</v>
      </c>
      <c r="M45" s="127">
        <f>IF('Indicator Date hidden'!N46="x","x",M$2-'Indicator Date hidden'!N46)</f>
        <v>0</v>
      </c>
      <c r="N45" s="127">
        <f>IF('Indicator Date hidden'!O46="x","x",N$2-'Indicator Date hidden'!O46)</f>
        <v>0</v>
      </c>
      <c r="O45" s="127">
        <f>IF('Indicator Date hidden'!P46="x","x",O$2-'Indicator Date hidden'!P46)</f>
        <v>0</v>
      </c>
      <c r="P45" s="127">
        <f>IF('Indicator Date hidden'!Q46="x","x",P$2-'Indicator Date hidden'!Q46)</f>
        <v>0</v>
      </c>
      <c r="Q45" s="127">
        <f>IF('Indicator Date hidden'!R46="x","x",Q$2-'Indicator Date hidden'!R46)</f>
        <v>0</v>
      </c>
      <c r="R45" s="127">
        <f>IF('Indicator Date hidden'!S46="x","x",R$2-'Indicator Date hidden'!S46)</f>
        <v>0</v>
      </c>
      <c r="S45" s="127">
        <f>IF('Indicator Date hidden'!T46="x","x",S$2-'Indicator Date hidden'!T46)</f>
        <v>0</v>
      </c>
      <c r="T45" s="127">
        <f>IF('Indicator Date hidden'!U46="x","x",T$2-'Indicator Date hidden'!U46)</f>
        <v>0</v>
      </c>
      <c r="U45" s="127">
        <f>IF('Indicator Date hidden'!V46="x","x",U$2-'Indicator Date hidden'!V46)</f>
        <v>0</v>
      </c>
      <c r="V45" s="127">
        <f>IF('Indicator Date hidden'!W46="x","x",V$2-'Indicator Date hidden'!W46)</f>
        <v>0</v>
      </c>
      <c r="W45" s="127">
        <f>IF('Indicator Date hidden'!X46="x","x",W$2-'Indicator Date hidden'!X46)</f>
        <v>0</v>
      </c>
      <c r="X45" s="127">
        <f>IF('Indicator Date hidden'!Y46="x","x",X$2-'Indicator Date hidden'!Y46)</f>
        <v>0</v>
      </c>
      <c r="Y45" s="127">
        <f>IF('Indicator Date hidden'!Z46="x","x",Y$2-'Indicator Date hidden'!Z46)</f>
        <v>0</v>
      </c>
      <c r="Z45" s="127">
        <f>IF('Indicator Date hidden'!AA46="x","x",Z$2-'Indicator Date hidden'!AA46)</f>
        <v>0</v>
      </c>
      <c r="AA45" s="127">
        <f>IF('Indicator Date hidden'!AB46="x","x",AA$2-'Indicator Date hidden'!AB46)</f>
        <v>0</v>
      </c>
      <c r="AB45" s="127">
        <f>IF('Indicator Date hidden'!AC46="x","x",AB$2-'Indicator Date hidden'!AC46)</f>
        <v>0</v>
      </c>
      <c r="AC45" s="127">
        <f>IF('Indicator Date hidden'!AD46="x","x",AC$2-'Indicator Date hidden'!AD46)</f>
        <v>0</v>
      </c>
      <c r="AD45" s="127">
        <f>IF('Indicator Date hidden'!AE46="x","x",AD$2-'Indicator Date hidden'!AE46)</f>
        <v>0</v>
      </c>
      <c r="AE45" s="127">
        <f>IF('Indicator Date hidden'!AF46="x","x",AE$2-'Indicator Date hidden'!AF46)</f>
        <v>0</v>
      </c>
      <c r="AF45" s="127">
        <f>IF('Indicator Date hidden'!AG46="x","x",AF$2-'Indicator Date hidden'!AG46)</f>
        <v>0</v>
      </c>
      <c r="AG45" s="127">
        <f>IF('Indicator Date hidden'!AH46="x","x",AG$2-'Indicator Date hidden'!AH46)</f>
        <v>0</v>
      </c>
      <c r="AH45" s="127">
        <f>IF('Indicator Date hidden'!AI46="x","x",AH$2-'Indicator Date hidden'!AI46)</f>
        <v>0</v>
      </c>
      <c r="AI45" s="127">
        <f>IF('Indicator Date hidden'!AJ46="x","x",AI$2-'Indicator Date hidden'!AJ46)</f>
        <v>0</v>
      </c>
      <c r="AJ45" s="127">
        <f>IF('Indicator Date hidden'!AK46="x","x",AJ$2-'Indicator Date hidden'!AK46)</f>
        <v>0</v>
      </c>
      <c r="AK45" s="127">
        <f>IF('Indicator Date hidden'!AL46="x","x",AK$2-'Indicator Date hidden'!AL46)</f>
        <v>0</v>
      </c>
      <c r="AL45" s="127">
        <f>IF('Indicator Date hidden'!AM46="x","x",AL$2-'Indicator Date hidden'!AM46)</f>
        <v>0</v>
      </c>
      <c r="AM45" s="127">
        <f>IF('Indicator Date hidden'!AN46="x","x",AM$2-'Indicator Date hidden'!AN46)</f>
        <v>0</v>
      </c>
      <c r="AN45" s="127">
        <f>IF('Indicator Date hidden'!AO46="x","x",AN$2-'Indicator Date hidden'!AO46)</f>
        <v>0</v>
      </c>
      <c r="AO45" s="127">
        <f>IF('Indicator Date hidden'!AP46="x","x",AO$2-'Indicator Date hidden'!AP46)</f>
        <v>0</v>
      </c>
      <c r="AP45" s="127">
        <f>IF('Indicator Date hidden'!AQ46="x","x",AP$2-'Indicator Date hidden'!AQ46)</f>
        <v>0</v>
      </c>
      <c r="AQ45" s="127">
        <f>IF('Indicator Date hidden'!AR46="x","x",AQ$2-'Indicator Date hidden'!AR46)</f>
        <v>0</v>
      </c>
      <c r="AR45" s="127">
        <f>IF('Indicator Date hidden'!AS46="x","x",AR$2-'Indicator Date hidden'!AS46)</f>
        <v>0</v>
      </c>
      <c r="AS45" s="127">
        <f>IF('Indicator Date hidden'!AT46="x","x",AS$2-'Indicator Date hidden'!AT46)</f>
        <v>0</v>
      </c>
      <c r="AT45" s="127">
        <f>IF('Indicator Date hidden'!AU46="x","x",AT$2-'Indicator Date hidden'!AU46)</f>
        <v>0</v>
      </c>
      <c r="AU45">
        <f t="shared" si="0"/>
        <v>2</v>
      </c>
      <c r="AV45" s="129">
        <f t="shared" si="1"/>
        <v>5.2631578947368418E-2</v>
      </c>
      <c r="AW45">
        <f t="shared" si="2"/>
        <v>1</v>
      </c>
      <c r="AX45" s="129" t="e">
        <f t="shared" ca="1" si="3"/>
        <v>#NAME?</v>
      </c>
      <c r="AY45" s="130">
        <f t="shared" si="4"/>
        <v>0</v>
      </c>
    </row>
    <row r="46" spans="1:51" ht="15.75" customHeight="1" x14ac:dyDescent="0.25">
      <c r="A46" s="47" t="s">
        <v>198</v>
      </c>
      <c r="B46" s="127">
        <f>IF('Indicator Date hidden'!C47="x","x",B$2-'Indicator Date hidden'!C47)</f>
        <v>0</v>
      </c>
      <c r="C46" s="127">
        <f>IF('Indicator Date hidden'!D47="x","x",C$2-'Indicator Date hidden'!D47)</f>
        <v>0</v>
      </c>
      <c r="D46" s="127">
        <f>IF('Indicator Date hidden'!E47="x","x",D$2-'Indicator Date hidden'!E47)</f>
        <v>0</v>
      </c>
      <c r="E46" s="127">
        <f>IF('Indicator Date hidden'!F47="x","x",E$2-'Indicator Date hidden'!F47)</f>
        <v>0</v>
      </c>
      <c r="F46" s="127">
        <f>IF('Indicator Date hidden'!G47="x","x",F$2-'Indicator Date hidden'!G47)</f>
        <v>0</v>
      </c>
      <c r="G46" s="127">
        <f>IF('Indicator Date hidden'!H47="x","x",G$2-'Indicator Date hidden'!H47)</f>
        <v>0</v>
      </c>
      <c r="H46" s="127">
        <f>IF('Indicator Date hidden'!I47="x","x",H$2-'Indicator Date hidden'!I47)</f>
        <v>2</v>
      </c>
      <c r="I46" s="127">
        <f>IF('Indicator Date hidden'!J47="x","x",I$2-'Indicator Date hidden'!J47)</f>
        <v>0</v>
      </c>
      <c r="J46" s="127">
        <f>IF('Indicator Date hidden'!K47="x","x",J$2-'Indicator Date hidden'!K47)</f>
        <v>0</v>
      </c>
      <c r="K46" s="127">
        <f>IF('Indicator Date hidden'!L47="x","x",K$2-'Indicator Date hidden'!L47)</f>
        <v>0</v>
      </c>
      <c r="L46" s="127">
        <f>IF('Indicator Date hidden'!M47="x","x",L$2-'Indicator Date hidden'!M47)</f>
        <v>0</v>
      </c>
      <c r="M46" s="127">
        <f>IF('Indicator Date hidden'!N47="x","x",M$2-'Indicator Date hidden'!N47)</f>
        <v>0</v>
      </c>
      <c r="N46" s="127">
        <f>IF('Indicator Date hidden'!O47="x","x",N$2-'Indicator Date hidden'!O47)</f>
        <v>0</v>
      </c>
      <c r="O46" s="127">
        <f>IF('Indicator Date hidden'!P47="x","x",O$2-'Indicator Date hidden'!P47)</f>
        <v>0</v>
      </c>
      <c r="P46" s="127">
        <f>IF('Indicator Date hidden'!Q47="x","x",P$2-'Indicator Date hidden'!Q47)</f>
        <v>0</v>
      </c>
      <c r="Q46" s="127">
        <f>IF('Indicator Date hidden'!R47="x","x",Q$2-'Indicator Date hidden'!R47)</f>
        <v>0</v>
      </c>
      <c r="R46" s="127">
        <f>IF('Indicator Date hidden'!S47="x","x",R$2-'Indicator Date hidden'!S47)</f>
        <v>0</v>
      </c>
      <c r="S46" s="127">
        <f>IF('Indicator Date hidden'!T47="x","x",S$2-'Indicator Date hidden'!T47)</f>
        <v>0</v>
      </c>
      <c r="T46" s="127">
        <f>IF('Indicator Date hidden'!U47="x","x",T$2-'Indicator Date hidden'!U47)</f>
        <v>0</v>
      </c>
      <c r="U46" s="127">
        <f>IF('Indicator Date hidden'!V47="x","x",U$2-'Indicator Date hidden'!V47)</f>
        <v>0</v>
      </c>
      <c r="V46" s="127">
        <f>IF('Indicator Date hidden'!W47="x","x",V$2-'Indicator Date hidden'!W47)</f>
        <v>0</v>
      </c>
      <c r="W46" s="127">
        <f>IF('Indicator Date hidden'!X47="x","x",W$2-'Indicator Date hidden'!X47)</f>
        <v>0</v>
      </c>
      <c r="X46" s="127">
        <f>IF('Indicator Date hidden'!Y47="x","x",X$2-'Indicator Date hidden'!Y47)</f>
        <v>0</v>
      </c>
      <c r="Y46" s="127">
        <f>IF('Indicator Date hidden'!Z47="x","x",Y$2-'Indicator Date hidden'!Z47)</f>
        <v>0</v>
      </c>
      <c r="Z46" s="127">
        <f>IF('Indicator Date hidden'!AA47="x","x",Z$2-'Indicator Date hidden'!AA47)</f>
        <v>0</v>
      </c>
      <c r="AA46" s="127">
        <f>IF('Indicator Date hidden'!AB47="x","x",AA$2-'Indicator Date hidden'!AB47)</f>
        <v>0</v>
      </c>
      <c r="AB46" s="127">
        <f>IF('Indicator Date hidden'!AC47="x","x",AB$2-'Indicator Date hidden'!AC47)</f>
        <v>0</v>
      </c>
      <c r="AC46" s="127">
        <f>IF('Indicator Date hidden'!AD47="x","x",AC$2-'Indicator Date hidden'!AD47)</f>
        <v>0</v>
      </c>
      <c r="AD46" s="127">
        <f>IF('Indicator Date hidden'!AE47="x","x",AD$2-'Indicator Date hidden'!AE47)</f>
        <v>0</v>
      </c>
      <c r="AE46" s="127">
        <f>IF('Indicator Date hidden'!AF47="x","x",AE$2-'Indicator Date hidden'!AF47)</f>
        <v>0</v>
      </c>
      <c r="AF46" s="127">
        <f>IF('Indicator Date hidden'!AG47="x","x",AF$2-'Indicator Date hidden'!AG47)</f>
        <v>0</v>
      </c>
      <c r="AG46" s="127">
        <f>IF('Indicator Date hidden'!AH47="x","x",AG$2-'Indicator Date hidden'!AH47)</f>
        <v>0</v>
      </c>
      <c r="AH46" s="127">
        <f>IF('Indicator Date hidden'!AI47="x","x",AH$2-'Indicator Date hidden'!AI47)</f>
        <v>0</v>
      </c>
      <c r="AI46" s="127">
        <f>IF('Indicator Date hidden'!AJ47="x","x",AI$2-'Indicator Date hidden'!AJ47)</f>
        <v>0</v>
      </c>
      <c r="AJ46" s="127">
        <f>IF('Indicator Date hidden'!AK47="x","x",AJ$2-'Indicator Date hidden'!AK47)</f>
        <v>0</v>
      </c>
      <c r="AK46" s="127">
        <f>IF('Indicator Date hidden'!AL47="x","x",AK$2-'Indicator Date hidden'!AL47)</f>
        <v>0</v>
      </c>
      <c r="AL46" s="127">
        <f>IF('Indicator Date hidden'!AM47="x","x",AL$2-'Indicator Date hidden'!AM47)</f>
        <v>0</v>
      </c>
      <c r="AM46" s="127">
        <f>IF('Indicator Date hidden'!AN47="x","x",AM$2-'Indicator Date hidden'!AN47)</f>
        <v>0</v>
      </c>
      <c r="AN46" s="127">
        <f>IF('Indicator Date hidden'!AO47="x","x",AN$2-'Indicator Date hidden'!AO47)</f>
        <v>0</v>
      </c>
      <c r="AO46" s="127">
        <f>IF('Indicator Date hidden'!AP47="x","x",AO$2-'Indicator Date hidden'!AP47)</f>
        <v>0</v>
      </c>
      <c r="AP46" s="127">
        <f>IF('Indicator Date hidden'!AQ47="x","x",AP$2-'Indicator Date hidden'!AQ47)</f>
        <v>0</v>
      </c>
      <c r="AQ46" s="127">
        <f>IF('Indicator Date hidden'!AR47="x","x",AQ$2-'Indicator Date hidden'!AR47)</f>
        <v>0</v>
      </c>
      <c r="AR46" s="127">
        <f>IF('Indicator Date hidden'!AS47="x","x",AR$2-'Indicator Date hidden'!AS47)</f>
        <v>0</v>
      </c>
      <c r="AS46" s="127">
        <f>IF('Indicator Date hidden'!AT47="x","x",AS$2-'Indicator Date hidden'!AT47)</f>
        <v>0</v>
      </c>
      <c r="AT46" s="127">
        <f>IF('Indicator Date hidden'!AU47="x","x",AT$2-'Indicator Date hidden'!AU47)</f>
        <v>0</v>
      </c>
      <c r="AU46">
        <f t="shared" si="0"/>
        <v>2</v>
      </c>
      <c r="AV46" s="129">
        <f t="shared" si="1"/>
        <v>5.2631578947368418E-2</v>
      </c>
      <c r="AW46">
        <f t="shared" si="2"/>
        <v>1</v>
      </c>
      <c r="AX46" s="129" t="e">
        <f t="shared" ca="1" si="3"/>
        <v>#NAME?</v>
      </c>
      <c r="AY46" s="130">
        <f t="shared" si="4"/>
        <v>0</v>
      </c>
    </row>
    <row r="47" spans="1:51" ht="15.75" customHeight="1" x14ac:dyDescent="0.25">
      <c r="A47" s="47" t="s">
        <v>200</v>
      </c>
      <c r="B47" s="127">
        <f>IF('Indicator Date hidden'!C48="x","x",B$2-'Indicator Date hidden'!C48)</f>
        <v>0</v>
      </c>
      <c r="C47" s="127">
        <f>IF('Indicator Date hidden'!D48="x","x",C$2-'Indicator Date hidden'!D48)</f>
        <v>0</v>
      </c>
      <c r="D47" s="127">
        <f>IF('Indicator Date hidden'!E48="x","x",D$2-'Indicator Date hidden'!E48)</f>
        <v>0</v>
      </c>
      <c r="E47" s="127">
        <f>IF('Indicator Date hidden'!F48="x","x",E$2-'Indicator Date hidden'!F48)</f>
        <v>0</v>
      </c>
      <c r="F47" s="127">
        <f>IF('Indicator Date hidden'!G48="x","x",F$2-'Indicator Date hidden'!G48)</f>
        <v>0</v>
      </c>
      <c r="G47" s="127">
        <f>IF('Indicator Date hidden'!H48="x","x",G$2-'Indicator Date hidden'!H48)</f>
        <v>0</v>
      </c>
      <c r="H47" s="127">
        <f>IF('Indicator Date hidden'!I48="x","x",H$2-'Indicator Date hidden'!I48)</f>
        <v>2</v>
      </c>
      <c r="I47" s="127">
        <f>IF('Indicator Date hidden'!J48="x","x",I$2-'Indicator Date hidden'!J48)</f>
        <v>0</v>
      </c>
      <c r="J47" s="127">
        <f>IF('Indicator Date hidden'!K48="x","x",J$2-'Indicator Date hidden'!K48)</f>
        <v>0</v>
      </c>
      <c r="K47" s="127">
        <f>IF('Indicator Date hidden'!L48="x","x",K$2-'Indicator Date hidden'!L48)</f>
        <v>0</v>
      </c>
      <c r="L47" s="127">
        <f>IF('Indicator Date hidden'!M48="x","x",L$2-'Indicator Date hidden'!M48)</f>
        <v>0</v>
      </c>
      <c r="M47" s="127">
        <f>IF('Indicator Date hidden'!N48="x","x",M$2-'Indicator Date hidden'!N48)</f>
        <v>0</v>
      </c>
      <c r="N47" s="127">
        <f>IF('Indicator Date hidden'!O48="x","x",N$2-'Indicator Date hidden'!O48)</f>
        <v>0</v>
      </c>
      <c r="O47" s="127">
        <f>IF('Indicator Date hidden'!P48="x","x",O$2-'Indicator Date hidden'!P48)</f>
        <v>0</v>
      </c>
      <c r="P47" s="127">
        <f>IF('Indicator Date hidden'!Q48="x","x",P$2-'Indicator Date hidden'!Q48)</f>
        <v>0</v>
      </c>
      <c r="Q47" s="127">
        <f>IF('Indicator Date hidden'!R48="x","x",Q$2-'Indicator Date hidden'!R48)</f>
        <v>0</v>
      </c>
      <c r="R47" s="127">
        <f>IF('Indicator Date hidden'!S48="x","x",R$2-'Indicator Date hidden'!S48)</f>
        <v>0</v>
      </c>
      <c r="S47" s="127">
        <f>IF('Indicator Date hidden'!T48="x","x",S$2-'Indicator Date hidden'!T48)</f>
        <v>0</v>
      </c>
      <c r="T47" s="127">
        <f>IF('Indicator Date hidden'!U48="x","x",T$2-'Indicator Date hidden'!U48)</f>
        <v>0</v>
      </c>
      <c r="U47" s="127">
        <f>IF('Indicator Date hidden'!V48="x","x",U$2-'Indicator Date hidden'!V48)</f>
        <v>0</v>
      </c>
      <c r="V47" s="127">
        <f>IF('Indicator Date hidden'!W48="x","x",V$2-'Indicator Date hidden'!W48)</f>
        <v>0</v>
      </c>
      <c r="W47" s="127">
        <f>IF('Indicator Date hidden'!X48="x","x",W$2-'Indicator Date hidden'!X48)</f>
        <v>0</v>
      </c>
      <c r="X47" s="127">
        <f>IF('Indicator Date hidden'!Y48="x","x",X$2-'Indicator Date hidden'!Y48)</f>
        <v>0</v>
      </c>
      <c r="Y47" s="127">
        <f>IF('Indicator Date hidden'!Z48="x","x",Y$2-'Indicator Date hidden'!Z48)</f>
        <v>0</v>
      </c>
      <c r="Z47" s="127">
        <f>IF('Indicator Date hidden'!AA48="x","x",Z$2-'Indicator Date hidden'!AA48)</f>
        <v>0</v>
      </c>
      <c r="AA47" s="127">
        <f>IF('Indicator Date hidden'!AB48="x","x",AA$2-'Indicator Date hidden'!AB48)</f>
        <v>0</v>
      </c>
      <c r="AB47" s="127">
        <f>IF('Indicator Date hidden'!AC48="x","x",AB$2-'Indicator Date hidden'!AC48)</f>
        <v>0</v>
      </c>
      <c r="AC47" s="127">
        <f>IF('Indicator Date hidden'!AD48="x","x",AC$2-'Indicator Date hidden'!AD48)</f>
        <v>0</v>
      </c>
      <c r="AD47" s="127">
        <f>IF('Indicator Date hidden'!AE48="x","x",AD$2-'Indicator Date hidden'!AE48)</f>
        <v>0</v>
      </c>
      <c r="AE47" s="127">
        <f>IF('Indicator Date hidden'!AF48="x","x",AE$2-'Indicator Date hidden'!AF48)</f>
        <v>0</v>
      </c>
      <c r="AF47" s="127">
        <f>IF('Indicator Date hidden'!AG48="x","x",AF$2-'Indicator Date hidden'!AG48)</f>
        <v>0</v>
      </c>
      <c r="AG47" s="127">
        <f>IF('Indicator Date hidden'!AH48="x","x",AG$2-'Indicator Date hidden'!AH48)</f>
        <v>0</v>
      </c>
      <c r="AH47" s="127">
        <f>IF('Indicator Date hidden'!AI48="x","x",AH$2-'Indicator Date hidden'!AI48)</f>
        <v>0</v>
      </c>
      <c r="AI47" s="127">
        <f>IF('Indicator Date hidden'!AJ48="x","x",AI$2-'Indicator Date hidden'!AJ48)</f>
        <v>0</v>
      </c>
      <c r="AJ47" s="127">
        <f>IF('Indicator Date hidden'!AK48="x","x",AJ$2-'Indicator Date hidden'!AK48)</f>
        <v>0</v>
      </c>
      <c r="AK47" s="127">
        <f>IF('Indicator Date hidden'!AL48="x","x",AK$2-'Indicator Date hidden'!AL48)</f>
        <v>0</v>
      </c>
      <c r="AL47" s="127">
        <f>IF('Indicator Date hidden'!AM48="x","x",AL$2-'Indicator Date hidden'!AM48)</f>
        <v>0</v>
      </c>
      <c r="AM47" s="127">
        <f>IF('Indicator Date hidden'!AN48="x","x",AM$2-'Indicator Date hidden'!AN48)</f>
        <v>0</v>
      </c>
      <c r="AN47" s="127">
        <f>IF('Indicator Date hidden'!AO48="x","x",AN$2-'Indicator Date hidden'!AO48)</f>
        <v>0</v>
      </c>
      <c r="AO47" s="127">
        <f>IF('Indicator Date hidden'!AP48="x","x",AO$2-'Indicator Date hidden'!AP48)</f>
        <v>0</v>
      </c>
      <c r="AP47" s="127">
        <f>IF('Indicator Date hidden'!AQ48="x","x",AP$2-'Indicator Date hidden'!AQ48)</f>
        <v>0</v>
      </c>
      <c r="AQ47" s="127">
        <f>IF('Indicator Date hidden'!AR48="x","x",AQ$2-'Indicator Date hidden'!AR48)</f>
        <v>0</v>
      </c>
      <c r="AR47" s="127">
        <f>IF('Indicator Date hidden'!AS48="x","x",AR$2-'Indicator Date hidden'!AS48)</f>
        <v>0</v>
      </c>
      <c r="AS47" s="127">
        <f>IF('Indicator Date hidden'!AT48="x","x",AS$2-'Indicator Date hidden'!AT48)</f>
        <v>0</v>
      </c>
      <c r="AT47" s="127">
        <f>IF('Indicator Date hidden'!AU48="x","x",AT$2-'Indicator Date hidden'!AU48)</f>
        <v>0</v>
      </c>
      <c r="AU47">
        <f t="shared" si="0"/>
        <v>2</v>
      </c>
      <c r="AV47" s="129">
        <f t="shared" si="1"/>
        <v>5.2631578947368418E-2</v>
      </c>
      <c r="AW47">
        <f t="shared" si="2"/>
        <v>1</v>
      </c>
      <c r="AX47" s="129" t="e">
        <f t="shared" ca="1" si="3"/>
        <v>#NAME?</v>
      </c>
      <c r="AY47" s="130">
        <f t="shared" si="4"/>
        <v>0</v>
      </c>
    </row>
    <row r="48" spans="1:51" ht="15.75" customHeight="1" x14ac:dyDescent="0.25">
      <c r="A48" s="47" t="s">
        <v>202</v>
      </c>
      <c r="B48" s="127">
        <f>IF('Indicator Date hidden'!C49="x","x",B$2-'Indicator Date hidden'!C49)</f>
        <v>0</v>
      </c>
      <c r="C48" s="127">
        <f>IF('Indicator Date hidden'!D49="x","x",C$2-'Indicator Date hidden'!D49)</f>
        <v>0</v>
      </c>
      <c r="D48" s="127">
        <f>IF('Indicator Date hidden'!E49="x","x",D$2-'Indicator Date hidden'!E49)</f>
        <v>0</v>
      </c>
      <c r="E48" s="127">
        <f>IF('Indicator Date hidden'!F49="x","x",E$2-'Indicator Date hidden'!F49)</f>
        <v>0</v>
      </c>
      <c r="F48" s="127">
        <f>IF('Indicator Date hidden'!G49="x","x",F$2-'Indicator Date hidden'!G49)</f>
        <v>0</v>
      </c>
      <c r="G48" s="127">
        <f>IF('Indicator Date hidden'!H49="x","x",G$2-'Indicator Date hidden'!H49)</f>
        <v>0</v>
      </c>
      <c r="H48" s="127">
        <f>IF('Indicator Date hidden'!I49="x","x",H$2-'Indicator Date hidden'!I49)</f>
        <v>2</v>
      </c>
      <c r="I48" s="127">
        <f>IF('Indicator Date hidden'!J49="x","x",I$2-'Indicator Date hidden'!J49)</f>
        <v>0</v>
      </c>
      <c r="J48" s="127">
        <f>IF('Indicator Date hidden'!K49="x","x",J$2-'Indicator Date hidden'!K49)</f>
        <v>0</v>
      </c>
      <c r="K48" s="127">
        <f>IF('Indicator Date hidden'!L49="x","x",K$2-'Indicator Date hidden'!L49)</f>
        <v>0</v>
      </c>
      <c r="L48" s="127">
        <f>IF('Indicator Date hidden'!M49="x","x",L$2-'Indicator Date hidden'!M49)</f>
        <v>0</v>
      </c>
      <c r="M48" s="127">
        <f>IF('Indicator Date hidden'!N49="x","x",M$2-'Indicator Date hidden'!N49)</f>
        <v>0</v>
      </c>
      <c r="N48" s="127">
        <f>IF('Indicator Date hidden'!O49="x","x",N$2-'Indicator Date hidden'!O49)</f>
        <v>0</v>
      </c>
      <c r="O48" s="127">
        <f>IF('Indicator Date hidden'!P49="x","x",O$2-'Indicator Date hidden'!P49)</f>
        <v>0</v>
      </c>
      <c r="P48" s="127">
        <f>IF('Indicator Date hidden'!Q49="x","x",P$2-'Indicator Date hidden'!Q49)</f>
        <v>0</v>
      </c>
      <c r="Q48" s="127">
        <f>IF('Indicator Date hidden'!R49="x","x",Q$2-'Indicator Date hidden'!R49)</f>
        <v>0</v>
      </c>
      <c r="R48" s="127">
        <f>IF('Indicator Date hidden'!S49="x","x",R$2-'Indicator Date hidden'!S49)</f>
        <v>0</v>
      </c>
      <c r="S48" s="127">
        <f>IF('Indicator Date hidden'!T49="x","x",S$2-'Indicator Date hidden'!T49)</f>
        <v>0</v>
      </c>
      <c r="T48" s="127">
        <f>IF('Indicator Date hidden'!U49="x","x",T$2-'Indicator Date hidden'!U49)</f>
        <v>0</v>
      </c>
      <c r="U48" s="127">
        <f>IF('Indicator Date hidden'!V49="x","x",U$2-'Indicator Date hidden'!V49)</f>
        <v>0</v>
      </c>
      <c r="V48" s="127">
        <f>IF('Indicator Date hidden'!W49="x","x",V$2-'Indicator Date hidden'!W49)</f>
        <v>0</v>
      </c>
      <c r="W48" s="127">
        <f>IF('Indicator Date hidden'!X49="x","x",W$2-'Indicator Date hidden'!X49)</f>
        <v>0</v>
      </c>
      <c r="X48" s="127">
        <f>IF('Indicator Date hidden'!Y49="x","x",X$2-'Indicator Date hidden'!Y49)</f>
        <v>0</v>
      </c>
      <c r="Y48" s="127">
        <f>IF('Indicator Date hidden'!Z49="x","x",Y$2-'Indicator Date hidden'!Z49)</f>
        <v>0</v>
      </c>
      <c r="Z48" s="127">
        <f>IF('Indicator Date hidden'!AA49="x","x",Z$2-'Indicator Date hidden'!AA49)</f>
        <v>0</v>
      </c>
      <c r="AA48" s="127">
        <f>IF('Indicator Date hidden'!AB49="x","x",AA$2-'Indicator Date hidden'!AB49)</f>
        <v>0</v>
      </c>
      <c r="AB48" s="127">
        <f>IF('Indicator Date hidden'!AC49="x","x",AB$2-'Indicator Date hidden'!AC49)</f>
        <v>0</v>
      </c>
      <c r="AC48" s="127">
        <f>IF('Indicator Date hidden'!AD49="x","x",AC$2-'Indicator Date hidden'!AD49)</f>
        <v>0</v>
      </c>
      <c r="AD48" s="127">
        <f>IF('Indicator Date hidden'!AE49="x","x",AD$2-'Indicator Date hidden'!AE49)</f>
        <v>0</v>
      </c>
      <c r="AE48" s="127">
        <f>IF('Indicator Date hidden'!AF49="x","x",AE$2-'Indicator Date hidden'!AF49)</f>
        <v>0</v>
      </c>
      <c r="AF48" s="127">
        <f>IF('Indicator Date hidden'!AG49="x","x",AF$2-'Indicator Date hidden'!AG49)</f>
        <v>0</v>
      </c>
      <c r="AG48" s="127">
        <f>IF('Indicator Date hidden'!AH49="x","x",AG$2-'Indicator Date hidden'!AH49)</f>
        <v>0</v>
      </c>
      <c r="AH48" s="127">
        <f>IF('Indicator Date hidden'!AI49="x","x",AH$2-'Indicator Date hidden'!AI49)</f>
        <v>0</v>
      </c>
      <c r="AI48" s="127">
        <f>IF('Indicator Date hidden'!AJ49="x","x",AI$2-'Indicator Date hidden'!AJ49)</f>
        <v>0</v>
      </c>
      <c r="AJ48" s="127">
        <f>IF('Indicator Date hidden'!AK49="x","x",AJ$2-'Indicator Date hidden'!AK49)</f>
        <v>0</v>
      </c>
      <c r="AK48" s="127">
        <f>IF('Indicator Date hidden'!AL49="x","x",AK$2-'Indicator Date hidden'!AL49)</f>
        <v>0</v>
      </c>
      <c r="AL48" s="127">
        <f>IF('Indicator Date hidden'!AM49="x","x",AL$2-'Indicator Date hidden'!AM49)</f>
        <v>0</v>
      </c>
      <c r="AM48" s="127">
        <f>IF('Indicator Date hidden'!AN49="x","x",AM$2-'Indicator Date hidden'!AN49)</f>
        <v>0</v>
      </c>
      <c r="AN48" s="127">
        <f>IF('Indicator Date hidden'!AO49="x","x",AN$2-'Indicator Date hidden'!AO49)</f>
        <v>0</v>
      </c>
      <c r="AO48" s="127">
        <f>IF('Indicator Date hidden'!AP49="x","x",AO$2-'Indicator Date hidden'!AP49)</f>
        <v>0</v>
      </c>
      <c r="AP48" s="127">
        <f>IF('Indicator Date hidden'!AQ49="x","x",AP$2-'Indicator Date hidden'!AQ49)</f>
        <v>0</v>
      </c>
      <c r="AQ48" s="127">
        <f>IF('Indicator Date hidden'!AR49="x","x",AQ$2-'Indicator Date hidden'!AR49)</f>
        <v>0</v>
      </c>
      <c r="AR48" s="127">
        <f>IF('Indicator Date hidden'!AS49="x","x",AR$2-'Indicator Date hidden'!AS49)</f>
        <v>0</v>
      </c>
      <c r="AS48" s="127">
        <f>IF('Indicator Date hidden'!AT49="x","x",AS$2-'Indicator Date hidden'!AT49)</f>
        <v>0</v>
      </c>
      <c r="AT48" s="127">
        <f>IF('Indicator Date hidden'!AU49="x","x",AT$2-'Indicator Date hidden'!AU49)</f>
        <v>0</v>
      </c>
      <c r="AU48">
        <f t="shared" si="0"/>
        <v>2</v>
      </c>
      <c r="AV48" s="129">
        <f t="shared" si="1"/>
        <v>5.2631578947368418E-2</v>
      </c>
      <c r="AW48">
        <f t="shared" si="2"/>
        <v>1</v>
      </c>
      <c r="AX48" s="129" t="e">
        <f t="shared" ca="1" si="3"/>
        <v>#NAME?</v>
      </c>
      <c r="AY48" s="130">
        <f t="shared" si="4"/>
        <v>0</v>
      </c>
    </row>
    <row r="49" spans="1:51" ht="15.75" customHeight="1" x14ac:dyDescent="0.25">
      <c r="A49" s="47" t="s">
        <v>205</v>
      </c>
      <c r="B49" s="127">
        <f>IF('Indicator Date hidden'!C50="x","x",B$2-'Indicator Date hidden'!C50)</f>
        <v>0</v>
      </c>
      <c r="C49" s="127">
        <f>IF('Indicator Date hidden'!D50="x","x",C$2-'Indicator Date hidden'!D50)</f>
        <v>0</v>
      </c>
      <c r="D49" s="127">
        <f>IF('Indicator Date hidden'!E50="x","x",D$2-'Indicator Date hidden'!E50)</f>
        <v>0</v>
      </c>
      <c r="E49" s="127">
        <f>IF('Indicator Date hidden'!F50="x","x",E$2-'Indicator Date hidden'!F50)</f>
        <v>0</v>
      </c>
      <c r="F49" s="127">
        <f>IF('Indicator Date hidden'!G50="x","x",F$2-'Indicator Date hidden'!G50)</f>
        <v>0</v>
      </c>
      <c r="G49" s="127">
        <f>IF('Indicator Date hidden'!H50="x","x",G$2-'Indicator Date hidden'!H50)</f>
        <v>0</v>
      </c>
      <c r="H49" s="127">
        <f>IF('Indicator Date hidden'!I50="x","x",H$2-'Indicator Date hidden'!I50)</f>
        <v>2</v>
      </c>
      <c r="I49" s="127">
        <f>IF('Indicator Date hidden'!J50="x","x",I$2-'Indicator Date hidden'!J50)</f>
        <v>0</v>
      </c>
      <c r="J49" s="127">
        <f>IF('Indicator Date hidden'!K50="x","x",J$2-'Indicator Date hidden'!K50)</f>
        <v>0</v>
      </c>
      <c r="K49" s="127">
        <f>IF('Indicator Date hidden'!L50="x","x",K$2-'Indicator Date hidden'!L50)</f>
        <v>0</v>
      </c>
      <c r="L49" s="127">
        <f>IF('Indicator Date hidden'!M50="x","x",L$2-'Indicator Date hidden'!M50)</f>
        <v>0</v>
      </c>
      <c r="M49" s="127">
        <f>IF('Indicator Date hidden'!N50="x","x",M$2-'Indicator Date hidden'!N50)</f>
        <v>0</v>
      </c>
      <c r="N49" s="127">
        <f>IF('Indicator Date hidden'!O50="x","x",N$2-'Indicator Date hidden'!O50)</f>
        <v>0</v>
      </c>
      <c r="O49" s="127">
        <f>IF('Indicator Date hidden'!P50="x","x",O$2-'Indicator Date hidden'!P50)</f>
        <v>0</v>
      </c>
      <c r="P49" s="127">
        <f>IF('Indicator Date hidden'!Q50="x","x",P$2-'Indicator Date hidden'!Q50)</f>
        <v>0</v>
      </c>
      <c r="Q49" s="127">
        <f>IF('Indicator Date hidden'!R50="x","x",Q$2-'Indicator Date hidden'!R50)</f>
        <v>0</v>
      </c>
      <c r="R49" s="127">
        <f>IF('Indicator Date hidden'!S50="x","x",R$2-'Indicator Date hidden'!S50)</f>
        <v>0</v>
      </c>
      <c r="S49" s="127">
        <f>IF('Indicator Date hidden'!T50="x","x",S$2-'Indicator Date hidden'!T50)</f>
        <v>0</v>
      </c>
      <c r="T49" s="127">
        <f>IF('Indicator Date hidden'!U50="x","x",T$2-'Indicator Date hidden'!U50)</f>
        <v>0</v>
      </c>
      <c r="U49" s="127">
        <f>IF('Indicator Date hidden'!V50="x","x",U$2-'Indicator Date hidden'!V50)</f>
        <v>0</v>
      </c>
      <c r="V49" s="127">
        <f>IF('Indicator Date hidden'!W50="x","x",V$2-'Indicator Date hidden'!W50)</f>
        <v>0</v>
      </c>
      <c r="W49" s="127">
        <f>IF('Indicator Date hidden'!X50="x","x",W$2-'Indicator Date hidden'!X50)</f>
        <v>0</v>
      </c>
      <c r="X49" s="127">
        <f>IF('Indicator Date hidden'!Y50="x","x",X$2-'Indicator Date hidden'!Y50)</f>
        <v>0</v>
      </c>
      <c r="Y49" s="127">
        <f>IF('Indicator Date hidden'!Z50="x","x",Y$2-'Indicator Date hidden'!Z50)</f>
        <v>0</v>
      </c>
      <c r="Z49" s="127">
        <f>IF('Indicator Date hidden'!AA50="x","x",Z$2-'Indicator Date hidden'!AA50)</f>
        <v>0</v>
      </c>
      <c r="AA49" s="127">
        <f>IF('Indicator Date hidden'!AB50="x","x",AA$2-'Indicator Date hidden'!AB50)</f>
        <v>0</v>
      </c>
      <c r="AB49" s="127">
        <f>IF('Indicator Date hidden'!AC50="x","x",AB$2-'Indicator Date hidden'!AC50)</f>
        <v>0</v>
      </c>
      <c r="AC49" s="127">
        <f>IF('Indicator Date hidden'!AD50="x","x",AC$2-'Indicator Date hidden'!AD50)</f>
        <v>0</v>
      </c>
      <c r="AD49" s="127">
        <f>IF('Indicator Date hidden'!AE50="x","x",AD$2-'Indicator Date hidden'!AE50)</f>
        <v>0</v>
      </c>
      <c r="AE49" s="127">
        <f>IF('Indicator Date hidden'!AF50="x","x",AE$2-'Indicator Date hidden'!AF50)</f>
        <v>0</v>
      </c>
      <c r="AF49" s="127">
        <f>IF('Indicator Date hidden'!AG50="x","x",AF$2-'Indicator Date hidden'!AG50)</f>
        <v>0</v>
      </c>
      <c r="AG49" s="127">
        <f>IF('Indicator Date hidden'!AH50="x","x",AG$2-'Indicator Date hidden'!AH50)</f>
        <v>0</v>
      </c>
      <c r="AH49" s="127">
        <f>IF('Indicator Date hidden'!AI50="x","x",AH$2-'Indicator Date hidden'!AI50)</f>
        <v>0</v>
      </c>
      <c r="AI49" s="127">
        <f>IF('Indicator Date hidden'!AJ50="x","x",AI$2-'Indicator Date hidden'!AJ50)</f>
        <v>0</v>
      </c>
      <c r="AJ49" s="127">
        <f>IF('Indicator Date hidden'!AK50="x","x",AJ$2-'Indicator Date hidden'!AK50)</f>
        <v>0</v>
      </c>
      <c r="AK49" s="127">
        <f>IF('Indicator Date hidden'!AL50="x","x",AK$2-'Indicator Date hidden'!AL50)</f>
        <v>0</v>
      </c>
      <c r="AL49" s="127">
        <f>IF('Indicator Date hidden'!AM50="x","x",AL$2-'Indicator Date hidden'!AM50)</f>
        <v>0</v>
      </c>
      <c r="AM49" s="127">
        <f>IF('Indicator Date hidden'!AN50="x","x",AM$2-'Indicator Date hidden'!AN50)</f>
        <v>0</v>
      </c>
      <c r="AN49" s="127">
        <f>IF('Indicator Date hidden'!AO50="x","x",AN$2-'Indicator Date hidden'!AO50)</f>
        <v>0</v>
      </c>
      <c r="AO49" s="127">
        <f>IF('Indicator Date hidden'!AP50="x","x",AO$2-'Indicator Date hidden'!AP50)</f>
        <v>0</v>
      </c>
      <c r="AP49" s="127">
        <f>IF('Indicator Date hidden'!AQ50="x","x",AP$2-'Indicator Date hidden'!AQ50)</f>
        <v>0</v>
      </c>
      <c r="AQ49" s="127">
        <f>IF('Indicator Date hidden'!AR50="x","x",AQ$2-'Indicator Date hidden'!AR50)</f>
        <v>0</v>
      </c>
      <c r="AR49" s="127">
        <f>IF('Indicator Date hidden'!AS50="x","x",AR$2-'Indicator Date hidden'!AS50)</f>
        <v>0</v>
      </c>
      <c r="AS49" s="127">
        <f>IF('Indicator Date hidden'!AT50="x","x",AS$2-'Indicator Date hidden'!AT50)</f>
        <v>0</v>
      </c>
      <c r="AT49" s="127">
        <f>IF('Indicator Date hidden'!AU50="x","x",AT$2-'Indicator Date hidden'!AU50)</f>
        <v>0</v>
      </c>
      <c r="AU49">
        <f t="shared" si="0"/>
        <v>2</v>
      </c>
      <c r="AV49" s="129">
        <f t="shared" si="1"/>
        <v>5.2631578947368418E-2</v>
      </c>
      <c r="AW49">
        <f t="shared" si="2"/>
        <v>1</v>
      </c>
      <c r="AX49" s="129" t="e">
        <f t="shared" ca="1" si="3"/>
        <v>#NAME?</v>
      </c>
      <c r="AY49" s="130">
        <f t="shared" si="4"/>
        <v>0</v>
      </c>
    </row>
    <row r="50" spans="1:51" ht="15.75" customHeight="1" x14ac:dyDescent="0.25">
      <c r="A50" s="47" t="s">
        <v>207</v>
      </c>
      <c r="B50" s="127">
        <f>IF('Indicator Date hidden'!C51="x","x",B$2-'Indicator Date hidden'!C51)</f>
        <v>0</v>
      </c>
      <c r="C50" s="127">
        <f>IF('Indicator Date hidden'!D51="x","x",C$2-'Indicator Date hidden'!D51)</f>
        <v>0</v>
      </c>
      <c r="D50" s="127">
        <f>IF('Indicator Date hidden'!E51="x","x",D$2-'Indicator Date hidden'!E51)</f>
        <v>0</v>
      </c>
      <c r="E50" s="127">
        <f>IF('Indicator Date hidden'!F51="x","x",E$2-'Indicator Date hidden'!F51)</f>
        <v>0</v>
      </c>
      <c r="F50" s="127">
        <f>IF('Indicator Date hidden'!G51="x","x",F$2-'Indicator Date hidden'!G51)</f>
        <v>0</v>
      </c>
      <c r="G50" s="127">
        <f>IF('Indicator Date hidden'!H51="x","x",G$2-'Indicator Date hidden'!H51)</f>
        <v>0</v>
      </c>
      <c r="H50" s="127">
        <f>IF('Indicator Date hidden'!I51="x","x",H$2-'Indicator Date hidden'!I51)</f>
        <v>2</v>
      </c>
      <c r="I50" s="127">
        <f>IF('Indicator Date hidden'!J51="x","x",I$2-'Indicator Date hidden'!J51)</f>
        <v>0</v>
      </c>
      <c r="J50" s="127">
        <f>IF('Indicator Date hidden'!K51="x","x",J$2-'Indicator Date hidden'!K51)</f>
        <v>0</v>
      </c>
      <c r="K50" s="127">
        <f>IF('Indicator Date hidden'!L51="x","x",K$2-'Indicator Date hidden'!L51)</f>
        <v>0</v>
      </c>
      <c r="L50" s="127">
        <f>IF('Indicator Date hidden'!M51="x","x",L$2-'Indicator Date hidden'!M51)</f>
        <v>0</v>
      </c>
      <c r="M50" s="127">
        <f>IF('Indicator Date hidden'!N51="x","x",M$2-'Indicator Date hidden'!N51)</f>
        <v>0</v>
      </c>
      <c r="N50" s="127">
        <f>IF('Indicator Date hidden'!O51="x","x",N$2-'Indicator Date hidden'!O51)</f>
        <v>0</v>
      </c>
      <c r="O50" s="127">
        <f>IF('Indicator Date hidden'!P51="x","x",O$2-'Indicator Date hidden'!P51)</f>
        <v>0</v>
      </c>
      <c r="P50" s="127">
        <f>IF('Indicator Date hidden'!Q51="x","x",P$2-'Indicator Date hidden'!Q51)</f>
        <v>0</v>
      </c>
      <c r="Q50" s="127">
        <f>IF('Indicator Date hidden'!R51="x","x",Q$2-'Indicator Date hidden'!R51)</f>
        <v>0</v>
      </c>
      <c r="R50" s="127">
        <f>IF('Indicator Date hidden'!S51="x","x",R$2-'Indicator Date hidden'!S51)</f>
        <v>0</v>
      </c>
      <c r="S50" s="127">
        <f>IF('Indicator Date hidden'!T51="x","x",S$2-'Indicator Date hidden'!T51)</f>
        <v>0</v>
      </c>
      <c r="T50" s="127">
        <f>IF('Indicator Date hidden'!U51="x","x",T$2-'Indicator Date hidden'!U51)</f>
        <v>0</v>
      </c>
      <c r="U50" s="127">
        <f>IF('Indicator Date hidden'!V51="x","x",U$2-'Indicator Date hidden'!V51)</f>
        <v>0</v>
      </c>
      <c r="V50" s="127">
        <f>IF('Indicator Date hidden'!W51="x","x",V$2-'Indicator Date hidden'!W51)</f>
        <v>0</v>
      </c>
      <c r="W50" s="127">
        <f>IF('Indicator Date hidden'!X51="x","x",W$2-'Indicator Date hidden'!X51)</f>
        <v>0</v>
      </c>
      <c r="X50" s="127">
        <f>IF('Indicator Date hidden'!Y51="x","x",X$2-'Indicator Date hidden'!Y51)</f>
        <v>0</v>
      </c>
      <c r="Y50" s="127">
        <f>IF('Indicator Date hidden'!Z51="x","x",Y$2-'Indicator Date hidden'!Z51)</f>
        <v>0</v>
      </c>
      <c r="Z50" s="127">
        <f>IF('Indicator Date hidden'!AA51="x","x",Z$2-'Indicator Date hidden'!AA51)</f>
        <v>0</v>
      </c>
      <c r="AA50" s="127">
        <f>IF('Indicator Date hidden'!AB51="x","x",AA$2-'Indicator Date hidden'!AB51)</f>
        <v>0</v>
      </c>
      <c r="AB50" s="127">
        <f>IF('Indicator Date hidden'!AC51="x","x",AB$2-'Indicator Date hidden'!AC51)</f>
        <v>0</v>
      </c>
      <c r="AC50" s="127">
        <f>IF('Indicator Date hidden'!AD51="x","x",AC$2-'Indicator Date hidden'!AD51)</f>
        <v>0</v>
      </c>
      <c r="AD50" s="127">
        <f>IF('Indicator Date hidden'!AE51="x","x",AD$2-'Indicator Date hidden'!AE51)</f>
        <v>0</v>
      </c>
      <c r="AE50" s="127">
        <f>IF('Indicator Date hidden'!AF51="x","x",AE$2-'Indicator Date hidden'!AF51)</f>
        <v>0</v>
      </c>
      <c r="AF50" s="127">
        <f>IF('Indicator Date hidden'!AG51="x","x",AF$2-'Indicator Date hidden'!AG51)</f>
        <v>0</v>
      </c>
      <c r="AG50" s="127">
        <f>IF('Indicator Date hidden'!AH51="x","x",AG$2-'Indicator Date hidden'!AH51)</f>
        <v>0</v>
      </c>
      <c r="AH50" s="127">
        <f>IF('Indicator Date hidden'!AI51="x","x",AH$2-'Indicator Date hidden'!AI51)</f>
        <v>0</v>
      </c>
      <c r="AI50" s="127">
        <f>IF('Indicator Date hidden'!AJ51="x","x",AI$2-'Indicator Date hidden'!AJ51)</f>
        <v>0</v>
      </c>
      <c r="AJ50" s="127">
        <f>IF('Indicator Date hidden'!AK51="x","x",AJ$2-'Indicator Date hidden'!AK51)</f>
        <v>0</v>
      </c>
      <c r="AK50" s="127">
        <f>IF('Indicator Date hidden'!AL51="x","x",AK$2-'Indicator Date hidden'!AL51)</f>
        <v>0</v>
      </c>
      <c r="AL50" s="127">
        <f>IF('Indicator Date hidden'!AM51="x","x",AL$2-'Indicator Date hidden'!AM51)</f>
        <v>0</v>
      </c>
      <c r="AM50" s="127">
        <f>IF('Indicator Date hidden'!AN51="x","x",AM$2-'Indicator Date hidden'!AN51)</f>
        <v>0</v>
      </c>
      <c r="AN50" s="127">
        <f>IF('Indicator Date hidden'!AO51="x","x",AN$2-'Indicator Date hidden'!AO51)</f>
        <v>0</v>
      </c>
      <c r="AO50" s="127">
        <f>IF('Indicator Date hidden'!AP51="x","x",AO$2-'Indicator Date hidden'!AP51)</f>
        <v>0</v>
      </c>
      <c r="AP50" s="127">
        <f>IF('Indicator Date hidden'!AQ51="x","x",AP$2-'Indicator Date hidden'!AQ51)</f>
        <v>0</v>
      </c>
      <c r="AQ50" s="127">
        <f>IF('Indicator Date hidden'!AR51="x","x",AQ$2-'Indicator Date hidden'!AR51)</f>
        <v>0</v>
      </c>
      <c r="AR50" s="127">
        <f>IF('Indicator Date hidden'!AS51="x","x",AR$2-'Indicator Date hidden'!AS51)</f>
        <v>0</v>
      </c>
      <c r="AS50" s="127">
        <f>IF('Indicator Date hidden'!AT51="x","x",AS$2-'Indicator Date hidden'!AT51)</f>
        <v>0</v>
      </c>
      <c r="AT50" s="127">
        <f>IF('Indicator Date hidden'!AU51="x","x",AT$2-'Indicator Date hidden'!AU51)</f>
        <v>0</v>
      </c>
      <c r="AU50">
        <f t="shared" si="0"/>
        <v>2</v>
      </c>
      <c r="AV50" s="129">
        <f t="shared" si="1"/>
        <v>5.2631578947368418E-2</v>
      </c>
      <c r="AW50">
        <f t="shared" si="2"/>
        <v>1</v>
      </c>
      <c r="AX50" s="129" t="e">
        <f t="shared" ca="1" si="3"/>
        <v>#NAME?</v>
      </c>
      <c r="AY50" s="130">
        <f t="shared" si="4"/>
        <v>0</v>
      </c>
    </row>
    <row r="51" spans="1:51" ht="15.75" customHeight="1" x14ac:dyDescent="0.25">
      <c r="A51" s="47" t="s">
        <v>209</v>
      </c>
      <c r="B51" s="127">
        <f>IF('Indicator Date hidden'!C52="x","x",B$2-'Indicator Date hidden'!C52)</f>
        <v>0</v>
      </c>
      <c r="C51" s="127">
        <f>IF('Indicator Date hidden'!D52="x","x",C$2-'Indicator Date hidden'!D52)</f>
        <v>0</v>
      </c>
      <c r="D51" s="127">
        <f>IF('Indicator Date hidden'!E52="x","x",D$2-'Indicator Date hidden'!E52)</f>
        <v>0</v>
      </c>
      <c r="E51" s="127">
        <f>IF('Indicator Date hidden'!F52="x","x",E$2-'Indicator Date hidden'!F52)</f>
        <v>0</v>
      </c>
      <c r="F51" s="127">
        <f>IF('Indicator Date hidden'!G52="x","x",F$2-'Indicator Date hidden'!G52)</f>
        <v>0</v>
      </c>
      <c r="G51" s="127">
        <f>IF('Indicator Date hidden'!H52="x","x",G$2-'Indicator Date hidden'!H52)</f>
        <v>0</v>
      </c>
      <c r="H51" s="127">
        <f>IF('Indicator Date hidden'!I52="x","x",H$2-'Indicator Date hidden'!I52)</f>
        <v>2</v>
      </c>
      <c r="I51" s="127">
        <f>IF('Indicator Date hidden'!J52="x","x",I$2-'Indicator Date hidden'!J52)</f>
        <v>0</v>
      </c>
      <c r="J51" s="127">
        <f>IF('Indicator Date hidden'!K52="x","x",J$2-'Indicator Date hidden'!K52)</f>
        <v>0</v>
      </c>
      <c r="K51" s="127">
        <f>IF('Indicator Date hidden'!L52="x","x",K$2-'Indicator Date hidden'!L52)</f>
        <v>0</v>
      </c>
      <c r="L51" s="127">
        <f>IF('Indicator Date hidden'!M52="x","x",L$2-'Indicator Date hidden'!M52)</f>
        <v>0</v>
      </c>
      <c r="M51" s="127">
        <f>IF('Indicator Date hidden'!N52="x","x",M$2-'Indicator Date hidden'!N52)</f>
        <v>0</v>
      </c>
      <c r="N51" s="127">
        <f>IF('Indicator Date hidden'!O52="x","x",N$2-'Indicator Date hidden'!O52)</f>
        <v>0</v>
      </c>
      <c r="O51" s="127">
        <f>IF('Indicator Date hidden'!P52="x","x",O$2-'Indicator Date hidden'!P52)</f>
        <v>0</v>
      </c>
      <c r="P51" s="127">
        <f>IF('Indicator Date hidden'!Q52="x","x",P$2-'Indicator Date hidden'!Q52)</f>
        <v>0</v>
      </c>
      <c r="Q51" s="127">
        <f>IF('Indicator Date hidden'!R52="x","x",Q$2-'Indicator Date hidden'!R52)</f>
        <v>0</v>
      </c>
      <c r="R51" s="127">
        <f>IF('Indicator Date hidden'!S52="x","x",R$2-'Indicator Date hidden'!S52)</f>
        <v>0</v>
      </c>
      <c r="S51" s="127">
        <f>IF('Indicator Date hidden'!T52="x","x",S$2-'Indicator Date hidden'!T52)</f>
        <v>0</v>
      </c>
      <c r="T51" s="127">
        <f>IF('Indicator Date hidden'!U52="x","x",T$2-'Indicator Date hidden'!U52)</f>
        <v>0</v>
      </c>
      <c r="U51" s="127">
        <f>IF('Indicator Date hidden'!V52="x","x",U$2-'Indicator Date hidden'!V52)</f>
        <v>0</v>
      </c>
      <c r="V51" s="127">
        <f>IF('Indicator Date hidden'!W52="x","x",V$2-'Indicator Date hidden'!W52)</f>
        <v>0</v>
      </c>
      <c r="W51" s="127">
        <f>IF('Indicator Date hidden'!X52="x","x",W$2-'Indicator Date hidden'!X52)</f>
        <v>0</v>
      </c>
      <c r="X51" s="127">
        <f>IF('Indicator Date hidden'!Y52="x","x",X$2-'Indicator Date hidden'!Y52)</f>
        <v>0</v>
      </c>
      <c r="Y51" s="127">
        <f>IF('Indicator Date hidden'!Z52="x","x",Y$2-'Indicator Date hidden'!Z52)</f>
        <v>0</v>
      </c>
      <c r="Z51" s="127">
        <f>IF('Indicator Date hidden'!AA52="x","x",Z$2-'Indicator Date hidden'!AA52)</f>
        <v>0</v>
      </c>
      <c r="AA51" s="127">
        <f>IF('Indicator Date hidden'!AB52="x","x",AA$2-'Indicator Date hidden'!AB52)</f>
        <v>0</v>
      </c>
      <c r="AB51" s="127">
        <f>IF('Indicator Date hidden'!AC52="x","x",AB$2-'Indicator Date hidden'!AC52)</f>
        <v>0</v>
      </c>
      <c r="AC51" s="127">
        <f>IF('Indicator Date hidden'!AD52="x","x",AC$2-'Indicator Date hidden'!AD52)</f>
        <v>0</v>
      </c>
      <c r="AD51" s="127">
        <f>IF('Indicator Date hidden'!AE52="x","x",AD$2-'Indicator Date hidden'!AE52)</f>
        <v>0</v>
      </c>
      <c r="AE51" s="127">
        <f>IF('Indicator Date hidden'!AF52="x","x",AE$2-'Indicator Date hidden'!AF52)</f>
        <v>0</v>
      </c>
      <c r="AF51" s="127">
        <f>IF('Indicator Date hidden'!AG52="x","x",AF$2-'Indicator Date hidden'!AG52)</f>
        <v>0</v>
      </c>
      <c r="AG51" s="127">
        <f>IF('Indicator Date hidden'!AH52="x","x",AG$2-'Indicator Date hidden'!AH52)</f>
        <v>0</v>
      </c>
      <c r="AH51" s="127">
        <f>IF('Indicator Date hidden'!AI52="x","x",AH$2-'Indicator Date hidden'!AI52)</f>
        <v>0</v>
      </c>
      <c r="AI51" s="127">
        <f>IF('Indicator Date hidden'!AJ52="x","x",AI$2-'Indicator Date hidden'!AJ52)</f>
        <v>0</v>
      </c>
      <c r="AJ51" s="127">
        <f>IF('Indicator Date hidden'!AK52="x","x",AJ$2-'Indicator Date hidden'!AK52)</f>
        <v>0</v>
      </c>
      <c r="AK51" s="127">
        <f>IF('Indicator Date hidden'!AL52="x","x",AK$2-'Indicator Date hidden'!AL52)</f>
        <v>0</v>
      </c>
      <c r="AL51" s="127">
        <f>IF('Indicator Date hidden'!AM52="x","x",AL$2-'Indicator Date hidden'!AM52)</f>
        <v>0</v>
      </c>
      <c r="AM51" s="127">
        <f>IF('Indicator Date hidden'!AN52="x","x",AM$2-'Indicator Date hidden'!AN52)</f>
        <v>0</v>
      </c>
      <c r="AN51" s="127">
        <f>IF('Indicator Date hidden'!AO52="x","x",AN$2-'Indicator Date hidden'!AO52)</f>
        <v>0</v>
      </c>
      <c r="AO51" s="127">
        <f>IF('Indicator Date hidden'!AP52="x","x",AO$2-'Indicator Date hidden'!AP52)</f>
        <v>0</v>
      </c>
      <c r="AP51" s="127">
        <f>IF('Indicator Date hidden'!AQ52="x","x",AP$2-'Indicator Date hidden'!AQ52)</f>
        <v>0</v>
      </c>
      <c r="AQ51" s="127">
        <f>IF('Indicator Date hidden'!AR52="x","x",AQ$2-'Indicator Date hidden'!AR52)</f>
        <v>0</v>
      </c>
      <c r="AR51" s="127">
        <f>IF('Indicator Date hidden'!AS52="x","x",AR$2-'Indicator Date hidden'!AS52)</f>
        <v>0</v>
      </c>
      <c r="AS51" s="127">
        <f>IF('Indicator Date hidden'!AT52="x","x",AS$2-'Indicator Date hidden'!AT52)</f>
        <v>0</v>
      </c>
      <c r="AT51" s="127">
        <f>IF('Indicator Date hidden'!AU52="x","x",AT$2-'Indicator Date hidden'!AU52)</f>
        <v>0</v>
      </c>
      <c r="AU51">
        <f t="shared" si="0"/>
        <v>2</v>
      </c>
      <c r="AV51" s="129">
        <f t="shared" si="1"/>
        <v>5.2631578947368418E-2</v>
      </c>
      <c r="AW51">
        <f t="shared" si="2"/>
        <v>1</v>
      </c>
      <c r="AX51" s="129" t="e">
        <f t="shared" ca="1" si="3"/>
        <v>#NAME?</v>
      </c>
      <c r="AY51" s="130">
        <f t="shared" si="4"/>
        <v>0</v>
      </c>
    </row>
    <row r="52" spans="1:51" ht="15.75" customHeight="1" x14ac:dyDescent="0.25">
      <c r="A52" s="47" t="s">
        <v>211</v>
      </c>
      <c r="B52" s="127">
        <f>IF('Indicator Date hidden'!C53="x","x",B$2-'Indicator Date hidden'!C53)</f>
        <v>0</v>
      </c>
      <c r="C52" s="127">
        <f>IF('Indicator Date hidden'!D53="x","x",C$2-'Indicator Date hidden'!D53)</f>
        <v>0</v>
      </c>
      <c r="D52" s="127">
        <f>IF('Indicator Date hidden'!E53="x","x",D$2-'Indicator Date hidden'!E53)</f>
        <v>0</v>
      </c>
      <c r="E52" s="127">
        <f>IF('Indicator Date hidden'!F53="x","x",E$2-'Indicator Date hidden'!F53)</f>
        <v>0</v>
      </c>
      <c r="F52" s="127">
        <f>IF('Indicator Date hidden'!G53="x","x",F$2-'Indicator Date hidden'!G53)</f>
        <v>0</v>
      </c>
      <c r="G52" s="127">
        <f>IF('Indicator Date hidden'!H53="x","x",G$2-'Indicator Date hidden'!H53)</f>
        <v>0</v>
      </c>
      <c r="H52" s="127">
        <f>IF('Indicator Date hidden'!I53="x","x",H$2-'Indicator Date hidden'!I53)</f>
        <v>2</v>
      </c>
      <c r="I52" s="127">
        <f>IF('Indicator Date hidden'!J53="x","x",I$2-'Indicator Date hidden'!J53)</f>
        <v>0</v>
      </c>
      <c r="J52" s="127">
        <f>IF('Indicator Date hidden'!K53="x","x",J$2-'Indicator Date hidden'!K53)</f>
        <v>0</v>
      </c>
      <c r="K52" s="127">
        <f>IF('Indicator Date hidden'!L53="x","x",K$2-'Indicator Date hidden'!L53)</f>
        <v>0</v>
      </c>
      <c r="L52" s="127">
        <f>IF('Indicator Date hidden'!M53="x","x",L$2-'Indicator Date hidden'!M53)</f>
        <v>0</v>
      </c>
      <c r="M52" s="127">
        <f>IF('Indicator Date hidden'!N53="x","x",M$2-'Indicator Date hidden'!N53)</f>
        <v>0</v>
      </c>
      <c r="N52" s="127">
        <f>IF('Indicator Date hidden'!O53="x","x",N$2-'Indicator Date hidden'!O53)</f>
        <v>0</v>
      </c>
      <c r="O52" s="127">
        <f>IF('Indicator Date hidden'!P53="x","x",O$2-'Indicator Date hidden'!P53)</f>
        <v>0</v>
      </c>
      <c r="P52" s="127">
        <f>IF('Indicator Date hidden'!Q53="x","x",P$2-'Indicator Date hidden'!Q53)</f>
        <v>0</v>
      </c>
      <c r="Q52" s="127">
        <f>IF('Indicator Date hidden'!R53="x","x",Q$2-'Indicator Date hidden'!R53)</f>
        <v>0</v>
      </c>
      <c r="R52" s="127">
        <f>IF('Indicator Date hidden'!S53="x","x",R$2-'Indicator Date hidden'!S53)</f>
        <v>0</v>
      </c>
      <c r="S52" s="127">
        <f>IF('Indicator Date hidden'!T53="x","x",S$2-'Indicator Date hidden'!T53)</f>
        <v>0</v>
      </c>
      <c r="T52" s="127">
        <f>IF('Indicator Date hidden'!U53="x","x",T$2-'Indicator Date hidden'!U53)</f>
        <v>0</v>
      </c>
      <c r="U52" s="127">
        <f>IF('Indicator Date hidden'!V53="x","x",U$2-'Indicator Date hidden'!V53)</f>
        <v>0</v>
      </c>
      <c r="V52" s="127">
        <f>IF('Indicator Date hidden'!W53="x","x",V$2-'Indicator Date hidden'!W53)</f>
        <v>0</v>
      </c>
      <c r="W52" s="127">
        <f>IF('Indicator Date hidden'!X53="x","x",W$2-'Indicator Date hidden'!X53)</f>
        <v>0</v>
      </c>
      <c r="X52" s="127">
        <f>IF('Indicator Date hidden'!Y53="x","x",X$2-'Indicator Date hidden'!Y53)</f>
        <v>0</v>
      </c>
      <c r="Y52" s="127">
        <f>IF('Indicator Date hidden'!Z53="x","x",Y$2-'Indicator Date hidden'!Z53)</f>
        <v>0</v>
      </c>
      <c r="Z52" s="127">
        <f>IF('Indicator Date hidden'!AA53="x","x",Z$2-'Indicator Date hidden'!AA53)</f>
        <v>0</v>
      </c>
      <c r="AA52" s="127">
        <f>IF('Indicator Date hidden'!AB53="x","x",AA$2-'Indicator Date hidden'!AB53)</f>
        <v>0</v>
      </c>
      <c r="AB52" s="127">
        <f>IF('Indicator Date hidden'!AC53="x","x",AB$2-'Indicator Date hidden'!AC53)</f>
        <v>0</v>
      </c>
      <c r="AC52" s="127">
        <f>IF('Indicator Date hidden'!AD53="x","x",AC$2-'Indicator Date hidden'!AD53)</f>
        <v>0</v>
      </c>
      <c r="AD52" s="127">
        <f>IF('Indicator Date hidden'!AE53="x","x",AD$2-'Indicator Date hidden'!AE53)</f>
        <v>0</v>
      </c>
      <c r="AE52" s="127">
        <f>IF('Indicator Date hidden'!AF53="x","x",AE$2-'Indicator Date hidden'!AF53)</f>
        <v>0</v>
      </c>
      <c r="AF52" s="127">
        <f>IF('Indicator Date hidden'!AG53="x","x",AF$2-'Indicator Date hidden'!AG53)</f>
        <v>0</v>
      </c>
      <c r="AG52" s="127">
        <f>IF('Indicator Date hidden'!AH53="x","x",AG$2-'Indicator Date hidden'!AH53)</f>
        <v>0</v>
      </c>
      <c r="AH52" s="127">
        <f>IF('Indicator Date hidden'!AI53="x","x",AH$2-'Indicator Date hidden'!AI53)</f>
        <v>0</v>
      </c>
      <c r="AI52" s="127">
        <f>IF('Indicator Date hidden'!AJ53="x","x",AI$2-'Indicator Date hidden'!AJ53)</f>
        <v>0</v>
      </c>
      <c r="AJ52" s="127">
        <f>IF('Indicator Date hidden'!AK53="x","x",AJ$2-'Indicator Date hidden'!AK53)</f>
        <v>0</v>
      </c>
      <c r="AK52" s="127">
        <f>IF('Indicator Date hidden'!AL53="x","x",AK$2-'Indicator Date hidden'!AL53)</f>
        <v>0</v>
      </c>
      <c r="AL52" s="127">
        <f>IF('Indicator Date hidden'!AM53="x","x",AL$2-'Indicator Date hidden'!AM53)</f>
        <v>0</v>
      </c>
      <c r="AM52" s="127">
        <f>IF('Indicator Date hidden'!AN53="x","x",AM$2-'Indicator Date hidden'!AN53)</f>
        <v>0</v>
      </c>
      <c r="AN52" s="127">
        <f>IF('Indicator Date hidden'!AO53="x","x",AN$2-'Indicator Date hidden'!AO53)</f>
        <v>0</v>
      </c>
      <c r="AO52" s="127">
        <f>IF('Indicator Date hidden'!AP53="x","x",AO$2-'Indicator Date hidden'!AP53)</f>
        <v>0</v>
      </c>
      <c r="AP52" s="127">
        <f>IF('Indicator Date hidden'!AQ53="x","x",AP$2-'Indicator Date hidden'!AQ53)</f>
        <v>0</v>
      </c>
      <c r="AQ52" s="127">
        <f>IF('Indicator Date hidden'!AR53="x","x",AQ$2-'Indicator Date hidden'!AR53)</f>
        <v>0</v>
      </c>
      <c r="AR52" s="127">
        <f>IF('Indicator Date hidden'!AS53="x","x",AR$2-'Indicator Date hidden'!AS53)</f>
        <v>0</v>
      </c>
      <c r="AS52" s="127">
        <f>IF('Indicator Date hidden'!AT53="x","x",AS$2-'Indicator Date hidden'!AT53)</f>
        <v>0</v>
      </c>
      <c r="AT52" s="127">
        <f>IF('Indicator Date hidden'!AU53="x","x",AT$2-'Indicator Date hidden'!AU53)</f>
        <v>0</v>
      </c>
      <c r="AU52">
        <f t="shared" si="0"/>
        <v>2</v>
      </c>
      <c r="AV52" s="129">
        <f t="shared" si="1"/>
        <v>5.2631578947368418E-2</v>
      </c>
      <c r="AW52">
        <f t="shared" si="2"/>
        <v>1</v>
      </c>
      <c r="AX52" s="129" t="e">
        <f t="shared" ca="1" si="3"/>
        <v>#NAME?</v>
      </c>
      <c r="AY52" s="130">
        <f t="shared" si="4"/>
        <v>0</v>
      </c>
    </row>
    <row r="53" spans="1:51" ht="15.75" customHeight="1" x14ac:dyDescent="0.25">
      <c r="A53" s="47" t="s">
        <v>213</v>
      </c>
      <c r="B53" s="127">
        <f>IF('Indicator Date hidden'!C54="x","x",B$2-'Indicator Date hidden'!C54)</f>
        <v>0</v>
      </c>
      <c r="C53" s="127">
        <f>IF('Indicator Date hidden'!D54="x","x",C$2-'Indicator Date hidden'!D54)</f>
        <v>0</v>
      </c>
      <c r="D53" s="127">
        <f>IF('Indicator Date hidden'!E54="x","x",D$2-'Indicator Date hidden'!E54)</f>
        <v>0</v>
      </c>
      <c r="E53" s="127">
        <f>IF('Indicator Date hidden'!F54="x","x",E$2-'Indicator Date hidden'!F54)</f>
        <v>0</v>
      </c>
      <c r="F53" s="127">
        <f>IF('Indicator Date hidden'!G54="x","x",F$2-'Indicator Date hidden'!G54)</f>
        <v>0</v>
      </c>
      <c r="G53" s="127">
        <f>IF('Indicator Date hidden'!H54="x","x",G$2-'Indicator Date hidden'!H54)</f>
        <v>0</v>
      </c>
      <c r="H53" s="127">
        <f>IF('Indicator Date hidden'!I54="x","x",H$2-'Indicator Date hidden'!I54)</f>
        <v>2</v>
      </c>
      <c r="I53" s="127">
        <f>IF('Indicator Date hidden'!J54="x","x",I$2-'Indicator Date hidden'!J54)</f>
        <v>0</v>
      </c>
      <c r="J53" s="127">
        <f>IF('Indicator Date hidden'!K54="x","x",J$2-'Indicator Date hidden'!K54)</f>
        <v>0</v>
      </c>
      <c r="K53" s="127">
        <f>IF('Indicator Date hidden'!L54="x","x",K$2-'Indicator Date hidden'!L54)</f>
        <v>0</v>
      </c>
      <c r="L53" s="127">
        <f>IF('Indicator Date hidden'!M54="x","x",L$2-'Indicator Date hidden'!M54)</f>
        <v>0</v>
      </c>
      <c r="M53" s="127">
        <f>IF('Indicator Date hidden'!N54="x","x",M$2-'Indicator Date hidden'!N54)</f>
        <v>0</v>
      </c>
      <c r="N53" s="127">
        <f>IF('Indicator Date hidden'!O54="x","x",N$2-'Indicator Date hidden'!O54)</f>
        <v>0</v>
      </c>
      <c r="O53" s="127">
        <f>IF('Indicator Date hidden'!P54="x","x",O$2-'Indicator Date hidden'!P54)</f>
        <v>0</v>
      </c>
      <c r="P53" s="127">
        <f>IF('Indicator Date hidden'!Q54="x","x",P$2-'Indicator Date hidden'!Q54)</f>
        <v>0</v>
      </c>
      <c r="Q53" s="127">
        <f>IF('Indicator Date hidden'!R54="x","x",Q$2-'Indicator Date hidden'!R54)</f>
        <v>0</v>
      </c>
      <c r="R53" s="127">
        <f>IF('Indicator Date hidden'!S54="x","x",R$2-'Indicator Date hidden'!S54)</f>
        <v>0</v>
      </c>
      <c r="S53" s="127">
        <f>IF('Indicator Date hidden'!T54="x","x",S$2-'Indicator Date hidden'!T54)</f>
        <v>0</v>
      </c>
      <c r="T53" s="127">
        <f>IF('Indicator Date hidden'!U54="x","x",T$2-'Indicator Date hidden'!U54)</f>
        <v>0</v>
      </c>
      <c r="U53" s="127">
        <f>IF('Indicator Date hidden'!V54="x","x",U$2-'Indicator Date hidden'!V54)</f>
        <v>0</v>
      </c>
      <c r="V53" s="127">
        <f>IF('Indicator Date hidden'!W54="x","x",V$2-'Indicator Date hidden'!W54)</f>
        <v>0</v>
      </c>
      <c r="W53" s="127">
        <f>IF('Indicator Date hidden'!X54="x","x",W$2-'Indicator Date hidden'!X54)</f>
        <v>0</v>
      </c>
      <c r="X53" s="127">
        <f>IF('Indicator Date hidden'!Y54="x","x",X$2-'Indicator Date hidden'!Y54)</f>
        <v>0</v>
      </c>
      <c r="Y53" s="127">
        <f>IF('Indicator Date hidden'!Z54="x","x",Y$2-'Indicator Date hidden'!Z54)</f>
        <v>0</v>
      </c>
      <c r="Z53" s="127">
        <f>IF('Indicator Date hidden'!AA54="x","x",Z$2-'Indicator Date hidden'!AA54)</f>
        <v>0</v>
      </c>
      <c r="AA53" s="127">
        <f>IF('Indicator Date hidden'!AB54="x","x",AA$2-'Indicator Date hidden'!AB54)</f>
        <v>0</v>
      </c>
      <c r="AB53" s="127">
        <f>IF('Indicator Date hidden'!AC54="x","x",AB$2-'Indicator Date hidden'!AC54)</f>
        <v>0</v>
      </c>
      <c r="AC53" s="127">
        <f>IF('Indicator Date hidden'!AD54="x","x",AC$2-'Indicator Date hidden'!AD54)</f>
        <v>0</v>
      </c>
      <c r="AD53" s="127">
        <f>IF('Indicator Date hidden'!AE54="x","x",AD$2-'Indicator Date hidden'!AE54)</f>
        <v>0</v>
      </c>
      <c r="AE53" s="127">
        <f>IF('Indicator Date hidden'!AF54="x","x",AE$2-'Indicator Date hidden'!AF54)</f>
        <v>0</v>
      </c>
      <c r="AF53" s="127">
        <f>IF('Indicator Date hidden'!AG54="x","x",AF$2-'Indicator Date hidden'!AG54)</f>
        <v>0</v>
      </c>
      <c r="AG53" s="127">
        <f>IF('Indicator Date hidden'!AH54="x","x",AG$2-'Indicator Date hidden'!AH54)</f>
        <v>0</v>
      </c>
      <c r="AH53" s="127">
        <f>IF('Indicator Date hidden'!AI54="x","x",AH$2-'Indicator Date hidden'!AI54)</f>
        <v>0</v>
      </c>
      <c r="AI53" s="127">
        <f>IF('Indicator Date hidden'!AJ54="x","x",AI$2-'Indicator Date hidden'!AJ54)</f>
        <v>0</v>
      </c>
      <c r="AJ53" s="127">
        <f>IF('Indicator Date hidden'!AK54="x","x",AJ$2-'Indicator Date hidden'!AK54)</f>
        <v>0</v>
      </c>
      <c r="AK53" s="127">
        <f>IF('Indicator Date hidden'!AL54="x","x",AK$2-'Indicator Date hidden'!AL54)</f>
        <v>0</v>
      </c>
      <c r="AL53" s="127">
        <f>IF('Indicator Date hidden'!AM54="x","x",AL$2-'Indicator Date hidden'!AM54)</f>
        <v>0</v>
      </c>
      <c r="AM53" s="127">
        <f>IF('Indicator Date hidden'!AN54="x","x",AM$2-'Indicator Date hidden'!AN54)</f>
        <v>0</v>
      </c>
      <c r="AN53" s="127">
        <f>IF('Indicator Date hidden'!AO54="x","x",AN$2-'Indicator Date hidden'!AO54)</f>
        <v>0</v>
      </c>
      <c r="AO53" s="127">
        <f>IF('Indicator Date hidden'!AP54="x","x",AO$2-'Indicator Date hidden'!AP54)</f>
        <v>0</v>
      </c>
      <c r="AP53" s="127">
        <f>IF('Indicator Date hidden'!AQ54="x","x",AP$2-'Indicator Date hidden'!AQ54)</f>
        <v>0</v>
      </c>
      <c r="AQ53" s="127">
        <f>IF('Indicator Date hidden'!AR54="x","x",AQ$2-'Indicator Date hidden'!AR54)</f>
        <v>0</v>
      </c>
      <c r="AR53" s="127">
        <f>IF('Indicator Date hidden'!AS54="x","x",AR$2-'Indicator Date hidden'!AS54)</f>
        <v>0</v>
      </c>
      <c r="AS53" s="127">
        <f>IF('Indicator Date hidden'!AT54="x","x",AS$2-'Indicator Date hidden'!AT54)</f>
        <v>0</v>
      </c>
      <c r="AT53" s="127">
        <f>IF('Indicator Date hidden'!AU54="x","x",AT$2-'Indicator Date hidden'!AU54)</f>
        <v>0</v>
      </c>
      <c r="AU53">
        <f t="shared" si="0"/>
        <v>2</v>
      </c>
      <c r="AV53" s="129">
        <f t="shared" si="1"/>
        <v>5.2631578947368418E-2</v>
      </c>
      <c r="AW53">
        <f t="shared" si="2"/>
        <v>1</v>
      </c>
      <c r="AX53" s="129" t="e">
        <f t="shared" ca="1" si="3"/>
        <v>#NAME?</v>
      </c>
      <c r="AY53" s="130">
        <f t="shared" si="4"/>
        <v>0</v>
      </c>
    </row>
    <row r="54" spans="1:51" ht="15.75" customHeight="1" x14ac:dyDescent="0.25">
      <c r="A54" s="47" t="s">
        <v>215</v>
      </c>
      <c r="B54" s="127">
        <f>IF('Indicator Date hidden'!C55="x","x",B$2-'Indicator Date hidden'!C55)</f>
        <v>0</v>
      </c>
      <c r="C54" s="127">
        <f>IF('Indicator Date hidden'!D55="x","x",C$2-'Indicator Date hidden'!D55)</f>
        <v>0</v>
      </c>
      <c r="D54" s="127">
        <f>IF('Indicator Date hidden'!E55="x","x",D$2-'Indicator Date hidden'!E55)</f>
        <v>0</v>
      </c>
      <c r="E54" s="127">
        <f>IF('Indicator Date hidden'!F55="x","x",E$2-'Indicator Date hidden'!F55)</f>
        <v>0</v>
      </c>
      <c r="F54" s="127">
        <f>IF('Indicator Date hidden'!G55="x","x",F$2-'Indicator Date hidden'!G55)</f>
        <v>0</v>
      </c>
      <c r="G54" s="127">
        <f>IF('Indicator Date hidden'!H55="x","x",G$2-'Indicator Date hidden'!H55)</f>
        <v>0</v>
      </c>
      <c r="H54" s="127">
        <f>IF('Indicator Date hidden'!I55="x","x",H$2-'Indicator Date hidden'!I55)</f>
        <v>2</v>
      </c>
      <c r="I54" s="127">
        <f>IF('Indicator Date hidden'!J55="x","x",I$2-'Indicator Date hidden'!J55)</f>
        <v>0</v>
      </c>
      <c r="J54" s="127">
        <f>IF('Indicator Date hidden'!K55="x","x",J$2-'Indicator Date hidden'!K55)</f>
        <v>0</v>
      </c>
      <c r="K54" s="127">
        <f>IF('Indicator Date hidden'!L55="x","x",K$2-'Indicator Date hidden'!L55)</f>
        <v>0</v>
      </c>
      <c r="L54" s="127">
        <f>IF('Indicator Date hidden'!M55="x","x",L$2-'Indicator Date hidden'!M55)</f>
        <v>0</v>
      </c>
      <c r="M54" s="127">
        <f>IF('Indicator Date hidden'!N55="x","x",M$2-'Indicator Date hidden'!N55)</f>
        <v>0</v>
      </c>
      <c r="N54" s="127">
        <f>IF('Indicator Date hidden'!O55="x","x",N$2-'Indicator Date hidden'!O55)</f>
        <v>0</v>
      </c>
      <c r="O54" s="127">
        <f>IF('Indicator Date hidden'!P55="x","x",O$2-'Indicator Date hidden'!P55)</f>
        <v>0</v>
      </c>
      <c r="P54" s="127">
        <f>IF('Indicator Date hidden'!Q55="x","x",P$2-'Indicator Date hidden'!Q55)</f>
        <v>0</v>
      </c>
      <c r="Q54" s="127">
        <f>IF('Indicator Date hidden'!R55="x","x",Q$2-'Indicator Date hidden'!R55)</f>
        <v>0</v>
      </c>
      <c r="R54" s="127">
        <f>IF('Indicator Date hidden'!S55="x","x",R$2-'Indicator Date hidden'!S55)</f>
        <v>0</v>
      </c>
      <c r="S54" s="127">
        <f>IF('Indicator Date hidden'!T55="x","x",S$2-'Indicator Date hidden'!T55)</f>
        <v>0</v>
      </c>
      <c r="T54" s="127">
        <f>IF('Indicator Date hidden'!U55="x","x",T$2-'Indicator Date hidden'!U55)</f>
        <v>0</v>
      </c>
      <c r="U54" s="127">
        <f>IF('Indicator Date hidden'!V55="x","x",U$2-'Indicator Date hidden'!V55)</f>
        <v>0</v>
      </c>
      <c r="V54" s="127">
        <f>IF('Indicator Date hidden'!W55="x","x",V$2-'Indicator Date hidden'!W55)</f>
        <v>0</v>
      </c>
      <c r="W54" s="127">
        <f>IF('Indicator Date hidden'!X55="x","x",W$2-'Indicator Date hidden'!X55)</f>
        <v>0</v>
      </c>
      <c r="X54" s="127">
        <f>IF('Indicator Date hidden'!Y55="x","x",X$2-'Indicator Date hidden'!Y55)</f>
        <v>0</v>
      </c>
      <c r="Y54" s="127">
        <f>IF('Indicator Date hidden'!Z55="x","x",Y$2-'Indicator Date hidden'!Z55)</f>
        <v>0</v>
      </c>
      <c r="Z54" s="127">
        <f>IF('Indicator Date hidden'!AA55="x","x",Z$2-'Indicator Date hidden'!AA55)</f>
        <v>0</v>
      </c>
      <c r="AA54" s="127">
        <f>IF('Indicator Date hidden'!AB55="x","x",AA$2-'Indicator Date hidden'!AB55)</f>
        <v>0</v>
      </c>
      <c r="AB54" s="127">
        <f>IF('Indicator Date hidden'!AC55="x","x",AB$2-'Indicator Date hidden'!AC55)</f>
        <v>0</v>
      </c>
      <c r="AC54" s="127">
        <f>IF('Indicator Date hidden'!AD55="x","x",AC$2-'Indicator Date hidden'!AD55)</f>
        <v>0</v>
      </c>
      <c r="AD54" s="127">
        <f>IF('Indicator Date hidden'!AE55="x","x",AD$2-'Indicator Date hidden'!AE55)</f>
        <v>0</v>
      </c>
      <c r="AE54" s="127">
        <f>IF('Indicator Date hidden'!AF55="x","x",AE$2-'Indicator Date hidden'!AF55)</f>
        <v>0</v>
      </c>
      <c r="AF54" s="127">
        <f>IF('Indicator Date hidden'!AG55="x","x",AF$2-'Indicator Date hidden'!AG55)</f>
        <v>0</v>
      </c>
      <c r="AG54" s="127">
        <f>IF('Indicator Date hidden'!AH55="x","x",AG$2-'Indicator Date hidden'!AH55)</f>
        <v>0</v>
      </c>
      <c r="AH54" s="127">
        <f>IF('Indicator Date hidden'!AI55="x","x",AH$2-'Indicator Date hidden'!AI55)</f>
        <v>0</v>
      </c>
      <c r="AI54" s="127">
        <f>IF('Indicator Date hidden'!AJ55="x","x",AI$2-'Indicator Date hidden'!AJ55)</f>
        <v>0</v>
      </c>
      <c r="AJ54" s="127">
        <f>IF('Indicator Date hidden'!AK55="x","x",AJ$2-'Indicator Date hidden'!AK55)</f>
        <v>0</v>
      </c>
      <c r="AK54" s="127">
        <f>IF('Indicator Date hidden'!AL55="x","x",AK$2-'Indicator Date hidden'!AL55)</f>
        <v>0</v>
      </c>
      <c r="AL54" s="127">
        <f>IF('Indicator Date hidden'!AM55="x","x",AL$2-'Indicator Date hidden'!AM55)</f>
        <v>0</v>
      </c>
      <c r="AM54" s="127">
        <f>IF('Indicator Date hidden'!AN55="x","x",AM$2-'Indicator Date hidden'!AN55)</f>
        <v>0</v>
      </c>
      <c r="AN54" s="127">
        <f>IF('Indicator Date hidden'!AO55="x","x",AN$2-'Indicator Date hidden'!AO55)</f>
        <v>0</v>
      </c>
      <c r="AO54" s="127">
        <f>IF('Indicator Date hidden'!AP55="x","x",AO$2-'Indicator Date hidden'!AP55)</f>
        <v>0</v>
      </c>
      <c r="AP54" s="127">
        <f>IF('Indicator Date hidden'!AQ55="x","x",AP$2-'Indicator Date hidden'!AQ55)</f>
        <v>0</v>
      </c>
      <c r="AQ54" s="127">
        <f>IF('Indicator Date hidden'!AR55="x","x",AQ$2-'Indicator Date hidden'!AR55)</f>
        <v>0</v>
      </c>
      <c r="AR54" s="127">
        <f>IF('Indicator Date hidden'!AS55="x","x",AR$2-'Indicator Date hidden'!AS55)</f>
        <v>0</v>
      </c>
      <c r="AS54" s="127">
        <f>IF('Indicator Date hidden'!AT55="x","x",AS$2-'Indicator Date hidden'!AT55)</f>
        <v>0</v>
      </c>
      <c r="AT54" s="127">
        <f>IF('Indicator Date hidden'!AU55="x","x",AT$2-'Indicator Date hidden'!AU55)</f>
        <v>0</v>
      </c>
      <c r="AU54">
        <f t="shared" si="0"/>
        <v>2</v>
      </c>
      <c r="AV54" s="129">
        <f t="shared" si="1"/>
        <v>5.2631578947368418E-2</v>
      </c>
      <c r="AW54">
        <f t="shared" si="2"/>
        <v>1</v>
      </c>
      <c r="AX54" s="129" t="e">
        <f t="shared" ca="1" si="3"/>
        <v>#NAME?</v>
      </c>
      <c r="AY54" s="130">
        <f t="shared" si="4"/>
        <v>0</v>
      </c>
    </row>
    <row r="55" spans="1:51" ht="15.75" customHeight="1" x14ac:dyDescent="0.25">
      <c r="A55" s="47" t="s">
        <v>217</v>
      </c>
      <c r="B55" s="127">
        <f>IF('Indicator Date hidden'!C56="x","x",B$2-'Indicator Date hidden'!C56)</f>
        <v>0</v>
      </c>
      <c r="C55" s="127">
        <f>IF('Indicator Date hidden'!D56="x","x",C$2-'Indicator Date hidden'!D56)</f>
        <v>0</v>
      </c>
      <c r="D55" s="127">
        <f>IF('Indicator Date hidden'!E56="x","x",D$2-'Indicator Date hidden'!E56)</f>
        <v>0</v>
      </c>
      <c r="E55" s="127">
        <f>IF('Indicator Date hidden'!F56="x","x",E$2-'Indicator Date hidden'!F56)</f>
        <v>0</v>
      </c>
      <c r="F55" s="127">
        <f>IF('Indicator Date hidden'!G56="x","x",F$2-'Indicator Date hidden'!G56)</f>
        <v>0</v>
      </c>
      <c r="G55" s="127">
        <f>IF('Indicator Date hidden'!H56="x","x",G$2-'Indicator Date hidden'!H56)</f>
        <v>0</v>
      </c>
      <c r="H55" s="127">
        <f>IF('Indicator Date hidden'!I56="x","x",H$2-'Indicator Date hidden'!I56)</f>
        <v>2</v>
      </c>
      <c r="I55" s="127">
        <f>IF('Indicator Date hidden'!J56="x","x",I$2-'Indicator Date hidden'!J56)</f>
        <v>0</v>
      </c>
      <c r="J55" s="127">
        <f>IF('Indicator Date hidden'!K56="x","x",J$2-'Indicator Date hidden'!K56)</f>
        <v>0</v>
      </c>
      <c r="K55" s="127">
        <f>IF('Indicator Date hidden'!L56="x","x",K$2-'Indicator Date hidden'!L56)</f>
        <v>0</v>
      </c>
      <c r="L55" s="127">
        <f>IF('Indicator Date hidden'!M56="x","x",L$2-'Indicator Date hidden'!M56)</f>
        <v>0</v>
      </c>
      <c r="M55" s="127">
        <f>IF('Indicator Date hidden'!N56="x","x",M$2-'Indicator Date hidden'!N56)</f>
        <v>0</v>
      </c>
      <c r="N55" s="127">
        <f>IF('Indicator Date hidden'!O56="x","x",N$2-'Indicator Date hidden'!O56)</f>
        <v>0</v>
      </c>
      <c r="O55" s="127">
        <f>IF('Indicator Date hidden'!P56="x","x",O$2-'Indicator Date hidden'!P56)</f>
        <v>0</v>
      </c>
      <c r="P55" s="127">
        <f>IF('Indicator Date hidden'!Q56="x","x",P$2-'Indicator Date hidden'!Q56)</f>
        <v>0</v>
      </c>
      <c r="Q55" s="127">
        <f>IF('Indicator Date hidden'!R56="x","x",Q$2-'Indicator Date hidden'!R56)</f>
        <v>0</v>
      </c>
      <c r="R55" s="127">
        <f>IF('Indicator Date hidden'!S56="x","x",R$2-'Indicator Date hidden'!S56)</f>
        <v>0</v>
      </c>
      <c r="S55" s="127">
        <f>IF('Indicator Date hidden'!T56="x","x",S$2-'Indicator Date hidden'!T56)</f>
        <v>0</v>
      </c>
      <c r="T55" s="127">
        <f>IF('Indicator Date hidden'!U56="x","x",T$2-'Indicator Date hidden'!U56)</f>
        <v>0</v>
      </c>
      <c r="U55" s="127">
        <f>IF('Indicator Date hidden'!V56="x","x",U$2-'Indicator Date hidden'!V56)</f>
        <v>0</v>
      </c>
      <c r="V55" s="127">
        <f>IF('Indicator Date hidden'!W56="x","x",V$2-'Indicator Date hidden'!W56)</f>
        <v>0</v>
      </c>
      <c r="W55" s="127">
        <f>IF('Indicator Date hidden'!X56="x","x",W$2-'Indicator Date hidden'!X56)</f>
        <v>0</v>
      </c>
      <c r="X55" s="127">
        <f>IF('Indicator Date hidden'!Y56="x","x",X$2-'Indicator Date hidden'!Y56)</f>
        <v>0</v>
      </c>
      <c r="Y55" s="127">
        <f>IF('Indicator Date hidden'!Z56="x","x",Y$2-'Indicator Date hidden'!Z56)</f>
        <v>0</v>
      </c>
      <c r="Z55" s="127">
        <f>IF('Indicator Date hidden'!AA56="x","x",Z$2-'Indicator Date hidden'!AA56)</f>
        <v>0</v>
      </c>
      <c r="AA55" s="127">
        <f>IF('Indicator Date hidden'!AB56="x","x",AA$2-'Indicator Date hidden'!AB56)</f>
        <v>0</v>
      </c>
      <c r="AB55" s="127">
        <f>IF('Indicator Date hidden'!AC56="x","x",AB$2-'Indicator Date hidden'!AC56)</f>
        <v>0</v>
      </c>
      <c r="AC55" s="127">
        <f>IF('Indicator Date hidden'!AD56="x","x",AC$2-'Indicator Date hidden'!AD56)</f>
        <v>0</v>
      </c>
      <c r="AD55" s="127">
        <f>IF('Indicator Date hidden'!AE56="x","x",AD$2-'Indicator Date hidden'!AE56)</f>
        <v>0</v>
      </c>
      <c r="AE55" s="127">
        <f>IF('Indicator Date hidden'!AF56="x","x",AE$2-'Indicator Date hidden'!AF56)</f>
        <v>0</v>
      </c>
      <c r="AF55" s="127">
        <f>IF('Indicator Date hidden'!AG56="x","x",AF$2-'Indicator Date hidden'!AG56)</f>
        <v>0</v>
      </c>
      <c r="AG55" s="127">
        <f>IF('Indicator Date hidden'!AH56="x","x",AG$2-'Indicator Date hidden'!AH56)</f>
        <v>0</v>
      </c>
      <c r="AH55" s="127">
        <f>IF('Indicator Date hidden'!AI56="x","x",AH$2-'Indicator Date hidden'!AI56)</f>
        <v>0</v>
      </c>
      <c r="AI55" s="127">
        <f>IF('Indicator Date hidden'!AJ56="x","x",AI$2-'Indicator Date hidden'!AJ56)</f>
        <v>0</v>
      </c>
      <c r="AJ55" s="127">
        <f>IF('Indicator Date hidden'!AK56="x","x",AJ$2-'Indicator Date hidden'!AK56)</f>
        <v>0</v>
      </c>
      <c r="AK55" s="127">
        <f>IF('Indicator Date hidden'!AL56="x","x",AK$2-'Indicator Date hidden'!AL56)</f>
        <v>0</v>
      </c>
      <c r="AL55" s="127">
        <f>IF('Indicator Date hidden'!AM56="x","x",AL$2-'Indicator Date hidden'!AM56)</f>
        <v>0</v>
      </c>
      <c r="AM55" s="127">
        <f>IF('Indicator Date hidden'!AN56="x","x",AM$2-'Indicator Date hidden'!AN56)</f>
        <v>0</v>
      </c>
      <c r="AN55" s="127">
        <f>IF('Indicator Date hidden'!AO56="x","x",AN$2-'Indicator Date hidden'!AO56)</f>
        <v>0</v>
      </c>
      <c r="AO55" s="127">
        <f>IF('Indicator Date hidden'!AP56="x","x",AO$2-'Indicator Date hidden'!AP56)</f>
        <v>0</v>
      </c>
      <c r="AP55" s="127">
        <f>IF('Indicator Date hidden'!AQ56="x","x",AP$2-'Indicator Date hidden'!AQ56)</f>
        <v>0</v>
      </c>
      <c r="AQ55" s="127">
        <f>IF('Indicator Date hidden'!AR56="x","x",AQ$2-'Indicator Date hidden'!AR56)</f>
        <v>0</v>
      </c>
      <c r="AR55" s="127">
        <f>IF('Indicator Date hidden'!AS56="x","x",AR$2-'Indicator Date hidden'!AS56)</f>
        <v>0</v>
      </c>
      <c r="AS55" s="127">
        <f>IF('Indicator Date hidden'!AT56="x","x",AS$2-'Indicator Date hidden'!AT56)</f>
        <v>0</v>
      </c>
      <c r="AT55" s="127">
        <f>IF('Indicator Date hidden'!AU56="x","x",AT$2-'Indicator Date hidden'!AU56)</f>
        <v>0</v>
      </c>
      <c r="AU55">
        <f t="shared" si="0"/>
        <v>2</v>
      </c>
      <c r="AV55" s="129">
        <f t="shared" si="1"/>
        <v>5.2631578947368418E-2</v>
      </c>
      <c r="AW55">
        <f t="shared" si="2"/>
        <v>1</v>
      </c>
      <c r="AX55" s="129" t="e">
        <f t="shared" ca="1" si="3"/>
        <v>#NAME?</v>
      </c>
      <c r="AY55" s="130">
        <f t="shared" si="4"/>
        <v>0</v>
      </c>
    </row>
    <row r="56" spans="1:51" ht="15.75" customHeight="1" x14ac:dyDescent="0.25">
      <c r="A56" s="47" t="s">
        <v>219</v>
      </c>
      <c r="B56" s="127">
        <f>IF('Indicator Date hidden'!C57="x","x",B$2-'Indicator Date hidden'!C57)</f>
        <v>0</v>
      </c>
      <c r="C56" s="127">
        <f>IF('Indicator Date hidden'!D57="x","x",C$2-'Indicator Date hidden'!D57)</f>
        <v>0</v>
      </c>
      <c r="D56" s="127">
        <f>IF('Indicator Date hidden'!E57="x","x",D$2-'Indicator Date hidden'!E57)</f>
        <v>0</v>
      </c>
      <c r="E56" s="127">
        <f>IF('Indicator Date hidden'!F57="x","x",E$2-'Indicator Date hidden'!F57)</f>
        <v>0</v>
      </c>
      <c r="F56" s="127">
        <f>IF('Indicator Date hidden'!G57="x","x",F$2-'Indicator Date hidden'!G57)</f>
        <v>0</v>
      </c>
      <c r="G56" s="127">
        <f>IF('Indicator Date hidden'!H57="x","x",G$2-'Indicator Date hidden'!H57)</f>
        <v>0</v>
      </c>
      <c r="H56" s="127">
        <f>IF('Indicator Date hidden'!I57="x","x",H$2-'Indicator Date hidden'!I57)</f>
        <v>2</v>
      </c>
      <c r="I56" s="127">
        <f>IF('Indicator Date hidden'!J57="x","x",I$2-'Indicator Date hidden'!J57)</f>
        <v>0</v>
      </c>
      <c r="J56" s="127">
        <f>IF('Indicator Date hidden'!K57="x","x",J$2-'Indicator Date hidden'!K57)</f>
        <v>0</v>
      </c>
      <c r="K56" s="127">
        <f>IF('Indicator Date hidden'!L57="x","x",K$2-'Indicator Date hidden'!L57)</f>
        <v>0</v>
      </c>
      <c r="L56" s="127">
        <f>IF('Indicator Date hidden'!M57="x","x",L$2-'Indicator Date hidden'!M57)</f>
        <v>0</v>
      </c>
      <c r="M56" s="127">
        <f>IF('Indicator Date hidden'!N57="x","x",M$2-'Indicator Date hidden'!N57)</f>
        <v>0</v>
      </c>
      <c r="N56" s="127">
        <f>IF('Indicator Date hidden'!O57="x","x",N$2-'Indicator Date hidden'!O57)</f>
        <v>0</v>
      </c>
      <c r="O56" s="127">
        <f>IF('Indicator Date hidden'!P57="x","x",O$2-'Indicator Date hidden'!P57)</f>
        <v>0</v>
      </c>
      <c r="P56" s="127">
        <f>IF('Indicator Date hidden'!Q57="x","x",P$2-'Indicator Date hidden'!Q57)</f>
        <v>0</v>
      </c>
      <c r="Q56" s="127">
        <f>IF('Indicator Date hidden'!R57="x","x",Q$2-'Indicator Date hidden'!R57)</f>
        <v>0</v>
      </c>
      <c r="R56" s="127">
        <f>IF('Indicator Date hidden'!S57="x","x",R$2-'Indicator Date hidden'!S57)</f>
        <v>0</v>
      </c>
      <c r="S56" s="127">
        <f>IF('Indicator Date hidden'!T57="x","x",S$2-'Indicator Date hidden'!T57)</f>
        <v>0</v>
      </c>
      <c r="T56" s="127">
        <f>IF('Indicator Date hidden'!U57="x","x",T$2-'Indicator Date hidden'!U57)</f>
        <v>0</v>
      </c>
      <c r="U56" s="127">
        <f>IF('Indicator Date hidden'!V57="x","x",U$2-'Indicator Date hidden'!V57)</f>
        <v>0</v>
      </c>
      <c r="V56" s="127">
        <f>IF('Indicator Date hidden'!W57="x","x",V$2-'Indicator Date hidden'!W57)</f>
        <v>0</v>
      </c>
      <c r="W56" s="127">
        <f>IF('Indicator Date hidden'!X57="x","x",W$2-'Indicator Date hidden'!X57)</f>
        <v>0</v>
      </c>
      <c r="X56" s="127">
        <f>IF('Indicator Date hidden'!Y57="x","x",X$2-'Indicator Date hidden'!Y57)</f>
        <v>0</v>
      </c>
      <c r="Y56" s="127">
        <f>IF('Indicator Date hidden'!Z57="x","x",Y$2-'Indicator Date hidden'!Z57)</f>
        <v>0</v>
      </c>
      <c r="Z56" s="127">
        <f>IF('Indicator Date hidden'!AA57="x","x",Z$2-'Indicator Date hidden'!AA57)</f>
        <v>0</v>
      </c>
      <c r="AA56" s="127">
        <f>IF('Indicator Date hidden'!AB57="x","x",AA$2-'Indicator Date hidden'!AB57)</f>
        <v>0</v>
      </c>
      <c r="AB56" s="127">
        <f>IF('Indicator Date hidden'!AC57="x","x",AB$2-'Indicator Date hidden'!AC57)</f>
        <v>0</v>
      </c>
      <c r="AC56" s="127">
        <f>IF('Indicator Date hidden'!AD57="x","x",AC$2-'Indicator Date hidden'!AD57)</f>
        <v>0</v>
      </c>
      <c r="AD56" s="127">
        <f>IF('Indicator Date hidden'!AE57="x","x",AD$2-'Indicator Date hidden'!AE57)</f>
        <v>0</v>
      </c>
      <c r="AE56" s="127">
        <f>IF('Indicator Date hidden'!AF57="x","x",AE$2-'Indicator Date hidden'!AF57)</f>
        <v>0</v>
      </c>
      <c r="AF56" s="127">
        <f>IF('Indicator Date hidden'!AG57="x","x",AF$2-'Indicator Date hidden'!AG57)</f>
        <v>0</v>
      </c>
      <c r="AG56" s="127">
        <f>IF('Indicator Date hidden'!AH57="x","x",AG$2-'Indicator Date hidden'!AH57)</f>
        <v>0</v>
      </c>
      <c r="AH56" s="127">
        <f>IF('Indicator Date hidden'!AI57="x","x",AH$2-'Indicator Date hidden'!AI57)</f>
        <v>0</v>
      </c>
      <c r="AI56" s="127">
        <f>IF('Indicator Date hidden'!AJ57="x","x",AI$2-'Indicator Date hidden'!AJ57)</f>
        <v>0</v>
      </c>
      <c r="AJ56" s="127">
        <f>IF('Indicator Date hidden'!AK57="x","x",AJ$2-'Indicator Date hidden'!AK57)</f>
        <v>0</v>
      </c>
      <c r="AK56" s="127">
        <f>IF('Indicator Date hidden'!AL57="x","x",AK$2-'Indicator Date hidden'!AL57)</f>
        <v>0</v>
      </c>
      <c r="AL56" s="127">
        <f>IF('Indicator Date hidden'!AM57="x","x",AL$2-'Indicator Date hidden'!AM57)</f>
        <v>0</v>
      </c>
      <c r="AM56" s="127">
        <f>IF('Indicator Date hidden'!AN57="x","x",AM$2-'Indicator Date hidden'!AN57)</f>
        <v>0</v>
      </c>
      <c r="AN56" s="127">
        <f>IF('Indicator Date hidden'!AO57="x","x",AN$2-'Indicator Date hidden'!AO57)</f>
        <v>0</v>
      </c>
      <c r="AO56" s="127">
        <f>IF('Indicator Date hidden'!AP57="x","x",AO$2-'Indicator Date hidden'!AP57)</f>
        <v>0</v>
      </c>
      <c r="AP56" s="127">
        <f>IF('Indicator Date hidden'!AQ57="x","x",AP$2-'Indicator Date hidden'!AQ57)</f>
        <v>0</v>
      </c>
      <c r="AQ56" s="127">
        <f>IF('Indicator Date hidden'!AR57="x","x",AQ$2-'Indicator Date hidden'!AR57)</f>
        <v>0</v>
      </c>
      <c r="AR56" s="127">
        <f>IF('Indicator Date hidden'!AS57="x","x",AR$2-'Indicator Date hidden'!AS57)</f>
        <v>0</v>
      </c>
      <c r="AS56" s="127">
        <f>IF('Indicator Date hidden'!AT57="x","x",AS$2-'Indicator Date hidden'!AT57)</f>
        <v>0</v>
      </c>
      <c r="AT56" s="127">
        <f>IF('Indicator Date hidden'!AU57="x","x",AT$2-'Indicator Date hidden'!AU57)</f>
        <v>0</v>
      </c>
      <c r="AU56">
        <f t="shared" si="0"/>
        <v>2</v>
      </c>
      <c r="AV56" s="129">
        <f t="shared" si="1"/>
        <v>5.2631578947368418E-2</v>
      </c>
      <c r="AW56">
        <f t="shared" si="2"/>
        <v>1</v>
      </c>
      <c r="AX56" s="129" t="e">
        <f t="shared" ca="1" si="3"/>
        <v>#NAME?</v>
      </c>
      <c r="AY56" s="130">
        <f t="shared" si="4"/>
        <v>0</v>
      </c>
    </row>
    <row r="57" spans="1:51" ht="15.75" customHeight="1" x14ac:dyDescent="0.25">
      <c r="A57" s="47" t="s">
        <v>221</v>
      </c>
      <c r="B57" s="127">
        <f>IF('Indicator Date hidden'!C58="x","x",B$2-'Indicator Date hidden'!C58)</f>
        <v>0</v>
      </c>
      <c r="C57" s="127">
        <f>IF('Indicator Date hidden'!D58="x","x",C$2-'Indicator Date hidden'!D58)</f>
        <v>0</v>
      </c>
      <c r="D57" s="127">
        <f>IF('Indicator Date hidden'!E58="x","x",D$2-'Indicator Date hidden'!E58)</f>
        <v>0</v>
      </c>
      <c r="E57" s="127">
        <f>IF('Indicator Date hidden'!F58="x","x",E$2-'Indicator Date hidden'!F58)</f>
        <v>0</v>
      </c>
      <c r="F57" s="127">
        <f>IF('Indicator Date hidden'!G58="x","x",F$2-'Indicator Date hidden'!G58)</f>
        <v>0</v>
      </c>
      <c r="G57" s="127">
        <f>IF('Indicator Date hidden'!H58="x","x",G$2-'Indicator Date hidden'!H58)</f>
        <v>0</v>
      </c>
      <c r="H57" s="127">
        <f>IF('Indicator Date hidden'!I58="x","x",H$2-'Indicator Date hidden'!I58)</f>
        <v>2</v>
      </c>
      <c r="I57" s="127">
        <f>IF('Indicator Date hidden'!J58="x","x",I$2-'Indicator Date hidden'!J58)</f>
        <v>0</v>
      </c>
      <c r="J57" s="127">
        <f>IF('Indicator Date hidden'!K58="x","x",J$2-'Indicator Date hidden'!K58)</f>
        <v>0</v>
      </c>
      <c r="K57" s="127">
        <f>IF('Indicator Date hidden'!L58="x","x",K$2-'Indicator Date hidden'!L58)</f>
        <v>0</v>
      </c>
      <c r="L57" s="127">
        <f>IF('Indicator Date hidden'!M58="x","x",L$2-'Indicator Date hidden'!M58)</f>
        <v>0</v>
      </c>
      <c r="M57" s="127">
        <f>IF('Indicator Date hidden'!N58="x","x",M$2-'Indicator Date hidden'!N58)</f>
        <v>0</v>
      </c>
      <c r="N57" s="127">
        <f>IF('Indicator Date hidden'!O58="x","x",N$2-'Indicator Date hidden'!O58)</f>
        <v>0</v>
      </c>
      <c r="O57" s="127">
        <f>IF('Indicator Date hidden'!P58="x","x",O$2-'Indicator Date hidden'!P58)</f>
        <v>0</v>
      </c>
      <c r="P57" s="127">
        <f>IF('Indicator Date hidden'!Q58="x","x",P$2-'Indicator Date hidden'!Q58)</f>
        <v>0</v>
      </c>
      <c r="Q57" s="127">
        <f>IF('Indicator Date hidden'!R58="x","x",Q$2-'Indicator Date hidden'!R58)</f>
        <v>0</v>
      </c>
      <c r="R57" s="127">
        <f>IF('Indicator Date hidden'!S58="x","x",R$2-'Indicator Date hidden'!S58)</f>
        <v>0</v>
      </c>
      <c r="S57" s="127">
        <f>IF('Indicator Date hidden'!T58="x","x",S$2-'Indicator Date hidden'!T58)</f>
        <v>0</v>
      </c>
      <c r="T57" s="127">
        <f>IF('Indicator Date hidden'!U58="x","x",T$2-'Indicator Date hidden'!U58)</f>
        <v>0</v>
      </c>
      <c r="U57" s="127">
        <f>IF('Indicator Date hidden'!V58="x","x",U$2-'Indicator Date hidden'!V58)</f>
        <v>0</v>
      </c>
      <c r="V57" s="127">
        <f>IF('Indicator Date hidden'!W58="x","x",V$2-'Indicator Date hidden'!W58)</f>
        <v>0</v>
      </c>
      <c r="W57" s="127">
        <f>IF('Indicator Date hidden'!X58="x","x",W$2-'Indicator Date hidden'!X58)</f>
        <v>0</v>
      </c>
      <c r="X57" s="127">
        <f>IF('Indicator Date hidden'!Y58="x","x",X$2-'Indicator Date hidden'!Y58)</f>
        <v>0</v>
      </c>
      <c r="Y57" s="127">
        <f>IF('Indicator Date hidden'!Z58="x","x",Y$2-'Indicator Date hidden'!Z58)</f>
        <v>0</v>
      </c>
      <c r="Z57" s="127">
        <f>IF('Indicator Date hidden'!AA58="x","x",Z$2-'Indicator Date hidden'!AA58)</f>
        <v>0</v>
      </c>
      <c r="AA57" s="127">
        <f>IF('Indicator Date hidden'!AB58="x","x",AA$2-'Indicator Date hidden'!AB58)</f>
        <v>0</v>
      </c>
      <c r="AB57" s="127">
        <f>IF('Indicator Date hidden'!AC58="x","x",AB$2-'Indicator Date hidden'!AC58)</f>
        <v>0</v>
      </c>
      <c r="AC57" s="127">
        <f>IF('Indicator Date hidden'!AD58="x","x",AC$2-'Indicator Date hidden'!AD58)</f>
        <v>0</v>
      </c>
      <c r="AD57" s="127">
        <f>IF('Indicator Date hidden'!AE58="x","x",AD$2-'Indicator Date hidden'!AE58)</f>
        <v>0</v>
      </c>
      <c r="AE57" s="127">
        <f>IF('Indicator Date hidden'!AF58="x","x",AE$2-'Indicator Date hidden'!AF58)</f>
        <v>0</v>
      </c>
      <c r="AF57" s="127">
        <f>IF('Indicator Date hidden'!AG58="x","x",AF$2-'Indicator Date hidden'!AG58)</f>
        <v>0</v>
      </c>
      <c r="AG57" s="127">
        <f>IF('Indicator Date hidden'!AH58="x","x",AG$2-'Indicator Date hidden'!AH58)</f>
        <v>0</v>
      </c>
      <c r="AH57" s="127">
        <f>IF('Indicator Date hidden'!AI58="x","x",AH$2-'Indicator Date hidden'!AI58)</f>
        <v>0</v>
      </c>
      <c r="AI57" s="127">
        <f>IF('Indicator Date hidden'!AJ58="x","x",AI$2-'Indicator Date hidden'!AJ58)</f>
        <v>0</v>
      </c>
      <c r="AJ57" s="127">
        <f>IF('Indicator Date hidden'!AK58="x","x",AJ$2-'Indicator Date hidden'!AK58)</f>
        <v>0</v>
      </c>
      <c r="AK57" s="127">
        <f>IF('Indicator Date hidden'!AL58="x","x",AK$2-'Indicator Date hidden'!AL58)</f>
        <v>0</v>
      </c>
      <c r="AL57" s="127">
        <f>IF('Indicator Date hidden'!AM58="x","x",AL$2-'Indicator Date hidden'!AM58)</f>
        <v>0</v>
      </c>
      <c r="AM57" s="127">
        <f>IF('Indicator Date hidden'!AN58="x","x",AM$2-'Indicator Date hidden'!AN58)</f>
        <v>0</v>
      </c>
      <c r="AN57" s="127">
        <f>IF('Indicator Date hidden'!AO58="x","x",AN$2-'Indicator Date hidden'!AO58)</f>
        <v>0</v>
      </c>
      <c r="AO57" s="127">
        <f>IF('Indicator Date hidden'!AP58="x","x",AO$2-'Indicator Date hidden'!AP58)</f>
        <v>0</v>
      </c>
      <c r="AP57" s="127">
        <f>IF('Indicator Date hidden'!AQ58="x","x",AP$2-'Indicator Date hidden'!AQ58)</f>
        <v>0</v>
      </c>
      <c r="AQ57" s="127">
        <f>IF('Indicator Date hidden'!AR58="x","x",AQ$2-'Indicator Date hidden'!AR58)</f>
        <v>0</v>
      </c>
      <c r="AR57" s="127">
        <f>IF('Indicator Date hidden'!AS58="x","x",AR$2-'Indicator Date hidden'!AS58)</f>
        <v>0</v>
      </c>
      <c r="AS57" s="127">
        <f>IF('Indicator Date hidden'!AT58="x","x",AS$2-'Indicator Date hidden'!AT58)</f>
        <v>0</v>
      </c>
      <c r="AT57" s="127">
        <f>IF('Indicator Date hidden'!AU58="x","x",AT$2-'Indicator Date hidden'!AU58)</f>
        <v>0</v>
      </c>
      <c r="AU57">
        <f t="shared" si="0"/>
        <v>2</v>
      </c>
      <c r="AV57" s="129">
        <f t="shared" si="1"/>
        <v>5.2631578947368418E-2</v>
      </c>
      <c r="AW57">
        <f t="shared" si="2"/>
        <v>1</v>
      </c>
      <c r="AX57" s="129" t="e">
        <f t="shared" ca="1" si="3"/>
        <v>#NAME?</v>
      </c>
      <c r="AY57" s="130">
        <f t="shared" si="4"/>
        <v>0</v>
      </c>
    </row>
    <row r="58" spans="1:51" ht="15.75" customHeight="1" x14ac:dyDescent="0.25">
      <c r="A58" s="47" t="s">
        <v>223</v>
      </c>
      <c r="B58" s="127">
        <f>IF('Indicator Date hidden'!C59="x","x",B$2-'Indicator Date hidden'!C59)</f>
        <v>0</v>
      </c>
      <c r="C58" s="127">
        <f>IF('Indicator Date hidden'!D59="x","x",C$2-'Indicator Date hidden'!D59)</f>
        <v>0</v>
      </c>
      <c r="D58" s="127">
        <f>IF('Indicator Date hidden'!E59="x","x",D$2-'Indicator Date hidden'!E59)</f>
        <v>0</v>
      </c>
      <c r="E58" s="127">
        <f>IF('Indicator Date hidden'!F59="x","x",E$2-'Indicator Date hidden'!F59)</f>
        <v>0</v>
      </c>
      <c r="F58" s="127">
        <f>IF('Indicator Date hidden'!G59="x","x",F$2-'Indicator Date hidden'!G59)</f>
        <v>0</v>
      </c>
      <c r="G58" s="127">
        <f>IF('Indicator Date hidden'!H59="x","x",G$2-'Indicator Date hidden'!H59)</f>
        <v>0</v>
      </c>
      <c r="H58" s="127">
        <f>IF('Indicator Date hidden'!I59="x","x",H$2-'Indicator Date hidden'!I59)</f>
        <v>2</v>
      </c>
      <c r="I58" s="127">
        <f>IF('Indicator Date hidden'!J59="x","x",I$2-'Indicator Date hidden'!J59)</f>
        <v>0</v>
      </c>
      <c r="J58" s="127">
        <f>IF('Indicator Date hidden'!K59="x","x",J$2-'Indicator Date hidden'!K59)</f>
        <v>0</v>
      </c>
      <c r="K58" s="127">
        <f>IF('Indicator Date hidden'!L59="x","x",K$2-'Indicator Date hidden'!L59)</f>
        <v>0</v>
      </c>
      <c r="L58" s="127">
        <f>IF('Indicator Date hidden'!M59="x","x",L$2-'Indicator Date hidden'!M59)</f>
        <v>0</v>
      </c>
      <c r="M58" s="127">
        <f>IF('Indicator Date hidden'!N59="x","x",M$2-'Indicator Date hidden'!N59)</f>
        <v>0</v>
      </c>
      <c r="N58" s="127">
        <f>IF('Indicator Date hidden'!O59="x","x",N$2-'Indicator Date hidden'!O59)</f>
        <v>0</v>
      </c>
      <c r="O58" s="127">
        <f>IF('Indicator Date hidden'!P59="x","x",O$2-'Indicator Date hidden'!P59)</f>
        <v>0</v>
      </c>
      <c r="P58" s="127">
        <f>IF('Indicator Date hidden'!Q59="x","x",P$2-'Indicator Date hidden'!Q59)</f>
        <v>0</v>
      </c>
      <c r="Q58" s="127">
        <f>IF('Indicator Date hidden'!R59="x","x",Q$2-'Indicator Date hidden'!R59)</f>
        <v>0</v>
      </c>
      <c r="R58" s="127">
        <f>IF('Indicator Date hidden'!S59="x","x",R$2-'Indicator Date hidden'!S59)</f>
        <v>0</v>
      </c>
      <c r="S58" s="127">
        <f>IF('Indicator Date hidden'!T59="x","x",S$2-'Indicator Date hidden'!T59)</f>
        <v>0</v>
      </c>
      <c r="T58" s="127">
        <f>IF('Indicator Date hidden'!U59="x","x",T$2-'Indicator Date hidden'!U59)</f>
        <v>0</v>
      </c>
      <c r="U58" s="127">
        <f>IF('Indicator Date hidden'!V59="x","x",U$2-'Indicator Date hidden'!V59)</f>
        <v>0</v>
      </c>
      <c r="V58" s="127">
        <f>IF('Indicator Date hidden'!W59="x","x",V$2-'Indicator Date hidden'!W59)</f>
        <v>0</v>
      </c>
      <c r="W58" s="127">
        <f>IF('Indicator Date hidden'!X59="x","x",W$2-'Indicator Date hidden'!X59)</f>
        <v>0</v>
      </c>
      <c r="X58" s="127">
        <f>IF('Indicator Date hidden'!Y59="x","x",X$2-'Indicator Date hidden'!Y59)</f>
        <v>0</v>
      </c>
      <c r="Y58" s="127">
        <f>IF('Indicator Date hidden'!Z59="x","x",Y$2-'Indicator Date hidden'!Z59)</f>
        <v>0</v>
      </c>
      <c r="Z58" s="127">
        <f>IF('Indicator Date hidden'!AA59="x","x",Z$2-'Indicator Date hidden'!AA59)</f>
        <v>0</v>
      </c>
      <c r="AA58" s="127">
        <f>IF('Indicator Date hidden'!AB59="x","x",AA$2-'Indicator Date hidden'!AB59)</f>
        <v>0</v>
      </c>
      <c r="AB58" s="127">
        <f>IF('Indicator Date hidden'!AC59="x","x",AB$2-'Indicator Date hidden'!AC59)</f>
        <v>0</v>
      </c>
      <c r="AC58" s="127">
        <f>IF('Indicator Date hidden'!AD59="x","x",AC$2-'Indicator Date hidden'!AD59)</f>
        <v>0</v>
      </c>
      <c r="AD58" s="127">
        <f>IF('Indicator Date hidden'!AE59="x","x",AD$2-'Indicator Date hidden'!AE59)</f>
        <v>0</v>
      </c>
      <c r="AE58" s="127">
        <f>IF('Indicator Date hidden'!AF59="x","x",AE$2-'Indicator Date hidden'!AF59)</f>
        <v>0</v>
      </c>
      <c r="AF58" s="127">
        <f>IF('Indicator Date hidden'!AG59="x","x",AF$2-'Indicator Date hidden'!AG59)</f>
        <v>0</v>
      </c>
      <c r="AG58" s="127">
        <f>IF('Indicator Date hidden'!AH59="x","x",AG$2-'Indicator Date hidden'!AH59)</f>
        <v>0</v>
      </c>
      <c r="AH58" s="127">
        <f>IF('Indicator Date hidden'!AI59="x","x",AH$2-'Indicator Date hidden'!AI59)</f>
        <v>0</v>
      </c>
      <c r="AI58" s="127">
        <f>IF('Indicator Date hidden'!AJ59="x","x",AI$2-'Indicator Date hidden'!AJ59)</f>
        <v>0</v>
      </c>
      <c r="AJ58" s="127">
        <f>IF('Indicator Date hidden'!AK59="x","x",AJ$2-'Indicator Date hidden'!AK59)</f>
        <v>0</v>
      </c>
      <c r="AK58" s="127">
        <f>IF('Indicator Date hidden'!AL59="x","x",AK$2-'Indicator Date hidden'!AL59)</f>
        <v>0</v>
      </c>
      <c r="AL58" s="127">
        <f>IF('Indicator Date hidden'!AM59="x","x",AL$2-'Indicator Date hidden'!AM59)</f>
        <v>0</v>
      </c>
      <c r="AM58" s="127">
        <f>IF('Indicator Date hidden'!AN59="x","x",AM$2-'Indicator Date hidden'!AN59)</f>
        <v>0</v>
      </c>
      <c r="AN58" s="127">
        <f>IF('Indicator Date hidden'!AO59="x","x",AN$2-'Indicator Date hidden'!AO59)</f>
        <v>0</v>
      </c>
      <c r="AO58" s="127">
        <f>IF('Indicator Date hidden'!AP59="x","x",AO$2-'Indicator Date hidden'!AP59)</f>
        <v>0</v>
      </c>
      <c r="AP58" s="127">
        <f>IF('Indicator Date hidden'!AQ59="x","x",AP$2-'Indicator Date hidden'!AQ59)</f>
        <v>0</v>
      </c>
      <c r="AQ58" s="127">
        <f>IF('Indicator Date hidden'!AR59="x","x",AQ$2-'Indicator Date hidden'!AR59)</f>
        <v>0</v>
      </c>
      <c r="AR58" s="127">
        <f>IF('Indicator Date hidden'!AS59="x","x",AR$2-'Indicator Date hidden'!AS59)</f>
        <v>0</v>
      </c>
      <c r="AS58" s="127">
        <f>IF('Indicator Date hidden'!AT59="x","x",AS$2-'Indicator Date hidden'!AT59)</f>
        <v>0</v>
      </c>
      <c r="AT58" s="127">
        <f>IF('Indicator Date hidden'!AU59="x","x",AT$2-'Indicator Date hidden'!AU59)</f>
        <v>0</v>
      </c>
      <c r="AU58">
        <f t="shared" si="0"/>
        <v>2</v>
      </c>
      <c r="AV58" s="129">
        <f t="shared" si="1"/>
        <v>5.2631578947368418E-2</v>
      </c>
      <c r="AW58">
        <f t="shared" si="2"/>
        <v>1</v>
      </c>
      <c r="AX58" s="129" t="e">
        <f t="shared" ca="1" si="3"/>
        <v>#NAME?</v>
      </c>
      <c r="AY58" s="130">
        <f t="shared" si="4"/>
        <v>0</v>
      </c>
    </row>
    <row r="59" spans="1:51" ht="15.75" customHeight="1" x14ac:dyDescent="0.25">
      <c r="A59" s="47" t="s">
        <v>225</v>
      </c>
      <c r="B59" s="127">
        <f>IF('Indicator Date hidden'!C60="x","x",B$2-'Indicator Date hidden'!C60)</f>
        <v>0</v>
      </c>
      <c r="C59" s="127">
        <f>IF('Indicator Date hidden'!D60="x","x",C$2-'Indicator Date hidden'!D60)</f>
        <v>0</v>
      </c>
      <c r="D59" s="127">
        <f>IF('Indicator Date hidden'!E60="x","x",D$2-'Indicator Date hidden'!E60)</f>
        <v>0</v>
      </c>
      <c r="E59" s="127">
        <f>IF('Indicator Date hidden'!F60="x","x",E$2-'Indicator Date hidden'!F60)</f>
        <v>0</v>
      </c>
      <c r="F59" s="127">
        <f>IF('Indicator Date hidden'!G60="x","x",F$2-'Indicator Date hidden'!G60)</f>
        <v>0</v>
      </c>
      <c r="G59" s="127">
        <f>IF('Indicator Date hidden'!H60="x","x",G$2-'Indicator Date hidden'!H60)</f>
        <v>0</v>
      </c>
      <c r="H59" s="127">
        <f>IF('Indicator Date hidden'!I60="x","x",H$2-'Indicator Date hidden'!I60)</f>
        <v>2</v>
      </c>
      <c r="I59" s="127">
        <f>IF('Indicator Date hidden'!J60="x","x",I$2-'Indicator Date hidden'!J60)</f>
        <v>0</v>
      </c>
      <c r="J59" s="127">
        <f>IF('Indicator Date hidden'!K60="x","x",J$2-'Indicator Date hidden'!K60)</f>
        <v>0</v>
      </c>
      <c r="K59" s="127">
        <f>IF('Indicator Date hidden'!L60="x","x",K$2-'Indicator Date hidden'!L60)</f>
        <v>0</v>
      </c>
      <c r="L59" s="127">
        <f>IF('Indicator Date hidden'!M60="x","x",L$2-'Indicator Date hidden'!M60)</f>
        <v>0</v>
      </c>
      <c r="M59" s="127">
        <f>IF('Indicator Date hidden'!N60="x","x",M$2-'Indicator Date hidden'!N60)</f>
        <v>0</v>
      </c>
      <c r="N59" s="127">
        <f>IF('Indicator Date hidden'!O60="x","x",N$2-'Indicator Date hidden'!O60)</f>
        <v>0</v>
      </c>
      <c r="O59" s="127">
        <f>IF('Indicator Date hidden'!P60="x","x",O$2-'Indicator Date hidden'!P60)</f>
        <v>0</v>
      </c>
      <c r="P59" s="127">
        <f>IF('Indicator Date hidden'!Q60="x","x",P$2-'Indicator Date hidden'!Q60)</f>
        <v>0</v>
      </c>
      <c r="Q59" s="127">
        <f>IF('Indicator Date hidden'!R60="x","x",Q$2-'Indicator Date hidden'!R60)</f>
        <v>0</v>
      </c>
      <c r="R59" s="127">
        <f>IF('Indicator Date hidden'!S60="x","x",R$2-'Indicator Date hidden'!S60)</f>
        <v>0</v>
      </c>
      <c r="S59" s="127">
        <f>IF('Indicator Date hidden'!T60="x","x",S$2-'Indicator Date hidden'!T60)</f>
        <v>0</v>
      </c>
      <c r="T59" s="127">
        <f>IF('Indicator Date hidden'!U60="x","x",T$2-'Indicator Date hidden'!U60)</f>
        <v>0</v>
      </c>
      <c r="U59" s="127">
        <f>IF('Indicator Date hidden'!V60="x","x",U$2-'Indicator Date hidden'!V60)</f>
        <v>0</v>
      </c>
      <c r="V59" s="127">
        <f>IF('Indicator Date hidden'!W60="x","x",V$2-'Indicator Date hidden'!W60)</f>
        <v>0</v>
      </c>
      <c r="W59" s="127">
        <f>IF('Indicator Date hidden'!X60="x","x",W$2-'Indicator Date hidden'!X60)</f>
        <v>0</v>
      </c>
      <c r="X59" s="127">
        <f>IF('Indicator Date hidden'!Y60="x","x",X$2-'Indicator Date hidden'!Y60)</f>
        <v>0</v>
      </c>
      <c r="Y59" s="127">
        <f>IF('Indicator Date hidden'!Z60="x","x",Y$2-'Indicator Date hidden'!Z60)</f>
        <v>0</v>
      </c>
      <c r="Z59" s="127">
        <f>IF('Indicator Date hidden'!AA60="x","x",Z$2-'Indicator Date hidden'!AA60)</f>
        <v>0</v>
      </c>
      <c r="AA59" s="127">
        <f>IF('Indicator Date hidden'!AB60="x","x",AA$2-'Indicator Date hidden'!AB60)</f>
        <v>0</v>
      </c>
      <c r="AB59" s="127">
        <f>IF('Indicator Date hidden'!AC60="x","x",AB$2-'Indicator Date hidden'!AC60)</f>
        <v>0</v>
      </c>
      <c r="AC59" s="127">
        <f>IF('Indicator Date hidden'!AD60="x","x",AC$2-'Indicator Date hidden'!AD60)</f>
        <v>0</v>
      </c>
      <c r="AD59" s="127">
        <f>IF('Indicator Date hidden'!AE60="x","x",AD$2-'Indicator Date hidden'!AE60)</f>
        <v>0</v>
      </c>
      <c r="AE59" s="127">
        <f>IF('Indicator Date hidden'!AF60="x","x",AE$2-'Indicator Date hidden'!AF60)</f>
        <v>0</v>
      </c>
      <c r="AF59" s="127">
        <f>IF('Indicator Date hidden'!AG60="x","x",AF$2-'Indicator Date hidden'!AG60)</f>
        <v>0</v>
      </c>
      <c r="AG59" s="127">
        <f>IF('Indicator Date hidden'!AH60="x","x",AG$2-'Indicator Date hidden'!AH60)</f>
        <v>0</v>
      </c>
      <c r="AH59" s="127">
        <f>IF('Indicator Date hidden'!AI60="x","x",AH$2-'Indicator Date hidden'!AI60)</f>
        <v>0</v>
      </c>
      <c r="AI59" s="127">
        <f>IF('Indicator Date hidden'!AJ60="x","x",AI$2-'Indicator Date hidden'!AJ60)</f>
        <v>0</v>
      </c>
      <c r="AJ59" s="127">
        <f>IF('Indicator Date hidden'!AK60="x","x",AJ$2-'Indicator Date hidden'!AK60)</f>
        <v>0</v>
      </c>
      <c r="AK59" s="127">
        <f>IF('Indicator Date hidden'!AL60="x","x",AK$2-'Indicator Date hidden'!AL60)</f>
        <v>0</v>
      </c>
      <c r="AL59" s="127">
        <f>IF('Indicator Date hidden'!AM60="x","x",AL$2-'Indicator Date hidden'!AM60)</f>
        <v>0</v>
      </c>
      <c r="AM59" s="127">
        <f>IF('Indicator Date hidden'!AN60="x","x",AM$2-'Indicator Date hidden'!AN60)</f>
        <v>0</v>
      </c>
      <c r="AN59" s="127">
        <f>IF('Indicator Date hidden'!AO60="x","x",AN$2-'Indicator Date hidden'!AO60)</f>
        <v>0</v>
      </c>
      <c r="AO59" s="127">
        <f>IF('Indicator Date hidden'!AP60="x","x",AO$2-'Indicator Date hidden'!AP60)</f>
        <v>0</v>
      </c>
      <c r="AP59" s="127">
        <f>IF('Indicator Date hidden'!AQ60="x","x",AP$2-'Indicator Date hidden'!AQ60)</f>
        <v>0</v>
      </c>
      <c r="AQ59" s="127">
        <f>IF('Indicator Date hidden'!AR60="x","x",AQ$2-'Indicator Date hidden'!AR60)</f>
        <v>0</v>
      </c>
      <c r="AR59" s="127">
        <f>IF('Indicator Date hidden'!AS60="x","x",AR$2-'Indicator Date hidden'!AS60)</f>
        <v>0</v>
      </c>
      <c r="AS59" s="127">
        <f>IF('Indicator Date hidden'!AT60="x","x",AS$2-'Indicator Date hidden'!AT60)</f>
        <v>0</v>
      </c>
      <c r="AT59" s="127">
        <f>IF('Indicator Date hidden'!AU60="x","x",AT$2-'Indicator Date hidden'!AU60)</f>
        <v>0</v>
      </c>
      <c r="AU59">
        <f t="shared" si="0"/>
        <v>2</v>
      </c>
      <c r="AV59" s="129">
        <f t="shared" si="1"/>
        <v>5.2631578947368418E-2</v>
      </c>
      <c r="AW59">
        <f t="shared" si="2"/>
        <v>1</v>
      </c>
      <c r="AX59" s="129" t="e">
        <f t="shared" ca="1" si="3"/>
        <v>#NAME?</v>
      </c>
      <c r="AY59" s="130">
        <f t="shared" si="4"/>
        <v>0</v>
      </c>
    </row>
    <row r="60" spans="1:51" ht="15.75" customHeight="1" x14ac:dyDescent="0.25">
      <c r="A60" s="47" t="s">
        <v>227</v>
      </c>
      <c r="B60" s="127">
        <f>IF('Indicator Date hidden'!C61="x","x",B$2-'Indicator Date hidden'!C61)</f>
        <v>0</v>
      </c>
      <c r="C60" s="127">
        <f>IF('Indicator Date hidden'!D61="x","x",C$2-'Indicator Date hidden'!D61)</f>
        <v>0</v>
      </c>
      <c r="D60" s="127">
        <f>IF('Indicator Date hidden'!E61="x","x",D$2-'Indicator Date hidden'!E61)</f>
        <v>0</v>
      </c>
      <c r="E60" s="127">
        <f>IF('Indicator Date hidden'!F61="x","x",E$2-'Indicator Date hidden'!F61)</f>
        <v>0</v>
      </c>
      <c r="F60" s="127">
        <f>IF('Indicator Date hidden'!G61="x","x",F$2-'Indicator Date hidden'!G61)</f>
        <v>0</v>
      </c>
      <c r="G60" s="127">
        <f>IF('Indicator Date hidden'!H61="x","x",G$2-'Indicator Date hidden'!H61)</f>
        <v>0</v>
      </c>
      <c r="H60" s="127">
        <f>IF('Indicator Date hidden'!I61="x","x",H$2-'Indicator Date hidden'!I61)</f>
        <v>2</v>
      </c>
      <c r="I60" s="127">
        <f>IF('Indicator Date hidden'!J61="x","x",I$2-'Indicator Date hidden'!J61)</f>
        <v>0</v>
      </c>
      <c r="J60" s="127">
        <f>IF('Indicator Date hidden'!K61="x","x",J$2-'Indicator Date hidden'!K61)</f>
        <v>0</v>
      </c>
      <c r="K60" s="127">
        <f>IF('Indicator Date hidden'!L61="x","x",K$2-'Indicator Date hidden'!L61)</f>
        <v>0</v>
      </c>
      <c r="L60" s="127">
        <f>IF('Indicator Date hidden'!M61="x","x",L$2-'Indicator Date hidden'!M61)</f>
        <v>0</v>
      </c>
      <c r="M60" s="127">
        <f>IF('Indicator Date hidden'!N61="x","x",M$2-'Indicator Date hidden'!N61)</f>
        <v>0</v>
      </c>
      <c r="N60" s="127">
        <f>IF('Indicator Date hidden'!O61="x","x",N$2-'Indicator Date hidden'!O61)</f>
        <v>0</v>
      </c>
      <c r="O60" s="127">
        <f>IF('Indicator Date hidden'!P61="x","x",O$2-'Indicator Date hidden'!P61)</f>
        <v>0</v>
      </c>
      <c r="P60" s="127">
        <f>IF('Indicator Date hidden'!Q61="x","x",P$2-'Indicator Date hidden'!Q61)</f>
        <v>0</v>
      </c>
      <c r="Q60" s="127">
        <f>IF('Indicator Date hidden'!R61="x","x",Q$2-'Indicator Date hidden'!R61)</f>
        <v>0</v>
      </c>
      <c r="R60" s="127">
        <f>IF('Indicator Date hidden'!S61="x","x",R$2-'Indicator Date hidden'!S61)</f>
        <v>0</v>
      </c>
      <c r="S60" s="127">
        <f>IF('Indicator Date hidden'!T61="x","x",S$2-'Indicator Date hidden'!T61)</f>
        <v>0</v>
      </c>
      <c r="T60" s="127">
        <f>IF('Indicator Date hidden'!U61="x","x",T$2-'Indicator Date hidden'!U61)</f>
        <v>0</v>
      </c>
      <c r="U60" s="127">
        <f>IF('Indicator Date hidden'!V61="x","x",U$2-'Indicator Date hidden'!V61)</f>
        <v>0</v>
      </c>
      <c r="V60" s="127">
        <f>IF('Indicator Date hidden'!W61="x","x",V$2-'Indicator Date hidden'!W61)</f>
        <v>0</v>
      </c>
      <c r="W60" s="127">
        <f>IF('Indicator Date hidden'!X61="x","x",W$2-'Indicator Date hidden'!X61)</f>
        <v>0</v>
      </c>
      <c r="X60" s="127">
        <f>IF('Indicator Date hidden'!Y61="x","x",X$2-'Indicator Date hidden'!Y61)</f>
        <v>0</v>
      </c>
      <c r="Y60" s="127">
        <f>IF('Indicator Date hidden'!Z61="x","x",Y$2-'Indicator Date hidden'!Z61)</f>
        <v>0</v>
      </c>
      <c r="Z60" s="127">
        <f>IF('Indicator Date hidden'!AA61="x","x",Z$2-'Indicator Date hidden'!AA61)</f>
        <v>0</v>
      </c>
      <c r="AA60" s="127">
        <f>IF('Indicator Date hidden'!AB61="x","x",AA$2-'Indicator Date hidden'!AB61)</f>
        <v>0</v>
      </c>
      <c r="AB60" s="127">
        <f>IF('Indicator Date hidden'!AC61="x","x",AB$2-'Indicator Date hidden'!AC61)</f>
        <v>0</v>
      </c>
      <c r="AC60" s="127">
        <f>IF('Indicator Date hidden'!AD61="x","x",AC$2-'Indicator Date hidden'!AD61)</f>
        <v>0</v>
      </c>
      <c r="AD60" s="127">
        <f>IF('Indicator Date hidden'!AE61="x","x",AD$2-'Indicator Date hidden'!AE61)</f>
        <v>0</v>
      </c>
      <c r="AE60" s="127">
        <f>IF('Indicator Date hidden'!AF61="x","x",AE$2-'Indicator Date hidden'!AF61)</f>
        <v>0</v>
      </c>
      <c r="AF60" s="127">
        <f>IF('Indicator Date hidden'!AG61="x","x",AF$2-'Indicator Date hidden'!AG61)</f>
        <v>0</v>
      </c>
      <c r="AG60" s="127">
        <f>IF('Indicator Date hidden'!AH61="x","x",AG$2-'Indicator Date hidden'!AH61)</f>
        <v>0</v>
      </c>
      <c r="AH60" s="127">
        <f>IF('Indicator Date hidden'!AI61="x","x",AH$2-'Indicator Date hidden'!AI61)</f>
        <v>0</v>
      </c>
      <c r="AI60" s="127">
        <f>IF('Indicator Date hidden'!AJ61="x","x",AI$2-'Indicator Date hidden'!AJ61)</f>
        <v>0</v>
      </c>
      <c r="AJ60" s="127">
        <f>IF('Indicator Date hidden'!AK61="x","x",AJ$2-'Indicator Date hidden'!AK61)</f>
        <v>0</v>
      </c>
      <c r="AK60" s="127">
        <f>IF('Indicator Date hidden'!AL61="x","x",AK$2-'Indicator Date hidden'!AL61)</f>
        <v>0</v>
      </c>
      <c r="AL60" s="127">
        <f>IF('Indicator Date hidden'!AM61="x","x",AL$2-'Indicator Date hidden'!AM61)</f>
        <v>0</v>
      </c>
      <c r="AM60" s="127">
        <f>IF('Indicator Date hidden'!AN61="x","x",AM$2-'Indicator Date hidden'!AN61)</f>
        <v>0</v>
      </c>
      <c r="AN60" s="127">
        <f>IF('Indicator Date hidden'!AO61="x","x",AN$2-'Indicator Date hidden'!AO61)</f>
        <v>0</v>
      </c>
      <c r="AO60" s="127">
        <f>IF('Indicator Date hidden'!AP61="x","x",AO$2-'Indicator Date hidden'!AP61)</f>
        <v>0</v>
      </c>
      <c r="AP60" s="127">
        <f>IF('Indicator Date hidden'!AQ61="x","x",AP$2-'Indicator Date hidden'!AQ61)</f>
        <v>0</v>
      </c>
      <c r="AQ60" s="127">
        <f>IF('Indicator Date hidden'!AR61="x","x",AQ$2-'Indicator Date hidden'!AR61)</f>
        <v>0</v>
      </c>
      <c r="AR60" s="127">
        <f>IF('Indicator Date hidden'!AS61="x","x",AR$2-'Indicator Date hidden'!AS61)</f>
        <v>0</v>
      </c>
      <c r="AS60" s="127">
        <f>IF('Indicator Date hidden'!AT61="x","x",AS$2-'Indicator Date hidden'!AT61)</f>
        <v>0</v>
      </c>
      <c r="AT60" s="127">
        <f>IF('Indicator Date hidden'!AU61="x","x",AT$2-'Indicator Date hidden'!AU61)</f>
        <v>0</v>
      </c>
      <c r="AU60">
        <f t="shared" si="0"/>
        <v>2</v>
      </c>
      <c r="AV60" s="129">
        <f t="shared" si="1"/>
        <v>5.2631578947368418E-2</v>
      </c>
      <c r="AW60">
        <f t="shared" si="2"/>
        <v>1</v>
      </c>
      <c r="AX60" s="129" t="e">
        <f t="shared" ca="1" si="3"/>
        <v>#NAME?</v>
      </c>
      <c r="AY60" s="130">
        <f t="shared" si="4"/>
        <v>0</v>
      </c>
    </row>
    <row r="61" spans="1:51" ht="15.75" customHeight="1" x14ac:dyDescent="0.25">
      <c r="A61" s="47" t="s">
        <v>229</v>
      </c>
      <c r="B61" s="127">
        <f>IF('Indicator Date hidden'!C62="x","x",B$2-'Indicator Date hidden'!C62)</f>
        <v>0</v>
      </c>
      <c r="C61" s="127">
        <f>IF('Indicator Date hidden'!D62="x","x",C$2-'Indicator Date hidden'!D62)</f>
        <v>0</v>
      </c>
      <c r="D61" s="127">
        <f>IF('Indicator Date hidden'!E62="x","x",D$2-'Indicator Date hidden'!E62)</f>
        <v>0</v>
      </c>
      <c r="E61" s="127">
        <f>IF('Indicator Date hidden'!F62="x","x",E$2-'Indicator Date hidden'!F62)</f>
        <v>0</v>
      </c>
      <c r="F61" s="127">
        <f>IF('Indicator Date hidden'!G62="x","x",F$2-'Indicator Date hidden'!G62)</f>
        <v>0</v>
      </c>
      <c r="G61" s="127">
        <f>IF('Indicator Date hidden'!H62="x","x",G$2-'Indicator Date hidden'!H62)</f>
        <v>0</v>
      </c>
      <c r="H61" s="127">
        <f>IF('Indicator Date hidden'!I62="x","x",H$2-'Indicator Date hidden'!I62)</f>
        <v>2</v>
      </c>
      <c r="I61" s="127">
        <f>IF('Indicator Date hidden'!J62="x","x",I$2-'Indicator Date hidden'!J62)</f>
        <v>0</v>
      </c>
      <c r="J61" s="127">
        <f>IF('Indicator Date hidden'!K62="x","x",J$2-'Indicator Date hidden'!K62)</f>
        <v>0</v>
      </c>
      <c r="K61" s="127">
        <f>IF('Indicator Date hidden'!L62="x","x",K$2-'Indicator Date hidden'!L62)</f>
        <v>0</v>
      </c>
      <c r="L61" s="127">
        <f>IF('Indicator Date hidden'!M62="x","x",L$2-'Indicator Date hidden'!M62)</f>
        <v>0</v>
      </c>
      <c r="M61" s="127">
        <f>IF('Indicator Date hidden'!N62="x","x",M$2-'Indicator Date hidden'!N62)</f>
        <v>0</v>
      </c>
      <c r="N61" s="127">
        <f>IF('Indicator Date hidden'!O62="x","x",N$2-'Indicator Date hidden'!O62)</f>
        <v>0</v>
      </c>
      <c r="O61" s="127">
        <f>IF('Indicator Date hidden'!P62="x","x",O$2-'Indicator Date hidden'!P62)</f>
        <v>0</v>
      </c>
      <c r="P61" s="127">
        <f>IF('Indicator Date hidden'!Q62="x","x",P$2-'Indicator Date hidden'!Q62)</f>
        <v>0</v>
      </c>
      <c r="Q61" s="127">
        <f>IF('Indicator Date hidden'!R62="x","x",Q$2-'Indicator Date hidden'!R62)</f>
        <v>0</v>
      </c>
      <c r="R61" s="127">
        <f>IF('Indicator Date hidden'!S62="x","x",R$2-'Indicator Date hidden'!S62)</f>
        <v>0</v>
      </c>
      <c r="S61" s="127">
        <f>IF('Indicator Date hidden'!T62="x","x",S$2-'Indicator Date hidden'!T62)</f>
        <v>0</v>
      </c>
      <c r="T61" s="127">
        <f>IF('Indicator Date hidden'!U62="x","x",T$2-'Indicator Date hidden'!U62)</f>
        <v>0</v>
      </c>
      <c r="U61" s="127">
        <f>IF('Indicator Date hidden'!V62="x","x",U$2-'Indicator Date hidden'!V62)</f>
        <v>0</v>
      </c>
      <c r="V61" s="127">
        <f>IF('Indicator Date hidden'!W62="x","x",V$2-'Indicator Date hidden'!W62)</f>
        <v>0</v>
      </c>
      <c r="W61" s="127">
        <f>IF('Indicator Date hidden'!X62="x","x",W$2-'Indicator Date hidden'!X62)</f>
        <v>0</v>
      </c>
      <c r="X61" s="127">
        <f>IF('Indicator Date hidden'!Y62="x","x",X$2-'Indicator Date hidden'!Y62)</f>
        <v>0</v>
      </c>
      <c r="Y61" s="127">
        <f>IF('Indicator Date hidden'!Z62="x","x",Y$2-'Indicator Date hidden'!Z62)</f>
        <v>0</v>
      </c>
      <c r="Z61" s="127">
        <f>IF('Indicator Date hidden'!AA62="x","x",Z$2-'Indicator Date hidden'!AA62)</f>
        <v>0</v>
      </c>
      <c r="AA61" s="127">
        <f>IF('Indicator Date hidden'!AB62="x","x",AA$2-'Indicator Date hidden'!AB62)</f>
        <v>0</v>
      </c>
      <c r="AB61" s="127">
        <f>IF('Indicator Date hidden'!AC62="x","x",AB$2-'Indicator Date hidden'!AC62)</f>
        <v>0</v>
      </c>
      <c r="AC61" s="127">
        <f>IF('Indicator Date hidden'!AD62="x","x",AC$2-'Indicator Date hidden'!AD62)</f>
        <v>0</v>
      </c>
      <c r="AD61" s="127">
        <f>IF('Indicator Date hidden'!AE62="x","x",AD$2-'Indicator Date hidden'!AE62)</f>
        <v>0</v>
      </c>
      <c r="AE61" s="127">
        <f>IF('Indicator Date hidden'!AF62="x","x",AE$2-'Indicator Date hidden'!AF62)</f>
        <v>0</v>
      </c>
      <c r="AF61" s="127">
        <f>IF('Indicator Date hidden'!AG62="x","x",AF$2-'Indicator Date hidden'!AG62)</f>
        <v>0</v>
      </c>
      <c r="AG61" s="127">
        <f>IF('Indicator Date hidden'!AH62="x","x",AG$2-'Indicator Date hidden'!AH62)</f>
        <v>0</v>
      </c>
      <c r="AH61" s="127">
        <f>IF('Indicator Date hidden'!AI62="x","x",AH$2-'Indicator Date hidden'!AI62)</f>
        <v>0</v>
      </c>
      <c r="AI61" s="127">
        <f>IF('Indicator Date hidden'!AJ62="x","x",AI$2-'Indicator Date hidden'!AJ62)</f>
        <v>0</v>
      </c>
      <c r="AJ61" s="127">
        <f>IF('Indicator Date hidden'!AK62="x","x",AJ$2-'Indicator Date hidden'!AK62)</f>
        <v>0</v>
      </c>
      <c r="AK61" s="127">
        <f>IF('Indicator Date hidden'!AL62="x","x",AK$2-'Indicator Date hidden'!AL62)</f>
        <v>0</v>
      </c>
      <c r="AL61" s="127">
        <f>IF('Indicator Date hidden'!AM62="x","x",AL$2-'Indicator Date hidden'!AM62)</f>
        <v>0</v>
      </c>
      <c r="AM61" s="127">
        <f>IF('Indicator Date hidden'!AN62="x","x",AM$2-'Indicator Date hidden'!AN62)</f>
        <v>0</v>
      </c>
      <c r="AN61" s="127">
        <f>IF('Indicator Date hidden'!AO62="x","x",AN$2-'Indicator Date hidden'!AO62)</f>
        <v>0</v>
      </c>
      <c r="AO61" s="127">
        <f>IF('Indicator Date hidden'!AP62="x","x",AO$2-'Indicator Date hidden'!AP62)</f>
        <v>0</v>
      </c>
      <c r="AP61" s="127">
        <f>IF('Indicator Date hidden'!AQ62="x","x",AP$2-'Indicator Date hidden'!AQ62)</f>
        <v>0</v>
      </c>
      <c r="AQ61" s="127">
        <f>IF('Indicator Date hidden'!AR62="x","x",AQ$2-'Indicator Date hidden'!AR62)</f>
        <v>0</v>
      </c>
      <c r="AR61" s="127">
        <f>IF('Indicator Date hidden'!AS62="x","x",AR$2-'Indicator Date hidden'!AS62)</f>
        <v>0</v>
      </c>
      <c r="AS61" s="127">
        <f>IF('Indicator Date hidden'!AT62="x","x",AS$2-'Indicator Date hidden'!AT62)</f>
        <v>0</v>
      </c>
      <c r="AT61" s="127">
        <f>IF('Indicator Date hidden'!AU62="x","x",AT$2-'Indicator Date hidden'!AU62)</f>
        <v>0</v>
      </c>
      <c r="AU61">
        <f t="shared" si="0"/>
        <v>2</v>
      </c>
      <c r="AV61" s="129">
        <f t="shared" si="1"/>
        <v>5.2631578947368418E-2</v>
      </c>
      <c r="AW61">
        <f t="shared" si="2"/>
        <v>1</v>
      </c>
      <c r="AX61" s="129" t="e">
        <f t="shared" ca="1" si="3"/>
        <v>#NAME?</v>
      </c>
      <c r="AY61" s="130">
        <f t="shared" si="4"/>
        <v>0</v>
      </c>
    </row>
    <row r="62" spans="1:51" ht="15.75" customHeight="1" x14ac:dyDescent="0.25">
      <c r="A62" s="47" t="s">
        <v>231</v>
      </c>
      <c r="B62" s="127">
        <f>IF('Indicator Date hidden'!C63="x","x",B$2-'Indicator Date hidden'!C63)</f>
        <v>0</v>
      </c>
      <c r="C62" s="127">
        <f>IF('Indicator Date hidden'!D63="x","x",C$2-'Indicator Date hidden'!D63)</f>
        <v>0</v>
      </c>
      <c r="D62" s="127">
        <f>IF('Indicator Date hidden'!E63="x","x",D$2-'Indicator Date hidden'!E63)</f>
        <v>0</v>
      </c>
      <c r="E62" s="127">
        <f>IF('Indicator Date hidden'!F63="x","x",E$2-'Indicator Date hidden'!F63)</f>
        <v>0</v>
      </c>
      <c r="F62" s="127">
        <f>IF('Indicator Date hidden'!G63="x","x",F$2-'Indicator Date hidden'!G63)</f>
        <v>0</v>
      </c>
      <c r="G62" s="127">
        <f>IF('Indicator Date hidden'!H63="x","x",G$2-'Indicator Date hidden'!H63)</f>
        <v>0</v>
      </c>
      <c r="H62" s="127">
        <f>IF('Indicator Date hidden'!I63="x","x",H$2-'Indicator Date hidden'!I63)</f>
        <v>2</v>
      </c>
      <c r="I62" s="127">
        <f>IF('Indicator Date hidden'!J63="x","x",I$2-'Indicator Date hidden'!J63)</f>
        <v>0</v>
      </c>
      <c r="J62" s="127">
        <f>IF('Indicator Date hidden'!K63="x","x",J$2-'Indicator Date hidden'!K63)</f>
        <v>0</v>
      </c>
      <c r="K62" s="127">
        <f>IF('Indicator Date hidden'!L63="x","x",K$2-'Indicator Date hidden'!L63)</f>
        <v>0</v>
      </c>
      <c r="L62" s="127">
        <f>IF('Indicator Date hidden'!M63="x","x",L$2-'Indicator Date hidden'!M63)</f>
        <v>0</v>
      </c>
      <c r="M62" s="127">
        <f>IF('Indicator Date hidden'!N63="x","x",M$2-'Indicator Date hidden'!N63)</f>
        <v>0</v>
      </c>
      <c r="N62" s="127">
        <f>IF('Indicator Date hidden'!O63="x","x",N$2-'Indicator Date hidden'!O63)</f>
        <v>0</v>
      </c>
      <c r="O62" s="127">
        <f>IF('Indicator Date hidden'!P63="x","x",O$2-'Indicator Date hidden'!P63)</f>
        <v>0</v>
      </c>
      <c r="P62" s="127">
        <f>IF('Indicator Date hidden'!Q63="x","x",P$2-'Indicator Date hidden'!Q63)</f>
        <v>0</v>
      </c>
      <c r="Q62" s="127">
        <f>IF('Indicator Date hidden'!R63="x","x",Q$2-'Indicator Date hidden'!R63)</f>
        <v>0</v>
      </c>
      <c r="R62" s="127">
        <f>IF('Indicator Date hidden'!S63="x","x",R$2-'Indicator Date hidden'!S63)</f>
        <v>0</v>
      </c>
      <c r="S62" s="127">
        <f>IF('Indicator Date hidden'!T63="x","x",S$2-'Indicator Date hidden'!T63)</f>
        <v>0</v>
      </c>
      <c r="T62" s="127">
        <f>IF('Indicator Date hidden'!U63="x","x",T$2-'Indicator Date hidden'!U63)</f>
        <v>0</v>
      </c>
      <c r="U62" s="127">
        <f>IF('Indicator Date hidden'!V63="x","x",U$2-'Indicator Date hidden'!V63)</f>
        <v>0</v>
      </c>
      <c r="V62" s="127">
        <f>IF('Indicator Date hidden'!W63="x","x",V$2-'Indicator Date hidden'!W63)</f>
        <v>0</v>
      </c>
      <c r="W62" s="127">
        <f>IF('Indicator Date hidden'!X63="x","x",W$2-'Indicator Date hidden'!X63)</f>
        <v>0</v>
      </c>
      <c r="X62" s="127">
        <f>IF('Indicator Date hidden'!Y63="x","x",X$2-'Indicator Date hidden'!Y63)</f>
        <v>0</v>
      </c>
      <c r="Y62" s="127">
        <f>IF('Indicator Date hidden'!Z63="x","x",Y$2-'Indicator Date hidden'!Z63)</f>
        <v>0</v>
      </c>
      <c r="Z62" s="127">
        <f>IF('Indicator Date hidden'!AA63="x","x",Z$2-'Indicator Date hidden'!AA63)</f>
        <v>0</v>
      </c>
      <c r="AA62" s="127">
        <f>IF('Indicator Date hidden'!AB63="x","x",AA$2-'Indicator Date hidden'!AB63)</f>
        <v>0</v>
      </c>
      <c r="AB62" s="127">
        <f>IF('Indicator Date hidden'!AC63="x","x",AB$2-'Indicator Date hidden'!AC63)</f>
        <v>0</v>
      </c>
      <c r="AC62" s="127">
        <f>IF('Indicator Date hidden'!AD63="x","x",AC$2-'Indicator Date hidden'!AD63)</f>
        <v>0</v>
      </c>
      <c r="AD62" s="127">
        <f>IF('Indicator Date hidden'!AE63="x","x",AD$2-'Indicator Date hidden'!AE63)</f>
        <v>0</v>
      </c>
      <c r="AE62" s="127">
        <f>IF('Indicator Date hidden'!AF63="x","x",AE$2-'Indicator Date hidden'!AF63)</f>
        <v>0</v>
      </c>
      <c r="AF62" s="127">
        <f>IF('Indicator Date hidden'!AG63="x","x",AF$2-'Indicator Date hidden'!AG63)</f>
        <v>0</v>
      </c>
      <c r="AG62" s="127">
        <f>IF('Indicator Date hidden'!AH63="x","x",AG$2-'Indicator Date hidden'!AH63)</f>
        <v>0</v>
      </c>
      <c r="AH62" s="127">
        <f>IF('Indicator Date hidden'!AI63="x","x",AH$2-'Indicator Date hidden'!AI63)</f>
        <v>0</v>
      </c>
      <c r="AI62" s="127">
        <f>IF('Indicator Date hidden'!AJ63="x","x",AI$2-'Indicator Date hidden'!AJ63)</f>
        <v>0</v>
      </c>
      <c r="AJ62" s="127">
        <f>IF('Indicator Date hidden'!AK63="x","x",AJ$2-'Indicator Date hidden'!AK63)</f>
        <v>0</v>
      </c>
      <c r="AK62" s="127">
        <f>IF('Indicator Date hidden'!AL63="x","x",AK$2-'Indicator Date hidden'!AL63)</f>
        <v>0</v>
      </c>
      <c r="AL62" s="127">
        <f>IF('Indicator Date hidden'!AM63="x","x",AL$2-'Indicator Date hidden'!AM63)</f>
        <v>0</v>
      </c>
      <c r="AM62" s="127">
        <f>IF('Indicator Date hidden'!AN63="x","x",AM$2-'Indicator Date hidden'!AN63)</f>
        <v>0</v>
      </c>
      <c r="AN62" s="127">
        <f>IF('Indicator Date hidden'!AO63="x","x",AN$2-'Indicator Date hidden'!AO63)</f>
        <v>0</v>
      </c>
      <c r="AO62" s="127">
        <f>IF('Indicator Date hidden'!AP63="x","x",AO$2-'Indicator Date hidden'!AP63)</f>
        <v>0</v>
      </c>
      <c r="AP62" s="127">
        <f>IF('Indicator Date hidden'!AQ63="x","x",AP$2-'Indicator Date hidden'!AQ63)</f>
        <v>0</v>
      </c>
      <c r="AQ62" s="127">
        <f>IF('Indicator Date hidden'!AR63="x","x",AQ$2-'Indicator Date hidden'!AR63)</f>
        <v>0</v>
      </c>
      <c r="AR62" s="127">
        <f>IF('Indicator Date hidden'!AS63="x","x",AR$2-'Indicator Date hidden'!AS63)</f>
        <v>0</v>
      </c>
      <c r="AS62" s="127">
        <f>IF('Indicator Date hidden'!AT63="x","x",AS$2-'Indicator Date hidden'!AT63)</f>
        <v>0</v>
      </c>
      <c r="AT62" s="127">
        <f>IF('Indicator Date hidden'!AU63="x","x",AT$2-'Indicator Date hidden'!AU63)</f>
        <v>0</v>
      </c>
      <c r="AU62">
        <f t="shared" si="0"/>
        <v>2</v>
      </c>
      <c r="AV62" s="129">
        <f t="shared" si="1"/>
        <v>5.2631578947368418E-2</v>
      </c>
      <c r="AW62">
        <f t="shared" si="2"/>
        <v>1</v>
      </c>
      <c r="AX62" s="129" t="e">
        <f t="shared" ca="1" si="3"/>
        <v>#NAME?</v>
      </c>
      <c r="AY62" s="130">
        <f t="shared" si="4"/>
        <v>0</v>
      </c>
    </row>
    <row r="63" spans="1:51" ht="15.75" customHeight="1" x14ac:dyDescent="0.25">
      <c r="A63" s="47" t="s">
        <v>233</v>
      </c>
      <c r="B63" s="127">
        <f>IF('Indicator Date hidden'!C64="x","x",B$2-'Indicator Date hidden'!C64)</f>
        <v>0</v>
      </c>
      <c r="C63" s="127">
        <f>IF('Indicator Date hidden'!D64="x","x",C$2-'Indicator Date hidden'!D64)</f>
        <v>0</v>
      </c>
      <c r="D63" s="127">
        <f>IF('Indicator Date hidden'!E64="x","x",D$2-'Indicator Date hidden'!E64)</f>
        <v>0</v>
      </c>
      <c r="E63" s="127">
        <f>IF('Indicator Date hidden'!F64="x","x",E$2-'Indicator Date hidden'!F64)</f>
        <v>0</v>
      </c>
      <c r="F63" s="127">
        <f>IF('Indicator Date hidden'!G64="x","x",F$2-'Indicator Date hidden'!G64)</f>
        <v>0</v>
      </c>
      <c r="G63" s="127">
        <f>IF('Indicator Date hidden'!H64="x","x",G$2-'Indicator Date hidden'!H64)</f>
        <v>0</v>
      </c>
      <c r="H63" s="127">
        <f>IF('Indicator Date hidden'!I64="x","x",H$2-'Indicator Date hidden'!I64)</f>
        <v>2</v>
      </c>
      <c r="I63" s="127">
        <f>IF('Indicator Date hidden'!J64="x","x",I$2-'Indicator Date hidden'!J64)</f>
        <v>0</v>
      </c>
      <c r="J63" s="127">
        <f>IF('Indicator Date hidden'!K64="x","x",J$2-'Indicator Date hidden'!K64)</f>
        <v>0</v>
      </c>
      <c r="K63" s="127">
        <f>IF('Indicator Date hidden'!L64="x","x",K$2-'Indicator Date hidden'!L64)</f>
        <v>0</v>
      </c>
      <c r="L63" s="127">
        <f>IF('Indicator Date hidden'!M64="x","x",L$2-'Indicator Date hidden'!M64)</f>
        <v>0</v>
      </c>
      <c r="M63" s="127">
        <f>IF('Indicator Date hidden'!N64="x","x",M$2-'Indicator Date hidden'!N64)</f>
        <v>0</v>
      </c>
      <c r="N63" s="127">
        <f>IF('Indicator Date hidden'!O64="x","x",N$2-'Indicator Date hidden'!O64)</f>
        <v>0</v>
      </c>
      <c r="O63" s="127">
        <f>IF('Indicator Date hidden'!P64="x","x",O$2-'Indicator Date hidden'!P64)</f>
        <v>0</v>
      </c>
      <c r="P63" s="127">
        <f>IF('Indicator Date hidden'!Q64="x","x",P$2-'Indicator Date hidden'!Q64)</f>
        <v>0</v>
      </c>
      <c r="Q63" s="127">
        <f>IF('Indicator Date hidden'!R64="x","x",Q$2-'Indicator Date hidden'!R64)</f>
        <v>0</v>
      </c>
      <c r="R63" s="127">
        <f>IF('Indicator Date hidden'!S64="x","x",R$2-'Indicator Date hidden'!S64)</f>
        <v>0</v>
      </c>
      <c r="S63" s="127">
        <f>IF('Indicator Date hidden'!T64="x","x",S$2-'Indicator Date hidden'!T64)</f>
        <v>0</v>
      </c>
      <c r="T63" s="127">
        <f>IF('Indicator Date hidden'!U64="x","x",T$2-'Indicator Date hidden'!U64)</f>
        <v>0</v>
      </c>
      <c r="U63" s="127">
        <f>IF('Indicator Date hidden'!V64="x","x",U$2-'Indicator Date hidden'!V64)</f>
        <v>0</v>
      </c>
      <c r="V63" s="127">
        <f>IF('Indicator Date hidden'!W64="x","x",V$2-'Indicator Date hidden'!W64)</f>
        <v>0</v>
      </c>
      <c r="W63" s="127">
        <f>IF('Indicator Date hidden'!X64="x","x",W$2-'Indicator Date hidden'!X64)</f>
        <v>0</v>
      </c>
      <c r="X63" s="127">
        <f>IF('Indicator Date hidden'!Y64="x","x",X$2-'Indicator Date hidden'!Y64)</f>
        <v>0</v>
      </c>
      <c r="Y63" s="127">
        <f>IF('Indicator Date hidden'!Z64="x","x",Y$2-'Indicator Date hidden'!Z64)</f>
        <v>0</v>
      </c>
      <c r="Z63" s="127">
        <f>IF('Indicator Date hidden'!AA64="x","x",Z$2-'Indicator Date hidden'!AA64)</f>
        <v>0</v>
      </c>
      <c r="AA63" s="127">
        <f>IF('Indicator Date hidden'!AB64="x","x",AA$2-'Indicator Date hidden'!AB64)</f>
        <v>0</v>
      </c>
      <c r="AB63" s="127">
        <f>IF('Indicator Date hidden'!AC64="x","x",AB$2-'Indicator Date hidden'!AC64)</f>
        <v>0</v>
      </c>
      <c r="AC63" s="127">
        <f>IF('Indicator Date hidden'!AD64="x","x",AC$2-'Indicator Date hidden'!AD64)</f>
        <v>0</v>
      </c>
      <c r="AD63" s="127">
        <f>IF('Indicator Date hidden'!AE64="x","x",AD$2-'Indicator Date hidden'!AE64)</f>
        <v>0</v>
      </c>
      <c r="AE63" s="127">
        <f>IF('Indicator Date hidden'!AF64="x","x",AE$2-'Indicator Date hidden'!AF64)</f>
        <v>0</v>
      </c>
      <c r="AF63" s="127">
        <f>IF('Indicator Date hidden'!AG64="x","x",AF$2-'Indicator Date hidden'!AG64)</f>
        <v>0</v>
      </c>
      <c r="AG63" s="127">
        <f>IF('Indicator Date hidden'!AH64="x","x",AG$2-'Indicator Date hidden'!AH64)</f>
        <v>0</v>
      </c>
      <c r="AH63" s="127">
        <f>IF('Indicator Date hidden'!AI64="x","x",AH$2-'Indicator Date hidden'!AI64)</f>
        <v>0</v>
      </c>
      <c r="AI63" s="127">
        <f>IF('Indicator Date hidden'!AJ64="x","x",AI$2-'Indicator Date hidden'!AJ64)</f>
        <v>0</v>
      </c>
      <c r="AJ63" s="127">
        <f>IF('Indicator Date hidden'!AK64="x","x",AJ$2-'Indicator Date hidden'!AK64)</f>
        <v>0</v>
      </c>
      <c r="AK63" s="127">
        <f>IF('Indicator Date hidden'!AL64="x","x",AK$2-'Indicator Date hidden'!AL64)</f>
        <v>0</v>
      </c>
      <c r="AL63" s="127">
        <f>IF('Indicator Date hidden'!AM64="x","x",AL$2-'Indicator Date hidden'!AM64)</f>
        <v>0</v>
      </c>
      <c r="AM63" s="127">
        <f>IF('Indicator Date hidden'!AN64="x","x",AM$2-'Indicator Date hidden'!AN64)</f>
        <v>0</v>
      </c>
      <c r="AN63" s="127">
        <f>IF('Indicator Date hidden'!AO64="x","x",AN$2-'Indicator Date hidden'!AO64)</f>
        <v>0</v>
      </c>
      <c r="AO63" s="127">
        <f>IF('Indicator Date hidden'!AP64="x","x",AO$2-'Indicator Date hidden'!AP64)</f>
        <v>0</v>
      </c>
      <c r="AP63" s="127">
        <f>IF('Indicator Date hidden'!AQ64="x","x",AP$2-'Indicator Date hidden'!AQ64)</f>
        <v>0</v>
      </c>
      <c r="AQ63" s="127">
        <f>IF('Indicator Date hidden'!AR64="x","x",AQ$2-'Indicator Date hidden'!AR64)</f>
        <v>0</v>
      </c>
      <c r="AR63" s="127">
        <f>IF('Indicator Date hidden'!AS64="x","x",AR$2-'Indicator Date hidden'!AS64)</f>
        <v>0</v>
      </c>
      <c r="AS63" s="127">
        <f>IF('Indicator Date hidden'!AT64="x","x",AS$2-'Indicator Date hidden'!AT64)</f>
        <v>0</v>
      </c>
      <c r="AT63" s="127">
        <f>IF('Indicator Date hidden'!AU64="x","x",AT$2-'Indicator Date hidden'!AU64)</f>
        <v>0</v>
      </c>
      <c r="AU63">
        <f t="shared" si="0"/>
        <v>2</v>
      </c>
      <c r="AV63" s="129">
        <f t="shared" si="1"/>
        <v>5.2631578947368418E-2</v>
      </c>
      <c r="AW63">
        <f t="shared" si="2"/>
        <v>1</v>
      </c>
      <c r="AX63" s="129" t="e">
        <f t="shared" ca="1" si="3"/>
        <v>#NAME?</v>
      </c>
      <c r="AY63" s="130">
        <f t="shared" si="4"/>
        <v>0</v>
      </c>
    </row>
    <row r="64" spans="1:51" ht="15.75" customHeight="1" x14ac:dyDescent="0.25">
      <c r="A64" s="47" t="s">
        <v>235</v>
      </c>
      <c r="B64" s="127">
        <f>IF('Indicator Date hidden'!C65="x","x",B$2-'Indicator Date hidden'!C65)</f>
        <v>0</v>
      </c>
      <c r="C64" s="127">
        <f>IF('Indicator Date hidden'!D65="x","x",C$2-'Indicator Date hidden'!D65)</f>
        <v>0</v>
      </c>
      <c r="D64" s="127">
        <f>IF('Indicator Date hidden'!E65="x","x",D$2-'Indicator Date hidden'!E65)</f>
        <v>0</v>
      </c>
      <c r="E64" s="127">
        <f>IF('Indicator Date hidden'!F65="x","x",E$2-'Indicator Date hidden'!F65)</f>
        <v>0</v>
      </c>
      <c r="F64" s="127">
        <f>IF('Indicator Date hidden'!G65="x","x",F$2-'Indicator Date hidden'!G65)</f>
        <v>0</v>
      </c>
      <c r="G64" s="127">
        <f>IF('Indicator Date hidden'!H65="x","x",G$2-'Indicator Date hidden'!H65)</f>
        <v>0</v>
      </c>
      <c r="H64" s="127">
        <f>IF('Indicator Date hidden'!I65="x","x",H$2-'Indicator Date hidden'!I65)</f>
        <v>2</v>
      </c>
      <c r="I64" s="127">
        <f>IF('Indicator Date hidden'!J65="x","x",I$2-'Indicator Date hidden'!J65)</f>
        <v>0</v>
      </c>
      <c r="J64" s="127">
        <f>IF('Indicator Date hidden'!K65="x","x",J$2-'Indicator Date hidden'!K65)</f>
        <v>0</v>
      </c>
      <c r="K64" s="127">
        <f>IF('Indicator Date hidden'!L65="x","x",K$2-'Indicator Date hidden'!L65)</f>
        <v>0</v>
      </c>
      <c r="L64" s="127">
        <f>IF('Indicator Date hidden'!M65="x","x",L$2-'Indicator Date hidden'!M65)</f>
        <v>0</v>
      </c>
      <c r="M64" s="127">
        <f>IF('Indicator Date hidden'!N65="x","x",M$2-'Indicator Date hidden'!N65)</f>
        <v>0</v>
      </c>
      <c r="N64" s="127">
        <f>IF('Indicator Date hidden'!O65="x","x",N$2-'Indicator Date hidden'!O65)</f>
        <v>0</v>
      </c>
      <c r="O64" s="127">
        <f>IF('Indicator Date hidden'!P65="x","x",O$2-'Indicator Date hidden'!P65)</f>
        <v>0</v>
      </c>
      <c r="P64" s="127">
        <f>IF('Indicator Date hidden'!Q65="x","x",P$2-'Indicator Date hidden'!Q65)</f>
        <v>0</v>
      </c>
      <c r="Q64" s="127">
        <f>IF('Indicator Date hidden'!R65="x","x",Q$2-'Indicator Date hidden'!R65)</f>
        <v>0</v>
      </c>
      <c r="R64" s="127">
        <f>IF('Indicator Date hidden'!S65="x","x",R$2-'Indicator Date hidden'!S65)</f>
        <v>0</v>
      </c>
      <c r="S64" s="127">
        <f>IF('Indicator Date hidden'!T65="x","x",S$2-'Indicator Date hidden'!T65)</f>
        <v>0</v>
      </c>
      <c r="T64" s="127">
        <f>IF('Indicator Date hidden'!U65="x","x",T$2-'Indicator Date hidden'!U65)</f>
        <v>0</v>
      </c>
      <c r="U64" s="127">
        <f>IF('Indicator Date hidden'!V65="x","x",U$2-'Indicator Date hidden'!V65)</f>
        <v>0</v>
      </c>
      <c r="V64" s="127">
        <f>IF('Indicator Date hidden'!W65="x","x",V$2-'Indicator Date hidden'!W65)</f>
        <v>0</v>
      </c>
      <c r="W64" s="127">
        <f>IF('Indicator Date hidden'!X65="x","x",W$2-'Indicator Date hidden'!X65)</f>
        <v>0</v>
      </c>
      <c r="X64" s="127">
        <f>IF('Indicator Date hidden'!Y65="x","x",X$2-'Indicator Date hidden'!Y65)</f>
        <v>0</v>
      </c>
      <c r="Y64" s="127">
        <f>IF('Indicator Date hidden'!Z65="x","x",Y$2-'Indicator Date hidden'!Z65)</f>
        <v>0</v>
      </c>
      <c r="Z64" s="127">
        <f>IF('Indicator Date hidden'!AA65="x","x",Z$2-'Indicator Date hidden'!AA65)</f>
        <v>0</v>
      </c>
      <c r="AA64" s="127">
        <f>IF('Indicator Date hidden'!AB65="x","x",AA$2-'Indicator Date hidden'!AB65)</f>
        <v>0</v>
      </c>
      <c r="AB64" s="127">
        <f>IF('Indicator Date hidden'!AC65="x","x",AB$2-'Indicator Date hidden'!AC65)</f>
        <v>0</v>
      </c>
      <c r="AC64" s="127">
        <f>IF('Indicator Date hidden'!AD65="x","x",AC$2-'Indicator Date hidden'!AD65)</f>
        <v>0</v>
      </c>
      <c r="AD64" s="127">
        <f>IF('Indicator Date hidden'!AE65="x","x",AD$2-'Indicator Date hidden'!AE65)</f>
        <v>0</v>
      </c>
      <c r="AE64" s="127">
        <f>IF('Indicator Date hidden'!AF65="x","x",AE$2-'Indicator Date hidden'!AF65)</f>
        <v>0</v>
      </c>
      <c r="AF64" s="127">
        <f>IF('Indicator Date hidden'!AG65="x","x",AF$2-'Indicator Date hidden'!AG65)</f>
        <v>0</v>
      </c>
      <c r="AG64" s="127">
        <f>IF('Indicator Date hidden'!AH65="x","x",AG$2-'Indicator Date hidden'!AH65)</f>
        <v>0</v>
      </c>
      <c r="AH64" s="127">
        <f>IF('Indicator Date hidden'!AI65="x","x",AH$2-'Indicator Date hidden'!AI65)</f>
        <v>0</v>
      </c>
      <c r="AI64" s="127">
        <f>IF('Indicator Date hidden'!AJ65="x","x",AI$2-'Indicator Date hidden'!AJ65)</f>
        <v>0</v>
      </c>
      <c r="AJ64" s="127">
        <f>IF('Indicator Date hidden'!AK65="x","x",AJ$2-'Indicator Date hidden'!AK65)</f>
        <v>0</v>
      </c>
      <c r="AK64" s="127">
        <f>IF('Indicator Date hidden'!AL65="x","x",AK$2-'Indicator Date hidden'!AL65)</f>
        <v>0</v>
      </c>
      <c r="AL64" s="127">
        <f>IF('Indicator Date hidden'!AM65="x","x",AL$2-'Indicator Date hidden'!AM65)</f>
        <v>0</v>
      </c>
      <c r="AM64" s="127">
        <f>IF('Indicator Date hidden'!AN65="x","x",AM$2-'Indicator Date hidden'!AN65)</f>
        <v>0</v>
      </c>
      <c r="AN64" s="127">
        <f>IF('Indicator Date hidden'!AO65="x","x",AN$2-'Indicator Date hidden'!AO65)</f>
        <v>0</v>
      </c>
      <c r="AO64" s="127">
        <f>IF('Indicator Date hidden'!AP65="x","x",AO$2-'Indicator Date hidden'!AP65)</f>
        <v>0</v>
      </c>
      <c r="AP64" s="127">
        <f>IF('Indicator Date hidden'!AQ65="x","x",AP$2-'Indicator Date hidden'!AQ65)</f>
        <v>0</v>
      </c>
      <c r="AQ64" s="127">
        <f>IF('Indicator Date hidden'!AR65="x","x",AQ$2-'Indicator Date hidden'!AR65)</f>
        <v>0</v>
      </c>
      <c r="AR64" s="127">
        <f>IF('Indicator Date hidden'!AS65="x","x",AR$2-'Indicator Date hidden'!AS65)</f>
        <v>0</v>
      </c>
      <c r="AS64" s="127">
        <f>IF('Indicator Date hidden'!AT65="x","x",AS$2-'Indicator Date hidden'!AT65)</f>
        <v>0</v>
      </c>
      <c r="AT64" s="127">
        <f>IF('Indicator Date hidden'!AU65="x","x",AT$2-'Indicator Date hidden'!AU65)</f>
        <v>0</v>
      </c>
      <c r="AU64">
        <f t="shared" si="0"/>
        <v>2</v>
      </c>
      <c r="AV64" s="129">
        <f t="shared" si="1"/>
        <v>5.2631578947368418E-2</v>
      </c>
      <c r="AW64">
        <f t="shared" si="2"/>
        <v>1</v>
      </c>
      <c r="AX64" s="129" t="e">
        <f t="shared" ca="1" si="3"/>
        <v>#NAME?</v>
      </c>
      <c r="AY64" s="130">
        <f t="shared" si="4"/>
        <v>0</v>
      </c>
    </row>
    <row r="65" spans="1:51" ht="15.75" customHeight="1" x14ac:dyDescent="0.25">
      <c r="A65" s="47" t="s">
        <v>237</v>
      </c>
      <c r="B65" s="127">
        <f>IF('Indicator Date hidden'!C66="x","x",B$2-'Indicator Date hidden'!C66)</f>
        <v>0</v>
      </c>
      <c r="C65" s="127">
        <f>IF('Indicator Date hidden'!D66="x","x",C$2-'Indicator Date hidden'!D66)</f>
        <v>0</v>
      </c>
      <c r="D65" s="127">
        <f>IF('Indicator Date hidden'!E66="x","x",D$2-'Indicator Date hidden'!E66)</f>
        <v>0</v>
      </c>
      <c r="E65" s="127">
        <f>IF('Indicator Date hidden'!F66="x","x",E$2-'Indicator Date hidden'!F66)</f>
        <v>0</v>
      </c>
      <c r="F65" s="127">
        <f>IF('Indicator Date hidden'!G66="x","x",F$2-'Indicator Date hidden'!G66)</f>
        <v>0</v>
      </c>
      <c r="G65" s="127">
        <f>IF('Indicator Date hidden'!H66="x","x",G$2-'Indicator Date hidden'!H66)</f>
        <v>0</v>
      </c>
      <c r="H65" s="127">
        <f>IF('Indicator Date hidden'!I66="x","x",H$2-'Indicator Date hidden'!I66)</f>
        <v>2</v>
      </c>
      <c r="I65" s="127">
        <f>IF('Indicator Date hidden'!J66="x","x",I$2-'Indicator Date hidden'!J66)</f>
        <v>0</v>
      </c>
      <c r="J65" s="127">
        <f>IF('Indicator Date hidden'!K66="x","x",J$2-'Indicator Date hidden'!K66)</f>
        <v>0</v>
      </c>
      <c r="K65" s="127">
        <f>IF('Indicator Date hidden'!L66="x","x",K$2-'Indicator Date hidden'!L66)</f>
        <v>0</v>
      </c>
      <c r="L65" s="127">
        <f>IF('Indicator Date hidden'!M66="x","x",L$2-'Indicator Date hidden'!M66)</f>
        <v>0</v>
      </c>
      <c r="M65" s="127">
        <f>IF('Indicator Date hidden'!N66="x","x",M$2-'Indicator Date hidden'!N66)</f>
        <v>0</v>
      </c>
      <c r="N65" s="127">
        <f>IF('Indicator Date hidden'!O66="x","x",N$2-'Indicator Date hidden'!O66)</f>
        <v>0</v>
      </c>
      <c r="O65" s="127">
        <f>IF('Indicator Date hidden'!P66="x","x",O$2-'Indicator Date hidden'!P66)</f>
        <v>0</v>
      </c>
      <c r="P65" s="127">
        <f>IF('Indicator Date hidden'!Q66="x","x",P$2-'Indicator Date hidden'!Q66)</f>
        <v>0</v>
      </c>
      <c r="Q65" s="127">
        <f>IF('Indicator Date hidden'!R66="x","x",Q$2-'Indicator Date hidden'!R66)</f>
        <v>0</v>
      </c>
      <c r="R65" s="127">
        <f>IF('Indicator Date hidden'!S66="x","x",R$2-'Indicator Date hidden'!S66)</f>
        <v>0</v>
      </c>
      <c r="S65" s="127">
        <f>IF('Indicator Date hidden'!T66="x","x",S$2-'Indicator Date hidden'!T66)</f>
        <v>0</v>
      </c>
      <c r="T65" s="127">
        <f>IF('Indicator Date hidden'!U66="x","x",T$2-'Indicator Date hidden'!U66)</f>
        <v>0</v>
      </c>
      <c r="U65" s="127">
        <f>IF('Indicator Date hidden'!V66="x","x",U$2-'Indicator Date hidden'!V66)</f>
        <v>0</v>
      </c>
      <c r="V65" s="127">
        <f>IF('Indicator Date hidden'!W66="x","x",V$2-'Indicator Date hidden'!W66)</f>
        <v>0</v>
      </c>
      <c r="W65" s="127">
        <f>IF('Indicator Date hidden'!X66="x","x",W$2-'Indicator Date hidden'!X66)</f>
        <v>0</v>
      </c>
      <c r="X65" s="127">
        <f>IF('Indicator Date hidden'!Y66="x","x",X$2-'Indicator Date hidden'!Y66)</f>
        <v>0</v>
      </c>
      <c r="Y65" s="127">
        <f>IF('Indicator Date hidden'!Z66="x","x",Y$2-'Indicator Date hidden'!Z66)</f>
        <v>0</v>
      </c>
      <c r="Z65" s="127">
        <f>IF('Indicator Date hidden'!AA66="x","x",Z$2-'Indicator Date hidden'!AA66)</f>
        <v>0</v>
      </c>
      <c r="AA65" s="127">
        <f>IF('Indicator Date hidden'!AB66="x","x",AA$2-'Indicator Date hidden'!AB66)</f>
        <v>0</v>
      </c>
      <c r="AB65" s="127">
        <f>IF('Indicator Date hidden'!AC66="x","x",AB$2-'Indicator Date hidden'!AC66)</f>
        <v>0</v>
      </c>
      <c r="AC65" s="127">
        <f>IF('Indicator Date hidden'!AD66="x","x",AC$2-'Indicator Date hidden'!AD66)</f>
        <v>0</v>
      </c>
      <c r="AD65" s="127">
        <f>IF('Indicator Date hidden'!AE66="x","x",AD$2-'Indicator Date hidden'!AE66)</f>
        <v>0</v>
      </c>
      <c r="AE65" s="127">
        <f>IF('Indicator Date hidden'!AF66="x","x",AE$2-'Indicator Date hidden'!AF66)</f>
        <v>0</v>
      </c>
      <c r="AF65" s="127">
        <f>IF('Indicator Date hidden'!AG66="x","x",AF$2-'Indicator Date hidden'!AG66)</f>
        <v>0</v>
      </c>
      <c r="AG65" s="127">
        <f>IF('Indicator Date hidden'!AH66="x","x",AG$2-'Indicator Date hidden'!AH66)</f>
        <v>0</v>
      </c>
      <c r="AH65" s="127">
        <f>IF('Indicator Date hidden'!AI66="x","x",AH$2-'Indicator Date hidden'!AI66)</f>
        <v>0</v>
      </c>
      <c r="AI65" s="127">
        <f>IF('Indicator Date hidden'!AJ66="x","x",AI$2-'Indicator Date hidden'!AJ66)</f>
        <v>0</v>
      </c>
      <c r="AJ65" s="127">
        <f>IF('Indicator Date hidden'!AK66="x","x",AJ$2-'Indicator Date hidden'!AK66)</f>
        <v>0</v>
      </c>
      <c r="AK65" s="127">
        <f>IF('Indicator Date hidden'!AL66="x","x",AK$2-'Indicator Date hidden'!AL66)</f>
        <v>0</v>
      </c>
      <c r="AL65" s="127">
        <f>IF('Indicator Date hidden'!AM66="x","x",AL$2-'Indicator Date hidden'!AM66)</f>
        <v>0</v>
      </c>
      <c r="AM65" s="127">
        <f>IF('Indicator Date hidden'!AN66="x","x",AM$2-'Indicator Date hidden'!AN66)</f>
        <v>0</v>
      </c>
      <c r="AN65" s="127">
        <f>IF('Indicator Date hidden'!AO66="x","x",AN$2-'Indicator Date hidden'!AO66)</f>
        <v>0</v>
      </c>
      <c r="AO65" s="127">
        <f>IF('Indicator Date hidden'!AP66="x","x",AO$2-'Indicator Date hidden'!AP66)</f>
        <v>0</v>
      </c>
      <c r="AP65" s="127">
        <f>IF('Indicator Date hidden'!AQ66="x","x",AP$2-'Indicator Date hidden'!AQ66)</f>
        <v>0</v>
      </c>
      <c r="AQ65" s="127">
        <f>IF('Indicator Date hidden'!AR66="x","x",AQ$2-'Indicator Date hidden'!AR66)</f>
        <v>0</v>
      </c>
      <c r="AR65" s="127">
        <f>IF('Indicator Date hidden'!AS66="x","x",AR$2-'Indicator Date hidden'!AS66)</f>
        <v>0</v>
      </c>
      <c r="AS65" s="127">
        <f>IF('Indicator Date hidden'!AT66="x","x",AS$2-'Indicator Date hidden'!AT66)</f>
        <v>0</v>
      </c>
      <c r="AT65" s="127">
        <f>IF('Indicator Date hidden'!AU66="x","x",AT$2-'Indicator Date hidden'!AU66)</f>
        <v>0</v>
      </c>
      <c r="AU65">
        <f t="shared" si="0"/>
        <v>2</v>
      </c>
      <c r="AV65" s="129">
        <f t="shared" si="1"/>
        <v>5.2631578947368418E-2</v>
      </c>
      <c r="AW65">
        <f t="shared" si="2"/>
        <v>1</v>
      </c>
      <c r="AX65" s="129" t="e">
        <f t="shared" ca="1" si="3"/>
        <v>#NAME?</v>
      </c>
      <c r="AY65" s="130">
        <f t="shared" si="4"/>
        <v>0</v>
      </c>
    </row>
    <row r="66" spans="1:51" ht="15.75" customHeight="1" x14ac:dyDescent="0.25">
      <c r="A66" s="47" t="s">
        <v>239</v>
      </c>
      <c r="B66" s="127">
        <f>IF('Indicator Date hidden'!C67="x","x",B$2-'Indicator Date hidden'!C67)</f>
        <v>0</v>
      </c>
      <c r="C66" s="127">
        <f>IF('Indicator Date hidden'!D67="x","x",C$2-'Indicator Date hidden'!D67)</f>
        <v>0</v>
      </c>
      <c r="D66" s="127">
        <f>IF('Indicator Date hidden'!E67="x","x",D$2-'Indicator Date hidden'!E67)</f>
        <v>0</v>
      </c>
      <c r="E66" s="127">
        <f>IF('Indicator Date hidden'!F67="x","x",E$2-'Indicator Date hidden'!F67)</f>
        <v>0</v>
      </c>
      <c r="F66" s="127">
        <f>IF('Indicator Date hidden'!G67="x","x",F$2-'Indicator Date hidden'!G67)</f>
        <v>0</v>
      </c>
      <c r="G66" s="127">
        <f>IF('Indicator Date hidden'!H67="x","x",G$2-'Indicator Date hidden'!H67)</f>
        <v>0</v>
      </c>
      <c r="H66" s="127">
        <f>IF('Indicator Date hidden'!I67="x","x",H$2-'Indicator Date hidden'!I67)</f>
        <v>2</v>
      </c>
      <c r="I66" s="127">
        <f>IF('Indicator Date hidden'!J67="x","x",I$2-'Indicator Date hidden'!J67)</f>
        <v>0</v>
      </c>
      <c r="J66" s="127">
        <f>IF('Indicator Date hidden'!K67="x","x",J$2-'Indicator Date hidden'!K67)</f>
        <v>0</v>
      </c>
      <c r="K66" s="127">
        <f>IF('Indicator Date hidden'!L67="x","x",K$2-'Indicator Date hidden'!L67)</f>
        <v>0</v>
      </c>
      <c r="L66" s="127">
        <f>IF('Indicator Date hidden'!M67="x","x",L$2-'Indicator Date hidden'!M67)</f>
        <v>0</v>
      </c>
      <c r="M66" s="127">
        <f>IF('Indicator Date hidden'!N67="x","x",M$2-'Indicator Date hidden'!N67)</f>
        <v>0</v>
      </c>
      <c r="N66" s="127">
        <f>IF('Indicator Date hidden'!O67="x","x",N$2-'Indicator Date hidden'!O67)</f>
        <v>0</v>
      </c>
      <c r="O66" s="127">
        <f>IF('Indicator Date hidden'!P67="x","x",O$2-'Indicator Date hidden'!P67)</f>
        <v>0</v>
      </c>
      <c r="P66" s="127">
        <f>IF('Indicator Date hidden'!Q67="x","x",P$2-'Indicator Date hidden'!Q67)</f>
        <v>0</v>
      </c>
      <c r="Q66" s="127">
        <f>IF('Indicator Date hidden'!R67="x","x",Q$2-'Indicator Date hidden'!R67)</f>
        <v>0</v>
      </c>
      <c r="R66" s="127">
        <f>IF('Indicator Date hidden'!S67="x","x",R$2-'Indicator Date hidden'!S67)</f>
        <v>0</v>
      </c>
      <c r="S66" s="127">
        <f>IF('Indicator Date hidden'!T67="x","x",S$2-'Indicator Date hidden'!T67)</f>
        <v>0</v>
      </c>
      <c r="T66" s="127">
        <f>IF('Indicator Date hidden'!U67="x","x",T$2-'Indicator Date hidden'!U67)</f>
        <v>0</v>
      </c>
      <c r="U66" s="127">
        <f>IF('Indicator Date hidden'!V67="x","x",U$2-'Indicator Date hidden'!V67)</f>
        <v>0</v>
      </c>
      <c r="V66" s="127">
        <f>IF('Indicator Date hidden'!W67="x","x",V$2-'Indicator Date hidden'!W67)</f>
        <v>0</v>
      </c>
      <c r="W66" s="127">
        <f>IF('Indicator Date hidden'!X67="x","x",W$2-'Indicator Date hidden'!X67)</f>
        <v>0</v>
      </c>
      <c r="X66" s="127">
        <f>IF('Indicator Date hidden'!Y67="x","x",X$2-'Indicator Date hidden'!Y67)</f>
        <v>0</v>
      </c>
      <c r="Y66" s="127">
        <f>IF('Indicator Date hidden'!Z67="x","x",Y$2-'Indicator Date hidden'!Z67)</f>
        <v>0</v>
      </c>
      <c r="Z66" s="127">
        <f>IF('Indicator Date hidden'!AA67="x","x",Z$2-'Indicator Date hidden'!AA67)</f>
        <v>0</v>
      </c>
      <c r="AA66" s="127">
        <f>IF('Indicator Date hidden'!AB67="x","x",AA$2-'Indicator Date hidden'!AB67)</f>
        <v>0</v>
      </c>
      <c r="AB66" s="127">
        <f>IF('Indicator Date hidden'!AC67="x","x",AB$2-'Indicator Date hidden'!AC67)</f>
        <v>0</v>
      </c>
      <c r="AC66" s="127">
        <f>IF('Indicator Date hidden'!AD67="x","x",AC$2-'Indicator Date hidden'!AD67)</f>
        <v>0</v>
      </c>
      <c r="AD66" s="127">
        <f>IF('Indicator Date hidden'!AE67="x","x",AD$2-'Indicator Date hidden'!AE67)</f>
        <v>0</v>
      </c>
      <c r="AE66" s="127">
        <f>IF('Indicator Date hidden'!AF67="x","x",AE$2-'Indicator Date hidden'!AF67)</f>
        <v>0</v>
      </c>
      <c r="AF66" s="127">
        <f>IF('Indicator Date hidden'!AG67="x","x",AF$2-'Indicator Date hidden'!AG67)</f>
        <v>0</v>
      </c>
      <c r="AG66" s="127">
        <f>IF('Indicator Date hidden'!AH67="x","x",AG$2-'Indicator Date hidden'!AH67)</f>
        <v>0</v>
      </c>
      <c r="AH66" s="127">
        <f>IF('Indicator Date hidden'!AI67="x","x",AH$2-'Indicator Date hidden'!AI67)</f>
        <v>0</v>
      </c>
      <c r="AI66" s="127">
        <f>IF('Indicator Date hidden'!AJ67="x","x",AI$2-'Indicator Date hidden'!AJ67)</f>
        <v>0</v>
      </c>
      <c r="AJ66" s="127">
        <f>IF('Indicator Date hidden'!AK67="x","x",AJ$2-'Indicator Date hidden'!AK67)</f>
        <v>0</v>
      </c>
      <c r="AK66" s="127">
        <f>IF('Indicator Date hidden'!AL67="x","x",AK$2-'Indicator Date hidden'!AL67)</f>
        <v>0</v>
      </c>
      <c r="AL66" s="127">
        <f>IF('Indicator Date hidden'!AM67="x","x",AL$2-'Indicator Date hidden'!AM67)</f>
        <v>0</v>
      </c>
      <c r="AM66" s="127">
        <f>IF('Indicator Date hidden'!AN67="x","x",AM$2-'Indicator Date hidden'!AN67)</f>
        <v>0</v>
      </c>
      <c r="AN66" s="127">
        <f>IF('Indicator Date hidden'!AO67="x","x",AN$2-'Indicator Date hidden'!AO67)</f>
        <v>0</v>
      </c>
      <c r="AO66" s="127">
        <f>IF('Indicator Date hidden'!AP67="x","x",AO$2-'Indicator Date hidden'!AP67)</f>
        <v>0</v>
      </c>
      <c r="AP66" s="127">
        <f>IF('Indicator Date hidden'!AQ67="x","x",AP$2-'Indicator Date hidden'!AQ67)</f>
        <v>0</v>
      </c>
      <c r="AQ66" s="127">
        <f>IF('Indicator Date hidden'!AR67="x","x",AQ$2-'Indicator Date hidden'!AR67)</f>
        <v>0</v>
      </c>
      <c r="AR66" s="127">
        <f>IF('Indicator Date hidden'!AS67="x","x",AR$2-'Indicator Date hidden'!AS67)</f>
        <v>0</v>
      </c>
      <c r="AS66" s="127">
        <f>IF('Indicator Date hidden'!AT67="x","x",AS$2-'Indicator Date hidden'!AT67)</f>
        <v>0</v>
      </c>
      <c r="AT66" s="127">
        <f>IF('Indicator Date hidden'!AU67="x","x",AT$2-'Indicator Date hidden'!AU67)</f>
        <v>0</v>
      </c>
      <c r="AU66">
        <f t="shared" si="0"/>
        <v>2</v>
      </c>
      <c r="AV66" s="129">
        <f t="shared" si="1"/>
        <v>5.2631578947368418E-2</v>
      </c>
      <c r="AW66">
        <f t="shared" si="2"/>
        <v>1</v>
      </c>
      <c r="AX66" s="129" t="e">
        <f t="shared" ca="1" si="3"/>
        <v>#NAME?</v>
      </c>
      <c r="AY66" s="130">
        <f t="shared" si="4"/>
        <v>0</v>
      </c>
    </row>
    <row r="67" spans="1:51" ht="15.75" customHeight="1" x14ac:dyDescent="0.25">
      <c r="A67" s="47" t="s">
        <v>241</v>
      </c>
      <c r="B67" s="127">
        <f>IF('Indicator Date hidden'!C68="x","x",B$2-'Indicator Date hidden'!C68)</f>
        <v>0</v>
      </c>
      <c r="C67" s="127">
        <f>IF('Indicator Date hidden'!D68="x","x",C$2-'Indicator Date hidden'!D68)</f>
        <v>0</v>
      </c>
      <c r="D67" s="127">
        <f>IF('Indicator Date hidden'!E68="x","x",D$2-'Indicator Date hidden'!E68)</f>
        <v>0</v>
      </c>
      <c r="E67" s="127">
        <f>IF('Indicator Date hidden'!F68="x","x",E$2-'Indicator Date hidden'!F68)</f>
        <v>0</v>
      </c>
      <c r="F67" s="127">
        <f>IF('Indicator Date hidden'!G68="x","x",F$2-'Indicator Date hidden'!G68)</f>
        <v>0</v>
      </c>
      <c r="G67" s="127">
        <f>IF('Indicator Date hidden'!H68="x","x",G$2-'Indicator Date hidden'!H68)</f>
        <v>0</v>
      </c>
      <c r="H67" s="127">
        <f>IF('Indicator Date hidden'!I68="x","x",H$2-'Indicator Date hidden'!I68)</f>
        <v>2</v>
      </c>
      <c r="I67" s="127">
        <f>IF('Indicator Date hidden'!J68="x","x",I$2-'Indicator Date hidden'!J68)</f>
        <v>0</v>
      </c>
      <c r="J67" s="127">
        <f>IF('Indicator Date hidden'!K68="x","x",J$2-'Indicator Date hidden'!K68)</f>
        <v>0</v>
      </c>
      <c r="K67" s="127">
        <f>IF('Indicator Date hidden'!L68="x","x",K$2-'Indicator Date hidden'!L68)</f>
        <v>0</v>
      </c>
      <c r="L67" s="127">
        <f>IF('Indicator Date hidden'!M68="x","x",L$2-'Indicator Date hidden'!M68)</f>
        <v>0</v>
      </c>
      <c r="M67" s="127">
        <f>IF('Indicator Date hidden'!N68="x","x",M$2-'Indicator Date hidden'!N68)</f>
        <v>0</v>
      </c>
      <c r="N67" s="127">
        <f>IF('Indicator Date hidden'!O68="x","x",N$2-'Indicator Date hidden'!O68)</f>
        <v>0</v>
      </c>
      <c r="O67" s="127">
        <f>IF('Indicator Date hidden'!P68="x","x",O$2-'Indicator Date hidden'!P68)</f>
        <v>0</v>
      </c>
      <c r="P67" s="127">
        <f>IF('Indicator Date hidden'!Q68="x","x",P$2-'Indicator Date hidden'!Q68)</f>
        <v>0</v>
      </c>
      <c r="Q67" s="127">
        <f>IF('Indicator Date hidden'!R68="x","x",Q$2-'Indicator Date hidden'!R68)</f>
        <v>0</v>
      </c>
      <c r="R67" s="127">
        <f>IF('Indicator Date hidden'!S68="x","x",R$2-'Indicator Date hidden'!S68)</f>
        <v>0</v>
      </c>
      <c r="S67" s="127">
        <f>IF('Indicator Date hidden'!T68="x","x",S$2-'Indicator Date hidden'!T68)</f>
        <v>0</v>
      </c>
      <c r="T67" s="127">
        <f>IF('Indicator Date hidden'!U68="x","x",T$2-'Indicator Date hidden'!U68)</f>
        <v>0</v>
      </c>
      <c r="U67" s="127">
        <f>IF('Indicator Date hidden'!V68="x","x",U$2-'Indicator Date hidden'!V68)</f>
        <v>0</v>
      </c>
      <c r="V67" s="127">
        <f>IF('Indicator Date hidden'!W68="x","x",V$2-'Indicator Date hidden'!W68)</f>
        <v>0</v>
      </c>
      <c r="W67" s="127">
        <f>IF('Indicator Date hidden'!X68="x","x",W$2-'Indicator Date hidden'!X68)</f>
        <v>0</v>
      </c>
      <c r="X67" s="127">
        <f>IF('Indicator Date hidden'!Y68="x","x",X$2-'Indicator Date hidden'!Y68)</f>
        <v>0</v>
      </c>
      <c r="Y67" s="127">
        <f>IF('Indicator Date hidden'!Z68="x","x",Y$2-'Indicator Date hidden'!Z68)</f>
        <v>0</v>
      </c>
      <c r="Z67" s="127">
        <f>IF('Indicator Date hidden'!AA68="x","x",Z$2-'Indicator Date hidden'!AA68)</f>
        <v>0</v>
      </c>
      <c r="AA67" s="127">
        <f>IF('Indicator Date hidden'!AB68="x","x",AA$2-'Indicator Date hidden'!AB68)</f>
        <v>0</v>
      </c>
      <c r="AB67" s="127">
        <f>IF('Indicator Date hidden'!AC68="x","x",AB$2-'Indicator Date hidden'!AC68)</f>
        <v>0</v>
      </c>
      <c r="AC67" s="127">
        <f>IF('Indicator Date hidden'!AD68="x","x",AC$2-'Indicator Date hidden'!AD68)</f>
        <v>0</v>
      </c>
      <c r="AD67" s="127">
        <f>IF('Indicator Date hidden'!AE68="x","x",AD$2-'Indicator Date hidden'!AE68)</f>
        <v>0</v>
      </c>
      <c r="AE67" s="127">
        <f>IF('Indicator Date hidden'!AF68="x","x",AE$2-'Indicator Date hidden'!AF68)</f>
        <v>0</v>
      </c>
      <c r="AF67" s="127">
        <f>IF('Indicator Date hidden'!AG68="x","x",AF$2-'Indicator Date hidden'!AG68)</f>
        <v>0</v>
      </c>
      <c r="AG67" s="127">
        <f>IF('Indicator Date hidden'!AH68="x","x",AG$2-'Indicator Date hidden'!AH68)</f>
        <v>0</v>
      </c>
      <c r="AH67" s="127">
        <f>IF('Indicator Date hidden'!AI68="x","x",AH$2-'Indicator Date hidden'!AI68)</f>
        <v>0</v>
      </c>
      <c r="AI67" s="127">
        <f>IF('Indicator Date hidden'!AJ68="x","x",AI$2-'Indicator Date hidden'!AJ68)</f>
        <v>0</v>
      </c>
      <c r="AJ67" s="127">
        <f>IF('Indicator Date hidden'!AK68="x","x",AJ$2-'Indicator Date hidden'!AK68)</f>
        <v>0</v>
      </c>
      <c r="AK67" s="127">
        <f>IF('Indicator Date hidden'!AL68="x","x",AK$2-'Indicator Date hidden'!AL68)</f>
        <v>0</v>
      </c>
      <c r="AL67" s="127">
        <f>IF('Indicator Date hidden'!AM68="x","x",AL$2-'Indicator Date hidden'!AM68)</f>
        <v>0</v>
      </c>
      <c r="AM67" s="127">
        <f>IF('Indicator Date hidden'!AN68="x","x",AM$2-'Indicator Date hidden'!AN68)</f>
        <v>0</v>
      </c>
      <c r="AN67" s="127">
        <f>IF('Indicator Date hidden'!AO68="x","x",AN$2-'Indicator Date hidden'!AO68)</f>
        <v>0</v>
      </c>
      <c r="AO67" s="127">
        <f>IF('Indicator Date hidden'!AP68="x","x",AO$2-'Indicator Date hidden'!AP68)</f>
        <v>0</v>
      </c>
      <c r="AP67" s="127">
        <f>IF('Indicator Date hidden'!AQ68="x","x",AP$2-'Indicator Date hidden'!AQ68)</f>
        <v>0</v>
      </c>
      <c r="AQ67" s="127">
        <f>IF('Indicator Date hidden'!AR68="x","x",AQ$2-'Indicator Date hidden'!AR68)</f>
        <v>0</v>
      </c>
      <c r="AR67" s="127">
        <f>IF('Indicator Date hidden'!AS68="x","x",AR$2-'Indicator Date hidden'!AS68)</f>
        <v>0</v>
      </c>
      <c r="AS67" s="127">
        <f>IF('Indicator Date hidden'!AT68="x","x",AS$2-'Indicator Date hidden'!AT68)</f>
        <v>0</v>
      </c>
      <c r="AT67" s="127">
        <f>IF('Indicator Date hidden'!AU68="x","x",AT$2-'Indicator Date hidden'!AU68)</f>
        <v>0</v>
      </c>
      <c r="AU67">
        <f t="shared" ref="AU67:AU130" si="5">SUM(B67:AM67)</f>
        <v>2</v>
      </c>
      <c r="AV67" s="129">
        <f t="shared" ref="AV67:AV130" si="6">AU67/COUNT(B67:AM67)</f>
        <v>5.2631578947368418E-2</v>
      </c>
      <c r="AW67">
        <f t="shared" ref="AW67:AW130" si="7">COUNTIF(B67:AM67,"&gt;0")</f>
        <v>1</v>
      </c>
      <c r="AX67" s="129" t="e">
        <f t="shared" ref="AX67:AX130" ca="1" si="8">_xludf.STDEV.P(B67:AM67)</f>
        <v>#NAME?</v>
      </c>
      <c r="AY67" s="130">
        <f t="shared" ref="AY67:AY130" si="9">MEDIAN(B67:AM67)</f>
        <v>0</v>
      </c>
    </row>
    <row r="68" spans="1:51" ht="15.75" customHeight="1" x14ac:dyDescent="0.25">
      <c r="A68" s="47" t="s">
        <v>243</v>
      </c>
      <c r="B68" s="127">
        <f>IF('Indicator Date hidden'!C69="x","x",B$2-'Indicator Date hidden'!C69)</f>
        <v>0</v>
      </c>
      <c r="C68" s="127">
        <f>IF('Indicator Date hidden'!D69="x","x",C$2-'Indicator Date hidden'!D69)</f>
        <v>0</v>
      </c>
      <c r="D68" s="127">
        <f>IF('Indicator Date hidden'!E69="x","x",D$2-'Indicator Date hidden'!E69)</f>
        <v>0</v>
      </c>
      <c r="E68" s="127">
        <f>IF('Indicator Date hidden'!F69="x","x",E$2-'Indicator Date hidden'!F69)</f>
        <v>0</v>
      </c>
      <c r="F68" s="127">
        <f>IF('Indicator Date hidden'!G69="x","x",F$2-'Indicator Date hidden'!G69)</f>
        <v>0</v>
      </c>
      <c r="G68" s="127">
        <f>IF('Indicator Date hidden'!H69="x","x",G$2-'Indicator Date hidden'!H69)</f>
        <v>0</v>
      </c>
      <c r="H68" s="127">
        <f>IF('Indicator Date hidden'!I69="x","x",H$2-'Indicator Date hidden'!I69)</f>
        <v>2</v>
      </c>
      <c r="I68" s="127">
        <f>IF('Indicator Date hidden'!J69="x","x",I$2-'Indicator Date hidden'!J69)</f>
        <v>0</v>
      </c>
      <c r="J68" s="127">
        <f>IF('Indicator Date hidden'!K69="x","x",J$2-'Indicator Date hidden'!K69)</f>
        <v>0</v>
      </c>
      <c r="K68" s="127">
        <f>IF('Indicator Date hidden'!L69="x","x",K$2-'Indicator Date hidden'!L69)</f>
        <v>0</v>
      </c>
      <c r="L68" s="127">
        <f>IF('Indicator Date hidden'!M69="x","x",L$2-'Indicator Date hidden'!M69)</f>
        <v>0</v>
      </c>
      <c r="M68" s="127">
        <f>IF('Indicator Date hidden'!N69="x","x",M$2-'Indicator Date hidden'!N69)</f>
        <v>0</v>
      </c>
      <c r="N68" s="127">
        <f>IF('Indicator Date hidden'!O69="x","x",N$2-'Indicator Date hidden'!O69)</f>
        <v>0</v>
      </c>
      <c r="O68" s="127">
        <f>IF('Indicator Date hidden'!P69="x","x",O$2-'Indicator Date hidden'!P69)</f>
        <v>0</v>
      </c>
      <c r="P68" s="127">
        <f>IF('Indicator Date hidden'!Q69="x","x",P$2-'Indicator Date hidden'!Q69)</f>
        <v>0</v>
      </c>
      <c r="Q68" s="127">
        <f>IF('Indicator Date hidden'!R69="x","x",Q$2-'Indicator Date hidden'!R69)</f>
        <v>0</v>
      </c>
      <c r="R68" s="127">
        <f>IF('Indicator Date hidden'!S69="x","x",R$2-'Indicator Date hidden'!S69)</f>
        <v>0</v>
      </c>
      <c r="S68" s="127">
        <f>IF('Indicator Date hidden'!T69="x","x",S$2-'Indicator Date hidden'!T69)</f>
        <v>0</v>
      </c>
      <c r="T68" s="127">
        <f>IF('Indicator Date hidden'!U69="x","x",T$2-'Indicator Date hidden'!U69)</f>
        <v>0</v>
      </c>
      <c r="U68" s="127">
        <f>IF('Indicator Date hidden'!V69="x","x",U$2-'Indicator Date hidden'!V69)</f>
        <v>0</v>
      </c>
      <c r="V68" s="127">
        <f>IF('Indicator Date hidden'!W69="x","x",V$2-'Indicator Date hidden'!W69)</f>
        <v>0</v>
      </c>
      <c r="W68" s="127">
        <f>IF('Indicator Date hidden'!X69="x","x",W$2-'Indicator Date hidden'!X69)</f>
        <v>0</v>
      </c>
      <c r="X68" s="127">
        <f>IF('Indicator Date hidden'!Y69="x","x",X$2-'Indicator Date hidden'!Y69)</f>
        <v>0</v>
      </c>
      <c r="Y68" s="127">
        <f>IF('Indicator Date hidden'!Z69="x","x",Y$2-'Indicator Date hidden'!Z69)</f>
        <v>0</v>
      </c>
      <c r="Z68" s="127">
        <f>IF('Indicator Date hidden'!AA69="x","x",Z$2-'Indicator Date hidden'!AA69)</f>
        <v>0</v>
      </c>
      <c r="AA68" s="127">
        <f>IF('Indicator Date hidden'!AB69="x","x",AA$2-'Indicator Date hidden'!AB69)</f>
        <v>0</v>
      </c>
      <c r="AB68" s="127">
        <f>IF('Indicator Date hidden'!AC69="x","x",AB$2-'Indicator Date hidden'!AC69)</f>
        <v>0</v>
      </c>
      <c r="AC68" s="127">
        <f>IF('Indicator Date hidden'!AD69="x","x",AC$2-'Indicator Date hidden'!AD69)</f>
        <v>0</v>
      </c>
      <c r="AD68" s="127">
        <f>IF('Indicator Date hidden'!AE69="x","x",AD$2-'Indicator Date hidden'!AE69)</f>
        <v>0</v>
      </c>
      <c r="AE68" s="127">
        <f>IF('Indicator Date hidden'!AF69="x","x",AE$2-'Indicator Date hidden'!AF69)</f>
        <v>0</v>
      </c>
      <c r="AF68" s="127">
        <f>IF('Indicator Date hidden'!AG69="x","x",AF$2-'Indicator Date hidden'!AG69)</f>
        <v>0</v>
      </c>
      <c r="AG68" s="127">
        <f>IF('Indicator Date hidden'!AH69="x","x",AG$2-'Indicator Date hidden'!AH69)</f>
        <v>0</v>
      </c>
      <c r="AH68" s="127">
        <f>IF('Indicator Date hidden'!AI69="x","x",AH$2-'Indicator Date hidden'!AI69)</f>
        <v>0</v>
      </c>
      <c r="AI68" s="127">
        <f>IF('Indicator Date hidden'!AJ69="x","x",AI$2-'Indicator Date hidden'!AJ69)</f>
        <v>0</v>
      </c>
      <c r="AJ68" s="127">
        <f>IF('Indicator Date hidden'!AK69="x","x",AJ$2-'Indicator Date hidden'!AK69)</f>
        <v>0</v>
      </c>
      <c r="AK68" s="127">
        <f>IF('Indicator Date hidden'!AL69="x","x",AK$2-'Indicator Date hidden'!AL69)</f>
        <v>0</v>
      </c>
      <c r="AL68" s="127">
        <f>IF('Indicator Date hidden'!AM69="x","x",AL$2-'Indicator Date hidden'!AM69)</f>
        <v>0</v>
      </c>
      <c r="AM68" s="127">
        <f>IF('Indicator Date hidden'!AN69="x","x",AM$2-'Indicator Date hidden'!AN69)</f>
        <v>0</v>
      </c>
      <c r="AN68" s="127">
        <f>IF('Indicator Date hidden'!AO69="x","x",AN$2-'Indicator Date hidden'!AO69)</f>
        <v>0</v>
      </c>
      <c r="AO68" s="127">
        <f>IF('Indicator Date hidden'!AP69="x","x",AO$2-'Indicator Date hidden'!AP69)</f>
        <v>0</v>
      </c>
      <c r="AP68" s="127">
        <f>IF('Indicator Date hidden'!AQ69="x","x",AP$2-'Indicator Date hidden'!AQ69)</f>
        <v>0</v>
      </c>
      <c r="AQ68" s="127">
        <f>IF('Indicator Date hidden'!AR69="x","x",AQ$2-'Indicator Date hidden'!AR69)</f>
        <v>0</v>
      </c>
      <c r="AR68" s="127">
        <f>IF('Indicator Date hidden'!AS69="x","x",AR$2-'Indicator Date hidden'!AS69)</f>
        <v>0</v>
      </c>
      <c r="AS68" s="127">
        <f>IF('Indicator Date hidden'!AT69="x","x",AS$2-'Indicator Date hidden'!AT69)</f>
        <v>0</v>
      </c>
      <c r="AT68" s="127">
        <f>IF('Indicator Date hidden'!AU69="x","x",AT$2-'Indicator Date hidden'!AU69)</f>
        <v>0</v>
      </c>
      <c r="AU68">
        <f t="shared" si="5"/>
        <v>2</v>
      </c>
      <c r="AV68" s="129">
        <f t="shared" si="6"/>
        <v>5.2631578947368418E-2</v>
      </c>
      <c r="AW68">
        <f t="shared" si="7"/>
        <v>1</v>
      </c>
      <c r="AX68" s="129" t="e">
        <f t="shared" ca="1" si="8"/>
        <v>#NAME?</v>
      </c>
      <c r="AY68" s="130">
        <f t="shared" si="9"/>
        <v>0</v>
      </c>
    </row>
    <row r="69" spans="1:51" ht="15.75" customHeight="1" x14ac:dyDescent="0.25">
      <c r="A69" s="47" t="s">
        <v>245</v>
      </c>
      <c r="B69" s="127">
        <f>IF('Indicator Date hidden'!C70="x","x",B$2-'Indicator Date hidden'!C70)</f>
        <v>0</v>
      </c>
      <c r="C69" s="127">
        <f>IF('Indicator Date hidden'!D70="x","x",C$2-'Indicator Date hidden'!D70)</f>
        <v>0</v>
      </c>
      <c r="D69" s="127">
        <f>IF('Indicator Date hidden'!E70="x","x",D$2-'Indicator Date hidden'!E70)</f>
        <v>0</v>
      </c>
      <c r="E69" s="127">
        <f>IF('Indicator Date hidden'!F70="x","x",E$2-'Indicator Date hidden'!F70)</f>
        <v>0</v>
      </c>
      <c r="F69" s="127">
        <f>IF('Indicator Date hidden'!G70="x","x",F$2-'Indicator Date hidden'!G70)</f>
        <v>0</v>
      </c>
      <c r="G69" s="127">
        <f>IF('Indicator Date hidden'!H70="x","x",G$2-'Indicator Date hidden'!H70)</f>
        <v>0</v>
      </c>
      <c r="H69" s="127">
        <f>IF('Indicator Date hidden'!I70="x","x",H$2-'Indicator Date hidden'!I70)</f>
        <v>2</v>
      </c>
      <c r="I69" s="127">
        <f>IF('Indicator Date hidden'!J70="x","x",I$2-'Indicator Date hidden'!J70)</f>
        <v>0</v>
      </c>
      <c r="J69" s="127">
        <f>IF('Indicator Date hidden'!K70="x","x",J$2-'Indicator Date hidden'!K70)</f>
        <v>0</v>
      </c>
      <c r="K69" s="127">
        <f>IF('Indicator Date hidden'!L70="x","x",K$2-'Indicator Date hidden'!L70)</f>
        <v>0</v>
      </c>
      <c r="L69" s="127">
        <f>IF('Indicator Date hidden'!M70="x","x",L$2-'Indicator Date hidden'!M70)</f>
        <v>0</v>
      </c>
      <c r="M69" s="127">
        <f>IF('Indicator Date hidden'!N70="x","x",M$2-'Indicator Date hidden'!N70)</f>
        <v>0</v>
      </c>
      <c r="N69" s="127">
        <f>IF('Indicator Date hidden'!O70="x","x",N$2-'Indicator Date hidden'!O70)</f>
        <v>0</v>
      </c>
      <c r="O69" s="127">
        <f>IF('Indicator Date hidden'!P70="x","x",O$2-'Indicator Date hidden'!P70)</f>
        <v>0</v>
      </c>
      <c r="P69" s="127">
        <f>IF('Indicator Date hidden'!Q70="x","x",P$2-'Indicator Date hidden'!Q70)</f>
        <v>0</v>
      </c>
      <c r="Q69" s="127">
        <f>IF('Indicator Date hidden'!R70="x","x",Q$2-'Indicator Date hidden'!R70)</f>
        <v>0</v>
      </c>
      <c r="R69" s="127">
        <f>IF('Indicator Date hidden'!S70="x","x",R$2-'Indicator Date hidden'!S70)</f>
        <v>0</v>
      </c>
      <c r="S69" s="127">
        <f>IF('Indicator Date hidden'!T70="x","x",S$2-'Indicator Date hidden'!T70)</f>
        <v>0</v>
      </c>
      <c r="T69" s="127">
        <f>IF('Indicator Date hidden'!U70="x","x",T$2-'Indicator Date hidden'!U70)</f>
        <v>0</v>
      </c>
      <c r="U69" s="127">
        <f>IF('Indicator Date hidden'!V70="x","x",U$2-'Indicator Date hidden'!V70)</f>
        <v>0</v>
      </c>
      <c r="V69" s="127">
        <f>IF('Indicator Date hidden'!W70="x","x",V$2-'Indicator Date hidden'!W70)</f>
        <v>0</v>
      </c>
      <c r="W69" s="127">
        <f>IF('Indicator Date hidden'!X70="x","x",W$2-'Indicator Date hidden'!X70)</f>
        <v>0</v>
      </c>
      <c r="X69" s="127">
        <f>IF('Indicator Date hidden'!Y70="x","x",X$2-'Indicator Date hidden'!Y70)</f>
        <v>0</v>
      </c>
      <c r="Y69" s="127">
        <f>IF('Indicator Date hidden'!Z70="x","x",Y$2-'Indicator Date hidden'!Z70)</f>
        <v>0</v>
      </c>
      <c r="Z69" s="127">
        <f>IF('Indicator Date hidden'!AA70="x","x",Z$2-'Indicator Date hidden'!AA70)</f>
        <v>0</v>
      </c>
      <c r="AA69" s="127">
        <f>IF('Indicator Date hidden'!AB70="x","x",AA$2-'Indicator Date hidden'!AB70)</f>
        <v>0</v>
      </c>
      <c r="AB69" s="127">
        <f>IF('Indicator Date hidden'!AC70="x","x",AB$2-'Indicator Date hidden'!AC70)</f>
        <v>0</v>
      </c>
      <c r="AC69" s="127">
        <f>IF('Indicator Date hidden'!AD70="x","x",AC$2-'Indicator Date hidden'!AD70)</f>
        <v>0</v>
      </c>
      <c r="AD69" s="127">
        <f>IF('Indicator Date hidden'!AE70="x","x",AD$2-'Indicator Date hidden'!AE70)</f>
        <v>0</v>
      </c>
      <c r="AE69" s="127">
        <f>IF('Indicator Date hidden'!AF70="x","x",AE$2-'Indicator Date hidden'!AF70)</f>
        <v>0</v>
      </c>
      <c r="AF69" s="127">
        <f>IF('Indicator Date hidden'!AG70="x","x",AF$2-'Indicator Date hidden'!AG70)</f>
        <v>0</v>
      </c>
      <c r="AG69" s="127">
        <f>IF('Indicator Date hidden'!AH70="x","x",AG$2-'Indicator Date hidden'!AH70)</f>
        <v>0</v>
      </c>
      <c r="AH69" s="127">
        <f>IF('Indicator Date hidden'!AI70="x","x",AH$2-'Indicator Date hidden'!AI70)</f>
        <v>0</v>
      </c>
      <c r="AI69" s="127">
        <f>IF('Indicator Date hidden'!AJ70="x","x",AI$2-'Indicator Date hidden'!AJ70)</f>
        <v>0</v>
      </c>
      <c r="AJ69" s="127">
        <f>IF('Indicator Date hidden'!AK70="x","x",AJ$2-'Indicator Date hidden'!AK70)</f>
        <v>0</v>
      </c>
      <c r="AK69" s="127">
        <f>IF('Indicator Date hidden'!AL70="x","x",AK$2-'Indicator Date hidden'!AL70)</f>
        <v>0</v>
      </c>
      <c r="AL69" s="127">
        <f>IF('Indicator Date hidden'!AM70="x","x",AL$2-'Indicator Date hidden'!AM70)</f>
        <v>0</v>
      </c>
      <c r="AM69" s="127">
        <f>IF('Indicator Date hidden'!AN70="x","x",AM$2-'Indicator Date hidden'!AN70)</f>
        <v>0</v>
      </c>
      <c r="AN69" s="127">
        <f>IF('Indicator Date hidden'!AO70="x","x",AN$2-'Indicator Date hidden'!AO70)</f>
        <v>0</v>
      </c>
      <c r="AO69" s="127">
        <f>IF('Indicator Date hidden'!AP70="x","x",AO$2-'Indicator Date hidden'!AP70)</f>
        <v>0</v>
      </c>
      <c r="AP69" s="127">
        <f>IF('Indicator Date hidden'!AQ70="x","x",AP$2-'Indicator Date hidden'!AQ70)</f>
        <v>0</v>
      </c>
      <c r="AQ69" s="127">
        <f>IF('Indicator Date hidden'!AR70="x","x",AQ$2-'Indicator Date hidden'!AR70)</f>
        <v>0</v>
      </c>
      <c r="AR69" s="127">
        <f>IF('Indicator Date hidden'!AS70="x","x",AR$2-'Indicator Date hidden'!AS70)</f>
        <v>0</v>
      </c>
      <c r="AS69" s="127">
        <f>IF('Indicator Date hidden'!AT70="x","x",AS$2-'Indicator Date hidden'!AT70)</f>
        <v>0</v>
      </c>
      <c r="AT69" s="127">
        <f>IF('Indicator Date hidden'!AU70="x","x",AT$2-'Indicator Date hidden'!AU70)</f>
        <v>0</v>
      </c>
      <c r="AU69">
        <f t="shared" si="5"/>
        <v>2</v>
      </c>
      <c r="AV69" s="129">
        <f t="shared" si="6"/>
        <v>5.2631578947368418E-2</v>
      </c>
      <c r="AW69">
        <f t="shared" si="7"/>
        <v>1</v>
      </c>
      <c r="AX69" s="129" t="e">
        <f t="shared" ca="1" si="8"/>
        <v>#NAME?</v>
      </c>
      <c r="AY69" s="130">
        <f t="shared" si="9"/>
        <v>0</v>
      </c>
    </row>
    <row r="70" spans="1:51" ht="15.75" customHeight="1" x14ac:dyDescent="0.25">
      <c r="A70" s="47" t="s">
        <v>247</v>
      </c>
      <c r="B70" s="127">
        <f>IF('Indicator Date hidden'!C71="x","x",B$2-'Indicator Date hidden'!C71)</f>
        <v>0</v>
      </c>
      <c r="C70" s="127">
        <f>IF('Indicator Date hidden'!D71="x","x",C$2-'Indicator Date hidden'!D71)</f>
        <v>0</v>
      </c>
      <c r="D70" s="127">
        <f>IF('Indicator Date hidden'!E71="x","x",D$2-'Indicator Date hidden'!E71)</f>
        <v>0</v>
      </c>
      <c r="E70" s="127">
        <f>IF('Indicator Date hidden'!F71="x","x",E$2-'Indicator Date hidden'!F71)</f>
        <v>0</v>
      </c>
      <c r="F70" s="127">
        <f>IF('Indicator Date hidden'!G71="x","x",F$2-'Indicator Date hidden'!G71)</f>
        <v>0</v>
      </c>
      <c r="G70" s="127">
        <f>IF('Indicator Date hidden'!H71="x","x",G$2-'Indicator Date hidden'!H71)</f>
        <v>0</v>
      </c>
      <c r="H70" s="127">
        <f>IF('Indicator Date hidden'!I71="x","x",H$2-'Indicator Date hidden'!I71)</f>
        <v>2</v>
      </c>
      <c r="I70" s="127">
        <f>IF('Indicator Date hidden'!J71="x","x",I$2-'Indicator Date hidden'!J71)</f>
        <v>0</v>
      </c>
      <c r="J70" s="127">
        <f>IF('Indicator Date hidden'!K71="x","x",J$2-'Indicator Date hidden'!K71)</f>
        <v>0</v>
      </c>
      <c r="K70" s="127">
        <f>IF('Indicator Date hidden'!L71="x","x",K$2-'Indicator Date hidden'!L71)</f>
        <v>0</v>
      </c>
      <c r="L70" s="127">
        <f>IF('Indicator Date hidden'!M71="x","x",L$2-'Indicator Date hidden'!M71)</f>
        <v>0</v>
      </c>
      <c r="M70" s="127">
        <f>IF('Indicator Date hidden'!N71="x","x",M$2-'Indicator Date hidden'!N71)</f>
        <v>0</v>
      </c>
      <c r="N70" s="127">
        <f>IF('Indicator Date hidden'!O71="x","x",N$2-'Indicator Date hidden'!O71)</f>
        <v>0</v>
      </c>
      <c r="O70" s="127">
        <f>IF('Indicator Date hidden'!P71="x","x",O$2-'Indicator Date hidden'!P71)</f>
        <v>0</v>
      </c>
      <c r="P70" s="127">
        <f>IF('Indicator Date hidden'!Q71="x","x",P$2-'Indicator Date hidden'!Q71)</f>
        <v>0</v>
      </c>
      <c r="Q70" s="127">
        <f>IF('Indicator Date hidden'!R71="x","x",Q$2-'Indicator Date hidden'!R71)</f>
        <v>0</v>
      </c>
      <c r="R70" s="127">
        <f>IF('Indicator Date hidden'!S71="x","x",R$2-'Indicator Date hidden'!S71)</f>
        <v>0</v>
      </c>
      <c r="S70" s="127">
        <f>IF('Indicator Date hidden'!T71="x","x",S$2-'Indicator Date hidden'!T71)</f>
        <v>0</v>
      </c>
      <c r="T70" s="127">
        <f>IF('Indicator Date hidden'!U71="x","x",T$2-'Indicator Date hidden'!U71)</f>
        <v>0</v>
      </c>
      <c r="U70" s="127">
        <f>IF('Indicator Date hidden'!V71="x","x",U$2-'Indicator Date hidden'!V71)</f>
        <v>0</v>
      </c>
      <c r="V70" s="127">
        <f>IF('Indicator Date hidden'!W71="x","x",V$2-'Indicator Date hidden'!W71)</f>
        <v>0</v>
      </c>
      <c r="W70" s="127">
        <f>IF('Indicator Date hidden'!X71="x","x",W$2-'Indicator Date hidden'!X71)</f>
        <v>0</v>
      </c>
      <c r="X70" s="127">
        <f>IF('Indicator Date hidden'!Y71="x","x",X$2-'Indicator Date hidden'!Y71)</f>
        <v>0</v>
      </c>
      <c r="Y70" s="127">
        <f>IF('Indicator Date hidden'!Z71="x","x",Y$2-'Indicator Date hidden'!Z71)</f>
        <v>0</v>
      </c>
      <c r="Z70" s="127">
        <f>IF('Indicator Date hidden'!AA71="x","x",Z$2-'Indicator Date hidden'!AA71)</f>
        <v>0</v>
      </c>
      <c r="AA70" s="127">
        <f>IF('Indicator Date hidden'!AB71="x","x",AA$2-'Indicator Date hidden'!AB71)</f>
        <v>0</v>
      </c>
      <c r="AB70" s="127">
        <f>IF('Indicator Date hidden'!AC71="x","x",AB$2-'Indicator Date hidden'!AC71)</f>
        <v>0</v>
      </c>
      <c r="AC70" s="127">
        <f>IF('Indicator Date hidden'!AD71="x","x",AC$2-'Indicator Date hidden'!AD71)</f>
        <v>0</v>
      </c>
      <c r="AD70" s="127">
        <f>IF('Indicator Date hidden'!AE71="x","x",AD$2-'Indicator Date hidden'!AE71)</f>
        <v>0</v>
      </c>
      <c r="AE70" s="127">
        <f>IF('Indicator Date hidden'!AF71="x","x",AE$2-'Indicator Date hidden'!AF71)</f>
        <v>0</v>
      </c>
      <c r="AF70" s="127">
        <f>IF('Indicator Date hidden'!AG71="x","x",AF$2-'Indicator Date hidden'!AG71)</f>
        <v>0</v>
      </c>
      <c r="AG70" s="127">
        <f>IF('Indicator Date hidden'!AH71="x","x",AG$2-'Indicator Date hidden'!AH71)</f>
        <v>0</v>
      </c>
      <c r="AH70" s="127">
        <f>IF('Indicator Date hidden'!AI71="x","x",AH$2-'Indicator Date hidden'!AI71)</f>
        <v>0</v>
      </c>
      <c r="AI70" s="127">
        <f>IF('Indicator Date hidden'!AJ71="x","x",AI$2-'Indicator Date hidden'!AJ71)</f>
        <v>0</v>
      </c>
      <c r="AJ70" s="127">
        <f>IF('Indicator Date hidden'!AK71="x","x",AJ$2-'Indicator Date hidden'!AK71)</f>
        <v>0</v>
      </c>
      <c r="AK70" s="127">
        <f>IF('Indicator Date hidden'!AL71="x","x",AK$2-'Indicator Date hidden'!AL71)</f>
        <v>0</v>
      </c>
      <c r="AL70" s="127">
        <f>IF('Indicator Date hidden'!AM71="x","x",AL$2-'Indicator Date hidden'!AM71)</f>
        <v>0</v>
      </c>
      <c r="AM70" s="127">
        <f>IF('Indicator Date hidden'!AN71="x","x",AM$2-'Indicator Date hidden'!AN71)</f>
        <v>0</v>
      </c>
      <c r="AN70" s="127">
        <f>IF('Indicator Date hidden'!AO71="x","x",AN$2-'Indicator Date hidden'!AO71)</f>
        <v>0</v>
      </c>
      <c r="AO70" s="127">
        <f>IF('Indicator Date hidden'!AP71="x","x",AO$2-'Indicator Date hidden'!AP71)</f>
        <v>0</v>
      </c>
      <c r="AP70" s="127">
        <f>IF('Indicator Date hidden'!AQ71="x","x",AP$2-'Indicator Date hidden'!AQ71)</f>
        <v>0</v>
      </c>
      <c r="AQ70" s="127">
        <f>IF('Indicator Date hidden'!AR71="x","x",AQ$2-'Indicator Date hidden'!AR71)</f>
        <v>0</v>
      </c>
      <c r="AR70" s="127">
        <f>IF('Indicator Date hidden'!AS71="x","x",AR$2-'Indicator Date hidden'!AS71)</f>
        <v>0</v>
      </c>
      <c r="AS70" s="127">
        <f>IF('Indicator Date hidden'!AT71="x","x",AS$2-'Indicator Date hidden'!AT71)</f>
        <v>0</v>
      </c>
      <c r="AT70" s="127">
        <f>IF('Indicator Date hidden'!AU71="x","x",AT$2-'Indicator Date hidden'!AU71)</f>
        <v>0</v>
      </c>
      <c r="AU70">
        <f t="shared" si="5"/>
        <v>2</v>
      </c>
      <c r="AV70" s="129">
        <f t="shared" si="6"/>
        <v>5.2631578947368418E-2</v>
      </c>
      <c r="AW70">
        <f t="shared" si="7"/>
        <v>1</v>
      </c>
      <c r="AX70" s="129" t="e">
        <f t="shared" ca="1" si="8"/>
        <v>#NAME?</v>
      </c>
      <c r="AY70" s="130">
        <f t="shared" si="9"/>
        <v>0</v>
      </c>
    </row>
    <row r="71" spans="1:51" ht="15.75" customHeight="1" x14ac:dyDescent="0.25">
      <c r="A71" s="47" t="s">
        <v>249</v>
      </c>
      <c r="B71" s="127">
        <f>IF('Indicator Date hidden'!C72="x","x",B$2-'Indicator Date hidden'!C72)</f>
        <v>0</v>
      </c>
      <c r="C71" s="127">
        <f>IF('Indicator Date hidden'!D72="x","x",C$2-'Indicator Date hidden'!D72)</f>
        <v>0</v>
      </c>
      <c r="D71" s="127">
        <f>IF('Indicator Date hidden'!E72="x","x",D$2-'Indicator Date hidden'!E72)</f>
        <v>0</v>
      </c>
      <c r="E71" s="127">
        <f>IF('Indicator Date hidden'!F72="x","x",E$2-'Indicator Date hidden'!F72)</f>
        <v>0</v>
      </c>
      <c r="F71" s="127">
        <f>IF('Indicator Date hidden'!G72="x","x",F$2-'Indicator Date hidden'!G72)</f>
        <v>0</v>
      </c>
      <c r="G71" s="127">
        <f>IF('Indicator Date hidden'!H72="x","x",G$2-'Indicator Date hidden'!H72)</f>
        <v>0</v>
      </c>
      <c r="H71" s="127">
        <f>IF('Indicator Date hidden'!I72="x","x",H$2-'Indicator Date hidden'!I72)</f>
        <v>2</v>
      </c>
      <c r="I71" s="127">
        <f>IF('Indicator Date hidden'!J72="x","x",I$2-'Indicator Date hidden'!J72)</f>
        <v>0</v>
      </c>
      <c r="J71" s="127">
        <f>IF('Indicator Date hidden'!K72="x","x",J$2-'Indicator Date hidden'!K72)</f>
        <v>0</v>
      </c>
      <c r="K71" s="127">
        <f>IF('Indicator Date hidden'!L72="x","x",K$2-'Indicator Date hidden'!L72)</f>
        <v>0</v>
      </c>
      <c r="L71" s="127">
        <f>IF('Indicator Date hidden'!M72="x","x",L$2-'Indicator Date hidden'!M72)</f>
        <v>0</v>
      </c>
      <c r="M71" s="127">
        <f>IF('Indicator Date hidden'!N72="x","x",M$2-'Indicator Date hidden'!N72)</f>
        <v>0</v>
      </c>
      <c r="N71" s="127">
        <f>IF('Indicator Date hidden'!O72="x","x",N$2-'Indicator Date hidden'!O72)</f>
        <v>0</v>
      </c>
      <c r="O71" s="127">
        <f>IF('Indicator Date hidden'!P72="x","x",O$2-'Indicator Date hidden'!P72)</f>
        <v>0</v>
      </c>
      <c r="P71" s="127">
        <f>IF('Indicator Date hidden'!Q72="x","x",P$2-'Indicator Date hidden'!Q72)</f>
        <v>0</v>
      </c>
      <c r="Q71" s="127">
        <f>IF('Indicator Date hidden'!R72="x","x",Q$2-'Indicator Date hidden'!R72)</f>
        <v>0</v>
      </c>
      <c r="R71" s="127">
        <f>IF('Indicator Date hidden'!S72="x","x",R$2-'Indicator Date hidden'!S72)</f>
        <v>0</v>
      </c>
      <c r="S71" s="127">
        <f>IF('Indicator Date hidden'!T72="x","x",S$2-'Indicator Date hidden'!T72)</f>
        <v>0</v>
      </c>
      <c r="T71" s="127">
        <f>IF('Indicator Date hidden'!U72="x","x",T$2-'Indicator Date hidden'!U72)</f>
        <v>0</v>
      </c>
      <c r="U71" s="127">
        <f>IF('Indicator Date hidden'!V72="x","x",U$2-'Indicator Date hidden'!V72)</f>
        <v>0</v>
      </c>
      <c r="V71" s="127">
        <f>IF('Indicator Date hidden'!W72="x","x",V$2-'Indicator Date hidden'!W72)</f>
        <v>0</v>
      </c>
      <c r="W71" s="127">
        <f>IF('Indicator Date hidden'!X72="x","x",W$2-'Indicator Date hidden'!X72)</f>
        <v>0</v>
      </c>
      <c r="X71" s="127">
        <f>IF('Indicator Date hidden'!Y72="x","x",X$2-'Indicator Date hidden'!Y72)</f>
        <v>0</v>
      </c>
      <c r="Y71" s="127">
        <f>IF('Indicator Date hidden'!Z72="x","x",Y$2-'Indicator Date hidden'!Z72)</f>
        <v>0</v>
      </c>
      <c r="Z71" s="127">
        <f>IF('Indicator Date hidden'!AA72="x","x",Z$2-'Indicator Date hidden'!AA72)</f>
        <v>0</v>
      </c>
      <c r="AA71" s="127">
        <f>IF('Indicator Date hidden'!AB72="x","x",AA$2-'Indicator Date hidden'!AB72)</f>
        <v>0</v>
      </c>
      <c r="AB71" s="127">
        <f>IF('Indicator Date hidden'!AC72="x","x",AB$2-'Indicator Date hidden'!AC72)</f>
        <v>0</v>
      </c>
      <c r="AC71" s="127">
        <f>IF('Indicator Date hidden'!AD72="x","x",AC$2-'Indicator Date hidden'!AD72)</f>
        <v>0</v>
      </c>
      <c r="AD71" s="127">
        <f>IF('Indicator Date hidden'!AE72="x","x",AD$2-'Indicator Date hidden'!AE72)</f>
        <v>0</v>
      </c>
      <c r="AE71" s="127">
        <f>IF('Indicator Date hidden'!AF72="x","x",AE$2-'Indicator Date hidden'!AF72)</f>
        <v>0</v>
      </c>
      <c r="AF71" s="127">
        <f>IF('Indicator Date hidden'!AG72="x","x",AF$2-'Indicator Date hidden'!AG72)</f>
        <v>0</v>
      </c>
      <c r="AG71" s="127">
        <f>IF('Indicator Date hidden'!AH72="x","x",AG$2-'Indicator Date hidden'!AH72)</f>
        <v>0</v>
      </c>
      <c r="AH71" s="127">
        <f>IF('Indicator Date hidden'!AI72="x","x",AH$2-'Indicator Date hidden'!AI72)</f>
        <v>0</v>
      </c>
      <c r="AI71" s="127">
        <f>IF('Indicator Date hidden'!AJ72="x","x",AI$2-'Indicator Date hidden'!AJ72)</f>
        <v>0</v>
      </c>
      <c r="AJ71" s="127">
        <f>IF('Indicator Date hidden'!AK72="x","x",AJ$2-'Indicator Date hidden'!AK72)</f>
        <v>0</v>
      </c>
      <c r="AK71" s="127">
        <f>IF('Indicator Date hidden'!AL72="x","x",AK$2-'Indicator Date hidden'!AL72)</f>
        <v>0</v>
      </c>
      <c r="AL71" s="127">
        <f>IF('Indicator Date hidden'!AM72="x","x",AL$2-'Indicator Date hidden'!AM72)</f>
        <v>0</v>
      </c>
      <c r="AM71" s="127">
        <f>IF('Indicator Date hidden'!AN72="x","x",AM$2-'Indicator Date hidden'!AN72)</f>
        <v>0</v>
      </c>
      <c r="AN71" s="127">
        <f>IF('Indicator Date hidden'!AO72="x","x",AN$2-'Indicator Date hidden'!AO72)</f>
        <v>0</v>
      </c>
      <c r="AO71" s="127">
        <f>IF('Indicator Date hidden'!AP72="x","x",AO$2-'Indicator Date hidden'!AP72)</f>
        <v>0</v>
      </c>
      <c r="AP71" s="127">
        <f>IF('Indicator Date hidden'!AQ72="x","x",AP$2-'Indicator Date hidden'!AQ72)</f>
        <v>0</v>
      </c>
      <c r="AQ71" s="127">
        <f>IF('Indicator Date hidden'!AR72="x","x",AQ$2-'Indicator Date hidden'!AR72)</f>
        <v>0</v>
      </c>
      <c r="AR71" s="127">
        <f>IF('Indicator Date hidden'!AS72="x","x",AR$2-'Indicator Date hidden'!AS72)</f>
        <v>0</v>
      </c>
      <c r="AS71" s="127">
        <f>IF('Indicator Date hidden'!AT72="x","x",AS$2-'Indicator Date hidden'!AT72)</f>
        <v>0</v>
      </c>
      <c r="AT71" s="127">
        <f>IF('Indicator Date hidden'!AU72="x","x",AT$2-'Indicator Date hidden'!AU72)</f>
        <v>0</v>
      </c>
      <c r="AU71">
        <f t="shared" si="5"/>
        <v>2</v>
      </c>
      <c r="AV71" s="129">
        <f t="shared" si="6"/>
        <v>5.2631578947368418E-2</v>
      </c>
      <c r="AW71">
        <f t="shared" si="7"/>
        <v>1</v>
      </c>
      <c r="AX71" s="129" t="e">
        <f t="shared" ca="1" si="8"/>
        <v>#NAME?</v>
      </c>
      <c r="AY71" s="130">
        <f t="shared" si="9"/>
        <v>0</v>
      </c>
    </row>
    <row r="72" spans="1:51" ht="15.75" customHeight="1" x14ac:dyDescent="0.25">
      <c r="A72" s="47" t="s">
        <v>251</v>
      </c>
      <c r="B72" s="127">
        <f>IF('Indicator Date hidden'!C73="x","x",B$2-'Indicator Date hidden'!C73)</f>
        <v>0</v>
      </c>
      <c r="C72" s="127">
        <f>IF('Indicator Date hidden'!D73="x","x",C$2-'Indicator Date hidden'!D73)</f>
        <v>0</v>
      </c>
      <c r="D72" s="127">
        <f>IF('Indicator Date hidden'!E73="x","x",D$2-'Indicator Date hidden'!E73)</f>
        <v>0</v>
      </c>
      <c r="E72" s="127">
        <f>IF('Indicator Date hidden'!F73="x","x",E$2-'Indicator Date hidden'!F73)</f>
        <v>0</v>
      </c>
      <c r="F72" s="127">
        <f>IF('Indicator Date hidden'!G73="x","x",F$2-'Indicator Date hidden'!G73)</f>
        <v>0</v>
      </c>
      <c r="G72" s="127">
        <f>IF('Indicator Date hidden'!H73="x","x",G$2-'Indicator Date hidden'!H73)</f>
        <v>0</v>
      </c>
      <c r="H72" s="127">
        <f>IF('Indicator Date hidden'!I73="x","x",H$2-'Indicator Date hidden'!I73)</f>
        <v>2</v>
      </c>
      <c r="I72" s="127">
        <f>IF('Indicator Date hidden'!J73="x","x",I$2-'Indicator Date hidden'!J73)</f>
        <v>0</v>
      </c>
      <c r="J72" s="127">
        <f>IF('Indicator Date hidden'!K73="x","x",J$2-'Indicator Date hidden'!K73)</f>
        <v>0</v>
      </c>
      <c r="K72" s="127">
        <f>IF('Indicator Date hidden'!L73="x","x",K$2-'Indicator Date hidden'!L73)</f>
        <v>0</v>
      </c>
      <c r="L72" s="127">
        <f>IF('Indicator Date hidden'!M73="x","x",L$2-'Indicator Date hidden'!M73)</f>
        <v>0</v>
      </c>
      <c r="M72" s="127">
        <f>IF('Indicator Date hidden'!N73="x","x",M$2-'Indicator Date hidden'!N73)</f>
        <v>0</v>
      </c>
      <c r="N72" s="127">
        <f>IF('Indicator Date hidden'!O73="x","x",N$2-'Indicator Date hidden'!O73)</f>
        <v>0</v>
      </c>
      <c r="O72" s="127">
        <f>IF('Indicator Date hidden'!P73="x","x",O$2-'Indicator Date hidden'!P73)</f>
        <v>0</v>
      </c>
      <c r="P72" s="127">
        <f>IF('Indicator Date hidden'!Q73="x","x",P$2-'Indicator Date hidden'!Q73)</f>
        <v>0</v>
      </c>
      <c r="Q72" s="127">
        <f>IF('Indicator Date hidden'!R73="x","x",Q$2-'Indicator Date hidden'!R73)</f>
        <v>0</v>
      </c>
      <c r="R72" s="127">
        <f>IF('Indicator Date hidden'!S73="x","x",R$2-'Indicator Date hidden'!S73)</f>
        <v>0</v>
      </c>
      <c r="S72" s="127">
        <f>IF('Indicator Date hidden'!T73="x","x",S$2-'Indicator Date hidden'!T73)</f>
        <v>0</v>
      </c>
      <c r="T72" s="127">
        <f>IF('Indicator Date hidden'!U73="x","x",T$2-'Indicator Date hidden'!U73)</f>
        <v>0</v>
      </c>
      <c r="U72" s="127">
        <f>IF('Indicator Date hidden'!V73="x","x",U$2-'Indicator Date hidden'!V73)</f>
        <v>0</v>
      </c>
      <c r="V72" s="127">
        <f>IF('Indicator Date hidden'!W73="x","x",V$2-'Indicator Date hidden'!W73)</f>
        <v>0</v>
      </c>
      <c r="W72" s="127">
        <f>IF('Indicator Date hidden'!X73="x","x",W$2-'Indicator Date hidden'!X73)</f>
        <v>0</v>
      </c>
      <c r="X72" s="127">
        <f>IF('Indicator Date hidden'!Y73="x","x",X$2-'Indicator Date hidden'!Y73)</f>
        <v>0</v>
      </c>
      <c r="Y72" s="127">
        <f>IF('Indicator Date hidden'!Z73="x","x",Y$2-'Indicator Date hidden'!Z73)</f>
        <v>0</v>
      </c>
      <c r="Z72" s="127">
        <f>IF('Indicator Date hidden'!AA73="x","x",Z$2-'Indicator Date hidden'!AA73)</f>
        <v>0</v>
      </c>
      <c r="AA72" s="127">
        <f>IF('Indicator Date hidden'!AB73="x","x",AA$2-'Indicator Date hidden'!AB73)</f>
        <v>0</v>
      </c>
      <c r="AB72" s="127">
        <f>IF('Indicator Date hidden'!AC73="x","x",AB$2-'Indicator Date hidden'!AC73)</f>
        <v>0</v>
      </c>
      <c r="AC72" s="127">
        <f>IF('Indicator Date hidden'!AD73="x","x",AC$2-'Indicator Date hidden'!AD73)</f>
        <v>0</v>
      </c>
      <c r="AD72" s="127">
        <f>IF('Indicator Date hidden'!AE73="x","x",AD$2-'Indicator Date hidden'!AE73)</f>
        <v>0</v>
      </c>
      <c r="AE72" s="127">
        <f>IF('Indicator Date hidden'!AF73="x","x",AE$2-'Indicator Date hidden'!AF73)</f>
        <v>0</v>
      </c>
      <c r="AF72" s="127">
        <f>IF('Indicator Date hidden'!AG73="x","x",AF$2-'Indicator Date hidden'!AG73)</f>
        <v>0</v>
      </c>
      <c r="AG72" s="127">
        <f>IF('Indicator Date hidden'!AH73="x","x",AG$2-'Indicator Date hidden'!AH73)</f>
        <v>0</v>
      </c>
      <c r="AH72" s="127">
        <f>IF('Indicator Date hidden'!AI73="x","x",AH$2-'Indicator Date hidden'!AI73)</f>
        <v>0</v>
      </c>
      <c r="AI72" s="127">
        <f>IF('Indicator Date hidden'!AJ73="x","x",AI$2-'Indicator Date hidden'!AJ73)</f>
        <v>0</v>
      </c>
      <c r="AJ72" s="127">
        <f>IF('Indicator Date hidden'!AK73="x","x",AJ$2-'Indicator Date hidden'!AK73)</f>
        <v>0</v>
      </c>
      <c r="AK72" s="127">
        <f>IF('Indicator Date hidden'!AL73="x","x",AK$2-'Indicator Date hidden'!AL73)</f>
        <v>0</v>
      </c>
      <c r="AL72" s="127">
        <f>IF('Indicator Date hidden'!AM73="x","x",AL$2-'Indicator Date hidden'!AM73)</f>
        <v>0</v>
      </c>
      <c r="AM72" s="127">
        <f>IF('Indicator Date hidden'!AN73="x","x",AM$2-'Indicator Date hidden'!AN73)</f>
        <v>0</v>
      </c>
      <c r="AN72" s="127">
        <f>IF('Indicator Date hidden'!AO73="x","x",AN$2-'Indicator Date hidden'!AO73)</f>
        <v>0</v>
      </c>
      <c r="AO72" s="127">
        <f>IF('Indicator Date hidden'!AP73="x","x",AO$2-'Indicator Date hidden'!AP73)</f>
        <v>0</v>
      </c>
      <c r="AP72" s="127">
        <f>IF('Indicator Date hidden'!AQ73="x","x",AP$2-'Indicator Date hidden'!AQ73)</f>
        <v>0</v>
      </c>
      <c r="AQ72" s="127">
        <f>IF('Indicator Date hidden'!AR73="x","x",AQ$2-'Indicator Date hidden'!AR73)</f>
        <v>0</v>
      </c>
      <c r="AR72" s="127">
        <f>IF('Indicator Date hidden'!AS73="x","x",AR$2-'Indicator Date hidden'!AS73)</f>
        <v>0</v>
      </c>
      <c r="AS72" s="127">
        <f>IF('Indicator Date hidden'!AT73="x","x",AS$2-'Indicator Date hidden'!AT73)</f>
        <v>0</v>
      </c>
      <c r="AT72" s="127">
        <f>IF('Indicator Date hidden'!AU73="x","x",AT$2-'Indicator Date hidden'!AU73)</f>
        <v>0</v>
      </c>
      <c r="AU72">
        <f t="shared" si="5"/>
        <v>2</v>
      </c>
      <c r="AV72" s="129">
        <f t="shared" si="6"/>
        <v>5.2631578947368418E-2</v>
      </c>
      <c r="AW72">
        <f t="shared" si="7"/>
        <v>1</v>
      </c>
      <c r="AX72" s="129" t="e">
        <f t="shared" ca="1" si="8"/>
        <v>#NAME?</v>
      </c>
      <c r="AY72" s="130">
        <f t="shared" si="9"/>
        <v>0</v>
      </c>
    </row>
    <row r="73" spans="1:51" ht="15.75" customHeight="1" x14ac:dyDescent="0.25">
      <c r="A73" s="47" t="s">
        <v>253</v>
      </c>
      <c r="B73" s="127">
        <f>IF('Indicator Date hidden'!C74="x","x",B$2-'Indicator Date hidden'!C74)</f>
        <v>0</v>
      </c>
      <c r="C73" s="127">
        <f>IF('Indicator Date hidden'!D74="x","x",C$2-'Indicator Date hidden'!D74)</f>
        <v>0</v>
      </c>
      <c r="D73" s="127">
        <f>IF('Indicator Date hidden'!E74="x","x",D$2-'Indicator Date hidden'!E74)</f>
        <v>0</v>
      </c>
      <c r="E73" s="127">
        <f>IF('Indicator Date hidden'!F74="x","x",E$2-'Indicator Date hidden'!F74)</f>
        <v>0</v>
      </c>
      <c r="F73" s="127">
        <f>IF('Indicator Date hidden'!G74="x","x",F$2-'Indicator Date hidden'!G74)</f>
        <v>0</v>
      </c>
      <c r="G73" s="127">
        <f>IF('Indicator Date hidden'!H74="x","x",G$2-'Indicator Date hidden'!H74)</f>
        <v>0</v>
      </c>
      <c r="H73" s="127">
        <f>IF('Indicator Date hidden'!I74="x","x",H$2-'Indicator Date hidden'!I74)</f>
        <v>2</v>
      </c>
      <c r="I73" s="127">
        <f>IF('Indicator Date hidden'!J74="x","x",I$2-'Indicator Date hidden'!J74)</f>
        <v>0</v>
      </c>
      <c r="J73" s="127">
        <f>IF('Indicator Date hidden'!K74="x","x",J$2-'Indicator Date hidden'!K74)</f>
        <v>0</v>
      </c>
      <c r="K73" s="127">
        <f>IF('Indicator Date hidden'!L74="x","x",K$2-'Indicator Date hidden'!L74)</f>
        <v>0</v>
      </c>
      <c r="L73" s="127">
        <f>IF('Indicator Date hidden'!M74="x","x",L$2-'Indicator Date hidden'!M74)</f>
        <v>0</v>
      </c>
      <c r="M73" s="127">
        <f>IF('Indicator Date hidden'!N74="x","x",M$2-'Indicator Date hidden'!N74)</f>
        <v>0</v>
      </c>
      <c r="N73" s="127">
        <f>IF('Indicator Date hidden'!O74="x","x",N$2-'Indicator Date hidden'!O74)</f>
        <v>0</v>
      </c>
      <c r="O73" s="127">
        <f>IF('Indicator Date hidden'!P74="x","x",O$2-'Indicator Date hidden'!P74)</f>
        <v>0</v>
      </c>
      <c r="P73" s="127">
        <f>IF('Indicator Date hidden'!Q74="x","x",P$2-'Indicator Date hidden'!Q74)</f>
        <v>0</v>
      </c>
      <c r="Q73" s="127">
        <f>IF('Indicator Date hidden'!R74="x","x",Q$2-'Indicator Date hidden'!R74)</f>
        <v>0</v>
      </c>
      <c r="R73" s="127">
        <f>IF('Indicator Date hidden'!S74="x","x",R$2-'Indicator Date hidden'!S74)</f>
        <v>0</v>
      </c>
      <c r="S73" s="127">
        <f>IF('Indicator Date hidden'!T74="x","x",S$2-'Indicator Date hidden'!T74)</f>
        <v>0</v>
      </c>
      <c r="T73" s="127">
        <f>IF('Indicator Date hidden'!U74="x","x",T$2-'Indicator Date hidden'!U74)</f>
        <v>0</v>
      </c>
      <c r="U73" s="127">
        <f>IF('Indicator Date hidden'!V74="x","x",U$2-'Indicator Date hidden'!V74)</f>
        <v>0</v>
      </c>
      <c r="V73" s="127">
        <f>IF('Indicator Date hidden'!W74="x","x",V$2-'Indicator Date hidden'!W74)</f>
        <v>0</v>
      </c>
      <c r="W73" s="127">
        <f>IF('Indicator Date hidden'!X74="x","x",W$2-'Indicator Date hidden'!X74)</f>
        <v>0</v>
      </c>
      <c r="X73" s="127">
        <f>IF('Indicator Date hidden'!Y74="x","x",X$2-'Indicator Date hidden'!Y74)</f>
        <v>0</v>
      </c>
      <c r="Y73" s="127">
        <f>IF('Indicator Date hidden'!Z74="x","x",Y$2-'Indicator Date hidden'!Z74)</f>
        <v>0</v>
      </c>
      <c r="Z73" s="127">
        <f>IF('Indicator Date hidden'!AA74="x","x",Z$2-'Indicator Date hidden'!AA74)</f>
        <v>0</v>
      </c>
      <c r="AA73" s="127">
        <f>IF('Indicator Date hidden'!AB74="x","x",AA$2-'Indicator Date hidden'!AB74)</f>
        <v>0</v>
      </c>
      <c r="AB73" s="127">
        <f>IF('Indicator Date hidden'!AC74="x","x",AB$2-'Indicator Date hidden'!AC74)</f>
        <v>0</v>
      </c>
      <c r="AC73" s="127">
        <f>IF('Indicator Date hidden'!AD74="x","x",AC$2-'Indicator Date hidden'!AD74)</f>
        <v>0</v>
      </c>
      <c r="AD73" s="127">
        <f>IF('Indicator Date hidden'!AE74="x","x",AD$2-'Indicator Date hidden'!AE74)</f>
        <v>0</v>
      </c>
      <c r="AE73" s="127">
        <f>IF('Indicator Date hidden'!AF74="x","x",AE$2-'Indicator Date hidden'!AF74)</f>
        <v>0</v>
      </c>
      <c r="AF73" s="127">
        <f>IF('Indicator Date hidden'!AG74="x","x",AF$2-'Indicator Date hidden'!AG74)</f>
        <v>0</v>
      </c>
      <c r="AG73" s="127">
        <f>IF('Indicator Date hidden'!AH74="x","x",AG$2-'Indicator Date hidden'!AH74)</f>
        <v>0</v>
      </c>
      <c r="AH73" s="127">
        <f>IF('Indicator Date hidden'!AI74="x","x",AH$2-'Indicator Date hidden'!AI74)</f>
        <v>0</v>
      </c>
      <c r="AI73" s="127">
        <f>IF('Indicator Date hidden'!AJ74="x","x",AI$2-'Indicator Date hidden'!AJ74)</f>
        <v>0</v>
      </c>
      <c r="AJ73" s="127">
        <f>IF('Indicator Date hidden'!AK74="x","x",AJ$2-'Indicator Date hidden'!AK74)</f>
        <v>0</v>
      </c>
      <c r="AK73" s="127">
        <f>IF('Indicator Date hidden'!AL74="x","x",AK$2-'Indicator Date hidden'!AL74)</f>
        <v>0</v>
      </c>
      <c r="AL73" s="127">
        <f>IF('Indicator Date hidden'!AM74="x","x",AL$2-'Indicator Date hidden'!AM74)</f>
        <v>0</v>
      </c>
      <c r="AM73" s="127">
        <f>IF('Indicator Date hidden'!AN74="x","x",AM$2-'Indicator Date hidden'!AN74)</f>
        <v>0</v>
      </c>
      <c r="AN73" s="127">
        <f>IF('Indicator Date hidden'!AO74="x","x",AN$2-'Indicator Date hidden'!AO74)</f>
        <v>0</v>
      </c>
      <c r="AO73" s="127">
        <f>IF('Indicator Date hidden'!AP74="x","x",AO$2-'Indicator Date hidden'!AP74)</f>
        <v>0</v>
      </c>
      <c r="AP73" s="127">
        <f>IF('Indicator Date hidden'!AQ74="x","x",AP$2-'Indicator Date hidden'!AQ74)</f>
        <v>0</v>
      </c>
      <c r="AQ73" s="127">
        <f>IF('Indicator Date hidden'!AR74="x","x",AQ$2-'Indicator Date hidden'!AR74)</f>
        <v>0</v>
      </c>
      <c r="AR73" s="127">
        <f>IF('Indicator Date hidden'!AS74="x","x",AR$2-'Indicator Date hidden'!AS74)</f>
        <v>0</v>
      </c>
      <c r="AS73" s="127">
        <f>IF('Indicator Date hidden'!AT74="x","x",AS$2-'Indicator Date hidden'!AT74)</f>
        <v>0</v>
      </c>
      <c r="AT73" s="127">
        <f>IF('Indicator Date hidden'!AU74="x","x",AT$2-'Indicator Date hidden'!AU74)</f>
        <v>0</v>
      </c>
      <c r="AU73">
        <f t="shared" si="5"/>
        <v>2</v>
      </c>
      <c r="AV73" s="129">
        <f t="shared" si="6"/>
        <v>5.2631578947368418E-2</v>
      </c>
      <c r="AW73">
        <f t="shared" si="7"/>
        <v>1</v>
      </c>
      <c r="AX73" s="129" t="e">
        <f t="shared" ca="1" si="8"/>
        <v>#NAME?</v>
      </c>
      <c r="AY73" s="130">
        <f t="shared" si="9"/>
        <v>0</v>
      </c>
    </row>
    <row r="74" spans="1:51" ht="15.75" customHeight="1" x14ac:dyDescent="0.25">
      <c r="A74" s="47" t="s">
        <v>255</v>
      </c>
      <c r="B74" s="127">
        <f>IF('Indicator Date hidden'!C75="x","x",B$2-'Indicator Date hidden'!C75)</f>
        <v>0</v>
      </c>
      <c r="C74" s="127">
        <f>IF('Indicator Date hidden'!D75="x","x",C$2-'Indicator Date hidden'!D75)</f>
        <v>0</v>
      </c>
      <c r="D74" s="127">
        <f>IF('Indicator Date hidden'!E75="x","x",D$2-'Indicator Date hidden'!E75)</f>
        <v>0</v>
      </c>
      <c r="E74" s="127">
        <f>IF('Indicator Date hidden'!F75="x","x",E$2-'Indicator Date hidden'!F75)</f>
        <v>0</v>
      </c>
      <c r="F74" s="127">
        <f>IF('Indicator Date hidden'!G75="x","x",F$2-'Indicator Date hidden'!G75)</f>
        <v>0</v>
      </c>
      <c r="G74" s="127">
        <f>IF('Indicator Date hidden'!H75="x","x",G$2-'Indicator Date hidden'!H75)</f>
        <v>0</v>
      </c>
      <c r="H74" s="127">
        <f>IF('Indicator Date hidden'!I75="x","x",H$2-'Indicator Date hidden'!I75)</f>
        <v>2</v>
      </c>
      <c r="I74" s="127">
        <f>IF('Indicator Date hidden'!J75="x","x",I$2-'Indicator Date hidden'!J75)</f>
        <v>0</v>
      </c>
      <c r="J74" s="127">
        <f>IF('Indicator Date hidden'!K75="x","x",J$2-'Indicator Date hidden'!K75)</f>
        <v>0</v>
      </c>
      <c r="K74" s="127">
        <f>IF('Indicator Date hidden'!L75="x","x",K$2-'Indicator Date hidden'!L75)</f>
        <v>0</v>
      </c>
      <c r="L74" s="127">
        <f>IF('Indicator Date hidden'!M75="x","x",L$2-'Indicator Date hidden'!M75)</f>
        <v>0</v>
      </c>
      <c r="M74" s="127">
        <f>IF('Indicator Date hidden'!N75="x","x",M$2-'Indicator Date hidden'!N75)</f>
        <v>0</v>
      </c>
      <c r="N74" s="127">
        <f>IF('Indicator Date hidden'!O75="x","x",N$2-'Indicator Date hidden'!O75)</f>
        <v>0</v>
      </c>
      <c r="O74" s="127">
        <f>IF('Indicator Date hidden'!P75="x","x",O$2-'Indicator Date hidden'!P75)</f>
        <v>0</v>
      </c>
      <c r="P74" s="127">
        <f>IF('Indicator Date hidden'!Q75="x","x",P$2-'Indicator Date hidden'!Q75)</f>
        <v>0</v>
      </c>
      <c r="Q74" s="127">
        <f>IF('Indicator Date hidden'!R75="x","x",Q$2-'Indicator Date hidden'!R75)</f>
        <v>0</v>
      </c>
      <c r="R74" s="127">
        <f>IF('Indicator Date hidden'!S75="x","x",R$2-'Indicator Date hidden'!S75)</f>
        <v>0</v>
      </c>
      <c r="S74" s="127">
        <f>IF('Indicator Date hidden'!T75="x","x",S$2-'Indicator Date hidden'!T75)</f>
        <v>0</v>
      </c>
      <c r="T74" s="127">
        <f>IF('Indicator Date hidden'!U75="x","x",T$2-'Indicator Date hidden'!U75)</f>
        <v>0</v>
      </c>
      <c r="U74" s="127">
        <f>IF('Indicator Date hidden'!V75="x","x",U$2-'Indicator Date hidden'!V75)</f>
        <v>0</v>
      </c>
      <c r="V74" s="127">
        <f>IF('Indicator Date hidden'!W75="x","x",V$2-'Indicator Date hidden'!W75)</f>
        <v>0</v>
      </c>
      <c r="W74" s="127">
        <f>IF('Indicator Date hidden'!X75="x","x",W$2-'Indicator Date hidden'!X75)</f>
        <v>0</v>
      </c>
      <c r="X74" s="127">
        <f>IF('Indicator Date hidden'!Y75="x","x",X$2-'Indicator Date hidden'!Y75)</f>
        <v>0</v>
      </c>
      <c r="Y74" s="127">
        <f>IF('Indicator Date hidden'!Z75="x","x",Y$2-'Indicator Date hidden'!Z75)</f>
        <v>0</v>
      </c>
      <c r="Z74" s="127">
        <f>IF('Indicator Date hidden'!AA75="x","x",Z$2-'Indicator Date hidden'!AA75)</f>
        <v>0</v>
      </c>
      <c r="AA74" s="127">
        <f>IF('Indicator Date hidden'!AB75="x","x",AA$2-'Indicator Date hidden'!AB75)</f>
        <v>0</v>
      </c>
      <c r="AB74" s="127">
        <f>IF('Indicator Date hidden'!AC75="x","x",AB$2-'Indicator Date hidden'!AC75)</f>
        <v>0</v>
      </c>
      <c r="AC74" s="127">
        <f>IF('Indicator Date hidden'!AD75="x","x",AC$2-'Indicator Date hidden'!AD75)</f>
        <v>0</v>
      </c>
      <c r="AD74" s="127">
        <f>IF('Indicator Date hidden'!AE75="x","x",AD$2-'Indicator Date hidden'!AE75)</f>
        <v>0</v>
      </c>
      <c r="AE74" s="127">
        <f>IF('Indicator Date hidden'!AF75="x","x",AE$2-'Indicator Date hidden'!AF75)</f>
        <v>0</v>
      </c>
      <c r="AF74" s="127">
        <f>IF('Indicator Date hidden'!AG75="x","x",AF$2-'Indicator Date hidden'!AG75)</f>
        <v>0</v>
      </c>
      <c r="AG74" s="127">
        <f>IF('Indicator Date hidden'!AH75="x","x",AG$2-'Indicator Date hidden'!AH75)</f>
        <v>0</v>
      </c>
      <c r="AH74" s="127">
        <f>IF('Indicator Date hidden'!AI75="x","x",AH$2-'Indicator Date hidden'!AI75)</f>
        <v>0</v>
      </c>
      <c r="AI74" s="127">
        <f>IF('Indicator Date hidden'!AJ75="x","x",AI$2-'Indicator Date hidden'!AJ75)</f>
        <v>0</v>
      </c>
      <c r="AJ74" s="127">
        <f>IF('Indicator Date hidden'!AK75="x","x",AJ$2-'Indicator Date hidden'!AK75)</f>
        <v>0</v>
      </c>
      <c r="AK74" s="127">
        <f>IF('Indicator Date hidden'!AL75="x","x",AK$2-'Indicator Date hidden'!AL75)</f>
        <v>0</v>
      </c>
      <c r="AL74" s="127">
        <f>IF('Indicator Date hidden'!AM75="x","x",AL$2-'Indicator Date hidden'!AM75)</f>
        <v>0</v>
      </c>
      <c r="AM74" s="127">
        <f>IF('Indicator Date hidden'!AN75="x","x",AM$2-'Indicator Date hidden'!AN75)</f>
        <v>0</v>
      </c>
      <c r="AN74" s="127">
        <f>IF('Indicator Date hidden'!AO75="x","x",AN$2-'Indicator Date hidden'!AO75)</f>
        <v>0</v>
      </c>
      <c r="AO74" s="127">
        <f>IF('Indicator Date hidden'!AP75="x","x",AO$2-'Indicator Date hidden'!AP75)</f>
        <v>0</v>
      </c>
      <c r="AP74" s="127">
        <f>IF('Indicator Date hidden'!AQ75="x","x",AP$2-'Indicator Date hidden'!AQ75)</f>
        <v>0</v>
      </c>
      <c r="AQ74" s="127">
        <f>IF('Indicator Date hidden'!AR75="x","x",AQ$2-'Indicator Date hidden'!AR75)</f>
        <v>0</v>
      </c>
      <c r="AR74" s="127">
        <f>IF('Indicator Date hidden'!AS75="x","x",AR$2-'Indicator Date hidden'!AS75)</f>
        <v>0</v>
      </c>
      <c r="AS74" s="127">
        <f>IF('Indicator Date hidden'!AT75="x","x",AS$2-'Indicator Date hidden'!AT75)</f>
        <v>0</v>
      </c>
      <c r="AT74" s="127">
        <f>IF('Indicator Date hidden'!AU75="x","x",AT$2-'Indicator Date hidden'!AU75)</f>
        <v>0</v>
      </c>
      <c r="AU74">
        <f t="shared" si="5"/>
        <v>2</v>
      </c>
      <c r="AV74" s="129">
        <f t="shared" si="6"/>
        <v>5.2631578947368418E-2</v>
      </c>
      <c r="AW74">
        <f t="shared" si="7"/>
        <v>1</v>
      </c>
      <c r="AX74" s="129" t="e">
        <f t="shared" ca="1" si="8"/>
        <v>#NAME?</v>
      </c>
      <c r="AY74" s="130">
        <f t="shared" si="9"/>
        <v>0</v>
      </c>
    </row>
    <row r="75" spans="1:51" ht="15.75" customHeight="1" x14ac:dyDescent="0.25">
      <c r="A75" s="47" t="s">
        <v>257</v>
      </c>
      <c r="B75" s="127">
        <f>IF('Indicator Date hidden'!C76="x","x",B$2-'Indicator Date hidden'!C76)</f>
        <v>0</v>
      </c>
      <c r="C75" s="127">
        <f>IF('Indicator Date hidden'!D76="x","x",C$2-'Indicator Date hidden'!D76)</f>
        <v>0</v>
      </c>
      <c r="D75" s="127">
        <f>IF('Indicator Date hidden'!E76="x","x",D$2-'Indicator Date hidden'!E76)</f>
        <v>0</v>
      </c>
      <c r="E75" s="127">
        <f>IF('Indicator Date hidden'!F76="x","x",E$2-'Indicator Date hidden'!F76)</f>
        <v>0</v>
      </c>
      <c r="F75" s="127">
        <f>IF('Indicator Date hidden'!G76="x","x",F$2-'Indicator Date hidden'!G76)</f>
        <v>0</v>
      </c>
      <c r="G75" s="127">
        <f>IF('Indicator Date hidden'!H76="x","x",G$2-'Indicator Date hidden'!H76)</f>
        <v>0</v>
      </c>
      <c r="H75" s="127">
        <f>IF('Indicator Date hidden'!I76="x","x",H$2-'Indicator Date hidden'!I76)</f>
        <v>2</v>
      </c>
      <c r="I75" s="127">
        <f>IF('Indicator Date hidden'!J76="x","x",I$2-'Indicator Date hidden'!J76)</f>
        <v>0</v>
      </c>
      <c r="J75" s="127">
        <f>IF('Indicator Date hidden'!K76="x","x",J$2-'Indicator Date hidden'!K76)</f>
        <v>0</v>
      </c>
      <c r="K75" s="127">
        <f>IF('Indicator Date hidden'!L76="x","x",K$2-'Indicator Date hidden'!L76)</f>
        <v>0</v>
      </c>
      <c r="L75" s="127">
        <f>IF('Indicator Date hidden'!M76="x","x",L$2-'Indicator Date hidden'!M76)</f>
        <v>0</v>
      </c>
      <c r="M75" s="127">
        <f>IF('Indicator Date hidden'!N76="x","x",M$2-'Indicator Date hidden'!N76)</f>
        <v>0</v>
      </c>
      <c r="N75" s="127">
        <f>IF('Indicator Date hidden'!O76="x","x",N$2-'Indicator Date hidden'!O76)</f>
        <v>0</v>
      </c>
      <c r="O75" s="127">
        <f>IF('Indicator Date hidden'!P76="x","x",O$2-'Indicator Date hidden'!P76)</f>
        <v>0</v>
      </c>
      <c r="P75" s="127">
        <f>IF('Indicator Date hidden'!Q76="x","x",P$2-'Indicator Date hidden'!Q76)</f>
        <v>0</v>
      </c>
      <c r="Q75" s="127">
        <f>IF('Indicator Date hidden'!R76="x","x",Q$2-'Indicator Date hidden'!R76)</f>
        <v>0</v>
      </c>
      <c r="R75" s="127">
        <f>IF('Indicator Date hidden'!S76="x","x",R$2-'Indicator Date hidden'!S76)</f>
        <v>0</v>
      </c>
      <c r="S75" s="127">
        <f>IF('Indicator Date hidden'!T76="x","x",S$2-'Indicator Date hidden'!T76)</f>
        <v>0</v>
      </c>
      <c r="T75" s="127">
        <f>IF('Indicator Date hidden'!U76="x","x",T$2-'Indicator Date hidden'!U76)</f>
        <v>0</v>
      </c>
      <c r="U75" s="127">
        <f>IF('Indicator Date hidden'!V76="x","x",U$2-'Indicator Date hidden'!V76)</f>
        <v>0</v>
      </c>
      <c r="V75" s="127">
        <f>IF('Indicator Date hidden'!W76="x","x",V$2-'Indicator Date hidden'!W76)</f>
        <v>0</v>
      </c>
      <c r="W75" s="127">
        <f>IF('Indicator Date hidden'!X76="x","x",W$2-'Indicator Date hidden'!X76)</f>
        <v>0</v>
      </c>
      <c r="X75" s="127">
        <f>IF('Indicator Date hidden'!Y76="x","x",X$2-'Indicator Date hidden'!Y76)</f>
        <v>0</v>
      </c>
      <c r="Y75" s="127">
        <f>IF('Indicator Date hidden'!Z76="x","x",Y$2-'Indicator Date hidden'!Z76)</f>
        <v>0</v>
      </c>
      <c r="Z75" s="127">
        <f>IF('Indicator Date hidden'!AA76="x","x",Z$2-'Indicator Date hidden'!AA76)</f>
        <v>0</v>
      </c>
      <c r="AA75" s="127">
        <f>IF('Indicator Date hidden'!AB76="x","x",AA$2-'Indicator Date hidden'!AB76)</f>
        <v>0</v>
      </c>
      <c r="AB75" s="127">
        <f>IF('Indicator Date hidden'!AC76="x","x",AB$2-'Indicator Date hidden'!AC76)</f>
        <v>0</v>
      </c>
      <c r="AC75" s="127">
        <f>IF('Indicator Date hidden'!AD76="x","x",AC$2-'Indicator Date hidden'!AD76)</f>
        <v>0</v>
      </c>
      <c r="AD75" s="127">
        <f>IF('Indicator Date hidden'!AE76="x","x",AD$2-'Indicator Date hidden'!AE76)</f>
        <v>0</v>
      </c>
      <c r="AE75" s="127">
        <f>IF('Indicator Date hidden'!AF76="x","x",AE$2-'Indicator Date hidden'!AF76)</f>
        <v>0</v>
      </c>
      <c r="AF75" s="127">
        <f>IF('Indicator Date hidden'!AG76="x","x",AF$2-'Indicator Date hidden'!AG76)</f>
        <v>0</v>
      </c>
      <c r="AG75" s="127">
        <f>IF('Indicator Date hidden'!AH76="x","x",AG$2-'Indicator Date hidden'!AH76)</f>
        <v>0</v>
      </c>
      <c r="AH75" s="127">
        <f>IF('Indicator Date hidden'!AI76="x","x",AH$2-'Indicator Date hidden'!AI76)</f>
        <v>0</v>
      </c>
      <c r="AI75" s="127">
        <f>IF('Indicator Date hidden'!AJ76="x","x",AI$2-'Indicator Date hidden'!AJ76)</f>
        <v>0</v>
      </c>
      <c r="AJ75" s="127">
        <f>IF('Indicator Date hidden'!AK76="x","x",AJ$2-'Indicator Date hidden'!AK76)</f>
        <v>0</v>
      </c>
      <c r="AK75" s="127">
        <f>IF('Indicator Date hidden'!AL76="x","x",AK$2-'Indicator Date hidden'!AL76)</f>
        <v>0</v>
      </c>
      <c r="AL75" s="127">
        <f>IF('Indicator Date hidden'!AM76="x","x",AL$2-'Indicator Date hidden'!AM76)</f>
        <v>0</v>
      </c>
      <c r="AM75" s="127">
        <f>IF('Indicator Date hidden'!AN76="x","x",AM$2-'Indicator Date hidden'!AN76)</f>
        <v>0</v>
      </c>
      <c r="AN75" s="127">
        <f>IF('Indicator Date hidden'!AO76="x","x",AN$2-'Indicator Date hidden'!AO76)</f>
        <v>0</v>
      </c>
      <c r="AO75" s="127">
        <f>IF('Indicator Date hidden'!AP76="x","x",AO$2-'Indicator Date hidden'!AP76)</f>
        <v>0</v>
      </c>
      <c r="AP75" s="127">
        <f>IF('Indicator Date hidden'!AQ76="x","x",AP$2-'Indicator Date hidden'!AQ76)</f>
        <v>0</v>
      </c>
      <c r="AQ75" s="127">
        <f>IF('Indicator Date hidden'!AR76="x","x",AQ$2-'Indicator Date hidden'!AR76)</f>
        <v>0</v>
      </c>
      <c r="AR75" s="127">
        <f>IF('Indicator Date hidden'!AS76="x","x",AR$2-'Indicator Date hidden'!AS76)</f>
        <v>0</v>
      </c>
      <c r="AS75" s="127">
        <f>IF('Indicator Date hidden'!AT76="x","x",AS$2-'Indicator Date hidden'!AT76)</f>
        <v>0</v>
      </c>
      <c r="AT75" s="127">
        <f>IF('Indicator Date hidden'!AU76="x","x",AT$2-'Indicator Date hidden'!AU76)</f>
        <v>0</v>
      </c>
      <c r="AU75">
        <f t="shared" si="5"/>
        <v>2</v>
      </c>
      <c r="AV75" s="129">
        <f t="shared" si="6"/>
        <v>5.2631578947368418E-2</v>
      </c>
      <c r="AW75">
        <f t="shared" si="7"/>
        <v>1</v>
      </c>
      <c r="AX75" s="129" t="e">
        <f t="shared" ca="1" si="8"/>
        <v>#NAME?</v>
      </c>
      <c r="AY75" s="130">
        <f t="shared" si="9"/>
        <v>0</v>
      </c>
    </row>
    <row r="76" spans="1:51" ht="15.75" customHeight="1" x14ac:dyDescent="0.25">
      <c r="A76" s="47" t="s">
        <v>259</v>
      </c>
      <c r="B76" s="127">
        <f>IF('Indicator Date hidden'!C77="x","x",B$2-'Indicator Date hidden'!C77)</f>
        <v>0</v>
      </c>
      <c r="C76" s="127">
        <f>IF('Indicator Date hidden'!D77="x","x",C$2-'Indicator Date hidden'!D77)</f>
        <v>0</v>
      </c>
      <c r="D76" s="127">
        <f>IF('Indicator Date hidden'!E77="x","x",D$2-'Indicator Date hidden'!E77)</f>
        <v>0</v>
      </c>
      <c r="E76" s="127">
        <f>IF('Indicator Date hidden'!F77="x","x",E$2-'Indicator Date hidden'!F77)</f>
        <v>0</v>
      </c>
      <c r="F76" s="127">
        <f>IF('Indicator Date hidden'!G77="x","x",F$2-'Indicator Date hidden'!G77)</f>
        <v>0</v>
      </c>
      <c r="G76" s="127">
        <f>IF('Indicator Date hidden'!H77="x","x",G$2-'Indicator Date hidden'!H77)</f>
        <v>0</v>
      </c>
      <c r="H76" s="127">
        <f>IF('Indicator Date hidden'!I77="x","x",H$2-'Indicator Date hidden'!I77)</f>
        <v>2</v>
      </c>
      <c r="I76" s="127">
        <f>IF('Indicator Date hidden'!J77="x","x",I$2-'Indicator Date hidden'!J77)</f>
        <v>0</v>
      </c>
      <c r="J76" s="127">
        <f>IF('Indicator Date hidden'!K77="x","x",J$2-'Indicator Date hidden'!K77)</f>
        <v>0</v>
      </c>
      <c r="K76" s="127">
        <f>IF('Indicator Date hidden'!L77="x","x",K$2-'Indicator Date hidden'!L77)</f>
        <v>0</v>
      </c>
      <c r="L76" s="127">
        <f>IF('Indicator Date hidden'!M77="x","x",L$2-'Indicator Date hidden'!M77)</f>
        <v>0</v>
      </c>
      <c r="M76" s="127">
        <f>IF('Indicator Date hidden'!N77="x","x",M$2-'Indicator Date hidden'!N77)</f>
        <v>0</v>
      </c>
      <c r="N76" s="127">
        <f>IF('Indicator Date hidden'!O77="x","x",N$2-'Indicator Date hidden'!O77)</f>
        <v>0</v>
      </c>
      <c r="O76" s="127">
        <f>IF('Indicator Date hidden'!P77="x","x",O$2-'Indicator Date hidden'!P77)</f>
        <v>0</v>
      </c>
      <c r="P76" s="127">
        <f>IF('Indicator Date hidden'!Q77="x","x",P$2-'Indicator Date hidden'!Q77)</f>
        <v>0</v>
      </c>
      <c r="Q76" s="127">
        <f>IF('Indicator Date hidden'!R77="x","x",Q$2-'Indicator Date hidden'!R77)</f>
        <v>0</v>
      </c>
      <c r="R76" s="127">
        <f>IF('Indicator Date hidden'!S77="x","x",R$2-'Indicator Date hidden'!S77)</f>
        <v>0</v>
      </c>
      <c r="S76" s="127">
        <f>IF('Indicator Date hidden'!T77="x","x",S$2-'Indicator Date hidden'!T77)</f>
        <v>0</v>
      </c>
      <c r="T76" s="127">
        <f>IF('Indicator Date hidden'!U77="x","x",T$2-'Indicator Date hidden'!U77)</f>
        <v>0</v>
      </c>
      <c r="U76" s="127">
        <f>IF('Indicator Date hidden'!V77="x","x",U$2-'Indicator Date hidden'!V77)</f>
        <v>0</v>
      </c>
      <c r="V76" s="127">
        <f>IF('Indicator Date hidden'!W77="x","x",V$2-'Indicator Date hidden'!W77)</f>
        <v>0</v>
      </c>
      <c r="W76" s="127">
        <f>IF('Indicator Date hidden'!X77="x","x",W$2-'Indicator Date hidden'!X77)</f>
        <v>0</v>
      </c>
      <c r="X76" s="127">
        <f>IF('Indicator Date hidden'!Y77="x","x",X$2-'Indicator Date hidden'!Y77)</f>
        <v>0</v>
      </c>
      <c r="Y76" s="127">
        <f>IF('Indicator Date hidden'!Z77="x","x",Y$2-'Indicator Date hidden'!Z77)</f>
        <v>0</v>
      </c>
      <c r="Z76" s="127">
        <f>IF('Indicator Date hidden'!AA77="x","x",Z$2-'Indicator Date hidden'!AA77)</f>
        <v>0</v>
      </c>
      <c r="AA76" s="127">
        <f>IF('Indicator Date hidden'!AB77="x","x",AA$2-'Indicator Date hidden'!AB77)</f>
        <v>0</v>
      </c>
      <c r="AB76" s="127">
        <f>IF('Indicator Date hidden'!AC77="x","x",AB$2-'Indicator Date hidden'!AC77)</f>
        <v>0</v>
      </c>
      <c r="AC76" s="127">
        <f>IF('Indicator Date hidden'!AD77="x","x",AC$2-'Indicator Date hidden'!AD77)</f>
        <v>0</v>
      </c>
      <c r="AD76" s="127">
        <f>IF('Indicator Date hidden'!AE77="x","x",AD$2-'Indicator Date hidden'!AE77)</f>
        <v>0</v>
      </c>
      <c r="AE76" s="127">
        <f>IF('Indicator Date hidden'!AF77="x","x",AE$2-'Indicator Date hidden'!AF77)</f>
        <v>0</v>
      </c>
      <c r="AF76" s="127">
        <f>IF('Indicator Date hidden'!AG77="x","x",AF$2-'Indicator Date hidden'!AG77)</f>
        <v>0</v>
      </c>
      <c r="AG76" s="127">
        <f>IF('Indicator Date hidden'!AH77="x","x",AG$2-'Indicator Date hidden'!AH77)</f>
        <v>0</v>
      </c>
      <c r="AH76" s="127">
        <f>IF('Indicator Date hidden'!AI77="x","x",AH$2-'Indicator Date hidden'!AI77)</f>
        <v>0</v>
      </c>
      <c r="AI76" s="127">
        <f>IF('Indicator Date hidden'!AJ77="x","x",AI$2-'Indicator Date hidden'!AJ77)</f>
        <v>0</v>
      </c>
      <c r="AJ76" s="127">
        <f>IF('Indicator Date hidden'!AK77="x","x",AJ$2-'Indicator Date hidden'!AK77)</f>
        <v>0</v>
      </c>
      <c r="AK76" s="127">
        <f>IF('Indicator Date hidden'!AL77="x","x",AK$2-'Indicator Date hidden'!AL77)</f>
        <v>0</v>
      </c>
      <c r="AL76" s="127">
        <f>IF('Indicator Date hidden'!AM77="x","x",AL$2-'Indicator Date hidden'!AM77)</f>
        <v>0</v>
      </c>
      <c r="AM76" s="127">
        <f>IF('Indicator Date hidden'!AN77="x","x",AM$2-'Indicator Date hidden'!AN77)</f>
        <v>0</v>
      </c>
      <c r="AN76" s="127">
        <f>IF('Indicator Date hidden'!AO77="x","x",AN$2-'Indicator Date hidden'!AO77)</f>
        <v>0</v>
      </c>
      <c r="AO76" s="127">
        <f>IF('Indicator Date hidden'!AP77="x","x",AO$2-'Indicator Date hidden'!AP77)</f>
        <v>0</v>
      </c>
      <c r="AP76" s="127">
        <f>IF('Indicator Date hidden'!AQ77="x","x",AP$2-'Indicator Date hidden'!AQ77)</f>
        <v>0</v>
      </c>
      <c r="AQ76" s="127">
        <f>IF('Indicator Date hidden'!AR77="x","x",AQ$2-'Indicator Date hidden'!AR77)</f>
        <v>0</v>
      </c>
      <c r="AR76" s="127">
        <f>IF('Indicator Date hidden'!AS77="x","x",AR$2-'Indicator Date hidden'!AS77)</f>
        <v>0</v>
      </c>
      <c r="AS76" s="127">
        <f>IF('Indicator Date hidden'!AT77="x","x",AS$2-'Indicator Date hidden'!AT77)</f>
        <v>0</v>
      </c>
      <c r="AT76" s="127">
        <f>IF('Indicator Date hidden'!AU77="x","x",AT$2-'Indicator Date hidden'!AU77)</f>
        <v>0</v>
      </c>
      <c r="AU76">
        <f t="shared" si="5"/>
        <v>2</v>
      </c>
      <c r="AV76" s="129">
        <f t="shared" si="6"/>
        <v>5.2631578947368418E-2</v>
      </c>
      <c r="AW76">
        <f t="shared" si="7"/>
        <v>1</v>
      </c>
      <c r="AX76" s="129" t="e">
        <f t="shared" ca="1" si="8"/>
        <v>#NAME?</v>
      </c>
      <c r="AY76" s="130">
        <f t="shared" si="9"/>
        <v>0</v>
      </c>
    </row>
    <row r="77" spans="1:51" ht="15.75" customHeight="1" x14ac:dyDescent="0.25">
      <c r="A77" s="47" t="s">
        <v>261</v>
      </c>
      <c r="B77" s="127">
        <f>IF('Indicator Date hidden'!C78="x","x",B$2-'Indicator Date hidden'!C78)</f>
        <v>0</v>
      </c>
      <c r="C77" s="127">
        <f>IF('Indicator Date hidden'!D78="x","x",C$2-'Indicator Date hidden'!D78)</f>
        <v>0</v>
      </c>
      <c r="D77" s="127">
        <f>IF('Indicator Date hidden'!E78="x","x",D$2-'Indicator Date hidden'!E78)</f>
        <v>0</v>
      </c>
      <c r="E77" s="127">
        <f>IF('Indicator Date hidden'!F78="x","x",E$2-'Indicator Date hidden'!F78)</f>
        <v>0</v>
      </c>
      <c r="F77" s="127">
        <f>IF('Indicator Date hidden'!G78="x","x",F$2-'Indicator Date hidden'!G78)</f>
        <v>0</v>
      </c>
      <c r="G77" s="127">
        <f>IF('Indicator Date hidden'!H78="x","x",G$2-'Indicator Date hidden'!H78)</f>
        <v>0</v>
      </c>
      <c r="H77" s="127">
        <f>IF('Indicator Date hidden'!I78="x","x",H$2-'Indicator Date hidden'!I78)</f>
        <v>2</v>
      </c>
      <c r="I77" s="127">
        <f>IF('Indicator Date hidden'!J78="x","x",I$2-'Indicator Date hidden'!J78)</f>
        <v>0</v>
      </c>
      <c r="J77" s="127">
        <f>IF('Indicator Date hidden'!K78="x","x",J$2-'Indicator Date hidden'!K78)</f>
        <v>0</v>
      </c>
      <c r="K77" s="127">
        <f>IF('Indicator Date hidden'!L78="x","x",K$2-'Indicator Date hidden'!L78)</f>
        <v>0</v>
      </c>
      <c r="L77" s="127">
        <f>IF('Indicator Date hidden'!M78="x","x",L$2-'Indicator Date hidden'!M78)</f>
        <v>0</v>
      </c>
      <c r="M77" s="127">
        <f>IF('Indicator Date hidden'!N78="x","x",M$2-'Indicator Date hidden'!N78)</f>
        <v>0</v>
      </c>
      <c r="N77" s="127">
        <f>IF('Indicator Date hidden'!O78="x","x",N$2-'Indicator Date hidden'!O78)</f>
        <v>0</v>
      </c>
      <c r="O77" s="127">
        <f>IF('Indicator Date hidden'!P78="x","x",O$2-'Indicator Date hidden'!P78)</f>
        <v>0</v>
      </c>
      <c r="P77" s="127">
        <f>IF('Indicator Date hidden'!Q78="x","x",P$2-'Indicator Date hidden'!Q78)</f>
        <v>0</v>
      </c>
      <c r="Q77" s="127">
        <f>IF('Indicator Date hidden'!R78="x","x",Q$2-'Indicator Date hidden'!R78)</f>
        <v>0</v>
      </c>
      <c r="R77" s="127">
        <f>IF('Indicator Date hidden'!S78="x","x",R$2-'Indicator Date hidden'!S78)</f>
        <v>0</v>
      </c>
      <c r="S77" s="127">
        <f>IF('Indicator Date hidden'!T78="x","x",S$2-'Indicator Date hidden'!T78)</f>
        <v>0</v>
      </c>
      <c r="T77" s="127">
        <f>IF('Indicator Date hidden'!U78="x","x",T$2-'Indicator Date hidden'!U78)</f>
        <v>0</v>
      </c>
      <c r="U77" s="127">
        <f>IF('Indicator Date hidden'!V78="x","x",U$2-'Indicator Date hidden'!V78)</f>
        <v>0</v>
      </c>
      <c r="V77" s="127">
        <f>IF('Indicator Date hidden'!W78="x","x",V$2-'Indicator Date hidden'!W78)</f>
        <v>0</v>
      </c>
      <c r="W77" s="127">
        <f>IF('Indicator Date hidden'!X78="x","x",W$2-'Indicator Date hidden'!X78)</f>
        <v>0</v>
      </c>
      <c r="X77" s="127">
        <f>IF('Indicator Date hidden'!Y78="x","x",X$2-'Indicator Date hidden'!Y78)</f>
        <v>0</v>
      </c>
      <c r="Y77" s="127">
        <f>IF('Indicator Date hidden'!Z78="x","x",Y$2-'Indicator Date hidden'!Z78)</f>
        <v>0</v>
      </c>
      <c r="Z77" s="127">
        <f>IF('Indicator Date hidden'!AA78="x","x",Z$2-'Indicator Date hidden'!AA78)</f>
        <v>0</v>
      </c>
      <c r="AA77" s="127">
        <f>IF('Indicator Date hidden'!AB78="x","x",AA$2-'Indicator Date hidden'!AB78)</f>
        <v>0</v>
      </c>
      <c r="AB77" s="127">
        <f>IF('Indicator Date hidden'!AC78="x","x",AB$2-'Indicator Date hidden'!AC78)</f>
        <v>0</v>
      </c>
      <c r="AC77" s="127">
        <f>IF('Indicator Date hidden'!AD78="x","x",AC$2-'Indicator Date hidden'!AD78)</f>
        <v>0</v>
      </c>
      <c r="AD77" s="127">
        <f>IF('Indicator Date hidden'!AE78="x","x",AD$2-'Indicator Date hidden'!AE78)</f>
        <v>0</v>
      </c>
      <c r="AE77" s="127">
        <f>IF('Indicator Date hidden'!AF78="x","x",AE$2-'Indicator Date hidden'!AF78)</f>
        <v>0</v>
      </c>
      <c r="AF77" s="127">
        <f>IF('Indicator Date hidden'!AG78="x","x",AF$2-'Indicator Date hidden'!AG78)</f>
        <v>0</v>
      </c>
      <c r="AG77" s="127">
        <f>IF('Indicator Date hidden'!AH78="x","x",AG$2-'Indicator Date hidden'!AH78)</f>
        <v>0</v>
      </c>
      <c r="AH77" s="127">
        <f>IF('Indicator Date hidden'!AI78="x","x",AH$2-'Indicator Date hidden'!AI78)</f>
        <v>0</v>
      </c>
      <c r="AI77" s="127">
        <f>IF('Indicator Date hidden'!AJ78="x","x",AI$2-'Indicator Date hidden'!AJ78)</f>
        <v>0</v>
      </c>
      <c r="AJ77" s="127">
        <f>IF('Indicator Date hidden'!AK78="x","x",AJ$2-'Indicator Date hidden'!AK78)</f>
        <v>0</v>
      </c>
      <c r="AK77" s="127">
        <f>IF('Indicator Date hidden'!AL78="x","x",AK$2-'Indicator Date hidden'!AL78)</f>
        <v>0</v>
      </c>
      <c r="AL77" s="127">
        <f>IF('Indicator Date hidden'!AM78="x","x",AL$2-'Indicator Date hidden'!AM78)</f>
        <v>0</v>
      </c>
      <c r="AM77" s="127">
        <f>IF('Indicator Date hidden'!AN78="x","x",AM$2-'Indicator Date hidden'!AN78)</f>
        <v>0</v>
      </c>
      <c r="AN77" s="127">
        <f>IF('Indicator Date hidden'!AO78="x","x",AN$2-'Indicator Date hidden'!AO78)</f>
        <v>0</v>
      </c>
      <c r="AO77" s="127">
        <f>IF('Indicator Date hidden'!AP78="x","x",AO$2-'Indicator Date hidden'!AP78)</f>
        <v>0</v>
      </c>
      <c r="AP77" s="127">
        <f>IF('Indicator Date hidden'!AQ78="x","x",AP$2-'Indicator Date hidden'!AQ78)</f>
        <v>0</v>
      </c>
      <c r="AQ77" s="127">
        <f>IF('Indicator Date hidden'!AR78="x","x",AQ$2-'Indicator Date hidden'!AR78)</f>
        <v>0</v>
      </c>
      <c r="AR77" s="127">
        <f>IF('Indicator Date hidden'!AS78="x","x",AR$2-'Indicator Date hidden'!AS78)</f>
        <v>0</v>
      </c>
      <c r="AS77" s="127">
        <f>IF('Indicator Date hidden'!AT78="x","x",AS$2-'Indicator Date hidden'!AT78)</f>
        <v>0</v>
      </c>
      <c r="AT77" s="127">
        <f>IF('Indicator Date hidden'!AU78="x","x",AT$2-'Indicator Date hidden'!AU78)</f>
        <v>0</v>
      </c>
      <c r="AU77">
        <f t="shared" si="5"/>
        <v>2</v>
      </c>
      <c r="AV77" s="129">
        <f t="shared" si="6"/>
        <v>5.2631578947368418E-2</v>
      </c>
      <c r="AW77">
        <f t="shared" si="7"/>
        <v>1</v>
      </c>
      <c r="AX77" s="129" t="e">
        <f t="shared" ca="1" si="8"/>
        <v>#NAME?</v>
      </c>
      <c r="AY77" s="130">
        <f t="shared" si="9"/>
        <v>0</v>
      </c>
    </row>
    <row r="78" spans="1:51" ht="15.75" customHeight="1" x14ac:dyDescent="0.25">
      <c r="A78" s="47" t="s">
        <v>263</v>
      </c>
      <c r="B78" s="127">
        <f>IF('Indicator Date hidden'!C79="x","x",B$2-'Indicator Date hidden'!C79)</f>
        <v>0</v>
      </c>
      <c r="C78" s="127">
        <f>IF('Indicator Date hidden'!D79="x","x",C$2-'Indicator Date hidden'!D79)</f>
        <v>0</v>
      </c>
      <c r="D78" s="127">
        <f>IF('Indicator Date hidden'!E79="x","x",D$2-'Indicator Date hidden'!E79)</f>
        <v>0</v>
      </c>
      <c r="E78" s="127">
        <f>IF('Indicator Date hidden'!F79="x","x",E$2-'Indicator Date hidden'!F79)</f>
        <v>0</v>
      </c>
      <c r="F78" s="127">
        <f>IF('Indicator Date hidden'!G79="x","x",F$2-'Indicator Date hidden'!G79)</f>
        <v>0</v>
      </c>
      <c r="G78" s="127">
        <f>IF('Indicator Date hidden'!H79="x","x",G$2-'Indicator Date hidden'!H79)</f>
        <v>0</v>
      </c>
      <c r="H78" s="127">
        <f>IF('Indicator Date hidden'!I79="x","x",H$2-'Indicator Date hidden'!I79)</f>
        <v>2</v>
      </c>
      <c r="I78" s="127">
        <f>IF('Indicator Date hidden'!J79="x","x",I$2-'Indicator Date hidden'!J79)</f>
        <v>0</v>
      </c>
      <c r="J78" s="127">
        <f>IF('Indicator Date hidden'!K79="x","x",J$2-'Indicator Date hidden'!K79)</f>
        <v>0</v>
      </c>
      <c r="K78" s="127">
        <f>IF('Indicator Date hidden'!L79="x","x",K$2-'Indicator Date hidden'!L79)</f>
        <v>0</v>
      </c>
      <c r="L78" s="127">
        <f>IF('Indicator Date hidden'!M79="x","x",L$2-'Indicator Date hidden'!M79)</f>
        <v>0</v>
      </c>
      <c r="M78" s="127">
        <f>IF('Indicator Date hidden'!N79="x","x",M$2-'Indicator Date hidden'!N79)</f>
        <v>0</v>
      </c>
      <c r="N78" s="127">
        <f>IF('Indicator Date hidden'!O79="x","x",N$2-'Indicator Date hidden'!O79)</f>
        <v>0</v>
      </c>
      <c r="O78" s="127">
        <f>IF('Indicator Date hidden'!P79="x","x",O$2-'Indicator Date hidden'!P79)</f>
        <v>0</v>
      </c>
      <c r="P78" s="127">
        <f>IF('Indicator Date hidden'!Q79="x","x",P$2-'Indicator Date hidden'!Q79)</f>
        <v>0</v>
      </c>
      <c r="Q78" s="127">
        <f>IF('Indicator Date hidden'!R79="x","x",Q$2-'Indicator Date hidden'!R79)</f>
        <v>0</v>
      </c>
      <c r="R78" s="127">
        <f>IF('Indicator Date hidden'!S79="x","x",R$2-'Indicator Date hidden'!S79)</f>
        <v>0</v>
      </c>
      <c r="S78" s="127">
        <f>IF('Indicator Date hidden'!T79="x","x",S$2-'Indicator Date hidden'!T79)</f>
        <v>0</v>
      </c>
      <c r="T78" s="127">
        <f>IF('Indicator Date hidden'!U79="x","x",T$2-'Indicator Date hidden'!U79)</f>
        <v>0</v>
      </c>
      <c r="U78" s="127">
        <f>IF('Indicator Date hidden'!V79="x","x",U$2-'Indicator Date hidden'!V79)</f>
        <v>0</v>
      </c>
      <c r="V78" s="127">
        <f>IF('Indicator Date hidden'!W79="x","x",V$2-'Indicator Date hidden'!W79)</f>
        <v>0</v>
      </c>
      <c r="W78" s="127">
        <f>IF('Indicator Date hidden'!X79="x","x",W$2-'Indicator Date hidden'!X79)</f>
        <v>0</v>
      </c>
      <c r="X78" s="127">
        <f>IF('Indicator Date hidden'!Y79="x","x",X$2-'Indicator Date hidden'!Y79)</f>
        <v>0</v>
      </c>
      <c r="Y78" s="127">
        <f>IF('Indicator Date hidden'!Z79="x","x",Y$2-'Indicator Date hidden'!Z79)</f>
        <v>0</v>
      </c>
      <c r="Z78" s="127">
        <f>IF('Indicator Date hidden'!AA79="x","x",Z$2-'Indicator Date hidden'!AA79)</f>
        <v>0</v>
      </c>
      <c r="AA78" s="127">
        <f>IF('Indicator Date hidden'!AB79="x","x",AA$2-'Indicator Date hidden'!AB79)</f>
        <v>0</v>
      </c>
      <c r="AB78" s="127">
        <f>IF('Indicator Date hidden'!AC79="x","x",AB$2-'Indicator Date hidden'!AC79)</f>
        <v>0</v>
      </c>
      <c r="AC78" s="127">
        <f>IF('Indicator Date hidden'!AD79="x","x",AC$2-'Indicator Date hidden'!AD79)</f>
        <v>0</v>
      </c>
      <c r="AD78" s="127">
        <f>IF('Indicator Date hidden'!AE79="x","x",AD$2-'Indicator Date hidden'!AE79)</f>
        <v>0</v>
      </c>
      <c r="AE78" s="127">
        <f>IF('Indicator Date hidden'!AF79="x","x",AE$2-'Indicator Date hidden'!AF79)</f>
        <v>0</v>
      </c>
      <c r="AF78" s="127">
        <f>IF('Indicator Date hidden'!AG79="x","x",AF$2-'Indicator Date hidden'!AG79)</f>
        <v>0</v>
      </c>
      <c r="AG78" s="127">
        <f>IF('Indicator Date hidden'!AH79="x","x",AG$2-'Indicator Date hidden'!AH79)</f>
        <v>0</v>
      </c>
      <c r="AH78" s="127">
        <f>IF('Indicator Date hidden'!AI79="x","x",AH$2-'Indicator Date hidden'!AI79)</f>
        <v>0</v>
      </c>
      <c r="AI78" s="127">
        <f>IF('Indicator Date hidden'!AJ79="x","x",AI$2-'Indicator Date hidden'!AJ79)</f>
        <v>0</v>
      </c>
      <c r="AJ78" s="127">
        <f>IF('Indicator Date hidden'!AK79="x","x",AJ$2-'Indicator Date hidden'!AK79)</f>
        <v>0</v>
      </c>
      <c r="AK78" s="127">
        <f>IF('Indicator Date hidden'!AL79="x","x",AK$2-'Indicator Date hidden'!AL79)</f>
        <v>0</v>
      </c>
      <c r="AL78" s="127">
        <f>IF('Indicator Date hidden'!AM79="x","x",AL$2-'Indicator Date hidden'!AM79)</f>
        <v>0</v>
      </c>
      <c r="AM78" s="127">
        <f>IF('Indicator Date hidden'!AN79="x","x",AM$2-'Indicator Date hidden'!AN79)</f>
        <v>0</v>
      </c>
      <c r="AN78" s="127">
        <f>IF('Indicator Date hidden'!AO79="x","x",AN$2-'Indicator Date hidden'!AO79)</f>
        <v>0</v>
      </c>
      <c r="AO78" s="127">
        <f>IF('Indicator Date hidden'!AP79="x","x",AO$2-'Indicator Date hidden'!AP79)</f>
        <v>0</v>
      </c>
      <c r="AP78" s="127">
        <f>IF('Indicator Date hidden'!AQ79="x","x",AP$2-'Indicator Date hidden'!AQ79)</f>
        <v>0</v>
      </c>
      <c r="AQ78" s="127">
        <f>IF('Indicator Date hidden'!AR79="x","x",AQ$2-'Indicator Date hidden'!AR79)</f>
        <v>0</v>
      </c>
      <c r="AR78" s="127">
        <f>IF('Indicator Date hidden'!AS79="x","x",AR$2-'Indicator Date hidden'!AS79)</f>
        <v>0</v>
      </c>
      <c r="AS78" s="127">
        <f>IF('Indicator Date hidden'!AT79="x","x",AS$2-'Indicator Date hidden'!AT79)</f>
        <v>0</v>
      </c>
      <c r="AT78" s="127">
        <f>IF('Indicator Date hidden'!AU79="x","x",AT$2-'Indicator Date hidden'!AU79)</f>
        <v>0</v>
      </c>
      <c r="AU78">
        <f t="shared" si="5"/>
        <v>2</v>
      </c>
      <c r="AV78" s="129">
        <f t="shared" si="6"/>
        <v>5.2631578947368418E-2</v>
      </c>
      <c r="AW78">
        <f t="shared" si="7"/>
        <v>1</v>
      </c>
      <c r="AX78" s="129" t="e">
        <f t="shared" ca="1" si="8"/>
        <v>#NAME?</v>
      </c>
      <c r="AY78" s="130">
        <f t="shared" si="9"/>
        <v>0</v>
      </c>
    </row>
    <row r="79" spans="1:51" ht="15.75" customHeight="1" x14ac:dyDescent="0.25">
      <c r="A79" s="47" t="s">
        <v>265</v>
      </c>
      <c r="B79" s="127">
        <f>IF('Indicator Date hidden'!C80="x","x",B$2-'Indicator Date hidden'!C80)</f>
        <v>0</v>
      </c>
      <c r="C79" s="127">
        <f>IF('Indicator Date hidden'!D80="x","x",C$2-'Indicator Date hidden'!D80)</f>
        <v>0</v>
      </c>
      <c r="D79" s="127">
        <f>IF('Indicator Date hidden'!E80="x","x",D$2-'Indicator Date hidden'!E80)</f>
        <v>0</v>
      </c>
      <c r="E79" s="127">
        <f>IF('Indicator Date hidden'!F80="x","x",E$2-'Indicator Date hidden'!F80)</f>
        <v>0</v>
      </c>
      <c r="F79" s="127">
        <f>IF('Indicator Date hidden'!G80="x","x",F$2-'Indicator Date hidden'!G80)</f>
        <v>0</v>
      </c>
      <c r="G79" s="127">
        <f>IF('Indicator Date hidden'!H80="x","x",G$2-'Indicator Date hidden'!H80)</f>
        <v>0</v>
      </c>
      <c r="H79" s="127">
        <f>IF('Indicator Date hidden'!I80="x","x",H$2-'Indicator Date hidden'!I80)</f>
        <v>2</v>
      </c>
      <c r="I79" s="127">
        <f>IF('Indicator Date hidden'!J80="x","x",I$2-'Indicator Date hidden'!J80)</f>
        <v>0</v>
      </c>
      <c r="J79" s="127">
        <f>IF('Indicator Date hidden'!K80="x","x",J$2-'Indicator Date hidden'!K80)</f>
        <v>0</v>
      </c>
      <c r="K79" s="127">
        <f>IF('Indicator Date hidden'!L80="x","x",K$2-'Indicator Date hidden'!L80)</f>
        <v>0</v>
      </c>
      <c r="L79" s="127">
        <f>IF('Indicator Date hidden'!M80="x","x",L$2-'Indicator Date hidden'!M80)</f>
        <v>0</v>
      </c>
      <c r="M79" s="127">
        <f>IF('Indicator Date hidden'!N80="x","x",M$2-'Indicator Date hidden'!N80)</f>
        <v>0</v>
      </c>
      <c r="N79" s="127">
        <f>IF('Indicator Date hidden'!O80="x","x",N$2-'Indicator Date hidden'!O80)</f>
        <v>0</v>
      </c>
      <c r="O79" s="127">
        <f>IF('Indicator Date hidden'!P80="x","x",O$2-'Indicator Date hidden'!P80)</f>
        <v>0</v>
      </c>
      <c r="P79" s="127">
        <f>IF('Indicator Date hidden'!Q80="x","x",P$2-'Indicator Date hidden'!Q80)</f>
        <v>0</v>
      </c>
      <c r="Q79" s="127">
        <f>IF('Indicator Date hidden'!R80="x","x",Q$2-'Indicator Date hidden'!R80)</f>
        <v>0</v>
      </c>
      <c r="R79" s="127">
        <f>IF('Indicator Date hidden'!S80="x","x",R$2-'Indicator Date hidden'!S80)</f>
        <v>0</v>
      </c>
      <c r="S79" s="127">
        <f>IF('Indicator Date hidden'!T80="x","x",S$2-'Indicator Date hidden'!T80)</f>
        <v>0</v>
      </c>
      <c r="T79" s="127">
        <f>IF('Indicator Date hidden'!U80="x","x",T$2-'Indicator Date hidden'!U80)</f>
        <v>0</v>
      </c>
      <c r="U79" s="127">
        <f>IF('Indicator Date hidden'!V80="x","x",U$2-'Indicator Date hidden'!V80)</f>
        <v>0</v>
      </c>
      <c r="V79" s="127">
        <f>IF('Indicator Date hidden'!W80="x","x",V$2-'Indicator Date hidden'!W80)</f>
        <v>0</v>
      </c>
      <c r="W79" s="127">
        <f>IF('Indicator Date hidden'!X80="x","x",W$2-'Indicator Date hidden'!X80)</f>
        <v>0</v>
      </c>
      <c r="X79" s="127">
        <f>IF('Indicator Date hidden'!Y80="x","x",X$2-'Indicator Date hidden'!Y80)</f>
        <v>0</v>
      </c>
      <c r="Y79" s="127">
        <f>IF('Indicator Date hidden'!Z80="x","x",Y$2-'Indicator Date hidden'!Z80)</f>
        <v>0</v>
      </c>
      <c r="Z79" s="127">
        <f>IF('Indicator Date hidden'!AA80="x","x",Z$2-'Indicator Date hidden'!AA80)</f>
        <v>0</v>
      </c>
      <c r="AA79" s="127">
        <f>IF('Indicator Date hidden'!AB80="x","x",AA$2-'Indicator Date hidden'!AB80)</f>
        <v>0</v>
      </c>
      <c r="AB79" s="127">
        <f>IF('Indicator Date hidden'!AC80="x","x",AB$2-'Indicator Date hidden'!AC80)</f>
        <v>0</v>
      </c>
      <c r="AC79" s="127">
        <f>IF('Indicator Date hidden'!AD80="x","x",AC$2-'Indicator Date hidden'!AD80)</f>
        <v>0</v>
      </c>
      <c r="AD79" s="127">
        <f>IF('Indicator Date hidden'!AE80="x","x",AD$2-'Indicator Date hidden'!AE80)</f>
        <v>0</v>
      </c>
      <c r="AE79" s="127">
        <f>IF('Indicator Date hidden'!AF80="x","x",AE$2-'Indicator Date hidden'!AF80)</f>
        <v>0</v>
      </c>
      <c r="AF79" s="127">
        <f>IF('Indicator Date hidden'!AG80="x","x",AF$2-'Indicator Date hidden'!AG80)</f>
        <v>0</v>
      </c>
      <c r="AG79" s="127">
        <f>IF('Indicator Date hidden'!AH80="x","x",AG$2-'Indicator Date hidden'!AH80)</f>
        <v>0</v>
      </c>
      <c r="AH79" s="127">
        <f>IF('Indicator Date hidden'!AI80="x","x",AH$2-'Indicator Date hidden'!AI80)</f>
        <v>0</v>
      </c>
      <c r="AI79" s="127">
        <f>IF('Indicator Date hidden'!AJ80="x","x",AI$2-'Indicator Date hidden'!AJ80)</f>
        <v>0</v>
      </c>
      <c r="AJ79" s="127">
        <f>IF('Indicator Date hidden'!AK80="x","x",AJ$2-'Indicator Date hidden'!AK80)</f>
        <v>0</v>
      </c>
      <c r="AK79" s="127">
        <f>IF('Indicator Date hidden'!AL80="x","x",AK$2-'Indicator Date hidden'!AL80)</f>
        <v>0</v>
      </c>
      <c r="AL79" s="127">
        <f>IF('Indicator Date hidden'!AM80="x","x",AL$2-'Indicator Date hidden'!AM80)</f>
        <v>0</v>
      </c>
      <c r="AM79" s="127">
        <f>IF('Indicator Date hidden'!AN80="x","x",AM$2-'Indicator Date hidden'!AN80)</f>
        <v>0</v>
      </c>
      <c r="AN79" s="127">
        <f>IF('Indicator Date hidden'!AO80="x","x",AN$2-'Indicator Date hidden'!AO80)</f>
        <v>0</v>
      </c>
      <c r="AO79" s="127">
        <f>IF('Indicator Date hidden'!AP80="x","x",AO$2-'Indicator Date hidden'!AP80)</f>
        <v>0</v>
      </c>
      <c r="AP79" s="127">
        <f>IF('Indicator Date hidden'!AQ80="x","x",AP$2-'Indicator Date hidden'!AQ80)</f>
        <v>0</v>
      </c>
      <c r="AQ79" s="127">
        <f>IF('Indicator Date hidden'!AR80="x","x",AQ$2-'Indicator Date hidden'!AR80)</f>
        <v>0</v>
      </c>
      <c r="AR79" s="127">
        <f>IF('Indicator Date hidden'!AS80="x","x",AR$2-'Indicator Date hidden'!AS80)</f>
        <v>0</v>
      </c>
      <c r="AS79" s="127">
        <f>IF('Indicator Date hidden'!AT80="x","x",AS$2-'Indicator Date hidden'!AT80)</f>
        <v>0</v>
      </c>
      <c r="AT79" s="127">
        <f>IF('Indicator Date hidden'!AU80="x","x",AT$2-'Indicator Date hidden'!AU80)</f>
        <v>0</v>
      </c>
      <c r="AU79">
        <f t="shared" si="5"/>
        <v>2</v>
      </c>
      <c r="AV79" s="129">
        <f t="shared" si="6"/>
        <v>5.2631578947368418E-2</v>
      </c>
      <c r="AW79">
        <f t="shared" si="7"/>
        <v>1</v>
      </c>
      <c r="AX79" s="129" t="e">
        <f t="shared" ca="1" si="8"/>
        <v>#NAME?</v>
      </c>
      <c r="AY79" s="130">
        <f t="shared" si="9"/>
        <v>0</v>
      </c>
    </row>
    <row r="80" spans="1:51" ht="15.75" customHeight="1" x14ac:dyDescent="0.25">
      <c r="A80" s="47" t="s">
        <v>267</v>
      </c>
      <c r="B80" s="127">
        <f>IF('Indicator Date hidden'!C81="x","x",B$2-'Indicator Date hidden'!C81)</f>
        <v>0</v>
      </c>
      <c r="C80" s="127">
        <f>IF('Indicator Date hidden'!D81="x","x",C$2-'Indicator Date hidden'!D81)</f>
        <v>0</v>
      </c>
      <c r="D80" s="127">
        <f>IF('Indicator Date hidden'!E81="x","x",D$2-'Indicator Date hidden'!E81)</f>
        <v>0</v>
      </c>
      <c r="E80" s="127">
        <f>IF('Indicator Date hidden'!F81="x","x",E$2-'Indicator Date hidden'!F81)</f>
        <v>0</v>
      </c>
      <c r="F80" s="127">
        <f>IF('Indicator Date hidden'!G81="x","x",F$2-'Indicator Date hidden'!G81)</f>
        <v>0</v>
      </c>
      <c r="G80" s="127">
        <f>IF('Indicator Date hidden'!H81="x","x",G$2-'Indicator Date hidden'!H81)</f>
        <v>0</v>
      </c>
      <c r="H80" s="127">
        <f>IF('Indicator Date hidden'!I81="x","x",H$2-'Indicator Date hidden'!I81)</f>
        <v>2</v>
      </c>
      <c r="I80" s="127">
        <f>IF('Indicator Date hidden'!J81="x","x",I$2-'Indicator Date hidden'!J81)</f>
        <v>0</v>
      </c>
      <c r="J80" s="127">
        <f>IF('Indicator Date hidden'!K81="x","x",J$2-'Indicator Date hidden'!K81)</f>
        <v>0</v>
      </c>
      <c r="K80" s="127">
        <f>IF('Indicator Date hidden'!L81="x","x",K$2-'Indicator Date hidden'!L81)</f>
        <v>0</v>
      </c>
      <c r="L80" s="127">
        <f>IF('Indicator Date hidden'!M81="x","x",L$2-'Indicator Date hidden'!M81)</f>
        <v>0</v>
      </c>
      <c r="M80" s="127">
        <f>IF('Indicator Date hidden'!N81="x","x",M$2-'Indicator Date hidden'!N81)</f>
        <v>0</v>
      </c>
      <c r="N80" s="127">
        <f>IF('Indicator Date hidden'!O81="x","x",N$2-'Indicator Date hidden'!O81)</f>
        <v>0</v>
      </c>
      <c r="O80" s="127">
        <f>IF('Indicator Date hidden'!P81="x","x",O$2-'Indicator Date hidden'!P81)</f>
        <v>0</v>
      </c>
      <c r="P80" s="127">
        <f>IF('Indicator Date hidden'!Q81="x","x",P$2-'Indicator Date hidden'!Q81)</f>
        <v>0</v>
      </c>
      <c r="Q80" s="127">
        <f>IF('Indicator Date hidden'!R81="x","x",Q$2-'Indicator Date hidden'!R81)</f>
        <v>0</v>
      </c>
      <c r="R80" s="127">
        <f>IF('Indicator Date hidden'!S81="x","x",R$2-'Indicator Date hidden'!S81)</f>
        <v>0</v>
      </c>
      <c r="S80" s="127">
        <f>IF('Indicator Date hidden'!T81="x","x",S$2-'Indicator Date hidden'!T81)</f>
        <v>0</v>
      </c>
      <c r="T80" s="127">
        <f>IF('Indicator Date hidden'!U81="x","x",T$2-'Indicator Date hidden'!U81)</f>
        <v>0</v>
      </c>
      <c r="U80" s="127">
        <f>IF('Indicator Date hidden'!V81="x","x",U$2-'Indicator Date hidden'!V81)</f>
        <v>0</v>
      </c>
      <c r="V80" s="127">
        <f>IF('Indicator Date hidden'!W81="x","x",V$2-'Indicator Date hidden'!W81)</f>
        <v>0</v>
      </c>
      <c r="W80" s="127">
        <f>IF('Indicator Date hidden'!X81="x","x",W$2-'Indicator Date hidden'!X81)</f>
        <v>0</v>
      </c>
      <c r="X80" s="127">
        <f>IF('Indicator Date hidden'!Y81="x","x",X$2-'Indicator Date hidden'!Y81)</f>
        <v>0</v>
      </c>
      <c r="Y80" s="127">
        <f>IF('Indicator Date hidden'!Z81="x","x",Y$2-'Indicator Date hidden'!Z81)</f>
        <v>0</v>
      </c>
      <c r="Z80" s="127">
        <f>IF('Indicator Date hidden'!AA81="x","x",Z$2-'Indicator Date hidden'!AA81)</f>
        <v>0</v>
      </c>
      <c r="AA80" s="127">
        <f>IF('Indicator Date hidden'!AB81="x","x",AA$2-'Indicator Date hidden'!AB81)</f>
        <v>0</v>
      </c>
      <c r="AB80" s="127">
        <f>IF('Indicator Date hidden'!AC81="x","x",AB$2-'Indicator Date hidden'!AC81)</f>
        <v>0</v>
      </c>
      <c r="AC80" s="127">
        <f>IF('Indicator Date hidden'!AD81="x","x",AC$2-'Indicator Date hidden'!AD81)</f>
        <v>0</v>
      </c>
      <c r="AD80" s="127">
        <f>IF('Indicator Date hidden'!AE81="x","x",AD$2-'Indicator Date hidden'!AE81)</f>
        <v>0</v>
      </c>
      <c r="AE80" s="127">
        <f>IF('Indicator Date hidden'!AF81="x","x",AE$2-'Indicator Date hidden'!AF81)</f>
        <v>0</v>
      </c>
      <c r="AF80" s="127">
        <f>IF('Indicator Date hidden'!AG81="x","x",AF$2-'Indicator Date hidden'!AG81)</f>
        <v>0</v>
      </c>
      <c r="AG80" s="127">
        <f>IF('Indicator Date hidden'!AH81="x","x",AG$2-'Indicator Date hidden'!AH81)</f>
        <v>0</v>
      </c>
      <c r="AH80" s="127">
        <f>IF('Indicator Date hidden'!AI81="x","x",AH$2-'Indicator Date hidden'!AI81)</f>
        <v>0</v>
      </c>
      <c r="AI80" s="127">
        <f>IF('Indicator Date hidden'!AJ81="x","x",AI$2-'Indicator Date hidden'!AJ81)</f>
        <v>0</v>
      </c>
      <c r="AJ80" s="127">
        <f>IF('Indicator Date hidden'!AK81="x","x",AJ$2-'Indicator Date hidden'!AK81)</f>
        <v>0</v>
      </c>
      <c r="AK80" s="127">
        <f>IF('Indicator Date hidden'!AL81="x","x",AK$2-'Indicator Date hidden'!AL81)</f>
        <v>0</v>
      </c>
      <c r="AL80" s="127">
        <f>IF('Indicator Date hidden'!AM81="x","x",AL$2-'Indicator Date hidden'!AM81)</f>
        <v>0</v>
      </c>
      <c r="AM80" s="127">
        <f>IF('Indicator Date hidden'!AN81="x","x",AM$2-'Indicator Date hidden'!AN81)</f>
        <v>0</v>
      </c>
      <c r="AN80" s="127">
        <f>IF('Indicator Date hidden'!AO81="x","x",AN$2-'Indicator Date hidden'!AO81)</f>
        <v>0</v>
      </c>
      <c r="AO80" s="127">
        <f>IF('Indicator Date hidden'!AP81="x","x",AO$2-'Indicator Date hidden'!AP81)</f>
        <v>0</v>
      </c>
      <c r="AP80" s="127">
        <f>IF('Indicator Date hidden'!AQ81="x","x",AP$2-'Indicator Date hidden'!AQ81)</f>
        <v>0</v>
      </c>
      <c r="AQ80" s="127">
        <f>IF('Indicator Date hidden'!AR81="x","x",AQ$2-'Indicator Date hidden'!AR81)</f>
        <v>0</v>
      </c>
      <c r="AR80" s="127">
        <f>IF('Indicator Date hidden'!AS81="x","x",AR$2-'Indicator Date hidden'!AS81)</f>
        <v>0</v>
      </c>
      <c r="AS80" s="127">
        <f>IF('Indicator Date hidden'!AT81="x","x",AS$2-'Indicator Date hidden'!AT81)</f>
        <v>0</v>
      </c>
      <c r="AT80" s="127">
        <f>IF('Indicator Date hidden'!AU81="x","x",AT$2-'Indicator Date hidden'!AU81)</f>
        <v>0</v>
      </c>
      <c r="AU80">
        <f t="shared" si="5"/>
        <v>2</v>
      </c>
      <c r="AV80" s="129">
        <f t="shared" si="6"/>
        <v>5.2631578947368418E-2</v>
      </c>
      <c r="AW80">
        <f t="shared" si="7"/>
        <v>1</v>
      </c>
      <c r="AX80" s="129" t="e">
        <f t="shared" ca="1" si="8"/>
        <v>#NAME?</v>
      </c>
      <c r="AY80" s="130">
        <f t="shared" si="9"/>
        <v>0</v>
      </c>
    </row>
    <row r="81" spans="1:51" ht="15.75" customHeight="1" x14ac:dyDescent="0.25">
      <c r="A81" s="47" t="s">
        <v>270</v>
      </c>
      <c r="B81" s="127">
        <f>IF('Indicator Date hidden'!C82="x","x",B$2-'Indicator Date hidden'!C82)</f>
        <v>0</v>
      </c>
      <c r="C81" s="127">
        <f>IF('Indicator Date hidden'!D82="x","x",C$2-'Indicator Date hidden'!D82)</f>
        <v>0</v>
      </c>
      <c r="D81" s="127">
        <f>IF('Indicator Date hidden'!E82="x","x",D$2-'Indicator Date hidden'!E82)</f>
        <v>0</v>
      </c>
      <c r="E81" s="127">
        <f>IF('Indicator Date hidden'!F82="x","x",E$2-'Indicator Date hidden'!F82)</f>
        <v>0</v>
      </c>
      <c r="F81" s="127">
        <f>IF('Indicator Date hidden'!G82="x","x",F$2-'Indicator Date hidden'!G82)</f>
        <v>0</v>
      </c>
      <c r="G81" s="127">
        <f>IF('Indicator Date hidden'!H82="x","x",G$2-'Indicator Date hidden'!H82)</f>
        <v>0</v>
      </c>
      <c r="H81" s="127">
        <f>IF('Indicator Date hidden'!I82="x","x",H$2-'Indicator Date hidden'!I82)</f>
        <v>2</v>
      </c>
      <c r="I81" s="127">
        <f>IF('Indicator Date hidden'!J82="x","x",I$2-'Indicator Date hidden'!J82)</f>
        <v>0</v>
      </c>
      <c r="J81" s="127">
        <f>IF('Indicator Date hidden'!K82="x","x",J$2-'Indicator Date hidden'!K82)</f>
        <v>0</v>
      </c>
      <c r="K81" s="127">
        <f>IF('Indicator Date hidden'!L82="x","x",K$2-'Indicator Date hidden'!L82)</f>
        <v>0</v>
      </c>
      <c r="L81" s="127">
        <f>IF('Indicator Date hidden'!M82="x","x",L$2-'Indicator Date hidden'!M82)</f>
        <v>0</v>
      </c>
      <c r="M81" s="127">
        <f>IF('Indicator Date hidden'!N82="x","x",M$2-'Indicator Date hidden'!N82)</f>
        <v>0</v>
      </c>
      <c r="N81" s="127">
        <f>IF('Indicator Date hidden'!O82="x","x",N$2-'Indicator Date hidden'!O82)</f>
        <v>0</v>
      </c>
      <c r="O81" s="127">
        <f>IF('Indicator Date hidden'!P82="x","x",O$2-'Indicator Date hidden'!P82)</f>
        <v>0</v>
      </c>
      <c r="P81" s="127">
        <f>IF('Indicator Date hidden'!Q82="x","x",P$2-'Indicator Date hidden'!Q82)</f>
        <v>0</v>
      </c>
      <c r="Q81" s="127">
        <f>IF('Indicator Date hidden'!R82="x","x",Q$2-'Indicator Date hidden'!R82)</f>
        <v>0</v>
      </c>
      <c r="R81" s="127">
        <f>IF('Indicator Date hidden'!S82="x","x",R$2-'Indicator Date hidden'!S82)</f>
        <v>0</v>
      </c>
      <c r="S81" s="127">
        <f>IF('Indicator Date hidden'!T82="x","x",S$2-'Indicator Date hidden'!T82)</f>
        <v>0</v>
      </c>
      <c r="T81" s="127">
        <f>IF('Indicator Date hidden'!U82="x","x",T$2-'Indicator Date hidden'!U82)</f>
        <v>0</v>
      </c>
      <c r="U81" s="127">
        <f>IF('Indicator Date hidden'!V82="x","x",U$2-'Indicator Date hidden'!V82)</f>
        <v>0</v>
      </c>
      <c r="V81" s="127">
        <f>IF('Indicator Date hidden'!W82="x","x",V$2-'Indicator Date hidden'!W82)</f>
        <v>0</v>
      </c>
      <c r="W81" s="127">
        <f>IF('Indicator Date hidden'!X82="x","x",W$2-'Indicator Date hidden'!X82)</f>
        <v>0</v>
      </c>
      <c r="X81" s="127">
        <f>IF('Indicator Date hidden'!Y82="x","x",X$2-'Indicator Date hidden'!Y82)</f>
        <v>0</v>
      </c>
      <c r="Y81" s="127">
        <f>IF('Indicator Date hidden'!Z82="x","x",Y$2-'Indicator Date hidden'!Z82)</f>
        <v>0</v>
      </c>
      <c r="Z81" s="127">
        <f>IF('Indicator Date hidden'!AA82="x","x",Z$2-'Indicator Date hidden'!AA82)</f>
        <v>0</v>
      </c>
      <c r="AA81" s="127">
        <f>IF('Indicator Date hidden'!AB82="x","x",AA$2-'Indicator Date hidden'!AB82)</f>
        <v>0</v>
      </c>
      <c r="AB81" s="127">
        <f>IF('Indicator Date hidden'!AC82="x","x",AB$2-'Indicator Date hidden'!AC82)</f>
        <v>0</v>
      </c>
      <c r="AC81" s="127">
        <f>IF('Indicator Date hidden'!AD82="x","x",AC$2-'Indicator Date hidden'!AD82)</f>
        <v>0</v>
      </c>
      <c r="AD81" s="127">
        <f>IF('Indicator Date hidden'!AE82="x","x",AD$2-'Indicator Date hidden'!AE82)</f>
        <v>0</v>
      </c>
      <c r="AE81" s="127">
        <f>IF('Indicator Date hidden'!AF82="x","x",AE$2-'Indicator Date hidden'!AF82)</f>
        <v>0</v>
      </c>
      <c r="AF81" s="127">
        <f>IF('Indicator Date hidden'!AG82="x","x",AF$2-'Indicator Date hidden'!AG82)</f>
        <v>0</v>
      </c>
      <c r="AG81" s="127">
        <f>IF('Indicator Date hidden'!AH82="x","x",AG$2-'Indicator Date hidden'!AH82)</f>
        <v>0</v>
      </c>
      <c r="AH81" s="127">
        <f>IF('Indicator Date hidden'!AI82="x","x",AH$2-'Indicator Date hidden'!AI82)</f>
        <v>0</v>
      </c>
      <c r="AI81" s="127">
        <f>IF('Indicator Date hidden'!AJ82="x","x",AI$2-'Indicator Date hidden'!AJ82)</f>
        <v>0</v>
      </c>
      <c r="AJ81" s="127">
        <f>IF('Indicator Date hidden'!AK82="x","x",AJ$2-'Indicator Date hidden'!AK82)</f>
        <v>0</v>
      </c>
      <c r="AK81" s="127">
        <f>IF('Indicator Date hidden'!AL82="x","x",AK$2-'Indicator Date hidden'!AL82)</f>
        <v>0</v>
      </c>
      <c r="AL81" s="127">
        <f>IF('Indicator Date hidden'!AM82="x","x",AL$2-'Indicator Date hidden'!AM82)</f>
        <v>0</v>
      </c>
      <c r="AM81" s="127">
        <f>IF('Indicator Date hidden'!AN82="x","x",AM$2-'Indicator Date hidden'!AN82)</f>
        <v>0</v>
      </c>
      <c r="AN81" s="127">
        <f>IF('Indicator Date hidden'!AO82="x","x",AN$2-'Indicator Date hidden'!AO82)</f>
        <v>0</v>
      </c>
      <c r="AO81" s="127">
        <f>IF('Indicator Date hidden'!AP82="x","x",AO$2-'Indicator Date hidden'!AP82)</f>
        <v>0</v>
      </c>
      <c r="AP81" s="127">
        <f>IF('Indicator Date hidden'!AQ82="x","x",AP$2-'Indicator Date hidden'!AQ82)</f>
        <v>0</v>
      </c>
      <c r="AQ81" s="127">
        <f>IF('Indicator Date hidden'!AR82="x","x",AQ$2-'Indicator Date hidden'!AR82)</f>
        <v>0</v>
      </c>
      <c r="AR81" s="127">
        <f>IF('Indicator Date hidden'!AS82="x","x",AR$2-'Indicator Date hidden'!AS82)</f>
        <v>0</v>
      </c>
      <c r="AS81" s="127">
        <f>IF('Indicator Date hidden'!AT82="x","x",AS$2-'Indicator Date hidden'!AT82)</f>
        <v>0</v>
      </c>
      <c r="AT81" s="127">
        <f>IF('Indicator Date hidden'!AU82="x","x",AT$2-'Indicator Date hidden'!AU82)</f>
        <v>0</v>
      </c>
      <c r="AU81">
        <f t="shared" si="5"/>
        <v>2</v>
      </c>
      <c r="AV81" s="129">
        <f t="shared" si="6"/>
        <v>5.2631578947368418E-2</v>
      </c>
      <c r="AW81">
        <f t="shared" si="7"/>
        <v>1</v>
      </c>
      <c r="AX81" s="129" t="e">
        <f t="shared" ca="1" si="8"/>
        <v>#NAME?</v>
      </c>
      <c r="AY81" s="130">
        <f t="shared" si="9"/>
        <v>0</v>
      </c>
    </row>
    <row r="82" spans="1:51" ht="15.75" customHeight="1" x14ac:dyDescent="0.25">
      <c r="A82" s="47" t="s">
        <v>272</v>
      </c>
      <c r="B82" s="127">
        <f>IF('Indicator Date hidden'!C83="x","x",B$2-'Indicator Date hidden'!C83)</f>
        <v>0</v>
      </c>
      <c r="C82" s="127">
        <f>IF('Indicator Date hidden'!D83="x","x",C$2-'Indicator Date hidden'!D83)</f>
        <v>0</v>
      </c>
      <c r="D82" s="127">
        <f>IF('Indicator Date hidden'!E83="x","x",D$2-'Indicator Date hidden'!E83)</f>
        <v>0</v>
      </c>
      <c r="E82" s="127">
        <f>IF('Indicator Date hidden'!F83="x","x",E$2-'Indicator Date hidden'!F83)</f>
        <v>0</v>
      </c>
      <c r="F82" s="127">
        <f>IF('Indicator Date hidden'!G83="x","x",F$2-'Indicator Date hidden'!G83)</f>
        <v>0</v>
      </c>
      <c r="G82" s="127">
        <f>IF('Indicator Date hidden'!H83="x","x",G$2-'Indicator Date hidden'!H83)</f>
        <v>0</v>
      </c>
      <c r="H82" s="127">
        <f>IF('Indicator Date hidden'!I83="x","x",H$2-'Indicator Date hidden'!I83)</f>
        <v>2</v>
      </c>
      <c r="I82" s="127">
        <f>IF('Indicator Date hidden'!J83="x","x",I$2-'Indicator Date hidden'!J83)</f>
        <v>0</v>
      </c>
      <c r="J82" s="127">
        <f>IF('Indicator Date hidden'!K83="x","x",J$2-'Indicator Date hidden'!K83)</f>
        <v>0</v>
      </c>
      <c r="K82" s="127">
        <f>IF('Indicator Date hidden'!L83="x","x",K$2-'Indicator Date hidden'!L83)</f>
        <v>0</v>
      </c>
      <c r="L82" s="127">
        <f>IF('Indicator Date hidden'!M83="x","x",L$2-'Indicator Date hidden'!M83)</f>
        <v>0</v>
      </c>
      <c r="M82" s="127">
        <f>IF('Indicator Date hidden'!N83="x","x",M$2-'Indicator Date hidden'!N83)</f>
        <v>0</v>
      </c>
      <c r="N82" s="127">
        <f>IF('Indicator Date hidden'!O83="x","x",N$2-'Indicator Date hidden'!O83)</f>
        <v>0</v>
      </c>
      <c r="O82" s="127">
        <f>IF('Indicator Date hidden'!P83="x","x",O$2-'Indicator Date hidden'!P83)</f>
        <v>0</v>
      </c>
      <c r="P82" s="127">
        <f>IF('Indicator Date hidden'!Q83="x","x",P$2-'Indicator Date hidden'!Q83)</f>
        <v>0</v>
      </c>
      <c r="Q82" s="127">
        <f>IF('Indicator Date hidden'!R83="x","x",Q$2-'Indicator Date hidden'!R83)</f>
        <v>0</v>
      </c>
      <c r="R82" s="127">
        <f>IF('Indicator Date hidden'!S83="x","x",R$2-'Indicator Date hidden'!S83)</f>
        <v>0</v>
      </c>
      <c r="S82" s="127">
        <f>IF('Indicator Date hidden'!T83="x","x",S$2-'Indicator Date hidden'!T83)</f>
        <v>0</v>
      </c>
      <c r="T82" s="127">
        <f>IF('Indicator Date hidden'!U83="x","x",T$2-'Indicator Date hidden'!U83)</f>
        <v>0</v>
      </c>
      <c r="U82" s="127">
        <f>IF('Indicator Date hidden'!V83="x","x",U$2-'Indicator Date hidden'!V83)</f>
        <v>0</v>
      </c>
      <c r="V82" s="127">
        <f>IF('Indicator Date hidden'!W83="x","x",V$2-'Indicator Date hidden'!W83)</f>
        <v>0</v>
      </c>
      <c r="W82" s="127">
        <f>IF('Indicator Date hidden'!X83="x","x",W$2-'Indicator Date hidden'!X83)</f>
        <v>0</v>
      </c>
      <c r="X82" s="127">
        <f>IF('Indicator Date hidden'!Y83="x","x",X$2-'Indicator Date hidden'!Y83)</f>
        <v>0</v>
      </c>
      <c r="Y82" s="127">
        <f>IF('Indicator Date hidden'!Z83="x","x",Y$2-'Indicator Date hidden'!Z83)</f>
        <v>0</v>
      </c>
      <c r="Z82" s="127">
        <f>IF('Indicator Date hidden'!AA83="x","x",Z$2-'Indicator Date hidden'!AA83)</f>
        <v>0</v>
      </c>
      <c r="AA82" s="127">
        <f>IF('Indicator Date hidden'!AB83="x","x",AA$2-'Indicator Date hidden'!AB83)</f>
        <v>0</v>
      </c>
      <c r="AB82" s="127">
        <f>IF('Indicator Date hidden'!AC83="x","x",AB$2-'Indicator Date hidden'!AC83)</f>
        <v>0</v>
      </c>
      <c r="AC82" s="127">
        <f>IF('Indicator Date hidden'!AD83="x","x",AC$2-'Indicator Date hidden'!AD83)</f>
        <v>0</v>
      </c>
      <c r="AD82" s="127">
        <f>IF('Indicator Date hidden'!AE83="x","x",AD$2-'Indicator Date hidden'!AE83)</f>
        <v>0</v>
      </c>
      <c r="AE82" s="127">
        <f>IF('Indicator Date hidden'!AF83="x","x",AE$2-'Indicator Date hidden'!AF83)</f>
        <v>0</v>
      </c>
      <c r="AF82" s="127">
        <f>IF('Indicator Date hidden'!AG83="x","x",AF$2-'Indicator Date hidden'!AG83)</f>
        <v>0</v>
      </c>
      <c r="AG82" s="127">
        <f>IF('Indicator Date hidden'!AH83="x","x",AG$2-'Indicator Date hidden'!AH83)</f>
        <v>0</v>
      </c>
      <c r="AH82" s="127">
        <f>IF('Indicator Date hidden'!AI83="x","x",AH$2-'Indicator Date hidden'!AI83)</f>
        <v>0</v>
      </c>
      <c r="AI82" s="127">
        <f>IF('Indicator Date hidden'!AJ83="x","x",AI$2-'Indicator Date hidden'!AJ83)</f>
        <v>0</v>
      </c>
      <c r="AJ82" s="127">
        <f>IF('Indicator Date hidden'!AK83="x","x",AJ$2-'Indicator Date hidden'!AK83)</f>
        <v>0</v>
      </c>
      <c r="AK82" s="127">
        <f>IF('Indicator Date hidden'!AL83="x","x",AK$2-'Indicator Date hidden'!AL83)</f>
        <v>0</v>
      </c>
      <c r="AL82" s="127">
        <f>IF('Indicator Date hidden'!AM83="x","x",AL$2-'Indicator Date hidden'!AM83)</f>
        <v>0</v>
      </c>
      <c r="AM82" s="127">
        <f>IF('Indicator Date hidden'!AN83="x","x",AM$2-'Indicator Date hidden'!AN83)</f>
        <v>0</v>
      </c>
      <c r="AN82" s="127">
        <f>IF('Indicator Date hidden'!AO83="x","x",AN$2-'Indicator Date hidden'!AO83)</f>
        <v>0</v>
      </c>
      <c r="AO82" s="127">
        <f>IF('Indicator Date hidden'!AP83="x","x",AO$2-'Indicator Date hidden'!AP83)</f>
        <v>0</v>
      </c>
      <c r="AP82" s="127">
        <f>IF('Indicator Date hidden'!AQ83="x","x",AP$2-'Indicator Date hidden'!AQ83)</f>
        <v>0</v>
      </c>
      <c r="AQ82" s="127">
        <f>IF('Indicator Date hidden'!AR83="x","x",AQ$2-'Indicator Date hidden'!AR83)</f>
        <v>0</v>
      </c>
      <c r="AR82" s="127">
        <f>IF('Indicator Date hidden'!AS83="x","x",AR$2-'Indicator Date hidden'!AS83)</f>
        <v>0</v>
      </c>
      <c r="AS82" s="127">
        <f>IF('Indicator Date hidden'!AT83="x","x",AS$2-'Indicator Date hidden'!AT83)</f>
        <v>0</v>
      </c>
      <c r="AT82" s="127">
        <f>IF('Indicator Date hidden'!AU83="x","x",AT$2-'Indicator Date hidden'!AU83)</f>
        <v>0</v>
      </c>
      <c r="AU82">
        <f t="shared" si="5"/>
        <v>2</v>
      </c>
      <c r="AV82" s="129">
        <f t="shared" si="6"/>
        <v>5.2631578947368418E-2</v>
      </c>
      <c r="AW82">
        <f t="shared" si="7"/>
        <v>1</v>
      </c>
      <c r="AX82" s="129" t="e">
        <f t="shared" ca="1" si="8"/>
        <v>#NAME?</v>
      </c>
      <c r="AY82" s="130">
        <f t="shared" si="9"/>
        <v>0</v>
      </c>
    </row>
    <row r="83" spans="1:51" ht="15.75" customHeight="1" x14ac:dyDescent="0.25">
      <c r="A83" s="47" t="s">
        <v>274</v>
      </c>
      <c r="B83" s="127">
        <f>IF('Indicator Date hidden'!C84="x","x",B$2-'Indicator Date hidden'!C84)</f>
        <v>0</v>
      </c>
      <c r="C83" s="127">
        <f>IF('Indicator Date hidden'!D84="x","x",C$2-'Indicator Date hidden'!D84)</f>
        <v>0</v>
      </c>
      <c r="D83" s="127">
        <f>IF('Indicator Date hidden'!E84="x","x",D$2-'Indicator Date hidden'!E84)</f>
        <v>0</v>
      </c>
      <c r="E83" s="127">
        <f>IF('Indicator Date hidden'!F84="x","x",E$2-'Indicator Date hidden'!F84)</f>
        <v>0</v>
      </c>
      <c r="F83" s="127">
        <f>IF('Indicator Date hidden'!G84="x","x",F$2-'Indicator Date hidden'!G84)</f>
        <v>0</v>
      </c>
      <c r="G83" s="127">
        <f>IF('Indicator Date hidden'!H84="x","x",G$2-'Indicator Date hidden'!H84)</f>
        <v>0</v>
      </c>
      <c r="H83" s="127">
        <f>IF('Indicator Date hidden'!I84="x","x",H$2-'Indicator Date hidden'!I84)</f>
        <v>2</v>
      </c>
      <c r="I83" s="127">
        <f>IF('Indicator Date hidden'!J84="x","x",I$2-'Indicator Date hidden'!J84)</f>
        <v>0</v>
      </c>
      <c r="J83" s="127">
        <f>IF('Indicator Date hidden'!K84="x","x",J$2-'Indicator Date hidden'!K84)</f>
        <v>0</v>
      </c>
      <c r="K83" s="127">
        <f>IF('Indicator Date hidden'!L84="x","x",K$2-'Indicator Date hidden'!L84)</f>
        <v>0</v>
      </c>
      <c r="L83" s="127">
        <f>IF('Indicator Date hidden'!M84="x","x",L$2-'Indicator Date hidden'!M84)</f>
        <v>0</v>
      </c>
      <c r="M83" s="127">
        <f>IF('Indicator Date hidden'!N84="x","x",M$2-'Indicator Date hidden'!N84)</f>
        <v>0</v>
      </c>
      <c r="N83" s="127">
        <f>IF('Indicator Date hidden'!O84="x","x",N$2-'Indicator Date hidden'!O84)</f>
        <v>0</v>
      </c>
      <c r="O83" s="127">
        <f>IF('Indicator Date hidden'!P84="x","x",O$2-'Indicator Date hidden'!P84)</f>
        <v>0</v>
      </c>
      <c r="P83" s="127">
        <f>IF('Indicator Date hidden'!Q84="x","x",P$2-'Indicator Date hidden'!Q84)</f>
        <v>0</v>
      </c>
      <c r="Q83" s="127">
        <f>IF('Indicator Date hidden'!R84="x","x",Q$2-'Indicator Date hidden'!R84)</f>
        <v>0</v>
      </c>
      <c r="R83" s="127">
        <f>IF('Indicator Date hidden'!S84="x","x",R$2-'Indicator Date hidden'!S84)</f>
        <v>0</v>
      </c>
      <c r="S83" s="127">
        <f>IF('Indicator Date hidden'!T84="x","x",S$2-'Indicator Date hidden'!T84)</f>
        <v>0</v>
      </c>
      <c r="T83" s="127">
        <f>IF('Indicator Date hidden'!U84="x","x",T$2-'Indicator Date hidden'!U84)</f>
        <v>0</v>
      </c>
      <c r="U83" s="127">
        <f>IF('Indicator Date hidden'!V84="x","x",U$2-'Indicator Date hidden'!V84)</f>
        <v>0</v>
      </c>
      <c r="V83" s="127">
        <f>IF('Indicator Date hidden'!W84="x","x",V$2-'Indicator Date hidden'!W84)</f>
        <v>0</v>
      </c>
      <c r="W83" s="127">
        <f>IF('Indicator Date hidden'!X84="x","x",W$2-'Indicator Date hidden'!X84)</f>
        <v>0</v>
      </c>
      <c r="X83" s="127">
        <f>IF('Indicator Date hidden'!Y84="x","x",X$2-'Indicator Date hidden'!Y84)</f>
        <v>0</v>
      </c>
      <c r="Y83" s="127">
        <f>IF('Indicator Date hidden'!Z84="x","x",Y$2-'Indicator Date hidden'!Z84)</f>
        <v>0</v>
      </c>
      <c r="Z83" s="127">
        <f>IF('Indicator Date hidden'!AA84="x","x",Z$2-'Indicator Date hidden'!AA84)</f>
        <v>0</v>
      </c>
      <c r="AA83" s="127">
        <f>IF('Indicator Date hidden'!AB84="x","x",AA$2-'Indicator Date hidden'!AB84)</f>
        <v>0</v>
      </c>
      <c r="AB83" s="127">
        <f>IF('Indicator Date hidden'!AC84="x","x",AB$2-'Indicator Date hidden'!AC84)</f>
        <v>0</v>
      </c>
      <c r="AC83" s="127">
        <f>IF('Indicator Date hidden'!AD84="x","x",AC$2-'Indicator Date hidden'!AD84)</f>
        <v>0</v>
      </c>
      <c r="AD83" s="127">
        <f>IF('Indicator Date hidden'!AE84="x","x",AD$2-'Indicator Date hidden'!AE84)</f>
        <v>0</v>
      </c>
      <c r="AE83" s="127">
        <f>IF('Indicator Date hidden'!AF84="x","x",AE$2-'Indicator Date hidden'!AF84)</f>
        <v>0</v>
      </c>
      <c r="AF83" s="127">
        <f>IF('Indicator Date hidden'!AG84="x","x",AF$2-'Indicator Date hidden'!AG84)</f>
        <v>0</v>
      </c>
      <c r="AG83" s="127">
        <f>IF('Indicator Date hidden'!AH84="x","x",AG$2-'Indicator Date hidden'!AH84)</f>
        <v>0</v>
      </c>
      <c r="AH83" s="127">
        <f>IF('Indicator Date hidden'!AI84="x","x",AH$2-'Indicator Date hidden'!AI84)</f>
        <v>0</v>
      </c>
      <c r="AI83" s="127">
        <f>IF('Indicator Date hidden'!AJ84="x","x",AI$2-'Indicator Date hidden'!AJ84)</f>
        <v>0</v>
      </c>
      <c r="AJ83" s="127">
        <f>IF('Indicator Date hidden'!AK84="x","x",AJ$2-'Indicator Date hidden'!AK84)</f>
        <v>0</v>
      </c>
      <c r="AK83" s="127">
        <f>IF('Indicator Date hidden'!AL84="x","x",AK$2-'Indicator Date hidden'!AL84)</f>
        <v>0</v>
      </c>
      <c r="AL83" s="127">
        <f>IF('Indicator Date hidden'!AM84="x","x",AL$2-'Indicator Date hidden'!AM84)</f>
        <v>0</v>
      </c>
      <c r="AM83" s="127">
        <f>IF('Indicator Date hidden'!AN84="x","x",AM$2-'Indicator Date hidden'!AN84)</f>
        <v>0</v>
      </c>
      <c r="AN83" s="127">
        <f>IF('Indicator Date hidden'!AO84="x","x",AN$2-'Indicator Date hidden'!AO84)</f>
        <v>0</v>
      </c>
      <c r="AO83" s="127">
        <f>IF('Indicator Date hidden'!AP84="x","x",AO$2-'Indicator Date hidden'!AP84)</f>
        <v>0</v>
      </c>
      <c r="AP83" s="127">
        <f>IF('Indicator Date hidden'!AQ84="x","x",AP$2-'Indicator Date hidden'!AQ84)</f>
        <v>0</v>
      </c>
      <c r="AQ83" s="127">
        <f>IF('Indicator Date hidden'!AR84="x","x",AQ$2-'Indicator Date hidden'!AR84)</f>
        <v>0</v>
      </c>
      <c r="AR83" s="127">
        <f>IF('Indicator Date hidden'!AS84="x","x",AR$2-'Indicator Date hidden'!AS84)</f>
        <v>0</v>
      </c>
      <c r="AS83" s="127">
        <f>IF('Indicator Date hidden'!AT84="x","x",AS$2-'Indicator Date hidden'!AT84)</f>
        <v>0</v>
      </c>
      <c r="AT83" s="127">
        <f>IF('Indicator Date hidden'!AU84="x","x",AT$2-'Indicator Date hidden'!AU84)</f>
        <v>0</v>
      </c>
      <c r="AU83">
        <f t="shared" si="5"/>
        <v>2</v>
      </c>
      <c r="AV83" s="129">
        <f t="shared" si="6"/>
        <v>5.2631578947368418E-2</v>
      </c>
      <c r="AW83">
        <f t="shared" si="7"/>
        <v>1</v>
      </c>
      <c r="AX83" s="129" t="e">
        <f t="shared" ca="1" si="8"/>
        <v>#NAME?</v>
      </c>
      <c r="AY83" s="130">
        <f t="shared" si="9"/>
        <v>0</v>
      </c>
    </row>
    <row r="84" spans="1:51" ht="15.75" customHeight="1" x14ac:dyDescent="0.25">
      <c r="A84" s="47" t="s">
        <v>276</v>
      </c>
      <c r="B84" s="127">
        <f>IF('Indicator Date hidden'!C85="x","x",B$2-'Indicator Date hidden'!C85)</f>
        <v>0</v>
      </c>
      <c r="C84" s="127">
        <f>IF('Indicator Date hidden'!D85="x","x",C$2-'Indicator Date hidden'!D85)</f>
        <v>0</v>
      </c>
      <c r="D84" s="127">
        <f>IF('Indicator Date hidden'!E85="x","x",D$2-'Indicator Date hidden'!E85)</f>
        <v>0</v>
      </c>
      <c r="E84" s="127">
        <f>IF('Indicator Date hidden'!F85="x","x",E$2-'Indicator Date hidden'!F85)</f>
        <v>0</v>
      </c>
      <c r="F84" s="127">
        <f>IF('Indicator Date hidden'!G85="x","x",F$2-'Indicator Date hidden'!G85)</f>
        <v>0</v>
      </c>
      <c r="G84" s="127">
        <f>IF('Indicator Date hidden'!H85="x","x",G$2-'Indicator Date hidden'!H85)</f>
        <v>0</v>
      </c>
      <c r="H84" s="127">
        <f>IF('Indicator Date hidden'!I85="x","x",H$2-'Indicator Date hidden'!I85)</f>
        <v>2</v>
      </c>
      <c r="I84" s="127">
        <f>IF('Indicator Date hidden'!J85="x","x",I$2-'Indicator Date hidden'!J85)</f>
        <v>0</v>
      </c>
      <c r="J84" s="127">
        <f>IF('Indicator Date hidden'!K85="x","x",J$2-'Indicator Date hidden'!K85)</f>
        <v>0</v>
      </c>
      <c r="K84" s="127">
        <f>IF('Indicator Date hidden'!L85="x","x",K$2-'Indicator Date hidden'!L85)</f>
        <v>0</v>
      </c>
      <c r="L84" s="127">
        <f>IF('Indicator Date hidden'!M85="x","x",L$2-'Indicator Date hidden'!M85)</f>
        <v>0</v>
      </c>
      <c r="M84" s="127">
        <f>IF('Indicator Date hidden'!N85="x","x",M$2-'Indicator Date hidden'!N85)</f>
        <v>0</v>
      </c>
      <c r="N84" s="127">
        <f>IF('Indicator Date hidden'!O85="x","x",N$2-'Indicator Date hidden'!O85)</f>
        <v>0</v>
      </c>
      <c r="O84" s="127">
        <f>IF('Indicator Date hidden'!P85="x","x",O$2-'Indicator Date hidden'!P85)</f>
        <v>0</v>
      </c>
      <c r="P84" s="127">
        <f>IF('Indicator Date hidden'!Q85="x","x",P$2-'Indicator Date hidden'!Q85)</f>
        <v>0</v>
      </c>
      <c r="Q84" s="127">
        <f>IF('Indicator Date hidden'!R85="x","x",Q$2-'Indicator Date hidden'!R85)</f>
        <v>0</v>
      </c>
      <c r="R84" s="127">
        <f>IF('Indicator Date hidden'!S85="x","x",R$2-'Indicator Date hidden'!S85)</f>
        <v>0</v>
      </c>
      <c r="S84" s="127">
        <f>IF('Indicator Date hidden'!T85="x","x",S$2-'Indicator Date hidden'!T85)</f>
        <v>0</v>
      </c>
      <c r="T84" s="127">
        <f>IF('Indicator Date hidden'!U85="x","x",T$2-'Indicator Date hidden'!U85)</f>
        <v>0</v>
      </c>
      <c r="U84" s="127">
        <f>IF('Indicator Date hidden'!V85="x","x",U$2-'Indicator Date hidden'!V85)</f>
        <v>0</v>
      </c>
      <c r="V84" s="127">
        <f>IF('Indicator Date hidden'!W85="x","x",V$2-'Indicator Date hidden'!W85)</f>
        <v>0</v>
      </c>
      <c r="W84" s="127">
        <f>IF('Indicator Date hidden'!X85="x","x",W$2-'Indicator Date hidden'!X85)</f>
        <v>0</v>
      </c>
      <c r="X84" s="127">
        <f>IF('Indicator Date hidden'!Y85="x","x",X$2-'Indicator Date hidden'!Y85)</f>
        <v>0</v>
      </c>
      <c r="Y84" s="127">
        <f>IF('Indicator Date hidden'!Z85="x","x",Y$2-'Indicator Date hidden'!Z85)</f>
        <v>0</v>
      </c>
      <c r="Z84" s="127">
        <f>IF('Indicator Date hidden'!AA85="x","x",Z$2-'Indicator Date hidden'!AA85)</f>
        <v>0</v>
      </c>
      <c r="AA84" s="127">
        <f>IF('Indicator Date hidden'!AB85="x","x",AA$2-'Indicator Date hidden'!AB85)</f>
        <v>0</v>
      </c>
      <c r="AB84" s="127">
        <f>IF('Indicator Date hidden'!AC85="x","x",AB$2-'Indicator Date hidden'!AC85)</f>
        <v>0</v>
      </c>
      <c r="AC84" s="127">
        <f>IF('Indicator Date hidden'!AD85="x","x",AC$2-'Indicator Date hidden'!AD85)</f>
        <v>0</v>
      </c>
      <c r="AD84" s="127">
        <f>IF('Indicator Date hidden'!AE85="x","x",AD$2-'Indicator Date hidden'!AE85)</f>
        <v>0</v>
      </c>
      <c r="AE84" s="127">
        <f>IF('Indicator Date hidden'!AF85="x","x",AE$2-'Indicator Date hidden'!AF85)</f>
        <v>0</v>
      </c>
      <c r="AF84" s="127">
        <f>IF('Indicator Date hidden'!AG85="x","x",AF$2-'Indicator Date hidden'!AG85)</f>
        <v>0</v>
      </c>
      <c r="AG84" s="127">
        <f>IF('Indicator Date hidden'!AH85="x","x",AG$2-'Indicator Date hidden'!AH85)</f>
        <v>0</v>
      </c>
      <c r="AH84" s="127">
        <f>IF('Indicator Date hidden'!AI85="x","x",AH$2-'Indicator Date hidden'!AI85)</f>
        <v>0</v>
      </c>
      <c r="AI84" s="127">
        <f>IF('Indicator Date hidden'!AJ85="x","x",AI$2-'Indicator Date hidden'!AJ85)</f>
        <v>0</v>
      </c>
      <c r="AJ84" s="127">
        <f>IF('Indicator Date hidden'!AK85="x","x",AJ$2-'Indicator Date hidden'!AK85)</f>
        <v>0</v>
      </c>
      <c r="AK84" s="127">
        <f>IF('Indicator Date hidden'!AL85="x","x",AK$2-'Indicator Date hidden'!AL85)</f>
        <v>0</v>
      </c>
      <c r="AL84" s="127">
        <f>IF('Indicator Date hidden'!AM85="x","x",AL$2-'Indicator Date hidden'!AM85)</f>
        <v>0</v>
      </c>
      <c r="AM84" s="127">
        <f>IF('Indicator Date hidden'!AN85="x","x",AM$2-'Indicator Date hidden'!AN85)</f>
        <v>0</v>
      </c>
      <c r="AN84" s="127">
        <f>IF('Indicator Date hidden'!AO85="x","x",AN$2-'Indicator Date hidden'!AO85)</f>
        <v>0</v>
      </c>
      <c r="AO84" s="127">
        <f>IF('Indicator Date hidden'!AP85="x","x",AO$2-'Indicator Date hidden'!AP85)</f>
        <v>0</v>
      </c>
      <c r="AP84" s="127">
        <f>IF('Indicator Date hidden'!AQ85="x","x",AP$2-'Indicator Date hidden'!AQ85)</f>
        <v>0</v>
      </c>
      <c r="AQ84" s="127">
        <f>IF('Indicator Date hidden'!AR85="x","x",AQ$2-'Indicator Date hidden'!AR85)</f>
        <v>0</v>
      </c>
      <c r="AR84" s="127">
        <f>IF('Indicator Date hidden'!AS85="x","x",AR$2-'Indicator Date hidden'!AS85)</f>
        <v>0</v>
      </c>
      <c r="AS84" s="127">
        <f>IF('Indicator Date hidden'!AT85="x","x",AS$2-'Indicator Date hidden'!AT85)</f>
        <v>0</v>
      </c>
      <c r="AT84" s="127">
        <f>IF('Indicator Date hidden'!AU85="x","x",AT$2-'Indicator Date hidden'!AU85)</f>
        <v>0</v>
      </c>
      <c r="AU84">
        <f t="shared" si="5"/>
        <v>2</v>
      </c>
      <c r="AV84" s="129">
        <f t="shared" si="6"/>
        <v>5.2631578947368418E-2</v>
      </c>
      <c r="AW84">
        <f t="shared" si="7"/>
        <v>1</v>
      </c>
      <c r="AX84" s="129" t="e">
        <f t="shared" ca="1" si="8"/>
        <v>#NAME?</v>
      </c>
      <c r="AY84" s="130">
        <f t="shared" si="9"/>
        <v>0</v>
      </c>
    </row>
    <row r="85" spans="1:51" ht="15.75" customHeight="1" x14ac:dyDescent="0.25">
      <c r="A85" s="47" t="s">
        <v>278</v>
      </c>
      <c r="B85" s="127">
        <f>IF('Indicator Date hidden'!C86="x","x",B$2-'Indicator Date hidden'!C86)</f>
        <v>0</v>
      </c>
      <c r="C85" s="127">
        <f>IF('Indicator Date hidden'!D86="x","x",C$2-'Indicator Date hidden'!D86)</f>
        <v>0</v>
      </c>
      <c r="D85" s="127">
        <f>IF('Indicator Date hidden'!E86="x","x",D$2-'Indicator Date hidden'!E86)</f>
        <v>0</v>
      </c>
      <c r="E85" s="127">
        <f>IF('Indicator Date hidden'!F86="x","x",E$2-'Indicator Date hidden'!F86)</f>
        <v>0</v>
      </c>
      <c r="F85" s="127">
        <f>IF('Indicator Date hidden'!G86="x","x",F$2-'Indicator Date hidden'!G86)</f>
        <v>0</v>
      </c>
      <c r="G85" s="127">
        <f>IF('Indicator Date hidden'!H86="x","x",G$2-'Indicator Date hidden'!H86)</f>
        <v>0</v>
      </c>
      <c r="H85" s="127">
        <f>IF('Indicator Date hidden'!I86="x","x",H$2-'Indicator Date hidden'!I86)</f>
        <v>2</v>
      </c>
      <c r="I85" s="127">
        <f>IF('Indicator Date hidden'!J86="x","x",I$2-'Indicator Date hidden'!J86)</f>
        <v>0</v>
      </c>
      <c r="J85" s="127">
        <f>IF('Indicator Date hidden'!K86="x","x",J$2-'Indicator Date hidden'!K86)</f>
        <v>0</v>
      </c>
      <c r="K85" s="127">
        <f>IF('Indicator Date hidden'!L86="x","x",K$2-'Indicator Date hidden'!L86)</f>
        <v>0</v>
      </c>
      <c r="L85" s="127">
        <f>IF('Indicator Date hidden'!M86="x","x",L$2-'Indicator Date hidden'!M86)</f>
        <v>0</v>
      </c>
      <c r="M85" s="127">
        <f>IF('Indicator Date hidden'!N86="x","x",M$2-'Indicator Date hidden'!N86)</f>
        <v>0</v>
      </c>
      <c r="N85" s="127">
        <f>IF('Indicator Date hidden'!O86="x","x",N$2-'Indicator Date hidden'!O86)</f>
        <v>0</v>
      </c>
      <c r="O85" s="127">
        <f>IF('Indicator Date hidden'!P86="x","x",O$2-'Indicator Date hidden'!P86)</f>
        <v>0</v>
      </c>
      <c r="P85" s="127">
        <f>IF('Indicator Date hidden'!Q86="x","x",P$2-'Indicator Date hidden'!Q86)</f>
        <v>0</v>
      </c>
      <c r="Q85" s="127">
        <f>IF('Indicator Date hidden'!R86="x","x",Q$2-'Indicator Date hidden'!R86)</f>
        <v>0</v>
      </c>
      <c r="R85" s="127">
        <f>IF('Indicator Date hidden'!S86="x","x",R$2-'Indicator Date hidden'!S86)</f>
        <v>0</v>
      </c>
      <c r="S85" s="127">
        <f>IF('Indicator Date hidden'!T86="x","x",S$2-'Indicator Date hidden'!T86)</f>
        <v>0</v>
      </c>
      <c r="T85" s="127">
        <f>IF('Indicator Date hidden'!U86="x","x",T$2-'Indicator Date hidden'!U86)</f>
        <v>0</v>
      </c>
      <c r="U85" s="127">
        <f>IF('Indicator Date hidden'!V86="x","x",U$2-'Indicator Date hidden'!V86)</f>
        <v>0</v>
      </c>
      <c r="V85" s="127">
        <f>IF('Indicator Date hidden'!W86="x","x",V$2-'Indicator Date hidden'!W86)</f>
        <v>0</v>
      </c>
      <c r="W85" s="127">
        <f>IF('Indicator Date hidden'!X86="x","x",W$2-'Indicator Date hidden'!X86)</f>
        <v>0</v>
      </c>
      <c r="X85" s="127">
        <f>IF('Indicator Date hidden'!Y86="x","x",X$2-'Indicator Date hidden'!Y86)</f>
        <v>0</v>
      </c>
      <c r="Y85" s="127">
        <f>IF('Indicator Date hidden'!Z86="x","x",Y$2-'Indicator Date hidden'!Z86)</f>
        <v>0</v>
      </c>
      <c r="Z85" s="127">
        <f>IF('Indicator Date hidden'!AA86="x","x",Z$2-'Indicator Date hidden'!AA86)</f>
        <v>0</v>
      </c>
      <c r="AA85" s="127">
        <f>IF('Indicator Date hidden'!AB86="x","x",AA$2-'Indicator Date hidden'!AB86)</f>
        <v>0</v>
      </c>
      <c r="AB85" s="127">
        <f>IF('Indicator Date hidden'!AC86="x","x",AB$2-'Indicator Date hidden'!AC86)</f>
        <v>0</v>
      </c>
      <c r="AC85" s="127">
        <f>IF('Indicator Date hidden'!AD86="x","x",AC$2-'Indicator Date hidden'!AD86)</f>
        <v>0</v>
      </c>
      <c r="AD85" s="127">
        <f>IF('Indicator Date hidden'!AE86="x","x",AD$2-'Indicator Date hidden'!AE86)</f>
        <v>0</v>
      </c>
      <c r="AE85" s="127">
        <f>IF('Indicator Date hidden'!AF86="x","x",AE$2-'Indicator Date hidden'!AF86)</f>
        <v>0</v>
      </c>
      <c r="AF85" s="127">
        <f>IF('Indicator Date hidden'!AG86="x","x",AF$2-'Indicator Date hidden'!AG86)</f>
        <v>0</v>
      </c>
      <c r="AG85" s="127">
        <f>IF('Indicator Date hidden'!AH86="x","x",AG$2-'Indicator Date hidden'!AH86)</f>
        <v>0</v>
      </c>
      <c r="AH85" s="127">
        <f>IF('Indicator Date hidden'!AI86="x","x",AH$2-'Indicator Date hidden'!AI86)</f>
        <v>0</v>
      </c>
      <c r="AI85" s="127">
        <f>IF('Indicator Date hidden'!AJ86="x","x",AI$2-'Indicator Date hidden'!AJ86)</f>
        <v>0</v>
      </c>
      <c r="AJ85" s="127">
        <f>IF('Indicator Date hidden'!AK86="x","x",AJ$2-'Indicator Date hidden'!AK86)</f>
        <v>0</v>
      </c>
      <c r="AK85" s="127">
        <f>IF('Indicator Date hidden'!AL86="x","x",AK$2-'Indicator Date hidden'!AL86)</f>
        <v>0</v>
      </c>
      <c r="AL85" s="127">
        <f>IF('Indicator Date hidden'!AM86="x","x",AL$2-'Indicator Date hidden'!AM86)</f>
        <v>0</v>
      </c>
      <c r="AM85" s="127">
        <f>IF('Indicator Date hidden'!AN86="x","x",AM$2-'Indicator Date hidden'!AN86)</f>
        <v>0</v>
      </c>
      <c r="AN85" s="127">
        <f>IF('Indicator Date hidden'!AO86="x","x",AN$2-'Indicator Date hidden'!AO86)</f>
        <v>0</v>
      </c>
      <c r="AO85" s="127">
        <f>IF('Indicator Date hidden'!AP86="x","x",AO$2-'Indicator Date hidden'!AP86)</f>
        <v>0</v>
      </c>
      <c r="AP85" s="127">
        <f>IF('Indicator Date hidden'!AQ86="x","x",AP$2-'Indicator Date hidden'!AQ86)</f>
        <v>0</v>
      </c>
      <c r="AQ85" s="127">
        <f>IF('Indicator Date hidden'!AR86="x","x",AQ$2-'Indicator Date hidden'!AR86)</f>
        <v>0</v>
      </c>
      <c r="AR85" s="127">
        <f>IF('Indicator Date hidden'!AS86="x","x",AR$2-'Indicator Date hidden'!AS86)</f>
        <v>0</v>
      </c>
      <c r="AS85" s="127">
        <f>IF('Indicator Date hidden'!AT86="x","x",AS$2-'Indicator Date hidden'!AT86)</f>
        <v>0</v>
      </c>
      <c r="AT85" s="127">
        <f>IF('Indicator Date hidden'!AU86="x","x",AT$2-'Indicator Date hidden'!AU86)</f>
        <v>0</v>
      </c>
      <c r="AU85">
        <f t="shared" si="5"/>
        <v>2</v>
      </c>
      <c r="AV85" s="129">
        <f t="shared" si="6"/>
        <v>5.2631578947368418E-2</v>
      </c>
      <c r="AW85">
        <f t="shared" si="7"/>
        <v>1</v>
      </c>
      <c r="AX85" s="129" t="e">
        <f t="shared" ca="1" si="8"/>
        <v>#NAME?</v>
      </c>
      <c r="AY85" s="130">
        <f t="shared" si="9"/>
        <v>0</v>
      </c>
    </row>
    <row r="86" spans="1:51" ht="15.75" customHeight="1" x14ac:dyDescent="0.25">
      <c r="A86" s="47" t="s">
        <v>280</v>
      </c>
      <c r="B86" s="127">
        <f>IF('Indicator Date hidden'!C87="x","x",B$2-'Indicator Date hidden'!C87)</f>
        <v>0</v>
      </c>
      <c r="C86" s="127">
        <f>IF('Indicator Date hidden'!D87="x","x",C$2-'Indicator Date hidden'!D87)</f>
        <v>0</v>
      </c>
      <c r="D86" s="127">
        <f>IF('Indicator Date hidden'!E87="x","x",D$2-'Indicator Date hidden'!E87)</f>
        <v>0</v>
      </c>
      <c r="E86" s="127">
        <f>IF('Indicator Date hidden'!F87="x","x",E$2-'Indicator Date hidden'!F87)</f>
        <v>0</v>
      </c>
      <c r="F86" s="127">
        <f>IF('Indicator Date hidden'!G87="x","x",F$2-'Indicator Date hidden'!G87)</f>
        <v>0</v>
      </c>
      <c r="G86" s="127">
        <f>IF('Indicator Date hidden'!H87="x","x",G$2-'Indicator Date hidden'!H87)</f>
        <v>0</v>
      </c>
      <c r="H86" s="127">
        <f>IF('Indicator Date hidden'!I87="x","x",H$2-'Indicator Date hidden'!I87)</f>
        <v>2</v>
      </c>
      <c r="I86" s="127">
        <f>IF('Indicator Date hidden'!J87="x","x",I$2-'Indicator Date hidden'!J87)</f>
        <v>0</v>
      </c>
      <c r="J86" s="127">
        <f>IF('Indicator Date hidden'!K87="x","x",J$2-'Indicator Date hidden'!K87)</f>
        <v>0</v>
      </c>
      <c r="K86" s="127">
        <f>IF('Indicator Date hidden'!L87="x","x",K$2-'Indicator Date hidden'!L87)</f>
        <v>0</v>
      </c>
      <c r="L86" s="127">
        <f>IF('Indicator Date hidden'!M87="x","x",L$2-'Indicator Date hidden'!M87)</f>
        <v>0</v>
      </c>
      <c r="M86" s="127">
        <f>IF('Indicator Date hidden'!N87="x","x",M$2-'Indicator Date hidden'!N87)</f>
        <v>0</v>
      </c>
      <c r="N86" s="127">
        <f>IF('Indicator Date hidden'!O87="x","x",N$2-'Indicator Date hidden'!O87)</f>
        <v>0</v>
      </c>
      <c r="O86" s="127">
        <f>IF('Indicator Date hidden'!P87="x","x",O$2-'Indicator Date hidden'!P87)</f>
        <v>0</v>
      </c>
      <c r="P86" s="127">
        <f>IF('Indicator Date hidden'!Q87="x","x",P$2-'Indicator Date hidden'!Q87)</f>
        <v>0</v>
      </c>
      <c r="Q86" s="127">
        <f>IF('Indicator Date hidden'!R87="x","x",Q$2-'Indicator Date hidden'!R87)</f>
        <v>0</v>
      </c>
      <c r="R86" s="127">
        <f>IF('Indicator Date hidden'!S87="x","x",R$2-'Indicator Date hidden'!S87)</f>
        <v>0</v>
      </c>
      <c r="S86" s="127">
        <f>IF('Indicator Date hidden'!T87="x","x",S$2-'Indicator Date hidden'!T87)</f>
        <v>0</v>
      </c>
      <c r="T86" s="127">
        <f>IF('Indicator Date hidden'!U87="x","x",T$2-'Indicator Date hidden'!U87)</f>
        <v>0</v>
      </c>
      <c r="U86" s="127">
        <f>IF('Indicator Date hidden'!V87="x","x",U$2-'Indicator Date hidden'!V87)</f>
        <v>0</v>
      </c>
      <c r="V86" s="127">
        <f>IF('Indicator Date hidden'!W87="x","x",V$2-'Indicator Date hidden'!W87)</f>
        <v>0</v>
      </c>
      <c r="W86" s="127">
        <f>IF('Indicator Date hidden'!X87="x","x",W$2-'Indicator Date hidden'!X87)</f>
        <v>0</v>
      </c>
      <c r="X86" s="127">
        <f>IF('Indicator Date hidden'!Y87="x","x",X$2-'Indicator Date hidden'!Y87)</f>
        <v>0</v>
      </c>
      <c r="Y86" s="127">
        <f>IF('Indicator Date hidden'!Z87="x","x",Y$2-'Indicator Date hidden'!Z87)</f>
        <v>0</v>
      </c>
      <c r="Z86" s="127">
        <f>IF('Indicator Date hidden'!AA87="x","x",Z$2-'Indicator Date hidden'!AA87)</f>
        <v>0</v>
      </c>
      <c r="AA86" s="127">
        <f>IF('Indicator Date hidden'!AB87="x","x",AA$2-'Indicator Date hidden'!AB87)</f>
        <v>0</v>
      </c>
      <c r="AB86" s="127">
        <f>IF('Indicator Date hidden'!AC87="x","x",AB$2-'Indicator Date hidden'!AC87)</f>
        <v>0</v>
      </c>
      <c r="AC86" s="127">
        <f>IF('Indicator Date hidden'!AD87="x","x",AC$2-'Indicator Date hidden'!AD87)</f>
        <v>0</v>
      </c>
      <c r="AD86" s="127">
        <f>IF('Indicator Date hidden'!AE87="x","x",AD$2-'Indicator Date hidden'!AE87)</f>
        <v>0</v>
      </c>
      <c r="AE86" s="127">
        <f>IF('Indicator Date hidden'!AF87="x","x",AE$2-'Indicator Date hidden'!AF87)</f>
        <v>0</v>
      </c>
      <c r="AF86" s="127">
        <f>IF('Indicator Date hidden'!AG87="x","x",AF$2-'Indicator Date hidden'!AG87)</f>
        <v>0</v>
      </c>
      <c r="AG86" s="127">
        <f>IF('Indicator Date hidden'!AH87="x","x",AG$2-'Indicator Date hidden'!AH87)</f>
        <v>0</v>
      </c>
      <c r="AH86" s="127">
        <f>IF('Indicator Date hidden'!AI87="x","x",AH$2-'Indicator Date hidden'!AI87)</f>
        <v>0</v>
      </c>
      <c r="AI86" s="127">
        <f>IF('Indicator Date hidden'!AJ87="x","x",AI$2-'Indicator Date hidden'!AJ87)</f>
        <v>0</v>
      </c>
      <c r="AJ86" s="127">
        <f>IF('Indicator Date hidden'!AK87="x","x",AJ$2-'Indicator Date hidden'!AK87)</f>
        <v>0</v>
      </c>
      <c r="AK86" s="127">
        <f>IF('Indicator Date hidden'!AL87="x","x",AK$2-'Indicator Date hidden'!AL87)</f>
        <v>0</v>
      </c>
      <c r="AL86" s="127">
        <f>IF('Indicator Date hidden'!AM87="x","x",AL$2-'Indicator Date hidden'!AM87)</f>
        <v>0</v>
      </c>
      <c r="AM86" s="127">
        <f>IF('Indicator Date hidden'!AN87="x","x",AM$2-'Indicator Date hidden'!AN87)</f>
        <v>0</v>
      </c>
      <c r="AN86" s="127">
        <f>IF('Indicator Date hidden'!AO87="x","x",AN$2-'Indicator Date hidden'!AO87)</f>
        <v>0</v>
      </c>
      <c r="AO86" s="127">
        <f>IF('Indicator Date hidden'!AP87="x","x",AO$2-'Indicator Date hidden'!AP87)</f>
        <v>0</v>
      </c>
      <c r="AP86" s="127">
        <f>IF('Indicator Date hidden'!AQ87="x","x",AP$2-'Indicator Date hidden'!AQ87)</f>
        <v>0</v>
      </c>
      <c r="AQ86" s="127">
        <f>IF('Indicator Date hidden'!AR87="x","x",AQ$2-'Indicator Date hidden'!AR87)</f>
        <v>0</v>
      </c>
      <c r="AR86" s="127">
        <f>IF('Indicator Date hidden'!AS87="x","x",AR$2-'Indicator Date hidden'!AS87)</f>
        <v>0</v>
      </c>
      <c r="AS86" s="127">
        <f>IF('Indicator Date hidden'!AT87="x","x",AS$2-'Indicator Date hidden'!AT87)</f>
        <v>0</v>
      </c>
      <c r="AT86" s="127">
        <f>IF('Indicator Date hidden'!AU87="x","x",AT$2-'Indicator Date hidden'!AU87)</f>
        <v>0</v>
      </c>
      <c r="AU86">
        <f t="shared" si="5"/>
        <v>2</v>
      </c>
      <c r="AV86" s="129">
        <f t="shared" si="6"/>
        <v>5.2631578947368418E-2</v>
      </c>
      <c r="AW86">
        <f t="shared" si="7"/>
        <v>1</v>
      </c>
      <c r="AX86" s="129" t="e">
        <f t="shared" ca="1" si="8"/>
        <v>#NAME?</v>
      </c>
      <c r="AY86" s="130">
        <f t="shared" si="9"/>
        <v>0</v>
      </c>
    </row>
    <row r="87" spans="1:51" ht="15.75" customHeight="1" x14ac:dyDescent="0.25">
      <c r="A87" s="47" t="s">
        <v>282</v>
      </c>
      <c r="B87" s="127">
        <f>IF('Indicator Date hidden'!C88="x","x",B$2-'Indicator Date hidden'!C88)</f>
        <v>0</v>
      </c>
      <c r="C87" s="127">
        <f>IF('Indicator Date hidden'!D88="x","x",C$2-'Indicator Date hidden'!D88)</f>
        <v>0</v>
      </c>
      <c r="D87" s="127">
        <f>IF('Indicator Date hidden'!E88="x","x",D$2-'Indicator Date hidden'!E88)</f>
        <v>0</v>
      </c>
      <c r="E87" s="127">
        <f>IF('Indicator Date hidden'!F88="x","x",E$2-'Indicator Date hidden'!F88)</f>
        <v>0</v>
      </c>
      <c r="F87" s="127">
        <f>IF('Indicator Date hidden'!G88="x","x",F$2-'Indicator Date hidden'!G88)</f>
        <v>0</v>
      </c>
      <c r="G87" s="127">
        <f>IF('Indicator Date hidden'!H88="x","x",G$2-'Indicator Date hidden'!H88)</f>
        <v>0</v>
      </c>
      <c r="H87" s="127">
        <f>IF('Indicator Date hidden'!I88="x","x",H$2-'Indicator Date hidden'!I88)</f>
        <v>2</v>
      </c>
      <c r="I87" s="127">
        <f>IF('Indicator Date hidden'!J88="x","x",I$2-'Indicator Date hidden'!J88)</f>
        <v>0</v>
      </c>
      <c r="J87" s="127">
        <f>IF('Indicator Date hidden'!K88="x","x",J$2-'Indicator Date hidden'!K88)</f>
        <v>0</v>
      </c>
      <c r="K87" s="127">
        <f>IF('Indicator Date hidden'!L88="x","x",K$2-'Indicator Date hidden'!L88)</f>
        <v>0</v>
      </c>
      <c r="L87" s="127">
        <f>IF('Indicator Date hidden'!M88="x","x",L$2-'Indicator Date hidden'!M88)</f>
        <v>0</v>
      </c>
      <c r="M87" s="127">
        <f>IF('Indicator Date hidden'!N88="x","x",M$2-'Indicator Date hidden'!N88)</f>
        <v>0</v>
      </c>
      <c r="N87" s="127">
        <f>IF('Indicator Date hidden'!O88="x","x",N$2-'Indicator Date hidden'!O88)</f>
        <v>0</v>
      </c>
      <c r="O87" s="127">
        <f>IF('Indicator Date hidden'!P88="x","x",O$2-'Indicator Date hidden'!P88)</f>
        <v>0</v>
      </c>
      <c r="P87" s="127">
        <f>IF('Indicator Date hidden'!Q88="x","x",P$2-'Indicator Date hidden'!Q88)</f>
        <v>0</v>
      </c>
      <c r="Q87" s="127">
        <f>IF('Indicator Date hidden'!R88="x","x",Q$2-'Indicator Date hidden'!R88)</f>
        <v>0</v>
      </c>
      <c r="R87" s="127">
        <f>IF('Indicator Date hidden'!S88="x","x",R$2-'Indicator Date hidden'!S88)</f>
        <v>0</v>
      </c>
      <c r="S87" s="127">
        <f>IF('Indicator Date hidden'!T88="x","x",S$2-'Indicator Date hidden'!T88)</f>
        <v>0</v>
      </c>
      <c r="T87" s="127">
        <f>IF('Indicator Date hidden'!U88="x","x",T$2-'Indicator Date hidden'!U88)</f>
        <v>0</v>
      </c>
      <c r="U87" s="127">
        <f>IF('Indicator Date hidden'!V88="x","x",U$2-'Indicator Date hidden'!V88)</f>
        <v>0</v>
      </c>
      <c r="V87" s="127">
        <f>IF('Indicator Date hidden'!W88="x","x",V$2-'Indicator Date hidden'!W88)</f>
        <v>0</v>
      </c>
      <c r="W87" s="127">
        <f>IF('Indicator Date hidden'!X88="x","x",W$2-'Indicator Date hidden'!X88)</f>
        <v>0</v>
      </c>
      <c r="X87" s="127">
        <f>IF('Indicator Date hidden'!Y88="x","x",X$2-'Indicator Date hidden'!Y88)</f>
        <v>0</v>
      </c>
      <c r="Y87" s="127">
        <f>IF('Indicator Date hidden'!Z88="x","x",Y$2-'Indicator Date hidden'!Z88)</f>
        <v>0</v>
      </c>
      <c r="Z87" s="127">
        <f>IF('Indicator Date hidden'!AA88="x","x",Z$2-'Indicator Date hidden'!AA88)</f>
        <v>0</v>
      </c>
      <c r="AA87" s="127">
        <f>IF('Indicator Date hidden'!AB88="x","x",AA$2-'Indicator Date hidden'!AB88)</f>
        <v>0</v>
      </c>
      <c r="AB87" s="127">
        <f>IF('Indicator Date hidden'!AC88="x","x",AB$2-'Indicator Date hidden'!AC88)</f>
        <v>0</v>
      </c>
      <c r="AC87" s="127">
        <f>IF('Indicator Date hidden'!AD88="x","x",AC$2-'Indicator Date hidden'!AD88)</f>
        <v>0</v>
      </c>
      <c r="AD87" s="127">
        <f>IF('Indicator Date hidden'!AE88="x","x",AD$2-'Indicator Date hidden'!AE88)</f>
        <v>0</v>
      </c>
      <c r="AE87" s="127">
        <f>IF('Indicator Date hidden'!AF88="x","x",AE$2-'Indicator Date hidden'!AF88)</f>
        <v>0</v>
      </c>
      <c r="AF87" s="127">
        <f>IF('Indicator Date hidden'!AG88="x","x",AF$2-'Indicator Date hidden'!AG88)</f>
        <v>0</v>
      </c>
      <c r="AG87" s="127">
        <f>IF('Indicator Date hidden'!AH88="x","x",AG$2-'Indicator Date hidden'!AH88)</f>
        <v>0</v>
      </c>
      <c r="AH87" s="127">
        <f>IF('Indicator Date hidden'!AI88="x","x",AH$2-'Indicator Date hidden'!AI88)</f>
        <v>0</v>
      </c>
      <c r="AI87" s="127">
        <f>IF('Indicator Date hidden'!AJ88="x","x",AI$2-'Indicator Date hidden'!AJ88)</f>
        <v>0</v>
      </c>
      <c r="AJ87" s="127">
        <f>IF('Indicator Date hidden'!AK88="x","x",AJ$2-'Indicator Date hidden'!AK88)</f>
        <v>0</v>
      </c>
      <c r="AK87" s="127">
        <f>IF('Indicator Date hidden'!AL88="x","x",AK$2-'Indicator Date hidden'!AL88)</f>
        <v>0</v>
      </c>
      <c r="AL87" s="127">
        <f>IF('Indicator Date hidden'!AM88="x","x",AL$2-'Indicator Date hidden'!AM88)</f>
        <v>0</v>
      </c>
      <c r="AM87" s="127">
        <f>IF('Indicator Date hidden'!AN88="x","x",AM$2-'Indicator Date hidden'!AN88)</f>
        <v>0</v>
      </c>
      <c r="AN87" s="127">
        <f>IF('Indicator Date hidden'!AO88="x","x",AN$2-'Indicator Date hidden'!AO88)</f>
        <v>0</v>
      </c>
      <c r="AO87" s="127">
        <f>IF('Indicator Date hidden'!AP88="x","x",AO$2-'Indicator Date hidden'!AP88)</f>
        <v>0</v>
      </c>
      <c r="AP87" s="127">
        <f>IF('Indicator Date hidden'!AQ88="x","x",AP$2-'Indicator Date hidden'!AQ88)</f>
        <v>0</v>
      </c>
      <c r="AQ87" s="127">
        <f>IF('Indicator Date hidden'!AR88="x","x",AQ$2-'Indicator Date hidden'!AR88)</f>
        <v>0</v>
      </c>
      <c r="AR87" s="127">
        <f>IF('Indicator Date hidden'!AS88="x","x",AR$2-'Indicator Date hidden'!AS88)</f>
        <v>0</v>
      </c>
      <c r="AS87" s="127">
        <f>IF('Indicator Date hidden'!AT88="x","x",AS$2-'Indicator Date hidden'!AT88)</f>
        <v>0</v>
      </c>
      <c r="AT87" s="127">
        <f>IF('Indicator Date hidden'!AU88="x","x",AT$2-'Indicator Date hidden'!AU88)</f>
        <v>0</v>
      </c>
      <c r="AU87">
        <f t="shared" si="5"/>
        <v>2</v>
      </c>
      <c r="AV87" s="129">
        <f t="shared" si="6"/>
        <v>5.2631578947368418E-2</v>
      </c>
      <c r="AW87">
        <f t="shared" si="7"/>
        <v>1</v>
      </c>
      <c r="AX87" s="129" t="e">
        <f t="shared" ca="1" si="8"/>
        <v>#NAME?</v>
      </c>
      <c r="AY87" s="130">
        <f t="shared" si="9"/>
        <v>0</v>
      </c>
    </row>
    <row r="88" spans="1:51" ht="15.75" customHeight="1" x14ac:dyDescent="0.25">
      <c r="A88" s="47" t="s">
        <v>283</v>
      </c>
      <c r="B88" s="127">
        <f>IF('Indicator Date hidden'!C89="x","x",B$2-'Indicator Date hidden'!C89)</f>
        <v>0</v>
      </c>
      <c r="C88" s="127">
        <f>IF('Indicator Date hidden'!D89="x","x",C$2-'Indicator Date hidden'!D89)</f>
        <v>0</v>
      </c>
      <c r="D88" s="127">
        <f>IF('Indicator Date hidden'!E89="x","x",D$2-'Indicator Date hidden'!E89)</f>
        <v>0</v>
      </c>
      <c r="E88" s="127">
        <f>IF('Indicator Date hidden'!F89="x","x",E$2-'Indicator Date hidden'!F89)</f>
        <v>0</v>
      </c>
      <c r="F88" s="127">
        <f>IF('Indicator Date hidden'!G89="x","x",F$2-'Indicator Date hidden'!G89)</f>
        <v>0</v>
      </c>
      <c r="G88" s="127">
        <f>IF('Indicator Date hidden'!H89="x","x",G$2-'Indicator Date hidden'!H89)</f>
        <v>0</v>
      </c>
      <c r="H88" s="127">
        <f>IF('Indicator Date hidden'!I89="x","x",H$2-'Indicator Date hidden'!I89)</f>
        <v>2</v>
      </c>
      <c r="I88" s="127">
        <f>IF('Indicator Date hidden'!J89="x","x",I$2-'Indicator Date hidden'!J89)</f>
        <v>0</v>
      </c>
      <c r="J88" s="127">
        <f>IF('Indicator Date hidden'!K89="x","x",J$2-'Indicator Date hidden'!K89)</f>
        <v>0</v>
      </c>
      <c r="K88" s="127">
        <f>IF('Indicator Date hidden'!L89="x","x",K$2-'Indicator Date hidden'!L89)</f>
        <v>0</v>
      </c>
      <c r="L88" s="127">
        <f>IF('Indicator Date hidden'!M89="x","x",L$2-'Indicator Date hidden'!M89)</f>
        <v>0</v>
      </c>
      <c r="M88" s="127">
        <f>IF('Indicator Date hidden'!N89="x","x",M$2-'Indicator Date hidden'!N89)</f>
        <v>0</v>
      </c>
      <c r="N88" s="127">
        <f>IF('Indicator Date hidden'!O89="x","x",N$2-'Indicator Date hidden'!O89)</f>
        <v>0</v>
      </c>
      <c r="O88" s="127">
        <f>IF('Indicator Date hidden'!P89="x","x",O$2-'Indicator Date hidden'!P89)</f>
        <v>0</v>
      </c>
      <c r="P88" s="127">
        <f>IF('Indicator Date hidden'!Q89="x","x",P$2-'Indicator Date hidden'!Q89)</f>
        <v>0</v>
      </c>
      <c r="Q88" s="127">
        <f>IF('Indicator Date hidden'!R89="x","x",Q$2-'Indicator Date hidden'!R89)</f>
        <v>0</v>
      </c>
      <c r="R88" s="127">
        <f>IF('Indicator Date hidden'!S89="x","x",R$2-'Indicator Date hidden'!S89)</f>
        <v>0</v>
      </c>
      <c r="S88" s="127">
        <f>IF('Indicator Date hidden'!T89="x","x",S$2-'Indicator Date hidden'!T89)</f>
        <v>0</v>
      </c>
      <c r="T88" s="127">
        <f>IF('Indicator Date hidden'!U89="x","x",T$2-'Indicator Date hidden'!U89)</f>
        <v>0</v>
      </c>
      <c r="U88" s="127">
        <f>IF('Indicator Date hidden'!V89="x","x",U$2-'Indicator Date hidden'!V89)</f>
        <v>0</v>
      </c>
      <c r="V88" s="127">
        <f>IF('Indicator Date hidden'!W89="x","x",V$2-'Indicator Date hidden'!W89)</f>
        <v>0</v>
      </c>
      <c r="W88" s="127">
        <f>IF('Indicator Date hidden'!X89="x","x",W$2-'Indicator Date hidden'!X89)</f>
        <v>0</v>
      </c>
      <c r="X88" s="127">
        <f>IF('Indicator Date hidden'!Y89="x","x",X$2-'Indicator Date hidden'!Y89)</f>
        <v>0</v>
      </c>
      <c r="Y88" s="127">
        <f>IF('Indicator Date hidden'!Z89="x","x",Y$2-'Indicator Date hidden'!Z89)</f>
        <v>0</v>
      </c>
      <c r="Z88" s="127">
        <f>IF('Indicator Date hidden'!AA89="x","x",Z$2-'Indicator Date hidden'!AA89)</f>
        <v>0</v>
      </c>
      <c r="AA88" s="127">
        <f>IF('Indicator Date hidden'!AB89="x","x",AA$2-'Indicator Date hidden'!AB89)</f>
        <v>0</v>
      </c>
      <c r="AB88" s="127">
        <f>IF('Indicator Date hidden'!AC89="x","x",AB$2-'Indicator Date hidden'!AC89)</f>
        <v>0</v>
      </c>
      <c r="AC88" s="127">
        <f>IF('Indicator Date hidden'!AD89="x","x",AC$2-'Indicator Date hidden'!AD89)</f>
        <v>0</v>
      </c>
      <c r="AD88" s="127">
        <f>IF('Indicator Date hidden'!AE89="x","x",AD$2-'Indicator Date hidden'!AE89)</f>
        <v>0</v>
      </c>
      <c r="AE88" s="127">
        <f>IF('Indicator Date hidden'!AF89="x","x",AE$2-'Indicator Date hidden'!AF89)</f>
        <v>0</v>
      </c>
      <c r="AF88" s="127">
        <f>IF('Indicator Date hidden'!AG89="x","x",AF$2-'Indicator Date hidden'!AG89)</f>
        <v>0</v>
      </c>
      <c r="AG88" s="127">
        <f>IF('Indicator Date hidden'!AH89="x","x",AG$2-'Indicator Date hidden'!AH89)</f>
        <v>0</v>
      </c>
      <c r="AH88" s="127">
        <f>IF('Indicator Date hidden'!AI89="x","x",AH$2-'Indicator Date hidden'!AI89)</f>
        <v>0</v>
      </c>
      <c r="AI88" s="127">
        <f>IF('Indicator Date hidden'!AJ89="x","x",AI$2-'Indicator Date hidden'!AJ89)</f>
        <v>0</v>
      </c>
      <c r="AJ88" s="127">
        <f>IF('Indicator Date hidden'!AK89="x","x",AJ$2-'Indicator Date hidden'!AK89)</f>
        <v>0</v>
      </c>
      <c r="AK88" s="127">
        <f>IF('Indicator Date hidden'!AL89="x","x",AK$2-'Indicator Date hidden'!AL89)</f>
        <v>0</v>
      </c>
      <c r="AL88" s="127">
        <f>IF('Indicator Date hidden'!AM89="x","x",AL$2-'Indicator Date hidden'!AM89)</f>
        <v>0</v>
      </c>
      <c r="AM88" s="127">
        <f>IF('Indicator Date hidden'!AN89="x","x",AM$2-'Indicator Date hidden'!AN89)</f>
        <v>0</v>
      </c>
      <c r="AN88" s="127">
        <f>IF('Indicator Date hidden'!AO89="x","x",AN$2-'Indicator Date hidden'!AO89)</f>
        <v>0</v>
      </c>
      <c r="AO88" s="127">
        <f>IF('Indicator Date hidden'!AP89="x","x",AO$2-'Indicator Date hidden'!AP89)</f>
        <v>0</v>
      </c>
      <c r="AP88" s="127">
        <f>IF('Indicator Date hidden'!AQ89="x","x",AP$2-'Indicator Date hidden'!AQ89)</f>
        <v>0</v>
      </c>
      <c r="AQ88" s="127">
        <f>IF('Indicator Date hidden'!AR89="x","x",AQ$2-'Indicator Date hidden'!AR89)</f>
        <v>0</v>
      </c>
      <c r="AR88" s="127">
        <f>IF('Indicator Date hidden'!AS89="x","x",AR$2-'Indicator Date hidden'!AS89)</f>
        <v>0</v>
      </c>
      <c r="AS88" s="127">
        <f>IF('Indicator Date hidden'!AT89="x","x",AS$2-'Indicator Date hidden'!AT89)</f>
        <v>0</v>
      </c>
      <c r="AT88" s="127">
        <f>IF('Indicator Date hidden'!AU89="x","x",AT$2-'Indicator Date hidden'!AU89)</f>
        <v>0</v>
      </c>
      <c r="AU88">
        <f t="shared" si="5"/>
        <v>2</v>
      </c>
      <c r="AV88" s="129">
        <f t="shared" si="6"/>
        <v>5.2631578947368418E-2</v>
      </c>
      <c r="AW88">
        <f t="shared" si="7"/>
        <v>1</v>
      </c>
      <c r="AX88" s="129" t="e">
        <f t="shared" ca="1" si="8"/>
        <v>#NAME?</v>
      </c>
      <c r="AY88" s="130">
        <f t="shared" si="9"/>
        <v>0</v>
      </c>
    </row>
    <row r="89" spans="1:51" ht="15.75" customHeight="1" x14ac:dyDescent="0.25">
      <c r="A89" s="47" t="s">
        <v>285</v>
      </c>
      <c r="B89" s="127">
        <f>IF('Indicator Date hidden'!C90="x","x",B$2-'Indicator Date hidden'!C90)</f>
        <v>0</v>
      </c>
      <c r="C89" s="127">
        <f>IF('Indicator Date hidden'!D90="x","x",C$2-'Indicator Date hidden'!D90)</f>
        <v>0</v>
      </c>
      <c r="D89" s="127">
        <f>IF('Indicator Date hidden'!E90="x","x",D$2-'Indicator Date hidden'!E90)</f>
        <v>0</v>
      </c>
      <c r="E89" s="127">
        <f>IF('Indicator Date hidden'!F90="x","x",E$2-'Indicator Date hidden'!F90)</f>
        <v>0</v>
      </c>
      <c r="F89" s="127">
        <f>IF('Indicator Date hidden'!G90="x","x",F$2-'Indicator Date hidden'!G90)</f>
        <v>0</v>
      </c>
      <c r="G89" s="127">
        <f>IF('Indicator Date hidden'!H90="x","x",G$2-'Indicator Date hidden'!H90)</f>
        <v>0</v>
      </c>
      <c r="H89" s="127">
        <f>IF('Indicator Date hidden'!I90="x","x",H$2-'Indicator Date hidden'!I90)</f>
        <v>2</v>
      </c>
      <c r="I89" s="127">
        <f>IF('Indicator Date hidden'!J90="x","x",I$2-'Indicator Date hidden'!J90)</f>
        <v>0</v>
      </c>
      <c r="J89" s="127">
        <f>IF('Indicator Date hidden'!K90="x","x",J$2-'Indicator Date hidden'!K90)</f>
        <v>0</v>
      </c>
      <c r="K89" s="127">
        <f>IF('Indicator Date hidden'!L90="x","x",K$2-'Indicator Date hidden'!L90)</f>
        <v>0</v>
      </c>
      <c r="L89" s="127">
        <f>IF('Indicator Date hidden'!M90="x","x",L$2-'Indicator Date hidden'!M90)</f>
        <v>0</v>
      </c>
      <c r="M89" s="127">
        <f>IF('Indicator Date hidden'!N90="x","x",M$2-'Indicator Date hidden'!N90)</f>
        <v>0</v>
      </c>
      <c r="N89" s="127">
        <f>IF('Indicator Date hidden'!O90="x","x",N$2-'Indicator Date hidden'!O90)</f>
        <v>0</v>
      </c>
      <c r="O89" s="127">
        <f>IF('Indicator Date hidden'!P90="x","x",O$2-'Indicator Date hidden'!P90)</f>
        <v>0</v>
      </c>
      <c r="P89" s="127">
        <f>IF('Indicator Date hidden'!Q90="x","x",P$2-'Indicator Date hidden'!Q90)</f>
        <v>0</v>
      </c>
      <c r="Q89" s="127">
        <f>IF('Indicator Date hidden'!R90="x","x",Q$2-'Indicator Date hidden'!R90)</f>
        <v>0</v>
      </c>
      <c r="R89" s="127">
        <f>IF('Indicator Date hidden'!S90="x","x",R$2-'Indicator Date hidden'!S90)</f>
        <v>0</v>
      </c>
      <c r="S89" s="127">
        <f>IF('Indicator Date hidden'!T90="x","x",S$2-'Indicator Date hidden'!T90)</f>
        <v>0</v>
      </c>
      <c r="T89" s="127">
        <f>IF('Indicator Date hidden'!U90="x","x",T$2-'Indicator Date hidden'!U90)</f>
        <v>0</v>
      </c>
      <c r="U89" s="127">
        <f>IF('Indicator Date hidden'!V90="x","x",U$2-'Indicator Date hidden'!V90)</f>
        <v>0</v>
      </c>
      <c r="V89" s="127">
        <f>IF('Indicator Date hidden'!W90="x","x",V$2-'Indicator Date hidden'!W90)</f>
        <v>0</v>
      </c>
      <c r="W89" s="127">
        <f>IF('Indicator Date hidden'!X90="x","x",W$2-'Indicator Date hidden'!X90)</f>
        <v>0</v>
      </c>
      <c r="X89" s="127">
        <f>IF('Indicator Date hidden'!Y90="x","x",X$2-'Indicator Date hidden'!Y90)</f>
        <v>0</v>
      </c>
      <c r="Y89" s="127">
        <f>IF('Indicator Date hidden'!Z90="x","x",Y$2-'Indicator Date hidden'!Z90)</f>
        <v>0</v>
      </c>
      <c r="Z89" s="127">
        <f>IF('Indicator Date hidden'!AA90="x","x",Z$2-'Indicator Date hidden'!AA90)</f>
        <v>0</v>
      </c>
      <c r="AA89" s="127">
        <f>IF('Indicator Date hidden'!AB90="x","x",AA$2-'Indicator Date hidden'!AB90)</f>
        <v>0</v>
      </c>
      <c r="AB89" s="127">
        <f>IF('Indicator Date hidden'!AC90="x","x",AB$2-'Indicator Date hidden'!AC90)</f>
        <v>0</v>
      </c>
      <c r="AC89" s="127">
        <f>IF('Indicator Date hidden'!AD90="x","x",AC$2-'Indicator Date hidden'!AD90)</f>
        <v>0</v>
      </c>
      <c r="AD89" s="127">
        <f>IF('Indicator Date hidden'!AE90="x","x",AD$2-'Indicator Date hidden'!AE90)</f>
        <v>0</v>
      </c>
      <c r="AE89" s="127">
        <f>IF('Indicator Date hidden'!AF90="x","x",AE$2-'Indicator Date hidden'!AF90)</f>
        <v>0</v>
      </c>
      <c r="AF89" s="127">
        <f>IF('Indicator Date hidden'!AG90="x","x",AF$2-'Indicator Date hidden'!AG90)</f>
        <v>0</v>
      </c>
      <c r="AG89" s="127">
        <f>IF('Indicator Date hidden'!AH90="x","x",AG$2-'Indicator Date hidden'!AH90)</f>
        <v>0</v>
      </c>
      <c r="AH89" s="127">
        <f>IF('Indicator Date hidden'!AI90="x","x",AH$2-'Indicator Date hidden'!AI90)</f>
        <v>0</v>
      </c>
      <c r="AI89" s="127">
        <f>IF('Indicator Date hidden'!AJ90="x","x",AI$2-'Indicator Date hidden'!AJ90)</f>
        <v>0</v>
      </c>
      <c r="AJ89" s="127">
        <f>IF('Indicator Date hidden'!AK90="x","x",AJ$2-'Indicator Date hidden'!AK90)</f>
        <v>0</v>
      </c>
      <c r="AK89" s="127">
        <f>IF('Indicator Date hidden'!AL90="x","x",AK$2-'Indicator Date hidden'!AL90)</f>
        <v>0</v>
      </c>
      <c r="AL89" s="127">
        <f>IF('Indicator Date hidden'!AM90="x","x",AL$2-'Indicator Date hidden'!AM90)</f>
        <v>0</v>
      </c>
      <c r="AM89" s="127">
        <f>IF('Indicator Date hidden'!AN90="x","x",AM$2-'Indicator Date hidden'!AN90)</f>
        <v>0</v>
      </c>
      <c r="AN89" s="127">
        <f>IF('Indicator Date hidden'!AO90="x","x",AN$2-'Indicator Date hidden'!AO90)</f>
        <v>0</v>
      </c>
      <c r="AO89" s="127">
        <f>IF('Indicator Date hidden'!AP90="x","x",AO$2-'Indicator Date hidden'!AP90)</f>
        <v>0</v>
      </c>
      <c r="AP89" s="127">
        <f>IF('Indicator Date hidden'!AQ90="x","x",AP$2-'Indicator Date hidden'!AQ90)</f>
        <v>0</v>
      </c>
      <c r="AQ89" s="127">
        <f>IF('Indicator Date hidden'!AR90="x","x",AQ$2-'Indicator Date hidden'!AR90)</f>
        <v>0</v>
      </c>
      <c r="AR89" s="127">
        <f>IF('Indicator Date hidden'!AS90="x","x",AR$2-'Indicator Date hidden'!AS90)</f>
        <v>0</v>
      </c>
      <c r="AS89" s="127">
        <f>IF('Indicator Date hidden'!AT90="x","x",AS$2-'Indicator Date hidden'!AT90)</f>
        <v>0</v>
      </c>
      <c r="AT89" s="127">
        <f>IF('Indicator Date hidden'!AU90="x","x",AT$2-'Indicator Date hidden'!AU90)</f>
        <v>0</v>
      </c>
      <c r="AU89">
        <f t="shared" si="5"/>
        <v>2</v>
      </c>
      <c r="AV89" s="129">
        <f t="shared" si="6"/>
        <v>5.2631578947368418E-2</v>
      </c>
      <c r="AW89">
        <f t="shared" si="7"/>
        <v>1</v>
      </c>
      <c r="AX89" s="129" t="e">
        <f t="shared" ca="1" si="8"/>
        <v>#NAME?</v>
      </c>
      <c r="AY89" s="130">
        <f t="shared" si="9"/>
        <v>0</v>
      </c>
    </row>
    <row r="90" spans="1:51" ht="15.75" customHeight="1" x14ac:dyDescent="0.25">
      <c r="A90" s="47" t="s">
        <v>287</v>
      </c>
      <c r="B90" s="127">
        <f>IF('Indicator Date hidden'!C91="x","x",B$2-'Indicator Date hidden'!C91)</f>
        <v>0</v>
      </c>
      <c r="C90" s="127">
        <f>IF('Indicator Date hidden'!D91="x","x",C$2-'Indicator Date hidden'!D91)</f>
        <v>0</v>
      </c>
      <c r="D90" s="127">
        <f>IF('Indicator Date hidden'!E91="x","x",D$2-'Indicator Date hidden'!E91)</f>
        <v>0</v>
      </c>
      <c r="E90" s="127">
        <f>IF('Indicator Date hidden'!F91="x","x",E$2-'Indicator Date hidden'!F91)</f>
        <v>0</v>
      </c>
      <c r="F90" s="127">
        <f>IF('Indicator Date hidden'!G91="x","x",F$2-'Indicator Date hidden'!G91)</f>
        <v>0</v>
      </c>
      <c r="G90" s="127">
        <f>IF('Indicator Date hidden'!H91="x","x",G$2-'Indicator Date hidden'!H91)</f>
        <v>0</v>
      </c>
      <c r="H90" s="127">
        <f>IF('Indicator Date hidden'!I91="x","x",H$2-'Indicator Date hidden'!I91)</f>
        <v>2</v>
      </c>
      <c r="I90" s="127">
        <f>IF('Indicator Date hidden'!J91="x","x",I$2-'Indicator Date hidden'!J91)</f>
        <v>0</v>
      </c>
      <c r="J90" s="127">
        <f>IF('Indicator Date hidden'!K91="x","x",J$2-'Indicator Date hidden'!K91)</f>
        <v>0</v>
      </c>
      <c r="K90" s="127">
        <f>IF('Indicator Date hidden'!L91="x","x",K$2-'Indicator Date hidden'!L91)</f>
        <v>0</v>
      </c>
      <c r="L90" s="127">
        <f>IF('Indicator Date hidden'!M91="x","x",L$2-'Indicator Date hidden'!M91)</f>
        <v>0</v>
      </c>
      <c r="M90" s="127">
        <f>IF('Indicator Date hidden'!N91="x","x",M$2-'Indicator Date hidden'!N91)</f>
        <v>0</v>
      </c>
      <c r="N90" s="127">
        <f>IF('Indicator Date hidden'!O91="x","x",N$2-'Indicator Date hidden'!O91)</f>
        <v>0</v>
      </c>
      <c r="O90" s="127">
        <f>IF('Indicator Date hidden'!P91="x","x",O$2-'Indicator Date hidden'!P91)</f>
        <v>0</v>
      </c>
      <c r="P90" s="127">
        <f>IF('Indicator Date hidden'!Q91="x","x",P$2-'Indicator Date hidden'!Q91)</f>
        <v>0</v>
      </c>
      <c r="Q90" s="127">
        <f>IF('Indicator Date hidden'!R91="x","x",Q$2-'Indicator Date hidden'!R91)</f>
        <v>0</v>
      </c>
      <c r="R90" s="127">
        <f>IF('Indicator Date hidden'!S91="x","x",R$2-'Indicator Date hidden'!S91)</f>
        <v>0</v>
      </c>
      <c r="S90" s="127">
        <f>IF('Indicator Date hidden'!T91="x","x",S$2-'Indicator Date hidden'!T91)</f>
        <v>0</v>
      </c>
      <c r="T90" s="127">
        <f>IF('Indicator Date hidden'!U91="x","x",T$2-'Indicator Date hidden'!U91)</f>
        <v>0</v>
      </c>
      <c r="U90" s="127">
        <f>IF('Indicator Date hidden'!V91="x","x",U$2-'Indicator Date hidden'!V91)</f>
        <v>0</v>
      </c>
      <c r="V90" s="127">
        <f>IF('Indicator Date hidden'!W91="x","x",V$2-'Indicator Date hidden'!W91)</f>
        <v>0</v>
      </c>
      <c r="W90" s="127">
        <f>IF('Indicator Date hidden'!X91="x","x",W$2-'Indicator Date hidden'!X91)</f>
        <v>0</v>
      </c>
      <c r="X90" s="127">
        <f>IF('Indicator Date hidden'!Y91="x","x",X$2-'Indicator Date hidden'!Y91)</f>
        <v>0</v>
      </c>
      <c r="Y90" s="127">
        <f>IF('Indicator Date hidden'!Z91="x","x",Y$2-'Indicator Date hidden'!Z91)</f>
        <v>0</v>
      </c>
      <c r="Z90" s="127">
        <f>IF('Indicator Date hidden'!AA91="x","x",Z$2-'Indicator Date hidden'!AA91)</f>
        <v>0</v>
      </c>
      <c r="AA90" s="127">
        <f>IF('Indicator Date hidden'!AB91="x","x",AA$2-'Indicator Date hidden'!AB91)</f>
        <v>0</v>
      </c>
      <c r="AB90" s="127">
        <f>IF('Indicator Date hidden'!AC91="x","x",AB$2-'Indicator Date hidden'!AC91)</f>
        <v>0</v>
      </c>
      <c r="AC90" s="127">
        <f>IF('Indicator Date hidden'!AD91="x","x",AC$2-'Indicator Date hidden'!AD91)</f>
        <v>0</v>
      </c>
      <c r="AD90" s="127">
        <f>IF('Indicator Date hidden'!AE91="x","x",AD$2-'Indicator Date hidden'!AE91)</f>
        <v>0</v>
      </c>
      <c r="AE90" s="127">
        <f>IF('Indicator Date hidden'!AF91="x","x",AE$2-'Indicator Date hidden'!AF91)</f>
        <v>0</v>
      </c>
      <c r="AF90" s="127">
        <f>IF('Indicator Date hidden'!AG91="x","x",AF$2-'Indicator Date hidden'!AG91)</f>
        <v>0</v>
      </c>
      <c r="AG90" s="127">
        <f>IF('Indicator Date hidden'!AH91="x","x",AG$2-'Indicator Date hidden'!AH91)</f>
        <v>0</v>
      </c>
      <c r="AH90" s="127">
        <f>IF('Indicator Date hidden'!AI91="x","x",AH$2-'Indicator Date hidden'!AI91)</f>
        <v>0</v>
      </c>
      <c r="AI90" s="127">
        <f>IF('Indicator Date hidden'!AJ91="x","x",AI$2-'Indicator Date hidden'!AJ91)</f>
        <v>0</v>
      </c>
      <c r="AJ90" s="127">
        <f>IF('Indicator Date hidden'!AK91="x","x",AJ$2-'Indicator Date hidden'!AK91)</f>
        <v>0</v>
      </c>
      <c r="AK90" s="127">
        <f>IF('Indicator Date hidden'!AL91="x","x",AK$2-'Indicator Date hidden'!AL91)</f>
        <v>0</v>
      </c>
      <c r="AL90" s="127">
        <f>IF('Indicator Date hidden'!AM91="x","x",AL$2-'Indicator Date hidden'!AM91)</f>
        <v>0</v>
      </c>
      <c r="AM90" s="127">
        <f>IF('Indicator Date hidden'!AN91="x","x",AM$2-'Indicator Date hidden'!AN91)</f>
        <v>0</v>
      </c>
      <c r="AN90" s="127">
        <f>IF('Indicator Date hidden'!AO91="x","x",AN$2-'Indicator Date hidden'!AO91)</f>
        <v>0</v>
      </c>
      <c r="AO90" s="127">
        <f>IF('Indicator Date hidden'!AP91="x","x",AO$2-'Indicator Date hidden'!AP91)</f>
        <v>0</v>
      </c>
      <c r="AP90" s="127">
        <f>IF('Indicator Date hidden'!AQ91="x","x",AP$2-'Indicator Date hidden'!AQ91)</f>
        <v>0</v>
      </c>
      <c r="AQ90" s="127">
        <f>IF('Indicator Date hidden'!AR91="x","x",AQ$2-'Indicator Date hidden'!AR91)</f>
        <v>0</v>
      </c>
      <c r="AR90" s="127">
        <f>IF('Indicator Date hidden'!AS91="x","x",AR$2-'Indicator Date hidden'!AS91)</f>
        <v>0</v>
      </c>
      <c r="AS90" s="127">
        <f>IF('Indicator Date hidden'!AT91="x","x",AS$2-'Indicator Date hidden'!AT91)</f>
        <v>0</v>
      </c>
      <c r="AT90" s="127">
        <f>IF('Indicator Date hidden'!AU91="x","x",AT$2-'Indicator Date hidden'!AU91)</f>
        <v>0</v>
      </c>
      <c r="AU90">
        <f t="shared" si="5"/>
        <v>2</v>
      </c>
      <c r="AV90" s="129">
        <f t="shared" si="6"/>
        <v>5.2631578947368418E-2</v>
      </c>
      <c r="AW90">
        <f t="shared" si="7"/>
        <v>1</v>
      </c>
      <c r="AX90" s="129" t="e">
        <f t="shared" ca="1" si="8"/>
        <v>#NAME?</v>
      </c>
      <c r="AY90" s="130">
        <f t="shared" si="9"/>
        <v>0</v>
      </c>
    </row>
    <row r="91" spans="1:51" ht="15.75" customHeight="1" x14ac:dyDescent="0.25">
      <c r="A91" s="47" t="s">
        <v>290</v>
      </c>
      <c r="B91" s="127">
        <f>IF('Indicator Date hidden'!C92="x","x",B$2-'Indicator Date hidden'!C92)</f>
        <v>0</v>
      </c>
      <c r="C91" s="127">
        <f>IF('Indicator Date hidden'!D92="x","x",C$2-'Indicator Date hidden'!D92)</f>
        <v>0</v>
      </c>
      <c r="D91" s="127">
        <f>IF('Indicator Date hidden'!E92="x","x",D$2-'Indicator Date hidden'!E92)</f>
        <v>0</v>
      </c>
      <c r="E91" s="127">
        <f>IF('Indicator Date hidden'!F92="x","x",E$2-'Indicator Date hidden'!F92)</f>
        <v>0</v>
      </c>
      <c r="F91" s="127">
        <f>IF('Indicator Date hidden'!G92="x","x",F$2-'Indicator Date hidden'!G92)</f>
        <v>0</v>
      </c>
      <c r="G91" s="127">
        <f>IF('Indicator Date hidden'!H92="x","x",G$2-'Indicator Date hidden'!H92)</f>
        <v>0</v>
      </c>
      <c r="H91" s="127">
        <f>IF('Indicator Date hidden'!I92="x","x",H$2-'Indicator Date hidden'!I92)</f>
        <v>2</v>
      </c>
      <c r="I91" s="127">
        <f>IF('Indicator Date hidden'!J92="x","x",I$2-'Indicator Date hidden'!J92)</f>
        <v>0</v>
      </c>
      <c r="J91" s="127">
        <f>IF('Indicator Date hidden'!K92="x","x",J$2-'Indicator Date hidden'!K92)</f>
        <v>0</v>
      </c>
      <c r="K91" s="127">
        <f>IF('Indicator Date hidden'!L92="x","x",K$2-'Indicator Date hidden'!L92)</f>
        <v>0</v>
      </c>
      <c r="L91" s="127">
        <f>IF('Indicator Date hidden'!M92="x","x",L$2-'Indicator Date hidden'!M92)</f>
        <v>0</v>
      </c>
      <c r="M91" s="127">
        <f>IF('Indicator Date hidden'!N92="x","x",M$2-'Indicator Date hidden'!N92)</f>
        <v>0</v>
      </c>
      <c r="N91" s="127">
        <f>IF('Indicator Date hidden'!O92="x","x",N$2-'Indicator Date hidden'!O92)</f>
        <v>0</v>
      </c>
      <c r="O91" s="127">
        <f>IF('Indicator Date hidden'!P92="x","x",O$2-'Indicator Date hidden'!P92)</f>
        <v>0</v>
      </c>
      <c r="P91" s="127">
        <f>IF('Indicator Date hidden'!Q92="x","x",P$2-'Indicator Date hidden'!Q92)</f>
        <v>0</v>
      </c>
      <c r="Q91" s="127">
        <f>IF('Indicator Date hidden'!R92="x","x",Q$2-'Indicator Date hidden'!R92)</f>
        <v>0</v>
      </c>
      <c r="R91" s="127">
        <f>IF('Indicator Date hidden'!S92="x","x",R$2-'Indicator Date hidden'!S92)</f>
        <v>0</v>
      </c>
      <c r="S91" s="127">
        <f>IF('Indicator Date hidden'!T92="x","x",S$2-'Indicator Date hidden'!T92)</f>
        <v>0</v>
      </c>
      <c r="T91" s="127">
        <f>IF('Indicator Date hidden'!U92="x","x",T$2-'Indicator Date hidden'!U92)</f>
        <v>0</v>
      </c>
      <c r="U91" s="127">
        <f>IF('Indicator Date hidden'!V92="x","x",U$2-'Indicator Date hidden'!V92)</f>
        <v>0</v>
      </c>
      <c r="V91" s="127">
        <f>IF('Indicator Date hidden'!W92="x","x",V$2-'Indicator Date hidden'!W92)</f>
        <v>0</v>
      </c>
      <c r="W91" s="127">
        <f>IF('Indicator Date hidden'!X92="x","x",W$2-'Indicator Date hidden'!X92)</f>
        <v>0</v>
      </c>
      <c r="X91" s="127">
        <f>IF('Indicator Date hidden'!Y92="x","x",X$2-'Indicator Date hidden'!Y92)</f>
        <v>0</v>
      </c>
      <c r="Y91" s="127">
        <f>IF('Indicator Date hidden'!Z92="x","x",Y$2-'Indicator Date hidden'!Z92)</f>
        <v>0</v>
      </c>
      <c r="Z91" s="127">
        <f>IF('Indicator Date hidden'!AA92="x","x",Z$2-'Indicator Date hidden'!AA92)</f>
        <v>0</v>
      </c>
      <c r="AA91" s="127">
        <f>IF('Indicator Date hidden'!AB92="x","x",AA$2-'Indicator Date hidden'!AB92)</f>
        <v>0</v>
      </c>
      <c r="AB91" s="127">
        <f>IF('Indicator Date hidden'!AC92="x","x",AB$2-'Indicator Date hidden'!AC92)</f>
        <v>0</v>
      </c>
      <c r="AC91" s="127">
        <f>IF('Indicator Date hidden'!AD92="x","x",AC$2-'Indicator Date hidden'!AD92)</f>
        <v>0</v>
      </c>
      <c r="AD91" s="127">
        <f>IF('Indicator Date hidden'!AE92="x","x",AD$2-'Indicator Date hidden'!AE92)</f>
        <v>0</v>
      </c>
      <c r="AE91" s="127">
        <f>IF('Indicator Date hidden'!AF92="x","x",AE$2-'Indicator Date hidden'!AF92)</f>
        <v>0</v>
      </c>
      <c r="AF91" s="127">
        <f>IF('Indicator Date hidden'!AG92="x","x",AF$2-'Indicator Date hidden'!AG92)</f>
        <v>0</v>
      </c>
      <c r="AG91" s="127">
        <f>IF('Indicator Date hidden'!AH92="x","x",AG$2-'Indicator Date hidden'!AH92)</f>
        <v>0</v>
      </c>
      <c r="AH91" s="127">
        <f>IF('Indicator Date hidden'!AI92="x","x",AH$2-'Indicator Date hidden'!AI92)</f>
        <v>0</v>
      </c>
      <c r="AI91" s="127">
        <f>IF('Indicator Date hidden'!AJ92="x","x",AI$2-'Indicator Date hidden'!AJ92)</f>
        <v>0</v>
      </c>
      <c r="AJ91" s="127">
        <f>IF('Indicator Date hidden'!AK92="x","x",AJ$2-'Indicator Date hidden'!AK92)</f>
        <v>0</v>
      </c>
      <c r="AK91" s="127">
        <f>IF('Indicator Date hidden'!AL92="x","x",AK$2-'Indicator Date hidden'!AL92)</f>
        <v>0</v>
      </c>
      <c r="AL91" s="127">
        <f>IF('Indicator Date hidden'!AM92="x","x",AL$2-'Indicator Date hidden'!AM92)</f>
        <v>0</v>
      </c>
      <c r="AM91" s="127">
        <f>IF('Indicator Date hidden'!AN92="x","x",AM$2-'Indicator Date hidden'!AN92)</f>
        <v>0</v>
      </c>
      <c r="AN91" s="127">
        <f>IF('Indicator Date hidden'!AO92="x","x",AN$2-'Indicator Date hidden'!AO92)</f>
        <v>0</v>
      </c>
      <c r="AO91" s="127">
        <f>IF('Indicator Date hidden'!AP92="x","x",AO$2-'Indicator Date hidden'!AP92)</f>
        <v>0</v>
      </c>
      <c r="AP91" s="127">
        <f>IF('Indicator Date hidden'!AQ92="x","x",AP$2-'Indicator Date hidden'!AQ92)</f>
        <v>0</v>
      </c>
      <c r="AQ91" s="127">
        <f>IF('Indicator Date hidden'!AR92="x","x",AQ$2-'Indicator Date hidden'!AR92)</f>
        <v>0</v>
      </c>
      <c r="AR91" s="127">
        <f>IF('Indicator Date hidden'!AS92="x","x",AR$2-'Indicator Date hidden'!AS92)</f>
        <v>0</v>
      </c>
      <c r="AS91" s="127">
        <f>IF('Indicator Date hidden'!AT92="x","x",AS$2-'Indicator Date hidden'!AT92)</f>
        <v>0</v>
      </c>
      <c r="AT91" s="127">
        <f>IF('Indicator Date hidden'!AU92="x","x",AT$2-'Indicator Date hidden'!AU92)</f>
        <v>0</v>
      </c>
      <c r="AU91">
        <f t="shared" si="5"/>
        <v>2</v>
      </c>
      <c r="AV91" s="129">
        <f t="shared" si="6"/>
        <v>5.2631578947368418E-2</v>
      </c>
      <c r="AW91">
        <f t="shared" si="7"/>
        <v>1</v>
      </c>
      <c r="AX91" s="129" t="e">
        <f t="shared" ca="1" si="8"/>
        <v>#NAME?</v>
      </c>
      <c r="AY91" s="130">
        <f t="shared" si="9"/>
        <v>0</v>
      </c>
    </row>
    <row r="92" spans="1:51" ht="15.75" customHeight="1" x14ac:dyDescent="0.25">
      <c r="A92" s="47" t="s">
        <v>292</v>
      </c>
      <c r="B92" s="127">
        <f>IF('Indicator Date hidden'!C93="x","x",B$2-'Indicator Date hidden'!C93)</f>
        <v>0</v>
      </c>
      <c r="C92" s="127">
        <f>IF('Indicator Date hidden'!D93="x","x",C$2-'Indicator Date hidden'!D93)</f>
        <v>0</v>
      </c>
      <c r="D92" s="127">
        <f>IF('Indicator Date hidden'!E93="x","x",D$2-'Indicator Date hidden'!E93)</f>
        <v>0</v>
      </c>
      <c r="E92" s="127">
        <f>IF('Indicator Date hidden'!F93="x","x",E$2-'Indicator Date hidden'!F93)</f>
        <v>0</v>
      </c>
      <c r="F92" s="127">
        <f>IF('Indicator Date hidden'!G93="x","x",F$2-'Indicator Date hidden'!G93)</f>
        <v>0</v>
      </c>
      <c r="G92" s="127">
        <f>IF('Indicator Date hidden'!H93="x","x",G$2-'Indicator Date hidden'!H93)</f>
        <v>0</v>
      </c>
      <c r="H92" s="127">
        <f>IF('Indicator Date hidden'!I93="x","x",H$2-'Indicator Date hidden'!I93)</f>
        <v>2</v>
      </c>
      <c r="I92" s="127">
        <f>IF('Indicator Date hidden'!J93="x","x",I$2-'Indicator Date hidden'!J93)</f>
        <v>0</v>
      </c>
      <c r="J92" s="127">
        <f>IF('Indicator Date hidden'!K93="x","x",J$2-'Indicator Date hidden'!K93)</f>
        <v>0</v>
      </c>
      <c r="K92" s="127">
        <f>IF('Indicator Date hidden'!L93="x","x",K$2-'Indicator Date hidden'!L93)</f>
        <v>0</v>
      </c>
      <c r="L92" s="127">
        <f>IF('Indicator Date hidden'!M93="x","x",L$2-'Indicator Date hidden'!M93)</f>
        <v>0</v>
      </c>
      <c r="M92" s="127">
        <f>IF('Indicator Date hidden'!N93="x","x",M$2-'Indicator Date hidden'!N93)</f>
        <v>0</v>
      </c>
      <c r="N92" s="127">
        <f>IF('Indicator Date hidden'!O93="x","x",N$2-'Indicator Date hidden'!O93)</f>
        <v>0</v>
      </c>
      <c r="O92" s="127">
        <f>IF('Indicator Date hidden'!P93="x","x",O$2-'Indicator Date hidden'!P93)</f>
        <v>0</v>
      </c>
      <c r="P92" s="127">
        <f>IF('Indicator Date hidden'!Q93="x","x",P$2-'Indicator Date hidden'!Q93)</f>
        <v>0</v>
      </c>
      <c r="Q92" s="127">
        <f>IF('Indicator Date hidden'!R93="x","x",Q$2-'Indicator Date hidden'!R93)</f>
        <v>0</v>
      </c>
      <c r="R92" s="127">
        <f>IF('Indicator Date hidden'!S93="x","x",R$2-'Indicator Date hidden'!S93)</f>
        <v>0</v>
      </c>
      <c r="S92" s="127">
        <f>IF('Indicator Date hidden'!T93="x","x",S$2-'Indicator Date hidden'!T93)</f>
        <v>0</v>
      </c>
      <c r="T92" s="127">
        <f>IF('Indicator Date hidden'!U93="x","x",T$2-'Indicator Date hidden'!U93)</f>
        <v>0</v>
      </c>
      <c r="U92" s="127">
        <f>IF('Indicator Date hidden'!V93="x","x",U$2-'Indicator Date hidden'!V93)</f>
        <v>0</v>
      </c>
      <c r="V92" s="127">
        <f>IF('Indicator Date hidden'!W93="x","x",V$2-'Indicator Date hidden'!W93)</f>
        <v>0</v>
      </c>
      <c r="W92" s="127">
        <f>IF('Indicator Date hidden'!X93="x","x",W$2-'Indicator Date hidden'!X93)</f>
        <v>0</v>
      </c>
      <c r="X92" s="127">
        <f>IF('Indicator Date hidden'!Y93="x","x",X$2-'Indicator Date hidden'!Y93)</f>
        <v>0</v>
      </c>
      <c r="Y92" s="127">
        <f>IF('Indicator Date hidden'!Z93="x","x",Y$2-'Indicator Date hidden'!Z93)</f>
        <v>0</v>
      </c>
      <c r="Z92" s="127">
        <f>IF('Indicator Date hidden'!AA93="x","x",Z$2-'Indicator Date hidden'!AA93)</f>
        <v>0</v>
      </c>
      <c r="AA92" s="127">
        <f>IF('Indicator Date hidden'!AB93="x","x",AA$2-'Indicator Date hidden'!AB93)</f>
        <v>0</v>
      </c>
      <c r="AB92" s="127">
        <f>IF('Indicator Date hidden'!AC93="x","x",AB$2-'Indicator Date hidden'!AC93)</f>
        <v>0</v>
      </c>
      <c r="AC92" s="127">
        <f>IF('Indicator Date hidden'!AD93="x","x",AC$2-'Indicator Date hidden'!AD93)</f>
        <v>0</v>
      </c>
      <c r="AD92" s="127">
        <f>IF('Indicator Date hidden'!AE93="x","x",AD$2-'Indicator Date hidden'!AE93)</f>
        <v>0</v>
      </c>
      <c r="AE92" s="127">
        <f>IF('Indicator Date hidden'!AF93="x","x",AE$2-'Indicator Date hidden'!AF93)</f>
        <v>0</v>
      </c>
      <c r="AF92" s="127">
        <f>IF('Indicator Date hidden'!AG93="x","x",AF$2-'Indicator Date hidden'!AG93)</f>
        <v>0</v>
      </c>
      <c r="AG92" s="127">
        <f>IF('Indicator Date hidden'!AH93="x","x",AG$2-'Indicator Date hidden'!AH93)</f>
        <v>0</v>
      </c>
      <c r="AH92" s="127">
        <f>IF('Indicator Date hidden'!AI93="x","x",AH$2-'Indicator Date hidden'!AI93)</f>
        <v>0</v>
      </c>
      <c r="AI92" s="127">
        <f>IF('Indicator Date hidden'!AJ93="x","x",AI$2-'Indicator Date hidden'!AJ93)</f>
        <v>0</v>
      </c>
      <c r="AJ92" s="127">
        <f>IF('Indicator Date hidden'!AK93="x","x",AJ$2-'Indicator Date hidden'!AK93)</f>
        <v>0</v>
      </c>
      <c r="AK92" s="127">
        <f>IF('Indicator Date hidden'!AL93="x","x",AK$2-'Indicator Date hidden'!AL93)</f>
        <v>0</v>
      </c>
      <c r="AL92" s="127">
        <f>IF('Indicator Date hidden'!AM93="x","x",AL$2-'Indicator Date hidden'!AM93)</f>
        <v>0</v>
      </c>
      <c r="AM92" s="127">
        <f>IF('Indicator Date hidden'!AN93="x","x",AM$2-'Indicator Date hidden'!AN93)</f>
        <v>0</v>
      </c>
      <c r="AN92" s="127">
        <f>IF('Indicator Date hidden'!AO93="x","x",AN$2-'Indicator Date hidden'!AO93)</f>
        <v>0</v>
      </c>
      <c r="AO92" s="127">
        <f>IF('Indicator Date hidden'!AP93="x","x",AO$2-'Indicator Date hidden'!AP93)</f>
        <v>0</v>
      </c>
      <c r="AP92" s="127">
        <f>IF('Indicator Date hidden'!AQ93="x","x",AP$2-'Indicator Date hidden'!AQ93)</f>
        <v>0</v>
      </c>
      <c r="AQ92" s="127">
        <f>IF('Indicator Date hidden'!AR93="x","x",AQ$2-'Indicator Date hidden'!AR93)</f>
        <v>0</v>
      </c>
      <c r="AR92" s="127">
        <f>IF('Indicator Date hidden'!AS93="x","x",AR$2-'Indicator Date hidden'!AS93)</f>
        <v>0</v>
      </c>
      <c r="AS92" s="127">
        <f>IF('Indicator Date hidden'!AT93="x","x",AS$2-'Indicator Date hidden'!AT93)</f>
        <v>0</v>
      </c>
      <c r="AT92" s="127">
        <f>IF('Indicator Date hidden'!AU93="x","x",AT$2-'Indicator Date hidden'!AU93)</f>
        <v>0</v>
      </c>
      <c r="AU92">
        <f t="shared" si="5"/>
        <v>2</v>
      </c>
      <c r="AV92" s="129">
        <f t="shared" si="6"/>
        <v>5.2631578947368418E-2</v>
      </c>
      <c r="AW92">
        <f t="shared" si="7"/>
        <v>1</v>
      </c>
      <c r="AX92" s="129" t="e">
        <f t="shared" ca="1" si="8"/>
        <v>#NAME?</v>
      </c>
      <c r="AY92" s="130">
        <f t="shared" si="9"/>
        <v>0</v>
      </c>
    </row>
    <row r="93" spans="1:51" ht="15.75" customHeight="1" x14ac:dyDescent="0.25">
      <c r="A93" s="47" t="s">
        <v>294</v>
      </c>
      <c r="B93" s="127">
        <f>IF('Indicator Date hidden'!C94="x","x",B$2-'Indicator Date hidden'!C94)</f>
        <v>0</v>
      </c>
      <c r="C93" s="127">
        <f>IF('Indicator Date hidden'!D94="x","x",C$2-'Indicator Date hidden'!D94)</f>
        <v>0</v>
      </c>
      <c r="D93" s="127">
        <f>IF('Indicator Date hidden'!E94="x","x",D$2-'Indicator Date hidden'!E94)</f>
        <v>0</v>
      </c>
      <c r="E93" s="127">
        <f>IF('Indicator Date hidden'!F94="x","x",E$2-'Indicator Date hidden'!F94)</f>
        <v>0</v>
      </c>
      <c r="F93" s="127">
        <f>IF('Indicator Date hidden'!G94="x","x",F$2-'Indicator Date hidden'!G94)</f>
        <v>0</v>
      </c>
      <c r="G93" s="127">
        <f>IF('Indicator Date hidden'!H94="x","x",G$2-'Indicator Date hidden'!H94)</f>
        <v>0</v>
      </c>
      <c r="H93" s="127">
        <f>IF('Indicator Date hidden'!I94="x","x",H$2-'Indicator Date hidden'!I94)</f>
        <v>2</v>
      </c>
      <c r="I93" s="127">
        <f>IF('Indicator Date hidden'!J94="x","x",I$2-'Indicator Date hidden'!J94)</f>
        <v>0</v>
      </c>
      <c r="J93" s="127">
        <f>IF('Indicator Date hidden'!K94="x","x",J$2-'Indicator Date hidden'!K94)</f>
        <v>0</v>
      </c>
      <c r="K93" s="127">
        <f>IF('Indicator Date hidden'!L94="x","x",K$2-'Indicator Date hidden'!L94)</f>
        <v>0</v>
      </c>
      <c r="L93" s="127">
        <f>IF('Indicator Date hidden'!M94="x","x",L$2-'Indicator Date hidden'!M94)</f>
        <v>0</v>
      </c>
      <c r="M93" s="127">
        <f>IF('Indicator Date hidden'!N94="x","x",M$2-'Indicator Date hidden'!N94)</f>
        <v>0</v>
      </c>
      <c r="N93" s="127">
        <f>IF('Indicator Date hidden'!O94="x","x",N$2-'Indicator Date hidden'!O94)</f>
        <v>0</v>
      </c>
      <c r="O93" s="127">
        <f>IF('Indicator Date hidden'!P94="x","x",O$2-'Indicator Date hidden'!P94)</f>
        <v>0</v>
      </c>
      <c r="P93" s="127">
        <f>IF('Indicator Date hidden'!Q94="x","x",P$2-'Indicator Date hidden'!Q94)</f>
        <v>0</v>
      </c>
      <c r="Q93" s="127">
        <f>IF('Indicator Date hidden'!R94="x","x",Q$2-'Indicator Date hidden'!R94)</f>
        <v>0</v>
      </c>
      <c r="R93" s="127">
        <f>IF('Indicator Date hidden'!S94="x","x",R$2-'Indicator Date hidden'!S94)</f>
        <v>0</v>
      </c>
      <c r="S93" s="127">
        <f>IF('Indicator Date hidden'!T94="x","x",S$2-'Indicator Date hidden'!T94)</f>
        <v>0</v>
      </c>
      <c r="T93" s="127">
        <f>IF('Indicator Date hidden'!U94="x","x",T$2-'Indicator Date hidden'!U94)</f>
        <v>0</v>
      </c>
      <c r="U93" s="127">
        <f>IF('Indicator Date hidden'!V94="x","x",U$2-'Indicator Date hidden'!V94)</f>
        <v>0</v>
      </c>
      <c r="V93" s="127">
        <f>IF('Indicator Date hidden'!W94="x","x",V$2-'Indicator Date hidden'!W94)</f>
        <v>0</v>
      </c>
      <c r="W93" s="127">
        <f>IF('Indicator Date hidden'!X94="x","x",W$2-'Indicator Date hidden'!X94)</f>
        <v>0</v>
      </c>
      <c r="X93" s="127">
        <f>IF('Indicator Date hidden'!Y94="x","x",X$2-'Indicator Date hidden'!Y94)</f>
        <v>0</v>
      </c>
      <c r="Y93" s="127">
        <f>IF('Indicator Date hidden'!Z94="x","x",Y$2-'Indicator Date hidden'!Z94)</f>
        <v>0</v>
      </c>
      <c r="Z93" s="127">
        <f>IF('Indicator Date hidden'!AA94="x","x",Z$2-'Indicator Date hidden'!AA94)</f>
        <v>0</v>
      </c>
      <c r="AA93" s="127">
        <f>IF('Indicator Date hidden'!AB94="x","x",AA$2-'Indicator Date hidden'!AB94)</f>
        <v>0</v>
      </c>
      <c r="AB93" s="127">
        <f>IF('Indicator Date hidden'!AC94="x","x",AB$2-'Indicator Date hidden'!AC94)</f>
        <v>0</v>
      </c>
      <c r="AC93" s="127">
        <f>IF('Indicator Date hidden'!AD94="x","x",AC$2-'Indicator Date hidden'!AD94)</f>
        <v>0</v>
      </c>
      <c r="AD93" s="127">
        <f>IF('Indicator Date hidden'!AE94="x","x",AD$2-'Indicator Date hidden'!AE94)</f>
        <v>0</v>
      </c>
      <c r="AE93" s="127">
        <f>IF('Indicator Date hidden'!AF94="x","x",AE$2-'Indicator Date hidden'!AF94)</f>
        <v>0</v>
      </c>
      <c r="AF93" s="127">
        <f>IF('Indicator Date hidden'!AG94="x","x",AF$2-'Indicator Date hidden'!AG94)</f>
        <v>0</v>
      </c>
      <c r="AG93" s="127">
        <f>IF('Indicator Date hidden'!AH94="x","x",AG$2-'Indicator Date hidden'!AH94)</f>
        <v>0</v>
      </c>
      <c r="AH93" s="127">
        <f>IF('Indicator Date hidden'!AI94="x","x",AH$2-'Indicator Date hidden'!AI94)</f>
        <v>0</v>
      </c>
      <c r="AI93" s="127">
        <f>IF('Indicator Date hidden'!AJ94="x","x",AI$2-'Indicator Date hidden'!AJ94)</f>
        <v>0</v>
      </c>
      <c r="AJ93" s="127">
        <f>IF('Indicator Date hidden'!AK94="x","x",AJ$2-'Indicator Date hidden'!AK94)</f>
        <v>0</v>
      </c>
      <c r="AK93" s="127">
        <f>IF('Indicator Date hidden'!AL94="x","x",AK$2-'Indicator Date hidden'!AL94)</f>
        <v>0</v>
      </c>
      <c r="AL93" s="127">
        <f>IF('Indicator Date hidden'!AM94="x","x",AL$2-'Indicator Date hidden'!AM94)</f>
        <v>0</v>
      </c>
      <c r="AM93" s="127">
        <f>IF('Indicator Date hidden'!AN94="x","x",AM$2-'Indicator Date hidden'!AN94)</f>
        <v>0</v>
      </c>
      <c r="AN93" s="127">
        <f>IF('Indicator Date hidden'!AO94="x","x",AN$2-'Indicator Date hidden'!AO94)</f>
        <v>0</v>
      </c>
      <c r="AO93" s="127">
        <f>IF('Indicator Date hidden'!AP94="x","x",AO$2-'Indicator Date hidden'!AP94)</f>
        <v>0</v>
      </c>
      <c r="AP93" s="127">
        <f>IF('Indicator Date hidden'!AQ94="x","x",AP$2-'Indicator Date hidden'!AQ94)</f>
        <v>0</v>
      </c>
      <c r="AQ93" s="127">
        <f>IF('Indicator Date hidden'!AR94="x","x",AQ$2-'Indicator Date hidden'!AR94)</f>
        <v>0</v>
      </c>
      <c r="AR93" s="127">
        <f>IF('Indicator Date hidden'!AS94="x","x",AR$2-'Indicator Date hidden'!AS94)</f>
        <v>0</v>
      </c>
      <c r="AS93" s="127">
        <f>IF('Indicator Date hidden'!AT94="x","x",AS$2-'Indicator Date hidden'!AT94)</f>
        <v>0</v>
      </c>
      <c r="AT93" s="127">
        <f>IF('Indicator Date hidden'!AU94="x","x",AT$2-'Indicator Date hidden'!AU94)</f>
        <v>0</v>
      </c>
      <c r="AU93">
        <f t="shared" si="5"/>
        <v>2</v>
      </c>
      <c r="AV93" s="129">
        <f t="shared" si="6"/>
        <v>5.2631578947368418E-2</v>
      </c>
      <c r="AW93">
        <f t="shared" si="7"/>
        <v>1</v>
      </c>
      <c r="AX93" s="129" t="e">
        <f t="shared" ca="1" si="8"/>
        <v>#NAME?</v>
      </c>
      <c r="AY93" s="130">
        <f t="shared" si="9"/>
        <v>0</v>
      </c>
    </row>
    <row r="94" spans="1:51" ht="15.75" customHeight="1" x14ac:dyDescent="0.25">
      <c r="A94" s="47" t="s">
        <v>296</v>
      </c>
      <c r="B94" s="127">
        <f>IF('Indicator Date hidden'!C95="x","x",B$2-'Indicator Date hidden'!C95)</f>
        <v>0</v>
      </c>
      <c r="C94" s="127">
        <f>IF('Indicator Date hidden'!D95="x","x",C$2-'Indicator Date hidden'!D95)</f>
        <v>0</v>
      </c>
      <c r="D94" s="127">
        <f>IF('Indicator Date hidden'!E95="x","x",D$2-'Indicator Date hidden'!E95)</f>
        <v>0</v>
      </c>
      <c r="E94" s="127">
        <f>IF('Indicator Date hidden'!F95="x","x",E$2-'Indicator Date hidden'!F95)</f>
        <v>0</v>
      </c>
      <c r="F94" s="127">
        <f>IF('Indicator Date hidden'!G95="x","x",F$2-'Indicator Date hidden'!G95)</f>
        <v>0</v>
      </c>
      <c r="G94" s="127">
        <f>IF('Indicator Date hidden'!H95="x","x",G$2-'Indicator Date hidden'!H95)</f>
        <v>0</v>
      </c>
      <c r="H94" s="127">
        <f>IF('Indicator Date hidden'!I95="x","x",H$2-'Indicator Date hidden'!I95)</f>
        <v>2</v>
      </c>
      <c r="I94" s="127">
        <f>IF('Indicator Date hidden'!J95="x","x",I$2-'Indicator Date hidden'!J95)</f>
        <v>0</v>
      </c>
      <c r="J94" s="127">
        <f>IF('Indicator Date hidden'!K95="x","x",J$2-'Indicator Date hidden'!K95)</f>
        <v>0</v>
      </c>
      <c r="K94" s="127">
        <f>IF('Indicator Date hidden'!L95="x","x",K$2-'Indicator Date hidden'!L95)</f>
        <v>0</v>
      </c>
      <c r="L94" s="127">
        <f>IF('Indicator Date hidden'!M95="x","x",L$2-'Indicator Date hidden'!M95)</f>
        <v>0</v>
      </c>
      <c r="M94" s="127">
        <f>IF('Indicator Date hidden'!N95="x","x",M$2-'Indicator Date hidden'!N95)</f>
        <v>0</v>
      </c>
      <c r="N94" s="127">
        <f>IF('Indicator Date hidden'!O95="x","x",N$2-'Indicator Date hidden'!O95)</f>
        <v>0</v>
      </c>
      <c r="O94" s="127">
        <f>IF('Indicator Date hidden'!P95="x","x",O$2-'Indicator Date hidden'!P95)</f>
        <v>0</v>
      </c>
      <c r="P94" s="127">
        <f>IF('Indicator Date hidden'!Q95="x","x",P$2-'Indicator Date hidden'!Q95)</f>
        <v>0</v>
      </c>
      <c r="Q94" s="127">
        <f>IF('Indicator Date hidden'!R95="x","x",Q$2-'Indicator Date hidden'!R95)</f>
        <v>0</v>
      </c>
      <c r="R94" s="127">
        <f>IF('Indicator Date hidden'!S95="x","x",R$2-'Indicator Date hidden'!S95)</f>
        <v>0</v>
      </c>
      <c r="S94" s="127">
        <f>IF('Indicator Date hidden'!T95="x","x",S$2-'Indicator Date hidden'!T95)</f>
        <v>0</v>
      </c>
      <c r="T94" s="127">
        <f>IF('Indicator Date hidden'!U95="x","x",T$2-'Indicator Date hidden'!U95)</f>
        <v>0</v>
      </c>
      <c r="U94" s="127">
        <f>IF('Indicator Date hidden'!V95="x","x",U$2-'Indicator Date hidden'!V95)</f>
        <v>0</v>
      </c>
      <c r="V94" s="127">
        <f>IF('Indicator Date hidden'!W95="x","x",V$2-'Indicator Date hidden'!W95)</f>
        <v>0</v>
      </c>
      <c r="W94" s="127">
        <f>IF('Indicator Date hidden'!X95="x","x",W$2-'Indicator Date hidden'!X95)</f>
        <v>0</v>
      </c>
      <c r="X94" s="127">
        <f>IF('Indicator Date hidden'!Y95="x","x",X$2-'Indicator Date hidden'!Y95)</f>
        <v>0</v>
      </c>
      <c r="Y94" s="127">
        <f>IF('Indicator Date hidden'!Z95="x","x",Y$2-'Indicator Date hidden'!Z95)</f>
        <v>0</v>
      </c>
      <c r="Z94" s="127">
        <f>IF('Indicator Date hidden'!AA95="x","x",Z$2-'Indicator Date hidden'!AA95)</f>
        <v>0</v>
      </c>
      <c r="AA94" s="127">
        <f>IF('Indicator Date hidden'!AB95="x","x",AA$2-'Indicator Date hidden'!AB95)</f>
        <v>0</v>
      </c>
      <c r="AB94" s="127">
        <f>IF('Indicator Date hidden'!AC95="x","x",AB$2-'Indicator Date hidden'!AC95)</f>
        <v>0</v>
      </c>
      <c r="AC94" s="127">
        <f>IF('Indicator Date hidden'!AD95="x","x",AC$2-'Indicator Date hidden'!AD95)</f>
        <v>0</v>
      </c>
      <c r="AD94" s="127">
        <f>IF('Indicator Date hidden'!AE95="x","x",AD$2-'Indicator Date hidden'!AE95)</f>
        <v>0</v>
      </c>
      <c r="AE94" s="127">
        <f>IF('Indicator Date hidden'!AF95="x","x",AE$2-'Indicator Date hidden'!AF95)</f>
        <v>0</v>
      </c>
      <c r="AF94" s="127">
        <f>IF('Indicator Date hidden'!AG95="x","x",AF$2-'Indicator Date hidden'!AG95)</f>
        <v>0</v>
      </c>
      <c r="AG94" s="127">
        <f>IF('Indicator Date hidden'!AH95="x","x",AG$2-'Indicator Date hidden'!AH95)</f>
        <v>0</v>
      </c>
      <c r="AH94" s="127">
        <f>IF('Indicator Date hidden'!AI95="x","x",AH$2-'Indicator Date hidden'!AI95)</f>
        <v>0</v>
      </c>
      <c r="AI94" s="127">
        <f>IF('Indicator Date hidden'!AJ95="x","x",AI$2-'Indicator Date hidden'!AJ95)</f>
        <v>0</v>
      </c>
      <c r="AJ94" s="127">
        <f>IF('Indicator Date hidden'!AK95="x","x",AJ$2-'Indicator Date hidden'!AK95)</f>
        <v>0</v>
      </c>
      <c r="AK94" s="127">
        <f>IF('Indicator Date hidden'!AL95="x","x",AK$2-'Indicator Date hidden'!AL95)</f>
        <v>0</v>
      </c>
      <c r="AL94" s="127">
        <f>IF('Indicator Date hidden'!AM95="x","x",AL$2-'Indicator Date hidden'!AM95)</f>
        <v>0</v>
      </c>
      <c r="AM94" s="127">
        <f>IF('Indicator Date hidden'!AN95="x","x",AM$2-'Indicator Date hidden'!AN95)</f>
        <v>0</v>
      </c>
      <c r="AN94" s="127">
        <f>IF('Indicator Date hidden'!AO95="x","x",AN$2-'Indicator Date hidden'!AO95)</f>
        <v>0</v>
      </c>
      <c r="AO94" s="127">
        <f>IF('Indicator Date hidden'!AP95="x","x",AO$2-'Indicator Date hidden'!AP95)</f>
        <v>0</v>
      </c>
      <c r="AP94" s="127">
        <f>IF('Indicator Date hidden'!AQ95="x","x",AP$2-'Indicator Date hidden'!AQ95)</f>
        <v>0</v>
      </c>
      <c r="AQ94" s="127">
        <f>IF('Indicator Date hidden'!AR95="x","x",AQ$2-'Indicator Date hidden'!AR95)</f>
        <v>0</v>
      </c>
      <c r="AR94" s="127">
        <f>IF('Indicator Date hidden'!AS95="x","x",AR$2-'Indicator Date hidden'!AS95)</f>
        <v>0</v>
      </c>
      <c r="AS94" s="127">
        <f>IF('Indicator Date hidden'!AT95="x","x",AS$2-'Indicator Date hidden'!AT95)</f>
        <v>0</v>
      </c>
      <c r="AT94" s="127">
        <f>IF('Indicator Date hidden'!AU95="x","x",AT$2-'Indicator Date hidden'!AU95)</f>
        <v>0</v>
      </c>
      <c r="AU94">
        <f t="shared" si="5"/>
        <v>2</v>
      </c>
      <c r="AV94" s="129">
        <f t="shared" si="6"/>
        <v>5.2631578947368418E-2</v>
      </c>
      <c r="AW94">
        <f t="shared" si="7"/>
        <v>1</v>
      </c>
      <c r="AX94" s="129" t="e">
        <f t="shared" ca="1" si="8"/>
        <v>#NAME?</v>
      </c>
      <c r="AY94" s="130">
        <f t="shared" si="9"/>
        <v>0</v>
      </c>
    </row>
    <row r="95" spans="1:51" ht="15.75" customHeight="1" x14ac:dyDescent="0.25">
      <c r="A95" s="47" t="s">
        <v>298</v>
      </c>
      <c r="B95" s="127">
        <f>IF('Indicator Date hidden'!C96="x","x",B$2-'Indicator Date hidden'!C96)</f>
        <v>0</v>
      </c>
      <c r="C95" s="127">
        <f>IF('Indicator Date hidden'!D96="x","x",C$2-'Indicator Date hidden'!D96)</f>
        <v>0</v>
      </c>
      <c r="D95" s="127">
        <f>IF('Indicator Date hidden'!E96="x","x",D$2-'Indicator Date hidden'!E96)</f>
        <v>0</v>
      </c>
      <c r="E95" s="127">
        <f>IF('Indicator Date hidden'!F96="x","x",E$2-'Indicator Date hidden'!F96)</f>
        <v>0</v>
      </c>
      <c r="F95" s="127">
        <f>IF('Indicator Date hidden'!G96="x","x",F$2-'Indicator Date hidden'!G96)</f>
        <v>0</v>
      </c>
      <c r="G95" s="127">
        <f>IF('Indicator Date hidden'!H96="x","x",G$2-'Indicator Date hidden'!H96)</f>
        <v>0</v>
      </c>
      <c r="H95" s="127">
        <f>IF('Indicator Date hidden'!I96="x","x",H$2-'Indicator Date hidden'!I96)</f>
        <v>2</v>
      </c>
      <c r="I95" s="127">
        <f>IF('Indicator Date hidden'!J96="x","x",I$2-'Indicator Date hidden'!J96)</f>
        <v>0</v>
      </c>
      <c r="J95" s="127">
        <f>IF('Indicator Date hidden'!K96="x","x",J$2-'Indicator Date hidden'!K96)</f>
        <v>0</v>
      </c>
      <c r="K95" s="127">
        <f>IF('Indicator Date hidden'!L96="x","x",K$2-'Indicator Date hidden'!L96)</f>
        <v>0</v>
      </c>
      <c r="L95" s="127">
        <f>IF('Indicator Date hidden'!M96="x","x",L$2-'Indicator Date hidden'!M96)</f>
        <v>0</v>
      </c>
      <c r="M95" s="127">
        <f>IF('Indicator Date hidden'!N96="x","x",M$2-'Indicator Date hidden'!N96)</f>
        <v>0</v>
      </c>
      <c r="N95" s="127">
        <f>IF('Indicator Date hidden'!O96="x","x",N$2-'Indicator Date hidden'!O96)</f>
        <v>0</v>
      </c>
      <c r="O95" s="127">
        <f>IF('Indicator Date hidden'!P96="x","x",O$2-'Indicator Date hidden'!P96)</f>
        <v>0</v>
      </c>
      <c r="P95" s="127">
        <f>IF('Indicator Date hidden'!Q96="x","x",P$2-'Indicator Date hidden'!Q96)</f>
        <v>0</v>
      </c>
      <c r="Q95" s="127">
        <f>IF('Indicator Date hidden'!R96="x","x",Q$2-'Indicator Date hidden'!R96)</f>
        <v>0</v>
      </c>
      <c r="R95" s="127">
        <f>IF('Indicator Date hidden'!S96="x","x",R$2-'Indicator Date hidden'!S96)</f>
        <v>0</v>
      </c>
      <c r="S95" s="127">
        <f>IF('Indicator Date hidden'!T96="x","x",S$2-'Indicator Date hidden'!T96)</f>
        <v>0</v>
      </c>
      <c r="T95" s="127">
        <f>IF('Indicator Date hidden'!U96="x","x",T$2-'Indicator Date hidden'!U96)</f>
        <v>0</v>
      </c>
      <c r="U95" s="127">
        <f>IF('Indicator Date hidden'!V96="x","x",U$2-'Indicator Date hidden'!V96)</f>
        <v>0</v>
      </c>
      <c r="V95" s="127">
        <f>IF('Indicator Date hidden'!W96="x","x",V$2-'Indicator Date hidden'!W96)</f>
        <v>0</v>
      </c>
      <c r="W95" s="127">
        <f>IF('Indicator Date hidden'!X96="x","x",W$2-'Indicator Date hidden'!X96)</f>
        <v>0</v>
      </c>
      <c r="X95" s="127">
        <f>IF('Indicator Date hidden'!Y96="x","x",X$2-'Indicator Date hidden'!Y96)</f>
        <v>0</v>
      </c>
      <c r="Y95" s="127">
        <f>IF('Indicator Date hidden'!Z96="x","x",Y$2-'Indicator Date hidden'!Z96)</f>
        <v>0</v>
      </c>
      <c r="Z95" s="127">
        <f>IF('Indicator Date hidden'!AA96="x","x",Z$2-'Indicator Date hidden'!AA96)</f>
        <v>0</v>
      </c>
      <c r="AA95" s="127">
        <f>IF('Indicator Date hidden'!AB96="x","x",AA$2-'Indicator Date hidden'!AB96)</f>
        <v>0</v>
      </c>
      <c r="AB95" s="127">
        <f>IF('Indicator Date hidden'!AC96="x","x",AB$2-'Indicator Date hidden'!AC96)</f>
        <v>0</v>
      </c>
      <c r="AC95" s="127">
        <f>IF('Indicator Date hidden'!AD96="x","x",AC$2-'Indicator Date hidden'!AD96)</f>
        <v>0</v>
      </c>
      <c r="AD95" s="127">
        <f>IF('Indicator Date hidden'!AE96="x","x",AD$2-'Indicator Date hidden'!AE96)</f>
        <v>0</v>
      </c>
      <c r="AE95" s="127">
        <f>IF('Indicator Date hidden'!AF96="x","x",AE$2-'Indicator Date hidden'!AF96)</f>
        <v>0</v>
      </c>
      <c r="AF95" s="127">
        <f>IF('Indicator Date hidden'!AG96="x","x",AF$2-'Indicator Date hidden'!AG96)</f>
        <v>0</v>
      </c>
      <c r="AG95" s="127">
        <f>IF('Indicator Date hidden'!AH96="x","x",AG$2-'Indicator Date hidden'!AH96)</f>
        <v>0</v>
      </c>
      <c r="AH95" s="127">
        <f>IF('Indicator Date hidden'!AI96="x","x",AH$2-'Indicator Date hidden'!AI96)</f>
        <v>0</v>
      </c>
      <c r="AI95" s="127">
        <f>IF('Indicator Date hidden'!AJ96="x","x",AI$2-'Indicator Date hidden'!AJ96)</f>
        <v>0</v>
      </c>
      <c r="AJ95" s="127">
        <f>IF('Indicator Date hidden'!AK96="x","x",AJ$2-'Indicator Date hidden'!AK96)</f>
        <v>0</v>
      </c>
      <c r="AK95" s="127">
        <f>IF('Indicator Date hidden'!AL96="x","x",AK$2-'Indicator Date hidden'!AL96)</f>
        <v>0</v>
      </c>
      <c r="AL95" s="127">
        <f>IF('Indicator Date hidden'!AM96="x","x",AL$2-'Indicator Date hidden'!AM96)</f>
        <v>0</v>
      </c>
      <c r="AM95" s="127">
        <f>IF('Indicator Date hidden'!AN96="x","x",AM$2-'Indicator Date hidden'!AN96)</f>
        <v>0</v>
      </c>
      <c r="AN95" s="127">
        <f>IF('Indicator Date hidden'!AO96="x","x",AN$2-'Indicator Date hidden'!AO96)</f>
        <v>0</v>
      </c>
      <c r="AO95" s="127">
        <f>IF('Indicator Date hidden'!AP96="x","x",AO$2-'Indicator Date hidden'!AP96)</f>
        <v>0</v>
      </c>
      <c r="AP95" s="127">
        <f>IF('Indicator Date hidden'!AQ96="x","x",AP$2-'Indicator Date hidden'!AQ96)</f>
        <v>0</v>
      </c>
      <c r="AQ95" s="127">
        <f>IF('Indicator Date hidden'!AR96="x","x",AQ$2-'Indicator Date hidden'!AR96)</f>
        <v>0</v>
      </c>
      <c r="AR95" s="127">
        <f>IF('Indicator Date hidden'!AS96="x","x",AR$2-'Indicator Date hidden'!AS96)</f>
        <v>0</v>
      </c>
      <c r="AS95" s="127">
        <f>IF('Indicator Date hidden'!AT96="x","x",AS$2-'Indicator Date hidden'!AT96)</f>
        <v>0</v>
      </c>
      <c r="AT95" s="127">
        <f>IF('Indicator Date hidden'!AU96="x","x",AT$2-'Indicator Date hidden'!AU96)</f>
        <v>0</v>
      </c>
      <c r="AU95">
        <f t="shared" si="5"/>
        <v>2</v>
      </c>
      <c r="AV95" s="129">
        <f t="shared" si="6"/>
        <v>5.2631578947368418E-2</v>
      </c>
      <c r="AW95">
        <f t="shared" si="7"/>
        <v>1</v>
      </c>
      <c r="AX95" s="129" t="e">
        <f t="shared" ca="1" si="8"/>
        <v>#NAME?</v>
      </c>
      <c r="AY95" s="130">
        <f t="shared" si="9"/>
        <v>0</v>
      </c>
    </row>
    <row r="96" spans="1:51" ht="15.75" customHeight="1" x14ac:dyDescent="0.25">
      <c r="A96" s="47" t="s">
        <v>300</v>
      </c>
      <c r="B96" s="127">
        <f>IF('Indicator Date hidden'!C97="x","x",B$2-'Indicator Date hidden'!C97)</f>
        <v>0</v>
      </c>
      <c r="C96" s="127">
        <f>IF('Indicator Date hidden'!D97="x","x",C$2-'Indicator Date hidden'!D97)</f>
        <v>0</v>
      </c>
      <c r="D96" s="127">
        <f>IF('Indicator Date hidden'!E97="x","x",D$2-'Indicator Date hidden'!E97)</f>
        <v>0</v>
      </c>
      <c r="E96" s="127">
        <f>IF('Indicator Date hidden'!F97="x","x",E$2-'Indicator Date hidden'!F97)</f>
        <v>0</v>
      </c>
      <c r="F96" s="127">
        <f>IF('Indicator Date hidden'!G97="x","x",F$2-'Indicator Date hidden'!G97)</f>
        <v>0</v>
      </c>
      <c r="G96" s="127">
        <f>IF('Indicator Date hidden'!H97="x","x",G$2-'Indicator Date hidden'!H97)</f>
        <v>0</v>
      </c>
      <c r="H96" s="127">
        <f>IF('Indicator Date hidden'!I97="x","x",H$2-'Indicator Date hidden'!I97)</f>
        <v>2</v>
      </c>
      <c r="I96" s="127">
        <f>IF('Indicator Date hidden'!J97="x","x",I$2-'Indicator Date hidden'!J97)</f>
        <v>0</v>
      </c>
      <c r="J96" s="127">
        <f>IF('Indicator Date hidden'!K97="x","x",J$2-'Indicator Date hidden'!K97)</f>
        <v>0</v>
      </c>
      <c r="K96" s="127">
        <f>IF('Indicator Date hidden'!L97="x","x",K$2-'Indicator Date hidden'!L97)</f>
        <v>0</v>
      </c>
      <c r="L96" s="127">
        <f>IF('Indicator Date hidden'!M97="x","x",L$2-'Indicator Date hidden'!M97)</f>
        <v>0</v>
      </c>
      <c r="M96" s="127">
        <f>IF('Indicator Date hidden'!N97="x","x",M$2-'Indicator Date hidden'!N97)</f>
        <v>0</v>
      </c>
      <c r="N96" s="127">
        <f>IF('Indicator Date hidden'!O97="x","x",N$2-'Indicator Date hidden'!O97)</f>
        <v>0</v>
      </c>
      <c r="O96" s="127">
        <f>IF('Indicator Date hidden'!P97="x","x",O$2-'Indicator Date hidden'!P97)</f>
        <v>0</v>
      </c>
      <c r="P96" s="127">
        <f>IF('Indicator Date hidden'!Q97="x","x",P$2-'Indicator Date hidden'!Q97)</f>
        <v>0</v>
      </c>
      <c r="Q96" s="127">
        <f>IF('Indicator Date hidden'!R97="x","x",Q$2-'Indicator Date hidden'!R97)</f>
        <v>0</v>
      </c>
      <c r="R96" s="127">
        <f>IF('Indicator Date hidden'!S97="x","x",R$2-'Indicator Date hidden'!S97)</f>
        <v>0</v>
      </c>
      <c r="S96" s="127">
        <f>IF('Indicator Date hidden'!T97="x","x",S$2-'Indicator Date hidden'!T97)</f>
        <v>0</v>
      </c>
      <c r="T96" s="127">
        <f>IF('Indicator Date hidden'!U97="x","x",T$2-'Indicator Date hidden'!U97)</f>
        <v>0</v>
      </c>
      <c r="U96" s="127">
        <f>IF('Indicator Date hidden'!V97="x","x",U$2-'Indicator Date hidden'!V97)</f>
        <v>0</v>
      </c>
      <c r="V96" s="127">
        <f>IF('Indicator Date hidden'!W97="x","x",V$2-'Indicator Date hidden'!W97)</f>
        <v>0</v>
      </c>
      <c r="W96" s="127">
        <f>IF('Indicator Date hidden'!X97="x","x",W$2-'Indicator Date hidden'!X97)</f>
        <v>0</v>
      </c>
      <c r="X96" s="127">
        <f>IF('Indicator Date hidden'!Y97="x","x",X$2-'Indicator Date hidden'!Y97)</f>
        <v>0</v>
      </c>
      <c r="Y96" s="127">
        <f>IF('Indicator Date hidden'!Z97="x","x",Y$2-'Indicator Date hidden'!Z97)</f>
        <v>0</v>
      </c>
      <c r="Z96" s="127">
        <f>IF('Indicator Date hidden'!AA97="x","x",Z$2-'Indicator Date hidden'!AA97)</f>
        <v>0</v>
      </c>
      <c r="AA96" s="127">
        <f>IF('Indicator Date hidden'!AB97="x","x",AA$2-'Indicator Date hidden'!AB97)</f>
        <v>0</v>
      </c>
      <c r="AB96" s="127">
        <f>IF('Indicator Date hidden'!AC97="x","x",AB$2-'Indicator Date hidden'!AC97)</f>
        <v>0</v>
      </c>
      <c r="AC96" s="127">
        <f>IF('Indicator Date hidden'!AD97="x","x",AC$2-'Indicator Date hidden'!AD97)</f>
        <v>0</v>
      </c>
      <c r="AD96" s="127">
        <f>IF('Indicator Date hidden'!AE97="x","x",AD$2-'Indicator Date hidden'!AE97)</f>
        <v>0</v>
      </c>
      <c r="AE96" s="127">
        <f>IF('Indicator Date hidden'!AF97="x","x",AE$2-'Indicator Date hidden'!AF97)</f>
        <v>0</v>
      </c>
      <c r="AF96" s="127">
        <f>IF('Indicator Date hidden'!AG97="x","x",AF$2-'Indicator Date hidden'!AG97)</f>
        <v>0</v>
      </c>
      <c r="AG96" s="127">
        <f>IF('Indicator Date hidden'!AH97="x","x",AG$2-'Indicator Date hidden'!AH97)</f>
        <v>0</v>
      </c>
      <c r="AH96" s="127">
        <f>IF('Indicator Date hidden'!AI97="x","x",AH$2-'Indicator Date hidden'!AI97)</f>
        <v>0</v>
      </c>
      <c r="AI96" s="127">
        <f>IF('Indicator Date hidden'!AJ97="x","x",AI$2-'Indicator Date hidden'!AJ97)</f>
        <v>0</v>
      </c>
      <c r="AJ96" s="127">
        <f>IF('Indicator Date hidden'!AK97="x","x",AJ$2-'Indicator Date hidden'!AK97)</f>
        <v>0</v>
      </c>
      <c r="AK96" s="127">
        <f>IF('Indicator Date hidden'!AL97="x","x",AK$2-'Indicator Date hidden'!AL97)</f>
        <v>0</v>
      </c>
      <c r="AL96" s="127">
        <f>IF('Indicator Date hidden'!AM97="x","x",AL$2-'Indicator Date hidden'!AM97)</f>
        <v>0</v>
      </c>
      <c r="AM96" s="127">
        <f>IF('Indicator Date hidden'!AN97="x","x",AM$2-'Indicator Date hidden'!AN97)</f>
        <v>0</v>
      </c>
      <c r="AN96" s="127">
        <f>IF('Indicator Date hidden'!AO97="x","x",AN$2-'Indicator Date hidden'!AO97)</f>
        <v>0</v>
      </c>
      <c r="AO96" s="127">
        <f>IF('Indicator Date hidden'!AP97="x","x",AO$2-'Indicator Date hidden'!AP97)</f>
        <v>0</v>
      </c>
      <c r="AP96" s="127">
        <f>IF('Indicator Date hidden'!AQ97="x","x",AP$2-'Indicator Date hidden'!AQ97)</f>
        <v>0</v>
      </c>
      <c r="AQ96" s="127">
        <f>IF('Indicator Date hidden'!AR97="x","x",AQ$2-'Indicator Date hidden'!AR97)</f>
        <v>0</v>
      </c>
      <c r="AR96" s="127">
        <f>IF('Indicator Date hidden'!AS97="x","x",AR$2-'Indicator Date hidden'!AS97)</f>
        <v>0</v>
      </c>
      <c r="AS96" s="127">
        <f>IF('Indicator Date hidden'!AT97="x","x",AS$2-'Indicator Date hidden'!AT97)</f>
        <v>0</v>
      </c>
      <c r="AT96" s="127">
        <f>IF('Indicator Date hidden'!AU97="x","x",AT$2-'Indicator Date hidden'!AU97)</f>
        <v>0</v>
      </c>
      <c r="AU96">
        <f t="shared" si="5"/>
        <v>2</v>
      </c>
      <c r="AV96" s="129">
        <f t="shared" si="6"/>
        <v>5.2631578947368418E-2</v>
      </c>
      <c r="AW96">
        <f t="shared" si="7"/>
        <v>1</v>
      </c>
      <c r="AX96" s="129" t="e">
        <f t="shared" ca="1" si="8"/>
        <v>#NAME?</v>
      </c>
      <c r="AY96" s="130">
        <f t="shared" si="9"/>
        <v>0</v>
      </c>
    </row>
    <row r="97" spans="1:51" ht="15.75" customHeight="1" x14ac:dyDescent="0.25">
      <c r="A97" s="47" t="s">
        <v>302</v>
      </c>
      <c r="B97" s="127">
        <f>IF('Indicator Date hidden'!C98="x","x",B$2-'Indicator Date hidden'!C98)</f>
        <v>0</v>
      </c>
      <c r="C97" s="127">
        <f>IF('Indicator Date hidden'!D98="x","x",C$2-'Indicator Date hidden'!D98)</f>
        <v>0</v>
      </c>
      <c r="D97" s="127">
        <f>IF('Indicator Date hidden'!E98="x","x",D$2-'Indicator Date hidden'!E98)</f>
        <v>0</v>
      </c>
      <c r="E97" s="127">
        <f>IF('Indicator Date hidden'!F98="x","x",E$2-'Indicator Date hidden'!F98)</f>
        <v>0</v>
      </c>
      <c r="F97" s="127">
        <f>IF('Indicator Date hidden'!G98="x","x",F$2-'Indicator Date hidden'!G98)</f>
        <v>0</v>
      </c>
      <c r="G97" s="127">
        <f>IF('Indicator Date hidden'!H98="x","x",G$2-'Indicator Date hidden'!H98)</f>
        <v>0</v>
      </c>
      <c r="H97" s="127">
        <f>IF('Indicator Date hidden'!I98="x","x",H$2-'Indicator Date hidden'!I98)</f>
        <v>2</v>
      </c>
      <c r="I97" s="127">
        <f>IF('Indicator Date hidden'!J98="x","x",I$2-'Indicator Date hidden'!J98)</f>
        <v>0</v>
      </c>
      <c r="J97" s="127">
        <f>IF('Indicator Date hidden'!K98="x","x",J$2-'Indicator Date hidden'!K98)</f>
        <v>0</v>
      </c>
      <c r="K97" s="127">
        <f>IF('Indicator Date hidden'!L98="x","x",K$2-'Indicator Date hidden'!L98)</f>
        <v>0</v>
      </c>
      <c r="L97" s="127">
        <f>IF('Indicator Date hidden'!M98="x","x",L$2-'Indicator Date hidden'!M98)</f>
        <v>0</v>
      </c>
      <c r="M97" s="127">
        <f>IF('Indicator Date hidden'!N98="x","x",M$2-'Indicator Date hidden'!N98)</f>
        <v>0</v>
      </c>
      <c r="N97" s="127">
        <f>IF('Indicator Date hidden'!O98="x","x",N$2-'Indicator Date hidden'!O98)</f>
        <v>0</v>
      </c>
      <c r="O97" s="127">
        <f>IF('Indicator Date hidden'!P98="x","x",O$2-'Indicator Date hidden'!P98)</f>
        <v>0</v>
      </c>
      <c r="P97" s="127">
        <f>IF('Indicator Date hidden'!Q98="x","x",P$2-'Indicator Date hidden'!Q98)</f>
        <v>0</v>
      </c>
      <c r="Q97" s="127">
        <f>IF('Indicator Date hidden'!R98="x","x",Q$2-'Indicator Date hidden'!R98)</f>
        <v>0</v>
      </c>
      <c r="R97" s="127">
        <f>IF('Indicator Date hidden'!S98="x","x",R$2-'Indicator Date hidden'!S98)</f>
        <v>0</v>
      </c>
      <c r="S97" s="127">
        <f>IF('Indicator Date hidden'!T98="x","x",S$2-'Indicator Date hidden'!T98)</f>
        <v>0</v>
      </c>
      <c r="T97" s="127">
        <f>IF('Indicator Date hidden'!U98="x","x",T$2-'Indicator Date hidden'!U98)</f>
        <v>0</v>
      </c>
      <c r="U97" s="127">
        <f>IF('Indicator Date hidden'!V98="x","x",U$2-'Indicator Date hidden'!V98)</f>
        <v>0</v>
      </c>
      <c r="V97" s="127">
        <f>IF('Indicator Date hidden'!W98="x","x",V$2-'Indicator Date hidden'!W98)</f>
        <v>0</v>
      </c>
      <c r="W97" s="127">
        <f>IF('Indicator Date hidden'!X98="x","x",W$2-'Indicator Date hidden'!X98)</f>
        <v>0</v>
      </c>
      <c r="X97" s="127">
        <f>IF('Indicator Date hidden'!Y98="x","x",X$2-'Indicator Date hidden'!Y98)</f>
        <v>0</v>
      </c>
      <c r="Y97" s="127">
        <f>IF('Indicator Date hidden'!Z98="x","x",Y$2-'Indicator Date hidden'!Z98)</f>
        <v>0</v>
      </c>
      <c r="Z97" s="127">
        <f>IF('Indicator Date hidden'!AA98="x","x",Z$2-'Indicator Date hidden'!AA98)</f>
        <v>0</v>
      </c>
      <c r="AA97" s="127">
        <f>IF('Indicator Date hidden'!AB98="x","x",AA$2-'Indicator Date hidden'!AB98)</f>
        <v>0</v>
      </c>
      <c r="AB97" s="127">
        <f>IF('Indicator Date hidden'!AC98="x","x",AB$2-'Indicator Date hidden'!AC98)</f>
        <v>0</v>
      </c>
      <c r="AC97" s="127">
        <f>IF('Indicator Date hidden'!AD98="x","x",AC$2-'Indicator Date hidden'!AD98)</f>
        <v>0</v>
      </c>
      <c r="AD97" s="127">
        <f>IF('Indicator Date hidden'!AE98="x","x",AD$2-'Indicator Date hidden'!AE98)</f>
        <v>0</v>
      </c>
      <c r="AE97" s="127">
        <f>IF('Indicator Date hidden'!AF98="x","x",AE$2-'Indicator Date hidden'!AF98)</f>
        <v>0</v>
      </c>
      <c r="AF97" s="127">
        <f>IF('Indicator Date hidden'!AG98="x","x",AF$2-'Indicator Date hidden'!AG98)</f>
        <v>0</v>
      </c>
      <c r="AG97" s="127">
        <f>IF('Indicator Date hidden'!AH98="x","x",AG$2-'Indicator Date hidden'!AH98)</f>
        <v>0</v>
      </c>
      <c r="AH97" s="127">
        <f>IF('Indicator Date hidden'!AI98="x","x",AH$2-'Indicator Date hidden'!AI98)</f>
        <v>0</v>
      </c>
      <c r="AI97" s="127">
        <f>IF('Indicator Date hidden'!AJ98="x","x",AI$2-'Indicator Date hidden'!AJ98)</f>
        <v>0</v>
      </c>
      <c r="AJ97" s="127">
        <f>IF('Indicator Date hidden'!AK98="x","x",AJ$2-'Indicator Date hidden'!AK98)</f>
        <v>0</v>
      </c>
      <c r="AK97" s="127">
        <f>IF('Indicator Date hidden'!AL98="x","x",AK$2-'Indicator Date hidden'!AL98)</f>
        <v>0</v>
      </c>
      <c r="AL97" s="127">
        <f>IF('Indicator Date hidden'!AM98="x","x",AL$2-'Indicator Date hidden'!AM98)</f>
        <v>0</v>
      </c>
      <c r="AM97" s="127">
        <f>IF('Indicator Date hidden'!AN98="x","x",AM$2-'Indicator Date hidden'!AN98)</f>
        <v>0</v>
      </c>
      <c r="AN97" s="127">
        <f>IF('Indicator Date hidden'!AO98="x","x",AN$2-'Indicator Date hidden'!AO98)</f>
        <v>0</v>
      </c>
      <c r="AO97" s="127">
        <f>IF('Indicator Date hidden'!AP98="x","x",AO$2-'Indicator Date hidden'!AP98)</f>
        <v>0</v>
      </c>
      <c r="AP97" s="127">
        <f>IF('Indicator Date hidden'!AQ98="x","x",AP$2-'Indicator Date hidden'!AQ98)</f>
        <v>0</v>
      </c>
      <c r="AQ97" s="127">
        <f>IF('Indicator Date hidden'!AR98="x","x",AQ$2-'Indicator Date hidden'!AR98)</f>
        <v>0</v>
      </c>
      <c r="AR97" s="127">
        <f>IF('Indicator Date hidden'!AS98="x","x",AR$2-'Indicator Date hidden'!AS98)</f>
        <v>0</v>
      </c>
      <c r="AS97" s="127">
        <f>IF('Indicator Date hidden'!AT98="x","x",AS$2-'Indicator Date hidden'!AT98)</f>
        <v>0</v>
      </c>
      <c r="AT97" s="127">
        <f>IF('Indicator Date hidden'!AU98="x","x",AT$2-'Indicator Date hidden'!AU98)</f>
        <v>0</v>
      </c>
      <c r="AU97">
        <f t="shared" si="5"/>
        <v>2</v>
      </c>
      <c r="AV97" s="129">
        <f t="shared" si="6"/>
        <v>5.2631578947368418E-2</v>
      </c>
      <c r="AW97">
        <f t="shared" si="7"/>
        <v>1</v>
      </c>
      <c r="AX97" s="129" t="e">
        <f t="shared" ca="1" si="8"/>
        <v>#NAME?</v>
      </c>
      <c r="AY97" s="130">
        <f t="shared" si="9"/>
        <v>0</v>
      </c>
    </row>
    <row r="98" spans="1:51" ht="15.75" customHeight="1" x14ac:dyDescent="0.25">
      <c r="A98" s="47" t="s">
        <v>304</v>
      </c>
      <c r="B98" s="127">
        <f>IF('Indicator Date hidden'!C99="x","x",B$2-'Indicator Date hidden'!C99)</f>
        <v>0</v>
      </c>
      <c r="C98" s="127">
        <f>IF('Indicator Date hidden'!D99="x","x",C$2-'Indicator Date hidden'!D99)</f>
        <v>0</v>
      </c>
      <c r="D98" s="127">
        <f>IF('Indicator Date hidden'!E99="x","x",D$2-'Indicator Date hidden'!E99)</f>
        <v>0</v>
      </c>
      <c r="E98" s="127">
        <f>IF('Indicator Date hidden'!F99="x","x",E$2-'Indicator Date hidden'!F99)</f>
        <v>0</v>
      </c>
      <c r="F98" s="127">
        <f>IF('Indicator Date hidden'!G99="x","x",F$2-'Indicator Date hidden'!G99)</f>
        <v>0</v>
      </c>
      <c r="G98" s="127">
        <f>IF('Indicator Date hidden'!H99="x","x",G$2-'Indicator Date hidden'!H99)</f>
        <v>0</v>
      </c>
      <c r="H98" s="127">
        <f>IF('Indicator Date hidden'!I99="x","x",H$2-'Indicator Date hidden'!I99)</f>
        <v>2</v>
      </c>
      <c r="I98" s="127">
        <f>IF('Indicator Date hidden'!J99="x","x",I$2-'Indicator Date hidden'!J99)</f>
        <v>0</v>
      </c>
      <c r="J98" s="127">
        <f>IF('Indicator Date hidden'!K99="x","x",J$2-'Indicator Date hidden'!K99)</f>
        <v>0</v>
      </c>
      <c r="K98" s="127">
        <f>IF('Indicator Date hidden'!L99="x","x",K$2-'Indicator Date hidden'!L99)</f>
        <v>0</v>
      </c>
      <c r="L98" s="127">
        <f>IF('Indicator Date hidden'!M99="x","x",L$2-'Indicator Date hidden'!M99)</f>
        <v>0</v>
      </c>
      <c r="M98" s="127">
        <f>IF('Indicator Date hidden'!N99="x","x",M$2-'Indicator Date hidden'!N99)</f>
        <v>0</v>
      </c>
      <c r="N98" s="127">
        <f>IF('Indicator Date hidden'!O99="x","x",N$2-'Indicator Date hidden'!O99)</f>
        <v>0</v>
      </c>
      <c r="O98" s="127">
        <f>IF('Indicator Date hidden'!P99="x","x",O$2-'Indicator Date hidden'!P99)</f>
        <v>0</v>
      </c>
      <c r="P98" s="127">
        <f>IF('Indicator Date hidden'!Q99="x","x",P$2-'Indicator Date hidden'!Q99)</f>
        <v>0</v>
      </c>
      <c r="Q98" s="127">
        <f>IF('Indicator Date hidden'!R99="x","x",Q$2-'Indicator Date hidden'!R99)</f>
        <v>0</v>
      </c>
      <c r="R98" s="127">
        <f>IF('Indicator Date hidden'!S99="x","x",R$2-'Indicator Date hidden'!S99)</f>
        <v>0</v>
      </c>
      <c r="S98" s="127">
        <f>IF('Indicator Date hidden'!T99="x","x",S$2-'Indicator Date hidden'!T99)</f>
        <v>0</v>
      </c>
      <c r="T98" s="127">
        <f>IF('Indicator Date hidden'!U99="x","x",T$2-'Indicator Date hidden'!U99)</f>
        <v>0</v>
      </c>
      <c r="U98" s="127">
        <f>IF('Indicator Date hidden'!V99="x","x",U$2-'Indicator Date hidden'!V99)</f>
        <v>0</v>
      </c>
      <c r="V98" s="127">
        <f>IF('Indicator Date hidden'!W99="x","x",V$2-'Indicator Date hidden'!W99)</f>
        <v>0</v>
      </c>
      <c r="W98" s="127">
        <f>IF('Indicator Date hidden'!X99="x","x",W$2-'Indicator Date hidden'!X99)</f>
        <v>0</v>
      </c>
      <c r="X98" s="127">
        <f>IF('Indicator Date hidden'!Y99="x","x",X$2-'Indicator Date hidden'!Y99)</f>
        <v>0</v>
      </c>
      <c r="Y98" s="127">
        <f>IF('Indicator Date hidden'!Z99="x","x",Y$2-'Indicator Date hidden'!Z99)</f>
        <v>0</v>
      </c>
      <c r="Z98" s="127">
        <f>IF('Indicator Date hidden'!AA99="x","x",Z$2-'Indicator Date hidden'!AA99)</f>
        <v>0</v>
      </c>
      <c r="AA98" s="127">
        <f>IF('Indicator Date hidden'!AB99="x","x",AA$2-'Indicator Date hidden'!AB99)</f>
        <v>0</v>
      </c>
      <c r="AB98" s="127">
        <f>IF('Indicator Date hidden'!AC99="x","x",AB$2-'Indicator Date hidden'!AC99)</f>
        <v>0</v>
      </c>
      <c r="AC98" s="127">
        <f>IF('Indicator Date hidden'!AD99="x","x",AC$2-'Indicator Date hidden'!AD99)</f>
        <v>0</v>
      </c>
      <c r="AD98" s="127">
        <f>IF('Indicator Date hidden'!AE99="x","x",AD$2-'Indicator Date hidden'!AE99)</f>
        <v>0</v>
      </c>
      <c r="AE98" s="127">
        <f>IF('Indicator Date hidden'!AF99="x","x",AE$2-'Indicator Date hidden'!AF99)</f>
        <v>0</v>
      </c>
      <c r="AF98" s="127">
        <f>IF('Indicator Date hidden'!AG99="x","x",AF$2-'Indicator Date hidden'!AG99)</f>
        <v>0</v>
      </c>
      <c r="AG98" s="127">
        <f>IF('Indicator Date hidden'!AH99="x","x",AG$2-'Indicator Date hidden'!AH99)</f>
        <v>0</v>
      </c>
      <c r="AH98" s="127">
        <f>IF('Indicator Date hidden'!AI99="x","x",AH$2-'Indicator Date hidden'!AI99)</f>
        <v>0</v>
      </c>
      <c r="AI98" s="127">
        <f>IF('Indicator Date hidden'!AJ99="x","x",AI$2-'Indicator Date hidden'!AJ99)</f>
        <v>0</v>
      </c>
      <c r="AJ98" s="127">
        <f>IF('Indicator Date hidden'!AK99="x","x",AJ$2-'Indicator Date hidden'!AK99)</f>
        <v>0</v>
      </c>
      <c r="AK98" s="127">
        <f>IF('Indicator Date hidden'!AL99="x","x",AK$2-'Indicator Date hidden'!AL99)</f>
        <v>0</v>
      </c>
      <c r="AL98" s="127">
        <f>IF('Indicator Date hidden'!AM99="x","x",AL$2-'Indicator Date hidden'!AM99)</f>
        <v>0</v>
      </c>
      <c r="AM98" s="127">
        <f>IF('Indicator Date hidden'!AN99="x","x",AM$2-'Indicator Date hidden'!AN99)</f>
        <v>0</v>
      </c>
      <c r="AN98" s="127">
        <f>IF('Indicator Date hidden'!AO99="x","x",AN$2-'Indicator Date hidden'!AO99)</f>
        <v>0</v>
      </c>
      <c r="AO98" s="127">
        <f>IF('Indicator Date hidden'!AP99="x","x",AO$2-'Indicator Date hidden'!AP99)</f>
        <v>0</v>
      </c>
      <c r="AP98" s="127">
        <f>IF('Indicator Date hidden'!AQ99="x","x",AP$2-'Indicator Date hidden'!AQ99)</f>
        <v>0</v>
      </c>
      <c r="AQ98" s="127">
        <f>IF('Indicator Date hidden'!AR99="x","x",AQ$2-'Indicator Date hidden'!AR99)</f>
        <v>0</v>
      </c>
      <c r="AR98" s="127">
        <f>IF('Indicator Date hidden'!AS99="x","x",AR$2-'Indicator Date hidden'!AS99)</f>
        <v>0</v>
      </c>
      <c r="AS98" s="127">
        <f>IF('Indicator Date hidden'!AT99="x","x",AS$2-'Indicator Date hidden'!AT99)</f>
        <v>0</v>
      </c>
      <c r="AT98" s="127">
        <f>IF('Indicator Date hidden'!AU99="x","x",AT$2-'Indicator Date hidden'!AU99)</f>
        <v>0</v>
      </c>
      <c r="AU98">
        <f t="shared" si="5"/>
        <v>2</v>
      </c>
      <c r="AV98" s="129">
        <f t="shared" si="6"/>
        <v>5.2631578947368418E-2</v>
      </c>
      <c r="AW98">
        <f t="shared" si="7"/>
        <v>1</v>
      </c>
      <c r="AX98" s="129" t="e">
        <f t="shared" ca="1" si="8"/>
        <v>#NAME?</v>
      </c>
      <c r="AY98" s="130">
        <f t="shared" si="9"/>
        <v>0</v>
      </c>
    </row>
    <row r="99" spans="1:51" ht="15.75" customHeight="1" x14ac:dyDescent="0.25">
      <c r="A99" s="47" t="s">
        <v>306</v>
      </c>
      <c r="B99" s="127">
        <f>IF('Indicator Date hidden'!C100="x","x",B$2-'Indicator Date hidden'!C100)</f>
        <v>0</v>
      </c>
      <c r="C99" s="127">
        <f>IF('Indicator Date hidden'!D100="x","x",C$2-'Indicator Date hidden'!D100)</f>
        <v>0</v>
      </c>
      <c r="D99" s="127">
        <f>IF('Indicator Date hidden'!E100="x","x",D$2-'Indicator Date hidden'!E100)</f>
        <v>0</v>
      </c>
      <c r="E99" s="127">
        <f>IF('Indicator Date hidden'!F100="x","x",E$2-'Indicator Date hidden'!F100)</f>
        <v>0</v>
      </c>
      <c r="F99" s="127">
        <f>IF('Indicator Date hidden'!G100="x","x",F$2-'Indicator Date hidden'!G100)</f>
        <v>0</v>
      </c>
      <c r="G99" s="127">
        <f>IF('Indicator Date hidden'!H100="x","x",G$2-'Indicator Date hidden'!H100)</f>
        <v>0</v>
      </c>
      <c r="H99" s="127">
        <f>IF('Indicator Date hidden'!I100="x","x",H$2-'Indicator Date hidden'!I100)</f>
        <v>2</v>
      </c>
      <c r="I99" s="127">
        <f>IF('Indicator Date hidden'!J100="x","x",I$2-'Indicator Date hidden'!J100)</f>
        <v>0</v>
      </c>
      <c r="J99" s="127">
        <f>IF('Indicator Date hidden'!K100="x","x",J$2-'Indicator Date hidden'!K100)</f>
        <v>0</v>
      </c>
      <c r="K99" s="127">
        <f>IF('Indicator Date hidden'!L100="x","x",K$2-'Indicator Date hidden'!L100)</f>
        <v>0</v>
      </c>
      <c r="L99" s="127">
        <f>IF('Indicator Date hidden'!M100="x","x",L$2-'Indicator Date hidden'!M100)</f>
        <v>0</v>
      </c>
      <c r="M99" s="127">
        <f>IF('Indicator Date hidden'!N100="x","x",M$2-'Indicator Date hidden'!N100)</f>
        <v>0</v>
      </c>
      <c r="N99" s="127">
        <f>IF('Indicator Date hidden'!O100="x","x",N$2-'Indicator Date hidden'!O100)</f>
        <v>0</v>
      </c>
      <c r="O99" s="127">
        <f>IF('Indicator Date hidden'!P100="x","x",O$2-'Indicator Date hidden'!P100)</f>
        <v>0</v>
      </c>
      <c r="P99" s="127">
        <f>IF('Indicator Date hidden'!Q100="x","x",P$2-'Indicator Date hidden'!Q100)</f>
        <v>0</v>
      </c>
      <c r="Q99" s="127">
        <f>IF('Indicator Date hidden'!R100="x","x",Q$2-'Indicator Date hidden'!R100)</f>
        <v>0</v>
      </c>
      <c r="R99" s="127">
        <f>IF('Indicator Date hidden'!S100="x","x",R$2-'Indicator Date hidden'!S100)</f>
        <v>0</v>
      </c>
      <c r="S99" s="127">
        <f>IF('Indicator Date hidden'!T100="x","x",S$2-'Indicator Date hidden'!T100)</f>
        <v>0</v>
      </c>
      <c r="T99" s="127">
        <f>IF('Indicator Date hidden'!U100="x","x",T$2-'Indicator Date hidden'!U100)</f>
        <v>0</v>
      </c>
      <c r="U99" s="127">
        <f>IF('Indicator Date hidden'!V100="x","x",U$2-'Indicator Date hidden'!V100)</f>
        <v>0</v>
      </c>
      <c r="V99" s="127">
        <f>IF('Indicator Date hidden'!W100="x","x",V$2-'Indicator Date hidden'!W100)</f>
        <v>0</v>
      </c>
      <c r="W99" s="127">
        <f>IF('Indicator Date hidden'!X100="x","x",W$2-'Indicator Date hidden'!X100)</f>
        <v>0</v>
      </c>
      <c r="X99" s="127">
        <f>IF('Indicator Date hidden'!Y100="x","x",X$2-'Indicator Date hidden'!Y100)</f>
        <v>0</v>
      </c>
      <c r="Y99" s="127">
        <f>IF('Indicator Date hidden'!Z100="x","x",Y$2-'Indicator Date hidden'!Z100)</f>
        <v>0</v>
      </c>
      <c r="Z99" s="127">
        <f>IF('Indicator Date hidden'!AA100="x","x",Z$2-'Indicator Date hidden'!AA100)</f>
        <v>0</v>
      </c>
      <c r="AA99" s="127">
        <f>IF('Indicator Date hidden'!AB100="x","x",AA$2-'Indicator Date hidden'!AB100)</f>
        <v>0</v>
      </c>
      <c r="AB99" s="127">
        <f>IF('Indicator Date hidden'!AC100="x","x",AB$2-'Indicator Date hidden'!AC100)</f>
        <v>0</v>
      </c>
      <c r="AC99" s="127">
        <f>IF('Indicator Date hidden'!AD100="x","x",AC$2-'Indicator Date hidden'!AD100)</f>
        <v>0</v>
      </c>
      <c r="AD99" s="127">
        <f>IF('Indicator Date hidden'!AE100="x","x",AD$2-'Indicator Date hidden'!AE100)</f>
        <v>0</v>
      </c>
      <c r="AE99" s="127">
        <f>IF('Indicator Date hidden'!AF100="x","x",AE$2-'Indicator Date hidden'!AF100)</f>
        <v>0</v>
      </c>
      <c r="AF99" s="127">
        <f>IF('Indicator Date hidden'!AG100="x","x",AF$2-'Indicator Date hidden'!AG100)</f>
        <v>0</v>
      </c>
      <c r="AG99" s="127">
        <f>IF('Indicator Date hidden'!AH100="x","x",AG$2-'Indicator Date hidden'!AH100)</f>
        <v>0</v>
      </c>
      <c r="AH99" s="127">
        <f>IF('Indicator Date hidden'!AI100="x","x",AH$2-'Indicator Date hidden'!AI100)</f>
        <v>0</v>
      </c>
      <c r="AI99" s="127">
        <f>IF('Indicator Date hidden'!AJ100="x","x",AI$2-'Indicator Date hidden'!AJ100)</f>
        <v>0</v>
      </c>
      <c r="AJ99" s="127">
        <f>IF('Indicator Date hidden'!AK100="x","x",AJ$2-'Indicator Date hidden'!AK100)</f>
        <v>0</v>
      </c>
      <c r="AK99" s="127">
        <f>IF('Indicator Date hidden'!AL100="x","x",AK$2-'Indicator Date hidden'!AL100)</f>
        <v>0</v>
      </c>
      <c r="AL99" s="127">
        <f>IF('Indicator Date hidden'!AM100="x","x",AL$2-'Indicator Date hidden'!AM100)</f>
        <v>0</v>
      </c>
      <c r="AM99" s="127">
        <f>IF('Indicator Date hidden'!AN100="x","x",AM$2-'Indicator Date hidden'!AN100)</f>
        <v>0</v>
      </c>
      <c r="AN99" s="127">
        <f>IF('Indicator Date hidden'!AO100="x","x",AN$2-'Indicator Date hidden'!AO100)</f>
        <v>0</v>
      </c>
      <c r="AO99" s="127">
        <f>IF('Indicator Date hidden'!AP100="x","x",AO$2-'Indicator Date hidden'!AP100)</f>
        <v>0</v>
      </c>
      <c r="AP99" s="127">
        <f>IF('Indicator Date hidden'!AQ100="x","x",AP$2-'Indicator Date hidden'!AQ100)</f>
        <v>0</v>
      </c>
      <c r="AQ99" s="127">
        <f>IF('Indicator Date hidden'!AR100="x","x",AQ$2-'Indicator Date hidden'!AR100)</f>
        <v>0</v>
      </c>
      <c r="AR99" s="127">
        <f>IF('Indicator Date hidden'!AS100="x","x",AR$2-'Indicator Date hidden'!AS100)</f>
        <v>0</v>
      </c>
      <c r="AS99" s="127">
        <f>IF('Indicator Date hidden'!AT100="x","x",AS$2-'Indicator Date hidden'!AT100)</f>
        <v>0</v>
      </c>
      <c r="AT99" s="127">
        <f>IF('Indicator Date hidden'!AU100="x","x",AT$2-'Indicator Date hidden'!AU100)</f>
        <v>0</v>
      </c>
      <c r="AU99">
        <f t="shared" si="5"/>
        <v>2</v>
      </c>
      <c r="AV99" s="129">
        <f t="shared" si="6"/>
        <v>5.2631578947368418E-2</v>
      </c>
      <c r="AW99">
        <f t="shared" si="7"/>
        <v>1</v>
      </c>
      <c r="AX99" s="129" t="e">
        <f t="shared" ca="1" si="8"/>
        <v>#NAME?</v>
      </c>
      <c r="AY99" s="130">
        <f t="shared" si="9"/>
        <v>0</v>
      </c>
    </row>
    <row r="100" spans="1:51" ht="15.75" customHeight="1" x14ac:dyDescent="0.25">
      <c r="A100" s="47" t="s">
        <v>308</v>
      </c>
      <c r="B100" s="127">
        <f>IF('Indicator Date hidden'!C101="x","x",B$2-'Indicator Date hidden'!C101)</f>
        <v>0</v>
      </c>
      <c r="C100" s="127">
        <f>IF('Indicator Date hidden'!D101="x","x",C$2-'Indicator Date hidden'!D101)</f>
        <v>0</v>
      </c>
      <c r="D100" s="127">
        <f>IF('Indicator Date hidden'!E101="x","x",D$2-'Indicator Date hidden'!E101)</f>
        <v>0</v>
      </c>
      <c r="E100" s="127">
        <f>IF('Indicator Date hidden'!F101="x","x",E$2-'Indicator Date hidden'!F101)</f>
        <v>0</v>
      </c>
      <c r="F100" s="127">
        <f>IF('Indicator Date hidden'!G101="x","x",F$2-'Indicator Date hidden'!G101)</f>
        <v>0</v>
      </c>
      <c r="G100" s="127">
        <f>IF('Indicator Date hidden'!H101="x","x",G$2-'Indicator Date hidden'!H101)</f>
        <v>0</v>
      </c>
      <c r="H100" s="127">
        <f>IF('Indicator Date hidden'!I101="x","x",H$2-'Indicator Date hidden'!I101)</f>
        <v>2</v>
      </c>
      <c r="I100" s="127">
        <f>IF('Indicator Date hidden'!J101="x","x",I$2-'Indicator Date hidden'!J101)</f>
        <v>0</v>
      </c>
      <c r="J100" s="127">
        <f>IF('Indicator Date hidden'!K101="x","x",J$2-'Indicator Date hidden'!K101)</f>
        <v>0</v>
      </c>
      <c r="K100" s="127">
        <f>IF('Indicator Date hidden'!L101="x","x",K$2-'Indicator Date hidden'!L101)</f>
        <v>0</v>
      </c>
      <c r="L100" s="127">
        <f>IF('Indicator Date hidden'!M101="x","x",L$2-'Indicator Date hidden'!M101)</f>
        <v>0</v>
      </c>
      <c r="M100" s="127">
        <f>IF('Indicator Date hidden'!N101="x","x",M$2-'Indicator Date hidden'!N101)</f>
        <v>0</v>
      </c>
      <c r="N100" s="127">
        <f>IF('Indicator Date hidden'!O101="x","x",N$2-'Indicator Date hidden'!O101)</f>
        <v>0</v>
      </c>
      <c r="O100" s="127">
        <f>IF('Indicator Date hidden'!P101="x","x",O$2-'Indicator Date hidden'!P101)</f>
        <v>0</v>
      </c>
      <c r="P100" s="127">
        <f>IF('Indicator Date hidden'!Q101="x","x",P$2-'Indicator Date hidden'!Q101)</f>
        <v>0</v>
      </c>
      <c r="Q100" s="127">
        <f>IF('Indicator Date hidden'!R101="x","x",Q$2-'Indicator Date hidden'!R101)</f>
        <v>0</v>
      </c>
      <c r="R100" s="127">
        <f>IF('Indicator Date hidden'!S101="x","x",R$2-'Indicator Date hidden'!S101)</f>
        <v>0</v>
      </c>
      <c r="S100" s="127">
        <f>IF('Indicator Date hidden'!T101="x","x",S$2-'Indicator Date hidden'!T101)</f>
        <v>0</v>
      </c>
      <c r="T100" s="127">
        <f>IF('Indicator Date hidden'!U101="x","x",T$2-'Indicator Date hidden'!U101)</f>
        <v>0</v>
      </c>
      <c r="U100" s="127">
        <f>IF('Indicator Date hidden'!V101="x","x",U$2-'Indicator Date hidden'!V101)</f>
        <v>0</v>
      </c>
      <c r="V100" s="127">
        <f>IF('Indicator Date hidden'!W101="x","x",V$2-'Indicator Date hidden'!W101)</f>
        <v>0</v>
      </c>
      <c r="W100" s="127">
        <f>IF('Indicator Date hidden'!X101="x","x",W$2-'Indicator Date hidden'!X101)</f>
        <v>0</v>
      </c>
      <c r="X100" s="127">
        <f>IF('Indicator Date hidden'!Y101="x","x",X$2-'Indicator Date hidden'!Y101)</f>
        <v>0</v>
      </c>
      <c r="Y100" s="127">
        <f>IF('Indicator Date hidden'!Z101="x","x",Y$2-'Indicator Date hidden'!Z101)</f>
        <v>0</v>
      </c>
      <c r="Z100" s="127">
        <f>IF('Indicator Date hidden'!AA101="x","x",Z$2-'Indicator Date hidden'!AA101)</f>
        <v>0</v>
      </c>
      <c r="AA100" s="127">
        <f>IF('Indicator Date hidden'!AB101="x","x",AA$2-'Indicator Date hidden'!AB101)</f>
        <v>0</v>
      </c>
      <c r="AB100" s="127">
        <f>IF('Indicator Date hidden'!AC101="x","x",AB$2-'Indicator Date hidden'!AC101)</f>
        <v>0</v>
      </c>
      <c r="AC100" s="127">
        <f>IF('Indicator Date hidden'!AD101="x","x",AC$2-'Indicator Date hidden'!AD101)</f>
        <v>0</v>
      </c>
      <c r="AD100" s="127">
        <f>IF('Indicator Date hidden'!AE101="x","x",AD$2-'Indicator Date hidden'!AE101)</f>
        <v>0</v>
      </c>
      <c r="AE100" s="127">
        <f>IF('Indicator Date hidden'!AF101="x","x",AE$2-'Indicator Date hidden'!AF101)</f>
        <v>0</v>
      </c>
      <c r="AF100" s="127">
        <f>IF('Indicator Date hidden'!AG101="x","x",AF$2-'Indicator Date hidden'!AG101)</f>
        <v>0</v>
      </c>
      <c r="AG100" s="127">
        <f>IF('Indicator Date hidden'!AH101="x","x",AG$2-'Indicator Date hidden'!AH101)</f>
        <v>0</v>
      </c>
      <c r="AH100" s="127">
        <f>IF('Indicator Date hidden'!AI101="x","x",AH$2-'Indicator Date hidden'!AI101)</f>
        <v>0</v>
      </c>
      <c r="AI100" s="127">
        <f>IF('Indicator Date hidden'!AJ101="x","x",AI$2-'Indicator Date hidden'!AJ101)</f>
        <v>0</v>
      </c>
      <c r="AJ100" s="127">
        <f>IF('Indicator Date hidden'!AK101="x","x",AJ$2-'Indicator Date hidden'!AK101)</f>
        <v>0</v>
      </c>
      <c r="AK100" s="127">
        <f>IF('Indicator Date hidden'!AL101="x","x",AK$2-'Indicator Date hidden'!AL101)</f>
        <v>0</v>
      </c>
      <c r="AL100" s="127">
        <f>IF('Indicator Date hidden'!AM101="x","x",AL$2-'Indicator Date hidden'!AM101)</f>
        <v>0</v>
      </c>
      <c r="AM100" s="127">
        <f>IF('Indicator Date hidden'!AN101="x","x",AM$2-'Indicator Date hidden'!AN101)</f>
        <v>0</v>
      </c>
      <c r="AN100" s="127">
        <f>IF('Indicator Date hidden'!AO101="x","x",AN$2-'Indicator Date hidden'!AO101)</f>
        <v>0</v>
      </c>
      <c r="AO100" s="127">
        <f>IF('Indicator Date hidden'!AP101="x","x",AO$2-'Indicator Date hidden'!AP101)</f>
        <v>0</v>
      </c>
      <c r="AP100" s="127">
        <f>IF('Indicator Date hidden'!AQ101="x","x",AP$2-'Indicator Date hidden'!AQ101)</f>
        <v>0</v>
      </c>
      <c r="AQ100" s="127">
        <f>IF('Indicator Date hidden'!AR101="x","x",AQ$2-'Indicator Date hidden'!AR101)</f>
        <v>0</v>
      </c>
      <c r="AR100" s="127">
        <f>IF('Indicator Date hidden'!AS101="x","x",AR$2-'Indicator Date hidden'!AS101)</f>
        <v>0</v>
      </c>
      <c r="AS100" s="127">
        <f>IF('Indicator Date hidden'!AT101="x","x",AS$2-'Indicator Date hidden'!AT101)</f>
        <v>0</v>
      </c>
      <c r="AT100" s="127">
        <f>IF('Indicator Date hidden'!AU101="x","x",AT$2-'Indicator Date hidden'!AU101)</f>
        <v>0</v>
      </c>
      <c r="AU100">
        <f t="shared" si="5"/>
        <v>2</v>
      </c>
      <c r="AV100" s="129">
        <f t="shared" si="6"/>
        <v>5.2631578947368418E-2</v>
      </c>
      <c r="AW100">
        <f t="shared" si="7"/>
        <v>1</v>
      </c>
      <c r="AX100" s="129" t="e">
        <f t="shared" ca="1" si="8"/>
        <v>#NAME?</v>
      </c>
      <c r="AY100" s="130">
        <f t="shared" si="9"/>
        <v>0</v>
      </c>
    </row>
    <row r="101" spans="1:51" ht="15.75" customHeight="1" x14ac:dyDescent="0.25">
      <c r="A101" s="47" t="s">
        <v>310</v>
      </c>
      <c r="B101" s="127">
        <f>IF('Indicator Date hidden'!C102="x","x",B$2-'Indicator Date hidden'!C102)</f>
        <v>0</v>
      </c>
      <c r="C101" s="127">
        <f>IF('Indicator Date hidden'!D102="x","x",C$2-'Indicator Date hidden'!D102)</f>
        <v>0</v>
      </c>
      <c r="D101" s="127">
        <f>IF('Indicator Date hidden'!E102="x","x",D$2-'Indicator Date hidden'!E102)</f>
        <v>0</v>
      </c>
      <c r="E101" s="127">
        <f>IF('Indicator Date hidden'!F102="x","x",E$2-'Indicator Date hidden'!F102)</f>
        <v>0</v>
      </c>
      <c r="F101" s="127">
        <f>IF('Indicator Date hidden'!G102="x","x",F$2-'Indicator Date hidden'!G102)</f>
        <v>0</v>
      </c>
      <c r="G101" s="127">
        <f>IF('Indicator Date hidden'!H102="x","x",G$2-'Indicator Date hidden'!H102)</f>
        <v>0</v>
      </c>
      <c r="H101" s="127">
        <f>IF('Indicator Date hidden'!I102="x","x",H$2-'Indicator Date hidden'!I102)</f>
        <v>2</v>
      </c>
      <c r="I101" s="127">
        <f>IF('Indicator Date hidden'!J102="x","x",I$2-'Indicator Date hidden'!J102)</f>
        <v>0</v>
      </c>
      <c r="J101" s="127">
        <f>IF('Indicator Date hidden'!K102="x","x",J$2-'Indicator Date hidden'!K102)</f>
        <v>0</v>
      </c>
      <c r="K101" s="127">
        <f>IF('Indicator Date hidden'!L102="x","x",K$2-'Indicator Date hidden'!L102)</f>
        <v>0</v>
      </c>
      <c r="L101" s="127">
        <f>IF('Indicator Date hidden'!M102="x","x",L$2-'Indicator Date hidden'!M102)</f>
        <v>0</v>
      </c>
      <c r="M101" s="127">
        <f>IF('Indicator Date hidden'!N102="x","x",M$2-'Indicator Date hidden'!N102)</f>
        <v>0</v>
      </c>
      <c r="N101" s="127">
        <f>IF('Indicator Date hidden'!O102="x","x",N$2-'Indicator Date hidden'!O102)</f>
        <v>0</v>
      </c>
      <c r="O101" s="127">
        <f>IF('Indicator Date hidden'!P102="x","x",O$2-'Indicator Date hidden'!P102)</f>
        <v>0</v>
      </c>
      <c r="P101" s="127">
        <f>IF('Indicator Date hidden'!Q102="x","x",P$2-'Indicator Date hidden'!Q102)</f>
        <v>0</v>
      </c>
      <c r="Q101" s="127">
        <f>IF('Indicator Date hidden'!R102="x","x",Q$2-'Indicator Date hidden'!R102)</f>
        <v>0</v>
      </c>
      <c r="R101" s="127">
        <f>IF('Indicator Date hidden'!S102="x","x",R$2-'Indicator Date hidden'!S102)</f>
        <v>0</v>
      </c>
      <c r="S101" s="127">
        <f>IF('Indicator Date hidden'!T102="x","x",S$2-'Indicator Date hidden'!T102)</f>
        <v>0</v>
      </c>
      <c r="T101" s="127">
        <f>IF('Indicator Date hidden'!U102="x","x",T$2-'Indicator Date hidden'!U102)</f>
        <v>0</v>
      </c>
      <c r="U101" s="127">
        <f>IF('Indicator Date hidden'!V102="x","x",U$2-'Indicator Date hidden'!V102)</f>
        <v>0</v>
      </c>
      <c r="V101" s="127">
        <f>IF('Indicator Date hidden'!W102="x","x",V$2-'Indicator Date hidden'!W102)</f>
        <v>0</v>
      </c>
      <c r="W101" s="127">
        <f>IF('Indicator Date hidden'!X102="x","x",W$2-'Indicator Date hidden'!X102)</f>
        <v>0</v>
      </c>
      <c r="X101" s="127">
        <f>IF('Indicator Date hidden'!Y102="x","x",X$2-'Indicator Date hidden'!Y102)</f>
        <v>0</v>
      </c>
      <c r="Y101" s="127">
        <f>IF('Indicator Date hidden'!Z102="x","x",Y$2-'Indicator Date hidden'!Z102)</f>
        <v>0</v>
      </c>
      <c r="Z101" s="127">
        <f>IF('Indicator Date hidden'!AA102="x","x",Z$2-'Indicator Date hidden'!AA102)</f>
        <v>0</v>
      </c>
      <c r="AA101" s="127">
        <f>IF('Indicator Date hidden'!AB102="x","x",AA$2-'Indicator Date hidden'!AB102)</f>
        <v>0</v>
      </c>
      <c r="AB101" s="127">
        <f>IF('Indicator Date hidden'!AC102="x","x",AB$2-'Indicator Date hidden'!AC102)</f>
        <v>0</v>
      </c>
      <c r="AC101" s="127">
        <f>IF('Indicator Date hidden'!AD102="x","x",AC$2-'Indicator Date hidden'!AD102)</f>
        <v>0</v>
      </c>
      <c r="AD101" s="127">
        <f>IF('Indicator Date hidden'!AE102="x","x",AD$2-'Indicator Date hidden'!AE102)</f>
        <v>0</v>
      </c>
      <c r="AE101" s="127">
        <f>IF('Indicator Date hidden'!AF102="x","x",AE$2-'Indicator Date hidden'!AF102)</f>
        <v>0</v>
      </c>
      <c r="AF101" s="127">
        <f>IF('Indicator Date hidden'!AG102="x","x",AF$2-'Indicator Date hidden'!AG102)</f>
        <v>0</v>
      </c>
      <c r="AG101" s="127">
        <f>IF('Indicator Date hidden'!AH102="x","x",AG$2-'Indicator Date hidden'!AH102)</f>
        <v>0</v>
      </c>
      <c r="AH101" s="127">
        <f>IF('Indicator Date hidden'!AI102="x","x",AH$2-'Indicator Date hidden'!AI102)</f>
        <v>0</v>
      </c>
      <c r="AI101" s="127">
        <f>IF('Indicator Date hidden'!AJ102="x","x",AI$2-'Indicator Date hidden'!AJ102)</f>
        <v>0</v>
      </c>
      <c r="AJ101" s="127">
        <f>IF('Indicator Date hidden'!AK102="x","x",AJ$2-'Indicator Date hidden'!AK102)</f>
        <v>0</v>
      </c>
      <c r="AK101" s="127">
        <f>IF('Indicator Date hidden'!AL102="x","x",AK$2-'Indicator Date hidden'!AL102)</f>
        <v>0</v>
      </c>
      <c r="AL101" s="127">
        <f>IF('Indicator Date hidden'!AM102="x","x",AL$2-'Indicator Date hidden'!AM102)</f>
        <v>0</v>
      </c>
      <c r="AM101" s="127">
        <f>IF('Indicator Date hidden'!AN102="x","x",AM$2-'Indicator Date hidden'!AN102)</f>
        <v>0</v>
      </c>
      <c r="AN101" s="127">
        <f>IF('Indicator Date hidden'!AO102="x","x",AN$2-'Indicator Date hidden'!AO102)</f>
        <v>0</v>
      </c>
      <c r="AO101" s="127">
        <f>IF('Indicator Date hidden'!AP102="x","x",AO$2-'Indicator Date hidden'!AP102)</f>
        <v>0</v>
      </c>
      <c r="AP101" s="127">
        <f>IF('Indicator Date hidden'!AQ102="x","x",AP$2-'Indicator Date hidden'!AQ102)</f>
        <v>0</v>
      </c>
      <c r="AQ101" s="127">
        <f>IF('Indicator Date hidden'!AR102="x","x",AQ$2-'Indicator Date hidden'!AR102)</f>
        <v>0</v>
      </c>
      <c r="AR101" s="127">
        <f>IF('Indicator Date hidden'!AS102="x","x",AR$2-'Indicator Date hidden'!AS102)</f>
        <v>0</v>
      </c>
      <c r="AS101" s="127">
        <f>IF('Indicator Date hidden'!AT102="x","x",AS$2-'Indicator Date hidden'!AT102)</f>
        <v>0</v>
      </c>
      <c r="AT101" s="127">
        <f>IF('Indicator Date hidden'!AU102="x","x",AT$2-'Indicator Date hidden'!AU102)</f>
        <v>0</v>
      </c>
      <c r="AU101">
        <f t="shared" si="5"/>
        <v>2</v>
      </c>
      <c r="AV101" s="129">
        <f t="shared" si="6"/>
        <v>5.2631578947368418E-2</v>
      </c>
      <c r="AW101">
        <f t="shared" si="7"/>
        <v>1</v>
      </c>
      <c r="AX101" s="129" t="e">
        <f t="shared" ca="1" si="8"/>
        <v>#NAME?</v>
      </c>
      <c r="AY101" s="130">
        <f t="shared" si="9"/>
        <v>0</v>
      </c>
    </row>
    <row r="102" spans="1:51" ht="15.75" customHeight="1" x14ac:dyDescent="0.25">
      <c r="A102" s="47" t="s">
        <v>312</v>
      </c>
      <c r="B102" s="127">
        <f>IF('Indicator Date hidden'!C103="x","x",B$2-'Indicator Date hidden'!C103)</f>
        <v>0</v>
      </c>
      <c r="C102" s="127">
        <f>IF('Indicator Date hidden'!D103="x","x",C$2-'Indicator Date hidden'!D103)</f>
        <v>0</v>
      </c>
      <c r="D102" s="127">
        <f>IF('Indicator Date hidden'!E103="x","x",D$2-'Indicator Date hidden'!E103)</f>
        <v>0</v>
      </c>
      <c r="E102" s="127">
        <f>IF('Indicator Date hidden'!F103="x","x",E$2-'Indicator Date hidden'!F103)</f>
        <v>0</v>
      </c>
      <c r="F102" s="127">
        <f>IF('Indicator Date hidden'!G103="x","x",F$2-'Indicator Date hidden'!G103)</f>
        <v>0</v>
      </c>
      <c r="G102" s="127">
        <f>IF('Indicator Date hidden'!H103="x","x",G$2-'Indicator Date hidden'!H103)</f>
        <v>0</v>
      </c>
      <c r="H102" s="127">
        <f>IF('Indicator Date hidden'!I103="x","x",H$2-'Indicator Date hidden'!I103)</f>
        <v>2</v>
      </c>
      <c r="I102" s="127">
        <f>IF('Indicator Date hidden'!J103="x","x",I$2-'Indicator Date hidden'!J103)</f>
        <v>0</v>
      </c>
      <c r="J102" s="127">
        <f>IF('Indicator Date hidden'!K103="x","x",J$2-'Indicator Date hidden'!K103)</f>
        <v>0</v>
      </c>
      <c r="K102" s="127">
        <f>IF('Indicator Date hidden'!L103="x","x",K$2-'Indicator Date hidden'!L103)</f>
        <v>0</v>
      </c>
      <c r="L102" s="127">
        <f>IF('Indicator Date hidden'!M103="x","x",L$2-'Indicator Date hidden'!M103)</f>
        <v>0</v>
      </c>
      <c r="M102" s="127">
        <f>IF('Indicator Date hidden'!N103="x","x",M$2-'Indicator Date hidden'!N103)</f>
        <v>0</v>
      </c>
      <c r="N102" s="127">
        <f>IF('Indicator Date hidden'!O103="x","x",N$2-'Indicator Date hidden'!O103)</f>
        <v>0</v>
      </c>
      <c r="O102" s="127">
        <f>IF('Indicator Date hidden'!P103="x","x",O$2-'Indicator Date hidden'!P103)</f>
        <v>0</v>
      </c>
      <c r="P102" s="127">
        <f>IF('Indicator Date hidden'!Q103="x","x",P$2-'Indicator Date hidden'!Q103)</f>
        <v>0</v>
      </c>
      <c r="Q102" s="127">
        <f>IF('Indicator Date hidden'!R103="x","x",Q$2-'Indicator Date hidden'!R103)</f>
        <v>0</v>
      </c>
      <c r="R102" s="127">
        <f>IF('Indicator Date hidden'!S103="x","x",R$2-'Indicator Date hidden'!S103)</f>
        <v>0</v>
      </c>
      <c r="S102" s="127">
        <f>IF('Indicator Date hidden'!T103="x","x",S$2-'Indicator Date hidden'!T103)</f>
        <v>0</v>
      </c>
      <c r="T102" s="127">
        <f>IF('Indicator Date hidden'!U103="x","x",T$2-'Indicator Date hidden'!U103)</f>
        <v>0</v>
      </c>
      <c r="U102" s="127">
        <f>IF('Indicator Date hidden'!V103="x","x",U$2-'Indicator Date hidden'!V103)</f>
        <v>0</v>
      </c>
      <c r="V102" s="127">
        <f>IF('Indicator Date hidden'!W103="x","x",V$2-'Indicator Date hidden'!W103)</f>
        <v>0</v>
      </c>
      <c r="W102" s="127">
        <f>IF('Indicator Date hidden'!X103="x","x",W$2-'Indicator Date hidden'!X103)</f>
        <v>0</v>
      </c>
      <c r="X102" s="127">
        <f>IF('Indicator Date hidden'!Y103="x","x",X$2-'Indicator Date hidden'!Y103)</f>
        <v>0</v>
      </c>
      <c r="Y102" s="127">
        <f>IF('Indicator Date hidden'!Z103="x","x",Y$2-'Indicator Date hidden'!Z103)</f>
        <v>0</v>
      </c>
      <c r="Z102" s="127">
        <f>IF('Indicator Date hidden'!AA103="x","x",Z$2-'Indicator Date hidden'!AA103)</f>
        <v>0</v>
      </c>
      <c r="AA102" s="127">
        <f>IF('Indicator Date hidden'!AB103="x","x",AA$2-'Indicator Date hidden'!AB103)</f>
        <v>0</v>
      </c>
      <c r="AB102" s="127">
        <f>IF('Indicator Date hidden'!AC103="x","x",AB$2-'Indicator Date hidden'!AC103)</f>
        <v>0</v>
      </c>
      <c r="AC102" s="127">
        <f>IF('Indicator Date hidden'!AD103="x","x",AC$2-'Indicator Date hidden'!AD103)</f>
        <v>0</v>
      </c>
      <c r="AD102" s="127">
        <f>IF('Indicator Date hidden'!AE103="x","x",AD$2-'Indicator Date hidden'!AE103)</f>
        <v>0</v>
      </c>
      <c r="AE102" s="127">
        <f>IF('Indicator Date hidden'!AF103="x","x",AE$2-'Indicator Date hidden'!AF103)</f>
        <v>0</v>
      </c>
      <c r="AF102" s="127">
        <f>IF('Indicator Date hidden'!AG103="x","x",AF$2-'Indicator Date hidden'!AG103)</f>
        <v>0</v>
      </c>
      <c r="AG102" s="127">
        <f>IF('Indicator Date hidden'!AH103="x","x",AG$2-'Indicator Date hidden'!AH103)</f>
        <v>0</v>
      </c>
      <c r="AH102" s="127">
        <f>IF('Indicator Date hidden'!AI103="x","x",AH$2-'Indicator Date hidden'!AI103)</f>
        <v>0</v>
      </c>
      <c r="AI102" s="127">
        <f>IF('Indicator Date hidden'!AJ103="x","x",AI$2-'Indicator Date hidden'!AJ103)</f>
        <v>0</v>
      </c>
      <c r="AJ102" s="127">
        <f>IF('Indicator Date hidden'!AK103="x","x",AJ$2-'Indicator Date hidden'!AK103)</f>
        <v>0</v>
      </c>
      <c r="AK102" s="127">
        <f>IF('Indicator Date hidden'!AL103="x","x",AK$2-'Indicator Date hidden'!AL103)</f>
        <v>0</v>
      </c>
      <c r="AL102" s="127">
        <f>IF('Indicator Date hidden'!AM103="x","x",AL$2-'Indicator Date hidden'!AM103)</f>
        <v>0</v>
      </c>
      <c r="AM102" s="127">
        <f>IF('Indicator Date hidden'!AN103="x","x",AM$2-'Indicator Date hidden'!AN103)</f>
        <v>0</v>
      </c>
      <c r="AN102" s="127">
        <f>IF('Indicator Date hidden'!AO103="x","x",AN$2-'Indicator Date hidden'!AO103)</f>
        <v>0</v>
      </c>
      <c r="AO102" s="127">
        <f>IF('Indicator Date hidden'!AP103="x","x",AO$2-'Indicator Date hidden'!AP103)</f>
        <v>0</v>
      </c>
      <c r="AP102" s="127">
        <f>IF('Indicator Date hidden'!AQ103="x","x",AP$2-'Indicator Date hidden'!AQ103)</f>
        <v>0</v>
      </c>
      <c r="AQ102" s="127">
        <f>IF('Indicator Date hidden'!AR103="x","x",AQ$2-'Indicator Date hidden'!AR103)</f>
        <v>0</v>
      </c>
      <c r="AR102" s="127">
        <f>IF('Indicator Date hidden'!AS103="x","x",AR$2-'Indicator Date hidden'!AS103)</f>
        <v>0</v>
      </c>
      <c r="AS102" s="127">
        <f>IF('Indicator Date hidden'!AT103="x","x",AS$2-'Indicator Date hidden'!AT103)</f>
        <v>0</v>
      </c>
      <c r="AT102" s="127">
        <f>IF('Indicator Date hidden'!AU103="x","x",AT$2-'Indicator Date hidden'!AU103)</f>
        <v>0</v>
      </c>
      <c r="AU102">
        <f t="shared" si="5"/>
        <v>2</v>
      </c>
      <c r="AV102" s="129">
        <f t="shared" si="6"/>
        <v>5.2631578947368418E-2</v>
      </c>
      <c r="AW102">
        <f t="shared" si="7"/>
        <v>1</v>
      </c>
      <c r="AX102" s="129" t="e">
        <f t="shared" ca="1" si="8"/>
        <v>#NAME?</v>
      </c>
      <c r="AY102" s="130">
        <f t="shared" si="9"/>
        <v>0</v>
      </c>
    </row>
    <row r="103" spans="1:51" ht="15.75" customHeight="1" x14ac:dyDescent="0.25">
      <c r="A103" s="47" t="s">
        <v>314</v>
      </c>
      <c r="B103" s="127">
        <f>IF('Indicator Date hidden'!C104="x","x",B$2-'Indicator Date hidden'!C104)</f>
        <v>0</v>
      </c>
      <c r="C103" s="127">
        <f>IF('Indicator Date hidden'!D104="x","x",C$2-'Indicator Date hidden'!D104)</f>
        <v>0</v>
      </c>
      <c r="D103" s="127">
        <f>IF('Indicator Date hidden'!E104="x","x",D$2-'Indicator Date hidden'!E104)</f>
        <v>0</v>
      </c>
      <c r="E103" s="127">
        <f>IF('Indicator Date hidden'!F104="x","x",E$2-'Indicator Date hidden'!F104)</f>
        <v>0</v>
      </c>
      <c r="F103" s="127">
        <f>IF('Indicator Date hidden'!G104="x","x",F$2-'Indicator Date hidden'!G104)</f>
        <v>0</v>
      </c>
      <c r="G103" s="127">
        <f>IF('Indicator Date hidden'!H104="x","x",G$2-'Indicator Date hidden'!H104)</f>
        <v>0</v>
      </c>
      <c r="H103" s="127">
        <f>IF('Indicator Date hidden'!I104="x","x",H$2-'Indicator Date hidden'!I104)</f>
        <v>2</v>
      </c>
      <c r="I103" s="127">
        <f>IF('Indicator Date hidden'!J104="x","x",I$2-'Indicator Date hidden'!J104)</f>
        <v>0</v>
      </c>
      <c r="J103" s="127">
        <f>IF('Indicator Date hidden'!K104="x","x",J$2-'Indicator Date hidden'!K104)</f>
        <v>0</v>
      </c>
      <c r="K103" s="127">
        <f>IF('Indicator Date hidden'!L104="x","x",K$2-'Indicator Date hidden'!L104)</f>
        <v>0</v>
      </c>
      <c r="L103" s="127">
        <f>IF('Indicator Date hidden'!M104="x","x",L$2-'Indicator Date hidden'!M104)</f>
        <v>0</v>
      </c>
      <c r="M103" s="127">
        <f>IF('Indicator Date hidden'!N104="x","x",M$2-'Indicator Date hidden'!N104)</f>
        <v>0</v>
      </c>
      <c r="N103" s="127">
        <f>IF('Indicator Date hidden'!O104="x","x",N$2-'Indicator Date hidden'!O104)</f>
        <v>0</v>
      </c>
      <c r="O103" s="127">
        <f>IF('Indicator Date hidden'!P104="x","x",O$2-'Indicator Date hidden'!P104)</f>
        <v>0</v>
      </c>
      <c r="P103" s="127">
        <f>IF('Indicator Date hidden'!Q104="x","x",P$2-'Indicator Date hidden'!Q104)</f>
        <v>0</v>
      </c>
      <c r="Q103" s="127">
        <f>IF('Indicator Date hidden'!R104="x","x",Q$2-'Indicator Date hidden'!R104)</f>
        <v>0</v>
      </c>
      <c r="R103" s="127">
        <f>IF('Indicator Date hidden'!S104="x","x",R$2-'Indicator Date hidden'!S104)</f>
        <v>0</v>
      </c>
      <c r="S103" s="127">
        <f>IF('Indicator Date hidden'!T104="x","x",S$2-'Indicator Date hidden'!T104)</f>
        <v>0</v>
      </c>
      <c r="T103" s="127">
        <f>IF('Indicator Date hidden'!U104="x","x",T$2-'Indicator Date hidden'!U104)</f>
        <v>0</v>
      </c>
      <c r="U103" s="127">
        <f>IF('Indicator Date hidden'!V104="x","x",U$2-'Indicator Date hidden'!V104)</f>
        <v>0</v>
      </c>
      <c r="V103" s="127">
        <f>IF('Indicator Date hidden'!W104="x","x",V$2-'Indicator Date hidden'!W104)</f>
        <v>0</v>
      </c>
      <c r="W103" s="127">
        <f>IF('Indicator Date hidden'!X104="x","x",W$2-'Indicator Date hidden'!X104)</f>
        <v>0</v>
      </c>
      <c r="X103" s="127">
        <f>IF('Indicator Date hidden'!Y104="x","x",X$2-'Indicator Date hidden'!Y104)</f>
        <v>0</v>
      </c>
      <c r="Y103" s="127">
        <f>IF('Indicator Date hidden'!Z104="x","x",Y$2-'Indicator Date hidden'!Z104)</f>
        <v>0</v>
      </c>
      <c r="Z103" s="127">
        <f>IF('Indicator Date hidden'!AA104="x","x",Z$2-'Indicator Date hidden'!AA104)</f>
        <v>0</v>
      </c>
      <c r="AA103" s="127">
        <f>IF('Indicator Date hidden'!AB104="x","x",AA$2-'Indicator Date hidden'!AB104)</f>
        <v>0</v>
      </c>
      <c r="AB103" s="127">
        <f>IF('Indicator Date hidden'!AC104="x","x",AB$2-'Indicator Date hidden'!AC104)</f>
        <v>0</v>
      </c>
      <c r="AC103" s="127">
        <f>IF('Indicator Date hidden'!AD104="x","x",AC$2-'Indicator Date hidden'!AD104)</f>
        <v>0</v>
      </c>
      <c r="AD103" s="127">
        <f>IF('Indicator Date hidden'!AE104="x","x",AD$2-'Indicator Date hidden'!AE104)</f>
        <v>0</v>
      </c>
      <c r="AE103" s="127">
        <f>IF('Indicator Date hidden'!AF104="x","x",AE$2-'Indicator Date hidden'!AF104)</f>
        <v>0</v>
      </c>
      <c r="AF103" s="127">
        <f>IF('Indicator Date hidden'!AG104="x","x",AF$2-'Indicator Date hidden'!AG104)</f>
        <v>0</v>
      </c>
      <c r="AG103" s="127">
        <f>IF('Indicator Date hidden'!AH104="x","x",AG$2-'Indicator Date hidden'!AH104)</f>
        <v>0</v>
      </c>
      <c r="AH103" s="127">
        <f>IF('Indicator Date hidden'!AI104="x","x",AH$2-'Indicator Date hidden'!AI104)</f>
        <v>0</v>
      </c>
      <c r="AI103" s="127">
        <f>IF('Indicator Date hidden'!AJ104="x","x",AI$2-'Indicator Date hidden'!AJ104)</f>
        <v>0</v>
      </c>
      <c r="AJ103" s="127">
        <f>IF('Indicator Date hidden'!AK104="x","x",AJ$2-'Indicator Date hidden'!AK104)</f>
        <v>0</v>
      </c>
      <c r="AK103" s="127">
        <f>IF('Indicator Date hidden'!AL104="x","x",AK$2-'Indicator Date hidden'!AL104)</f>
        <v>0</v>
      </c>
      <c r="AL103" s="127">
        <f>IF('Indicator Date hidden'!AM104="x","x",AL$2-'Indicator Date hidden'!AM104)</f>
        <v>0</v>
      </c>
      <c r="AM103" s="127">
        <f>IF('Indicator Date hidden'!AN104="x","x",AM$2-'Indicator Date hidden'!AN104)</f>
        <v>0</v>
      </c>
      <c r="AN103" s="127">
        <f>IF('Indicator Date hidden'!AO104="x","x",AN$2-'Indicator Date hidden'!AO104)</f>
        <v>0</v>
      </c>
      <c r="AO103" s="127">
        <f>IF('Indicator Date hidden'!AP104="x","x",AO$2-'Indicator Date hidden'!AP104)</f>
        <v>0</v>
      </c>
      <c r="AP103" s="127">
        <f>IF('Indicator Date hidden'!AQ104="x","x",AP$2-'Indicator Date hidden'!AQ104)</f>
        <v>0</v>
      </c>
      <c r="AQ103" s="127">
        <f>IF('Indicator Date hidden'!AR104="x","x",AQ$2-'Indicator Date hidden'!AR104)</f>
        <v>0</v>
      </c>
      <c r="AR103" s="127">
        <f>IF('Indicator Date hidden'!AS104="x","x",AR$2-'Indicator Date hidden'!AS104)</f>
        <v>0</v>
      </c>
      <c r="AS103" s="127">
        <f>IF('Indicator Date hidden'!AT104="x","x",AS$2-'Indicator Date hidden'!AT104)</f>
        <v>0</v>
      </c>
      <c r="AT103" s="127">
        <f>IF('Indicator Date hidden'!AU104="x","x",AT$2-'Indicator Date hidden'!AU104)</f>
        <v>0</v>
      </c>
      <c r="AU103">
        <f t="shared" si="5"/>
        <v>2</v>
      </c>
      <c r="AV103" s="129">
        <f t="shared" si="6"/>
        <v>5.2631578947368418E-2</v>
      </c>
      <c r="AW103">
        <f t="shared" si="7"/>
        <v>1</v>
      </c>
      <c r="AX103" s="129" t="e">
        <f t="shared" ca="1" si="8"/>
        <v>#NAME?</v>
      </c>
      <c r="AY103" s="130">
        <f t="shared" si="9"/>
        <v>0</v>
      </c>
    </row>
    <row r="104" spans="1:51" ht="15.75" customHeight="1" x14ac:dyDescent="0.25">
      <c r="A104" s="47" t="s">
        <v>316</v>
      </c>
      <c r="B104" s="127">
        <f>IF('Indicator Date hidden'!C105="x","x",B$2-'Indicator Date hidden'!C105)</f>
        <v>0</v>
      </c>
      <c r="C104" s="127">
        <f>IF('Indicator Date hidden'!D105="x","x",C$2-'Indicator Date hidden'!D105)</f>
        <v>0</v>
      </c>
      <c r="D104" s="127">
        <f>IF('Indicator Date hidden'!E105="x","x",D$2-'Indicator Date hidden'!E105)</f>
        <v>0</v>
      </c>
      <c r="E104" s="127">
        <f>IF('Indicator Date hidden'!F105="x","x",E$2-'Indicator Date hidden'!F105)</f>
        <v>0</v>
      </c>
      <c r="F104" s="127">
        <f>IF('Indicator Date hidden'!G105="x","x",F$2-'Indicator Date hidden'!G105)</f>
        <v>0</v>
      </c>
      <c r="G104" s="127">
        <f>IF('Indicator Date hidden'!H105="x","x",G$2-'Indicator Date hidden'!H105)</f>
        <v>0</v>
      </c>
      <c r="H104" s="127">
        <f>IF('Indicator Date hidden'!I105="x","x",H$2-'Indicator Date hidden'!I105)</f>
        <v>2</v>
      </c>
      <c r="I104" s="127">
        <f>IF('Indicator Date hidden'!J105="x","x",I$2-'Indicator Date hidden'!J105)</f>
        <v>0</v>
      </c>
      <c r="J104" s="127">
        <f>IF('Indicator Date hidden'!K105="x","x",J$2-'Indicator Date hidden'!K105)</f>
        <v>0</v>
      </c>
      <c r="K104" s="127">
        <f>IF('Indicator Date hidden'!L105="x","x",K$2-'Indicator Date hidden'!L105)</f>
        <v>0</v>
      </c>
      <c r="L104" s="127">
        <f>IF('Indicator Date hidden'!M105="x","x",L$2-'Indicator Date hidden'!M105)</f>
        <v>0</v>
      </c>
      <c r="M104" s="127">
        <f>IF('Indicator Date hidden'!N105="x","x",M$2-'Indicator Date hidden'!N105)</f>
        <v>0</v>
      </c>
      <c r="N104" s="127">
        <f>IF('Indicator Date hidden'!O105="x","x",N$2-'Indicator Date hidden'!O105)</f>
        <v>0</v>
      </c>
      <c r="O104" s="127">
        <f>IF('Indicator Date hidden'!P105="x","x",O$2-'Indicator Date hidden'!P105)</f>
        <v>0</v>
      </c>
      <c r="P104" s="127">
        <f>IF('Indicator Date hidden'!Q105="x","x",P$2-'Indicator Date hidden'!Q105)</f>
        <v>0</v>
      </c>
      <c r="Q104" s="127">
        <f>IF('Indicator Date hidden'!R105="x","x",Q$2-'Indicator Date hidden'!R105)</f>
        <v>0</v>
      </c>
      <c r="R104" s="127">
        <f>IF('Indicator Date hidden'!S105="x","x",R$2-'Indicator Date hidden'!S105)</f>
        <v>0</v>
      </c>
      <c r="S104" s="127">
        <f>IF('Indicator Date hidden'!T105="x","x",S$2-'Indicator Date hidden'!T105)</f>
        <v>0</v>
      </c>
      <c r="T104" s="127">
        <f>IF('Indicator Date hidden'!U105="x","x",T$2-'Indicator Date hidden'!U105)</f>
        <v>0</v>
      </c>
      <c r="U104" s="127">
        <f>IF('Indicator Date hidden'!V105="x","x",U$2-'Indicator Date hidden'!V105)</f>
        <v>0</v>
      </c>
      <c r="V104" s="127">
        <f>IF('Indicator Date hidden'!W105="x","x",V$2-'Indicator Date hidden'!W105)</f>
        <v>0</v>
      </c>
      <c r="W104" s="127">
        <f>IF('Indicator Date hidden'!X105="x","x",W$2-'Indicator Date hidden'!X105)</f>
        <v>0</v>
      </c>
      <c r="X104" s="127">
        <f>IF('Indicator Date hidden'!Y105="x","x",X$2-'Indicator Date hidden'!Y105)</f>
        <v>0</v>
      </c>
      <c r="Y104" s="127">
        <f>IF('Indicator Date hidden'!Z105="x","x",Y$2-'Indicator Date hidden'!Z105)</f>
        <v>0</v>
      </c>
      <c r="Z104" s="127">
        <f>IF('Indicator Date hidden'!AA105="x","x",Z$2-'Indicator Date hidden'!AA105)</f>
        <v>0</v>
      </c>
      <c r="AA104" s="127">
        <f>IF('Indicator Date hidden'!AB105="x","x",AA$2-'Indicator Date hidden'!AB105)</f>
        <v>0</v>
      </c>
      <c r="AB104" s="127">
        <f>IF('Indicator Date hidden'!AC105="x","x",AB$2-'Indicator Date hidden'!AC105)</f>
        <v>0</v>
      </c>
      <c r="AC104" s="127">
        <f>IF('Indicator Date hidden'!AD105="x","x",AC$2-'Indicator Date hidden'!AD105)</f>
        <v>0</v>
      </c>
      <c r="AD104" s="127">
        <f>IF('Indicator Date hidden'!AE105="x","x",AD$2-'Indicator Date hidden'!AE105)</f>
        <v>0</v>
      </c>
      <c r="AE104" s="127">
        <f>IF('Indicator Date hidden'!AF105="x","x",AE$2-'Indicator Date hidden'!AF105)</f>
        <v>0</v>
      </c>
      <c r="AF104" s="127">
        <f>IF('Indicator Date hidden'!AG105="x","x",AF$2-'Indicator Date hidden'!AG105)</f>
        <v>0</v>
      </c>
      <c r="AG104" s="127">
        <f>IF('Indicator Date hidden'!AH105="x","x",AG$2-'Indicator Date hidden'!AH105)</f>
        <v>0</v>
      </c>
      <c r="AH104" s="127">
        <f>IF('Indicator Date hidden'!AI105="x","x",AH$2-'Indicator Date hidden'!AI105)</f>
        <v>0</v>
      </c>
      <c r="AI104" s="127">
        <f>IF('Indicator Date hidden'!AJ105="x","x",AI$2-'Indicator Date hidden'!AJ105)</f>
        <v>0</v>
      </c>
      <c r="AJ104" s="127">
        <f>IF('Indicator Date hidden'!AK105="x","x",AJ$2-'Indicator Date hidden'!AK105)</f>
        <v>0</v>
      </c>
      <c r="AK104" s="127">
        <f>IF('Indicator Date hidden'!AL105="x","x",AK$2-'Indicator Date hidden'!AL105)</f>
        <v>0</v>
      </c>
      <c r="AL104" s="127">
        <f>IF('Indicator Date hidden'!AM105="x","x",AL$2-'Indicator Date hidden'!AM105)</f>
        <v>0</v>
      </c>
      <c r="AM104" s="127">
        <f>IF('Indicator Date hidden'!AN105="x","x",AM$2-'Indicator Date hidden'!AN105)</f>
        <v>0</v>
      </c>
      <c r="AN104" s="127">
        <f>IF('Indicator Date hidden'!AO105="x","x",AN$2-'Indicator Date hidden'!AO105)</f>
        <v>0</v>
      </c>
      <c r="AO104" s="127">
        <f>IF('Indicator Date hidden'!AP105="x","x",AO$2-'Indicator Date hidden'!AP105)</f>
        <v>0</v>
      </c>
      <c r="AP104" s="127">
        <f>IF('Indicator Date hidden'!AQ105="x","x",AP$2-'Indicator Date hidden'!AQ105)</f>
        <v>0</v>
      </c>
      <c r="AQ104" s="127">
        <f>IF('Indicator Date hidden'!AR105="x","x",AQ$2-'Indicator Date hidden'!AR105)</f>
        <v>0</v>
      </c>
      <c r="AR104" s="127">
        <f>IF('Indicator Date hidden'!AS105="x","x",AR$2-'Indicator Date hidden'!AS105)</f>
        <v>0</v>
      </c>
      <c r="AS104" s="127">
        <f>IF('Indicator Date hidden'!AT105="x","x",AS$2-'Indicator Date hidden'!AT105)</f>
        <v>0</v>
      </c>
      <c r="AT104" s="127">
        <f>IF('Indicator Date hidden'!AU105="x","x",AT$2-'Indicator Date hidden'!AU105)</f>
        <v>0</v>
      </c>
      <c r="AU104">
        <f t="shared" si="5"/>
        <v>2</v>
      </c>
      <c r="AV104" s="129">
        <f t="shared" si="6"/>
        <v>5.2631578947368418E-2</v>
      </c>
      <c r="AW104">
        <f t="shared" si="7"/>
        <v>1</v>
      </c>
      <c r="AX104" s="129" t="e">
        <f t="shared" ca="1" si="8"/>
        <v>#NAME?</v>
      </c>
      <c r="AY104" s="130">
        <f t="shared" si="9"/>
        <v>0</v>
      </c>
    </row>
    <row r="105" spans="1:51" ht="15.75" customHeight="1" x14ac:dyDescent="0.25">
      <c r="A105" s="47" t="s">
        <v>319</v>
      </c>
      <c r="B105" s="127">
        <f>IF('Indicator Date hidden'!C106="x","x",B$2-'Indicator Date hidden'!C106)</f>
        <v>0</v>
      </c>
      <c r="C105" s="127">
        <f>IF('Indicator Date hidden'!D106="x","x",C$2-'Indicator Date hidden'!D106)</f>
        <v>0</v>
      </c>
      <c r="D105" s="127">
        <f>IF('Indicator Date hidden'!E106="x","x",D$2-'Indicator Date hidden'!E106)</f>
        <v>0</v>
      </c>
      <c r="E105" s="127">
        <f>IF('Indicator Date hidden'!F106="x","x",E$2-'Indicator Date hidden'!F106)</f>
        <v>0</v>
      </c>
      <c r="F105" s="127">
        <f>IF('Indicator Date hidden'!G106="x","x",F$2-'Indicator Date hidden'!G106)</f>
        <v>0</v>
      </c>
      <c r="G105" s="127">
        <f>IF('Indicator Date hidden'!H106="x","x",G$2-'Indicator Date hidden'!H106)</f>
        <v>0</v>
      </c>
      <c r="H105" s="127">
        <f>IF('Indicator Date hidden'!I106="x","x",H$2-'Indicator Date hidden'!I106)</f>
        <v>2</v>
      </c>
      <c r="I105" s="127">
        <f>IF('Indicator Date hidden'!J106="x","x",I$2-'Indicator Date hidden'!J106)</f>
        <v>0</v>
      </c>
      <c r="J105" s="127">
        <f>IF('Indicator Date hidden'!K106="x","x",J$2-'Indicator Date hidden'!K106)</f>
        <v>0</v>
      </c>
      <c r="K105" s="127">
        <f>IF('Indicator Date hidden'!L106="x","x",K$2-'Indicator Date hidden'!L106)</f>
        <v>0</v>
      </c>
      <c r="L105" s="127">
        <f>IF('Indicator Date hidden'!M106="x","x",L$2-'Indicator Date hidden'!M106)</f>
        <v>0</v>
      </c>
      <c r="M105" s="127">
        <f>IF('Indicator Date hidden'!N106="x","x",M$2-'Indicator Date hidden'!N106)</f>
        <v>0</v>
      </c>
      <c r="N105" s="127">
        <f>IF('Indicator Date hidden'!O106="x","x",N$2-'Indicator Date hidden'!O106)</f>
        <v>0</v>
      </c>
      <c r="O105" s="127">
        <f>IF('Indicator Date hidden'!P106="x","x",O$2-'Indicator Date hidden'!P106)</f>
        <v>0</v>
      </c>
      <c r="P105" s="127">
        <f>IF('Indicator Date hidden'!Q106="x","x",P$2-'Indicator Date hidden'!Q106)</f>
        <v>0</v>
      </c>
      <c r="Q105" s="127">
        <f>IF('Indicator Date hidden'!R106="x","x",Q$2-'Indicator Date hidden'!R106)</f>
        <v>0</v>
      </c>
      <c r="R105" s="127">
        <f>IF('Indicator Date hidden'!S106="x","x",R$2-'Indicator Date hidden'!S106)</f>
        <v>0</v>
      </c>
      <c r="S105" s="127">
        <f>IF('Indicator Date hidden'!T106="x","x",S$2-'Indicator Date hidden'!T106)</f>
        <v>0</v>
      </c>
      <c r="T105" s="127">
        <f>IF('Indicator Date hidden'!U106="x","x",T$2-'Indicator Date hidden'!U106)</f>
        <v>0</v>
      </c>
      <c r="U105" s="127">
        <f>IF('Indicator Date hidden'!V106="x","x",U$2-'Indicator Date hidden'!V106)</f>
        <v>0</v>
      </c>
      <c r="V105" s="127">
        <f>IF('Indicator Date hidden'!W106="x","x",V$2-'Indicator Date hidden'!W106)</f>
        <v>0</v>
      </c>
      <c r="W105" s="127">
        <f>IF('Indicator Date hidden'!X106="x","x",W$2-'Indicator Date hidden'!X106)</f>
        <v>0</v>
      </c>
      <c r="X105" s="127">
        <f>IF('Indicator Date hidden'!Y106="x","x",X$2-'Indicator Date hidden'!Y106)</f>
        <v>0</v>
      </c>
      <c r="Y105" s="127">
        <f>IF('Indicator Date hidden'!Z106="x","x",Y$2-'Indicator Date hidden'!Z106)</f>
        <v>0</v>
      </c>
      <c r="Z105" s="127">
        <f>IF('Indicator Date hidden'!AA106="x","x",Z$2-'Indicator Date hidden'!AA106)</f>
        <v>0</v>
      </c>
      <c r="AA105" s="127">
        <f>IF('Indicator Date hidden'!AB106="x","x",AA$2-'Indicator Date hidden'!AB106)</f>
        <v>0</v>
      </c>
      <c r="AB105" s="127">
        <f>IF('Indicator Date hidden'!AC106="x","x",AB$2-'Indicator Date hidden'!AC106)</f>
        <v>0</v>
      </c>
      <c r="AC105" s="127">
        <f>IF('Indicator Date hidden'!AD106="x","x",AC$2-'Indicator Date hidden'!AD106)</f>
        <v>0</v>
      </c>
      <c r="AD105" s="127">
        <f>IF('Indicator Date hidden'!AE106="x","x",AD$2-'Indicator Date hidden'!AE106)</f>
        <v>0</v>
      </c>
      <c r="AE105" s="127">
        <f>IF('Indicator Date hidden'!AF106="x","x",AE$2-'Indicator Date hidden'!AF106)</f>
        <v>0</v>
      </c>
      <c r="AF105" s="127">
        <f>IF('Indicator Date hidden'!AG106="x","x",AF$2-'Indicator Date hidden'!AG106)</f>
        <v>0</v>
      </c>
      <c r="AG105" s="127">
        <f>IF('Indicator Date hidden'!AH106="x","x",AG$2-'Indicator Date hidden'!AH106)</f>
        <v>0</v>
      </c>
      <c r="AH105" s="127">
        <f>IF('Indicator Date hidden'!AI106="x","x",AH$2-'Indicator Date hidden'!AI106)</f>
        <v>0</v>
      </c>
      <c r="AI105" s="127">
        <f>IF('Indicator Date hidden'!AJ106="x","x",AI$2-'Indicator Date hidden'!AJ106)</f>
        <v>0</v>
      </c>
      <c r="AJ105" s="127">
        <f>IF('Indicator Date hidden'!AK106="x","x",AJ$2-'Indicator Date hidden'!AK106)</f>
        <v>0</v>
      </c>
      <c r="AK105" s="127">
        <f>IF('Indicator Date hidden'!AL106="x","x",AK$2-'Indicator Date hidden'!AL106)</f>
        <v>0</v>
      </c>
      <c r="AL105" s="127">
        <f>IF('Indicator Date hidden'!AM106="x","x",AL$2-'Indicator Date hidden'!AM106)</f>
        <v>0</v>
      </c>
      <c r="AM105" s="127">
        <f>IF('Indicator Date hidden'!AN106="x","x",AM$2-'Indicator Date hidden'!AN106)</f>
        <v>0</v>
      </c>
      <c r="AN105" s="127">
        <f>IF('Indicator Date hidden'!AO106="x","x",AN$2-'Indicator Date hidden'!AO106)</f>
        <v>0</v>
      </c>
      <c r="AO105" s="127">
        <f>IF('Indicator Date hidden'!AP106="x","x",AO$2-'Indicator Date hidden'!AP106)</f>
        <v>0</v>
      </c>
      <c r="AP105" s="127">
        <f>IF('Indicator Date hidden'!AQ106="x","x",AP$2-'Indicator Date hidden'!AQ106)</f>
        <v>0</v>
      </c>
      <c r="AQ105" s="127">
        <f>IF('Indicator Date hidden'!AR106="x","x",AQ$2-'Indicator Date hidden'!AR106)</f>
        <v>0</v>
      </c>
      <c r="AR105" s="127">
        <f>IF('Indicator Date hidden'!AS106="x","x",AR$2-'Indicator Date hidden'!AS106)</f>
        <v>0</v>
      </c>
      <c r="AS105" s="127">
        <f>IF('Indicator Date hidden'!AT106="x","x",AS$2-'Indicator Date hidden'!AT106)</f>
        <v>0</v>
      </c>
      <c r="AT105" s="127">
        <f>IF('Indicator Date hidden'!AU106="x","x",AT$2-'Indicator Date hidden'!AU106)</f>
        <v>0</v>
      </c>
      <c r="AU105">
        <f t="shared" si="5"/>
        <v>2</v>
      </c>
      <c r="AV105" s="129">
        <f t="shared" si="6"/>
        <v>5.2631578947368418E-2</v>
      </c>
      <c r="AW105">
        <f t="shared" si="7"/>
        <v>1</v>
      </c>
      <c r="AX105" s="129" t="e">
        <f t="shared" ca="1" si="8"/>
        <v>#NAME?</v>
      </c>
      <c r="AY105" s="130">
        <f t="shared" si="9"/>
        <v>0</v>
      </c>
    </row>
    <row r="106" spans="1:51" ht="15.75" customHeight="1" x14ac:dyDescent="0.25">
      <c r="A106" s="47" t="s">
        <v>321</v>
      </c>
      <c r="B106" s="127">
        <f>IF('Indicator Date hidden'!C107="x","x",B$2-'Indicator Date hidden'!C107)</f>
        <v>0</v>
      </c>
      <c r="C106" s="127">
        <f>IF('Indicator Date hidden'!D107="x","x",C$2-'Indicator Date hidden'!D107)</f>
        <v>0</v>
      </c>
      <c r="D106" s="127">
        <f>IF('Indicator Date hidden'!E107="x","x",D$2-'Indicator Date hidden'!E107)</f>
        <v>0</v>
      </c>
      <c r="E106" s="127">
        <f>IF('Indicator Date hidden'!F107="x","x",E$2-'Indicator Date hidden'!F107)</f>
        <v>0</v>
      </c>
      <c r="F106" s="127">
        <f>IF('Indicator Date hidden'!G107="x","x",F$2-'Indicator Date hidden'!G107)</f>
        <v>0</v>
      </c>
      <c r="G106" s="127">
        <f>IF('Indicator Date hidden'!H107="x","x",G$2-'Indicator Date hidden'!H107)</f>
        <v>0</v>
      </c>
      <c r="H106" s="127">
        <f>IF('Indicator Date hidden'!I107="x","x",H$2-'Indicator Date hidden'!I107)</f>
        <v>2</v>
      </c>
      <c r="I106" s="127">
        <f>IF('Indicator Date hidden'!J107="x","x",I$2-'Indicator Date hidden'!J107)</f>
        <v>0</v>
      </c>
      <c r="J106" s="127">
        <f>IF('Indicator Date hidden'!K107="x","x",J$2-'Indicator Date hidden'!K107)</f>
        <v>0</v>
      </c>
      <c r="K106" s="127">
        <f>IF('Indicator Date hidden'!L107="x","x",K$2-'Indicator Date hidden'!L107)</f>
        <v>0</v>
      </c>
      <c r="L106" s="127">
        <f>IF('Indicator Date hidden'!M107="x","x",L$2-'Indicator Date hidden'!M107)</f>
        <v>0</v>
      </c>
      <c r="M106" s="127">
        <f>IF('Indicator Date hidden'!N107="x","x",M$2-'Indicator Date hidden'!N107)</f>
        <v>0</v>
      </c>
      <c r="N106" s="127">
        <f>IF('Indicator Date hidden'!O107="x","x",N$2-'Indicator Date hidden'!O107)</f>
        <v>0</v>
      </c>
      <c r="O106" s="127">
        <f>IF('Indicator Date hidden'!P107="x","x",O$2-'Indicator Date hidden'!P107)</f>
        <v>0</v>
      </c>
      <c r="P106" s="127">
        <f>IF('Indicator Date hidden'!Q107="x","x",P$2-'Indicator Date hidden'!Q107)</f>
        <v>0</v>
      </c>
      <c r="Q106" s="127">
        <f>IF('Indicator Date hidden'!R107="x","x",Q$2-'Indicator Date hidden'!R107)</f>
        <v>0</v>
      </c>
      <c r="R106" s="127">
        <f>IF('Indicator Date hidden'!S107="x","x",R$2-'Indicator Date hidden'!S107)</f>
        <v>0</v>
      </c>
      <c r="S106" s="127">
        <f>IF('Indicator Date hidden'!T107="x","x",S$2-'Indicator Date hidden'!T107)</f>
        <v>0</v>
      </c>
      <c r="T106" s="127">
        <f>IF('Indicator Date hidden'!U107="x","x",T$2-'Indicator Date hidden'!U107)</f>
        <v>0</v>
      </c>
      <c r="U106" s="127">
        <f>IF('Indicator Date hidden'!V107="x","x",U$2-'Indicator Date hidden'!V107)</f>
        <v>0</v>
      </c>
      <c r="V106" s="127">
        <f>IF('Indicator Date hidden'!W107="x","x",V$2-'Indicator Date hidden'!W107)</f>
        <v>0</v>
      </c>
      <c r="W106" s="127">
        <f>IF('Indicator Date hidden'!X107="x","x",W$2-'Indicator Date hidden'!X107)</f>
        <v>0</v>
      </c>
      <c r="X106" s="127">
        <f>IF('Indicator Date hidden'!Y107="x","x",X$2-'Indicator Date hidden'!Y107)</f>
        <v>0</v>
      </c>
      <c r="Y106" s="127">
        <f>IF('Indicator Date hidden'!Z107="x","x",Y$2-'Indicator Date hidden'!Z107)</f>
        <v>0</v>
      </c>
      <c r="Z106" s="127">
        <f>IF('Indicator Date hidden'!AA107="x","x",Z$2-'Indicator Date hidden'!AA107)</f>
        <v>0</v>
      </c>
      <c r="AA106" s="127">
        <f>IF('Indicator Date hidden'!AB107="x","x",AA$2-'Indicator Date hidden'!AB107)</f>
        <v>0</v>
      </c>
      <c r="AB106" s="127">
        <f>IF('Indicator Date hidden'!AC107="x","x",AB$2-'Indicator Date hidden'!AC107)</f>
        <v>0</v>
      </c>
      <c r="AC106" s="127">
        <f>IF('Indicator Date hidden'!AD107="x","x",AC$2-'Indicator Date hidden'!AD107)</f>
        <v>0</v>
      </c>
      <c r="AD106" s="127">
        <f>IF('Indicator Date hidden'!AE107="x","x",AD$2-'Indicator Date hidden'!AE107)</f>
        <v>0</v>
      </c>
      <c r="AE106" s="127">
        <f>IF('Indicator Date hidden'!AF107="x","x",AE$2-'Indicator Date hidden'!AF107)</f>
        <v>0</v>
      </c>
      <c r="AF106" s="127">
        <f>IF('Indicator Date hidden'!AG107="x","x",AF$2-'Indicator Date hidden'!AG107)</f>
        <v>0</v>
      </c>
      <c r="AG106" s="127">
        <f>IF('Indicator Date hidden'!AH107="x","x",AG$2-'Indicator Date hidden'!AH107)</f>
        <v>0</v>
      </c>
      <c r="AH106" s="127">
        <f>IF('Indicator Date hidden'!AI107="x","x",AH$2-'Indicator Date hidden'!AI107)</f>
        <v>0</v>
      </c>
      <c r="AI106" s="127">
        <f>IF('Indicator Date hidden'!AJ107="x","x",AI$2-'Indicator Date hidden'!AJ107)</f>
        <v>0</v>
      </c>
      <c r="AJ106" s="127">
        <f>IF('Indicator Date hidden'!AK107="x","x",AJ$2-'Indicator Date hidden'!AK107)</f>
        <v>0</v>
      </c>
      <c r="AK106" s="127">
        <f>IF('Indicator Date hidden'!AL107="x","x",AK$2-'Indicator Date hidden'!AL107)</f>
        <v>0</v>
      </c>
      <c r="AL106" s="127">
        <f>IF('Indicator Date hidden'!AM107="x","x",AL$2-'Indicator Date hidden'!AM107)</f>
        <v>0</v>
      </c>
      <c r="AM106" s="127">
        <f>IF('Indicator Date hidden'!AN107="x","x",AM$2-'Indicator Date hidden'!AN107)</f>
        <v>0</v>
      </c>
      <c r="AN106" s="127">
        <f>IF('Indicator Date hidden'!AO107="x","x",AN$2-'Indicator Date hidden'!AO107)</f>
        <v>0</v>
      </c>
      <c r="AO106" s="127">
        <f>IF('Indicator Date hidden'!AP107="x","x",AO$2-'Indicator Date hidden'!AP107)</f>
        <v>0</v>
      </c>
      <c r="AP106" s="127">
        <f>IF('Indicator Date hidden'!AQ107="x","x",AP$2-'Indicator Date hidden'!AQ107)</f>
        <v>0</v>
      </c>
      <c r="AQ106" s="127">
        <f>IF('Indicator Date hidden'!AR107="x","x",AQ$2-'Indicator Date hidden'!AR107)</f>
        <v>0</v>
      </c>
      <c r="AR106" s="127">
        <f>IF('Indicator Date hidden'!AS107="x","x",AR$2-'Indicator Date hidden'!AS107)</f>
        <v>0</v>
      </c>
      <c r="AS106" s="127">
        <f>IF('Indicator Date hidden'!AT107="x","x",AS$2-'Indicator Date hidden'!AT107)</f>
        <v>0</v>
      </c>
      <c r="AT106" s="127">
        <f>IF('Indicator Date hidden'!AU107="x","x",AT$2-'Indicator Date hidden'!AU107)</f>
        <v>0</v>
      </c>
      <c r="AU106">
        <f t="shared" si="5"/>
        <v>2</v>
      </c>
      <c r="AV106" s="129">
        <f t="shared" si="6"/>
        <v>5.2631578947368418E-2</v>
      </c>
      <c r="AW106">
        <f t="shared" si="7"/>
        <v>1</v>
      </c>
      <c r="AX106" s="129" t="e">
        <f t="shared" ca="1" si="8"/>
        <v>#NAME?</v>
      </c>
      <c r="AY106" s="130">
        <f t="shared" si="9"/>
        <v>0</v>
      </c>
    </row>
    <row r="107" spans="1:51" ht="15.75" customHeight="1" x14ac:dyDescent="0.25">
      <c r="A107" s="47" t="s">
        <v>323</v>
      </c>
      <c r="B107" s="127">
        <f>IF('Indicator Date hidden'!C108="x","x",B$2-'Indicator Date hidden'!C108)</f>
        <v>0</v>
      </c>
      <c r="C107" s="127">
        <f>IF('Indicator Date hidden'!D108="x","x",C$2-'Indicator Date hidden'!D108)</f>
        <v>0</v>
      </c>
      <c r="D107" s="127">
        <f>IF('Indicator Date hidden'!E108="x","x",D$2-'Indicator Date hidden'!E108)</f>
        <v>0</v>
      </c>
      <c r="E107" s="127">
        <f>IF('Indicator Date hidden'!F108="x","x",E$2-'Indicator Date hidden'!F108)</f>
        <v>0</v>
      </c>
      <c r="F107" s="127">
        <f>IF('Indicator Date hidden'!G108="x","x",F$2-'Indicator Date hidden'!G108)</f>
        <v>0</v>
      </c>
      <c r="G107" s="127">
        <f>IF('Indicator Date hidden'!H108="x","x",G$2-'Indicator Date hidden'!H108)</f>
        <v>0</v>
      </c>
      <c r="H107" s="127">
        <f>IF('Indicator Date hidden'!I108="x","x",H$2-'Indicator Date hidden'!I108)</f>
        <v>2</v>
      </c>
      <c r="I107" s="127">
        <f>IF('Indicator Date hidden'!J108="x","x",I$2-'Indicator Date hidden'!J108)</f>
        <v>0</v>
      </c>
      <c r="J107" s="127">
        <f>IF('Indicator Date hidden'!K108="x","x",J$2-'Indicator Date hidden'!K108)</f>
        <v>0</v>
      </c>
      <c r="K107" s="127">
        <f>IF('Indicator Date hidden'!L108="x","x",K$2-'Indicator Date hidden'!L108)</f>
        <v>0</v>
      </c>
      <c r="L107" s="127">
        <f>IF('Indicator Date hidden'!M108="x","x",L$2-'Indicator Date hidden'!M108)</f>
        <v>0</v>
      </c>
      <c r="M107" s="127">
        <f>IF('Indicator Date hidden'!N108="x","x",M$2-'Indicator Date hidden'!N108)</f>
        <v>0</v>
      </c>
      <c r="N107" s="127">
        <f>IF('Indicator Date hidden'!O108="x","x",N$2-'Indicator Date hidden'!O108)</f>
        <v>0</v>
      </c>
      <c r="O107" s="127">
        <f>IF('Indicator Date hidden'!P108="x","x",O$2-'Indicator Date hidden'!P108)</f>
        <v>0</v>
      </c>
      <c r="P107" s="127">
        <f>IF('Indicator Date hidden'!Q108="x","x",P$2-'Indicator Date hidden'!Q108)</f>
        <v>0</v>
      </c>
      <c r="Q107" s="127">
        <f>IF('Indicator Date hidden'!R108="x","x",Q$2-'Indicator Date hidden'!R108)</f>
        <v>0</v>
      </c>
      <c r="R107" s="127">
        <f>IF('Indicator Date hidden'!S108="x","x",R$2-'Indicator Date hidden'!S108)</f>
        <v>0</v>
      </c>
      <c r="S107" s="127">
        <f>IF('Indicator Date hidden'!T108="x","x",S$2-'Indicator Date hidden'!T108)</f>
        <v>0</v>
      </c>
      <c r="T107" s="127">
        <f>IF('Indicator Date hidden'!U108="x","x",T$2-'Indicator Date hidden'!U108)</f>
        <v>0</v>
      </c>
      <c r="U107" s="127">
        <f>IF('Indicator Date hidden'!V108="x","x",U$2-'Indicator Date hidden'!V108)</f>
        <v>0</v>
      </c>
      <c r="V107" s="127">
        <f>IF('Indicator Date hidden'!W108="x","x",V$2-'Indicator Date hidden'!W108)</f>
        <v>0</v>
      </c>
      <c r="W107" s="127">
        <f>IF('Indicator Date hidden'!X108="x","x",W$2-'Indicator Date hidden'!X108)</f>
        <v>0</v>
      </c>
      <c r="X107" s="127">
        <f>IF('Indicator Date hidden'!Y108="x","x",X$2-'Indicator Date hidden'!Y108)</f>
        <v>0</v>
      </c>
      <c r="Y107" s="127">
        <f>IF('Indicator Date hidden'!Z108="x","x",Y$2-'Indicator Date hidden'!Z108)</f>
        <v>0</v>
      </c>
      <c r="Z107" s="127">
        <f>IF('Indicator Date hidden'!AA108="x","x",Z$2-'Indicator Date hidden'!AA108)</f>
        <v>0</v>
      </c>
      <c r="AA107" s="127">
        <f>IF('Indicator Date hidden'!AB108="x","x",AA$2-'Indicator Date hidden'!AB108)</f>
        <v>0</v>
      </c>
      <c r="AB107" s="127">
        <f>IF('Indicator Date hidden'!AC108="x","x",AB$2-'Indicator Date hidden'!AC108)</f>
        <v>0</v>
      </c>
      <c r="AC107" s="127">
        <f>IF('Indicator Date hidden'!AD108="x","x",AC$2-'Indicator Date hidden'!AD108)</f>
        <v>0</v>
      </c>
      <c r="AD107" s="127">
        <f>IF('Indicator Date hidden'!AE108="x","x",AD$2-'Indicator Date hidden'!AE108)</f>
        <v>0</v>
      </c>
      <c r="AE107" s="127">
        <f>IF('Indicator Date hidden'!AF108="x","x",AE$2-'Indicator Date hidden'!AF108)</f>
        <v>0</v>
      </c>
      <c r="AF107" s="127">
        <f>IF('Indicator Date hidden'!AG108="x","x",AF$2-'Indicator Date hidden'!AG108)</f>
        <v>0</v>
      </c>
      <c r="AG107" s="127">
        <f>IF('Indicator Date hidden'!AH108="x","x",AG$2-'Indicator Date hidden'!AH108)</f>
        <v>0</v>
      </c>
      <c r="AH107" s="127">
        <f>IF('Indicator Date hidden'!AI108="x","x",AH$2-'Indicator Date hidden'!AI108)</f>
        <v>0</v>
      </c>
      <c r="AI107" s="127">
        <f>IF('Indicator Date hidden'!AJ108="x","x",AI$2-'Indicator Date hidden'!AJ108)</f>
        <v>0</v>
      </c>
      <c r="AJ107" s="127">
        <f>IF('Indicator Date hidden'!AK108="x","x",AJ$2-'Indicator Date hidden'!AK108)</f>
        <v>0</v>
      </c>
      <c r="AK107" s="127">
        <f>IF('Indicator Date hidden'!AL108="x","x",AK$2-'Indicator Date hidden'!AL108)</f>
        <v>0</v>
      </c>
      <c r="AL107" s="127">
        <f>IF('Indicator Date hidden'!AM108="x","x",AL$2-'Indicator Date hidden'!AM108)</f>
        <v>0</v>
      </c>
      <c r="AM107" s="127">
        <f>IF('Indicator Date hidden'!AN108="x","x",AM$2-'Indicator Date hidden'!AN108)</f>
        <v>0</v>
      </c>
      <c r="AN107" s="127">
        <f>IF('Indicator Date hidden'!AO108="x","x",AN$2-'Indicator Date hidden'!AO108)</f>
        <v>0</v>
      </c>
      <c r="AO107" s="127">
        <f>IF('Indicator Date hidden'!AP108="x","x",AO$2-'Indicator Date hidden'!AP108)</f>
        <v>0</v>
      </c>
      <c r="AP107" s="127">
        <f>IF('Indicator Date hidden'!AQ108="x","x",AP$2-'Indicator Date hidden'!AQ108)</f>
        <v>0</v>
      </c>
      <c r="AQ107" s="127">
        <f>IF('Indicator Date hidden'!AR108="x","x",AQ$2-'Indicator Date hidden'!AR108)</f>
        <v>0</v>
      </c>
      <c r="AR107" s="127">
        <f>IF('Indicator Date hidden'!AS108="x","x",AR$2-'Indicator Date hidden'!AS108)</f>
        <v>0</v>
      </c>
      <c r="AS107" s="127">
        <f>IF('Indicator Date hidden'!AT108="x","x",AS$2-'Indicator Date hidden'!AT108)</f>
        <v>0</v>
      </c>
      <c r="AT107" s="127">
        <f>IF('Indicator Date hidden'!AU108="x","x",AT$2-'Indicator Date hidden'!AU108)</f>
        <v>0</v>
      </c>
      <c r="AU107">
        <f t="shared" si="5"/>
        <v>2</v>
      </c>
      <c r="AV107" s="129">
        <f t="shared" si="6"/>
        <v>5.2631578947368418E-2</v>
      </c>
      <c r="AW107">
        <f t="shared" si="7"/>
        <v>1</v>
      </c>
      <c r="AX107" s="129" t="e">
        <f t="shared" ca="1" si="8"/>
        <v>#NAME?</v>
      </c>
      <c r="AY107" s="130">
        <f t="shared" si="9"/>
        <v>0</v>
      </c>
    </row>
    <row r="108" spans="1:51" ht="15.75" customHeight="1" x14ac:dyDescent="0.25">
      <c r="A108" s="47" t="s">
        <v>325</v>
      </c>
      <c r="B108" s="127">
        <f>IF('Indicator Date hidden'!C109="x","x",B$2-'Indicator Date hidden'!C109)</f>
        <v>0</v>
      </c>
      <c r="C108" s="127">
        <f>IF('Indicator Date hidden'!D109="x","x",C$2-'Indicator Date hidden'!D109)</f>
        <v>0</v>
      </c>
      <c r="D108" s="127">
        <f>IF('Indicator Date hidden'!E109="x","x",D$2-'Indicator Date hidden'!E109)</f>
        <v>0</v>
      </c>
      <c r="E108" s="127">
        <f>IF('Indicator Date hidden'!F109="x","x",E$2-'Indicator Date hidden'!F109)</f>
        <v>0</v>
      </c>
      <c r="F108" s="127">
        <f>IF('Indicator Date hidden'!G109="x","x",F$2-'Indicator Date hidden'!G109)</f>
        <v>0</v>
      </c>
      <c r="G108" s="127">
        <f>IF('Indicator Date hidden'!H109="x","x",G$2-'Indicator Date hidden'!H109)</f>
        <v>0</v>
      </c>
      <c r="H108" s="127">
        <f>IF('Indicator Date hidden'!I109="x","x",H$2-'Indicator Date hidden'!I109)</f>
        <v>2</v>
      </c>
      <c r="I108" s="127">
        <f>IF('Indicator Date hidden'!J109="x","x",I$2-'Indicator Date hidden'!J109)</f>
        <v>0</v>
      </c>
      <c r="J108" s="127">
        <f>IF('Indicator Date hidden'!K109="x","x",J$2-'Indicator Date hidden'!K109)</f>
        <v>0</v>
      </c>
      <c r="K108" s="127">
        <f>IF('Indicator Date hidden'!L109="x","x",K$2-'Indicator Date hidden'!L109)</f>
        <v>0</v>
      </c>
      <c r="L108" s="127">
        <f>IF('Indicator Date hidden'!M109="x","x",L$2-'Indicator Date hidden'!M109)</f>
        <v>0</v>
      </c>
      <c r="M108" s="127">
        <f>IF('Indicator Date hidden'!N109="x","x",M$2-'Indicator Date hidden'!N109)</f>
        <v>0</v>
      </c>
      <c r="N108" s="127">
        <f>IF('Indicator Date hidden'!O109="x","x",N$2-'Indicator Date hidden'!O109)</f>
        <v>0</v>
      </c>
      <c r="O108" s="127">
        <f>IF('Indicator Date hidden'!P109="x","x",O$2-'Indicator Date hidden'!P109)</f>
        <v>0</v>
      </c>
      <c r="P108" s="127">
        <f>IF('Indicator Date hidden'!Q109="x","x",P$2-'Indicator Date hidden'!Q109)</f>
        <v>0</v>
      </c>
      <c r="Q108" s="127">
        <f>IF('Indicator Date hidden'!R109="x","x",Q$2-'Indicator Date hidden'!R109)</f>
        <v>0</v>
      </c>
      <c r="R108" s="127">
        <f>IF('Indicator Date hidden'!S109="x","x",R$2-'Indicator Date hidden'!S109)</f>
        <v>0</v>
      </c>
      <c r="S108" s="127">
        <f>IF('Indicator Date hidden'!T109="x","x",S$2-'Indicator Date hidden'!T109)</f>
        <v>0</v>
      </c>
      <c r="T108" s="127">
        <f>IF('Indicator Date hidden'!U109="x","x",T$2-'Indicator Date hidden'!U109)</f>
        <v>0</v>
      </c>
      <c r="U108" s="127">
        <f>IF('Indicator Date hidden'!V109="x","x",U$2-'Indicator Date hidden'!V109)</f>
        <v>0</v>
      </c>
      <c r="V108" s="127">
        <f>IF('Indicator Date hidden'!W109="x","x",V$2-'Indicator Date hidden'!W109)</f>
        <v>0</v>
      </c>
      <c r="W108" s="127">
        <f>IF('Indicator Date hidden'!X109="x","x",W$2-'Indicator Date hidden'!X109)</f>
        <v>0</v>
      </c>
      <c r="X108" s="127">
        <f>IF('Indicator Date hidden'!Y109="x","x",X$2-'Indicator Date hidden'!Y109)</f>
        <v>0</v>
      </c>
      <c r="Y108" s="127">
        <f>IF('Indicator Date hidden'!Z109="x","x",Y$2-'Indicator Date hidden'!Z109)</f>
        <v>0</v>
      </c>
      <c r="Z108" s="127">
        <f>IF('Indicator Date hidden'!AA109="x","x",Z$2-'Indicator Date hidden'!AA109)</f>
        <v>0</v>
      </c>
      <c r="AA108" s="127">
        <f>IF('Indicator Date hidden'!AB109="x","x",AA$2-'Indicator Date hidden'!AB109)</f>
        <v>0</v>
      </c>
      <c r="AB108" s="127">
        <f>IF('Indicator Date hidden'!AC109="x","x",AB$2-'Indicator Date hidden'!AC109)</f>
        <v>0</v>
      </c>
      <c r="AC108" s="127">
        <f>IF('Indicator Date hidden'!AD109="x","x",AC$2-'Indicator Date hidden'!AD109)</f>
        <v>0</v>
      </c>
      <c r="AD108" s="127">
        <f>IF('Indicator Date hidden'!AE109="x","x",AD$2-'Indicator Date hidden'!AE109)</f>
        <v>0</v>
      </c>
      <c r="AE108" s="127">
        <f>IF('Indicator Date hidden'!AF109="x","x",AE$2-'Indicator Date hidden'!AF109)</f>
        <v>0</v>
      </c>
      <c r="AF108" s="127">
        <f>IF('Indicator Date hidden'!AG109="x","x",AF$2-'Indicator Date hidden'!AG109)</f>
        <v>0</v>
      </c>
      <c r="AG108" s="127">
        <f>IF('Indicator Date hidden'!AH109="x","x",AG$2-'Indicator Date hidden'!AH109)</f>
        <v>0</v>
      </c>
      <c r="AH108" s="127">
        <f>IF('Indicator Date hidden'!AI109="x","x",AH$2-'Indicator Date hidden'!AI109)</f>
        <v>0</v>
      </c>
      <c r="AI108" s="127">
        <f>IF('Indicator Date hidden'!AJ109="x","x",AI$2-'Indicator Date hidden'!AJ109)</f>
        <v>0</v>
      </c>
      <c r="AJ108" s="127">
        <f>IF('Indicator Date hidden'!AK109="x","x",AJ$2-'Indicator Date hidden'!AK109)</f>
        <v>0</v>
      </c>
      <c r="AK108" s="127">
        <f>IF('Indicator Date hidden'!AL109="x","x",AK$2-'Indicator Date hidden'!AL109)</f>
        <v>0</v>
      </c>
      <c r="AL108" s="127">
        <f>IF('Indicator Date hidden'!AM109="x","x",AL$2-'Indicator Date hidden'!AM109)</f>
        <v>0</v>
      </c>
      <c r="AM108" s="127">
        <f>IF('Indicator Date hidden'!AN109="x","x",AM$2-'Indicator Date hidden'!AN109)</f>
        <v>0</v>
      </c>
      <c r="AN108" s="127">
        <f>IF('Indicator Date hidden'!AO109="x","x",AN$2-'Indicator Date hidden'!AO109)</f>
        <v>0</v>
      </c>
      <c r="AO108" s="127">
        <f>IF('Indicator Date hidden'!AP109="x","x",AO$2-'Indicator Date hidden'!AP109)</f>
        <v>0</v>
      </c>
      <c r="AP108" s="127">
        <f>IF('Indicator Date hidden'!AQ109="x","x",AP$2-'Indicator Date hidden'!AQ109)</f>
        <v>0</v>
      </c>
      <c r="AQ108" s="127">
        <f>IF('Indicator Date hidden'!AR109="x","x",AQ$2-'Indicator Date hidden'!AR109)</f>
        <v>0</v>
      </c>
      <c r="AR108" s="127">
        <f>IF('Indicator Date hidden'!AS109="x","x",AR$2-'Indicator Date hidden'!AS109)</f>
        <v>0</v>
      </c>
      <c r="AS108" s="127">
        <f>IF('Indicator Date hidden'!AT109="x","x",AS$2-'Indicator Date hidden'!AT109)</f>
        <v>0</v>
      </c>
      <c r="AT108" s="127">
        <f>IF('Indicator Date hidden'!AU109="x","x",AT$2-'Indicator Date hidden'!AU109)</f>
        <v>0</v>
      </c>
      <c r="AU108">
        <f t="shared" si="5"/>
        <v>2</v>
      </c>
      <c r="AV108" s="129">
        <f t="shared" si="6"/>
        <v>5.2631578947368418E-2</v>
      </c>
      <c r="AW108">
        <f t="shared" si="7"/>
        <v>1</v>
      </c>
      <c r="AX108" s="129" t="e">
        <f t="shared" ca="1" si="8"/>
        <v>#NAME?</v>
      </c>
      <c r="AY108" s="130">
        <f t="shared" si="9"/>
        <v>0</v>
      </c>
    </row>
    <row r="109" spans="1:51" ht="15.75" customHeight="1" x14ac:dyDescent="0.25">
      <c r="A109" s="47" t="s">
        <v>327</v>
      </c>
      <c r="B109" s="127">
        <f>IF('Indicator Date hidden'!C110="x","x",B$2-'Indicator Date hidden'!C110)</f>
        <v>0</v>
      </c>
      <c r="C109" s="127">
        <f>IF('Indicator Date hidden'!D110="x","x",C$2-'Indicator Date hidden'!D110)</f>
        <v>0</v>
      </c>
      <c r="D109" s="127">
        <f>IF('Indicator Date hidden'!E110="x","x",D$2-'Indicator Date hidden'!E110)</f>
        <v>0</v>
      </c>
      <c r="E109" s="127">
        <f>IF('Indicator Date hidden'!F110="x","x",E$2-'Indicator Date hidden'!F110)</f>
        <v>0</v>
      </c>
      <c r="F109" s="127">
        <f>IF('Indicator Date hidden'!G110="x","x",F$2-'Indicator Date hidden'!G110)</f>
        <v>0</v>
      </c>
      <c r="G109" s="127">
        <f>IF('Indicator Date hidden'!H110="x","x",G$2-'Indicator Date hidden'!H110)</f>
        <v>0</v>
      </c>
      <c r="H109" s="127">
        <f>IF('Indicator Date hidden'!I110="x","x",H$2-'Indicator Date hidden'!I110)</f>
        <v>2</v>
      </c>
      <c r="I109" s="127">
        <f>IF('Indicator Date hidden'!J110="x","x",I$2-'Indicator Date hidden'!J110)</f>
        <v>0</v>
      </c>
      <c r="J109" s="127">
        <f>IF('Indicator Date hidden'!K110="x","x",J$2-'Indicator Date hidden'!K110)</f>
        <v>0</v>
      </c>
      <c r="K109" s="127">
        <f>IF('Indicator Date hidden'!L110="x","x",K$2-'Indicator Date hidden'!L110)</f>
        <v>0</v>
      </c>
      <c r="L109" s="127">
        <f>IF('Indicator Date hidden'!M110="x","x",L$2-'Indicator Date hidden'!M110)</f>
        <v>0</v>
      </c>
      <c r="M109" s="127">
        <f>IF('Indicator Date hidden'!N110="x","x",M$2-'Indicator Date hidden'!N110)</f>
        <v>0</v>
      </c>
      <c r="N109" s="127">
        <f>IF('Indicator Date hidden'!O110="x","x",N$2-'Indicator Date hidden'!O110)</f>
        <v>0</v>
      </c>
      <c r="O109" s="127">
        <f>IF('Indicator Date hidden'!P110="x","x",O$2-'Indicator Date hidden'!P110)</f>
        <v>0</v>
      </c>
      <c r="P109" s="127">
        <f>IF('Indicator Date hidden'!Q110="x","x",P$2-'Indicator Date hidden'!Q110)</f>
        <v>0</v>
      </c>
      <c r="Q109" s="127">
        <f>IF('Indicator Date hidden'!R110="x","x",Q$2-'Indicator Date hidden'!R110)</f>
        <v>0</v>
      </c>
      <c r="R109" s="127">
        <f>IF('Indicator Date hidden'!S110="x","x",R$2-'Indicator Date hidden'!S110)</f>
        <v>0</v>
      </c>
      <c r="S109" s="127">
        <f>IF('Indicator Date hidden'!T110="x","x",S$2-'Indicator Date hidden'!T110)</f>
        <v>0</v>
      </c>
      <c r="T109" s="127">
        <f>IF('Indicator Date hidden'!U110="x","x",T$2-'Indicator Date hidden'!U110)</f>
        <v>0</v>
      </c>
      <c r="U109" s="127">
        <f>IF('Indicator Date hidden'!V110="x","x",U$2-'Indicator Date hidden'!V110)</f>
        <v>0</v>
      </c>
      <c r="V109" s="127">
        <f>IF('Indicator Date hidden'!W110="x","x",V$2-'Indicator Date hidden'!W110)</f>
        <v>0</v>
      </c>
      <c r="W109" s="127">
        <f>IF('Indicator Date hidden'!X110="x","x",W$2-'Indicator Date hidden'!X110)</f>
        <v>0</v>
      </c>
      <c r="X109" s="127">
        <f>IF('Indicator Date hidden'!Y110="x","x",X$2-'Indicator Date hidden'!Y110)</f>
        <v>0</v>
      </c>
      <c r="Y109" s="127">
        <f>IF('Indicator Date hidden'!Z110="x","x",Y$2-'Indicator Date hidden'!Z110)</f>
        <v>0</v>
      </c>
      <c r="Z109" s="127">
        <f>IF('Indicator Date hidden'!AA110="x","x",Z$2-'Indicator Date hidden'!AA110)</f>
        <v>0</v>
      </c>
      <c r="AA109" s="127">
        <f>IF('Indicator Date hidden'!AB110="x","x",AA$2-'Indicator Date hidden'!AB110)</f>
        <v>0</v>
      </c>
      <c r="AB109" s="127">
        <f>IF('Indicator Date hidden'!AC110="x","x",AB$2-'Indicator Date hidden'!AC110)</f>
        <v>0</v>
      </c>
      <c r="AC109" s="127">
        <f>IF('Indicator Date hidden'!AD110="x","x",AC$2-'Indicator Date hidden'!AD110)</f>
        <v>0</v>
      </c>
      <c r="AD109" s="127">
        <f>IF('Indicator Date hidden'!AE110="x","x",AD$2-'Indicator Date hidden'!AE110)</f>
        <v>0</v>
      </c>
      <c r="AE109" s="127">
        <f>IF('Indicator Date hidden'!AF110="x","x",AE$2-'Indicator Date hidden'!AF110)</f>
        <v>0</v>
      </c>
      <c r="AF109" s="127">
        <f>IF('Indicator Date hidden'!AG110="x","x",AF$2-'Indicator Date hidden'!AG110)</f>
        <v>0</v>
      </c>
      <c r="AG109" s="127">
        <f>IF('Indicator Date hidden'!AH110="x","x",AG$2-'Indicator Date hidden'!AH110)</f>
        <v>0</v>
      </c>
      <c r="AH109" s="127">
        <f>IF('Indicator Date hidden'!AI110="x","x",AH$2-'Indicator Date hidden'!AI110)</f>
        <v>0</v>
      </c>
      <c r="AI109" s="127">
        <f>IF('Indicator Date hidden'!AJ110="x","x",AI$2-'Indicator Date hidden'!AJ110)</f>
        <v>0</v>
      </c>
      <c r="AJ109" s="127">
        <f>IF('Indicator Date hidden'!AK110="x","x",AJ$2-'Indicator Date hidden'!AK110)</f>
        <v>0</v>
      </c>
      <c r="AK109" s="127">
        <f>IF('Indicator Date hidden'!AL110="x","x",AK$2-'Indicator Date hidden'!AL110)</f>
        <v>0</v>
      </c>
      <c r="AL109" s="127">
        <f>IF('Indicator Date hidden'!AM110="x","x",AL$2-'Indicator Date hidden'!AM110)</f>
        <v>0</v>
      </c>
      <c r="AM109" s="127">
        <f>IF('Indicator Date hidden'!AN110="x","x",AM$2-'Indicator Date hidden'!AN110)</f>
        <v>0</v>
      </c>
      <c r="AN109" s="127">
        <f>IF('Indicator Date hidden'!AO110="x","x",AN$2-'Indicator Date hidden'!AO110)</f>
        <v>0</v>
      </c>
      <c r="AO109" s="127">
        <f>IF('Indicator Date hidden'!AP110="x","x",AO$2-'Indicator Date hidden'!AP110)</f>
        <v>0</v>
      </c>
      <c r="AP109" s="127">
        <f>IF('Indicator Date hidden'!AQ110="x","x",AP$2-'Indicator Date hidden'!AQ110)</f>
        <v>0</v>
      </c>
      <c r="AQ109" s="127">
        <f>IF('Indicator Date hidden'!AR110="x","x",AQ$2-'Indicator Date hidden'!AR110)</f>
        <v>0</v>
      </c>
      <c r="AR109" s="127">
        <f>IF('Indicator Date hidden'!AS110="x","x",AR$2-'Indicator Date hidden'!AS110)</f>
        <v>0</v>
      </c>
      <c r="AS109" s="127">
        <f>IF('Indicator Date hidden'!AT110="x","x",AS$2-'Indicator Date hidden'!AT110)</f>
        <v>0</v>
      </c>
      <c r="AT109" s="127">
        <f>IF('Indicator Date hidden'!AU110="x","x",AT$2-'Indicator Date hidden'!AU110)</f>
        <v>0</v>
      </c>
      <c r="AU109">
        <f t="shared" si="5"/>
        <v>2</v>
      </c>
      <c r="AV109" s="129">
        <f t="shared" si="6"/>
        <v>5.2631578947368418E-2</v>
      </c>
      <c r="AW109">
        <f t="shared" si="7"/>
        <v>1</v>
      </c>
      <c r="AX109" s="129" t="e">
        <f t="shared" ca="1" si="8"/>
        <v>#NAME?</v>
      </c>
      <c r="AY109" s="130">
        <f t="shared" si="9"/>
        <v>0</v>
      </c>
    </row>
    <row r="110" spans="1:51" ht="15.75" customHeight="1" x14ac:dyDescent="0.25">
      <c r="A110" s="47" t="s">
        <v>329</v>
      </c>
      <c r="B110" s="127">
        <f>IF('Indicator Date hidden'!C111="x","x",B$2-'Indicator Date hidden'!C111)</f>
        <v>0</v>
      </c>
      <c r="C110" s="127">
        <f>IF('Indicator Date hidden'!D111="x","x",C$2-'Indicator Date hidden'!D111)</f>
        <v>0</v>
      </c>
      <c r="D110" s="127">
        <f>IF('Indicator Date hidden'!E111="x","x",D$2-'Indicator Date hidden'!E111)</f>
        <v>0</v>
      </c>
      <c r="E110" s="127">
        <f>IF('Indicator Date hidden'!F111="x","x",E$2-'Indicator Date hidden'!F111)</f>
        <v>0</v>
      </c>
      <c r="F110" s="127">
        <f>IF('Indicator Date hidden'!G111="x","x",F$2-'Indicator Date hidden'!G111)</f>
        <v>0</v>
      </c>
      <c r="G110" s="127">
        <f>IF('Indicator Date hidden'!H111="x","x",G$2-'Indicator Date hidden'!H111)</f>
        <v>0</v>
      </c>
      <c r="H110" s="127">
        <f>IF('Indicator Date hidden'!I111="x","x",H$2-'Indicator Date hidden'!I111)</f>
        <v>2</v>
      </c>
      <c r="I110" s="127">
        <f>IF('Indicator Date hidden'!J111="x","x",I$2-'Indicator Date hidden'!J111)</f>
        <v>0</v>
      </c>
      <c r="J110" s="127">
        <f>IF('Indicator Date hidden'!K111="x","x",J$2-'Indicator Date hidden'!K111)</f>
        <v>0</v>
      </c>
      <c r="K110" s="127">
        <f>IF('Indicator Date hidden'!L111="x","x",K$2-'Indicator Date hidden'!L111)</f>
        <v>0</v>
      </c>
      <c r="L110" s="127">
        <f>IF('Indicator Date hidden'!M111="x","x",L$2-'Indicator Date hidden'!M111)</f>
        <v>0</v>
      </c>
      <c r="M110" s="127">
        <f>IF('Indicator Date hidden'!N111="x","x",M$2-'Indicator Date hidden'!N111)</f>
        <v>0</v>
      </c>
      <c r="N110" s="127">
        <f>IF('Indicator Date hidden'!O111="x","x",N$2-'Indicator Date hidden'!O111)</f>
        <v>0</v>
      </c>
      <c r="O110" s="127">
        <f>IF('Indicator Date hidden'!P111="x","x",O$2-'Indicator Date hidden'!P111)</f>
        <v>0</v>
      </c>
      <c r="P110" s="127">
        <f>IF('Indicator Date hidden'!Q111="x","x",P$2-'Indicator Date hidden'!Q111)</f>
        <v>0</v>
      </c>
      <c r="Q110" s="127">
        <f>IF('Indicator Date hidden'!R111="x","x",Q$2-'Indicator Date hidden'!R111)</f>
        <v>0</v>
      </c>
      <c r="R110" s="127">
        <f>IF('Indicator Date hidden'!S111="x","x",R$2-'Indicator Date hidden'!S111)</f>
        <v>0</v>
      </c>
      <c r="S110" s="127">
        <f>IF('Indicator Date hidden'!T111="x","x",S$2-'Indicator Date hidden'!T111)</f>
        <v>0</v>
      </c>
      <c r="T110" s="127">
        <f>IF('Indicator Date hidden'!U111="x","x",T$2-'Indicator Date hidden'!U111)</f>
        <v>0</v>
      </c>
      <c r="U110" s="127">
        <f>IF('Indicator Date hidden'!V111="x","x",U$2-'Indicator Date hidden'!V111)</f>
        <v>0</v>
      </c>
      <c r="V110" s="127">
        <f>IF('Indicator Date hidden'!W111="x","x",V$2-'Indicator Date hidden'!W111)</f>
        <v>0</v>
      </c>
      <c r="W110" s="127">
        <f>IF('Indicator Date hidden'!X111="x","x",W$2-'Indicator Date hidden'!X111)</f>
        <v>0</v>
      </c>
      <c r="X110" s="127">
        <f>IF('Indicator Date hidden'!Y111="x","x",X$2-'Indicator Date hidden'!Y111)</f>
        <v>0</v>
      </c>
      <c r="Y110" s="127">
        <f>IF('Indicator Date hidden'!Z111="x","x",Y$2-'Indicator Date hidden'!Z111)</f>
        <v>0</v>
      </c>
      <c r="Z110" s="127">
        <f>IF('Indicator Date hidden'!AA111="x","x",Z$2-'Indicator Date hidden'!AA111)</f>
        <v>0</v>
      </c>
      <c r="AA110" s="127">
        <f>IF('Indicator Date hidden'!AB111="x","x",AA$2-'Indicator Date hidden'!AB111)</f>
        <v>0</v>
      </c>
      <c r="AB110" s="127">
        <f>IF('Indicator Date hidden'!AC111="x","x",AB$2-'Indicator Date hidden'!AC111)</f>
        <v>0</v>
      </c>
      <c r="AC110" s="127">
        <f>IF('Indicator Date hidden'!AD111="x","x",AC$2-'Indicator Date hidden'!AD111)</f>
        <v>0</v>
      </c>
      <c r="AD110" s="127">
        <f>IF('Indicator Date hidden'!AE111="x","x",AD$2-'Indicator Date hidden'!AE111)</f>
        <v>0</v>
      </c>
      <c r="AE110" s="127">
        <f>IF('Indicator Date hidden'!AF111="x","x",AE$2-'Indicator Date hidden'!AF111)</f>
        <v>0</v>
      </c>
      <c r="AF110" s="127">
        <f>IF('Indicator Date hidden'!AG111="x","x",AF$2-'Indicator Date hidden'!AG111)</f>
        <v>0</v>
      </c>
      <c r="AG110" s="127">
        <f>IF('Indicator Date hidden'!AH111="x","x",AG$2-'Indicator Date hidden'!AH111)</f>
        <v>0</v>
      </c>
      <c r="AH110" s="127">
        <f>IF('Indicator Date hidden'!AI111="x","x",AH$2-'Indicator Date hidden'!AI111)</f>
        <v>0</v>
      </c>
      <c r="AI110" s="127">
        <f>IF('Indicator Date hidden'!AJ111="x","x",AI$2-'Indicator Date hidden'!AJ111)</f>
        <v>0</v>
      </c>
      <c r="AJ110" s="127">
        <f>IF('Indicator Date hidden'!AK111="x","x",AJ$2-'Indicator Date hidden'!AK111)</f>
        <v>0</v>
      </c>
      <c r="AK110" s="127">
        <f>IF('Indicator Date hidden'!AL111="x","x",AK$2-'Indicator Date hidden'!AL111)</f>
        <v>0</v>
      </c>
      <c r="AL110" s="127">
        <f>IF('Indicator Date hidden'!AM111="x","x",AL$2-'Indicator Date hidden'!AM111)</f>
        <v>0</v>
      </c>
      <c r="AM110" s="127">
        <f>IF('Indicator Date hidden'!AN111="x","x",AM$2-'Indicator Date hidden'!AN111)</f>
        <v>0</v>
      </c>
      <c r="AN110" s="127">
        <f>IF('Indicator Date hidden'!AO111="x","x",AN$2-'Indicator Date hidden'!AO111)</f>
        <v>0</v>
      </c>
      <c r="AO110" s="127">
        <f>IF('Indicator Date hidden'!AP111="x","x",AO$2-'Indicator Date hidden'!AP111)</f>
        <v>0</v>
      </c>
      <c r="AP110" s="127">
        <f>IF('Indicator Date hidden'!AQ111="x","x",AP$2-'Indicator Date hidden'!AQ111)</f>
        <v>0</v>
      </c>
      <c r="AQ110" s="127">
        <f>IF('Indicator Date hidden'!AR111="x","x",AQ$2-'Indicator Date hidden'!AR111)</f>
        <v>0</v>
      </c>
      <c r="AR110" s="127">
        <f>IF('Indicator Date hidden'!AS111="x","x",AR$2-'Indicator Date hidden'!AS111)</f>
        <v>0</v>
      </c>
      <c r="AS110" s="127">
        <f>IF('Indicator Date hidden'!AT111="x","x",AS$2-'Indicator Date hidden'!AT111)</f>
        <v>0</v>
      </c>
      <c r="AT110" s="127">
        <f>IF('Indicator Date hidden'!AU111="x","x",AT$2-'Indicator Date hidden'!AU111)</f>
        <v>0</v>
      </c>
      <c r="AU110">
        <f t="shared" si="5"/>
        <v>2</v>
      </c>
      <c r="AV110" s="129">
        <f t="shared" si="6"/>
        <v>5.2631578947368418E-2</v>
      </c>
      <c r="AW110">
        <f t="shared" si="7"/>
        <v>1</v>
      </c>
      <c r="AX110" s="129" t="e">
        <f t="shared" ca="1" si="8"/>
        <v>#NAME?</v>
      </c>
      <c r="AY110" s="130">
        <f t="shared" si="9"/>
        <v>0</v>
      </c>
    </row>
    <row r="111" spans="1:51" ht="15.75" customHeight="1" x14ac:dyDescent="0.25">
      <c r="A111" s="47" t="s">
        <v>331</v>
      </c>
      <c r="B111" s="127">
        <f>IF('Indicator Date hidden'!C112="x","x",B$2-'Indicator Date hidden'!C112)</f>
        <v>0</v>
      </c>
      <c r="C111" s="127">
        <f>IF('Indicator Date hidden'!D112="x","x",C$2-'Indicator Date hidden'!D112)</f>
        <v>0</v>
      </c>
      <c r="D111" s="127">
        <f>IF('Indicator Date hidden'!E112="x","x",D$2-'Indicator Date hidden'!E112)</f>
        <v>0</v>
      </c>
      <c r="E111" s="127">
        <f>IF('Indicator Date hidden'!F112="x","x",E$2-'Indicator Date hidden'!F112)</f>
        <v>0</v>
      </c>
      <c r="F111" s="127">
        <f>IF('Indicator Date hidden'!G112="x","x",F$2-'Indicator Date hidden'!G112)</f>
        <v>0</v>
      </c>
      <c r="G111" s="127">
        <f>IF('Indicator Date hidden'!H112="x","x",G$2-'Indicator Date hidden'!H112)</f>
        <v>0</v>
      </c>
      <c r="H111" s="127">
        <f>IF('Indicator Date hidden'!I112="x","x",H$2-'Indicator Date hidden'!I112)</f>
        <v>2</v>
      </c>
      <c r="I111" s="127">
        <f>IF('Indicator Date hidden'!J112="x","x",I$2-'Indicator Date hidden'!J112)</f>
        <v>0</v>
      </c>
      <c r="J111" s="127">
        <f>IF('Indicator Date hidden'!K112="x","x",J$2-'Indicator Date hidden'!K112)</f>
        <v>0</v>
      </c>
      <c r="K111" s="127">
        <f>IF('Indicator Date hidden'!L112="x","x",K$2-'Indicator Date hidden'!L112)</f>
        <v>0</v>
      </c>
      <c r="L111" s="127">
        <f>IF('Indicator Date hidden'!M112="x","x",L$2-'Indicator Date hidden'!M112)</f>
        <v>0</v>
      </c>
      <c r="M111" s="127">
        <f>IF('Indicator Date hidden'!N112="x","x",M$2-'Indicator Date hidden'!N112)</f>
        <v>0</v>
      </c>
      <c r="N111" s="127">
        <f>IF('Indicator Date hidden'!O112="x","x",N$2-'Indicator Date hidden'!O112)</f>
        <v>0</v>
      </c>
      <c r="O111" s="127">
        <f>IF('Indicator Date hidden'!P112="x","x",O$2-'Indicator Date hidden'!P112)</f>
        <v>0</v>
      </c>
      <c r="P111" s="127">
        <f>IF('Indicator Date hidden'!Q112="x","x",P$2-'Indicator Date hidden'!Q112)</f>
        <v>0</v>
      </c>
      <c r="Q111" s="127">
        <f>IF('Indicator Date hidden'!R112="x","x",Q$2-'Indicator Date hidden'!R112)</f>
        <v>0</v>
      </c>
      <c r="R111" s="127">
        <f>IF('Indicator Date hidden'!S112="x","x",R$2-'Indicator Date hidden'!S112)</f>
        <v>0</v>
      </c>
      <c r="S111" s="127">
        <f>IF('Indicator Date hidden'!T112="x","x",S$2-'Indicator Date hidden'!T112)</f>
        <v>0</v>
      </c>
      <c r="T111" s="127">
        <f>IF('Indicator Date hidden'!U112="x","x",T$2-'Indicator Date hidden'!U112)</f>
        <v>0</v>
      </c>
      <c r="U111" s="127">
        <f>IF('Indicator Date hidden'!V112="x","x",U$2-'Indicator Date hidden'!V112)</f>
        <v>0</v>
      </c>
      <c r="V111" s="127">
        <f>IF('Indicator Date hidden'!W112="x","x",V$2-'Indicator Date hidden'!W112)</f>
        <v>0</v>
      </c>
      <c r="W111" s="127">
        <f>IF('Indicator Date hidden'!X112="x","x",W$2-'Indicator Date hidden'!X112)</f>
        <v>0</v>
      </c>
      <c r="X111" s="127">
        <f>IF('Indicator Date hidden'!Y112="x","x",X$2-'Indicator Date hidden'!Y112)</f>
        <v>0</v>
      </c>
      <c r="Y111" s="127">
        <f>IF('Indicator Date hidden'!Z112="x","x",Y$2-'Indicator Date hidden'!Z112)</f>
        <v>0</v>
      </c>
      <c r="Z111" s="127">
        <f>IF('Indicator Date hidden'!AA112="x","x",Z$2-'Indicator Date hidden'!AA112)</f>
        <v>0</v>
      </c>
      <c r="AA111" s="127">
        <f>IF('Indicator Date hidden'!AB112="x","x",AA$2-'Indicator Date hidden'!AB112)</f>
        <v>0</v>
      </c>
      <c r="AB111" s="127">
        <f>IF('Indicator Date hidden'!AC112="x","x",AB$2-'Indicator Date hidden'!AC112)</f>
        <v>0</v>
      </c>
      <c r="AC111" s="127">
        <f>IF('Indicator Date hidden'!AD112="x","x",AC$2-'Indicator Date hidden'!AD112)</f>
        <v>0</v>
      </c>
      <c r="AD111" s="127">
        <f>IF('Indicator Date hidden'!AE112="x","x",AD$2-'Indicator Date hidden'!AE112)</f>
        <v>0</v>
      </c>
      <c r="AE111" s="127">
        <f>IF('Indicator Date hidden'!AF112="x","x",AE$2-'Indicator Date hidden'!AF112)</f>
        <v>0</v>
      </c>
      <c r="AF111" s="127">
        <f>IF('Indicator Date hidden'!AG112="x","x",AF$2-'Indicator Date hidden'!AG112)</f>
        <v>0</v>
      </c>
      <c r="AG111" s="127">
        <f>IF('Indicator Date hidden'!AH112="x","x",AG$2-'Indicator Date hidden'!AH112)</f>
        <v>0</v>
      </c>
      <c r="AH111" s="127">
        <f>IF('Indicator Date hidden'!AI112="x","x",AH$2-'Indicator Date hidden'!AI112)</f>
        <v>0</v>
      </c>
      <c r="AI111" s="127">
        <f>IF('Indicator Date hidden'!AJ112="x","x",AI$2-'Indicator Date hidden'!AJ112)</f>
        <v>0</v>
      </c>
      <c r="AJ111" s="127">
        <f>IF('Indicator Date hidden'!AK112="x","x",AJ$2-'Indicator Date hidden'!AK112)</f>
        <v>0</v>
      </c>
      <c r="AK111" s="127">
        <f>IF('Indicator Date hidden'!AL112="x","x",AK$2-'Indicator Date hidden'!AL112)</f>
        <v>0</v>
      </c>
      <c r="AL111" s="127">
        <f>IF('Indicator Date hidden'!AM112="x","x",AL$2-'Indicator Date hidden'!AM112)</f>
        <v>0</v>
      </c>
      <c r="AM111" s="127">
        <f>IF('Indicator Date hidden'!AN112="x","x",AM$2-'Indicator Date hidden'!AN112)</f>
        <v>0</v>
      </c>
      <c r="AN111" s="127">
        <f>IF('Indicator Date hidden'!AO112="x","x",AN$2-'Indicator Date hidden'!AO112)</f>
        <v>0</v>
      </c>
      <c r="AO111" s="127">
        <f>IF('Indicator Date hidden'!AP112="x","x",AO$2-'Indicator Date hidden'!AP112)</f>
        <v>0</v>
      </c>
      <c r="AP111" s="127">
        <f>IF('Indicator Date hidden'!AQ112="x","x",AP$2-'Indicator Date hidden'!AQ112)</f>
        <v>0</v>
      </c>
      <c r="AQ111" s="127">
        <f>IF('Indicator Date hidden'!AR112="x","x",AQ$2-'Indicator Date hidden'!AR112)</f>
        <v>0</v>
      </c>
      <c r="AR111" s="127">
        <f>IF('Indicator Date hidden'!AS112="x","x",AR$2-'Indicator Date hidden'!AS112)</f>
        <v>0</v>
      </c>
      <c r="AS111" s="127">
        <f>IF('Indicator Date hidden'!AT112="x","x",AS$2-'Indicator Date hidden'!AT112)</f>
        <v>0</v>
      </c>
      <c r="AT111" s="127">
        <f>IF('Indicator Date hidden'!AU112="x","x",AT$2-'Indicator Date hidden'!AU112)</f>
        <v>0</v>
      </c>
      <c r="AU111">
        <f t="shared" si="5"/>
        <v>2</v>
      </c>
      <c r="AV111" s="129">
        <f t="shared" si="6"/>
        <v>5.2631578947368418E-2</v>
      </c>
      <c r="AW111">
        <f t="shared" si="7"/>
        <v>1</v>
      </c>
      <c r="AX111" s="129" t="e">
        <f t="shared" ca="1" si="8"/>
        <v>#NAME?</v>
      </c>
      <c r="AY111" s="130">
        <f t="shared" si="9"/>
        <v>0</v>
      </c>
    </row>
    <row r="112" spans="1:51" ht="15.75" customHeight="1" x14ac:dyDescent="0.25">
      <c r="A112" s="47" t="s">
        <v>333</v>
      </c>
      <c r="B112" s="127">
        <f>IF('Indicator Date hidden'!C113="x","x",B$2-'Indicator Date hidden'!C113)</f>
        <v>0</v>
      </c>
      <c r="C112" s="127">
        <f>IF('Indicator Date hidden'!D113="x","x",C$2-'Indicator Date hidden'!D113)</f>
        <v>0</v>
      </c>
      <c r="D112" s="127">
        <f>IF('Indicator Date hidden'!E113="x","x",D$2-'Indicator Date hidden'!E113)</f>
        <v>0</v>
      </c>
      <c r="E112" s="127">
        <f>IF('Indicator Date hidden'!F113="x","x",E$2-'Indicator Date hidden'!F113)</f>
        <v>0</v>
      </c>
      <c r="F112" s="127">
        <f>IF('Indicator Date hidden'!G113="x","x",F$2-'Indicator Date hidden'!G113)</f>
        <v>0</v>
      </c>
      <c r="G112" s="127">
        <f>IF('Indicator Date hidden'!H113="x","x",G$2-'Indicator Date hidden'!H113)</f>
        <v>0</v>
      </c>
      <c r="H112" s="127">
        <f>IF('Indicator Date hidden'!I113="x","x",H$2-'Indicator Date hidden'!I113)</f>
        <v>2</v>
      </c>
      <c r="I112" s="127">
        <f>IF('Indicator Date hidden'!J113="x","x",I$2-'Indicator Date hidden'!J113)</f>
        <v>0</v>
      </c>
      <c r="J112" s="127">
        <f>IF('Indicator Date hidden'!K113="x","x",J$2-'Indicator Date hidden'!K113)</f>
        <v>0</v>
      </c>
      <c r="K112" s="127">
        <f>IF('Indicator Date hidden'!L113="x","x",K$2-'Indicator Date hidden'!L113)</f>
        <v>0</v>
      </c>
      <c r="L112" s="127">
        <f>IF('Indicator Date hidden'!M113="x","x",L$2-'Indicator Date hidden'!M113)</f>
        <v>0</v>
      </c>
      <c r="M112" s="127">
        <f>IF('Indicator Date hidden'!N113="x","x",M$2-'Indicator Date hidden'!N113)</f>
        <v>0</v>
      </c>
      <c r="N112" s="127">
        <f>IF('Indicator Date hidden'!O113="x","x",N$2-'Indicator Date hidden'!O113)</f>
        <v>0</v>
      </c>
      <c r="O112" s="127">
        <f>IF('Indicator Date hidden'!P113="x","x",O$2-'Indicator Date hidden'!P113)</f>
        <v>0</v>
      </c>
      <c r="P112" s="127">
        <f>IF('Indicator Date hidden'!Q113="x","x",P$2-'Indicator Date hidden'!Q113)</f>
        <v>0</v>
      </c>
      <c r="Q112" s="127">
        <f>IF('Indicator Date hidden'!R113="x","x",Q$2-'Indicator Date hidden'!R113)</f>
        <v>0</v>
      </c>
      <c r="R112" s="127">
        <f>IF('Indicator Date hidden'!S113="x","x",R$2-'Indicator Date hidden'!S113)</f>
        <v>0</v>
      </c>
      <c r="S112" s="127">
        <f>IF('Indicator Date hidden'!T113="x","x",S$2-'Indicator Date hidden'!T113)</f>
        <v>0</v>
      </c>
      <c r="T112" s="127">
        <f>IF('Indicator Date hidden'!U113="x","x",T$2-'Indicator Date hidden'!U113)</f>
        <v>0</v>
      </c>
      <c r="U112" s="127">
        <f>IF('Indicator Date hidden'!V113="x","x",U$2-'Indicator Date hidden'!V113)</f>
        <v>0</v>
      </c>
      <c r="V112" s="127">
        <f>IF('Indicator Date hidden'!W113="x","x",V$2-'Indicator Date hidden'!W113)</f>
        <v>0</v>
      </c>
      <c r="W112" s="127">
        <f>IF('Indicator Date hidden'!X113="x","x",W$2-'Indicator Date hidden'!X113)</f>
        <v>0</v>
      </c>
      <c r="X112" s="127">
        <f>IF('Indicator Date hidden'!Y113="x","x",X$2-'Indicator Date hidden'!Y113)</f>
        <v>0</v>
      </c>
      <c r="Y112" s="127">
        <f>IF('Indicator Date hidden'!Z113="x","x",Y$2-'Indicator Date hidden'!Z113)</f>
        <v>0</v>
      </c>
      <c r="Z112" s="127">
        <f>IF('Indicator Date hidden'!AA113="x","x",Z$2-'Indicator Date hidden'!AA113)</f>
        <v>0</v>
      </c>
      <c r="AA112" s="127">
        <f>IF('Indicator Date hidden'!AB113="x","x",AA$2-'Indicator Date hidden'!AB113)</f>
        <v>0</v>
      </c>
      <c r="AB112" s="127">
        <f>IF('Indicator Date hidden'!AC113="x","x",AB$2-'Indicator Date hidden'!AC113)</f>
        <v>0</v>
      </c>
      <c r="AC112" s="127">
        <f>IF('Indicator Date hidden'!AD113="x","x",AC$2-'Indicator Date hidden'!AD113)</f>
        <v>0</v>
      </c>
      <c r="AD112" s="127">
        <f>IF('Indicator Date hidden'!AE113="x","x",AD$2-'Indicator Date hidden'!AE113)</f>
        <v>0</v>
      </c>
      <c r="AE112" s="127">
        <f>IF('Indicator Date hidden'!AF113="x","x",AE$2-'Indicator Date hidden'!AF113)</f>
        <v>0</v>
      </c>
      <c r="AF112" s="127">
        <f>IF('Indicator Date hidden'!AG113="x","x",AF$2-'Indicator Date hidden'!AG113)</f>
        <v>0</v>
      </c>
      <c r="AG112" s="127">
        <f>IF('Indicator Date hidden'!AH113="x","x",AG$2-'Indicator Date hidden'!AH113)</f>
        <v>0</v>
      </c>
      <c r="AH112" s="127">
        <f>IF('Indicator Date hidden'!AI113="x","x",AH$2-'Indicator Date hidden'!AI113)</f>
        <v>0</v>
      </c>
      <c r="AI112" s="127">
        <f>IF('Indicator Date hidden'!AJ113="x","x",AI$2-'Indicator Date hidden'!AJ113)</f>
        <v>0</v>
      </c>
      <c r="AJ112" s="127">
        <f>IF('Indicator Date hidden'!AK113="x","x",AJ$2-'Indicator Date hidden'!AK113)</f>
        <v>0</v>
      </c>
      <c r="AK112" s="127">
        <f>IF('Indicator Date hidden'!AL113="x","x",AK$2-'Indicator Date hidden'!AL113)</f>
        <v>0</v>
      </c>
      <c r="AL112" s="127">
        <f>IF('Indicator Date hidden'!AM113="x","x",AL$2-'Indicator Date hidden'!AM113)</f>
        <v>0</v>
      </c>
      <c r="AM112" s="127">
        <f>IF('Indicator Date hidden'!AN113="x","x",AM$2-'Indicator Date hidden'!AN113)</f>
        <v>0</v>
      </c>
      <c r="AN112" s="127">
        <f>IF('Indicator Date hidden'!AO113="x","x",AN$2-'Indicator Date hidden'!AO113)</f>
        <v>0</v>
      </c>
      <c r="AO112" s="127">
        <f>IF('Indicator Date hidden'!AP113="x","x",AO$2-'Indicator Date hidden'!AP113)</f>
        <v>0</v>
      </c>
      <c r="AP112" s="127">
        <f>IF('Indicator Date hidden'!AQ113="x","x",AP$2-'Indicator Date hidden'!AQ113)</f>
        <v>0</v>
      </c>
      <c r="AQ112" s="127">
        <f>IF('Indicator Date hidden'!AR113="x","x",AQ$2-'Indicator Date hidden'!AR113)</f>
        <v>0</v>
      </c>
      <c r="AR112" s="127">
        <f>IF('Indicator Date hidden'!AS113="x","x",AR$2-'Indicator Date hidden'!AS113)</f>
        <v>0</v>
      </c>
      <c r="AS112" s="127">
        <f>IF('Indicator Date hidden'!AT113="x","x",AS$2-'Indicator Date hidden'!AT113)</f>
        <v>0</v>
      </c>
      <c r="AT112" s="127">
        <f>IF('Indicator Date hidden'!AU113="x","x",AT$2-'Indicator Date hidden'!AU113)</f>
        <v>0</v>
      </c>
      <c r="AU112">
        <f t="shared" si="5"/>
        <v>2</v>
      </c>
      <c r="AV112" s="129">
        <f t="shared" si="6"/>
        <v>5.2631578947368418E-2</v>
      </c>
      <c r="AW112">
        <f t="shared" si="7"/>
        <v>1</v>
      </c>
      <c r="AX112" s="129" t="e">
        <f t="shared" ca="1" si="8"/>
        <v>#NAME?</v>
      </c>
      <c r="AY112" s="130">
        <f t="shared" si="9"/>
        <v>0</v>
      </c>
    </row>
    <row r="113" spans="1:51" ht="15.75" customHeight="1" x14ac:dyDescent="0.25">
      <c r="A113" s="47" t="s">
        <v>335</v>
      </c>
      <c r="B113" s="127">
        <f>IF('Indicator Date hidden'!C114="x","x",B$2-'Indicator Date hidden'!C114)</f>
        <v>0</v>
      </c>
      <c r="C113" s="127">
        <f>IF('Indicator Date hidden'!D114="x","x",C$2-'Indicator Date hidden'!D114)</f>
        <v>0</v>
      </c>
      <c r="D113" s="127">
        <f>IF('Indicator Date hidden'!E114="x","x",D$2-'Indicator Date hidden'!E114)</f>
        <v>0</v>
      </c>
      <c r="E113" s="127">
        <f>IF('Indicator Date hidden'!F114="x","x",E$2-'Indicator Date hidden'!F114)</f>
        <v>0</v>
      </c>
      <c r="F113" s="127">
        <f>IF('Indicator Date hidden'!G114="x","x",F$2-'Indicator Date hidden'!G114)</f>
        <v>0</v>
      </c>
      <c r="G113" s="127">
        <f>IF('Indicator Date hidden'!H114="x","x",G$2-'Indicator Date hidden'!H114)</f>
        <v>0</v>
      </c>
      <c r="H113" s="127">
        <f>IF('Indicator Date hidden'!I114="x","x",H$2-'Indicator Date hidden'!I114)</f>
        <v>2</v>
      </c>
      <c r="I113" s="127">
        <f>IF('Indicator Date hidden'!J114="x","x",I$2-'Indicator Date hidden'!J114)</f>
        <v>0</v>
      </c>
      <c r="J113" s="127">
        <f>IF('Indicator Date hidden'!K114="x","x",J$2-'Indicator Date hidden'!K114)</f>
        <v>0</v>
      </c>
      <c r="K113" s="127">
        <f>IF('Indicator Date hidden'!L114="x","x",K$2-'Indicator Date hidden'!L114)</f>
        <v>0</v>
      </c>
      <c r="L113" s="127">
        <f>IF('Indicator Date hidden'!M114="x","x",L$2-'Indicator Date hidden'!M114)</f>
        <v>0</v>
      </c>
      <c r="M113" s="127">
        <f>IF('Indicator Date hidden'!N114="x","x",M$2-'Indicator Date hidden'!N114)</f>
        <v>0</v>
      </c>
      <c r="N113" s="127">
        <f>IF('Indicator Date hidden'!O114="x","x",N$2-'Indicator Date hidden'!O114)</f>
        <v>0</v>
      </c>
      <c r="O113" s="127">
        <f>IF('Indicator Date hidden'!P114="x","x",O$2-'Indicator Date hidden'!P114)</f>
        <v>0</v>
      </c>
      <c r="P113" s="127">
        <f>IF('Indicator Date hidden'!Q114="x","x",P$2-'Indicator Date hidden'!Q114)</f>
        <v>0</v>
      </c>
      <c r="Q113" s="127">
        <f>IF('Indicator Date hidden'!R114="x","x",Q$2-'Indicator Date hidden'!R114)</f>
        <v>0</v>
      </c>
      <c r="R113" s="127">
        <f>IF('Indicator Date hidden'!S114="x","x",R$2-'Indicator Date hidden'!S114)</f>
        <v>0</v>
      </c>
      <c r="S113" s="127">
        <f>IF('Indicator Date hidden'!T114="x","x",S$2-'Indicator Date hidden'!T114)</f>
        <v>0</v>
      </c>
      <c r="T113" s="127">
        <f>IF('Indicator Date hidden'!U114="x","x",T$2-'Indicator Date hidden'!U114)</f>
        <v>0</v>
      </c>
      <c r="U113" s="127">
        <f>IF('Indicator Date hidden'!V114="x","x",U$2-'Indicator Date hidden'!V114)</f>
        <v>0</v>
      </c>
      <c r="V113" s="127">
        <f>IF('Indicator Date hidden'!W114="x","x",V$2-'Indicator Date hidden'!W114)</f>
        <v>0</v>
      </c>
      <c r="W113" s="127">
        <f>IF('Indicator Date hidden'!X114="x","x",W$2-'Indicator Date hidden'!X114)</f>
        <v>0</v>
      </c>
      <c r="X113" s="127">
        <f>IF('Indicator Date hidden'!Y114="x","x",X$2-'Indicator Date hidden'!Y114)</f>
        <v>0</v>
      </c>
      <c r="Y113" s="127">
        <f>IF('Indicator Date hidden'!Z114="x","x",Y$2-'Indicator Date hidden'!Z114)</f>
        <v>0</v>
      </c>
      <c r="Z113" s="127">
        <f>IF('Indicator Date hidden'!AA114="x","x",Z$2-'Indicator Date hidden'!AA114)</f>
        <v>0</v>
      </c>
      <c r="AA113" s="127">
        <f>IF('Indicator Date hidden'!AB114="x","x",AA$2-'Indicator Date hidden'!AB114)</f>
        <v>0</v>
      </c>
      <c r="AB113" s="127">
        <f>IF('Indicator Date hidden'!AC114="x","x",AB$2-'Indicator Date hidden'!AC114)</f>
        <v>0</v>
      </c>
      <c r="AC113" s="127">
        <f>IF('Indicator Date hidden'!AD114="x","x",AC$2-'Indicator Date hidden'!AD114)</f>
        <v>0</v>
      </c>
      <c r="AD113" s="127">
        <f>IF('Indicator Date hidden'!AE114="x","x",AD$2-'Indicator Date hidden'!AE114)</f>
        <v>0</v>
      </c>
      <c r="AE113" s="127">
        <f>IF('Indicator Date hidden'!AF114="x","x",AE$2-'Indicator Date hidden'!AF114)</f>
        <v>0</v>
      </c>
      <c r="AF113" s="127">
        <f>IF('Indicator Date hidden'!AG114="x","x",AF$2-'Indicator Date hidden'!AG114)</f>
        <v>0</v>
      </c>
      <c r="AG113" s="127">
        <f>IF('Indicator Date hidden'!AH114="x","x",AG$2-'Indicator Date hidden'!AH114)</f>
        <v>0</v>
      </c>
      <c r="AH113" s="127">
        <f>IF('Indicator Date hidden'!AI114="x","x",AH$2-'Indicator Date hidden'!AI114)</f>
        <v>0</v>
      </c>
      <c r="AI113" s="127">
        <f>IF('Indicator Date hidden'!AJ114="x","x",AI$2-'Indicator Date hidden'!AJ114)</f>
        <v>0</v>
      </c>
      <c r="AJ113" s="127">
        <f>IF('Indicator Date hidden'!AK114="x","x",AJ$2-'Indicator Date hidden'!AK114)</f>
        <v>0</v>
      </c>
      <c r="AK113" s="127">
        <f>IF('Indicator Date hidden'!AL114="x","x",AK$2-'Indicator Date hidden'!AL114)</f>
        <v>0</v>
      </c>
      <c r="AL113" s="127">
        <f>IF('Indicator Date hidden'!AM114="x","x",AL$2-'Indicator Date hidden'!AM114)</f>
        <v>0</v>
      </c>
      <c r="AM113" s="127">
        <f>IF('Indicator Date hidden'!AN114="x","x",AM$2-'Indicator Date hidden'!AN114)</f>
        <v>0</v>
      </c>
      <c r="AN113" s="127">
        <f>IF('Indicator Date hidden'!AO114="x","x",AN$2-'Indicator Date hidden'!AO114)</f>
        <v>0</v>
      </c>
      <c r="AO113" s="127">
        <f>IF('Indicator Date hidden'!AP114="x","x",AO$2-'Indicator Date hidden'!AP114)</f>
        <v>0</v>
      </c>
      <c r="AP113" s="127">
        <f>IF('Indicator Date hidden'!AQ114="x","x",AP$2-'Indicator Date hidden'!AQ114)</f>
        <v>0</v>
      </c>
      <c r="AQ113" s="127">
        <f>IF('Indicator Date hidden'!AR114="x","x",AQ$2-'Indicator Date hidden'!AR114)</f>
        <v>0</v>
      </c>
      <c r="AR113" s="127">
        <f>IF('Indicator Date hidden'!AS114="x","x",AR$2-'Indicator Date hidden'!AS114)</f>
        <v>0</v>
      </c>
      <c r="AS113" s="127">
        <f>IF('Indicator Date hidden'!AT114="x","x",AS$2-'Indicator Date hidden'!AT114)</f>
        <v>0</v>
      </c>
      <c r="AT113" s="127">
        <f>IF('Indicator Date hidden'!AU114="x","x",AT$2-'Indicator Date hidden'!AU114)</f>
        <v>0</v>
      </c>
      <c r="AU113">
        <f t="shared" si="5"/>
        <v>2</v>
      </c>
      <c r="AV113" s="129">
        <f t="shared" si="6"/>
        <v>5.2631578947368418E-2</v>
      </c>
      <c r="AW113">
        <f t="shared" si="7"/>
        <v>1</v>
      </c>
      <c r="AX113" s="129" t="e">
        <f t="shared" ca="1" si="8"/>
        <v>#NAME?</v>
      </c>
      <c r="AY113" s="130">
        <f t="shared" si="9"/>
        <v>0</v>
      </c>
    </row>
    <row r="114" spans="1:51" ht="15.75" customHeight="1" x14ac:dyDescent="0.25">
      <c r="A114" s="47" t="s">
        <v>337</v>
      </c>
      <c r="B114" s="127">
        <f>IF('Indicator Date hidden'!C115="x","x",B$2-'Indicator Date hidden'!C115)</f>
        <v>0</v>
      </c>
      <c r="C114" s="127">
        <f>IF('Indicator Date hidden'!D115="x","x",C$2-'Indicator Date hidden'!D115)</f>
        <v>0</v>
      </c>
      <c r="D114" s="127">
        <f>IF('Indicator Date hidden'!E115="x","x",D$2-'Indicator Date hidden'!E115)</f>
        <v>0</v>
      </c>
      <c r="E114" s="127">
        <f>IF('Indicator Date hidden'!F115="x","x",E$2-'Indicator Date hidden'!F115)</f>
        <v>0</v>
      </c>
      <c r="F114" s="127">
        <f>IF('Indicator Date hidden'!G115="x","x",F$2-'Indicator Date hidden'!G115)</f>
        <v>0</v>
      </c>
      <c r="G114" s="127">
        <f>IF('Indicator Date hidden'!H115="x","x",G$2-'Indicator Date hidden'!H115)</f>
        <v>0</v>
      </c>
      <c r="H114" s="127">
        <f>IF('Indicator Date hidden'!I115="x","x",H$2-'Indicator Date hidden'!I115)</f>
        <v>2</v>
      </c>
      <c r="I114" s="127">
        <f>IF('Indicator Date hidden'!J115="x","x",I$2-'Indicator Date hidden'!J115)</f>
        <v>0</v>
      </c>
      <c r="J114" s="127">
        <f>IF('Indicator Date hidden'!K115="x","x",J$2-'Indicator Date hidden'!K115)</f>
        <v>0</v>
      </c>
      <c r="K114" s="127">
        <f>IF('Indicator Date hidden'!L115="x","x",K$2-'Indicator Date hidden'!L115)</f>
        <v>0</v>
      </c>
      <c r="L114" s="127">
        <f>IF('Indicator Date hidden'!M115="x","x",L$2-'Indicator Date hidden'!M115)</f>
        <v>0</v>
      </c>
      <c r="M114" s="127">
        <f>IF('Indicator Date hidden'!N115="x","x",M$2-'Indicator Date hidden'!N115)</f>
        <v>0</v>
      </c>
      <c r="N114" s="127">
        <f>IF('Indicator Date hidden'!O115="x","x",N$2-'Indicator Date hidden'!O115)</f>
        <v>0</v>
      </c>
      <c r="O114" s="127">
        <f>IF('Indicator Date hidden'!P115="x","x",O$2-'Indicator Date hidden'!P115)</f>
        <v>0</v>
      </c>
      <c r="P114" s="127">
        <f>IF('Indicator Date hidden'!Q115="x","x",P$2-'Indicator Date hidden'!Q115)</f>
        <v>0</v>
      </c>
      <c r="Q114" s="127">
        <f>IF('Indicator Date hidden'!R115="x","x",Q$2-'Indicator Date hidden'!R115)</f>
        <v>0</v>
      </c>
      <c r="R114" s="127">
        <f>IF('Indicator Date hidden'!S115="x","x",R$2-'Indicator Date hidden'!S115)</f>
        <v>0</v>
      </c>
      <c r="S114" s="127">
        <f>IF('Indicator Date hidden'!T115="x","x",S$2-'Indicator Date hidden'!T115)</f>
        <v>0</v>
      </c>
      <c r="T114" s="127">
        <f>IF('Indicator Date hidden'!U115="x","x",T$2-'Indicator Date hidden'!U115)</f>
        <v>0</v>
      </c>
      <c r="U114" s="127">
        <f>IF('Indicator Date hidden'!V115="x","x",U$2-'Indicator Date hidden'!V115)</f>
        <v>0</v>
      </c>
      <c r="V114" s="127">
        <f>IF('Indicator Date hidden'!W115="x","x",V$2-'Indicator Date hidden'!W115)</f>
        <v>0</v>
      </c>
      <c r="W114" s="127">
        <f>IF('Indicator Date hidden'!X115="x","x",W$2-'Indicator Date hidden'!X115)</f>
        <v>0</v>
      </c>
      <c r="X114" s="127">
        <f>IF('Indicator Date hidden'!Y115="x","x",X$2-'Indicator Date hidden'!Y115)</f>
        <v>0</v>
      </c>
      <c r="Y114" s="127">
        <f>IF('Indicator Date hidden'!Z115="x","x",Y$2-'Indicator Date hidden'!Z115)</f>
        <v>0</v>
      </c>
      <c r="Z114" s="127">
        <f>IF('Indicator Date hidden'!AA115="x","x",Z$2-'Indicator Date hidden'!AA115)</f>
        <v>0</v>
      </c>
      <c r="AA114" s="127">
        <f>IF('Indicator Date hidden'!AB115="x","x",AA$2-'Indicator Date hidden'!AB115)</f>
        <v>0</v>
      </c>
      <c r="AB114" s="127">
        <f>IF('Indicator Date hidden'!AC115="x","x",AB$2-'Indicator Date hidden'!AC115)</f>
        <v>0</v>
      </c>
      <c r="AC114" s="127">
        <f>IF('Indicator Date hidden'!AD115="x","x",AC$2-'Indicator Date hidden'!AD115)</f>
        <v>0</v>
      </c>
      <c r="AD114" s="127">
        <f>IF('Indicator Date hidden'!AE115="x","x",AD$2-'Indicator Date hidden'!AE115)</f>
        <v>0</v>
      </c>
      <c r="AE114" s="127">
        <f>IF('Indicator Date hidden'!AF115="x","x",AE$2-'Indicator Date hidden'!AF115)</f>
        <v>0</v>
      </c>
      <c r="AF114" s="127">
        <f>IF('Indicator Date hidden'!AG115="x","x",AF$2-'Indicator Date hidden'!AG115)</f>
        <v>0</v>
      </c>
      <c r="AG114" s="127">
        <f>IF('Indicator Date hidden'!AH115="x","x",AG$2-'Indicator Date hidden'!AH115)</f>
        <v>0</v>
      </c>
      <c r="AH114" s="127">
        <f>IF('Indicator Date hidden'!AI115="x","x",AH$2-'Indicator Date hidden'!AI115)</f>
        <v>0</v>
      </c>
      <c r="AI114" s="127">
        <f>IF('Indicator Date hidden'!AJ115="x","x",AI$2-'Indicator Date hidden'!AJ115)</f>
        <v>0</v>
      </c>
      <c r="AJ114" s="127">
        <f>IF('Indicator Date hidden'!AK115="x","x",AJ$2-'Indicator Date hidden'!AK115)</f>
        <v>0</v>
      </c>
      <c r="AK114" s="127">
        <f>IF('Indicator Date hidden'!AL115="x","x",AK$2-'Indicator Date hidden'!AL115)</f>
        <v>0</v>
      </c>
      <c r="AL114" s="127">
        <f>IF('Indicator Date hidden'!AM115="x","x",AL$2-'Indicator Date hidden'!AM115)</f>
        <v>0</v>
      </c>
      <c r="AM114" s="127">
        <f>IF('Indicator Date hidden'!AN115="x","x",AM$2-'Indicator Date hidden'!AN115)</f>
        <v>0</v>
      </c>
      <c r="AN114" s="127">
        <f>IF('Indicator Date hidden'!AO115="x","x",AN$2-'Indicator Date hidden'!AO115)</f>
        <v>0</v>
      </c>
      <c r="AO114" s="127">
        <f>IF('Indicator Date hidden'!AP115="x","x",AO$2-'Indicator Date hidden'!AP115)</f>
        <v>0</v>
      </c>
      <c r="AP114" s="127">
        <f>IF('Indicator Date hidden'!AQ115="x","x",AP$2-'Indicator Date hidden'!AQ115)</f>
        <v>0</v>
      </c>
      <c r="AQ114" s="127">
        <f>IF('Indicator Date hidden'!AR115="x","x",AQ$2-'Indicator Date hidden'!AR115)</f>
        <v>0</v>
      </c>
      <c r="AR114" s="127">
        <f>IF('Indicator Date hidden'!AS115="x","x",AR$2-'Indicator Date hidden'!AS115)</f>
        <v>0</v>
      </c>
      <c r="AS114" s="127">
        <f>IF('Indicator Date hidden'!AT115="x","x",AS$2-'Indicator Date hidden'!AT115)</f>
        <v>0</v>
      </c>
      <c r="AT114" s="127">
        <f>IF('Indicator Date hidden'!AU115="x","x",AT$2-'Indicator Date hidden'!AU115)</f>
        <v>0</v>
      </c>
      <c r="AU114">
        <f t="shared" si="5"/>
        <v>2</v>
      </c>
      <c r="AV114" s="129">
        <f t="shared" si="6"/>
        <v>5.2631578947368418E-2</v>
      </c>
      <c r="AW114">
        <f t="shared" si="7"/>
        <v>1</v>
      </c>
      <c r="AX114" s="129" t="e">
        <f t="shared" ca="1" si="8"/>
        <v>#NAME?</v>
      </c>
      <c r="AY114" s="130">
        <f t="shared" si="9"/>
        <v>0</v>
      </c>
    </row>
    <row r="115" spans="1:51" ht="15.75" customHeight="1" x14ac:dyDescent="0.25">
      <c r="A115" s="47" t="s">
        <v>339</v>
      </c>
      <c r="B115" s="127">
        <f>IF('Indicator Date hidden'!C116="x","x",B$2-'Indicator Date hidden'!C116)</f>
        <v>0</v>
      </c>
      <c r="C115" s="127">
        <f>IF('Indicator Date hidden'!D116="x","x",C$2-'Indicator Date hidden'!D116)</f>
        <v>0</v>
      </c>
      <c r="D115" s="127">
        <f>IF('Indicator Date hidden'!E116="x","x",D$2-'Indicator Date hidden'!E116)</f>
        <v>0</v>
      </c>
      <c r="E115" s="127">
        <f>IF('Indicator Date hidden'!F116="x","x",E$2-'Indicator Date hidden'!F116)</f>
        <v>0</v>
      </c>
      <c r="F115" s="127">
        <f>IF('Indicator Date hidden'!G116="x","x",F$2-'Indicator Date hidden'!G116)</f>
        <v>0</v>
      </c>
      <c r="G115" s="127">
        <f>IF('Indicator Date hidden'!H116="x","x",G$2-'Indicator Date hidden'!H116)</f>
        <v>0</v>
      </c>
      <c r="H115" s="127">
        <f>IF('Indicator Date hidden'!I116="x","x",H$2-'Indicator Date hidden'!I116)</f>
        <v>2</v>
      </c>
      <c r="I115" s="127">
        <f>IF('Indicator Date hidden'!J116="x","x",I$2-'Indicator Date hidden'!J116)</f>
        <v>0</v>
      </c>
      <c r="J115" s="127">
        <f>IF('Indicator Date hidden'!K116="x","x",J$2-'Indicator Date hidden'!K116)</f>
        <v>0</v>
      </c>
      <c r="K115" s="127">
        <f>IF('Indicator Date hidden'!L116="x","x",K$2-'Indicator Date hidden'!L116)</f>
        <v>0</v>
      </c>
      <c r="L115" s="127">
        <f>IF('Indicator Date hidden'!M116="x","x",L$2-'Indicator Date hidden'!M116)</f>
        <v>0</v>
      </c>
      <c r="M115" s="127">
        <f>IF('Indicator Date hidden'!N116="x","x",M$2-'Indicator Date hidden'!N116)</f>
        <v>0</v>
      </c>
      <c r="N115" s="127">
        <f>IF('Indicator Date hidden'!O116="x","x",N$2-'Indicator Date hidden'!O116)</f>
        <v>0</v>
      </c>
      <c r="O115" s="127">
        <f>IF('Indicator Date hidden'!P116="x","x",O$2-'Indicator Date hidden'!P116)</f>
        <v>0</v>
      </c>
      <c r="P115" s="127">
        <f>IF('Indicator Date hidden'!Q116="x","x",P$2-'Indicator Date hidden'!Q116)</f>
        <v>0</v>
      </c>
      <c r="Q115" s="127">
        <f>IF('Indicator Date hidden'!R116="x","x",Q$2-'Indicator Date hidden'!R116)</f>
        <v>0</v>
      </c>
      <c r="R115" s="127">
        <f>IF('Indicator Date hidden'!S116="x","x",R$2-'Indicator Date hidden'!S116)</f>
        <v>0</v>
      </c>
      <c r="S115" s="127">
        <f>IF('Indicator Date hidden'!T116="x","x",S$2-'Indicator Date hidden'!T116)</f>
        <v>0</v>
      </c>
      <c r="T115" s="127">
        <f>IF('Indicator Date hidden'!U116="x","x",T$2-'Indicator Date hidden'!U116)</f>
        <v>0</v>
      </c>
      <c r="U115" s="127">
        <f>IF('Indicator Date hidden'!V116="x","x",U$2-'Indicator Date hidden'!V116)</f>
        <v>0</v>
      </c>
      <c r="V115" s="127">
        <f>IF('Indicator Date hidden'!W116="x","x",V$2-'Indicator Date hidden'!W116)</f>
        <v>0</v>
      </c>
      <c r="W115" s="127">
        <f>IF('Indicator Date hidden'!X116="x","x",W$2-'Indicator Date hidden'!X116)</f>
        <v>0</v>
      </c>
      <c r="X115" s="127">
        <f>IF('Indicator Date hidden'!Y116="x","x",X$2-'Indicator Date hidden'!Y116)</f>
        <v>0</v>
      </c>
      <c r="Y115" s="127">
        <f>IF('Indicator Date hidden'!Z116="x","x",Y$2-'Indicator Date hidden'!Z116)</f>
        <v>0</v>
      </c>
      <c r="Z115" s="127">
        <f>IF('Indicator Date hidden'!AA116="x","x",Z$2-'Indicator Date hidden'!AA116)</f>
        <v>0</v>
      </c>
      <c r="AA115" s="127">
        <f>IF('Indicator Date hidden'!AB116="x","x",AA$2-'Indicator Date hidden'!AB116)</f>
        <v>0</v>
      </c>
      <c r="AB115" s="127">
        <f>IF('Indicator Date hidden'!AC116="x","x",AB$2-'Indicator Date hidden'!AC116)</f>
        <v>0</v>
      </c>
      <c r="AC115" s="127">
        <f>IF('Indicator Date hidden'!AD116="x","x",AC$2-'Indicator Date hidden'!AD116)</f>
        <v>0</v>
      </c>
      <c r="AD115" s="127">
        <f>IF('Indicator Date hidden'!AE116="x","x",AD$2-'Indicator Date hidden'!AE116)</f>
        <v>0</v>
      </c>
      <c r="AE115" s="127">
        <f>IF('Indicator Date hidden'!AF116="x","x",AE$2-'Indicator Date hidden'!AF116)</f>
        <v>0</v>
      </c>
      <c r="AF115" s="127">
        <f>IF('Indicator Date hidden'!AG116="x","x",AF$2-'Indicator Date hidden'!AG116)</f>
        <v>0</v>
      </c>
      <c r="AG115" s="127">
        <f>IF('Indicator Date hidden'!AH116="x","x",AG$2-'Indicator Date hidden'!AH116)</f>
        <v>0</v>
      </c>
      <c r="AH115" s="127">
        <f>IF('Indicator Date hidden'!AI116="x","x",AH$2-'Indicator Date hidden'!AI116)</f>
        <v>0</v>
      </c>
      <c r="AI115" s="127">
        <f>IF('Indicator Date hidden'!AJ116="x","x",AI$2-'Indicator Date hidden'!AJ116)</f>
        <v>0</v>
      </c>
      <c r="AJ115" s="127">
        <f>IF('Indicator Date hidden'!AK116="x","x",AJ$2-'Indicator Date hidden'!AK116)</f>
        <v>0</v>
      </c>
      <c r="AK115" s="127">
        <f>IF('Indicator Date hidden'!AL116="x","x",AK$2-'Indicator Date hidden'!AL116)</f>
        <v>0</v>
      </c>
      <c r="AL115" s="127">
        <f>IF('Indicator Date hidden'!AM116="x","x",AL$2-'Indicator Date hidden'!AM116)</f>
        <v>0</v>
      </c>
      <c r="AM115" s="127">
        <f>IF('Indicator Date hidden'!AN116="x","x",AM$2-'Indicator Date hidden'!AN116)</f>
        <v>0</v>
      </c>
      <c r="AN115" s="127">
        <f>IF('Indicator Date hidden'!AO116="x","x",AN$2-'Indicator Date hidden'!AO116)</f>
        <v>0</v>
      </c>
      <c r="AO115" s="127">
        <f>IF('Indicator Date hidden'!AP116="x","x",AO$2-'Indicator Date hidden'!AP116)</f>
        <v>0</v>
      </c>
      <c r="AP115" s="127">
        <f>IF('Indicator Date hidden'!AQ116="x","x",AP$2-'Indicator Date hidden'!AQ116)</f>
        <v>0</v>
      </c>
      <c r="AQ115" s="127">
        <f>IF('Indicator Date hidden'!AR116="x","x",AQ$2-'Indicator Date hidden'!AR116)</f>
        <v>0</v>
      </c>
      <c r="AR115" s="127">
        <f>IF('Indicator Date hidden'!AS116="x","x",AR$2-'Indicator Date hidden'!AS116)</f>
        <v>0</v>
      </c>
      <c r="AS115" s="127">
        <f>IF('Indicator Date hidden'!AT116="x","x",AS$2-'Indicator Date hidden'!AT116)</f>
        <v>0</v>
      </c>
      <c r="AT115" s="127">
        <f>IF('Indicator Date hidden'!AU116="x","x",AT$2-'Indicator Date hidden'!AU116)</f>
        <v>0</v>
      </c>
      <c r="AU115">
        <f t="shared" si="5"/>
        <v>2</v>
      </c>
      <c r="AV115" s="129">
        <f t="shared" si="6"/>
        <v>5.2631578947368418E-2</v>
      </c>
      <c r="AW115">
        <f t="shared" si="7"/>
        <v>1</v>
      </c>
      <c r="AX115" s="129" t="e">
        <f t="shared" ca="1" si="8"/>
        <v>#NAME?</v>
      </c>
      <c r="AY115" s="130">
        <f t="shared" si="9"/>
        <v>0</v>
      </c>
    </row>
    <row r="116" spans="1:51" ht="15.75" customHeight="1" x14ac:dyDescent="0.25">
      <c r="A116" s="47" t="s">
        <v>341</v>
      </c>
      <c r="B116" s="127">
        <f>IF('Indicator Date hidden'!C117="x","x",B$2-'Indicator Date hidden'!C117)</f>
        <v>0</v>
      </c>
      <c r="C116" s="127">
        <f>IF('Indicator Date hidden'!D117="x","x",C$2-'Indicator Date hidden'!D117)</f>
        <v>0</v>
      </c>
      <c r="D116" s="127">
        <f>IF('Indicator Date hidden'!E117="x","x",D$2-'Indicator Date hidden'!E117)</f>
        <v>0</v>
      </c>
      <c r="E116" s="127">
        <f>IF('Indicator Date hidden'!F117="x","x",E$2-'Indicator Date hidden'!F117)</f>
        <v>0</v>
      </c>
      <c r="F116" s="127">
        <f>IF('Indicator Date hidden'!G117="x","x",F$2-'Indicator Date hidden'!G117)</f>
        <v>0</v>
      </c>
      <c r="G116" s="127">
        <f>IF('Indicator Date hidden'!H117="x","x",G$2-'Indicator Date hidden'!H117)</f>
        <v>0</v>
      </c>
      <c r="H116" s="127">
        <f>IF('Indicator Date hidden'!I117="x","x",H$2-'Indicator Date hidden'!I117)</f>
        <v>2</v>
      </c>
      <c r="I116" s="127">
        <f>IF('Indicator Date hidden'!J117="x","x",I$2-'Indicator Date hidden'!J117)</f>
        <v>0</v>
      </c>
      <c r="J116" s="127">
        <f>IF('Indicator Date hidden'!K117="x","x",J$2-'Indicator Date hidden'!K117)</f>
        <v>0</v>
      </c>
      <c r="K116" s="127">
        <f>IF('Indicator Date hidden'!L117="x","x",K$2-'Indicator Date hidden'!L117)</f>
        <v>0</v>
      </c>
      <c r="L116" s="127">
        <f>IF('Indicator Date hidden'!M117="x","x",L$2-'Indicator Date hidden'!M117)</f>
        <v>0</v>
      </c>
      <c r="M116" s="127">
        <f>IF('Indicator Date hidden'!N117="x","x",M$2-'Indicator Date hidden'!N117)</f>
        <v>0</v>
      </c>
      <c r="N116" s="127">
        <f>IF('Indicator Date hidden'!O117="x","x",N$2-'Indicator Date hidden'!O117)</f>
        <v>0</v>
      </c>
      <c r="O116" s="127">
        <f>IF('Indicator Date hidden'!P117="x","x",O$2-'Indicator Date hidden'!P117)</f>
        <v>0</v>
      </c>
      <c r="P116" s="127">
        <f>IF('Indicator Date hidden'!Q117="x","x",P$2-'Indicator Date hidden'!Q117)</f>
        <v>0</v>
      </c>
      <c r="Q116" s="127">
        <f>IF('Indicator Date hidden'!R117="x","x",Q$2-'Indicator Date hidden'!R117)</f>
        <v>0</v>
      </c>
      <c r="R116" s="127">
        <f>IF('Indicator Date hidden'!S117="x","x",R$2-'Indicator Date hidden'!S117)</f>
        <v>0</v>
      </c>
      <c r="S116" s="127">
        <f>IF('Indicator Date hidden'!T117="x","x",S$2-'Indicator Date hidden'!T117)</f>
        <v>0</v>
      </c>
      <c r="T116" s="127">
        <f>IF('Indicator Date hidden'!U117="x","x",T$2-'Indicator Date hidden'!U117)</f>
        <v>0</v>
      </c>
      <c r="U116" s="127">
        <f>IF('Indicator Date hidden'!V117="x","x",U$2-'Indicator Date hidden'!V117)</f>
        <v>0</v>
      </c>
      <c r="V116" s="127">
        <f>IF('Indicator Date hidden'!W117="x","x",V$2-'Indicator Date hidden'!W117)</f>
        <v>0</v>
      </c>
      <c r="W116" s="127">
        <f>IF('Indicator Date hidden'!X117="x","x",W$2-'Indicator Date hidden'!X117)</f>
        <v>0</v>
      </c>
      <c r="X116" s="127">
        <f>IF('Indicator Date hidden'!Y117="x","x",X$2-'Indicator Date hidden'!Y117)</f>
        <v>0</v>
      </c>
      <c r="Y116" s="127">
        <f>IF('Indicator Date hidden'!Z117="x","x",Y$2-'Indicator Date hidden'!Z117)</f>
        <v>0</v>
      </c>
      <c r="Z116" s="127">
        <f>IF('Indicator Date hidden'!AA117="x","x",Z$2-'Indicator Date hidden'!AA117)</f>
        <v>0</v>
      </c>
      <c r="AA116" s="127">
        <f>IF('Indicator Date hidden'!AB117="x","x",AA$2-'Indicator Date hidden'!AB117)</f>
        <v>0</v>
      </c>
      <c r="AB116" s="127">
        <f>IF('Indicator Date hidden'!AC117="x","x",AB$2-'Indicator Date hidden'!AC117)</f>
        <v>0</v>
      </c>
      <c r="AC116" s="127">
        <f>IF('Indicator Date hidden'!AD117="x","x",AC$2-'Indicator Date hidden'!AD117)</f>
        <v>0</v>
      </c>
      <c r="AD116" s="127">
        <f>IF('Indicator Date hidden'!AE117="x","x",AD$2-'Indicator Date hidden'!AE117)</f>
        <v>0</v>
      </c>
      <c r="AE116" s="127">
        <f>IF('Indicator Date hidden'!AF117="x","x",AE$2-'Indicator Date hidden'!AF117)</f>
        <v>0</v>
      </c>
      <c r="AF116" s="127">
        <f>IF('Indicator Date hidden'!AG117="x","x",AF$2-'Indicator Date hidden'!AG117)</f>
        <v>0</v>
      </c>
      <c r="AG116" s="127">
        <f>IF('Indicator Date hidden'!AH117="x","x",AG$2-'Indicator Date hidden'!AH117)</f>
        <v>0</v>
      </c>
      <c r="AH116" s="127">
        <f>IF('Indicator Date hidden'!AI117="x","x",AH$2-'Indicator Date hidden'!AI117)</f>
        <v>0</v>
      </c>
      <c r="AI116" s="127">
        <f>IF('Indicator Date hidden'!AJ117="x","x",AI$2-'Indicator Date hidden'!AJ117)</f>
        <v>0</v>
      </c>
      <c r="AJ116" s="127">
        <f>IF('Indicator Date hidden'!AK117="x","x",AJ$2-'Indicator Date hidden'!AK117)</f>
        <v>0</v>
      </c>
      <c r="AK116" s="127">
        <f>IF('Indicator Date hidden'!AL117="x","x",AK$2-'Indicator Date hidden'!AL117)</f>
        <v>0</v>
      </c>
      <c r="AL116" s="127">
        <f>IF('Indicator Date hidden'!AM117="x","x",AL$2-'Indicator Date hidden'!AM117)</f>
        <v>0</v>
      </c>
      <c r="AM116" s="127">
        <f>IF('Indicator Date hidden'!AN117="x","x",AM$2-'Indicator Date hidden'!AN117)</f>
        <v>0</v>
      </c>
      <c r="AN116" s="127">
        <f>IF('Indicator Date hidden'!AO117="x","x",AN$2-'Indicator Date hidden'!AO117)</f>
        <v>0</v>
      </c>
      <c r="AO116" s="127">
        <f>IF('Indicator Date hidden'!AP117="x","x",AO$2-'Indicator Date hidden'!AP117)</f>
        <v>0</v>
      </c>
      <c r="AP116" s="127">
        <f>IF('Indicator Date hidden'!AQ117="x","x",AP$2-'Indicator Date hidden'!AQ117)</f>
        <v>0</v>
      </c>
      <c r="AQ116" s="127">
        <f>IF('Indicator Date hidden'!AR117="x","x",AQ$2-'Indicator Date hidden'!AR117)</f>
        <v>0</v>
      </c>
      <c r="AR116" s="127">
        <f>IF('Indicator Date hidden'!AS117="x","x",AR$2-'Indicator Date hidden'!AS117)</f>
        <v>0</v>
      </c>
      <c r="AS116" s="127">
        <f>IF('Indicator Date hidden'!AT117="x","x",AS$2-'Indicator Date hidden'!AT117)</f>
        <v>0</v>
      </c>
      <c r="AT116" s="127">
        <f>IF('Indicator Date hidden'!AU117="x","x",AT$2-'Indicator Date hidden'!AU117)</f>
        <v>0</v>
      </c>
      <c r="AU116">
        <f t="shared" si="5"/>
        <v>2</v>
      </c>
      <c r="AV116" s="129">
        <f t="shared" si="6"/>
        <v>5.2631578947368418E-2</v>
      </c>
      <c r="AW116">
        <f t="shared" si="7"/>
        <v>1</v>
      </c>
      <c r="AX116" s="129" t="e">
        <f t="shared" ca="1" si="8"/>
        <v>#NAME?</v>
      </c>
      <c r="AY116" s="130">
        <f t="shared" si="9"/>
        <v>0</v>
      </c>
    </row>
    <row r="117" spans="1:51" ht="15.75" customHeight="1" x14ac:dyDescent="0.25">
      <c r="A117" s="47" t="s">
        <v>343</v>
      </c>
      <c r="B117" s="127">
        <f>IF('Indicator Date hidden'!C118="x","x",B$2-'Indicator Date hidden'!C118)</f>
        <v>0</v>
      </c>
      <c r="C117" s="127">
        <f>IF('Indicator Date hidden'!D118="x","x",C$2-'Indicator Date hidden'!D118)</f>
        <v>0</v>
      </c>
      <c r="D117" s="127">
        <f>IF('Indicator Date hidden'!E118="x","x",D$2-'Indicator Date hidden'!E118)</f>
        <v>0</v>
      </c>
      <c r="E117" s="127">
        <f>IF('Indicator Date hidden'!F118="x","x",E$2-'Indicator Date hidden'!F118)</f>
        <v>0</v>
      </c>
      <c r="F117" s="127">
        <f>IF('Indicator Date hidden'!G118="x","x",F$2-'Indicator Date hidden'!G118)</f>
        <v>0</v>
      </c>
      <c r="G117" s="127">
        <f>IF('Indicator Date hidden'!H118="x","x",G$2-'Indicator Date hidden'!H118)</f>
        <v>0</v>
      </c>
      <c r="H117" s="127">
        <f>IF('Indicator Date hidden'!I118="x","x",H$2-'Indicator Date hidden'!I118)</f>
        <v>2</v>
      </c>
      <c r="I117" s="127">
        <f>IF('Indicator Date hidden'!J118="x","x",I$2-'Indicator Date hidden'!J118)</f>
        <v>0</v>
      </c>
      <c r="J117" s="127">
        <f>IF('Indicator Date hidden'!K118="x","x",J$2-'Indicator Date hidden'!K118)</f>
        <v>0</v>
      </c>
      <c r="K117" s="127">
        <f>IF('Indicator Date hidden'!L118="x","x",K$2-'Indicator Date hidden'!L118)</f>
        <v>0</v>
      </c>
      <c r="L117" s="127">
        <f>IF('Indicator Date hidden'!M118="x","x",L$2-'Indicator Date hidden'!M118)</f>
        <v>0</v>
      </c>
      <c r="M117" s="127">
        <f>IF('Indicator Date hidden'!N118="x","x",M$2-'Indicator Date hidden'!N118)</f>
        <v>0</v>
      </c>
      <c r="N117" s="127">
        <f>IF('Indicator Date hidden'!O118="x","x",N$2-'Indicator Date hidden'!O118)</f>
        <v>0</v>
      </c>
      <c r="O117" s="127">
        <f>IF('Indicator Date hidden'!P118="x","x",O$2-'Indicator Date hidden'!P118)</f>
        <v>0</v>
      </c>
      <c r="P117" s="127">
        <f>IF('Indicator Date hidden'!Q118="x","x",P$2-'Indicator Date hidden'!Q118)</f>
        <v>0</v>
      </c>
      <c r="Q117" s="127">
        <f>IF('Indicator Date hidden'!R118="x","x",Q$2-'Indicator Date hidden'!R118)</f>
        <v>0</v>
      </c>
      <c r="R117" s="127">
        <f>IF('Indicator Date hidden'!S118="x","x",R$2-'Indicator Date hidden'!S118)</f>
        <v>0</v>
      </c>
      <c r="S117" s="127">
        <f>IF('Indicator Date hidden'!T118="x","x",S$2-'Indicator Date hidden'!T118)</f>
        <v>0</v>
      </c>
      <c r="T117" s="127">
        <f>IF('Indicator Date hidden'!U118="x","x",T$2-'Indicator Date hidden'!U118)</f>
        <v>0</v>
      </c>
      <c r="U117" s="127">
        <f>IF('Indicator Date hidden'!V118="x","x",U$2-'Indicator Date hidden'!V118)</f>
        <v>0</v>
      </c>
      <c r="V117" s="127">
        <f>IF('Indicator Date hidden'!W118="x","x",V$2-'Indicator Date hidden'!W118)</f>
        <v>0</v>
      </c>
      <c r="W117" s="127">
        <f>IF('Indicator Date hidden'!X118="x","x",W$2-'Indicator Date hidden'!X118)</f>
        <v>0</v>
      </c>
      <c r="X117" s="127">
        <f>IF('Indicator Date hidden'!Y118="x","x",X$2-'Indicator Date hidden'!Y118)</f>
        <v>0</v>
      </c>
      <c r="Y117" s="127">
        <f>IF('Indicator Date hidden'!Z118="x","x",Y$2-'Indicator Date hidden'!Z118)</f>
        <v>0</v>
      </c>
      <c r="Z117" s="127">
        <f>IF('Indicator Date hidden'!AA118="x","x",Z$2-'Indicator Date hidden'!AA118)</f>
        <v>0</v>
      </c>
      <c r="AA117" s="127">
        <f>IF('Indicator Date hidden'!AB118="x","x",AA$2-'Indicator Date hidden'!AB118)</f>
        <v>0</v>
      </c>
      <c r="AB117" s="127">
        <f>IF('Indicator Date hidden'!AC118="x","x",AB$2-'Indicator Date hidden'!AC118)</f>
        <v>0</v>
      </c>
      <c r="AC117" s="127">
        <f>IF('Indicator Date hidden'!AD118="x","x",AC$2-'Indicator Date hidden'!AD118)</f>
        <v>0</v>
      </c>
      <c r="AD117" s="127">
        <f>IF('Indicator Date hidden'!AE118="x","x",AD$2-'Indicator Date hidden'!AE118)</f>
        <v>0</v>
      </c>
      <c r="AE117" s="127">
        <f>IF('Indicator Date hidden'!AF118="x","x",AE$2-'Indicator Date hidden'!AF118)</f>
        <v>0</v>
      </c>
      <c r="AF117" s="127">
        <f>IF('Indicator Date hidden'!AG118="x","x",AF$2-'Indicator Date hidden'!AG118)</f>
        <v>0</v>
      </c>
      <c r="AG117" s="127">
        <f>IF('Indicator Date hidden'!AH118="x","x",AG$2-'Indicator Date hidden'!AH118)</f>
        <v>0</v>
      </c>
      <c r="AH117" s="127">
        <f>IF('Indicator Date hidden'!AI118="x","x",AH$2-'Indicator Date hidden'!AI118)</f>
        <v>0</v>
      </c>
      <c r="AI117" s="127">
        <f>IF('Indicator Date hidden'!AJ118="x","x",AI$2-'Indicator Date hidden'!AJ118)</f>
        <v>0</v>
      </c>
      <c r="AJ117" s="127">
        <f>IF('Indicator Date hidden'!AK118="x","x",AJ$2-'Indicator Date hidden'!AK118)</f>
        <v>0</v>
      </c>
      <c r="AK117" s="127">
        <f>IF('Indicator Date hidden'!AL118="x","x",AK$2-'Indicator Date hidden'!AL118)</f>
        <v>0</v>
      </c>
      <c r="AL117" s="127">
        <f>IF('Indicator Date hidden'!AM118="x","x",AL$2-'Indicator Date hidden'!AM118)</f>
        <v>0</v>
      </c>
      <c r="AM117" s="127">
        <f>IF('Indicator Date hidden'!AN118="x","x",AM$2-'Indicator Date hidden'!AN118)</f>
        <v>0</v>
      </c>
      <c r="AN117" s="127">
        <f>IF('Indicator Date hidden'!AO118="x","x",AN$2-'Indicator Date hidden'!AO118)</f>
        <v>0</v>
      </c>
      <c r="AO117" s="127">
        <f>IF('Indicator Date hidden'!AP118="x","x",AO$2-'Indicator Date hidden'!AP118)</f>
        <v>0</v>
      </c>
      <c r="AP117" s="127">
        <f>IF('Indicator Date hidden'!AQ118="x","x",AP$2-'Indicator Date hidden'!AQ118)</f>
        <v>0</v>
      </c>
      <c r="AQ117" s="127">
        <f>IF('Indicator Date hidden'!AR118="x","x",AQ$2-'Indicator Date hidden'!AR118)</f>
        <v>0</v>
      </c>
      <c r="AR117" s="127">
        <f>IF('Indicator Date hidden'!AS118="x","x",AR$2-'Indicator Date hidden'!AS118)</f>
        <v>0</v>
      </c>
      <c r="AS117" s="127">
        <f>IF('Indicator Date hidden'!AT118="x","x",AS$2-'Indicator Date hidden'!AT118)</f>
        <v>0</v>
      </c>
      <c r="AT117" s="127">
        <f>IF('Indicator Date hidden'!AU118="x","x",AT$2-'Indicator Date hidden'!AU118)</f>
        <v>0</v>
      </c>
      <c r="AU117">
        <f t="shared" si="5"/>
        <v>2</v>
      </c>
      <c r="AV117" s="129">
        <f t="shared" si="6"/>
        <v>5.2631578947368418E-2</v>
      </c>
      <c r="AW117">
        <f t="shared" si="7"/>
        <v>1</v>
      </c>
      <c r="AX117" s="129" t="e">
        <f t="shared" ca="1" si="8"/>
        <v>#NAME?</v>
      </c>
      <c r="AY117" s="130">
        <f t="shared" si="9"/>
        <v>0</v>
      </c>
    </row>
    <row r="118" spans="1:51" ht="15.75" customHeight="1" x14ac:dyDescent="0.25">
      <c r="A118" s="47" t="s">
        <v>345</v>
      </c>
      <c r="B118" s="127">
        <f>IF('Indicator Date hidden'!C119="x","x",B$2-'Indicator Date hidden'!C119)</f>
        <v>0</v>
      </c>
      <c r="C118" s="127">
        <f>IF('Indicator Date hidden'!D119="x","x",C$2-'Indicator Date hidden'!D119)</f>
        <v>0</v>
      </c>
      <c r="D118" s="127">
        <f>IF('Indicator Date hidden'!E119="x","x",D$2-'Indicator Date hidden'!E119)</f>
        <v>0</v>
      </c>
      <c r="E118" s="127">
        <f>IF('Indicator Date hidden'!F119="x","x",E$2-'Indicator Date hidden'!F119)</f>
        <v>0</v>
      </c>
      <c r="F118" s="127">
        <f>IF('Indicator Date hidden'!G119="x","x",F$2-'Indicator Date hidden'!G119)</f>
        <v>0</v>
      </c>
      <c r="G118" s="127">
        <f>IF('Indicator Date hidden'!H119="x","x",G$2-'Indicator Date hidden'!H119)</f>
        <v>0</v>
      </c>
      <c r="H118" s="127">
        <f>IF('Indicator Date hidden'!I119="x","x",H$2-'Indicator Date hidden'!I119)</f>
        <v>2</v>
      </c>
      <c r="I118" s="127">
        <f>IF('Indicator Date hidden'!J119="x","x",I$2-'Indicator Date hidden'!J119)</f>
        <v>0</v>
      </c>
      <c r="J118" s="127">
        <f>IF('Indicator Date hidden'!K119="x","x",J$2-'Indicator Date hidden'!K119)</f>
        <v>0</v>
      </c>
      <c r="K118" s="127">
        <f>IF('Indicator Date hidden'!L119="x","x",K$2-'Indicator Date hidden'!L119)</f>
        <v>0</v>
      </c>
      <c r="L118" s="127">
        <f>IF('Indicator Date hidden'!M119="x","x",L$2-'Indicator Date hidden'!M119)</f>
        <v>0</v>
      </c>
      <c r="M118" s="127">
        <f>IF('Indicator Date hidden'!N119="x","x",M$2-'Indicator Date hidden'!N119)</f>
        <v>0</v>
      </c>
      <c r="N118" s="127">
        <f>IF('Indicator Date hidden'!O119="x","x",N$2-'Indicator Date hidden'!O119)</f>
        <v>0</v>
      </c>
      <c r="O118" s="127">
        <f>IF('Indicator Date hidden'!P119="x","x",O$2-'Indicator Date hidden'!P119)</f>
        <v>0</v>
      </c>
      <c r="P118" s="127">
        <f>IF('Indicator Date hidden'!Q119="x","x",P$2-'Indicator Date hidden'!Q119)</f>
        <v>0</v>
      </c>
      <c r="Q118" s="127">
        <f>IF('Indicator Date hidden'!R119="x","x",Q$2-'Indicator Date hidden'!R119)</f>
        <v>0</v>
      </c>
      <c r="R118" s="127">
        <f>IF('Indicator Date hidden'!S119="x","x",R$2-'Indicator Date hidden'!S119)</f>
        <v>0</v>
      </c>
      <c r="S118" s="127">
        <f>IF('Indicator Date hidden'!T119="x","x",S$2-'Indicator Date hidden'!T119)</f>
        <v>0</v>
      </c>
      <c r="T118" s="127">
        <f>IF('Indicator Date hidden'!U119="x","x",T$2-'Indicator Date hidden'!U119)</f>
        <v>0</v>
      </c>
      <c r="U118" s="127">
        <f>IF('Indicator Date hidden'!V119="x","x",U$2-'Indicator Date hidden'!V119)</f>
        <v>0</v>
      </c>
      <c r="V118" s="127">
        <f>IF('Indicator Date hidden'!W119="x","x",V$2-'Indicator Date hidden'!W119)</f>
        <v>0</v>
      </c>
      <c r="W118" s="127">
        <f>IF('Indicator Date hidden'!X119="x","x",W$2-'Indicator Date hidden'!X119)</f>
        <v>0</v>
      </c>
      <c r="X118" s="127">
        <f>IF('Indicator Date hidden'!Y119="x","x",X$2-'Indicator Date hidden'!Y119)</f>
        <v>0</v>
      </c>
      <c r="Y118" s="127">
        <f>IF('Indicator Date hidden'!Z119="x","x",Y$2-'Indicator Date hidden'!Z119)</f>
        <v>0</v>
      </c>
      <c r="Z118" s="127">
        <f>IF('Indicator Date hidden'!AA119="x","x",Z$2-'Indicator Date hidden'!AA119)</f>
        <v>0</v>
      </c>
      <c r="AA118" s="127">
        <f>IF('Indicator Date hidden'!AB119="x","x",AA$2-'Indicator Date hidden'!AB119)</f>
        <v>0</v>
      </c>
      <c r="AB118" s="127">
        <f>IF('Indicator Date hidden'!AC119="x","x",AB$2-'Indicator Date hidden'!AC119)</f>
        <v>0</v>
      </c>
      <c r="AC118" s="127">
        <f>IF('Indicator Date hidden'!AD119="x","x",AC$2-'Indicator Date hidden'!AD119)</f>
        <v>0</v>
      </c>
      <c r="AD118" s="127">
        <f>IF('Indicator Date hidden'!AE119="x","x",AD$2-'Indicator Date hidden'!AE119)</f>
        <v>0</v>
      </c>
      <c r="AE118" s="127">
        <f>IF('Indicator Date hidden'!AF119="x","x",AE$2-'Indicator Date hidden'!AF119)</f>
        <v>0</v>
      </c>
      <c r="AF118" s="127">
        <f>IF('Indicator Date hidden'!AG119="x","x",AF$2-'Indicator Date hidden'!AG119)</f>
        <v>0</v>
      </c>
      <c r="AG118" s="127">
        <f>IF('Indicator Date hidden'!AH119="x","x",AG$2-'Indicator Date hidden'!AH119)</f>
        <v>0</v>
      </c>
      <c r="AH118" s="127">
        <f>IF('Indicator Date hidden'!AI119="x","x",AH$2-'Indicator Date hidden'!AI119)</f>
        <v>0</v>
      </c>
      <c r="AI118" s="127">
        <f>IF('Indicator Date hidden'!AJ119="x","x",AI$2-'Indicator Date hidden'!AJ119)</f>
        <v>0</v>
      </c>
      <c r="AJ118" s="127">
        <f>IF('Indicator Date hidden'!AK119="x","x",AJ$2-'Indicator Date hidden'!AK119)</f>
        <v>0</v>
      </c>
      <c r="AK118" s="127">
        <f>IF('Indicator Date hidden'!AL119="x","x",AK$2-'Indicator Date hidden'!AL119)</f>
        <v>0</v>
      </c>
      <c r="AL118" s="127">
        <f>IF('Indicator Date hidden'!AM119="x","x",AL$2-'Indicator Date hidden'!AM119)</f>
        <v>0</v>
      </c>
      <c r="AM118" s="127">
        <f>IF('Indicator Date hidden'!AN119="x","x",AM$2-'Indicator Date hidden'!AN119)</f>
        <v>0</v>
      </c>
      <c r="AN118" s="127">
        <f>IF('Indicator Date hidden'!AO119="x","x",AN$2-'Indicator Date hidden'!AO119)</f>
        <v>0</v>
      </c>
      <c r="AO118" s="127">
        <f>IF('Indicator Date hidden'!AP119="x","x",AO$2-'Indicator Date hidden'!AP119)</f>
        <v>0</v>
      </c>
      <c r="AP118" s="127">
        <f>IF('Indicator Date hidden'!AQ119="x","x",AP$2-'Indicator Date hidden'!AQ119)</f>
        <v>0</v>
      </c>
      <c r="AQ118" s="127">
        <f>IF('Indicator Date hidden'!AR119="x","x",AQ$2-'Indicator Date hidden'!AR119)</f>
        <v>0</v>
      </c>
      <c r="AR118" s="127">
        <f>IF('Indicator Date hidden'!AS119="x","x",AR$2-'Indicator Date hidden'!AS119)</f>
        <v>0</v>
      </c>
      <c r="AS118" s="127">
        <f>IF('Indicator Date hidden'!AT119="x","x",AS$2-'Indicator Date hidden'!AT119)</f>
        <v>0</v>
      </c>
      <c r="AT118" s="127">
        <f>IF('Indicator Date hidden'!AU119="x","x",AT$2-'Indicator Date hidden'!AU119)</f>
        <v>0</v>
      </c>
      <c r="AU118">
        <f t="shared" si="5"/>
        <v>2</v>
      </c>
      <c r="AV118" s="129">
        <f t="shared" si="6"/>
        <v>5.2631578947368418E-2</v>
      </c>
      <c r="AW118">
        <f t="shared" si="7"/>
        <v>1</v>
      </c>
      <c r="AX118" s="129" t="e">
        <f t="shared" ca="1" si="8"/>
        <v>#NAME?</v>
      </c>
      <c r="AY118" s="130">
        <f t="shared" si="9"/>
        <v>0</v>
      </c>
    </row>
    <row r="119" spans="1:51" ht="15.75" customHeight="1" x14ac:dyDescent="0.25">
      <c r="A119" s="47" t="s">
        <v>347</v>
      </c>
      <c r="B119" s="127">
        <f>IF('Indicator Date hidden'!C120="x","x",B$2-'Indicator Date hidden'!C120)</f>
        <v>0</v>
      </c>
      <c r="C119" s="127">
        <f>IF('Indicator Date hidden'!D120="x","x",C$2-'Indicator Date hidden'!D120)</f>
        <v>0</v>
      </c>
      <c r="D119" s="127">
        <f>IF('Indicator Date hidden'!E120="x","x",D$2-'Indicator Date hidden'!E120)</f>
        <v>0</v>
      </c>
      <c r="E119" s="127">
        <f>IF('Indicator Date hidden'!F120="x","x",E$2-'Indicator Date hidden'!F120)</f>
        <v>0</v>
      </c>
      <c r="F119" s="127">
        <f>IF('Indicator Date hidden'!G120="x","x",F$2-'Indicator Date hidden'!G120)</f>
        <v>0</v>
      </c>
      <c r="G119" s="127">
        <f>IF('Indicator Date hidden'!H120="x","x",G$2-'Indicator Date hidden'!H120)</f>
        <v>0</v>
      </c>
      <c r="H119" s="127">
        <f>IF('Indicator Date hidden'!I120="x","x",H$2-'Indicator Date hidden'!I120)</f>
        <v>2</v>
      </c>
      <c r="I119" s="127">
        <f>IF('Indicator Date hidden'!J120="x","x",I$2-'Indicator Date hidden'!J120)</f>
        <v>0</v>
      </c>
      <c r="J119" s="127">
        <f>IF('Indicator Date hidden'!K120="x","x",J$2-'Indicator Date hidden'!K120)</f>
        <v>0</v>
      </c>
      <c r="K119" s="127">
        <f>IF('Indicator Date hidden'!L120="x","x",K$2-'Indicator Date hidden'!L120)</f>
        <v>0</v>
      </c>
      <c r="L119" s="127">
        <f>IF('Indicator Date hidden'!M120="x","x",L$2-'Indicator Date hidden'!M120)</f>
        <v>0</v>
      </c>
      <c r="M119" s="127">
        <f>IF('Indicator Date hidden'!N120="x","x",M$2-'Indicator Date hidden'!N120)</f>
        <v>0</v>
      </c>
      <c r="N119" s="127">
        <f>IF('Indicator Date hidden'!O120="x","x",N$2-'Indicator Date hidden'!O120)</f>
        <v>0</v>
      </c>
      <c r="O119" s="127">
        <f>IF('Indicator Date hidden'!P120="x","x",O$2-'Indicator Date hidden'!P120)</f>
        <v>0</v>
      </c>
      <c r="P119" s="127">
        <f>IF('Indicator Date hidden'!Q120="x","x",P$2-'Indicator Date hidden'!Q120)</f>
        <v>0</v>
      </c>
      <c r="Q119" s="127">
        <f>IF('Indicator Date hidden'!R120="x","x",Q$2-'Indicator Date hidden'!R120)</f>
        <v>0</v>
      </c>
      <c r="R119" s="127">
        <f>IF('Indicator Date hidden'!S120="x","x",R$2-'Indicator Date hidden'!S120)</f>
        <v>0</v>
      </c>
      <c r="S119" s="127">
        <f>IF('Indicator Date hidden'!T120="x","x",S$2-'Indicator Date hidden'!T120)</f>
        <v>0</v>
      </c>
      <c r="T119" s="127">
        <f>IF('Indicator Date hidden'!U120="x","x",T$2-'Indicator Date hidden'!U120)</f>
        <v>0</v>
      </c>
      <c r="U119" s="127">
        <f>IF('Indicator Date hidden'!V120="x","x",U$2-'Indicator Date hidden'!V120)</f>
        <v>0</v>
      </c>
      <c r="V119" s="127">
        <f>IF('Indicator Date hidden'!W120="x","x",V$2-'Indicator Date hidden'!W120)</f>
        <v>0</v>
      </c>
      <c r="W119" s="127">
        <f>IF('Indicator Date hidden'!X120="x","x",W$2-'Indicator Date hidden'!X120)</f>
        <v>0</v>
      </c>
      <c r="X119" s="127">
        <f>IF('Indicator Date hidden'!Y120="x","x",X$2-'Indicator Date hidden'!Y120)</f>
        <v>0</v>
      </c>
      <c r="Y119" s="127">
        <f>IF('Indicator Date hidden'!Z120="x","x",Y$2-'Indicator Date hidden'!Z120)</f>
        <v>0</v>
      </c>
      <c r="Z119" s="127">
        <f>IF('Indicator Date hidden'!AA120="x","x",Z$2-'Indicator Date hidden'!AA120)</f>
        <v>0</v>
      </c>
      <c r="AA119" s="127">
        <f>IF('Indicator Date hidden'!AB120="x","x",AA$2-'Indicator Date hidden'!AB120)</f>
        <v>0</v>
      </c>
      <c r="AB119" s="127">
        <f>IF('Indicator Date hidden'!AC120="x","x",AB$2-'Indicator Date hidden'!AC120)</f>
        <v>0</v>
      </c>
      <c r="AC119" s="127">
        <f>IF('Indicator Date hidden'!AD120="x","x",AC$2-'Indicator Date hidden'!AD120)</f>
        <v>0</v>
      </c>
      <c r="AD119" s="127">
        <f>IF('Indicator Date hidden'!AE120="x","x",AD$2-'Indicator Date hidden'!AE120)</f>
        <v>0</v>
      </c>
      <c r="AE119" s="127">
        <f>IF('Indicator Date hidden'!AF120="x","x",AE$2-'Indicator Date hidden'!AF120)</f>
        <v>0</v>
      </c>
      <c r="AF119" s="127">
        <f>IF('Indicator Date hidden'!AG120="x","x",AF$2-'Indicator Date hidden'!AG120)</f>
        <v>0</v>
      </c>
      <c r="AG119" s="127">
        <f>IF('Indicator Date hidden'!AH120="x","x",AG$2-'Indicator Date hidden'!AH120)</f>
        <v>0</v>
      </c>
      <c r="AH119" s="127">
        <f>IF('Indicator Date hidden'!AI120="x","x",AH$2-'Indicator Date hidden'!AI120)</f>
        <v>0</v>
      </c>
      <c r="AI119" s="127">
        <f>IF('Indicator Date hidden'!AJ120="x","x",AI$2-'Indicator Date hidden'!AJ120)</f>
        <v>0</v>
      </c>
      <c r="AJ119" s="127">
        <f>IF('Indicator Date hidden'!AK120="x","x",AJ$2-'Indicator Date hidden'!AK120)</f>
        <v>0</v>
      </c>
      <c r="AK119" s="127">
        <f>IF('Indicator Date hidden'!AL120="x","x",AK$2-'Indicator Date hidden'!AL120)</f>
        <v>0</v>
      </c>
      <c r="AL119" s="127">
        <f>IF('Indicator Date hidden'!AM120="x","x",AL$2-'Indicator Date hidden'!AM120)</f>
        <v>0</v>
      </c>
      <c r="AM119" s="127">
        <f>IF('Indicator Date hidden'!AN120="x","x",AM$2-'Indicator Date hidden'!AN120)</f>
        <v>0</v>
      </c>
      <c r="AN119" s="127">
        <f>IF('Indicator Date hidden'!AO120="x","x",AN$2-'Indicator Date hidden'!AO120)</f>
        <v>0</v>
      </c>
      <c r="AO119" s="127">
        <f>IF('Indicator Date hidden'!AP120="x","x",AO$2-'Indicator Date hidden'!AP120)</f>
        <v>0</v>
      </c>
      <c r="AP119" s="127">
        <f>IF('Indicator Date hidden'!AQ120="x","x",AP$2-'Indicator Date hidden'!AQ120)</f>
        <v>0</v>
      </c>
      <c r="AQ119" s="127">
        <f>IF('Indicator Date hidden'!AR120="x","x",AQ$2-'Indicator Date hidden'!AR120)</f>
        <v>0</v>
      </c>
      <c r="AR119" s="127">
        <f>IF('Indicator Date hidden'!AS120="x","x",AR$2-'Indicator Date hidden'!AS120)</f>
        <v>0</v>
      </c>
      <c r="AS119" s="127">
        <f>IF('Indicator Date hidden'!AT120="x","x",AS$2-'Indicator Date hidden'!AT120)</f>
        <v>0</v>
      </c>
      <c r="AT119" s="127">
        <f>IF('Indicator Date hidden'!AU120="x","x",AT$2-'Indicator Date hidden'!AU120)</f>
        <v>0</v>
      </c>
      <c r="AU119">
        <f t="shared" si="5"/>
        <v>2</v>
      </c>
      <c r="AV119" s="129">
        <f t="shared" si="6"/>
        <v>5.2631578947368418E-2</v>
      </c>
      <c r="AW119">
        <f t="shared" si="7"/>
        <v>1</v>
      </c>
      <c r="AX119" s="129" t="e">
        <f t="shared" ca="1" si="8"/>
        <v>#NAME?</v>
      </c>
      <c r="AY119" s="130">
        <f t="shared" si="9"/>
        <v>0</v>
      </c>
    </row>
    <row r="120" spans="1:51" ht="15.75" customHeight="1" x14ac:dyDescent="0.25">
      <c r="A120" s="47" t="s">
        <v>349</v>
      </c>
      <c r="B120" s="127">
        <f>IF('Indicator Date hidden'!C121="x","x",B$2-'Indicator Date hidden'!C121)</f>
        <v>0</v>
      </c>
      <c r="C120" s="127">
        <f>IF('Indicator Date hidden'!D121="x","x",C$2-'Indicator Date hidden'!D121)</f>
        <v>0</v>
      </c>
      <c r="D120" s="127">
        <f>IF('Indicator Date hidden'!E121="x","x",D$2-'Indicator Date hidden'!E121)</f>
        <v>0</v>
      </c>
      <c r="E120" s="127">
        <f>IF('Indicator Date hidden'!F121="x","x",E$2-'Indicator Date hidden'!F121)</f>
        <v>0</v>
      </c>
      <c r="F120" s="127">
        <f>IF('Indicator Date hidden'!G121="x","x",F$2-'Indicator Date hidden'!G121)</f>
        <v>0</v>
      </c>
      <c r="G120" s="127">
        <f>IF('Indicator Date hidden'!H121="x","x",G$2-'Indicator Date hidden'!H121)</f>
        <v>0</v>
      </c>
      <c r="H120" s="127">
        <f>IF('Indicator Date hidden'!I121="x","x",H$2-'Indicator Date hidden'!I121)</f>
        <v>2</v>
      </c>
      <c r="I120" s="127">
        <f>IF('Indicator Date hidden'!J121="x","x",I$2-'Indicator Date hidden'!J121)</f>
        <v>0</v>
      </c>
      <c r="J120" s="127">
        <f>IF('Indicator Date hidden'!K121="x","x",J$2-'Indicator Date hidden'!K121)</f>
        <v>0</v>
      </c>
      <c r="K120" s="127">
        <f>IF('Indicator Date hidden'!L121="x","x",K$2-'Indicator Date hidden'!L121)</f>
        <v>0</v>
      </c>
      <c r="L120" s="127">
        <f>IF('Indicator Date hidden'!M121="x","x",L$2-'Indicator Date hidden'!M121)</f>
        <v>0</v>
      </c>
      <c r="M120" s="127">
        <f>IF('Indicator Date hidden'!N121="x","x",M$2-'Indicator Date hidden'!N121)</f>
        <v>0</v>
      </c>
      <c r="N120" s="127">
        <f>IF('Indicator Date hidden'!O121="x","x",N$2-'Indicator Date hidden'!O121)</f>
        <v>0</v>
      </c>
      <c r="O120" s="127">
        <f>IF('Indicator Date hidden'!P121="x","x",O$2-'Indicator Date hidden'!P121)</f>
        <v>0</v>
      </c>
      <c r="P120" s="127">
        <f>IF('Indicator Date hidden'!Q121="x","x",P$2-'Indicator Date hidden'!Q121)</f>
        <v>0</v>
      </c>
      <c r="Q120" s="127">
        <f>IF('Indicator Date hidden'!R121="x","x",Q$2-'Indicator Date hidden'!R121)</f>
        <v>0</v>
      </c>
      <c r="R120" s="127">
        <f>IF('Indicator Date hidden'!S121="x","x",R$2-'Indicator Date hidden'!S121)</f>
        <v>0</v>
      </c>
      <c r="S120" s="127">
        <f>IF('Indicator Date hidden'!T121="x","x",S$2-'Indicator Date hidden'!T121)</f>
        <v>0</v>
      </c>
      <c r="T120" s="127">
        <f>IF('Indicator Date hidden'!U121="x","x",T$2-'Indicator Date hidden'!U121)</f>
        <v>0</v>
      </c>
      <c r="U120" s="127">
        <f>IF('Indicator Date hidden'!V121="x","x",U$2-'Indicator Date hidden'!V121)</f>
        <v>0</v>
      </c>
      <c r="V120" s="127">
        <f>IF('Indicator Date hidden'!W121="x","x",V$2-'Indicator Date hidden'!W121)</f>
        <v>0</v>
      </c>
      <c r="W120" s="127">
        <f>IF('Indicator Date hidden'!X121="x","x",W$2-'Indicator Date hidden'!X121)</f>
        <v>0</v>
      </c>
      <c r="X120" s="127">
        <f>IF('Indicator Date hidden'!Y121="x","x",X$2-'Indicator Date hidden'!Y121)</f>
        <v>0</v>
      </c>
      <c r="Y120" s="127">
        <f>IF('Indicator Date hidden'!Z121="x","x",Y$2-'Indicator Date hidden'!Z121)</f>
        <v>0</v>
      </c>
      <c r="Z120" s="127">
        <f>IF('Indicator Date hidden'!AA121="x","x",Z$2-'Indicator Date hidden'!AA121)</f>
        <v>0</v>
      </c>
      <c r="AA120" s="127">
        <f>IF('Indicator Date hidden'!AB121="x","x",AA$2-'Indicator Date hidden'!AB121)</f>
        <v>0</v>
      </c>
      <c r="AB120" s="127">
        <f>IF('Indicator Date hidden'!AC121="x","x",AB$2-'Indicator Date hidden'!AC121)</f>
        <v>0</v>
      </c>
      <c r="AC120" s="127">
        <f>IF('Indicator Date hidden'!AD121="x","x",AC$2-'Indicator Date hidden'!AD121)</f>
        <v>0</v>
      </c>
      <c r="AD120" s="127">
        <f>IF('Indicator Date hidden'!AE121="x","x",AD$2-'Indicator Date hidden'!AE121)</f>
        <v>0</v>
      </c>
      <c r="AE120" s="127">
        <f>IF('Indicator Date hidden'!AF121="x","x",AE$2-'Indicator Date hidden'!AF121)</f>
        <v>0</v>
      </c>
      <c r="AF120" s="127">
        <f>IF('Indicator Date hidden'!AG121="x","x",AF$2-'Indicator Date hidden'!AG121)</f>
        <v>0</v>
      </c>
      <c r="AG120" s="127">
        <f>IF('Indicator Date hidden'!AH121="x","x",AG$2-'Indicator Date hidden'!AH121)</f>
        <v>0</v>
      </c>
      <c r="AH120" s="127">
        <f>IF('Indicator Date hidden'!AI121="x","x",AH$2-'Indicator Date hidden'!AI121)</f>
        <v>0</v>
      </c>
      <c r="AI120" s="127">
        <f>IF('Indicator Date hidden'!AJ121="x","x",AI$2-'Indicator Date hidden'!AJ121)</f>
        <v>0</v>
      </c>
      <c r="AJ120" s="127">
        <f>IF('Indicator Date hidden'!AK121="x","x",AJ$2-'Indicator Date hidden'!AK121)</f>
        <v>0</v>
      </c>
      <c r="AK120" s="127">
        <f>IF('Indicator Date hidden'!AL121="x","x",AK$2-'Indicator Date hidden'!AL121)</f>
        <v>0</v>
      </c>
      <c r="AL120" s="127">
        <f>IF('Indicator Date hidden'!AM121="x","x",AL$2-'Indicator Date hidden'!AM121)</f>
        <v>0</v>
      </c>
      <c r="AM120" s="127">
        <f>IF('Indicator Date hidden'!AN121="x","x",AM$2-'Indicator Date hidden'!AN121)</f>
        <v>0</v>
      </c>
      <c r="AN120" s="127">
        <f>IF('Indicator Date hidden'!AO121="x","x",AN$2-'Indicator Date hidden'!AO121)</f>
        <v>0</v>
      </c>
      <c r="AO120" s="127">
        <f>IF('Indicator Date hidden'!AP121="x","x",AO$2-'Indicator Date hidden'!AP121)</f>
        <v>0</v>
      </c>
      <c r="AP120" s="127">
        <f>IF('Indicator Date hidden'!AQ121="x","x",AP$2-'Indicator Date hidden'!AQ121)</f>
        <v>0</v>
      </c>
      <c r="AQ120" s="127">
        <f>IF('Indicator Date hidden'!AR121="x","x",AQ$2-'Indicator Date hidden'!AR121)</f>
        <v>0</v>
      </c>
      <c r="AR120" s="127">
        <f>IF('Indicator Date hidden'!AS121="x","x",AR$2-'Indicator Date hidden'!AS121)</f>
        <v>0</v>
      </c>
      <c r="AS120" s="127">
        <f>IF('Indicator Date hidden'!AT121="x","x",AS$2-'Indicator Date hidden'!AT121)</f>
        <v>0</v>
      </c>
      <c r="AT120" s="127">
        <f>IF('Indicator Date hidden'!AU121="x","x",AT$2-'Indicator Date hidden'!AU121)</f>
        <v>0</v>
      </c>
      <c r="AU120">
        <f t="shared" si="5"/>
        <v>2</v>
      </c>
      <c r="AV120" s="129">
        <f t="shared" si="6"/>
        <v>5.2631578947368418E-2</v>
      </c>
      <c r="AW120">
        <f t="shared" si="7"/>
        <v>1</v>
      </c>
      <c r="AX120" s="129" t="e">
        <f t="shared" ca="1" si="8"/>
        <v>#NAME?</v>
      </c>
      <c r="AY120" s="130">
        <f t="shared" si="9"/>
        <v>0</v>
      </c>
    </row>
    <row r="121" spans="1:51" ht="15.75" customHeight="1" x14ac:dyDescent="0.25">
      <c r="A121" s="47" t="s">
        <v>351</v>
      </c>
      <c r="B121" s="127">
        <f>IF('Indicator Date hidden'!C122="x","x",B$2-'Indicator Date hidden'!C122)</f>
        <v>0</v>
      </c>
      <c r="C121" s="127">
        <f>IF('Indicator Date hidden'!D122="x","x",C$2-'Indicator Date hidden'!D122)</f>
        <v>0</v>
      </c>
      <c r="D121" s="127">
        <f>IF('Indicator Date hidden'!E122="x","x",D$2-'Indicator Date hidden'!E122)</f>
        <v>0</v>
      </c>
      <c r="E121" s="127">
        <f>IF('Indicator Date hidden'!F122="x","x",E$2-'Indicator Date hidden'!F122)</f>
        <v>0</v>
      </c>
      <c r="F121" s="127">
        <f>IF('Indicator Date hidden'!G122="x","x",F$2-'Indicator Date hidden'!G122)</f>
        <v>0</v>
      </c>
      <c r="G121" s="127">
        <f>IF('Indicator Date hidden'!H122="x","x",G$2-'Indicator Date hidden'!H122)</f>
        <v>0</v>
      </c>
      <c r="H121" s="127">
        <f>IF('Indicator Date hidden'!I122="x","x",H$2-'Indicator Date hidden'!I122)</f>
        <v>2</v>
      </c>
      <c r="I121" s="127">
        <f>IF('Indicator Date hidden'!J122="x","x",I$2-'Indicator Date hidden'!J122)</f>
        <v>0</v>
      </c>
      <c r="J121" s="127">
        <f>IF('Indicator Date hidden'!K122="x","x",J$2-'Indicator Date hidden'!K122)</f>
        <v>0</v>
      </c>
      <c r="K121" s="127">
        <f>IF('Indicator Date hidden'!L122="x","x",K$2-'Indicator Date hidden'!L122)</f>
        <v>0</v>
      </c>
      <c r="L121" s="127">
        <f>IF('Indicator Date hidden'!M122="x","x",L$2-'Indicator Date hidden'!M122)</f>
        <v>0</v>
      </c>
      <c r="M121" s="127">
        <f>IF('Indicator Date hidden'!N122="x","x",M$2-'Indicator Date hidden'!N122)</f>
        <v>0</v>
      </c>
      <c r="N121" s="127">
        <f>IF('Indicator Date hidden'!O122="x","x",N$2-'Indicator Date hidden'!O122)</f>
        <v>0</v>
      </c>
      <c r="O121" s="127">
        <f>IF('Indicator Date hidden'!P122="x","x",O$2-'Indicator Date hidden'!P122)</f>
        <v>0</v>
      </c>
      <c r="P121" s="127">
        <f>IF('Indicator Date hidden'!Q122="x","x",P$2-'Indicator Date hidden'!Q122)</f>
        <v>0</v>
      </c>
      <c r="Q121" s="127">
        <f>IF('Indicator Date hidden'!R122="x","x",Q$2-'Indicator Date hidden'!R122)</f>
        <v>0</v>
      </c>
      <c r="R121" s="127">
        <f>IF('Indicator Date hidden'!S122="x","x",R$2-'Indicator Date hidden'!S122)</f>
        <v>0</v>
      </c>
      <c r="S121" s="127">
        <f>IF('Indicator Date hidden'!T122="x","x",S$2-'Indicator Date hidden'!T122)</f>
        <v>0</v>
      </c>
      <c r="T121" s="127">
        <f>IF('Indicator Date hidden'!U122="x","x",T$2-'Indicator Date hidden'!U122)</f>
        <v>0</v>
      </c>
      <c r="U121" s="127">
        <f>IF('Indicator Date hidden'!V122="x","x",U$2-'Indicator Date hidden'!V122)</f>
        <v>0</v>
      </c>
      <c r="V121" s="127">
        <f>IF('Indicator Date hidden'!W122="x","x",V$2-'Indicator Date hidden'!W122)</f>
        <v>0</v>
      </c>
      <c r="W121" s="127">
        <f>IF('Indicator Date hidden'!X122="x","x",W$2-'Indicator Date hidden'!X122)</f>
        <v>0</v>
      </c>
      <c r="X121" s="127">
        <f>IF('Indicator Date hidden'!Y122="x","x",X$2-'Indicator Date hidden'!Y122)</f>
        <v>0</v>
      </c>
      <c r="Y121" s="127">
        <f>IF('Indicator Date hidden'!Z122="x","x",Y$2-'Indicator Date hidden'!Z122)</f>
        <v>0</v>
      </c>
      <c r="Z121" s="127">
        <f>IF('Indicator Date hidden'!AA122="x","x",Z$2-'Indicator Date hidden'!AA122)</f>
        <v>0</v>
      </c>
      <c r="AA121" s="127">
        <f>IF('Indicator Date hidden'!AB122="x","x",AA$2-'Indicator Date hidden'!AB122)</f>
        <v>0</v>
      </c>
      <c r="AB121" s="127">
        <f>IF('Indicator Date hidden'!AC122="x","x",AB$2-'Indicator Date hidden'!AC122)</f>
        <v>0</v>
      </c>
      <c r="AC121" s="127">
        <f>IF('Indicator Date hidden'!AD122="x","x",AC$2-'Indicator Date hidden'!AD122)</f>
        <v>0</v>
      </c>
      <c r="AD121" s="127">
        <f>IF('Indicator Date hidden'!AE122="x","x",AD$2-'Indicator Date hidden'!AE122)</f>
        <v>0</v>
      </c>
      <c r="AE121" s="127">
        <f>IF('Indicator Date hidden'!AF122="x","x",AE$2-'Indicator Date hidden'!AF122)</f>
        <v>0</v>
      </c>
      <c r="AF121" s="127">
        <f>IF('Indicator Date hidden'!AG122="x","x",AF$2-'Indicator Date hidden'!AG122)</f>
        <v>0</v>
      </c>
      <c r="AG121" s="127">
        <f>IF('Indicator Date hidden'!AH122="x","x",AG$2-'Indicator Date hidden'!AH122)</f>
        <v>0</v>
      </c>
      <c r="AH121" s="127">
        <f>IF('Indicator Date hidden'!AI122="x","x",AH$2-'Indicator Date hidden'!AI122)</f>
        <v>0</v>
      </c>
      <c r="AI121" s="127">
        <f>IF('Indicator Date hidden'!AJ122="x","x",AI$2-'Indicator Date hidden'!AJ122)</f>
        <v>0</v>
      </c>
      <c r="AJ121" s="127">
        <f>IF('Indicator Date hidden'!AK122="x","x",AJ$2-'Indicator Date hidden'!AK122)</f>
        <v>0</v>
      </c>
      <c r="AK121" s="127">
        <f>IF('Indicator Date hidden'!AL122="x","x",AK$2-'Indicator Date hidden'!AL122)</f>
        <v>0</v>
      </c>
      <c r="AL121" s="127">
        <f>IF('Indicator Date hidden'!AM122="x","x",AL$2-'Indicator Date hidden'!AM122)</f>
        <v>0</v>
      </c>
      <c r="AM121" s="127">
        <f>IF('Indicator Date hidden'!AN122="x","x",AM$2-'Indicator Date hidden'!AN122)</f>
        <v>0</v>
      </c>
      <c r="AN121" s="127">
        <f>IF('Indicator Date hidden'!AO122="x","x",AN$2-'Indicator Date hidden'!AO122)</f>
        <v>0</v>
      </c>
      <c r="AO121" s="127">
        <f>IF('Indicator Date hidden'!AP122="x","x",AO$2-'Indicator Date hidden'!AP122)</f>
        <v>0</v>
      </c>
      <c r="AP121" s="127">
        <f>IF('Indicator Date hidden'!AQ122="x","x",AP$2-'Indicator Date hidden'!AQ122)</f>
        <v>0</v>
      </c>
      <c r="AQ121" s="127">
        <f>IF('Indicator Date hidden'!AR122="x","x",AQ$2-'Indicator Date hidden'!AR122)</f>
        <v>0</v>
      </c>
      <c r="AR121" s="127">
        <f>IF('Indicator Date hidden'!AS122="x","x",AR$2-'Indicator Date hidden'!AS122)</f>
        <v>0</v>
      </c>
      <c r="AS121" s="127">
        <f>IF('Indicator Date hidden'!AT122="x","x",AS$2-'Indicator Date hidden'!AT122)</f>
        <v>0</v>
      </c>
      <c r="AT121" s="127">
        <f>IF('Indicator Date hidden'!AU122="x","x",AT$2-'Indicator Date hidden'!AU122)</f>
        <v>0</v>
      </c>
      <c r="AU121">
        <f t="shared" si="5"/>
        <v>2</v>
      </c>
      <c r="AV121" s="129">
        <f t="shared" si="6"/>
        <v>5.2631578947368418E-2</v>
      </c>
      <c r="AW121">
        <f t="shared" si="7"/>
        <v>1</v>
      </c>
      <c r="AX121" s="129" t="e">
        <f t="shared" ca="1" si="8"/>
        <v>#NAME?</v>
      </c>
      <c r="AY121" s="130">
        <f t="shared" si="9"/>
        <v>0</v>
      </c>
    </row>
    <row r="122" spans="1:51" ht="15.75" customHeight="1" x14ac:dyDescent="0.25">
      <c r="A122" s="47" t="s">
        <v>353</v>
      </c>
      <c r="B122" s="127">
        <f>IF('Indicator Date hidden'!C123="x","x",B$2-'Indicator Date hidden'!C123)</f>
        <v>0</v>
      </c>
      <c r="C122" s="127">
        <f>IF('Indicator Date hidden'!D123="x","x",C$2-'Indicator Date hidden'!D123)</f>
        <v>0</v>
      </c>
      <c r="D122" s="127">
        <f>IF('Indicator Date hidden'!E123="x","x",D$2-'Indicator Date hidden'!E123)</f>
        <v>0</v>
      </c>
      <c r="E122" s="127">
        <f>IF('Indicator Date hidden'!F123="x","x",E$2-'Indicator Date hidden'!F123)</f>
        <v>0</v>
      </c>
      <c r="F122" s="127">
        <f>IF('Indicator Date hidden'!G123="x","x",F$2-'Indicator Date hidden'!G123)</f>
        <v>0</v>
      </c>
      <c r="G122" s="127">
        <f>IF('Indicator Date hidden'!H123="x","x",G$2-'Indicator Date hidden'!H123)</f>
        <v>0</v>
      </c>
      <c r="H122" s="127">
        <f>IF('Indicator Date hidden'!I123="x","x",H$2-'Indicator Date hidden'!I123)</f>
        <v>2</v>
      </c>
      <c r="I122" s="127">
        <f>IF('Indicator Date hidden'!J123="x","x",I$2-'Indicator Date hidden'!J123)</f>
        <v>0</v>
      </c>
      <c r="J122" s="127">
        <f>IF('Indicator Date hidden'!K123="x","x",J$2-'Indicator Date hidden'!K123)</f>
        <v>0</v>
      </c>
      <c r="K122" s="127">
        <f>IF('Indicator Date hidden'!L123="x","x",K$2-'Indicator Date hidden'!L123)</f>
        <v>0</v>
      </c>
      <c r="L122" s="127">
        <f>IF('Indicator Date hidden'!M123="x","x",L$2-'Indicator Date hidden'!M123)</f>
        <v>0</v>
      </c>
      <c r="M122" s="127">
        <f>IF('Indicator Date hidden'!N123="x","x",M$2-'Indicator Date hidden'!N123)</f>
        <v>0</v>
      </c>
      <c r="N122" s="127">
        <f>IF('Indicator Date hidden'!O123="x","x",N$2-'Indicator Date hidden'!O123)</f>
        <v>0</v>
      </c>
      <c r="O122" s="127">
        <f>IF('Indicator Date hidden'!P123="x","x",O$2-'Indicator Date hidden'!P123)</f>
        <v>0</v>
      </c>
      <c r="P122" s="127">
        <f>IF('Indicator Date hidden'!Q123="x","x",P$2-'Indicator Date hidden'!Q123)</f>
        <v>0</v>
      </c>
      <c r="Q122" s="127">
        <f>IF('Indicator Date hidden'!R123="x","x",Q$2-'Indicator Date hidden'!R123)</f>
        <v>0</v>
      </c>
      <c r="R122" s="127">
        <f>IF('Indicator Date hidden'!S123="x","x",R$2-'Indicator Date hidden'!S123)</f>
        <v>0</v>
      </c>
      <c r="S122" s="127">
        <f>IF('Indicator Date hidden'!T123="x","x",S$2-'Indicator Date hidden'!T123)</f>
        <v>0</v>
      </c>
      <c r="T122" s="127">
        <f>IF('Indicator Date hidden'!U123="x","x",T$2-'Indicator Date hidden'!U123)</f>
        <v>0</v>
      </c>
      <c r="U122" s="127">
        <f>IF('Indicator Date hidden'!V123="x","x",U$2-'Indicator Date hidden'!V123)</f>
        <v>0</v>
      </c>
      <c r="V122" s="127">
        <f>IF('Indicator Date hidden'!W123="x","x",V$2-'Indicator Date hidden'!W123)</f>
        <v>0</v>
      </c>
      <c r="W122" s="127">
        <f>IF('Indicator Date hidden'!X123="x","x",W$2-'Indicator Date hidden'!X123)</f>
        <v>0</v>
      </c>
      <c r="X122" s="127">
        <f>IF('Indicator Date hidden'!Y123="x","x",X$2-'Indicator Date hidden'!Y123)</f>
        <v>0</v>
      </c>
      <c r="Y122" s="127">
        <f>IF('Indicator Date hidden'!Z123="x","x",Y$2-'Indicator Date hidden'!Z123)</f>
        <v>0</v>
      </c>
      <c r="Z122" s="127">
        <f>IF('Indicator Date hidden'!AA123="x","x",Z$2-'Indicator Date hidden'!AA123)</f>
        <v>0</v>
      </c>
      <c r="AA122" s="127">
        <f>IF('Indicator Date hidden'!AB123="x","x",AA$2-'Indicator Date hidden'!AB123)</f>
        <v>0</v>
      </c>
      <c r="AB122" s="127">
        <f>IF('Indicator Date hidden'!AC123="x","x",AB$2-'Indicator Date hidden'!AC123)</f>
        <v>0</v>
      </c>
      <c r="AC122" s="127">
        <f>IF('Indicator Date hidden'!AD123="x","x",AC$2-'Indicator Date hidden'!AD123)</f>
        <v>0</v>
      </c>
      <c r="AD122" s="127">
        <f>IF('Indicator Date hidden'!AE123="x","x",AD$2-'Indicator Date hidden'!AE123)</f>
        <v>0</v>
      </c>
      <c r="AE122" s="127">
        <f>IF('Indicator Date hidden'!AF123="x","x",AE$2-'Indicator Date hidden'!AF123)</f>
        <v>0</v>
      </c>
      <c r="AF122" s="127">
        <f>IF('Indicator Date hidden'!AG123="x","x",AF$2-'Indicator Date hidden'!AG123)</f>
        <v>0</v>
      </c>
      <c r="AG122" s="127">
        <f>IF('Indicator Date hidden'!AH123="x","x",AG$2-'Indicator Date hidden'!AH123)</f>
        <v>0</v>
      </c>
      <c r="AH122" s="127">
        <f>IF('Indicator Date hidden'!AI123="x","x",AH$2-'Indicator Date hidden'!AI123)</f>
        <v>0</v>
      </c>
      <c r="AI122" s="127">
        <f>IF('Indicator Date hidden'!AJ123="x","x",AI$2-'Indicator Date hidden'!AJ123)</f>
        <v>0</v>
      </c>
      <c r="AJ122" s="127">
        <f>IF('Indicator Date hidden'!AK123="x","x",AJ$2-'Indicator Date hidden'!AK123)</f>
        <v>0</v>
      </c>
      <c r="AK122" s="127">
        <f>IF('Indicator Date hidden'!AL123="x","x",AK$2-'Indicator Date hidden'!AL123)</f>
        <v>0</v>
      </c>
      <c r="AL122" s="127">
        <f>IF('Indicator Date hidden'!AM123="x","x",AL$2-'Indicator Date hidden'!AM123)</f>
        <v>0</v>
      </c>
      <c r="AM122" s="127">
        <f>IF('Indicator Date hidden'!AN123="x","x",AM$2-'Indicator Date hidden'!AN123)</f>
        <v>0</v>
      </c>
      <c r="AN122" s="127">
        <f>IF('Indicator Date hidden'!AO123="x","x",AN$2-'Indicator Date hidden'!AO123)</f>
        <v>0</v>
      </c>
      <c r="AO122" s="127">
        <f>IF('Indicator Date hidden'!AP123="x","x",AO$2-'Indicator Date hidden'!AP123)</f>
        <v>0</v>
      </c>
      <c r="AP122" s="127">
        <f>IF('Indicator Date hidden'!AQ123="x","x",AP$2-'Indicator Date hidden'!AQ123)</f>
        <v>0</v>
      </c>
      <c r="AQ122" s="127">
        <f>IF('Indicator Date hidden'!AR123="x","x",AQ$2-'Indicator Date hidden'!AR123)</f>
        <v>0</v>
      </c>
      <c r="AR122" s="127">
        <f>IF('Indicator Date hidden'!AS123="x","x",AR$2-'Indicator Date hidden'!AS123)</f>
        <v>0</v>
      </c>
      <c r="AS122" s="127">
        <f>IF('Indicator Date hidden'!AT123="x","x",AS$2-'Indicator Date hidden'!AT123)</f>
        <v>0</v>
      </c>
      <c r="AT122" s="127">
        <f>IF('Indicator Date hidden'!AU123="x","x",AT$2-'Indicator Date hidden'!AU123)</f>
        <v>0</v>
      </c>
      <c r="AU122">
        <f t="shared" si="5"/>
        <v>2</v>
      </c>
      <c r="AV122" s="129">
        <f t="shared" si="6"/>
        <v>5.2631578947368418E-2</v>
      </c>
      <c r="AW122">
        <f t="shared" si="7"/>
        <v>1</v>
      </c>
      <c r="AX122" s="129" t="e">
        <f t="shared" ca="1" si="8"/>
        <v>#NAME?</v>
      </c>
      <c r="AY122" s="130">
        <f t="shared" si="9"/>
        <v>0</v>
      </c>
    </row>
    <row r="123" spans="1:51" ht="15.75" customHeight="1" x14ac:dyDescent="0.25">
      <c r="A123" s="47" t="s">
        <v>355</v>
      </c>
      <c r="B123" s="127">
        <f>IF('Indicator Date hidden'!C124="x","x",B$2-'Indicator Date hidden'!C124)</f>
        <v>0</v>
      </c>
      <c r="C123" s="127">
        <f>IF('Indicator Date hidden'!D124="x","x",C$2-'Indicator Date hidden'!D124)</f>
        <v>0</v>
      </c>
      <c r="D123" s="127">
        <f>IF('Indicator Date hidden'!E124="x","x",D$2-'Indicator Date hidden'!E124)</f>
        <v>0</v>
      </c>
      <c r="E123" s="127">
        <f>IF('Indicator Date hidden'!F124="x","x",E$2-'Indicator Date hidden'!F124)</f>
        <v>0</v>
      </c>
      <c r="F123" s="127">
        <f>IF('Indicator Date hidden'!G124="x","x",F$2-'Indicator Date hidden'!G124)</f>
        <v>0</v>
      </c>
      <c r="G123" s="127">
        <f>IF('Indicator Date hidden'!H124="x","x",G$2-'Indicator Date hidden'!H124)</f>
        <v>0</v>
      </c>
      <c r="H123" s="127">
        <f>IF('Indicator Date hidden'!I124="x","x",H$2-'Indicator Date hidden'!I124)</f>
        <v>2</v>
      </c>
      <c r="I123" s="127">
        <f>IF('Indicator Date hidden'!J124="x","x",I$2-'Indicator Date hidden'!J124)</f>
        <v>0</v>
      </c>
      <c r="J123" s="127">
        <f>IF('Indicator Date hidden'!K124="x","x",J$2-'Indicator Date hidden'!K124)</f>
        <v>0</v>
      </c>
      <c r="K123" s="127">
        <f>IF('Indicator Date hidden'!L124="x","x",K$2-'Indicator Date hidden'!L124)</f>
        <v>0</v>
      </c>
      <c r="L123" s="127">
        <f>IF('Indicator Date hidden'!M124="x","x",L$2-'Indicator Date hidden'!M124)</f>
        <v>0</v>
      </c>
      <c r="M123" s="127">
        <f>IF('Indicator Date hidden'!N124="x","x",M$2-'Indicator Date hidden'!N124)</f>
        <v>0</v>
      </c>
      <c r="N123" s="127">
        <f>IF('Indicator Date hidden'!O124="x","x",N$2-'Indicator Date hidden'!O124)</f>
        <v>0</v>
      </c>
      <c r="O123" s="127">
        <f>IF('Indicator Date hidden'!P124="x","x",O$2-'Indicator Date hidden'!P124)</f>
        <v>0</v>
      </c>
      <c r="P123" s="127">
        <f>IF('Indicator Date hidden'!Q124="x","x",P$2-'Indicator Date hidden'!Q124)</f>
        <v>0</v>
      </c>
      <c r="Q123" s="127">
        <f>IF('Indicator Date hidden'!R124="x","x",Q$2-'Indicator Date hidden'!R124)</f>
        <v>0</v>
      </c>
      <c r="R123" s="127">
        <f>IF('Indicator Date hidden'!S124="x","x",R$2-'Indicator Date hidden'!S124)</f>
        <v>0</v>
      </c>
      <c r="S123" s="127">
        <f>IF('Indicator Date hidden'!T124="x","x",S$2-'Indicator Date hidden'!T124)</f>
        <v>0</v>
      </c>
      <c r="T123" s="127">
        <f>IF('Indicator Date hidden'!U124="x","x",T$2-'Indicator Date hidden'!U124)</f>
        <v>0</v>
      </c>
      <c r="U123" s="127">
        <f>IF('Indicator Date hidden'!V124="x","x",U$2-'Indicator Date hidden'!V124)</f>
        <v>0</v>
      </c>
      <c r="V123" s="127">
        <f>IF('Indicator Date hidden'!W124="x","x",V$2-'Indicator Date hidden'!W124)</f>
        <v>0</v>
      </c>
      <c r="W123" s="127">
        <f>IF('Indicator Date hidden'!X124="x","x",W$2-'Indicator Date hidden'!X124)</f>
        <v>0</v>
      </c>
      <c r="X123" s="127">
        <f>IF('Indicator Date hidden'!Y124="x","x",X$2-'Indicator Date hidden'!Y124)</f>
        <v>0</v>
      </c>
      <c r="Y123" s="127">
        <f>IF('Indicator Date hidden'!Z124="x","x",Y$2-'Indicator Date hidden'!Z124)</f>
        <v>0</v>
      </c>
      <c r="Z123" s="127">
        <f>IF('Indicator Date hidden'!AA124="x","x",Z$2-'Indicator Date hidden'!AA124)</f>
        <v>0</v>
      </c>
      <c r="AA123" s="127">
        <f>IF('Indicator Date hidden'!AB124="x","x",AA$2-'Indicator Date hidden'!AB124)</f>
        <v>0</v>
      </c>
      <c r="AB123" s="127">
        <f>IF('Indicator Date hidden'!AC124="x","x",AB$2-'Indicator Date hidden'!AC124)</f>
        <v>0</v>
      </c>
      <c r="AC123" s="127">
        <f>IF('Indicator Date hidden'!AD124="x","x",AC$2-'Indicator Date hidden'!AD124)</f>
        <v>0</v>
      </c>
      <c r="AD123" s="127">
        <f>IF('Indicator Date hidden'!AE124="x","x",AD$2-'Indicator Date hidden'!AE124)</f>
        <v>0</v>
      </c>
      <c r="AE123" s="127">
        <f>IF('Indicator Date hidden'!AF124="x","x",AE$2-'Indicator Date hidden'!AF124)</f>
        <v>0</v>
      </c>
      <c r="AF123" s="127">
        <f>IF('Indicator Date hidden'!AG124="x","x",AF$2-'Indicator Date hidden'!AG124)</f>
        <v>0</v>
      </c>
      <c r="AG123" s="127">
        <f>IF('Indicator Date hidden'!AH124="x","x",AG$2-'Indicator Date hidden'!AH124)</f>
        <v>0</v>
      </c>
      <c r="AH123" s="127">
        <f>IF('Indicator Date hidden'!AI124="x","x",AH$2-'Indicator Date hidden'!AI124)</f>
        <v>0</v>
      </c>
      <c r="AI123" s="127">
        <f>IF('Indicator Date hidden'!AJ124="x","x",AI$2-'Indicator Date hidden'!AJ124)</f>
        <v>0</v>
      </c>
      <c r="AJ123" s="127">
        <f>IF('Indicator Date hidden'!AK124="x","x",AJ$2-'Indicator Date hidden'!AK124)</f>
        <v>0</v>
      </c>
      <c r="AK123" s="127">
        <f>IF('Indicator Date hidden'!AL124="x","x",AK$2-'Indicator Date hidden'!AL124)</f>
        <v>0</v>
      </c>
      <c r="AL123" s="127">
        <f>IF('Indicator Date hidden'!AM124="x","x",AL$2-'Indicator Date hidden'!AM124)</f>
        <v>0</v>
      </c>
      <c r="AM123" s="127">
        <f>IF('Indicator Date hidden'!AN124="x","x",AM$2-'Indicator Date hidden'!AN124)</f>
        <v>0</v>
      </c>
      <c r="AN123" s="127">
        <f>IF('Indicator Date hidden'!AO124="x","x",AN$2-'Indicator Date hidden'!AO124)</f>
        <v>0</v>
      </c>
      <c r="AO123" s="127">
        <f>IF('Indicator Date hidden'!AP124="x","x",AO$2-'Indicator Date hidden'!AP124)</f>
        <v>0</v>
      </c>
      <c r="AP123" s="127">
        <f>IF('Indicator Date hidden'!AQ124="x","x",AP$2-'Indicator Date hidden'!AQ124)</f>
        <v>0</v>
      </c>
      <c r="AQ123" s="127">
        <f>IF('Indicator Date hidden'!AR124="x","x",AQ$2-'Indicator Date hidden'!AR124)</f>
        <v>0</v>
      </c>
      <c r="AR123" s="127">
        <f>IF('Indicator Date hidden'!AS124="x","x",AR$2-'Indicator Date hidden'!AS124)</f>
        <v>0</v>
      </c>
      <c r="AS123" s="127">
        <f>IF('Indicator Date hidden'!AT124="x","x",AS$2-'Indicator Date hidden'!AT124)</f>
        <v>0</v>
      </c>
      <c r="AT123" s="127">
        <f>IF('Indicator Date hidden'!AU124="x","x",AT$2-'Indicator Date hidden'!AU124)</f>
        <v>0</v>
      </c>
      <c r="AU123">
        <f t="shared" si="5"/>
        <v>2</v>
      </c>
      <c r="AV123" s="129">
        <f t="shared" si="6"/>
        <v>5.2631578947368418E-2</v>
      </c>
      <c r="AW123">
        <f t="shared" si="7"/>
        <v>1</v>
      </c>
      <c r="AX123" s="129" t="e">
        <f t="shared" ca="1" si="8"/>
        <v>#NAME?</v>
      </c>
      <c r="AY123" s="130">
        <f t="shared" si="9"/>
        <v>0</v>
      </c>
    </row>
    <row r="124" spans="1:51" ht="15.75" customHeight="1" x14ac:dyDescent="0.25">
      <c r="A124" s="47" t="s">
        <v>357</v>
      </c>
      <c r="B124" s="127">
        <f>IF('Indicator Date hidden'!C125="x","x",B$2-'Indicator Date hidden'!C125)</f>
        <v>0</v>
      </c>
      <c r="C124" s="127">
        <f>IF('Indicator Date hidden'!D125="x","x",C$2-'Indicator Date hidden'!D125)</f>
        <v>0</v>
      </c>
      <c r="D124" s="127">
        <f>IF('Indicator Date hidden'!E125="x","x",D$2-'Indicator Date hidden'!E125)</f>
        <v>0</v>
      </c>
      <c r="E124" s="127">
        <f>IF('Indicator Date hidden'!F125="x","x",E$2-'Indicator Date hidden'!F125)</f>
        <v>0</v>
      </c>
      <c r="F124" s="127">
        <f>IF('Indicator Date hidden'!G125="x","x",F$2-'Indicator Date hidden'!G125)</f>
        <v>0</v>
      </c>
      <c r="G124" s="127">
        <f>IF('Indicator Date hidden'!H125="x","x",G$2-'Indicator Date hidden'!H125)</f>
        <v>0</v>
      </c>
      <c r="H124" s="127">
        <f>IF('Indicator Date hidden'!I125="x","x",H$2-'Indicator Date hidden'!I125)</f>
        <v>2</v>
      </c>
      <c r="I124" s="127">
        <f>IF('Indicator Date hidden'!J125="x","x",I$2-'Indicator Date hidden'!J125)</f>
        <v>0</v>
      </c>
      <c r="J124" s="127">
        <f>IF('Indicator Date hidden'!K125="x","x",J$2-'Indicator Date hidden'!K125)</f>
        <v>0</v>
      </c>
      <c r="K124" s="127">
        <f>IF('Indicator Date hidden'!L125="x","x",K$2-'Indicator Date hidden'!L125)</f>
        <v>0</v>
      </c>
      <c r="L124" s="127">
        <f>IF('Indicator Date hidden'!M125="x","x",L$2-'Indicator Date hidden'!M125)</f>
        <v>0</v>
      </c>
      <c r="M124" s="127">
        <f>IF('Indicator Date hidden'!N125="x","x",M$2-'Indicator Date hidden'!N125)</f>
        <v>0</v>
      </c>
      <c r="N124" s="127">
        <f>IF('Indicator Date hidden'!O125="x","x",N$2-'Indicator Date hidden'!O125)</f>
        <v>0</v>
      </c>
      <c r="O124" s="127">
        <f>IF('Indicator Date hidden'!P125="x","x",O$2-'Indicator Date hidden'!P125)</f>
        <v>0</v>
      </c>
      <c r="P124" s="127">
        <f>IF('Indicator Date hidden'!Q125="x","x",P$2-'Indicator Date hidden'!Q125)</f>
        <v>0</v>
      </c>
      <c r="Q124" s="127">
        <f>IF('Indicator Date hidden'!R125="x","x",Q$2-'Indicator Date hidden'!R125)</f>
        <v>0</v>
      </c>
      <c r="R124" s="127">
        <f>IF('Indicator Date hidden'!S125="x","x",R$2-'Indicator Date hidden'!S125)</f>
        <v>0</v>
      </c>
      <c r="S124" s="127">
        <f>IF('Indicator Date hidden'!T125="x","x",S$2-'Indicator Date hidden'!T125)</f>
        <v>0</v>
      </c>
      <c r="T124" s="127">
        <f>IF('Indicator Date hidden'!U125="x","x",T$2-'Indicator Date hidden'!U125)</f>
        <v>0</v>
      </c>
      <c r="U124" s="127">
        <f>IF('Indicator Date hidden'!V125="x","x",U$2-'Indicator Date hidden'!V125)</f>
        <v>0</v>
      </c>
      <c r="V124" s="127">
        <f>IF('Indicator Date hidden'!W125="x","x",V$2-'Indicator Date hidden'!W125)</f>
        <v>0</v>
      </c>
      <c r="W124" s="127">
        <f>IF('Indicator Date hidden'!X125="x","x",W$2-'Indicator Date hidden'!X125)</f>
        <v>0</v>
      </c>
      <c r="X124" s="127">
        <f>IF('Indicator Date hidden'!Y125="x","x",X$2-'Indicator Date hidden'!Y125)</f>
        <v>0</v>
      </c>
      <c r="Y124" s="127">
        <f>IF('Indicator Date hidden'!Z125="x","x",Y$2-'Indicator Date hidden'!Z125)</f>
        <v>0</v>
      </c>
      <c r="Z124" s="127">
        <f>IF('Indicator Date hidden'!AA125="x","x",Z$2-'Indicator Date hidden'!AA125)</f>
        <v>0</v>
      </c>
      <c r="AA124" s="127">
        <f>IF('Indicator Date hidden'!AB125="x","x",AA$2-'Indicator Date hidden'!AB125)</f>
        <v>0</v>
      </c>
      <c r="AB124" s="127">
        <f>IF('Indicator Date hidden'!AC125="x","x",AB$2-'Indicator Date hidden'!AC125)</f>
        <v>0</v>
      </c>
      <c r="AC124" s="127">
        <f>IF('Indicator Date hidden'!AD125="x","x",AC$2-'Indicator Date hidden'!AD125)</f>
        <v>0</v>
      </c>
      <c r="AD124" s="127">
        <f>IF('Indicator Date hidden'!AE125="x","x",AD$2-'Indicator Date hidden'!AE125)</f>
        <v>0</v>
      </c>
      <c r="AE124" s="127">
        <f>IF('Indicator Date hidden'!AF125="x","x",AE$2-'Indicator Date hidden'!AF125)</f>
        <v>0</v>
      </c>
      <c r="AF124" s="127">
        <f>IF('Indicator Date hidden'!AG125="x","x",AF$2-'Indicator Date hidden'!AG125)</f>
        <v>0</v>
      </c>
      <c r="AG124" s="127">
        <f>IF('Indicator Date hidden'!AH125="x","x",AG$2-'Indicator Date hidden'!AH125)</f>
        <v>0</v>
      </c>
      <c r="AH124" s="127">
        <f>IF('Indicator Date hidden'!AI125="x","x",AH$2-'Indicator Date hidden'!AI125)</f>
        <v>0</v>
      </c>
      <c r="AI124" s="127">
        <f>IF('Indicator Date hidden'!AJ125="x","x",AI$2-'Indicator Date hidden'!AJ125)</f>
        <v>0</v>
      </c>
      <c r="AJ124" s="127">
        <f>IF('Indicator Date hidden'!AK125="x","x",AJ$2-'Indicator Date hidden'!AK125)</f>
        <v>0</v>
      </c>
      <c r="AK124" s="127">
        <f>IF('Indicator Date hidden'!AL125="x","x",AK$2-'Indicator Date hidden'!AL125)</f>
        <v>0</v>
      </c>
      <c r="AL124" s="127">
        <f>IF('Indicator Date hidden'!AM125="x","x",AL$2-'Indicator Date hidden'!AM125)</f>
        <v>0</v>
      </c>
      <c r="AM124" s="127">
        <f>IF('Indicator Date hidden'!AN125="x","x",AM$2-'Indicator Date hidden'!AN125)</f>
        <v>0</v>
      </c>
      <c r="AN124" s="127">
        <f>IF('Indicator Date hidden'!AO125="x","x",AN$2-'Indicator Date hidden'!AO125)</f>
        <v>0</v>
      </c>
      <c r="AO124" s="127">
        <f>IF('Indicator Date hidden'!AP125="x","x",AO$2-'Indicator Date hidden'!AP125)</f>
        <v>0</v>
      </c>
      <c r="AP124" s="127">
        <f>IF('Indicator Date hidden'!AQ125="x","x",AP$2-'Indicator Date hidden'!AQ125)</f>
        <v>0</v>
      </c>
      <c r="AQ124" s="127">
        <f>IF('Indicator Date hidden'!AR125="x","x",AQ$2-'Indicator Date hidden'!AR125)</f>
        <v>0</v>
      </c>
      <c r="AR124" s="127">
        <f>IF('Indicator Date hidden'!AS125="x","x",AR$2-'Indicator Date hidden'!AS125)</f>
        <v>0</v>
      </c>
      <c r="AS124" s="127">
        <f>IF('Indicator Date hidden'!AT125="x","x",AS$2-'Indicator Date hidden'!AT125)</f>
        <v>0</v>
      </c>
      <c r="AT124" s="127">
        <f>IF('Indicator Date hidden'!AU125="x","x",AT$2-'Indicator Date hidden'!AU125)</f>
        <v>0</v>
      </c>
      <c r="AU124">
        <f t="shared" si="5"/>
        <v>2</v>
      </c>
      <c r="AV124" s="129">
        <f t="shared" si="6"/>
        <v>5.2631578947368418E-2</v>
      </c>
      <c r="AW124">
        <f t="shared" si="7"/>
        <v>1</v>
      </c>
      <c r="AX124" s="129" t="e">
        <f t="shared" ca="1" si="8"/>
        <v>#NAME?</v>
      </c>
      <c r="AY124" s="130">
        <f t="shared" si="9"/>
        <v>0</v>
      </c>
    </row>
    <row r="125" spans="1:51" ht="15.75" customHeight="1" x14ac:dyDescent="0.25">
      <c r="A125" s="47" t="s">
        <v>359</v>
      </c>
      <c r="B125" s="127">
        <f>IF('Indicator Date hidden'!C126="x","x",B$2-'Indicator Date hidden'!C126)</f>
        <v>0</v>
      </c>
      <c r="C125" s="127">
        <f>IF('Indicator Date hidden'!D126="x","x",C$2-'Indicator Date hidden'!D126)</f>
        <v>0</v>
      </c>
      <c r="D125" s="127">
        <f>IF('Indicator Date hidden'!E126="x","x",D$2-'Indicator Date hidden'!E126)</f>
        <v>0</v>
      </c>
      <c r="E125" s="127">
        <f>IF('Indicator Date hidden'!F126="x","x",E$2-'Indicator Date hidden'!F126)</f>
        <v>0</v>
      </c>
      <c r="F125" s="127">
        <f>IF('Indicator Date hidden'!G126="x","x",F$2-'Indicator Date hidden'!G126)</f>
        <v>0</v>
      </c>
      <c r="G125" s="127">
        <f>IF('Indicator Date hidden'!H126="x","x",G$2-'Indicator Date hidden'!H126)</f>
        <v>0</v>
      </c>
      <c r="H125" s="127">
        <f>IF('Indicator Date hidden'!I126="x","x",H$2-'Indicator Date hidden'!I126)</f>
        <v>2</v>
      </c>
      <c r="I125" s="127">
        <f>IF('Indicator Date hidden'!J126="x","x",I$2-'Indicator Date hidden'!J126)</f>
        <v>0</v>
      </c>
      <c r="J125" s="127">
        <f>IF('Indicator Date hidden'!K126="x","x",J$2-'Indicator Date hidden'!K126)</f>
        <v>0</v>
      </c>
      <c r="K125" s="127">
        <f>IF('Indicator Date hidden'!L126="x","x",K$2-'Indicator Date hidden'!L126)</f>
        <v>0</v>
      </c>
      <c r="L125" s="127">
        <f>IF('Indicator Date hidden'!M126="x","x",L$2-'Indicator Date hidden'!M126)</f>
        <v>0</v>
      </c>
      <c r="M125" s="127">
        <f>IF('Indicator Date hidden'!N126="x","x",M$2-'Indicator Date hidden'!N126)</f>
        <v>0</v>
      </c>
      <c r="N125" s="127">
        <f>IF('Indicator Date hidden'!O126="x","x",N$2-'Indicator Date hidden'!O126)</f>
        <v>0</v>
      </c>
      <c r="O125" s="127">
        <f>IF('Indicator Date hidden'!P126="x","x",O$2-'Indicator Date hidden'!P126)</f>
        <v>0</v>
      </c>
      <c r="P125" s="127">
        <f>IF('Indicator Date hidden'!Q126="x","x",P$2-'Indicator Date hidden'!Q126)</f>
        <v>0</v>
      </c>
      <c r="Q125" s="127">
        <f>IF('Indicator Date hidden'!R126="x","x",Q$2-'Indicator Date hidden'!R126)</f>
        <v>0</v>
      </c>
      <c r="R125" s="127">
        <f>IF('Indicator Date hidden'!S126="x","x",R$2-'Indicator Date hidden'!S126)</f>
        <v>0</v>
      </c>
      <c r="S125" s="127">
        <f>IF('Indicator Date hidden'!T126="x","x",S$2-'Indicator Date hidden'!T126)</f>
        <v>0</v>
      </c>
      <c r="T125" s="127">
        <f>IF('Indicator Date hidden'!U126="x","x",T$2-'Indicator Date hidden'!U126)</f>
        <v>0</v>
      </c>
      <c r="U125" s="127">
        <f>IF('Indicator Date hidden'!V126="x","x",U$2-'Indicator Date hidden'!V126)</f>
        <v>0</v>
      </c>
      <c r="V125" s="127">
        <f>IF('Indicator Date hidden'!W126="x","x",V$2-'Indicator Date hidden'!W126)</f>
        <v>0</v>
      </c>
      <c r="W125" s="127">
        <f>IF('Indicator Date hidden'!X126="x","x",W$2-'Indicator Date hidden'!X126)</f>
        <v>0</v>
      </c>
      <c r="X125" s="127">
        <f>IF('Indicator Date hidden'!Y126="x","x",X$2-'Indicator Date hidden'!Y126)</f>
        <v>0</v>
      </c>
      <c r="Y125" s="127">
        <f>IF('Indicator Date hidden'!Z126="x","x",Y$2-'Indicator Date hidden'!Z126)</f>
        <v>0</v>
      </c>
      <c r="Z125" s="127">
        <f>IF('Indicator Date hidden'!AA126="x","x",Z$2-'Indicator Date hidden'!AA126)</f>
        <v>0</v>
      </c>
      <c r="AA125" s="127">
        <f>IF('Indicator Date hidden'!AB126="x","x",AA$2-'Indicator Date hidden'!AB126)</f>
        <v>0</v>
      </c>
      <c r="AB125" s="127">
        <f>IF('Indicator Date hidden'!AC126="x","x",AB$2-'Indicator Date hidden'!AC126)</f>
        <v>0</v>
      </c>
      <c r="AC125" s="127">
        <f>IF('Indicator Date hidden'!AD126="x","x",AC$2-'Indicator Date hidden'!AD126)</f>
        <v>0</v>
      </c>
      <c r="AD125" s="127">
        <f>IF('Indicator Date hidden'!AE126="x","x",AD$2-'Indicator Date hidden'!AE126)</f>
        <v>0</v>
      </c>
      <c r="AE125" s="127">
        <f>IF('Indicator Date hidden'!AF126="x","x",AE$2-'Indicator Date hidden'!AF126)</f>
        <v>0</v>
      </c>
      <c r="AF125" s="127">
        <f>IF('Indicator Date hidden'!AG126="x","x",AF$2-'Indicator Date hidden'!AG126)</f>
        <v>0</v>
      </c>
      <c r="AG125" s="127">
        <f>IF('Indicator Date hidden'!AH126="x","x",AG$2-'Indicator Date hidden'!AH126)</f>
        <v>0</v>
      </c>
      <c r="AH125" s="127">
        <f>IF('Indicator Date hidden'!AI126="x","x",AH$2-'Indicator Date hidden'!AI126)</f>
        <v>0</v>
      </c>
      <c r="AI125" s="127">
        <f>IF('Indicator Date hidden'!AJ126="x","x",AI$2-'Indicator Date hidden'!AJ126)</f>
        <v>0</v>
      </c>
      <c r="AJ125" s="127">
        <f>IF('Indicator Date hidden'!AK126="x","x",AJ$2-'Indicator Date hidden'!AK126)</f>
        <v>0</v>
      </c>
      <c r="AK125" s="127">
        <f>IF('Indicator Date hidden'!AL126="x","x",AK$2-'Indicator Date hidden'!AL126)</f>
        <v>0</v>
      </c>
      <c r="AL125" s="127">
        <f>IF('Indicator Date hidden'!AM126="x","x",AL$2-'Indicator Date hidden'!AM126)</f>
        <v>0</v>
      </c>
      <c r="AM125" s="127">
        <f>IF('Indicator Date hidden'!AN126="x","x",AM$2-'Indicator Date hidden'!AN126)</f>
        <v>0</v>
      </c>
      <c r="AN125" s="127">
        <f>IF('Indicator Date hidden'!AO126="x","x",AN$2-'Indicator Date hidden'!AO126)</f>
        <v>0</v>
      </c>
      <c r="AO125" s="127">
        <f>IF('Indicator Date hidden'!AP126="x","x",AO$2-'Indicator Date hidden'!AP126)</f>
        <v>0</v>
      </c>
      <c r="AP125" s="127">
        <f>IF('Indicator Date hidden'!AQ126="x","x",AP$2-'Indicator Date hidden'!AQ126)</f>
        <v>0</v>
      </c>
      <c r="AQ125" s="127">
        <f>IF('Indicator Date hidden'!AR126="x","x",AQ$2-'Indicator Date hidden'!AR126)</f>
        <v>0</v>
      </c>
      <c r="AR125" s="127">
        <f>IF('Indicator Date hidden'!AS126="x","x",AR$2-'Indicator Date hidden'!AS126)</f>
        <v>0</v>
      </c>
      <c r="AS125" s="127">
        <f>IF('Indicator Date hidden'!AT126="x","x",AS$2-'Indicator Date hidden'!AT126)</f>
        <v>0</v>
      </c>
      <c r="AT125" s="127">
        <f>IF('Indicator Date hidden'!AU126="x","x",AT$2-'Indicator Date hidden'!AU126)</f>
        <v>0</v>
      </c>
      <c r="AU125">
        <f t="shared" si="5"/>
        <v>2</v>
      </c>
      <c r="AV125" s="129">
        <f t="shared" si="6"/>
        <v>5.2631578947368418E-2</v>
      </c>
      <c r="AW125">
        <f t="shared" si="7"/>
        <v>1</v>
      </c>
      <c r="AX125" s="129" t="e">
        <f t="shared" ca="1" si="8"/>
        <v>#NAME?</v>
      </c>
      <c r="AY125" s="130">
        <f t="shared" si="9"/>
        <v>0</v>
      </c>
    </row>
    <row r="126" spans="1:51" ht="15.75" customHeight="1" x14ac:dyDescent="0.25">
      <c r="A126" s="47" t="s">
        <v>361</v>
      </c>
      <c r="B126" s="127">
        <f>IF('Indicator Date hidden'!C127="x","x",B$2-'Indicator Date hidden'!C127)</f>
        <v>0</v>
      </c>
      <c r="C126" s="127">
        <f>IF('Indicator Date hidden'!D127="x","x",C$2-'Indicator Date hidden'!D127)</f>
        <v>0</v>
      </c>
      <c r="D126" s="127">
        <f>IF('Indicator Date hidden'!E127="x","x",D$2-'Indicator Date hidden'!E127)</f>
        <v>0</v>
      </c>
      <c r="E126" s="127">
        <f>IF('Indicator Date hidden'!F127="x","x",E$2-'Indicator Date hidden'!F127)</f>
        <v>0</v>
      </c>
      <c r="F126" s="127">
        <f>IF('Indicator Date hidden'!G127="x","x",F$2-'Indicator Date hidden'!G127)</f>
        <v>0</v>
      </c>
      <c r="G126" s="127">
        <f>IF('Indicator Date hidden'!H127="x","x",G$2-'Indicator Date hidden'!H127)</f>
        <v>0</v>
      </c>
      <c r="H126" s="127">
        <f>IF('Indicator Date hidden'!I127="x","x",H$2-'Indicator Date hidden'!I127)</f>
        <v>2</v>
      </c>
      <c r="I126" s="127">
        <f>IF('Indicator Date hidden'!J127="x","x",I$2-'Indicator Date hidden'!J127)</f>
        <v>0</v>
      </c>
      <c r="J126" s="127">
        <f>IF('Indicator Date hidden'!K127="x","x",J$2-'Indicator Date hidden'!K127)</f>
        <v>0</v>
      </c>
      <c r="K126" s="127">
        <f>IF('Indicator Date hidden'!L127="x","x",K$2-'Indicator Date hidden'!L127)</f>
        <v>0</v>
      </c>
      <c r="L126" s="127">
        <f>IF('Indicator Date hidden'!M127="x","x",L$2-'Indicator Date hidden'!M127)</f>
        <v>0</v>
      </c>
      <c r="M126" s="127">
        <f>IF('Indicator Date hidden'!N127="x","x",M$2-'Indicator Date hidden'!N127)</f>
        <v>0</v>
      </c>
      <c r="N126" s="127">
        <f>IF('Indicator Date hidden'!O127="x","x",N$2-'Indicator Date hidden'!O127)</f>
        <v>0</v>
      </c>
      <c r="O126" s="127">
        <f>IF('Indicator Date hidden'!P127="x","x",O$2-'Indicator Date hidden'!P127)</f>
        <v>0</v>
      </c>
      <c r="P126" s="127">
        <f>IF('Indicator Date hidden'!Q127="x","x",P$2-'Indicator Date hidden'!Q127)</f>
        <v>0</v>
      </c>
      <c r="Q126" s="127">
        <f>IF('Indicator Date hidden'!R127="x","x",Q$2-'Indicator Date hidden'!R127)</f>
        <v>0</v>
      </c>
      <c r="R126" s="127">
        <f>IF('Indicator Date hidden'!S127="x","x",R$2-'Indicator Date hidden'!S127)</f>
        <v>0</v>
      </c>
      <c r="S126" s="127">
        <f>IF('Indicator Date hidden'!T127="x","x",S$2-'Indicator Date hidden'!T127)</f>
        <v>0</v>
      </c>
      <c r="T126" s="127">
        <f>IF('Indicator Date hidden'!U127="x","x",T$2-'Indicator Date hidden'!U127)</f>
        <v>0</v>
      </c>
      <c r="U126" s="127">
        <f>IF('Indicator Date hidden'!V127="x","x",U$2-'Indicator Date hidden'!V127)</f>
        <v>0</v>
      </c>
      <c r="V126" s="127">
        <f>IF('Indicator Date hidden'!W127="x","x",V$2-'Indicator Date hidden'!W127)</f>
        <v>0</v>
      </c>
      <c r="W126" s="127">
        <f>IF('Indicator Date hidden'!X127="x","x",W$2-'Indicator Date hidden'!X127)</f>
        <v>0</v>
      </c>
      <c r="X126" s="127">
        <f>IF('Indicator Date hidden'!Y127="x","x",X$2-'Indicator Date hidden'!Y127)</f>
        <v>0</v>
      </c>
      <c r="Y126" s="127">
        <f>IF('Indicator Date hidden'!Z127="x","x",Y$2-'Indicator Date hidden'!Z127)</f>
        <v>0</v>
      </c>
      <c r="Z126" s="127">
        <f>IF('Indicator Date hidden'!AA127="x","x",Z$2-'Indicator Date hidden'!AA127)</f>
        <v>0</v>
      </c>
      <c r="AA126" s="127">
        <f>IF('Indicator Date hidden'!AB127="x","x",AA$2-'Indicator Date hidden'!AB127)</f>
        <v>0</v>
      </c>
      <c r="AB126" s="127">
        <f>IF('Indicator Date hidden'!AC127="x","x",AB$2-'Indicator Date hidden'!AC127)</f>
        <v>0</v>
      </c>
      <c r="AC126" s="127">
        <f>IF('Indicator Date hidden'!AD127="x","x",AC$2-'Indicator Date hidden'!AD127)</f>
        <v>0</v>
      </c>
      <c r="AD126" s="127">
        <f>IF('Indicator Date hidden'!AE127="x","x",AD$2-'Indicator Date hidden'!AE127)</f>
        <v>0</v>
      </c>
      <c r="AE126" s="127">
        <f>IF('Indicator Date hidden'!AF127="x","x",AE$2-'Indicator Date hidden'!AF127)</f>
        <v>0</v>
      </c>
      <c r="AF126" s="127">
        <f>IF('Indicator Date hidden'!AG127="x","x",AF$2-'Indicator Date hidden'!AG127)</f>
        <v>0</v>
      </c>
      <c r="AG126" s="127">
        <f>IF('Indicator Date hidden'!AH127="x","x",AG$2-'Indicator Date hidden'!AH127)</f>
        <v>0</v>
      </c>
      <c r="AH126" s="127">
        <f>IF('Indicator Date hidden'!AI127="x","x",AH$2-'Indicator Date hidden'!AI127)</f>
        <v>0</v>
      </c>
      <c r="AI126" s="127">
        <f>IF('Indicator Date hidden'!AJ127="x","x",AI$2-'Indicator Date hidden'!AJ127)</f>
        <v>0</v>
      </c>
      <c r="AJ126" s="127">
        <f>IF('Indicator Date hidden'!AK127="x","x",AJ$2-'Indicator Date hidden'!AK127)</f>
        <v>0</v>
      </c>
      <c r="AK126" s="127">
        <f>IF('Indicator Date hidden'!AL127="x","x",AK$2-'Indicator Date hidden'!AL127)</f>
        <v>0</v>
      </c>
      <c r="AL126" s="127">
        <f>IF('Indicator Date hidden'!AM127="x","x",AL$2-'Indicator Date hidden'!AM127)</f>
        <v>0</v>
      </c>
      <c r="AM126" s="127">
        <f>IF('Indicator Date hidden'!AN127="x","x",AM$2-'Indicator Date hidden'!AN127)</f>
        <v>0</v>
      </c>
      <c r="AN126" s="127">
        <f>IF('Indicator Date hidden'!AO127="x","x",AN$2-'Indicator Date hidden'!AO127)</f>
        <v>0</v>
      </c>
      <c r="AO126" s="127">
        <f>IF('Indicator Date hidden'!AP127="x","x",AO$2-'Indicator Date hidden'!AP127)</f>
        <v>0</v>
      </c>
      <c r="AP126" s="127">
        <f>IF('Indicator Date hidden'!AQ127="x","x",AP$2-'Indicator Date hidden'!AQ127)</f>
        <v>0</v>
      </c>
      <c r="AQ126" s="127">
        <f>IF('Indicator Date hidden'!AR127="x","x",AQ$2-'Indicator Date hidden'!AR127)</f>
        <v>0</v>
      </c>
      <c r="AR126" s="127">
        <f>IF('Indicator Date hidden'!AS127="x","x",AR$2-'Indicator Date hidden'!AS127)</f>
        <v>0</v>
      </c>
      <c r="AS126" s="127">
        <f>IF('Indicator Date hidden'!AT127="x","x",AS$2-'Indicator Date hidden'!AT127)</f>
        <v>0</v>
      </c>
      <c r="AT126" s="127">
        <f>IF('Indicator Date hidden'!AU127="x","x",AT$2-'Indicator Date hidden'!AU127)</f>
        <v>0</v>
      </c>
      <c r="AU126">
        <f t="shared" si="5"/>
        <v>2</v>
      </c>
      <c r="AV126" s="129">
        <f t="shared" si="6"/>
        <v>5.2631578947368418E-2</v>
      </c>
      <c r="AW126">
        <f t="shared" si="7"/>
        <v>1</v>
      </c>
      <c r="AX126" s="129" t="e">
        <f t="shared" ca="1" si="8"/>
        <v>#NAME?</v>
      </c>
      <c r="AY126" s="130">
        <f t="shared" si="9"/>
        <v>0</v>
      </c>
    </row>
    <row r="127" spans="1:51" ht="15.75" customHeight="1" x14ac:dyDescent="0.25">
      <c r="A127" s="47" t="s">
        <v>363</v>
      </c>
      <c r="B127" s="127">
        <f>IF('Indicator Date hidden'!C128="x","x",B$2-'Indicator Date hidden'!C128)</f>
        <v>0</v>
      </c>
      <c r="C127" s="127">
        <f>IF('Indicator Date hidden'!D128="x","x",C$2-'Indicator Date hidden'!D128)</f>
        <v>0</v>
      </c>
      <c r="D127" s="127">
        <f>IF('Indicator Date hidden'!E128="x","x",D$2-'Indicator Date hidden'!E128)</f>
        <v>0</v>
      </c>
      <c r="E127" s="127">
        <f>IF('Indicator Date hidden'!F128="x","x",E$2-'Indicator Date hidden'!F128)</f>
        <v>0</v>
      </c>
      <c r="F127" s="127">
        <f>IF('Indicator Date hidden'!G128="x","x",F$2-'Indicator Date hidden'!G128)</f>
        <v>0</v>
      </c>
      <c r="G127" s="127">
        <f>IF('Indicator Date hidden'!H128="x","x",G$2-'Indicator Date hidden'!H128)</f>
        <v>0</v>
      </c>
      <c r="H127" s="127">
        <f>IF('Indicator Date hidden'!I128="x","x",H$2-'Indicator Date hidden'!I128)</f>
        <v>2</v>
      </c>
      <c r="I127" s="127">
        <f>IF('Indicator Date hidden'!J128="x","x",I$2-'Indicator Date hidden'!J128)</f>
        <v>0</v>
      </c>
      <c r="J127" s="127">
        <f>IF('Indicator Date hidden'!K128="x","x",J$2-'Indicator Date hidden'!K128)</f>
        <v>0</v>
      </c>
      <c r="K127" s="127">
        <f>IF('Indicator Date hidden'!L128="x","x",K$2-'Indicator Date hidden'!L128)</f>
        <v>0</v>
      </c>
      <c r="L127" s="127">
        <f>IF('Indicator Date hidden'!M128="x","x",L$2-'Indicator Date hidden'!M128)</f>
        <v>0</v>
      </c>
      <c r="M127" s="127">
        <f>IF('Indicator Date hidden'!N128="x","x",M$2-'Indicator Date hidden'!N128)</f>
        <v>0</v>
      </c>
      <c r="N127" s="127">
        <f>IF('Indicator Date hidden'!O128="x","x",N$2-'Indicator Date hidden'!O128)</f>
        <v>0</v>
      </c>
      <c r="O127" s="127">
        <f>IF('Indicator Date hidden'!P128="x","x",O$2-'Indicator Date hidden'!P128)</f>
        <v>0</v>
      </c>
      <c r="P127" s="127">
        <f>IF('Indicator Date hidden'!Q128="x","x",P$2-'Indicator Date hidden'!Q128)</f>
        <v>0</v>
      </c>
      <c r="Q127" s="127">
        <f>IF('Indicator Date hidden'!R128="x","x",Q$2-'Indicator Date hidden'!R128)</f>
        <v>0</v>
      </c>
      <c r="R127" s="127">
        <f>IF('Indicator Date hidden'!S128="x","x",R$2-'Indicator Date hidden'!S128)</f>
        <v>0</v>
      </c>
      <c r="S127" s="127">
        <f>IF('Indicator Date hidden'!T128="x","x",S$2-'Indicator Date hidden'!T128)</f>
        <v>0</v>
      </c>
      <c r="T127" s="127">
        <f>IF('Indicator Date hidden'!U128="x","x",T$2-'Indicator Date hidden'!U128)</f>
        <v>0</v>
      </c>
      <c r="U127" s="127">
        <f>IF('Indicator Date hidden'!V128="x","x",U$2-'Indicator Date hidden'!V128)</f>
        <v>0</v>
      </c>
      <c r="V127" s="127">
        <f>IF('Indicator Date hidden'!W128="x","x",V$2-'Indicator Date hidden'!W128)</f>
        <v>0</v>
      </c>
      <c r="W127" s="127">
        <f>IF('Indicator Date hidden'!X128="x","x",W$2-'Indicator Date hidden'!X128)</f>
        <v>0</v>
      </c>
      <c r="X127" s="127">
        <f>IF('Indicator Date hidden'!Y128="x","x",X$2-'Indicator Date hidden'!Y128)</f>
        <v>0</v>
      </c>
      <c r="Y127" s="127">
        <f>IF('Indicator Date hidden'!Z128="x","x",Y$2-'Indicator Date hidden'!Z128)</f>
        <v>0</v>
      </c>
      <c r="Z127" s="127">
        <f>IF('Indicator Date hidden'!AA128="x","x",Z$2-'Indicator Date hidden'!AA128)</f>
        <v>0</v>
      </c>
      <c r="AA127" s="127">
        <f>IF('Indicator Date hidden'!AB128="x","x",AA$2-'Indicator Date hidden'!AB128)</f>
        <v>0</v>
      </c>
      <c r="AB127" s="127">
        <f>IF('Indicator Date hidden'!AC128="x","x",AB$2-'Indicator Date hidden'!AC128)</f>
        <v>0</v>
      </c>
      <c r="AC127" s="127">
        <f>IF('Indicator Date hidden'!AD128="x","x",AC$2-'Indicator Date hidden'!AD128)</f>
        <v>0</v>
      </c>
      <c r="AD127" s="127">
        <f>IF('Indicator Date hidden'!AE128="x","x",AD$2-'Indicator Date hidden'!AE128)</f>
        <v>0</v>
      </c>
      <c r="AE127" s="127">
        <f>IF('Indicator Date hidden'!AF128="x","x",AE$2-'Indicator Date hidden'!AF128)</f>
        <v>0</v>
      </c>
      <c r="AF127" s="127">
        <f>IF('Indicator Date hidden'!AG128="x","x",AF$2-'Indicator Date hidden'!AG128)</f>
        <v>0</v>
      </c>
      <c r="AG127" s="127">
        <f>IF('Indicator Date hidden'!AH128="x","x",AG$2-'Indicator Date hidden'!AH128)</f>
        <v>0</v>
      </c>
      <c r="AH127" s="127">
        <f>IF('Indicator Date hidden'!AI128="x","x",AH$2-'Indicator Date hidden'!AI128)</f>
        <v>0</v>
      </c>
      <c r="AI127" s="127">
        <f>IF('Indicator Date hidden'!AJ128="x","x",AI$2-'Indicator Date hidden'!AJ128)</f>
        <v>0</v>
      </c>
      <c r="AJ127" s="127">
        <f>IF('Indicator Date hidden'!AK128="x","x",AJ$2-'Indicator Date hidden'!AK128)</f>
        <v>0</v>
      </c>
      <c r="AK127" s="127">
        <f>IF('Indicator Date hidden'!AL128="x","x",AK$2-'Indicator Date hidden'!AL128)</f>
        <v>0</v>
      </c>
      <c r="AL127" s="127">
        <f>IF('Indicator Date hidden'!AM128="x","x",AL$2-'Indicator Date hidden'!AM128)</f>
        <v>0</v>
      </c>
      <c r="AM127" s="127">
        <f>IF('Indicator Date hidden'!AN128="x","x",AM$2-'Indicator Date hidden'!AN128)</f>
        <v>0</v>
      </c>
      <c r="AN127" s="127">
        <f>IF('Indicator Date hidden'!AO128="x","x",AN$2-'Indicator Date hidden'!AO128)</f>
        <v>0</v>
      </c>
      <c r="AO127" s="127">
        <f>IF('Indicator Date hidden'!AP128="x","x",AO$2-'Indicator Date hidden'!AP128)</f>
        <v>0</v>
      </c>
      <c r="AP127" s="127">
        <f>IF('Indicator Date hidden'!AQ128="x","x",AP$2-'Indicator Date hidden'!AQ128)</f>
        <v>0</v>
      </c>
      <c r="AQ127" s="127">
        <f>IF('Indicator Date hidden'!AR128="x","x",AQ$2-'Indicator Date hidden'!AR128)</f>
        <v>0</v>
      </c>
      <c r="AR127" s="127">
        <f>IF('Indicator Date hidden'!AS128="x","x",AR$2-'Indicator Date hidden'!AS128)</f>
        <v>0</v>
      </c>
      <c r="AS127" s="127">
        <f>IF('Indicator Date hidden'!AT128="x","x",AS$2-'Indicator Date hidden'!AT128)</f>
        <v>0</v>
      </c>
      <c r="AT127" s="127">
        <f>IF('Indicator Date hidden'!AU128="x","x",AT$2-'Indicator Date hidden'!AU128)</f>
        <v>0</v>
      </c>
      <c r="AU127">
        <f t="shared" si="5"/>
        <v>2</v>
      </c>
      <c r="AV127" s="129">
        <f t="shared" si="6"/>
        <v>5.2631578947368418E-2</v>
      </c>
      <c r="AW127">
        <f t="shared" si="7"/>
        <v>1</v>
      </c>
      <c r="AX127" s="129" t="e">
        <f t="shared" ca="1" si="8"/>
        <v>#NAME?</v>
      </c>
      <c r="AY127" s="130">
        <f t="shared" si="9"/>
        <v>0</v>
      </c>
    </row>
    <row r="128" spans="1:51" ht="15.75" customHeight="1" x14ac:dyDescent="0.25">
      <c r="A128" s="47" t="s">
        <v>365</v>
      </c>
      <c r="B128" s="127">
        <f>IF('Indicator Date hidden'!C129="x","x",B$2-'Indicator Date hidden'!C129)</f>
        <v>0</v>
      </c>
      <c r="C128" s="127">
        <f>IF('Indicator Date hidden'!D129="x","x",C$2-'Indicator Date hidden'!D129)</f>
        <v>0</v>
      </c>
      <c r="D128" s="127">
        <f>IF('Indicator Date hidden'!E129="x","x",D$2-'Indicator Date hidden'!E129)</f>
        <v>0</v>
      </c>
      <c r="E128" s="127">
        <f>IF('Indicator Date hidden'!F129="x","x",E$2-'Indicator Date hidden'!F129)</f>
        <v>0</v>
      </c>
      <c r="F128" s="127">
        <f>IF('Indicator Date hidden'!G129="x","x",F$2-'Indicator Date hidden'!G129)</f>
        <v>0</v>
      </c>
      <c r="G128" s="127">
        <f>IF('Indicator Date hidden'!H129="x","x",G$2-'Indicator Date hidden'!H129)</f>
        <v>0</v>
      </c>
      <c r="H128" s="127">
        <f>IF('Indicator Date hidden'!I129="x","x",H$2-'Indicator Date hidden'!I129)</f>
        <v>2</v>
      </c>
      <c r="I128" s="127">
        <f>IF('Indicator Date hidden'!J129="x","x",I$2-'Indicator Date hidden'!J129)</f>
        <v>0</v>
      </c>
      <c r="J128" s="127">
        <f>IF('Indicator Date hidden'!K129="x","x",J$2-'Indicator Date hidden'!K129)</f>
        <v>0</v>
      </c>
      <c r="K128" s="127">
        <f>IF('Indicator Date hidden'!L129="x","x",K$2-'Indicator Date hidden'!L129)</f>
        <v>0</v>
      </c>
      <c r="L128" s="127">
        <f>IF('Indicator Date hidden'!M129="x","x",L$2-'Indicator Date hidden'!M129)</f>
        <v>0</v>
      </c>
      <c r="M128" s="127">
        <f>IF('Indicator Date hidden'!N129="x","x",M$2-'Indicator Date hidden'!N129)</f>
        <v>0</v>
      </c>
      <c r="N128" s="127">
        <f>IF('Indicator Date hidden'!O129="x","x",N$2-'Indicator Date hidden'!O129)</f>
        <v>0</v>
      </c>
      <c r="O128" s="127">
        <f>IF('Indicator Date hidden'!P129="x","x",O$2-'Indicator Date hidden'!P129)</f>
        <v>0</v>
      </c>
      <c r="P128" s="127">
        <f>IF('Indicator Date hidden'!Q129="x","x",P$2-'Indicator Date hidden'!Q129)</f>
        <v>0</v>
      </c>
      <c r="Q128" s="127">
        <f>IF('Indicator Date hidden'!R129="x","x",Q$2-'Indicator Date hidden'!R129)</f>
        <v>0</v>
      </c>
      <c r="R128" s="127">
        <f>IF('Indicator Date hidden'!S129="x","x",R$2-'Indicator Date hidden'!S129)</f>
        <v>0</v>
      </c>
      <c r="S128" s="127">
        <f>IF('Indicator Date hidden'!T129="x","x",S$2-'Indicator Date hidden'!T129)</f>
        <v>0</v>
      </c>
      <c r="T128" s="127">
        <f>IF('Indicator Date hidden'!U129="x","x",T$2-'Indicator Date hidden'!U129)</f>
        <v>0</v>
      </c>
      <c r="U128" s="127">
        <f>IF('Indicator Date hidden'!V129="x","x",U$2-'Indicator Date hidden'!V129)</f>
        <v>0</v>
      </c>
      <c r="V128" s="127">
        <f>IF('Indicator Date hidden'!W129="x","x",V$2-'Indicator Date hidden'!W129)</f>
        <v>0</v>
      </c>
      <c r="W128" s="127">
        <f>IF('Indicator Date hidden'!X129="x","x",W$2-'Indicator Date hidden'!X129)</f>
        <v>0</v>
      </c>
      <c r="X128" s="127">
        <f>IF('Indicator Date hidden'!Y129="x","x",X$2-'Indicator Date hidden'!Y129)</f>
        <v>0</v>
      </c>
      <c r="Y128" s="127">
        <f>IF('Indicator Date hidden'!Z129="x","x",Y$2-'Indicator Date hidden'!Z129)</f>
        <v>0</v>
      </c>
      <c r="Z128" s="127">
        <f>IF('Indicator Date hidden'!AA129="x","x",Z$2-'Indicator Date hidden'!AA129)</f>
        <v>0</v>
      </c>
      <c r="AA128" s="127">
        <f>IF('Indicator Date hidden'!AB129="x","x",AA$2-'Indicator Date hidden'!AB129)</f>
        <v>0</v>
      </c>
      <c r="AB128" s="127">
        <f>IF('Indicator Date hidden'!AC129="x","x",AB$2-'Indicator Date hidden'!AC129)</f>
        <v>0</v>
      </c>
      <c r="AC128" s="127">
        <f>IF('Indicator Date hidden'!AD129="x","x",AC$2-'Indicator Date hidden'!AD129)</f>
        <v>0</v>
      </c>
      <c r="AD128" s="127">
        <f>IF('Indicator Date hidden'!AE129="x","x",AD$2-'Indicator Date hidden'!AE129)</f>
        <v>0</v>
      </c>
      <c r="AE128" s="127">
        <f>IF('Indicator Date hidden'!AF129="x","x",AE$2-'Indicator Date hidden'!AF129)</f>
        <v>0</v>
      </c>
      <c r="AF128" s="127">
        <f>IF('Indicator Date hidden'!AG129="x","x",AF$2-'Indicator Date hidden'!AG129)</f>
        <v>0</v>
      </c>
      <c r="AG128" s="127">
        <f>IF('Indicator Date hidden'!AH129="x","x",AG$2-'Indicator Date hidden'!AH129)</f>
        <v>0</v>
      </c>
      <c r="AH128" s="127">
        <f>IF('Indicator Date hidden'!AI129="x","x",AH$2-'Indicator Date hidden'!AI129)</f>
        <v>0</v>
      </c>
      <c r="AI128" s="127">
        <f>IF('Indicator Date hidden'!AJ129="x","x",AI$2-'Indicator Date hidden'!AJ129)</f>
        <v>0</v>
      </c>
      <c r="AJ128" s="127">
        <f>IF('Indicator Date hidden'!AK129="x","x",AJ$2-'Indicator Date hidden'!AK129)</f>
        <v>0</v>
      </c>
      <c r="AK128" s="127">
        <f>IF('Indicator Date hidden'!AL129="x","x",AK$2-'Indicator Date hidden'!AL129)</f>
        <v>0</v>
      </c>
      <c r="AL128" s="127">
        <f>IF('Indicator Date hidden'!AM129="x","x",AL$2-'Indicator Date hidden'!AM129)</f>
        <v>0</v>
      </c>
      <c r="AM128" s="127">
        <f>IF('Indicator Date hidden'!AN129="x","x",AM$2-'Indicator Date hidden'!AN129)</f>
        <v>0</v>
      </c>
      <c r="AN128" s="127">
        <f>IF('Indicator Date hidden'!AO129="x","x",AN$2-'Indicator Date hidden'!AO129)</f>
        <v>0</v>
      </c>
      <c r="AO128" s="127">
        <f>IF('Indicator Date hidden'!AP129="x","x",AO$2-'Indicator Date hidden'!AP129)</f>
        <v>0</v>
      </c>
      <c r="AP128" s="127">
        <f>IF('Indicator Date hidden'!AQ129="x","x",AP$2-'Indicator Date hidden'!AQ129)</f>
        <v>0</v>
      </c>
      <c r="AQ128" s="127">
        <f>IF('Indicator Date hidden'!AR129="x","x",AQ$2-'Indicator Date hidden'!AR129)</f>
        <v>0</v>
      </c>
      <c r="AR128" s="127">
        <f>IF('Indicator Date hidden'!AS129="x","x",AR$2-'Indicator Date hidden'!AS129)</f>
        <v>0</v>
      </c>
      <c r="AS128" s="127">
        <f>IF('Indicator Date hidden'!AT129="x","x",AS$2-'Indicator Date hidden'!AT129)</f>
        <v>0</v>
      </c>
      <c r="AT128" s="127">
        <f>IF('Indicator Date hidden'!AU129="x","x",AT$2-'Indicator Date hidden'!AU129)</f>
        <v>0</v>
      </c>
      <c r="AU128">
        <f t="shared" si="5"/>
        <v>2</v>
      </c>
      <c r="AV128" s="129">
        <f t="shared" si="6"/>
        <v>5.2631578947368418E-2</v>
      </c>
      <c r="AW128">
        <f t="shared" si="7"/>
        <v>1</v>
      </c>
      <c r="AX128" s="129" t="e">
        <f t="shared" ca="1" si="8"/>
        <v>#NAME?</v>
      </c>
      <c r="AY128" s="130">
        <f t="shared" si="9"/>
        <v>0</v>
      </c>
    </row>
    <row r="129" spans="1:51" ht="15.75" customHeight="1" x14ac:dyDescent="0.25">
      <c r="A129" s="47" t="s">
        <v>367</v>
      </c>
      <c r="B129" s="127">
        <f>IF('Indicator Date hidden'!C130="x","x",B$2-'Indicator Date hidden'!C130)</f>
        <v>0</v>
      </c>
      <c r="C129" s="127">
        <f>IF('Indicator Date hidden'!D130="x","x",C$2-'Indicator Date hidden'!D130)</f>
        <v>0</v>
      </c>
      <c r="D129" s="127">
        <f>IF('Indicator Date hidden'!E130="x","x",D$2-'Indicator Date hidden'!E130)</f>
        <v>0</v>
      </c>
      <c r="E129" s="127">
        <f>IF('Indicator Date hidden'!F130="x","x",E$2-'Indicator Date hidden'!F130)</f>
        <v>0</v>
      </c>
      <c r="F129" s="127">
        <f>IF('Indicator Date hidden'!G130="x","x",F$2-'Indicator Date hidden'!G130)</f>
        <v>0</v>
      </c>
      <c r="G129" s="127">
        <f>IF('Indicator Date hidden'!H130="x","x",G$2-'Indicator Date hidden'!H130)</f>
        <v>0</v>
      </c>
      <c r="H129" s="127">
        <f>IF('Indicator Date hidden'!I130="x","x",H$2-'Indicator Date hidden'!I130)</f>
        <v>2</v>
      </c>
      <c r="I129" s="127">
        <f>IF('Indicator Date hidden'!J130="x","x",I$2-'Indicator Date hidden'!J130)</f>
        <v>0</v>
      </c>
      <c r="J129" s="127">
        <f>IF('Indicator Date hidden'!K130="x","x",J$2-'Indicator Date hidden'!K130)</f>
        <v>0</v>
      </c>
      <c r="K129" s="127">
        <f>IF('Indicator Date hidden'!L130="x","x",K$2-'Indicator Date hidden'!L130)</f>
        <v>0</v>
      </c>
      <c r="L129" s="127">
        <f>IF('Indicator Date hidden'!M130="x","x",L$2-'Indicator Date hidden'!M130)</f>
        <v>0</v>
      </c>
      <c r="M129" s="127">
        <f>IF('Indicator Date hidden'!N130="x","x",M$2-'Indicator Date hidden'!N130)</f>
        <v>0</v>
      </c>
      <c r="N129" s="127">
        <f>IF('Indicator Date hidden'!O130="x","x",N$2-'Indicator Date hidden'!O130)</f>
        <v>0</v>
      </c>
      <c r="O129" s="127">
        <f>IF('Indicator Date hidden'!P130="x","x",O$2-'Indicator Date hidden'!P130)</f>
        <v>0</v>
      </c>
      <c r="P129" s="127">
        <f>IF('Indicator Date hidden'!Q130="x","x",P$2-'Indicator Date hidden'!Q130)</f>
        <v>0</v>
      </c>
      <c r="Q129" s="127">
        <f>IF('Indicator Date hidden'!R130="x","x",Q$2-'Indicator Date hidden'!R130)</f>
        <v>0</v>
      </c>
      <c r="R129" s="127">
        <f>IF('Indicator Date hidden'!S130="x","x",R$2-'Indicator Date hidden'!S130)</f>
        <v>0</v>
      </c>
      <c r="S129" s="127">
        <f>IF('Indicator Date hidden'!T130="x","x",S$2-'Indicator Date hidden'!T130)</f>
        <v>0</v>
      </c>
      <c r="T129" s="127">
        <f>IF('Indicator Date hidden'!U130="x","x",T$2-'Indicator Date hidden'!U130)</f>
        <v>0</v>
      </c>
      <c r="U129" s="127">
        <f>IF('Indicator Date hidden'!V130="x","x",U$2-'Indicator Date hidden'!V130)</f>
        <v>0</v>
      </c>
      <c r="V129" s="127">
        <f>IF('Indicator Date hidden'!W130="x","x",V$2-'Indicator Date hidden'!W130)</f>
        <v>0</v>
      </c>
      <c r="W129" s="127">
        <f>IF('Indicator Date hidden'!X130="x","x",W$2-'Indicator Date hidden'!X130)</f>
        <v>0</v>
      </c>
      <c r="X129" s="127">
        <f>IF('Indicator Date hidden'!Y130="x","x",X$2-'Indicator Date hidden'!Y130)</f>
        <v>0</v>
      </c>
      <c r="Y129" s="127">
        <f>IF('Indicator Date hidden'!Z130="x","x",Y$2-'Indicator Date hidden'!Z130)</f>
        <v>0</v>
      </c>
      <c r="Z129" s="127">
        <f>IF('Indicator Date hidden'!AA130="x","x",Z$2-'Indicator Date hidden'!AA130)</f>
        <v>0</v>
      </c>
      <c r="AA129" s="127">
        <f>IF('Indicator Date hidden'!AB130="x","x",AA$2-'Indicator Date hidden'!AB130)</f>
        <v>0</v>
      </c>
      <c r="AB129" s="127">
        <f>IF('Indicator Date hidden'!AC130="x","x",AB$2-'Indicator Date hidden'!AC130)</f>
        <v>0</v>
      </c>
      <c r="AC129" s="127">
        <f>IF('Indicator Date hidden'!AD130="x","x",AC$2-'Indicator Date hidden'!AD130)</f>
        <v>0</v>
      </c>
      <c r="AD129" s="127">
        <f>IF('Indicator Date hidden'!AE130="x","x",AD$2-'Indicator Date hidden'!AE130)</f>
        <v>0</v>
      </c>
      <c r="AE129" s="127">
        <f>IF('Indicator Date hidden'!AF130="x","x",AE$2-'Indicator Date hidden'!AF130)</f>
        <v>0</v>
      </c>
      <c r="AF129" s="127">
        <f>IF('Indicator Date hidden'!AG130="x","x",AF$2-'Indicator Date hidden'!AG130)</f>
        <v>0</v>
      </c>
      <c r="AG129" s="127">
        <f>IF('Indicator Date hidden'!AH130="x","x",AG$2-'Indicator Date hidden'!AH130)</f>
        <v>0</v>
      </c>
      <c r="AH129" s="127">
        <f>IF('Indicator Date hidden'!AI130="x","x",AH$2-'Indicator Date hidden'!AI130)</f>
        <v>0</v>
      </c>
      <c r="AI129" s="127">
        <f>IF('Indicator Date hidden'!AJ130="x","x",AI$2-'Indicator Date hidden'!AJ130)</f>
        <v>0</v>
      </c>
      <c r="AJ129" s="127">
        <f>IF('Indicator Date hidden'!AK130="x","x",AJ$2-'Indicator Date hidden'!AK130)</f>
        <v>0</v>
      </c>
      <c r="AK129" s="127">
        <f>IF('Indicator Date hidden'!AL130="x","x",AK$2-'Indicator Date hidden'!AL130)</f>
        <v>0</v>
      </c>
      <c r="AL129" s="127">
        <f>IF('Indicator Date hidden'!AM130="x","x",AL$2-'Indicator Date hidden'!AM130)</f>
        <v>0</v>
      </c>
      <c r="AM129" s="127">
        <f>IF('Indicator Date hidden'!AN130="x","x",AM$2-'Indicator Date hidden'!AN130)</f>
        <v>0</v>
      </c>
      <c r="AN129" s="127">
        <f>IF('Indicator Date hidden'!AO130="x","x",AN$2-'Indicator Date hidden'!AO130)</f>
        <v>0</v>
      </c>
      <c r="AO129" s="127">
        <f>IF('Indicator Date hidden'!AP130="x","x",AO$2-'Indicator Date hidden'!AP130)</f>
        <v>0</v>
      </c>
      <c r="AP129" s="127">
        <f>IF('Indicator Date hidden'!AQ130="x","x",AP$2-'Indicator Date hidden'!AQ130)</f>
        <v>0</v>
      </c>
      <c r="AQ129" s="127">
        <f>IF('Indicator Date hidden'!AR130="x","x",AQ$2-'Indicator Date hidden'!AR130)</f>
        <v>0</v>
      </c>
      <c r="AR129" s="127">
        <f>IF('Indicator Date hidden'!AS130="x","x",AR$2-'Indicator Date hidden'!AS130)</f>
        <v>0</v>
      </c>
      <c r="AS129" s="127">
        <f>IF('Indicator Date hidden'!AT130="x","x",AS$2-'Indicator Date hidden'!AT130)</f>
        <v>0</v>
      </c>
      <c r="AT129" s="127">
        <f>IF('Indicator Date hidden'!AU130="x","x",AT$2-'Indicator Date hidden'!AU130)</f>
        <v>0</v>
      </c>
      <c r="AU129">
        <f t="shared" si="5"/>
        <v>2</v>
      </c>
      <c r="AV129" s="129">
        <f t="shared" si="6"/>
        <v>5.2631578947368418E-2</v>
      </c>
      <c r="AW129">
        <f t="shared" si="7"/>
        <v>1</v>
      </c>
      <c r="AX129" s="129" t="e">
        <f t="shared" ca="1" si="8"/>
        <v>#NAME?</v>
      </c>
      <c r="AY129" s="130">
        <f t="shared" si="9"/>
        <v>0</v>
      </c>
    </row>
    <row r="130" spans="1:51" ht="15.75" customHeight="1" x14ac:dyDescent="0.25">
      <c r="A130" s="47" t="s">
        <v>369</v>
      </c>
      <c r="B130" s="127">
        <f>IF('Indicator Date hidden'!C131="x","x",B$2-'Indicator Date hidden'!C131)</f>
        <v>0</v>
      </c>
      <c r="C130" s="127">
        <f>IF('Indicator Date hidden'!D131="x","x",C$2-'Indicator Date hidden'!D131)</f>
        <v>0</v>
      </c>
      <c r="D130" s="127">
        <f>IF('Indicator Date hidden'!E131="x","x",D$2-'Indicator Date hidden'!E131)</f>
        <v>0</v>
      </c>
      <c r="E130" s="127">
        <f>IF('Indicator Date hidden'!F131="x","x",E$2-'Indicator Date hidden'!F131)</f>
        <v>0</v>
      </c>
      <c r="F130" s="127">
        <f>IF('Indicator Date hidden'!G131="x","x",F$2-'Indicator Date hidden'!G131)</f>
        <v>0</v>
      </c>
      <c r="G130" s="127">
        <f>IF('Indicator Date hidden'!H131="x","x",G$2-'Indicator Date hidden'!H131)</f>
        <v>0</v>
      </c>
      <c r="H130" s="127">
        <f>IF('Indicator Date hidden'!I131="x","x",H$2-'Indicator Date hidden'!I131)</f>
        <v>2</v>
      </c>
      <c r="I130" s="127">
        <f>IF('Indicator Date hidden'!J131="x","x",I$2-'Indicator Date hidden'!J131)</f>
        <v>0</v>
      </c>
      <c r="J130" s="127">
        <f>IF('Indicator Date hidden'!K131="x","x",J$2-'Indicator Date hidden'!K131)</f>
        <v>0</v>
      </c>
      <c r="K130" s="127">
        <f>IF('Indicator Date hidden'!L131="x","x",K$2-'Indicator Date hidden'!L131)</f>
        <v>0</v>
      </c>
      <c r="L130" s="127">
        <f>IF('Indicator Date hidden'!M131="x","x",L$2-'Indicator Date hidden'!M131)</f>
        <v>0</v>
      </c>
      <c r="M130" s="127">
        <f>IF('Indicator Date hidden'!N131="x","x",M$2-'Indicator Date hidden'!N131)</f>
        <v>0</v>
      </c>
      <c r="N130" s="127">
        <f>IF('Indicator Date hidden'!O131="x","x",N$2-'Indicator Date hidden'!O131)</f>
        <v>0</v>
      </c>
      <c r="O130" s="127">
        <f>IF('Indicator Date hidden'!P131="x","x",O$2-'Indicator Date hidden'!P131)</f>
        <v>0</v>
      </c>
      <c r="P130" s="127">
        <f>IF('Indicator Date hidden'!Q131="x","x",P$2-'Indicator Date hidden'!Q131)</f>
        <v>0</v>
      </c>
      <c r="Q130" s="127">
        <f>IF('Indicator Date hidden'!R131="x","x",Q$2-'Indicator Date hidden'!R131)</f>
        <v>0</v>
      </c>
      <c r="R130" s="127">
        <f>IF('Indicator Date hidden'!S131="x","x",R$2-'Indicator Date hidden'!S131)</f>
        <v>0</v>
      </c>
      <c r="S130" s="127">
        <f>IF('Indicator Date hidden'!T131="x","x",S$2-'Indicator Date hidden'!T131)</f>
        <v>0</v>
      </c>
      <c r="T130" s="127">
        <f>IF('Indicator Date hidden'!U131="x","x",T$2-'Indicator Date hidden'!U131)</f>
        <v>0</v>
      </c>
      <c r="U130" s="127">
        <f>IF('Indicator Date hidden'!V131="x","x",U$2-'Indicator Date hidden'!V131)</f>
        <v>0</v>
      </c>
      <c r="V130" s="127">
        <f>IF('Indicator Date hidden'!W131="x","x",V$2-'Indicator Date hidden'!W131)</f>
        <v>0</v>
      </c>
      <c r="W130" s="127">
        <f>IF('Indicator Date hidden'!X131="x","x",W$2-'Indicator Date hidden'!X131)</f>
        <v>0</v>
      </c>
      <c r="X130" s="127">
        <f>IF('Indicator Date hidden'!Y131="x","x",X$2-'Indicator Date hidden'!Y131)</f>
        <v>0</v>
      </c>
      <c r="Y130" s="127">
        <f>IF('Indicator Date hidden'!Z131="x","x",Y$2-'Indicator Date hidden'!Z131)</f>
        <v>0</v>
      </c>
      <c r="Z130" s="127">
        <f>IF('Indicator Date hidden'!AA131="x","x",Z$2-'Indicator Date hidden'!AA131)</f>
        <v>0</v>
      </c>
      <c r="AA130" s="127">
        <f>IF('Indicator Date hidden'!AB131="x","x",AA$2-'Indicator Date hidden'!AB131)</f>
        <v>0</v>
      </c>
      <c r="AB130" s="127">
        <f>IF('Indicator Date hidden'!AC131="x","x",AB$2-'Indicator Date hidden'!AC131)</f>
        <v>0</v>
      </c>
      <c r="AC130" s="127">
        <f>IF('Indicator Date hidden'!AD131="x","x",AC$2-'Indicator Date hidden'!AD131)</f>
        <v>0</v>
      </c>
      <c r="AD130" s="127">
        <f>IF('Indicator Date hidden'!AE131="x","x",AD$2-'Indicator Date hidden'!AE131)</f>
        <v>0</v>
      </c>
      <c r="AE130" s="127">
        <f>IF('Indicator Date hidden'!AF131="x","x",AE$2-'Indicator Date hidden'!AF131)</f>
        <v>0</v>
      </c>
      <c r="AF130" s="127">
        <f>IF('Indicator Date hidden'!AG131="x","x",AF$2-'Indicator Date hidden'!AG131)</f>
        <v>0</v>
      </c>
      <c r="AG130" s="127">
        <f>IF('Indicator Date hidden'!AH131="x","x",AG$2-'Indicator Date hidden'!AH131)</f>
        <v>0</v>
      </c>
      <c r="AH130" s="127">
        <f>IF('Indicator Date hidden'!AI131="x","x",AH$2-'Indicator Date hidden'!AI131)</f>
        <v>0</v>
      </c>
      <c r="AI130" s="127">
        <f>IF('Indicator Date hidden'!AJ131="x","x",AI$2-'Indicator Date hidden'!AJ131)</f>
        <v>0</v>
      </c>
      <c r="AJ130" s="127">
        <f>IF('Indicator Date hidden'!AK131="x","x",AJ$2-'Indicator Date hidden'!AK131)</f>
        <v>0</v>
      </c>
      <c r="AK130" s="127">
        <f>IF('Indicator Date hidden'!AL131="x","x",AK$2-'Indicator Date hidden'!AL131)</f>
        <v>0</v>
      </c>
      <c r="AL130" s="127">
        <f>IF('Indicator Date hidden'!AM131="x","x",AL$2-'Indicator Date hidden'!AM131)</f>
        <v>0</v>
      </c>
      <c r="AM130" s="127">
        <f>IF('Indicator Date hidden'!AN131="x","x",AM$2-'Indicator Date hidden'!AN131)</f>
        <v>0</v>
      </c>
      <c r="AN130" s="127">
        <f>IF('Indicator Date hidden'!AO131="x","x",AN$2-'Indicator Date hidden'!AO131)</f>
        <v>0</v>
      </c>
      <c r="AO130" s="127">
        <f>IF('Indicator Date hidden'!AP131="x","x",AO$2-'Indicator Date hidden'!AP131)</f>
        <v>0</v>
      </c>
      <c r="AP130" s="127">
        <f>IF('Indicator Date hidden'!AQ131="x","x",AP$2-'Indicator Date hidden'!AQ131)</f>
        <v>0</v>
      </c>
      <c r="AQ130" s="127">
        <f>IF('Indicator Date hidden'!AR131="x","x",AQ$2-'Indicator Date hidden'!AR131)</f>
        <v>0</v>
      </c>
      <c r="AR130" s="127">
        <f>IF('Indicator Date hidden'!AS131="x","x",AR$2-'Indicator Date hidden'!AS131)</f>
        <v>0</v>
      </c>
      <c r="AS130" s="127">
        <f>IF('Indicator Date hidden'!AT131="x","x",AS$2-'Indicator Date hidden'!AT131)</f>
        <v>0</v>
      </c>
      <c r="AT130" s="127">
        <f>IF('Indicator Date hidden'!AU131="x","x",AT$2-'Indicator Date hidden'!AU131)</f>
        <v>0</v>
      </c>
      <c r="AU130">
        <f t="shared" si="5"/>
        <v>2</v>
      </c>
      <c r="AV130" s="129">
        <f t="shared" si="6"/>
        <v>5.2631578947368418E-2</v>
      </c>
      <c r="AW130">
        <f t="shared" si="7"/>
        <v>1</v>
      </c>
      <c r="AX130" s="129" t="e">
        <f t="shared" ca="1" si="8"/>
        <v>#NAME?</v>
      </c>
      <c r="AY130" s="130">
        <f t="shared" si="9"/>
        <v>0</v>
      </c>
    </row>
    <row r="131" spans="1:51" ht="15.75" customHeight="1" x14ac:dyDescent="0.25">
      <c r="A131" s="47" t="s">
        <v>370</v>
      </c>
      <c r="B131" s="127">
        <f>IF('Indicator Date hidden'!C132="x","x",B$2-'Indicator Date hidden'!C132)</f>
        <v>0</v>
      </c>
      <c r="C131" s="127">
        <f>IF('Indicator Date hidden'!D132="x","x",C$2-'Indicator Date hidden'!D132)</f>
        <v>0</v>
      </c>
      <c r="D131" s="127">
        <f>IF('Indicator Date hidden'!E132="x","x",D$2-'Indicator Date hidden'!E132)</f>
        <v>0</v>
      </c>
      <c r="E131" s="127">
        <f>IF('Indicator Date hidden'!F132="x","x",E$2-'Indicator Date hidden'!F132)</f>
        <v>0</v>
      </c>
      <c r="F131" s="127">
        <f>IF('Indicator Date hidden'!G132="x","x",F$2-'Indicator Date hidden'!G132)</f>
        <v>0</v>
      </c>
      <c r="G131" s="127">
        <f>IF('Indicator Date hidden'!H132="x","x",G$2-'Indicator Date hidden'!H132)</f>
        <v>0</v>
      </c>
      <c r="H131" s="127">
        <f>IF('Indicator Date hidden'!I132="x","x",H$2-'Indicator Date hidden'!I132)</f>
        <v>2</v>
      </c>
      <c r="I131" s="127">
        <f>IF('Indicator Date hidden'!J132="x","x",I$2-'Indicator Date hidden'!J132)</f>
        <v>0</v>
      </c>
      <c r="J131" s="127">
        <f>IF('Indicator Date hidden'!K132="x","x",J$2-'Indicator Date hidden'!K132)</f>
        <v>0</v>
      </c>
      <c r="K131" s="127">
        <f>IF('Indicator Date hidden'!L132="x","x",K$2-'Indicator Date hidden'!L132)</f>
        <v>0</v>
      </c>
      <c r="L131" s="127">
        <f>IF('Indicator Date hidden'!M132="x","x",L$2-'Indicator Date hidden'!M132)</f>
        <v>0</v>
      </c>
      <c r="M131" s="127">
        <f>IF('Indicator Date hidden'!N132="x","x",M$2-'Indicator Date hidden'!N132)</f>
        <v>0</v>
      </c>
      <c r="N131" s="127">
        <f>IF('Indicator Date hidden'!O132="x","x",N$2-'Indicator Date hidden'!O132)</f>
        <v>0</v>
      </c>
      <c r="O131" s="127">
        <f>IF('Indicator Date hidden'!P132="x","x",O$2-'Indicator Date hidden'!P132)</f>
        <v>0</v>
      </c>
      <c r="P131" s="127">
        <f>IF('Indicator Date hidden'!Q132="x","x",P$2-'Indicator Date hidden'!Q132)</f>
        <v>0</v>
      </c>
      <c r="Q131" s="127">
        <f>IF('Indicator Date hidden'!R132="x","x",Q$2-'Indicator Date hidden'!R132)</f>
        <v>0</v>
      </c>
      <c r="R131" s="127">
        <f>IF('Indicator Date hidden'!S132="x","x",R$2-'Indicator Date hidden'!S132)</f>
        <v>0</v>
      </c>
      <c r="S131" s="127">
        <f>IF('Indicator Date hidden'!T132="x","x",S$2-'Indicator Date hidden'!T132)</f>
        <v>0</v>
      </c>
      <c r="T131" s="127">
        <f>IF('Indicator Date hidden'!U132="x","x",T$2-'Indicator Date hidden'!U132)</f>
        <v>0</v>
      </c>
      <c r="U131" s="127">
        <f>IF('Indicator Date hidden'!V132="x","x",U$2-'Indicator Date hidden'!V132)</f>
        <v>0</v>
      </c>
      <c r="V131" s="127">
        <f>IF('Indicator Date hidden'!W132="x","x",V$2-'Indicator Date hidden'!W132)</f>
        <v>0</v>
      </c>
      <c r="W131" s="127">
        <f>IF('Indicator Date hidden'!X132="x","x",W$2-'Indicator Date hidden'!X132)</f>
        <v>0</v>
      </c>
      <c r="X131" s="127">
        <f>IF('Indicator Date hidden'!Y132="x","x",X$2-'Indicator Date hidden'!Y132)</f>
        <v>0</v>
      </c>
      <c r="Y131" s="127">
        <f>IF('Indicator Date hidden'!Z132="x","x",Y$2-'Indicator Date hidden'!Z132)</f>
        <v>0</v>
      </c>
      <c r="Z131" s="127">
        <f>IF('Indicator Date hidden'!AA132="x","x",Z$2-'Indicator Date hidden'!AA132)</f>
        <v>0</v>
      </c>
      <c r="AA131" s="127">
        <f>IF('Indicator Date hidden'!AB132="x","x",AA$2-'Indicator Date hidden'!AB132)</f>
        <v>0</v>
      </c>
      <c r="AB131" s="127">
        <f>IF('Indicator Date hidden'!AC132="x","x",AB$2-'Indicator Date hidden'!AC132)</f>
        <v>0</v>
      </c>
      <c r="AC131" s="127">
        <f>IF('Indicator Date hidden'!AD132="x","x",AC$2-'Indicator Date hidden'!AD132)</f>
        <v>0</v>
      </c>
      <c r="AD131" s="127">
        <f>IF('Indicator Date hidden'!AE132="x","x",AD$2-'Indicator Date hidden'!AE132)</f>
        <v>0</v>
      </c>
      <c r="AE131" s="127">
        <f>IF('Indicator Date hidden'!AF132="x","x",AE$2-'Indicator Date hidden'!AF132)</f>
        <v>0</v>
      </c>
      <c r="AF131" s="127">
        <f>IF('Indicator Date hidden'!AG132="x","x",AF$2-'Indicator Date hidden'!AG132)</f>
        <v>0</v>
      </c>
      <c r="AG131" s="127">
        <f>IF('Indicator Date hidden'!AH132="x","x",AG$2-'Indicator Date hidden'!AH132)</f>
        <v>0</v>
      </c>
      <c r="AH131" s="127">
        <f>IF('Indicator Date hidden'!AI132="x","x",AH$2-'Indicator Date hidden'!AI132)</f>
        <v>0</v>
      </c>
      <c r="AI131" s="127">
        <f>IF('Indicator Date hidden'!AJ132="x","x",AI$2-'Indicator Date hidden'!AJ132)</f>
        <v>0</v>
      </c>
      <c r="AJ131" s="127">
        <f>IF('Indicator Date hidden'!AK132="x","x",AJ$2-'Indicator Date hidden'!AK132)</f>
        <v>0</v>
      </c>
      <c r="AK131" s="127">
        <f>IF('Indicator Date hidden'!AL132="x","x",AK$2-'Indicator Date hidden'!AL132)</f>
        <v>0</v>
      </c>
      <c r="AL131" s="127">
        <f>IF('Indicator Date hidden'!AM132="x","x",AL$2-'Indicator Date hidden'!AM132)</f>
        <v>0</v>
      </c>
      <c r="AM131" s="127">
        <f>IF('Indicator Date hidden'!AN132="x","x",AM$2-'Indicator Date hidden'!AN132)</f>
        <v>0</v>
      </c>
      <c r="AN131" s="127">
        <f>IF('Indicator Date hidden'!AO132="x","x",AN$2-'Indicator Date hidden'!AO132)</f>
        <v>0</v>
      </c>
      <c r="AO131" s="127">
        <f>IF('Indicator Date hidden'!AP132="x","x",AO$2-'Indicator Date hidden'!AP132)</f>
        <v>0</v>
      </c>
      <c r="AP131" s="127">
        <f>IF('Indicator Date hidden'!AQ132="x","x",AP$2-'Indicator Date hidden'!AQ132)</f>
        <v>0</v>
      </c>
      <c r="AQ131" s="127">
        <f>IF('Indicator Date hidden'!AR132="x","x",AQ$2-'Indicator Date hidden'!AR132)</f>
        <v>0</v>
      </c>
      <c r="AR131" s="127">
        <f>IF('Indicator Date hidden'!AS132="x","x",AR$2-'Indicator Date hidden'!AS132)</f>
        <v>0</v>
      </c>
      <c r="AS131" s="127">
        <f>IF('Indicator Date hidden'!AT132="x","x",AS$2-'Indicator Date hidden'!AT132)</f>
        <v>0</v>
      </c>
      <c r="AT131" s="127">
        <f>IF('Indicator Date hidden'!AU132="x","x",AT$2-'Indicator Date hidden'!AU132)</f>
        <v>0</v>
      </c>
      <c r="AU131">
        <f t="shared" ref="AU131:AU194" si="10">SUM(B131:AM131)</f>
        <v>2</v>
      </c>
      <c r="AV131" s="129">
        <f t="shared" ref="AV131:AV194" si="11">AU131/COUNT(B131:AM131)</f>
        <v>5.2631578947368418E-2</v>
      </c>
      <c r="AW131">
        <f t="shared" ref="AW131:AW194" si="12">COUNTIF(B131:AM131,"&gt;0")</f>
        <v>1</v>
      </c>
      <c r="AX131" s="129" t="e">
        <f t="shared" ref="AX131:AX194" ca="1" si="13">_xludf.STDEV.P(B131:AM131)</f>
        <v>#NAME?</v>
      </c>
      <c r="AY131" s="130">
        <f t="shared" ref="AY131:AY194" si="14">MEDIAN(B131:AM131)</f>
        <v>0</v>
      </c>
    </row>
    <row r="132" spans="1:51" ht="15.75" customHeight="1" x14ac:dyDescent="0.25">
      <c r="A132" s="47" t="s">
        <v>372</v>
      </c>
      <c r="B132" s="127">
        <f>IF('Indicator Date hidden'!C133="x","x",B$2-'Indicator Date hidden'!C133)</f>
        <v>0</v>
      </c>
      <c r="C132" s="127">
        <f>IF('Indicator Date hidden'!D133="x","x",C$2-'Indicator Date hidden'!D133)</f>
        <v>0</v>
      </c>
      <c r="D132" s="127">
        <f>IF('Indicator Date hidden'!E133="x","x",D$2-'Indicator Date hidden'!E133)</f>
        <v>0</v>
      </c>
      <c r="E132" s="127">
        <f>IF('Indicator Date hidden'!F133="x","x",E$2-'Indicator Date hidden'!F133)</f>
        <v>0</v>
      </c>
      <c r="F132" s="127">
        <f>IF('Indicator Date hidden'!G133="x","x",F$2-'Indicator Date hidden'!G133)</f>
        <v>0</v>
      </c>
      <c r="G132" s="127">
        <f>IF('Indicator Date hidden'!H133="x","x",G$2-'Indicator Date hidden'!H133)</f>
        <v>0</v>
      </c>
      <c r="H132" s="127">
        <f>IF('Indicator Date hidden'!I133="x","x",H$2-'Indicator Date hidden'!I133)</f>
        <v>2</v>
      </c>
      <c r="I132" s="127">
        <f>IF('Indicator Date hidden'!J133="x","x",I$2-'Indicator Date hidden'!J133)</f>
        <v>0</v>
      </c>
      <c r="J132" s="127">
        <f>IF('Indicator Date hidden'!K133="x","x",J$2-'Indicator Date hidden'!K133)</f>
        <v>0</v>
      </c>
      <c r="K132" s="127">
        <f>IF('Indicator Date hidden'!L133="x","x",K$2-'Indicator Date hidden'!L133)</f>
        <v>0</v>
      </c>
      <c r="L132" s="127">
        <f>IF('Indicator Date hidden'!M133="x","x",L$2-'Indicator Date hidden'!M133)</f>
        <v>0</v>
      </c>
      <c r="M132" s="127">
        <f>IF('Indicator Date hidden'!N133="x","x",M$2-'Indicator Date hidden'!N133)</f>
        <v>0</v>
      </c>
      <c r="N132" s="127">
        <f>IF('Indicator Date hidden'!O133="x","x",N$2-'Indicator Date hidden'!O133)</f>
        <v>0</v>
      </c>
      <c r="O132" s="127">
        <f>IF('Indicator Date hidden'!P133="x","x",O$2-'Indicator Date hidden'!P133)</f>
        <v>0</v>
      </c>
      <c r="P132" s="127">
        <f>IF('Indicator Date hidden'!Q133="x","x",P$2-'Indicator Date hidden'!Q133)</f>
        <v>0</v>
      </c>
      <c r="Q132" s="127">
        <f>IF('Indicator Date hidden'!R133="x","x",Q$2-'Indicator Date hidden'!R133)</f>
        <v>0</v>
      </c>
      <c r="R132" s="127">
        <f>IF('Indicator Date hidden'!S133="x","x",R$2-'Indicator Date hidden'!S133)</f>
        <v>0</v>
      </c>
      <c r="S132" s="127">
        <f>IF('Indicator Date hidden'!T133="x","x",S$2-'Indicator Date hidden'!T133)</f>
        <v>0</v>
      </c>
      <c r="T132" s="127">
        <f>IF('Indicator Date hidden'!U133="x","x",T$2-'Indicator Date hidden'!U133)</f>
        <v>0</v>
      </c>
      <c r="U132" s="127">
        <f>IF('Indicator Date hidden'!V133="x","x",U$2-'Indicator Date hidden'!V133)</f>
        <v>0</v>
      </c>
      <c r="V132" s="127">
        <f>IF('Indicator Date hidden'!W133="x","x",V$2-'Indicator Date hidden'!W133)</f>
        <v>0</v>
      </c>
      <c r="W132" s="127">
        <f>IF('Indicator Date hidden'!X133="x","x",W$2-'Indicator Date hidden'!X133)</f>
        <v>0</v>
      </c>
      <c r="X132" s="127">
        <f>IF('Indicator Date hidden'!Y133="x","x",X$2-'Indicator Date hidden'!Y133)</f>
        <v>0</v>
      </c>
      <c r="Y132" s="127">
        <f>IF('Indicator Date hidden'!Z133="x","x",Y$2-'Indicator Date hidden'!Z133)</f>
        <v>0</v>
      </c>
      <c r="Z132" s="127">
        <f>IF('Indicator Date hidden'!AA133="x","x",Z$2-'Indicator Date hidden'!AA133)</f>
        <v>0</v>
      </c>
      <c r="AA132" s="127">
        <f>IF('Indicator Date hidden'!AB133="x","x",AA$2-'Indicator Date hidden'!AB133)</f>
        <v>0</v>
      </c>
      <c r="AB132" s="127">
        <f>IF('Indicator Date hidden'!AC133="x","x",AB$2-'Indicator Date hidden'!AC133)</f>
        <v>0</v>
      </c>
      <c r="AC132" s="127">
        <f>IF('Indicator Date hidden'!AD133="x","x",AC$2-'Indicator Date hidden'!AD133)</f>
        <v>0</v>
      </c>
      <c r="AD132" s="127">
        <f>IF('Indicator Date hidden'!AE133="x","x",AD$2-'Indicator Date hidden'!AE133)</f>
        <v>0</v>
      </c>
      <c r="AE132" s="127">
        <f>IF('Indicator Date hidden'!AF133="x","x",AE$2-'Indicator Date hidden'!AF133)</f>
        <v>0</v>
      </c>
      <c r="AF132" s="127">
        <f>IF('Indicator Date hidden'!AG133="x","x",AF$2-'Indicator Date hidden'!AG133)</f>
        <v>0</v>
      </c>
      <c r="AG132" s="127">
        <f>IF('Indicator Date hidden'!AH133="x","x",AG$2-'Indicator Date hidden'!AH133)</f>
        <v>0</v>
      </c>
      <c r="AH132" s="127">
        <f>IF('Indicator Date hidden'!AI133="x","x",AH$2-'Indicator Date hidden'!AI133)</f>
        <v>0</v>
      </c>
      <c r="AI132" s="127">
        <f>IF('Indicator Date hidden'!AJ133="x","x",AI$2-'Indicator Date hidden'!AJ133)</f>
        <v>0</v>
      </c>
      <c r="AJ132" s="127">
        <f>IF('Indicator Date hidden'!AK133="x","x",AJ$2-'Indicator Date hidden'!AK133)</f>
        <v>0</v>
      </c>
      <c r="AK132" s="127">
        <f>IF('Indicator Date hidden'!AL133="x","x",AK$2-'Indicator Date hidden'!AL133)</f>
        <v>0</v>
      </c>
      <c r="AL132" s="127">
        <f>IF('Indicator Date hidden'!AM133="x","x",AL$2-'Indicator Date hidden'!AM133)</f>
        <v>0</v>
      </c>
      <c r="AM132" s="127">
        <f>IF('Indicator Date hidden'!AN133="x","x",AM$2-'Indicator Date hidden'!AN133)</f>
        <v>0</v>
      </c>
      <c r="AN132" s="127">
        <f>IF('Indicator Date hidden'!AO133="x","x",AN$2-'Indicator Date hidden'!AO133)</f>
        <v>0</v>
      </c>
      <c r="AO132" s="127">
        <f>IF('Indicator Date hidden'!AP133="x","x",AO$2-'Indicator Date hidden'!AP133)</f>
        <v>0</v>
      </c>
      <c r="AP132" s="127">
        <f>IF('Indicator Date hidden'!AQ133="x","x",AP$2-'Indicator Date hidden'!AQ133)</f>
        <v>0</v>
      </c>
      <c r="AQ132" s="127">
        <f>IF('Indicator Date hidden'!AR133="x","x",AQ$2-'Indicator Date hidden'!AR133)</f>
        <v>0</v>
      </c>
      <c r="AR132" s="127">
        <f>IF('Indicator Date hidden'!AS133="x","x",AR$2-'Indicator Date hidden'!AS133)</f>
        <v>0</v>
      </c>
      <c r="AS132" s="127">
        <f>IF('Indicator Date hidden'!AT133="x","x",AS$2-'Indicator Date hidden'!AT133)</f>
        <v>0</v>
      </c>
      <c r="AT132" s="127">
        <f>IF('Indicator Date hidden'!AU133="x","x",AT$2-'Indicator Date hidden'!AU133)</f>
        <v>0</v>
      </c>
      <c r="AU132">
        <f t="shared" si="10"/>
        <v>2</v>
      </c>
      <c r="AV132" s="129">
        <f t="shared" si="11"/>
        <v>5.2631578947368418E-2</v>
      </c>
      <c r="AW132">
        <f t="shared" si="12"/>
        <v>1</v>
      </c>
      <c r="AX132" s="129" t="e">
        <f t="shared" ca="1" si="13"/>
        <v>#NAME?</v>
      </c>
      <c r="AY132" s="130">
        <f t="shared" si="14"/>
        <v>0</v>
      </c>
    </row>
    <row r="133" spans="1:51" ht="15.75" customHeight="1" x14ac:dyDescent="0.25">
      <c r="A133" s="47" t="s">
        <v>374</v>
      </c>
      <c r="B133" s="127">
        <f>IF('Indicator Date hidden'!C134="x","x",B$2-'Indicator Date hidden'!C134)</f>
        <v>0</v>
      </c>
      <c r="C133" s="127">
        <f>IF('Indicator Date hidden'!D134="x","x",C$2-'Indicator Date hidden'!D134)</f>
        <v>0</v>
      </c>
      <c r="D133" s="127">
        <f>IF('Indicator Date hidden'!E134="x","x",D$2-'Indicator Date hidden'!E134)</f>
        <v>0</v>
      </c>
      <c r="E133" s="127">
        <f>IF('Indicator Date hidden'!F134="x","x",E$2-'Indicator Date hidden'!F134)</f>
        <v>0</v>
      </c>
      <c r="F133" s="127">
        <f>IF('Indicator Date hidden'!G134="x","x",F$2-'Indicator Date hidden'!G134)</f>
        <v>0</v>
      </c>
      <c r="G133" s="127">
        <f>IF('Indicator Date hidden'!H134="x","x",G$2-'Indicator Date hidden'!H134)</f>
        <v>0</v>
      </c>
      <c r="H133" s="127">
        <f>IF('Indicator Date hidden'!I134="x","x",H$2-'Indicator Date hidden'!I134)</f>
        <v>2</v>
      </c>
      <c r="I133" s="127">
        <f>IF('Indicator Date hidden'!J134="x","x",I$2-'Indicator Date hidden'!J134)</f>
        <v>0</v>
      </c>
      <c r="J133" s="127">
        <f>IF('Indicator Date hidden'!K134="x","x",J$2-'Indicator Date hidden'!K134)</f>
        <v>0</v>
      </c>
      <c r="K133" s="127">
        <f>IF('Indicator Date hidden'!L134="x","x",K$2-'Indicator Date hidden'!L134)</f>
        <v>0</v>
      </c>
      <c r="L133" s="127">
        <f>IF('Indicator Date hidden'!M134="x","x",L$2-'Indicator Date hidden'!M134)</f>
        <v>0</v>
      </c>
      <c r="M133" s="127">
        <f>IF('Indicator Date hidden'!N134="x","x",M$2-'Indicator Date hidden'!N134)</f>
        <v>0</v>
      </c>
      <c r="N133" s="127">
        <f>IF('Indicator Date hidden'!O134="x","x",N$2-'Indicator Date hidden'!O134)</f>
        <v>0</v>
      </c>
      <c r="O133" s="127">
        <f>IF('Indicator Date hidden'!P134="x","x",O$2-'Indicator Date hidden'!P134)</f>
        <v>0</v>
      </c>
      <c r="P133" s="127">
        <f>IF('Indicator Date hidden'!Q134="x","x",P$2-'Indicator Date hidden'!Q134)</f>
        <v>0</v>
      </c>
      <c r="Q133" s="127">
        <f>IF('Indicator Date hidden'!R134="x","x",Q$2-'Indicator Date hidden'!R134)</f>
        <v>0</v>
      </c>
      <c r="R133" s="127">
        <f>IF('Indicator Date hidden'!S134="x","x",R$2-'Indicator Date hidden'!S134)</f>
        <v>0</v>
      </c>
      <c r="S133" s="127">
        <f>IF('Indicator Date hidden'!T134="x","x",S$2-'Indicator Date hidden'!T134)</f>
        <v>0</v>
      </c>
      <c r="T133" s="127">
        <f>IF('Indicator Date hidden'!U134="x","x",T$2-'Indicator Date hidden'!U134)</f>
        <v>0</v>
      </c>
      <c r="U133" s="127">
        <f>IF('Indicator Date hidden'!V134="x","x",U$2-'Indicator Date hidden'!V134)</f>
        <v>0</v>
      </c>
      <c r="V133" s="127">
        <f>IF('Indicator Date hidden'!W134="x","x",V$2-'Indicator Date hidden'!W134)</f>
        <v>0</v>
      </c>
      <c r="W133" s="127">
        <f>IF('Indicator Date hidden'!X134="x","x",W$2-'Indicator Date hidden'!X134)</f>
        <v>0</v>
      </c>
      <c r="X133" s="127">
        <f>IF('Indicator Date hidden'!Y134="x","x",X$2-'Indicator Date hidden'!Y134)</f>
        <v>0</v>
      </c>
      <c r="Y133" s="127">
        <f>IF('Indicator Date hidden'!Z134="x","x",Y$2-'Indicator Date hidden'!Z134)</f>
        <v>0</v>
      </c>
      <c r="Z133" s="127">
        <f>IF('Indicator Date hidden'!AA134="x","x",Z$2-'Indicator Date hidden'!AA134)</f>
        <v>0</v>
      </c>
      <c r="AA133" s="127">
        <f>IF('Indicator Date hidden'!AB134="x","x",AA$2-'Indicator Date hidden'!AB134)</f>
        <v>0</v>
      </c>
      <c r="AB133" s="127">
        <f>IF('Indicator Date hidden'!AC134="x","x",AB$2-'Indicator Date hidden'!AC134)</f>
        <v>0</v>
      </c>
      <c r="AC133" s="127">
        <f>IF('Indicator Date hidden'!AD134="x","x",AC$2-'Indicator Date hidden'!AD134)</f>
        <v>0</v>
      </c>
      <c r="AD133" s="127">
        <f>IF('Indicator Date hidden'!AE134="x","x",AD$2-'Indicator Date hidden'!AE134)</f>
        <v>0</v>
      </c>
      <c r="AE133" s="127">
        <f>IF('Indicator Date hidden'!AF134="x","x",AE$2-'Indicator Date hidden'!AF134)</f>
        <v>0</v>
      </c>
      <c r="AF133" s="127">
        <f>IF('Indicator Date hidden'!AG134="x","x",AF$2-'Indicator Date hidden'!AG134)</f>
        <v>0</v>
      </c>
      <c r="AG133" s="127">
        <f>IF('Indicator Date hidden'!AH134="x","x",AG$2-'Indicator Date hidden'!AH134)</f>
        <v>0</v>
      </c>
      <c r="AH133" s="127">
        <f>IF('Indicator Date hidden'!AI134="x","x",AH$2-'Indicator Date hidden'!AI134)</f>
        <v>0</v>
      </c>
      <c r="AI133" s="127">
        <f>IF('Indicator Date hidden'!AJ134="x","x",AI$2-'Indicator Date hidden'!AJ134)</f>
        <v>0</v>
      </c>
      <c r="AJ133" s="127">
        <f>IF('Indicator Date hidden'!AK134="x","x",AJ$2-'Indicator Date hidden'!AK134)</f>
        <v>0</v>
      </c>
      <c r="AK133" s="127">
        <f>IF('Indicator Date hidden'!AL134="x","x",AK$2-'Indicator Date hidden'!AL134)</f>
        <v>0</v>
      </c>
      <c r="AL133" s="127">
        <f>IF('Indicator Date hidden'!AM134="x","x",AL$2-'Indicator Date hidden'!AM134)</f>
        <v>0</v>
      </c>
      <c r="AM133" s="127">
        <f>IF('Indicator Date hidden'!AN134="x","x",AM$2-'Indicator Date hidden'!AN134)</f>
        <v>0</v>
      </c>
      <c r="AN133" s="127">
        <f>IF('Indicator Date hidden'!AO134="x","x",AN$2-'Indicator Date hidden'!AO134)</f>
        <v>0</v>
      </c>
      <c r="AO133" s="127">
        <f>IF('Indicator Date hidden'!AP134="x","x",AO$2-'Indicator Date hidden'!AP134)</f>
        <v>0</v>
      </c>
      <c r="AP133" s="127">
        <f>IF('Indicator Date hidden'!AQ134="x","x",AP$2-'Indicator Date hidden'!AQ134)</f>
        <v>0</v>
      </c>
      <c r="AQ133" s="127">
        <f>IF('Indicator Date hidden'!AR134="x","x",AQ$2-'Indicator Date hidden'!AR134)</f>
        <v>0</v>
      </c>
      <c r="AR133" s="127">
        <f>IF('Indicator Date hidden'!AS134="x","x",AR$2-'Indicator Date hidden'!AS134)</f>
        <v>0</v>
      </c>
      <c r="AS133" s="127">
        <f>IF('Indicator Date hidden'!AT134="x","x",AS$2-'Indicator Date hidden'!AT134)</f>
        <v>0</v>
      </c>
      <c r="AT133" s="127">
        <f>IF('Indicator Date hidden'!AU134="x","x",AT$2-'Indicator Date hidden'!AU134)</f>
        <v>0</v>
      </c>
      <c r="AU133">
        <f t="shared" si="10"/>
        <v>2</v>
      </c>
      <c r="AV133" s="129">
        <f t="shared" si="11"/>
        <v>5.2631578947368418E-2</v>
      </c>
      <c r="AW133">
        <f t="shared" si="12"/>
        <v>1</v>
      </c>
      <c r="AX133" s="129" t="e">
        <f t="shared" ca="1" si="13"/>
        <v>#NAME?</v>
      </c>
      <c r="AY133" s="130">
        <f t="shared" si="14"/>
        <v>0</v>
      </c>
    </row>
    <row r="134" spans="1:51" ht="15.75" customHeight="1" x14ac:dyDescent="0.25">
      <c r="A134" s="47" t="s">
        <v>376</v>
      </c>
      <c r="B134" s="127">
        <f>IF('Indicator Date hidden'!C135="x","x",B$2-'Indicator Date hidden'!C135)</f>
        <v>0</v>
      </c>
      <c r="C134" s="127">
        <f>IF('Indicator Date hidden'!D135="x","x",C$2-'Indicator Date hidden'!D135)</f>
        <v>0</v>
      </c>
      <c r="D134" s="127">
        <f>IF('Indicator Date hidden'!E135="x","x",D$2-'Indicator Date hidden'!E135)</f>
        <v>0</v>
      </c>
      <c r="E134" s="127">
        <f>IF('Indicator Date hidden'!F135="x","x",E$2-'Indicator Date hidden'!F135)</f>
        <v>0</v>
      </c>
      <c r="F134" s="127">
        <f>IF('Indicator Date hidden'!G135="x","x",F$2-'Indicator Date hidden'!G135)</f>
        <v>0</v>
      </c>
      <c r="G134" s="127">
        <f>IF('Indicator Date hidden'!H135="x","x",G$2-'Indicator Date hidden'!H135)</f>
        <v>0</v>
      </c>
      <c r="H134" s="127">
        <f>IF('Indicator Date hidden'!I135="x","x",H$2-'Indicator Date hidden'!I135)</f>
        <v>2</v>
      </c>
      <c r="I134" s="127">
        <f>IF('Indicator Date hidden'!J135="x","x",I$2-'Indicator Date hidden'!J135)</f>
        <v>0</v>
      </c>
      <c r="J134" s="127">
        <f>IF('Indicator Date hidden'!K135="x","x",J$2-'Indicator Date hidden'!K135)</f>
        <v>0</v>
      </c>
      <c r="K134" s="127">
        <f>IF('Indicator Date hidden'!L135="x","x",K$2-'Indicator Date hidden'!L135)</f>
        <v>0</v>
      </c>
      <c r="L134" s="127">
        <f>IF('Indicator Date hidden'!M135="x","x",L$2-'Indicator Date hidden'!M135)</f>
        <v>0</v>
      </c>
      <c r="M134" s="127">
        <f>IF('Indicator Date hidden'!N135="x","x",M$2-'Indicator Date hidden'!N135)</f>
        <v>0</v>
      </c>
      <c r="N134" s="127">
        <f>IF('Indicator Date hidden'!O135="x","x",N$2-'Indicator Date hidden'!O135)</f>
        <v>0</v>
      </c>
      <c r="O134" s="127">
        <f>IF('Indicator Date hidden'!P135="x","x",O$2-'Indicator Date hidden'!P135)</f>
        <v>0</v>
      </c>
      <c r="P134" s="127">
        <f>IF('Indicator Date hidden'!Q135="x","x",P$2-'Indicator Date hidden'!Q135)</f>
        <v>0</v>
      </c>
      <c r="Q134" s="127">
        <f>IF('Indicator Date hidden'!R135="x","x",Q$2-'Indicator Date hidden'!R135)</f>
        <v>0</v>
      </c>
      <c r="R134" s="127">
        <f>IF('Indicator Date hidden'!S135="x","x",R$2-'Indicator Date hidden'!S135)</f>
        <v>0</v>
      </c>
      <c r="S134" s="127">
        <f>IF('Indicator Date hidden'!T135="x","x",S$2-'Indicator Date hidden'!T135)</f>
        <v>0</v>
      </c>
      <c r="T134" s="127">
        <f>IF('Indicator Date hidden'!U135="x","x",T$2-'Indicator Date hidden'!U135)</f>
        <v>0</v>
      </c>
      <c r="U134" s="127">
        <f>IF('Indicator Date hidden'!V135="x","x",U$2-'Indicator Date hidden'!V135)</f>
        <v>0</v>
      </c>
      <c r="V134" s="127">
        <f>IF('Indicator Date hidden'!W135="x","x",V$2-'Indicator Date hidden'!W135)</f>
        <v>0</v>
      </c>
      <c r="W134" s="127">
        <f>IF('Indicator Date hidden'!X135="x","x",W$2-'Indicator Date hidden'!X135)</f>
        <v>0</v>
      </c>
      <c r="X134" s="127">
        <f>IF('Indicator Date hidden'!Y135="x","x",X$2-'Indicator Date hidden'!Y135)</f>
        <v>0</v>
      </c>
      <c r="Y134" s="127">
        <f>IF('Indicator Date hidden'!Z135="x","x",Y$2-'Indicator Date hidden'!Z135)</f>
        <v>0</v>
      </c>
      <c r="Z134" s="127">
        <f>IF('Indicator Date hidden'!AA135="x","x",Z$2-'Indicator Date hidden'!AA135)</f>
        <v>0</v>
      </c>
      <c r="AA134" s="127">
        <f>IF('Indicator Date hidden'!AB135="x","x",AA$2-'Indicator Date hidden'!AB135)</f>
        <v>0</v>
      </c>
      <c r="AB134" s="127">
        <f>IF('Indicator Date hidden'!AC135="x","x",AB$2-'Indicator Date hidden'!AC135)</f>
        <v>0</v>
      </c>
      <c r="AC134" s="127">
        <f>IF('Indicator Date hidden'!AD135="x","x",AC$2-'Indicator Date hidden'!AD135)</f>
        <v>0</v>
      </c>
      <c r="AD134" s="127">
        <f>IF('Indicator Date hidden'!AE135="x","x",AD$2-'Indicator Date hidden'!AE135)</f>
        <v>0</v>
      </c>
      <c r="AE134" s="127">
        <f>IF('Indicator Date hidden'!AF135="x","x",AE$2-'Indicator Date hidden'!AF135)</f>
        <v>0</v>
      </c>
      <c r="AF134" s="127">
        <f>IF('Indicator Date hidden'!AG135="x","x",AF$2-'Indicator Date hidden'!AG135)</f>
        <v>0</v>
      </c>
      <c r="AG134" s="127">
        <f>IF('Indicator Date hidden'!AH135="x","x",AG$2-'Indicator Date hidden'!AH135)</f>
        <v>0</v>
      </c>
      <c r="AH134" s="127">
        <f>IF('Indicator Date hidden'!AI135="x","x",AH$2-'Indicator Date hidden'!AI135)</f>
        <v>0</v>
      </c>
      <c r="AI134" s="127">
        <f>IF('Indicator Date hidden'!AJ135="x","x",AI$2-'Indicator Date hidden'!AJ135)</f>
        <v>0</v>
      </c>
      <c r="AJ134" s="127">
        <f>IF('Indicator Date hidden'!AK135="x","x",AJ$2-'Indicator Date hidden'!AK135)</f>
        <v>0</v>
      </c>
      <c r="AK134" s="127">
        <f>IF('Indicator Date hidden'!AL135="x","x",AK$2-'Indicator Date hidden'!AL135)</f>
        <v>0</v>
      </c>
      <c r="AL134" s="127">
        <f>IF('Indicator Date hidden'!AM135="x","x",AL$2-'Indicator Date hidden'!AM135)</f>
        <v>0</v>
      </c>
      <c r="AM134" s="127">
        <f>IF('Indicator Date hidden'!AN135="x","x",AM$2-'Indicator Date hidden'!AN135)</f>
        <v>0</v>
      </c>
      <c r="AN134" s="127">
        <f>IF('Indicator Date hidden'!AO135="x","x",AN$2-'Indicator Date hidden'!AO135)</f>
        <v>0</v>
      </c>
      <c r="AO134" s="127">
        <f>IF('Indicator Date hidden'!AP135="x","x",AO$2-'Indicator Date hidden'!AP135)</f>
        <v>0</v>
      </c>
      <c r="AP134" s="127">
        <f>IF('Indicator Date hidden'!AQ135="x","x",AP$2-'Indicator Date hidden'!AQ135)</f>
        <v>0</v>
      </c>
      <c r="AQ134" s="127">
        <f>IF('Indicator Date hidden'!AR135="x","x",AQ$2-'Indicator Date hidden'!AR135)</f>
        <v>0</v>
      </c>
      <c r="AR134" s="127">
        <f>IF('Indicator Date hidden'!AS135="x","x",AR$2-'Indicator Date hidden'!AS135)</f>
        <v>0</v>
      </c>
      <c r="AS134" s="127">
        <f>IF('Indicator Date hidden'!AT135="x","x",AS$2-'Indicator Date hidden'!AT135)</f>
        <v>0</v>
      </c>
      <c r="AT134" s="127">
        <f>IF('Indicator Date hidden'!AU135="x","x",AT$2-'Indicator Date hidden'!AU135)</f>
        <v>0</v>
      </c>
      <c r="AU134">
        <f t="shared" si="10"/>
        <v>2</v>
      </c>
      <c r="AV134" s="129">
        <f t="shared" si="11"/>
        <v>5.2631578947368418E-2</v>
      </c>
      <c r="AW134">
        <f t="shared" si="12"/>
        <v>1</v>
      </c>
      <c r="AX134" s="129" t="e">
        <f t="shared" ca="1" si="13"/>
        <v>#NAME?</v>
      </c>
      <c r="AY134" s="130">
        <f t="shared" si="14"/>
        <v>0</v>
      </c>
    </row>
    <row r="135" spans="1:51" ht="15.75" customHeight="1" x14ac:dyDescent="0.25">
      <c r="A135" s="47" t="s">
        <v>378</v>
      </c>
      <c r="B135" s="127">
        <f>IF('Indicator Date hidden'!C136="x","x",B$2-'Indicator Date hidden'!C136)</f>
        <v>0</v>
      </c>
      <c r="C135" s="127">
        <f>IF('Indicator Date hidden'!D136="x","x",C$2-'Indicator Date hidden'!D136)</f>
        <v>0</v>
      </c>
      <c r="D135" s="127">
        <f>IF('Indicator Date hidden'!E136="x","x",D$2-'Indicator Date hidden'!E136)</f>
        <v>0</v>
      </c>
      <c r="E135" s="127">
        <f>IF('Indicator Date hidden'!F136="x","x",E$2-'Indicator Date hidden'!F136)</f>
        <v>0</v>
      </c>
      <c r="F135" s="127">
        <f>IF('Indicator Date hidden'!G136="x","x",F$2-'Indicator Date hidden'!G136)</f>
        <v>0</v>
      </c>
      <c r="G135" s="127">
        <f>IF('Indicator Date hidden'!H136="x","x",G$2-'Indicator Date hidden'!H136)</f>
        <v>0</v>
      </c>
      <c r="H135" s="127">
        <f>IF('Indicator Date hidden'!I136="x","x",H$2-'Indicator Date hidden'!I136)</f>
        <v>2</v>
      </c>
      <c r="I135" s="127">
        <f>IF('Indicator Date hidden'!J136="x","x",I$2-'Indicator Date hidden'!J136)</f>
        <v>0</v>
      </c>
      <c r="J135" s="127">
        <f>IF('Indicator Date hidden'!K136="x","x",J$2-'Indicator Date hidden'!K136)</f>
        <v>0</v>
      </c>
      <c r="K135" s="127">
        <f>IF('Indicator Date hidden'!L136="x","x",K$2-'Indicator Date hidden'!L136)</f>
        <v>0</v>
      </c>
      <c r="L135" s="127">
        <f>IF('Indicator Date hidden'!M136="x","x",L$2-'Indicator Date hidden'!M136)</f>
        <v>0</v>
      </c>
      <c r="M135" s="127">
        <f>IF('Indicator Date hidden'!N136="x","x",M$2-'Indicator Date hidden'!N136)</f>
        <v>0</v>
      </c>
      <c r="N135" s="127">
        <f>IF('Indicator Date hidden'!O136="x","x",N$2-'Indicator Date hidden'!O136)</f>
        <v>0</v>
      </c>
      <c r="O135" s="127">
        <f>IF('Indicator Date hidden'!P136="x","x",O$2-'Indicator Date hidden'!P136)</f>
        <v>0</v>
      </c>
      <c r="P135" s="127">
        <f>IF('Indicator Date hidden'!Q136="x","x",P$2-'Indicator Date hidden'!Q136)</f>
        <v>0</v>
      </c>
      <c r="Q135" s="127">
        <f>IF('Indicator Date hidden'!R136="x","x",Q$2-'Indicator Date hidden'!R136)</f>
        <v>0</v>
      </c>
      <c r="R135" s="127">
        <f>IF('Indicator Date hidden'!S136="x","x",R$2-'Indicator Date hidden'!S136)</f>
        <v>0</v>
      </c>
      <c r="S135" s="127">
        <f>IF('Indicator Date hidden'!T136="x","x",S$2-'Indicator Date hidden'!T136)</f>
        <v>0</v>
      </c>
      <c r="T135" s="127">
        <f>IF('Indicator Date hidden'!U136="x","x",T$2-'Indicator Date hidden'!U136)</f>
        <v>0</v>
      </c>
      <c r="U135" s="127">
        <f>IF('Indicator Date hidden'!V136="x","x",U$2-'Indicator Date hidden'!V136)</f>
        <v>0</v>
      </c>
      <c r="V135" s="127">
        <f>IF('Indicator Date hidden'!W136="x","x",V$2-'Indicator Date hidden'!W136)</f>
        <v>0</v>
      </c>
      <c r="W135" s="127">
        <f>IF('Indicator Date hidden'!X136="x","x",W$2-'Indicator Date hidden'!X136)</f>
        <v>0</v>
      </c>
      <c r="X135" s="127">
        <f>IF('Indicator Date hidden'!Y136="x","x",X$2-'Indicator Date hidden'!Y136)</f>
        <v>0</v>
      </c>
      <c r="Y135" s="127">
        <f>IF('Indicator Date hidden'!Z136="x","x",Y$2-'Indicator Date hidden'!Z136)</f>
        <v>0</v>
      </c>
      <c r="Z135" s="127">
        <f>IF('Indicator Date hidden'!AA136="x","x",Z$2-'Indicator Date hidden'!AA136)</f>
        <v>0</v>
      </c>
      <c r="AA135" s="127">
        <f>IF('Indicator Date hidden'!AB136="x","x",AA$2-'Indicator Date hidden'!AB136)</f>
        <v>0</v>
      </c>
      <c r="AB135" s="127">
        <f>IF('Indicator Date hidden'!AC136="x","x",AB$2-'Indicator Date hidden'!AC136)</f>
        <v>0</v>
      </c>
      <c r="AC135" s="127">
        <f>IF('Indicator Date hidden'!AD136="x","x",AC$2-'Indicator Date hidden'!AD136)</f>
        <v>0</v>
      </c>
      <c r="AD135" s="127">
        <f>IF('Indicator Date hidden'!AE136="x","x",AD$2-'Indicator Date hidden'!AE136)</f>
        <v>0</v>
      </c>
      <c r="AE135" s="127">
        <f>IF('Indicator Date hidden'!AF136="x","x",AE$2-'Indicator Date hidden'!AF136)</f>
        <v>0</v>
      </c>
      <c r="AF135" s="127">
        <f>IF('Indicator Date hidden'!AG136="x","x",AF$2-'Indicator Date hidden'!AG136)</f>
        <v>0</v>
      </c>
      <c r="AG135" s="127">
        <f>IF('Indicator Date hidden'!AH136="x","x",AG$2-'Indicator Date hidden'!AH136)</f>
        <v>0</v>
      </c>
      <c r="AH135" s="127">
        <f>IF('Indicator Date hidden'!AI136="x","x",AH$2-'Indicator Date hidden'!AI136)</f>
        <v>0</v>
      </c>
      <c r="AI135" s="127">
        <f>IF('Indicator Date hidden'!AJ136="x","x",AI$2-'Indicator Date hidden'!AJ136)</f>
        <v>0</v>
      </c>
      <c r="AJ135" s="127">
        <f>IF('Indicator Date hidden'!AK136="x","x",AJ$2-'Indicator Date hidden'!AK136)</f>
        <v>0</v>
      </c>
      <c r="AK135" s="127">
        <f>IF('Indicator Date hidden'!AL136="x","x",AK$2-'Indicator Date hidden'!AL136)</f>
        <v>0</v>
      </c>
      <c r="AL135" s="127">
        <f>IF('Indicator Date hidden'!AM136="x","x",AL$2-'Indicator Date hidden'!AM136)</f>
        <v>0</v>
      </c>
      <c r="AM135" s="127">
        <f>IF('Indicator Date hidden'!AN136="x","x",AM$2-'Indicator Date hidden'!AN136)</f>
        <v>0</v>
      </c>
      <c r="AN135" s="127">
        <f>IF('Indicator Date hidden'!AO136="x","x",AN$2-'Indicator Date hidden'!AO136)</f>
        <v>0</v>
      </c>
      <c r="AO135" s="127">
        <f>IF('Indicator Date hidden'!AP136="x","x",AO$2-'Indicator Date hidden'!AP136)</f>
        <v>0</v>
      </c>
      <c r="AP135" s="127">
        <f>IF('Indicator Date hidden'!AQ136="x","x",AP$2-'Indicator Date hidden'!AQ136)</f>
        <v>0</v>
      </c>
      <c r="AQ135" s="127">
        <f>IF('Indicator Date hidden'!AR136="x","x",AQ$2-'Indicator Date hidden'!AR136)</f>
        <v>0</v>
      </c>
      <c r="AR135" s="127">
        <f>IF('Indicator Date hidden'!AS136="x","x",AR$2-'Indicator Date hidden'!AS136)</f>
        <v>0</v>
      </c>
      <c r="AS135" s="127">
        <f>IF('Indicator Date hidden'!AT136="x","x",AS$2-'Indicator Date hidden'!AT136)</f>
        <v>0</v>
      </c>
      <c r="AT135" s="127">
        <f>IF('Indicator Date hidden'!AU136="x","x",AT$2-'Indicator Date hidden'!AU136)</f>
        <v>0</v>
      </c>
      <c r="AU135">
        <f t="shared" si="10"/>
        <v>2</v>
      </c>
      <c r="AV135" s="129">
        <f t="shared" si="11"/>
        <v>5.2631578947368418E-2</v>
      </c>
      <c r="AW135">
        <f t="shared" si="12"/>
        <v>1</v>
      </c>
      <c r="AX135" s="129" t="e">
        <f t="shared" ca="1" si="13"/>
        <v>#NAME?</v>
      </c>
      <c r="AY135" s="130">
        <f t="shared" si="14"/>
        <v>0</v>
      </c>
    </row>
    <row r="136" spans="1:51" ht="15.75" customHeight="1" x14ac:dyDescent="0.25">
      <c r="A136" s="47" t="s">
        <v>380</v>
      </c>
      <c r="B136" s="127">
        <f>IF('Indicator Date hidden'!C137="x","x",B$2-'Indicator Date hidden'!C137)</f>
        <v>0</v>
      </c>
      <c r="C136" s="127">
        <f>IF('Indicator Date hidden'!D137="x","x",C$2-'Indicator Date hidden'!D137)</f>
        <v>0</v>
      </c>
      <c r="D136" s="127">
        <f>IF('Indicator Date hidden'!E137="x","x",D$2-'Indicator Date hidden'!E137)</f>
        <v>0</v>
      </c>
      <c r="E136" s="127">
        <f>IF('Indicator Date hidden'!F137="x","x",E$2-'Indicator Date hidden'!F137)</f>
        <v>0</v>
      </c>
      <c r="F136" s="127">
        <f>IF('Indicator Date hidden'!G137="x","x",F$2-'Indicator Date hidden'!G137)</f>
        <v>0</v>
      </c>
      <c r="G136" s="127">
        <f>IF('Indicator Date hidden'!H137="x","x",G$2-'Indicator Date hidden'!H137)</f>
        <v>0</v>
      </c>
      <c r="H136" s="127">
        <f>IF('Indicator Date hidden'!I137="x","x",H$2-'Indicator Date hidden'!I137)</f>
        <v>2</v>
      </c>
      <c r="I136" s="127">
        <f>IF('Indicator Date hidden'!J137="x","x",I$2-'Indicator Date hidden'!J137)</f>
        <v>0</v>
      </c>
      <c r="J136" s="127">
        <f>IF('Indicator Date hidden'!K137="x","x",J$2-'Indicator Date hidden'!K137)</f>
        <v>0</v>
      </c>
      <c r="K136" s="127">
        <f>IF('Indicator Date hidden'!L137="x","x",K$2-'Indicator Date hidden'!L137)</f>
        <v>0</v>
      </c>
      <c r="L136" s="127">
        <f>IF('Indicator Date hidden'!M137="x","x",L$2-'Indicator Date hidden'!M137)</f>
        <v>0</v>
      </c>
      <c r="M136" s="127">
        <f>IF('Indicator Date hidden'!N137="x","x",M$2-'Indicator Date hidden'!N137)</f>
        <v>0</v>
      </c>
      <c r="N136" s="127">
        <f>IF('Indicator Date hidden'!O137="x","x",N$2-'Indicator Date hidden'!O137)</f>
        <v>0</v>
      </c>
      <c r="O136" s="127">
        <f>IF('Indicator Date hidden'!P137="x","x",O$2-'Indicator Date hidden'!P137)</f>
        <v>0</v>
      </c>
      <c r="P136" s="127">
        <f>IF('Indicator Date hidden'!Q137="x","x",P$2-'Indicator Date hidden'!Q137)</f>
        <v>0</v>
      </c>
      <c r="Q136" s="127">
        <f>IF('Indicator Date hidden'!R137="x","x",Q$2-'Indicator Date hidden'!R137)</f>
        <v>0</v>
      </c>
      <c r="R136" s="127">
        <f>IF('Indicator Date hidden'!S137="x","x",R$2-'Indicator Date hidden'!S137)</f>
        <v>0</v>
      </c>
      <c r="S136" s="127">
        <f>IF('Indicator Date hidden'!T137="x","x",S$2-'Indicator Date hidden'!T137)</f>
        <v>0</v>
      </c>
      <c r="T136" s="127">
        <f>IF('Indicator Date hidden'!U137="x","x",T$2-'Indicator Date hidden'!U137)</f>
        <v>0</v>
      </c>
      <c r="U136" s="127">
        <f>IF('Indicator Date hidden'!V137="x","x",U$2-'Indicator Date hidden'!V137)</f>
        <v>0</v>
      </c>
      <c r="V136" s="127">
        <f>IF('Indicator Date hidden'!W137="x","x",V$2-'Indicator Date hidden'!W137)</f>
        <v>0</v>
      </c>
      <c r="W136" s="127">
        <f>IF('Indicator Date hidden'!X137="x","x",W$2-'Indicator Date hidden'!X137)</f>
        <v>0</v>
      </c>
      <c r="X136" s="127">
        <f>IF('Indicator Date hidden'!Y137="x","x",X$2-'Indicator Date hidden'!Y137)</f>
        <v>0</v>
      </c>
      <c r="Y136" s="127">
        <f>IF('Indicator Date hidden'!Z137="x","x",Y$2-'Indicator Date hidden'!Z137)</f>
        <v>0</v>
      </c>
      <c r="Z136" s="127">
        <f>IF('Indicator Date hidden'!AA137="x","x",Z$2-'Indicator Date hidden'!AA137)</f>
        <v>0</v>
      </c>
      <c r="AA136" s="127">
        <f>IF('Indicator Date hidden'!AB137="x","x",AA$2-'Indicator Date hidden'!AB137)</f>
        <v>0</v>
      </c>
      <c r="AB136" s="127">
        <f>IF('Indicator Date hidden'!AC137="x","x",AB$2-'Indicator Date hidden'!AC137)</f>
        <v>0</v>
      </c>
      <c r="AC136" s="127">
        <f>IF('Indicator Date hidden'!AD137="x","x",AC$2-'Indicator Date hidden'!AD137)</f>
        <v>0</v>
      </c>
      <c r="AD136" s="127">
        <f>IF('Indicator Date hidden'!AE137="x","x",AD$2-'Indicator Date hidden'!AE137)</f>
        <v>0</v>
      </c>
      <c r="AE136" s="127">
        <f>IF('Indicator Date hidden'!AF137="x","x",AE$2-'Indicator Date hidden'!AF137)</f>
        <v>0</v>
      </c>
      <c r="AF136" s="127">
        <f>IF('Indicator Date hidden'!AG137="x","x",AF$2-'Indicator Date hidden'!AG137)</f>
        <v>0</v>
      </c>
      <c r="AG136" s="127">
        <f>IF('Indicator Date hidden'!AH137="x","x",AG$2-'Indicator Date hidden'!AH137)</f>
        <v>0</v>
      </c>
      <c r="AH136" s="127">
        <f>IF('Indicator Date hidden'!AI137="x","x",AH$2-'Indicator Date hidden'!AI137)</f>
        <v>0</v>
      </c>
      <c r="AI136" s="127">
        <f>IF('Indicator Date hidden'!AJ137="x","x",AI$2-'Indicator Date hidden'!AJ137)</f>
        <v>0</v>
      </c>
      <c r="AJ136" s="127">
        <f>IF('Indicator Date hidden'!AK137="x","x",AJ$2-'Indicator Date hidden'!AK137)</f>
        <v>0</v>
      </c>
      <c r="AK136" s="127">
        <f>IF('Indicator Date hidden'!AL137="x","x",AK$2-'Indicator Date hidden'!AL137)</f>
        <v>0</v>
      </c>
      <c r="AL136" s="127">
        <f>IF('Indicator Date hidden'!AM137="x","x",AL$2-'Indicator Date hidden'!AM137)</f>
        <v>0</v>
      </c>
      <c r="AM136" s="127">
        <f>IF('Indicator Date hidden'!AN137="x","x",AM$2-'Indicator Date hidden'!AN137)</f>
        <v>0</v>
      </c>
      <c r="AN136" s="127">
        <f>IF('Indicator Date hidden'!AO137="x","x",AN$2-'Indicator Date hidden'!AO137)</f>
        <v>0</v>
      </c>
      <c r="AO136" s="127">
        <f>IF('Indicator Date hidden'!AP137="x","x",AO$2-'Indicator Date hidden'!AP137)</f>
        <v>0</v>
      </c>
      <c r="AP136" s="127">
        <f>IF('Indicator Date hidden'!AQ137="x","x",AP$2-'Indicator Date hidden'!AQ137)</f>
        <v>0</v>
      </c>
      <c r="AQ136" s="127">
        <f>IF('Indicator Date hidden'!AR137="x","x",AQ$2-'Indicator Date hidden'!AR137)</f>
        <v>0</v>
      </c>
      <c r="AR136" s="127">
        <f>IF('Indicator Date hidden'!AS137="x","x",AR$2-'Indicator Date hidden'!AS137)</f>
        <v>0</v>
      </c>
      <c r="AS136" s="127">
        <f>IF('Indicator Date hidden'!AT137="x","x",AS$2-'Indicator Date hidden'!AT137)</f>
        <v>0</v>
      </c>
      <c r="AT136" s="127">
        <f>IF('Indicator Date hidden'!AU137="x","x",AT$2-'Indicator Date hidden'!AU137)</f>
        <v>0</v>
      </c>
      <c r="AU136">
        <f t="shared" si="10"/>
        <v>2</v>
      </c>
      <c r="AV136" s="129">
        <f t="shared" si="11"/>
        <v>5.2631578947368418E-2</v>
      </c>
      <c r="AW136">
        <f t="shared" si="12"/>
        <v>1</v>
      </c>
      <c r="AX136" s="129" t="e">
        <f t="shared" ca="1" si="13"/>
        <v>#NAME?</v>
      </c>
      <c r="AY136" s="130">
        <f t="shared" si="14"/>
        <v>0</v>
      </c>
    </row>
    <row r="137" spans="1:51" ht="15.75" customHeight="1" x14ac:dyDescent="0.25">
      <c r="A137" s="47" t="s">
        <v>382</v>
      </c>
      <c r="B137" s="127">
        <f>IF('Indicator Date hidden'!C138="x","x",B$2-'Indicator Date hidden'!C138)</f>
        <v>0</v>
      </c>
      <c r="C137" s="127">
        <f>IF('Indicator Date hidden'!D138="x","x",C$2-'Indicator Date hidden'!D138)</f>
        <v>0</v>
      </c>
      <c r="D137" s="127">
        <f>IF('Indicator Date hidden'!E138="x","x",D$2-'Indicator Date hidden'!E138)</f>
        <v>0</v>
      </c>
      <c r="E137" s="127">
        <f>IF('Indicator Date hidden'!F138="x","x",E$2-'Indicator Date hidden'!F138)</f>
        <v>0</v>
      </c>
      <c r="F137" s="127">
        <f>IF('Indicator Date hidden'!G138="x","x",F$2-'Indicator Date hidden'!G138)</f>
        <v>0</v>
      </c>
      <c r="G137" s="127">
        <f>IF('Indicator Date hidden'!H138="x","x",G$2-'Indicator Date hidden'!H138)</f>
        <v>0</v>
      </c>
      <c r="H137" s="127">
        <f>IF('Indicator Date hidden'!I138="x","x",H$2-'Indicator Date hidden'!I138)</f>
        <v>2</v>
      </c>
      <c r="I137" s="127">
        <f>IF('Indicator Date hidden'!J138="x","x",I$2-'Indicator Date hidden'!J138)</f>
        <v>0</v>
      </c>
      <c r="J137" s="127">
        <f>IF('Indicator Date hidden'!K138="x","x",J$2-'Indicator Date hidden'!K138)</f>
        <v>0</v>
      </c>
      <c r="K137" s="127">
        <f>IF('Indicator Date hidden'!L138="x","x",K$2-'Indicator Date hidden'!L138)</f>
        <v>0</v>
      </c>
      <c r="L137" s="127">
        <f>IF('Indicator Date hidden'!M138="x","x",L$2-'Indicator Date hidden'!M138)</f>
        <v>0</v>
      </c>
      <c r="M137" s="127">
        <f>IF('Indicator Date hidden'!N138="x","x",M$2-'Indicator Date hidden'!N138)</f>
        <v>0</v>
      </c>
      <c r="N137" s="127">
        <f>IF('Indicator Date hidden'!O138="x","x",N$2-'Indicator Date hidden'!O138)</f>
        <v>0</v>
      </c>
      <c r="O137" s="127">
        <f>IF('Indicator Date hidden'!P138="x","x",O$2-'Indicator Date hidden'!P138)</f>
        <v>0</v>
      </c>
      <c r="P137" s="127">
        <f>IF('Indicator Date hidden'!Q138="x","x",P$2-'Indicator Date hidden'!Q138)</f>
        <v>0</v>
      </c>
      <c r="Q137" s="127">
        <f>IF('Indicator Date hidden'!R138="x","x",Q$2-'Indicator Date hidden'!R138)</f>
        <v>0</v>
      </c>
      <c r="R137" s="127">
        <f>IF('Indicator Date hidden'!S138="x","x",R$2-'Indicator Date hidden'!S138)</f>
        <v>0</v>
      </c>
      <c r="S137" s="127">
        <f>IF('Indicator Date hidden'!T138="x","x",S$2-'Indicator Date hidden'!T138)</f>
        <v>0</v>
      </c>
      <c r="T137" s="127">
        <f>IF('Indicator Date hidden'!U138="x","x",T$2-'Indicator Date hidden'!U138)</f>
        <v>0</v>
      </c>
      <c r="U137" s="127">
        <f>IF('Indicator Date hidden'!V138="x","x",U$2-'Indicator Date hidden'!V138)</f>
        <v>0</v>
      </c>
      <c r="V137" s="127">
        <f>IF('Indicator Date hidden'!W138="x","x",V$2-'Indicator Date hidden'!W138)</f>
        <v>0</v>
      </c>
      <c r="W137" s="127">
        <f>IF('Indicator Date hidden'!X138="x","x",W$2-'Indicator Date hidden'!X138)</f>
        <v>0</v>
      </c>
      <c r="X137" s="127">
        <f>IF('Indicator Date hidden'!Y138="x","x",X$2-'Indicator Date hidden'!Y138)</f>
        <v>0</v>
      </c>
      <c r="Y137" s="127">
        <f>IF('Indicator Date hidden'!Z138="x","x",Y$2-'Indicator Date hidden'!Z138)</f>
        <v>0</v>
      </c>
      <c r="Z137" s="127">
        <f>IF('Indicator Date hidden'!AA138="x","x",Z$2-'Indicator Date hidden'!AA138)</f>
        <v>0</v>
      </c>
      <c r="AA137" s="127">
        <f>IF('Indicator Date hidden'!AB138="x","x",AA$2-'Indicator Date hidden'!AB138)</f>
        <v>0</v>
      </c>
      <c r="AB137" s="127">
        <f>IF('Indicator Date hidden'!AC138="x","x",AB$2-'Indicator Date hidden'!AC138)</f>
        <v>0</v>
      </c>
      <c r="AC137" s="127">
        <f>IF('Indicator Date hidden'!AD138="x","x",AC$2-'Indicator Date hidden'!AD138)</f>
        <v>0</v>
      </c>
      <c r="AD137" s="127">
        <f>IF('Indicator Date hidden'!AE138="x","x",AD$2-'Indicator Date hidden'!AE138)</f>
        <v>0</v>
      </c>
      <c r="AE137" s="127">
        <f>IF('Indicator Date hidden'!AF138="x","x",AE$2-'Indicator Date hidden'!AF138)</f>
        <v>0</v>
      </c>
      <c r="AF137" s="127">
        <f>IF('Indicator Date hidden'!AG138="x","x",AF$2-'Indicator Date hidden'!AG138)</f>
        <v>0</v>
      </c>
      <c r="AG137" s="127">
        <f>IF('Indicator Date hidden'!AH138="x","x",AG$2-'Indicator Date hidden'!AH138)</f>
        <v>0</v>
      </c>
      <c r="AH137" s="127">
        <f>IF('Indicator Date hidden'!AI138="x","x",AH$2-'Indicator Date hidden'!AI138)</f>
        <v>0</v>
      </c>
      <c r="AI137" s="127">
        <f>IF('Indicator Date hidden'!AJ138="x","x",AI$2-'Indicator Date hidden'!AJ138)</f>
        <v>0</v>
      </c>
      <c r="AJ137" s="127">
        <f>IF('Indicator Date hidden'!AK138="x","x",AJ$2-'Indicator Date hidden'!AK138)</f>
        <v>0</v>
      </c>
      <c r="AK137" s="127">
        <f>IF('Indicator Date hidden'!AL138="x","x",AK$2-'Indicator Date hidden'!AL138)</f>
        <v>0</v>
      </c>
      <c r="AL137" s="127">
        <f>IF('Indicator Date hidden'!AM138="x","x",AL$2-'Indicator Date hidden'!AM138)</f>
        <v>0</v>
      </c>
      <c r="AM137" s="127">
        <f>IF('Indicator Date hidden'!AN138="x","x",AM$2-'Indicator Date hidden'!AN138)</f>
        <v>0</v>
      </c>
      <c r="AN137" s="127">
        <f>IF('Indicator Date hidden'!AO138="x","x",AN$2-'Indicator Date hidden'!AO138)</f>
        <v>0</v>
      </c>
      <c r="AO137" s="127">
        <f>IF('Indicator Date hidden'!AP138="x","x",AO$2-'Indicator Date hidden'!AP138)</f>
        <v>0</v>
      </c>
      <c r="AP137" s="127">
        <f>IF('Indicator Date hidden'!AQ138="x","x",AP$2-'Indicator Date hidden'!AQ138)</f>
        <v>0</v>
      </c>
      <c r="AQ137" s="127">
        <f>IF('Indicator Date hidden'!AR138="x","x",AQ$2-'Indicator Date hidden'!AR138)</f>
        <v>0</v>
      </c>
      <c r="AR137" s="127">
        <f>IF('Indicator Date hidden'!AS138="x","x",AR$2-'Indicator Date hidden'!AS138)</f>
        <v>0</v>
      </c>
      <c r="AS137" s="127">
        <f>IF('Indicator Date hidden'!AT138="x","x",AS$2-'Indicator Date hidden'!AT138)</f>
        <v>0</v>
      </c>
      <c r="AT137" s="127">
        <f>IF('Indicator Date hidden'!AU138="x","x",AT$2-'Indicator Date hidden'!AU138)</f>
        <v>0</v>
      </c>
      <c r="AU137">
        <f t="shared" si="10"/>
        <v>2</v>
      </c>
      <c r="AV137" s="129">
        <f t="shared" si="11"/>
        <v>5.2631578947368418E-2</v>
      </c>
      <c r="AW137">
        <f t="shared" si="12"/>
        <v>1</v>
      </c>
      <c r="AX137" s="129" t="e">
        <f t="shared" ca="1" si="13"/>
        <v>#NAME?</v>
      </c>
      <c r="AY137" s="130">
        <f t="shared" si="14"/>
        <v>0</v>
      </c>
    </row>
    <row r="138" spans="1:51" ht="15.75" customHeight="1" x14ac:dyDescent="0.25">
      <c r="A138" s="47" t="s">
        <v>384</v>
      </c>
      <c r="B138" s="127">
        <f>IF('Indicator Date hidden'!C139="x","x",B$2-'Indicator Date hidden'!C139)</f>
        <v>0</v>
      </c>
      <c r="C138" s="127">
        <f>IF('Indicator Date hidden'!D139="x","x",C$2-'Indicator Date hidden'!D139)</f>
        <v>0</v>
      </c>
      <c r="D138" s="127">
        <f>IF('Indicator Date hidden'!E139="x","x",D$2-'Indicator Date hidden'!E139)</f>
        <v>0</v>
      </c>
      <c r="E138" s="127">
        <f>IF('Indicator Date hidden'!F139="x","x",E$2-'Indicator Date hidden'!F139)</f>
        <v>0</v>
      </c>
      <c r="F138" s="127">
        <f>IF('Indicator Date hidden'!G139="x","x",F$2-'Indicator Date hidden'!G139)</f>
        <v>0</v>
      </c>
      <c r="G138" s="127">
        <f>IF('Indicator Date hidden'!H139="x","x",G$2-'Indicator Date hidden'!H139)</f>
        <v>0</v>
      </c>
      <c r="H138" s="127">
        <f>IF('Indicator Date hidden'!I139="x","x",H$2-'Indicator Date hidden'!I139)</f>
        <v>2</v>
      </c>
      <c r="I138" s="127">
        <f>IF('Indicator Date hidden'!J139="x","x",I$2-'Indicator Date hidden'!J139)</f>
        <v>0</v>
      </c>
      <c r="J138" s="127">
        <f>IF('Indicator Date hidden'!K139="x","x",J$2-'Indicator Date hidden'!K139)</f>
        <v>0</v>
      </c>
      <c r="K138" s="127">
        <f>IF('Indicator Date hidden'!L139="x","x",K$2-'Indicator Date hidden'!L139)</f>
        <v>0</v>
      </c>
      <c r="L138" s="127">
        <f>IF('Indicator Date hidden'!M139="x","x",L$2-'Indicator Date hidden'!M139)</f>
        <v>0</v>
      </c>
      <c r="M138" s="127">
        <f>IF('Indicator Date hidden'!N139="x","x",M$2-'Indicator Date hidden'!N139)</f>
        <v>0</v>
      </c>
      <c r="N138" s="127">
        <f>IF('Indicator Date hidden'!O139="x","x",N$2-'Indicator Date hidden'!O139)</f>
        <v>0</v>
      </c>
      <c r="O138" s="127">
        <f>IF('Indicator Date hidden'!P139="x","x",O$2-'Indicator Date hidden'!P139)</f>
        <v>0</v>
      </c>
      <c r="P138" s="127">
        <f>IF('Indicator Date hidden'!Q139="x","x",P$2-'Indicator Date hidden'!Q139)</f>
        <v>0</v>
      </c>
      <c r="Q138" s="127">
        <f>IF('Indicator Date hidden'!R139="x","x",Q$2-'Indicator Date hidden'!R139)</f>
        <v>0</v>
      </c>
      <c r="R138" s="127">
        <f>IF('Indicator Date hidden'!S139="x","x",R$2-'Indicator Date hidden'!S139)</f>
        <v>0</v>
      </c>
      <c r="S138" s="127">
        <f>IF('Indicator Date hidden'!T139="x","x",S$2-'Indicator Date hidden'!T139)</f>
        <v>0</v>
      </c>
      <c r="T138" s="127">
        <f>IF('Indicator Date hidden'!U139="x","x",T$2-'Indicator Date hidden'!U139)</f>
        <v>0</v>
      </c>
      <c r="U138" s="127">
        <f>IF('Indicator Date hidden'!V139="x","x",U$2-'Indicator Date hidden'!V139)</f>
        <v>0</v>
      </c>
      <c r="V138" s="127">
        <f>IF('Indicator Date hidden'!W139="x","x",V$2-'Indicator Date hidden'!W139)</f>
        <v>0</v>
      </c>
      <c r="W138" s="127">
        <f>IF('Indicator Date hidden'!X139="x","x",W$2-'Indicator Date hidden'!X139)</f>
        <v>0</v>
      </c>
      <c r="X138" s="127">
        <f>IF('Indicator Date hidden'!Y139="x","x",X$2-'Indicator Date hidden'!Y139)</f>
        <v>0</v>
      </c>
      <c r="Y138" s="127">
        <f>IF('Indicator Date hidden'!Z139="x","x",Y$2-'Indicator Date hidden'!Z139)</f>
        <v>0</v>
      </c>
      <c r="Z138" s="127">
        <f>IF('Indicator Date hidden'!AA139="x","x",Z$2-'Indicator Date hidden'!AA139)</f>
        <v>0</v>
      </c>
      <c r="AA138" s="127">
        <f>IF('Indicator Date hidden'!AB139="x","x",AA$2-'Indicator Date hidden'!AB139)</f>
        <v>0</v>
      </c>
      <c r="AB138" s="127">
        <f>IF('Indicator Date hidden'!AC139="x","x",AB$2-'Indicator Date hidden'!AC139)</f>
        <v>0</v>
      </c>
      <c r="AC138" s="127">
        <f>IF('Indicator Date hidden'!AD139="x","x",AC$2-'Indicator Date hidden'!AD139)</f>
        <v>0</v>
      </c>
      <c r="AD138" s="127">
        <f>IF('Indicator Date hidden'!AE139="x","x",AD$2-'Indicator Date hidden'!AE139)</f>
        <v>0</v>
      </c>
      <c r="AE138" s="127">
        <f>IF('Indicator Date hidden'!AF139="x","x",AE$2-'Indicator Date hidden'!AF139)</f>
        <v>0</v>
      </c>
      <c r="AF138" s="127">
        <f>IF('Indicator Date hidden'!AG139="x","x",AF$2-'Indicator Date hidden'!AG139)</f>
        <v>0</v>
      </c>
      <c r="AG138" s="127">
        <f>IF('Indicator Date hidden'!AH139="x","x",AG$2-'Indicator Date hidden'!AH139)</f>
        <v>0</v>
      </c>
      <c r="AH138" s="127">
        <f>IF('Indicator Date hidden'!AI139="x","x",AH$2-'Indicator Date hidden'!AI139)</f>
        <v>0</v>
      </c>
      <c r="AI138" s="127">
        <f>IF('Indicator Date hidden'!AJ139="x","x",AI$2-'Indicator Date hidden'!AJ139)</f>
        <v>0</v>
      </c>
      <c r="AJ138" s="127">
        <f>IF('Indicator Date hidden'!AK139="x","x",AJ$2-'Indicator Date hidden'!AK139)</f>
        <v>0</v>
      </c>
      <c r="AK138" s="127">
        <f>IF('Indicator Date hidden'!AL139="x","x",AK$2-'Indicator Date hidden'!AL139)</f>
        <v>0</v>
      </c>
      <c r="AL138" s="127">
        <f>IF('Indicator Date hidden'!AM139="x","x",AL$2-'Indicator Date hidden'!AM139)</f>
        <v>0</v>
      </c>
      <c r="AM138" s="127">
        <f>IF('Indicator Date hidden'!AN139="x","x",AM$2-'Indicator Date hidden'!AN139)</f>
        <v>0</v>
      </c>
      <c r="AN138" s="127">
        <f>IF('Indicator Date hidden'!AO139="x","x",AN$2-'Indicator Date hidden'!AO139)</f>
        <v>0</v>
      </c>
      <c r="AO138" s="127">
        <f>IF('Indicator Date hidden'!AP139="x","x",AO$2-'Indicator Date hidden'!AP139)</f>
        <v>0</v>
      </c>
      <c r="AP138" s="127">
        <f>IF('Indicator Date hidden'!AQ139="x","x",AP$2-'Indicator Date hidden'!AQ139)</f>
        <v>0</v>
      </c>
      <c r="AQ138" s="127">
        <f>IF('Indicator Date hidden'!AR139="x","x",AQ$2-'Indicator Date hidden'!AR139)</f>
        <v>0</v>
      </c>
      <c r="AR138" s="127">
        <f>IF('Indicator Date hidden'!AS139="x","x",AR$2-'Indicator Date hidden'!AS139)</f>
        <v>0</v>
      </c>
      <c r="AS138" s="127">
        <f>IF('Indicator Date hidden'!AT139="x","x",AS$2-'Indicator Date hidden'!AT139)</f>
        <v>0</v>
      </c>
      <c r="AT138" s="127">
        <f>IF('Indicator Date hidden'!AU139="x","x",AT$2-'Indicator Date hidden'!AU139)</f>
        <v>0</v>
      </c>
      <c r="AU138">
        <f t="shared" si="10"/>
        <v>2</v>
      </c>
      <c r="AV138" s="129">
        <f t="shared" si="11"/>
        <v>5.2631578947368418E-2</v>
      </c>
      <c r="AW138">
        <f t="shared" si="12"/>
        <v>1</v>
      </c>
      <c r="AX138" s="129" t="e">
        <f t="shared" ca="1" si="13"/>
        <v>#NAME?</v>
      </c>
      <c r="AY138" s="130">
        <f t="shared" si="14"/>
        <v>0</v>
      </c>
    </row>
    <row r="139" spans="1:51" ht="15.75" customHeight="1" x14ac:dyDescent="0.25">
      <c r="A139" s="47" t="s">
        <v>386</v>
      </c>
      <c r="B139" s="127">
        <f>IF('Indicator Date hidden'!C140="x","x",B$2-'Indicator Date hidden'!C140)</f>
        <v>0</v>
      </c>
      <c r="C139" s="127">
        <f>IF('Indicator Date hidden'!D140="x","x",C$2-'Indicator Date hidden'!D140)</f>
        <v>0</v>
      </c>
      <c r="D139" s="127">
        <f>IF('Indicator Date hidden'!E140="x","x",D$2-'Indicator Date hidden'!E140)</f>
        <v>0</v>
      </c>
      <c r="E139" s="127">
        <f>IF('Indicator Date hidden'!F140="x","x",E$2-'Indicator Date hidden'!F140)</f>
        <v>0</v>
      </c>
      <c r="F139" s="127">
        <f>IF('Indicator Date hidden'!G140="x","x",F$2-'Indicator Date hidden'!G140)</f>
        <v>0</v>
      </c>
      <c r="G139" s="127">
        <f>IF('Indicator Date hidden'!H140="x","x",G$2-'Indicator Date hidden'!H140)</f>
        <v>0</v>
      </c>
      <c r="H139" s="127">
        <f>IF('Indicator Date hidden'!I140="x","x",H$2-'Indicator Date hidden'!I140)</f>
        <v>2</v>
      </c>
      <c r="I139" s="127">
        <f>IF('Indicator Date hidden'!J140="x","x",I$2-'Indicator Date hidden'!J140)</f>
        <v>0</v>
      </c>
      <c r="J139" s="127">
        <f>IF('Indicator Date hidden'!K140="x","x",J$2-'Indicator Date hidden'!K140)</f>
        <v>0</v>
      </c>
      <c r="K139" s="127">
        <f>IF('Indicator Date hidden'!L140="x","x",K$2-'Indicator Date hidden'!L140)</f>
        <v>0</v>
      </c>
      <c r="L139" s="127">
        <f>IF('Indicator Date hidden'!M140="x","x",L$2-'Indicator Date hidden'!M140)</f>
        <v>0</v>
      </c>
      <c r="M139" s="127">
        <f>IF('Indicator Date hidden'!N140="x","x",M$2-'Indicator Date hidden'!N140)</f>
        <v>0</v>
      </c>
      <c r="N139" s="127">
        <f>IF('Indicator Date hidden'!O140="x","x",N$2-'Indicator Date hidden'!O140)</f>
        <v>0</v>
      </c>
      <c r="O139" s="127">
        <f>IF('Indicator Date hidden'!P140="x","x",O$2-'Indicator Date hidden'!P140)</f>
        <v>0</v>
      </c>
      <c r="P139" s="127">
        <f>IF('Indicator Date hidden'!Q140="x","x",P$2-'Indicator Date hidden'!Q140)</f>
        <v>0</v>
      </c>
      <c r="Q139" s="127">
        <f>IF('Indicator Date hidden'!R140="x","x",Q$2-'Indicator Date hidden'!R140)</f>
        <v>0</v>
      </c>
      <c r="R139" s="127">
        <f>IF('Indicator Date hidden'!S140="x","x",R$2-'Indicator Date hidden'!S140)</f>
        <v>0</v>
      </c>
      <c r="S139" s="127">
        <f>IF('Indicator Date hidden'!T140="x","x",S$2-'Indicator Date hidden'!T140)</f>
        <v>0</v>
      </c>
      <c r="T139" s="127">
        <f>IF('Indicator Date hidden'!U140="x","x",T$2-'Indicator Date hidden'!U140)</f>
        <v>0</v>
      </c>
      <c r="U139" s="127">
        <f>IF('Indicator Date hidden'!V140="x","x",U$2-'Indicator Date hidden'!V140)</f>
        <v>0</v>
      </c>
      <c r="V139" s="127">
        <f>IF('Indicator Date hidden'!W140="x","x",V$2-'Indicator Date hidden'!W140)</f>
        <v>0</v>
      </c>
      <c r="W139" s="127">
        <f>IF('Indicator Date hidden'!X140="x","x",W$2-'Indicator Date hidden'!X140)</f>
        <v>0</v>
      </c>
      <c r="X139" s="127">
        <f>IF('Indicator Date hidden'!Y140="x","x",X$2-'Indicator Date hidden'!Y140)</f>
        <v>0</v>
      </c>
      <c r="Y139" s="127">
        <f>IF('Indicator Date hidden'!Z140="x","x",Y$2-'Indicator Date hidden'!Z140)</f>
        <v>0</v>
      </c>
      <c r="Z139" s="127">
        <f>IF('Indicator Date hidden'!AA140="x","x",Z$2-'Indicator Date hidden'!AA140)</f>
        <v>0</v>
      </c>
      <c r="AA139" s="127">
        <f>IF('Indicator Date hidden'!AB140="x","x",AA$2-'Indicator Date hidden'!AB140)</f>
        <v>0</v>
      </c>
      <c r="AB139" s="127">
        <f>IF('Indicator Date hidden'!AC140="x","x",AB$2-'Indicator Date hidden'!AC140)</f>
        <v>0</v>
      </c>
      <c r="AC139" s="127">
        <f>IF('Indicator Date hidden'!AD140="x","x",AC$2-'Indicator Date hidden'!AD140)</f>
        <v>0</v>
      </c>
      <c r="AD139" s="127">
        <f>IF('Indicator Date hidden'!AE140="x","x",AD$2-'Indicator Date hidden'!AE140)</f>
        <v>0</v>
      </c>
      <c r="AE139" s="127">
        <f>IF('Indicator Date hidden'!AF140="x","x",AE$2-'Indicator Date hidden'!AF140)</f>
        <v>0</v>
      </c>
      <c r="AF139" s="127">
        <f>IF('Indicator Date hidden'!AG140="x","x",AF$2-'Indicator Date hidden'!AG140)</f>
        <v>0</v>
      </c>
      <c r="AG139" s="127">
        <f>IF('Indicator Date hidden'!AH140="x","x",AG$2-'Indicator Date hidden'!AH140)</f>
        <v>0</v>
      </c>
      <c r="AH139" s="127">
        <f>IF('Indicator Date hidden'!AI140="x","x",AH$2-'Indicator Date hidden'!AI140)</f>
        <v>0</v>
      </c>
      <c r="AI139" s="127">
        <f>IF('Indicator Date hidden'!AJ140="x","x",AI$2-'Indicator Date hidden'!AJ140)</f>
        <v>0</v>
      </c>
      <c r="AJ139" s="127">
        <f>IF('Indicator Date hidden'!AK140="x","x",AJ$2-'Indicator Date hidden'!AK140)</f>
        <v>0</v>
      </c>
      <c r="AK139" s="127">
        <f>IF('Indicator Date hidden'!AL140="x","x",AK$2-'Indicator Date hidden'!AL140)</f>
        <v>0</v>
      </c>
      <c r="AL139" s="127">
        <f>IF('Indicator Date hidden'!AM140="x","x",AL$2-'Indicator Date hidden'!AM140)</f>
        <v>0</v>
      </c>
      <c r="AM139" s="127">
        <f>IF('Indicator Date hidden'!AN140="x","x",AM$2-'Indicator Date hidden'!AN140)</f>
        <v>0</v>
      </c>
      <c r="AN139" s="127">
        <f>IF('Indicator Date hidden'!AO140="x","x",AN$2-'Indicator Date hidden'!AO140)</f>
        <v>0</v>
      </c>
      <c r="AO139" s="127">
        <f>IF('Indicator Date hidden'!AP140="x","x",AO$2-'Indicator Date hidden'!AP140)</f>
        <v>0</v>
      </c>
      <c r="AP139" s="127">
        <f>IF('Indicator Date hidden'!AQ140="x","x",AP$2-'Indicator Date hidden'!AQ140)</f>
        <v>0</v>
      </c>
      <c r="AQ139" s="127">
        <f>IF('Indicator Date hidden'!AR140="x","x",AQ$2-'Indicator Date hidden'!AR140)</f>
        <v>0</v>
      </c>
      <c r="AR139" s="127">
        <f>IF('Indicator Date hidden'!AS140="x","x",AR$2-'Indicator Date hidden'!AS140)</f>
        <v>0</v>
      </c>
      <c r="AS139" s="127">
        <f>IF('Indicator Date hidden'!AT140="x","x",AS$2-'Indicator Date hidden'!AT140)</f>
        <v>0</v>
      </c>
      <c r="AT139" s="127">
        <f>IF('Indicator Date hidden'!AU140="x","x",AT$2-'Indicator Date hidden'!AU140)</f>
        <v>0</v>
      </c>
      <c r="AU139">
        <f t="shared" si="10"/>
        <v>2</v>
      </c>
      <c r="AV139" s="129">
        <f t="shared" si="11"/>
        <v>5.2631578947368418E-2</v>
      </c>
      <c r="AW139">
        <f t="shared" si="12"/>
        <v>1</v>
      </c>
      <c r="AX139" s="129" t="e">
        <f t="shared" ca="1" si="13"/>
        <v>#NAME?</v>
      </c>
      <c r="AY139" s="130">
        <f t="shared" si="14"/>
        <v>0</v>
      </c>
    </row>
    <row r="140" spans="1:51" ht="15.75" customHeight="1" x14ac:dyDescent="0.25">
      <c r="A140" s="47" t="s">
        <v>388</v>
      </c>
      <c r="B140" s="127">
        <f>IF('Indicator Date hidden'!C141="x","x",B$2-'Indicator Date hidden'!C141)</f>
        <v>0</v>
      </c>
      <c r="C140" s="127">
        <f>IF('Indicator Date hidden'!D141="x","x",C$2-'Indicator Date hidden'!D141)</f>
        <v>0</v>
      </c>
      <c r="D140" s="127">
        <f>IF('Indicator Date hidden'!E141="x","x",D$2-'Indicator Date hidden'!E141)</f>
        <v>0</v>
      </c>
      <c r="E140" s="127">
        <f>IF('Indicator Date hidden'!F141="x","x",E$2-'Indicator Date hidden'!F141)</f>
        <v>0</v>
      </c>
      <c r="F140" s="127">
        <f>IF('Indicator Date hidden'!G141="x","x",F$2-'Indicator Date hidden'!G141)</f>
        <v>0</v>
      </c>
      <c r="G140" s="127">
        <f>IF('Indicator Date hidden'!H141="x","x",G$2-'Indicator Date hidden'!H141)</f>
        <v>0</v>
      </c>
      <c r="H140" s="127">
        <f>IF('Indicator Date hidden'!I141="x","x",H$2-'Indicator Date hidden'!I141)</f>
        <v>2</v>
      </c>
      <c r="I140" s="127">
        <f>IF('Indicator Date hidden'!J141="x","x",I$2-'Indicator Date hidden'!J141)</f>
        <v>0</v>
      </c>
      <c r="J140" s="127">
        <f>IF('Indicator Date hidden'!K141="x","x",J$2-'Indicator Date hidden'!K141)</f>
        <v>0</v>
      </c>
      <c r="K140" s="127">
        <f>IF('Indicator Date hidden'!L141="x","x",K$2-'Indicator Date hidden'!L141)</f>
        <v>0</v>
      </c>
      <c r="L140" s="127">
        <f>IF('Indicator Date hidden'!M141="x","x",L$2-'Indicator Date hidden'!M141)</f>
        <v>0</v>
      </c>
      <c r="M140" s="127">
        <f>IF('Indicator Date hidden'!N141="x","x",M$2-'Indicator Date hidden'!N141)</f>
        <v>0</v>
      </c>
      <c r="N140" s="127">
        <f>IF('Indicator Date hidden'!O141="x","x",N$2-'Indicator Date hidden'!O141)</f>
        <v>0</v>
      </c>
      <c r="O140" s="127">
        <f>IF('Indicator Date hidden'!P141="x","x",O$2-'Indicator Date hidden'!P141)</f>
        <v>0</v>
      </c>
      <c r="P140" s="127">
        <f>IF('Indicator Date hidden'!Q141="x","x",P$2-'Indicator Date hidden'!Q141)</f>
        <v>0</v>
      </c>
      <c r="Q140" s="127">
        <f>IF('Indicator Date hidden'!R141="x","x",Q$2-'Indicator Date hidden'!R141)</f>
        <v>0</v>
      </c>
      <c r="R140" s="127">
        <f>IF('Indicator Date hidden'!S141="x","x",R$2-'Indicator Date hidden'!S141)</f>
        <v>0</v>
      </c>
      <c r="S140" s="127">
        <f>IF('Indicator Date hidden'!T141="x","x",S$2-'Indicator Date hidden'!T141)</f>
        <v>0</v>
      </c>
      <c r="T140" s="127">
        <f>IF('Indicator Date hidden'!U141="x","x",T$2-'Indicator Date hidden'!U141)</f>
        <v>0</v>
      </c>
      <c r="U140" s="127">
        <f>IF('Indicator Date hidden'!V141="x","x",U$2-'Indicator Date hidden'!V141)</f>
        <v>0</v>
      </c>
      <c r="V140" s="127">
        <f>IF('Indicator Date hidden'!W141="x","x",V$2-'Indicator Date hidden'!W141)</f>
        <v>0</v>
      </c>
      <c r="W140" s="127">
        <f>IF('Indicator Date hidden'!X141="x","x",W$2-'Indicator Date hidden'!X141)</f>
        <v>0</v>
      </c>
      <c r="X140" s="127">
        <f>IF('Indicator Date hidden'!Y141="x","x",X$2-'Indicator Date hidden'!Y141)</f>
        <v>0</v>
      </c>
      <c r="Y140" s="127">
        <f>IF('Indicator Date hidden'!Z141="x","x",Y$2-'Indicator Date hidden'!Z141)</f>
        <v>0</v>
      </c>
      <c r="Z140" s="127">
        <f>IF('Indicator Date hidden'!AA141="x","x",Z$2-'Indicator Date hidden'!AA141)</f>
        <v>0</v>
      </c>
      <c r="AA140" s="127">
        <f>IF('Indicator Date hidden'!AB141="x","x",AA$2-'Indicator Date hidden'!AB141)</f>
        <v>0</v>
      </c>
      <c r="AB140" s="127">
        <f>IF('Indicator Date hidden'!AC141="x","x",AB$2-'Indicator Date hidden'!AC141)</f>
        <v>0</v>
      </c>
      <c r="AC140" s="127">
        <f>IF('Indicator Date hidden'!AD141="x","x",AC$2-'Indicator Date hidden'!AD141)</f>
        <v>0</v>
      </c>
      <c r="AD140" s="127">
        <f>IF('Indicator Date hidden'!AE141="x","x",AD$2-'Indicator Date hidden'!AE141)</f>
        <v>0</v>
      </c>
      <c r="AE140" s="127">
        <f>IF('Indicator Date hidden'!AF141="x","x",AE$2-'Indicator Date hidden'!AF141)</f>
        <v>0</v>
      </c>
      <c r="AF140" s="127">
        <f>IF('Indicator Date hidden'!AG141="x","x",AF$2-'Indicator Date hidden'!AG141)</f>
        <v>0</v>
      </c>
      <c r="AG140" s="127">
        <f>IF('Indicator Date hidden'!AH141="x","x",AG$2-'Indicator Date hidden'!AH141)</f>
        <v>0</v>
      </c>
      <c r="AH140" s="127">
        <f>IF('Indicator Date hidden'!AI141="x","x",AH$2-'Indicator Date hidden'!AI141)</f>
        <v>0</v>
      </c>
      <c r="AI140" s="127">
        <f>IF('Indicator Date hidden'!AJ141="x","x",AI$2-'Indicator Date hidden'!AJ141)</f>
        <v>0</v>
      </c>
      <c r="AJ140" s="127">
        <f>IF('Indicator Date hidden'!AK141="x","x",AJ$2-'Indicator Date hidden'!AK141)</f>
        <v>0</v>
      </c>
      <c r="AK140" s="127">
        <f>IF('Indicator Date hidden'!AL141="x","x",AK$2-'Indicator Date hidden'!AL141)</f>
        <v>0</v>
      </c>
      <c r="AL140" s="127">
        <f>IF('Indicator Date hidden'!AM141="x","x",AL$2-'Indicator Date hidden'!AM141)</f>
        <v>0</v>
      </c>
      <c r="AM140" s="127">
        <f>IF('Indicator Date hidden'!AN141="x","x",AM$2-'Indicator Date hidden'!AN141)</f>
        <v>0</v>
      </c>
      <c r="AN140" s="127">
        <f>IF('Indicator Date hidden'!AO141="x","x",AN$2-'Indicator Date hidden'!AO141)</f>
        <v>0</v>
      </c>
      <c r="AO140" s="127">
        <f>IF('Indicator Date hidden'!AP141="x","x",AO$2-'Indicator Date hidden'!AP141)</f>
        <v>0</v>
      </c>
      <c r="AP140" s="127">
        <f>IF('Indicator Date hidden'!AQ141="x","x",AP$2-'Indicator Date hidden'!AQ141)</f>
        <v>0</v>
      </c>
      <c r="AQ140" s="127">
        <f>IF('Indicator Date hidden'!AR141="x","x",AQ$2-'Indicator Date hidden'!AR141)</f>
        <v>0</v>
      </c>
      <c r="AR140" s="127">
        <f>IF('Indicator Date hidden'!AS141="x","x",AR$2-'Indicator Date hidden'!AS141)</f>
        <v>0</v>
      </c>
      <c r="AS140" s="127">
        <f>IF('Indicator Date hidden'!AT141="x","x",AS$2-'Indicator Date hidden'!AT141)</f>
        <v>0</v>
      </c>
      <c r="AT140" s="127">
        <f>IF('Indicator Date hidden'!AU141="x","x",AT$2-'Indicator Date hidden'!AU141)</f>
        <v>0</v>
      </c>
      <c r="AU140">
        <f t="shared" si="10"/>
        <v>2</v>
      </c>
      <c r="AV140" s="129">
        <f t="shared" si="11"/>
        <v>5.2631578947368418E-2</v>
      </c>
      <c r="AW140">
        <f t="shared" si="12"/>
        <v>1</v>
      </c>
      <c r="AX140" s="129" t="e">
        <f t="shared" ca="1" si="13"/>
        <v>#NAME?</v>
      </c>
      <c r="AY140" s="130">
        <f t="shared" si="14"/>
        <v>0</v>
      </c>
    </row>
    <row r="141" spans="1:51" ht="15.75" customHeight="1" x14ac:dyDescent="0.25">
      <c r="A141" s="47" t="s">
        <v>390</v>
      </c>
      <c r="B141" s="127">
        <f>IF('Indicator Date hidden'!C142="x","x",B$2-'Indicator Date hidden'!C142)</f>
        <v>0</v>
      </c>
      <c r="C141" s="127">
        <f>IF('Indicator Date hidden'!D142="x","x",C$2-'Indicator Date hidden'!D142)</f>
        <v>0</v>
      </c>
      <c r="D141" s="127">
        <f>IF('Indicator Date hidden'!E142="x","x",D$2-'Indicator Date hidden'!E142)</f>
        <v>0</v>
      </c>
      <c r="E141" s="127">
        <f>IF('Indicator Date hidden'!F142="x","x",E$2-'Indicator Date hidden'!F142)</f>
        <v>0</v>
      </c>
      <c r="F141" s="127">
        <f>IF('Indicator Date hidden'!G142="x","x",F$2-'Indicator Date hidden'!G142)</f>
        <v>0</v>
      </c>
      <c r="G141" s="127">
        <f>IF('Indicator Date hidden'!H142="x","x",G$2-'Indicator Date hidden'!H142)</f>
        <v>0</v>
      </c>
      <c r="H141" s="127">
        <f>IF('Indicator Date hidden'!I142="x","x",H$2-'Indicator Date hidden'!I142)</f>
        <v>2</v>
      </c>
      <c r="I141" s="127">
        <f>IF('Indicator Date hidden'!J142="x","x",I$2-'Indicator Date hidden'!J142)</f>
        <v>0</v>
      </c>
      <c r="J141" s="127">
        <f>IF('Indicator Date hidden'!K142="x","x",J$2-'Indicator Date hidden'!K142)</f>
        <v>0</v>
      </c>
      <c r="K141" s="127">
        <f>IF('Indicator Date hidden'!L142="x","x",K$2-'Indicator Date hidden'!L142)</f>
        <v>0</v>
      </c>
      <c r="L141" s="127">
        <f>IF('Indicator Date hidden'!M142="x","x",L$2-'Indicator Date hidden'!M142)</f>
        <v>0</v>
      </c>
      <c r="M141" s="127">
        <f>IF('Indicator Date hidden'!N142="x","x",M$2-'Indicator Date hidden'!N142)</f>
        <v>0</v>
      </c>
      <c r="N141" s="127">
        <f>IF('Indicator Date hidden'!O142="x","x",N$2-'Indicator Date hidden'!O142)</f>
        <v>0</v>
      </c>
      <c r="O141" s="127">
        <f>IF('Indicator Date hidden'!P142="x","x",O$2-'Indicator Date hidden'!P142)</f>
        <v>0</v>
      </c>
      <c r="P141" s="127">
        <f>IF('Indicator Date hidden'!Q142="x","x",P$2-'Indicator Date hidden'!Q142)</f>
        <v>0</v>
      </c>
      <c r="Q141" s="127">
        <f>IF('Indicator Date hidden'!R142="x","x",Q$2-'Indicator Date hidden'!R142)</f>
        <v>0</v>
      </c>
      <c r="R141" s="127">
        <f>IF('Indicator Date hidden'!S142="x","x",R$2-'Indicator Date hidden'!S142)</f>
        <v>0</v>
      </c>
      <c r="S141" s="127">
        <f>IF('Indicator Date hidden'!T142="x","x",S$2-'Indicator Date hidden'!T142)</f>
        <v>0</v>
      </c>
      <c r="T141" s="127">
        <f>IF('Indicator Date hidden'!U142="x","x",T$2-'Indicator Date hidden'!U142)</f>
        <v>0</v>
      </c>
      <c r="U141" s="127">
        <f>IF('Indicator Date hidden'!V142="x","x",U$2-'Indicator Date hidden'!V142)</f>
        <v>0</v>
      </c>
      <c r="V141" s="127">
        <f>IF('Indicator Date hidden'!W142="x","x",V$2-'Indicator Date hidden'!W142)</f>
        <v>0</v>
      </c>
      <c r="W141" s="127">
        <f>IF('Indicator Date hidden'!X142="x","x",W$2-'Indicator Date hidden'!X142)</f>
        <v>0</v>
      </c>
      <c r="X141" s="127">
        <f>IF('Indicator Date hidden'!Y142="x","x",X$2-'Indicator Date hidden'!Y142)</f>
        <v>0</v>
      </c>
      <c r="Y141" s="127">
        <f>IF('Indicator Date hidden'!Z142="x","x",Y$2-'Indicator Date hidden'!Z142)</f>
        <v>0</v>
      </c>
      <c r="Z141" s="127">
        <f>IF('Indicator Date hidden'!AA142="x","x",Z$2-'Indicator Date hidden'!AA142)</f>
        <v>0</v>
      </c>
      <c r="AA141" s="127">
        <f>IF('Indicator Date hidden'!AB142="x","x",AA$2-'Indicator Date hidden'!AB142)</f>
        <v>0</v>
      </c>
      <c r="AB141" s="127">
        <f>IF('Indicator Date hidden'!AC142="x","x",AB$2-'Indicator Date hidden'!AC142)</f>
        <v>0</v>
      </c>
      <c r="AC141" s="127">
        <f>IF('Indicator Date hidden'!AD142="x","x",AC$2-'Indicator Date hidden'!AD142)</f>
        <v>0</v>
      </c>
      <c r="AD141" s="127">
        <f>IF('Indicator Date hidden'!AE142="x","x",AD$2-'Indicator Date hidden'!AE142)</f>
        <v>0</v>
      </c>
      <c r="AE141" s="127">
        <f>IF('Indicator Date hidden'!AF142="x","x",AE$2-'Indicator Date hidden'!AF142)</f>
        <v>0</v>
      </c>
      <c r="AF141" s="127">
        <f>IF('Indicator Date hidden'!AG142="x","x",AF$2-'Indicator Date hidden'!AG142)</f>
        <v>0</v>
      </c>
      <c r="AG141" s="127">
        <f>IF('Indicator Date hidden'!AH142="x","x",AG$2-'Indicator Date hidden'!AH142)</f>
        <v>0</v>
      </c>
      <c r="AH141" s="127">
        <f>IF('Indicator Date hidden'!AI142="x","x",AH$2-'Indicator Date hidden'!AI142)</f>
        <v>0</v>
      </c>
      <c r="AI141" s="127">
        <f>IF('Indicator Date hidden'!AJ142="x","x",AI$2-'Indicator Date hidden'!AJ142)</f>
        <v>0</v>
      </c>
      <c r="AJ141" s="127">
        <f>IF('Indicator Date hidden'!AK142="x","x",AJ$2-'Indicator Date hidden'!AK142)</f>
        <v>0</v>
      </c>
      <c r="AK141" s="127">
        <f>IF('Indicator Date hidden'!AL142="x","x",AK$2-'Indicator Date hidden'!AL142)</f>
        <v>0</v>
      </c>
      <c r="AL141" s="127">
        <f>IF('Indicator Date hidden'!AM142="x","x",AL$2-'Indicator Date hidden'!AM142)</f>
        <v>0</v>
      </c>
      <c r="AM141" s="127">
        <f>IF('Indicator Date hidden'!AN142="x","x",AM$2-'Indicator Date hidden'!AN142)</f>
        <v>0</v>
      </c>
      <c r="AN141" s="127">
        <f>IF('Indicator Date hidden'!AO142="x","x",AN$2-'Indicator Date hidden'!AO142)</f>
        <v>0</v>
      </c>
      <c r="AO141" s="127">
        <f>IF('Indicator Date hidden'!AP142="x","x",AO$2-'Indicator Date hidden'!AP142)</f>
        <v>0</v>
      </c>
      <c r="AP141" s="127">
        <f>IF('Indicator Date hidden'!AQ142="x","x",AP$2-'Indicator Date hidden'!AQ142)</f>
        <v>0</v>
      </c>
      <c r="AQ141" s="127">
        <f>IF('Indicator Date hidden'!AR142="x","x",AQ$2-'Indicator Date hidden'!AR142)</f>
        <v>0</v>
      </c>
      <c r="AR141" s="127">
        <f>IF('Indicator Date hidden'!AS142="x","x",AR$2-'Indicator Date hidden'!AS142)</f>
        <v>0</v>
      </c>
      <c r="AS141" s="127">
        <f>IF('Indicator Date hidden'!AT142="x","x",AS$2-'Indicator Date hidden'!AT142)</f>
        <v>0</v>
      </c>
      <c r="AT141" s="127">
        <f>IF('Indicator Date hidden'!AU142="x","x",AT$2-'Indicator Date hidden'!AU142)</f>
        <v>0</v>
      </c>
      <c r="AU141">
        <f t="shared" si="10"/>
        <v>2</v>
      </c>
      <c r="AV141" s="129">
        <f t="shared" si="11"/>
        <v>5.2631578947368418E-2</v>
      </c>
      <c r="AW141">
        <f t="shared" si="12"/>
        <v>1</v>
      </c>
      <c r="AX141" s="129" t="e">
        <f t="shared" ca="1" si="13"/>
        <v>#NAME?</v>
      </c>
      <c r="AY141" s="130">
        <f t="shared" si="14"/>
        <v>0</v>
      </c>
    </row>
    <row r="142" spans="1:51" ht="15.75" customHeight="1" x14ac:dyDescent="0.25">
      <c r="A142" s="47" t="s">
        <v>392</v>
      </c>
      <c r="B142" s="127">
        <f>IF('Indicator Date hidden'!C143="x","x",B$2-'Indicator Date hidden'!C143)</f>
        <v>0</v>
      </c>
      <c r="C142" s="127">
        <f>IF('Indicator Date hidden'!D143="x","x",C$2-'Indicator Date hidden'!D143)</f>
        <v>0</v>
      </c>
      <c r="D142" s="127">
        <f>IF('Indicator Date hidden'!E143="x","x",D$2-'Indicator Date hidden'!E143)</f>
        <v>0</v>
      </c>
      <c r="E142" s="127">
        <f>IF('Indicator Date hidden'!F143="x","x",E$2-'Indicator Date hidden'!F143)</f>
        <v>0</v>
      </c>
      <c r="F142" s="127">
        <f>IF('Indicator Date hidden'!G143="x","x",F$2-'Indicator Date hidden'!G143)</f>
        <v>0</v>
      </c>
      <c r="G142" s="127">
        <f>IF('Indicator Date hidden'!H143="x","x",G$2-'Indicator Date hidden'!H143)</f>
        <v>0</v>
      </c>
      <c r="H142" s="127">
        <f>IF('Indicator Date hidden'!I143="x","x",H$2-'Indicator Date hidden'!I143)</f>
        <v>2</v>
      </c>
      <c r="I142" s="127">
        <f>IF('Indicator Date hidden'!J143="x","x",I$2-'Indicator Date hidden'!J143)</f>
        <v>0</v>
      </c>
      <c r="J142" s="127">
        <f>IF('Indicator Date hidden'!K143="x","x",J$2-'Indicator Date hidden'!K143)</f>
        <v>0</v>
      </c>
      <c r="K142" s="127">
        <f>IF('Indicator Date hidden'!L143="x","x",K$2-'Indicator Date hidden'!L143)</f>
        <v>0</v>
      </c>
      <c r="L142" s="127">
        <f>IF('Indicator Date hidden'!M143="x","x",L$2-'Indicator Date hidden'!M143)</f>
        <v>0</v>
      </c>
      <c r="M142" s="127">
        <f>IF('Indicator Date hidden'!N143="x","x",M$2-'Indicator Date hidden'!N143)</f>
        <v>0</v>
      </c>
      <c r="N142" s="127">
        <f>IF('Indicator Date hidden'!O143="x","x",N$2-'Indicator Date hidden'!O143)</f>
        <v>0</v>
      </c>
      <c r="O142" s="127">
        <f>IF('Indicator Date hidden'!P143="x","x",O$2-'Indicator Date hidden'!P143)</f>
        <v>0</v>
      </c>
      <c r="P142" s="127">
        <f>IF('Indicator Date hidden'!Q143="x","x",P$2-'Indicator Date hidden'!Q143)</f>
        <v>0</v>
      </c>
      <c r="Q142" s="127">
        <f>IF('Indicator Date hidden'!R143="x","x",Q$2-'Indicator Date hidden'!R143)</f>
        <v>0</v>
      </c>
      <c r="R142" s="127">
        <f>IF('Indicator Date hidden'!S143="x","x",R$2-'Indicator Date hidden'!S143)</f>
        <v>0</v>
      </c>
      <c r="S142" s="127">
        <f>IF('Indicator Date hidden'!T143="x","x",S$2-'Indicator Date hidden'!T143)</f>
        <v>0</v>
      </c>
      <c r="T142" s="127">
        <f>IF('Indicator Date hidden'!U143="x","x",T$2-'Indicator Date hidden'!U143)</f>
        <v>0</v>
      </c>
      <c r="U142" s="127">
        <f>IF('Indicator Date hidden'!V143="x","x",U$2-'Indicator Date hidden'!V143)</f>
        <v>0</v>
      </c>
      <c r="V142" s="127">
        <f>IF('Indicator Date hidden'!W143="x","x",V$2-'Indicator Date hidden'!W143)</f>
        <v>0</v>
      </c>
      <c r="W142" s="127">
        <f>IF('Indicator Date hidden'!X143="x","x",W$2-'Indicator Date hidden'!X143)</f>
        <v>0</v>
      </c>
      <c r="X142" s="127">
        <f>IF('Indicator Date hidden'!Y143="x","x",X$2-'Indicator Date hidden'!Y143)</f>
        <v>0</v>
      </c>
      <c r="Y142" s="127">
        <f>IF('Indicator Date hidden'!Z143="x","x",Y$2-'Indicator Date hidden'!Z143)</f>
        <v>0</v>
      </c>
      <c r="Z142" s="127">
        <f>IF('Indicator Date hidden'!AA143="x","x",Z$2-'Indicator Date hidden'!AA143)</f>
        <v>0</v>
      </c>
      <c r="AA142" s="127">
        <f>IF('Indicator Date hidden'!AB143="x","x",AA$2-'Indicator Date hidden'!AB143)</f>
        <v>0</v>
      </c>
      <c r="AB142" s="127">
        <f>IF('Indicator Date hidden'!AC143="x","x",AB$2-'Indicator Date hidden'!AC143)</f>
        <v>0</v>
      </c>
      <c r="AC142" s="127">
        <f>IF('Indicator Date hidden'!AD143="x","x",AC$2-'Indicator Date hidden'!AD143)</f>
        <v>0</v>
      </c>
      <c r="AD142" s="127">
        <f>IF('Indicator Date hidden'!AE143="x","x",AD$2-'Indicator Date hidden'!AE143)</f>
        <v>0</v>
      </c>
      <c r="AE142" s="127">
        <f>IF('Indicator Date hidden'!AF143="x","x",AE$2-'Indicator Date hidden'!AF143)</f>
        <v>0</v>
      </c>
      <c r="AF142" s="127">
        <f>IF('Indicator Date hidden'!AG143="x","x",AF$2-'Indicator Date hidden'!AG143)</f>
        <v>0</v>
      </c>
      <c r="AG142" s="127">
        <f>IF('Indicator Date hidden'!AH143="x","x",AG$2-'Indicator Date hidden'!AH143)</f>
        <v>0</v>
      </c>
      <c r="AH142" s="127">
        <f>IF('Indicator Date hidden'!AI143="x","x",AH$2-'Indicator Date hidden'!AI143)</f>
        <v>0</v>
      </c>
      <c r="AI142" s="127">
        <f>IF('Indicator Date hidden'!AJ143="x","x",AI$2-'Indicator Date hidden'!AJ143)</f>
        <v>0</v>
      </c>
      <c r="AJ142" s="127">
        <f>IF('Indicator Date hidden'!AK143="x","x",AJ$2-'Indicator Date hidden'!AK143)</f>
        <v>0</v>
      </c>
      <c r="AK142" s="127">
        <f>IF('Indicator Date hidden'!AL143="x","x",AK$2-'Indicator Date hidden'!AL143)</f>
        <v>0</v>
      </c>
      <c r="AL142" s="127">
        <f>IF('Indicator Date hidden'!AM143="x","x",AL$2-'Indicator Date hidden'!AM143)</f>
        <v>0</v>
      </c>
      <c r="AM142" s="127">
        <f>IF('Indicator Date hidden'!AN143="x","x",AM$2-'Indicator Date hidden'!AN143)</f>
        <v>0</v>
      </c>
      <c r="AN142" s="127">
        <f>IF('Indicator Date hidden'!AO143="x","x",AN$2-'Indicator Date hidden'!AO143)</f>
        <v>0</v>
      </c>
      <c r="AO142" s="127">
        <f>IF('Indicator Date hidden'!AP143="x","x",AO$2-'Indicator Date hidden'!AP143)</f>
        <v>0</v>
      </c>
      <c r="AP142" s="127">
        <f>IF('Indicator Date hidden'!AQ143="x","x",AP$2-'Indicator Date hidden'!AQ143)</f>
        <v>0</v>
      </c>
      <c r="AQ142" s="127">
        <f>IF('Indicator Date hidden'!AR143="x","x",AQ$2-'Indicator Date hidden'!AR143)</f>
        <v>0</v>
      </c>
      <c r="AR142" s="127">
        <f>IF('Indicator Date hidden'!AS143="x","x",AR$2-'Indicator Date hidden'!AS143)</f>
        <v>0</v>
      </c>
      <c r="AS142" s="127">
        <f>IF('Indicator Date hidden'!AT143="x","x",AS$2-'Indicator Date hidden'!AT143)</f>
        <v>0</v>
      </c>
      <c r="AT142" s="127">
        <f>IF('Indicator Date hidden'!AU143="x","x",AT$2-'Indicator Date hidden'!AU143)</f>
        <v>0</v>
      </c>
      <c r="AU142">
        <f t="shared" si="10"/>
        <v>2</v>
      </c>
      <c r="AV142" s="129">
        <f t="shared" si="11"/>
        <v>5.2631578947368418E-2</v>
      </c>
      <c r="AW142">
        <f t="shared" si="12"/>
        <v>1</v>
      </c>
      <c r="AX142" s="129" t="e">
        <f t="shared" ca="1" si="13"/>
        <v>#NAME?</v>
      </c>
      <c r="AY142" s="130">
        <f t="shared" si="14"/>
        <v>0</v>
      </c>
    </row>
    <row r="143" spans="1:51" ht="15.75" customHeight="1" x14ac:dyDescent="0.25">
      <c r="A143" s="47" t="s">
        <v>394</v>
      </c>
      <c r="B143" s="127">
        <f>IF('Indicator Date hidden'!C144="x","x",B$2-'Indicator Date hidden'!C144)</f>
        <v>0</v>
      </c>
      <c r="C143" s="127">
        <f>IF('Indicator Date hidden'!D144="x","x",C$2-'Indicator Date hidden'!D144)</f>
        <v>0</v>
      </c>
      <c r="D143" s="127">
        <f>IF('Indicator Date hidden'!E144="x","x",D$2-'Indicator Date hidden'!E144)</f>
        <v>0</v>
      </c>
      <c r="E143" s="127">
        <f>IF('Indicator Date hidden'!F144="x","x",E$2-'Indicator Date hidden'!F144)</f>
        <v>0</v>
      </c>
      <c r="F143" s="127">
        <f>IF('Indicator Date hidden'!G144="x","x",F$2-'Indicator Date hidden'!G144)</f>
        <v>0</v>
      </c>
      <c r="G143" s="127">
        <f>IF('Indicator Date hidden'!H144="x","x",G$2-'Indicator Date hidden'!H144)</f>
        <v>0</v>
      </c>
      <c r="H143" s="127">
        <f>IF('Indicator Date hidden'!I144="x","x",H$2-'Indicator Date hidden'!I144)</f>
        <v>2</v>
      </c>
      <c r="I143" s="127">
        <f>IF('Indicator Date hidden'!J144="x","x",I$2-'Indicator Date hidden'!J144)</f>
        <v>0</v>
      </c>
      <c r="J143" s="127">
        <f>IF('Indicator Date hidden'!K144="x","x",J$2-'Indicator Date hidden'!K144)</f>
        <v>0</v>
      </c>
      <c r="K143" s="127">
        <f>IF('Indicator Date hidden'!L144="x","x",K$2-'Indicator Date hidden'!L144)</f>
        <v>0</v>
      </c>
      <c r="L143" s="127">
        <f>IF('Indicator Date hidden'!M144="x","x",L$2-'Indicator Date hidden'!M144)</f>
        <v>0</v>
      </c>
      <c r="M143" s="127">
        <f>IF('Indicator Date hidden'!N144="x","x",M$2-'Indicator Date hidden'!N144)</f>
        <v>0</v>
      </c>
      <c r="N143" s="127">
        <f>IF('Indicator Date hidden'!O144="x","x",N$2-'Indicator Date hidden'!O144)</f>
        <v>0</v>
      </c>
      <c r="O143" s="127">
        <f>IF('Indicator Date hidden'!P144="x","x",O$2-'Indicator Date hidden'!P144)</f>
        <v>0</v>
      </c>
      <c r="P143" s="127">
        <f>IF('Indicator Date hidden'!Q144="x","x",P$2-'Indicator Date hidden'!Q144)</f>
        <v>0</v>
      </c>
      <c r="Q143" s="127">
        <f>IF('Indicator Date hidden'!R144="x","x",Q$2-'Indicator Date hidden'!R144)</f>
        <v>0</v>
      </c>
      <c r="R143" s="127">
        <f>IF('Indicator Date hidden'!S144="x","x",R$2-'Indicator Date hidden'!S144)</f>
        <v>0</v>
      </c>
      <c r="S143" s="127">
        <f>IF('Indicator Date hidden'!T144="x","x",S$2-'Indicator Date hidden'!T144)</f>
        <v>0</v>
      </c>
      <c r="T143" s="127">
        <f>IF('Indicator Date hidden'!U144="x","x",T$2-'Indicator Date hidden'!U144)</f>
        <v>0</v>
      </c>
      <c r="U143" s="127">
        <f>IF('Indicator Date hidden'!V144="x","x",U$2-'Indicator Date hidden'!V144)</f>
        <v>0</v>
      </c>
      <c r="V143" s="127">
        <f>IF('Indicator Date hidden'!W144="x","x",V$2-'Indicator Date hidden'!W144)</f>
        <v>0</v>
      </c>
      <c r="W143" s="127">
        <f>IF('Indicator Date hidden'!X144="x","x",W$2-'Indicator Date hidden'!X144)</f>
        <v>0</v>
      </c>
      <c r="X143" s="127">
        <f>IF('Indicator Date hidden'!Y144="x","x",X$2-'Indicator Date hidden'!Y144)</f>
        <v>0</v>
      </c>
      <c r="Y143" s="127">
        <f>IF('Indicator Date hidden'!Z144="x","x",Y$2-'Indicator Date hidden'!Z144)</f>
        <v>0</v>
      </c>
      <c r="Z143" s="127">
        <f>IF('Indicator Date hidden'!AA144="x","x",Z$2-'Indicator Date hidden'!AA144)</f>
        <v>0</v>
      </c>
      <c r="AA143" s="127">
        <f>IF('Indicator Date hidden'!AB144="x","x",AA$2-'Indicator Date hidden'!AB144)</f>
        <v>0</v>
      </c>
      <c r="AB143" s="127">
        <f>IF('Indicator Date hidden'!AC144="x","x",AB$2-'Indicator Date hidden'!AC144)</f>
        <v>0</v>
      </c>
      <c r="AC143" s="127">
        <f>IF('Indicator Date hidden'!AD144="x","x",AC$2-'Indicator Date hidden'!AD144)</f>
        <v>0</v>
      </c>
      <c r="AD143" s="127">
        <f>IF('Indicator Date hidden'!AE144="x","x",AD$2-'Indicator Date hidden'!AE144)</f>
        <v>0</v>
      </c>
      <c r="AE143" s="127">
        <f>IF('Indicator Date hidden'!AF144="x","x",AE$2-'Indicator Date hidden'!AF144)</f>
        <v>0</v>
      </c>
      <c r="AF143" s="127">
        <f>IF('Indicator Date hidden'!AG144="x","x",AF$2-'Indicator Date hidden'!AG144)</f>
        <v>0</v>
      </c>
      <c r="AG143" s="127">
        <f>IF('Indicator Date hidden'!AH144="x","x",AG$2-'Indicator Date hidden'!AH144)</f>
        <v>0</v>
      </c>
      <c r="AH143" s="127">
        <f>IF('Indicator Date hidden'!AI144="x","x",AH$2-'Indicator Date hidden'!AI144)</f>
        <v>0</v>
      </c>
      <c r="AI143" s="127">
        <f>IF('Indicator Date hidden'!AJ144="x","x",AI$2-'Indicator Date hidden'!AJ144)</f>
        <v>0</v>
      </c>
      <c r="AJ143" s="127">
        <f>IF('Indicator Date hidden'!AK144="x","x",AJ$2-'Indicator Date hidden'!AK144)</f>
        <v>0</v>
      </c>
      <c r="AK143" s="127">
        <f>IF('Indicator Date hidden'!AL144="x","x",AK$2-'Indicator Date hidden'!AL144)</f>
        <v>0</v>
      </c>
      <c r="AL143" s="127">
        <f>IF('Indicator Date hidden'!AM144="x","x",AL$2-'Indicator Date hidden'!AM144)</f>
        <v>0</v>
      </c>
      <c r="AM143" s="127">
        <f>IF('Indicator Date hidden'!AN144="x","x",AM$2-'Indicator Date hidden'!AN144)</f>
        <v>0</v>
      </c>
      <c r="AN143" s="127">
        <f>IF('Indicator Date hidden'!AO144="x","x",AN$2-'Indicator Date hidden'!AO144)</f>
        <v>0</v>
      </c>
      <c r="AO143" s="127">
        <f>IF('Indicator Date hidden'!AP144="x","x",AO$2-'Indicator Date hidden'!AP144)</f>
        <v>0</v>
      </c>
      <c r="AP143" s="127">
        <f>IF('Indicator Date hidden'!AQ144="x","x",AP$2-'Indicator Date hidden'!AQ144)</f>
        <v>0</v>
      </c>
      <c r="AQ143" s="127">
        <f>IF('Indicator Date hidden'!AR144="x","x",AQ$2-'Indicator Date hidden'!AR144)</f>
        <v>0</v>
      </c>
      <c r="AR143" s="127">
        <f>IF('Indicator Date hidden'!AS144="x","x",AR$2-'Indicator Date hidden'!AS144)</f>
        <v>0</v>
      </c>
      <c r="AS143" s="127">
        <f>IF('Indicator Date hidden'!AT144="x","x",AS$2-'Indicator Date hidden'!AT144)</f>
        <v>0</v>
      </c>
      <c r="AT143" s="127">
        <f>IF('Indicator Date hidden'!AU144="x","x",AT$2-'Indicator Date hidden'!AU144)</f>
        <v>0</v>
      </c>
      <c r="AU143">
        <f t="shared" si="10"/>
        <v>2</v>
      </c>
      <c r="AV143" s="129">
        <f t="shared" si="11"/>
        <v>5.2631578947368418E-2</v>
      </c>
      <c r="AW143">
        <f t="shared" si="12"/>
        <v>1</v>
      </c>
      <c r="AX143" s="129" t="e">
        <f t="shared" ca="1" si="13"/>
        <v>#NAME?</v>
      </c>
      <c r="AY143" s="130">
        <f t="shared" si="14"/>
        <v>0</v>
      </c>
    </row>
    <row r="144" spans="1:51" ht="15.75" customHeight="1" x14ac:dyDescent="0.25">
      <c r="A144" s="47" t="s">
        <v>397</v>
      </c>
      <c r="B144" s="127">
        <f>IF('Indicator Date hidden'!C145="x","x",B$2-'Indicator Date hidden'!C145)</f>
        <v>0</v>
      </c>
      <c r="C144" s="127">
        <f>IF('Indicator Date hidden'!D145="x","x",C$2-'Indicator Date hidden'!D145)</f>
        <v>0</v>
      </c>
      <c r="D144" s="127">
        <f>IF('Indicator Date hidden'!E145="x","x",D$2-'Indicator Date hidden'!E145)</f>
        <v>0</v>
      </c>
      <c r="E144" s="127">
        <f>IF('Indicator Date hidden'!F145="x","x",E$2-'Indicator Date hidden'!F145)</f>
        <v>0</v>
      </c>
      <c r="F144" s="127">
        <f>IF('Indicator Date hidden'!G145="x","x",F$2-'Indicator Date hidden'!G145)</f>
        <v>0</v>
      </c>
      <c r="G144" s="127">
        <f>IF('Indicator Date hidden'!H145="x","x",G$2-'Indicator Date hidden'!H145)</f>
        <v>0</v>
      </c>
      <c r="H144" s="127">
        <f>IF('Indicator Date hidden'!I145="x","x",H$2-'Indicator Date hidden'!I145)</f>
        <v>2</v>
      </c>
      <c r="I144" s="127">
        <f>IF('Indicator Date hidden'!J145="x","x",I$2-'Indicator Date hidden'!J145)</f>
        <v>0</v>
      </c>
      <c r="J144" s="127">
        <f>IF('Indicator Date hidden'!K145="x","x",J$2-'Indicator Date hidden'!K145)</f>
        <v>0</v>
      </c>
      <c r="K144" s="127">
        <f>IF('Indicator Date hidden'!L145="x","x",K$2-'Indicator Date hidden'!L145)</f>
        <v>0</v>
      </c>
      <c r="L144" s="127">
        <f>IF('Indicator Date hidden'!M145="x","x",L$2-'Indicator Date hidden'!M145)</f>
        <v>0</v>
      </c>
      <c r="M144" s="127">
        <f>IF('Indicator Date hidden'!N145="x","x",M$2-'Indicator Date hidden'!N145)</f>
        <v>0</v>
      </c>
      <c r="N144" s="127">
        <f>IF('Indicator Date hidden'!O145="x","x",N$2-'Indicator Date hidden'!O145)</f>
        <v>0</v>
      </c>
      <c r="O144" s="127">
        <f>IF('Indicator Date hidden'!P145="x","x",O$2-'Indicator Date hidden'!P145)</f>
        <v>0</v>
      </c>
      <c r="P144" s="127">
        <f>IF('Indicator Date hidden'!Q145="x","x",P$2-'Indicator Date hidden'!Q145)</f>
        <v>0</v>
      </c>
      <c r="Q144" s="127">
        <f>IF('Indicator Date hidden'!R145="x","x",Q$2-'Indicator Date hidden'!R145)</f>
        <v>0</v>
      </c>
      <c r="R144" s="127">
        <f>IF('Indicator Date hidden'!S145="x","x",R$2-'Indicator Date hidden'!S145)</f>
        <v>0</v>
      </c>
      <c r="S144" s="127">
        <f>IF('Indicator Date hidden'!T145="x","x",S$2-'Indicator Date hidden'!T145)</f>
        <v>0</v>
      </c>
      <c r="T144" s="127">
        <f>IF('Indicator Date hidden'!U145="x","x",T$2-'Indicator Date hidden'!U145)</f>
        <v>0</v>
      </c>
      <c r="U144" s="127">
        <f>IF('Indicator Date hidden'!V145="x","x",U$2-'Indicator Date hidden'!V145)</f>
        <v>0</v>
      </c>
      <c r="V144" s="127">
        <f>IF('Indicator Date hidden'!W145="x","x",V$2-'Indicator Date hidden'!W145)</f>
        <v>0</v>
      </c>
      <c r="W144" s="127">
        <f>IF('Indicator Date hidden'!X145="x","x",W$2-'Indicator Date hidden'!X145)</f>
        <v>0</v>
      </c>
      <c r="X144" s="127">
        <f>IF('Indicator Date hidden'!Y145="x","x",X$2-'Indicator Date hidden'!Y145)</f>
        <v>0</v>
      </c>
      <c r="Y144" s="127">
        <f>IF('Indicator Date hidden'!Z145="x","x",Y$2-'Indicator Date hidden'!Z145)</f>
        <v>0</v>
      </c>
      <c r="Z144" s="127">
        <f>IF('Indicator Date hidden'!AA145="x","x",Z$2-'Indicator Date hidden'!AA145)</f>
        <v>0</v>
      </c>
      <c r="AA144" s="127">
        <f>IF('Indicator Date hidden'!AB145="x","x",AA$2-'Indicator Date hidden'!AB145)</f>
        <v>0</v>
      </c>
      <c r="AB144" s="127">
        <f>IF('Indicator Date hidden'!AC145="x","x",AB$2-'Indicator Date hidden'!AC145)</f>
        <v>0</v>
      </c>
      <c r="AC144" s="127">
        <f>IF('Indicator Date hidden'!AD145="x","x",AC$2-'Indicator Date hidden'!AD145)</f>
        <v>0</v>
      </c>
      <c r="AD144" s="127">
        <f>IF('Indicator Date hidden'!AE145="x","x",AD$2-'Indicator Date hidden'!AE145)</f>
        <v>0</v>
      </c>
      <c r="AE144" s="127">
        <f>IF('Indicator Date hidden'!AF145="x","x",AE$2-'Indicator Date hidden'!AF145)</f>
        <v>0</v>
      </c>
      <c r="AF144" s="127">
        <f>IF('Indicator Date hidden'!AG145="x","x",AF$2-'Indicator Date hidden'!AG145)</f>
        <v>0</v>
      </c>
      <c r="AG144" s="127">
        <f>IF('Indicator Date hidden'!AH145="x","x",AG$2-'Indicator Date hidden'!AH145)</f>
        <v>0</v>
      </c>
      <c r="AH144" s="127">
        <f>IF('Indicator Date hidden'!AI145="x","x",AH$2-'Indicator Date hidden'!AI145)</f>
        <v>0</v>
      </c>
      <c r="AI144" s="127">
        <f>IF('Indicator Date hidden'!AJ145="x","x",AI$2-'Indicator Date hidden'!AJ145)</f>
        <v>0</v>
      </c>
      <c r="AJ144" s="127">
        <f>IF('Indicator Date hidden'!AK145="x","x",AJ$2-'Indicator Date hidden'!AK145)</f>
        <v>0</v>
      </c>
      <c r="AK144" s="127">
        <f>IF('Indicator Date hidden'!AL145="x","x",AK$2-'Indicator Date hidden'!AL145)</f>
        <v>0</v>
      </c>
      <c r="AL144" s="127">
        <f>IF('Indicator Date hidden'!AM145="x","x",AL$2-'Indicator Date hidden'!AM145)</f>
        <v>0</v>
      </c>
      <c r="AM144" s="127">
        <f>IF('Indicator Date hidden'!AN145="x","x",AM$2-'Indicator Date hidden'!AN145)</f>
        <v>0</v>
      </c>
      <c r="AN144" s="127">
        <f>IF('Indicator Date hidden'!AO145="x","x",AN$2-'Indicator Date hidden'!AO145)</f>
        <v>0</v>
      </c>
      <c r="AO144" s="127">
        <f>IF('Indicator Date hidden'!AP145="x","x",AO$2-'Indicator Date hidden'!AP145)</f>
        <v>0</v>
      </c>
      <c r="AP144" s="127">
        <f>IF('Indicator Date hidden'!AQ145="x","x",AP$2-'Indicator Date hidden'!AQ145)</f>
        <v>0</v>
      </c>
      <c r="AQ144" s="127">
        <f>IF('Indicator Date hidden'!AR145="x","x",AQ$2-'Indicator Date hidden'!AR145)</f>
        <v>0</v>
      </c>
      <c r="AR144" s="127">
        <f>IF('Indicator Date hidden'!AS145="x","x",AR$2-'Indicator Date hidden'!AS145)</f>
        <v>0</v>
      </c>
      <c r="AS144" s="127">
        <f>IF('Indicator Date hidden'!AT145="x","x",AS$2-'Indicator Date hidden'!AT145)</f>
        <v>0</v>
      </c>
      <c r="AT144" s="127">
        <f>IF('Indicator Date hidden'!AU145="x","x",AT$2-'Indicator Date hidden'!AU145)</f>
        <v>0</v>
      </c>
      <c r="AU144">
        <f t="shared" si="10"/>
        <v>2</v>
      </c>
      <c r="AV144" s="129">
        <f t="shared" si="11"/>
        <v>5.2631578947368418E-2</v>
      </c>
      <c r="AW144">
        <f t="shared" si="12"/>
        <v>1</v>
      </c>
      <c r="AX144" s="129" t="e">
        <f t="shared" ca="1" si="13"/>
        <v>#NAME?</v>
      </c>
      <c r="AY144" s="130">
        <f t="shared" si="14"/>
        <v>0</v>
      </c>
    </row>
    <row r="145" spans="1:51" ht="15.75" customHeight="1" x14ac:dyDescent="0.25">
      <c r="A145" s="47" t="s">
        <v>399</v>
      </c>
      <c r="B145" s="127">
        <f>IF('Indicator Date hidden'!C146="x","x",B$2-'Indicator Date hidden'!C146)</f>
        <v>0</v>
      </c>
      <c r="C145" s="127">
        <f>IF('Indicator Date hidden'!D146="x","x",C$2-'Indicator Date hidden'!D146)</f>
        <v>0</v>
      </c>
      <c r="D145" s="127">
        <f>IF('Indicator Date hidden'!E146="x","x",D$2-'Indicator Date hidden'!E146)</f>
        <v>0</v>
      </c>
      <c r="E145" s="127">
        <f>IF('Indicator Date hidden'!F146="x","x",E$2-'Indicator Date hidden'!F146)</f>
        <v>0</v>
      </c>
      <c r="F145" s="127">
        <f>IF('Indicator Date hidden'!G146="x","x",F$2-'Indicator Date hidden'!G146)</f>
        <v>0</v>
      </c>
      <c r="G145" s="127">
        <f>IF('Indicator Date hidden'!H146="x","x",G$2-'Indicator Date hidden'!H146)</f>
        <v>0</v>
      </c>
      <c r="H145" s="127">
        <f>IF('Indicator Date hidden'!I146="x","x",H$2-'Indicator Date hidden'!I146)</f>
        <v>2</v>
      </c>
      <c r="I145" s="127">
        <f>IF('Indicator Date hidden'!J146="x","x",I$2-'Indicator Date hidden'!J146)</f>
        <v>0</v>
      </c>
      <c r="J145" s="127">
        <f>IF('Indicator Date hidden'!K146="x","x",J$2-'Indicator Date hidden'!K146)</f>
        <v>0</v>
      </c>
      <c r="K145" s="127">
        <f>IF('Indicator Date hidden'!L146="x","x",K$2-'Indicator Date hidden'!L146)</f>
        <v>0</v>
      </c>
      <c r="L145" s="127">
        <f>IF('Indicator Date hidden'!M146="x","x",L$2-'Indicator Date hidden'!M146)</f>
        <v>0</v>
      </c>
      <c r="M145" s="127">
        <f>IF('Indicator Date hidden'!N146="x","x",M$2-'Indicator Date hidden'!N146)</f>
        <v>0</v>
      </c>
      <c r="N145" s="127">
        <f>IF('Indicator Date hidden'!O146="x","x",N$2-'Indicator Date hidden'!O146)</f>
        <v>0</v>
      </c>
      <c r="O145" s="127">
        <f>IF('Indicator Date hidden'!P146="x","x",O$2-'Indicator Date hidden'!P146)</f>
        <v>0</v>
      </c>
      <c r="P145" s="127">
        <f>IF('Indicator Date hidden'!Q146="x","x",P$2-'Indicator Date hidden'!Q146)</f>
        <v>0</v>
      </c>
      <c r="Q145" s="127">
        <f>IF('Indicator Date hidden'!R146="x","x",Q$2-'Indicator Date hidden'!R146)</f>
        <v>0</v>
      </c>
      <c r="R145" s="127">
        <f>IF('Indicator Date hidden'!S146="x","x",R$2-'Indicator Date hidden'!S146)</f>
        <v>0</v>
      </c>
      <c r="S145" s="127">
        <f>IF('Indicator Date hidden'!T146="x","x",S$2-'Indicator Date hidden'!T146)</f>
        <v>0</v>
      </c>
      <c r="T145" s="127">
        <f>IF('Indicator Date hidden'!U146="x","x",T$2-'Indicator Date hidden'!U146)</f>
        <v>0</v>
      </c>
      <c r="U145" s="127">
        <f>IF('Indicator Date hidden'!V146="x","x",U$2-'Indicator Date hidden'!V146)</f>
        <v>0</v>
      </c>
      <c r="V145" s="127">
        <f>IF('Indicator Date hidden'!W146="x","x",V$2-'Indicator Date hidden'!W146)</f>
        <v>0</v>
      </c>
      <c r="W145" s="127">
        <f>IF('Indicator Date hidden'!X146="x","x",W$2-'Indicator Date hidden'!X146)</f>
        <v>0</v>
      </c>
      <c r="X145" s="127">
        <f>IF('Indicator Date hidden'!Y146="x","x",X$2-'Indicator Date hidden'!Y146)</f>
        <v>0</v>
      </c>
      <c r="Y145" s="127">
        <f>IF('Indicator Date hidden'!Z146="x","x",Y$2-'Indicator Date hidden'!Z146)</f>
        <v>0</v>
      </c>
      <c r="Z145" s="127">
        <f>IF('Indicator Date hidden'!AA146="x","x",Z$2-'Indicator Date hidden'!AA146)</f>
        <v>0</v>
      </c>
      <c r="AA145" s="127">
        <f>IF('Indicator Date hidden'!AB146="x","x",AA$2-'Indicator Date hidden'!AB146)</f>
        <v>0</v>
      </c>
      <c r="AB145" s="127">
        <f>IF('Indicator Date hidden'!AC146="x","x",AB$2-'Indicator Date hidden'!AC146)</f>
        <v>0</v>
      </c>
      <c r="AC145" s="127">
        <f>IF('Indicator Date hidden'!AD146="x","x",AC$2-'Indicator Date hidden'!AD146)</f>
        <v>0</v>
      </c>
      <c r="AD145" s="127">
        <f>IF('Indicator Date hidden'!AE146="x","x",AD$2-'Indicator Date hidden'!AE146)</f>
        <v>0</v>
      </c>
      <c r="AE145" s="127">
        <f>IF('Indicator Date hidden'!AF146="x","x",AE$2-'Indicator Date hidden'!AF146)</f>
        <v>0</v>
      </c>
      <c r="AF145" s="127">
        <f>IF('Indicator Date hidden'!AG146="x","x",AF$2-'Indicator Date hidden'!AG146)</f>
        <v>0</v>
      </c>
      <c r="AG145" s="127">
        <f>IF('Indicator Date hidden'!AH146="x","x",AG$2-'Indicator Date hidden'!AH146)</f>
        <v>0</v>
      </c>
      <c r="AH145" s="127">
        <f>IF('Indicator Date hidden'!AI146="x","x",AH$2-'Indicator Date hidden'!AI146)</f>
        <v>0</v>
      </c>
      <c r="AI145" s="127">
        <f>IF('Indicator Date hidden'!AJ146="x","x",AI$2-'Indicator Date hidden'!AJ146)</f>
        <v>0</v>
      </c>
      <c r="AJ145" s="127">
        <f>IF('Indicator Date hidden'!AK146="x","x",AJ$2-'Indicator Date hidden'!AK146)</f>
        <v>0</v>
      </c>
      <c r="AK145" s="127">
        <f>IF('Indicator Date hidden'!AL146="x","x",AK$2-'Indicator Date hidden'!AL146)</f>
        <v>0</v>
      </c>
      <c r="AL145" s="127">
        <f>IF('Indicator Date hidden'!AM146="x","x",AL$2-'Indicator Date hidden'!AM146)</f>
        <v>0</v>
      </c>
      <c r="AM145" s="127">
        <f>IF('Indicator Date hidden'!AN146="x","x",AM$2-'Indicator Date hidden'!AN146)</f>
        <v>0</v>
      </c>
      <c r="AN145" s="127">
        <f>IF('Indicator Date hidden'!AO146="x","x",AN$2-'Indicator Date hidden'!AO146)</f>
        <v>0</v>
      </c>
      <c r="AO145" s="127">
        <f>IF('Indicator Date hidden'!AP146="x","x",AO$2-'Indicator Date hidden'!AP146)</f>
        <v>0</v>
      </c>
      <c r="AP145" s="127">
        <f>IF('Indicator Date hidden'!AQ146="x","x",AP$2-'Indicator Date hidden'!AQ146)</f>
        <v>0</v>
      </c>
      <c r="AQ145" s="127">
        <f>IF('Indicator Date hidden'!AR146="x","x",AQ$2-'Indicator Date hidden'!AR146)</f>
        <v>0</v>
      </c>
      <c r="AR145" s="127">
        <f>IF('Indicator Date hidden'!AS146="x","x",AR$2-'Indicator Date hidden'!AS146)</f>
        <v>0</v>
      </c>
      <c r="AS145" s="127">
        <f>IF('Indicator Date hidden'!AT146="x","x",AS$2-'Indicator Date hidden'!AT146)</f>
        <v>0</v>
      </c>
      <c r="AT145" s="127">
        <f>IF('Indicator Date hidden'!AU146="x","x",AT$2-'Indicator Date hidden'!AU146)</f>
        <v>0</v>
      </c>
      <c r="AU145">
        <f t="shared" si="10"/>
        <v>2</v>
      </c>
      <c r="AV145" s="129">
        <f t="shared" si="11"/>
        <v>5.2631578947368418E-2</v>
      </c>
      <c r="AW145">
        <f t="shared" si="12"/>
        <v>1</v>
      </c>
      <c r="AX145" s="129" t="e">
        <f t="shared" ca="1" si="13"/>
        <v>#NAME?</v>
      </c>
      <c r="AY145" s="130">
        <f t="shared" si="14"/>
        <v>0</v>
      </c>
    </row>
    <row r="146" spans="1:51" ht="15.75" customHeight="1" x14ac:dyDescent="0.25">
      <c r="A146" s="47" t="s">
        <v>401</v>
      </c>
      <c r="B146" s="127">
        <f>IF('Indicator Date hidden'!C147="x","x",B$2-'Indicator Date hidden'!C147)</f>
        <v>0</v>
      </c>
      <c r="C146" s="127">
        <f>IF('Indicator Date hidden'!D147="x","x",C$2-'Indicator Date hidden'!D147)</f>
        <v>0</v>
      </c>
      <c r="D146" s="127">
        <f>IF('Indicator Date hidden'!E147="x","x",D$2-'Indicator Date hidden'!E147)</f>
        <v>0</v>
      </c>
      <c r="E146" s="127">
        <f>IF('Indicator Date hidden'!F147="x","x",E$2-'Indicator Date hidden'!F147)</f>
        <v>0</v>
      </c>
      <c r="F146" s="127">
        <f>IF('Indicator Date hidden'!G147="x","x",F$2-'Indicator Date hidden'!G147)</f>
        <v>0</v>
      </c>
      <c r="G146" s="127">
        <f>IF('Indicator Date hidden'!H147="x","x",G$2-'Indicator Date hidden'!H147)</f>
        <v>0</v>
      </c>
      <c r="H146" s="127">
        <f>IF('Indicator Date hidden'!I147="x","x",H$2-'Indicator Date hidden'!I147)</f>
        <v>2</v>
      </c>
      <c r="I146" s="127">
        <f>IF('Indicator Date hidden'!J147="x","x",I$2-'Indicator Date hidden'!J147)</f>
        <v>0</v>
      </c>
      <c r="J146" s="127">
        <f>IF('Indicator Date hidden'!K147="x","x",J$2-'Indicator Date hidden'!K147)</f>
        <v>0</v>
      </c>
      <c r="K146" s="127">
        <f>IF('Indicator Date hidden'!L147="x","x",K$2-'Indicator Date hidden'!L147)</f>
        <v>0</v>
      </c>
      <c r="L146" s="127">
        <f>IF('Indicator Date hidden'!M147="x","x",L$2-'Indicator Date hidden'!M147)</f>
        <v>0</v>
      </c>
      <c r="M146" s="127">
        <f>IF('Indicator Date hidden'!N147="x","x",M$2-'Indicator Date hidden'!N147)</f>
        <v>0</v>
      </c>
      <c r="N146" s="127">
        <f>IF('Indicator Date hidden'!O147="x","x",N$2-'Indicator Date hidden'!O147)</f>
        <v>0</v>
      </c>
      <c r="O146" s="127">
        <f>IF('Indicator Date hidden'!P147="x","x",O$2-'Indicator Date hidden'!P147)</f>
        <v>0</v>
      </c>
      <c r="P146" s="127">
        <f>IF('Indicator Date hidden'!Q147="x","x",P$2-'Indicator Date hidden'!Q147)</f>
        <v>0</v>
      </c>
      <c r="Q146" s="127">
        <f>IF('Indicator Date hidden'!R147="x","x",Q$2-'Indicator Date hidden'!R147)</f>
        <v>0</v>
      </c>
      <c r="R146" s="127">
        <f>IF('Indicator Date hidden'!S147="x","x",R$2-'Indicator Date hidden'!S147)</f>
        <v>0</v>
      </c>
      <c r="S146" s="127">
        <f>IF('Indicator Date hidden'!T147="x","x",S$2-'Indicator Date hidden'!T147)</f>
        <v>0</v>
      </c>
      <c r="T146" s="127">
        <f>IF('Indicator Date hidden'!U147="x","x",T$2-'Indicator Date hidden'!U147)</f>
        <v>0</v>
      </c>
      <c r="U146" s="127">
        <f>IF('Indicator Date hidden'!V147="x","x",U$2-'Indicator Date hidden'!V147)</f>
        <v>0</v>
      </c>
      <c r="V146" s="127">
        <f>IF('Indicator Date hidden'!W147="x","x",V$2-'Indicator Date hidden'!W147)</f>
        <v>0</v>
      </c>
      <c r="W146" s="127">
        <f>IF('Indicator Date hidden'!X147="x","x",W$2-'Indicator Date hidden'!X147)</f>
        <v>0</v>
      </c>
      <c r="X146" s="127">
        <f>IF('Indicator Date hidden'!Y147="x","x",X$2-'Indicator Date hidden'!Y147)</f>
        <v>0</v>
      </c>
      <c r="Y146" s="127">
        <f>IF('Indicator Date hidden'!Z147="x","x",Y$2-'Indicator Date hidden'!Z147)</f>
        <v>0</v>
      </c>
      <c r="Z146" s="127">
        <f>IF('Indicator Date hidden'!AA147="x","x",Z$2-'Indicator Date hidden'!AA147)</f>
        <v>0</v>
      </c>
      <c r="AA146" s="127">
        <f>IF('Indicator Date hidden'!AB147="x","x",AA$2-'Indicator Date hidden'!AB147)</f>
        <v>0</v>
      </c>
      <c r="AB146" s="127">
        <f>IF('Indicator Date hidden'!AC147="x","x",AB$2-'Indicator Date hidden'!AC147)</f>
        <v>0</v>
      </c>
      <c r="AC146" s="127">
        <f>IF('Indicator Date hidden'!AD147="x","x",AC$2-'Indicator Date hidden'!AD147)</f>
        <v>0</v>
      </c>
      <c r="AD146" s="127">
        <f>IF('Indicator Date hidden'!AE147="x","x",AD$2-'Indicator Date hidden'!AE147)</f>
        <v>0</v>
      </c>
      <c r="AE146" s="127">
        <f>IF('Indicator Date hidden'!AF147="x","x",AE$2-'Indicator Date hidden'!AF147)</f>
        <v>0</v>
      </c>
      <c r="AF146" s="127">
        <f>IF('Indicator Date hidden'!AG147="x","x",AF$2-'Indicator Date hidden'!AG147)</f>
        <v>0</v>
      </c>
      <c r="AG146" s="127">
        <f>IF('Indicator Date hidden'!AH147="x","x",AG$2-'Indicator Date hidden'!AH147)</f>
        <v>0</v>
      </c>
      <c r="AH146" s="127">
        <f>IF('Indicator Date hidden'!AI147="x","x",AH$2-'Indicator Date hidden'!AI147)</f>
        <v>0</v>
      </c>
      <c r="AI146" s="127">
        <f>IF('Indicator Date hidden'!AJ147="x","x",AI$2-'Indicator Date hidden'!AJ147)</f>
        <v>0</v>
      </c>
      <c r="AJ146" s="127">
        <f>IF('Indicator Date hidden'!AK147="x","x",AJ$2-'Indicator Date hidden'!AK147)</f>
        <v>0</v>
      </c>
      <c r="AK146" s="127">
        <f>IF('Indicator Date hidden'!AL147="x","x",AK$2-'Indicator Date hidden'!AL147)</f>
        <v>0</v>
      </c>
      <c r="AL146" s="127">
        <f>IF('Indicator Date hidden'!AM147="x","x",AL$2-'Indicator Date hidden'!AM147)</f>
        <v>0</v>
      </c>
      <c r="AM146" s="127">
        <f>IF('Indicator Date hidden'!AN147="x","x",AM$2-'Indicator Date hidden'!AN147)</f>
        <v>0</v>
      </c>
      <c r="AN146" s="127">
        <f>IF('Indicator Date hidden'!AO147="x","x",AN$2-'Indicator Date hidden'!AO147)</f>
        <v>0</v>
      </c>
      <c r="AO146" s="127">
        <f>IF('Indicator Date hidden'!AP147="x","x",AO$2-'Indicator Date hidden'!AP147)</f>
        <v>0</v>
      </c>
      <c r="AP146" s="127">
        <f>IF('Indicator Date hidden'!AQ147="x","x",AP$2-'Indicator Date hidden'!AQ147)</f>
        <v>0</v>
      </c>
      <c r="AQ146" s="127">
        <f>IF('Indicator Date hidden'!AR147="x","x",AQ$2-'Indicator Date hidden'!AR147)</f>
        <v>0</v>
      </c>
      <c r="AR146" s="127">
        <f>IF('Indicator Date hidden'!AS147="x","x",AR$2-'Indicator Date hidden'!AS147)</f>
        <v>0</v>
      </c>
      <c r="AS146" s="127">
        <f>IF('Indicator Date hidden'!AT147="x","x",AS$2-'Indicator Date hidden'!AT147)</f>
        <v>0</v>
      </c>
      <c r="AT146" s="127">
        <f>IF('Indicator Date hidden'!AU147="x","x",AT$2-'Indicator Date hidden'!AU147)</f>
        <v>0</v>
      </c>
      <c r="AU146">
        <f t="shared" si="10"/>
        <v>2</v>
      </c>
      <c r="AV146" s="129">
        <f t="shared" si="11"/>
        <v>5.2631578947368418E-2</v>
      </c>
      <c r="AW146">
        <f t="shared" si="12"/>
        <v>1</v>
      </c>
      <c r="AX146" s="129" t="e">
        <f t="shared" ca="1" si="13"/>
        <v>#NAME?</v>
      </c>
      <c r="AY146" s="130">
        <f t="shared" si="14"/>
        <v>0</v>
      </c>
    </row>
    <row r="147" spans="1:51" ht="15.75" customHeight="1" x14ac:dyDescent="0.25">
      <c r="A147" s="47" t="s">
        <v>403</v>
      </c>
      <c r="B147" s="127">
        <f>IF('Indicator Date hidden'!C148="x","x",B$2-'Indicator Date hidden'!C148)</f>
        <v>0</v>
      </c>
      <c r="C147" s="127">
        <f>IF('Indicator Date hidden'!D148="x","x",C$2-'Indicator Date hidden'!D148)</f>
        <v>0</v>
      </c>
      <c r="D147" s="127">
        <f>IF('Indicator Date hidden'!E148="x","x",D$2-'Indicator Date hidden'!E148)</f>
        <v>0</v>
      </c>
      <c r="E147" s="127">
        <f>IF('Indicator Date hidden'!F148="x","x",E$2-'Indicator Date hidden'!F148)</f>
        <v>0</v>
      </c>
      <c r="F147" s="127">
        <f>IF('Indicator Date hidden'!G148="x","x",F$2-'Indicator Date hidden'!G148)</f>
        <v>0</v>
      </c>
      <c r="G147" s="127">
        <f>IF('Indicator Date hidden'!H148="x","x",G$2-'Indicator Date hidden'!H148)</f>
        <v>0</v>
      </c>
      <c r="H147" s="127">
        <f>IF('Indicator Date hidden'!I148="x","x",H$2-'Indicator Date hidden'!I148)</f>
        <v>2</v>
      </c>
      <c r="I147" s="127">
        <f>IF('Indicator Date hidden'!J148="x","x",I$2-'Indicator Date hidden'!J148)</f>
        <v>0</v>
      </c>
      <c r="J147" s="127">
        <f>IF('Indicator Date hidden'!K148="x","x",J$2-'Indicator Date hidden'!K148)</f>
        <v>0</v>
      </c>
      <c r="K147" s="127">
        <f>IF('Indicator Date hidden'!L148="x","x",K$2-'Indicator Date hidden'!L148)</f>
        <v>0</v>
      </c>
      <c r="L147" s="127">
        <f>IF('Indicator Date hidden'!M148="x","x",L$2-'Indicator Date hidden'!M148)</f>
        <v>0</v>
      </c>
      <c r="M147" s="127">
        <f>IF('Indicator Date hidden'!N148="x","x",M$2-'Indicator Date hidden'!N148)</f>
        <v>0</v>
      </c>
      <c r="N147" s="127">
        <f>IF('Indicator Date hidden'!O148="x","x",N$2-'Indicator Date hidden'!O148)</f>
        <v>0</v>
      </c>
      <c r="O147" s="127">
        <f>IF('Indicator Date hidden'!P148="x","x",O$2-'Indicator Date hidden'!P148)</f>
        <v>0</v>
      </c>
      <c r="P147" s="127">
        <f>IF('Indicator Date hidden'!Q148="x","x",P$2-'Indicator Date hidden'!Q148)</f>
        <v>0</v>
      </c>
      <c r="Q147" s="127">
        <f>IF('Indicator Date hidden'!R148="x","x",Q$2-'Indicator Date hidden'!R148)</f>
        <v>0</v>
      </c>
      <c r="R147" s="127">
        <f>IF('Indicator Date hidden'!S148="x","x",R$2-'Indicator Date hidden'!S148)</f>
        <v>0</v>
      </c>
      <c r="S147" s="127">
        <f>IF('Indicator Date hidden'!T148="x","x",S$2-'Indicator Date hidden'!T148)</f>
        <v>0</v>
      </c>
      <c r="T147" s="127">
        <f>IF('Indicator Date hidden'!U148="x","x",T$2-'Indicator Date hidden'!U148)</f>
        <v>0</v>
      </c>
      <c r="U147" s="127">
        <f>IF('Indicator Date hidden'!V148="x","x",U$2-'Indicator Date hidden'!V148)</f>
        <v>0</v>
      </c>
      <c r="V147" s="127">
        <f>IF('Indicator Date hidden'!W148="x","x",V$2-'Indicator Date hidden'!W148)</f>
        <v>0</v>
      </c>
      <c r="W147" s="127">
        <f>IF('Indicator Date hidden'!X148="x","x",W$2-'Indicator Date hidden'!X148)</f>
        <v>0</v>
      </c>
      <c r="X147" s="127">
        <f>IF('Indicator Date hidden'!Y148="x","x",X$2-'Indicator Date hidden'!Y148)</f>
        <v>0</v>
      </c>
      <c r="Y147" s="127">
        <f>IF('Indicator Date hidden'!Z148="x","x",Y$2-'Indicator Date hidden'!Z148)</f>
        <v>0</v>
      </c>
      <c r="Z147" s="127">
        <f>IF('Indicator Date hidden'!AA148="x","x",Z$2-'Indicator Date hidden'!AA148)</f>
        <v>0</v>
      </c>
      <c r="AA147" s="127">
        <f>IF('Indicator Date hidden'!AB148="x","x",AA$2-'Indicator Date hidden'!AB148)</f>
        <v>0</v>
      </c>
      <c r="AB147" s="127">
        <f>IF('Indicator Date hidden'!AC148="x","x",AB$2-'Indicator Date hidden'!AC148)</f>
        <v>0</v>
      </c>
      <c r="AC147" s="127">
        <f>IF('Indicator Date hidden'!AD148="x","x",AC$2-'Indicator Date hidden'!AD148)</f>
        <v>0</v>
      </c>
      <c r="AD147" s="127">
        <f>IF('Indicator Date hidden'!AE148="x","x",AD$2-'Indicator Date hidden'!AE148)</f>
        <v>0</v>
      </c>
      <c r="AE147" s="127">
        <f>IF('Indicator Date hidden'!AF148="x","x",AE$2-'Indicator Date hidden'!AF148)</f>
        <v>0</v>
      </c>
      <c r="AF147" s="127">
        <f>IF('Indicator Date hidden'!AG148="x","x",AF$2-'Indicator Date hidden'!AG148)</f>
        <v>0</v>
      </c>
      <c r="AG147" s="127">
        <f>IF('Indicator Date hidden'!AH148="x","x",AG$2-'Indicator Date hidden'!AH148)</f>
        <v>0</v>
      </c>
      <c r="AH147" s="127">
        <f>IF('Indicator Date hidden'!AI148="x","x",AH$2-'Indicator Date hidden'!AI148)</f>
        <v>0</v>
      </c>
      <c r="AI147" s="127">
        <f>IF('Indicator Date hidden'!AJ148="x","x",AI$2-'Indicator Date hidden'!AJ148)</f>
        <v>0</v>
      </c>
      <c r="AJ147" s="127">
        <f>IF('Indicator Date hidden'!AK148="x","x",AJ$2-'Indicator Date hidden'!AK148)</f>
        <v>0</v>
      </c>
      <c r="AK147" s="127">
        <f>IF('Indicator Date hidden'!AL148="x","x",AK$2-'Indicator Date hidden'!AL148)</f>
        <v>0</v>
      </c>
      <c r="AL147" s="127">
        <f>IF('Indicator Date hidden'!AM148="x","x",AL$2-'Indicator Date hidden'!AM148)</f>
        <v>0</v>
      </c>
      <c r="AM147" s="127">
        <f>IF('Indicator Date hidden'!AN148="x","x",AM$2-'Indicator Date hidden'!AN148)</f>
        <v>0</v>
      </c>
      <c r="AN147" s="127">
        <f>IF('Indicator Date hidden'!AO148="x","x",AN$2-'Indicator Date hidden'!AO148)</f>
        <v>0</v>
      </c>
      <c r="AO147" s="127">
        <f>IF('Indicator Date hidden'!AP148="x","x",AO$2-'Indicator Date hidden'!AP148)</f>
        <v>0</v>
      </c>
      <c r="AP147" s="127">
        <f>IF('Indicator Date hidden'!AQ148="x","x",AP$2-'Indicator Date hidden'!AQ148)</f>
        <v>0</v>
      </c>
      <c r="AQ147" s="127">
        <f>IF('Indicator Date hidden'!AR148="x","x",AQ$2-'Indicator Date hidden'!AR148)</f>
        <v>0</v>
      </c>
      <c r="AR147" s="127">
        <f>IF('Indicator Date hidden'!AS148="x","x",AR$2-'Indicator Date hidden'!AS148)</f>
        <v>0</v>
      </c>
      <c r="AS147" s="127">
        <f>IF('Indicator Date hidden'!AT148="x","x",AS$2-'Indicator Date hidden'!AT148)</f>
        <v>0</v>
      </c>
      <c r="AT147" s="127">
        <f>IF('Indicator Date hidden'!AU148="x","x",AT$2-'Indicator Date hidden'!AU148)</f>
        <v>0</v>
      </c>
      <c r="AU147">
        <f t="shared" si="10"/>
        <v>2</v>
      </c>
      <c r="AV147" s="129">
        <f t="shared" si="11"/>
        <v>5.2631578947368418E-2</v>
      </c>
      <c r="AW147">
        <f t="shared" si="12"/>
        <v>1</v>
      </c>
      <c r="AX147" s="129" t="e">
        <f t="shared" ca="1" si="13"/>
        <v>#NAME?</v>
      </c>
      <c r="AY147" s="130">
        <f t="shared" si="14"/>
        <v>0</v>
      </c>
    </row>
    <row r="148" spans="1:51" ht="15.75" customHeight="1" x14ac:dyDescent="0.25">
      <c r="A148" s="47" t="s">
        <v>405</v>
      </c>
      <c r="B148" s="127">
        <f>IF('Indicator Date hidden'!C149="x","x",B$2-'Indicator Date hidden'!C149)</f>
        <v>0</v>
      </c>
      <c r="C148" s="127">
        <f>IF('Indicator Date hidden'!D149="x","x",C$2-'Indicator Date hidden'!D149)</f>
        <v>0</v>
      </c>
      <c r="D148" s="127">
        <f>IF('Indicator Date hidden'!E149="x","x",D$2-'Indicator Date hidden'!E149)</f>
        <v>0</v>
      </c>
      <c r="E148" s="127">
        <f>IF('Indicator Date hidden'!F149="x","x",E$2-'Indicator Date hidden'!F149)</f>
        <v>0</v>
      </c>
      <c r="F148" s="127">
        <f>IF('Indicator Date hidden'!G149="x","x",F$2-'Indicator Date hidden'!G149)</f>
        <v>0</v>
      </c>
      <c r="G148" s="127">
        <f>IF('Indicator Date hidden'!H149="x","x",G$2-'Indicator Date hidden'!H149)</f>
        <v>0</v>
      </c>
      <c r="H148" s="127">
        <f>IF('Indicator Date hidden'!I149="x","x",H$2-'Indicator Date hidden'!I149)</f>
        <v>2</v>
      </c>
      <c r="I148" s="127">
        <f>IF('Indicator Date hidden'!J149="x","x",I$2-'Indicator Date hidden'!J149)</f>
        <v>0</v>
      </c>
      <c r="J148" s="127">
        <f>IF('Indicator Date hidden'!K149="x","x",J$2-'Indicator Date hidden'!K149)</f>
        <v>0</v>
      </c>
      <c r="K148" s="127">
        <f>IF('Indicator Date hidden'!L149="x","x",K$2-'Indicator Date hidden'!L149)</f>
        <v>0</v>
      </c>
      <c r="L148" s="127">
        <f>IF('Indicator Date hidden'!M149="x","x",L$2-'Indicator Date hidden'!M149)</f>
        <v>0</v>
      </c>
      <c r="M148" s="127">
        <f>IF('Indicator Date hidden'!N149="x","x",M$2-'Indicator Date hidden'!N149)</f>
        <v>0</v>
      </c>
      <c r="N148" s="127">
        <f>IF('Indicator Date hidden'!O149="x","x",N$2-'Indicator Date hidden'!O149)</f>
        <v>0</v>
      </c>
      <c r="O148" s="127">
        <f>IF('Indicator Date hidden'!P149="x","x",O$2-'Indicator Date hidden'!P149)</f>
        <v>0</v>
      </c>
      <c r="P148" s="127">
        <f>IF('Indicator Date hidden'!Q149="x","x",P$2-'Indicator Date hidden'!Q149)</f>
        <v>0</v>
      </c>
      <c r="Q148" s="127">
        <f>IF('Indicator Date hidden'!R149="x","x",Q$2-'Indicator Date hidden'!R149)</f>
        <v>0</v>
      </c>
      <c r="R148" s="127">
        <f>IF('Indicator Date hidden'!S149="x","x",R$2-'Indicator Date hidden'!S149)</f>
        <v>0</v>
      </c>
      <c r="S148" s="127">
        <f>IF('Indicator Date hidden'!T149="x","x",S$2-'Indicator Date hidden'!T149)</f>
        <v>0</v>
      </c>
      <c r="T148" s="127">
        <f>IF('Indicator Date hidden'!U149="x","x",T$2-'Indicator Date hidden'!U149)</f>
        <v>0</v>
      </c>
      <c r="U148" s="127">
        <f>IF('Indicator Date hidden'!V149="x","x",U$2-'Indicator Date hidden'!V149)</f>
        <v>0</v>
      </c>
      <c r="V148" s="127">
        <f>IF('Indicator Date hidden'!W149="x","x",V$2-'Indicator Date hidden'!W149)</f>
        <v>0</v>
      </c>
      <c r="W148" s="127">
        <f>IF('Indicator Date hidden'!X149="x","x",W$2-'Indicator Date hidden'!X149)</f>
        <v>0</v>
      </c>
      <c r="X148" s="127">
        <f>IF('Indicator Date hidden'!Y149="x","x",X$2-'Indicator Date hidden'!Y149)</f>
        <v>0</v>
      </c>
      <c r="Y148" s="127">
        <f>IF('Indicator Date hidden'!Z149="x","x",Y$2-'Indicator Date hidden'!Z149)</f>
        <v>0</v>
      </c>
      <c r="Z148" s="127">
        <f>IF('Indicator Date hidden'!AA149="x","x",Z$2-'Indicator Date hidden'!AA149)</f>
        <v>0</v>
      </c>
      <c r="AA148" s="127">
        <f>IF('Indicator Date hidden'!AB149="x","x",AA$2-'Indicator Date hidden'!AB149)</f>
        <v>0</v>
      </c>
      <c r="AB148" s="127">
        <f>IF('Indicator Date hidden'!AC149="x","x",AB$2-'Indicator Date hidden'!AC149)</f>
        <v>0</v>
      </c>
      <c r="AC148" s="127">
        <f>IF('Indicator Date hidden'!AD149="x","x",AC$2-'Indicator Date hidden'!AD149)</f>
        <v>0</v>
      </c>
      <c r="AD148" s="127">
        <f>IF('Indicator Date hidden'!AE149="x","x",AD$2-'Indicator Date hidden'!AE149)</f>
        <v>0</v>
      </c>
      <c r="AE148" s="127">
        <f>IF('Indicator Date hidden'!AF149="x","x",AE$2-'Indicator Date hidden'!AF149)</f>
        <v>0</v>
      </c>
      <c r="AF148" s="127">
        <f>IF('Indicator Date hidden'!AG149="x","x",AF$2-'Indicator Date hidden'!AG149)</f>
        <v>0</v>
      </c>
      <c r="AG148" s="127">
        <f>IF('Indicator Date hidden'!AH149="x","x",AG$2-'Indicator Date hidden'!AH149)</f>
        <v>0</v>
      </c>
      <c r="AH148" s="127">
        <f>IF('Indicator Date hidden'!AI149="x","x",AH$2-'Indicator Date hidden'!AI149)</f>
        <v>0</v>
      </c>
      <c r="AI148" s="127">
        <f>IF('Indicator Date hidden'!AJ149="x","x",AI$2-'Indicator Date hidden'!AJ149)</f>
        <v>0</v>
      </c>
      <c r="AJ148" s="127">
        <f>IF('Indicator Date hidden'!AK149="x","x",AJ$2-'Indicator Date hidden'!AK149)</f>
        <v>0</v>
      </c>
      <c r="AK148" s="127">
        <f>IF('Indicator Date hidden'!AL149="x","x",AK$2-'Indicator Date hidden'!AL149)</f>
        <v>0</v>
      </c>
      <c r="AL148" s="127">
        <f>IF('Indicator Date hidden'!AM149="x","x",AL$2-'Indicator Date hidden'!AM149)</f>
        <v>0</v>
      </c>
      <c r="AM148" s="127">
        <f>IF('Indicator Date hidden'!AN149="x","x",AM$2-'Indicator Date hidden'!AN149)</f>
        <v>0</v>
      </c>
      <c r="AN148" s="127">
        <f>IF('Indicator Date hidden'!AO149="x","x",AN$2-'Indicator Date hidden'!AO149)</f>
        <v>0</v>
      </c>
      <c r="AO148" s="127">
        <f>IF('Indicator Date hidden'!AP149="x","x",AO$2-'Indicator Date hidden'!AP149)</f>
        <v>0</v>
      </c>
      <c r="AP148" s="127">
        <f>IF('Indicator Date hidden'!AQ149="x","x",AP$2-'Indicator Date hidden'!AQ149)</f>
        <v>0</v>
      </c>
      <c r="AQ148" s="127">
        <f>IF('Indicator Date hidden'!AR149="x","x",AQ$2-'Indicator Date hidden'!AR149)</f>
        <v>0</v>
      </c>
      <c r="AR148" s="127">
        <f>IF('Indicator Date hidden'!AS149="x","x",AR$2-'Indicator Date hidden'!AS149)</f>
        <v>0</v>
      </c>
      <c r="AS148" s="127">
        <f>IF('Indicator Date hidden'!AT149="x","x",AS$2-'Indicator Date hidden'!AT149)</f>
        <v>0</v>
      </c>
      <c r="AT148" s="127">
        <f>IF('Indicator Date hidden'!AU149="x","x",AT$2-'Indicator Date hidden'!AU149)</f>
        <v>0</v>
      </c>
      <c r="AU148">
        <f t="shared" si="10"/>
        <v>2</v>
      </c>
      <c r="AV148" s="129">
        <f t="shared" si="11"/>
        <v>5.2631578947368418E-2</v>
      </c>
      <c r="AW148">
        <f t="shared" si="12"/>
        <v>1</v>
      </c>
      <c r="AX148" s="129" t="e">
        <f t="shared" ca="1" si="13"/>
        <v>#NAME?</v>
      </c>
      <c r="AY148" s="130">
        <f t="shared" si="14"/>
        <v>0</v>
      </c>
    </row>
    <row r="149" spans="1:51" ht="15.75" customHeight="1" x14ac:dyDescent="0.25">
      <c r="A149" s="47" t="s">
        <v>407</v>
      </c>
      <c r="B149" s="127">
        <f>IF('Indicator Date hidden'!C150="x","x",B$2-'Indicator Date hidden'!C150)</f>
        <v>0</v>
      </c>
      <c r="C149" s="127">
        <f>IF('Indicator Date hidden'!D150="x","x",C$2-'Indicator Date hidden'!D150)</f>
        <v>0</v>
      </c>
      <c r="D149" s="127">
        <f>IF('Indicator Date hidden'!E150="x","x",D$2-'Indicator Date hidden'!E150)</f>
        <v>0</v>
      </c>
      <c r="E149" s="127">
        <f>IF('Indicator Date hidden'!F150="x","x",E$2-'Indicator Date hidden'!F150)</f>
        <v>0</v>
      </c>
      <c r="F149" s="127">
        <f>IF('Indicator Date hidden'!G150="x","x",F$2-'Indicator Date hidden'!G150)</f>
        <v>0</v>
      </c>
      <c r="G149" s="127">
        <f>IF('Indicator Date hidden'!H150="x","x",G$2-'Indicator Date hidden'!H150)</f>
        <v>0</v>
      </c>
      <c r="H149" s="127">
        <f>IF('Indicator Date hidden'!I150="x","x",H$2-'Indicator Date hidden'!I150)</f>
        <v>2</v>
      </c>
      <c r="I149" s="127">
        <f>IF('Indicator Date hidden'!J150="x","x",I$2-'Indicator Date hidden'!J150)</f>
        <v>0</v>
      </c>
      <c r="J149" s="127">
        <f>IF('Indicator Date hidden'!K150="x","x",J$2-'Indicator Date hidden'!K150)</f>
        <v>0</v>
      </c>
      <c r="K149" s="127">
        <f>IF('Indicator Date hidden'!L150="x","x",K$2-'Indicator Date hidden'!L150)</f>
        <v>0</v>
      </c>
      <c r="L149" s="127">
        <f>IF('Indicator Date hidden'!M150="x","x",L$2-'Indicator Date hidden'!M150)</f>
        <v>0</v>
      </c>
      <c r="M149" s="127">
        <f>IF('Indicator Date hidden'!N150="x","x",M$2-'Indicator Date hidden'!N150)</f>
        <v>0</v>
      </c>
      <c r="N149" s="127">
        <f>IF('Indicator Date hidden'!O150="x","x",N$2-'Indicator Date hidden'!O150)</f>
        <v>0</v>
      </c>
      <c r="O149" s="127">
        <f>IF('Indicator Date hidden'!P150="x","x",O$2-'Indicator Date hidden'!P150)</f>
        <v>0</v>
      </c>
      <c r="P149" s="127">
        <f>IF('Indicator Date hidden'!Q150="x","x",P$2-'Indicator Date hidden'!Q150)</f>
        <v>0</v>
      </c>
      <c r="Q149" s="127">
        <f>IF('Indicator Date hidden'!R150="x","x",Q$2-'Indicator Date hidden'!R150)</f>
        <v>0</v>
      </c>
      <c r="R149" s="127">
        <f>IF('Indicator Date hidden'!S150="x","x",R$2-'Indicator Date hidden'!S150)</f>
        <v>0</v>
      </c>
      <c r="S149" s="127">
        <f>IF('Indicator Date hidden'!T150="x","x",S$2-'Indicator Date hidden'!T150)</f>
        <v>0</v>
      </c>
      <c r="T149" s="127">
        <f>IF('Indicator Date hidden'!U150="x","x",T$2-'Indicator Date hidden'!U150)</f>
        <v>0</v>
      </c>
      <c r="U149" s="127">
        <f>IF('Indicator Date hidden'!V150="x","x",U$2-'Indicator Date hidden'!V150)</f>
        <v>0</v>
      </c>
      <c r="V149" s="127">
        <f>IF('Indicator Date hidden'!W150="x","x",V$2-'Indicator Date hidden'!W150)</f>
        <v>0</v>
      </c>
      <c r="W149" s="127">
        <f>IF('Indicator Date hidden'!X150="x","x",W$2-'Indicator Date hidden'!X150)</f>
        <v>0</v>
      </c>
      <c r="X149" s="127">
        <f>IF('Indicator Date hidden'!Y150="x","x",X$2-'Indicator Date hidden'!Y150)</f>
        <v>0</v>
      </c>
      <c r="Y149" s="127">
        <f>IF('Indicator Date hidden'!Z150="x","x",Y$2-'Indicator Date hidden'!Z150)</f>
        <v>0</v>
      </c>
      <c r="Z149" s="127">
        <f>IF('Indicator Date hidden'!AA150="x","x",Z$2-'Indicator Date hidden'!AA150)</f>
        <v>0</v>
      </c>
      <c r="AA149" s="127">
        <f>IF('Indicator Date hidden'!AB150="x","x",AA$2-'Indicator Date hidden'!AB150)</f>
        <v>0</v>
      </c>
      <c r="AB149" s="127">
        <f>IF('Indicator Date hidden'!AC150="x","x",AB$2-'Indicator Date hidden'!AC150)</f>
        <v>0</v>
      </c>
      <c r="AC149" s="127">
        <f>IF('Indicator Date hidden'!AD150="x","x",AC$2-'Indicator Date hidden'!AD150)</f>
        <v>0</v>
      </c>
      <c r="AD149" s="127">
        <f>IF('Indicator Date hidden'!AE150="x","x",AD$2-'Indicator Date hidden'!AE150)</f>
        <v>0</v>
      </c>
      <c r="AE149" s="127">
        <f>IF('Indicator Date hidden'!AF150="x","x",AE$2-'Indicator Date hidden'!AF150)</f>
        <v>0</v>
      </c>
      <c r="AF149" s="127">
        <f>IF('Indicator Date hidden'!AG150="x","x",AF$2-'Indicator Date hidden'!AG150)</f>
        <v>0</v>
      </c>
      <c r="AG149" s="127">
        <f>IF('Indicator Date hidden'!AH150="x","x",AG$2-'Indicator Date hidden'!AH150)</f>
        <v>0</v>
      </c>
      <c r="AH149" s="127">
        <f>IF('Indicator Date hidden'!AI150="x","x",AH$2-'Indicator Date hidden'!AI150)</f>
        <v>0</v>
      </c>
      <c r="AI149" s="127">
        <f>IF('Indicator Date hidden'!AJ150="x","x",AI$2-'Indicator Date hidden'!AJ150)</f>
        <v>0</v>
      </c>
      <c r="AJ149" s="127">
        <f>IF('Indicator Date hidden'!AK150="x","x",AJ$2-'Indicator Date hidden'!AK150)</f>
        <v>0</v>
      </c>
      <c r="AK149" s="127">
        <f>IF('Indicator Date hidden'!AL150="x","x",AK$2-'Indicator Date hidden'!AL150)</f>
        <v>0</v>
      </c>
      <c r="AL149" s="127">
        <f>IF('Indicator Date hidden'!AM150="x","x",AL$2-'Indicator Date hidden'!AM150)</f>
        <v>0</v>
      </c>
      <c r="AM149" s="127">
        <f>IF('Indicator Date hidden'!AN150="x","x",AM$2-'Indicator Date hidden'!AN150)</f>
        <v>0</v>
      </c>
      <c r="AN149" s="127">
        <f>IF('Indicator Date hidden'!AO150="x","x",AN$2-'Indicator Date hidden'!AO150)</f>
        <v>0</v>
      </c>
      <c r="AO149" s="127">
        <f>IF('Indicator Date hidden'!AP150="x","x",AO$2-'Indicator Date hidden'!AP150)</f>
        <v>0</v>
      </c>
      <c r="AP149" s="127">
        <f>IF('Indicator Date hidden'!AQ150="x","x",AP$2-'Indicator Date hidden'!AQ150)</f>
        <v>0</v>
      </c>
      <c r="AQ149" s="127">
        <f>IF('Indicator Date hidden'!AR150="x","x",AQ$2-'Indicator Date hidden'!AR150)</f>
        <v>0</v>
      </c>
      <c r="AR149" s="127">
        <f>IF('Indicator Date hidden'!AS150="x","x",AR$2-'Indicator Date hidden'!AS150)</f>
        <v>0</v>
      </c>
      <c r="AS149" s="127">
        <f>IF('Indicator Date hidden'!AT150="x","x",AS$2-'Indicator Date hidden'!AT150)</f>
        <v>0</v>
      </c>
      <c r="AT149" s="127">
        <f>IF('Indicator Date hidden'!AU150="x","x",AT$2-'Indicator Date hidden'!AU150)</f>
        <v>0</v>
      </c>
      <c r="AU149">
        <f t="shared" si="10"/>
        <v>2</v>
      </c>
      <c r="AV149" s="129">
        <f t="shared" si="11"/>
        <v>5.2631578947368418E-2</v>
      </c>
      <c r="AW149">
        <f t="shared" si="12"/>
        <v>1</v>
      </c>
      <c r="AX149" s="129" t="e">
        <f t="shared" ca="1" si="13"/>
        <v>#NAME?</v>
      </c>
      <c r="AY149" s="130">
        <f t="shared" si="14"/>
        <v>0</v>
      </c>
    </row>
    <row r="150" spans="1:51" ht="15.75" customHeight="1" x14ac:dyDescent="0.25">
      <c r="A150" s="47" t="s">
        <v>409</v>
      </c>
      <c r="B150" s="127">
        <f>IF('Indicator Date hidden'!C151="x","x",B$2-'Indicator Date hidden'!C151)</f>
        <v>0</v>
      </c>
      <c r="C150" s="127">
        <f>IF('Indicator Date hidden'!D151="x","x",C$2-'Indicator Date hidden'!D151)</f>
        <v>0</v>
      </c>
      <c r="D150" s="127">
        <f>IF('Indicator Date hidden'!E151="x","x",D$2-'Indicator Date hidden'!E151)</f>
        <v>0</v>
      </c>
      <c r="E150" s="127">
        <f>IF('Indicator Date hidden'!F151="x","x",E$2-'Indicator Date hidden'!F151)</f>
        <v>0</v>
      </c>
      <c r="F150" s="127">
        <f>IF('Indicator Date hidden'!G151="x","x",F$2-'Indicator Date hidden'!G151)</f>
        <v>0</v>
      </c>
      <c r="G150" s="127">
        <f>IF('Indicator Date hidden'!H151="x","x",G$2-'Indicator Date hidden'!H151)</f>
        <v>0</v>
      </c>
      <c r="H150" s="127">
        <f>IF('Indicator Date hidden'!I151="x","x",H$2-'Indicator Date hidden'!I151)</f>
        <v>2</v>
      </c>
      <c r="I150" s="127">
        <f>IF('Indicator Date hidden'!J151="x","x",I$2-'Indicator Date hidden'!J151)</f>
        <v>0</v>
      </c>
      <c r="J150" s="127">
        <f>IF('Indicator Date hidden'!K151="x","x",J$2-'Indicator Date hidden'!K151)</f>
        <v>0</v>
      </c>
      <c r="K150" s="127">
        <f>IF('Indicator Date hidden'!L151="x","x",K$2-'Indicator Date hidden'!L151)</f>
        <v>0</v>
      </c>
      <c r="L150" s="127">
        <f>IF('Indicator Date hidden'!M151="x","x",L$2-'Indicator Date hidden'!M151)</f>
        <v>0</v>
      </c>
      <c r="M150" s="127">
        <f>IF('Indicator Date hidden'!N151="x","x",M$2-'Indicator Date hidden'!N151)</f>
        <v>0</v>
      </c>
      <c r="N150" s="127">
        <f>IF('Indicator Date hidden'!O151="x","x",N$2-'Indicator Date hidden'!O151)</f>
        <v>0</v>
      </c>
      <c r="O150" s="127">
        <f>IF('Indicator Date hidden'!P151="x","x",O$2-'Indicator Date hidden'!P151)</f>
        <v>0</v>
      </c>
      <c r="P150" s="127">
        <f>IF('Indicator Date hidden'!Q151="x","x",P$2-'Indicator Date hidden'!Q151)</f>
        <v>0</v>
      </c>
      <c r="Q150" s="127">
        <f>IF('Indicator Date hidden'!R151="x","x",Q$2-'Indicator Date hidden'!R151)</f>
        <v>0</v>
      </c>
      <c r="R150" s="127">
        <f>IF('Indicator Date hidden'!S151="x","x",R$2-'Indicator Date hidden'!S151)</f>
        <v>0</v>
      </c>
      <c r="S150" s="127">
        <f>IF('Indicator Date hidden'!T151="x","x",S$2-'Indicator Date hidden'!T151)</f>
        <v>0</v>
      </c>
      <c r="T150" s="127">
        <f>IF('Indicator Date hidden'!U151="x","x",T$2-'Indicator Date hidden'!U151)</f>
        <v>0</v>
      </c>
      <c r="U150" s="127">
        <f>IF('Indicator Date hidden'!V151="x","x",U$2-'Indicator Date hidden'!V151)</f>
        <v>0</v>
      </c>
      <c r="V150" s="127">
        <f>IF('Indicator Date hidden'!W151="x","x",V$2-'Indicator Date hidden'!W151)</f>
        <v>0</v>
      </c>
      <c r="W150" s="127">
        <f>IF('Indicator Date hidden'!X151="x","x",W$2-'Indicator Date hidden'!X151)</f>
        <v>0</v>
      </c>
      <c r="X150" s="127">
        <f>IF('Indicator Date hidden'!Y151="x","x",X$2-'Indicator Date hidden'!Y151)</f>
        <v>0</v>
      </c>
      <c r="Y150" s="127">
        <f>IF('Indicator Date hidden'!Z151="x","x",Y$2-'Indicator Date hidden'!Z151)</f>
        <v>0</v>
      </c>
      <c r="Z150" s="127">
        <f>IF('Indicator Date hidden'!AA151="x","x",Z$2-'Indicator Date hidden'!AA151)</f>
        <v>0</v>
      </c>
      <c r="AA150" s="127">
        <f>IF('Indicator Date hidden'!AB151="x","x",AA$2-'Indicator Date hidden'!AB151)</f>
        <v>0</v>
      </c>
      <c r="AB150" s="127">
        <f>IF('Indicator Date hidden'!AC151="x","x",AB$2-'Indicator Date hidden'!AC151)</f>
        <v>0</v>
      </c>
      <c r="AC150" s="127">
        <f>IF('Indicator Date hidden'!AD151="x","x",AC$2-'Indicator Date hidden'!AD151)</f>
        <v>0</v>
      </c>
      <c r="AD150" s="127">
        <f>IF('Indicator Date hidden'!AE151="x","x",AD$2-'Indicator Date hidden'!AE151)</f>
        <v>0</v>
      </c>
      <c r="AE150" s="127">
        <f>IF('Indicator Date hidden'!AF151="x","x",AE$2-'Indicator Date hidden'!AF151)</f>
        <v>0</v>
      </c>
      <c r="AF150" s="127">
        <f>IF('Indicator Date hidden'!AG151="x","x",AF$2-'Indicator Date hidden'!AG151)</f>
        <v>0</v>
      </c>
      <c r="AG150" s="127">
        <f>IF('Indicator Date hidden'!AH151="x","x",AG$2-'Indicator Date hidden'!AH151)</f>
        <v>0</v>
      </c>
      <c r="AH150" s="127">
        <f>IF('Indicator Date hidden'!AI151="x","x",AH$2-'Indicator Date hidden'!AI151)</f>
        <v>0</v>
      </c>
      <c r="AI150" s="127">
        <f>IF('Indicator Date hidden'!AJ151="x","x",AI$2-'Indicator Date hidden'!AJ151)</f>
        <v>0</v>
      </c>
      <c r="AJ150" s="127">
        <f>IF('Indicator Date hidden'!AK151="x","x",AJ$2-'Indicator Date hidden'!AK151)</f>
        <v>0</v>
      </c>
      <c r="AK150" s="127">
        <f>IF('Indicator Date hidden'!AL151="x","x",AK$2-'Indicator Date hidden'!AL151)</f>
        <v>0</v>
      </c>
      <c r="AL150" s="127">
        <f>IF('Indicator Date hidden'!AM151="x","x",AL$2-'Indicator Date hidden'!AM151)</f>
        <v>0</v>
      </c>
      <c r="AM150" s="127">
        <f>IF('Indicator Date hidden'!AN151="x","x",AM$2-'Indicator Date hidden'!AN151)</f>
        <v>0</v>
      </c>
      <c r="AN150" s="127">
        <f>IF('Indicator Date hidden'!AO151="x","x",AN$2-'Indicator Date hidden'!AO151)</f>
        <v>0</v>
      </c>
      <c r="AO150" s="127">
        <f>IF('Indicator Date hidden'!AP151="x","x",AO$2-'Indicator Date hidden'!AP151)</f>
        <v>0</v>
      </c>
      <c r="AP150" s="127">
        <f>IF('Indicator Date hidden'!AQ151="x","x",AP$2-'Indicator Date hidden'!AQ151)</f>
        <v>0</v>
      </c>
      <c r="AQ150" s="127">
        <f>IF('Indicator Date hidden'!AR151="x","x",AQ$2-'Indicator Date hidden'!AR151)</f>
        <v>0</v>
      </c>
      <c r="AR150" s="127">
        <f>IF('Indicator Date hidden'!AS151="x","x",AR$2-'Indicator Date hidden'!AS151)</f>
        <v>0</v>
      </c>
      <c r="AS150" s="127">
        <f>IF('Indicator Date hidden'!AT151="x","x",AS$2-'Indicator Date hidden'!AT151)</f>
        <v>0</v>
      </c>
      <c r="AT150" s="127">
        <f>IF('Indicator Date hidden'!AU151="x","x",AT$2-'Indicator Date hidden'!AU151)</f>
        <v>0</v>
      </c>
      <c r="AU150">
        <f t="shared" si="10"/>
        <v>2</v>
      </c>
      <c r="AV150" s="129">
        <f t="shared" si="11"/>
        <v>5.2631578947368418E-2</v>
      </c>
      <c r="AW150">
        <f t="shared" si="12"/>
        <v>1</v>
      </c>
      <c r="AX150" s="129" t="e">
        <f t="shared" ca="1" si="13"/>
        <v>#NAME?</v>
      </c>
      <c r="AY150" s="130">
        <f t="shared" si="14"/>
        <v>0</v>
      </c>
    </row>
    <row r="151" spans="1:51" ht="15.75" customHeight="1" x14ac:dyDescent="0.25">
      <c r="A151" s="47" t="s">
        <v>411</v>
      </c>
      <c r="B151" s="127">
        <f>IF('Indicator Date hidden'!C152="x","x",B$2-'Indicator Date hidden'!C152)</f>
        <v>0</v>
      </c>
      <c r="C151" s="127">
        <f>IF('Indicator Date hidden'!D152="x","x",C$2-'Indicator Date hidden'!D152)</f>
        <v>0</v>
      </c>
      <c r="D151" s="127">
        <f>IF('Indicator Date hidden'!E152="x","x",D$2-'Indicator Date hidden'!E152)</f>
        <v>0</v>
      </c>
      <c r="E151" s="127">
        <f>IF('Indicator Date hidden'!F152="x","x",E$2-'Indicator Date hidden'!F152)</f>
        <v>0</v>
      </c>
      <c r="F151" s="127">
        <f>IF('Indicator Date hidden'!G152="x","x",F$2-'Indicator Date hidden'!G152)</f>
        <v>0</v>
      </c>
      <c r="G151" s="127">
        <f>IF('Indicator Date hidden'!H152="x","x",G$2-'Indicator Date hidden'!H152)</f>
        <v>0</v>
      </c>
      <c r="H151" s="127">
        <f>IF('Indicator Date hidden'!I152="x","x",H$2-'Indicator Date hidden'!I152)</f>
        <v>2</v>
      </c>
      <c r="I151" s="127">
        <f>IF('Indicator Date hidden'!J152="x","x",I$2-'Indicator Date hidden'!J152)</f>
        <v>0</v>
      </c>
      <c r="J151" s="127">
        <f>IF('Indicator Date hidden'!K152="x","x",J$2-'Indicator Date hidden'!K152)</f>
        <v>0</v>
      </c>
      <c r="K151" s="127">
        <f>IF('Indicator Date hidden'!L152="x","x",K$2-'Indicator Date hidden'!L152)</f>
        <v>0</v>
      </c>
      <c r="L151" s="127">
        <f>IF('Indicator Date hidden'!M152="x","x",L$2-'Indicator Date hidden'!M152)</f>
        <v>0</v>
      </c>
      <c r="M151" s="127">
        <f>IF('Indicator Date hidden'!N152="x","x",M$2-'Indicator Date hidden'!N152)</f>
        <v>0</v>
      </c>
      <c r="N151" s="127">
        <f>IF('Indicator Date hidden'!O152="x","x",N$2-'Indicator Date hidden'!O152)</f>
        <v>0</v>
      </c>
      <c r="O151" s="127">
        <f>IF('Indicator Date hidden'!P152="x","x",O$2-'Indicator Date hidden'!P152)</f>
        <v>0</v>
      </c>
      <c r="P151" s="127">
        <f>IF('Indicator Date hidden'!Q152="x","x",P$2-'Indicator Date hidden'!Q152)</f>
        <v>0</v>
      </c>
      <c r="Q151" s="127">
        <f>IF('Indicator Date hidden'!R152="x","x",Q$2-'Indicator Date hidden'!R152)</f>
        <v>0</v>
      </c>
      <c r="R151" s="127">
        <f>IF('Indicator Date hidden'!S152="x","x",R$2-'Indicator Date hidden'!S152)</f>
        <v>0</v>
      </c>
      <c r="S151" s="127">
        <f>IF('Indicator Date hidden'!T152="x","x",S$2-'Indicator Date hidden'!T152)</f>
        <v>0</v>
      </c>
      <c r="T151" s="127">
        <f>IF('Indicator Date hidden'!U152="x","x",T$2-'Indicator Date hidden'!U152)</f>
        <v>0</v>
      </c>
      <c r="U151" s="127">
        <f>IF('Indicator Date hidden'!V152="x","x",U$2-'Indicator Date hidden'!V152)</f>
        <v>0</v>
      </c>
      <c r="V151" s="127">
        <f>IF('Indicator Date hidden'!W152="x","x",V$2-'Indicator Date hidden'!W152)</f>
        <v>0</v>
      </c>
      <c r="W151" s="127">
        <f>IF('Indicator Date hidden'!X152="x","x",W$2-'Indicator Date hidden'!X152)</f>
        <v>0</v>
      </c>
      <c r="X151" s="127">
        <f>IF('Indicator Date hidden'!Y152="x","x",X$2-'Indicator Date hidden'!Y152)</f>
        <v>0</v>
      </c>
      <c r="Y151" s="127">
        <f>IF('Indicator Date hidden'!Z152="x","x",Y$2-'Indicator Date hidden'!Z152)</f>
        <v>0</v>
      </c>
      <c r="Z151" s="127">
        <f>IF('Indicator Date hidden'!AA152="x","x",Z$2-'Indicator Date hidden'!AA152)</f>
        <v>0</v>
      </c>
      <c r="AA151" s="127">
        <f>IF('Indicator Date hidden'!AB152="x","x",AA$2-'Indicator Date hidden'!AB152)</f>
        <v>0</v>
      </c>
      <c r="AB151" s="127">
        <f>IF('Indicator Date hidden'!AC152="x","x",AB$2-'Indicator Date hidden'!AC152)</f>
        <v>0</v>
      </c>
      <c r="AC151" s="127">
        <f>IF('Indicator Date hidden'!AD152="x","x",AC$2-'Indicator Date hidden'!AD152)</f>
        <v>0</v>
      </c>
      <c r="AD151" s="127">
        <f>IF('Indicator Date hidden'!AE152="x","x",AD$2-'Indicator Date hidden'!AE152)</f>
        <v>0</v>
      </c>
      <c r="AE151" s="127">
        <f>IF('Indicator Date hidden'!AF152="x","x",AE$2-'Indicator Date hidden'!AF152)</f>
        <v>0</v>
      </c>
      <c r="AF151" s="127">
        <f>IF('Indicator Date hidden'!AG152="x","x",AF$2-'Indicator Date hidden'!AG152)</f>
        <v>0</v>
      </c>
      <c r="AG151" s="127">
        <f>IF('Indicator Date hidden'!AH152="x","x",AG$2-'Indicator Date hidden'!AH152)</f>
        <v>0</v>
      </c>
      <c r="AH151" s="127">
        <f>IF('Indicator Date hidden'!AI152="x","x",AH$2-'Indicator Date hidden'!AI152)</f>
        <v>0</v>
      </c>
      <c r="AI151" s="127">
        <f>IF('Indicator Date hidden'!AJ152="x","x",AI$2-'Indicator Date hidden'!AJ152)</f>
        <v>0</v>
      </c>
      <c r="AJ151" s="127">
        <f>IF('Indicator Date hidden'!AK152="x","x",AJ$2-'Indicator Date hidden'!AK152)</f>
        <v>0</v>
      </c>
      <c r="AK151" s="127">
        <f>IF('Indicator Date hidden'!AL152="x","x",AK$2-'Indicator Date hidden'!AL152)</f>
        <v>0</v>
      </c>
      <c r="AL151" s="127">
        <f>IF('Indicator Date hidden'!AM152="x","x",AL$2-'Indicator Date hidden'!AM152)</f>
        <v>0</v>
      </c>
      <c r="AM151" s="127">
        <f>IF('Indicator Date hidden'!AN152="x","x",AM$2-'Indicator Date hidden'!AN152)</f>
        <v>0</v>
      </c>
      <c r="AN151" s="127">
        <f>IF('Indicator Date hidden'!AO152="x","x",AN$2-'Indicator Date hidden'!AO152)</f>
        <v>0</v>
      </c>
      <c r="AO151" s="127">
        <f>IF('Indicator Date hidden'!AP152="x","x",AO$2-'Indicator Date hidden'!AP152)</f>
        <v>0</v>
      </c>
      <c r="AP151" s="127">
        <f>IF('Indicator Date hidden'!AQ152="x","x",AP$2-'Indicator Date hidden'!AQ152)</f>
        <v>0</v>
      </c>
      <c r="AQ151" s="127">
        <f>IF('Indicator Date hidden'!AR152="x","x",AQ$2-'Indicator Date hidden'!AR152)</f>
        <v>0</v>
      </c>
      <c r="AR151" s="127">
        <f>IF('Indicator Date hidden'!AS152="x","x",AR$2-'Indicator Date hidden'!AS152)</f>
        <v>0</v>
      </c>
      <c r="AS151" s="127">
        <f>IF('Indicator Date hidden'!AT152="x","x",AS$2-'Indicator Date hidden'!AT152)</f>
        <v>0</v>
      </c>
      <c r="AT151" s="127">
        <f>IF('Indicator Date hidden'!AU152="x","x",AT$2-'Indicator Date hidden'!AU152)</f>
        <v>0</v>
      </c>
      <c r="AU151">
        <f t="shared" si="10"/>
        <v>2</v>
      </c>
      <c r="AV151" s="129">
        <f t="shared" si="11"/>
        <v>5.2631578947368418E-2</v>
      </c>
      <c r="AW151">
        <f t="shared" si="12"/>
        <v>1</v>
      </c>
      <c r="AX151" s="129" t="e">
        <f t="shared" ca="1" si="13"/>
        <v>#NAME?</v>
      </c>
      <c r="AY151" s="130">
        <f t="shared" si="14"/>
        <v>0</v>
      </c>
    </row>
    <row r="152" spans="1:51" ht="15.75" customHeight="1" x14ac:dyDescent="0.25">
      <c r="A152" s="47" t="s">
        <v>413</v>
      </c>
      <c r="B152" s="127">
        <f>IF('Indicator Date hidden'!C153="x","x",B$2-'Indicator Date hidden'!C153)</f>
        <v>0</v>
      </c>
      <c r="C152" s="127">
        <f>IF('Indicator Date hidden'!D153="x","x",C$2-'Indicator Date hidden'!D153)</f>
        <v>0</v>
      </c>
      <c r="D152" s="127">
        <f>IF('Indicator Date hidden'!E153="x","x",D$2-'Indicator Date hidden'!E153)</f>
        <v>0</v>
      </c>
      <c r="E152" s="127">
        <f>IF('Indicator Date hidden'!F153="x","x",E$2-'Indicator Date hidden'!F153)</f>
        <v>0</v>
      </c>
      <c r="F152" s="127">
        <f>IF('Indicator Date hidden'!G153="x","x",F$2-'Indicator Date hidden'!G153)</f>
        <v>0</v>
      </c>
      <c r="G152" s="127">
        <f>IF('Indicator Date hidden'!H153="x","x",G$2-'Indicator Date hidden'!H153)</f>
        <v>0</v>
      </c>
      <c r="H152" s="127">
        <f>IF('Indicator Date hidden'!I153="x","x",H$2-'Indicator Date hidden'!I153)</f>
        <v>2</v>
      </c>
      <c r="I152" s="127">
        <f>IF('Indicator Date hidden'!J153="x","x",I$2-'Indicator Date hidden'!J153)</f>
        <v>0</v>
      </c>
      <c r="J152" s="127">
        <f>IF('Indicator Date hidden'!K153="x","x",J$2-'Indicator Date hidden'!K153)</f>
        <v>0</v>
      </c>
      <c r="K152" s="127">
        <f>IF('Indicator Date hidden'!L153="x","x",K$2-'Indicator Date hidden'!L153)</f>
        <v>0</v>
      </c>
      <c r="L152" s="127">
        <f>IF('Indicator Date hidden'!M153="x","x",L$2-'Indicator Date hidden'!M153)</f>
        <v>0</v>
      </c>
      <c r="M152" s="127">
        <f>IF('Indicator Date hidden'!N153="x","x",M$2-'Indicator Date hidden'!N153)</f>
        <v>0</v>
      </c>
      <c r="N152" s="127">
        <f>IF('Indicator Date hidden'!O153="x","x",N$2-'Indicator Date hidden'!O153)</f>
        <v>0</v>
      </c>
      <c r="O152" s="127">
        <f>IF('Indicator Date hidden'!P153="x","x",O$2-'Indicator Date hidden'!P153)</f>
        <v>0</v>
      </c>
      <c r="P152" s="127">
        <f>IF('Indicator Date hidden'!Q153="x","x",P$2-'Indicator Date hidden'!Q153)</f>
        <v>0</v>
      </c>
      <c r="Q152" s="127">
        <f>IF('Indicator Date hidden'!R153="x","x",Q$2-'Indicator Date hidden'!R153)</f>
        <v>0</v>
      </c>
      <c r="R152" s="127">
        <f>IF('Indicator Date hidden'!S153="x","x",R$2-'Indicator Date hidden'!S153)</f>
        <v>0</v>
      </c>
      <c r="S152" s="127">
        <f>IF('Indicator Date hidden'!T153="x","x",S$2-'Indicator Date hidden'!T153)</f>
        <v>0</v>
      </c>
      <c r="T152" s="127">
        <f>IF('Indicator Date hidden'!U153="x","x",T$2-'Indicator Date hidden'!U153)</f>
        <v>0</v>
      </c>
      <c r="U152" s="127">
        <f>IF('Indicator Date hidden'!V153="x","x",U$2-'Indicator Date hidden'!V153)</f>
        <v>0</v>
      </c>
      <c r="V152" s="127">
        <f>IF('Indicator Date hidden'!W153="x","x",V$2-'Indicator Date hidden'!W153)</f>
        <v>0</v>
      </c>
      <c r="W152" s="127">
        <f>IF('Indicator Date hidden'!X153="x","x",W$2-'Indicator Date hidden'!X153)</f>
        <v>0</v>
      </c>
      <c r="X152" s="127">
        <f>IF('Indicator Date hidden'!Y153="x","x",X$2-'Indicator Date hidden'!Y153)</f>
        <v>0</v>
      </c>
      <c r="Y152" s="127">
        <f>IF('Indicator Date hidden'!Z153="x","x",Y$2-'Indicator Date hidden'!Z153)</f>
        <v>0</v>
      </c>
      <c r="Z152" s="127">
        <f>IF('Indicator Date hidden'!AA153="x","x",Z$2-'Indicator Date hidden'!AA153)</f>
        <v>0</v>
      </c>
      <c r="AA152" s="127">
        <f>IF('Indicator Date hidden'!AB153="x","x",AA$2-'Indicator Date hidden'!AB153)</f>
        <v>0</v>
      </c>
      <c r="AB152" s="127">
        <f>IF('Indicator Date hidden'!AC153="x","x",AB$2-'Indicator Date hidden'!AC153)</f>
        <v>0</v>
      </c>
      <c r="AC152" s="127">
        <f>IF('Indicator Date hidden'!AD153="x","x",AC$2-'Indicator Date hidden'!AD153)</f>
        <v>0</v>
      </c>
      <c r="AD152" s="127">
        <f>IF('Indicator Date hidden'!AE153="x","x",AD$2-'Indicator Date hidden'!AE153)</f>
        <v>0</v>
      </c>
      <c r="AE152" s="127">
        <f>IF('Indicator Date hidden'!AF153="x","x",AE$2-'Indicator Date hidden'!AF153)</f>
        <v>0</v>
      </c>
      <c r="AF152" s="127">
        <f>IF('Indicator Date hidden'!AG153="x","x",AF$2-'Indicator Date hidden'!AG153)</f>
        <v>0</v>
      </c>
      <c r="AG152" s="127">
        <f>IF('Indicator Date hidden'!AH153="x","x",AG$2-'Indicator Date hidden'!AH153)</f>
        <v>0</v>
      </c>
      <c r="AH152" s="127">
        <f>IF('Indicator Date hidden'!AI153="x","x",AH$2-'Indicator Date hidden'!AI153)</f>
        <v>0</v>
      </c>
      <c r="AI152" s="127">
        <f>IF('Indicator Date hidden'!AJ153="x","x",AI$2-'Indicator Date hidden'!AJ153)</f>
        <v>0</v>
      </c>
      <c r="AJ152" s="127">
        <f>IF('Indicator Date hidden'!AK153="x","x",AJ$2-'Indicator Date hidden'!AK153)</f>
        <v>0</v>
      </c>
      <c r="AK152" s="127">
        <f>IF('Indicator Date hidden'!AL153="x","x",AK$2-'Indicator Date hidden'!AL153)</f>
        <v>0</v>
      </c>
      <c r="AL152" s="127">
        <f>IF('Indicator Date hidden'!AM153="x","x",AL$2-'Indicator Date hidden'!AM153)</f>
        <v>0</v>
      </c>
      <c r="AM152" s="127">
        <f>IF('Indicator Date hidden'!AN153="x","x",AM$2-'Indicator Date hidden'!AN153)</f>
        <v>0</v>
      </c>
      <c r="AN152" s="127">
        <f>IF('Indicator Date hidden'!AO153="x","x",AN$2-'Indicator Date hidden'!AO153)</f>
        <v>0</v>
      </c>
      <c r="AO152" s="127">
        <f>IF('Indicator Date hidden'!AP153="x","x",AO$2-'Indicator Date hidden'!AP153)</f>
        <v>0</v>
      </c>
      <c r="AP152" s="127">
        <f>IF('Indicator Date hidden'!AQ153="x","x",AP$2-'Indicator Date hidden'!AQ153)</f>
        <v>0</v>
      </c>
      <c r="AQ152" s="127">
        <f>IF('Indicator Date hidden'!AR153="x","x",AQ$2-'Indicator Date hidden'!AR153)</f>
        <v>0</v>
      </c>
      <c r="AR152" s="127">
        <f>IF('Indicator Date hidden'!AS153="x","x",AR$2-'Indicator Date hidden'!AS153)</f>
        <v>0</v>
      </c>
      <c r="AS152" s="127">
        <f>IF('Indicator Date hidden'!AT153="x","x",AS$2-'Indicator Date hidden'!AT153)</f>
        <v>0</v>
      </c>
      <c r="AT152" s="127">
        <f>IF('Indicator Date hidden'!AU153="x","x",AT$2-'Indicator Date hidden'!AU153)</f>
        <v>0</v>
      </c>
      <c r="AU152">
        <f t="shared" si="10"/>
        <v>2</v>
      </c>
      <c r="AV152" s="129">
        <f t="shared" si="11"/>
        <v>5.2631578947368418E-2</v>
      </c>
      <c r="AW152">
        <f t="shared" si="12"/>
        <v>1</v>
      </c>
      <c r="AX152" s="129" t="e">
        <f t="shared" ca="1" si="13"/>
        <v>#NAME?</v>
      </c>
      <c r="AY152" s="130">
        <f t="shared" si="14"/>
        <v>0</v>
      </c>
    </row>
    <row r="153" spans="1:51" ht="15.75" customHeight="1" x14ac:dyDescent="0.25">
      <c r="A153" s="47" t="s">
        <v>415</v>
      </c>
      <c r="B153" s="127">
        <f>IF('Indicator Date hidden'!C154="x","x",B$2-'Indicator Date hidden'!C154)</f>
        <v>0</v>
      </c>
      <c r="C153" s="127">
        <f>IF('Indicator Date hidden'!D154="x","x",C$2-'Indicator Date hidden'!D154)</f>
        <v>0</v>
      </c>
      <c r="D153" s="127">
        <f>IF('Indicator Date hidden'!E154="x","x",D$2-'Indicator Date hidden'!E154)</f>
        <v>0</v>
      </c>
      <c r="E153" s="127">
        <f>IF('Indicator Date hidden'!F154="x","x",E$2-'Indicator Date hidden'!F154)</f>
        <v>0</v>
      </c>
      <c r="F153" s="127">
        <f>IF('Indicator Date hidden'!G154="x","x",F$2-'Indicator Date hidden'!G154)</f>
        <v>0</v>
      </c>
      <c r="G153" s="127">
        <f>IF('Indicator Date hidden'!H154="x","x",G$2-'Indicator Date hidden'!H154)</f>
        <v>0</v>
      </c>
      <c r="H153" s="127">
        <f>IF('Indicator Date hidden'!I154="x","x",H$2-'Indicator Date hidden'!I154)</f>
        <v>2</v>
      </c>
      <c r="I153" s="127">
        <f>IF('Indicator Date hidden'!J154="x","x",I$2-'Indicator Date hidden'!J154)</f>
        <v>0</v>
      </c>
      <c r="J153" s="127">
        <f>IF('Indicator Date hidden'!K154="x","x",J$2-'Indicator Date hidden'!K154)</f>
        <v>0</v>
      </c>
      <c r="K153" s="127">
        <f>IF('Indicator Date hidden'!L154="x","x",K$2-'Indicator Date hidden'!L154)</f>
        <v>0</v>
      </c>
      <c r="L153" s="127">
        <f>IF('Indicator Date hidden'!M154="x","x",L$2-'Indicator Date hidden'!M154)</f>
        <v>0</v>
      </c>
      <c r="M153" s="127">
        <f>IF('Indicator Date hidden'!N154="x","x",M$2-'Indicator Date hidden'!N154)</f>
        <v>0</v>
      </c>
      <c r="N153" s="127">
        <f>IF('Indicator Date hidden'!O154="x","x",N$2-'Indicator Date hidden'!O154)</f>
        <v>0</v>
      </c>
      <c r="O153" s="127">
        <f>IF('Indicator Date hidden'!P154="x","x",O$2-'Indicator Date hidden'!P154)</f>
        <v>0</v>
      </c>
      <c r="P153" s="127">
        <f>IF('Indicator Date hidden'!Q154="x","x",P$2-'Indicator Date hidden'!Q154)</f>
        <v>0</v>
      </c>
      <c r="Q153" s="127">
        <f>IF('Indicator Date hidden'!R154="x","x",Q$2-'Indicator Date hidden'!R154)</f>
        <v>0</v>
      </c>
      <c r="R153" s="127">
        <f>IF('Indicator Date hidden'!S154="x","x",R$2-'Indicator Date hidden'!S154)</f>
        <v>0</v>
      </c>
      <c r="S153" s="127">
        <f>IF('Indicator Date hidden'!T154="x","x",S$2-'Indicator Date hidden'!T154)</f>
        <v>0</v>
      </c>
      <c r="T153" s="127">
        <f>IF('Indicator Date hidden'!U154="x","x",T$2-'Indicator Date hidden'!U154)</f>
        <v>0</v>
      </c>
      <c r="U153" s="127">
        <f>IF('Indicator Date hidden'!V154="x","x",U$2-'Indicator Date hidden'!V154)</f>
        <v>0</v>
      </c>
      <c r="V153" s="127">
        <f>IF('Indicator Date hidden'!W154="x","x",V$2-'Indicator Date hidden'!W154)</f>
        <v>0</v>
      </c>
      <c r="W153" s="127">
        <f>IF('Indicator Date hidden'!X154="x","x",W$2-'Indicator Date hidden'!X154)</f>
        <v>0</v>
      </c>
      <c r="X153" s="127">
        <f>IF('Indicator Date hidden'!Y154="x","x",X$2-'Indicator Date hidden'!Y154)</f>
        <v>0</v>
      </c>
      <c r="Y153" s="127">
        <f>IF('Indicator Date hidden'!Z154="x","x",Y$2-'Indicator Date hidden'!Z154)</f>
        <v>0</v>
      </c>
      <c r="Z153" s="127">
        <f>IF('Indicator Date hidden'!AA154="x","x",Z$2-'Indicator Date hidden'!AA154)</f>
        <v>0</v>
      </c>
      <c r="AA153" s="127">
        <f>IF('Indicator Date hidden'!AB154="x","x",AA$2-'Indicator Date hidden'!AB154)</f>
        <v>0</v>
      </c>
      <c r="AB153" s="127">
        <f>IF('Indicator Date hidden'!AC154="x","x",AB$2-'Indicator Date hidden'!AC154)</f>
        <v>0</v>
      </c>
      <c r="AC153" s="127">
        <f>IF('Indicator Date hidden'!AD154="x","x",AC$2-'Indicator Date hidden'!AD154)</f>
        <v>0</v>
      </c>
      <c r="AD153" s="127">
        <f>IF('Indicator Date hidden'!AE154="x","x",AD$2-'Indicator Date hidden'!AE154)</f>
        <v>0</v>
      </c>
      <c r="AE153" s="127">
        <f>IF('Indicator Date hidden'!AF154="x","x",AE$2-'Indicator Date hidden'!AF154)</f>
        <v>0</v>
      </c>
      <c r="AF153" s="127">
        <f>IF('Indicator Date hidden'!AG154="x","x",AF$2-'Indicator Date hidden'!AG154)</f>
        <v>0</v>
      </c>
      <c r="AG153" s="127">
        <f>IF('Indicator Date hidden'!AH154="x","x",AG$2-'Indicator Date hidden'!AH154)</f>
        <v>0</v>
      </c>
      <c r="AH153" s="127">
        <f>IF('Indicator Date hidden'!AI154="x","x",AH$2-'Indicator Date hidden'!AI154)</f>
        <v>0</v>
      </c>
      <c r="AI153" s="127">
        <f>IF('Indicator Date hidden'!AJ154="x","x",AI$2-'Indicator Date hidden'!AJ154)</f>
        <v>0</v>
      </c>
      <c r="AJ153" s="127">
        <f>IF('Indicator Date hidden'!AK154="x","x",AJ$2-'Indicator Date hidden'!AK154)</f>
        <v>0</v>
      </c>
      <c r="AK153" s="127">
        <f>IF('Indicator Date hidden'!AL154="x","x",AK$2-'Indicator Date hidden'!AL154)</f>
        <v>0</v>
      </c>
      <c r="AL153" s="127">
        <f>IF('Indicator Date hidden'!AM154="x","x",AL$2-'Indicator Date hidden'!AM154)</f>
        <v>0</v>
      </c>
      <c r="AM153" s="127">
        <f>IF('Indicator Date hidden'!AN154="x","x",AM$2-'Indicator Date hidden'!AN154)</f>
        <v>0</v>
      </c>
      <c r="AN153" s="127">
        <f>IF('Indicator Date hidden'!AO154="x","x",AN$2-'Indicator Date hidden'!AO154)</f>
        <v>0</v>
      </c>
      <c r="AO153" s="127">
        <f>IF('Indicator Date hidden'!AP154="x","x",AO$2-'Indicator Date hidden'!AP154)</f>
        <v>0</v>
      </c>
      <c r="AP153" s="127">
        <f>IF('Indicator Date hidden'!AQ154="x","x",AP$2-'Indicator Date hidden'!AQ154)</f>
        <v>0</v>
      </c>
      <c r="AQ153" s="127">
        <f>IF('Indicator Date hidden'!AR154="x","x",AQ$2-'Indicator Date hidden'!AR154)</f>
        <v>0</v>
      </c>
      <c r="AR153" s="127">
        <f>IF('Indicator Date hidden'!AS154="x","x",AR$2-'Indicator Date hidden'!AS154)</f>
        <v>0</v>
      </c>
      <c r="AS153" s="127">
        <f>IF('Indicator Date hidden'!AT154="x","x",AS$2-'Indicator Date hidden'!AT154)</f>
        <v>0</v>
      </c>
      <c r="AT153" s="127">
        <f>IF('Indicator Date hidden'!AU154="x","x",AT$2-'Indicator Date hidden'!AU154)</f>
        <v>0</v>
      </c>
      <c r="AU153">
        <f t="shared" si="10"/>
        <v>2</v>
      </c>
      <c r="AV153" s="129">
        <f t="shared" si="11"/>
        <v>5.2631578947368418E-2</v>
      </c>
      <c r="AW153">
        <f t="shared" si="12"/>
        <v>1</v>
      </c>
      <c r="AX153" s="129" t="e">
        <f t="shared" ca="1" si="13"/>
        <v>#NAME?</v>
      </c>
      <c r="AY153" s="130">
        <f t="shared" si="14"/>
        <v>0</v>
      </c>
    </row>
    <row r="154" spans="1:51" ht="15.75" customHeight="1" x14ac:dyDescent="0.25">
      <c r="A154" s="47" t="s">
        <v>417</v>
      </c>
      <c r="B154" s="127">
        <f>IF('Indicator Date hidden'!C155="x","x",B$2-'Indicator Date hidden'!C155)</f>
        <v>0</v>
      </c>
      <c r="C154" s="127">
        <f>IF('Indicator Date hidden'!D155="x","x",C$2-'Indicator Date hidden'!D155)</f>
        <v>0</v>
      </c>
      <c r="D154" s="127">
        <f>IF('Indicator Date hidden'!E155="x","x",D$2-'Indicator Date hidden'!E155)</f>
        <v>0</v>
      </c>
      <c r="E154" s="127">
        <f>IF('Indicator Date hidden'!F155="x","x",E$2-'Indicator Date hidden'!F155)</f>
        <v>0</v>
      </c>
      <c r="F154" s="127">
        <f>IF('Indicator Date hidden'!G155="x","x",F$2-'Indicator Date hidden'!G155)</f>
        <v>0</v>
      </c>
      <c r="G154" s="127">
        <f>IF('Indicator Date hidden'!H155="x","x",G$2-'Indicator Date hidden'!H155)</f>
        <v>0</v>
      </c>
      <c r="H154" s="127">
        <f>IF('Indicator Date hidden'!I155="x","x",H$2-'Indicator Date hidden'!I155)</f>
        <v>2</v>
      </c>
      <c r="I154" s="127">
        <f>IF('Indicator Date hidden'!J155="x","x",I$2-'Indicator Date hidden'!J155)</f>
        <v>0</v>
      </c>
      <c r="J154" s="127">
        <f>IF('Indicator Date hidden'!K155="x","x",J$2-'Indicator Date hidden'!K155)</f>
        <v>0</v>
      </c>
      <c r="K154" s="127">
        <f>IF('Indicator Date hidden'!L155="x","x",K$2-'Indicator Date hidden'!L155)</f>
        <v>0</v>
      </c>
      <c r="L154" s="127">
        <f>IF('Indicator Date hidden'!M155="x","x",L$2-'Indicator Date hidden'!M155)</f>
        <v>0</v>
      </c>
      <c r="M154" s="127">
        <f>IF('Indicator Date hidden'!N155="x","x",M$2-'Indicator Date hidden'!N155)</f>
        <v>0</v>
      </c>
      <c r="N154" s="127">
        <f>IF('Indicator Date hidden'!O155="x","x",N$2-'Indicator Date hidden'!O155)</f>
        <v>0</v>
      </c>
      <c r="O154" s="127">
        <f>IF('Indicator Date hidden'!P155="x","x",O$2-'Indicator Date hidden'!P155)</f>
        <v>0</v>
      </c>
      <c r="P154" s="127">
        <f>IF('Indicator Date hidden'!Q155="x","x",P$2-'Indicator Date hidden'!Q155)</f>
        <v>0</v>
      </c>
      <c r="Q154" s="127">
        <f>IF('Indicator Date hidden'!R155="x","x",Q$2-'Indicator Date hidden'!R155)</f>
        <v>0</v>
      </c>
      <c r="R154" s="127">
        <f>IF('Indicator Date hidden'!S155="x","x",R$2-'Indicator Date hidden'!S155)</f>
        <v>0</v>
      </c>
      <c r="S154" s="127">
        <f>IF('Indicator Date hidden'!T155="x","x",S$2-'Indicator Date hidden'!T155)</f>
        <v>0</v>
      </c>
      <c r="T154" s="127">
        <f>IF('Indicator Date hidden'!U155="x","x",T$2-'Indicator Date hidden'!U155)</f>
        <v>0</v>
      </c>
      <c r="U154" s="127">
        <f>IF('Indicator Date hidden'!V155="x","x",U$2-'Indicator Date hidden'!V155)</f>
        <v>0</v>
      </c>
      <c r="V154" s="127">
        <f>IF('Indicator Date hidden'!W155="x","x",V$2-'Indicator Date hidden'!W155)</f>
        <v>0</v>
      </c>
      <c r="W154" s="127">
        <f>IF('Indicator Date hidden'!X155="x","x",W$2-'Indicator Date hidden'!X155)</f>
        <v>0</v>
      </c>
      <c r="X154" s="127">
        <f>IF('Indicator Date hidden'!Y155="x","x",X$2-'Indicator Date hidden'!Y155)</f>
        <v>0</v>
      </c>
      <c r="Y154" s="127">
        <f>IF('Indicator Date hidden'!Z155="x","x",Y$2-'Indicator Date hidden'!Z155)</f>
        <v>0</v>
      </c>
      <c r="Z154" s="127">
        <f>IF('Indicator Date hidden'!AA155="x","x",Z$2-'Indicator Date hidden'!AA155)</f>
        <v>0</v>
      </c>
      <c r="AA154" s="127">
        <f>IF('Indicator Date hidden'!AB155="x","x",AA$2-'Indicator Date hidden'!AB155)</f>
        <v>0</v>
      </c>
      <c r="AB154" s="127">
        <f>IF('Indicator Date hidden'!AC155="x","x",AB$2-'Indicator Date hidden'!AC155)</f>
        <v>0</v>
      </c>
      <c r="AC154" s="127">
        <f>IF('Indicator Date hidden'!AD155="x","x",AC$2-'Indicator Date hidden'!AD155)</f>
        <v>0</v>
      </c>
      <c r="AD154" s="127">
        <f>IF('Indicator Date hidden'!AE155="x","x",AD$2-'Indicator Date hidden'!AE155)</f>
        <v>0</v>
      </c>
      <c r="AE154" s="127">
        <f>IF('Indicator Date hidden'!AF155="x","x",AE$2-'Indicator Date hidden'!AF155)</f>
        <v>0</v>
      </c>
      <c r="AF154" s="127">
        <f>IF('Indicator Date hidden'!AG155="x","x",AF$2-'Indicator Date hidden'!AG155)</f>
        <v>0</v>
      </c>
      <c r="AG154" s="127">
        <f>IF('Indicator Date hidden'!AH155="x","x",AG$2-'Indicator Date hidden'!AH155)</f>
        <v>0</v>
      </c>
      <c r="AH154" s="127">
        <f>IF('Indicator Date hidden'!AI155="x","x",AH$2-'Indicator Date hidden'!AI155)</f>
        <v>0</v>
      </c>
      <c r="AI154" s="127">
        <f>IF('Indicator Date hidden'!AJ155="x","x",AI$2-'Indicator Date hidden'!AJ155)</f>
        <v>0</v>
      </c>
      <c r="AJ154" s="127">
        <f>IF('Indicator Date hidden'!AK155="x","x",AJ$2-'Indicator Date hidden'!AK155)</f>
        <v>0</v>
      </c>
      <c r="AK154" s="127">
        <f>IF('Indicator Date hidden'!AL155="x","x",AK$2-'Indicator Date hidden'!AL155)</f>
        <v>0</v>
      </c>
      <c r="AL154" s="127">
        <f>IF('Indicator Date hidden'!AM155="x","x",AL$2-'Indicator Date hidden'!AM155)</f>
        <v>0</v>
      </c>
      <c r="AM154" s="127">
        <f>IF('Indicator Date hidden'!AN155="x","x",AM$2-'Indicator Date hidden'!AN155)</f>
        <v>0</v>
      </c>
      <c r="AN154" s="127">
        <f>IF('Indicator Date hidden'!AO155="x","x",AN$2-'Indicator Date hidden'!AO155)</f>
        <v>0</v>
      </c>
      <c r="AO154" s="127">
        <f>IF('Indicator Date hidden'!AP155="x","x",AO$2-'Indicator Date hidden'!AP155)</f>
        <v>0</v>
      </c>
      <c r="AP154" s="127">
        <f>IF('Indicator Date hidden'!AQ155="x","x",AP$2-'Indicator Date hidden'!AQ155)</f>
        <v>0</v>
      </c>
      <c r="AQ154" s="127">
        <f>IF('Indicator Date hidden'!AR155="x","x",AQ$2-'Indicator Date hidden'!AR155)</f>
        <v>0</v>
      </c>
      <c r="AR154" s="127">
        <f>IF('Indicator Date hidden'!AS155="x","x",AR$2-'Indicator Date hidden'!AS155)</f>
        <v>0</v>
      </c>
      <c r="AS154" s="127">
        <f>IF('Indicator Date hidden'!AT155="x","x",AS$2-'Indicator Date hidden'!AT155)</f>
        <v>0</v>
      </c>
      <c r="AT154" s="127">
        <f>IF('Indicator Date hidden'!AU155="x","x",AT$2-'Indicator Date hidden'!AU155)</f>
        <v>0</v>
      </c>
      <c r="AU154">
        <f t="shared" si="10"/>
        <v>2</v>
      </c>
      <c r="AV154" s="129">
        <f t="shared" si="11"/>
        <v>5.2631578947368418E-2</v>
      </c>
      <c r="AW154">
        <f t="shared" si="12"/>
        <v>1</v>
      </c>
      <c r="AX154" s="129" t="e">
        <f t="shared" ca="1" si="13"/>
        <v>#NAME?</v>
      </c>
      <c r="AY154" s="130">
        <f t="shared" si="14"/>
        <v>0</v>
      </c>
    </row>
    <row r="155" spans="1:51" ht="15.75" customHeight="1" x14ac:dyDescent="0.25">
      <c r="A155" s="47" t="s">
        <v>419</v>
      </c>
      <c r="B155" s="127">
        <f>IF('Indicator Date hidden'!C156="x","x",B$2-'Indicator Date hidden'!C156)</f>
        <v>0</v>
      </c>
      <c r="C155" s="127">
        <f>IF('Indicator Date hidden'!D156="x","x",C$2-'Indicator Date hidden'!D156)</f>
        <v>0</v>
      </c>
      <c r="D155" s="127">
        <f>IF('Indicator Date hidden'!E156="x","x",D$2-'Indicator Date hidden'!E156)</f>
        <v>0</v>
      </c>
      <c r="E155" s="127">
        <f>IF('Indicator Date hidden'!F156="x","x",E$2-'Indicator Date hidden'!F156)</f>
        <v>0</v>
      </c>
      <c r="F155" s="127">
        <f>IF('Indicator Date hidden'!G156="x","x",F$2-'Indicator Date hidden'!G156)</f>
        <v>0</v>
      </c>
      <c r="G155" s="127">
        <f>IF('Indicator Date hidden'!H156="x","x",G$2-'Indicator Date hidden'!H156)</f>
        <v>0</v>
      </c>
      <c r="H155" s="127">
        <f>IF('Indicator Date hidden'!I156="x","x",H$2-'Indicator Date hidden'!I156)</f>
        <v>2</v>
      </c>
      <c r="I155" s="127">
        <f>IF('Indicator Date hidden'!J156="x","x",I$2-'Indicator Date hidden'!J156)</f>
        <v>0</v>
      </c>
      <c r="J155" s="127">
        <f>IF('Indicator Date hidden'!K156="x","x",J$2-'Indicator Date hidden'!K156)</f>
        <v>0</v>
      </c>
      <c r="K155" s="127">
        <f>IF('Indicator Date hidden'!L156="x","x",K$2-'Indicator Date hidden'!L156)</f>
        <v>0</v>
      </c>
      <c r="L155" s="127">
        <f>IF('Indicator Date hidden'!M156="x","x",L$2-'Indicator Date hidden'!M156)</f>
        <v>0</v>
      </c>
      <c r="M155" s="127">
        <f>IF('Indicator Date hidden'!N156="x","x",M$2-'Indicator Date hidden'!N156)</f>
        <v>0</v>
      </c>
      <c r="N155" s="127">
        <f>IF('Indicator Date hidden'!O156="x","x",N$2-'Indicator Date hidden'!O156)</f>
        <v>0</v>
      </c>
      <c r="O155" s="127">
        <f>IF('Indicator Date hidden'!P156="x","x",O$2-'Indicator Date hidden'!P156)</f>
        <v>0</v>
      </c>
      <c r="P155" s="127">
        <f>IF('Indicator Date hidden'!Q156="x","x",P$2-'Indicator Date hidden'!Q156)</f>
        <v>0</v>
      </c>
      <c r="Q155" s="127">
        <f>IF('Indicator Date hidden'!R156="x","x",Q$2-'Indicator Date hidden'!R156)</f>
        <v>0</v>
      </c>
      <c r="R155" s="127">
        <f>IF('Indicator Date hidden'!S156="x","x",R$2-'Indicator Date hidden'!S156)</f>
        <v>0</v>
      </c>
      <c r="S155" s="127">
        <f>IF('Indicator Date hidden'!T156="x","x",S$2-'Indicator Date hidden'!T156)</f>
        <v>0</v>
      </c>
      <c r="T155" s="127">
        <f>IF('Indicator Date hidden'!U156="x","x",T$2-'Indicator Date hidden'!U156)</f>
        <v>0</v>
      </c>
      <c r="U155" s="127">
        <f>IF('Indicator Date hidden'!V156="x","x",U$2-'Indicator Date hidden'!V156)</f>
        <v>0</v>
      </c>
      <c r="V155" s="127">
        <f>IF('Indicator Date hidden'!W156="x","x",V$2-'Indicator Date hidden'!W156)</f>
        <v>0</v>
      </c>
      <c r="W155" s="127">
        <f>IF('Indicator Date hidden'!X156="x","x",W$2-'Indicator Date hidden'!X156)</f>
        <v>0</v>
      </c>
      <c r="X155" s="127">
        <f>IF('Indicator Date hidden'!Y156="x","x",X$2-'Indicator Date hidden'!Y156)</f>
        <v>0</v>
      </c>
      <c r="Y155" s="127">
        <f>IF('Indicator Date hidden'!Z156="x","x",Y$2-'Indicator Date hidden'!Z156)</f>
        <v>0</v>
      </c>
      <c r="Z155" s="127">
        <f>IF('Indicator Date hidden'!AA156="x","x",Z$2-'Indicator Date hidden'!AA156)</f>
        <v>0</v>
      </c>
      <c r="AA155" s="127">
        <f>IF('Indicator Date hidden'!AB156="x","x",AA$2-'Indicator Date hidden'!AB156)</f>
        <v>0</v>
      </c>
      <c r="AB155" s="127">
        <f>IF('Indicator Date hidden'!AC156="x","x",AB$2-'Indicator Date hidden'!AC156)</f>
        <v>0</v>
      </c>
      <c r="AC155" s="127">
        <f>IF('Indicator Date hidden'!AD156="x","x",AC$2-'Indicator Date hidden'!AD156)</f>
        <v>0</v>
      </c>
      <c r="AD155" s="127">
        <f>IF('Indicator Date hidden'!AE156="x","x",AD$2-'Indicator Date hidden'!AE156)</f>
        <v>0</v>
      </c>
      <c r="AE155" s="127">
        <f>IF('Indicator Date hidden'!AF156="x","x",AE$2-'Indicator Date hidden'!AF156)</f>
        <v>0</v>
      </c>
      <c r="AF155" s="127">
        <f>IF('Indicator Date hidden'!AG156="x","x",AF$2-'Indicator Date hidden'!AG156)</f>
        <v>0</v>
      </c>
      <c r="AG155" s="127">
        <f>IF('Indicator Date hidden'!AH156="x","x",AG$2-'Indicator Date hidden'!AH156)</f>
        <v>0</v>
      </c>
      <c r="AH155" s="127">
        <f>IF('Indicator Date hidden'!AI156="x","x",AH$2-'Indicator Date hidden'!AI156)</f>
        <v>0</v>
      </c>
      <c r="AI155" s="127">
        <f>IF('Indicator Date hidden'!AJ156="x","x",AI$2-'Indicator Date hidden'!AJ156)</f>
        <v>0</v>
      </c>
      <c r="AJ155" s="127">
        <f>IF('Indicator Date hidden'!AK156="x","x",AJ$2-'Indicator Date hidden'!AK156)</f>
        <v>0</v>
      </c>
      <c r="AK155" s="127">
        <f>IF('Indicator Date hidden'!AL156="x","x",AK$2-'Indicator Date hidden'!AL156)</f>
        <v>0</v>
      </c>
      <c r="AL155" s="127">
        <f>IF('Indicator Date hidden'!AM156="x","x",AL$2-'Indicator Date hidden'!AM156)</f>
        <v>0</v>
      </c>
      <c r="AM155" s="127">
        <f>IF('Indicator Date hidden'!AN156="x","x",AM$2-'Indicator Date hidden'!AN156)</f>
        <v>0</v>
      </c>
      <c r="AN155" s="127">
        <f>IF('Indicator Date hidden'!AO156="x","x",AN$2-'Indicator Date hidden'!AO156)</f>
        <v>0</v>
      </c>
      <c r="AO155" s="127">
        <f>IF('Indicator Date hidden'!AP156="x","x",AO$2-'Indicator Date hidden'!AP156)</f>
        <v>0</v>
      </c>
      <c r="AP155" s="127">
        <f>IF('Indicator Date hidden'!AQ156="x","x",AP$2-'Indicator Date hidden'!AQ156)</f>
        <v>0</v>
      </c>
      <c r="AQ155" s="127">
        <f>IF('Indicator Date hidden'!AR156="x","x",AQ$2-'Indicator Date hidden'!AR156)</f>
        <v>0</v>
      </c>
      <c r="AR155" s="127">
        <f>IF('Indicator Date hidden'!AS156="x","x",AR$2-'Indicator Date hidden'!AS156)</f>
        <v>0</v>
      </c>
      <c r="AS155" s="127">
        <f>IF('Indicator Date hidden'!AT156="x","x",AS$2-'Indicator Date hidden'!AT156)</f>
        <v>0</v>
      </c>
      <c r="AT155" s="127">
        <f>IF('Indicator Date hidden'!AU156="x","x",AT$2-'Indicator Date hidden'!AU156)</f>
        <v>0</v>
      </c>
      <c r="AU155">
        <f t="shared" si="10"/>
        <v>2</v>
      </c>
      <c r="AV155" s="129">
        <f t="shared" si="11"/>
        <v>5.2631578947368418E-2</v>
      </c>
      <c r="AW155">
        <f t="shared" si="12"/>
        <v>1</v>
      </c>
      <c r="AX155" s="129" t="e">
        <f t="shared" ca="1" si="13"/>
        <v>#NAME?</v>
      </c>
      <c r="AY155" s="130">
        <f t="shared" si="14"/>
        <v>0</v>
      </c>
    </row>
    <row r="156" spans="1:51" ht="15.75" customHeight="1" x14ac:dyDescent="0.25">
      <c r="A156" s="47" t="s">
        <v>421</v>
      </c>
      <c r="B156" s="127">
        <f>IF('Indicator Date hidden'!C157="x","x",B$2-'Indicator Date hidden'!C157)</f>
        <v>0</v>
      </c>
      <c r="C156" s="127">
        <f>IF('Indicator Date hidden'!D157="x","x",C$2-'Indicator Date hidden'!D157)</f>
        <v>0</v>
      </c>
      <c r="D156" s="127">
        <f>IF('Indicator Date hidden'!E157="x","x",D$2-'Indicator Date hidden'!E157)</f>
        <v>0</v>
      </c>
      <c r="E156" s="127">
        <f>IF('Indicator Date hidden'!F157="x","x",E$2-'Indicator Date hidden'!F157)</f>
        <v>0</v>
      </c>
      <c r="F156" s="127">
        <f>IF('Indicator Date hidden'!G157="x","x",F$2-'Indicator Date hidden'!G157)</f>
        <v>0</v>
      </c>
      <c r="G156" s="127">
        <f>IF('Indicator Date hidden'!H157="x","x",G$2-'Indicator Date hidden'!H157)</f>
        <v>0</v>
      </c>
      <c r="H156" s="127">
        <f>IF('Indicator Date hidden'!I157="x","x",H$2-'Indicator Date hidden'!I157)</f>
        <v>2</v>
      </c>
      <c r="I156" s="127">
        <f>IF('Indicator Date hidden'!J157="x","x",I$2-'Indicator Date hidden'!J157)</f>
        <v>0</v>
      </c>
      <c r="J156" s="127">
        <f>IF('Indicator Date hidden'!K157="x","x",J$2-'Indicator Date hidden'!K157)</f>
        <v>0</v>
      </c>
      <c r="K156" s="127">
        <f>IF('Indicator Date hidden'!L157="x","x",K$2-'Indicator Date hidden'!L157)</f>
        <v>0</v>
      </c>
      <c r="L156" s="127">
        <f>IF('Indicator Date hidden'!M157="x","x",L$2-'Indicator Date hidden'!M157)</f>
        <v>0</v>
      </c>
      <c r="M156" s="127">
        <f>IF('Indicator Date hidden'!N157="x","x",M$2-'Indicator Date hidden'!N157)</f>
        <v>0</v>
      </c>
      <c r="N156" s="127">
        <f>IF('Indicator Date hidden'!O157="x","x",N$2-'Indicator Date hidden'!O157)</f>
        <v>0</v>
      </c>
      <c r="O156" s="127">
        <f>IF('Indicator Date hidden'!P157="x","x",O$2-'Indicator Date hidden'!P157)</f>
        <v>0</v>
      </c>
      <c r="P156" s="127">
        <f>IF('Indicator Date hidden'!Q157="x","x",P$2-'Indicator Date hidden'!Q157)</f>
        <v>0</v>
      </c>
      <c r="Q156" s="127">
        <f>IF('Indicator Date hidden'!R157="x","x",Q$2-'Indicator Date hidden'!R157)</f>
        <v>0</v>
      </c>
      <c r="R156" s="127">
        <f>IF('Indicator Date hidden'!S157="x","x",R$2-'Indicator Date hidden'!S157)</f>
        <v>0</v>
      </c>
      <c r="S156" s="127">
        <f>IF('Indicator Date hidden'!T157="x","x",S$2-'Indicator Date hidden'!T157)</f>
        <v>0</v>
      </c>
      <c r="T156" s="127">
        <f>IF('Indicator Date hidden'!U157="x","x",T$2-'Indicator Date hidden'!U157)</f>
        <v>0</v>
      </c>
      <c r="U156" s="127">
        <f>IF('Indicator Date hidden'!V157="x","x",U$2-'Indicator Date hidden'!V157)</f>
        <v>0</v>
      </c>
      <c r="V156" s="127">
        <f>IF('Indicator Date hidden'!W157="x","x",V$2-'Indicator Date hidden'!W157)</f>
        <v>0</v>
      </c>
      <c r="W156" s="127">
        <f>IF('Indicator Date hidden'!X157="x","x",W$2-'Indicator Date hidden'!X157)</f>
        <v>0</v>
      </c>
      <c r="X156" s="127">
        <f>IF('Indicator Date hidden'!Y157="x","x",X$2-'Indicator Date hidden'!Y157)</f>
        <v>0</v>
      </c>
      <c r="Y156" s="127">
        <f>IF('Indicator Date hidden'!Z157="x","x",Y$2-'Indicator Date hidden'!Z157)</f>
        <v>0</v>
      </c>
      <c r="Z156" s="127">
        <f>IF('Indicator Date hidden'!AA157="x","x",Z$2-'Indicator Date hidden'!AA157)</f>
        <v>0</v>
      </c>
      <c r="AA156" s="127">
        <f>IF('Indicator Date hidden'!AB157="x","x",AA$2-'Indicator Date hidden'!AB157)</f>
        <v>0</v>
      </c>
      <c r="AB156" s="127">
        <f>IF('Indicator Date hidden'!AC157="x","x",AB$2-'Indicator Date hidden'!AC157)</f>
        <v>0</v>
      </c>
      <c r="AC156" s="127">
        <f>IF('Indicator Date hidden'!AD157="x","x",AC$2-'Indicator Date hidden'!AD157)</f>
        <v>0</v>
      </c>
      <c r="AD156" s="127">
        <f>IF('Indicator Date hidden'!AE157="x","x",AD$2-'Indicator Date hidden'!AE157)</f>
        <v>0</v>
      </c>
      <c r="AE156" s="127">
        <f>IF('Indicator Date hidden'!AF157="x","x",AE$2-'Indicator Date hidden'!AF157)</f>
        <v>0</v>
      </c>
      <c r="AF156" s="127">
        <f>IF('Indicator Date hidden'!AG157="x","x",AF$2-'Indicator Date hidden'!AG157)</f>
        <v>0</v>
      </c>
      <c r="AG156" s="127">
        <f>IF('Indicator Date hidden'!AH157="x","x",AG$2-'Indicator Date hidden'!AH157)</f>
        <v>0</v>
      </c>
      <c r="AH156" s="127">
        <f>IF('Indicator Date hidden'!AI157="x","x",AH$2-'Indicator Date hidden'!AI157)</f>
        <v>0</v>
      </c>
      <c r="AI156" s="127">
        <f>IF('Indicator Date hidden'!AJ157="x","x",AI$2-'Indicator Date hidden'!AJ157)</f>
        <v>0</v>
      </c>
      <c r="AJ156" s="127">
        <f>IF('Indicator Date hidden'!AK157="x","x",AJ$2-'Indicator Date hidden'!AK157)</f>
        <v>0</v>
      </c>
      <c r="AK156" s="127">
        <f>IF('Indicator Date hidden'!AL157="x","x",AK$2-'Indicator Date hidden'!AL157)</f>
        <v>0</v>
      </c>
      <c r="AL156" s="127">
        <f>IF('Indicator Date hidden'!AM157="x","x",AL$2-'Indicator Date hidden'!AM157)</f>
        <v>0</v>
      </c>
      <c r="AM156" s="127">
        <f>IF('Indicator Date hidden'!AN157="x","x",AM$2-'Indicator Date hidden'!AN157)</f>
        <v>0</v>
      </c>
      <c r="AN156" s="127">
        <f>IF('Indicator Date hidden'!AO157="x","x",AN$2-'Indicator Date hidden'!AO157)</f>
        <v>0</v>
      </c>
      <c r="AO156" s="127">
        <f>IF('Indicator Date hidden'!AP157="x","x",AO$2-'Indicator Date hidden'!AP157)</f>
        <v>0</v>
      </c>
      <c r="AP156" s="127">
        <f>IF('Indicator Date hidden'!AQ157="x","x",AP$2-'Indicator Date hidden'!AQ157)</f>
        <v>0</v>
      </c>
      <c r="AQ156" s="127">
        <f>IF('Indicator Date hidden'!AR157="x","x",AQ$2-'Indicator Date hidden'!AR157)</f>
        <v>0</v>
      </c>
      <c r="AR156" s="127">
        <f>IF('Indicator Date hidden'!AS157="x","x",AR$2-'Indicator Date hidden'!AS157)</f>
        <v>0</v>
      </c>
      <c r="AS156" s="127">
        <f>IF('Indicator Date hidden'!AT157="x","x",AS$2-'Indicator Date hidden'!AT157)</f>
        <v>0</v>
      </c>
      <c r="AT156" s="127">
        <f>IF('Indicator Date hidden'!AU157="x","x",AT$2-'Indicator Date hidden'!AU157)</f>
        <v>0</v>
      </c>
      <c r="AU156">
        <f t="shared" si="10"/>
        <v>2</v>
      </c>
      <c r="AV156" s="129">
        <f t="shared" si="11"/>
        <v>5.2631578947368418E-2</v>
      </c>
      <c r="AW156">
        <f t="shared" si="12"/>
        <v>1</v>
      </c>
      <c r="AX156" s="129" t="e">
        <f t="shared" ca="1" si="13"/>
        <v>#NAME?</v>
      </c>
      <c r="AY156" s="130">
        <f t="shared" si="14"/>
        <v>0</v>
      </c>
    </row>
    <row r="157" spans="1:51" ht="15.75" customHeight="1" x14ac:dyDescent="0.25">
      <c r="A157" s="47" t="s">
        <v>423</v>
      </c>
      <c r="B157" s="127">
        <f>IF('Indicator Date hidden'!C158="x","x",B$2-'Indicator Date hidden'!C158)</f>
        <v>0</v>
      </c>
      <c r="C157" s="127">
        <f>IF('Indicator Date hidden'!D158="x","x",C$2-'Indicator Date hidden'!D158)</f>
        <v>0</v>
      </c>
      <c r="D157" s="127">
        <f>IF('Indicator Date hidden'!E158="x","x",D$2-'Indicator Date hidden'!E158)</f>
        <v>0</v>
      </c>
      <c r="E157" s="127">
        <f>IF('Indicator Date hidden'!F158="x","x",E$2-'Indicator Date hidden'!F158)</f>
        <v>0</v>
      </c>
      <c r="F157" s="127">
        <f>IF('Indicator Date hidden'!G158="x","x",F$2-'Indicator Date hidden'!G158)</f>
        <v>0</v>
      </c>
      <c r="G157" s="127">
        <f>IF('Indicator Date hidden'!H158="x","x",G$2-'Indicator Date hidden'!H158)</f>
        <v>0</v>
      </c>
      <c r="H157" s="127">
        <f>IF('Indicator Date hidden'!I158="x","x",H$2-'Indicator Date hidden'!I158)</f>
        <v>2</v>
      </c>
      <c r="I157" s="127">
        <f>IF('Indicator Date hidden'!J158="x","x",I$2-'Indicator Date hidden'!J158)</f>
        <v>0</v>
      </c>
      <c r="J157" s="127">
        <f>IF('Indicator Date hidden'!K158="x","x",J$2-'Indicator Date hidden'!K158)</f>
        <v>0</v>
      </c>
      <c r="K157" s="127">
        <f>IF('Indicator Date hidden'!L158="x","x",K$2-'Indicator Date hidden'!L158)</f>
        <v>0</v>
      </c>
      <c r="L157" s="127">
        <f>IF('Indicator Date hidden'!M158="x","x",L$2-'Indicator Date hidden'!M158)</f>
        <v>0</v>
      </c>
      <c r="M157" s="127">
        <f>IF('Indicator Date hidden'!N158="x","x",M$2-'Indicator Date hidden'!N158)</f>
        <v>0</v>
      </c>
      <c r="N157" s="127">
        <f>IF('Indicator Date hidden'!O158="x","x",N$2-'Indicator Date hidden'!O158)</f>
        <v>0</v>
      </c>
      <c r="O157" s="127">
        <f>IF('Indicator Date hidden'!P158="x","x",O$2-'Indicator Date hidden'!P158)</f>
        <v>0</v>
      </c>
      <c r="P157" s="127">
        <f>IF('Indicator Date hidden'!Q158="x","x",P$2-'Indicator Date hidden'!Q158)</f>
        <v>0</v>
      </c>
      <c r="Q157" s="127">
        <f>IF('Indicator Date hidden'!R158="x","x",Q$2-'Indicator Date hidden'!R158)</f>
        <v>0</v>
      </c>
      <c r="R157" s="127">
        <f>IF('Indicator Date hidden'!S158="x","x",R$2-'Indicator Date hidden'!S158)</f>
        <v>0</v>
      </c>
      <c r="S157" s="127">
        <f>IF('Indicator Date hidden'!T158="x","x",S$2-'Indicator Date hidden'!T158)</f>
        <v>0</v>
      </c>
      <c r="T157" s="127">
        <f>IF('Indicator Date hidden'!U158="x","x",T$2-'Indicator Date hidden'!U158)</f>
        <v>0</v>
      </c>
      <c r="U157" s="127">
        <f>IF('Indicator Date hidden'!V158="x","x",U$2-'Indicator Date hidden'!V158)</f>
        <v>0</v>
      </c>
      <c r="V157" s="127">
        <f>IF('Indicator Date hidden'!W158="x","x",V$2-'Indicator Date hidden'!W158)</f>
        <v>0</v>
      </c>
      <c r="W157" s="127">
        <f>IF('Indicator Date hidden'!X158="x","x",W$2-'Indicator Date hidden'!X158)</f>
        <v>0</v>
      </c>
      <c r="X157" s="127">
        <f>IF('Indicator Date hidden'!Y158="x","x",X$2-'Indicator Date hidden'!Y158)</f>
        <v>0</v>
      </c>
      <c r="Y157" s="127">
        <f>IF('Indicator Date hidden'!Z158="x","x",Y$2-'Indicator Date hidden'!Z158)</f>
        <v>0</v>
      </c>
      <c r="Z157" s="127">
        <f>IF('Indicator Date hidden'!AA158="x","x",Z$2-'Indicator Date hidden'!AA158)</f>
        <v>0</v>
      </c>
      <c r="AA157" s="127">
        <f>IF('Indicator Date hidden'!AB158="x","x",AA$2-'Indicator Date hidden'!AB158)</f>
        <v>0</v>
      </c>
      <c r="AB157" s="127">
        <f>IF('Indicator Date hidden'!AC158="x","x",AB$2-'Indicator Date hidden'!AC158)</f>
        <v>0</v>
      </c>
      <c r="AC157" s="127">
        <f>IF('Indicator Date hidden'!AD158="x","x",AC$2-'Indicator Date hidden'!AD158)</f>
        <v>0</v>
      </c>
      <c r="AD157" s="127">
        <f>IF('Indicator Date hidden'!AE158="x","x",AD$2-'Indicator Date hidden'!AE158)</f>
        <v>0</v>
      </c>
      <c r="AE157" s="127">
        <f>IF('Indicator Date hidden'!AF158="x","x",AE$2-'Indicator Date hidden'!AF158)</f>
        <v>0</v>
      </c>
      <c r="AF157" s="127">
        <f>IF('Indicator Date hidden'!AG158="x","x",AF$2-'Indicator Date hidden'!AG158)</f>
        <v>0</v>
      </c>
      <c r="AG157" s="127">
        <f>IF('Indicator Date hidden'!AH158="x","x",AG$2-'Indicator Date hidden'!AH158)</f>
        <v>0</v>
      </c>
      <c r="AH157" s="127">
        <f>IF('Indicator Date hidden'!AI158="x","x",AH$2-'Indicator Date hidden'!AI158)</f>
        <v>0</v>
      </c>
      <c r="AI157" s="127">
        <f>IF('Indicator Date hidden'!AJ158="x","x",AI$2-'Indicator Date hidden'!AJ158)</f>
        <v>0</v>
      </c>
      <c r="AJ157" s="127">
        <f>IF('Indicator Date hidden'!AK158="x","x",AJ$2-'Indicator Date hidden'!AK158)</f>
        <v>0</v>
      </c>
      <c r="AK157" s="127">
        <f>IF('Indicator Date hidden'!AL158="x","x",AK$2-'Indicator Date hidden'!AL158)</f>
        <v>0</v>
      </c>
      <c r="AL157" s="127">
        <f>IF('Indicator Date hidden'!AM158="x","x",AL$2-'Indicator Date hidden'!AM158)</f>
        <v>0</v>
      </c>
      <c r="AM157" s="127">
        <f>IF('Indicator Date hidden'!AN158="x","x",AM$2-'Indicator Date hidden'!AN158)</f>
        <v>0</v>
      </c>
      <c r="AN157" s="127">
        <f>IF('Indicator Date hidden'!AO158="x","x",AN$2-'Indicator Date hidden'!AO158)</f>
        <v>0</v>
      </c>
      <c r="AO157" s="127">
        <f>IF('Indicator Date hidden'!AP158="x","x",AO$2-'Indicator Date hidden'!AP158)</f>
        <v>0</v>
      </c>
      <c r="AP157" s="127">
        <f>IF('Indicator Date hidden'!AQ158="x","x",AP$2-'Indicator Date hidden'!AQ158)</f>
        <v>0</v>
      </c>
      <c r="AQ157" s="127">
        <f>IF('Indicator Date hidden'!AR158="x","x",AQ$2-'Indicator Date hidden'!AR158)</f>
        <v>0</v>
      </c>
      <c r="AR157" s="127">
        <f>IF('Indicator Date hidden'!AS158="x","x",AR$2-'Indicator Date hidden'!AS158)</f>
        <v>0</v>
      </c>
      <c r="AS157" s="127">
        <f>IF('Indicator Date hidden'!AT158="x","x",AS$2-'Indicator Date hidden'!AT158)</f>
        <v>0</v>
      </c>
      <c r="AT157" s="127">
        <f>IF('Indicator Date hidden'!AU158="x","x",AT$2-'Indicator Date hidden'!AU158)</f>
        <v>0</v>
      </c>
      <c r="AU157">
        <f t="shared" si="10"/>
        <v>2</v>
      </c>
      <c r="AV157" s="129">
        <f t="shared" si="11"/>
        <v>5.2631578947368418E-2</v>
      </c>
      <c r="AW157">
        <f t="shared" si="12"/>
        <v>1</v>
      </c>
      <c r="AX157" s="129" t="e">
        <f t="shared" ca="1" si="13"/>
        <v>#NAME?</v>
      </c>
      <c r="AY157" s="130">
        <f t="shared" si="14"/>
        <v>0</v>
      </c>
    </row>
    <row r="158" spans="1:51" ht="15.75" customHeight="1" x14ac:dyDescent="0.25">
      <c r="A158" s="47" t="s">
        <v>425</v>
      </c>
      <c r="B158" s="127">
        <f>IF('Indicator Date hidden'!C159="x","x",B$2-'Indicator Date hidden'!C159)</f>
        <v>0</v>
      </c>
      <c r="C158" s="127">
        <f>IF('Indicator Date hidden'!D159="x","x",C$2-'Indicator Date hidden'!D159)</f>
        <v>0</v>
      </c>
      <c r="D158" s="127">
        <f>IF('Indicator Date hidden'!E159="x","x",D$2-'Indicator Date hidden'!E159)</f>
        <v>0</v>
      </c>
      <c r="E158" s="127">
        <f>IF('Indicator Date hidden'!F159="x","x",E$2-'Indicator Date hidden'!F159)</f>
        <v>0</v>
      </c>
      <c r="F158" s="127">
        <f>IF('Indicator Date hidden'!G159="x","x",F$2-'Indicator Date hidden'!G159)</f>
        <v>0</v>
      </c>
      <c r="G158" s="127">
        <f>IF('Indicator Date hidden'!H159="x","x",G$2-'Indicator Date hidden'!H159)</f>
        <v>0</v>
      </c>
      <c r="H158" s="127">
        <f>IF('Indicator Date hidden'!I159="x","x",H$2-'Indicator Date hidden'!I159)</f>
        <v>2</v>
      </c>
      <c r="I158" s="127">
        <f>IF('Indicator Date hidden'!J159="x","x",I$2-'Indicator Date hidden'!J159)</f>
        <v>0</v>
      </c>
      <c r="J158" s="127">
        <f>IF('Indicator Date hidden'!K159="x","x",J$2-'Indicator Date hidden'!K159)</f>
        <v>0</v>
      </c>
      <c r="K158" s="127">
        <f>IF('Indicator Date hidden'!L159="x","x",K$2-'Indicator Date hidden'!L159)</f>
        <v>0</v>
      </c>
      <c r="L158" s="127">
        <f>IF('Indicator Date hidden'!M159="x","x",L$2-'Indicator Date hidden'!M159)</f>
        <v>0</v>
      </c>
      <c r="M158" s="127">
        <f>IF('Indicator Date hidden'!N159="x","x",M$2-'Indicator Date hidden'!N159)</f>
        <v>0</v>
      </c>
      <c r="N158" s="127">
        <f>IF('Indicator Date hidden'!O159="x","x",N$2-'Indicator Date hidden'!O159)</f>
        <v>0</v>
      </c>
      <c r="O158" s="127">
        <f>IF('Indicator Date hidden'!P159="x","x",O$2-'Indicator Date hidden'!P159)</f>
        <v>0</v>
      </c>
      <c r="P158" s="127">
        <f>IF('Indicator Date hidden'!Q159="x","x",P$2-'Indicator Date hidden'!Q159)</f>
        <v>0</v>
      </c>
      <c r="Q158" s="127">
        <f>IF('Indicator Date hidden'!R159="x","x",Q$2-'Indicator Date hidden'!R159)</f>
        <v>0</v>
      </c>
      <c r="R158" s="127">
        <f>IF('Indicator Date hidden'!S159="x","x",R$2-'Indicator Date hidden'!S159)</f>
        <v>0</v>
      </c>
      <c r="S158" s="127">
        <f>IF('Indicator Date hidden'!T159="x","x",S$2-'Indicator Date hidden'!T159)</f>
        <v>0</v>
      </c>
      <c r="T158" s="127">
        <f>IF('Indicator Date hidden'!U159="x","x",T$2-'Indicator Date hidden'!U159)</f>
        <v>0</v>
      </c>
      <c r="U158" s="127">
        <f>IF('Indicator Date hidden'!V159="x","x",U$2-'Indicator Date hidden'!V159)</f>
        <v>0</v>
      </c>
      <c r="V158" s="127">
        <f>IF('Indicator Date hidden'!W159="x","x",V$2-'Indicator Date hidden'!W159)</f>
        <v>0</v>
      </c>
      <c r="W158" s="127">
        <f>IF('Indicator Date hidden'!X159="x","x",W$2-'Indicator Date hidden'!X159)</f>
        <v>0</v>
      </c>
      <c r="X158" s="127">
        <f>IF('Indicator Date hidden'!Y159="x","x",X$2-'Indicator Date hidden'!Y159)</f>
        <v>0</v>
      </c>
      <c r="Y158" s="127">
        <f>IF('Indicator Date hidden'!Z159="x","x",Y$2-'Indicator Date hidden'!Z159)</f>
        <v>0</v>
      </c>
      <c r="Z158" s="127">
        <f>IF('Indicator Date hidden'!AA159="x","x",Z$2-'Indicator Date hidden'!AA159)</f>
        <v>0</v>
      </c>
      <c r="AA158" s="127">
        <f>IF('Indicator Date hidden'!AB159="x","x",AA$2-'Indicator Date hidden'!AB159)</f>
        <v>0</v>
      </c>
      <c r="AB158" s="127">
        <f>IF('Indicator Date hidden'!AC159="x","x",AB$2-'Indicator Date hidden'!AC159)</f>
        <v>0</v>
      </c>
      <c r="AC158" s="127">
        <f>IF('Indicator Date hidden'!AD159="x","x",AC$2-'Indicator Date hidden'!AD159)</f>
        <v>0</v>
      </c>
      <c r="AD158" s="127">
        <f>IF('Indicator Date hidden'!AE159="x","x",AD$2-'Indicator Date hidden'!AE159)</f>
        <v>0</v>
      </c>
      <c r="AE158" s="127">
        <f>IF('Indicator Date hidden'!AF159="x","x",AE$2-'Indicator Date hidden'!AF159)</f>
        <v>0</v>
      </c>
      <c r="AF158" s="127">
        <f>IF('Indicator Date hidden'!AG159="x","x",AF$2-'Indicator Date hidden'!AG159)</f>
        <v>0</v>
      </c>
      <c r="AG158" s="127">
        <f>IF('Indicator Date hidden'!AH159="x","x",AG$2-'Indicator Date hidden'!AH159)</f>
        <v>0</v>
      </c>
      <c r="AH158" s="127">
        <f>IF('Indicator Date hidden'!AI159="x","x",AH$2-'Indicator Date hidden'!AI159)</f>
        <v>0</v>
      </c>
      <c r="AI158" s="127">
        <f>IF('Indicator Date hidden'!AJ159="x","x",AI$2-'Indicator Date hidden'!AJ159)</f>
        <v>0</v>
      </c>
      <c r="AJ158" s="127">
        <f>IF('Indicator Date hidden'!AK159="x","x",AJ$2-'Indicator Date hidden'!AK159)</f>
        <v>0</v>
      </c>
      <c r="AK158" s="127">
        <f>IF('Indicator Date hidden'!AL159="x","x",AK$2-'Indicator Date hidden'!AL159)</f>
        <v>0</v>
      </c>
      <c r="AL158" s="127">
        <f>IF('Indicator Date hidden'!AM159="x","x",AL$2-'Indicator Date hidden'!AM159)</f>
        <v>0</v>
      </c>
      <c r="AM158" s="127">
        <f>IF('Indicator Date hidden'!AN159="x","x",AM$2-'Indicator Date hidden'!AN159)</f>
        <v>0</v>
      </c>
      <c r="AN158" s="127">
        <f>IF('Indicator Date hidden'!AO159="x","x",AN$2-'Indicator Date hidden'!AO159)</f>
        <v>0</v>
      </c>
      <c r="AO158" s="127">
        <f>IF('Indicator Date hidden'!AP159="x","x",AO$2-'Indicator Date hidden'!AP159)</f>
        <v>0</v>
      </c>
      <c r="AP158" s="127">
        <f>IF('Indicator Date hidden'!AQ159="x","x",AP$2-'Indicator Date hidden'!AQ159)</f>
        <v>0</v>
      </c>
      <c r="AQ158" s="127">
        <f>IF('Indicator Date hidden'!AR159="x","x",AQ$2-'Indicator Date hidden'!AR159)</f>
        <v>0</v>
      </c>
      <c r="AR158" s="127">
        <f>IF('Indicator Date hidden'!AS159="x","x",AR$2-'Indicator Date hidden'!AS159)</f>
        <v>0</v>
      </c>
      <c r="AS158" s="127">
        <f>IF('Indicator Date hidden'!AT159="x","x",AS$2-'Indicator Date hidden'!AT159)</f>
        <v>0</v>
      </c>
      <c r="AT158" s="127">
        <f>IF('Indicator Date hidden'!AU159="x","x",AT$2-'Indicator Date hidden'!AU159)</f>
        <v>0</v>
      </c>
      <c r="AU158">
        <f t="shared" si="10"/>
        <v>2</v>
      </c>
      <c r="AV158" s="129">
        <f t="shared" si="11"/>
        <v>5.2631578947368418E-2</v>
      </c>
      <c r="AW158">
        <f t="shared" si="12"/>
        <v>1</v>
      </c>
      <c r="AX158" s="129" t="e">
        <f t="shared" ca="1" si="13"/>
        <v>#NAME?</v>
      </c>
      <c r="AY158" s="130">
        <f t="shared" si="14"/>
        <v>0</v>
      </c>
    </row>
    <row r="159" spans="1:51" ht="15.75" customHeight="1" x14ac:dyDescent="0.25">
      <c r="A159" s="47" t="s">
        <v>427</v>
      </c>
      <c r="B159" s="127">
        <f>IF('Indicator Date hidden'!C160="x","x",B$2-'Indicator Date hidden'!C160)</f>
        <v>0</v>
      </c>
      <c r="C159" s="127">
        <f>IF('Indicator Date hidden'!D160="x","x",C$2-'Indicator Date hidden'!D160)</f>
        <v>0</v>
      </c>
      <c r="D159" s="127">
        <f>IF('Indicator Date hidden'!E160="x","x",D$2-'Indicator Date hidden'!E160)</f>
        <v>0</v>
      </c>
      <c r="E159" s="127">
        <f>IF('Indicator Date hidden'!F160="x","x",E$2-'Indicator Date hidden'!F160)</f>
        <v>0</v>
      </c>
      <c r="F159" s="127">
        <f>IF('Indicator Date hidden'!G160="x","x",F$2-'Indicator Date hidden'!G160)</f>
        <v>0</v>
      </c>
      <c r="G159" s="127">
        <f>IF('Indicator Date hidden'!H160="x","x",G$2-'Indicator Date hidden'!H160)</f>
        <v>0</v>
      </c>
      <c r="H159" s="127">
        <f>IF('Indicator Date hidden'!I160="x","x",H$2-'Indicator Date hidden'!I160)</f>
        <v>2</v>
      </c>
      <c r="I159" s="127">
        <f>IF('Indicator Date hidden'!J160="x","x",I$2-'Indicator Date hidden'!J160)</f>
        <v>0</v>
      </c>
      <c r="J159" s="127">
        <f>IF('Indicator Date hidden'!K160="x","x",J$2-'Indicator Date hidden'!K160)</f>
        <v>0</v>
      </c>
      <c r="K159" s="127">
        <f>IF('Indicator Date hidden'!L160="x","x",K$2-'Indicator Date hidden'!L160)</f>
        <v>0</v>
      </c>
      <c r="L159" s="127">
        <f>IF('Indicator Date hidden'!M160="x","x",L$2-'Indicator Date hidden'!M160)</f>
        <v>0</v>
      </c>
      <c r="M159" s="127">
        <f>IF('Indicator Date hidden'!N160="x","x",M$2-'Indicator Date hidden'!N160)</f>
        <v>0</v>
      </c>
      <c r="N159" s="127">
        <f>IF('Indicator Date hidden'!O160="x","x",N$2-'Indicator Date hidden'!O160)</f>
        <v>0</v>
      </c>
      <c r="O159" s="127">
        <f>IF('Indicator Date hidden'!P160="x","x",O$2-'Indicator Date hidden'!P160)</f>
        <v>0</v>
      </c>
      <c r="P159" s="127">
        <f>IF('Indicator Date hidden'!Q160="x","x",P$2-'Indicator Date hidden'!Q160)</f>
        <v>0</v>
      </c>
      <c r="Q159" s="127">
        <f>IF('Indicator Date hidden'!R160="x","x",Q$2-'Indicator Date hidden'!R160)</f>
        <v>0</v>
      </c>
      <c r="R159" s="127">
        <f>IF('Indicator Date hidden'!S160="x","x",R$2-'Indicator Date hidden'!S160)</f>
        <v>0</v>
      </c>
      <c r="S159" s="127">
        <f>IF('Indicator Date hidden'!T160="x","x",S$2-'Indicator Date hidden'!T160)</f>
        <v>0</v>
      </c>
      <c r="T159" s="127">
        <f>IF('Indicator Date hidden'!U160="x","x",T$2-'Indicator Date hidden'!U160)</f>
        <v>0</v>
      </c>
      <c r="U159" s="127">
        <f>IF('Indicator Date hidden'!V160="x","x",U$2-'Indicator Date hidden'!V160)</f>
        <v>0</v>
      </c>
      <c r="V159" s="127">
        <f>IF('Indicator Date hidden'!W160="x","x",V$2-'Indicator Date hidden'!W160)</f>
        <v>0</v>
      </c>
      <c r="W159" s="127">
        <f>IF('Indicator Date hidden'!X160="x","x",W$2-'Indicator Date hidden'!X160)</f>
        <v>0</v>
      </c>
      <c r="X159" s="127">
        <f>IF('Indicator Date hidden'!Y160="x","x",X$2-'Indicator Date hidden'!Y160)</f>
        <v>0</v>
      </c>
      <c r="Y159" s="127">
        <f>IF('Indicator Date hidden'!Z160="x","x",Y$2-'Indicator Date hidden'!Z160)</f>
        <v>0</v>
      </c>
      <c r="Z159" s="127">
        <f>IF('Indicator Date hidden'!AA160="x","x",Z$2-'Indicator Date hidden'!AA160)</f>
        <v>0</v>
      </c>
      <c r="AA159" s="127">
        <f>IF('Indicator Date hidden'!AB160="x","x",AA$2-'Indicator Date hidden'!AB160)</f>
        <v>0</v>
      </c>
      <c r="AB159" s="127">
        <f>IF('Indicator Date hidden'!AC160="x","x",AB$2-'Indicator Date hidden'!AC160)</f>
        <v>0</v>
      </c>
      <c r="AC159" s="127">
        <f>IF('Indicator Date hidden'!AD160="x","x",AC$2-'Indicator Date hidden'!AD160)</f>
        <v>0</v>
      </c>
      <c r="AD159" s="127">
        <f>IF('Indicator Date hidden'!AE160="x","x",AD$2-'Indicator Date hidden'!AE160)</f>
        <v>0</v>
      </c>
      <c r="AE159" s="127">
        <f>IF('Indicator Date hidden'!AF160="x","x",AE$2-'Indicator Date hidden'!AF160)</f>
        <v>0</v>
      </c>
      <c r="AF159" s="127">
        <f>IF('Indicator Date hidden'!AG160="x","x",AF$2-'Indicator Date hidden'!AG160)</f>
        <v>0</v>
      </c>
      <c r="AG159" s="127">
        <f>IF('Indicator Date hidden'!AH160="x","x",AG$2-'Indicator Date hidden'!AH160)</f>
        <v>0</v>
      </c>
      <c r="AH159" s="127">
        <f>IF('Indicator Date hidden'!AI160="x","x",AH$2-'Indicator Date hidden'!AI160)</f>
        <v>0</v>
      </c>
      <c r="AI159" s="127">
        <f>IF('Indicator Date hidden'!AJ160="x","x",AI$2-'Indicator Date hidden'!AJ160)</f>
        <v>0</v>
      </c>
      <c r="AJ159" s="127">
        <f>IF('Indicator Date hidden'!AK160="x","x",AJ$2-'Indicator Date hidden'!AK160)</f>
        <v>0</v>
      </c>
      <c r="AK159" s="127">
        <f>IF('Indicator Date hidden'!AL160="x","x",AK$2-'Indicator Date hidden'!AL160)</f>
        <v>0</v>
      </c>
      <c r="AL159" s="127">
        <f>IF('Indicator Date hidden'!AM160="x","x",AL$2-'Indicator Date hidden'!AM160)</f>
        <v>0</v>
      </c>
      <c r="AM159" s="127">
        <f>IF('Indicator Date hidden'!AN160="x","x",AM$2-'Indicator Date hidden'!AN160)</f>
        <v>0</v>
      </c>
      <c r="AN159" s="127">
        <f>IF('Indicator Date hidden'!AO160="x","x",AN$2-'Indicator Date hidden'!AO160)</f>
        <v>0</v>
      </c>
      <c r="AO159" s="127">
        <f>IF('Indicator Date hidden'!AP160="x","x",AO$2-'Indicator Date hidden'!AP160)</f>
        <v>0</v>
      </c>
      <c r="AP159" s="127">
        <f>IF('Indicator Date hidden'!AQ160="x","x",AP$2-'Indicator Date hidden'!AQ160)</f>
        <v>0</v>
      </c>
      <c r="AQ159" s="127">
        <f>IF('Indicator Date hidden'!AR160="x","x",AQ$2-'Indicator Date hidden'!AR160)</f>
        <v>0</v>
      </c>
      <c r="AR159" s="127">
        <f>IF('Indicator Date hidden'!AS160="x","x",AR$2-'Indicator Date hidden'!AS160)</f>
        <v>0</v>
      </c>
      <c r="AS159" s="127">
        <f>IF('Indicator Date hidden'!AT160="x","x",AS$2-'Indicator Date hidden'!AT160)</f>
        <v>0</v>
      </c>
      <c r="AT159" s="127">
        <f>IF('Indicator Date hidden'!AU160="x","x",AT$2-'Indicator Date hidden'!AU160)</f>
        <v>0</v>
      </c>
      <c r="AU159">
        <f t="shared" si="10"/>
        <v>2</v>
      </c>
      <c r="AV159" s="129">
        <f t="shared" si="11"/>
        <v>5.2631578947368418E-2</v>
      </c>
      <c r="AW159">
        <f t="shared" si="12"/>
        <v>1</v>
      </c>
      <c r="AX159" s="129" t="e">
        <f t="shared" ca="1" si="13"/>
        <v>#NAME?</v>
      </c>
      <c r="AY159" s="130">
        <f t="shared" si="14"/>
        <v>0</v>
      </c>
    </row>
    <row r="160" spans="1:51" ht="15.75" customHeight="1" x14ac:dyDescent="0.25">
      <c r="A160" s="47" t="s">
        <v>429</v>
      </c>
      <c r="B160" s="127">
        <f>IF('Indicator Date hidden'!C161="x","x",B$2-'Indicator Date hidden'!C161)</f>
        <v>0</v>
      </c>
      <c r="C160" s="127">
        <f>IF('Indicator Date hidden'!D161="x","x",C$2-'Indicator Date hidden'!D161)</f>
        <v>0</v>
      </c>
      <c r="D160" s="127">
        <f>IF('Indicator Date hidden'!E161="x","x",D$2-'Indicator Date hidden'!E161)</f>
        <v>0</v>
      </c>
      <c r="E160" s="127">
        <f>IF('Indicator Date hidden'!F161="x","x",E$2-'Indicator Date hidden'!F161)</f>
        <v>0</v>
      </c>
      <c r="F160" s="127">
        <f>IF('Indicator Date hidden'!G161="x","x",F$2-'Indicator Date hidden'!G161)</f>
        <v>0</v>
      </c>
      <c r="G160" s="127">
        <f>IF('Indicator Date hidden'!H161="x","x",G$2-'Indicator Date hidden'!H161)</f>
        <v>0</v>
      </c>
      <c r="H160" s="127">
        <f>IF('Indicator Date hidden'!I161="x","x",H$2-'Indicator Date hidden'!I161)</f>
        <v>2</v>
      </c>
      <c r="I160" s="127">
        <f>IF('Indicator Date hidden'!J161="x","x",I$2-'Indicator Date hidden'!J161)</f>
        <v>0</v>
      </c>
      <c r="J160" s="127">
        <f>IF('Indicator Date hidden'!K161="x","x",J$2-'Indicator Date hidden'!K161)</f>
        <v>0</v>
      </c>
      <c r="K160" s="127">
        <f>IF('Indicator Date hidden'!L161="x","x",K$2-'Indicator Date hidden'!L161)</f>
        <v>0</v>
      </c>
      <c r="L160" s="127">
        <f>IF('Indicator Date hidden'!M161="x","x",L$2-'Indicator Date hidden'!M161)</f>
        <v>0</v>
      </c>
      <c r="M160" s="127">
        <f>IF('Indicator Date hidden'!N161="x","x",M$2-'Indicator Date hidden'!N161)</f>
        <v>0</v>
      </c>
      <c r="N160" s="127">
        <f>IF('Indicator Date hidden'!O161="x","x",N$2-'Indicator Date hidden'!O161)</f>
        <v>0</v>
      </c>
      <c r="O160" s="127">
        <f>IF('Indicator Date hidden'!P161="x","x",O$2-'Indicator Date hidden'!P161)</f>
        <v>0</v>
      </c>
      <c r="P160" s="127">
        <f>IF('Indicator Date hidden'!Q161="x","x",P$2-'Indicator Date hidden'!Q161)</f>
        <v>0</v>
      </c>
      <c r="Q160" s="127">
        <f>IF('Indicator Date hidden'!R161="x","x",Q$2-'Indicator Date hidden'!R161)</f>
        <v>0</v>
      </c>
      <c r="R160" s="127">
        <f>IF('Indicator Date hidden'!S161="x","x",R$2-'Indicator Date hidden'!S161)</f>
        <v>0</v>
      </c>
      <c r="S160" s="127">
        <f>IF('Indicator Date hidden'!T161="x","x",S$2-'Indicator Date hidden'!T161)</f>
        <v>0</v>
      </c>
      <c r="T160" s="127">
        <f>IF('Indicator Date hidden'!U161="x","x",T$2-'Indicator Date hidden'!U161)</f>
        <v>0</v>
      </c>
      <c r="U160" s="127">
        <f>IF('Indicator Date hidden'!V161="x","x",U$2-'Indicator Date hidden'!V161)</f>
        <v>0</v>
      </c>
      <c r="V160" s="127">
        <f>IF('Indicator Date hidden'!W161="x","x",V$2-'Indicator Date hidden'!W161)</f>
        <v>0</v>
      </c>
      <c r="W160" s="127">
        <f>IF('Indicator Date hidden'!X161="x","x",W$2-'Indicator Date hidden'!X161)</f>
        <v>0</v>
      </c>
      <c r="X160" s="127">
        <f>IF('Indicator Date hidden'!Y161="x","x",X$2-'Indicator Date hidden'!Y161)</f>
        <v>0</v>
      </c>
      <c r="Y160" s="127">
        <f>IF('Indicator Date hidden'!Z161="x","x",Y$2-'Indicator Date hidden'!Z161)</f>
        <v>0</v>
      </c>
      <c r="Z160" s="127">
        <f>IF('Indicator Date hidden'!AA161="x","x",Z$2-'Indicator Date hidden'!AA161)</f>
        <v>0</v>
      </c>
      <c r="AA160" s="127">
        <f>IF('Indicator Date hidden'!AB161="x","x",AA$2-'Indicator Date hidden'!AB161)</f>
        <v>0</v>
      </c>
      <c r="AB160" s="127">
        <f>IF('Indicator Date hidden'!AC161="x","x",AB$2-'Indicator Date hidden'!AC161)</f>
        <v>0</v>
      </c>
      <c r="AC160" s="127">
        <f>IF('Indicator Date hidden'!AD161="x","x",AC$2-'Indicator Date hidden'!AD161)</f>
        <v>0</v>
      </c>
      <c r="AD160" s="127">
        <f>IF('Indicator Date hidden'!AE161="x","x",AD$2-'Indicator Date hidden'!AE161)</f>
        <v>0</v>
      </c>
      <c r="AE160" s="127">
        <f>IF('Indicator Date hidden'!AF161="x","x",AE$2-'Indicator Date hidden'!AF161)</f>
        <v>0</v>
      </c>
      <c r="AF160" s="127">
        <f>IF('Indicator Date hidden'!AG161="x","x",AF$2-'Indicator Date hidden'!AG161)</f>
        <v>0</v>
      </c>
      <c r="AG160" s="127">
        <f>IF('Indicator Date hidden'!AH161="x","x",AG$2-'Indicator Date hidden'!AH161)</f>
        <v>0</v>
      </c>
      <c r="AH160" s="127">
        <f>IF('Indicator Date hidden'!AI161="x","x",AH$2-'Indicator Date hidden'!AI161)</f>
        <v>0</v>
      </c>
      <c r="AI160" s="127">
        <f>IF('Indicator Date hidden'!AJ161="x","x",AI$2-'Indicator Date hidden'!AJ161)</f>
        <v>0</v>
      </c>
      <c r="AJ160" s="127">
        <f>IF('Indicator Date hidden'!AK161="x","x",AJ$2-'Indicator Date hidden'!AK161)</f>
        <v>0</v>
      </c>
      <c r="AK160" s="127">
        <f>IF('Indicator Date hidden'!AL161="x","x",AK$2-'Indicator Date hidden'!AL161)</f>
        <v>0</v>
      </c>
      <c r="AL160" s="127">
        <f>IF('Indicator Date hidden'!AM161="x","x",AL$2-'Indicator Date hidden'!AM161)</f>
        <v>0</v>
      </c>
      <c r="AM160" s="127">
        <f>IF('Indicator Date hidden'!AN161="x","x",AM$2-'Indicator Date hidden'!AN161)</f>
        <v>0</v>
      </c>
      <c r="AN160" s="127">
        <f>IF('Indicator Date hidden'!AO161="x","x",AN$2-'Indicator Date hidden'!AO161)</f>
        <v>0</v>
      </c>
      <c r="AO160" s="127">
        <f>IF('Indicator Date hidden'!AP161="x","x",AO$2-'Indicator Date hidden'!AP161)</f>
        <v>0</v>
      </c>
      <c r="AP160" s="127">
        <f>IF('Indicator Date hidden'!AQ161="x","x",AP$2-'Indicator Date hidden'!AQ161)</f>
        <v>0</v>
      </c>
      <c r="AQ160" s="127">
        <f>IF('Indicator Date hidden'!AR161="x","x",AQ$2-'Indicator Date hidden'!AR161)</f>
        <v>0</v>
      </c>
      <c r="AR160" s="127">
        <f>IF('Indicator Date hidden'!AS161="x","x",AR$2-'Indicator Date hidden'!AS161)</f>
        <v>0</v>
      </c>
      <c r="AS160" s="127">
        <f>IF('Indicator Date hidden'!AT161="x","x",AS$2-'Indicator Date hidden'!AT161)</f>
        <v>0</v>
      </c>
      <c r="AT160" s="127">
        <f>IF('Indicator Date hidden'!AU161="x","x",AT$2-'Indicator Date hidden'!AU161)</f>
        <v>0</v>
      </c>
      <c r="AU160">
        <f t="shared" si="10"/>
        <v>2</v>
      </c>
      <c r="AV160" s="129">
        <f t="shared" si="11"/>
        <v>5.2631578947368418E-2</v>
      </c>
      <c r="AW160">
        <f t="shared" si="12"/>
        <v>1</v>
      </c>
      <c r="AX160" s="129" t="e">
        <f t="shared" ca="1" si="13"/>
        <v>#NAME?</v>
      </c>
      <c r="AY160" s="130">
        <f t="shared" si="14"/>
        <v>0</v>
      </c>
    </row>
    <row r="161" spans="1:51" ht="15.75" customHeight="1" x14ac:dyDescent="0.25">
      <c r="A161" s="47" t="s">
        <v>431</v>
      </c>
      <c r="B161" s="127">
        <f>IF('Indicator Date hidden'!C162="x","x",B$2-'Indicator Date hidden'!C162)</f>
        <v>0</v>
      </c>
      <c r="C161" s="127">
        <f>IF('Indicator Date hidden'!D162="x","x",C$2-'Indicator Date hidden'!D162)</f>
        <v>0</v>
      </c>
      <c r="D161" s="127">
        <f>IF('Indicator Date hidden'!E162="x","x",D$2-'Indicator Date hidden'!E162)</f>
        <v>0</v>
      </c>
      <c r="E161" s="127">
        <f>IF('Indicator Date hidden'!F162="x","x",E$2-'Indicator Date hidden'!F162)</f>
        <v>0</v>
      </c>
      <c r="F161" s="127">
        <f>IF('Indicator Date hidden'!G162="x","x",F$2-'Indicator Date hidden'!G162)</f>
        <v>0</v>
      </c>
      <c r="G161" s="127">
        <f>IF('Indicator Date hidden'!H162="x","x",G$2-'Indicator Date hidden'!H162)</f>
        <v>0</v>
      </c>
      <c r="H161" s="127">
        <f>IF('Indicator Date hidden'!I162="x","x",H$2-'Indicator Date hidden'!I162)</f>
        <v>2</v>
      </c>
      <c r="I161" s="127">
        <f>IF('Indicator Date hidden'!J162="x","x",I$2-'Indicator Date hidden'!J162)</f>
        <v>0</v>
      </c>
      <c r="J161" s="127">
        <f>IF('Indicator Date hidden'!K162="x","x",J$2-'Indicator Date hidden'!K162)</f>
        <v>0</v>
      </c>
      <c r="K161" s="127">
        <f>IF('Indicator Date hidden'!L162="x","x",K$2-'Indicator Date hidden'!L162)</f>
        <v>0</v>
      </c>
      <c r="L161" s="127">
        <f>IF('Indicator Date hidden'!M162="x","x",L$2-'Indicator Date hidden'!M162)</f>
        <v>0</v>
      </c>
      <c r="M161" s="127">
        <f>IF('Indicator Date hidden'!N162="x","x",M$2-'Indicator Date hidden'!N162)</f>
        <v>0</v>
      </c>
      <c r="N161" s="127">
        <f>IF('Indicator Date hidden'!O162="x","x",N$2-'Indicator Date hidden'!O162)</f>
        <v>0</v>
      </c>
      <c r="O161" s="127">
        <f>IF('Indicator Date hidden'!P162="x","x",O$2-'Indicator Date hidden'!P162)</f>
        <v>0</v>
      </c>
      <c r="P161" s="127">
        <f>IF('Indicator Date hidden'!Q162="x","x",P$2-'Indicator Date hidden'!Q162)</f>
        <v>0</v>
      </c>
      <c r="Q161" s="127">
        <f>IF('Indicator Date hidden'!R162="x","x",Q$2-'Indicator Date hidden'!R162)</f>
        <v>0</v>
      </c>
      <c r="R161" s="127">
        <f>IF('Indicator Date hidden'!S162="x","x",R$2-'Indicator Date hidden'!S162)</f>
        <v>0</v>
      </c>
      <c r="S161" s="127">
        <f>IF('Indicator Date hidden'!T162="x","x",S$2-'Indicator Date hidden'!T162)</f>
        <v>0</v>
      </c>
      <c r="T161" s="127">
        <f>IF('Indicator Date hidden'!U162="x","x",T$2-'Indicator Date hidden'!U162)</f>
        <v>0</v>
      </c>
      <c r="U161" s="127">
        <f>IF('Indicator Date hidden'!V162="x","x",U$2-'Indicator Date hidden'!V162)</f>
        <v>0</v>
      </c>
      <c r="V161" s="127">
        <f>IF('Indicator Date hidden'!W162="x","x",V$2-'Indicator Date hidden'!W162)</f>
        <v>0</v>
      </c>
      <c r="W161" s="127">
        <f>IF('Indicator Date hidden'!X162="x","x",W$2-'Indicator Date hidden'!X162)</f>
        <v>0</v>
      </c>
      <c r="X161" s="127">
        <f>IF('Indicator Date hidden'!Y162="x","x",X$2-'Indicator Date hidden'!Y162)</f>
        <v>0</v>
      </c>
      <c r="Y161" s="127">
        <f>IF('Indicator Date hidden'!Z162="x","x",Y$2-'Indicator Date hidden'!Z162)</f>
        <v>0</v>
      </c>
      <c r="Z161" s="127">
        <f>IF('Indicator Date hidden'!AA162="x","x",Z$2-'Indicator Date hidden'!AA162)</f>
        <v>0</v>
      </c>
      <c r="AA161" s="127">
        <f>IF('Indicator Date hidden'!AB162="x","x",AA$2-'Indicator Date hidden'!AB162)</f>
        <v>0</v>
      </c>
      <c r="AB161" s="127">
        <f>IF('Indicator Date hidden'!AC162="x","x",AB$2-'Indicator Date hidden'!AC162)</f>
        <v>0</v>
      </c>
      <c r="AC161" s="127">
        <f>IF('Indicator Date hidden'!AD162="x","x",AC$2-'Indicator Date hidden'!AD162)</f>
        <v>0</v>
      </c>
      <c r="AD161" s="127">
        <f>IF('Indicator Date hidden'!AE162="x","x",AD$2-'Indicator Date hidden'!AE162)</f>
        <v>0</v>
      </c>
      <c r="AE161" s="127">
        <f>IF('Indicator Date hidden'!AF162="x","x",AE$2-'Indicator Date hidden'!AF162)</f>
        <v>0</v>
      </c>
      <c r="AF161" s="127">
        <f>IF('Indicator Date hidden'!AG162="x","x",AF$2-'Indicator Date hidden'!AG162)</f>
        <v>0</v>
      </c>
      <c r="AG161" s="127">
        <f>IF('Indicator Date hidden'!AH162="x","x",AG$2-'Indicator Date hidden'!AH162)</f>
        <v>0</v>
      </c>
      <c r="AH161" s="127">
        <f>IF('Indicator Date hidden'!AI162="x","x",AH$2-'Indicator Date hidden'!AI162)</f>
        <v>0</v>
      </c>
      <c r="AI161" s="127">
        <f>IF('Indicator Date hidden'!AJ162="x","x",AI$2-'Indicator Date hidden'!AJ162)</f>
        <v>0</v>
      </c>
      <c r="AJ161" s="127">
        <f>IF('Indicator Date hidden'!AK162="x","x",AJ$2-'Indicator Date hidden'!AK162)</f>
        <v>0</v>
      </c>
      <c r="AK161" s="127">
        <f>IF('Indicator Date hidden'!AL162="x","x",AK$2-'Indicator Date hidden'!AL162)</f>
        <v>0</v>
      </c>
      <c r="AL161" s="127">
        <f>IF('Indicator Date hidden'!AM162="x","x",AL$2-'Indicator Date hidden'!AM162)</f>
        <v>0</v>
      </c>
      <c r="AM161" s="127">
        <f>IF('Indicator Date hidden'!AN162="x","x",AM$2-'Indicator Date hidden'!AN162)</f>
        <v>0</v>
      </c>
      <c r="AN161" s="127">
        <f>IF('Indicator Date hidden'!AO162="x","x",AN$2-'Indicator Date hidden'!AO162)</f>
        <v>0</v>
      </c>
      <c r="AO161" s="127">
        <f>IF('Indicator Date hidden'!AP162="x","x",AO$2-'Indicator Date hidden'!AP162)</f>
        <v>0</v>
      </c>
      <c r="AP161" s="127">
        <f>IF('Indicator Date hidden'!AQ162="x","x",AP$2-'Indicator Date hidden'!AQ162)</f>
        <v>0</v>
      </c>
      <c r="AQ161" s="127">
        <f>IF('Indicator Date hidden'!AR162="x","x",AQ$2-'Indicator Date hidden'!AR162)</f>
        <v>0</v>
      </c>
      <c r="AR161" s="127">
        <f>IF('Indicator Date hidden'!AS162="x","x",AR$2-'Indicator Date hidden'!AS162)</f>
        <v>0</v>
      </c>
      <c r="AS161" s="127">
        <f>IF('Indicator Date hidden'!AT162="x","x",AS$2-'Indicator Date hidden'!AT162)</f>
        <v>0</v>
      </c>
      <c r="AT161" s="127">
        <f>IF('Indicator Date hidden'!AU162="x","x",AT$2-'Indicator Date hidden'!AU162)</f>
        <v>0</v>
      </c>
      <c r="AU161">
        <f t="shared" si="10"/>
        <v>2</v>
      </c>
      <c r="AV161" s="129">
        <f t="shared" si="11"/>
        <v>5.2631578947368418E-2</v>
      </c>
      <c r="AW161">
        <f t="shared" si="12"/>
        <v>1</v>
      </c>
      <c r="AX161" s="129" t="e">
        <f t="shared" ca="1" si="13"/>
        <v>#NAME?</v>
      </c>
      <c r="AY161" s="130">
        <f t="shared" si="14"/>
        <v>0</v>
      </c>
    </row>
    <row r="162" spans="1:51" ht="15.75" customHeight="1" x14ac:dyDescent="0.25">
      <c r="A162" s="47" t="s">
        <v>433</v>
      </c>
      <c r="B162" s="127">
        <f>IF('Indicator Date hidden'!C163="x","x",B$2-'Indicator Date hidden'!C163)</f>
        <v>0</v>
      </c>
      <c r="C162" s="127">
        <f>IF('Indicator Date hidden'!D163="x","x",C$2-'Indicator Date hidden'!D163)</f>
        <v>0</v>
      </c>
      <c r="D162" s="127">
        <f>IF('Indicator Date hidden'!E163="x","x",D$2-'Indicator Date hidden'!E163)</f>
        <v>0</v>
      </c>
      <c r="E162" s="127">
        <f>IF('Indicator Date hidden'!F163="x","x",E$2-'Indicator Date hidden'!F163)</f>
        <v>0</v>
      </c>
      <c r="F162" s="127">
        <f>IF('Indicator Date hidden'!G163="x","x",F$2-'Indicator Date hidden'!G163)</f>
        <v>0</v>
      </c>
      <c r="G162" s="127">
        <f>IF('Indicator Date hidden'!H163="x","x",G$2-'Indicator Date hidden'!H163)</f>
        <v>0</v>
      </c>
      <c r="H162" s="127">
        <f>IF('Indicator Date hidden'!I163="x","x",H$2-'Indicator Date hidden'!I163)</f>
        <v>2</v>
      </c>
      <c r="I162" s="127">
        <f>IF('Indicator Date hidden'!J163="x","x",I$2-'Indicator Date hidden'!J163)</f>
        <v>0</v>
      </c>
      <c r="J162" s="127">
        <f>IF('Indicator Date hidden'!K163="x","x",J$2-'Indicator Date hidden'!K163)</f>
        <v>0</v>
      </c>
      <c r="K162" s="127">
        <f>IF('Indicator Date hidden'!L163="x","x",K$2-'Indicator Date hidden'!L163)</f>
        <v>0</v>
      </c>
      <c r="L162" s="127">
        <f>IF('Indicator Date hidden'!M163="x","x",L$2-'Indicator Date hidden'!M163)</f>
        <v>0</v>
      </c>
      <c r="M162" s="127">
        <f>IF('Indicator Date hidden'!N163="x","x",M$2-'Indicator Date hidden'!N163)</f>
        <v>0</v>
      </c>
      <c r="N162" s="127">
        <f>IF('Indicator Date hidden'!O163="x","x",N$2-'Indicator Date hidden'!O163)</f>
        <v>0</v>
      </c>
      <c r="O162" s="127">
        <f>IF('Indicator Date hidden'!P163="x","x",O$2-'Indicator Date hidden'!P163)</f>
        <v>0</v>
      </c>
      <c r="P162" s="127">
        <f>IF('Indicator Date hidden'!Q163="x","x",P$2-'Indicator Date hidden'!Q163)</f>
        <v>0</v>
      </c>
      <c r="Q162" s="127">
        <f>IF('Indicator Date hidden'!R163="x","x",Q$2-'Indicator Date hidden'!R163)</f>
        <v>0</v>
      </c>
      <c r="R162" s="127">
        <f>IF('Indicator Date hidden'!S163="x","x",R$2-'Indicator Date hidden'!S163)</f>
        <v>0</v>
      </c>
      <c r="S162" s="127">
        <f>IF('Indicator Date hidden'!T163="x","x",S$2-'Indicator Date hidden'!T163)</f>
        <v>0</v>
      </c>
      <c r="T162" s="127">
        <f>IF('Indicator Date hidden'!U163="x","x",T$2-'Indicator Date hidden'!U163)</f>
        <v>0</v>
      </c>
      <c r="U162" s="127">
        <f>IF('Indicator Date hidden'!V163="x","x",U$2-'Indicator Date hidden'!V163)</f>
        <v>0</v>
      </c>
      <c r="V162" s="127">
        <f>IF('Indicator Date hidden'!W163="x","x",V$2-'Indicator Date hidden'!W163)</f>
        <v>0</v>
      </c>
      <c r="W162" s="127">
        <f>IF('Indicator Date hidden'!X163="x","x",W$2-'Indicator Date hidden'!X163)</f>
        <v>0</v>
      </c>
      <c r="X162" s="127">
        <f>IF('Indicator Date hidden'!Y163="x","x",X$2-'Indicator Date hidden'!Y163)</f>
        <v>0</v>
      </c>
      <c r="Y162" s="127">
        <f>IF('Indicator Date hidden'!Z163="x","x",Y$2-'Indicator Date hidden'!Z163)</f>
        <v>0</v>
      </c>
      <c r="Z162" s="127">
        <f>IF('Indicator Date hidden'!AA163="x","x",Z$2-'Indicator Date hidden'!AA163)</f>
        <v>0</v>
      </c>
      <c r="AA162" s="127">
        <f>IF('Indicator Date hidden'!AB163="x","x",AA$2-'Indicator Date hidden'!AB163)</f>
        <v>0</v>
      </c>
      <c r="AB162" s="127">
        <f>IF('Indicator Date hidden'!AC163="x","x",AB$2-'Indicator Date hidden'!AC163)</f>
        <v>0</v>
      </c>
      <c r="AC162" s="127">
        <f>IF('Indicator Date hidden'!AD163="x","x",AC$2-'Indicator Date hidden'!AD163)</f>
        <v>0</v>
      </c>
      <c r="AD162" s="127">
        <f>IF('Indicator Date hidden'!AE163="x","x",AD$2-'Indicator Date hidden'!AE163)</f>
        <v>0</v>
      </c>
      <c r="AE162" s="127">
        <f>IF('Indicator Date hidden'!AF163="x","x",AE$2-'Indicator Date hidden'!AF163)</f>
        <v>0</v>
      </c>
      <c r="AF162" s="127">
        <f>IF('Indicator Date hidden'!AG163="x","x",AF$2-'Indicator Date hidden'!AG163)</f>
        <v>0</v>
      </c>
      <c r="AG162" s="127">
        <f>IF('Indicator Date hidden'!AH163="x","x",AG$2-'Indicator Date hidden'!AH163)</f>
        <v>0</v>
      </c>
      <c r="AH162" s="127">
        <f>IF('Indicator Date hidden'!AI163="x","x",AH$2-'Indicator Date hidden'!AI163)</f>
        <v>0</v>
      </c>
      <c r="AI162" s="127">
        <f>IF('Indicator Date hidden'!AJ163="x","x",AI$2-'Indicator Date hidden'!AJ163)</f>
        <v>0</v>
      </c>
      <c r="AJ162" s="127">
        <f>IF('Indicator Date hidden'!AK163="x","x",AJ$2-'Indicator Date hidden'!AK163)</f>
        <v>0</v>
      </c>
      <c r="AK162" s="127">
        <f>IF('Indicator Date hidden'!AL163="x","x",AK$2-'Indicator Date hidden'!AL163)</f>
        <v>0</v>
      </c>
      <c r="AL162" s="127">
        <f>IF('Indicator Date hidden'!AM163="x","x",AL$2-'Indicator Date hidden'!AM163)</f>
        <v>0</v>
      </c>
      <c r="AM162" s="127">
        <f>IF('Indicator Date hidden'!AN163="x","x",AM$2-'Indicator Date hidden'!AN163)</f>
        <v>0</v>
      </c>
      <c r="AN162" s="127">
        <f>IF('Indicator Date hidden'!AO163="x","x",AN$2-'Indicator Date hidden'!AO163)</f>
        <v>0</v>
      </c>
      <c r="AO162" s="127">
        <f>IF('Indicator Date hidden'!AP163="x","x",AO$2-'Indicator Date hidden'!AP163)</f>
        <v>0</v>
      </c>
      <c r="AP162" s="127">
        <f>IF('Indicator Date hidden'!AQ163="x","x",AP$2-'Indicator Date hidden'!AQ163)</f>
        <v>0</v>
      </c>
      <c r="AQ162" s="127">
        <f>IF('Indicator Date hidden'!AR163="x","x",AQ$2-'Indicator Date hidden'!AR163)</f>
        <v>0</v>
      </c>
      <c r="AR162" s="127">
        <f>IF('Indicator Date hidden'!AS163="x","x",AR$2-'Indicator Date hidden'!AS163)</f>
        <v>0</v>
      </c>
      <c r="AS162" s="127">
        <f>IF('Indicator Date hidden'!AT163="x","x",AS$2-'Indicator Date hidden'!AT163)</f>
        <v>0</v>
      </c>
      <c r="AT162" s="127">
        <f>IF('Indicator Date hidden'!AU163="x","x",AT$2-'Indicator Date hidden'!AU163)</f>
        <v>0</v>
      </c>
      <c r="AU162">
        <f t="shared" si="10"/>
        <v>2</v>
      </c>
      <c r="AV162" s="129">
        <f t="shared" si="11"/>
        <v>5.2631578947368418E-2</v>
      </c>
      <c r="AW162">
        <f t="shared" si="12"/>
        <v>1</v>
      </c>
      <c r="AX162" s="129" t="e">
        <f t="shared" ca="1" si="13"/>
        <v>#NAME?</v>
      </c>
      <c r="AY162" s="130">
        <f t="shared" si="14"/>
        <v>0</v>
      </c>
    </row>
    <row r="163" spans="1:51" ht="15.75" customHeight="1" x14ac:dyDescent="0.25">
      <c r="A163" s="47" t="s">
        <v>436</v>
      </c>
      <c r="B163" s="127">
        <f>IF('Indicator Date hidden'!C164="x","x",B$2-'Indicator Date hidden'!C164)</f>
        <v>0</v>
      </c>
      <c r="C163" s="127">
        <f>IF('Indicator Date hidden'!D164="x","x",C$2-'Indicator Date hidden'!D164)</f>
        <v>0</v>
      </c>
      <c r="D163" s="127">
        <f>IF('Indicator Date hidden'!E164="x","x",D$2-'Indicator Date hidden'!E164)</f>
        <v>0</v>
      </c>
      <c r="E163" s="127">
        <f>IF('Indicator Date hidden'!F164="x","x",E$2-'Indicator Date hidden'!F164)</f>
        <v>0</v>
      </c>
      <c r="F163" s="127">
        <f>IF('Indicator Date hidden'!G164="x","x",F$2-'Indicator Date hidden'!G164)</f>
        <v>0</v>
      </c>
      <c r="G163" s="127">
        <f>IF('Indicator Date hidden'!H164="x","x",G$2-'Indicator Date hidden'!H164)</f>
        <v>0</v>
      </c>
      <c r="H163" s="127">
        <f>IF('Indicator Date hidden'!I164="x","x",H$2-'Indicator Date hidden'!I164)</f>
        <v>2</v>
      </c>
      <c r="I163" s="127">
        <f>IF('Indicator Date hidden'!J164="x","x",I$2-'Indicator Date hidden'!J164)</f>
        <v>0</v>
      </c>
      <c r="J163" s="127">
        <f>IF('Indicator Date hidden'!K164="x","x",J$2-'Indicator Date hidden'!K164)</f>
        <v>0</v>
      </c>
      <c r="K163" s="127">
        <f>IF('Indicator Date hidden'!L164="x","x",K$2-'Indicator Date hidden'!L164)</f>
        <v>0</v>
      </c>
      <c r="L163" s="127">
        <f>IF('Indicator Date hidden'!M164="x","x",L$2-'Indicator Date hidden'!M164)</f>
        <v>0</v>
      </c>
      <c r="M163" s="127">
        <f>IF('Indicator Date hidden'!N164="x","x",M$2-'Indicator Date hidden'!N164)</f>
        <v>0</v>
      </c>
      <c r="N163" s="127">
        <f>IF('Indicator Date hidden'!O164="x","x",N$2-'Indicator Date hidden'!O164)</f>
        <v>0</v>
      </c>
      <c r="O163" s="127">
        <f>IF('Indicator Date hidden'!P164="x","x",O$2-'Indicator Date hidden'!P164)</f>
        <v>0</v>
      </c>
      <c r="P163" s="127">
        <f>IF('Indicator Date hidden'!Q164="x","x",P$2-'Indicator Date hidden'!Q164)</f>
        <v>0</v>
      </c>
      <c r="Q163" s="127">
        <f>IF('Indicator Date hidden'!R164="x","x",Q$2-'Indicator Date hidden'!R164)</f>
        <v>0</v>
      </c>
      <c r="R163" s="127">
        <f>IF('Indicator Date hidden'!S164="x","x",R$2-'Indicator Date hidden'!S164)</f>
        <v>0</v>
      </c>
      <c r="S163" s="127">
        <f>IF('Indicator Date hidden'!T164="x","x",S$2-'Indicator Date hidden'!T164)</f>
        <v>0</v>
      </c>
      <c r="T163" s="127">
        <f>IF('Indicator Date hidden'!U164="x","x",T$2-'Indicator Date hidden'!U164)</f>
        <v>0</v>
      </c>
      <c r="U163" s="127">
        <f>IF('Indicator Date hidden'!V164="x","x",U$2-'Indicator Date hidden'!V164)</f>
        <v>0</v>
      </c>
      <c r="V163" s="127">
        <f>IF('Indicator Date hidden'!W164="x","x",V$2-'Indicator Date hidden'!W164)</f>
        <v>0</v>
      </c>
      <c r="W163" s="127">
        <f>IF('Indicator Date hidden'!X164="x","x",W$2-'Indicator Date hidden'!X164)</f>
        <v>0</v>
      </c>
      <c r="X163" s="127">
        <f>IF('Indicator Date hidden'!Y164="x","x",X$2-'Indicator Date hidden'!Y164)</f>
        <v>0</v>
      </c>
      <c r="Y163" s="127">
        <f>IF('Indicator Date hidden'!Z164="x","x",Y$2-'Indicator Date hidden'!Z164)</f>
        <v>0</v>
      </c>
      <c r="Z163" s="127">
        <f>IF('Indicator Date hidden'!AA164="x","x",Z$2-'Indicator Date hidden'!AA164)</f>
        <v>0</v>
      </c>
      <c r="AA163" s="127">
        <f>IF('Indicator Date hidden'!AB164="x","x",AA$2-'Indicator Date hidden'!AB164)</f>
        <v>0</v>
      </c>
      <c r="AB163" s="127">
        <f>IF('Indicator Date hidden'!AC164="x","x",AB$2-'Indicator Date hidden'!AC164)</f>
        <v>0</v>
      </c>
      <c r="AC163" s="127">
        <f>IF('Indicator Date hidden'!AD164="x","x",AC$2-'Indicator Date hidden'!AD164)</f>
        <v>0</v>
      </c>
      <c r="AD163" s="127">
        <f>IF('Indicator Date hidden'!AE164="x","x",AD$2-'Indicator Date hidden'!AE164)</f>
        <v>0</v>
      </c>
      <c r="AE163" s="127">
        <f>IF('Indicator Date hidden'!AF164="x","x",AE$2-'Indicator Date hidden'!AF164)</f>
        <v>0</v>
      </c>
      <c r="AF163" s="127">
        <f>IF('Indicator Date hidden'!AG164="x","x",AF$2-'Indicator Date hidden'!AG164)</f>
        <v>0</v>
      </c>
      <c r="AG163" s="127">
        <f>IF('Indicator Date hidden'!AH164="x","x",AG$2-'Indicator Date hidden'!AH164)</f>
        <v>0</v>
      </c>
      <c r="AH163" s="127">
        <f>IF('Indicator Date hidden'!AI164="x","x",AH$2-'Indicator Date hidden'!AI164)</f>
        <v>0</v>
      </c>
      <c r="AI163" s="127">
        <f>IF('Indicator Date hidden'!AJ164="x","x",AI$2-'Indicator Date hidden'!AJ164)</f>
        <v>0</v>
      </c>
      <c r="AJ163" s="127">
        <f>IF('Indicator Date hidden'!AK164="x","x",AJ$2-'Indicator Date hidden'!AK164)</f>
        <v>0</v>
      </c>
      <c r="AK163" s="127">
        <f>IF('Indicator Date hidden'!AL164="x","x",AK$2-'Indicator Date hidden'!AL164)</f>
        <v>0</v>
      </c>
      <c r="AL163" s="127">
        <f>IF('Indicator Date hidden'!AM164="x","x",AL$2-'Indicator Date hidden'!AM164)</f>
        <v>0</v>
      </c>
      <c r="AM163" s="127">
        <f>IF('Indicator Date hidden'!AN164="x","x",AM$2-'Indicator Date hidden'!AN164)</f>
        <v>0</v>
      </c>
      <c r="AN163" s="127">
        <f>IF('Indicator Date hidden'!AO164="x","x",AN$2-'Indicator Date hidden'!AO164)</f>
        <v>0</v>
      </c>
      <c r="AO163" s="127">
        <f>IF('Indicator Date hidden'!AP164="x","x",AO$2-'Indicator Date hidden'!AP164)</f>
        <v>0</v>
      </c>
      <c r="AP163" s="127">
        <f>IF('Indicator Date hidden'!AQ164="x","x",AP$2-'Indicator Date hidden'!AQ164)</f>
        <v>0</v>
      </c>
      <c r="AQ163" s="127">
        <f>IF('Indicator Date hidden'!AR164="x","x",AQ$2-'Indicator Date hidden'!AR164)</f>
        <v>0</v>
      </c>
      <c r="AR163" s="127">
        <f>IF('Indicator Date hidden'!AS164="x","x",AR$2-'Indicator Date hidden'!AS164)</f>
        <v>0</v>
      </c>
      <c r="AS163" s="127">
        <f>IF('Indicator Date hidden'!AT164="x","x",AS$2-'Indicator Date hidden'!AT164)</f>
        <v>0</v>
      </c>
      <c r="AT163" s="127">
        <f>IF('Indicator Date hidden'!AU164="x","x",AT$2-'Indicator Date hidden'!AU164)</f>
        <v>0</v>
      </c>
      <c r="AU163">
        <f t="shared" si="10"/>
        <v>2</v>
      </c>
      <c r="AV163" s="129">
        <f t="shared" si="11"/>
        <v>5.2631578947368418E-2</v>
      </c>
      <c r="AW163">
        <f t="shared" si="12"/>
        <v>1</v>
      </c>
      <c r="AX163" s="129" t="e">
        <f t="shared" ca="1" si="13"/>
        <v>#NAME?</v>
      </c>
      <c r="AY163" s="130">
        <f t="shared" si="14"/>
        <v>0</v>
      </c>
    </row>
    <row r="164" spans="1:51" ht="15.75" customHeight="1" x14ac:dyDescent="0.25">
      <c r="A164" s="47" t="s">
        <v>438</v>
      </c>
      <c r="B164" s="127">
        <f>IF('Indicator Date hidden'!C165="x","x",B$2-'Indicator Date hidden'!C165)</f>
        <v>0</v>
      </c>
      <c r="C164" s="127">
        <f>IF('Indicator Date hidden'!D165="x","x",C$2-'Indicator Date hidden'!D165)</f>
        <v>0</v>
      </c>
      <c r="D164" s="127">
        <f>IF('Indicator Date hidden'!E165="x","x",D$2-'Indicator Date hidden'!E165)</f>
        <v>0</v>
      </c>
      <c r="E164" s="127">
        <f>IF('Indicator Date hidden'!F165="x","x",E$2-'Indicator Date hidden'!F165)</f>
        <v>0</v>
      </c>
      <c r="F164" s="127">
        <f>IF('Indicator Date hidden'!G165="x","x",F$2-'Indicator Date hidden'!G165)</f>
        <v>0</v>
      </c>
      <c r="G164" s="127">
        <f>IF('Indicator Date hidden'!H165="x","x",G$2-'Indicator Date hidden'!H165)</f>
        <v>0</v>
      </c>
      <c r="H164" s="127">
        <f>IF('Indicator Date hidden'!I165="x","x",H$2-'Indicator Date hidden'!I165)</f>
        <v>2</v>
      </c>
      <c r="I164" s="127">
        <f>IF('Indicator Date hidden'!J165="x","x",I$2-'Indicator Date hidden'!J165)</f>
        <v>0</v>
      </c>
      <c r="J164" s="127">
        <f>IF('Indicator Date hidden'!K165="x","x",J$2-'Indicator Date hidden'!K165)</f>
        <v>0</v>
      </c>
      <c r="K164" s="127">
        <f>IF('Indicator Date hidden'!L165="x","x",K$2-'Indicator Date hidden'!L165)</f>
        <v>0</v>
      </c>
      <c r="L164" s="127">
        <f>IF('Indicator Date hidden'!M165="x","x",L$2-'Indicator Date hidden'!M165)</f>
        <v>0</v>
      </c>
      <c r="M164" s="127">
        <f>IF('Indicator Date hidden'!N165="x","x",M$2-'Indicator Date hidden'!N165)</f>
        <v>0</v>
      </c>
      <c r="N164" s="127">
        <f>IF('Indicator Date hidden'!O165="x","x",N$2-'Indicator Date hidden'!O165)</f>
        <v>0</v>
      </c>
      <c r="O164" s="127">
        <f>IF('Indicator Date hidden'!P165="x","x",O$2-'Indicator Date hidden'!P165)</f>
        <v>0</v>
      </c>
      <c r="P164" s="127">
        <f>IF('Indicator Date hidden'!Q165="x","x",P$2-'Indicator Date hidden'!Q165)</f>
        <v>0</v>
      </c>
      <c r="Q164" s="127">
        <f>IF('Indicator Date hidden'!R165="x","x",Q$2-'Indicator Date hidden'!R165)</f>
        <v>0</v>
      </c>
      <c r="R164" s="127">
        <f>IF('Indicator Date hidden'!S165="x","x",R$2-'Indicator Date hidden'!S165)</f>
        <v>0</v>
      </c>
      <c r="S164" s="127">
        <f>IF('Indicator Date hidden'!T165="x","x",S$2-'Indicator Date hidden'!T165)</f>
        <v>0</v>
      </c>
      <c r="T164" s="127">
        <f>IF('Indicator Date hidden'!U165="x","x",T$2-'Indicator Date hidden'!U165)</f>
        <v>0</v>
      </c>
      <c r="U164" s="127">
        <f>IF('Indicator Date hidden'!V165="x","x",U$2-'Indicator Date hidden'!V165)</f>
        <v>0</v>
      </c>
      <c r="V164" s="127">
        <f>IF('Indicator Date hidden'!W165="x","x",V$2-'Indicator Date hidden'!W165)</f>
        <v>0</v>
      </c>
      <c r="W164" s="127">
        <f>IF('Indicator Date hidden'!X165="x","x",W$2-'Indicator Date hidden'!X165)</f>
        <v>0</v>
      </c>
      <c r="X164" s="127">
        <f>IF('Indicator Date hidden'!Y165="x","x",X$2-'Indicator Date hidden'!Y165)</f>
        <v>0</v>
      </c>
      <c r="Y164" s="127">
        <f>IF('Indicator Date hidden'!Z165="x","x",Y$2-'Indicator Date hidden'!Z165)</f>
        <v>0</v>
      </c>
      <c r="Z164" s="127">
        <f>IF('Indicator Date hidden'!AA165="x","x",Z$2-'Indicator Date hidden'!AA165)</f>
        <v>0</v>
      </c>
      <c r="AA164" s="127">
        <f>IF('Indicator Date hidden'!AB165="x","x",AA$2-'Indicator Date hidden'!AB165)</f>
        <v>0</v>
      </c>
      <c r="AB164" s="127">
        <f>IF('Indicator Date hidden'!AC165="x","x",AB$2-'Indicator Date hidden'!AC165)</f>
        <v>0</v>
      </c>
      <c r="AC164" s="127">
        <f>IF('Indicator Date hidden'!AD165="x","x",AC$2-'Indicator Date hidden'!AD165)</f>
        <v>0</v>
      </c>
      <c r="AD164" s="127">
        <f>IF('Indicator Date hidden'!AE165="x","x",AD$2-'Indicator Date hidden'!AE165)</f>
        <v>0</v>
      </c>
      <c r="AE164" s="127">
        <f>IF('Indicator Date hidden'!AF165="x","x",AE$2-'Indicator Date hidden'!AF165)</f>
        <v>0</v>
      </c>
      <c r="AF164" s="127">
        <f>IF('Indicator Date hidden'!AG165="x","x",AF$2-'Indicator Date hidden'!AG165)</f>
        <v>0</v>
      </c>
      <c r="AG164" s="127">
        <f>IF('Indicator Date hidden'!AH165="x","x",AG$2-'Indicator Date hidden'!AH165)</f>
        <v>0</v>
      </c>
      <c r="AH164" s="127">
        <f>IF('Indicator Date hidden'!AI165="x","x",AH$2-'Indicator Date hidden'!AI165)</f>
        <v>0</v>
      </c>
      <c r="AI164" s="127">
        <f>IF('Indicator Date hidden'!AJ165="x","x",AI$2-'Indicator Date hidden'!AJ165)</f>
        <v>0</v>
      </c>
      <c r="AJ164" s="127">
        <f>IF('Indicator Date hidden'!AK165="x","x",AJ$2-'Indicator Date hidden'!AK165)</f>
        <v>0</v>
      </c>
      <c r="AK164" s="127">
        <f>IF('Indicator Date hidden'!AL165="x","x",AK$2-'Indicator Date hidden'!AL165)</f>
        <v>0</v>
      </c>
      <c r="AL164" s="127">
        <f>IF('Indicator Date hidden'!AM165="x","x",AL$2-'Indicator Date hidden'!AM165)</f>
        <v>0</v>
      </c>
      <c r="AM164" s="127">
        <f>IF('Indicator Date hidden'!AN165="x","x",AM$2-'Indicator Date hidden'!AN165)</f>
        <v>0</v>
      </c>
      <c r="AN164" s="127">
        <f>IF('Indicator Date hidden'!AO165="x","x",AN$2-'Indicator Date hidden'!AO165)</f>
        <v>0</v>
      </c>
      <c r="AO164" s="127">
        <f>IF('Indicator Date hidden'!AP165="x","x",AO$2-'Indicator Date hidden'!AP165)</f>
        <v>0</v>
      </c>
      <c r="AP164" s="127">
        <f>IF('Indicator Date hidden'!AQ165="x","x",AP$2-'Indicator Date hidden'!AQ165)</f>
        <v>0</v>
      </c>
      <c r="AQ164" s="127">
        <f>IF('Indicator Date hidden'!AR165="x","x",AQ$2-'Indicator Date hidden'!AR165)</f>
        <v>0</v>
      </c>
      <c r="AR164" s="127">
        <f>IF('Indicator Date hidden'!AS165="x","x",AR$2-'Indicator Date hidden'!AS165)</f>
        <v>0</v>
      </c>
      <c r="AS164" s="127">
        <f>IF('Indicator Date hidden'!AT165="x","x",AS$2-'Indicator Date hidden'!AT165)</f>
        <v>0</v>
      </c>
      <c r="AT164" s="127">
        <f>IF('Indicator Date hidden'!AU165="x","x",AT$2-'Indicator Date hidden'!AU165)</f>
        <v>0</v>
      </c>
      <c r="AU164">
        <f t="shared" si="10"/>
        <v>2</v>
      </c>
      <c r="AV164" s="129">
        <f t="shared" si="11"/>
        <v>5.2631578947368418E-2</v>
      </c>
      <c r="AW164">
        <f t="shared" si="12"/>
        <v>1</v>
      </c>
      <c r="AX164" s="129" t="e">
        <f t="shared" ca="1" si="13"/>
        <v>#NAME?</v>
      </c>
      <c r="AY164" s="130">
        <f t="shared" si="14"/>
        <v>0</v>
      </c>
    </row>
    <row r="165" spans="1:51" ht="15.75" customHeight="1" x14ac:dyDescent="0.25">
      <c r="A165" s="47" t="s">
        <v>439</v>
      </c>
      <c r="B165" s="127">
        <f>IF('Indicator Date hidden'!C166="x","x",B$2-'Indicator Date hidden'!C166)</f>
        <v>0</v>
      </c>
      <c r="C165" s="127">
        <f>IF('Indicator Date hidden'!D166="x","x",C$2-'Indicator Date hidden'!D166)</f>
        <v>0</v>
      </c>
      <c r="D165" s="127">
        <f>IF('Indicator Date hidden'!E166="x","x",D$2-'Indicator Date hidden'!E166)</f>
        <v>0</v>
      </c>
      <c r="E165" s="127">
        <f>IF('Indicator Date hidden'!F166="x","x",E$2-'Indicator Date hidden'!F166)</f>
        <v>0</v>
      </c>
      <c r="F165" s="127">
        <f>IF('Indicator Date hidden'!G166="x","x",F$2-'Indicator Date hidden'!G166)</f>
        <v>0</v>
      </c>
      <c r="G165" s="127">
        <f>IF('Indicator Date hidden'!H166="x","x",G$2-'Indicator Date hidden'!H166)</f>
        <v>0</v>
      </c>
      <c r="H165" s="127">
        <f>IF('Indicator Date hidden'!I166="x","x",H$2-'Indicator Date hidden'!I166)</f>
        <v>2</v>
      </c>
      <c r="I165" s="127">
        <f>IF('Indicator Date hidden'!J166="x","x",I$2-'Indicator Date hidden'!J166)</f>
        <v>0</v>
      </c>
      <c r="J165" s="127">
        <f>IF('Indicator Date hidden'!K166="x","x",J$2-'Indicator Date hidden'!K166)</f>
        <v>0</v>
      </c>
      <c r="K165" s="127">
        <f>IF('Indicator Date hidden'!L166="x","x",K$2-'Indicator Date hidden'!L166)</f>
        <v>0</v>
      </c>
      <c r="L165" s="127">
        <f>IF('Indicator Date hidden'!M166="x","x",L$2-'Indicator Date hidden'!M166)</f>
        <v>0</v>
      </c>
      <c r="M165" s="127">
        <f>IF('Indicator Date hidden'!N166="x","x",M$2-'Indicator Date hidden'!N166)</f>
        <v>0</v>
      </c>
      <c r="N165" s="127">
        <f>IF('Indicator Date hidden'!O166="x","x",N$2-'Indicator Date hidden'!O166)</f>
        <v>0</v>
      </c>
      <c r="O165" s="127">
        <f>IF('Indicator Date hidden'!P166="x","x",O$2-'Indicator Date hidden'!P166)</f>
        <v>0</v>
      </c>
      <c r="P165" s="127">
        <f>IF('Indicator Date hidden'!Q166="x","x",P$2-'Indicator Date hidden'!Q166)</f>
        <v>0</v>
      </c>
      <c r="Q165" s="127">
        <f>IF('Indicator Date hidden'!R166="x","x",Q$2-'Indicator Date hidden'!R166)</f>
        <v>0</v>
      </c>
      <c r="R165" s="127">
        <f>IF('Indicator Date hidden'!S166="x","x",R$2-'Indicator Date hidden'!S166)</f>
        <v>0</v>
      </c>
      <c r="S165" s="127">
        <f>IF('Indicator Date hidden'!T166="x","x",S$2-'Indicator Date hidden'!T166)</f>
        <v>0</v>
      </c>
      <c r="T165" s="127">
        <f>IF('Indicator Date hidden'!U166="x","x",T$2-'Indicator Date hidden'!U166)</f>
        <v>0</v>
      </c>
      <c r="U165" s="127">
        <f>IF('Indicator Date hidden'!V166="x","x",U$2-'Indicator Date hidden'!V166)</f>
        <v>0</v>
      </c>
      <c r="V165" s="127">
        <f>IF('Indicator Date hidden'!W166="x","x",V$2-'Indicator Date hidden'!W166)</f>
        <v>0</v>
      </c>
      <c r="W165" s="127">
        <f>IF('Indicator Date hidden'!X166="x","x",W$2-'Indicator Date hidden'!X166)</f>
        <v>0</v>
      </c>
      <c r="X165" s="127">
        <f>IF('Indicator Date hidden'!Y166="x","x",X$2-'Indicator Date hidden'!Y166)</f>
        <v>0</v>
      </c>
      <c r="Y165" s="127">
        <f>IF('Indicator Date hidden'!Z166="x","x",Y$2-'Indicator Date hidden'!Z166)</f>
        <v>0</v>
      </c>
      <c r="Z165" s="127">
        <f>IF('Indicator Date hidden'!AA166="x","x",Z$2-'Indicator Date hidden'!AA166)</f>
        <v>0</v>
      </c>
      <c r="AA165" s="127">
        <f>IF('Indicator Date hidden'!AB166="x","x",AA$2-'Indicator Date hidden'!AB166)</f>
        <v>0</v>
      </c>
      <c r="AB165" s="127">
        <f>IF('Indicator Date hidden'!AC166="x","x",AB$2-'Indicator Date hidden'!AC166)</f>
        <v>0</v>
      </c>
      <c r="AC165" s="127">
        <f>IF('Indicator Date hidden'!AD166="x","x",AC$2-'Indicator Date hidden'!AD166)</f>
        <v>0</v>
      </c>
      <c r="AD165" s="127">
        <f>IF('Indicator Date hidden'!AE166="x","x",AD$2-'Indicator Date hidden'!AE166)</f>
        <v>0</v>
      </c>
      <c r="AE165" s="127">
        <f>IF('Indicator Date hidden'!AF166="x","x",AE$2-'Indicator Date hidden'!AF166)</f>
        <v>0</v>
      </c>
      <c r="AF165" s="127">
        <f>IF('Indicator Date hidden'!AG166="x","x",AF$2-'Indicator Date hidden'!AG166)</f>
        <v>0</v>
      </c>
      <c r="AG165" s="127">
        <f>IF('Indicator Date hidden'!AH166="x","x",AG$2-'Indicator Date hidden'!AH166)</f>
        <v>0</v>
      </c>
      <c r="AH165" s="127">
        <f>IF('Indicator Date hidden'!AI166="x","x",AH$2-'Indicator Date hidden'!AI166)</f>
        <v>0</v>
      </c>
      <c r="AI165" s="127">
        <f>IF('Indicator Date hidden'!AJ166="x","x",AI$2-'Indicator Date hidden'!AJ166)</f>
        <v>0</v>
      </c>
      <c r="AJ165" s="127">
        <f>IF('Indicator Date hidden'!AK166="x","x",AJ$2-'Indicator Date hidden'!AK166)</f>
        <v>0</v>
      </c>
      <c r="AK165" s="127">
        <f>IF('Indicator Date hidden'!AL166="x","x",AK$2-'Indicator Date hidden'!AL166)</f>
        <v>0</v>
      </c>
      <c r="AL165" s="127">
        <f>IF('Indicator Date hidden'!AM166="x","x",AL$2-'Indicator Date hidden'!AM166)</f>
        <v>0</v>
      </c>
      <c r="AM165" s="127">
        <f>IF('Indicator Date hidden'!AN166="x","x",AM$2-'Indicator Date hidden'!AN166)</f>
        <v>0</v>
      </c>
      <c r="AN165" s="127">
        <f>IF('Indicator Date hidden'!AO166="x","x",AN$2-'Indicator Date hidden'!AO166)</f>
        <v>0</v>
      </c>
      <c r="AO165" s="127">
        <f>IF('Indicator Date hidden'!AP166="x","x",AO$2-'Indicator Date hidden'!AP166)</f>
        <v>0</v>
      </c>
      <c r="AP165" s="127">
        <f>IF('Indicator Date hidden'!AQ166="x","x",AP$2-'Indicator Date hidden'!AQ166)</f>
        <v>0</v>
      </c>
      <c r="AQ165" s="127">
        <f>IF('Indicator Date hidden'!AR166="x","x",AQ$2-'Indicator Date hidden'!AR166)</f>
        <v>0</v>
      </c>
      <c r="AR165" s="127">
        <f>IF('Indicator Date hidden'!AS166="x","x",AR$2-'Indicator Date hidden'!AS166)</f>
        <v>0</v>
      </c>
      <c r="AS165" s="127">
        <f>IF('Indicator Date hidden'!AT166="x","x",AS$2-'Indicator Date hidden'!AT166)</f>
        <v>0</v>
      </c>
      <c r="AT165" s="127">
        <f>IF('Indicator Date hidden'!AU166="x","x",AT$2-'Indicator Date hidden'!AU166)</f>
        <v>0</v>
      </c>
      <c r="AU165">
        <f t="shared" si="10"/>
        <v>2</v>
      </c>
      <c r="AV165" s="129">
        <f t="shared" si="11"/>
        <v>5.2631578947368418E-2</v>
      </c>
      <c r="AW165">
        <f t="shared" si="12"/>
        <v>1</v>
      </c>
      <c r="AX165" s="129" t="e">
        <f t="shared" ca="1" si="13"/>
        <v>#NAME?</v>
      </c>
      <c r="AY165" s="130">
        <f t="shared" si="14"/>
        <v>0</v>
      </c>
    </row>
    <row r="166" spans="1:51" ht="15.75" customHeight="1" x14ac:dyDescent="0.25">
      <c r="A166" s="47" t="s">
        <v>441</v>
      </c>
      <c r="B166" s="127">
        <f>IF('Indicator Date hidden'!C167="x","x",B$2-'Indicator Date hidden'!C167)</f>
        <v>0</v>
      </c>
      <c r="C166" s="127">
        <f>IF('Indicator Date hidden'!D167="x","x",C$2-'Indicator Date hidden'!D167)</f>
        <v>0</v>
      </c>
      <c r="D166" s="127">
        <f>IF('Indicator Date hidden'!E167="x","x",D$2-'Indicator Date hidden'!E167)</f>
        <v>0</v>
      </c>
      <c r="E166" s="127">
        <f>IF('Indicator Date hidden'!F167="x","x",E$2-'Indicator Date hidden'!F167)</f>
        <v>0</v>
      </c>
      <c r="F166" s="127">
        <f>IF('Indicator Date hidden'!G167="x","x",F$2-'Indicator Date hidden'!G167)</f>
        <v>0</v>
      </c>
      <c r="G166" s="127">
        <f>IF('Indicator Date hidden'!H167="x","x",G$2-'Indicator Date hidden'!H167)</f>
        <v>0</v>
      </c>
      <c r="H166" s="127">
        <f>IF('Indicator Date hidden'!I167="x","x",H$2-'Indicator Date hidden'!I167)</f>
        <v>2</v>
      </c>
      <c r="I166" s="127">
        <f>IF('Indicator Date hidden'!J167="x","x",I$2-'Indicator Date hidden'!J167)</f>
        <v>0</v>
      </c>
      <c r="J166" s="127">
        <f>IF('Indicator Date hidden'!K167="x","x",J$2-'Indicator Date hidden'!K167)</f>
        <v>0</v>
      </c>
      <c r="K166" s="127">
        <f>IF('Indicator Date hidden'!L167="x","x",K$2-'Indicator Date hidden'!L167)</f>
        <v>0</v>
      </c>
      <c r="L166" s="127">
        <f>IF('Indicator Date hidden'!M167="x","x",L$2-'Indicator Date hidden'!M167)</f>
        <v>0</v>
      </c>
      <c r="M166" s="127">
        <f>IF('Indicator Date hidden'!N167="x","x",M$2-'Indicator Date hidden'!N167)</f>
        <v>0</v>
      </c>
      <c r="N166" s="127">
        <f>IF('Indicator Date hidden'!O167="x","x",N$2-'Indicator Date hidden'!O167)</f>
        <v>0</v>
      </c>
      <c r="O166" s="127">
        <f>IF('Indicator Date hidden'!P167="x","x",O$2-'Indicator Date hidden'!P167)</f>
        <v>0</v>
      </c>
      <c r="P166" s="127">
        <f>IF('Indicator Date hidden'!Q167="x","x",P$2-'Indicator Date hidden'!Q167)</f>
        <v>0</v>
      </c>
      <c r="Q166" s="127">
        <f>IF('Indicator Date hidden'!R167="x","x",Q$2-'Indicator Date hidden'!R167)</f>
        <v>0</v>
      </c>
      <c r="R166" s="127">
        <f>IF('Indicator Date hidden'!S167="x","x",R$2-'Indicator Date hidden'!S167)</f>
        <v>0</v>
      </c>
      <c r="S166" s="127">
        <f>IF('Indicator Date hidden'!T167="x","x",S$2-'Indicator Date hidden'!T167)</f>
        <v>0</v>
      </c>
      <c r="T166" s="127">
        <f>IF('Indicator Date hidden'!U167="x","x",T$2-'Indicator Date hidden'!U167)</f>
        <v>0</v>
      </c>
      <c r="U166" s="127">
        <f>IF('Indicator Date hidden'!V167="x","x",U$2-'Indicator Date hidden'!V167)</f>
        <v>0</v>
      </c>
      <c r="V166" s="127">
        <f>IF('Indicator Date hidden'!W167="x","x",V$2-'Indicator Date hidden'!W167)</f>
        <v>0</v>
      </c>
      <c r="W166" s="127">
        <f>IF('Indicator Date hidden'!X167="x","x",W$2-'Indicator Date hidden'!X167)</f>
        <v>0</v>
      </c>
      <c r="X166" s="127">
        <f>IF('Indicator Date hidden'!Y167="x","x",X$2-'Indicator Date hidden'!Y167)</f>
        <v>0</v>
      </c>
      <c r="Y166" s="127">
        <f>IF('Indicator Date hidden'!Z167="x","x",Y$2-'Indicator Date hidden'!Z167)</f>
        <v>0</v>
      </c>
      <c r="Z166" s="127">
        <f>IF('Indicator Date hidden'!AA167="x","x",Z$2-'Indicator Date hidden'!AA167)</f>
        <v>0</v>
      </c>
      <c r="AA166" s="127">
        <f>IF('Indicator Date hidden'!AB167="x","x",AA$2-'Indicator Date hidden'!AB167)</f>
        <v>0</v>
      </c>
      <c r="AB166" s="127">
        <f>IF('Indicator Date hidden'!AC167="x","x",AB$2-'Indicator Date hidden'!AC167)</f>
        <v>0</v>
      </c>
      <c r="AC166" s="127">
        <f>IF('Indicator Date hidden'!AD167="x","x",AC$2-'Indicator Date hidden'!AD167)</f>
        <v>0</v>
      </c>
      <c r="AD166" s="127">
        <f>IF('Indicator Date hidden'!AE167="x","x",AD$2-'Indicator Date hidden'!AE167)</f>
        <v>0</v>
      </c>
      <c r="AE166" s="127">
        <f>IF('Indicator Date hidden'!AF167="x","x",AE$2-'Indicator Date hidden'!AF167)</f>
        <v>0</v>
      </c>
      <c r="AF166" s="127">
        <f>IF('Indicator Date hidden'!AG167="x","x",AF$2-'Indicator Date hidden'!AG167)</f>
        <v>0</v>
      </c>
      <c r="AG166" s="127">
        <f>IF('Indicator Date hidden'!AH167="x","x",AG$2-'Indicator Date hidden'!AH167)</f>
        <v>0</v>
      </c>
      <c r="AH166" s="127">
        <f>IF('Indicator Date hidden'!AI167="x","x",AH$2-'Indicator Date hidden'!AI167)</f>
        <v>0</v>
      </c>
      <c r="AI166" s="127">
        <f>IF('Indicator Date hidden'!AJ167="x","x",AI$2-'Indicator Date hidden'!AJ167)</f>
        <v>0</v>
      </c>
      <c r="AJ166" s="127">
        <f>IF('Indicator Date hidden'!AK167="x","x",AJ$2-'Indicator Date hidden'!AK167)</f>
        <v>0</v>
      </c>
      <c r="AK166" s="127">
        <f>IF('Indicator Date hidden'!AL167="x","x",AK$2-'Indicator Date hidden'!AL167)</f>
        <v>0</v>
      </c>
      <c r="AL166" s="127">
        <f>IF('Indicator Date hidden'!AM167="x","x",AL$2-'Indicator Date hidden'!AM167)</f>
        <v>0</v>
      </c>
      <c r="AM166" s="127">
        <f>IF('Indicator Date hidden'!AN167="x","x",AM$2-'Indicator Date hidden'!AN167)</f>
        <v>0</v>
      </c>
      <c r="AN166" s="127">
        <f>IF('Indicator Date hidden'!AO167="x","x",AN$2-'Indicator Date hidden'!AO167)</f>
        <v>0</v>
      </c>
      <c r="AO166" s="127">
        <f>IF('Indicator Date hidden'!AP167="x","x",AO$2-'Indicator Date hidden'!AP167)</f>
        <v>0</v>
      </c>
      <c r="AP166" s="127">
        <f>IF('Indicator Date hidden'!AQ167="x","x",AP$2-'Indicator Date hidden'!AQ167)</f>
        <v>0</v>
      </c>
      <c r="AQ166" s="127">
        <f>IF('Indicator Date hidden'!AR167="x","x",AQ$2-'Indicator Date hidden'!AR167)</f>
        <v>0</v>
      </c>
      <c r="AR166" s="127">
        <f>IF('Indicator Date hidden'!AS167="x","x",AR$2-'Indicator Date hidden'!AS167)</f>
        <v>0</v>
      </c>
      <c r="AS166" s="127">
        <f>IF('Indicator Date hidden'!AT167="x","x",AS$2-'Indicator Date hidden'!AT167)</f>
        <v>0</v>
      </c>
      <c r="AT166" s="127">
        <f>IF('Indicator Date hidden'!AU167="x","x",AT$2-'Indicator Date hidden'!AU167)</f>
        <v>0</v>
      </c>
      <c r="AU166">
        <f t="shared" si="10"/>
        <v>2</v>
      </c>
      <c r="AV166" s="129">
        <f t="shared" si="11"/>
        <v>5.2631578947368418E-2</v>
      </c>
      <c r="AW166">
        <f t="shared" si="12"/>
        <v>1</v>
      </c>
      <c r="AX166" s="129" t="e">
        <f t="shared" ca="1" si="13"/>
        <v>#NAME?</v>
      </c>
      <c r="AY166" s="130">
        <f t="shared" si="14"/>
        <v>0</v>
      </c>
    </row>
    <row r="167" spans="1:51" ht="15.75" customHeight="1" x14ac:dyDescent="0.25">
      <c r="A167" s="47" t="s">
        <v>443</v>
      </c>
      <c r="B167" s="127">
        <f>IF('Indicator Date hidden'!C168="x","x",B$2-'Indicator Date hidden'!C168)</f>
        <v>0</v>
      </c>
      <c r="C167" s="127">
        <f>IF('Indicator Date hidden'!D168="x","x",C$2-'Indicator Date hidden'!D168)</f>
        <v>0</v>
      </c>
      <c r="D167" s="127">
        <f>IF('Indicator Date hidden'!E168="x","x",D$2-'Indicator Date hidden'!E168)</f>
        <v>0</v>
      </c>
      <c r="E167" s="127">
        <f>IF('Indicator Date hidden'!F168="x","x",E$2-'Indicator Date hidden'!F168)</f>
        <v>0</v>
      </c>
      <c r="F167" s="127">
        <f>IF('Indicator Date hidden'!G168="x","x",F$2-'Indicator Date hidden'!G168)</f>
        <v>0</v>
      </c>
      <c r="G167" s="127">
        <f>IF('Indicator Date hidden'!H168="x","x",G$2-'Indicator Date hidden'!H168)</f>
        <v>0</v>
      </c>
      <c r="H167" s="127">
        <f>IF('Indicator Date hidden'!I168="x","x",H$2-'Indicator Date hidden'!I168)</f>
        <v>2</v>
      </c>
      <c r="I167" s="127">
        <f>IF('Indicator Date hidden'!J168="x","x",I$2-'Indicator Date hidden'!J168)</f>
        <v>0</v>
      </c>
      <c r="J167" s="127">
        <f>IF('Indicator Date hidden'!K168="x","x",J$2-'Indicator Date hidden'!K168)</f>
        <v>0</v>
      </c>
      <c r="K167" s="127">
        <f>IF('Indicator Date hidden'!L168="x","x",K$2-'Indicator Date hidden'!L168)</f>
        <v>0</v>
      </c>
      <c r="L167" s="127">
        <f>IF('Indicator Date hidden'!M168="x","x",L$2-'Indicator Date hidden'!M168)</f>
        <v>0</v>
      </c>
      <c r="M167" s="127">
        <f>IF('Indicator Date hidden'!N168="x","x",M$2-'Indicator Date hidden'!N168)</f>
        <v>0</v>
      </c>
      <c r="N167" s="127">
        <f>IF('Indicator Date hidden'!O168="x","x",N$2-'Indicator Date hidden'!O168)</f>
        <v>0</v>
      </c>
      <c r="O167" s="127">
        <f>IF('Indicator Date hidden'!P168="x","x",O$2-'Indicator Date hidden'!P168)</f>
        <v>0</v>
      </c>
      <c r="P167" s="127">
        <f>IF('Indicator Date hidden'!Q168="x","x",P$2-'Indicator Date hidden'!Q168)</f>
        <v>0</v>
      </c>
      <c r="Q167" s="127">
        <f>IF('Indicator Date hidden'!R168="x","x",Q$2-'Indicator Date hidden'!R168)</f>
        <v>0</v>
      </c>
      <c r="R167" s="127">
        <f>IF('Indicator Date hidden'!S168="x","x",R$2-'Indicator Date hidden'!S168)</f>
        <v>0</v>
      </c>
      <c r="S167" s="127">
        <f>IF('Indicator Date hidden'!T168="x","x",S$2-'Indicator Date hidden'!T168)</f>
        <v>0</v>
      </c>
      <c r="T167" s="127">
        <f>IF('Indicator Date hidden'!U168="x","x",T$2-'Indicator Date hidden'!U168)</f>
        <v>0</v>
      </c>
      <c r="U167" s="127">
        <f>IF('Indicator Date hidden'!V168="x","x",U$2-'Indicator Date hidden'!V168)</f>
        <v>0</v>
      </c>
      <c r="V167" s="127">
        <f>IF('Indicator Date hidden'!W168="x","x",V$2-'Indicator Date hidden'!W168)</f>
        <v>0</v>
      </c>
      <c r="W167" s="127">
        <f>IF('Indicator Date hidden'!X168="x","x",W$2-'Indicator Date hidden'!X168)</f>
        <v>0</v>
      </c>
      <c r="X167" s="127">
        <f>IF('Indicator Date hidden'!Y168="x","x",X$2-'Indicator Date hidden'!Y168)</f>
        <v>0</v>
      </c>
      <c r="Y167" s="127">
        <f>IF('Indicator Date hidden'!Z168="x","x",Y$2-'Indicator Date hidden'!Z168)</f>
        <v>0</v>
      </c>
      <c r="Z167" s="127">
        <f>IF('Indicator Date hidden'!AA168="x","x",Z$2-'Indicator Date hidden'!AA168)</f>
        <v>0</v>
      </c>
      <c r="AA167" s="127">
        <f>IF('Indicator Date hidden'!AB168="x","x",AA$2-'Indicator Date hidden'!AB168)</f>
        <v>0</v>
      </c>
      <c r="AB167" s="127">
        <f>IF('Indicator Date hidden'!AC168="x","x",AB$2-'Indicator Date hidden'!AC168)</f>
        <v>0</v>
      </c>
      <c r="AC167" s="127">
        <f>IF('Indicator Date hidden'!AD168="x","x",AC$2-'Indicator Date hidden'!AD168)</f>
        <v>0</v>
      </c>
      <c r="AD167" s="127">
        <f>IF('Indicator Date hidden'!AE168="x","x",AD$2-'Indicator Date hidden'!AE168)</f>
        <v>0</v>
      </c>
      <c r="AE167" s="127">
        <f>IF('Indicator Date hidden'!AF168="x","x",AE$2-'Indicator Date hidden'!AF168)</f>
        <v>0</v>
      </c>
      <c r="AF167" s="127">
        <f>IF('Indicator Date hidden'!AG168="x","x",AF$2-'Indicator Date hidden'!AG168)</f>
        <v>0</v>
      </c>
      <c r="AG167" s="127">
        <f>IF('Indicator Date hidden'!AH168="x","x",AG$2-'Indicator Date hidden'!AH168)</f>
        <v>0</v>
      </c>
      <c r="AH167" s="127">
        <f>IF('Indicator Date hidden'!AI168="x","x",AH$2-'Indicator Date hidden'!AI168)</f>
        <v>0</v>
      </c>
      <c r="AI167" s="127">
        <f>IF('Indicator Date hidden'!AJ168="x","x",AI$2-'Indicator Date hidden'!AJ168)</f>
        <v>0</v>
      </c>
      <c r="AJ167" s="127">
        <f>IF('Indicator Date hidden'!AK168="x","x",AJ$2-'Indicator Date hidden'!AK168)</f>
        <v>0</v>
      </c>
      <c r="AK167" s="127">
        <f>IF('Indicator Date hidden'!AL168="x","x",AK$2-'Indicator Date hidden'!AL168)</f>
        <v>0</v>
      </c>
      <c r="AL167" s="127">
        <f>IF('Indicator Date hidden'!AM168="x","x",AL$2-'Indicator Date hidden'!AM168)</f>
        <v>0</v>
      </c>
      <c r="AM167" s="127">
        <f>IF('Indicator Date hidden'!AN168="x","x",AM$2-'Indicator Date hidden'!AN168)</f>
        <v>0</v>
      </c>
      <c r="AN167" s="127">
        <f>IF('Indicator Date hidden'!AO168="x","x",AN$2-'Indicator Date hidden'!AO168)</f>
        <v>0</v>
      </c>
      <c r="AO167" s="127">
        <f>IF('Indicator Date hidden'!AP168="x","x",AO$2-'Indicator Date hidden'!AP168)</f>
        <v>0</v>
      </c>
      <c r="AP167" s="127">
        <f>IF('Indicator Date hidden'!AQ168="x","x",AP$2-'Indicator Date hidden'!AQ168)</f>
        <v>0</v>
      </c>
      <c r="AQ167" s="127">
        <f>IF('Indicator Date hidden'!AR168="x","x",AQ$2-'Indicator Date hidden'!AR168)</f>
        <v>0</v>
      </c>
      <c r="AR167" s="127">
        <f>IF('Indicator Date hidden'!AS168="x","x",AR$2-'Indicator Date hidden'!AS168)</f>
        <v>0</v>
      </c>
      <c r="AS167" s="127">
        <f>IF('Indicator Date hidden'!AT168="x","x",AS$2-'Indicator Date hidden'!AT168)</f>
        <v>0</v>
      </c>
      <c r="AT167" s="127">
        <f>IF('Indicator Date hidden'!AU168="x","x",AT$2-'Indicator Date hidden'!AU168)</f>
        <v>0</v>
      </c>
      <c r="AU167">
        <f t="shared" si="10"/>
        <v>2</v>
      </c>
      <c r="AV167" s="129">
        <f t="shared" si="11"/>
        <v>5.2631578947368418E-2</v>
      </c>
      <c r="AW167">
        <f t="shared" si="12"/>
        <v>1</v>
      </c>
      <c r="AX167" s="129" t="e">
        <f t="shared" ca="1" si="13"/>
        <v>#NAME?</v>
      </c>
      <c r="AY167" s="130">
        <f t="shared" si="14"/>
        <v>0</v>
      </c>
    </row>
    <row r="168" spans="1:51" ht="15.75" customHeight="1" x14ac:dyDescent="0.25">
      <c r="A168" s="47" t="s">
        <v>445</v>
      </c>
      <c r="B168" s="127">
        <f>IF('Indicator Date hidden'!C169="x","x",B$2-'Indicator Date hidden'!C169)</f>
        <v>0</v>
      </c>
      <c r="C168" s="127">
        <f>IF('Indicator Date hidden'!D169="x","x",C$2-'Indicator Date hidden'!D169)</f>
        <v>0</v>
      </c>
      <c r="D168" s="127">
        <f>IF('Indicator Date hidden'!E169="x","x",D$2-'Indicator Date hidden'!E169)</f>
        <v>0</v>
      </c>
      <c r="E168" s="127">
        <f>IF('Indicator Date hidden'!F169="x","x",E$2-'Indicator Date hidden'!F169)</f>
        <v>0</v>
      </c>
      <c r="F168" s="127">
        <f>IF('Indicator Date hidden'!G169="x","x",F$2-'Indicator Date hidden'!G169)</f>
        <v>0</v>
      </c>
      <c r="G168" s="127">
        <f>IF('Indicator Date hidden'!H169="x","x",G$2-'Indicator Date hidden'!H169)</f>
        <v>0</v>
      </c>
      <c r="H168" s="127">
        <f>IF('Indicator Date hidden'!I169="x","x",H$2-'Indicator Date hidden'!I169)</f>
        <v>2</v>
      </c>
      <c r="I168" s="127">
        <f>IF('Indicator Date hidden'!J169="x","x",I$2-'Indicator Date hidden'!J169)</f>
        <v>0</v>
      </c>
      <c r="J168" s="127">
        <f>IF('Indicator Date hidden'!K169="x","x",J$2-'Indicator Date hidden'!K169)</f>
        <v>0</v>
      </c>
      <c r="K168" s="127">
        <f>IF('Indicator Date hidden'!L169="x","x",K$2-'Indicator Date hidden'!L169)</f>
        <v>0</v>
      </c>
      <c r="L168" s="127">
        <f>IF('Indicator Date hidden'!M169="x","x",L$2-'Indicator Date hidden'!M169)</f>
        <v>0</v>
      </c>
      <c r="M168" s="127">
        <f>IF('Indicator Date hidden'!N169="x","x",M$2-'Indicator Date hidden'!N169)</f>
        <v>0</v>
      </c>
      <c r="N168" s="127">
        <f>IF('Indicator Date hidden'!O169="x","x",N$2-'Indicator Date hidden'!O169)</f>
        <v>0</v>
      </c>
      <c r="O168" s="127">
        <f>IF('Indicator Date hidden'!P169="x","x",O$2-'Indicator Date hidden'!P169)</f>
        <v>0</v>
      </c>
      <c r="P168" s="127">
        <f>IF('Indicator Date hidden'!Q169="x","x",P$2-'Indicator Date hidden'!Q169)</f>
        <v>0</v>
      </c>
      <c r="Q168" s="127">
        <f>IF('Indicator Date hidden'!R169="x","x",Q$2-'Indicator Date hidden'!R169)</f>
        <v>0</v>
      </c>
      <c r="R168" s="127">
        <f>IF('Indicator Date hidden'!S169="x","x",R$2-'Indicator Date hidden'!S169)</f>
        <v>0</v>
      </c>
      <c r="S168" s="127">
        <f>IF('Indicator Date hidden'!T169="x","x",S$2-'Indicator Date hidden'!T169)</f>
        <v>0</v>
      </c>
      <c r="T168" s="127">
        <f>IF('Indicator Date hidden'!U169="x","x",T$2-'Indicator Date hidden'!U169)</f>
        <v>0</v>
      </c>
      <c r="U168" s="127">
        <f>IF('Indicator Date hidden'!V169="x","x",U$2-'Indicator Date hidden'!V169)</f>
        <v>0</v>
      </c>
      <c r="V168" s="127">
        <f>IF('Indicator Date hidden'!W169="x","x",V$2-'Indicator Date hidden'!W169)</f>
        <v>0</v>
      </c>
      <c r="W168" s="127">
        <f>IF('Indicator Date hidden'!X169="x","x",W$2-'Indicator Date hidden'!X169)</f>
        <v>0</v>
      </c>
      <c r="X168" s="127">
        <f>IF('Indicator Date hidden'!Y169="x","x",X$2-'Indicator Date hidden'!Y169)</f>
        <v>0</v>
      </c>
      <c r="Y168" s="127">
        <f>IF('Indicator Date hidden'!Z169="x","x",Y$2-'Indicator Date hidden'!Z169)</f>
        <v>0</v>
      </c>
      <c r="Z168" s="127">
        <f>IF('Indicator Date hidden'!AA169="x","x",Z$2-'Indicator Date hidden'!AA169)</f>
        <v>0</v>
      </c>
      <c r="AA168" s="127">
        <f>IF('Indicator Date hidden'!AB169="x","x",AA$2-'Indicator Date hidden'!AB169)</f>
        <v>0</v>
      </c>
      <c r="AB168" s="127">
        <f>IF('Indicator Date hidden'!AC169="x","x",AB$2-'Indicator Date hidden'!AC169)</f>
        <v>0</v>
      </c>
      <c r="AC168" s="127">
        <f>IF('Indicator Date hidden'!AD169="x","x",AC$2-'Indicator Date hidden'!AD169)</f>
        <v>0</v>
      </c>
      <c r="AD168" s="127">
        <f>IF('Indicator Date hidden'!AE169="x","x",AD$2-'Indicator Date hidden'!AE169)</f>
        <v>0</v>
      </c>
      <c r="AE168" s="127">
        <f>IF('Indicator Date hidden'!AF169="x","x",AE$2-'Indicator Date hidden'!AF169)</f>
        <v>0</v>
      </c>
      <c r="AF168" s="127">
        <f>IF('Indicator Date hidden'!AG169="x","x",AF$2-'Indicator Date hidden'!AG169)</f>
        <v>0</v>
      </c>
      <c r="AG168" s="127">
        <f>IF('Indicator Date hidden'!AH169="x","x",AG$2-'Indicator Date hidden'!AH169)</f>
        <v>0</v>
      </c>
      <c r="AH168" s="127">
        <f>IF('Indicator Date hidden'!AI169="x","x",AH$2-'Indicator Date hidden'!AI169)</f>
        <v>0</v>
      </c>
      <c r="AI168" s="127">
        <f>IF('Indicator Date hidden'!AJ169="x","x",AI$2-'Indicator Date hidden'!AJ169)</f>
        <v>0</v>
      </c>
      <c r="AJ168" s="127">
        <f>IF('Indicator Date hidden'!AK169="x","x",AJ$2-'Indicator Date hidden'!AK169)</f>
        <v>0</v>
      </c>
      <c r="AK168" s="127">
        <f>IF('Indicator Date hidden'!AL169="x","x",AK$2-'Indicator Date hidden'!AL169)</f>
        <v>0</v>
      </c>
      <c r="AL168" s="127">
        <f>IF('Indicator Date hidden'!AM169="x","x",AL$2-'Indicator Date hidden'!AM169)</f>
        <v>0</v>
      </c>
      <c r="AM168" s="127">
        <f>IF('Indicator Date hidden'!AN169="x","x",AM$2-'Indicator Date hidden'!AN169)</f>
        <v>0</v>
      </c>
      <c r="AN168" s="127">
        <f>IF('Indicator Date hidden'!AO169="x","x",AN$2-'Indicator Date hidden'!AO169)</f>
        <v>0</v>
      </c>
      <c r="AO168" s="127">
        <f>IF('Indicator Date hidden'!AP169="x","x",AO$2-'Indicator Date hidden'!AP169)</f>
        <v>0</v>
      </c>
      <c r="AP168" s="127">
        <f>IF('Indicator Date hidden'!AQ169="x","x",AP$2-'Indicator Date hidden'!AQ169)</f>
        <v>0</v>
      </c>
      <c r="AQ168" s="127">
        <f>IF('Indicator Date hidden'!AR169="x","x",AQ$2-'Indicator Date hidden'!AR169)</f>
        <v>0</v>
      </c>
      <c r="AR168" s="127">
        <f>IF('Indicator Date hidden'!AS169="x","x",AR$2-'Indicator Date hidden'!AS169)</f>
        <v>0</v>
      </c>
      <c r="AS168" s="127">
        <f>IF('Indicator Date hidden'!AT169="x","x",AS$2-'Indicator Date hidden'!AT169)</f>
        <v>0</v>
      </c>
      <c r="AT168" s="127">
        <f>IF('Indicator Date hidden'!AU169="x","x",AT$2-'Indicator Date hidden'!AU169)</f>
        <v>0</v>
      </c>
      <c r="AU168">
        <f t="shared" si="10"/>
        <v>2</v>
      </c>
      <c r="AV168" s="129">
        <f t="shared" si="11"/>
        <v>5.2631578947368418E-2</v>
      </c>
      <c r="AW168">
        <f t="shared" si="12"/>
        <v>1</v>
      </c>
      <c r="AX168" s="129" t="e">
        <f t="shared" ca="1" si="13"/>
        <v>#NAME?</v>
      </c>
      <c r="AY168" s="130">
        <f t="shared" si="14"/>
        <v>0</v>
      </c>
    </row>
    <row r="169" spans="1:51" ht="15.75" customHeight="1" x14ac:dyDescent="0.25">
      <c r="A169" s="47" t="s">
        <v>447</v>
      </c>
      <c r="B169" s="127">
        <f>IF('Indicator Date hidden'!C170="x","x",B$2-'Indicator Date hidden'!C170)</f>
        <v>0</v>
      </c>
      <c r="C169" s="127">
        <f>IF('Indicator Date hidden'!D170="x","x",C$2-'Indicator Date hidden'!D170)</f>
        <v>0</v>
      </c>
      <c r="D169" s="127">
        <f>IF('Indicator Date hidden'!E170="x","x",D$2-'Indicator Date hidden'!E170)</f>
        <v>0</v>
      </c>
      <c r="E169" s="127">
        <f>IF('Indicator Date hidden'!F170="x","x",E$2-'Indicator Date hidden'!F170)</f>
        <v>0</v>
      </c>
      <c r="F169" s="127">
        <f>IF('Indicator Date hidden'!G170="x","x",F$2-'Indicator Date hidden'!G170)</f>
        <v>0</v>
      </c>
      <c r="G169" s="127">
        <f>IF('Indicator Date hidden'!H170="x","x",G$2-'Indicator Date hidden'!H170)</f>
        <v>0</v>
      </c>
      <c r="H169" s="127">
        <f>IF('Indicator Date hidden'!I170="x","x",H$2-'Indicator Date hidden'!I170)</f>
        <v>2</v>
      </c>
      <c r="I169" s="127">
        <f>IF('Indicator Date hidden'!J170="x","x",I$2-'Indicator Date hidden'!J170)</f>
        <v>0</v>
      </c>
      <c r="J169" s="127">
        <f>IF('Indicator Date hidden'!K170="x","x",J$2-'Indicator Date hidden'!K170)</f>
        <v>0</v>
      </c>
      <c r="K169" s="127">
        <f>IF('Indicator Date hidden'!L170="x","x",K$2-'Indicator Date hidden'!L170)</f>
        <v>0</v>
      </c>
      <c r="L169" s="127">
        <f>IF('Indicator Date hidden'!M170="x","x",L$2-'Indicator Date hidden'!M170)</f>
        <v>0</v>
      </c>
      <c r="M169" s="127">
        <f>IF('Indicator Date hidden'!N170="x","x",M$2-'Indicator Date hidden'!N170)</f>
        <v>0</v>
      </c>
      <c r="N169" s="127">
        <f>IF('Indicator Date hidden'!O170="x","x",N$2-'Indicator Date hidden'!O170)</f>
        <v>0</v>
      </c>
      <c r="O169" s="127">
        <f>IF('Indicator Date hidden'!P170="x","x",O$2-'Indicator Date hidden'!P170)</f>
        <v>0</v>
      </c>
      <c r="P169" s="127">
        <f>IF('Indicator Date hidden'!Q170="x","x",P$2-'Indicator Date hidden'!Q170)</f>
        <v>0</v>
      </c>
      <c r="Q169" s="127">
        <f>IF('Indicator Date hidden'!R170="x","x",Q$2-'Indicator Date hidden'!R170)</f>
        <v>0</v>
      </c>
      <c r="R169" s="127">
        <f>IF('Indicator Date hidden'!S170="x","x",R$2-'Indicator Date hidden'!S170)</f>
        <v>0</v>
      </c>
      <c r="S169" s="127">
        <f>IF('Indicator Date hidden'!T170="x","x",S$2-'Indicator Date hidden'!T170)</f>
        <v>0</v>
      </c>
      <c r="T169" s="127">
        <f>IF('Indicator Date hidden'!U170="x","x",T$2-'Indicator Date hidden'!U170)</f>
        <v>0</v>
      </c>
      <c r="U169" s="127">
        <f>IF('Indicator Date hidden'!V170="x","x",U$2-'Indicator Date hidden'!V170)</f>
        <v>0</v>
      </c>
      <c r="V169" s="127">
        <f>IF('Indicator Date hidden'!W170="x","x",V$2-'Indicator Date hidden'!W170)</f>
        <v>0</v>
      </c>
      <c r="W169" s="127">
        <f>IF('Indicator Date hidden'!X170="x","x",W$2-'Indicator Date hidden'!X170)</f>
        <v>0</v>
      </c>
      <c r="X169" s="127">
        <f>IF('Indicator Date hidden'!Y170="x","x",X$2-'Indicator Date hidden'!Y170)</f>
        <v>0</v>
      </c>
      <c r="Y169" s="127">
        <f>IF('Indicator Date hidden'!Z170="x","x",Y$2-'Indicator Date hidden'!Z170)</f>
        <v>0</v>
      </c>
      <c r="Z169" s="127">
        <f>IF('Indicator Date hidden'!AA170="x","x",Z$2-'Indicator Date hidden'!AA170)</f>
        <v>0</v>
      </c>
      <c r="AA169" s="127">
        <f>IF('Indicator Date hidden'!AB170="x","x",AA$2-'Indicator Date hidden'!AB170)</f>
        <v>0</v>
      </c>
      <c r="AB169" s="127">
        <f>IF('Indicator Date hidden'!AC170="x","x",AB$2-'Indicator Date hidden'!AC170)</f>
        <v>0</v>
      </c>
      <c r="AC169" s="127">
        <f>IF('Indicator Date hidden'!AD170="x","x",AC$2-'Indicator Date hidden'!AD170)</f>
        <v>0</v>
      </c>
      <c r="AD169" s="127">
        <f>IF('Indicator Date hidden'!AE170="x","x",AD$2-'Indicator Date hidden'!AE170)</f>
        <v>0</v>
      </c>
      <c r="AE169" s="127">
        <f>IF('Indicator Date hidden'!AF170="x","x",AE$2-'Indicator Date hidden'!AF170)</f>
        <v>0</v>
      </c>
      <c r="AF169" s="127">
        <f>IF('Indicator Date hidden'!AG170="x","x",AF$2-'Indicator Date hidden'!AG170)</f>
        <v>0</v>
      </c>
      <c r="AG169" s="127">
        <f>IF('Indicator Date hidden'!AH170="x","x",AG$2-'Indicator Date hidden'!AH170)</f>
        <v>0</v>
      </c>
      <c r="AH169" s="127">
        <f>IF('Indicator Date hidden'!AI170="x","x",AH$2-'Indicator Date hidden'!AI170)</f>
        <v>0</v>
      </c>
      <c r="AI169" s="127">
        <f>IF('Indicator Date hidden'!AJ170="x","x",AI$2-'Indicator Date hidden'!AJ170)</f>
        <v>0</v>
      </c>
      <c r="AJ169" s="127">
        <f>IF('Indicator Date hidden'!AK170="x","x",AJ$2-'Indicator Date hidden'!AK170)</f>
        <v>0</v>
      </c>
      <c r="AK169" s="127">
        <f>IF('Indicator Date hidden'!AL170="x","x",AK$2-'Indicator Date hidden'!AL170)</f>
        <v>0</v>
      </c>
      <c r="AL169" s="127">
        <f>IF('Indicator Date hidden'!AM170="x","x",AL$2-'Indicator Date hidden'!AM170)</f>
        <v>0</v>
      </c>
      <c r="AM169" s="127">
        <f>IF('Indicator Date hidden'!AN170="x","x",AM$2-'Indicator Date hidden'!AN170)</f>
        <v>0</v>
      </c>
      <c r="AN169" s="127">
        <f>IF('Indicator Date hidden'!AO170="x","x",AN$2-'Indicator Date hidden'!AO170)</f>
        <v>0</v>
      </c>
      <c r="AO169" s="127">
        <f>IF('Indicator Date hidden'!AP170="x","x",AO$2-'Indicator Date hidden'!AP170)</f>
        <v>0</v>
      </c>
      <c r="AP169" s="127">
        <f>IF('Indicator Date hidden'!AQ170="x","x",AP$2-'Indicator Date hidden'!AQ170)</f>
        <v>0</v>
      </c>
      <c r="AQ169" s="127">
        <f>IF('Indicator Date hidden'!AR170="x","x",AQ$2-'Indicator Date hidden'!AR170)</f>
        <v>0</v>
      </c>
      <c r="AR169" s="127">
        <f>IF('Indicator Date hidden'!AS170="x","x",AR$2-'Indicator Date hidden'!AS170)</f>
        <v>0</v>
      </c>
      <c r="AS169" s="127">
        <f>IF('Indicator Date hidden'!AT170="x","x",AS$2-'Indicator Date hidden'!AT170)</f>
        <v>0</v>
      </c>
      <c r="AT169" s="127">
        <f>IF('Indicator Date hidden'!AU170="x","x",AT$2-'Indicator Date hidden'!AU170)</f>
        <v>0</v>
      </c>
      <c r="AU169">
        <f t="shared" si="10"/>
        <v>2</v>
      </c>
      <c r="AV169" s="129">
        <f t="shared" si="11"/>
        <v>5.2631578947368418E-2</v>
      </c>
      <c r="AW169">
        <f t="shared" si="12"/>
        <v>1</v>
      </c>
      <c r="AX169" s="129" t="e">
        <f t="shared" ca="1" si="13"/>
        <v>#NAME?</v>
      </c>
      <c r="AY169" s="130">
        <f t="shared" si="14"/>
        <v>0</v>
      </c>
    </row>
    <row r="170" spans="1:51" ht="15.75" customHeight="1" x14ac:dyDescent="0.25">
      <c r="A170" s="47" t="s">
        <v>449</v>
      </c>
      <c r="B170" s="127">
        <f>IF('Indicator Date hidden'!C171="x","x",B$2-'Indicator Date hidden'!C171)</f>
        <v>0</v>
      </c>
      <c r="C170" s="127">
        <f>IF('Indicator Date hidden'!D171="x","x",C$2-'Indicator Date hidden'!D171)</f>
        <v>0</v>
      </c>
      <c r="D170" s="127">
        <f>IF('Indicator Date hidden'!E171="x","x",D$2-'Indicator Date hidden'!E171)</f>
        <v>0</v>
      </c>
      <c r="E170" s="127">
        <f>IF('Indicator Date hidden'!F171="x","x",E$2-'Indicator Date hidden'!F171)</f>
        <v>0</v>
      </c>
      <c r="F170" s="127">
        <f>IF('Indicator Date hidden'!G171="x","x",F$2-'Indicator Date hidden'!G171)</f>
        <v>0</v>
      </c>
      <c r="G170" s="127">
        <f>IF('Indicator Date hidden'!H171="x","x",G$2-'Indicator Date hidden'!H171)</f>
        <v>0</v>
      </c>
      <c r="H170" s="127">
        <f>IF('Indicator Date hidden'!I171="x","x",H$2-'Indicator Date hidden'!I171)</f>
        <v>2</v>
      </c>
      <c r="I170" s="127">
        <f>IF('Indicator Date hidden'!J171="x","x",I$2-'Indicator Date hidden'!J171)</f>
        <v>0</v>
      </c>
      <c r="J170" s="127">
        <f>IF('Indicator Date hidden'!K171="x","x",J$2-'Indicator Date hidden'!K171)</f>
        <v>0</v>
      </c>
      <c r="K170" s="127">
        <f>IF('Indicator Date hidden'!L171="x","x",K$2-'Indicator Date hidden'!L171)</f>
        <v>0</v>
      </c>
      <c r="L170" s="127">
        <f>IF('Indicator Date hidden'!M171="x","x",L$2-'Indicator Date hidden'!M171)</f>
        <v>0</v>
      </c>
      <c r="M170" s="127">
        <f>IF('Indicator Date hidden'!N171="x","x",M$2-'Indicator Date hidden'!N171)</f>
        <v>0</v>
      </c>
      <c r="N170" s="127">
        <f>IF('Indicator Date hidden'!O171="x","x",N$2-'Indicator Date hidden'!O171)</f>
        <v>0</v>
      </c>
      <c r="O170" s="127">
        <f>IF('Indicator Date hidden'!P171="x","x",O$2-'Indicator Date hidden'!P171)</f>
        <v>0</v>
      </c>
      <c r="P170" s="127">
        <f>IF('Indicator Date hidden'!Q171="x","x",P$2-'Indicator Date hidden'!Q171)</f>
        <v>0</v>
      </c>
      <c r="Q170" s="127">
        <f>IF('Indicator Date hidden'!R171="x","x",Q$2-'Indicator Date hidden'!R171)</f>
        <v>0</v>
      </c>
      <c r="R170" s="127">
        <f>IF('Indicator Date hidden'!S171="x","x",R$2-'Indicator Date hidden'!S171)</f>
        <v>0</v>
      </c>
      <c r="S170" s="127">
        <f>IF('Indicator Date hidden'!T171="x","x",S$2-'Indicator Date hidden'!T171)</f>
        <v>0</v>
      </c>
      <c r="T170" s="127">
        <f>IF('Indicator Date hidden'!U171="x","x",T$2-'Indicator Date hidden'!U171)</f>
        <v>0</v>
      </c>
      <c r="U170" s="127">
        <f>IF('Indicator Date hidden'!V171="x","x",U$2-'Indicator Date hidden'!V171)</f>
        <v>0</v>
      </c>
      <c r="V170" s="127">
        <f>IF('Indicator Date hidden'!W171="x","x",V$2-'Indicator Date hidden'!W171)</f>
        <v>0</v>
      </c>
      <c r="W170" s="127">
        <f>IF('Indicator Date hidden'!X171="x","x",W$2-'Indicator Date hidden'!X171)</f>
        <v>0</v>
      </c>
      <c r="X170" s="127">
        <f>IF('Indicator Date hidden'!Y171="x","x",X$2-'Indicator Date hidden'!Y171)</f>
        <v>0</v>
      </c>
      <c r="Y170" s="127">
        <f>IF('Indicator Date hidden'!Z171="x","x",Y$2-'Indicator Date hidden'!Z171)</f>
        <v>0</v>
      </c>
      <c r="Z170" s="127">
        <f>IF('Indicator Date hidden'!AA171="x","x",Z$2-'Indicator Date hidden'!AA171)</f>
        <v>0</v>
      </c>
      <c r="AA170" s="127">
        <f>IF('Indicator Date hidden'!AB171="x","x",AA$2-'Indicator Date hidden'!AB171)</f>
        <v>0</v>
      </c>
      <c r="AB170" s="127">
        <f>IF('Indicator Date hidden'!AC171="x","x",AB$2-'Indicator Date hidden'!AC171)</f>
        <v>0</v>
      </c>
      <c r="AC170" s="127">
        <f>IF('Indicator Date hidden'!AD171="x","x",AC$2-'Indicator Date hidden'!AD171)</f>
        <v>0</v>
      </c>
      <c r="AD170" s="127">
        <f>IF('Indicator Date hidden'!AE171="x","x",AD$2-'Indicator Date hidden'!AE171)</f>
        <v>0</v>
      </c>
      <c r="AE170" s="127">
        <f>IF('Indicator Date hidden'!AF171="x","x",AE$2-'Indicator Date hidden'!AF171)</f>
        <v>0</v>
      </c>
      <c r="AF170" s="127">
        <f>IF('Indicator Date hidden'!AG171="x","x",AF$2-'Indicator Date hidden'!AG171)</f>
        <v>0</v>
      </c>
      <c r="AG170" s="127">
        <f>IF('Indicator Date hidden'!AH171="x","x",AG$2-'Indicator Date hidden'!AH171)</f>
        <v>0</v>
      </c>
      <c r="AH170" s="127">
        <f>IF('Indicator Date hidden'!AI171="x","x",AH$2-'Indicator Date hidden'!AI171)</f>
        <v>0</v>
      </c>
      <c r="AI170" s="127">
        <f>IF('Indicator Date hidden'!AJ171="x","x",AI$2-'Indicator Date hidden'!AJ171)</f>
        <v>0</v>
      </c>
      <c r="AJ170" s="127">
        <f>IF('Indicator Date hidden'!AK171="x","x",AJ$2-'Indicator Date hidden'!AK171)</f>
        <v>0</v>
      </c>
      <c r="AK170" s="127">
        <f>IF('Indicator Date hidden'!AL171="x","x",AK$2-'Indicator Date hidden'!AL171)</f>
        <v>0</v>
      </c>
      <c r="AL170" s="127">
        <f>IF('Indicator Date hidden'!AM171="x","x",AL$2-'Indicator Date hidden'!AM171)</f>
        <v>0</v>
      </c>
      <c r="AM170" s="127">
        <f>IF('Indicator Date hidden'!AN171="x","x",AM$2-'Indicator Date hidden'!AN171)</f>
        <v>0</v>
      </c>
      <c r="AN170" s="127">
        <f>IF('Indicator Date hidden'!AO171="x","x",AN$2-'Indicator Date hidden'!AO171)</f>
        <v>0</v>
      </c>
      <c r="AO170" s="127">
        <f>IF('Indicator Date hidden'!AP171="x","x",AO$2-'Indicator Date hidden'!AP171)</f>
        <v>0</v>
      </c>
      <c r="AP170" s="127">
        <f>IF('Indicator Date hidden'!AQ171="x","x",AP$2-'Indicator Date hidden'!AQ171)</f>
        <v>0</v>
      </c>
      <c r="AQ170" s="127">
        <f>IF('Indicator Date hidden'!AR171="x","x",AQ$2-'Indicator Date hidden'!AR171)</f>
        <v>0</v>
      </c>
      <c r="AR170" s="127">
        <f>IF('Indicator Date hidden'!AS171="x","x",AR$2-'Indicator Date hidden'!AS171)</f>
        <v>0</v>
      </c>
      <c r="AS170" s="127">
        <f>IF('Indicator Date hidden'!AT171="x","x",AS$2-'Indicator Date hidden'!AT171)</f>
        <v>0</v>
      </c>
      <c r="AT170" s="127">
        <f>IF('Indicator Date hidden'!AU171="x","x",AT$2-'Indicator Date hidden'!AU171)</f>
        <v>0</v>
      </c>
      <c r="AU170">
        <f t="shared" si="10"/>
        <v>2</v>
      </c>
      <c r="AV170" s="129">
        <f t="shared" si="11"/>
        <v>5.2631578947368418E-2</v>
      </c>
      <c r="AW170">
        <f t="shared" si="12"/>
        <v>1</v>
      </c>
      <c r="AX170" s="129" t="e">
        <f t="shared" ca="1" si="13"/>
        <v>#NAME?</v>
      </c>
      <c r="AY170" s="130">
        <f t="shared" si="14"/>
        <v>0</v>
      </c>
    </row>
    <row r="171" spans="1:51" ht="15.75" customHeight="1" x14ac:dyDescent="0.25">
      <c r="A171" s="47" t="s">
        <v>451</v>
      </c>
      <c r="B171" s="127">
        <f>IF('Indicator Date hidden'!C172="x","x",B$2-'Indicator Date hidden'!C172)</f>
        <v>0</v>
      </c>
      <c r="C171" s="127">
        <f>IF('Indicator Date hidden'!D172="x","x",C$2-'Indicator Date hidden'!D172)</f>
        <v>0</v>
      </c>
      <c r="D171" s="127">
        <f>IF('Indicator Date hidden'!E172="x","x",D$2-'Indicator Date hidden'!E172)</f>
        <v>0</v>
      </c>
      <c r="E171" s="127">
        <f>IF('Indicator Date hidden'!F172="x","x",E$2-'Indicator Date hidden'!F172)</f>
        <v>0</v>
      </c>
      <c r="F171" s="127">
        <f>IF('Indicator Date hidden'!G172="x","x",F$2-'Indicator Date hidden'!G172)</f>
        <v>0</v>
      </c>
      <c r="G171" s="127">
        <f>IF('Indicator Date hidden'!H172="x","x",G$2-'Indicator Date hidden'!H172)</f>
        <v>0</v>
      </c>
      <c r="H171" s="127">
        <f>IF('Indicator Date hidden'!I172="x","x",H$2-'Indicator Date hidden'!I172)</f>
        <v>2</v>
      </c>
      <c r="I171" s="127">
        <f>IF('Indicator Date hidden'!J172="x","x",I$2-'Indicator Date hidden'!J172)</f>
        <v>0</v>
      </c>
      <c r="J171" s="127">
        <f>IF('Indicator Date hidden'!K172="x","x",J$2-'Indicator Date hidden'!K172)</f>
        <v>0</v>
      </c>
      <c r="K171" s="127">
        <f>IF('Indicator Date hidden'!L172="x","x",K$2-'Indicator Date hidden'!L172)</f>
        <v>0</v>
      </c>
      <c r="L171" s="127">
        <f>IF('Indicator Date hidden'!M172="x","x",L$2-'Indicator Date hidden'!M172)</f>
        <v>0</v>
      </c>
      <c r="M171" s="127">
        <f>IF('Indicator Date hidden'!N172="x","x",M$2-'Indicator Date hidden'!N172)</f>
        <v>0</v>
      </c>
      <c r="N171" s="127">
        <f>IF('Indicator Date hidden'!O172="x","x",N$2-'Indicator Date hidden'!O172)</f>
        <v>0</v>
      </c>
      <c r="O171" s="127">
        <f>IF('Indicator Date hidden'!P172="x","x",O$2-'Indicator Date hidden'!P172)</f>
        <v>0</v>
      </c>
      <c r="P171" s="127">
        <f>IF('Indicator Date hidden'!Q172="x","x",P$2-'Indicator Date hidden'!Q172)</f>
        <v>0</v>
      </c>
      <c r="Q171" s="127">
        <f>IF('Indicator Date hidden'!R172="x","x",Q$2-'Indicator Date hidden'!R172)</f>
        <v>0</v>
      </c>
      <c r="R171" s="127">
        <f>IF('Indicator Date hidden'!S172="x","x",R$2-'Indicator Date hidden'!S172)</f>
        <v>0</v>
      </c>
      <c r="S171" s="127">
        <f>IF('Indicator Date hidden'!T172="x","x",S$2-'Indicator Date hidden'!T172)</f>
        <v>0</v>
      </c>
      <c r="T171" s="127">
        <f>IF('Indicator Date hidden'!U172="x","x",T$2-'Indicator Date hidden'!U172)</f>
        <v>0</v>
      </c>
      <c r="U171" s="127">
        <f>IF('Indicator Date hidden'!V172="x","x",U$2-'Indicator Date hidden'!V172)</f>
        <v>0</v>
      </c>
      <c r="V171" s="127">
        <f>IF('Indicator Date hidden'!W172="x","x",V$2-'Indicator Date hidden'!W172)</f>
        <v>0</v>
      </c>
      <c r="W171" s="127">
        <f>IF('Indicator Date hidden'!X172="x","x",W$2-'Indicator Date hidden'!X172)</f>
        <v>0</v>
      </c>
      <c r="X171" s="127">
        <f>IF('Indicator Date hidden'!Y172="x","x",X$2-'Indicator Date hidden'!Y172)</f>
        <v>0</v>
      </c>
      <c r="Y171" s="127">
        <f>IF('Indicator Date hidden'!Z172="x","x",Y$2-'Indicator Date hidden'!Z172)</f>
        <v>0</v>
      </c>
      <c r="Z171" s="127">
        <f>IF('Indicator Date hidden'!AA172="x","x",Z$2-'Indicator Date hidden'!AA172)</f>
        <v>0</v>
      </c>
      <c r="AA171" s="127">
        <f>IF('Indicator Date hidden'!AB172="x","x",AA$2-'Indicator Date hidden'!AB172)</f>
        <v>0</v>
      </c>
      <c r="AB171" s="127">
        <f>IF('Indicator Date hidden'!AC172="x","x",AB$2-'Indicator Date hidden'!AC172)</f>
        <v>0</v>
      </c>
      <c r="AC171" s="127">
        <f>IF('Indicator Date hidden'!AD172="x","x",AC$2-'Indicator Date hidden'!AD172)</f>
        <v>0</v>
      </c>
      <c r="AD171" s="127">
        <f>IF('Indicator Date hidden'!AE172="x","x",AD$2-'Indicator Date hidden'!AE172)</f>
        <v>0</v>
      </c>
      <c r="AE171" s="127">
        <f>IF('Indicator Date hidden'!AF172="x","x",AE$2-'Indicator Date hidden'!AF172)</f>
        <v>0</v>
      </c>
      <c r="AF171" s="127">
        <f>IF('Indicator Date hidden'!AG172="x","x",AF$2-'Indicator Date hidden'!AG172)</f>
        <v>0</v>
      </c>
      <c r="AG171" s="127">
        <f>IF('Indicator Date hidden'!AH172="x","x",AG$2-'Indicator Date hidden'!AH172)</f>
        <v>0</v>
      </c>
      <c r="AH171" s="127">
        <f>IF('Indicator Date hidden'!AI172="x","x",AH$2-'Indicator Date hidden'!AI172)</f>
        <v>0</v>
      </c>
      <c r="AI171" s="127">
        <f>IF('Indicator Date hidden'!AJ172="x","x",AI$2-'Indicator Date hidden'!AJ172)</f>
        <v>0</v>
      </c>
      <c r="AJ171" s="127">
        <f>IF('Indicator Date hidden'!AK172="x","x",AJ$2-'Indicator Date hidden'!AK172)</f>
        <v>0</v>
      </c>
      <c r="AK171" s="127">
        <f>IF('Indicator Date hidden'!AL172="x","x",AK$2-'Indicator Date hidden'!AL172)</f>
        <v>0</v>
      </c>
      <c r="AL171" s="127">
        <f>IF('Indicator Date hidden'!AM172="x","x",AL$2-'Indicator Date hidden'!AM172)</f>
        <v>0</v>
      </c>
      <c r="AM171" s="127">
        <f>IF('Indicator Date hidden'!AN172="x","x",AM$2-'Indicator Date hidden'!AN172)</f>
        <v>0</v>
      </c>
      <c r="AN171" s="127">
        <f>IF('Indicator Date hidden'!AO172="x","x",AN$2-'Indicator Date hidden'!AO172)</f>
        <v>0</v>
      </c>
      <c r="AO171" s="127">
        <f>IF('Indicator Date hidden'!AP172="x","x",AO$2-'Indicator Date hidden'!AP172)</f>
        <v>0</v>
      </c>
      <c r="AP171" s="127">
        <f>IF('Indicator Date hidden'!AQ172="x","x",AP$2-'Indicator Date hidden'!AQ172)</f>
        <v>0</v>
      </c>
      <c r="AQ171" s="127">
        <f>IF('Indicator Date hidden'!AR172="x","x",AQ$2-'Indicator Date hidden'!AR172)</f>
        <v>0</v>
      </c>
      <c r="AR171" s="127">
        <f>IF('Indicator Date hidden'!AS172="x","x",AR$2-'Indicator Date hidden'!AS172)</f>
        <v>0</v>
      </c>
      <c r="AS171" s="127">
        <f>IF('Indicator Date hidden'!AT172="x","x",AS$2-'Indicator Date hidden'!AT172)</f>
        <v>0</v>
      </c>
      <c r="AT171" s="127">
        <f>IF('Indicator Date hidden'!AU172="x","x",AT$2-'Indicator Date hidden'!AU172)</f>
        <v>0</v>
      </c>
      <c r="AU171">
        <f t="shared" si="10"/>
        <v>2</v>
      </c>
      <c r="AV171" s="129">
        <f t="shared" si="11"/>
        <v>5.2631578947368418E-2</v>
      </c>
      <c r="AW171">
        <f t="shared" si="12"/>
        <v>1</v>
      </c>
      <c r="AX171" s="129" t="e">
        <f t="shared" ca="1" si="13"/>
        <v>#NAME?</v>
      </c>
      <c r="AY171" s="130">
        <f t="shared" si="14"/>
        <v>0</v>
      </c>
    </row>
    <row r="172" spans="1:51" ht="15.75" customHeight="1" x14ac:dyDescent="0.25">
      <c r="A172" s="47" t="s">
        <v>454</v>
      </c>
      <c r="B172" s="127">
        <f>IF('Indicator Date hidden'!C173="x","x",B$2-'Indicator Date hidden'!C173)</f>
        <v>0</v>
      </c>
      <c r="C172" s="127">
        <f>IF('Indicator Date hidden'!D173="x","x",C$2-'Indicator Date hidden'!D173)</f>
        <v>0</v>
      </c>
      <c r="D172" s="127">
        <f>IF('Indicator Date hidden'!E173="x","x",D$2-'Indicator Date hidden'!E173)</f>
        <v>0</v>
      </c>
      <c r="E172" s="127">
        <f>IF('Indicator Date hidden'!F173="x","x",E$2-'Indicator Date hidden'!F173)</f>
        <v>0</v>
      </c>
      <c r="F172" s="127">
        <f>IF('Indicator Date hidden'!G173="x","x",F$2-'Indicator Date hidden'!G173)</f>
        <v>0</v>
      </c>
      <c r="G172" s="127">
        <f>IF('Indicator Date hidden'!H173="x","x",G$2-'Indicator Date hidden'!H173)</f>
        <v>0</v>
      </c>
      <c r="H172" s="127">
        <f>IF('Indicator Date hidden'!I173="x","x",H$2-'Indicator Date hidden'!I173)</f>
        <v>2</v>
      </c>
      <c r="I172" s="127">
        <f>IF('Indicator Date hidden'!J173="x","x",I$2-'Indicator Date hidden'!J173)</f>
        <v>0</v>
      </c>
      <c r="J172" s="127">
        <f>IF('Indicator Date hidden'!K173="x","x",J$2-'Indicator Date hidden'!K173)</f>
        <v>0</v>
      </c>
      <c r="K172" s="127">
        <f>IF('Indicator Date hidden'!L173="x","x",K$2-'Indicator Date hidden'!L173)</f>
        <v>0</v>
      </c>
      <c r="L172" s="127">
        <f>IF('Indicator Date hidden'!M173="x","x",L$2-'Indicator Date hidden'!M173)</f>
        <v>0</v>
      </c>
      <c r="M172" s="127">
        <f>IF('Indicator Date hidden'!N173="x","x",M$2-'Indicator Date hidden'!N173)</f>
        <v>0</v>
      </c>
      <c r="N172" s="127">
        <f>IF('Indicator Date hidden'!O173="x","x",N$2-'Indicator Date hidden'!O173)</f>
        <v>0</v>
      </c>
      <c r="O172" s="127">
        <f>IF('Indicator Date hidden'!P173="x","x",O$2-'Indicator Date hidden'!P173)</f>
        <v>0</v>
      </c>
      <c r="P172" s="127">
        <f>IF('Indicator Date hidden'!Q173="x","x",P$2-'Indicator Date hidden'!Q173)</f>
        <v>0</v>
      </c>
      <c r="Q172" s="127">
        <f>IF('Indicator Date hidden'!R173="x","x",Q$2-'Indicator Date hidden'!R173)</f>
        <v>0</v>
      </c>
      <c r="R172" s="127">
        <f>IF('Indicator Date hidden'!S173="x","x",R$2-'Indicator Date hidden'!S173)</f>
        <v>0</v>
      </c>
      <c r="S172" s="127">
        <f>IF('Indicator Date hidden'!T173="x","x",S$2-'Indicator Date hidden'!T173)</f>
        <v>0</v>
      </c>
      <c r="T172" s="127">
        <f>IF('Indicator Date hidden'!U173="x","x",T$2-'Indicator Date hidden'!U173)</f>
        <v>0</v>
      </c>
      <c r="U172" s="127">
        <f>IF('Indicator Date hidden'!V173="x","x",U$2-'Indicator Date hidden'!V173)</f>
        <v>0</v>
      </c>
      <c r="V172" s="127">
        <f>IF('Indicator Date hidden'!W173="x","x",V$2-'Indicator Date hidden'!W173)</f>
        <v>0</v>
      </c>
      <c r="W172" s="127">
        <f>IF('Indicator Date hidden'!X173="x","x",W$2-'Indicator Date hidden'!X173)</f>
        <v>0</v>
      </c>
      <c r="X172" s="127">
        <f>IF('Indicator Date hidden'!Y173="x","x",X$2-'Indicator Date hidden'!Y173)</f>
        <v>0</v>
      </c>
      <c r="Y172" s="127">
        <f>IF('Indicator Date hidden'!Z173="x","x",Y$2-'Indicator Date hidden'!Z173)</f>
        <v>0</v>
      </c>
      <c r="Z172" s="127">
        <f>IF('Indicator Date hidden'!AA173="x","x",Z$2-'Indicator Date hidden'!AA173)</f>
        <v>0</v>
      </c>
      <c r="AA172" s="127">
        <f>IF('Indicator Date hidden'!AB173="x","x",AA$2-'Indicator Date hidden'!AB173)</f>
        <v>0</v>
      </c>
      <c r="AB172" s="127">
        <f>IF('Indicator Date hidden'!AC173="x","x",AB$2-'Indicator Date hidden'!AC173)</f>
        <v>0</v>
      </c>
      <c r="AC172" s="127">
        <f>IF('Indicator Date hidden'!AD173="x","x",AC$2-'Indicator Date hidden'!AD173)</f>
        <v>0</v>
      </c>
      <c r="AD172" s="127">
        <f>IF('Indicator Date hidden'!AE173="x","x",AD$2-'Indicator Date hidden'!AE173)</f>
        <v>0</v>
      </c>
      <c r="AE172" s="127">
        <f>IF('Indicator Date hidden'!AF173="x","x",AE$2-'Indicator Date hidden'!AF173)</f>
        <v>0</v>
      </c>
      <c r="AF172" s="127">
        <f>IF('Indicator Date hidden'!AG173="x","x",AF$2-'Indicator Date hidden'!AG173)</f>
        <v>0</v>
      </c>
      <c r="AG172" s="127">
        <f>IF('Indicator Date hidden'!AH173="x","x",AG$2-'Indicator Date hidden'!AH173)</f>
        <v>0</v>
      </c>
      <c r="AH172" s="127">
        <f>IF('Indicator Date hidden'!AI173="x","x",AH$2-'Indicator Date hidden'!AI173)</f>
        <v>0</v>
      </c>
      <c r="AI172" s="127">
        <f>IF('Indicator Date hidden'!AJ173="x","x",AI$2-'Indicator Date hidden'!AJ173)</f>
        <v>0</v>
      </c>
      <c r="AJ172" s="127">
        <f>IF('Indicator Date hidden'!AK173="x","x",AJ$2-'Indicator Date hidden'!AK173)</f>
        <v>0</v>
      </c>
      <c r="AK172" s="127">
        <f>IF('Indicator Date hidden'!AL173="x","x",AK$2-'Indicator Date hidden'!AL173)</f>
        <v>0</v>
      </c>
      <c r="AL172" s="127">
        <f>IF('Indicator Date hidden'!AM173="x","x",AL$2-'Indicator Date hidden'!AM173)</f>
        <v>0</v>
      </c>
      <c r="AM172" s="127">
        <f>IF('Indicator Date hidden'!AN173="x","x",AM$2-'Indicator Date hidden'!AN173)</f>
        <v>0</v>
      </c>
      <c r="AN172" s="127">
        <f>IF('Indicator Date hidden'!AO173="x","x",AN$2-'Indicator Date hidden'!AO173)</f>
        <v>0</v>
      </c>
      <c r="AO172" s="127">
        <f>IF('Indicator Date hidden'!AP173="x","x",AO$2-'Indicator Date hidden'!AP173)</f>
        <v>0</v>
      </c>
      <c r="AP172" s="127">
        <f>IF('Indicator Date hidden'!AQ173="x","x",AP$2-'Indicator Date hidden'!AQ173)</f>
        <v>0</v>
      </c>
      <c r="AQ172" s="127">
        <f>IF('Indicator Date hidden'!AR173="x","x",AQ$2-'Indicator Date hidden'!AR173)</f>
        <v>0</v>
      </c>
      <c r="AR172" s="127">
        <f>IF('Indicator Date hidden'!AS173="x","x",AR$2-'Indicator Date hidden'!AS173)</f>
        <v>0</v>
      </c>
      <c r="AS172" s="127">
        <f>IF('Indicator Date hidden'!AT173="x","x",AS$2-'Indicator Date hidden'!AT173)</f>
        <v>0</v>
      </c>
      <c r="AT172" s="127">
        <f>IF('Indicator Date hidden'!AU173="x","x",AT$2-'Indicator Date hidden'!AU173)</f>
        <v>0</v>
      </c>
      <c r="AU172">
        <f t="shared" si="10"/>
        <v>2</v>
      </c>
      <c r="AV172" s="129">
        <f t="shared" si="11"/>
        <v>5.2631578947368418E-2</v>
      </c>
      <c r="AW172">
        <f t="shared" si="12"/>
        <v>1</v>
      </c>
      <c r="AX172" s="129" t="e">
        <f t="shared" ca="1" si="13"/>
        <v>#NAME?</v>
      </c>
      <c r="AY172" s="130">
        <f t="shared" si="14"/>
        <v>0</v>
      </c>
    </row>
    <row r="173" spans="1:51" ht="15.75" customHeight="1" x14ac:dyDescent="0.25">
      <c r="A173" s="47" t="s">
        <v>456</v>
      </c>
      <c r="B173" s="127">
        <f>IF('Indicator Date hidden'!C174="x","x",B$2-'Indicator Date hidden'!C174)</f>
        <v>0</v>
      </c>
      <c r="C173" s="127">
        <f>IF('Indicator Date hidden'!D174="x","x",C$2-'Indicator Date hidden'!D174)</f>
        <v>0</v>
      </c>
      <c r="D173" s="127">
        <f>IF('Indicator Date hidden'!E174="x","x",D$2-'Indicator Date hidden'!E174)</f>
        <v>0</v>
      </c>
      <c r="E173" s="127">
        <f>IF('Indicator Date hidden'!F174="x","x",E$2-'Indicator Date hidden'!F174)</f>
        <v>0</v>
      </c>
      <c r="F173" s="127">
        <f>IF('Indicator Date hidden'!G174="x","x",F$2-'Indicator Date hidden'!G174)</f>
        <v>0</v>
      </c>
      <c r="G173" s="127">
        <f>IF('Indicator Date hidden'!H174="x","x",G$2-'Indicator Date hidden'!H174)</f>
        <v>0</v>
      </c>
      <c r="H173" s="127">
        <f>IF('Indicator Date hidden'!I174="x","x",H$2-'Indicator Date hidden'!I174)</f>
        <v>2</v>
      </c>
      <c r="I173" s="127">
        <f>IF('Indicator Date hidden'!J174="x","x",I$2-'Indicator Date hidden'!J174)</f>
        <v>0</v>
      </c>
      <c r="J173" s="127">
        <f>IF('Indicator Date hidden'!K174="x","x",J$2-'Indicator Date hidden'!K174)</f>
        <v>0</v>
      </c>
      <c r="K173" s="127">
        <f>IF('Indicator Date hidden'!L174="x","x",K$2-'Indicator Date hidden'!L174)</f>
        <v>0</v>
      </c>
      <c r="L173" s="127">
        <f>IF('Indicator Date hidden'!M174="x","x",L$2-'Indicator Date hidden'!M174)</f>
        <v>0</v>
      </c>
      <c r="M173" s="127">
        <f>IF('Indicator Date hidden'!N174="x","x",M$2-'Indicator Date hidden'!N174)</f>
        <v>0</v>
      </c>
      <c r="N173" s="127">
        <f>IF('Indicator Date hidden'!O174="x","x",N$2-'Indicator Date hidden'!O174)</f>
        <v>0</v>
      </c>
      <c r="O173" s="127">
        <f>IF('Indicator Date hidden'!P174="x","x",O$2-'Indicator Date hidden'!P174)</f>
        <v>0</v>
      </c>
      <c r="P173" s="127">
        <f>IF('Indicator Date hidden'!Q174="x","x",P$2-'Indicator Date hidden'!Q174)</f>
        <v>0</v>
      </c>
      <c r="Q173" s="127">
        <f>IF('Indicator Date hidden'!R174="x","x",Q$2-'Indicator Date hidden'!R174)</f>
        <v>0</v>
      </c>
      <c r="R173" s="127">
        <f>IF('Indicator Date hidden'!S174="x","x",R$2-'Indicator Date hidden'!S174)</f>
        <v>0</v>
      </c>
      <c r="S173" s="127">
        <f>IF('Indicator Date hidden'!T174="x","x",S$2-'Indicator Date hidden'!T174)</f>
        <v>0</v>
      </c>
      <c r="T173" s="127">
        <f>IF('Indicator Date hidden'!U174="x","x",T$2-'Indicator Date hidden'!U174)</f>
        <v>0</v>
      </c>
      <c r="U173" s="127">
        <f>IF('Indicator Date hidden'!V174="x","x",U$2-'Indicator Date hidden'!V174)</f>
        <v>0</v>
      </c>
      <c r="V173" s="127">
        <f>IF('Indicator Date hidden'!W174="x","x",V$2-'Indicator Date hidden'!W174)</f>
        <v>0</v>
      </c>
      <c r="W173" s="127">
        <f>IF('Indicator Date hidden'!X174="x","x",W$2-'Indicator Date hidden'!X174)</f>
        <v>0</v>
      </c>
      <c r="X173" s="127">
        <f>IF('Indicator Date hidden'!Y174="x","x",X$2-'Indicator Date hidden'!Y174)</f>
        <v>0</v>
      </c>
      <c r="Y173" s="127">
        <f>IF('Indicator Date hidden'!Z174="x","x",Y$2-'Indicator Date hidden'!Z174)</f>
        <v>0</v>
      </c>
      <c r="Z173" s="127">
        <f>IF('Indicator Date hidden'!AA174="x","x",Z$2-'Indicator Date hidden'!AA174)</f>
        <v>0</v>
      </c>
      <c r="AA173" s="127">
        <f>IF('Indicator Date hidden'!AB174="x","x",AA$2-'Indicator Date hidden'!AB174)</f>
        <v>0</v>
      </c>
      <c r="AB173" s="127">
        <f>IF('Indicator Date hidden'!AC174="x","x",AB$2-'Indicator Date hidden'!AC174)</f>
        <v>0</v>
      </c>
      <c r="AC173" s="127">
        <f>IF('Indicator Date hidden'!AD174="x","x",AC$2-'Indicator Date hidden'!AD174)</f>
        <v>0</v>
      </c>
      <c r="AD173" s="127">
        <f>IF('Indicator Date hidden'!AE174="x","x",AD$2-'Indicator Date hidden'!AE174)</f>
        <v>0</v>
      </c>
      <c r="AE173" s="127">
        <f>IF('Indicator Date hidden'!AF174="x","x",AE$2-'Indicator Date hidden'!AF174)</f>
        <v>0</v>
      </c>
      <c r="AF173" s="127">
        <f>IF('Indicator Date hidden'!AG174="x","x",AF$2-'Indicator Date hidden'!AG174)</f>
        <v>0</v>
      </c>
      <c r="AG173" s="127">
        <f>IF('Indicator Date hidden'!AH174="x","x",AG$2-'Indicator Date hidden'!AH174)</f>
        <v>0</v>
      </c>
      <c r="AH173" s="127">
        <f>IF('Indicator Date hidden'!AI174="x","x",AH$2-'Indicator Date hidden'!AI174)</f>
        <v>0</v>
      </c>
      <c r="AI173" s="127">
        <f>IF('Indicator Date hidden'!AJ174="x","x",AI$2-'Indicator Date hidden'!AJ174)</f>
        <v>0</v>
      </c>
      <c r="AJ173" s="127">
        <f>IF('Indicator Date hidden'!AK174="x","x",AJ$2-'Indicator Date hidden'!AK174)</f>
        <v>0</v>
      </c>
      <c r="AK173" s="127">
        <f>IF('Indicator Date hidden'!AL174="x","x",AK$2-'Indicator Date hidden'!AL174)</f>
        <v>0</v>
      </c>
      <c r="AL173" s="127">
        <f>IF('Indicator Date hidden'!AM174="x","x",AL$2-'Indicator Date hidden'!AM174)</f>
        <v>0</v>
      </c>
      <c r="AM173" s="127">
        <f>IF('Indicator Date hidden'!AN174="x","x",AM$2-'Indicator Date hidden'!AN174)</f>
        <v>0</v>
      </c>
      <c r="AN173" s="127">
        <f>IF('Indicator Date hidden'!AO174="x","x",AN$2-'Indicator Date hidden'!AO174)</f>
        <v>0</v>
      </c>
      <c r="AO173" s="127">
        <f>IF('Indicator Date hidden'!AP174="x","x",AO$2-'Indicator Date hidden'!AP174)</f>
        <v>0</v>
      </c>
      <c r="AP173" s="127">
        <f>IF('Indicator Date hidden'!AQ174="x","x",AP$2-'Indicator Date hidden'!AQ174)</f>
        <v>0</v>
      </c>
      <c r="AQ173" s="127">
        <f>IF('Indicator Date hidden'!AR174="x","x",AQ$2-'Indicator Date hidden'!AR174)</f>
        <v>0</v>
      </c>
      <c r="AR173" s="127">
        <f>IF('Indicator Date hidden'!AS174="x","x",AR$2-'Indicator Date hidden'!AS174)</f>
        <v>0</v>
      </c>
      <c r="AS173" s="127">
        <f>IF('Indicator Date hidden'!AT174="x","x",AS$2-'Indicator Date hidden'!AT174)</f>
        <v>0</v>
      </c>
      <c r="AT173" s="127">
        <f>IF('Indicator Date hidden'!AU174="x","x",AT$2-'Indicator Date hidden'!AU174)</f>
        <v>0</v>
      </c>
      <c r="AU173">
        <f t="shared" si="10"/>
        <v>2</v>
      </c>
      <c r="AV173" s="129">
        <f t="shared" si="11"/>
        <v>5.2631578947368418E-2</v>
      </c>
      <c r="AW173">
        <f t="shared" si="12"/>
        <v>1</v>
      </c>
      <c r="AX173" s="129" t="e">
        <f t="shared" ca="1" si="13"/>
        <v>#NAME?</v>
      </c>
      <c r="AY173" s="130">
        <f t="shared" si="14"/>
        <v>0</v>
      </c>
    </row>
    <row r="174" spans="1:51" ht="15.75" customHeight="1" x14ac:dyDescent="0.25">
      <c r="A174" s="47" t="s">
        <v>458</v>
      </c>
      <c r="B174" s="127">
        <f>IF('Indicator Date hidden'!C175="x","x",B$2-'Indicator Date hidden'!C175)</f>
        <v>0</v>
      </c>
      <c r="C174" s="127">
        <f>IF('Indicator Date hidden'!D175="x","x",C$2-'Indicator Date hidden'!D175)</f>
        <v>0</v>
      </c>
      <c r="D174" s="127">
        <f>IF('Indicator Date hidden'!E175="x","x",D$2-'Indicator Date hidden'!E175)</f>
        <v>0</v>
      </c>
      <c r="E174" s="127">
        <f>IF('Indicator Date hidden'!F175="x","x",E$2-'Indicator Date hidden'!F175)</f>
        <v>0</v>
      </c>
      <c r="F174" s="127">
        <f>IF('Indicator Date hidden'!G175="x","x",F$2-'Indicator Date hidden'!G175)</f>
        <v>0</v>
      </c>
      <c r="G174" s="127">
        <f>IF('Indicator Date hidden'!H175="x","x",G$2-'Indicator Date hidden'!H175)</f>
        <v>0</v>
      </c>
      <c r="H174" s="127">
        <f>IF('Indicator Date hidden'!I175="x","x",H$2-'Indicator Date hidden'!I175)</f>
        <v>2</v>
      </c>
      <c r="I174" s="127">
        <f>IF('Indicator Date hidden'!J175="x","x",I$2-'Indicator Date hidden'!J175)</f>
        <v>0</v>
      </c>
      <c r="J174" s="127">
        <f>IF('Indicator Date hidden'!K175="x","x",J$2-'Indicator Date hidden'!K175)</f>
        <v>0</v>
      </c>
      <c r="K174" s="127">
        <f>IF('Indicator Date hidden'!L175="x","x",K$2-'Indicator Date hidden'!L175)</f>
        <v>0</v>
      </c>
      <c r="L174" s="127">
        <f>IF('Indicator Date hidden'!M175="x","x",L$2-'Indicator Date hidden'!M175)</f>
        <v>0</v>
      </c>
      <c r="M174" s="127">
        <f>IF('Indicator Date hidden'!N175="x","x",M$2-'Indicator Date hidden'!N175)</f>
        <v>0</v>
      </c>
      <c r="N174" s="127">
        <f>IF('Indicator Date hidden'!O175="x","x",N$2-'Indicator Date hidden'!O175)</f>
        <v>0</v>
      </c>
      <c r="O174" s="127">
        <f>IF('Indicator Date hidden'!P175="x","x",O$2-'Indicator Date hidden'!P175)</f>
        <v>0</v>
      </c>
      <c r="P174" s="127">
        <f>IF('Indicator Date hidden'!Q175="x","x",P$2-'Indicator Date hidden'!Q175)</f>
        <v>0</v>
      </c>
      <c r="Q174" s="127">
        <f>IF('Indicator Date hidden'!R175="x","x",Q$2-'Indicator Date hidden'!R175)</f>
        <v>0</v>
      </c>
      <c r="R174" s="127">
        <f>IF('Indicator Date hidden'!S175="x","x",R$2-'Indicator Date hidden'!S175)</f>
        <v>0</v>
      </c>
      <c r="S174" s="127">
        <f>IF('Indicator Date hidden'!T175="x","x",S$2-'Indicator Date hidden'!T175)</f>
        <v>0</v>
      </c>
      <c r="T174" s="127">
        <f>IF('Indicator Date hidden'!U175="x","x",T$2-'Indicator Date hidden'!U175)</f>
        <v>0</v>
      </c>
      <c r="U174" s="127">
        <f>IF('Indicator Date hidden'!V175="x","x",U$2-'Indicator Date hidden'!V175)</f>
        <v>0</v>
      </c>
      <c r="V174" s="127">
        <f>IF('Indicator Date hidden'!W175="x","x",V$2-'Indicator Date hidden'!W175)</f>
        <v>0</v>
      </c>
      <c r="W174" s="127">
        <f>IF('Indicator Date hidden'!X175="x","x",W$2-'Indicator Date hidden'!X175)</f>
        <v>0</v>
      </c>
      <c r="X174" s="127">
        <f>IF('Indicator Date hidden'!Y175="x","x",X$2-'Indicator Date hidden'!Y175)</f>
        <v>0</v>
      </c>
      <c r="Y174" s="127">
        <f>IF('Indicator Date hidden'!Z175="x","x",Y$2-'Indicator Date hidden'!Z175)</f>
        <v>0</v>
      </c>
      <c r="Z174" s="127">
        <f>IF('Indicator Date hidden'!AA175="x","x",Z$2-'Indicator Date hidden'!AA175)</f>
        <v>0</v>
      </c>
      <c r="AA174" s="127">
        <f>IF('Indicator Date hidden'!AB175="x","x",AA$2-'Indicator Date hidden'!AB175)</f>
        <v>0</v>
      </c>
      <c r="AB174" s="127">
        <f>IF('Indicator Date hidden'!AC175="x","x",AB$2-'Indicator Date hidden'!AC175)</f>
        <v>0</v>
      </c>
      <c r="AC174" s="127">
        <f>IF('Indicator Date hidden'!AD175="x","x",AC$2-'Indicator Date hidden'!AD175)</f>
        <v>0</v>
      </c>
      <c r="AD174" s="127">
        <f>IF('Indicator Date hidden'!AE175="x","x",AD$2-'Indicator Date hidden'!AE175)</f>
        <v>0</v>
      </c>
      <c r="AE174" s="127">
        <f>IF('Indicator Date hidden'!AF175="x","x",AE$2-'Indicator Date hidden'!AF175)</f>
        <v>0</v>
      </c>
      <c r="AF174" s="127">
        <f>IF('Indicator Date hidden'!AG175="x","x",AF$2-'Indicator Date hidden'!AG175)</f>
        <v>0</v>
      </c>
      <c r="AG174" s="127">
        <f>IF('Indicator Date hidden'!AH175="x","x",AG$2-'Indicator Date hidden'!AH175)</f>
        <v>0</v>
      </c>
      <c r="AH174" s="127">
        <f>IF('Indicator Date hidden'!AI175="x","x",AH$2-'Indicator Date hidden'!AI175)</f>
        <v>0</v>
      </c>
      <c r="AI174" s="127">
        <f>IF('Indicator Date hidden'!AJ175="x","x",AI$2-'Indicator Date hidden'!AJ175)</f>
        <v>0</v>
      </c>
      <c r="AJ174" s="127">
        <f>IF('Indicator Date hidden'!AK175="x","x",AJ$2-'Indicator Date hidden'!AK175)</f>
        <v>0</v>
      </c>
      <c r="AK174" s="127">
        <f>IF('Indicator Date hidden'!AL175="x","x",AK$2-'Indicator Date hidden'!AL175)</f>
        <v>0</v>
      </c>
      <c r="AL174" s="127">
        <f>IF('Indicator Date hidden'!AM175="x","x",AL$2-'Indicator Date hidden'!AM175)</f>
        <v>0</v>
      </c>
      <c r="AM174" s="127">
        <f>IF('Indicator Date hidden'!AN175="x","x",AM$2-'Indicator Date hidden'!AN175)</f>
        <v>0</v>
      </c>
      <c r="AN174" s="127">
        <f>IF('Indicator Date hidden'!AO175="x","x",AN$2-'Indicator Date hidden'!AO175)</f>
        <v>0</v>
      </c>
      <c r="AO174" s="127">
        <f>IF('Indicator Date hidden'!AP175="x","x",AO$2-'Indicator Date hidden'!AP175)</f>
        <v>0</v>
      </c>
      <c r="AP174" s="127">
        <f>IF('Indicator Date hidden'!AQ175="x","x",AP$2-'Indicator Date hidden'!AQ175)</f>
        <v>0</v>
      </c>
      <c r="AQ174" s="127">
        <f>IF('Indicator Date hidden'!AR175="x","x",AQ$2-'Indicator Date hidden'!AR175)</f>
        <v>0</v>
      </c>
      <c r="AR174" s="127">
        <f>IF('Indicator Date hidden'!AS175="x","x",AR$2-'Indicator Date hidden'!AS175)</f>
        <v>0</v>
      </c>
      <c r="AS174" s="127">
        <f>IF('Indicator Date hidden'!AT175="x","x",AS$2-'Indicator Date hidden'!AT175)</f>
        <v>0</v>
      </c>
      <c r="AT174" s="127">
        <f>IF('Indicator Date hidden'!AU175="x","x",AT$2-'Indicator Date hidden'!AU175)</f>
        <v>0</v>
      </c>
      <c r="AU174">
        <f t="shared" si="10"/>
        <v>2</v>
      </c>
      <c r="AV174" s="129">
        <f t="shared" si="11"/>
        <v>5.2631578947368418E-2</v>
      </c>
      <c r="AW174">
        <f t="shared" si="12"/>
        <v>1</v>
      </c>
      <c r="AX174" s="129" t="e">
        <f t="shared" ca="1" si="13"/>
        <v>#NAME?</v>
      </c>
      <c r="AY174" s="130">
        <f t="shared" si="14"/>
        <v>0</v>
      </c>
    </row>
    <row r="175" spans="1:51" ht="15.75" customHeight="1" x14ac:dyDescent="0.25">
      <c r="A175" s="47" t="s">
        <v>460</v>
      </c>
      <c r="B175" s="127">
        <f>IF('Indicator Date hidden'!C176="x","x",B$2-'Indicator Date hidden'!C176)</f>
        <v>0</v>
      </c>
      <c r="C175" s="127">
        <f>IF('Indicator Date hidden'!D176="x","x",C$2-'Indicator Date hidden'!D176)</f>
        <v>0</v>
      </c>
      <c r="D175" s="127">
        <f>IF('Indicator Date hidden'!E176="x","x",D$2-'Indicator Date hidden'!E176)</f>
        <v>0</v>
      </c>
      <c r="E175" s="127">
        <f>IF('Indicator Date hidden'!F176="x","x",E$2-'Indicator Date hidden'!F176)</f>
        <v>0</v>
      </c>
      <c r="F175" s="127">
        <f>IF('Indicator Date hidden'!G176="x","x",F$2-'Indicator Date hidden'!G176)</f>
        <v>0</v>
      </c>
      <c r="G175" s="127">
        <f>IF('Indicator Date hidden'!H176="x","x",G$2-'Indicator Date hidden'!H176)</f>
        <v>0</v>
      </c>
      <c r="H175" s="127">
        <f>IF('Indicator Date hidden'!I176="x","x",H$2-'Indicator Date hidden'!I176)</f>
        <v>2</v>
      </c>
      <c r="I175" s="127">
        <f>IF('Indicator Date hidden'!J176="x","x",I$2-'Indicator Date hidden'!J176)</f>
        <v>0</v>
      </c>
      <c r="J175" s="127">
        <f>IF('Indicator Date hidden'!K176="x","x",J$2-'Indicator Date hidden'!K176)</f>
        <v>0</v>
      </c>
      <c r="K175" s="127">
        <f>IF('Indicator Date hidden'!L176="x","x",K$2-'Indicator Date hidden'!L176)</f>
        <v>0</v>
      </c>
      <c r="L175" s="127">
        <f>IF('Indicator Date hidden'!M176="x","x",L$2-'Indicator Date hidden'!M176)</f>
        <v>0</v>
      </c>
      <c r="M175" s="127">
        <f>IF('Indicator Date hidden'!N176="x","x",M$2-'Indicator Date hidden'!N176)</f>
        <v>0</v>
      </c>
      <c r="N175" s="127">
        <f>IF('Indicator Date hidden'!O176="x","x",N$2-'Indicator Date hidden'!O176)</f>
        <v>0</v>
      </c>
      <c r="O175" s="127">
        <f>IF('Indicator Date hidden'!P176="x","x",O$2-'Indicator Date hidden'!P176)</f>
        <v>0</v>
      </c>
      <c r="P175" s="127">
        <f>IF('Indicator Date hidden'!Q176="x","x",P$2-'Indicator Date hidden'!Q176)</f>
        <v>0</v>
      </c>
      <c r="Q175" s="127">
        <f>IF('Indicator Date hidden'!R176="x","x",Q$2-'Indicator Date hidden'!R176)</f>
        <v>0</v>
      </c>
      <c r="R175" s="127">
        <f>IF('Indicator Date hidden'!S176="x","x",R$2-'Indicator Date hidden'!S176)</f>
        <v>0</v>
      </c>
      <c r="S175" s="127">
        <f>IF('Indicator Date hidden'!T176="x","x",S$2-'Indicator Date hidden'!T176)</f>
        <v>0</v>
      </c>
      <c r="T175" s="127">
        <f>IF('Indicator Date hidden'!U176="x","x",T$2-'Indicator Date hidden'!U176)</f>
        <v>0</v>
      </c>
      <c r="U175" s="127">
        <f>IF('Indicator Date hidden'!V176="x","x",U$2-'Indicator Date hidden'!V176)</f>
        <v>0</v>
      </c>
      <c r="V175" s="127">
        <f>IF('Indicator Date hidden'!W176="x","x",V$2-'Indicator Date hidden'!W176)</f>
        <v>0</v>
      </c>
      <c r="W175" s="127">
        <f>IF('Indicator Date hidden'!X176="x","x",W$2-'Indicator Date hidden'!X176)</f>
        <v>0</v>
      </c>
      <c r="X175" s="127">
        <f>IF('Indicator Date hidden'!Y176="x","x",X$2-'Indicator Date hidden'!Y176)</f>
        <v>0</v>
      </c>
      <c r="Y175" s="127">
        <f>IF('Indicator Date hidden'!Z176="x","x",Y$2-'Indicator Date hidden'!Z176)</f>
        <v>0</v>
      </c>
      <c r="Z175" s="127">
        <f>IF('Indicator Date hidden'!AA176="x","x",Z$2-'Indicator Date hidden'!AA176)</f>
        <v>0</v>
      </c>
      <c r="AA175" s="127">
        <f>IF('Indicator Date hidden'!AB176="x","x",AA$2-'Indicator Date hidden'!AB176)</f>
        <v>0</v>
      </c>
      <c r="AB175" s="127">
        <f>IF('Indicator Date hidden'!AC176="x","x",AB$2-'Indicator Date hidden'!AC176)</f>
        <v>0</v>
      </c>
      <c r="AC175" s="127">
        <f>IF('Indicator Date hidden'!AD176="x","x",AC$2-'Indicator Date hidden'!AD176)</f>
        <v>0</v>
      </c>
      <c r="AD175" s="127">
        <f>IF('Indicator Date hidden'!AE176="x","x",AD$2-'Indicator Date hidden'!AE176)</f>
        <v>0</v>
      </c>
      <c r="AE175" s="127">
        <f>IF('Indicator Date hidden'!AF176="x","x",AE$2-'Indicator Date hidden'!AF176)</f>
        <v>0</v>
      </c>
      <c r="AF175" s="127">
        <f>IF('Indicator Date hidden'!AG176="x","x",AF$2-'Indicator Date hidden'!AG176)</f>
        <v>0</v>
      </c>
      <c r="AG175" s="127">
        <f>IF('Indicator Date hidden'!AH176="x","x",AG$2-'Indicator Date hidden'!AH176)</f>
        <v>0</v>
      </c>
      <c r="AH175" s="127">
        <f>IF('Indicator Date hidden'!AI176="x","x",AH$2-'Indicator Date hidden'!AI176)</f>
        <v>0</v>
      </c>
      <c r="AI175" s="127">
        <f>IF('Indicator Date hidden'!AJ176="x","x",AI$2-'Indicator Date hidden'!AJ176)</f>
        <v>0</v>
      </c>
      <c r="AJ175" s="127">
        <f>IF('Indicator Date hidden'!AK176="x","x",AJ$2-'Indicator Date hidden'!AK176)</f>
        <v>0</v>
      </c>
      <c r="AK175" s="127">
        <f>IF('Indicator Date hidden'!AL176="x","x",AK$2-'Indicator Date hidden'!AL176)</f>
        <v>0</v>
      </c>
      <c r="AL175" s="127">
        <f>IF('Indicator Date hidden'!AM176="x","x",AL$2-'Indicator Date hidden'!AM176)</f>
        <v>0</v>
      </c>
      <c r="AM175" s="127">
        <f>IF('Indicator Date hidden'!AN176="x","x",AM$2-'Indicator Date hidden'!AN176)</f>
        <v>0</v>
      </c>
      <c r="AN175" s="127">
        <f>IF('Indicator Date hidden'!AO176="x","x",AN$2-'Indicator Date hidden'!AO176)</f>
        <v>0</v>
      </c>
      <c r="AO175" s="127">
        <f>IF('Indicator Date hidden'!AP176="x","x",AO$2-'Indicator Date hidden'!AP176)</f>
        <v>0</v>
      </c>
      <c r="AP175" s="127">
        <f>IF('Indicator Date hidden'!AQ176="x","x",AP$2-'Indicator Date hidden'!AQ176)</f>
        <v>0</v>
      </c>
      <c r="AQ175" s="127">
        <f>IF('Indicator Date hidden'!AR176="x","x",AQ$2-'Indicator Date hidden'!AR176)</f>
        <v>0</v>
      </c>
      <c r="AR175" s="127">
        <f>IF('Indicator Date hidden'!AS176="x","x",AR$2-'Indicator Date hidden'!AS176)</f>
        <v>0</v>
      </c>
      <c r="AS175" s="127">
        <f>IF('Indicator Date hidden'!AT176="x","x",AS$2-'Indicator Date hidden'!AT176)</f>
        <v>0</v>
      </c>
      <c r="AT175" s="127">
        <f>IF('Indicator Date hidden'!AU176="x","x",AT$2-'Indicator Date hidden'!AU176)</f>
        <v>0</v>
      </c>
      <c r="AU175">
        <f t="shared" si="10"/>
        <v>2</v>
      </c>
      <c r="AV175" s="129">
        <f t="shared" si="11"/>
        <v>5.2631578947368418E-2</v>
      </c>
      <c r="AW175">
        <f t="shared" si="12"/>
        <v>1</v>
      </c>
      <c r="AX175" s="129" t="e">
        <f t="shared" ca="1" si="13"/>
        <v>#NAME?</v>
      </c>
      <c r="AY175" s="130">
        <f t="shared" si="14"/>
        <v>0</v>
      </c>
    </row>
    <row r="176" spans="1:51" ht="15.75" customHeight="1" x14ac:dyDescent="0.25">
      <c r="A176" s="47" t="s">
        <v>462</v>
      </c>
      <c r="B176" s="127">
        <f>IF('Indicator Date hidden'!C177="x","x",B$2-'Indicator Date hidden'!C177)</f>
        <v>0</v>
      </c>
      <c r="C176" s="127">
        <f>IF('Indicator Date hidden'!D177="x","x",C$2-'Indicator Date hidden'!D177)</f>
        <v>0</v>
      </c>
      <c r="D176" s="127">
        <f>IF('Indicator Date hidden'!E177="x","x",D$2-'Indicator Date hidden'!E177)</f>
        <v>0</v>
      </c>
      <c r="E176" s="127">
        <f>IF('Indicator Date hidden'!F177="x","x",E$2-'Indicator Date hidden'!F177)</f>
        <v>0</v>
      </c>
      <c r="F176" s="127">
        <f>IF('Indicator Date hidden'!G177="x","x",F$2-'Indicator Date hidden'!G177)</f>
        <v>0</v>
      </c>
      <c r="G176" s="127">
        <f>IF('Indicator Date hidden'!H177="x","x",G$2-'Indicator Date hidden'!H177)</f>
        <v>0</v>
      </c>
      <c r="H176" s="127">
        <f>IF('Indicator Date hidden'!I177="x","x",H$2-'Indicator Date hidden'!I177)</f>
        <v>2</v>
      </c>
      <c r="I176" s="127">
        <f>IF('Indicator Date hidden'!J177="x","x",I$2-'Indicator Date hidden'!J177)</f>
        <v>0</v>
      </c>
      <c r="J176" s="127">
        <f>IF('Indicator Date hidden'!K177="x","x",J$2-'Indicator Date hidden'!K177)</f>
        <v>0</v>
      </c>
      <c r="K176" s="127">
        <f>IF('Indicator Date hidden'!L177="x","x",K$2-'Indicator Date hidden'!L177)</f>
        <v>0</v>
      </c>
      <c r="L176" s="127">
        <f>IF('Indicator Date hidden'!M177="x","x",L$2-'Indicator Date hidden'!M177)</f>
        <v>0</v>
      </c>
      <c r="M176" s="127">
        <f>IF('Indicator Date hidden'!N177="x","x",M$2-'Indicator Date hidden'!N177)</f>
        <v>0</v>
      </c>
      <c r="N176" s="127">
        <f>IF('Indicator Date hidden'!O177="x","x",N$2-'Indicator Date hidden'!O177)</f>
        <v>0</v>
      </c>
      <c r="O176" s="127">
        <f>IF('Indicator Date hidden'!P177="x","x",O$2-'Indicator Date hidden'!P177)</f>
        <v>0</v>
      </c>
      <c r="P176" s="127">
        <f>IF('Indicator Date hidden'!Q177="x","x",P$2-'Indicator Date hidden'!Q177)</f>
        <v>0</v>
      </c>
      <c r="Q176" s="127">
        <f>IF('Indicator Date hidden'!R177="x","x",Q$2-'Indicator Date hidden'!R177)</f>
        <v>0</v>
      </c>
      <c r="R176" s="127">
        <f>IF('Indicator Date hidden'!S177="x","x",R$2-'Indicator Date hidden'!S177)</f>
        <v>0</v>
      </c>
      <c r="S176" s="127">
        <f>IF('Indicator Date hidden'!T177="x","x",S$2-'Indicator Date hidden'!T177)</f>
        <v>0</v>
      </c>
      <c r="T176" s="127">
        <f>IF('Indicator Date hidden'!U177="x","x",T$2-'Indicator Date hidden'!U177)</f>
        <v>0</v>
      </c>
      <c r="U176" s="127">
        <f>IF('Indicator Date hidden'!V177="x","x",U$2-'Indicator Date hidden'!V177)</f>
        <v>0</v>
      </c>
      <c r="V176" s="127">
        <f>IF('Indicator Date hidden'!W177="x","x",V$2-'Indicator Date hidden'!W177)</f>
        <v>0</v>
      </c>
      <c r="W176" s="127">
        <f>IF('Indicator Date hidden'!X177="x","x",W$2-'Indicator Date hidden'!X177)</f>
        <v>0</v>
      </c>
      <c r="X176" s="127">
        <f>IF('Indicator Date hidden'!Y177="x","x",X$2-'Indicator Date hidden'!Y177)</f>
        <v>0</v>
      </c>
      <c r="Y176" s="127">
        <f>IF('Indicator Date hidden'!Z177="x","x",Y$2-'Indicator Date hidden'!Z177)</f>
        <v>0</v>
      </c>
      <c r="Z176" s="127">
        <f>IF('Indicator Date hidden'!AA177="x","x",Z$2-'Indicator Date hidden'!AA177)</f>
        <v>0</v>
      </c>
      <c r="AA176" s="127">
        <f>IF('Indicator Date hidden'!AB177="x","x",AA$2-'Indicator Date hidden'!AB177)</f>
        <v>0</v>
      </c>
      <c r="AB176" s="127">
        <f>IF('Indicator Date hidden'!AC177="x","x",AB$2-'Indicator Date hidden'!AC177)</f>
        <v>0</v>
      </c>
      <c r="AC176" s="127">
        <f>IF('Indicator Date hidden'!AD177="x","x",AC$2-'Indicator Date hidden'!AD177)</f>
        <v>0</v>
      </c>
      <c r="AD176" s="127">
        <f>IF('Indicator Date hidden'!AE177="x","x",AD$2-'Indicator Date hidden'!AE177)</f>
        <v>0</v>
      </c>
      <c r="AE176" s="127">
        <f>IF('Indicator Date hidden'!AF177="x","x",AE$2-'Indicator Date hidden'!AF177)</f>
        <v>0</v>
      </c>
      <c r="AF176" s="127">
        <f>IF('Indicator Date hidden'!AG177="x","x",AF$2-'Indicator Date hidden'!AG177)</f>
        <v>0</v>
      </c>
      <c r="AG176" s="127">
        <f>IF('Indicator Date hidden'!AH177="x","x",AG$2-'Indicator Date hidden'!AH177)</f>
        <v>0</v>
      </c>
      <c r="AH176" s="127">
        <f>IF('Indicator Date hidden'!AI177="x","x",AH$2-'Indicator Date hidden'!AI177)</f>
        <v>0</v>
      </c>
      <c r="AI176" s="127">
        <f>IF('Indicator Date hidden'!AJ177="x","x",AI$2-'Indicator Date hidden'!AJ177)</f>
        <v>0</v>
      </c>
      <c r="AJ176" s="127">
        <f>IF('Indicator Date hidden'!AK177="x","x",AJ$2-'Indicator Date hidden'!AK177)</f>
        <v>0</v>
      </c>
      <c r="AK176" s="127">
        <f>IF('Indicator Date hidden'!AL177="x","x",AK$2-'Indicator Date hidden'!AL177)</f>
        <v>0</v>
      </c>
      <c r="AL176" s="127">
        <f>IF('Indicator Date hidden'!AM177="x","x",AL$2-'Indicator Date hidden'!AM177)</f>
        <v>0</v>
      </c>
      <c r="AM176" s="127">
        <f>IF('Indicator Date hidden'!AN177="x","x",AM$2-'Indicator Date hidden'!AN177)</f>
        <v>0</v>
      </c>
      <c r="AN176" s="127">
        <f>IF('Indicator Date hidden'!AO177="x","x",AN$2-'Indicator Date hidden'!AO177)</f>
        <v>0</v>
      </c>
      <c r="AO176" s="127">
        <f>IF('Indicator Date hidden'!AP177="x","x",AO$2-'Indicator Date hidden'!AP177)</f>
        <v>0</v>
      </c>
      <c r="AP176" s="127">
        <f>IF('Indicator Date hidden'!AQ177="x","x",AP$2-'Indicator Date hidden'!AQ177)</f>
        <v>0</v>
      </c>
      <c r="AQ176" s="127">
        <f>IF('Indicator Date hidden'!AR177="x","x",AQ$2-'Indicator Date hidden'!AR177)</f>
        <v>0</v>
      </c>
      <c r="AR176" s="127">
        <f>IF('Indicator Date hidden'!AS177="x","x",AR$2-'Indicator Date hidden'!AS177)</f>
        <v>0</v>
      </c>
      <c r="AS176" s="127">
        <f>IF('Indicator Date hidden'!AT177="x","x",AS$2-'Indicator Date hidden'!AT177)</f>
        <v>0</v>
      </c>
      <c r="AT176" s="127">
        <f>IF('Indicator Date hidden'!AU177="x","x",AT$2-'Indicator Date hidden'!AU177)</f>
        <v>0</v>
      </c>
      <c r="AU176">
        <f t="shared" si="10"/>
        <v>2</v>
      </c>
      <c r="AV176" s="129">
        <f t="shared" si="11"/>
        <v>5.2631578947368418E-2</v>
      </c>
      <c r="AW176">
        <f t="shared" si="12"/>
        <v>1</v>
      </c>
      <c r="AX176" s="129" t="e">
        <f t="shared" ca="1" si="13"/>
        <v>#NAME?</v>
      </c>
      <c r="AY176" s="130">
        <f t="shared" si="14"/>
        <v>0</v>
      </c>
    </row>
    <row r="177" spans="1:51" ht="15.75" customHeight="1" x14ac:dyDescent="0.25">
      <c r="A177" s="47" t="s">
        <v>464</v>
      </c>
      <c r="B177" s="127">
        <f>IF('Indicator Date hidden'!C178="x","x",B$2-'Indicator Date hidden'!C178)</f>
        <v>0</v>
      </c>
      <c r="C177" s="127">
        <f>IF('Indicator Date hidden'!D178="x","x",C$2-'Indicator Date hidden'!D178)</f>
        <v>0</v>
      </c>
      <c r="D177" s="127">
        <f>IF('Indicator Date hidden'!E178="x","x",D$2-'Indicator Date hidden'!E178)</f>
        <v>0</v>
      </c>
      <c r="E177" s="127">
        <f>IF('Indicator Date hidden'!F178="x","x",E$2-'Indicator Date hidden'!F178)</f>
        <v>0</v>
      </c>
      <c r="F177" s="127">
        <f>IF('Indicator Date hidden'!G178="x","x",F$2-'Indicator Date hidden'!G178)</f>
        <v>0</v>
      </c>
      <c r="G177" s="127">
        <f>IF('Indicator Date hidden'!H178="x","x",G$2-'Indicator Date hidden'!H178)</f>
        <v>0</v>
      </c>
      <c r="H177" s="127">
        <f>IF('Indicator Date hidden'!I178="x","x",H$2-'Indicator Date hidden'!I178)</f>
        <v>2</v>
      </c>
      <c r="I177" s="127">
        <f>IF('Indicator Date hidden'!J178="x","x",I$2-'Indicator Date hidden'!J178)</f>
        <v>0</v>
      </c>
      <c r="J177" s="127">
        <f>IF('Indicator Date hidden'!K178="x","x",J$2-'Indicator Date hidden'!K178)</f>
        <v>0</v>
      </c>
      <c r="K177" s="127">
        <f>IF('Indicator Date hidden'!L178="x","x",K$2-'Indicator Date hidden'!L178)</f>
        <v>0</v>
      </c>
      <c r="L177" s="127">
        <f>IF('Indicator Date hidden'!M178="x","x",L$2-'Indicator Date hidden'!M178)</f>
        <v>0</v>
      </c>
      <c r="M177" s="127">
        <f>IF('Indicator Date hidden'!N178="x","x",M$2-'Indicator Date hidden'!N178)</f>
        <v>0</v>
      </c>
      <c r="N177" s="127">
        <f>IF('Indicator Date hidden'!O178="x","x",N$2-'Indicator Date hidden'!O178)</f>
        <v>0</v>
      </c>
      <c r="O177" s="127">
        <f>IF('Indicator Date hidden'!P178="x","x",O$2-'Indicator Date hidden'!P178)</f>
        <v>0</v>
      </c>
      <c r="P177" s="127">
        <f>IF('Indicator Date hidden'!Q178="x","x",P$2-'Indicator Date hidden'!Q178)</f>
        <v>0</v>
      </c>
      <c r="Q177" s="127">
        <f>IF('Indicator Date hidden'!R178="x","x",Q$2-'Indicator Date hidden'!R178)</f>
        <v>0</v>
      </c>
      <c r="R177" s="127">
        <f>IF('Indicator Date hidden'!S178="x","x",R$2-'Indicator Date hidden'!S178)</f>
        <v>0</v>
      </c>
      <c r="S177" s="127">
        <f>IF('Indicator Date hidden'!T178="x","x",S$2-'Indicator Date hidden'!T178)</f>
        <v>0</v>
      </c>
      <c r="T177" s="127">
        <f>IF('Indicator Date hidden'!U178="x","x",T$2-'Indicator Date hidden'!U178)</f>
        <v>0</v>
      </c>
      <c r="U177" s="127">
        <f>IF('Indicator Date hidden'!V178="x","x",U$2-'Indicator Date hidden'!V178)</f>
        <v>0</v>
      </c>
      <c r="V177" s="127">
        <f>IF('Indicator Date hidden'!W178="x","x",V$2-'Indicator Date hidden'!W178)</f>
        <v>0</v>
      </c>
      <c r="W177" s="127">
        <f>IF('Indicator Date hidden'!X178="x","x",W$2-'Indicator Date hidden'!X178)</f>
        <v>0</v>
      </c>
      <c r="X177" s="127">
        <f>IF('Indicator Date hidden'!Y178="x","x",X$2-'Indicator Date hidden'!Y178)</f>
        <v>0</v>
      </c>
      <c r="Y177" s="127">
        <f>IF('Indicator Date hidden'!Z178="x","x",Y$2-'Indicator Date hidden'!Z178)</f>
        <v>0</v>
      </c>
      <c r="Z177" s="127">
        <f>IF('Indicator Date hidden'!AA178="x","x",Z$2-'Indicator Date hidden'!AA178)</f>
        <v>0</v>
      </c>
      <c r="AA177" s="127">
        <f>IF('Indicator Date hidden'!AB178="x","x",AA$2-'Indicator Date hidden'!AB178)</f>
        <v>0</v>
      </c>
      <c r="AB177" s="127">
        <f>IF('Indicator Date hidden'!AC178="x","x",AB$2-'Indicator Date hidden'!AC178)</f>
        <v>0</v>
      </c>
      <c r="AC177" s="127">
        <f>IF('Indicator Date hidden'!AD178="x","x",AC$2-'Indicator Date hidden'!AD178)</f>
        <v>0</v>
      </c>
      <c r="AD177" s="127">
        <f>IF('Indicator Date hidden'!AE178="x","x",AD$2-'Indicator Date hidden'!AE178)</f>
        <v>0</v>
      </c>
      <c r="AE177" s="127">
        <f>IF('Indicator Date hidden'!AF178="x","x",AE$2-'Indicator Date hidden'!AF178)</f>
        <v>0</v>
      </c>
      <c r="AF177" s="127">
        <f>IF('Indicator Date hidden'!AG178="x","x",AF$2-'Indicator Date hidden'!AG178)</f>
        <v>0</v>
      </c>
      <c r="AG177" s="127">
        <f>IF('Indicator Date hidden'!AH178="x","x",AG$2-'Indicator Date hidden'!AH178)</f>
        <v>0</v>
      </c>
      <c r="AH177" s="127">
        <f>IF('Indicator Date hidden'!AI178="x","x",AH$2-'Indicator Date hidden'!AI178)</f>
        <v>0</v>
      </c>
      <c r="AI177" s="127">
        <f>IF('Indicator Date hidden'!AJ178="x","x",AI$2-'Indicator Date hidden'!AJ178)</f>
        <v>0</v>
      </c>
      <c r="AJ177" s="127">
        <f>IF('Indicator Date hidden'!AK178="x","x",AJ$2-'Indicator Date hidden'!AK178)</f>
        <v>0</v>
      </c>
      <c r="AK177" s="127">
        <f>IF('Indicator Date hidden'!AL178="x","x",AK$2-'Indicator Date hidden'!AL178)</f>
        <v>0</v>
      </c>
      <c r="AL177" s="127">
        <f>IF('Indicator Date hidden'!AM178="x","x",AL$2-'Indicator Date hidden'!AM178)</f>
        <v>0</v>
      </c>
      <c r="AM177" s="127">
        <f>IF('Indicator Date hidden'!AN178="x","x",AM$2-'Indicator Date hidden'!AN178)</f>
        <v>0</v>
      </c>
      <c r="AN177" s="127">
        <f>IF('Indicator Date hidden'!AO178="x","x",AN$2-'Indicator Date hidden'!AO178)</f>
        <v>0</v>
      </c>
      <c r="AO177" s="127">
        <f>IF('Indicator Date hidden'!AP178="x","x",AO$2-'Indicator Date hidden'!AP178)</f>
        <v>0</v>
      </c>
      <c r="AP177" s="127">
        <f>IF('Indicator Date hidden'!AQ178="x","x",AP$2-'Indicator Date hidden'!AQ178)</f>
        <v>0</v>
      </c>
      <c r="AQ177" s="127">
        <f>IF('Indicator Date hidden'!AR178="x","x",AQ$2-'Indicator Date hidden'!AR178)</f>
        <v>0</v>
      </c>
      <c r="AR177" s="127">
        <f>IF('Indicator Date hidden'!AS178="x","x",AR$2-'Indicator Date hidden'!AS178)</f>
        <v>0</v>
      </c>
      <c r="AS177" s="127">
        <f>IF('Indicator Date hidden'!AT178="x","x",AS$2-'Indicator Date hidden'!AT178)</f>
        <v>0</v>
      </c>
      <c r="AT177" s="127">
        <f>IF('Indicator Date hidden'!AU178="x","x",AT$2-'Indicator Date hidden'!AU178)</f>
        <v>0</v>
      </c>
      <c r="AU177">
        <f t="shared" si="10"/>
        <v>2</v>
      </c>
      <c r="AV177" s="129">
        <f t="shared" si="11"/>
        <v>5.2631578947368418E-2</v>
      </c>
      <c r="AW177">
        <f t="shared" si="12"/>
        <v>1</v>
      </c>
      <c r="AX177" s="129" t="e">
        <f t="shared" ca="1" si="13"/>
        <v>#NAME?</v>
      </c>
      <c r="AY177" s="130">
        <f t="shared" si="14"/>
        <v>0</v>
      </c>
    </row>
    <row r="178" spans="1:51" ht="15.75" customHeight="1" x14ac:dyDescent="0.25">
      <c r="A178" s="47" t="s">
        <v>466</v>
      </c>
      <c r="B178" s="127">
        <f>IF('Indicator Date hidden'!C179="x","x",B$2-'Indicator Date hidden'!C179)</f>
        <v>0</v>
      </c>
      <c r="C178" s="127">
        <f>IF('Indicator Date hidden'!D179="x","x",C$2-'Indicator Date hidden'!D179)</f>
        <v>0</v>
      </c>
      <c r="D178" s="127">
        <f>IF('Indicator Date hidden'!E179="x","x",D$2-'Indicator Date hidden'!E179)</f>
        <v>0</v>
      </c>
      <c r="E178" s="127">
        <f>IF('Indicator Date hidden'!F179="x","x",E$2-'Indicator Date hidden'!F179)</f>
        <v>0</v>
      </c>
      <c r="F178" s="127">
        <f>IF('Indicator Date hidden'!G179="x","x",F$2-'Indicator Date hidden'!G179)</f>
        <v>0</v>
      </c>
      <c r="G178" s="127">
        <f>IF('Indicator Date hidden'!H179="x","x",G$2-'Indicator Date hidden'!H179)</f>
        <v>0</v>
      </c>
      <c r="H178" s="127">
        <f>IF('Indicator Date hidden'!I179="x","x",H$2-'Indicator Date hidden'!I179)</f>
        <v>2</v>
      </c>
      <c r="I178" s="127">
        <f>IF('Indicator Date hidden'!J179="x","x",I$2-'Indicator Date hidden'!J179)</f>
        <v>0</v>
      </c>
      <c r="J178" s="127">
        <f>IF('Indicator Date hidden'!K179="x","x",J$2-'Indicator Date hidden'!K179)</f>
        <v>0</v>
      </c>
      <c r="K178" s="127">
        <f>IF('Indicator Date hidden'!L179="x","x",K$2-'Indicator Date hidden'!L179)</f>
        <v>0</v>
      </c>
      <c r="L178" s="127">
        <f>IF('Indicator Date hidden'!M179="x","x",L$2-'Indicator Date hidden'!M179)</f>
        <v>0</v>
      </c>
      <c r="M178" s="127">
        <f>IF('Indicator Date hidden'!N179="x","x",M$2-'Indicator Date hidden'!N179)</f>
        <v>0</v>
      </c>
      <c r="N178" s="127">
        <f>IF('Indicator Date hidden'!O179="x","x",N$2-'Indicator Date hidden'!O179)</f>
        <v>0</v>
      </c>
      <c r="O178" s="127">
        <f>IF('Indicator Date hidden'!P179="x","x",O$2-'Indicator Date hidden'!P179)</f>
        <v>0</v>
      </c>
      <c r="P178" s="127">
        <f>IF('Indicator Date hidden'!Q179="x","x",P$2-'Indicator Date hidden'!Q179)</f>
        <v>0</v>
      </c>
      <c r="Q178" s="127">
        <f>IF('Indicator Date hidden'!R179="x","x",Q$2-'Indicator Date hidden'!R179)</f>
        <v>0</v>
      </c>
      <c r="R178" s="127">
        <f>IF('Indicator Date hidden'!S179="x","x",R$2-'Indicator Date hidden'!S179)</f>
        <v>0</v>
      </c>
      <c r="S178" s="127">
        <f>IF('Indicator Date hidden'!T179="x","x",S$2-'Indicator Date hidden'!T179)</f>
        <v>0</v>
      </c>
      <c r="T178" s="127">
        <f>IF('Indicator Date hidden'!U179="x","x",T$2-'Indicator Date hidden'!U179)</f>
        <v>0</v>
      </c>
      <c r="U178" s="127">
        <f>IF('Indicator Date hidden'!V179="x","x",U$2-'Indicator Date hidden'!V179)</f>
        <v>0</v>
      </c>
      <c r="V178" s="127">
        <f>IF('Indicator Date hidden'!W179="x","x",V$2-'Indicator Date hidden'!W179)</f>
        <v>0</v>
      </c>
      <c r="W178" s="127">
        <f>IF('Indicator Date hidden'!X179="x","x",W$2-'Indicator Date hidden'!X179)</f>
        <v>0</v>
      </c>
      <c r="X178" s="127">
        <f>IF('Indicator Date hidden'!Y179="x","x",X$2-'Indicator Date hidden'!Y179)</f>
        <v>0</v>
      </c>
      <c r="Y178" s="127">
        <f>IF('Indicator Date hidden'!Z179="x","x",Y$2-'Indicator Date hidden'!Z179)</f>
        <v>0</v>
      </c>
      <c r="Z178" s="127">
        <f>IF('Indicator Date hidden'!AA179="x","x",Z$2-'Indicator Date hidden'!AA179)</f>
        <v>0</v>
      </c>
      <c r="AA178" s="127">
        <f>IF('Indicator Date hidden'!AB179="x","x",AA$2-'Indicator Date hidden'!AB179)</f>
        <v>0</v>
      </c>
      <c r="AB178" s="127">
        <f>IF('Indicator Date hidden'!AC179="x","x",AB$2-'Indicator Date hidden'!AC179)</f>
        <v>0</v>
      </c>
      <c r="AC178" s="127">
        <f>IF('Indicator Date hidden'!AD179="x","x",AC$2-'Indicator Date hidden'!AD179)</f>
        <v>0</v>
      </c>
      <c r="AD178" s="127">
        <f>IF('Indicator Date hidden'!AE179="x","x",AD$2-'Indicator Date hidden'!AE179)</f>
        <v>0</v>
      </c>
      <c r="AE178" s="127">
        <f>IF('Indicator Date hidden'!AF179="x","x",AE$2-'Indicator Date hidden'!AF179)</f>
        <v>0</v>
      </c>
      <c r="AF178" s="127">
        <f>IF('Indicator Date hidden'!AG179="x","x",AF$2-'Indicator Date hidden'!AG179)</f>
        <v>0</v>
      </c>
      <c r="AG178" s="127">
        <f>IF('Indicator Date hidden'!AH179="x","x",AG$2-'Indicator Date hidden'!AH179)</f>
        <v>0</v>
      </c>
      <c r="AH178" s="127">
        <f>IF('Indicator Date hidden'!AI179="x","x",AH$2-'Indicator Date hidden'!AI179)</f>
        <v>0</v>
      </c>
      <c r="AI178" s="127">
        <f>IF('Indicator Date hidden'!AJ179="x","x",AI$2-'Indicator Date hidden'!AJ179)</f>
        <v>0</v>
      </c>
      <c r="AJ178" s="127">
        <f>IF('Indicator Date hidden'!AK179="x","x",AJ$2-'Indicator Date hidden'!AK179)</f>
        <v>0</v>
      </c>
      <c r="AK178" s="127">
        <f>IF('Indicator Date hidden'!AL179="x","x",AK$2-'Indicator Date hidden'!AL179)</f>
        <v>0</v>
      </c>
      <c r="AL178" s="127">
        <f>IF('Indicator Date hidden'!AM179="x","x",AL$2-'Indicator Date hidden'!AM179)</f>
        <v>0</v>
      </c>
      <c r="AM178" s="127">
        <f>IF('Indicator Date hidden'!AN179="x","x",AM$2-'Indicator Date hidden'!AN179)</f>
        <v>0</v>
      </c>
      <c r="AN178" s="127">
        <f>IF('Indicator Date hidden'!AO179="x","x",AN$2-'Indicator Date hidden'!AO179)</f>
        <v>0</v>
      </c>
      <c r="AO178" s="127">
        <f>IF('Indicator Date hidden'!AP179="x","x",AO$2-'Indicator Date hidden'!AP179)</f>
        <v>0</v>
      </c>
      <c r="AP178" s="127">
        <f>IF('Indicator Date hidden'!AQ179="x","x",AP$2-'Indicator Date hidden'!AQ179)</f>
        <v>0</v>
      </c>
      <c r="AQ178" s="127">
        <f>IF('Indicator Date hidden'!AR179="x","x",AQ$2-'Indicator Date hidden'!AR179)</f>
        <v>0</v>
      </c>
      <c r="AR178" s="127">
        <f>IF('Indicator Date hidden'!AS179="x","x",AR$2-'Indicator Date hidden'!AS179)</f>
        <v>0</v>
      </c>
      <c r="AS178" s="127">
        <f>IF('Indicator Date hidden'!AT179="x","x",AS$2-'Indicator Date hidden'!AT179)</f>
        <v>0</v>
      </c>
      <c r="AT178" s="127">
        <f>IF('Indicator Date hidden'!AU179="x","x",AT$2-'Indicator Date hidden'!AU179)</f>
        <v>0</v>
      </c>
      <c r="AU178">
        <f t="shared" si="10"/>
        <v>2</v>
      </c>
      <c r="AV178" s="129">
        <f t="shared" si="11"/>
        <v>5.2631578947368418E-2</v>
      </c>
      <c r="AW178">
        <f t="shared" si="12"/>
        <v>1</v>
      </c>
      <c r="AX178" s="129" t="e">
        <f t="shared" ca="1" si="13"/>
        <v>#NAME?</v>
      </c>
      <c r="AY178" s="130">
        <f t="shared" si="14"/>
        <v>0</v>
      </c>
    </row>
    <row r="179" spans="1:51" ht="15.75" customHeight="1" x14ac:dyDescent="0.25">
      <c r="A179" s="47" t="s">
        <v>468</v>
      </c>
      <c r="B179" s="127">
        <f>IF('Indicator Date hidden'!C180="x","x",B$2-'Indicator Date hidden'!C180)</f>
        <v>0</v>
      </c>
      <c r="C179" s="127">
        <f>IF('Indicator Date hidden'!D180="x","x",C$2-'Indicator Date hidden'!D180)</f>
        <v>0</v>
      </c>
      <c r="D179" s="127">
        <f>IF('Indicator Date hidden'!E180="x","x",D$2-'Indicator Date hidden'!E180)</f>
        <v>0</v>
      </c>
      <c r="E179" s="127">
        <f>IF('Indicator Date hidden'!F180="x","x",E$2-'Indicator Date hidden'!F180)</f>
        <v>0</v>
      </c>
      <c r="F179" s="127">
        <f>IF('Indicator Date hidden'!G180="x","x",F$2-'Indicator Date hidden'!G180)</f>
        <v>0</v>
      </c>
      <c r="G179" s="127">
        <f>IF('Indicator Date hidden'!H180="x","x",G$2-'Indicator Date hidden'!H180)</f>
        <v>0</v>
      </c>
      <c r="H179" s="127">
        <f>IF('Indicator Date hidden'!I180="x","x",H$2-'Indicator Date hidden'!I180)</f>
        <v>2</v>
      </c>
      <c r="I179" s="127">
        <f>IF('Indicator Date hidden'!J180="x","x",I$2-'Indicator Date hidden'!J180)</f>
        <v>0</v>
      </c>
      <c r="J179" s="127">
        <f>IF('Indicator Date hidden'!K180="x","x",J$2-'Indicator Date hidden'!K180)</f>
        <v>0</v>
      </c>
      <c r="K179" s="127">
        <f>IF('Indicator Date hidden'!L180="x","x",K$2-'Indicator Date hidden'!L180)</f>
        <v>0</v>
      </c>
      <c r="L179" s="127">
        <f>IF('Indicator Date hidden'!M180="x","x",L$2-'Indicator Date hidden'!M180)</f>
        <v>0</v>
      </c>
      <c r="M179" s="127">
        <f>IF('Indicator Date hidden'!N180="x","x",M$2-'Indicator Date hidden'!N180)</f>
        <v>0</v>
      </c>
      <c r="N179" s="127">
        <f>IF('Indicator Date hidden'!O180="x","x",N$2-'Indicator Date hidden'!O180)</f>
        <v>0</v>
      </c>
      <c r="O179" s="127">
        <f>IF('Indicator Date hidden'!P180="x","x",O$2-'Indicator Date hidden'!P180)</f>
        <v>0</v>
      </c>
      <c r="P179" s="127">
        <f>IF('Indicator Date hidden'!Q180="x","x",P$2-'Indicator Date hidden'!Q180)</f>
        <v>0</v>
      </c>
      <c r="Q179" s="127">
        <f>IF('Indicator Date hidden'!R180="x","x",Q$2-'Indicator Date hidden'!R180)</f>
        <v>0</v>
      </c>
      <c r="R179" s="127">
        <f>IF('Indicator Date hidden'!S180="x","x",R$2-'Indicator Date hidden'!S180)</f>
        <v>0</v>
      </c>
      <c r="S179" s="127">
        <f>IF('Indicator Date hidden'!T180="x","x",S$2-'Indicator Date hidden'!T180)</f>
        <v>0</v>
      </c>
      <c r="T179" s="127">
        <f>IF('Indicator Date hidden'!U180="x","x",T$2-'Indicator Date hidden'!U180)</f>
        <v>0</v>
      </c>
      <c r="U179" s="127">
        <f>IF('Indicator Date hidden'!V180="x","x",U$2-'Indicator Date hidden'!V180)</f>
        <v>0</v>
      </c>
      <c r="V179" s="127">
        <f>IF('Indicator Date hidden'!W180="x","x",V$2-'Indicator Date hidden'!W180)</f>
        <v>0</v>
      </c>
      <c r="W179" s="127">
        <f>IF('Indicator Date hidden'!X180="x","x",W$2-'Indicator Date hidden'!X180)</f>
        <v>0</v>
      </c>
      <c r="X179" s="127">
        <f>IF('Indicator Date hidden'!Y180="x","x",X$2-'Indicator Date hidden'!Y180)</f>
        <v>0</v>
      </c>
      <c r="Y179" s="127">
        <f>IF('Indicator Date hidden'!Z180="x","x",Y$2-'Indicator Date hidden'!Z180)</f>
        <v>0</v>
      </c>
      <c r="Z179" s="127">
        <f>IF('Indicator Date hidden'!AA180="x","x",Z$2-'Indicator Date hidden'!AA180)</f>
        <v>0</v>
      </c>
      <c r="AA179" s="127">
        <f>IF('Indicator Date hidden'!AB180="x","x",AA$2-'Indicator Date hidden'!AB180)</f>
        <v>0</v>
      </c>
      <c r="AB179" s="127">
        <f>IF('Indicator Date hidden'!AC180="x","x",AB$2-'Indicator Date hidden'!AC180)</f>
        <v>0</v>
      </c>
      <c r="AC179" s="127">
        <f>IF('Indicator Date hidden'!AD180="x","x",AC$2-'Indicator Date hidden'!AD180)</f>
        <v>0</v>
      </c>
      <c r="AD179" s="127">
        <f>IF('Indicator Date hidden'!AE180="x","x",AD$2-'Indicator Date hidden'!AE180)</f>
        <v>0</v>
      </c>
      <c r="AE179" s="127">
        <f>IF('Indicator Date hidden'!AF180="x","x",AE$2-'Indicator Date hidden'!AF180)</f>
        <v>0</v>
      </c>
      <c r="AF179" s="127">
        <f>IF('Indicator Date hidden'!AG180="x","x",AF$2-'Indicator Date hidden'!AG180)</f>
        <v>0</v>
      </c>
      <c r="AG179" s="127">
        <f>IF('Indicator Date hidden'!AH180="x","x",AG$2-'Indicator Date hidden'!AH180)</f>
        <v>0</v>
      </c>
      <c r="AH179" s="127">
        <f>IF('Indicator Date hidden'!AI180="x","x",AH$2-'Indicator Date hidden'!AI180)</f>
        <v>0</v>
      </c>
      <c r="AI179" s="127">
        <f>IF('Indicator Date hidden'!AJ180="x","x",AI$2-'Indicator Date hidden'!AJ180)</f>
        <v>0</v>
      </c>
      <c r="AJ179" s="127">
        <f>IF('Indicator Date hidden'!AK180="x","x",AJ$2-'Indicator Date hidden'!AK180)</f>
        <v>0</v>
      </c>
      <c r="AK179" s="127">
        <f>IF('Indicator Date hidden'!AL180="x","x",AK$2-'Indicator Date hidden'!AL180)</f>
        <v>0</v>
      </c>
      <c r="AL179" s="127">
        <f>IF('Indicator Date hidden'!AM180="x","x",AL$2-'Indicator Date hidden'!AM180)</f>
        <v>0</v>
      </c>
      <c r="AM179" s="127">
        <f>IF('Indicator Date hidden'!AN180="x","x",AM$2-'Indicator Date hidden'!AN180)</f>
        <v>0</v>
      </c>
      <c r="AN179" s="127">
        <f>IF('Indicator Date hidden'!AO180="x","x",AN$2-'Indicator Date hidden'!AO180)</f>
        <v>0</v>
      </c>
      <c r="AO179" s="127">
        <f>IF('Indicator Date hidden'!AP180="x","x",AO$2-'Indicator Date hidden'!AP180)</f>
        <v>0</v>
      </c>
      <c r="AP179" s="127">
        <f>IF('Indicator Date hidden'!AQ180="x","x",AP$2-'Indicator Date hidden'!AQ180)</f>
        <v>0</v>
      </c>
      <c r="AQ179" s="127">
        <f>IF('Indicator Date hidden'!AR180="x","x",AQ$2-'Indicator Date hidden'!AR180)</f>
        <v>0</v>
      </c>
      <c r="AR179" s="127">
        <f>IF('Indicator Date hidden'!AS180="x","x",AR$2-'Indicator Date hidden'!AS180)</f>
        <v>0</v>
      </c>
      <c r="AS179" s="127">
        <f>IF('Indicator Date hidden'!AT180="x","x",AS$2-'Indicator Date hidden'!AT180)</f>
        <v>0</v>
      </c>
      <c r="AT179" s="127">
        <f>IF('Indicator Date hidden'!AU180="x","x",AT$2-'Indicator Date hidden'!AU180)</f>
        <v>0</v>
      </c>
      <c r="AU179">
        <f t="shared" si="10"/>
        <v>2</v>
      </c>
      <c r="AV179" s="129">
        <f t="shared" si="11"/>
        <v>5.2631578947368418E-2</v>
      </c>
      <c r="AW179">
        <f t="shared" si="12"/>
        <v>1</v>
      </c>
      <c r="AX179" s="129" t="e">
        <f t="shared" ca="1" si="13"/>
        <v>#NAME?</v>
      </c>
      <c r="AY179" s="130">
        <f t="shared" si="14"/>
        <v>0</v>
      </c>
    </row>
    <row r="180" spans="1:51" ht="15.75" customHeight="1" x14ac:dyDescent="0.25">
      <c r="A180" s="47" t="s">
        <v>470</v>
      </c>
      <c r="B180" s="127">
        <f>IF('Indicator Date hidden'!C181="x","x",B$2-'Indicator Date hidden'!C181)</f>
        <v>0</v>
      </c>
      <c r="C180" s="127">
        <f>IF('Indicator Date hidden'!D181="x","x",C$2-'Indicator Date hidden'!D181)</f>
        <v>0</v>
      </c>
      <c r="D180" s="127">
        <f>IF('Indicator Date hidden'!E181="x","x",D$2-'Indicator Date hidden'!E181)</f>
        <v>0</v>
      </c>
      <c r="E180" s="127">
        <f>IF('Indicator Date hidden'!F181="x","x",E$2-'Indicator Date hidden'!F181)</f>
        <v>0</v>
      </c>
      <c r="F180" s="127">
        <f>IF('Indicator Date hidden'!G181="x","x",F$2-'Indicator Date hidden'!G181)</f>
        <v>0</v>
      </c>
      <c r="G180" s="127">
        <f>IF('Indicator Date hidden'!H181="x","x",G$2-'Indicator Date hidden'!H181)</f>
        <v>0</v>
      </c>
      <c r="H180" s="127">
        <f>IF('Indicator Date hidden'!I181="x","x",H$2-'Indicator Date hidden'!I181)</f>
        <v>2</v>
      </c>
      <c r="I180" s="127">
        <f>IF('Indicator Date hidden'!J181="x","x",I$2-'Indicator Date hidden'!J181)</f>
        <v>0</v>
      </c>
      <c r="J180" s="127">
        <f>IF('Indicator Date hidden'!K181="x","x",J$2-'Indicator Date hidden'!K181)</f>
        <v>0</v>
      </c>
      <c r="K180" s="127">
        <f>IF('Indicator Date hidden'!L181="x","x",K$2-'Indicator Date hidden'!L181)</f>
        <v>0</v>
      </c>
      <c r="L180" s="127">
        <f>IF('Indicator Date hidden'!M181="x","x",L$2-'Indicator Date hidden'!M181)</f>
        <v>0</v>
      </c>
      <c r="M180" s="127">
        <f>IF('Indicator Date hidden'!N181="x","x",M$2-'Indicator Date hidden'!N181)</f>
        <v>0</v>
      </c>
      <c r="N180" s="127">
        <f>IF('Indicator Date hidden'!O181="x","x",N$2-'Indicator Date hidden'!O181)</f>
        <v>0</v>
      </c>
      <c r="O180" s="127">
        <f>IF('Indicator Date hidden'!P181="x","x",O$2-'Indicator Date hidden'!P181)</f>
        <v>0</v>
      </c>
      <c r="P180" s="127">
        <f>IF('Indicator Date hidden'!Q181="x","x",P$2-'Indicator Date hidden'!Q181)</f>
        <v>0</v>
      </c>
      <c r="Q180" s="127">
        <f>IF('Indicator Date hidden'!R181="x","x",Q$2-'Indicator Date hidden'!R181)</f>
        <v>0</v>
      </c>
      <c r="R180" s="127">
        <f>IF('Indicator Date hidden'!S181="x","x",R$2-'Indicator Date hidden'!S181)</f>
        <v>0</v>
      </c>
      <c r="S180" s="127">
        <f>IF('Indicator Date hidden'!T181="x","x",S$2-'Indicator Date hidden'!T181)</f>
        <v>0</v>
      </c>
      <c r="T180" s="127">
        <f>IF('Indicator Date hidden'!U181="x","x",T$2-'Indicator Date hidden'!U181)</f>
        <v>0</v>
      </c>
      <c r="U180" s="127">
        <f>IF('Indicator Date hidden'!V181="x","x",U$2-'Indicator Date hidden'!V181)</f>
        <v>0</v>
      </c>
      <c r="V180" s="127">
        <f>IF('Indicator Date hidden'!W181="x","x",V$2-'Indicator Date hidden'!W181)</f>
        <v>0</v>
      </c>
      <c r="W180" s="127">
        <f>IF('Indicator Date hidden'!X181="x","x",W$2-'Indicator Date hidden'!X181)</f>
        <v>0</v>
      </c>
      <c r="X180" s="127">
        <f>IF('Indicator Date hidden'!Y181="x","x",X$2-'Indicator Date hidden'!Y181)</f>
        <v>0</v>
      </c>
      <c r="Y180" s="127">
        <f>IF('Indicator Date hidden'!Z181="x","x",Y$2-'Indicator Date hidden'!Z181)</f>
        <v>0</v>
      </c>
      <c r="Z180" s="127">
        <f>IF('Indicator Date hidden'!AA181="x","x",Z$2-'Indicator Date hidden'!AA181)</f>
        <v>0</v>
      </c>
      <c r="AA180" s="127">
        <f>IF('Indicator Date hidden'!AB181="x","x",AA$2-'Indicator Date hidden'!AB181)</f>
        <v>0</v>
      </c>
      <c r="AB180" s="127">
        <f>IF('Indicator Date hidden'!AC181="x","x",AB$2-'Indicator Date hidden'!AC181)</f>
        <v>0</v>
      </c>
      <c r="AC180" s="127">
        <f>IF('Indicator Date hidden'!AD181="x","x",AC$2-'Indicator Date hidden'!AD181)</f>
        <v>0</v>
      </c>
      <c r="AD180" s="127">
        <f>IF('Indicator Date hidden'!AE181="x","x",AD$2-'Indicator Date hidden'!AE181)</f>
        <v>0</v>
      </c>
      <c r="AE180" s="127">
        <f>IF('Indicator Date hidden'!AF181="x","x",AE$2-'Indicator Date hidden'!AF181)</f>
        <v>0</v>
      </c>
      <c r="AF180" s="127">
        <f>IF('Indicator Date hidden'!AG181="x","x",AF$2-'Indicator Date hidden'!AG181)</f>
        <v>0</v>
      </c>
      <c r="AG180" s="127">
        <f>IF('Indicator Date hidden'!AH181="x","x",AG$2-'Indicator Date hidden'!AH181)</f>
        <v>0</v>
      </c>
      <c r="AH180" s="127">
        <f>IF('Indicator Date hidden'!AI181="x","x",AH$2-'Indicator Date hidden'!AI181)</f>
        <v>0</v>
      </c>
      <c r="AI180" s="127">
        <f>IF('Indicator Date hidden'!AJ181="x","x",AI$2-'Indicator Date hidden'!AJ181)</f>
        <v>0</v>
      </c>
      <c r="AJ180" s="127">
        <f>IF('Indicator Date hidden'!AK181="x","x",AJ$2-'Indicator Date hidden'!AK181)</f>
        <v>0</v>
      </c>
      <c r="AK180" s="127">
        <f>IF('Indicator Date hidden'!AL181="x","x",AK$2-'Indicator Date hidden'!AL181)</f>
        <v>0</v>
      </c>
      <c r="AL180" s="127">
        <f>IF('Indicator Date hidden'!AM181="x","x",AL$2-'Indicator Date hidden'!AM181)</f>
        <v>0</v>
      </c>
      <c r="AM180" s="127">
        <f>IF('Indicator Date hidden'!AN181="x","x",AM$2-'Indicator Date hidden'!AN181)</f>
        <v>0</v>
      </c>
      <c r="AN180" s="127">
        <f>IF('Indicator Date hidden'!AO181="x","x",AN$2-'Indicator Date hidden'!AO181)</f>
        <v>0</v>
      </c>
      <c r="AO180" s="127">
        <f>IF('Indicator Date hidden'!AP181="x","x",AO$2-'Indicator Date hidden'!AP181)</f>
        <v>0</v>
      </c>
      <c r="AP180" s="127">
        <f>IF('Indicator Date hidden'!AQ181="x","x",AP$2-'Indicator Date hidden'!AQ181)</f>
        <v>0</v>
      </c>
      <c r="AQ180" s="127">
        <f>IF('Indicator Date hidden'!AR181="x","x",AQ$2-'Indicator Date hidden'!AR181)</f>
        <v>0</v>
      </c>
      <c r="AR180" s="127">
        <f>IF('Indicator Date hidden'!AS181="x","x",AR$2-'Indicator Date hidden'!AS181)</f>
        <v>0</v>
      </c>
      <c r="AS180" s="127">
        <f>IF('Indicator Date hidden'!AT181="x","x",AS$2-'Indicator Date hidden'!AT181)</f>
        <v>0</v>
      </c>
      <c r="AT180" s="127">
        <f>IF('Indicator Date hidden'!AU181="x","x",AT$2-'Indicator Date hidden'!AU181)</f>
        <v>0</v>
      </c>
      <c r="AU180">
        <f t="shared" si="10"/>
        <v>2</v>
      </c>
      <c r="AV180" s="129">
        <f t="shared" si="11"/>
        <v>5.2631578947368418E-2</v>
      </c>
      <c r="AW180">
        <f t="shared" si="12"/>
        <v>1</v>
      </c>
      <c r="AX180" s="129" t="e">
        <f t="shared" ca="1" si="13"/>
        <v>#NAME?</v>
      </c>
      <c r="AY180" s="130">
        <f t="shared" si="14"/>
        <v>0</v>
      </c>
    </row>
    <row r="181" spans="1:51" ht="15.75" customHeight="1" x14ac:dyDescent="0.25">
      <c r="A181" s="47" t="s">
        <v>472</v>
      </c>
      <c r="B181" s="127">
        <f>IF('Indicator Date hidden'!C182="x","x",B$2-'Indicator Date hidden'!C182)</f>
        <v>0</v>
      </c>
      <c r="C181" s="127">
        <f>IF('Indicator Date hidden'!D182="x","x",C$2-'Indicator Date hidden'!D182)</f>
        <v>0</v>
      </c>
      <c r="D181" s="127">
        <f>IF('Indicator Date hidden'!E182="x","x",D$2-'Indicator Date hidden'!E182)</f>
        <v>0</v>
      </c>
      <c r="E181" s="127">
        <f>IF('Indicator Date hidden'!F182="x","x",E$2-'Indicator Date hidden'!F182)</f>
        <v>0</v>
      </c>
      <c r="F181" s="127">
        <f>IF('Indicator Date hidden'!G182="x","x",F$2-'Indicator Date hidden'!G182)</f>
        <v>0</v>
      </c>
      <c r="G181" s="127">
        <f>IF('Indicator Date hidden'!H182="x","x",G$2-'Indicator Date hidden'!H182)</f>
        <v>0</v>
      </c>
      <c r="H181" s="127">
        <f>IF('Indicator Date hidden'!I182="x","x",H$2-'Indicator Date hidden'!I182)</f>
        <v>2</v>
      </c>
      <c r="I181" s="127">
        <f>IF('Indicator Date hidden'!J182="x","x",I$2-'Indicator Date hidden'!J182)</f>
        <v>0</v>
      </c>
      <c r="J181" s="127">
        <f>IF('Indicator Date hidden'!K182="x","x",J$2-'Indicator Date hidden'!K182)</f>
        <v>0</v>
      </c>
      <c r="K181" s="127">
        <f>IF('Indicator Date hidden'!L182="x","x",K$2-'Indicator Date hidden'!L182)</f>
        <v>0</v>
      </c>
      <c r="L181" s="127">
        <f>IF('Indicator Date hidden'!M182="x","x",L$2-'Indicator Date hidden'!M182)</f>
        <v>0</v>
      </c>
      <c r="M181" s="127">
        <f>IF('Indicator Date hidden'!N182="x","x",M$2-'Indicator Date hidden'!N182)</f>
        <v>0</v>
      </c>
      <c r="N181" s="127">
        <f>IF('Indicator Date hidden'!O182="x","x",N$2-'Indicator Date hidden'!O182)</f>
        <v>0</v>
      </c>
      <c r="O181" s="127">
        <f>IF('Indicator Date hidden'!P182="x","x",O$2-'Indicator Date hidden'!P182)</f>
        <v>0</v>
      </c>
      <c r="P181" s="127">
        <f>IF('Indicator Date hidden'!Q182="x","x",P$2-'Indicator Date hidden'!Q182)</f>
        <v>0</v>
      </c>
      <c r="Q181" s="127">
        <f>IF('Indicator Date hidden'!R182="x","x",Q$2-'Indicator Date hidden'!R182)</f>
        <v>0</v>
      </c>
      <c r="R181" s="127">
        <f>IF('Indicator Date hidden'!S182="x","x",R$2-'Indicator Date hidden'!S182)</f>
        <v>0</v>
      </c>
      <c r="S181" s="127">
        <f>IF('Indicator Date hidden'!T182="x","x",S$2-'Indicator Date hidden'!T182)</f>
        <v>0</v>
      </c>
      <c r="T181" s="127">
        <f>IF('Indicator Date hidden'!U182="x","x",T$2-'Indicator Date hidden'!U182)</f>
        <v>0</v>
      </c>
      <c r="U181" s="127">
        <f>IF('Indicator Date hidden'!V182="x","x",U$2-'Indicator Date hidden'!V182)</f>
        <v>0</v>
      </c>
      <c r="V181" s="127">
        <f>IF('Indicator Date hidden'!W182="x","x",V$2-'Indicator Date hidden'!W182)</f>
        <v>0</v>
      </c>
      <c r="W181" s="127">
        <f>IF('Indicator Date hidden'!X182="x","x",W$2-'Indicator Date hidden'!X182)</f>
        <v>0</v>
      </c>
      <c r="X181" s="127">
        <f>IF('Indicator Date hidden'!Y182="x","x",X$2-'Indicator Date hidden'!Y182)</f>
        <v>0</v>
      </c>
      <c r="Y181" s="127">
        <f>IF('Indicator Date hidden'!Z182="x","x",Y$2-'Indicator Date hidden'!Z182)</f>
        <v>0</v>
      </c>
      <c r="Z181" s="127">
        <f>IF('Indicator Date hidden'!AA182="x","x",Z$2-'Indicator Date hidden'!AA182)</f>
        <v>0</v>
      </c>
      <c r="AA181" s="127">
        <f>IF('Indicator Date hidden'!AB182="x","x",AA$2-'Indicator Date hidden'!AB182)</f>
        <v>0</v>
      </c>
      <c r="AB181" s="127">
        <f>IF('Indicator Date hidden'!AC182="x","x",AB$2-'Indicator Date hidden'!AC182)</f>
        <v>0</v>
      </c>
      <c r="AC181" s="127">
        <f>IF('Indicator Date hidden'!AD182="x","x",AC$2-'Indicator Date hidden'!AD182)</f>
        <v>0</v>
      </c>
      <c r="AD181" s="127">
        <f>IF('Indicator Date hidden'!AE182="x","x",AD$2-'Indicator Date hidden'!AE182)</f>
        <v>0</v>
      </c>
      <c r="AE181" s="127">
        <f>IF('Indicator Date hidden'!AF182="x","x",AE$2-'Indicator Date hidden'!AF182)</f>
        <v>0</v>
      </c>
      <c r="AF181" s="127">
        <f>IF('Indicator Date hidden'!AG182="x","x",AF$2-'Indicator Date hidden'!AG182)</f>
        <v>0</v>
      </c>
      <c r="AG181" s="127">
        <f>IF('Indicator Date hidden'!AH182="x","x",AG$2-'Indicator Date hidden'!AH182)</f>
        <v>0</v>
      </c>
      <c r="AH181" s="127">
        <f>IF('Indicator Date hidden'!AI182="x","x",AH$2-'Indicator Date hidden'!AI182)</f>
        <v>0</v>
      </c>
      <c r="AI181" s="127">
        <f>IF('Indicator Date hidden'!AJ182="x","x",AI$2-'Indicator Date hidden'!AJ182)</f>
        <v>0</v>
      </c>
      <c r="AJ181" s="127">
        <f>IF('Indicator Date hidden'!AK182="x","x",AJ$2-'Indicator Date hidden'!AK182)</f>
        <v>0</v>
      </c>
      <c r="AK181" s="127">
        <f>IF('Indicator Date hidden'!AL182="x","x",AK$2-'Indicator Date hidden'!AL182)</f>
        <v>0</v>
      </c>
      <c r="AL181" s="127">
        <f>IF('Indicator Date hidden'!AM182="x","x",AL$2-'Indicator Date hidden'!AM182)</f>
        <v>0</v>
      </c>
      <c r="AM181" s="127">
        <f>IF('Indicator Date hidden'!AN182="x","x",AM$2-'Indicator Date hidden'!AN182)</f>
        <v>0</v>
      </c>
      <c r="AN181" s="127">
        <f>IF('Indicator Date hidden'!AO182="x","x",AN$2-'Indicator Date hidden'!AO182)</f>
        <v>0</v>
      </c>
      <c r="AO181" s="127">
        <f>IF('Indicator Date hidden'!AP182="x","x",AO$2-'Indicator Date hidden'!AP182)</f>
        <v>0</v>
      </c>
      <c r="AP181" s="127">
        <f>IF('Indicator Date hidden'!AQ182="x","x",AP$2-'Indicator Date hidden'!AQ182)</f>
        <v>0</v>
      </c>
      <c r="AQ181" s="127">
        <f>IF('Indicator Date hidden'!AR182="x","x",AQ$2-'Indicator Date hidden'!AR182)</f>
        <v>0</v>
      </c>
      <c r="AR181" s="127">
        <f>IF('Indicator Date hidden'!AS182="x","x",AR$2-'Indicator Date hidden'!AS182)</f>
        <v>0</v>
      </c>
      <c r="AS181" s="127">
        <f>IF('Indicator Date hidden'!AT182="x","x",AS$2-'Indicator Date hidden'!AT182)</f>
        <v>0</v>
      </c>
      <c r="AT181" s="127">
        <f>IF('Indicator Date hidden'!AU182="x","x",AT$2-'Indicator Date hidden'!AU182)</f>
        <v>0</v>
      </c>
      <c r="AU181">
        <f t="shared" si="10"/>
        <v>2</v>
      </c>
      <c r="AV181" s="129">
        <f t="shared" si="11"/>
        <v>5.2631578947368418E-2</v>
      </c>
      <c r="AW181">
        <f t="shared" si="12"/>
        <v>1</v>
      </c>
      <c r="AX181" s="129" t="e">
        <f t="shared" ca="1" si="13"/>
        <v>#NAME?</v>
      </c>
      <c r="AY181" s="130">
        <f t="shared" si="14"/>
        <v>0</v>
      </c>
    </row>
    <row r="182" spans="1:51" ht="15.75" customHeight="1" x14ac:dyDescent="0.25">
      <c r="A182" s="47" t="s">
        <v>475</v>
      </c>
      <c r="B182" s="127">
        <f>IF('Indicator Date hidden'!C183="x","x",B$2-'Indicator Date hidden'!C183)</f>
        <v>0</v>
      </c>
      <c r="C182" s="127">
        <f>IF('Indicator Date hidden'!D183="x","x",C$2-'Indicator Date hidden'!D183)</f>
        <v>0</v>
      </c>
      <c r="D182" s="127">
        <f>IF('Indicator Date hidden'!E183="x","x",D$2-'Indicator Date hidden'!E183)</f>
        <v>0</v>
      </c>
      <c r="E182" s="127">
        <f>IF('Indicator Date hidden'!F183="x","x",E$2-'Indicator Date hidden'!F183)</f>
        <v>0</v>
      </c>
      <c r="F182" s="127">
        <f>IF('Indicator Date hidden'!G183="x","x",F$2-'Indicator Date hidden'!G183)</f>
        <v>0</v>
      </c>
      <c r="G182" s="127">
        <f>IF('Indicator Date hidden'!H183="x","x",G$2-'Indicator Date hidden'!H183)</f>
        <v>0</v>
      </c>
      <c r="H182" s="127">
        <f>IF('Indicator Date hidden'!I183="x","x",H$2-'Indicator Date hidden'!I183)</f>
        <v>2</v>
      </c>
      <c r="I182" s="127">
        <f>IF('Indicator Date hidden'!J183="x","x",I$2-'Indicator Date hidden'!J183)</f>
        <v>0</v>
      </c>
      <c r="J182" s="127">
        <f>IF('Indicator Date hidden'!K183="x","x",J$2-'Indicator Date hidden'!K183)</f>
        <v>0</v>
      </c>
      <c r="K182" s="127">
        <f>IF('Indicator Date hidden'!L183="x","x",K$2-'Indicator Date hidden'!L183)</f>
        <v>0</v>
      </c>
      <c r="L182" s="127">
        <f>IF('Indicator Date hidden'!M183="x","x",L$2-'Indicator Date hidden'!M183)</f>
        <v>0</v>
      </c>
      <c r="M182" s="127">
        <f>IF('Indicator Date hidden'!N183="x","x",M$2-'Indicator Date hidden'!N183)</f>
        <v>0</v>
      </c>
      <c r="N182" s="127">
        <f>IF('Indicator Date hidden'!O183="x","x",N$2-'Indicator Date hidden'!O183)</f>
        <v>0</v>
      </c>
      <c r="O182" s="127">
        <f>IF('Indicator Date hidden'!P183="x","x",O$2-'Indicator Date hidden'!P183)</f>
        <v>0</v>
      </c>
      <c r="P182" s="127">
        <f>IF('Indicator Date hidden'!Q183="x","x",P$2-'Indicator Date hidden'!Q183)</f>
        <v>0</v>
      </c>
      <c r="Q182" s="127">
        <f>IF('Indicator Date hidden'!R183="x","x",Q$2-'Indicator Date hidden'!R183)</f>
        <v>0</v>
      </c>
      <c r="R182" s="127">
        <f>IF('Indicator Date hidden'!S183="x","x",R$2-'Indicator Date hidden'!S183)</f>
        <v>0</v>
      </c>
      <c r="S182" s="127">
        <f>IF('Indicator Date hidden'!T183="x","x",S$2-'Indicator Date hidden'!T183)</f>
        <v>0</v>
      </c>
      <c r="T182" s="127">
        <f>IF('Indicator Date hidden'!U183="x","x",T$2-'Indicator Date hidden'!U183)</f>
        <v>0</v>
      </c>
      <c r="U182" s="127">
        <f>IF('Indicator Date hidden'!V183="x","x",U$2-'Indicator Date hidden'!V183)</f>
        <v>0</v>
      </c>
      <c r="V182" s="127">
        <f>IF('Indicator Date hidden'!W183="x","x",V$2-'Indicator Date hidden'!W183)</f>
        <v>0</v>
      </c>
      <c r="W182" s="127">
        <f>IF('Indicator Date hidden'!X183="x","x",W$2-'Indicator Date hidden'!X183)</f>
        <v>0</v>
      </c>
      <c r="X182" s="127">
        <f>IF('Indicator Date hidden'!Y183="x","x",X$2-'Indicator Date hidden'!Y183)</f>
        <v>0</v>
      </c>
      <c r="Y182" s="127">
        <f>IF('Indicator Date hidden'!Z183="x","x",Y$2-'Indicator Date hidden'!Z183)</f>
        <v>0</v>
      </c>
      <c r="Z182" s="127">
        <f>IF('Indicator Date hidden'!AA183="x","x",Z$2-'Indicator Date hidden'!AA183)</f>
        <v>0</v>
      </c>
      <c r="AA182" s="127">
        <f>IF('Indicator Date hidden'!AB183="x","x",AA$2-'Indicator Date hidden'!AB183)</f>
        <v>0</v>
      </c>
      <c r="AB182" s="127">
        <f>IF('Indicator Date hidden'!AC183="x","x",AB$2-'Indicator Date hidden'!AC183)</f>
        <v>0</v>
      </c>
      <c r="AC182" s="127">
        <f>IF('Indicator Date hidden'!AD183="x","x",AC$2-'Indicator Date hidden'!AD183)</f>
        <v>0</v>
      </c>
      <c r="AD182" s="127">
        <f>IF('Indicator Date hidden'!AE183="x","x",AD$2-'Indicator Date hidden'!AE183)</f>
        <v>0</v>
      </c>
      <c r="AE182" s="127">
        <f>IF('Indicator Date hidden'!AF183="x","x",AE$2-'Indicator Date hidden'!AF183)</f>
        <v>0</v>
      </c>
      <c r="AF182" s="127">
        <f>IF('Indicator Date hidden'!AG183="x","x",AF$2-'Indicator Date hidden'!AG183)</f>
        <v>0</v>
      </c>
      <c r="AG182" s="127">
        <f>IF('Indicator Date hidden'!AH183="x","x",AG$2-'Indicator Date hidden'!AH183)</f>
        <v>0</v>
      </c>
      <c r="AH182" s="127">
        <f>IF('Indicator Date hidden'!AI183="x","x",AH$2-'Indicator Date hidden'!AI183)</f>
        <v>0</v>
      </c>
      <c r="AI182" s="127">
        <f>IF('Indicator Date hidden'!AJ183="x","x",AI$2-'Indicator Date hidden'!AJ183)</f>
        <v>0</v>
      </c>
      <c r="AJ182" s="127">
        <f>IF('Indicator Date hidden'!AK183="x","x",AJ$2-'Indicator Date hidden'!AK183)</f>
        <v>0</v>
      </c>
      <c r="AK182" s="127">
        <f>IF('Indicator Date hidden'!AL183="x","x",AK$2-'Indicator Date hidden'!AL183)</f>
        <v>0</v>
      </c>
      <c r="AL182" s="127">
        <f>IF('Indicator Date hidden'!AM183="x","x",AL$2-'Indicator Date hidden'!AM183)</f>
        <v>0</v>
      </c>
      <c r="AM182" s="127">
        <f>IF('Indicator Date hidden'!AN183="x","x",AM$2-'Indicator Date hidden'!AN183)</f>
        <v>0</v>
      </c>
      <c r="AN182" s="127">
        <f>IF('Indicator Date hidden'!AO183="x","x",AN$2-'Indicator Date hidden'!AO183)</f>
        <v>0</v>
      </c>
      <c r="AO182" s="127">
        <f>IF('Indicator Date hidden'!AP183="x","x",AO$2-'Indicator Date hidden'!AP183)</f>
        <v>0</v>
      </c>
      <c r="AP182" s="127">
        <f>IF('Indicator Date hidden'!AQ183="x","x",AP$2-'Indicator Date hidden'!AQ183)</f>
        <v>0</v>
      </c>
      <c r="AQ182" s="127">
        <f>IF('Indicator Date hidden'!AR183="x","x",AQ$2-'Indicator Date hidden'!AR183)</f>
        <v>0</v>
      </c>
      <c r="AR182" s="127">
        <f>IF('Indicator Date hidden'!AS183="x","x",AR$2-'Indicator Date hidden'!AS183)</f>
        <v>0</v>
      </c>
      <c r="AS182" s="127">
        <f>IF('Indicator Date hidden'!AT183="x","x",AS$2-'Indicator Date hidden'!AT183)</f>
        <v>0</v>
      </c>
      <c r="AT182" s="127">
        <f>IF('Indicator Date hidden'!AU183="x","x",AT$2-'Indicator Date hidden'!AU183)</f>
        <v>0</v>
      </c>
      <c r="AU182">
        <f t="shared" si="10"/>
        <v>2</v>
      </c>
      <c r="AV182" s="129">
        <f t="shared" si="11"/>
        <v>5.2631578947368418E-2</v>
      </c>
      <c r="AW182">
        <f t="shared" si="12"/>
        <v>1</v>
      </c>
      <c r="AX182" s="129" t="e">
        <f t="shared" ca="1" si="13"/>
        <v>#NAME?</v>
      </c>
      <c r="AY182" s="130">
        <f t="shared" si="14"/>
        <v>0</v>
      </c>
    </row>
    <row r="183" spans="1:51" ht="15.75" customHeight="1" x14ac:dyDescent="0.25">
      <c r="A183" s="47" t="s">
        <v>477</v>
      </c>
      <c r="B183" s="127">
        <f>IF('Indicator Date hidden'!C184="x","x",B$2-'Indicator Date hidden'!C184)</f>
        <v>0</v>
      </c>
      <c r="C183" s="127">
        <f>IF('Indicator Date hidden'!D184="x","x",C$2-'Indicator Date hidden'!D184)</f>
        <v>0</v>
      </c>
      <c r="D183" s="127">
        <f>IF('Indicator Date hidden'!E184="x","x",D$2-'Indicator Date hidden'!E184)</f>
        <v>0</v>
      </c>
      <c r="E183" s="127">
        <f>IF('Indicator Date hidden'!F184="x","x",E$2-'Indicator Date hidden'!F184)</f>
        <v>0</v>
      </c>
      <c r="F183" s="127">
        <f>IF('Indicator Date hidden'!G184="x","x",F$2-'Indicator Date hidden'!G184)</f>
        <v>0</v>
      </c>
      <c r="G183" s="127">
        <f>IF('Indicator Date hidden'!H184="x","x",G$2-'Indicator Date hidden'!H184)</f>
        <v>0</v>
      </c>
      <c r="H183" s="127">
        <f>IF('Indicator Date hidden'!I184="x","x",H$2-'Indicator Date hidden'!I184)</f>
        <v>2</v>
      </c>
      <c r="I183" s="127">
        <f>IF('Indicator Date hidden'!J184="x","x",I$2-'Indicator Date hidden'!J184)</f>
        <v>0</v>
      </c>
      <c r="J183" s="127">
        <f>IF('Indicator Date hidden'!K184="x","x",J$2-'Indicator Date hidden'!K184)</f>
        <v>0</v>
      </c>
      <c r="K183" s="127">
        <f>IF('Indicator Date hidden'!L184="x","x",K$2-'Indicator Date hidden'!L184)</f>
        <v>0</v>
      </c>
      <c r="L183" s="127">
        <f>IF('Indicator Date hidden'!M184="x","x",L$2-'Indicator Date hidden'!M184)</f>
        <v>0</v>
      </c>
      <c r="M183" s="127">
        <f>IF('Indicator Date hidden'!N184="x","x",M$2-'Indicator Date hidden'!N184)</f>
        <v>0</v>
      </c>
      <c r="N183" s="127">
        <f>IF('Indicator Date hidden'!O184="x","x",N$2-'Indicator Date hidden'!O184)</f>
        <v>0</v>
      </c>
      <c r="O183" s="127">
        <f>IF('Indicator Date hidden'!P184="x","x",O$2-'Indicator Date hidden'!P184)</f>
        <v>0</v>
      </c>
      <c r="P183" s="127">
        <f>IF('Indicator Date hidden'!Q184="x","x",P$2-'Indicator Date hidden'!Q184)</f>
        <v>0</v>
      </c>
      <c r="Q183" s="127">
        <f>IF('Indicator Date hidden'!R184="x","x",Q$2-'Indicator Date hidden'!R184)</f>
        <v>0</v>
      </c>
      <c r="R183" s="127">
        <f>IF('Indicator Date hidden'!S184="x","x",R$2-'Indicator Date hidden'!S184)</f>
        <v>0</v>
      </c>
      <c r="S183" s="127">
        <f>IF('Indicator Date hidden'!T184="x","x",S$2-'Indicator Date hidden'!T184)</f>
        <v>0</v>
      </c>
      <c r="T183" s="127">
        <f>IF('Indicator Date hidden'!U184="x","x",T$2-'Indicator Date hidden'!U184)</f>
        <v>0</v>
      </c>
      <c r="U183" s="127">
        <f>IF('Indicator Date hidden'!V184="x","x",U$2-'Indicator Date hidden'!V184)</f>
        <v>0</v>
      </c>
      <c r="V183" s="127">
        <f>IF('Indicator Date hidden'!W184="x","x",V$2-'Indicator Date hidden'!W184)</f>
        <v>0</v>
      </c>
      <c r="W183" s="127">
        <f>IF('Indicator Date hidden'!X184="x","x",W$2-'Indicator Date hidden'!X184)</f>
        <v>0</v>
      </c>
      <c r="X183" s="127">
        <f>IF('Indicator Date hidden'!Y184="x","x",X$2-'Indicator Date hidden'!Y184)</f>
        <v>0</v>
      </c>
      <c r="Y183" s="127">
        <f>IF('Indicator Date hidden'!Z184="x","x",Y$2-'Indicator Date hidden'!Z184)</f>
        <v>0</v>
      </c>
      <c r="Z183" s="127">
        <f>IF('Indicator Date hidden'!AA184="x","x",Z$2-'Indicator Date hidden'!AA184)</f>
        <v>0</v>
      </c>
      <c r="AA183" s="127">
        <f>IF('Indicator Date hidden'!AB184="x","x",AA$2-'Indicator Date hidden'!AB184)</f>
        <v>0</v>
      </c>
      <c r="AB183" s="127">
        <f>IF('Indicator Date hidden'!AC184="x","x",AB$2-'Indicator Date hidden'!AC184)</f>
        <v>0</v>
      </c>
      <c r="AC183" s="127">
        <f>IF('Indicator Date hidden'!AD184="x","x",AC$2-'Indicator Date hidden'!AD184)</f>
        <v>0</v>
      </c>
      <c r="AD183" s="127">
        <f>IF('Indicator Date hidden'!AE184="x","x",AD$2-'Indicator Date hidden'!AE184)</f>
        <v>0</v>
      </c>
      <c r="AE183" s="127">
        <f>IF('Indicator Date hidden'!AF184="x","x",AE$2-'Indicator Date hidden'!AF184)</f>
        <v>0</v>
      </c>
      <c r="AF183" s="127">
        <f>IF('Indicator Date hidden'!AG184="x","x",AF$2-'Indicator Date hidden'!AG184)</f>
        <v>0</v>
      </c>
      <c r="AG183" s="127">
        <f>IF('Indicator Date hidden'!AH184="x","x",AG$2-'Indicator Date hidden'!AH184)</f>
        <v>0</v>
      </c>
      <c r="AH183" s="127">
        <f>IF('Indicator Date hidden'!AI184="x","x",AH$2-'Indicator Date hidden'!AI184)</f>
        <v>0</v>
      </c>
      <c r="AI183" s="127">
        <f>IF('Indicator Date hidden'!AJ184="x","x",AI$2-'Indicator Date hidden'!AJ184)</f>
        <v>0</v>
      </c>
      <c r="AJ183" s="127">
        <f>IF('Indicator Date hidden'!AK184="x","x",AJ$2-'Indicator Date hidden'!AK184)</f>
        <v>0</v>
      </c>
      <c r="AK183" s="127">
        <f>IF('Indicator Date hidden'!AL184="x","x",AK$2-'Indicator Date hidden'!AL184)</f>
        <v>0</v>
      </c>
      <c r="AL183" s="127">
        <f>IF('Indicator Date hidden'!AM184="x","x",AL$2-'Indicator Date hidden'!AM184)</f>
        <v>0</v>
      </c>
      <c r="AM183" s="127">
        <f>IF('Indicator Date hidden'!AN184="x","x",AM$2-'Indicator Date hidden'!AN184)</f>
        <v>0</v>
      </c>
      <c r="AN183" s="127">
        <f>IF('Indicator Date hidden'!AO184="x","x",AN$2-'Indicator Date hidden'!AO184)</f>
        <v>0</v>
      </c>
      <c r="AO183" s="127">
        <f>IF('Indicator Date hidden'!AP184="x","x",AO$2-'Indicator Date hidden'!AP184)</f>
        <v>0</v>
      </c>
      <c r="AP183" s="127">
        <f>IF('Indicator Date hidden'!AQ184="x","x",AP$2-'Indicator Date hidden'!AQ184)</f>
        <v>0</v>
      </c>
      <c r="AQ183" s="127">
        <f>IF('Indicator Date hidden'!AR184="x","x",AQ$2-'Indicator Date hidden'!AR184)</f>
        <v>0</v>
      </c>
      <c r="AR183" s="127">
        <f>IF('Indicator Date hidden'!AS184="x","x",AR$2-'Indicator Date hidden'!AS184)</f>
        <v>0</v>
      </c>
      <c r="AS183" s="127">
        <f>IF('Indicator Date hidden'!AT184="x","x",AS$2-'Indicator Date hidden'!AT184)</f>
        <v>0</v>
      </c>
      <c r="AT183" s="127">
        <f>IF('Indicator Date hidden'!AU184="x","x",AT$2-'Indicator Date hidden'!AU184)</f>
        <v>0</v>
      </c>
      <c r="AU183">
        <f t="shared" si="10"/>
        <v>2</v>
      </c>
      <c r="AV183" s="129">
        <f t="shared" si="11"/>
        <v>5.2631578947368418E-2</v>
      </c>
      <c r="AW183">
        <f t="shared" si="12"/>
        <v>1</v>
      </c>
      <c r="AX183" s="129" t="e">
        <f t="shared" ca="1" si="13"/>
        <v>#NAME?</v>
      </c>
      <c r="AY183" s="130">
        <f t="shared" si="14"/>
        <v>0</v>
      </c>
    </row>
    <row r="184" spans="1:51" ht="15.75" customHeight="1" x14ac:dyDescent="0.25">
      <c r="A184" s="47" t="s">
        <v>479</v>
      </c>
      <c r="B184" s="127">
        <f>IF('Indicator Date hidden'!C185="x","x",B$2-'Indicator Date hidden'!C185)</f>
        <v>0</v>
      </c>
      <c r="C184" s="127">
        <f>IF('Indicator Date hidden'!D185="x","x",C$2-'Indicator Date hidden'!D185)</f>
        <v>0</v>
      </c>
      <c r="D184" s="127">
        <f>IF('Indicator Date hidden'!E185="x","x",D$2-'Indicator Date hidden'!E185)</f>
        <v>0</v>
      </c>
      <c r="E184" s="127">
        <f>IF('Indicator Date hidden'!F185="x","x",E$2-'Indicator Date hidden'!F185)</f>
        <v>0</v>
      </c>
      <c r="F184" s="127">
        <f>IF('Indicator Date hidden'!G185="x","x",F$2-'Indicator Date hidden'!G185)</f>
        <v>0</v>
      </c>
      <c r="G184" s="127">
        <f>IF('Indicator Date hidden'!H185="x","x",G$2-'Indicator Date hidden'!H185)</f>
        <v>0</v>
      </c>
      <c r="H184" s="127">
        <f>IF('Indicator Date hidden'!I185="x","x",H$2-'Indicator Date hidden'!I185)</f>
        <v>2</v>
      </c>
      <c r="I184" s="127">
        <f>IF('Indicator Date hidden'!J185="x","x",I$2-'Indicator Date hidden'!J185)</f>
        <v>0</v>
      </c>
      <c r="J184" s="127">
        <f>IF('Indicator Date hidden'!K185="x","x",J$2-'Indicator Date hidden'!K185)</f>
        <v>0</v>
      </c>
      <c r="K184" s="127">
        <f>IF('Indicator Date hidden'!L185="x","x",K$2-'Indicator Date hidden'!L185)</f>
        <v>0</v>
      </c>
      <c r="L184" s="127">
        <f>IF('Indicator Date hidden'!M185="x","x",L$2-'Indicator Date hidden'!M185)</f>
        <v>0</v>
      </c>
      <c r="M184" s="127">
        <f>IF('Indicator Date hidden'!N185="x","x",M$2-'Indicator Date hidden'!N185)</f>
        <v>0</v>
      </c>
      <c r="N184" s="127">
        <f>IF('Indicator Date hidden'!O185="x","x",N$2-'Indicator Date hidden'!O185)</f>
        <v>0</v>
      </c>
      <c r="O184" s="127">
        <f>IF('Indicator Date hidden'!P185="x","x",O$2-'Indicator Date hidden'!P185)</f>
        <v>0</v>
      </c>
      <c r="P184" s="127">
        <f>IF('Indicator Date hidden'!Q185="x","x",P$2-'Indicator Date hidden'!Q185)</f>
        <v>0</v>
      </c>
      <c r="Q184" s="127">
        <f>IF('Indicator Date hidden'!R185="x","x",Q$2-'Indicator Date hidden'!R185)</f>
        <v>0</v>
      </c>
      <c r="R184" s="127">
        <f>IF('Indicator Date hidden'!S185="x","x",R$2-'Indicator Date hidden'!S185)</f>
        <v>0</v>
      </c>
      <c r="S184" s="127">
        <f>IF('Indicator Date hidden'!T185="x","x",S$2-'Indicator Date hidden'!T185)</f>
        <v>0</v>
      </c>
      <c r="T184" s="127">
        <f>IF('Indicator Date hidden'!U185="x","x",T$2-'Indicator Date hidden'!U185)</f>
        <v>0</v>
      </c>
      <c r="U184" s="127">
        <f>IF('Indicator Date hidden'!V185="x","x",U$2-'Indicator Date hidden'!V185)</f>
        <v>0</v>
      </c>
      <c r="V184" s="127">
        <f>IF('Indicator Date hidden'!W185="x","x",V$2-'Indicator Date hidden'!W185)</f>
        <v>0</v>
      </c>
      <c r="W184" s="127">
        <f>IF('Indicator Date hidden'!X185="x","x",W$2-'Indicator Date hidden'!X185)</f>
        <v>0</v>
      </c>
      <c r="X184" s="127">
        <f>IF('Indicator Date hidden'!Y185="x","x",X$2-'Indicator Date hidden'!Y185)</f>
        <v>0</v>
      </c>
      <c r="Y184" s="127">
        <f>IF('Indicator Date hidden'!Z185="x","x",Y$2-'Indicator Date hidden'!Z185)</f>
        <v>0</v>
      </c>
      <c r="Z184" s="127">
        <f>IF('Indicator Date hidden'!AA185="x","x",Z$2-'Indicator Date hidden'!AA185)</f>
        <v>0</v>
      </c>
      <c r="AA184" s="127">
        <f>IF('Indicator Date hidden'!AB185="x","x",AA$2-'Indicator Date hidden'!AB185)</f>
        <v>0</v>
      </c>
      <c r="AB184" s="127">
        <f>IF('Indicator Date hidden'!AC185="x","x",AB$2-'Indicator Date hidden'!AC185)</f>
        <v>0</v>
      </c>
      <c r="AC184" s="127">
        <f>IF('Indicator Date hidden'!AD185="x","x",AC$2-'Indicator Date hidden'!AD185)</f>
        <v>0</v>
      </c>
      <c r="AD184" s="127">
        <f>IF('Indicator Date hidden'!AE185="x","x",AD$2-'Indicator Date hidden'!AE185)</f>
        <v>0</v>
      </c>
      <c r="AE184" s="127">
        <f>IF('Indicator Date hidden'!AF185="x","x",AE$2-'Indicator Date hidden'!AF185)</f>
        <v>0</v>
      </c>
      <c r="AF184" s="127">
        <f>IF('Indicator Date hidden'!AG185="x","x",AF$2-'Indicator Date hidden'!AG185)</f>
        <v>0</v>
      </c>
      <c r="AG184" s="127">
        <f>IF('Indicator Date hidden'!AH185="x","x",AG$2-'Indicator Date hidden'!AH185)</f>
        <v>0</v>
      </c>
      <c r="AH184" s="127">
        <f>IF('Indicator Date hidden'!AI185="x","x",AH$2-'Indicator Date hidden'!AI185)</f>
        <v>0</v>
      </c>
      <c r="AI184" s="127">
        <f>IF('Indicator Date hidden'!AJ185="x","x",AI$2-'Indicator Date hidden'!AJ185)</f>
        <v>0</v>
      </c>
      <c r="AJ184" s="127">
        <f>IF('Indicator Date hidden'!AK185="x","x",AJ$2-'Indicator Date hidden'!AK185)</f>
        <v>0</v>
      </c>
      <c r="AK184" s="127">
        <f>IF('Indicator Date hidden'!AL185="x","x",AK$2-'Indicator Date hidden'!AL185)</f>
        <v>0</v>
      </c>
      <c r="AL184" s="127">
        <f>IF('Indicator Date hidden'!AM185="x","x",AL$2-'Indicator Date hidden'!AM185)</f>
        <v>0</v>
      </c>
      <c r="AM184" s="127">
        <f>IF('Indicator Date hidden'!AN185="x","x",AM$2-'Indicator Date hidden'!AN185)</f>
        <v>0</v>
      </c>
      <c r="AN184" s="127">
        <f>IF('Indicator Date hidden'!AO185="x","x",AN$2-'Indicator Date hidden'!AO185)</f>
        <v>0</v>
      </c>
      <c r="AO184" s="127">
        <f>IF('Indicator Date hidden'!AP185="x","x",AO$2-'Indicator Date hidden'!AP185)</f>
        <v>0</v>
      </c>
      <c r="AP184" s="127">
        <f>IF('Indicator Date hidden'!AQ185="x","x",AP$2-'Indicator Date hidden'!AQ185)</f>
        <v>0</v>
      </c>
      <c r="AQ184" s="127">
        <f>IF('Indicator Date hidden'!AR185="x","x",AQ$2-'Indicator Date hidden'!AR185)</f>
        <v>0</v>
      </c>
      <c r="AR184" s="127">
        <f>IF('Indicator Date hidden'!AS185="x","x",AR$2-'Indicator Date hidden'!AS185)</f>
        <v>0</v>
      </c>
      <c r="AS184" s="127">
        <f>IF('Indicator Date hidden'!AT185="x","x",AS$2-'Indicator Date hidden'!AT185)</f>
        <v>0</v>
      </c>
      <c r="AT184" s="127">
        <f>IF('Indicator Date hidden'!AU185="x","x",AT$2-'Indicator Date hidden'!AU185)</f>
        <v>0</v>
      </c>
      <c r="AU184">
        <f t="shared" si="10"/>
        <v>2</v>
      </c>
      <c r="AV184" s="129">
        <f t="shared" si="11"/>
        <v>5.2631578947368418E-2</v>
      </c>
      <c r="AW184">
        <f t="shared" si="12"/>
        <v>1</v>
      </c>
      <c r="AX184" s="129" t="e">
        <f t="shared" ca="1" si="13"/>
        <v>#NAME?</v>
      </c>
      <c r="AY184" s="130">
        <f t="shared" si="14"/>
        <v>0</v>
      </c>
    </row>
    <row r="185" spans="1:51" ht="15.75" customHeight="1" x14ac:dyDescent="0.25">
      <c r="A185" s="47" t="s">
        <v>481</v>
      </c>
      <c r="B185" s="127">
        <f>IF('Indicator Date hidden'!C186="x","x",B$2-'Indicator Date hidden'!C186)</f>
        <v>0</v>
      </c>
      <c r="C185" s="127">
        <f>IF('Indicator Date hidden'!D186="x","x",C$2-'Indicator Date hidden'!D186)</f>
        <v>0</v>
      </c>
      <c r="D185" s="127">
        <f>IF('Indicator Date hidden'!E186="x","x",D$2-'Indicator Date hidden'!E186)</f>
        <v>0</v>
      </c>
      <c r="E185" s="127">
        <f>IF('Indicator Date hidden'!F186="x","x",E$2-'Indicator Date hidden'!F186)</f>
        <v>0</v>
      </c>
      <c r="F185" s="127">
        <f>IF('Indicator Date hidden'!G186="x","x",F$2-'Indicator Date hidden'!G186)</f>
        <v>0</v>
      </c>
      <c r="G185" s="127">
        <f>IF('Indicator Date hidden'!H186="x","x",G$2-'Indicator Date hidden'!H186)</f>
        <v>0</v>
      </c>
      <c r="H185" s="127">
        <f>IF('Indicator Date hidden'!I186="x","x",H$2-'Indicator Date hidden'!I186)</f>
        <v>2</v>
      </c>
      <c r="I185" s="127">
        <f>IF('Indicator Date hidden'!J186="x","x",I$2-'Indicator Date hidden'!J186)</f>
        <v>0</v>
      </c>
      <c r="J185" s="127">
        <f>IF('Indicator Date hidden'!K186="x","x",J$2-'Indicator Date hidden'!K186)</f>
        <v>0</v>
      </c>
      <c r="K185" s="127">
        <f>IF('Indicator Date hidden'!L186="x","x",K$2-'Indicator Date hidden'!L186)</f>
        <v>0</v>
      </c>
      <c r="L185" s="127">
        <f>IF('Indicator Date hidden'!M186="x","x",L$2-'Indicator Date hidden'!M186)</f>
        <v>0</v>
      </c>
      <c r="M185" s="127">
        <f>IF('Indicator Date hidden'!N186="x","x",M$2-'Indicator Date hidden'!N186)</f>
        <v>0</v>
      </c>
      <c r="N185" s="127">
        <f>IF('Indicator Date hidden'!O186="x","x",N$2-'Indicator Date hidden'!O186)</f>
        <v>0</v>
      </c>
      <c r="O185" s="127">
        <f>IF('Indicator Date hidden'!P186="x","x",O$2-'Indicator Date hidden'!P186)</f>
        <v>0</v>
      </c>
      <c r="P185" s="127">
        <f>IF('Indicator Date hidden'!Q186="x","x",P$2-'Indicator Date hidden'!Q186)</f>
        <v>0</v>
      </c>
      <c r="Q185" s="127">
        <f>IF('Indicator Date hidden'!R186="x","x",Q$2-'Indicator Date hidden'!R186)</f>
        <v>0</v>
      </c>
      <c r="R185" s="127">
        <f>IF('Indicator Date hidden'!S186="x","x",R$2-'Indicator Date hidden'!S186)</f>
        <v>0</v>
      </c>
      <c r="S185" s="127">
        <f>IF('Indicator Date hidden'!T186="x","x",S$2-'Indicator Date hidden'!T186)</f>
        <v>0</v>
      </c>
      <c r="T185" s="127">
        <f>IF('Indicator Date hidden'!U186="x","x",T$2-'Indicator Date hidden'!U186)</f>
        <v>0</v>
      </c>
      <c r="U185" s="127">
        <f>IF('Indicator Date hidden'!V186="x","x",U$2-'Indicator Date hidden'!V186)</f>
        <v>0</v>
      </c>
      <c r="V185" s="127">
        <f>IF('Indicator Date hidden'!W186="x","x",V$2-'Indicator Date hidden'!W186)</f>
        <v>0</v>
      </c>
      <c r="W185" s="127">
        <f>IF('Indicator Date hidden'!X186="x","x",W$2-'Indicator Date hidden'!X186)</f>
        <v>0</v>
      </c>
      <c r="X185" s="127">
        <f>IF('Indicator Date hidden'!Y186="x","x",X$2-'Indicator Date hidden'!Y186)</f>
        <v>0</v>
      </c>
      <c r="Y185" s="127">
        <f>IF('Indicator Date hidden'!Z186="x","x",Y$2-'Indicator Date hidden'!Z186)</f>
        <v>0</v>
      </c>
      <c r="Z185" s="127">
        <f>IF('Indicator Date hidden'!AA186="x","x",Z$2-'Indicator Date hidden'!AA186)</f>
        <v>0</v>
      </c>
      <c r="AA185" s="127">
        <f>IF('Indicator Date hidden'!AB186="x","x",AA$2-'Indicator Date hidden'!AB186)</f>
        <v>0</v>
      </c>
      <c r="AB185" s="127">
        <f>IF('Indicator Date hidden'!AC186="x","x",AB$2-'Indicator Date hidden'!AC186)</f>
        <v>0</v>
      </c>
      <c r="AC185" s="127">
        <f>IF('Indicator Date hidden'!AD186="x","x",AC$2-'Indicator Date hidden'!AD186)</f>
        <v>0</v>
      </c>
      <c r="AD185" s="127">
        <f>IF('Indicator Date hidden'!AE186="x","x",AD$2-'Indicator Date hidden'!AE186)</f>
        <v>0</v>
      </c>
      <c r="AE185" s="127">
        <f>IF('Indicator Date hidden'!AF186="x","x",AE$2-'Indicator Date hidden'!AF186)</f>
        <v>0</v>
      </c>
      <c r="AF185" s="127">
        <f>IF('Indicator Date hidden'!AG186="x","x",AF$2-'Indicator Date hidden'!AG186)</f>
        <v>0</v>
      </c>
      <c r="AG185" s="127">
        <f>IF('Indicator Date hidden'!AH186="x","x",AG$2-'Indicator Date hidden'!AH186)</f>
        <v>0</v>
      </c>
      <c r="AH185" s="127">
        <f>IF('Indicator Date hidden'!AI186="x","x",AH$2-'Indicator Date hidden'!AI186)</f>
        <v>0</v>
      </c>
      <c r="AI185" s="127">
        <f>IF('Indicator Date hidden'!AJ186="x","x",AI$2-'Indicator Date hidden'!AJ186)</f>
        <v>0</v>
      </c>
      <c r="AJ185" s="127">
        <f>IF('Indicator Date hidden'!AK186="x","x",AJ$2-'Indicator Date hidden'!AK186)</f>
        <v>0</v>
      </c>
      <c r="AK185" s="127">
        <f>IF('Indicator Date hidden'!AL186="x","x",AK$2-'Indicator Date hidden'!AL186)</f>
        <v>0</v>
      </c>
      <c r="AL185" s="127">
        <f>IF('Indicator Date hidden'!AM186="x","x",AL$2-'Indicator Date hidden'!AM186)</f>
        <v>0</v>
      </c>
      <c r="AM185" s="127">
        <f>IF('Indicator Date hidden'!AN186="x","x",AM$2-'Indicator Date hidden'!AN186)</f>
        <v>0</v>
      </c>
      <c r="AN185" s="127">
        <f>IF('Indicator Date hidden'!AO186="x","x",AN$2-'Indicator Date hidden'!AO186)</f>
        <v>0</v>
      </c>
      <c r="AO185" s="127">
        <f>IF('Indicator Date hidden'!AP186="x","x",AO$2-'Indicator Date hidden'!AP186)</f>
        <v>0</v>
      </c>
      <c r="AP185" s="127">
        <f>IF('Indicator Date hidden'!AQ186="x","x",AP$2-'Indicator Date hidden'!AQ186)</f>
        <v>0</v>
      </c>
      <c r="AQ185" s="127">
        <f>IF('Indicator Date hidden'!AR186="x","x",AQ$2-'Indicator Date hidden'!AR186)</f>
        <v>0</v>
      </c>
      <c r="AR185" s="127">
        <f>IF('Indicator Date hidden'!AS186="x","x",AR$2-'Indicator Date hidden'!AS186)</f>
        <v>0</v>
      </c>
      <c r="AS185" s="127">
        <f>IF('Indicator Date hidden'!AT186="x","x",AS$2-'Indicator Date hidden'!AT186)</f>
        <v>0</v>
      </c>
      <c r="AT185" s="127">
        <f>IF('Indicator Date hidden'!AU186="x","x",AT$2-'Indicator Date hidden'!AU186)</f>
        <v>0</v>
      </c>
      <c r="AU185">
        <f t="shared" si="10"/>
        <v>2</v>
      </c>
      <c r="AV185" s="129">
        <f t="shared" si="11"/>
        <v>5.2631578947368418E-2</v>
      </c>
      <c r="AW185">
        <f t="shared" si="12"/>
        <v>1</v>
      </c>
      <c r="AX185" s="129" t="e">
        <f t="shared" ca="1" si="13"/>
        <v>#NAME?</v>
      </c>
      <c r="AY185" s="130">
        <f t="shared" si="14"/>
        <v>0</v>
      </c>
    </row>
    <row r="186" spans="1:51" ht="15.75" customHeight="1" x14ac:dyDescent="0.25">
      <c r="A186" s="47" t="s">
        <v>483</v>
      </c>
      <c r="B186" s="127">
        <f>IF('Indicator Date hidden'!C187="x","x",B$2-'Indicator Date hidden'!C187)</f>
        <v>0</v>
      </c>
      <c r="C186" s="127">
        <f>IF('Indicator Date hidden'!D187="x","x",C$2-'Indicator Date hidden'!D187)</f>
        <v>0</v>
      </c>
      <c r="D186" s="127">
        <f>IF('Indicator Date hidden'!E187="x","x",D$2-'Indicator Date hidden'!E187)</f>
        <v>0</v>
      </c>
      <c r="E186" s="127">
        <f>IF('Indicator Date hidden'!F187="x","x",E$2-'Indicator Date hidden'!F187)</f>
        <v>0</v>
      </c>
      <c r="F186" s="127">
        <f>IF('Indicator Date hidden'!G187="x","x",F$2-'Indicator Date hidden'!G187)</f>
        <v>0</v>
      </c>
      <c r="G186" s="127">
        <f>IF('Indicator Date hidden'!H187="x","x",G$2-'Indicator Date hidden'!H187)</f>
        <v>0</v>
      </c>
      <c r="H186" s="127">
        <f>IF('Indicator Date hidden'!I187="x","x",H$2-'Indicator Date hidden'!I187)</f>
        <v>2</v>
      </c>
      <c r="I186" s="127">
        <f>IF('Indicator Date hidden'!J187="x","x",I$2-'Indicator Date hidden'!J187)</f>
        <v>0</v>
      </c>
      <c r="J186" s="127">
        <f>IF('Indicator Date hidden'!K187="x","x",J$2-'Indicator Date hidden'!K187)</f>
        <v>0</v>
      </c>
      <c r="K186" s="127">
        <f>IF('Indicator Date hidden'!L187="x","x",K$2-'Indicator Date hidden'!L187)</f>
        <v>0</v>
      </c>
      <c r="L186" s="127">
        <f>IF('Indicator Date hidden'!M187="x","x",L$2-'Indicator Date hidden'!M187)</f>
        <v>0</v>
      </c>
      <c r="M186" s="127">
        <f>IF('Indicator Date hidden'!N187="x","x",M$2-'Indicator Date hidden'!N187)</f>
        <v>0</v>
      </c>
      <c r="N186" s="127">
        <f>IF('Indicator Date hidden'!O187="x","x",N$2-'Indicator Date hidden'!O187)</f>
        <v>0</v>
      </c>
      <c r="O186" s="127">
        <f>IF('Indicator Date hidden'!P187="x","x",O$2-'Indicator Date hidden'!P187)</f>
        <v>0</v>
      </c>
      <c r="P186" s="127">
        <f>IF('Indicator Date hidden'!Q187="x","x",P$2-'Indicator Date hidden'!Q187)</f>
        <v>0</v>
      </c>
      <c r="Q186" s="127">
        <f>IF('Indicator Date hidden'!R187="x","x",Q$2-'Indicator Date hidden'!R187)</f>
        <v>0</v>
      </c>
      <c r="R186" s="127">
        <f>IF('Indicator Date hidden'!S187="x","x",R$2-'Indicator Date hidden'!S187)</f>
        <v>0</v>
      </c>
      <c r="S186" s="127">
        <f>IF('Indicator Date hidden'!T187="x","x",S$2-'Indicator Date hidden'!T187)</f>
        <v>0</v>
      </c>
      <c r="T186" s="127">
        <f>IF('Indicator Date hidden'!U187="x","x",T$2-'Indicator Date hidden'!U187)</f>
        <v>0</v>
      </c>
      <c r="U186" s="127">
        <f>IF('Indicator Date hidden'!V187="x","x",U$2-'Indicator Date hidden'!V187)</f>
        <v>0</v>
      </c>
      <c r="V186" s="127">
        <f>IF('Indicator Date hidden'!W187="x","x",V$2-'Indicator Date hidden'!W187)</f>
        <v>0</v>
      </c>
      <c r="W186" s="127">
        <f>IF('Indicator Date hidden'!X187="x","x",W$2-'Indicator Date hidden'!X187)</f>
        <v>0</v>
      </c>
      <c r="X186" s="127">
        <f>IF('Indicator Date hidden'!Y187="x","x",X$2-'Indicator Date hidden'!Y187)</f>
        <v>0</v>
      </c>
      <c r="Y186" s="127">
        <f>IF('Indicator Date hidden'!Z187="x","x",Y$2-'Indicator Date hidden'!Z187)</f>
        <v>0</v>
      </c>
      <c r="Z186" s="127">
        <f>IF('Indicator Date hidden'!AA187="x","x",Z$2-'Indicator Date hidden'!AA187)</f>
        <v>0</v>
      </c>
      <c r="AA186" s="127">
        <f>IF('Indicator Date hidden'!AB187="x","x",AA$2-'Indicator Date hidden'!AB187)</f>
        <v>0</v>
      </c>
      <c r="AB186" s="127">
        <f>IF('Indicator Date hidden'!AC187="x","x",AB$2-'Indicator Date hidden'!AC187)</f>
        <v>0</v>
      </c>
      <c r="AC186" s="127">
        <f>IF('Indicator Date hidden'!AD187="x","x",AC$2-'Indicator Date hidden'!AD187)</f>
        <v>0</v>
      </c>
      <c r="AD186" s="127">
        <f>IF('Indicator Date hidden'!AE187="x","x",AD$2-'Indicator Date hidden'!AE187)</f>
        <v>0</v>
      </c>
      <c r="AE186" s="127">
        <f>IF('Indicator Date hidden'!AF187="x","x",AE$2-'Indicator Date hidden'!AF187)</f>
        <v>0</v>
      </c>
      <c r="AF186" s="127">
        <f>IF('Indicator Date hidden'!AG187="x","x",AF$2-'Indicator Date hidden'!AG187)</f>
        <v>0</v>
      </c>
      <c r="AG186" s="127">
        <f>IF('Indicator Date hidden'!AH187="x","x",AG$2-'Indicator Date hidden'!AH187)</f>
        <v>0</v>
      </c>
      <c r="AH186" s="127">
        <f>IF('Indicator Date hidden'!AI187="x","x",AH$2-'Indicator Date hidden'!AI187)</f>
        <v>0</v>
      </c>
      <c r="AI186" s="127">
        <f>IF('Indicator Date hidden'!AJ187="x","x",AI$2-'Indicator Date hidden'!AJ187)</f>
        <v>0</v>
      </c>
      <c r="AJ186" s="127">
        <f>IF('Indicator Date hidden'!AK187="x","x",AJ$2-'Indicator Date hidden'!AK187)</f>
        <v>0</v>
      </c>
      <c r="AK186" s="127">
        <f>IF('Indicator Date hidden'!AL187="x","x",AK$2-'Indicator Date hidden'!AL187)</f>
        <v>0</v>
      </c>
      <c r="AL186" s="127">
        <f>IF('Indicator Date hidden'!AM187="x","x",AL$2-'Indicator Date hidden'!AM187)</f>
        <v>0</v>
      </c>
      <c r="AM186" s="127">
        <f>IF('Indicator Date hidden'!AN187="x","x",AM$2-'Indicator Date hidden'!AN187)</f>
        <v>0</v>
      </c>
      <c r="AN186" s="127">
        <f>IF('Indicator Date hidden'!AO187="x","x",AN$2-'Indicator Date hidden'!AO187)</f>
        <v>0</v>
      </c>
      <c r="AO186" s="127">
        <f>IF('Indicator Date hidden'!AP187="x","x",AO$2-'Indicator Date hidden'!AP187)</f>
        <v>0</v>
      </c>
      <c r="AP186" s="127">
        <f>IF('Indicator Date hidden'!AQ187="x","x",AP$2-'Indicator Date hidden'!AQ187)</f>
        <v>0</v>
      </c>
      <c r="AQ186" s="127">
        <f>IF('Indicator Date hidden'!AR187="x","x",AQ$2-'Indicator Date hidden'!AR187)</f>
        <v>0</v>
      </c>
      <c r="AR186" s="127">
        <f>IF('Indicator Date hidden'!AS187="x","x",AR$2-'Indicator Date hidden'!AS187)</f>
        <v>0</v>
      </c>
      <c r="AS186" s="127">
        <f>IF('Indicator Date hidden'!AT187="x","x",AS$2-'Indicator Date hidden'!AT187)</f>
        <v>0</v>
      </c>
      <c r="AT186" s="127">
        <f>IF('Indicator Date hidden'!AU187="x","x",AT$2-'Indicator Date hidden'!AU187)</f>
        <v>0</v>
      </c>
      <c r="AU186">
        <f t="shared" si="10"/>
        <v>2</v>
      </c>
      <c r="AV186" s="129">
        <f t="shared" si="11"/>
        <v>5.2631578947368418E-2</v>
      </c>
      <c r="AW186">
        <f t="shared" si="12"/>
        <v>1</v>
      </c>
      <c r="AX186" s="129" t="e">
        <f t="shared" ca="1" si="13"/>
        <v>#NAME?</v>
      </c>
      <c r="AY186" s="130">
        <f t="shared" si="14"/>
        <v>0</v>
      </c>
    </row>
    <row r="187" spans="1:51" ht="15.75" customHeight="1" x14ac:dyDescent="0.25">
      <c r="A187" s="47" t="s">
        <v>485</v>
      </c>
      <c r="B187" s="127">
        <f>IF('Indicator Date hidden'!C188="x","x",B$2-'Indicator Date hidden'!C188)</f>
        <v>0</v>
      </c>
      <c r="C187" s="127">
        <f>IF('Indicator Date hidden'!D188="x","x",C$2-'Indicator Date hidden'!D188)</f>
        <v>0</v>
      </c>
      <c r="D187" s="127">
        <f>IF('Indicator Date hidden'!E188="x","x",D$2-'Indicator Date hidden'!E188)</f>
        <v>0</v>
      </c>
      <c r="E187" s="127">
        <f>IF('Indicator Date hidden'!F188="x","x",E$2-'Indicator Date hidden'!F188)</f>
        <v>0</v>
      </c>
      <c r="F187" s="127">
        <f>IF('Indicator Date hidden'!G188="x","x",F$2-'Indicator Date hidden'!G188)</f>
        <v>0</v>
      </c>
      <c r="G187" s="127">
        <f>IF('Indicator Date hidden'!H188="x","x",G$2-'Indicator Date hidden'!H188)</f>
        <v>0</v>
      </c>
      <c r="H187" s="127">
        <f>IF('Indicator Date hidden'!I188="x","x",H$2-'Indicator Date hidden'!I188)</f>
        <v>2</v>
      </c>
      <c r="I187" s="127">
        <f>IF('Indicator Date hidden'!J188="x","x",I$2-'Indicator Date hidden'!J188)</f>
        <v>0</v>
      </c>
      <c r="J187" s="127">
        <f>IF('Indicator Date hidden'!K188="x","x",J$2-'Indicator Date hidden'!K188)</f>
        <v>0</v>
      </c>
      <c r="K187" s="127">
        <f>IF('Indicator Date hidden'!L188="x","x",K$2-'Indicator Date hidden'!L188)</f>
        <v>0</v>
      </c>
      <c r="L187" s="127">
        <f>IF('Indicator Date hidden'!M188="x","x",L$2-'Indicator Date hidden'!M188)</f>
        <v>0</v>
      </c>
      <c r="M187" s="127">
        <f>IF('Indicator Date hidden'!N188="x","x",M$2-'Indicator Date hidden'!N188)</f>
        <v>0</v>
      </c>
      <c r="N187" s="127">
        <f>IF('Indicator Date hidden'!O188="x","x",N$2-'Indicator Date hidden'!O188)</f>
        <v>0</v>
      </c>
      <c r="O187" s="127">
        <f>IF('Indicator Date hidden'!P188="x","x",O$2-'Indicator Date hidden'!P188)</f>
        <v>0</v>
      </c>
      <c r="P187" s="127">
        <f>IF('Indicator Date hidden'!Q188="x","x",P$2-'Indicator Date hidden'!Q188)</f>
        <v>0</v>
      </c>
      <c r="Q187" s="127">
        <f>IF('Indicator Date hidden'!R188="x","x",Q$2-'Indicator Date hidden'!R188)</f>
        <v>0</v>
      </c>
      <c r="R187" s="127">
        <f>IF('Indicator Date hidden'!S188="x","x",R$2-'Indicator Date hidden'!S188)</f>
        <v>0</v>
      </c>
      <c r="S187" s="127">
        <f>IF('Indicator Date hidden'!T188="x","x",S$2-'Indicator Date hidden'!T188)</f>
        <v>0</v>
      </c>
      <c r="T187" s="127">
        <f>IF('Indicator Date hidden'!U188="x","x",T$2-'Indicator Date hidden'!U188)</f>
        <v>0</v>
      </c>
      <c r="U187" s="127">
        <f>IF('Indicator Date hidden'!V188="x","x",U$2-'Indicator Date hidden'!V188)</f>
        <v>0</v>
      </c>
      <c r="V187" s="127">
        <f>IF('Indicator Date hidden'!W188="x","x",V$2-'Indicator Date hidden'!W188)</f>
        <v>0</v>
      </c>
      <c r="W187" s="127">
        <f>IF('Indicator Date hidden'!X188="x","x",W$2-'Indicator Date hidden'!X188)</f>
        <v>0</v>
      </c>
      <c r="X187" s="127">
        <f>IF('Indicator Date hidden'!Y188="x","x",X$2-'Indicator Date hidden'!Y188)</f>
        <v>0</v>
      </c>
      <c r="Y187" s="127">
        <f>IF('Indicator Date hidden'!Z188="x","x",Y$2-'Indicator Date hidden'!Z188)</f>
        <v>0</v>
      </c>
      <c r="Z187" s="127">
        <f>IF('Indicator Date hidden'!AA188="x","x",Z$2-'Indicator Date hidden'!AA188)</f>
        <v>0</v>
      </c>
      <c r="AA187" s="127">
        <f>IF('Indicator Date hidden'!AB188="x","x",AA$2-'Indicator Date hidden'!AB188)</f>
        <v>0</v>
      </c>
      <c r="AB187" s="127">
        <f>IF('Indicator Date hidden'!AC188="x","x",AB$2-'Indicator Date hidden'!AC188)</f>
        <v>0</v>
      </c>
      <c r="AC187" s="127">
        <f>IF('Indicator Date hidden'!AD188="x","x",AC$2-'Indicator Date hidden'!AD188)</f>
        <v>0</v>
      </c>
      <c r="AD187" s="127">
        <f>IF('Indicator Date hidden'!AE188="x","x",AD$2-'Indicator Date hidden'!AE188)</f>
        <v>0</v>
      </c>
      <c r="AE187" s="127">
        <f>IF('Indicator Date hidden'!AF188="x","x",AE$2-'Indicator Date hidden'!AF188)</f>
        <v>0</v>
      </c>
      <c r="AF187" s="127">
        <f>IF('Indicator Date hidden'!AG188="x","x",AF$2-'Indicator Date hidden'!AG188)</f>
        <v>0</v>
      </c>
      <c r="AG187" s="127">
        <f>IF('Indicator Date hidden'!AH188="x","x",AG$2-'Indicator Date hidden'!AH188)</f>
        <v>0</v>
      </c>
      <c r="AH187" s="127">
        <f>IF('Indicator Date hidden'!AI188="x","x",AH$2-'Indicator Date hidden'!AI188)</f>
        <v>0</v>
      </c>
      <c r="AI187" s="127">
        <f>IF('Indicator Date hidden'!AJ188="x","x",AI$2-'Indicator Date hidden'!AJ188)</f>
        <v>0</v>
      </c>
      <c r="AJ187" s="127">
        <f>IF('Indicator Date hidden'!AK188="x","x",AJ$2-'Indicator Date hidden'!AK188)</f>
        <v>0</v>
      </c>
      <c r="AK187" s="127">
        <f>IF('Indicator Date hidden'!AL188="x","x",AK$2-'Indicator Date hidden'!AL188)</f>
        <v>0</v>
      </c>
      <c r="AL187" s="127">
        <f>IF('Indicator Date hidden'!AM188="x","x",AL$2-'Indicator Date hidden'!AM188)</f>
        <v>0</v>
      </c>
      <c r="AM187" s="127">
        <f>IF('Indicator Date hidden'!AN188="x","x",AM$2-'Indicator Date hidden'!AN188)</f>
        <v>0</v>
      </c>
      <c r="AN187" s="127">
        <f>IF('Indicator Date hidden'!AO188="x","x",AN$2-'Indicator Date hidden'!AO188)</f>
        <v>0</v>
      </c>
      <c r="AO187" s="127">
        <f>IF('Indicator Date hidden'!AP188="x","x",AO$2-'Indicator Date hidden'!AP188)</f>
        <v>0</v>
      </c>
      <c r="AP187" s="127">
        <f>IF('Indicator Date hidden'!AQ188="x","x",AP$2-'Indicator Date hidden'!AQ188)</f>
        <v>0</v>
      </c>
      <c r="AQ187" s="127">
        <f>IF('Indicator Date hidden'!AR188="x","x",AQ$2-'Indicator Date hidden'!AR188)</f>
        <v>0</v>
      </c>
      <c r="AR187" s="127">
        <f>IF('Indicator Date hidden'!AS188="x","x",AR$2-'Indicator Date hidden'!AS188)</f>
        <v>0</v>
      </c>
      <c r="AS187" s="127">
        <f>IF('Indicator Date hidden'!AT188="x","x",AS$2-'Indicator Date hidden'!AT188)</f>
        <v>0</v>
      </c>
      <c r="AT187" s="127">
        <f>IF('Indicator Date hidden'!AU188="x","x",AT$2-'Indicator Date hidden'!AU188)</f>
        <v>0</v>
      </c>
      <c r="AU187">
        <f t="shared" si="10"/>
        <v>2</v>
      </c>
      <c r="AV187" s="129">
        <f t="shared" si="11"/>
        <v>5.2631578947368418E-2</v>
      </c>
      <c r="AW187">
        <f t="shared" si="12"/>
        <v>1</v>
      </c>
      <c r="AX187" s="129" t="e">
        <f t="shared" ca="1" si="13"/>
        <v>#NAME?</v>
      </c>
      <c r="AY187" s="130">
        <f t="shared" si="14"/>
        <v>0</v>
      </c>
    </row>
    <row r="188" spans="1:51" ht="15.75" customHeight="1" x14ac:dyDescent="0.25">
      <c r="A188" s="47" t="s">
        <v>487</v>
      </c>
      <c r="B188" s="127">
        <f>IF('Indicator Date hidden'!C189="x","x",B$2-'Indicator Date hidden'!C189)</f>
        <v>0</v>
      </c>
      <c r="C188" s="127">
        <f>IF('Indicator Date hidden'!D189="x","x",C$2-'Indicator Date hidden'!D189)</f>
        <v>0</v>
      </c>
      <c r="D188" s="127">
        <f>IF('Indicator Date hidden'!E189="x","x",D$2-'Indicator Date hidden'!E189)</f>
        <v>0</v>
      </c>
      <c r="E188" s="127">
        <f>IF('Indicator Date hidden'!F189="x","x",E$2-'Indicator Date hidden'!F189)</f>
        <v>0</v>
      </c>
      <c r="F188" s="127">
        <f>IF('Indicator Date hidden'!G189="x","x",F$2-'Indicator Date hidden'!G189)</f>
        <v>0</v>
      </c>
      <c r="G188" s="127">
        <f>IF('Indicator Date hidden'!H189="x","x",G$2-'Indicator Date hidden'!H189)</f>
        <v>0</v>
      </c>
      <c r="H188" s="127">
        <f>IF('Indicator Date hidden'!I189="x","x",H$2-'Indicator Date hidden'!I189)</f>
        <v>2</v>
      </c>
      <c r="I188" s="127">
        <f>IF('Indicator Date hidden'!J189="x","x",I$2-'Indicator Date hidden'!J189)</f>
        <v>0</v>
      </c>
      <c r="J188" s="127">
        <f>IF('Indicator Date hidden'!K189="x","x",J$2-'Indicator Date hidden'!K189)</f>
        <v>0</v>
      </c>
      <c r="K188" s="127">
        <f>IF('Indicator Date hidden'!L189="x","x",K$2-'Indicator Date hidden'!L189)</f>
        <v>0</v>
      </c>
      <c r="L188" s="127">
        <f>IF('Indicator Date hidden'!M189="x","x",L$2-'Indicator Date hidden'!M189)</f>
        <v>0</v>
      </c>
      <c r="M188" s="127">
        <f>IF('Indicator Date hidden'!N189="x","x",M$2-'Indicator Date hidden'!N189)</f>
        <v>0</v>
      </c>
      <c r="N188" s="127">
        <f>IF('Indicator Date hidden'!O189="x","x",N$2-'Indicator Date hidden'!O189)</f>
        <v>0</v>
      </c>
      <c r="O188" s="127">
        <f>IF('Indicator Date hidden'!P189="x","x",O$2-'Indicator Date hidden'!P189)</f>
        <v>0</v>
      </c>
      <c r="P188" s="127">
        <f>IF('Indicator Date hidden'!Q189="x","x",P$2-'Indicator Date hidden'!Q189)</f>
        <v>0</v>
      </c>
      <c r="Q188" s="127">
        <f>IF('Indicator Date hidden'!R189="x","x",Q$2-'Indicator Date hidden'!R189)</f>
        <v>0</v>
      </c>
      <c r="R188" s="127">
        <f>IF('Indicator Date hidden'!S189="x","x",R$2-'Indicator Date hidden'!S189)</f>
        <v>0</v>
      </c>
      <c r="S188" s="127">
        <f>IF('Indicator Date hidden'!T189="x","x",S$2-'Indicator Date hidden'!T189)</f>
        <v>0</v>
      </c>
      <c r="T188" s="127">
        <f>IF('Indicator Date hidden'!U189="x","x",T$2-'Indicator Date hidden'!U189)</f>
        <v>0</v>
      </c>
      <c r="U188" s="127">
        <f>IF('Indicator Date hidden'!V189="x","x",U$2-'Indicator Date hidden'!V189)</f>
        <v>0</v>
      </c>
      <c r="V188" s="127">
        <f>IF('Indicator Date hidden'!W189="x","x",V$2-'Indicator Date hidden'!W189)</f>
        <v>0</v>
      </c>
      <c r="W188" s="127">
        <f>IF('Indicator Date hidden'!X189="x","x",W$2-'Indicator Date hidden'!X189)</f>
        <v>0</v>
      </c>
      <c r="X188" s="127">
        <f>IF('Indicator Date hidden'!Y189="x","x",X$2-'Indicator Date hidden'!Y189)</f>
        <v>0</v>
      </c>
      <c r="Y188" s="127">
        <f>IF('Indicator Date hidden'!Z189="x","x",Y$2-'Indicator Date hidden'!Z189)</f>
        <v>0</v>
      </c>
      <c r="Z188" s="127">
        <f>IF('Indicator Date hidden'!AA189="x","x",Z$2-'Indicator Date hidden'!AA189)</f>
        <v>0</v>
      </c>
      <c r="AA188" s="127">
        <f>IF('Indicator Date hidden'!AB189="x","x",AA$2-'Indicator Date hidden'!AB189)</f>
        <v>0</v>
      </c>
      <c r="AB188" s="127">
        <f>IF('Indicator Date hidden'!AC189="x","x",AB$2-'Indicator Date hidden'!AC189)</f>
        <v>0</v>
      </c>
      <c r="AC188" s="127">
        <f>IF('Indicator Date hidden'!AD189="x","x",AC$2-'Indicator Date hidden'!AD189)</f>
        <v>0</v>
      </c>
      <c r="AD188" s="127">
        <f>IF('Indicator Date hidden'!AE189="x","x",AD$2-'Indicator Date hidden'!AE189)</f>
        <v>0</v>
      </c>
      <c r="AE188" s="127">
        <f>IF('Indicator Date hidden'!AF189="x","x",AE$2-'Indicator Date hidden'!AF189)</f>
        <v>0</v>
      </c>
      <c r="AF188" s="127">
        <f>IF('Indicator Date hidden'!AG189="x","x",AF$2-'Indicator Date hidden'!AG189)</f>
        <v>0</v>
      </c>
      <c r="AG188" s="127">
        <f>IF('Indicator Date hidden'!AH189="x","x",AG$2-'Indicator Date hidden'!AH189)</f>
        <v>0</v>
      </c>
      <c r="AH188" s="127">
        <f>IF('Indicator Date hidden'!AI189="x","x",AH$2-'Indicator Date hidden'!AI189)</f>
        <v>0</v>
      </c>
      <c r="AI188" s="127">
        <f>IF('Indicator Date hidden'!AJ189="x","x",AI$2-'Indicator Date hidden'!AJ189)</f>
        <v>0</v>
      </c>
      <c r="AJ188" s="127">
        <f>IF('Indicator Date hidden'!AK189="x","x",AJ$2-'Indicator Date hidden'!AK189)</f>
        <v>0</v>
      </c>
      <c r="AK188" s="127">
        <f>IF('Indicator Date hidden'!AL189="x","x",AK$2-'Indicator Date hidden'!AL189)</f>
        <v>0</v>
      </c>
      <c r="AL188" s="127">
        <f>IF('Indicator Date hidden'!AM189="x","x",AL$2-'Indicator Date hidden'!AM189)</f>
        <v>0</v>
      </c>
      <c r="AM188" s="127">
        <f>IF('Indicator Date hidden'!AN189="x","x",AM$2-'Indicator Date hidden'!AN189)</f>
        <v>0</v>
      </c>
      <c r="AN188" s="127">
        <f>IF('Indicator Date hidden'!AO189="x","x",AN$2-'Indicator Date hidden'!AO189)</f>
        <v>0</v>
      </c>
      <c r="AO188" s="127">
        <f>IF('Indicator Date hidden'!AP189="x","x",AO$2-'Indicator Date hidden'!AP189)</f>
        <v>0</v>
      </c>
      <c r="AP188" s="127">
        <f>IF('Indicator Date hidden'!AQ189="x","x",AP$2-'Indicator Date hidden'!AQ189)</f>
        <v>0</v>
      </c>
      <c r="AQ188" s="127">
        <f>IF('Indicator Date hidden'!AR189="x","x",AQ$2-'Indicator Date hidden'!AR189)</f>
        <v>0</v>
      </c>
      <c r="AR188" s="127">
        <f>IF('Indicator Date hidden'!AS189="x","x",AR$2-'Indicator Date hidden'!AS189)</f>
        <v>0</v>
      </c>
      <c r="AS188" s="127">
        <f>IF('Indicator Date hidden'!AT189="x","x",AS$2-'Indicator Date hidden'!AT189)</f>
        <v>0</v>
      </c>
      <c r="AT188" s="127">
        <f>IF('Indicator Date hidden'!AU189="x","x",AT$2-'Indicator Date hidden'!AU189)</f>
        <v>0</v>
      </c>
      <c r="AU188">
        <f t="shared" si="10"/>
        <v>2</v>
      </c>
      <c r="AV188" s="129">
        <f t="shared" si="11"/>
        <v>5.2631578947368418E-2</v>
      </c>
      <c r="AW188">
        <f t="shared" si="12"/>
        <v>1</v>
      </c>
      <c r="AX188" s="129" t="e">
        <f t="shared" ca="1" si="13"/>
        <v>#NAME?</v>
      </c>
      <c r="AY188" s="130">
        <f t="shared" si="14"/>
        <v>0</v>
      </c>
    </row>
    <row r="189" spans="1:51" ht="15.75" customHeight="1" x14ac:dyDescent="0.25">
      <c r="A189" s="47" t="s">
        <v>489</v>
      </c>
      <c r="B189" s="127">
        <f>IF('Indicator Date hidden'!C190="x","x",B$2-'Indicator Date hidden'!C190)</f>
        <v>0</v>
      </c>
      <c r="C189" s="127">
        <f>IF('Indicator Date hidden'!D190="x","x",C$2-'Indicator Date hidden'!D190)</f>
        <v>0</v>
      </c>
      <c r="D189" s="127">
        <f>IF('Indicator Date hidden'!E190="x","x",D$2-'Indicator Date hidden'!E190)</f>
        <v>0</v>
      </c>
      <c r="E189" s="127">
        <f>IF('Indicator Date hidden'!F190="x","x",E$2-'Indicator Date hidden'!F190)</f>
        <v>0</v>
      </c>
      <c r="F189" s="127">
        <f>IF('Indicator Date hidden'!G190="x","x",F$2-'Indicator Date hidden'!G190)</f>
        <v>0</v>
      </c>
      <c r="G189" s="127">
        <f>IF('Indicator Date hidden'!H190="x","x",G$2-'Indicator Date hidden'!H190)</f>
        <v>0</v>
      </c>
      <c r="H189" s="127">
        <f>IF('Indicator Date hidden'!I190="x","x",H$2-'Indicator Date hidden'!I190)</f>
        <v>2</v>
      </c>
      <c r="I189" s="127">
        <f>IF('Indicator Date hidden'!J190="x","x",I$2-'Indicator Date hidden'!J190)</f>
        <v>0</v>
      </c>
      <c r="J189" s="127">
        <f>IF('Indicator Date hidden'!K190="x","x",J$2-'Indicator Date hidden'!K190)</f>
        <v>0</v>
      </c>
      <c r="K189" s="127">
        <f>IF('Indicator Date hidden'!L190="x","x",K$2-'Indicator Date hidden'!L190)</f>
        <v>0</v>
      </c>
      <c r="L189" s="127">
        <f>IF('Indicator Date hidden'!M190="x","x",L$2-'Indicator Date hidden'!M190)</f>
        <v>0</v>
      </c>
      <c r="M189" s="127">
        <f>IF('Indicator Date hidden'!N190="x","x",M$2-'Indicator Date hidden'!N190)</f>
        <v>0</v>
      </c>
      <c r="N189" s="127">
        <f>IF('Indicator Date hidden'!O190="x","x",N$2-'Indicator Date hidden'!O190)</f>
        <v>0</v>
      </c>
      <c r="O189" s="127">
        <f>IF('Indicator Date hidden'!P190="x","x",O$2-'Indicator Date hidden'!P190)</f>
        <v>0</v>
      </c>
      <c r="P189" s="127">
        <f>IF('Indicator Date hidden'!Q190="x","x",P$2-'Indicator Date hidden'!Q190)</f>
        <v>0</v>
      </c>
      <c r="Q189" s="127">
        <f>IF('Indicator Date hidden'!R190="x","x",Q$2-'Indicator Date hidden'!R190)</f>
        <v>0</v>
      </c>
      <c r="R189" s="127">
        <f>IF('Indicator Date hidden'!S190="x","x",R$2-'Indicator Date hidden'!S190)</f>
        <v>0</v>
      </c>
      <c r="S189" s="127">
        <f>IF('Indicator Date hidden'!T190="x","x",S$2-'Indicator Date hidden'!T190)</f>
        <v>0</v>
      </c>
      <c r="T189" s="127">
        <f>IF('Indicator Date hidden'!U190="x","x",T$2-'Indicator Date hidden'!U190)</f>
        <v>0</v>
      </c>
      <c r="U189" s="127">
        <f>IF('Indicator Date hidden'!V190="x","x",U$2-'Indicator Date hidden'!V190)</f>
        <v>0</v>
      </c>
      <c r="V189" s="127">
        <f>IF('Indicator Date hidden'!W190="x","x",V$2-'Indicator Date hidden'!W190)</f>
        <v>0</v>
      </c>
      <c r="W189" s="127">
        <f>IF('Indicator Date hidden'!X190="x","x",W$2-'Indicator Date hidden'!X190)</f>
        <v>0</v>
      </c>
      <c r="X189" s="127">
        <f>IF('Indicator Date hidden'!Y190="x","x",X$2-'Indicator Date hidden'!Y190)</f>
        <v>0</v>
      </c>
      <c r="Y189" s="127">
        <f>IF('Indicator Date hidden'!Z190="x","x",Y$2-'Indicator Date hidden'!Z190)</f>
        <v>0</v>
      </c>
      <c r="Z189" s="127">
        <f>IF('Indicator Date hidden'!AA190="x","x",Z$2-'Indicator Date hidden'!AA190)</f>
        <v>0</v>
      </c>
      <c r="AA189" s="127">
        <f>IF('Indicator Date hidden'!AB190="x","x",AA$2-'Indicator Date hidden'!AB190)</f>
        <v>0</v>
      </c>
      <c r="AB189" s="127">
        <f>IF('Indicator Date hidden'!AC190="x","x",AB$2-'Indicator Date hidden'!AC190)</f>
        <v>0</v>
      </c>
      <c r="AC189" s="127">
        <f>IF('Indicator Date hidden'!AD190="x","x",AC$2-'Indicator Date hidden'!AD190)</f>
        <v>0</v>
      </c>
      <c r="AD189" s="127">
        <f>IF('Indicator Date hidden'!AE190="x","x",AD$2-'Indicator Date hidden'!AE190)</f>
        <v>0</v>
      </c>
      <c r="AE189" s="127">
        <f>IF('Indicator Date hidden'!AF190="x","x",AE$2-'Indicator Date hidden'!AF190)</f>
        <v>0</v>
      </c>
      <c r="AF189" s="127">
        <f>IF('Indicator Date hidden'!AG190="x","x",AF$2-'Indicator Date hidden'!AG190)</f>
        <v>0</v>
      </c>
      <c r="AG189" s="127">
        <f>IF('Indicator Date hidden'!AH190="x","x",AG$2-'Indicator Date hidden'!AH190)</f>
        <v>0</v>
      </c>
      <c r="AH189" s="127">
        <f>IF('Indicator Date hidden'!AI190="x","x",AH$2-'Indicator Date hidden'!AI190)</f>
        <v>0</v>
      </c>
      <c r="AI189" s="127">
        <f>IF('Indicator Date hidden'!AJ190="x","x",AI$2-'Indicator Date hidden'!AJ190)</f>
        <v>0</v>
      </c>
      <c r="AJ189" s="127">
        <f>IF('Indicator Date hidden'!AK190="x","x",AJ$2-'Indicator Date hidden'!AK190)</f>
        <v>0</v>
      </c>
      <c r="AK189" s="127">
        <f>IF('Indicator Date hidden'!AL190="x","x",AK$2-'Indicator Date hidden'!AL190)</f>
        <v>0</v>
      </c>
      <c r="AL189" s="127">
        <f>IF('Indicator Date hidden'!AM190="x","x",AL$2-'Indicator Date hidden'!AM190)</f>
        <v>0</v>
      </c>
      <c r="AM189" s="127">
        <f>IF('Indicator Date hidden'!AN190="x","x",AM$2-'Indicator Date hidden'!AN190)</f>
        <v>0</v>
      </c>
      <c r="AN189" s="127">
        <f>IF('Indicator Date hidden'!AO190="x","x",AN$2-'Indicator Date hidden'!AO190)</f>
        <v>0</v>
      </c>
      <c r="AO189" s="127">
        <f>IF('Indicator Date hidden'!AP190="x","x",AO$2-'Indicator Date hidden'!AP190)</f>
        <v>0</v>
      </c>
      <c r="AP189" s="127">
        <f>IF('Indicator Date hidden'!AQ190="x","x",AP$2-'Indicator Date hidden'!AQ190)</f>
        <v>0</v>
      </c>
      <c r="AQ189" s="127">
        <f>IF('Indicator Date hidden'!AR190="x","x",AQ$2-'Indicator Date hidden'!AR190)</f>
        <v>0</v>
      </c>
      <c r="AR189" s="127">
        <f>IF('Indicator Date hidden'!AS190="x","x",AR$2-'Indicator Date hidden'!AS190)</f>
        <v>0</v>
      </c>
      <c r="AS189" s="127">
        <f>IF('Indicator Date hidden'!AT190="x","x",AS$2-'Indicator Date hidden'!AT190)</f>
        <v>0</v>
      </c>
      <c r="AT189" s="127">
        <f>IF('Indicator Date hidden'!AU190="x","x",AT$2-'Indicator Date hidden'!AU190)</f>
        <v>0</v>
      </c>
      <c r="AU189">
        <f t="shared" si="10"/>
        <v>2</v>
      </c>
      <c r="AV189" s="129">
        <f t="shared" si="11"/>
        <v>5.2631578947368418E-2</v>
      </c>
      <c r="AW189">
        <f t="shared" si="12"/>
        <v>1</v>
      </c>
      <c r="AX189" s="129" t="e">
        <f t="shared" ca="1" si="13"/>
        <v>#NAME?</v>
      </c>
      <c r="AY189" s="130">
        <f t="shared" si="14"/>
        <v>0</v>
      </c>
    </row>
    <row r="190" spans="1:51" ht="15.75" customHeight="1" x14ac:dyDescent="0.25">
      <c r="A190" s="47" t="s">
        <v>491</v>
      </c>
      <c r="B190" s="127">
        <f>IF('Indicator Date hidden'!C191="x","x",B$2-'Indicator Date hidden'!C191)</f>
        <v>0</v>
      </c>
      <c r="C190" s="127">
        <f>IF('Indicator Date hidden'!D191="x","x",C$2-'Indicator Date hidden'!D191)</f>
        <v>0</v>
      </c>
      <c r="D190" s="127">
        <f>IF('Indicator Date hidden'!E191="x","x",D$2-'Indicator Date hidden'!E191)</f>
        <v>0</v>
      </c>
      <c r="E190" s="127">
        <f>IF('Indicator Date hidden'!F191="x","x",E$2-'Indicator Date hidden'!F191)</f>
        <v>0</v>
      </c>
      <c r="F190" s="127">
        <f>IF('Indicator Date hidden'!G191="x","x",F$2-'Indicator Date hidden'!G191)</f>
        <v>0</v>
      </c>
      <c r="G190" s="127">
        <f>IF('Indicator Date hidden'!H191="x","x",G$2-'Indicator Date hidden'!H191)</f>
        <v>0</v>
      </c>
      <c r="H190" s="127">
        <f>IF('Indicator Date hidden'!I191="x","x",H$2-'Indicator Date hidden'!I191)</f>
        <v>2</v>
      </c>
      <c r="I190" s="127">
        <f>IF('Indicator Date hidden'!J191="x","x",I$2-'Indicator Date hidden'!J191)</f>
        <v>0</v>
      </c>
      <c r="J190" s="127">
        <f>IF('Indicator Date hidden'!K191="x","x",J$2-'Indicator Date hidden'!K191)</f>
        <v>0</v>
      </c>
      <c r="K190" s="127">
        <f>IF('Indicator Date hidden'!L191="x","x",K$2-'Indicator Date hidden'!L191)</f>
        <v>0</v>
      </c>
      <c r="L190" s="127">
        <f>IF('Indicator Date hidden'!M191="x","x",L$2-'Indicator Date hidden'!M191)</f>
        <v>0</v>
      </c>
      <c r="M190" s="127">
        <f>IF('Indicator Date hidden'!N191="x","x",M$2-'Indicator Date hidden'!N191)</f>
        <v>0</v>
      </c>
      <c r="N190" s="127">
        <f>IF('Indicator Date hidden'!O191="x","x",N$2-'Indicator Date hidden'!O191)</f>
        <v>0</v>
      </c>
      <c r="O190" s="127">
        <f>IF('Indicator Date hidden'!P191="x","x",O$2-'Indicator Date hidden'!P191)</f>
        <v>0</v>
      </c>
      <c r="P190" s="127">
        <f>IF('Indicator Date hidden'!Q191="x","x",P$2-'Indicator Date hidden'!Q191)</f>
        <v>0</v>
      </c>
      <c r="Q190" s="127">
        <f>IF('Indicator Date hidden'!R191="x","x",Q$2-'Indicator Date hidden'!R191)</f>
        <v>0</v>
      </c>
      <c r="R190" s="127">
        <f>IF('Indicator Date hidden'!S191="x","x",R$2-'Indicator Date hidden'!S191)</f>
        <v>0</v>
      </c>
      <c r="S190" s="127">
        <f>IF('Indicator Date hidden'!T191="x","x",S$2-'Indicator Date hidden'!T191)</f>
        <v>0</v>
      </c>
      <c r="T190" s="127">
        <f>IF('Indicator Date hidden'!U191="x","x",T$2-'Indicator Date hidden'!U191)</f>
        <v>0</v>
      </c>
      <c r="U190" s="127">
        <f>IF('Indicator Date hidden'!V191="x","x",U$2-'Indicator Date hidden'!V191)</f>
        <v>0</v>
      </c>
      <c r="V190" s="127">
        <f>IF('Indicator Date hidden'!W191="x","x",V$2-'Indicator Date hidden'!W191)</f>
        <v>0</v>
      </c>
      <c r="W190" s="127">
        <f>IF('Indicator Date hidden'!X191="x","x",W$2-'Indicator Date hidden'!X191)</f>
        <v>0</v>
      </c>
      <c r="X190" s="127">
        <f>IF('Indicator Date hidden'!Y191="x","x",X$2-'Indicator Date hidden'!Y191)</f>
        <v>0</v>
      </c>
      <c r="Y190" s="127">
        <f>IF('Indicator Date hidden'!Z191="x","x",Y$2-'Indicator Date hidden'!Z191)</f>
        <v>0</v>
      </c>
      <c r="Z190" s="127">
        <f>IF('Indicator Date hidden'!AA191="x","x",Z$2-'Indicator Date hidden'!AA191)</f>
        <v>0</v>
      </c>
      <c r="AA190" s="127">
        <f>IF('Indicator Date hidden'!AB191="x","x",AA$2-'Indicator Date hidden'!AB191)</f>
        <v>0</v>
      </c>
      <c r="AB190" s="127">
        <f>IF('Indicator Date hidden'!AC191="x","x",AB$2-'Indicator Date hidden'!AC191)</f>
        <v>0</v>
      </c>
      <c r="AC190" s="127">
        <f>IF('Indicator Date hidden'!AD191="x","x",AC$2-'Indicator Date hidden'!AD191)</f>
        <v>0</v>
      </c>
      <c r="AD190" s="127">
        <f>IF('Indicator Date hidden'!AE191="x","x",AD$2-'Indicator Date hidden'!AE191)</f>
        <v>0</v>
      </c>
      <c r="AE190" s="127">
        <f>IF('Indicator Date hidden'!AF191="x","x",AE$2-'Indicator Date hidden'!AF191)</f>
        <v>0</v>
      </c>
      <c r="AF190" s="127">
        <f>IF('Indicator Date hidden'!AG191="x","x",AF$2-'Indicator Date hidden'!AG191)</f>
        <v>0</v>
      </c>
      <c r="AG190" s="127">
        <f>IF('Indicator Date hidden'!AH191="x","x",AG$2-'Indicator Date hidden'!AH191)</f>
        <v>0</v>
      </c>
      <c r="AH190" s="127">
        <f>IF('Indicator Date hidden'!AI191="x","x",AH$2-'Indicator Date hidden'!AI191)</f>
        <v>0</v>
      </c>
      <c r="AI190" s="127">
        <f>IF('Indicator Date hidden'!AJ191="x","x",AI$2-'Indicator Date hidden'!AJ191)</f>
        <v>0</v>
      </c>
      <c r="AJ190" s="127">
        <f>IF('Indicator Date hidden'!AK191="x","x",AJ$2-'Indicator Date hidden'!AK191)</f>
        <v>0</v>
      </c>
      <c r="AK190" s="127">
        <f>IF('Indicator Date hidden'!AL191="x","x",AK$2-'Indicator Date hidden'!AL191)</f>
        <v>0</v>
      </c>
      <c r="AL190" s="127">
        <f>IF('Indicator Date hidden'!AM191="x","x",AL$2-'Indicator Date hidden'!AM191)</f>
        <v>0</v>
      </c>
      <c r="AM190" s="127">
        <f>IF('Indicator Date hidden'!AN191="x","x",AM$2-'Indicator Date hidden'!AN191)</f>
        <v>0</v>
      </c>
      <c r="AN190" s="127">
        <f>IF('Indicator Date hidden'!AO191="x","x",AN$2-'Indicator Date hidden'!AO191)</f>
        <v>0</v>
      </c>
      <c r="AO190" s="127">
        <f>IF('Indicator Date hidden'!AP191="x","x",AO$2-'Indicator Date hidden'!AP191)</f>
        <v>0</v>
      </c>
      <c r="AP190" s="127">
        <f>IF('Indicator Date hidden'!AQ191="x","x",AP$2-'Indicator Date hidden'!AQ191)</f>
        <v>0</v>
      </c>
      <c r="AQ190" s="127">
        <f>IF('Indicator Date hidden'!AR191="x","x",AQ$2-'Indicator Date hidden'!AR191)</f>
        <v>0</v>
      </c>
      <c r="AR190" s="127">
        <f>IF('Indicator Date hidden'!AS191="x","x",AR$2-'Indicator Date hidden'!AS191)</f>
        <v>0</v>
      </c>
      <c r="AS190" s="127">
        <f>IF('Indicator Date hidden'!AT191="x","x",AS$2-'Indicator Date hidden'!AT191)</f>
        <v>0</v>
      </c>
      <c r="AT190" s="127">
        <f>IF('Indicator Date hidden'!AU191="x","x",AT$2-'Indicator Date hidden'!AU191)</f>
        <v>0</v>
      </c>
      <c r="AU190">
        <f t="shared" si="10"/>
        <v>2</v>
      </c>
      <c r="AV190" s="129">
        <f t="shared" si="11"/>
        <v>5.2631578947368418E-2</v>
      </c>
      <c r="AW190">
        <f t="shared" si="12"/>
        <v>1</v>
      </c>
      <c r="AX190" s="129" t="e">
        <f t="shared" ca="1" si="13"/>
        <v>#NAME?</v>
      </c>
      <c r="AY190" s="130">
        <f t="shared" si="14"/>
        <v>0</v>
      </c>
    </row>
    <row r="191" spans="1:51" ht="15.75" customHeight="1" x14ac:dyDescent="0.25">
      <c r="A191" s="47" t="s">
        <v>493</v>
      </c>
      <c r="B191" s="127">
        <f>IF('Indicator Date hidden'!C192="x","x",B$2-'Indicator Date hidden'!C192)</f>
        <v>0</v>
      </c>
      <c r="C191" s="127">
        <f>IF('Indicator Date hidden'!D192="x","x",C$2-'Indicator Date hidden'!D192)</f>
        <v>0</v>
      </c>
      <c r="D191" s="127">
        <f>IF('Indicator Date hidden'!E192="x","x",D$2-'Indicator Date hidden'!E192)</f>
        <v>0</v>
      </c>
      <c r="E191" s="127">
        <f>IF('Indicator Date hidden'!F192="x","x",E$2-'Indicator Date hidden'!F192)</f>
        <v>0</v>
      </c>
      <c r="F191" s="127">
        <f>IF('Indicator Date hidden'!G192="x","x",F$2-'Indicator Date hidden'!G192)</f>
        <v>0</v>
      </c>
      <c r="G191" s="127">
        <f>IF('Indicator Date hidden'!H192="x","x",G$2-'Indicator Date hidden'!H192)</f>
        <v>0</v>
      </c>
      <c r="H191" s="127">
        <f>IF('Indicator Date hidden'!I192="x","x",H$2-'Indicator Date hidden'!I192)</f>
        <v>2</v>
      </c>
      <c r="I191" s="127">
        <f>IF('Indicator Date hidden'!J192="x","x",I$2-'Indicator Date hidden'!J192)</f>
        <v>0</v>
      </c>
      <c r="J191" s="127">
        <f>IF('Indicator Date hidden'!K192="x","x",J$2-'Indicator Date hidden'!K192)</f>
        <v>0</v>
      </c>
      <c r="K191" s="127">
        <f>IF('Indicator Date hidden'!L192="x","x",K$2-'Indicator Date hidden'!L192)</f>
        <v>0</v>
      </c>
      <c r="L191" s="127">
        <f>IF('Indicator Date hidden'!M192="x","x",L$2-'Indicator Date hidden'!M192)</f>
        <v>0</v>
      </c>
      <c r="M191" s="127">
        <f>IF('Indicator Date hidden'!N192="x","x",M$2-'Indicator Date hidden'!N192)</f>
        <v>0</v>
      </c>
      <c r="N191" s="127">
        <f>IF('Indicator Date hidden'!O192="x","x",N$2-'Indicator Date hidden'!O192)</f>
        <v>0</v>
      </c>
      <c r="O191" s="127">
        <f>IF('Indicator Date hidden'!P192="x","x",O$2-'Indicator Date hidden'!P192)</f>
        <v>0</v>
      </c>
      <c r="P191" s="127">
        <f>IF('Indicator Date hidden'!Q192="x","x",P$2-'Indicator Date hidden'!Q192)</f>
        <v>0</v>
      </c>
      <c r="Q191" s="127">
        <f>IF('Indicator Date hidden'!R192="x","x",Q$2-'Indicator Date hidden'!R192)</f>
        <v>0</v>
      </c>
      <c r="R191" s="127">
        <f>IF('Indicator Date hidden'!S192="x","x",R$2-'Indicator Date hidden'!S192)</f>
        <v>0</v>
      </c>
      <c r="S191" s="127">
        <f>IF('Indicator Date hidden'!T192="x","x",S$2-'Indicator Date hidden'!T192)</f>
        <v>0</v>
      </c>
      <c r="T191" s="127">
        <f>IF('Indicator Date hidden'!U192="x","x",T$2-'Indicator Date hidden'!U192)</f>
        <v>0</v>
      </c>
      <c r="U191" s="127">
        <f>IF('Indicator Date hidden'!V192="x","x",U$2-'Indicator Date hidden'!V192)</f>
        <v>0</v>
      </c>
      <c r="V191" s="127">
        <f>IF('Indicator Date hidden'!W192="x","x",V$2-'Indicator Date hidden'!W192)</f>
        <v>0</v>
      </c>
      <c r="W191" s="127">
        <f>IF('Indicator Date hidden'!X192="x","x",W$2-'Indicator Date hidden'!X192)</f>
        <v>0</v>
      </c>
      <c r="X191" s="127">
        <f>IF('Indicator Date hidden'!Y192="x","x",X$2-'Indicator Date hidden'!Y192)</f>
        <v>0</v>
      </c>
      <c r="Y191" s="127">
        <f>IF('Indicator Date hidden'!Z192="x","x",Y$2-'Indicator Date hidden'!Z192)</f>
        <v>0</v>
      </c>
      <c r="Z191" s="127">
        <f>IF('Indicator Date hidden'!AA192="x","x",Z$2-'Indicator Date hidden'!AA192)</f>
        <v>0</v>
      </c>
      <c r="AA191" s="127">
        <f>IF('Indicator Date hidden'!AB192="x","x",AA$2-'Indicator Date hidden'!AB192)</f>
        <v>0</v>
      </c>
      <c r="AB191" s="127">
        <f>IF('Indicator Date hidden'!AC192="x","x",AB$2-'Indicator Date hidden'!AC192)</f>
        <v>0</v>
      </c>
      <c r="AC191" s="127">
        <f>IF('Indicator Date hidden'!AD192="x","x",AC$2-'Indicator Date hidden'!AD192)</f>
        <v>0</v>
      </c>
      <c r="AD191" s="127">
        <f>IF('Indicator Date hidden'!AE192="x","x",AD$2-'Indicator Date hidden'!AE192)</f>
        <v>0</v>
      </c>
      <c r="AE191" s="127">
        <f>IF('Indicator Date hidden'!AF192="x","x",AE$2-'Indicator Date hidden'!AF192)</f>
        <v>0</v>
      </c>
      <c r="AF191" s="127">
        <f>IF('Indicator Date hidden'!AG192="x","x",AF$2-'Indicator Date hidden'!AG192)</f>
        <v>0</v>
      </c>
      <c r="AG191" s="127">
        <f>IF('Indicator Date hidden'!AH192="x","x",AG$2-'Indicator Date hidden'!AH192)</f>
        <v>0</v>
      </c>
      <c r="AH191" s="127">
        <f>IF('Indicator Date hidden'!AI192="x","x",AH$2-'Indicator Date hidden'!AI192)</f>
        <v>0</v>
      </c>
      <c r="AI191" s="127">
        <f>IF('Indicator Date hidden'!AJ192="x","x",AI$2-'Indicator Date hidden'!AJ192)</f>
        <v>0</v>
      </c>
      <c r="AJ191" s="127">
        <f>IF('Indicator Date hidden'!AK192="x","x",AJ$2-'Indicator Date hidden'!AK192)</f>
        <v>0</v>
      </c>
      <c r="AK191" s="127">
        <f>IF('Indicator Date hidden'!AL192="x","x",AK$2-'Indicator Date hidden'!AL192)</f>
        <v>0</v>
      </c>
      <c r="AL191" s="127">
        <f>IF('Indicator Date hidden'!AM192="x","x",AL$2-'Indicator Date hidden'!AM192)</f>
        <v>0</v>
      </c>
      <c r="AM191" s="127">
        <f>IF('Indicator Date hidden'!AN192="x","x",AM$2-'Indicator Date hidden'!AN192)</f>
        <v>0</v>
      </c>
      <c r="AN191" s="127">
        <f>IF('Indicator Date hidden'!AO192="x","x",AN$2-'Indicator Date hidden'!AO192)</f>
        <v>0</v>
      </c>
      <c r="AO191" s="127">
        <f>IF('Indicator Date hidden'!AP192="x","x",AO$2-'Indicator Date hidden'!AP192)</f>
        <v>0</v>
      </c>
      <c r="AP191" s="127">
        <f>IF('Indicator Date hidden'!AQ192="x","x",AP$2-'Indicator Date hidden'!AQ192)</f>
        <v>0</v>
      </c>
      <c r="AQ191" s="127">
        <f>IF('Indicator Date hidden'!AR192="x","x",AQ$2-'Indicator Date hidden'!AR192)</f>
        <v>0</v>
      </c>
      <c r="AR191" s="127">
        <f>IF('Indicator Date hidden'!AS192="x","x",AR$2-'Indicator Date hidden'!AS192)</f>
        <v>0</v>
      </c>
      <c r="AS191" s="127">
        <f>IF('Indicator Date hidden'!AT192="x","x",AS$2-'Indicator Date hidden'!AT192)</f>
        <v>0</v>
      </c>
      <c r="AT191" s="127">
        <f>IF('Indicator Date hidden'!AU192="x","x",AT$2-'Indicator Date hidden'!AU192)</f>
        <v>0</v>
      </c>
      <c r="AU191">
        <f t="shared" si="10"/>
        <v>2</v>
      </c>
      <c r="AV191" s="129">
        <f t="shared" si="11"/>
        <v>5.2631578947368418E-2</v>
      </c>
      <c r="AW191">
        <f t="shared" si="12"/>
        <v>1</v>
      </c>
      <c r="AX191" s="129" t="e">
        <f t="shared" ca="1" si="13"/>
        <v>#NAME?</v>
      </c>
      <c r="AY191" s="130">
        <f t="shared" si="14"/>
        <v>0</v>
      </c>
    </row>
    <row r="192" spans="1:51" ht="15.75" customHeight="1" x14ac:dyDescent="0.25">
      <c r="A192" s="47" t="s">
        <v>495</v>
      </c>
      <c r="B192" s="127">
        <f>IF('Indicator Date hidden'!C193="x","x",B$2-'Indicator Date hidden'!C193)</f>
        <v>0</v>
      </c>
      <c r="C192" s="127">
        <f>IF('Indicator Date hidden'!D193="x","x",C$2-'Indicator Date hidden'!D193)</f>
        <v>0</v>
      </c>
      <c r="D192" s="127">
        <f>IF('Indicator Date hidden'!E193="x","x",D$2-'Indicator Date hidden'!E193)</f>
        <v>0</v>
      </c>
      <c r="E192" s="127">
        <f>IF('Indicator Date hidden'!F193="x","x",E$2-'Indicator Date hidden'!F193)</f>
        <v>0</v>
      </c>
      <c r="F192" s="127">
        <f>IF('Indicator Date hidden'!G193="x","x",F$2-'Indicator Date hidden'!G193)</f>
        <v>0</v>
      </c>
      <c r="G192" s="127">
        <f>IF('Indicator Date hidden'!H193="x","x",G$2-'Indicator Date hidden'!H193)</f>
        <v>0</v>
      </c>
      <c r="H192" s="127">
        <f>IF('Indicator Date hidden'!I193="x","x",H$2-'Indicator Date hidden'!I193)</f>
        <v>2</v>
      </c>
      <c r="I192" s="127">
        <f>IF('Indicator Date hidden'!J193="x","x",I$2-'Indicator Date hidden'!J193)</f>
        <v>0</v>
      </c>
      <c r="J192" s="127">
        <f>IF('Indicator Date hidden'!K193="x","x",J$2-'Indicator Date hidden'!K193)</f>
        <v>0</v>
      </c>
      <c r="K192" s="127">
        <f>IF('Indicator Date hidden'!L193="x","x",K$2-'Indicator Date hidden'!L193)</f>
        <v>0</v>
      </c>
      <c r="L192" s="127">
        <f>IF('Indicator Date hidden'!M193="x","x",L$2-'Indicator Date hidden'!M193)</f>
        <v>0</v>
      </c>
      <c r="M192" s="127">
        <f>IF('Indicator Date hidden'!N193="x","x",M$2-'Indicator Date hidden'!N193)</f>
        <v>0</v>
      </c>
      <c r="N192" s="127">
        <f>IF('Indicator Date hidden'!O193="x","x",N$2-'Indicator Date hidden'!O193)</f>
        <v>0</v>
      </c>
      <c r="O192" s="127">
        <f>IF('Indicator Date hidden'!P193="x","x",O$2-'Indicator Date hidden'!P193)</f>
        <v>0</v>
      </c>
      <c r="P192" s="127">
        <f>IF('Indicator Date hidden'!Q193="x","x",P$2-'Indicator Date hidden'!Q193)</f>
        <v>0</v>
      </c>
      <c r="Q192" s="127">
        <f>IF('Indicator Date hidden'!R193="x","x",Q$2-'Indicator Date hidden'!R193)</f>
        <v>0</v>
      </c>
      <c r="R192" s="127">
        <f>IF('Indicator Date hidden'!S193="x","x",R$2-'Indicator Date hidden'!S193)</f>
        <v>0</v>
      </c>
      <c r="S192" s="127">
        <f>IF('Indicator Date hidden'!T193="x","x",S$2-'Indicator Date hidden'!T193)</f>
        <v>0</v>
      </c>
      <c r="T192" s="127">
        <f>IF('Indicator Date hidden'!U193="x","x",T$2-'Indicator Date hidden'!U193)</f>
        <v>0</v>
      </c>
      <c r="U192" s="127">
        <f>IF('Indicator Date hidden'!V193="x","x",U$2-'Indicator Date hidden'!V193)</f>
        <v>0</v>
      </c>
      <c r="V192" s="127">
        <f>IF('Indicator Date hidden'!W193="x","x",V$2-'Indicator Date hidden'!W193)</f>
        <v>0</v>
      </c>
      <c r="W192" s="127">
        <f>IF('Indicator Date hidden'!X193="x","x",W$2-'Indicator Date hidden'!X193)</f>
        <v>0</v>
      </c>
      <c r="X192" s="127">
        <f>IF('Indicator Date hidden'!Y193="x","x",X$2-'Indicator Date hidden'!Y193)</f>
        <v>0</v>
      </c>
      <c r="Y192" s="127">
        <f>IF('Indicator Date hidden'!Z193="x","x",Y$2-'Indicator Date hidden'!Z193)</f>
        <v>0</v>
      </c>
      <c r="Z192" s="127">
        <f>IF('Indicator Date hidden'!AA193="x","x",Z$2-'Indicator Date hidden'!AA193)</f>
        <v>0</v>
      </c>
      <c r="AA192" s="127">
        <f>IF('Indicator Date hidden'!AB193="x","x",AA$2-'Indicator Date hidden'!AB193)</f>
        <v>0</v>
      </c>
      <c r="AB192" s="127">
        <f>IF('Indicator Date hidden'!AC193="x","x",AB$2-'Indicator Date hidden'!AC193)</f>
        <v>0</v>
      </c>
      <c r="AC192" s="127">
        <f>IF('Indicator Date hidden'!AD193="x","x",AC$2-'Indicator Date hidden'!AD193)</f>
        <v>0</v>
      </c>
      <c r="AD192" s="127">
        <f>IF('Indicator Date hidden'!AE193="x","x",AD$2-'Indicator Date hidden'!AE193)</f>
        <v>0</v>
      </c>
      <c r="AE192" s="127">
        <f>IF('Indicator Date hidden'!AF193="x","x",AE$2-'Indicator Date hidden'!AF193)</f>
        <v>0</v>
      </c>
      <c r="AF192" s="127">
        <f>IF('Indicator Date hidden'!AG193="x","x",AF$2-'Indicator Date hidden'!AG193)</f>
        <v>0</v>
      </c>
      <c r="AG192" s="127">
        <f>IF('Indicator Date hidden'!AH193="x","x",AG$2-'Indicator Date hidden'!AH193)</f>
        <v>0</v>
      </c>
      <c r="AH192" s="127">
        <f>IF('Indicator Date hidden'!AI193="x","x",AH$2-'Indicator Date hidden'!AI193)</f>
        <v>0</v>
      </c>
      <c r="AI192" s="127">
        <f>IF('Indicator Date hidden'!AJ193="x","x",AI$2-'Indicator Date hidden'!AJ193)</f>
        <v>0</v>
      </c>
      <c r="AJ192" s="127">
        <f>IF('Indicator Date hidden'!AK193="x","x",AJ$2-'Indicator Date hidden'!AK193)</f>
        <v>0</v>
      </c>
      <c r="AK192" s="127">
        <f>IF('Indicator Date hidden'!AL193="x","x",AK$2-'Indicator Date hidden'!AL193)</f>
        <v>0</v>
      </c>
      <c r="AL192" s="127">
        <f>IF('Indicator Date hidden'!AM193="x","x",AL$2-'Indicator Date hidden'!AM193)</f>
        <v>0</v>
      </c>
      <c r="AM192" s="127">
        <f>IF('Indicator Date hidden'!AN193="x","x",AM$2-'Indicator Date hidden'!AN193)</f>
        <v>0</v>
      </c>
      <c r="AN192" s="127">
        <f>IF('Indicator Date hidden'!AO193="x","x",AN$2-'Indicator Date hidden'!AO193)</f>
        <v>0</v>
      </c>
      <c r="AO192" s="127">
        <f>IF('Indicator Date hidden'!AP193="x","x",AO$2-'Indicator Date hidden'!AP193)</f>
        <v>0</v>
      </c>
      <c r="AP192" s="127">
        <f>IF('Indicator Date hidden'!AQ193="x","x",AP$2-'Indicator Date hidden'!AQ193)</f>
        <v>0</v>
      </c>
      <c r="AQ192" s="127">
        <f>IF('Indicator Date hidden'!AR193="x","x",AQ$2-'Indicator Date hidden'!AR193)</f>
        <v>0</v>
      </c>
      <c r="AR192" s="127">
        <f>IF('Indicator Date hidden'!AS193="x","x",AR$2-'Indicator Date hidden'!AS193)</f>
        <v>0</v>
      </c>
      <c r="AS192" s="127">
        <f>IF('Indicator Date hidden'!AT193="x","x",AS$2-'Indicator Date hidden'!AT193)</f>
        <v>0</v>
      </c>
      <c r="AT192" s="127">
        <f>IF('Indicator Date hidden'!AU193="x","x",AT$2-'Indicator Date hidden'!AU193)</f>
        <v>0</v>
      </c>
      <c r="AU192">
        <f t="shared" si="10"/>
        <v>2</v>
      </c>
      <c r="AV192" s="129">
        <f t="shared" si="11"/>
        <v>5.2631578947368418E-2</v>
      </c>
      <c r="AW192">
        <f t="shared" si="12"/>
        <v>1</v>
      </c>
      <c r="AX192" s="129" t="e">
        <f t="shared" ca="1" si="13"/>
        <v>#NAME?</v>
      </c>
      <c r="AY192" s="130">
        <f t="shared" si="14"/>
        <v>0</v>
      </c>
    </row>
    <row r="193" spans="1:51" ht="15.75" customHeight="1" x14ac:dyDescent="0.25">
      <c r="A193" s="47" t="s">
        <v>497</v>
      </c>
      <c r="B193" s="127">
        <f>IF('Indicator Date hidden'!C194="x","x",B$2-'Indicator Date hidden'!C194)</f>
        <v>0</v>
      </c>
      <c r="C193" s="127">
        <f>IF('Indicator Date hidden'!D194="x","x",C$2-'Indicator Date hidden'!D194)</f>
        <v>0</v>
      </c>
      <c r="D193" s="127">
        <f>IF('Indicator Date hidden'!E194="x","x",D$2-'Indicator Date hidden'!E194)</f>
        <v>0</v>
      </c>
      <c r="E193" s="127">
        <f>IF('Indicator Date hidden'!F194="x","x",E$2-'Indicator Date hidden'!F194)</f>
        <v>0</v>
      </c>
      <c r="F193" s="127">
        <f>IF('Indicator Date hidden'!G194="x","x",F$2-'Indicator Date hidden'!G194)</f>
        <v>0</v>
      </c>
      <c r="G193" s="127">
        <f>IF('Indicator Date hidden'!H194="x","x",G$2-'Indicator Date hidden'!H194)</f>
        <v>0</v>
      </c>
      <c r="H193" s="127">
        <f>IF('Indicator Date hidden'!I194="x","x",H$2-'Indicator Date hidden'!I194)</f>
        <v>2</v>
      </c>
      <c r="I193" s="127">
        <f>IF('Indicator Date hidden'!J194="x","x",I$2-'Indicator Date hidden'!J194)</f>
        <v>0</v>
      </c>
      <c r="J193" s="127">
        <f>IF('Indicator Date hidden'!K194="x","x",J$2-'Indicator Date hidden'!K194)</f>
        <v>0</v>
      </c>
      <c r="K193" s="127">
        <f>IF('Indicator Date hidden'!L194="x","x",K$2-'Indicator Date hidden'!L194)</f>
        <v>0</v>
      </c>
      <c r="L193" s="127">
        <f>IF('Indicator Date hidden'!M194="x","x",L$2-'Indicator Date hidden'!M194)</f>
        <v>0</v>
      </c>
      <c r="M193" s="127">
        <f>IF('Indicator Date hidden'!N194="x","x",M$2-'Indicator Date hidden'!N194)</f>
        <v>0</v>
      </c>
      <c r="N193" s="127">
        <f>IF('Indicator Date hidden'!O194="x","x",N$2-'Indicator Date hidden'!O194)</f>
        <v>0</v>
      </c>
      <c r="O193" s="127">
        <f>IF('Indicator Date hidden'!P194="x","x",O$2-'Indicator Date hidden'!P194)</f>
        <v>0</v>
      </c>
      <c r="P193" s="127">
        <f>IF('Indicator Date hidden'!Q194="x","x",P$2-'Indicator Date hidden'!Q194)</f>
        <v>0</v>
      </c>
      <c r="Q193" s="127">
        <f>IF('Indicator Date hidden'!R194="x","x",Q$2-'Indicator Date hidden'!R194)</f>
        <v>0</v>
      </c>
      <c r="R193" s="127">
        <f>IF('Indicator Date hidden'!S194="x","x",R$2-'Indicator Date hidden'!S194)</f>
        <v>0</v>
      </c>
      <c r="S193" s="127">
        <f>IF('Indicator Date hidden'!T194="x","x",S$2-'Indicator Date hidden'!T194)</f>
        <v>0</v>
      </c>
      <c r="T193" s="127">
        <f>IF('Indicator Date hidden'!U194="x","x",T$2-'Indicator Date hidden'!U194)</f>
        <v>0</v>
      </c>
      <c r="U193" s="127">
        <f>IF('Indicator Date hidden'!V194="x","x",U$2-'Indicator Date hidden'!V194)</f>
        <v>0</v>
      </c>
      <c r="V193" s="127">
        <f>IF('Indicator Date hidden'!W194="x","x",V$2-'Indicator Date hidden'!W194)</f>
        <v>0</v>
      </c>
      <c r="W193" s="127">
        <f>IF('Indicator Date hidden'!X194="x","x",W$2-'Indicator Date hidden'!X194)</f>
        <v>0</v>
      </c>
      <c r="X193" s="127">
        <f>IF('Indicator Date hidden'!Y194="x","x",X$2-'Indicator Date hidden'!Y194)</f>
        <v>0</v>
      </c>
      <c r="Y193" s="127">
        <f>IF('Indicator Date hidden'!Z194="x","x",Y$2-'Indicator Date hidden'!Z194)</f>
        <v>0</v>
      </c>
      <c r="Z193" s="127">
        <f>IF('Indicator Date hidden'!AA194="x","x",Z$2-'Indicator Date hidden'!AA194)</f>
        <v>0</v>
      </c>
      <c r="AA193" s="127">
        <f>IF('Indicator Date hidden'!AB194="x","x",AA$2-'Indicator Date hidden'!AB194)</f>
        <v>0</v>
      </c>
      <c r="AB193" s="127">
        <f>IF('Indicator Date hidden'!AC194="x","x",AB$2-'Indicator Date hidden'!AC194)</f>
        <v>0</v>
      </c>
      <c r="AC193" s="127">
        <f>IF('Indicator Date hidden'!AD194="x","x",AC$2-'Indicator Date hidden'!AD194)</f>
        <v>0</v>
      </c>
      <c r="AD193" s="127">
        <f>IF('Indicator Date hidden'!AE194="x","x",AD$2-'Indicator Date hidden'!AE194)</f>
        <v>0</v>
      </c>
      <c r="AE193" s="127">
        <f>IF('Indicator Date hidden'!AF194="x","x",AE$2-'Indicator Date hidden'!AF194)</f>
        <v>0</v>
      </c>
      <c r="AF193" s="127">
        <f>IF('Indicator Date hidden'!AG194="x","x",AF$2-'Indicator Date hidden'!AG194)</f>
        <v>0</v>
      </c>
      <c r="AG193" s="127">
        <f>IF('Indicator Date hidden'!AH194="x","x",AG$2-'Indicator Date hidden'!AH194)</f>
        <v>0</v>
      </c>
      <c r="AH193" s="127">
        <f>IF('Indicator Date hidden'!AI194="x","x",AH$2-'Indicator Date hidden'!AI194)</f>
        <v>0</v>
      </c>
      <c r="AI193" s="127">
        <f>IF('Indicator Date hidden'!AJ194="x","x",AI$2-'Indicator Date hidden'!AJ194)</f>
        <v>0</v>
      </c>
      <c r="AJ193" s="127">
        <f>IF('Indicator Date hidden'!AK194="x","x",AJ$2-'Indicator Date hidden'!AK194)</f>
        <v>0</v>
      </c>
      <c r="AK193" s="127">
        <f>IF('Indicator Date hidden'!AL194="x","x",AK$2-'Indicator Date hidden'!AL194)</f>
        <v>0</v>
      </c>
      <c r="AL193" s="127">
        <f>IF('Indicator Date hidden'!AM194="x","x",AL$2-'Indicator Date hidden'!AM194)</f>
        <v>0</v>
      </c>
      <c r="AM193" s="127">
        <f>IF('Indicator Date hidden'!AN194="x","x",AM$2-'Indicator Date hidden'!AN194)</f>
        <v>0</v>
      </c>
      <c r="AN193" s="127">
        <f>IF('Indicator Date hidden'!AO194="x","x",AN$2-'Indicator Date hidden'!AO194)</f>
        <v>0</v>
      </c>
      <c r="AO193" s="127">
        <f>IF('Indicator Date hidden'!AP194="x","x",AO$2-'Indicator Date hidden'!AP194)</f>
        <v>0</v>
      </c>
      <c r="AP193" s="127">
        <f>IF('Indicator Date hidden'!AQ194="x","x",AP$2-'Indicator Date hidden'!AQ194)</f>
        <v>0</v>
      </c>
      <c r="AQ193" s="127">
        <f>IF('Indicator Date hidden'!AR194="x","x",AQ$2-'Indicator Date hidden'!AR194)</f>
        <v>0</v>
      </c>
      <c r="AR193" s="127">
        <f>IF('Indicator Date hidden'!AS194="x","x",AR$2-'Indicator Date hidden'!AS194)</f>
        <v>0</v>
      </c>
      <c r="AS193" s="127">
        <f>IF('Indicator Date hidden'!AT194="x","x",AS$2-'Indicator Date hidden'!AT194)</f>
        <v>0</v>
      </c>
      <c r="AT193" s="127">
        <f>IF('Indicator Date hidden'!AU194="x","x",AT$2-'Indicator Date hidden'!AU194)</f>
        <v>0</v>
      </c>
      <c r="AU193">
        <f t="shared" si="10"/>
        <v>2</v>
      </c>
      <c r="AV193" s="129">
        <f t="shared" si="11"/>
        <v>5.2631578947368418E-2</v>
      </c>
      <c r="AW193">
        <f t="shared" si="12"/>
        <v>1</v>
      </c>
      <c r="AX193" s="129" t="e">
        <f t="shared" ca="1" si="13"/>
        <v>#NAME?</v>
      </c>
      <c r="AY193" s="130">
        <f t="shared" si="14"/>
        <v>0</v>
      </c>
    </row>
    <row r="194" spans="1:51" ht="15.75" customHeight="1" x14ac:dyDescent="0.25">
      <c r="A194" s="47" t="s">
        <v>499</v>
      </c>
      <c r="B194" s="127">
        <f>IF('Indicator Date hidden'!C195="x","x",B$2-'Indicator Date hidden'!C195)</f>
        <v>0</v>
      </c>
      <c r="C194" s="127">
        <f>IF('Indicator Date hidden'!D195="x","x",C$2-'Indicator Date hidden'!D195)</f>
        <v>0</v>
      </c>
      <c r="D194" s="127">
        <f>IF('Indicator Date hidden'!E195="x","x",D$2-'Indicator Date hidden'!E195)</f>
        <v>0</v>
      </c>
      <c r="E194" s="127">
        <f>IF('Indicator Date hidden'!F195="x","x",E$2-'Indicator Date hidden'!F195)</f>
        <v>0</v>
      </c>
      <c r="F194" s="127">
        <f>IF('Indicator Date hidden'!G195="x","x",F$2-'Indicator Date hidden'!G195)</f>
        <v>0</v>
      </c>
      <c r="G194" s="127">
        <f>IF('Indicator Date hidden'!H195="x","x",G$2-'Indicator Date hidden'!H195)</f>
        <v>0</v>
      </c>
      <c r="H194" s="127">
        <f>IF('Indicator Date hidden'!I195="x","x",H$2-'Indicator Date hidden'!I195)</f>
        <v>2</v>
      </c>
      <c r="I194" s="127">
        <f>IF('Indicator Date hidden'!J195="x","x",I$2-'Indicator Date hidden'!J195)</f>
        <v>0</v>
      </c>
      <c r="J194" s="127">
        <f>IF('Indicator Date hidden'!K195="x","x",J$2-'Indicator Date hidden'!K195)</f>
        <v>0</v>
      </c>
      <c r="K194" s="127">
        <f>IF('Indicator Date hidden'!L195="x","x",K$2-'Indicator Date hidden'!L195)</f>
        <v>0</v>
      </c>
      <c r="L194" s="127">
        <f>IF('Indicator Date hidden'!M195="x","x",L$2-'Indicator Date hidden'!M195)</f>
        <v>0</v>
      </c>
      <c r="M194" s="127">
        <f>IF('Indicator Date hidden'!N195="x","x",M$2-'Indicator Date hidden'!N195)</f>
        <v>0</v>
      </c>
      <c r="N194" s="127">
        <f>IF('Indicator Date hidden'!O195="x","x",N$2-'Indicator Date hidden'!O195)</f>
        <v>0</v>
      </c>
      <c r="O194" s="127">
        <f>IF('Indicator Date hidden'!P195="x","x",O$2-'Indicator Date hidden'!P195)</f>
        <v>0</v>
      </c>
      <c r="P194" s="127">
        <f>IF('Indicator Date hidden'!Q195="x","x",P$2-'Indicator Date hidden'!Q195)</f>
        <v>0</v>
      </c>
      <c r="Q194" s="127">
        <f>IF('Indicator Date hidden'!R195="x","x",Q$2-'Indicator Date hidden'!R195)</f>
        <v>0</v>
      </c>
      <c r="R194" s="127">
        <f>IF('Indicator Date hidden'!S195="x","x",R$2-'Indicator Date hidden'!S195)</f>
        <v>0</v>
      </c>
      <c r="S194" s="127">
        <f>IF('Indicator Date hidden'!T195="x","x",S$2-'Indicator Date hidden'!T195)</f>
        <v>0</v>
      </c>
      <c r="T194" s="127">
        <f>IF('Indicator Date hidden'!U195="x","x",T$2-'Indicator Date hidden'!U195)</f>
        <v>0</v>
      </c>
      <c r="U194" s="127">
        <f>IF('Indicator Date hidden'!V195="x","x",U$2-'Indicator Date hidden'!V195)</f>
        <v>0</v>
      </c>
      <c r="V194" s="127">
        <f>IF('Indicator Date hidden'!W195="x","x",V$2-'Indicator Date hidden'!W195)</f>
        <v>0</v>
      </c>
      <c r="W194" s="127">
        <f>IF('Indicator Date hidden'!X195="x","x",W$2-'Indicator Date hidden'!X195)</f>
        <v>0</v>
      </c>
      <c r="X194" s="127">
        <f>IF('Indicator Date hidden'!Y195="x","x",X$2-'Indicator Date hidden'!Y195)</f>
        <v>0</v>
      </c>
      <c r="Y194" s="127">
        <f>IF('Indicator Date hidden'!Z195="x","x",Y$2-'Indicator Date hidden'!Z195)</f>
        <v>0</v>
      </c>
      <c r="Z194" s="127">
        <f>IF('Indicator Date hidden'!AA195="x","x",Z$2-'Indicator Date hidden'!AA195)</f>
        <v>0</v>
      </c>
      <c r="AA194" s="127">
        <f>IF('Indicator Date hidden'!AB195="x","x",AA$2-'Indicator Date hidden'!AB195)</f>
        <v>0</v>
      </c>
      <c r="AB194" s="127">
        <f>IF('Indicator Date hidden'!AC195="x","x",AB$2-'Indicator Date hidden'!AC195)</f>
        <v>0</v>
      </c>
      <c r="AC194" s="127">
        <f>IF('Indicator Date hidden'!AD195="x","x",AC$2-'Indicator Date hidden'!AD195)</f>
        <v>0</v>
      </c>
      <c r="AD194" s="127">
        <f>IF('Indicator Date hidden'!AE195="x","x",AD$2-'Indicator Date hidden'!AE195)</f>
        <v>0</v>
      </c>
      <c r="AE194" s="127">
        <f>IF('Indicator Date hidden'!AF195="x","x",AE$2-'Indicator Date hidden'!AF195)</f>
        <v>0</v>
      </c>
      <c r="AF194" s="127">
        <f>IF('Indicator Date hidden'!AG195="x","x",AF$2-'Indicator Date hidden'!AG195)</f>
        <v>0</v>
      </c>
      <c r="AG194" s="127">
        <f>IF('Indicator Date hidden'!AH195="x","x",AG$2-'Indicator Date hidden'!AH195)</f>
        <v>0</v>
      </c>
      <c r="AH194" s="127">
        <f>IF('Indicator Date hidden'!AI195="x","x",AH$2-'Indicator Date hidden'!AI195)</f>
        <v>0</v>
      </c>
      <c r="AI194" s="127">
        <f>IF('Indicator Date hidden'!AJ195="x","x",AI$2-'Indicator Date hidden'!AJ195)</f>
        <v>0</v>
      </c>
      <c r="AJ194" s="127">
        <f>IF('Indicator Date hidden'!AK195="x","x",AJ$2-'Indicator Date hidden'!AK195)</f>
        <v>0</v>
      </c>
      <c r="AK194" s="127">
        <f>IF('Indicator Date hidden'!AL195="x","x",AK$2-'Indicator Date hidden'!AL195)</f>
        <v>0</v>
      </c>
      <c r="AL194" s="127">
        <f>IF('Indicator Date hidden'!AM195="x","x",AL$2-'Indicator Date hidden'!AM195)</f>
        <v>0</v>
      </c>
      <c r="AM194" s="127">
        <f>IF('Indicator Date hidden'!AN195="x","x",AM$2-'Indicator Date hidden'!AN195)</f>
        <v>0</v>
      </c>
      <c r="AN194" s="127">
        <f>IF('Indicator Date hidden'!AO195="x","x",AN$2-'Indicator Date hidden'!AO195)</f>
        <v>0</v>
      </c>
      <c r="AO194" s="127">
        <f>IF('Indicator Date hidden'!AP195="x","x",AO$2-'Indicator Date hidden'!AP195)</f>
        <v>0</v>
      </c>
      <c r="AP194" s="127">
        <f>IF('Indicator Date hidden'!AQ195="x","x",AP$2-'Indicator Date hidden'!AQ195)</f>
        <v>0</v>
      </c>
      <c r="AQ194" s="127">
        <f>IF('Indicator Date hidden'!AR195="x","x",AQ$2-'Indicator Date hidden'!AR195)</f>
        <v>0</v>
      </c>
      <c r="AR194" s="127">
        <f>IF('Indicator Date hidden'!AS195="x","x",AR$2-'Indicator Date hidden'!AS195)</f>
        <v>0</v>
      </c>
      <c r="AS194" s="127">
        <f>IF('Indicator Date hidden'!AT195="x","x",AS$2-'Indicator Date hidden'!AT195)</f>
        <v>0</v>
      </c>
      <c r="AT194" s="127">
        <f>IF('Indicator Date hidden'!AU195="x","x",AT$2-'Indicator Date hidden'!AU195)</f>
        <v>0</v>
      </c>
      <c r="AU194">
        <f t="shared" si="10"/>
        <v>2</v>
      </c>
      <c r="AV194" s="129">
        <f t="shared" si="11"/>
        <v>5.2631578947368418E-2</v>
      </c>
      <c r="AW194">
        <f t="shared" si="12"/>
        <v>1</v>
      </c>
      <c r="AX194" s="129" t="e">
        <f t="shared" ca="1" si="13"/>
        <v>#NAME?</v>
      </c>
      <c r="AY194" s="130">
        <f t="shared" si="14"/>
        <v>0</v>
      </c>
    </row>
    <row r="195" spans="1:51" ht="15.75" customHeight="1" x14ac:dyDescent="0.25">
      <c r="A195" s="47" t="s">
        <v>501</v>
      </c>
      <c r="B195" s="127">
        <f>IF('Indicator Date hidden'!C196="x","x",B$2-'Indicator Date hidden'!C196)</f>
        <v>0</v>
      </c>
      <c r="C195" s="127">
        <f>IF('Indicator Date hidden'!D196="x","x",C$2-'Indicator Date hidden'!D196)</f>
        <v>0</v>
      </c>
      <c r="D195" s="127">
        <f>IF('Indicator Date hidden'!E196="x","x",D$2-'Indicator Date hidden'!E196)</f>
        <v>0</v>
      </c>
      <c r="E195" s="127">
        <f>IF('Indicator Date hidden'!F196="x","x",E$2-'Indicator Date hidden'!F196)</f>
        <v>0</v>
      </c>
      <c r="F195" s="127">
        <f>IF('Indicator Date hidden'!G196="x","x",F$2-'Indicator Date hidden'!G196)</f>
        <v>0</v>
      </c>
      <c r="G195" s="127">
        <f>IF('Indicator Date hidden'!H196="x","x",G$2-'Indicator Date hidden'!H196)</f>
        <v>0</v>
      </c>
      <c r="H195" s="127">
        <f>IF('Indicator Date hidden'!I196="x","x",H$2-'Indicator Date hidden'!I196)</f>
        <v>2</v>
      </c>
      <c r="I195" s="127">
        <f>IF('Indicator Date hidden'!J196="x","x",I$2-'Indicator Date hidden'!J196)</f>
        <v>0</v>
      </c>
      <c r="J195" s="127">
        <f>IF('Indicator Date hidden'!K196="x","x",J$2-'Indicator Date hidden'!K196)</f>
        <v>0</v>
      </c>
      <c r="K195" s="127">
        <f>IF('Indicator Date hidden'!L196="x","x",K$2-'Indicator Date hidden'!L196)</f>
        <v>0</v>
      </c>
      <c r="L195" s="127">
        <f>IF('Indicator Date hidden'!M196="x","x",L$2-'Indicator Date hidden'!M196)</f>
        <v>0</v>
      </c>
      <c r="M195" s="127">
        <f>IF('Indicator Date hidden'!N196="x","x",M$2-'Indicator Date hidden'!N196)</f>
        <v>0</v>
      </c>
      <c r="N195" s="127">
        <f>IF('Indicator Date hidden'!O196="x","x",N$2-'Indicator Date hidden'!O196)</f>
        <v>0</v>
      </c>
      <c r="O195" s="127">
        <f>IF('Indicator Date hidden'!P196="x","x",O$2-'Indicator Date hidden'!P196)</f>
        <v>0</v>
      </c>
      <c r="P195" s="127">
        <f>IF('Indicator Date hidden'!Q196="x","x",P$2-'Indicator Date hidden'!Q196)</f>
        <v>0</v>
      </c>
      <c r="Q195" s="127">
        <f>IF('Indicator Date hidden'!R196="x","x",Q$2-'Indicator Date hidden'!R196)</f>
        <v>0</v>
      </c>
      <c r="R195" s="127">
        <f>IF('Indicator Date hidden'!S196="x","x",R$2-'Indicator Date hidden'!S196)</f>
        <v>0</v>
      </c>
      <c r="S195" s="127">
        <f>IF('Indicator Date hidden'!T196="x","x",S$2-'Indicator Date hidden'!T196)</f>
        <v>0</v>
      </c>
      <c r="T195" s="127">
        <f>IF('Indicator Date hidden'!U196="x","x",T$2-'Indicator Date hidden'!U196)</f>
        <v>0</v>
      </c>
      <c r="U195" s="127">
        <f>IF('Indicator Date hidden'!V196="x","x",U$2-'Indicator Date hidden'!V196)</f>
        <v>0</v>
      </c>
      <c r="V195" s="127">
        <f>IF('Indicator Date hidden'!W196="x","x",V$2-'Indicator Date hidden'!W196)</f>
        <v>0</v>
      </c>
      <c r="W195" s="127">
        <f>IF('Indicator Date hidden'!X196="x","x",W$2-'Indicator Date hidden'!X196)</f>
        <v>0</v>
      </c>
      <c r="X195" s="127">
        <f>IF('Indicator Date hidden'!Y196="x","x",X$2-'Indicator Date hidden'!Y196)</f>
        <v>0</v>
      </c>
      <c r="Y195" s="127">
        <f>IF('Indicator Date hidden'!Z196="x","x",Y$2-'Indicator Date hidden'!Z196)</f>
        <v>0</v>
      </c>
      <c r="Z195" s="127">
        <f>IF('Indicator Date hidden'!AA196="x","x",Z$2-'Indicator Date hidden'!AA196)</f>
        <v>0</v>
      </c>
      <c r="AA195" s="127">
        <f>IF('Indicator Date hidden'!AB196="x","x",AA$2-'Indicator Date hidden'!AB196)</f>
        <v>0</v>
      </c>
      <c r="AB195" s="127">
        <f>IF('Indicator Date hidden'!AC196="x","x",AB$2-'Indicator Date hidden'!AC196)</f>
        <v>0</v>
      </c>
      <c r="AC195" s="127">
        <f>IF('Indicator Date hidden'!AD196="x","x",AC$2-'Indicator Date hidden'!AD196)</f>
        <v>0</v>
      </c>
      <c r="AD195" s="127">
        <f>IF('Indicator Date hidden'!AE196="x","x",AD$2-'Indicator Date hidden'!AE196)</f>
        <v>0</v>
      </c>
      <c r="AE195" s="127">
        <f>IF('Indicator Date hidden'!AF196="x","x",AE$2-'Indicator Date hidden'!AF196)</f>
        <v>0</v>
      </c>
      <c r="AF195" s="127">
        <f>IF('Indicator Date hidden'!AG196="x","x",AF$2-'Indicator Date hidden'!AG196)</f>
        <v>0</v>
      </c>
      <c r="AG195" s="127">
        <f>IF('Indicator Date hidden'!AH196="x","x",AG$2-'Indicator Date hidden'!AH196)</f>
        <v>0</v>
      </c>
      <c r="AH195" s="127">
        <f>IF('Indicator Date hidden'!AI196="x","x",AH$2-'Indicator Date hidden'!AI196)</f>
        <v>0</v>
      </c>
      <c r="AI195" s="127">
        <f>IF('Indicator Date hidden'!AJ196="x","x",AI$2-'Indicator Date hidden'!AJ196)</f>
        <v>0</v>
      </c>
      <c r="AJ195" s="127">
        <f>IF('Indicator Date hidden'!AK196="x","x",AJ$2-'Indicator Date hidden'!AK196)</f>
        <v>0</v>
      </c>
      <c r="AK195" s="127">
        <f>IF('Indicator Date hidden'!AL196="x","x",AK$2-'Indicator Date hidden'!AL196)</f>
        <v>0</v>
      </c>
      <c r="AL195" s="127">
        <f>IF('Indicator Date hidden'!AM196="x","x",AL$2-'Indicator Date hidden'!AM196)</f>
        <v>0</v>
      </c>
      <c r="AM195" s="127">
        <f>IF('Indicator Date hidden'!AN196="x","x",AM$2-'Indicator Date hidden'!AN196)</f>
        <v>0</v>
      </c>
      <c r="AN195" s="127">
        <f>IF('Indicator Date hidden'!AO196="x","x",AN$2-'Indicator Date hidden'!AO196)</f>
        <v>0</v>
      </c>
      <c r="AO195" s="127">
        <f>IF('Indicator Date hidden'!AP196="x","x",AO$2-'Indicator Date hidden'!AP196)</f>
        <v>0</v>
      </c>
      <c r="AP195" s="127">
        <f>IF('Indicator Date hidden'!AQ196="x","x",AP$2-'Indicator Date hidden'!AQ196)</f>
        <v>0</v>
      </c>
      <c r="AQ195" s="127">
        <f>IF('Indicator Date hidden'!AR196="x","x",AQ$2-'Indicator Date hidden'!AR196)</f>
        <v>0</v>
      </c>
      <c r="AR195" s="127">
        <f>IF('Indicator Date hidden'!AS196="x","x",AR$2-'Indicator Date hidden'!AS196)</f>
        <v>0</v>
      </c>
      <c r="AS195" s="127">
        <f>IF('Indicator Date hidden'!AT196="x","x",AS$2-'Indicator Date hidden'!AT196)</f>
        <v>0</v>
      </c>
      <c r="AT195" s="127">
        <f>IF('Indicator Date hidden'!AU196="x","x",AT$2-'Indicator Date hidden'!AU196)</f>
        <v>0</v>
      </c>
      <c r="AU195">
        <f t="shared" ref="AU195:AU258" si="15">SUM(B195:AM195)</f>
        <v>2</v>
      </c>
      <c r="AV195" s="129">
        <f t="shared" ref="AV195:AV258" si="16">AU195/COUNT(B195:AM195)</f>
        <v>5.2631578947368418E-2</v>
      </c>
      <c r="AW195">
        <f t="shared" ref="AW195:AW258" si="17">COUNTIF(B195:AM195,"&gt;0")</f>
        <v>1</v>
      </c>
      <c r="AX195" s="129" t="e">
        <f t="shared" ref="AX195:AX258" ca="1" si="18">_xludf.STDEV.P(B195:AM195)</f>
        <v>#NAME?</v>
      </c>
      <c r="AY195" s="130">
        <f t="shared" ref="AY195:AY258" si="19">MEDIAN(B195:AM195)</f>
        <v>0</v>
      </c>
    </row>
    <row r="196" spans="1:51" ht="15.75" customHeight="1" x14ac:dyDescent="0.25">
      <c r="A196" s="47" t="s">
        <v>503</v>
      </c>
      <c r="B196" s="127">
        <f>IF('Indicator Date hidden'!C197="x","x",B$2-'Indicator Date hidden'!C197)</f>
        <v>0</v>
      </c>
      <c r="C196" s="127">
        <f>IF('Indicator Date hidden'!D197="x","x",C$2-'Indicator Date hidden'!D197)</f>
        <v>0</v>
      </c>
      <c r="D196" s="127">
        <f>IF('Indicator Date hidden'!E197="x","x",D$2-'Indicator Date hidden'!E197)</f>
        <v>0</v>
      </c>
      <c r="E196" s="127">
        <f>IF('Indicator Date hidden'!F197="x","x",E$2-'Indicator Date hidden'!F197)</f>
        <v>0</v>
      </c>
      <c r="F196" s="127">
        <f>IF('Indicator Date hidden'!G197="x","x",F$2-'Indicator Date hidden'!G197)</f>
        <v>0</v>
      </c>
      <c r="G196" s="127">
        <f>IF('Indicator Date hidden'!H197="x","x",G$2-'Indicator Date hidden'!H197)</f>
        <v>0</v>
      </c>
      <c r="H196" s="127">
        <f>IF('Indicator Date hidden'!I197="x","x",H$2-'Indicator Date hidden'!I197)</f>
        <v>2</v>
      </c>
      <c r="I196" s="127">
        <f>IF('Indicator Date hidden'!J197="x","x",I$2-'Indicator Date hidden'!J197)</f>
        <v>0</v>
      </c>
      <c r="J196" s="127">
        <f>IF('Indicator Date hidden'!K197="x","x",J$2-'Indicator Date hidden'!K197)</f>
        <v>0</v>
      </c>
      <c r="K196" s="127">
        <f>IF('Indicator Date hidden'!L197="x","x",K$2-'Indicator Date hidden'!L197)</f>
        <v>0</v>
      </c>
      <c r="L196" s="127">
        <f>IF('Indicator Date hidden'!M197="x","x",L$2-'Indicator Date hidden'!M197)</f>
        <v>0</v>
      </c>
      <c r="M196" s="127">
        <f>IF('Indicator Date hidden'!N197="x","x",M$2-'Indicator Date hidden'!N197)</f>
        <v>0</v>
      </c>
      <c r="N196" s="127">
        <f>IF('Indicator Date hidden'!O197="x","x",N$2-'Indicator Date hidden'!O197)</f>
        <v>0</v>
      </c>
      <c r="O196" s="127">
        <f>IF('Indicator Date hidden'!P197="x","x",O$2-'Indicator Date hidden'!P197)</f>
        <v>0</v>
      </c>
      <c r="P196" s="127">
        <f>IF('Indicator Date hidden'!Q197="x","x",P$2-'Indicator Date hidden'!Q197)</f>
        <v>0</v>
      </c>
      <c r="Q196" s="127">
        <f>IF('Indicator Date hidden'!R197="x","x",Q$2-'Indicator Date hidden'!R197)</f>
        <v>0</v>
      </c>
      <c r="R196" s="127">
        <f>IF('Indicator Date hidden'!S197="x","x",R$2-'Indicator Date hidden'!S197)</f>
        <v>0</v>
      </c>
      <c r="S196" s="127">
        <f>IF('Indicator Date hidden'!T197="x","x",S$2-'Indicator Date hidden'!T197)</f>
        <v>0</v>
      </c>
      <c r="T196" s="127">
        <f>IF('Indicator Date hidden'!U197="x","x",T$2-'Indicator Date hidden'!U197)</f>
        <v>0</v>
      </c>
      <c r="U196" s="127">
        <f>IF('Indicator Date hidden'!V197="x","x",U$2-'Indicator Date hidden'!V197)</f>
        <v>0</v>
      </c>
      <c r="V196" s="127">
        <f>IF('Indicator Date hidden'!W197="x","x",V$2-'Indicator Date hidden'!W197)</f>
        <v>0</v>
      </c>
      <c r="W196" s="127">
        <f>IF('Indicator Date hidden'!X197="x","x",W$2-'Indicator Date hidden'!X197)</f>
        <v>0</v>
      </c>
      <c r="X196" s="127">
        <f>IF('Indicator Date hidden'!Y197="x","x",X$2-'Indicator Date hidden'!Y197)</f>
        <v>0</v>
      </c>
      <c r="Y196" s="127">
        <f>IF('Indicator Date hidden'!Z197="x","x",Y$2-'Indicator Date hidden'!Z197)</f>
        <v>0</v>
      </c>
      <c r="Z196" s="127">
        <f>IF('Indicator Date hidden'!AA197="x","x",Z$2-'Indicator Date hidden'!AA197)</f>
        <v>0</v>
      </c>
      <c r="AA196" s="127">
        <f>IF('Indicator Date hidden'!AB197="x","x",AA$2-'Indicator Date hidden'!AB197)</f>
        <v>0</v>
      </c>
      <c r="AB196" s="127">
        <f>IF('Indicator Date hidden'!AC197="x","x",AB$2-'Indicator Date hidden'!AC197)</f>
        <v>0</v>
      </c>
      <c r="AC196" s="127">
        <f>IF('Indicator Date hidden'!AD197="x","x",AC$2-'Indicator Date hidden'!AD197)</f>
        <v>0</v>
      </c>
      <c r="AD196" s="127">
        <f>IF('Indicator Date hidden'!AE197="x","x",AD$2-'Indicator Date hidden'!AE197)</f>
        <v>0</v>
      </c>
      <c r="AE196" s="127">
        <f>IF('Indicator Date hidden'!AF197="x","x",AE$2-'Indicator Date hidden'!AF197)</f>
        <v>0</v>
      </c>
      <c r="AF196" s="127">
        <f>IF('Indicator Date hidden'!AG197="x","x",AF$2-'Indicator Date hidden'!AG197)</f>
        <v>0</v>
      </c>
      <c r="AG196" s="127">
        <f>IF('Indicator Date hidden'!AH197="x","x",AG$2-'Indicator Date hidden'!AH197)</f>
        <v>0</v>
      </c>
      <c r="AH196" s="127">
        <f>IF('Indicator Date hidden'!AI197="x","x",AH$2-'Indicator Date hidden'!AI197)</f>
        <v>0</v>
      </c>
      <c r="AI196" s="127">
        <f>IF('Indicator Date hidden'!AJ197="x","x",AI$2-'Indicator Date hidden'!AJ197)</f>
        <v>0</v>
      </c>
      <c r="AJ196" s="127">
        <f>IF('Indicator Date hidden'!AK197="x","x",AJ$2-'Indicator Date hidden'!AK197)</f>
        <v>0</v>
      </c>
      <c r="AK196" s="127">
        <f>IF('Indicator Date hidden'!AL197="x","x",AK$2-'Indicator Date hidden'!AL197)</f>
        <v>0</v>
      </c>
      <c r="AL196" s="127">
        <f>IF('Indicator Date hidden'!AM197="x","x",AL$2-'Indicator Date hidden'!AM197)</f>
        <v>0</v>
      </c>
      <c r="AM196" s="127">
        <f>IF('Indicator Date hidden'!AN197="x","x",AM$2-'Indicator Date hidden'!AN197)</f>
        <v>0</v>
      </c>
      <c r="AN196" s="127">
        <f>IF('Indicator Date hidden'!AO197="x","x",AN$2-'Indicator Date hidden'!AO197)</f>
        <v>0</v>
      </c>
      <c r="AO196" s="127">
        <f>IF('Indicator Date hidden'!AP197="x","x",AO$2-'Indicator Date hidden'!AP197)</f>
        <v>0</v>
      </c>
      <c r="AP196" s="127">
        <f>IF('Indicator Date hidden'!AQ197="x","x",AP$2-'Indicator Date hidden'!AQ197)</f>
        <v>0</v>
      </c>
      <c r="AQ196" s="127">
        <f>IF('Indicator Date hidden'!AR197="x","x",AQ$2-'Indicator Date hidden'!AR197)</f>
        <v>0</v>
      </c>
      <c r="AR196" s="127">
        <f>IF('Indicator Date hidden'!AS197="x","x",AR$2-'Indicator Date hidden'!AS197)</f>
        <v>0</v>
      </c>
      <c r="AS196" s="127">
        <f>IF('Indicator Date hidden'!AT197="x","x",AS$2-'Indicator Date hidden'!AT197)</f>
        <v>0</v>
      </c>
      <c r="AT196" s="127">
        <f>IF('Indicator Date hidden'!AU197="x","x",AT$2-'Indicator Date hidden'!AU197)</f>
        <v>0</v>
      </c>
      <c r="AU196">
        <f t="shared" si="15"/>
        <v>2</v>
      </c>
      <c r="AV196" s="129">
        <f t="shared" si="16"/>
        <v>5.2631578947368418E-2</v>
      </c>
      <c r="AW196">
        <f t="shared" si="17"/>
        <v>1</v>
      </c>
      <c r="AX196" s="129" t="e">
        <f t="shared" ca="1" si="18"/>
        <v>#NAME?</v>
      </c>
      <c r="AY196" s="130">
        <f t="shared" si="19"/>
        <v>0</v>
      </c>
    </row>
    <row r="197" spans="1:51" ht="15.75" customHeight="1" x14ac:dyDescent="0.25">
      <c r="A197" s="47" t="s">
        <v>505</v>
      </c>
      <c r="B197" s="127">
        <f>IF('Indicator Date hidden'!C198="x","x",B$2-'Indicator Date hidden'!C198)</f>
        <v>0</v>
      </c>
      <c r="C197" s="127">
        <f>IF('Indicator Date hidden'!D198="x","x",C$2-'Indicator Date hidden'!D198)</f>
        <v>0</v>
      </c>
      <c r="D197" s="127">
        <f>IF('Indicator Date hidden'!E198="x","x",D$2-'Indicator Date hidden'!E198)</f>
        <v>0</v>
      </c>
      <c r="E197" s="127">
        <f>IF('Indicator Date hidden'!F198="x","x",E$2-'Indicator Date hidden'!F198)</f>
        <v>0</v>
      </c>
      <c r="F197" s="127">
        <f>IF('Indicator Date hidden'!G198="x","x",F$2-'Indicator Date hidden'!G198)</f>
        <v>0</v>
      </c>
      <c r="G197" s="127">
        <f>IF('Indicator Date hidden'!H198="x","x",G$2-'Indicator Date hidden'!H198)</f>
        <v>0</v>
      </c>
      <c r="H197" s="127">
        <f>IF('Indicator Date hidden'!I198="x","x",H$2-'Indicator Date hidden'!I198)</f>
        <v>2</v>
      </c>
      <c r="I197" s="127">
        <f>IF('Indicator Date hidden'!J198="x","x",I$2-'Indicator Date hidden'!J198)</f>
        <v>0</v>
      </c>
      <c r="J197" s="127">
        <f>IF('Indicator Date hidden'!K198="x","x",J$2-'Indicator Date hidden'!K198)</f>
        <v>0</v>
      </c>
      <c r="K197" s="127">
        <f>IF('Indicator Date hidden'!L198="x","x",K$2-'Indicator Date hidden'!L198)</f>
        <v>0</v>
      </c>
      <c r="L197" s="127">
        <f>IF('Indicator Date hidden'!M198="x","x",L$2-'Indicator Date hidden'!M198)</f>
        <v>0</v>
      </c>
      <c r="M197" s="127">
        <f>IF('Indicator Date hidden'!N198="x","x",M$2-'Indicator Date hidden'!N198)</f>
        <v>0</v>
      </c>
      <c r="N197" s="127">
        <f>IF('Indicator Date hidden'!O198="x","x",N$2-'Indicator Date hidden'!O198)</f>
        <v>0</v>
      </c>
      <c r="O197" s="127">
        <f>IF('Indicator Date hidden'!P198="x","x",O$2-'Indicator Date hidden'!P198)</f>
        <v>0</v>
      </c>
      <c r="P197" s="127">
        <f>IF('Indicator Date hidden'!Q198="x","x",P$2-'Indicator Date hidden'!Q198)</f>
        <v>0</v>
      </c>
      <c r="Q197" s="127">
        <f>IF('Indicator Date hidden'!R198="x","x",Q$2-'Indicator Date hidden'!R198)</f>
        <v>0</v>
      </c>
      <c r="R197" s="127">
        <f>IF('Indicator Date hidden'!S198="x","x",R$2-'Indicator Date hidden'!S198)</f>
        <v>0</v>
      </c>
      <c r="S197" s="127">
        <f>IF('Indicator Date hidden'!T198="x","x",S$2-'Indicator Date hidden'!T198)</f>
        <v>0</v>
      </c>
      <c r="T197" s="127">
        <f>IF('Indicator Date hidden'!U198="x","x",T$2-'Indicator Date hidden'!U198)</f>
        <v>0</v>
      </c>
      <c r="U197" s="127">
        <f>IF('Indicator Date hidden'!V198="x","x",U$2-'Indicator Date hidden'!V198)</f>
        <v>0</v>
      </c>
      <c r="V197" s="127">
        <f>IF('Indicator Date hidden'!W198="x","x",V$2-'Indicator Date hidden'!W198)</f>
        <v>0</v>
      </c>
      <c r="W197" s="127">
        <f>IF('Indicator Date hidden'!X198="x","x",W$2-'Indicator Date hidden'!X198)</f>
        <v>0</v>
      </c>
      <c r="X197" s="127">
        <f>IF('Indicator Date hidden'!Y198="x","x",X$2-'Indicator Date hidden'!Y198)</f>
        <v>0</v>
      </c>
      <c r="Y197" s="127">
        <f>IF('Indicator Date hidden'!Z198="x","x",Y$2-'Indicator Date hidden'!Z198)</f>
        <v>0</v>
      </c>
      <c r="Z197" s="127">
        <f>IF('Indicator Date hidden'!AA198="x","x",Z$2-'Indicator Date hidden'!AA198)</f>
        <v>0</v>
      </c>
      <c r="AA197" s="127">
        <f>IF('Indicator Date hidden'!AB198="x","x",AA$2-'Indicator Date hidden'!AB198)</f>
        <v>0</v>
      </c>
      <c r="AB197" s="127">
        <f>IF('Indicator Date hidden'!AC198="x","x",AB$2-'Indicator Date hidden'!AC198)</f>
        <v>0</v>
      </c>
      <c r="AC197" s="127">
        <f>IF('Indicator Date hidden'!AD198="x","x",AC$2-'Indicator Date hidden'!AD198)</f>
        <v>0</v>
      </c>
      <c r="AD197" s="127">
        <f>IF('Indicator Date hidden'!AE198="x","x",AD$2-'Indicator Date hidden'!AE198)</f>
        <v>0</v>
      </c>
      <c r="AE197" s="127">
        <f>IF('Indicator Date hidden'!AF198="x","x",AE$2-'Indicator Date hidden'!AF198)</f>
        <v>0</v>
      </c>
      <c r="AF197" s="127">
        <f>IF('Indicator Date hidden'!AG198="x","x",AF$2-'Indicator Date hidden'!AG198)</f>
        <v>0</v>
      </c>
      <c r="AG197" s="127">
        <f>IF('Indicator Date hidden'!AH198="x","x",AG$2-'Indicator Date hidden'!AH198)</f>
        <v>0</v>
      </c>
      <c r="AH197" s="127">
        <f>IF('Indicator Date hidden'!AI198="x","x",AH$2-'Indicator Date hidden'!AI198)</f>
        <v>0</v>
      </c>
      <c r="AI197" s="127">
        <f>IF('Indicator Date hidden'!AJ198="x","x",AI$2-'Indicator Date hidden'!AJ198)</f>
        <v>0</v>
      </c>
      <c r="AJ197" s="127">
        <f>IF('Indicator Date hidden'!AK198="x","x",AJ$2-'Indicator Date hidden'!AK198)</f>
        <v>0</v>
      </c>
      <c r="AK197" s="127">
        <f>IF('Indicator Date hidden'!AL198="x","x",AK$2-'Indicator Date hidden'!AL198)</f>
        <v>0</v>
      </c>
      <c r="AL197" s="127">
        <f>IF('Indicator Date hidden'!AM198="x","x",AL$2-'Indicator Date hidden'!AM198)</f>
        <v>0</v>
      </c>
      <c r="AM197" s="127">
        <f>IF('Indicator Date hidden'!AN198="x","x",AM$2-'Indicator Date hidden'!AN198)</f>
        <v>0</v>
      </c>
      <c r="AN197" s="127">
        <f>IF('Indicator Date hidden'!AO198="x","x",AN$2-'Indicator Date hidden'!AO198)</f>
        <v>0</v>
      </c>
      <c r="AO197" s="127">
        <f>IF('Indicator Date hidden'!AP198="x","x",AO$2-'Indicator Date hidden'!AP198)</f>
        <v>0</v>
      </c>
      <c r="AP197" s="127">
        <f>IF('Indicator Date hidden'!AQ198="x","x",AP$2-'Indicator Date hidden'!AQ198)</f>
        <v>0</v>
      </c>
      <c r="AQ197" s="127">
        <f>IF('Indicator Date hidden'!AR198="x","x",AQ$2-'Indicator Date hidden'!AR198)</f>
        <v>0</v>
      </c>
      <c r="AR197" s="127">
        <f>IF('Indicator Date hidden'!AS198="x","x",AR$2-'Indicator Date hidden'!AS198)</f>
        <v>0</v>
      </c>
      <c r="AS197" s="127">
        <f>IF('Indicator Date hidden'!AT198="x","x",AS$2-'Indicator Date hidden'!AT198)</f>
        <v>0</v>
      </c>
      <c r="AT197" s="127">
        <f>IF('Indicator Date hidden'!AU198="x","x",AT$2-'Indicator Date hidden'!AU198)</f>
        <v>0</v>
      </c>
      <c r="AU197">
        <f t="shared" si="15"/>
        <v>2</v>
      </c>
      <c r="AV197" s="129">
        <f t="shared" si="16"/>
        <v>5.2631578947368418E-2</v>
      </c>
      <c r="AW197">
        <f t="shared" si="17"/>
        <v>1</v>
      </c>
      <c r="AX197" s="129" t="e">
        <f t="shared" ca="1" si="18"/>
        <v>#NAME?</v>
      </c>
      <c r="AY197" s="130">
        <f t="shared" si="19"/>
        <v>0</v>
      </c>
    </row>
    <row r="198" spans="1:51" ht="15.75" customHeight="1" x14ac:dyDescent="0.25">
      <c r="A198" s="47" t="s">
        <v>507</v>
      </c>
      <c r="B198" s="127">
        <f>IF('Indicator Date hidden'!C199="x","x",B$2-'Indicator Date hidden'!C199)</f>
        <v>0</v>
      </c>
      <c r="C198" s="127">
        <f>IF('Indicator Date hidden'!D199="x","x",C$2-'Indicator Date hidden'!D199)</f>
        <v>0</v>
      </c>
      <c r="D198" s="127">
        <f>IF('Indicator Date hidden'!E199="x","x",D$2-'Indicator Date hidden'!E199)</f>
        <v>0</v>
      </c>
      <c r="E198" s="127">
        <f>IF('Indicator Date hidden'!F199="x","x",E$2-'Indicator Date hidden'!F199)</f>
        <v>0</v>
      </c>
      <c r="F198" s="127">
        <f>IF('Indicator Date hidden'!G199="x","x",F$2-'Indicator Date hidden'!G199)</f>
        <v>0</v>
      </c>
      <c r="G198" s="127">
        <f>IF('Indicator Date hidden'!H199="x","x",G$2-'Indicator Date hidden'!H199)</f>
        <v>0</v>
      </c>
      <c r="H198" s="127">
        <f>IF('Indicator Date hidden'!I199="x","x",H$2-'Indicator Date hidden'!I199)</f>
        <v>2</v>
      </c>
      <c r="I198" s="127">
        <f>IF('Indicator Date hidden'!J199="x","x",I$2-'Indicator Date hidden'!J199)</f>
        <v>0</v>
      </c>
      <c r="J198" s="127">
        <f>IF('Indicator Date hidden'!K199="x","x",J$2-'Indicator Date hidden'!K199)</f>
        <v>0</v>
      </c>
      <c r="K198" s="127">
        <f>IF('Indicator Date hidden'!L199="x","x",K$2-'Indicator Date hidden'!L199)</f>
        <v>0</v>
      </c>
      <c r="L198" s="127">
        <f>IF('Indicator Date hidden'!M199="x","x",L$2-'Indicator Date hidden'!M199)</f>
        <v>0</v>
      </c>
      <c r="M198" s="127">
        <f>IF('Indicator Date hidden'!N199="x","x",M$2-'Indicator Date hidden'!N199)</f>
        <v>0</v>
      </c>
      <c r="N198" s="127">
        <f>IF('Indicator Date hidden'!O199="x","x",N$2-'Indicator Date hidden'!O199)</f>
        <v>0</v>
      </c>
      <c r="O198" s="127">
        <f>IF('Indicator Date hidden'!P199="x","x",O$2-'Indicator Date hidden'!P199)</f>
        <v>0</v>
      </c>
      <c r="P198" s="127">
        <f>IF('Indicator Date hidden'!Q199="x","x",P$2-'Indicator Date hidden'!Q199)</f>
        <v>0</v>
      </c>
      <c r="Q198" s="127">
        <f>IF('Indicator Date hidden'!R199="x","x",Q$2-'Indicator Date hidden'!R199)</f>
        <v>0</v>
      </c>
      <c r="R198" s="127">
        <f>IF('Indicator Date hidden'!S199="x","x",R$2-'Indicator Date hidden'!S199)</f>
        <v>0</v>
      </c>
      <c r="S198" s="127">
        <f>IF('Indicator Date hidden'!T199="x","x",S$2-'Indicator Date hidden'!T199)</f>
        <v>0</v>
      </c>
      <c r="T198" s="127">
        <f>IF('Indicator Date hidden'!U199="x","x",T$2-'Indicator Date hidden'!U199)</f>
        <v>0</v>
      </c>
      <c r="U198" s="127">
        <f>IF('Indicator Date hidden'!V199="x","x",U$2-'Indicator Date hidden'!V199)</f>
        <v>0</v>
      </c>
      <c r="V198" s="127">
        <f>IF('Indicator Date hidden'!W199="x","x",V$2-'Indicator Date hidden'!W199)</f>
        <v>0</v>
      </c>
      <c r="W198" s="127">
        <f>IF('Indicator Date hidden'!X199="x","x",W$2-'Indicator Date hidden'!X199)</f>
        <v>0</v>
      </c>
      <c r="X198" s="127">
        <f>IF('Indicator Date hidden'!Y199="x","x",X$2-'Indicator Date hidden'!Y199)</f>
        <v>0</v>
      </c>
      <c r="Y198" s="127">
        <f>IF('Indicator Date hidden'!Z199="x","x",Y$2-'Indicator Date hidden'!Z199)</f>
        <v>0</v>
      </c>
      <c r="Z198" s="127">
        <f>IF('Indicator Date hidden'!AA199="x","x",Z$2-'Indicator Date hidden'!AA199)</f>
        <v>0</v>
      </c>
      <c r="AA198" s="127">
        <f>IF('Indicator Date hidden'!AB199="x","x",AA$2-'Indicator Date hidden'!AB199)</f>
        <v>0</v>
      </c>
      <c r="AB198" s="127">
        <f>IF('Indicator Date hidden'!AC199="x","x",AB$2-'Indicator Date hidden'!AC199)</f>
        <v>0</v>
      </c>
      <c r="AC198" s="127">
        <f>IF('Indicator Date hidden'!AD199="x","x",AC$2-'Indicator Date hidden'!AD199)</f>
        <v>0</v>
      </c>
      <c r="AD198" s="127">
        <f>IF('Indicator Date hidden'!AE199="x","x",AD$2-'Indicator Date hidden'!AE199)</f>
        <v>0</v>
      </c>
      <c r="AE198" s="127">
        <f>IF('Indicator Date hidden'!AF199="x","x",AE$2-'Indicator Date hidden'!AF199)</f>
        <v>0</v>
      </c>
      <c r="AF198" s="127">
        <f>IF('Indicator Date hidden'!AG199="x","x",AF$2-'Indicator Date hidden'!AG199)</f>
        <v>0</v>
      </c>
      <c r="AG198" s="127">
        <f>IF('Indicator Date hidden'!AH199="x","x",AG$2-'Indicator Date hidden'!AH199)</f>
        <v>0</v>
      </c>
      <c r="AH198" s="127">
        <f>IF('Indicator Date hidden'!AI199="x","x",AH$2-'Indicator Date hidden'!AI199)</f>
        <v>0</v>
      </c>
      <c r="AI198" s="127">
        <f>IF('Indicator Date hidden'!AJ199="x","x",AI$2-'Indicator Date hidden'!AJ199)</f>
        <v>0</v>
      </c>
      <c r="AJ198" s="127">
        <f>IF('Indicator Date hidden'!AK199="x","x",AJ$2-'Indicator Date hidden'!AK199)</f>
        <v>0</v>
      </c>
      <c r="AK198" s="127">
        <f>IF('Indicator Date hidden'!AL199="x","x",AK$2-'Indicator Date hidden'!AL199)</f>
        <v>0</v>
      </c>
      <c r="AL198" s="127">
        <f>IF('Indicator Date hidden'!AM199="x","x",AL$2-'Indicator Date hidden'!AM199)</f>
        <v>0</v>
      </c>
      <c r="AM198" s="127">
        <f>IF('Indicator Date hidden'!AN199="x","x",AM$2-'Indicator Date hidden'!AN199)</f>
        <v>0</v>
      </c>
      <c r="AN198" s="127">
        <f>IF('Indicator Date hidden'!AO199="x","x",AN$2-'Indicator Date hidden'!AO199)</f>
        <v>0</v>
      </c>
      <c r="AO198" s="127">
        <f>IF('Indicator Date hidden'!AP199="x","x",AO$2-'Indicator Date hidden'!AP199)</f>
        <v>0</v>
      </c>
      <c r="AP198" s="127">
        <f>IF('Indicator Date hidden'!AQ199="x","x",AP$2-'Indicator Date hidden'!AQ199)</f>
        <v>0</v>
      </c>
      <c r="AQ198" s="127">
        <f>IF('Indicator Date hidden'!AR199="x","x",AQ$2-'Indicator Date hidden'!AR199)</f>
        <v>0</v>
      </c>
      <c r="AR198" s="127">
        <f>IF('Indicator Date hidden'!AS199="x","x",AR$2-'Indicator Date hidden'!AS199)</f>
        <v>0</v>
      </c>
      <c r="AS198" s="127">
        <f>IF('Indicator Date hidden'!AT199="x","x",AS$2-'Indicator Date hidden'!AT199)</f>
        <v>0</v>
      </c>
      <c r="AT198" s="127">
        <f>IF('Indicator Date hidden'!AU199="x","x",AT$2-'Indicator Date hidden'!AU199)</f>
        <v>0</v>
      </c>
      <c r="AU198">
        <f t="shared" si="15"/>
        <v>2</v>
      </c>
      <c r="AV198" s="129">
        <f t="shared" si="16"/>
        <v>5.2631578947368418E-2</v>
      </c>
      <c r="AW198">
        <f t="shared" si="17"/>
        <v>1</v>
      </c>
      <c r="AX198" s="129" t="e">
        <f t="shared" ca="1" si="18"/>
        <v>#NAME?</v>
      </c>
      <c r="AY198" s="130">
        <f t="shared" si="19"/>
        <v>0</v>
      </c>
    </row>
    <row r="199" spans="1:51" ht="15.75" customHeight="1" x14ac:dyDescent="0.25">
      <c r="A199" s="47" t="s">
        <v>511</v>
      </c>
      <c r="B199" s="127">
        <f>IF('Indicator Date hidden'!C200="x","x",B$2-'Indicator Date hidden'!C200)</f>
        <v>0</v>
      </c>
      <c r="C199" s="127">
        <f>IF('Indicator Date hidden'!D200="x","x",C$2-'Indicator Date hidden'!D200)</f>
        <v>0</v>
      </c>
      <c r="D199" s="127">
        <f>IF('Indicator Date hidden'!E200="x","x",D$2-'Indicator Date hidden'!E200)</f>
        <v>0</v>
      </c>
      <c r="E199" s="127">
        <f>IF('Indicator Date hidden'!F200="x","x",E$2-'Indicator Date hidden'!F200)</f>
        <v>0</v>
      </c>
      <c r="F199" s="127">
        <f>IF('Indicator Date hidden'!G200="x","x",F$2-'Indicator Date hidden'!G200)</f>
        <v>0</v>
      </c>
      <c r="G199" s="127">
        <f>IF('Indicator Date hidden'!H200="x","x",G$2-'Indicator Date hidden'!H200)</f>
        <v>0</v>
      </c>
      <c r="H199" s="127">
        <f>IF('Indicator Date hidden'!I200="x","x",H$2-'Indicator Date hidden'!I200)</f>
        <v>2</v>
      </c>
      <c r="I199" s="127">
        <f>IF('Indicator Date hidden'!J200="x","x",I$2-'Indicator Date hidden'!J200)</f>
        <v>0</v>
      </c>
      <c r="J199" s="127">
        <f>IF('Indicator Date hidden'!K200="x","x",J$2-'Indicator Date hidden'!K200)</f>
        <v>0</v>
      </c>
      <c r="K199" s="127">
        <f>IF('Indicator Date hidden'!L200="x","x",K$2-'Indicator Date hidden'!L200)</f>
        <v>0</v>
      </c>
      <c r="L199" s="127">
        <f>IF('Indicator Date hidden'!M200="x","x",L$2-'Indicator Date hidden'!M200)</f>
        <v>0</v>
      </c>
      <c r="M199" s="127">
        <f>IF('Indicator Date hidden'!N200="x","x",M$2-'Indicator Date hidden'!N200)</f>
        <v>0</v>
      </c>
      <c r="N199" s="127">
        <f>IF('Indicator Date hidden'!O200="x","x",N$2-'Indicator Date hidden'!O200)</f>
        <v>0</v>
      </c>
      <c r="O199" s="127">
        <f>IF('Indicator Date hidden'!P200="x","x",O$2-'Indicator Date hidden'!P200)</f>
        <v>0</v>
      </c>
      <c r="P199" s="127">
        <f>IF('Indicator Date hidden'!Q200="x","x",P$2-'Indicator Date hidden'!Q200)</f>
        <v>0</v>
      </c>
      <c r="Q199" s="127">
        <f>IF('Indicator Date hidden'!R200="x","x",Q$2-'Indicator Date hidden'!R200)</f>
        <v>0</v>
      </c>
      <c r="R199" s="127">
        <f>IF('Indicator Date hidden'!S200="x","x",R$2-'Indicator Date hidden'!S200)</f>
        <v>0</v>
      </c>
      <c r="S199" s="127">
        <f>IF('Indicator Date hidden'!T200="x","x",S$2-'Indicator Date hidden'!T200)</f>
        <v>0</v>
      </c>
      <c r="T199" s="127">
        <f>IF('Indicator Date hidden'!U200="x","x",T$2-'Indicator Date hidden'!U200)</f>
        <v>0</v>
      </c>
      <c r="U199" s="127">
        <f>IF('Indicator Date hidden'!V200="x","x",U$2-'Indicator Date hidden'!V200)</f>
        <v>0</v>
      </c>
      <c r="V199" s="127">
        <f>IF('Indicator Date hidden'!W200="x","x",V$2-'Indicator Date hidden'!W200)</f>
        <v>0</v>
      </c>
      <c r="W199" s="127">
        <f>IF('Indicator Date hidden'!X200="x","x",W$2-'Indicator Date hidden'!X200)</f>
        <v>0</v>
      </c>
      <c r="X199" s="127">
        <f>IF('Indicator Date hidden'!Y200="x","x",X$2-'Indicator Date hidden'!Y200)</f>
        <v>0</v>
      </c>
      <c r="Y199" s="127">
        <f>IF('Indicator Date hidden'!Z200="x","x",Y$2-'Indicator Date hidden'!Z200)</f>
        <v>0</v>
      </c>
      <c r="Z199" s="127">
        <f>IF('Indicator Date hidden'!AA200="x","x",Z$2-'Indicator Date hidden'!AA200)</f>
        <v>0</v>
      </c>
      <c r="AA199" s="127">
        <f>IF('Indicator Date hidden'!AB200="x","x",AA$2-'Indicator Date hidden'!AB200)</f>
        <v>0</v>
      </c>
      <c r="AB199" s="127">
        <f>IF('Indicator Date hidden'!AC200="x","x",AB$2-'Indicator Date hidden'!AC200)</f>
        <v>0</v>
      </c>
      <c r="AC199" s="127">
        <f>IF('Indicator Date hidden'!AD200="x","x",AC$2-'Indicator Date hidden'!AD200)</f>
        <v>0</v>
      </c>
      <c r="AD199" s="127">
        <f>IF('Indicator Date hidden'!AE200="x","x",AD$2-'Indicator Date hidden'!AE200)</f>
        <v>0</v>
      </c>
      <c r="AE199" s="127">
        <f>IF('Indicator Date hidden'!AF200="x","x",AE$2-'Indicator Date hidden'!AF200)</f>
        <v>0</v>
      </c>
      <c r="AF199" s="127">
        <f>IF('Indicator Date hidden'!AG200="x","x",AF$2-'Indicator Date hidden'!AG200)</f>
        <v>0</v>
      </c>
      <c r="AG199" s="127">
        <f>IF('Indicator Date hidden'!AH200="x","x",AG$2-'Indicator Date hidden'!AH200)</f>
        <v>0</v>
      </c>
      <c r="AH199" s="127">
        <f>IF('Indicator Date hidden'!AI200="x","x",AH$2-'Indicator Date hidden'!AI200)</f>
        <v>0</v>
      </c>
      <c r="AI199" s="127">
        <f>IF('Indicator Date hidden'!AJ200="x","x",AI$2-'Indicator Date hidden'!AJ200)</f>
        <v>0</v>
      </c>
      <c r="AJ199" s="127">
        <f>IF('Indicator Date hidden'!AK200="x","x",AJ$2-'Indicator Date hidden'!AK200)</f>
        <v>0</v>
      </c>
      <c r="AK199" s="127">
        <f>IF('Indicator Date hidden'!AL200="x","x",AK$2-'Indicator Date hidden'!AL200)</f>
        <v>0</v>
      </c>
      <c r="AL199" s="127">
        <f>IF('Indicator Date hidden'!AM200="x","x",AL$2-'Indicator Date hidden'!AM200)</f>
        <v>0</v>
      </c>
      <c r="AM199" s="127">
        <f>IF('Indicator Date hidden'!AN200="x","x",AM$2-'Indicator Date hidden'!AN200)</f>
        <v>0</v>
      </c>
      <c r="AN199" s="127">
        <f>IF('Indicator Date hidden'!AO200="x","x",AN$2-'Indicator Date hidden'!AO200)</f>
        <v>0</v>
      </c>
      <c r="AO199" s="127">
        <f>IF('Indicator Date hidden'!AP200="x","x",AO$2-'Indicator Date hidden'!AP200)</f>
        <v>0</v>
      </c>
      <c r="AP199" s="127">
        <f>IF('Indicator Date hidden'!AQ200="x","x",AP$2-'Indicator Date hidden'!AQ200)</f>
        <v>0</v>
      </c>
      <c r="AQ199" s="127">
        <f>IF('Indicator Date hidden'!AR200="x","x",AQ$2-'Indicator Date hidden'!AR200)</f>
        <v>0</v>
      </c>
      <c r="AR199" s="127">
        <f>IF('Indicator Date hidden'!AS200="x","x",AR$2-'Indicator Date hidden'!AS200)</f>
        <v>0</v>
      </c>
      <c r="AS199" s="127">
        <f>IF('Indicator Date hidden'!AT200="x","x",AS$2-'Indicator Date hidden'!AT200)</f>
        <v>0</v>
      </c>
      <c r="AT199" s="127">
        <f>IF('Indicator Date hidden'!AU200="x","x",AT$2-'Indicator Date hidden'!AU200)</f>
        <v>0</v>
      </c>
      <c r="AU199">
        <f t="shared" si="15"/>
        <v>2</v>
      </c>
      <c r="AV199" s="129">
        <f t="shared" si="16"/>
        <v>5.2631578947368418E-2</v>
      </c>
      <c r="AW199">
        <f t="shared" si="17"/>
        <v>1</v>
      </c>
      <c r="AX199" s="129" t="e">
        <f t="shared" ca="1" si="18"/>
        <v>#NAME?</v>
      </c>
      <c r="AY199" s="130">
        <f t="shared" si="19"/>
        <v>0</v>
      </c>
    </row>
    <row r="200" spans="1:51" ht="15.75" customHeight="1" x14ac:dyDescent="0.25">
      <c r="A200" s="47" t="s">
        <v>513</v>
      </c>
      <c r="B200" s="127">
        <f>IF('Indicator Date hidden'!C201="x","x",B$2-'Indicator Date hidden'!C201)</f>
        <v>0</v>
      </c>
      <c r="C200" s="127">
        <f>IF('Indicator Date hidden'!D201="x","x",C$2-'Indicator Date hidden'!D201)</f>
        <v>0</v>
      </c>
      <c r="D200" s="127">
        <f>IF('Indicator Date hidden'!E201="x","x",D$2-'Indicator Date hidden'!E201)</f>
        <v>0</v>
      </c>
      <c r="E200" s="127">
        <f>IF('Indicator Date hidden'!F201="x","x",E$2-'Indicator Date hidden'!F201)</f>
        <v>0</v>
      </c>
      <c r="F200" s="127">
        <f>IF('Indicator Date hidden'!G201="x","x",F$2-'Indicator Date hidden'!G201)</f>
        <v>0</v>
      </c>
      <c r="G200" s="127">
        <f>IF('Indicator Date hidden'!H201="x","x",G$2-'Indicator Date hidden'!H201)</f>
        <v>0</v>
      </c>
      <c r="H200" s="127">
        <f>IF('Indicator Date hidden'!I201="x","x",H$2-'Indicator Date hidden'!I201)</f>
        <v>2</v>
      </c>
      <c r="I200" s="127">
        <f>IF('Indicator Date hidden'!J201="x","x",I$2-'Indicator Date hidden'!J201)</f>
        <v>0</v>
      </c>
      <c r="J200" s="127">
        <f>IF('Indicator Date hidden'!K201="x","x",J$2-'Indicator Date hidden'!K201)</f>
        <v>0</v>
      </c>
      <c r="K200" s="127">
        <f>IF('Indicator Date hidden'!L201="x","x",K$2-'Indicator Date hidden'!L201)</f>
        <v>0</v>
      </c>
      <c r="L200" s="127">
        <f>IF('Indicator Date hidden'!M201="x","x",L$2-'Indicator Date hidden'!M201)</f>
        <v>0</v>
      </c>
      <c r="M200" s="127">
        <f>IF('Indicator Date hidden'!N201="x","x",M$2-'Indicator Date hidden'!N201)</f>
        <v>0</v>
      </c>
      <c r="N200" s="127">
        <f>IF('Indicator Date hidden'!O201="x","x",N$2-'Indicator Date hidden'!O201)</f>
        <v>0</v>
      </c>
      <c r="O200" s="127">
        <f>IF('Indicator Date hidden'!P201="x","x",O$2-'Indicator Date hidden'!P201)</f>
        <v>0</v>
      </c>
      <c r="P200" s="127">
        <f>IF('Indicator Date hidden'!Q201="x","x",P$2-'Indicator Date hidden'!Q201)</f>
        <v>0</v>
      </c>
      <c r="Q200" s="127">
        <f>IF('Indicator Date hidden'!R201="x","x",Q$2-'Indicator Date hidden'!R201)</f>
        <v>0</v>
      </c>
      <c r="R200" s="127">
        <f>IF('Indicator Date hidden'!S201="x","x",R$2-'Indicator Date hidden'!S201)</f>
        <v>0</v>
      </c>
      <c r="S200" s="127">
        <f>IF('Indicator Date hidden'!T201="x","x",S$2-'Indicator Date hidden'!T201)</f>
        <v>0</v>
      </c>
      <c r="T200" s="127">
        <f>IF('Indicator Date hidden'!U201="x","x",T$2-'Indicator Date hidden'!U201)</f>
        <v>0</v>
      </c>
      <c r="U200" s="127">
        <f>IF('Indicator Date hidden'!V201="x","x",U$2-'Indicator Date hidden'!V201)</f>
        <v>0</v>
      </c>
      <c r="V200" s="127">
        <f>IF('Indicator Date hidden'!W201="x","x",V$2-'Indicator Date hidden'!W201)</f>
        <v>0</v>
      </c>
      <c r="W200" s="127">
        <f>IF('Indicator Date hidden'!X201="x","x",W$2-'Indicator Date hidden'!X201)</f>
        <v>0</v>
      </c>
      <c r="X200" s="127">
        <f>IF('Indicator Date hidden'!Y201="x","x",X$2-'Indicator Date hidden'!Y201)</f>
        <v>0</v>
      </c>
      <c r="Y200" s="127">
        <f>IF('Indicator Date hidden'!Z201="x","x",Y$2-'Indicator Date hidden'!Z201)</f>
        <v>0</v>
      </c>
      <c r="Z200" s="127">
        <f>IF('Indicator Date hidden'!AA201="x","x",Z$2-'Indicator Date hidden'!AA201)</f>
        <v>0</v>
      </c>
      <c r="AA200" s="127">
        <f>IF('Indicator Date hidden'!AB201="x","x",AA$2-'Indicator Date hidden'!AB201)</f>
        <v>0</v>
      </c>
      <c r="AB200" s="127">
        <f>IF('Indicator Date hidden'!AC201="x","x",AB$2-'Indicator Date hidden'!AC201)</f>
        <v>0</v>
      </c>
      <c r="AC200" s="127">
        <f>IF('Indicator Date hidden'!AD201="x","x",AC$2-'Indicator Date hidden'!AD201)</f>
        <v>0</v>
      </c>
      <c r="AD200" s="127">
        <f>IF('Indicator Date hidden'!AE201="x","x",AD$2-'Indicator Date hidden'!AE201)</f>
        <v>0</v>
      </c>
      <c r="AE200" s="127">
        <f>IF('Indicator Date hidden'!AF201="x","x",AE$2-'Indicator Date hidden'!AF201)</f>
        <v>0</v>
      </c>
      <c r="AF200" s="127">
        <f>IF('Indicator Date hidden'!AG201="x","x",AF$2-'Indicator Date hidden'!AG201)</f>
        <v>0</v>
      </c>
      <c r="AG200" s="127">
        <f>IF('Indicator Date hidden'!AH201="x","x",AG$2-'Indicator Date hidden'!AH201)</f>
        <v>0</v>
      </c>
      <c r="AH200" s="127">
        <f>IF('Indicator Date hidden'!AI201="x","x",AH$2-'Indicator Date hidden'!AI201)</f>
        <v>0</v>
      </c>
      <c r="AI200" s="127">
        <f>IF('Indicator Date hidden'!AJ201="x","x",AI$2-'Indicator Date hidden'!AJ201)</f>
        <v>0</v>
      </c>
      <c r="AJ200" s="127">
        <f>IF('Indicator Date hidden'!AK201="x","x",AJ$2-'Indicator Date hidden'!AK201)</f>
        <v>0</v>
      </c>
      <c r="AK200" s="127">
        <f>IF('Indicator Date hidden'!AL201="x","x",AK$2-'Indicator Date hidden'!AL201)</f>
        <v>0</v>
      </c>
      <c r="AL200" s="127">
        <f>IF('Indicator Date hidden'!AM201="x","x",AL$2-'Indicator Date hidden'!AM201)</f>
        <v>0</v>
      </c>
      <c r="AM200" s="127">
        <f>IF('Indicator Date hidden'!AN201="x","x",AM$2-'Indicator Date hidden'!AN201)</f>
        <v>0</v>
      </c>
      <c r="AN200" s="127">
        <f>IF('Indicator Date hidden'!AO201="x","x",AN$2-'Indicator Date hidden'!AO201)</f>
        <v>0</v>
      </c>
      <c r="AO200" s="127">
        <f>IF('Indicator Date hidden'!AP201="x","x",AO$2-'Indicator Date hidden'!AP201)</f>
        <v>0</v>
      </c>
      <c r="AP200" s="127">
        <f>IF('Indicator Date hidden'!AQ201="x","x",AP$2-'Indicator Date hidden'!AQ201)</f>
        <v>0</v>
      </c>
      <c r="AQ200" s="127">
        <f>IF('Indicator Date hidden'!AR201="x","x",AQ$2-'Indicator Date hidden'!AR201)</f>
        <v>0</v>
      </c>
      <c r="AR200" s="127">
        <f>IF('Indicator Date hidden'!AS201="x","x",AR$2-'Indicator Date hidden'!AS201)</f>
        <v>0</v>
      </c>
      <c r="AS200" s="127">
        <f>IF('Indicator Date hidden'!AT201="x","x",AS$2-'Indicator Date hidden'!AT201)</f>
        <v>0</v>
      </c>
      <c r="AT200" s="127">
        <f>IF('Indicator Date hidden'!AU201="x","x",AT$2-'Indicator Date hidden'!AU201)</f>
        <v>0</v>
      </c>
      <c r="AU200">
        <f t="shared" si="15"/>
        <v>2</v>
      </c>
      <c r="AV200" s="129">
        <f t="shared" si="16"/>
        <v>5.2631578947368418E-2</v>
      </c>
      <c r="AW200">
        <f t="shared" si="17"/>
        <v>1</v>
      </c>
      <c r="AX200" s="129" t="e">
        <f t="shared" ca="1" si="18"/>
        <v>#NAME?</v>
      </c>
      <c r="AY200" s="130">
        <f t="shared" si="19"/>
        <v>0</v>
      </c>
    </row>
    <row r="201" spans="1:51" ht="15.75" customHeight="1" x14ac:dyDescent="0.25">
      <c r="A201" s="47" t="s">
        <v>515</v>
      </c>
      <c r="B201" s="127">
        <f>IF('Indicator Date hidden'!C202="x","x",B$2-'Indicator Date hidden'!C202)</f>
        <v>0</v>
      </c>
      <c r="C201" s="127">
        <f>IF('Indicator Date hidden'!D202="x","x",C$2-'Indicator Date hidden'!D202)</f>
        <v>0</v>
      </c>
      <c r="D201" s="127">
        <f>IF('Indicator Date hidden'!E202="x","x",D$2-'Indicator Date hidden'!E202)</f>
        <v>0</v>
      </c>
      <c r="E201" s="127">
        <f>IF('Indicator Date hidden'!F202="x","x",E$2-'Indicator Date hidden'!F202)</f>
        <v>0</v>
      </c>
      <c r="F201" s="127">
        <f>IF('Indicator Date hidden'!G202="x","x",F$2-'Indicator Date hidden'!G202)</f>
        <v>0</v>
      </c>
      <c r="G201" s="127">
        <f>IF('Indicator Date hidden'!H202="x","x",G$2-'Indicator Date hidden'!H202)</f>
        <v>0</v>
      </c>
      <c r="H201" s="127">
        <f>IF('Indicator Date hidden'!I202="x","x",H$2-'Indicator Date hidden'!I202)</f>
        <v>2</v>
      </c>
      <c r="I201" s="127">
        <f>IF('Indicator Date hidden'!J202="x","x",I$2-'Indicator Date hidden'!J202)</f>
        <v>0</v>
      </c>
      <c r="J201" s="127">
        <f>IF('Indicator Date hidden'!K202="x","x",J$2-'Indicator Date hidden'!K202)</f>
        <v>0</v>
      </c>
      <c r="K201" s="127">
        <f>IF('Indicator Date hidden'!L202="x","x",K$2-'Indicator Date hidden'!L202)</f>
        <v>0</v>
      </c>
      <c r="L201" s="127">
        <f>IF('Indicator Date hidden'!M202="x","x",L$2-'Indicator Date hidden'!M202)</f>
        <v>0</v>
      </c>
      <c r="M201" s="127">
        <f>IF('Indicator Date hidden'!N202="x","x",M$2-'Indicator Date hidden'!N202)</f>
        <v>0</v>
      </c>
      <c r="N201" s="127">
        <f>IF('Indicator Date hidden'!O202="x","x",N$2-'Indicator Date hidden'!O202)</f>
        <v>0</v>
      </c>
      <c r="O201" s="127">
        <f>IF('Indicator Date hidden'!P202="x","x",O$2-'Indicator Date hidden'!P202)</f>
        <v>0</v>
      </c>
      <c r="P201" s="127">
        <f>IF('Indicator Date hidden'!Q202="x","x",P$2-'Indicator Date hidden'!Q202)</f>
        <v>0</v>
      </c>
      <c r="Q201" s="127">
        <f>IF('Indicator Date hidden'!R202="x","x",Q$2-'Indicator Date hidden'!R202)</f>
        <v>0</v>
      </c>
      <c r="R201" s="127">
        <f>IF('Indicator Date hidden'!S202="x","x",R$2-'Indicator Date hidden'!S202)</f>
        <v>0</v>
      </c>
      <c r="S201" s="127">
        <f>IF('Indicator Date hidden'!T202="x","x",S$2-'Indicator Date hidden'!T202)</f>
        <v>0</v>
      </c>
      <c r="T201" s="127">
        <f>IF('Indicator Date hidden'!U202="x","x",T$2-'Indicator Date hidden'!U202)</f>
        <v>0</v>
      </c>
      <c r="U201" s="127">
        <f>IF('Indicator Date hidden'!V202="x","x",U$2-'Indicator Date hidden'!V202)</f>
        <v>0</v>
      </c>
      <c r="V201" s="127">
        <f>IF('Indicator Date hidden'!W202="x","x",V$2-'Indicator Date hidden'!W202)</f>
        <v>0</v>
      </c>
      <c r="W201" s="127">
        <f>IF('Indicator Date hidden'!X202="x","x",W$2-'Indicator Date hidden'!X202)</f>
        <v>0</v>
      </c>
      <c r="X201" s="127">
        <f>IF('Indicator Date hidden'!Y202="x","x",X$2-'Indicator Date hidden'!Y202)</f>
        <v>0</v>
      </c>
      <c r="Y201" s="127">
        <f>IF('Indicator Date hidden'!Z202="x","x",Y$2-'Indicator Date hidden'!Z202)</f>
        <v>0</v>
      </c>
      <c r="Z201" s="127">
        <f>IF('Indicator Date hidden'!AA202="x","x",Z$2-'Indicator Date hidden'!AA202)</f>
        <v>0</v>
      </c>
      <c r="AA201" s="127">
        <f>IF('Indicator Date hidden'!AB202="x","x",AA$2-'Indicator Date hidden'!AB202)</f>
        <v>0</v>
      </c>
      <c r="AB201" s="127">
        <f>IF('Indicator Date hidden'!AC202="x","x",AB$2-'Indicator Date hidden'!AC202)</f>
        <v>0</v>
      </c>
      <c r="AC201" s="127">
        <f>IF('Indicator Date hidden'!AD202="x","x",AC$2-'Indicator Date hidden'!AD202)</f>
        <v>0</v>
      </c>
      <c r="AD201" s="127">
        <f>IF('Indicator Date hidden'!AE202="x","x",AD$2-'Indicator Date hidden'!AE202)</f>
        <v>0</v>
      </c>
      <c r="AE201" s="127">
        <f>IF('Indicator Date hidden'!AF202="x","x",AE$2-'Indicator Date hidden'!AF202)</f>
        <v>0</v>
      </c>
      <c r="AF201" s="127">
        <f>IF('Indicator Date hidden'!AG202="x","x",AF$2-'Indicator Date hidden'!AG202)</f>
        <v>0</v>
      </c>
      <c r="AG201" s="127">
        <f>IF('Indicator Date hidden'!AH202="x","x",AG$2-'Indicator Date hidden'!AH202)</f>
        <v>0</v>
      </c>
      <c r="AH201" s="127">
        <f>IF('Indicator Date hidden'!AI202="x","x",AH$2-'Indicator Date hidden'!AI202)</f>
        <v>0</v>
      </c>
      <c r="AI201" s="127">
        <f>IF('Indicator Date hidden'!AJ202="x","x",AI$2-'Indicator Date hidden'!AJ202)</f>
        <v>0</v>
      </c>
      <c r="AJ201" s="127">
        <f>IF('Indicator Date hidden'!AK202="x","x",AJ$2-'Indicator Date hidden'!AK202)</f>
        <v>0</v>
      </c>
      <c r="AK201" s="127">
        <f>IF('Indicator Date hidden'!AL202="x","x",AK$2-'Indicator Date hidden'!AL202)</f>
        <v>0</v>
      </c>
      <c r="AL201" s="127">
        <f>IF('Indicator Date hidden'!AM202="x","x",AL$2-'Indicator Date hidden'!AM202)</f>
        <v>0</v>
      </c>
      <c r="AM201" s="127">
        <f>IF('Indicator Date hidden'!AN202="x","x",AM$2-'Indicator Date hidden'!AN202)</f>
        <v>0</v>
      </c>
      <c r="AN201" s="127">
        <f>IF('Indicator Date hidden'!AO202="x","x",AN$2-'Indicator Date hidden'!AO202)</f>
        <v>0</v>
      </c>
      <c r="AO201" s="127">
        <f>IF('Indicator Date hidden'!AP202="x","x",AO$2-'Indicator Date hidden'!AP202)</f>
        <v>0</v>
      </c>
      <c r="AP201" s="127">
        <f>IF('Indicator Date hidden'!AQ202="x","x",AP$2-'Indicator Date hidden'!AQ202)</f>
        <v>0</v>
      </c>
      <c r="AQ201" s="127">
        <f>IF('Indicator Date hidden'!AR202="x","x",AQ$2-'Indicator Date hidden'!AR202)</f>
        <v>0</v>
      </c>
      <c r="AR201" s="127">
        <f>IF('Indicator Date hidden'!AS202="x","x",AR$2-'Indicator Date hidden'!AS202)</f>
        <v>0</v>
      </c>
      <c r="AS201" s="127">
        <f>IF('Indicator Date hidden'!AT202="x","x",AS$2-'Indicator Date hidden'!AT202)</f>
        <v>0</v>
      </c>
      <c r="AT201" s="127">
        <f>IF('Indicator Date hidden'!AU202="x","x",AT$2-'Indicator Date hidden'!AU202)</f>
        <v>0</v>
      </c>
      <c r="AU201">
        <f t="shared" si="15"/>
        <v>2</v>
      </c>
      <c r="AV201" s="129">
        <f t="shared" si="16"/>
        <v>5.2631578947368418E-2</v>
      </c>
      <c r="AW201">
        <f t="shared" si="17"/>
        <v>1</v>
      </c>
      <c r="AX201" s="129" t="e">
        <f t="shared" ca="1" si="18"/>
        <v>#NAME?</v>
      </c>
      <c r="AY201" s="130">
        <f t="shared" si="19"/>
        <v>0</v>
      </c>
    </row>
    <row r="202" spans="1:51" ht="15.75" customHeight="1" x14ac:dyDescent="0.25">
      <c r="A202" s="47" t="s">
        <v>517</v>
      </c>
      <c r="B202" s="127">
        <f>IF('Indicator Date hidden'!C203="x","x",B$2-'Indicator Date hidden'!C203)</f>
        <v>0</v>
      </c>
      <c r="C202" s="127">
        <f>IF('Indicator Date hidden'!D203="x","x",C$2-'Indicator Date hidden'!D203)</f>
        <v>0</v>
      </c>
      <c r="D202" s="127">
        <f>IF('Indicator Date hidden'!E203="x","x",D$2-'Indicator Date hidden'!E203)</f>
        <v>0</v>
      </c>
      <c r="E202" s="127">
        <f>IF('Indicator Date hidden'!F203="x","x",E$2-'Indicator Date hidden'!F203)</f>
        <v>0</v>
      </c>
      <c r="F202" s="127">
        <f>IF('Indicator Date hidden'!G203="x","x",F$2-'Indicator Date hidden'!G203)</f>
        <v>0</v>
      </c>
      <c r="G202" s="127">
        <f>IF('Indicator Date hidden'!H203="x","x",G$2-'Indicator Date hidden'!H203)</f>
        <v>0</v>
      </c>
      <c r="H202" s="127">
        <f>IF('Indicator Date hidden'!I203="x","x",H$2-'Indicator Date hidden'!I203)</f>
        <v>2</v>
      </c>
      <c r="I202" s="127">
        <f>IF('Indicator Date hidden'!J203="x","x",I$2-'Indicator Date hidden'!J203)</f>
        <v>0</v>
      </c>
      <c r="J202" s="127">
        <f>IF('Indicator Date hidden'!K203="x","x",J$2-'Indicator Date hidden'!K203)</f>
        <v>0</v>
      </c>
      <c r="K202" s="127">
        <f>IF('Indicator Date hidden'!L203="x","x",K$2-'Indicator Date hidden'!L203)</f>
        <v>0</v>
      </c>
      <c r="L202" s="127">
        <f>IF('Indicator Date hidden'!M203="x","x",L$2-'Indicator Date hidden'!M203)</f>
        <v>0</v>
      </c>
      <c r="M202" s="127">
        <f>IF('Indicator Date hidden'!N203="x","x",M$2-'Indicator Date hidden'!N203)</f>
        <v>0</v>
      </c>
      <c r="N202" s="127">
        <f>IF('Indicator Date hidden'!O203="x","x",N$2-'Indicator Date hidden'!O203)</f>
        <v>0</v>
      </c>
      <c r="O202" s="127">
        <f>IF('Indicator Date hidden'!P203="x","x",O$2-'Indicator Date hidden'!P203)</f>
        <v>0</v>
      </c>
      <c r="P202" s="127">
        <f>IF('Indicator Date hidden'!Q203="x","x",P$2-'Indicator Date hidden'!Q203)</f>
        <v>0</v>
      </c>
      <c r="Q202" s="127">
        <f>IF('Indicator Date hidden'!R203="x","x",Q$2-'Indicator Date hidden'!R203)</f>
        <v>0</v>
      </c>
      <c r="R202" s="127">
        <f>IF('Indicator Date hidden'!S203="x","x",R$2-'Indicator Date hidden'!S203)</f>
        <v>0</v>
      </c>
      <c r="S202" s="127">
        <f>IF('Indicator Date hidden'!T203="x","x",S$2-'Indicator Date hidden'!T203)</f>
        <v>0</v>
      </c>
      <c r="T202" s="127">
        <f>IF('Indicator Date hidden'!U203="x","x",T$2-'Indicator Date hidden'!U203)</f>
        <v>0</v>
      </c>
      <c r="U202" s="127">
        <f>IF('Indicator Date hidden'!V203="x","x",U$2-'Indicator Date hidden'!V203)</f>
        <v>0</v>
      </c>
      <c r="V202" s="127">
        <f>IF('Indicator Date hidden'!W203="x","x",V$2-'Indicator Date hidden'!W203)</f>
        <v>0</v>
      </c>
      <c r="W202" s="127">
        <f>IF('Indicator Date hidden'!X203="x","x",W$2-'Indicator Date hidden'!X203)</f>
        <v>0</v>
      </c>
      <c r="X202" s="127">
        <f>IF('Indicator Date hidden'!Y203="x","x",X$2-'Indicator Date hidden'!Y203)</f>
        <v>0</v>
      </c>
      <c r="Y202" s="127">
        <f>IF('Indicator Date hidden'!Z203="x","x",Y$2-'Indicator Date hidden'!Z203)</f>
        <v>0</v>
      </c>
      <c r="Z202" s="127">
        <f>IF('Indicator Date hidden'!AA203="x","x",Z$2-'Indicator Date hidden'!AA203)</f>
        <v>0</v>
      </c>
      <c r="AA202" s="127">
        <f>IF('Indicator Date hidden'!AB203="x","x",AA$2-'Indicator Date hidden'!AB203)</f>
        <v>0</v>
      </c>
      <c r="AB202" s="127">
        <f>IF('Indicator Date hidden'!AC203="x","x",AB$2-'Indicator Date hidden'!AC203)</f>
        <v>0</v>
      </c>
      <c r="AC202" s="127">
        <f>IF('Indicator Date hidden'!AD203="x","x",AC$2-'Indicator Date hidden'!AD203)</f>
        <v>0</v>
      </c>
      <c r="AD202" s="127">
        <f>IF('Indicator Date hidden'!AE203="x","x",AD$2-'Indicator Date hidden'!AE203)</f>
        <v>0</v>
      </c>
      <c r="AE202" s="127">
        <f>IF('Indicator Date hidden'!AF203="x","x",AE$2-'Indicator Date hidden'!AF203)</f>
        <v>0</v>
      </c>
      <c r="AF202" s="127">
        <f>IF('Indicator Date hidden'!AG203="x","x",AF$2-'Indicator Date hidden'!AG203)</f>
        <v>0</v>
      </c>
      <c r="AG202" s="127">
        <f>IF('Indicator Date hidden'!AH203="x","x",AG$2-'Indicator Date hidden'!AH203)</f>
        <v>0</v>
      </c>
      <c r="AH202" s="127">
        <f>IF('Indicator Date hidden'!AI203="x","x",AH$2-'Indicator Date hidden'!AI203)</f>
        <v>0</v>
      </c>
      <c r="AI202" s="127">
        <f>IF('Indicator Date hidden'!AJ203="x","x",AI$2-'Indicator Date hidden'!AJ203)</f>
        <v>0</v>
      </c>
      <c r="AJ202" s="127">
        <f>IF('Indicator Date hidden'!AK203="x","x",AJ$2-'Indicator Date hidden'!AK203)</f>
        <v>0</v>
      </c>
      <c r="AK202" s="127">
        <f>IF('Indicator Date hidden'!AL203="x","x",AK$2-'Indicator Date hidden'!AL203)</f>
        <v>0</v>
      </c>
      <c r="AL202" s="127">
        <f>IF('Indicator Date hidden'!AM203="x","x",AL$2-'Indicator Date hidden'!AM203)</f>
        <v>0</v>
      </c>
      <c r="AM202" s="127">
        <f>IF('Indicator Date hidden'!AN203="x","x",AM$2-'Indicator Date hidden'!AN203)</f>
        <v>0</v>
      </c>
      <c r="AN202" s="127">
        <f>IF('Indicator Date hidden'!AO203="x","x",AN$2-'Indicator Date hidden'!AO203)</f>
        <v>0</v>
      </c>
      <c r="AO202" s="127">
        <f>IF('Indicator Date hidden'!AP203="x","x",AO$2-'Indicator Date hidden'!AP203)</f>
        <v>0</v>
      </c>
      <c r="AP202" s="127">
        <f>IF('Indicator Date hidden'!AQ203="x","x",AP$2-'Indicator Date hidden'!AQ203)</f>
        <v>0</v>
      </c>
      <c r="AQ202" s="127">
        <f>IF('Indicator Date hidden'!AR203="x","x",AQ$2-'Indicator Date hidden'!AR203)</f>
        <v>0</v>
      </c>
      <c r="AR202" s="127">
        <f>IF('Indicator Date hidden'!AS203="x","x",AR$2-'Indicator Date hidden'!AS203)</f>
        <v>0</v>
      </c>
      <c r="AS202" s="127">
        <f>IF('Indicator Date hidden'!AT203="x","x",AS$2-'Indicator Date hidden'!AT203)</f>
        <v>0</v>
      </c>
      <c r="AT202" s="127">
        <f>IF('Indicator Date hidden'!AU203="x","x",AT$2-'Indicator Date hidden'!AU203)</f>
        <v>0</v>
      </c>
      <c r="AU202">
        <f t="shared" si="15"/>
        <v>2</v>
      </c>
      <c r="AV202" s="129">
        <f t="shared" si="16"/>
        <v>5.2631578947368418E-2</v>
      </c>
      <c r="AW202">
        <f t="shared" si="17"/>
        <v>1</v>
      </c>
      <c r="AX202" s="129" t="e">
        <f t="shared" ca="1" si="18"/>
        <v>#NAME?</v>
      </c>
      <c r="AY202" s="130">
        <f t="shared" si="19"/>
        <v>0</v>
      </c>
    </row>
    <row r="203" spans="1:51" ht="15.75" customHeight="1" x14ac:dyDescent="0.25">
      <c r="A203" s="47" t="s">
        <v>519</v>
      </c>
      <c r="B203" s="127">
        <f>IF('Indicator Date hidden'!C204="x","x",B$2-'Indicator Date hidden'!C204)</f>
        <v>0</v>
      </c>
      <c r="C203" s="127">
        <f>IF('Indicator Date hidden'!D204="x","x",C$2-'Indicator Date hidden'!D204)</f>
        <v>0</v>
      </c>
      <c r="D203" s="127">
        <f>IF('Indicator Date hidden'!E204="x","x",D$2-'Indicator Date hidden'!E204)</f>
        <v>0</v>
      </c>
      <c r="E203" s="127">
        <f>IF('Indicator Date hidden'!F204="x","x",E$2-'Indicator Date hidden'!F204)</f>
        <v>0</v>
      </c>
      <c r="F203" s="127">
        <f>IF('Indicator Date hidden'!G204="x","x",F$2-'Indicator Date hidden'!G204)</f>
        <v>0</v>
      </c>
      <c r="G203" s="127">
        <f>IF('Indicator Date hidden'!H204="x","x",G$2-'Indicator Date hidden'!H204)</f>
        <v>0</v>
      </c>
      <c r="H203" s="127">
        <f>IF('Indicator Date hidden'!I204="x","x",H$2-'Indicator Date hidden'!I204)</f>
        <v>2</v>
      </c>
      <c r="I203" s="127">
        <f>IF('Indicator Date hidden'!J204="x","x",I$2-'Indicator Date hidden'!J204)</f>
        <v>0</v>
      </c>
      <c r="J203" s="127">
        <f>IF('Indicator Date hidden'!K204="x","x",J$2-'Indicator Date hidden'!K204)</f>
        <v>0</v>
      </c>
      <c r="K203" s="127">
        <f>IF('Indicator Date hidden'!L204="x","x",K$2-'Indicator Date hidden'!L204)</f>
        <v>0</v>
      </c>
      <c r="L203" s="127">
        <f>IF('Indicator Date hidden'!M204="x","x",L$2-'Indicator Date hidden'!M204)</f>
        <v>0</v>
      </c>
      <c r="M203" s="127">
        <f>IF('Indicator Date hidden'!N204="x","x",M$2-'Indicator Date hidden'!N204)</f>
        <v>0</v>
      </c>
      <c r="N203" s="127">
        <f>IF('Indicator Date hidden'!O204="x","x",N$2-'Indicator Date hidden'!O204)</f>
        <v>0</v>
      </c>
      <c r="O203" s="127">
        <f>IF('Indicator Date hidden'!P204="x","x",O$2-'Indicator Date hidden'!P204)</f>
        <v>0</v>
      </c>
      <c r="P203" s="127">
        <f>IF('Indicator Date hidden'!Q204="x","x",P$2-'Indicator Date hidden'!Q204)</f>
        <v>0</v>
      </c>
      <c r="Q203" s="127">
        <f>IF('Indicator Date hidden'!R204="x","x",Q$2-'Indicator Date hidden'!R204)</f>
        <v>0</v>
      </c>
      <c r="R203" s="127">
        <f>IF('Indicator Date hidden'!S204="x","x",R$2-'Indicator Date hidden'!S204)</f>
        <v>0</v>
      </c>
      <c r="S203" s="127">
        <f>IF('Indicator Date hidden'!T204="x","x",S$2-'Indicator Date hidden'!T204)</f>
        <v>0</v>
      </c>
      <c r="T203" s="127">
        <f>IF('Indicator Date hidden'!U204="x","x",T$2-'Indicator Date hidden'!U204)</f>
        <v>0</v>
      </c>
      <c r="U203" s="127">
        <f>IF('Indicator Date hidden'!V204="x","x",U$2-'Indicator Date hidden'!V204)</f>
        <v>0</v>
      </c>
      <c r="V203" s="127">
        <f>IF('Indicator Date hidden'!W204="x","x",V$2-'Indicator Date hidden'!W204)</f>
        <v>0</v>
      </c>
      <c r="W203" s="127">
        <f>IF('Indicator Date hidden'!X204="x","x",W$2-'Indicator Date hidden'!X204)</f>
        <v>0</v>
      </c>
      <c r="X203" s="127">
        <f>IF('Indicator Date hidden'!Y204="x","x",X$2-'Indicator Date hidden'!Y204)</f>
        <v>0</v>
      </c>
      <c r="Y203" s="127">
        <f>IF('Indicator Date hidden'!Z204="x","x",Y$2-'Indicator Date hidden'!Z204)</f>
        <v>0</v>
      </c>
      <c r="Z203" s="127">
        <f>IF('Indicator Date hidden'!AA204="x","x",Z$2-'Indicator Date hidden'!AA204)</f>
        <v>0</v>
      </c>
      <c r="AA203" s="127">
        <f>IF('Indicator Date hidden'!AB204="x","x",AA$2-'Indicator Date hidden'!AB204)</f>
        <v>0</v>
      </c>
      <c r="AB203" s="127">
        <f>IF('Indicator Date hidden'!AC204="x","x",AB$2-'Indicator Date hidden'!AC204)</f>
        <v>0</v>
      </c>
      <c r="AC203" s="127">
        <f>IF('Indicator Date hidden'!AD204="x","x",AC$2-'Indicator Date hidden'!AD204)</f>
        <v>0</v>
      </c>
      <c r="AD203" s="127">
        <f>IF('Indicator Date hidden'!AE204="x","x",AD$2-'Indicator Date hidden'!AE204)</f>
        <v>0</v>
      </c>
      <c r="AE203" s="127">
        <f>IF('Indicator Date hidden'!AF204="x","x",AE$2-'Indicator Date hidden'!AF204)</f>
        <v>0</v>
      </c>
      <c r="AF203" s="127">
        <f>IF('Indicator Date hidden'!AG204="x","x",AF$2-'Indicator Date hidden'!AG204)</f>
        <v>0</v>
      </c>
      <c r="AG203" s="127">
        <f>IF('Indicator Date hidden'!AH204="x","x",AG$2-'Indicator Date hidden'!AH204)</f>
        <v>0</v>
      </c>
      <c r="AH203" s="127">
        <f>IF('Indicator Date hidden'!AI204="x","x",AH$2-'Indicator Date hidden'!AI204)</f>
        <v>0</v>
      </c>
      <c r="AI203" s="127">
        <f>IF('Indicator Date hidden'!AJ204="x","x",AI$2-'Indicator Date hidden'!AJ204)</f>
        <v>0</v>
      </c>
      <c r="AJ203" s="127">
        <f>IF('Indicator Date hidden'!AK204="x","x",AJ$2-'Indicator Date hidden'!AK204)</f>
        <v>0</v>
      </c>
      <c r="AK203" s="127">
        <f>IF('Indicator Date hidden'!AL204="x","x",AK$2-'Indicator Date hidden'!AL204)</f>
        <v>0</v>
      </c>
      <c r="AL203" s="127">
        <f>IF('Indicator Date hidden'!AM204="x","x",AL$2-'Indicator Date hidden'!AM204)</f>
        <v>0</v>
      </c>
      <c r="AM203" s="127">
        <f>IF('Indicator Date hidden'!AN204="x","x",AM$2-'Indicator Date hidden'!AN204)</f>
        <v>0</v>
      </c>
      <c r="AN203" s="127">
        <f>IF('Indicator Date hidden'!AO204="x","x",AN$2-'Indicator Date hidden'!AO204)</f>
        <v>0</v>
      </c>
      <c r="AO203" s="127">
        <f>IF('Indicator Date hidden'!AP204="x","x",AO$2-'Indicator Date hidden'!AP204)</f>
        <v>0</v>
      </c>
      <c r="AP203" s="127">
        <f>IF('Indicator Date hidden'!AQ204="x","x",AP$2-'Indicator Date hidden'!AQ204)</f>
        <v>0</v>
      </c>
      <c r="AQ203" s="127">
        <f>IF('Indicator Date hidden'!AR204="x","x",AQ$2-'Indicator Date hidden'!AR204)</f>
        <v>0</v>
      </c>
      <c r="AR203" s="127">
        <f>IF('Indicator Date hidden'!AS204="x","x",AR$2-'Indicator Date hidden'!AS204)</f>
        <v>0</v>
      </c>
      <c r="AS203" s="127">
        <f>IF('Indicator Date hidden'!AT204="x","x",AS$2-'Indicator Date hidden'!AT204)</f>
        <v>0</v>
      </c>
      <c r="AT203" s="127">
        <f>IF('Indicator Date hidden'!AU204="x","x",AT$2-'Indicator Date hidden'!AU204)</f>
        <v>0</v>
      </c>
      <c r="AU203">
        <f t="shared" si="15"/>
        <v>2</v>
      </c>
      <c r="AV203" s="129">
        <f t="shared" si="16"/>
        <v>5.2631578947368418E-2</v>
      </c>
      <c r="AW203">
        <f t="shared" si="17"/>
        <v>1</v>
      </c>
      <c r="AX203" s="129" t="e">
        <f t="shared" ca="1" si="18"/>
        <v>#NAME?</v>
      </c>
      <c r="AY203" s="130">
        <f t="shared" si="19"/>
        <v>0</v>
      </c>
    </row>
    <row r="204" spans="1:51" ht="15.75" customHeight="1" x14ac:dyDescent="0.25">
      <c r="A204" s="47" t="s">
        <v>520</v>
      </c>
      <c r="B204" s="127">
        <f>IF('Indicator Date hidden'!C205="x","x",B$2-'Indicator Date hidden'!C205)</f>
        <v>0</v>
      </c>
      <c r="C204" s="127">
        <f>IF('Indicator Date hidden'!D205="x","x",C$2-'Indicator Date hidden'!D205)</f>
        <v>0</v>
      </c>
      <c r="D204" s="127">
        <f>IF('Indicator Date hidden'!E205="x","x",D$2-'Indicator Date hidden'!E205)</f>
        <v>0</v>
      </c>
      <c r="E204" s="127">
        <f>IF('Indicator Date hidden'!F205="x","x",E$2-'Indicator Date hidden'!F205)</f>
        <v>0</v>
      </c>
      <c r="F204" s="127">
        <f>IF('Indicator Date hidden'!G205="x","x",F$2-'Indicator Date hidden'!G205)</f>
        <v>0</v>
      </c>
      <c r="G204" s="127">
        <f>IF('Indicator Date hidden'!H205="x","x",G$2-'Indicator Date hidden'!H205)</f>
        <v>0</v>
      </c>
      <c r="H204" s="127">
        <f>IF('Indicator Date hidden'!I205="x","x",H$2-'Indicator Date hidden'!I205)</f>
        <v>2</v>
      </c>
      <c r="I204" s="127">
        <f>IF('Indicator Date hidden'!J205="x","x",I$2-'Indicator Date hidden'!J205)</f>
        <v>0</v>
      </c>
      <c r="J204" s="127">
        <f>IF('Indicator Date hidden'!K205="x","x",J$2-'Indicator Date hidden'!K205)</f>
        <v>0</v>
      </c>
      <c r="K204" s="127">
        <f>IF('Indicator Date hidden'!L205="x","x",K$2-'Indicator Date hidden'!L205)</f>
        <v>0</v>
      </c>
      <c r="L204" s="127">
        <f>IF('Indicator Date hidden'!M205="x","x",L$2-'Indicator Date hidden'!M205)</f>
        <v>0</v>
      </c>
      <c r="M204" s="127">
        <f>IF('Indicator Date hidden'!N205="x","x",M$2-'Indicator Date hidden'!N205)</f>
        <v>0</v>
      </c>
      <c r="N204" s="127">
        <f>IF('Indicator Date hidden'!O205="x","x",N$2-'Indicator Date hidden'!O205)</f>
        <v>0</v>
      </c>
      <c r="O204" s="127">
        <f>IF('Indicator Date hidden'!P205="x","x",O$2-'Indicator Date hidden'!P205)</f>
        <v>0</v>
      </c>
      <c r="P204" s="127">
        <f>IF('Indicator Date hidden'!Q205="x","x",P$2-'Indicator Date hidden'!Q205)</f>
        <v>0</v>
      </c>
      <c r="Q204" s="127">
        <f>IF('Indicator Date hidden'!R205="x","x",Q$2-'Indicator Date hidden'!R205)</f>
        <v>0</v>
      </c>
      <c r="R204" s="127">
        <f>IF('Indicator Date hidden'!S205="x","x",R$2-'Indicator Date hidden'!S205)</f>
        <v>0</v>
      </c>
      <c r="S204" s="127">
        <f>IF('Indicator Date hidden'!T205="x","x",S$2-'Indicator Date hidden'!T205)</f>
        <v>0</v>
      </c>
      <c r="T204" s="127">
        <f>IF('Indicator Date hidden'!U205="x","x",T$2-'Indicator Date hidden'!U205)</f>
        <v>0</v>
      </c>
      <c r="U204" s="127">
        <f>IF('Indicator Date hidden'!V205="x","x",U$2-'Indicator Date hidden'!V205)</f>
        <v>0</v>
      </c>
      <c r="V204" s="127">
        <f>IF('Indicator Date hidden'!W205="x","x",V$2-'Indicator Date hidden'!W205)</f>
        <v>0</v>
      </c>
      <c r="W204" s="127">
        <f>IF('Indicator Date hidden'!X205="x","x",W$2-'Indicator Date hidden'!X205)</f>
        <v>0</v>
      </c>
      <c r="X204" s="127">
        <f>IF('Indicator Date hidden'!Y205="x","x",X$2-'Indicator Date hidden'!Y205)</f>
        <v>0</v>
      </c>
      <c r="Y204" s="127">
        <f>IF('Indicator Date hidden'!Z205="x","x",Y$2-'Indicator Date hidden'!Z205)</f>
        <v>0</v>
      </c>
      <c r="Z204" s="127">
        <f>IF('Indicator Date hidden'!AA205="x","x",Z$2-'Indicator Date hidden'!AA205)</f>
        <v>0</v>
      </c>
      <c r="AA204" s="127">
        <f>IF('Indicator Date hidden'!AB205="x","x",AA$2-'Indicator Date hidden'!AB205)</f>
        <v>0</v>
      </c>
      <c r="AB204" s="127">
        <f>IF('Indicator Date hidden'!AC205="x","x",AB$2-'Indicator Date hidden'!AC205)</f>
        <v>0</v>
      </c>
      <c r="AC204" s="127">
        <f>IF('Indicator Date hidden'!AD205="x","x",AC$2-'Indicator Date hidden'!AD205)</f>
        <v>0</v>
      </c>
      <c r="AD204" s="127">
        <f>IF('Indicator Date hidden'!AE205="x","x",AD$2-'Indicator Date hidden'!AE205)</f>
        <v>0</v>
      </c>
      <c r="AE204" s="127">
        <f>IF('Indicator Date hidden'!AF205="x","x",AE$2-'Indicator Date hidden'!AF205)</f>
        <v>0</v>
      </c>
      <c r="AF204" s="127">
        <f>IF('Indicator Date hidden'!AG205="x","x",AF$2-'Indicator Date hidden'!AG205)</f>
        <v>0</v>
      </c>
      <c r="AG204" s="127">
        <f>IF('Indicator Date hidden'!AH205="x","x",AG$2-'Indicator Date hidden'!AH205)</f>
        <v>0</v>
      </c>
      <c r="AH204" s="127">
        <f>IF('Indicator Date hidden'!AI205="x","x",AH$2-'Indicator Date hidden'!AI205)</f>
        <v>0</v>
      </c>
      <c r="AI204" s="127">
        <f>IF('Indicator Date hidden'!AJ205="x","x",AI$2-'Indicator Date hidden'!AJ205)</f>
        <v>0</v>
      </c>
      <c r="AJ204" s="127">
        <f>IF('Indicator Date hidden'!AK205="x","x",AJ$2-'Indicator Date hidden'!AK205)</f>
        <v>0</v>
      </c>
      <c r="AK204" s="127">
        <f>IF('Indicator Date hidden'!AL205="x","x",AK$2-'Indicator Date hidden'!AL205)</f>
        <v>0</v>
      </c>
      <c r="AL204" s="127">
        <f>IF('Indicator Date hidden'!AM205="x","x",AL$2-'Indicator Date hidden'!AM205)</f>
        <v>0</v>
      </c>
      <c r="AM204" s="127">
        <f>IF('Indicator Date hidden'!AN205="x","x",AM$2-'Indicator Date hidden'!AN205)</f>
        <v>0</v>
      </c>
      <c r="AN204" s="127">
        <f>IF('Indicator Date hidden'!AO205="x","x",AN$2-'Indicator Date hidden'!AO205)</f>
        <v>0</v>
      </c>
      <c r="AO204" s="127">
        <f>IF('Indicator Date hidden'!AP205="x","x",AO$2-'Indicator Date hidden'!AP205)</f>
        <v>0</v>
      </c>
      <c r="AP204" s="127">
        <f>IF('Indicator Date hidden'!AQ205="x","x",AP$2-'Indicator Date hidden'!AQ205)</f>
        <v>0</v>
      </c>
      <c r="AQ204" s="127">
        <f>IF('Indicator Date hidden'!AR205="x","x",AQ$2-'Indicator Date hidden'!AR205)</f>
        <v>0</v>
      </c>
      <c r="AR204" s="127">
        <f>IF('Indicator Date hidden'!AS205="x","x",AR$2-'Indicator Date hidden'!AS205)</f>
        <v>0</v>
      </c>
      <c r="AS204" s="127">
        <f>IF('Indicator Date hidden'!AT205="x","x",AS$2-'Indicator Date hidden'!AT205)</f>
        <v>0</v>
      </c>
      <c r="AT204" s="127">
        <f>IF('Indicator Date hidden'!AU205="x","x",AT$2-'Indicator Date hidden'!AU205)</f>
        <v>0</v>
      </c>
      <c r="AU204">
        <f t="shared" si="15"/>
        <v>2</v>
      </c>
      <c r="AV204" s="129">
        <f t="shared" si="16"/>
        <v>5.2631578947368418E-2</v>
      </c>
      <c r="AW204">
        <f t="shared" si="17"/>
        <v>1</v>
      </c>
      <c r="AX204" s="129" t="e">
        <f t="shared" ca="1" si="18"/>
        <v>#NAME?</v>
      </c>
      <c r="AY204" s="130">
        <f t="shared" si="19"/>
        <v>0</v>
      </c>
    </row>
    <row r="205" spans="1:51" ht="15.75" customHeight="1" x14ac:dyDescent="0.25">
      <c r="A205" s="47" t="s">
        <v>522</v>
      </c>
      <c r="B205" s="127">
        <f>IF('Indicator Date hidden'!C206="x","x",B$2-'Indicator Date hidden'!C206)</f>
        <v>0</v>
      </c>
      <c r="C205" s="127">
        <f>IF('Indicator Date hidden'!D206="x","x",C$2-'Indicator Date hidden'!D206)</f>
        <v>0</v>
      </c>
      <c r="D205" s="127">
        <f>IF('Indicator Date hidden'!E206="x","x",D$2-'Indicator Date hidden'!E206)</f>
        <v>0</v>
      </c>
      <c r="E205" s="127">
        <f>IF('Indicator Date hidden'!F206="x","x",E$2-'Indicator Date hidden'!F206)</f>
        <v>0</v>
      </c>
      <c r="F205" s="127">
        <f>IF('Indicator Date hidden'!G206="x","x",F$2-'Indicator Date hidden'!G206)</f>
        <v>0</v>
      </c>
      <c r="G205" s="127">
        <f>IF('Indicator Date hidden'!H206="x","x",G$2-'Indicator Date hidden'!H206)</f>
        <v>0</v>
      </c>
      <c r="H205" s="127">
        <f>IF('Indicator Date hidden'!I206="x","x",H$2-'Indicator Date hidden'!I206)</f>
        <v>2</v>
      </c>
      <c r="I205" s="127">
        <f>IF('Indicator Date hidden'!J206="x","x",I$2-'Indicator Date hidden'!J206)</f>
        <v>0</v>
      </c>
      <c r="J205" s="127">
        <f>IF('Indicator Date hidden'!K206="x","x",J$2-'Indicator Date hidden'!K206)</f>
        <v>0</v>
      </c>
      <c r="K205" s="127">
        <f>IF('Indicator Date hidden'!L206="x","x",K$2-'Indicator Date hidden'!L206)</f>
        <v>0</v>
      </c>
      <c r="L205" s="127">
        <f>IF('Indicator Date hidden'!M206="x","x",L$2-'Indicator Date hidden'!M206)</f>
        <v>0</v>
      </c>
      <c r="M205" s="127">
        <f>IF('Indicator Date hidden'!N206="x","x",M$2-'Indicator Date hidden'!N206)</f>
        <v>0</v>
      </c>
      <c r="N205" s="127">
        <f>IF('Indicator Date hidden'!O206="x","x",N$2-'Indicator Date hidden'!O206)</f>
        <v>0</v>
      </c>
      <c r="O205" s="127">
        <f>IF('Indicator Date hidden'!P206="x","x",O$2-'Indicator Date hidden'!P206)</f>
        <v>0</v>
      </c>
      <c r="P205" s="127">
        <f>IF('Indicator Date hidden'!Q206="x","x",P$2-'Indicator Date hidden'!Q206)</f>
        <v>0</v>
      </c>
      <c r="Q205" s="127">
        <f>IF('Indicator Date hidden'!R206="x","x",Q$2-'Indicator Date hidden'!R206)</f>
        <v>0</v>
      </c>
      <c r="R205" s="127">
        <f>IF('Indicator Date hidden'!S206="x","x",R$2-'Indicator Date hidden'!S206)</f>
        <v>0</v>
      </c>
      <c r="S205" s="127">
        <f>IF('Indicator Date hidden'!T206="x","x",S$2-'Indicator Date hidden'!T206)</f>
        <v>0</v>
      </c>
      <c r="T205" s="127">
        <f>IF('Indicator Date hidden'!U206="x","x",T$2-'Indicator Date hidden'!U206)</f>
        <v>0</v>
      </c>
      <c r="U205" s="127">
        <f>IF('Indicator Date hidden'!V206="x","x",U$2-'Indicator Date hidden'!V206)</f>
        <v>0</v>
      </c>
      <c r="V205" s="127">
        <f>IF('Indicator Date hidden'!W206="x","x",V$2-'Indicator Date hidden'!W206)</f>
        <v>0</v>
      </c>
      <c r="W205" s="127">
        <f>IF('Indicator Date hidden'!X206="x","x",W$2-'Indicator Date hidden'!X206)</f>
        <v>0</v>
      </c>
      <c r="X205" s="127">
        <f>IF('Indicator Date hidden'!Y206="x","x",X$2-'Indicator Date hidden'!Y206)</f>
        <v>0</v>
      </c>
      <c r="Y205" s="127">
        <f>IF('Indicator Date hidden'!Z206="x","x",Y$2-'Indicator Date hidden'!Z206)</f>
        <v>0</v>
      </c>
      <c r="Z205" s="127">
        <f>IF('Indicator Date hidden'!AA206="x","x",Z$2-'Indicator Date hidden'!AA206)</f>
        <v>0</v>
      </c>
      <c r="AA205" s="127">
        <f>IF('Indicator Date hidden'!AB206="x","x",AA$2-'Indicator Date hidden'!AB206)</f>
        <v>0</v>
      </c>
      <c r="AB205" s="127">
        <f>IF('Indicator Date hidden'!AC206="x","x",AB$2-'Indicator Date hidden'!AC206)</f>
        <v>0</v>
      </c>
      <c r="AC205" s="127">
        <f>IF('Indicator Date hidden'!AD206="x","x",AC$2-'Indicator Date hidden'!AD206)</f>
        <v>0</v>
      </c>
      <c r="AD205" s="127">
        <f>IF('Indicator Date hidden'!AE206="x","x",AD$2-'Indicator Date hidden'!AE206)</f>
        <v>0</v>
      </c>
      <c r="AE205" s="127">
        <f>IF('Indicator Date hidden'!AF206="x","x",AE$2-'Indicator Date hidden'!AF206)</f>
        <v>0</v>
      </c>
      <c r="AF205" s="127">
        <f>IF('Indicator Date hidden'!AG206="x","x",AF$2-'Indicator Date hidden'!AG206)</f>
        <v>0</v>
      </c>
      <c r="AG205" s="127">
        <f>IF('Indicator Date hidden'!AH206="x","x",AG$2-'Indicator Date hidden'!AH206)</f>
        <v>0</v>
      </c>
      <c r="AH205" s="127">
        <f>IF('Indicator Date hidden'!AI206="x","x",AH$2-'Indicator Date hidden'!AI206)</f>
        <v>0</v>
      </c>
      <c r="AI205" s="127">
        <f>IF('Indicator Date hidden'!AJ206="x","x",AI$2-'Indicator Date hidden'!AJ206)</f>
        <v>0</v>
      </c>
      <c r="AJ205" s="127">
        <f>IF('Indicator Date hidden'!AK206="x","x",AJ$2-'Indicator Date hidden'!AK206)</f>
        <v>0</v>
      </c>
      <c r="AK205" s="127">
        <f>IF('Indicator Date hidden'!AL206="x","x",AK$2-'Indicator Date hidden'!AL206)</f>
        <v>0</v>
      </c>
      <c r="AL205" s="127">
        <f>IF('Indicator Date hidden'!AM206="x","x",AL$2-'Indicator Date hidden'!AM206)</f>
        <v>0</v>
      </c>
      <c r="AM205" s="127">
        <f>IF('Indicator Date hidden'!AN206="x","x",AM$2-'Indicator Date hidden'!AN206)</f>
        <v>0</v>
      </c>
      <c r="AN205" s="127">
        <f>IF('Indicator Date hidden'!AO206="x","x",AN$2-'Indicator Date hidden'!AO206)</f>
        <v>0</v>
      </c>
      <c r="AO205" s="127">
        <f>IF('Indicator Date hidden'!AP206="x","x",AO$2-'Indicator Date hidden'!AP206)</f>
        <v>0</v>
      </c>
      <c r="AP205" s="127">
        <f>IF('Indicator Date hidden'!AQ206="x","x",AP$2-'Indicator Date hidden'!AQ206)</f>
        <v>0</v>
      </c>
      <c r="AQ205" s="127">
        <f>IF('Indicator Date hidden'!AR206="x","x",AQ$2-'Indicator Date hidden'!AR206)</f>
        <v>0</v>
      </c>
      <c r="AR205" s="127">
        <f>IF('Indicator Date hidden'!AS206="x","x",AR$2-'Indicator Date hidden'!AS206)</f>
        <v>0</v>
      </c>
      <c r="AS205" s="127">
        <f>IF('Indicator Date hidden'!AT206="x","x",AS$2-'Indicator Date hidden'!AT206)</f>
        <v>0</v>
      </c>
      <c r="AT205" s="127">
        <f>IF('Indicator Date hidden'!AU206="x","x",AT$2-'Indicator Date hidden'!AU206)</f>
        <v>0</v>
      </c>
      <c r="AU205">
        <f t="shared" si="15"/>
        <v>2</v>
      </c>
      <c r="AV205" s="129">
        <f t="shared" si="16"/>
        <v>5.2631578947368418E-2</v>
      </c>
      <c r="AW205">
        <f t="shared" si="17"/>
        <v>1</v>
      </c>
      <c r="AX205" s="129" t="e">
        <f t="shared" ca="1" si="18"/>
        <v>#NAME?</v>
      </c>
      <c r="AY205" s="130">
        <f t="shared" si="19"/>
        <v>0</v>
      </c>
    </row>
    <row r="206" spans="1:51" ht="15.75" customHeight="1" x14ac:dyDescent="0.25">
      <c r="A206" s="47" t="s">
        <v>524</v>
      </c>
      <c r="B206" s="127">
        <f>IF('Indicator Date hidden'!C207="x","x",B$2-'Indicator Date hidden'!C207)</f>
        <v>0</v>
      </c>
      <c r="C206" s="127">
        <f>IF('Indicator Date hidden'!D207="x","x",C$2-'Indicator Date hidden'!D207)</f>
        <v>0</v>
      </c>
      <c r="D206" s="127">
        <f>IF('Indicator Date hidden'!E207="x","x",D$2-'Indicator Date hidden'!E207)</f>
        <v>0</v>
      </c>
      <c r="E206" s="127">
        <f>IF('Indicator Date hidden'!F207="x","x",E$2-'Indicator Date hidden'!F207)</f>
        <v>0</v>
      </c>
      <c r="F206" s="127">
        <f>IF('Indicator Date hidden'!G207="x","x",F$2-'Indicator Date hidden'!G207)</f>
        <v>0</v>
      </c>
      <c r="G206" s="127">
        <f>IF('Indicator Date hidden'!H207="x","x",G$2-'Indicator Date hidden'!H207)</f>
        <v>0</v>
      </c>
      <c r="H206" s="127">
        <f>IF('Indicator Date hidden'!I207="x","x",H$2-'Indicator Date hidden'!I207)</f>
        <v>2</v>
      </c>
      <c r="I206" s="127">
        <f>IF('Indicator Date hidden'!J207="x","x",I$2-'Indicator Date hidden'!J207)</f>
        <v>0</v>
      </c>
      <c r="J206" s="127">
        <f>IF('Indicator Date hidden'!K207="x","x",J$2-'Indicator Date hidden'!K207)</f>
        <v>0</v>
      </c>
      <c r="K206" s="127">
        <f>IF('Indicator Date hidden'!L207="x","x",K$2-'Indicator Date hidden'!L207)</f>
        <v>0</v>
      </c>
      <c r="L206" s="127">
        <f>IF('Indicator Date hidden'!M207="x","x",L$2-'Indicator Date hidden'!M207)</f>
        <v>0</v>
      </c>
      <c r="M206" s="127">
        <f>IF('Indicator Date hidden'!N207="x","x",M$2-'Indicator Date hidden'!N207)</f>
        <v>0</v>
      </c>
      <c r="N206" s="127">
        <f>IF('Indicator Date hidden'!O207="x","x",N$2-'Indicator Date hidden'!O207)</f>
        <v>0</v>
      </c>
      <c r="O206" s="127">
        <f>IF('Indicator Date hidden'!P207="x","x",O$2-'Indicator Date hidden'!P207)</f>
        <v>0</v>
      </c>
      <c r="P206" s="127">
        <f>IF('Indicator Date hidden'!Q207="x","x",P$2-'Indicator Date hidden'!Q207)</f>
        <v>0</v>
      </c>
      <c r="Q206" s="127">
        <f>IF('Indicator Date hidden'!R207="x","x",Q$2-'Indicator Date hidden'!R207)</f>
        <v>0</v>
      </c>
      <c r="R206" s="127">
        <f>IF('Indicator Date hidden'!S207="x","x",R$2-'Indicator Date hidden'!S207)</f>
        <v>0</v>
      </c>
      <c r="S206" s="127">
        <f>IF('Indicator Date hidden'!T207="x","x",S$2-'Indicator Date hidden'!T207)</f>
        <v>0</v>
      </c>
      <c r="T206" s="127">
        <f>IF('Indicator Date hidden'!U207="x","x",T$2-'Indicator Date hidden'!U207)</f>
        <v>0</v>
      </c>
      <c r="U206" s="127">
        <f>IF('Indicator Date hidden'!V207="x","x",U$2-'Indicator Date hidden'!V207)</f>
        <v>0</v>
      </c>
      <c r="V206" s="127">
        <f>IF('Indicator Date hidden'!W207="x","x",V$2-'Indicator Date hidden'!W207)</f>
        <v>0</v>
      </c>
      <c r="W206" s="127">
        <f>IF('Indicator Date hidden'!X207="x","x",W$2-'Indicator Date hidden'!X207)</f>
        <v>0</v>
      </c>
      <c r="X206" s="127">
        <f>IF('Indicator Date hidden'!Y207="x","x",X$2-'Indicator Date hidden'!Y207)</f>
        <v>0</v>
      </c>
      <c r="Y206" s="127">
        <f>IF('Indicator Date hidden'!Z207="x","x",Y$2-'Indicator Date hidden'!Z207)</f>
        <v>0</v>
      </c>
      <c r="Z206" s="127">
        <f>IF('Indicator Date hidden'!AA207="x","x",Z$2-'Indicator Date hidden'!AA207)</f>
        <v>0</v>
      </c>
      <c r="AA206" s="127">
        <f>IF('Indicator Date hidden'!AB207="x","x",AA$2-'Indicator Date hidden'!AB207)</f>
        <v>0</v>
      </c>
      <c r="AB206" s="127">
        <f>IF('Indicator Date hidden'!AC207="x","x",AB$2-'Indicator Date hidden'!AC207)</f>
        <v>0</v>
      </c>
      <c r="AC206" s="127">
        <f>IF('Indicator Date hidden'!AD207="x","x",AC$2-'Indicator Date hidden'!AD207)</f>
        <v>0</v>
      </c>
      <c r="AD206" s="127">
        <f>IF('Indicator Date hidden'!AE207="x","x",AD$2-'Indicator Date hidden'!AE207)</f>
        <v>0</v>
      </c>
      <c r="AE206" s="127">
        <f>IF('Indicator Date hidden'!AF207="x","x",AE$2-'Indicator Date hidden'!AF207)</f>
        <v>0</v>
      </c>
      <c r="AF206" s="127">
        <f>IF('Indicator Date hidden'!AG207="x","x",AF$2-'Indicator Date hidden'!AG207)</f>
        <v>0</v>
      </c>
      <c r="AG206" s="127">
        <f>IF('Indicator Date hidden'!AH207="x","x",AG$2-'Indicator Date hidden'!AH207)</f>
        <v>0</v>
      </c>
      <c r="AH206" s="127">
        <f>IF('Indicator Date hidden'!AI207="x","x",AH$2-'Indicator Date hidden'!AI207)</f>
        <v>0</v>
      </c>
      <c r="AI206" s="127">
        <f>IF('Indicator Date hidden'!AJ207="x","x",AI$2-'Indicator Date hidden'!AJ207)</f>
        <v>0</v>
      </c>
      <c r="AJ206" s="127">
        <f>IF('Indicator Date hidden'!AK207="x","x",AJ$2-'Indicator Date hidden'!AK207)</f>
        <v>0</v>
      </c>
      <c r="AK206" s="127">
        <f>IF('Indicator Date hidden'!AL207="x","x",AK$2-'Indicator Date hidden'!AL207)</f>
        <v>0</v>
      </c>
      <c r="AL206" s="127">
        <f>IF('Indicator Date hidden'!AM207="x","x",AL$2-'Indicator Date hidden'!AM207)</f>
        <v>0</v>
      </c>
      <c r="AM206" s="127">
        <f>IF('Indicator Date hidden'!AN207="x","x",AM$2-'Indicator Date hidden'!AN207)</f>
        <v>0</v>
      </c>
      <c r="AN206" s="127">
        <f>IF('Indicator Date hidden'!AO207="x","x",AN$2-'Indicator Date hidden'!AO207)</f>
        <v>0</v>
      </c>
      <c r="AO206" s="127">
        <f>IF('Indicator Date hidden'!AP207="x","x",AO$2-'Indicator Date hidden'!AP207)</f>
        <v>0</v>
      </c>
      <c r="AP206" s="127">
        <f>IF('Indicator Date hidden'!AQ207="x","x",AP$2-'Indicator Date hidden'!AQ207)</f>
        <v>0</v>
      </c>
      <c r="AQ206" s="127">
        <f>IF('Indicator Date hidden'!AR207="x","x",AQ$2-'Indicator Date hidden'!AR207)</f>
        <v>0</v>
      </c>
      <c r="AR206" s="127">
        <f>IF('Indicator Date hidden'!AS207="x","x",AR$2-'Indicator Date hidden'!AS207)</f>
        <v>0</v>
      </c>
      <c r="AS206" s="127">
        <f>IF('Indicator Date hidden'!AT207="x","x",AS$2-'Indicator Date hidden'!AT207)</f>
        <v>0</v>
      </c>
      <c r="AT206" s="127">
        <f>IF('Indicator Date hidden'!AU207="x","x",AT$2-'Indicator Date hidden'!AU207)</f>
        <v>0</v>
      </c>
      <c r="AU206">
        <f t="shared" si="15"/>
        <v>2</v>
      </c>
      <c r="AV206" s="129">
        <f t="shared" si="16"/>
        <v>5.2631578947368418E-2</v>
      </c>
      <c r="AW206">
        <f t="shared" si="17"/>
        <v>1</v>
      </c>
      <c r="AX206" s="129" t="e">
        <f t="shared" ca="1" si="18"/>
        <v>#NAME?</v>
      </c>
      <c r="AY206" s="130">
        <f t="shared" si="19"/>
        <v>0</v>
      </c>
    </row>
    <row r="207" spans="1:51" ht="15.75" customHeight="1" x14ac:dyDescent="0.25">
      <c r="A207" s="47" t="s">
        <v>527</v>
      </c>
      <c r="B207" s="127">
        <f>IF('Indicator Date hidden'!C208="x","x",B$2-'Indicator Date hidden'!C208)</f>
        <v>0</v>
      </c>
      <c r="C207" s="127">
        <f>IF('Indicator Date hidden'!D208="x","x",C$2-'Indicator Date hidden'!D208)</f>
        <v>0</v>
      </c>
      <c r="D207" s="127">
        <f>IF('Indicator Date hidden'!E208="x","x",D$2-'Indicator Date hidden'!E208)</f>
        <v>0</v>
      </c>
      <c r="E207" s="127">
        <f>IF('Indicator Date hidden'!F208="x","x",E$2-'Indicator Date hidden'!F208)</f>
        <v>0</v>
      </c>
      <c r="F207" s="127">
        <f>IF('Indicator Date hidden'!G208="x","x",F$2-'Indicator Date hidden'!G208)</f>
        <v>0</v>
      </c>
      <c r="G207" s="127">
        <f>IF('Indicator Date hidden'!H208="x","x",G$2-'Indicator Date hidden'!H208)</f>
        <v>0</v>
      </c>
      <c r="H207" s="127">
        <f>IF('Indicator Date hidden'!I208="x","x",H$2-'Indicator Date hidden'!I208)</f>
        <v>2</v>
      </c>
      <c r="I207" s="127">
        <f>IF('Indicator Date hidden'!J208="x","x",I$2-'Indicator Date hidden'!J208)</f>
        <v>0</v>
      </c>
      <c r="J207" s="127">
        <f>IF('Indicator Date hidden'!K208="x","x",J$2-'Indicator Date hidden'!K208)</f>
        <v>0</v>
      </c>
      <c r="K207" s="127">
        <f>IF('Indicator Date hidden'!L208="x","x",K$2-'Indicator Date hidden'!L208)</f>
        <v>0</v>
      </c>
      <c r="L207" s="127">
        <f>IF('Indicator Date hidden'!M208="x","x",L$2-'Indicator Date hidden'!M208)</f>
        <v>0</v>
      </c>
      <c r="M207" s="127">
        <f>IF('Indicator Date hidden'!N208="x","x",M$2-'Indicator Date hidden'!N208)</f>
        <v>0</v>
      </c>
      <c r="N207" s="127">
        <f>IF('Indicator Date hidden'!O208="x","x",N$2-'Indicator Date hidden'!O208)</f>
        <v>0</v>
      </c>
      <c r="O207" s="127">
        <f>IF('Indicator Date hidden'!P208="x","x",O$2-'Indicator Date hidden'!P208)</f>
        <v>0</v>
      </c>
      <c r="P207" s="127">
        <f>IF('Indicator Date hidden'!Q208="x","x",P$2-'Indicator Date hidden'!Q208)</f>
        <v>0</v>
      </c>
      <c r="Q207" s="127">
        <f>IF('Indicator Date hidden'!R208="x","x",Q$2-'Indicator Date hidden'!R208)</f>
        <v>0</v>
      </c>
      <c r="R207" s="127">
        <f>IF('Indicator Date hidden'!S208="x","x",R$2-'Indicator Date hidden'!S208)</f>
        <v>0</v>
      </c>
      <c r="S207" s="127">
        <f>IF('Indicator Date hidden'!T208="x","x",S$2-'Indicator Date hidden'!T208)</f>
        <v>0</v>
      </c>
      <c r="T207" s="127">
        <f>IF('Indicator Date hidden'!U208="x","x",T$2-'Indicator Date hidden'!U208)</f>
        <v>0</v>
      </c>
      <c r="U207" s="127">
        <f>IF('Indicator Date hidden'!V208="x","x",U$2-'Indicator Date hidden'!V208)</f>
        <v>0</v>
      </c>
      <c r="V207" s="127">
        <f>IF('Indicator Date hidden'!W208="x","x",V$2-'Indicator Date hidden'!W208)</f>
        <v>0</v>
      </c>
      <c r="W207" s="127">
        <f>IF('Indicator Date hidden'!X208="x","x",W$2-'Indicator Date hidden'!X208)</f>
        <v>0</v>
      </c>
      <c r="X207" s="127">
        <f>IF('Indicator Date hidden'!Y208="x","x",X$2-'Indicator Date hidden'!Y208)</f>
        <v>0</v>
      </c>
      <c r="Y207" s="127">
        <f>IF('Indicator Date hidden'!Z208="x","x",Y$2-'Indicator Date hidden'!Z208)</f>
        <v>0</v>
      </c>
      <c r="Z207" s="127">
        <f>IF('Indicator Date hidden'!AA208="x","x",Z$2-'Indicator Date hidden'!AA208)</f>
        <v>0</v>
      </c>
      <c r="AA207" s="127">
        <f>IF('Indicator Date hidden'!AB208="x","x",AA$2-'Indicator Date hidden'!AB208)</f>
        <v>0</v>
      </c>
      <c r="AB207" s="127">
        <f>IF('Indicator Date hidden'!AC208="x","x",AB$2-'Indicator Date hidden'!AC208)</f>
        <v>0</v>
      </c>
      <c r="AC207" s="127">
        <f>IF('Indicator Date hidden'!AD208="x","x",AC$2-'Indicator Date hidden'!AD208)</f>
        <v>0</v>
      </c>
      <c r="AD207" s="127">
        <f>IF('Indicator Date hidden'!AE208="x","x",AD$2-'Indicator Date hidden'!AE208)</f>
        <v>0</v>
      </c>
      <c r="AE207" s="127">
        <f>IF('Indicator Date hidden'!AF208="x","x",AE$2-'Indicator Date hidden'!AF208)</f>
        <v>0</v>
      </c>
      <c r="AF207" s="127">
        <f>IF('Indicator Date hidden'!AG208="x","x",AF$2-'Indicator Date hidden'!AG208)</f>
        <v>0</v>
      </c>
      <c r="AG207" s="127">
        <f>IF('Indicator Date hidden'!AH208="x","x",AG$2-'Indicator Date hidden'!AH208)</f>
        <v>0</v>
      </c>
      <c r="AH207" s="127">
        <f>IF('Indicator Date hidden'!AI208="x","x",AH$2-'Indicator Date hidden'!AI208)</f>
        <v>0</v>
      </c>
      <c r="AI207" s="127">
        <f>IF('Indicator Date hidden'!AJ208="x","x",AI$2-'Indicator Date hidden'!AJ208)</f>
        <v>0</v>
      </c>
      <c r="AJ207" s="127">
        <f>IF('Indicator Date hidden'!AK208="x","x",AJ$2-'Indicator Date hidden'!AK208)</f>
        <v>0</v>
      </c>
      <c r="AK207" s="127">
        <f>IF('Indicator Date hidden'!AL208="x","x",AK$2-'Indicator Date hidden'!AL208)</f>
        <v>0</v>
      </c>
      <c r="AL207" s="127">
        <f>IF('Indicator Date hidden'!AM208="x","x",AL$2-'Indicator Date hidden'!AM208)</f>
        <v>0</v>
      </c>
      <c r="AM207" s="127">
        <f>IF('Indicator Date hidden'!AN208="x","x",AM$2-'Indicator Date hidden'!AN208)</f>
        <v>0</v>
      </c>
      <c r="AN207" s="127">
        <f>IF('Indicator Date hidden'!AO208="x","x",AN$2-'Indicator Date hidden'!AO208)</f>
        <v>0</v>
      </c>
      <c r="AO207" s="127">
        <f>IF('Indicator Date hidden'!AP208="x","x",AO$2-'Indicator Date hidden'!AP208)</f>
        <v>0</v>
      </c>
      <c r="AP207" s="127">
        <f>IF('Indicator Date hidden'!AQ208="x","x",AP$2-'Indicator Date hidden'!AQ208)</f>
        <v>0</v>
      </c>
      <c r="AQ207" s="127">
        <f>IF('Indicator Date hidden'!AR208="x","x",AQ$2-'Indicator Date hidden'!AR208)</f>
        <v>0</v>
      </c>
      <c r="AR207" s="127">
        <f>IF('Indicator Date hidden'!AS208="x","x",AR$2-'Indicator Date hidden'!AS208)</f>
        <v>0</v>
      </c>
      <c r="AS207" s="127">
        <f>IF('Indicator Date hidden'!AT208="x","x",AS$2-'Indicator Date hidden'!AT208)</f>
        <v>0</v>
      </c>
      <c r="AT207" s="127">
        <f>IF('Indicator Date hidden'!AU208="x","x",AT$2-'Indicator Date hidden'!AU208)</f>
        <v>0</v>
      </c>
      <c r="AU207">
        <f t="shared" si="15"/>
        <v>2</v>
      </c>
      <c r="AV207" s="129">
        <f t="shared" si="16"/>
        <v>5.2631578947368418E-2</v>
      </c>
      <c r="AW207">
        <f t="shared" si="17"/>
        <v>1</v>
      </c>
      <c r="AX207" s="129" t="e">
        <f t="shared" ca="1" si="18"/>
        <v>#NAME?</v>
      </c>
      <c r="AY207" s="130">
        <f t="shared" si="19"/>
        <v>0</v>
      </c>
    </row>
    <row r="208" spans="1:51" ht="15.75" customHeight="1" x14ac:dyDescent="0.25">
      <c r="A208" s="47" t="s">
        <v>529</v>
      </c>
      <c r="B208" s="127">
        <f>IF('Indicator Date hidden'!C209="x","x",B$2-'Indicator Date hidden'!C209)</f>
        <v>0</v>
      </c>
      <c r="C208" s="127">
        <f>IF('Indicator Date hidden'!D209="x","x",C$2-'Indicator Date hidden'!D209)</f>
        <v>0</v>
      </c>
      <c r="D208" s="127">
        <f>IF('Indicator Date hidden'!E209="x","x",D$2-'Indicator Date hidden'!E209)</f>
        <v>0</v>
      </c>
      <c r="E208" s="127">
        <f>IF('Indicator Date hidden'!F209="x","x",E$2-'Indicator Date hidden'!F209)</f>
        <v>0</v>
      </c>
      <c r="F208" s="127">
        <f>IF('Indicator Date hidden'!G209="x","x",F$2-'Indicator Date hidden'!G209)</f>
        <v>0</v>
      </c>
      <c r="G208" s="127">
        <f>IF('Indicator Date hidden'!H209="x","x",G$2-'Indicator Date hidden'!H209)</f>
        <v>0</v>
      </c>
      <c r="H208" s="127">
        <f>IF('Indicator Date hidden'!I209="x","x",H$2-'Indicator Date hidden'!I209)</f>
        <v>2</v>
      </c>
      <c r="I208" s="127">
        <f>IF('Indicator Date hidden'!J209="x","x",I$2-'Indicator Date hidden'!J209)</f>
        <v>0</v>
      </c>
      <c r="J208" s="127">
        <f>IF('Indicator Date hidden'!K209="x","x",J$2-'Indicator Date hidden'!K209)</f>
        <v>0</v>
      </c>
      <c r="K208" s="127">
        <f>IF('Indicator Date hidden'!L209="x","x",K$2-'Indicator Date hidden'!L209)</f>
        <v>0</v>
      </c>
      <c r="L208" s="127">
        <f>IF('Indicator Date hidden'!M209="x","x",L$2-'Indicator Date hidden'!M209)</f>
        <v>0</v>
      </c>
      <c r="M208" s="127">
        <f>IF('Indicator Date hidden'!N209="x","x",M$2-'Indicator Date hidden'!N209)</f>
        <v>0</v>
      </c>
      <c r="N208" s="127">
        <f>IF('Indicator Date hidden'!O209="x","x",N$2-'Indicator Date hidden'!O209)</f>
        <v>0</v>
      </c>
      <c r="O208" s="127">
        <f>IF('Indicator Date hidden'!P209="x","x",O$2-'Indicator Date hidden'!P209)</f>
        <v>0</v>
      </c>
      <c r="P208" s="127">
        <f>IF('Indicator Date hidden'!Q209="x","x",P$2-'Indicator Date hidden'!Q209)</f>
        <v>0</v>
      </c>
      <c r="Q208" s="127">
        <f>IF('Indicator Date hidden'!R209="x","x",Q$2-'Indicator Date hidden'!R209)</f>
        <v>0</v>
      </c>
      <c r="R208" s="127">
        <f>IF('Indicator Date hidden'!S209="x","x",R$2-'Indicator Date hidden'!S209)</f>
        <v>0</v>
      </c>
      <c r="S208" s="127">
        <f>IF('Indicator Date hidden'!T209="x","x",S$2-'Indicator Date hidden'!T209)</f>
        <v>0</v>
      </c>
      <c r="T208" s="127">
        <f>IF('Indicator Date hidden'!U209="x","x",T$2-'Indicator Date hidden'!U209)</f>
        <v>0</v>
      </c>
      <c r="U208" s="127">
        <f>IF('Indicator Date hidden'!V209="x","x",U$2-'Indicator Date hidden'!V209)</f>
        <v>0</v>
      </c>
      <c r="V208" s="127">
        <f>IF('Indicator Date hidden'!W209="x","x",V$2-'Indicator Date hidden'!W209)</f>
        <v>0</v>
      </c>
      <c r="W208" s="127">
        <f>IF('Indicator Date hidden'!X209="x","x",W$2-'Indicator Date hidden'!X209)</f>
        <v>0</v>
      </c>
      <c r="X208" s="127">
        <f>IF('Indicator Date hidden'!Y209="x","x",X$2-'Indicator Date hidden'!Y209)</f>
        <v>0</v>
      </c>
      <c r="Y208" s="127">
        <f>IF('Indicator Date hidden'!Z209="x","x",Y$2-'Indicator Date hidden'!Z209)</f>
        <v>0</v>
      </c>
      <c r="Z208" s="127">
        <f>IF('Indicator Date hidden'!AA209="x","x",Z$2-'Indicator Date hidden'!AA209)</f>
        <v>0</v>
      </c>
      <c r="AA208" s="127">
        <f>IF('Indicator Date hidden'!AB209="x","x",AA$2-'Indicator Date hidden'!AB209)</f>
        <v>0</v>
      </c>
      <c r="AB208" s="127">
        <f>IF('Indicator Date hidden'!AC209="x","x",AB$2-'Indicator Date hidden'!AC209)</f>
        <v>0</v>
      </c>
      <c r="AC208" s="127">
        <f>IF('Indicator Date hidden'!AD209="x","x",AC$2-'Indicator Date hidden'!AD209)</f>
        <v>0</v>
      </c>
      <c r="AD208" s="127">
        <f>IF('Indicator Date hidden'!AE209="x","x",AD$2-'Indicator Date hidden'!AE209)</f>
        <v>0</v>
      </c>
      <c r="AE208" s="127">
        <f>IF('Indicator Date hidden'!AF209="x","x",AE$2-'Indicator Date hidden'!AF209)</f>
        <v>0</v>
      </c>
      <c r="AF208" s="127">
        <f>IF('Indicator Date hidden'!AG209="x","x",AF$2-'Indicator Date hidden'!AG209)</f>
        <v>0</v>
      </c>
      <c r="AG208" s="127">
        <f>IF('Indicator Date hidden'!AH209="x","x",AG$2-'Indicator Date hidden'!AH209)</f>
        <v>0</v>
      </c>
      <c r="AH208" s="127">
        <f>IF('Indicator Date hidden'!AI209="x","x",AH$2-'Indicator Date hidden'!AI209)</f>
        <v>0</v>
      </c>
      <c r="AI208" s="127">
        <f>IF('Indicator Date hidden'!AJ209="x","x",AI$2-'Indicator Date hidden'!AJ209)</f>
        <v>0</v>
      </c>
      <c r="AJ208" s="127">
        <f>IF('Indicator Date hidden'!AK209="x","x",AJ$2-'Indicator Date hidden'!AK209)</f>
        <v>0</v>
      </c>
      <c r="AK208" s="127">
        <f>IF('Indicator Date hidden'!AL209="x","x",AK$2-'Indicator Date hidden'!AL209)</f>
        <v>0</v>
      </c>
      <c r="AL208" s="127">
        <f>IF('Indicator Date hidden'!AM209="x","x",AL$2-'Indicator Date hidden'!AM209)</f>
        <v>0</v>
      </c>
      <c r="AM208" s="127">
        <f>IF('Indicator Date hidden'!AN209="x","x",AM$2-'Indicator Date hidden'!AN209)</f>
        <v>0</v>
      </c>
      <c r="AN208" s="127">
        <f>IF('Indicator Date hidden'!AO209="x","x",AN$2-'Indicator Date hidden'!AO209)</f>
        <v>0</v>
      </c>
      <c r="AO208" s="127">
        <f>IF('Indicator Date hidden'!AP209="x","x",AO$2-'Indicator Date hidden'!AP209)</f>
        <v>0</v>
      </c>
      <c r="AP208" s="127">
        <f>IF('Indicator Date hidden'!AQ209="x","x",AP$2-'Indicator Date hidden'!AQ209)</f>
        <v>0</v>
      </c>
      <c r="AQ208" s="127">
        <f>IF('Indicator Date hidden'!AR209="x","x",AQ$2-'Indicator Date hidden'!AR209)</f>
        <v>0</v>
      </c>
      <c r="AR208" s="127">
        <f>IF('Indicator Date hidden'!AS209="x","x",AR$2-'Indicator Date hidden'!AS209)</f>
        <v>0</v>
      </c>
      <c r="AS208" s="127">
        <f>IF('Indicator Date hidden'!AT209="x","x",AS$2-'Indicator Date hidden'!AT209)</f>
        <v>0</v>
      </c>
      <c r="AT208" s="127">
        <f>IF('Indicator Date hidden'!AU209="x","x",AT$2-'Indicator Date hidden'!AU209)</f>
        <v>0</v>
      </c>
      <c r="AU208">
        <f t="shared" si="15"/>
        <v>2</v>
      </c>
      <c r="AV208" s="129">
        <f t="shared" si="16"/>
        <v>5.2631578947368418E-2</v>
      </c>
      <c r="AW208">
        <f t="shared" si="17"/>
        <v>1</v>
      </c>
      <c r="AX208" s="129" t="e">
        <f t="shared" ca="1" si="18"/>
        <v>#NAME?</v>
      </c>
      <c r="AY208" s="130">
        <f t="shared" si="19"/>
        <v>0</v>
      </c>
    </row>
    <row r="209" spans="1:51" ht="15.75" customHeight="1" x14ac:dyDescent="0.25">
      <c r="A209" s="47" t="s">
        <v>531</v>
      </c>
      <c r="B209" s="127">
        <f>IF('Indicator Date hidden'!C210="x","x",B$2-'Indicator Date hidden'!C210)</f>
        <v>0</v>
      </c>
      <c r="C209" s="127">
        <f>IF('Indicator Date hidden'!D210="x","x",C$2-'Indicator Date hidden'!D210)</f>
        <v>0</v>
      </c>
      <c r="D209" s="127">
        <f>IF('Indicator Date hidden'!E210="x","x",D$2-'Indicator Date hidden'!E210)</f>
        <v>0</v>
      </c>
      <c r="E209" s="127">
        <f>IF('Indicator Date hidden'!F210="x","x",E$2-'Indicator Date hidden'!F210)</f>
        <v>0</v>
      </c>
      <c r="F209" s="127">
        <f>IF('Indicator Date hidden'!G210="x","x",F$2-'Indicator Date hidden'!G210)</f>
        <v>0</v>
      </c>
      <c r="G209" s="127">
        <f>IF('Indicator Date hidden'!H210="x","x",G$2-'Indicator Date hidden'!H210)</f>
        <v>0</v>
      </c>
      <c r="H209" s="127">
        <f>IF('Indicator Date hidden'!I210="x","x",H$2-'Indicator Date hidden'!I210)</f>
        <v>2</v>
      </c>
      <c r="I209" s="127">
        <f>IF('Indicator Date hidden'!J210="x","x",I$2-'Indicator Date hidden'!J210)</f>
        <v>0</v>
      </c>
      <c r="J209" s="127">
        <f>IF('Indicator Date hidden'!K210="x","x",J$2-'Indicator Date hidden'!K210)</f>
        <v>0</v>
      </c>
      <c r="K209" s="127">
        <f>IF('Indicator Date hidden'!L210="x","x",K$2-'Indicator Date hidden'!L210)</f>
        <v>0</v>
      </c>
      <c r="L209" s="127">
        <f>IF('Indicator Date hidden'!M210="x","x",L$2-'Indicator Date hidden'!M210)</f>
        <v>0</v>
      </c>
      <c r="M209" s="127">
        <f>IF('Indicator Date hidden'!N210="x","x",M$2-'Indicator Date hidden'!N210)</f>
        <v>0</v>
      </c>
      <c r="N209" s="127">
        <f>IF('Indicator Date hidden'!O210="x","x",N$2-'Indicator Date hidden'!O210)</f>
        <v>0</v>
      </c>
      <c r="O209" s="127">
        <f>IF('Indicator Date hidden'!P210="x","x",O$2-'Indicator Date hidden'!P210)</f>
        <v>0</v>
      </c>
      <c r="P209" s="127">
        <f>IF('Indicator Date hidden'!Q210="x","x",P$2-'Indicator Date hidden'!Q210)</f>
        <v>0</v>
      </c>
      <c r="Q209" s="127">
        <f>IF('Indicator Date hidden'!R210="x","x",Q$2-'Indicator Date hidden'!R210)</f>
        <v>0</v>
      </c>
      <c r="R209" s="127">
        <f>IF('Indicator Date hidden'!S210="x","x",R$2-'Indicator Date hidden'!S210)</f>
        <v>0</v>
      </c>
      <c r="S209" s="127">
        <f>IF('Indicator Date hidden'!T210="x","x",S$2-'Indicator Date hidden'!T210)</f>
        <v>0</v>
      </c>
      <c r="T209" s="127">
        <f>IF('Indicator Date hidden'!U210="x","x",T$2-'Indicator Date hidden'!U210)</f>
        <v>0</v>
      </c>
      <c r="U209" s="127">
        <f>IF('Indicator Date hidden'!V210="x","x",U$2-'Indicator Date hidden'!V210)</f>
        <v>0</v>
      </c>
      <c r="V209" s="127">
        <f>IF('Indicator Date hidden'!W210="x","x",V$2-'Indicator Date hidden'!W210)</f>
        <v>0</v>
      </c>
      <c r="W209" s="127">
        <f>IF('Indicator Date hidden'!X210="x","x",W$2-'Indicator Date hidden'!X210)</f>
        <v>0</v>
      </c>
      <c r="X209" s="127">
        <f>IF('Indicator Date hidden'!Y210="x","x",X$2-'Indicator Date hidden'!Y210)</f>
        <v>0</v>
      </c>
      <c r="Y209" s="127">
        <f>IF('Indicator Date hidden'!Z210="x","x",Y$2-'Indicator Date hidden'!Z210)</f>
        <v>0</v>
      </c>
      <c r="Z209" s="127">
        <f>IF('Indicator Date hidden'!AA210="x","x",Z$2-'Indicator Date hidden'!AA210)</f>
        <v>0</v>
      </c>
      <c r="AA209" s="127">
        <f>IF('Indicator Date hidden'!AB210="x","x",AA$2-'Indicator Date hidden'!AB210)</f>
        <v>0</v>
      </c>
      <c r="AB209" s="127">
        <f>IF('Indicator Date hidden'!AC210="x","x",AB$2-'Indicator Date hidden'!AC210)</f>
        <v>0</v>
      </c>
      <c r="AC209" s="127">
        <f>IF('Indicator Date hidden'!AD210="x","x",AC$2-'Indicator Date hidden'!AD210)</f>
        <v>0</v>
      </c>
      <c r="AD209" s="127">
        <f>IF('Indicator Date hidden'!AE210="x","x",AD$2-'Indicator Date hidden'!AE210)</f>
        <v>0</v>
      </c>
      <c r="AE209" s="127">
        <f>IF('Indicator Date hidden'!AF210="x","x",AE$2-'Indicator Date hidden'!AF210)</f>
        <v>0</v>
      </c>
      <c r="AF209" s="127">
        <f>IF('Indicator Date hidden'!AG210="x","x",AF$2-'Indicator Date hidden'!AG210)</f>
        <v>0</v>
      </c>
      <c r="AG209" s="127">
        <f>IF('Indicator Date hidden'!AH210="x","x",AG$2-'Indicator Date hidden'!AH210)</f>
        <v>0</v>
      </c>
      <c r="AH209" s="127">
        <f>IF('Indicator Date hidden'!AI210="x","x",AH$2-'Indicator Date hidden'!AI210)</f>
        <v>0</v>
      </c>
      <c r="AI209" s="127">
        <f>IF('Indicator Date hidden'!AJ210="x","x",AI$2-'Indicator Date hidden'!AJ210)</f>
        <v>0</v>
      </c>
      <c r="AJ209" s="127">
        <f>IF('Indicator Date hidden'!AK210="x","x",AJ$2-'Indicator Date hidden'!AK210)</f>
        <v>0</v>
      </c>
      <c r="AK209" s="127">
        <f>IF('Indicator Date hidden'!AL210="x","x",AK$2-'Indicator Date hidden'!AL210)</f>
        <v>0</v>
      </c>
      <c r="AL209" s="127">
        <f>IF('Indicator Date hidden'!AM210="x","x",AL$2-'Indicator Date hidden'!AM210)</f>
        <v>0</v>
      </c>
      <c r="AM209" s="127">
        <f>IF('Indicator Date hidden'!AN210="x","x",AM$2-'Indicator Date hidden'!AN210)</f>
        <v>0</v>
      </c>
      <c r="AN209" s="127">
        <f>IF('Indicator Date hidden'!AO210="x","x",AN$2-'Indicator Date hidden'!AO210)</f>
        <v>0</v>
      </c>
      <c r="AO209" s="127">
        <f>IF('Indicator Date hidden'!AP210="x","x",AO$2-'Indicator Date hidden'!AP210)</f>
        <v>0</v>
      </c>
      <c r="AP209" s="127">
        <f>IF('Indicator Date hidden'!AQ210="x","x",AP$2-'Indicator Date hidden'!AQ210)</f>
        <v>0</v>
      </c>
      <c r="AQ209" s="127">
        <f>IF('Indicator Date hidden'!AR210="x","x",AQ$2-'Indicator Date hidden'!AR210)</f>
        <v>0</v>
      </c>
      <c r="AR209" s="127">
        <f>IF('Indicator Date hidden'!AS210="x","x",AR$2-'Indicator Date hidden'!AS210)</f>
        <v>0</v>
      </c>
      <c r="AS209" s="127">
        <f>IF('Indicator Date hidden'!AT210="x","x",AS$2-'Indicator Date hidden'!AT210)</f>
        <v>0</v>
      </c>
      <c r="AT209" s="127">
        <f>IF('Indicator Date hidden'!AU210="x","x",AT$2-'Indicator Date hidden'!AU210)</f>
        <v>0</v>
      </c>
      <c r="AU209">
        <f t="shared" si="15"/>
        <v>2</v>
      </c>
      <c r="AV209" s="129">
        <f t="shared" si="16"/>
        <v>5.2631578947368418E-2</v>
      </c>
      <c r="AW209">
        <f t="shared" si="17"/>
        <v>1</v>
      </c>
      <c r="AX209" s="129" t="e">
        <f t="shared" ca="1" si="18"/>
        <v>#NAME?</v>
      </c>
      <c r="AY209" s="130">
        <f t="shared" si="19"/>
        <v>0</v>
      </c>
    </row>
    <row r="210" spans="1:51" ht="15.75" customHeight="1" x14ac:dyDescent="0.25">
      <c r="A210" s="47" t="s">
        <v>533</v>
      </c>
      <c r="B210" s="127">
        <f>IF('Indicator Date hidden'!C211="x","x",B$2-'Indicator Date hidden'!C211)</f>
        <v>0</v>
      </c>
      <c r="C210" s="127">
        <f>IF('Indicator Date hidden'!D211="x","x",C$2-'Indicator Date hidden'!D211)</f>
        <v>0</v>
      </c>
      <c r="D210" s="127">
        <f>IF('Indicator Date hidden'!E211="x","x",D$2-'Indicator Date hidden'!E211)</f>
        <v>0</v>
      </c>
      <c r="E210" s="127">
        <f>IF('Indicator Date hidden'!F211="x","x",E$2-'Indicator Date hidden'!F211)</f>
        <v>0</v>
      </c>
      <c r="F210" s="127">
        <f>IF('Indicator Date hidden'!G211="x","x",F$2-'Indicator Date hidden'!G211)</f>
        <v>0</v>
      </c>
      <c r="G210" s="127">
        <f>IF('Indicator Date hidden'!H211="x","x",G$2-'Indicator Date hidden'!H211)</f>
        <v>0</v>
      </c>
      <c r="H210" s="127">
        <f>IF('Indicator Date hidden'!I211="x","x",H$2-'Indicator Date hidden'!I211)</f>
        <v>2</v>
      </c>
      <c r="I210" s="127">
        <f>IF('Indicator Date hidden'!J211="x","x",I$2-'Indicator Date hidden'!J211)</f>
        <v>0</v>
      </c>
      <c r="J210" s="127">
        <f>IF('Indicator Date hidden'!K211="x","x",J$2-'Indicator Date hidden'!K211)</f>
        <v>0</v>
      </c>
      <c r="K210" s="127">
        <f>IF('Indicator Date hidden'!L211="x","x",K$2-'Indicator Date hidden'!L211)</f>
        <v>0</v>
      </c>
      <c r="L210" s="127">
        <f>IF('Indicator Date hidden'!M211="x","x",L$2-'Indicator Date hidden'!M211)</f>
        <v>0</v>
      </c>
      <c r="M210" s="127">
        <f>IF('Indicator Date hidden'!N211="x","x",M$2-'Indicator Date hidden'!N211)</f>
        <v>0</v>
      </c>
      <c r="N210" s="127">
        <f>IF('Indicator Date hidden'!O211="x","x",N$2-'Indicator Date hidden'!O211)</f>
        <v>0</v>
      </c>
      <c r="O210" s="127">
        <f>IF('Indicator Date hidden'!P211="x","x",O$2-'Indicator Date hidden'!P211)</f>
        <v>0</v>
      </c>
      <c r="P210" s="127">
        <f>IF('Indicator Date hidden'!Q211="x","x",P$2-'Indicator Date hidden'!Q211)</f>
        <v>0</v>
      </c>
      <c r="Q210" s="127">
        <f>IF('Indicator Date hidden'!R211="x","x",Q$2-'Indicator Date hidden'!R211)</f>
        <v>0</v>
      </c>
      <c r="R210" s="127">
        <f>IF('Indicator Date hidden'!S211="x","x",R$2-'Indicator Date hidden'!S211)</f>
        <v>0</v>
      </c>
      <c r="S210" s="127">
        <f>IF('Indicator Date hidden'!T211="x","x",S$2-'Indicator Date hidden'!T211)</f>
        <v>0</v>
      </c>
      <c r="T210" s="127">
        <f>IF('Indicator Date hidden'!U211="x","x",T$2-'Indicator Date hidden'!U211)</f>
        <v>0</v>
      </c>
      <c r="U210" s="127">
        <f>IF('Indicator Date hidden'!V211="x","x",U$2-'Indicator Date hidden'!V211)</f>
        <v>0</v>
      </c>
      <c r="V210" s="127">
        <f>IF('Indicator Date hidden'!W211="x","x",V$2-'Indicator Date hidden'!W211)</f>
        <v>0</v>
      </c>
      <c r="W210" s="127">
        <f>IF('Indicator Date hidden'!X211="x","x",W$2-'Indicator Date hidden'!X211)</f>
        <v>0</v>
      </c>
      <c r="X210" s="127">
        <f>IF('Indicator Date hidden'!Y211="x","x",X$2-'Indicator Date hidden'!Y211)</f>
        <v>0</v>
      </c>
      <c r="Y210" s="127">
        <f>IF('Indicator Date hidden'!Z211="x","x",Y$2-'Indicator Date hidden'!Z211)</f>
        <v>0</v>
      </c>
      <c r="Z210" s="127">
        <f>IF('Indicator Date hidden'!AA211="x","x",Z$2-'Indicator Date hidden'!AA211)</f>
        <v>0</v>
      </c>
      <c r="AA210" s="127">
        <f>IF('Indicator Date hidden'!AB211="x","x",AA$2-'Indicator Date hidden'!AB211)</f>
        <v>0</v>
      </c>
      <c r="AB210" s="127">
        <f>IF('Indicator Date hidden'!AC211="x","x",AB$2-'Indicator Date hidden'!AC211)</f>
        <v>0</v>
      </c>
      <c r="AC210" s="127">
        <f>IF('Indicator Date hidden'!AD211="x","x",AC$2-'Indicator Date hidden'!AD211)</f>
        <v>0</v>
      </c>
      <c r="AD210" s="127">
        <f>IF('Indicator Date hidden'!AE211="x","x",AD$2-'Indicator Date hidden'!AE211)</f>
        <v>0</v>
      </c>
      <c r="AE210" s="127">
        <f>IF('Indicator Date hidden'!AF211="x","x",AE$2-'Indicator Date hidden'!AF211)</f>
        <v>0</v>
      </c>
      <c r="AF210" s="127">
        <f>IF('Indicator Date hidden'!AG211="x","x",AF$2-'Indicator Date hidden'!AG211)</f>
        <v>0</v>
      </c>
      <c r="AG210" s="127">
        <f>IF('Indicator Date hidden'!AH211="x","x",AG$2-'Indicator Date hidden'!AH211)</f>
        <v>0</v>
      </c>
      <c r="AH210" s="127">
        <f>IF('Indicator Date hidden'!AI211="x","x",AH$2-'Indicator Date hidden'!AI211)</f>
        <v>0</v>
      </c>
      <c r="AI210" s="127">
        <f>IF('Indicator Date hidden'!AJ211="x","x",AI$2-'Indicator Date hidden'!AJ211)</f>
        <v>0</v>
      </c>
      <c r="AJ210" s="127">
        <f>IF('Indicator Date hidden'!AK211="x","x",AJ$2-'Indicator Date hidden'!AK211)</f>
        <v>0</v>
      </c>
      <c r="AK210" s="127">
        <f>IF('Indicator Date hidden'!AL211="x","x",AK$2-'Indicator Date hidden'!AL211)</f>
        <v>0</v>
      </c>
      <c r="AL210" s="127">
        <f>IF('Indicator Date hidden'!AM211="x","x",AL$2-'Indicator Date hidden'!AM211)</f>
        <v>0</v>
      </c>
      <c r="AM210" s="127">
        <f>IF('Indicator Date hidden'!AN211="x","x",AM$2-'Indicator Date hidden'!AN211)</f>
        <v>0</v>
      </c>
      <c r="AN210" s="127">
        <f>IF('Indicator Date hidden'!AO211="x","x",AN$2-'Indicator Date hidden'!AO211)</f>
        <v>0</v>
      </c>
      <c r="AO210" s="127">
        <f>IF('Indicator Date hidden'!AP211="x","x",AO$2-'Indicator Date hidden'!AP211)</f>
        <v>0</v>
      </c>
      <c r="AP210" s="127">
        <f>IF('Indicator Date hidden'!AQ211="x","x",AP$2-'Indicator Date hidden'!AQ211)</f>
        <v>0</v>
      </c>
      <c r="AQ210" s="127">
        <f>IF('Indicator Date hidden'!AR211="x","x",AQ$2-'Indicator Date hidden'!AR211)</f>
        <v>0</v>
      </c>
      <c r="AR210" s="127">
        <f>IF('Indicator Date hidden'!AS211="x","x",AR$2-'Indicator Date hidden'!AS211)</f>
        <v>0</v>
      </c>
      <c r="AS210" s="127">
        <f>IF('Indicator Date hidden'!AT211="x","x",AS$2-'Indicator Date hidden'!AT211)</f>
        <v>0</v>
      </c>
      <c r="AT210" s="127">
        <f>IF('Indicator Date hidden'!AU211="x","x",AT$2-'Indicator Date hidden'!AU211)</f>
        <v>0</v>
      </c>
      <c r="AU210">
        <f t="shared" si="15"/>
        <v>2</v>
      </c>
      <c r="AV210" s="129">
        <f t="shared" si="16"/>
        <v>5.2631578947368418E-2</v>
      </c>
      <c r="AW210">
        <f t="shared" si="17"/>
        <v>1</v>
      </c>
      <c r="AX210" s="129" t="e">
        <f t="shared" ca="1" si="18"/>
        <v>#NAME?</v>
      </c>
      <c r="AY210" s="130">
        <f t="shared" si="19"/>
        <v>0</v>
      </c>
    </row>
    <row r="211" spans="1:51" ht="15.75" customHeight="1" x14ac:dyDescent="0.25">
      <c r="A211" s="47" t="s">
        <v>535</v>
      </c>
      <c r="B211" s="127">
        <f>IF('Indicator Date hidden'!C212="x","x",B$2-'Indicator Date hidden'!C212)</f>
        <v>0</v>
      </c>
      <c r="C211" s="127">
        <f>IF('Indicator Date hidden'!D212="x","x",C$2-'Indicator Date hidden'!D212)</f>
        <v>0</v>
      </c>
      <c r="D211" s="127">
        <f>IF('Indicator Date hidden'!E212="x","x",D$2-'Indicator Date hidden'!E212)</f>
        <v>0</v>
      </c>
      <c r="E211" s="127">
        <f>IF('Indicator Date hidden'!F212="x","x",E$2-'Indicator Date hidden'!F212)</f>
        <v>0</v>
      </c>
      <c r="F211" s="127">
        <f>IF('Indicator Date hidden'!G212="x","x",F$2-'Indicator Date hidden'!G212)</f>
        <v>0</v>
      </c>
      <c r="G211" s="127">
        <f>IF('Indicator Date hidden'!H212="x","x",G$2-'Indicator Date hidden'!H212)</f>
        <v>0</v>
      </c>
      <c r="H211" s="127">
        <f>IF('Indicator Date hidden'!I212="x","x",H$2-'Indicator Date hidden'!I212)</f>
        <v>2</v>
      </c>
      <c r="I211" s="127">
        <f>IF('Indicator Date hidden'!J212="x","x",I$2-'Indicator Date hidden'!J212)</f>
        <v>0</v>
      </c>
      <c r="J211" s="127">
        <f>IF('Indicator Date hidden'!K212="x","x",J$2-'Indicator Date hidden'!K212)</f>
        <v>0</v>
      </c>
      <c r="K211" s="127">
        <f>IF('Indicator Date hidden'!L212="x","x",K$2-'Indicator Date hidden'!L212)</f>
        <v>0</v>
      </c>
      <c r="L211" s="127">
        <f>IF('Indicator Date hidden'!M212="x","x",L$2-'Indicator Date hidden'!M212)</f>
        <v>0</v>
      </c>
      <c r="M211" s="127">
        <f>IF('Indicator Date hidden'!N212="x","x",M$2-'Indicator Date hidden'!N212)</f>
        <v>0</v>
      </c>
      <c r="N211" s="127">
        <f>IF('Indicator Date hidden'!O212="x","x",N$2-'Indicator Date hidden'!O212)</f>
        <v>0</v>
      </c>
      <c r="O211" s="127">
        <f>IF('Indicator Date hidden'!P212="x","x",O$2-'Indicator Date hidden'!P212)</f>
        <v>0</v>
      </c>
      <c r="P211" s="127">
        <f>IF('Indicator Date hidden'!Q212="x","x",P$2-'Indicator Date hidden'!Q212)</f>
        <v>0</v>
      </c>
      <c r="Q211" s="127">
        <f>IF('Indicator Date hidden'!R212="x","x",Q$2-'Indicator Date hidden'!R212)</f>
        <v>0</v>
      </c>
      <c r="R211" s="127">
        <f>IF('Indicator Date hidden'!S212="x","x",R$2-'Indicator Date hidden'!S212)</f>
        <v>0</v>
      </c>
      <c r="S211" s="127">
        <f>IF('Indicator Date hidden'!T212="x","x",S$2-'Indicator Date hidden'!T212)</f>
        <v>0</v>
      </c>
      <c r="T211" s="127">
        <f>IF('Indicator Date hidden'!U212="x","x",T$2-'Indicator Date hidden'!U212)</f>
        <v>0</v>
      </c>
      <c r="U211" s="127">
        <f>IF('Indicator Date hidden'!V212="x","x",U$2-'Indicator Date hidden'!V212)</f>
        <v>0</v>
      </c>
      <c r="V211" s="127">
        <f>IF('Indicator Date hidden'!W212="x","x",V$2-'Indicator Date hidden'!W212)</f>
        <v>0</v>
      </c>
      <c r="W211" s="127">
        <f>IF('Indicator Date hidden'!X212="x","x",W$2-'Indicator Date hidden'!X212)</f>
        <v>0</v>
      </c>
      <c r="X211" s="127">
        <f>IF('Indicator Date hidden'!Y212="x","x",X$2-'Indicator Date hidden'!Y212)</f>
        <v>0</v>
      </c>
      <c r="Y211" s="127">
        <f>IF('Indicator Date hidden'!Z212="x","x",Y$2-'Indicator Date hidden'!Z212)</f>
        <v>0</v>
      </c>
      <c r="Z211" s="127">
        <f>IF('Indicator Date hidden'!AA212="x","x",Z$2-'Indicator Date hidden'!AA212)</f>
        <v>0</v>
      </c>
      <c r="AA211" s="127">
        <f>IF('Indicator Date hidden'!AB212="x","x",AA$2-'Indicator Date hidden'!AB212)</f>
        <v>0</v>
      </c>
      <c r="AB211" s="127">
        <f>IF('Indicator Date hidden'!AC212="x","x",AB$2-'Indicator Date hidden'!AC212)</f>
        <v>0</v>
      </c>
      <c r="AC211" s="127">
        <f>IF('Indicator Date hidden'!AD212="x","x",AC$2-'Indicator Date hidden'!AD212)</f>
        <v>0</v>
      </c>
      <c r="AD211" s="127">
        <f>IF('Indicator Date hidden'!AE212="x","x",AD$2-'Indicator Date hidden'!AE212)</f>
        <v>0</v>
      </c>
      <c r="AE211" s="127">
        <f>IF('Indicator Date hidden'!AF212="x","x",AE$2-'Indicator Date hidden'!AF212)</f>
        <v>0</v>
      </c>
      <c r="AF211" s="127">
        <f>IF('Indicator Date hidden'!AG212="x","x",AF$2-'Indicator Date hidden'!AG212)</f>
        <v>0</v>
      </c>
      <c r="AG211" s="127">
        <f>IF('Indicator Date hidden'!AH212="x","x",AG$2-'Indicator Date hidden'!AH212)</f>
        <v>0</v>
      </c>
      <c r="AH211" s="127">
        <f>IF('Indicator Date hidden'!AI212="x","x",AH$2-'Indicator Date hidden'!AI212)</f>
        <v>0</v>
      </c>
      <c r="AI211" s="127">
        <f>IF('Indicator Date hidden'!AJ212="x","x",AI$2-'Indicator Date hidden'!AJ212)</f>
        <v>0</v>
      </c>
      <c r="AJ211" s="127">
        <f>IF('Indicator Date hidden'!AK212="x","x",AJ$2-'Indicator Date hidden'!AK212)</f>
        <v>0</v>
      </c>
      <c r="AK211" s="127">
        <f>IF('Indicator Date hidden'!AL212="x","x",AK$2-'Indicator Date hidden'!AL212)</f>
        <v>0</v>
      </c>
      <c r="AL211" s="127">
        <f>IF('Indicator Date hidden'!AM212="x","x",AL$2-'Indicator Date hidden'!AM212)</f>
        <v>0</v>
      </c>
      <c r="AM211" s="127">
        <f>IF('Indicator Date hidden'!AN212="x","x",AM$2-'Indicator Date hidden'!AN212)</f>
        <v>0</v>
      </c>
      <c r="AN211" s="127">
        <f>IF('Indicator Date hidden'!AO212="x","x",AN$2-'Indicator Date hidden'!AO212)</f>
        <v>0</v>
      </c>
      <c r="AO211" s="127">
        <f>IF('Indicator Date hidden'!AP212="x","x",AO$2-'Indicator Date hidden'!AP212)</f>
        <v>0</v>
      </c>
      <c r="AP211" s="127">
        <f>IF('Indicator Date hidden'!AQ212="x","x",AP$2-'Indicator Date hidden'!AQ212)</f>
        <v>0</v>
      </c>
      <c r="AQ211" s="127">
        <f>IF('Indicator Date hidden'!AR212="x","x",AQ$2-'Indicator Date hidden'!AR212)</f>
        <v>0</v>
      </c>
      <c r="AR211" s="127">
        <f>IF('Indicator Date hidden'!AS212="x","x",AR$2-'Indicator Date hidden'!AS212)</f>
        <v>0</v>
      </c>
      <c r="AS211" s="127">
        <f>IF('Indicator Date hidden'!AT212="x","x",AS$2-'Indicator Date hidden'!AT212)</f>
        <v>0</v>
      </c>
      <c r="AT211" s="127">
        <f>IF('Indicator Date hidden'!AU212="x","x",AT$2-'Indicator Date hidden'!AU212)</f>
        <v>0</v>
      </c>
      <c r="AU211">
        <f t="shared" si="15"/>
        <v>2</v>
      </c>
      <c r="AV211" s="129">
        <f t="shared" si="16"/>
        <v>5.2631578947368418E-2</v>
      </c>
      <c r="AW211">
        <f t="shared" si="17"/>
        <v>1</v>
      </c>
      <c r="AX211" s="129" t="e">
        <f t="shared" ca="1" si="18"/>
        <v>#NAME?</v>
      </c>
      <c r="AY211" s="130">
        <f t="shared" si="19"/>
        <v>0</v>
      </c>
    </row>
    <row r="212" spans="1:51" ht="15.75" customHeight="1" x14ac:dyDescent="0.25">
      <c r="A212" s="47" t="s">
        <v>537</v>
      </c>
      <c r="B212" s="127">
        <f>IF('Indicator Date hidden'!C213="x","x",B$2-'Indicator Date hidden'!C213)</f>
        <v>0</v>
      </c>
      <c r="C212" s="127">
        <f>IF('Indicator Date hidden'!D213="x","x",C$2-'Indicator Date hidden'!D213)</f>
        <v>0</v>
      </c>
      <c r="D212" s="127">
        <f>IF('Indicator Date hidden'!E213="x","x",D$2-'Indicator Date hidden'!E213)</f>
        <v>0</v>
      </c>
      <c r="E212" s="127">
        <f>IF('Indicator Date hidden'!F213="x","x",E$2-'Indicator Date hidden'!F213)</f>
        <v>0</v>
      </c>
      <c r="F212" s="127">
        <f>IF('Indicator Date hidden'!G213="x","x",F$2-'Indicator Date hidden'!G213)</f>
        <v>0</v>
      </c>
      <c r="G212" s="127">
        <f>IF('Indicator Date hidden'!H213="x","x",G$2-'Indicator Date hidden'!H213)</f>
        <v>0</v>
      </c>
      <c r="H212" s="127">
        <f>IF('Indicator Date hidden'!I213="x","x",H$2-'Indicator Date hidden'!I213)</f>
        <v>2</v>
      </c>
      <c r="I212" s="127">
        <f>IF('Indicator Date hidden'!J213="x","x",I$2-'Indicator Date hidden'!J213)</f>
        <v>0</v>
      </c>
      <c r="J212" s="127">
        <f>IF('Indicator Date hidden'!K213="x","x",J$2-'Indicator Date hidden'!K213)</f>
        <v>0</v>
      </c>
      <c r="K212" s="127">
        <f>IF('Indicator Date hidden'!L213="x","x",K$2-'Indicator Date hidden'!L213)</f>
        <v>0</v>
      </c>
      <c r="L212" s="127">
        <f>IF('Indicator Date hidden'!M213="x","x",L$2-'Indicator Date hidden'!M213)</f>
        <v>0</v>
      </c>
      <c r="M212" s="127">
        <f>IF('Indicator Date hidden'!N213="x","x",M$2-'Indicator Date hidden'!N213)</f>
        <v>0</v>
      </c>
      <c r="N212" s="127">
        <f>IF('Indicator Date hidden'!O213="x","x",N$2-'Indicator Date hidden'!O213)</f>
        <v>0</v>
      </c>
      <c r="O212" s="127">
        <f>IF('Indicator Date hidden'!P213="x","x",O$2-'Indicator Date hidden'!P213)</f>
        <v>0</v>
      </c>
      <c r="P212" s="127">
        <f>IF('Indicator Date hidden'!Q213="x","x",P$2-'Indicator Date hidden'!Q213)</f>
        <v>0</v>
      </c>
      <c r="Q212" s="127">
        <f>IF('Indicator Date hidden'!R213="x","x",Q$2-'Indicator Date hidden'!R213)</f>
        <v>0</v>
      </c>
      <c r="R212" s="127">
        <f>IF('Indicator Date hidden'!S213="x","x",R$2-'Indicator Date hidden'!S213)</f>
        <v>0</v>
      </c>
      <c r="S212" s="127">
        <f>IF('Indicator Date hidden'!T213="x","x",S$2-'Indicator Date hidden'!T213)</f>
        <v>0</v>
      </c>
      <c r="T212" s="127">
        <f>IF('Indicator Date hidden'!U213="x","x",T$2-'Indicator Date hidden'!U213)</f>
        <v>0</v>
      </c>
      <c r="U212" s="127">
        <f>IF('Indicator Date hidden'!V213="x","x",U$2-'Indicator Date hidden'!V213)</f>
        <v>0</v>
      </c>
      <c r="V212" s="127">
        <f>IF('Indicator Date hidden'!W213="x","x",V$2-'Indicator Date hidden'!W213)</f>
        <v>0</v>
      </c>
      <c r="W212" s="127">
        <f>IF('Indicator Date hidden'!X213="x","x",W$2-'Indicator Date hidden'!X213)</f>
        <v>0</v>
      </c>
      <c r="X212" s="127">
        <f>IF('Indicator Date hidden'!Y213="x","x",X$2-'Indicator Date hidden'!Y213)</f>
        <v>0</v>
      </c>
      <c r="Y212" s="127">
        <f>IF('Indicator Date hidden'!Z213="x","x",Y$2-'Indicator Date hidden'!Z213)</f>
        <v>0</v>
      </c>
      <c r="Z212" s="127">
        <f>IF('Indicator Date hidden'!AA213="x","x",Z$2-'Indicator Date hidden'!AA213)</f>
        <v>0</v>
      </c>
      <c r="AA212" s="127">
        <f>IF('Indicator Date hidden'!AB213="x","x",AA$2-'Indicator Date hidden'!AB213)</f>
        <v>0</v>
      </c>
      <c r="AB212" s="127">
        <f>IF('Indicator Date hidden'!AC213="x","x",AB$2-'Indicator Date hidden'!AC213)</f>
        <v>0</v>
      </c>
      <c r="AC212" s="127">
        <f>IF('Indicator Date hidden'!AD213="x","x",AC$2-'Indicator Date hidden'!AD213)</f>
        <v>0</v>
      </c>
      <c r="AD212" s="127">
        <f>IF('Indicator Date hidden'!AE213="x","x",AD$2-'Indicator Date hidden'!AE213)</f>
        <v>0</v>
      </c>
      <c r="AE212" s="127">
        <f>IF('Indicator Date hidden'!AF213="x","x",AE$2-'Indicator Date hidden'!AF213)</f>
        <v>0</v>
      </c>
      <c r="AF212" s="127">
        <f>IF('Indicator Date hidden'!AG213="x","x",AF$2-'Indicator Date hidden'!AG213)</f>
        <v>0</v>
      </c>
      <c r="AG212" s="127">
        <f>IF('Indicator Date hidden'!AH213="x","x",AG$2-'Indicator Date hidden'!AH213)</f>
        <v>0</v>
      </c>
      <c r="AH212" s="127">
        <f>IF('Indicator Date hidden'!AI213="x","x",AH$2-'Indicator Date hidden'!AI213)</f>
        <v>0</v>
      </c>
      <c r="AI212" s="127">
        <f>IF('Indicator Date hidden'!AJ213="x","x",AI$2-'Indicator Date hidden'!AJ213)</f>
        <v>0</v>
      </c>
      <c r="AJ212" s="127">
        <f>IF('Indicator Date hidden'!AK213="x","x",AJ$2-'Indicator Date hidden'!AK213)</f>
        <v>0</v>
      </c>
      <c r="AK212" s="127">
        <f>IF('Indicator Date hidden'!AL213="x","x",AK$2-'Indicator Date hidden'!AL213)</f>
        <v>0</v>
      </c>
      <c r="AL212" s="127">
        <f>IF('Indicator Date hidden'!AM213="x","x",AL$2-'Indicator Date hidden'!AM213)</f>
        <v>0</v>
      </c>
      <c r="AM212" s="127">
        <f>IF('Indicator Date hidden'!AN213="x","x",AM$2-'Indicator Date hidden'!AN213)</f>
        <v>0</v>
      </c>
      <c r="AN212" s="127">
        <f>IF('Indicator Date hidden'!AO213="x","x",AN$2-'Indicator Date hidden'!AO213)</f>
        <v>0</v>
      </c>
      <c r="AO212" s="127">
        <f>IF('Indicator Date hidden'!AP213="x","x",AO$2-'Indicator Date hidden'!AP213)</f>
        <v>0</v>
      </c>
      <c r="AP212" s="127">
        <f>IF('Indicator Date hidden'!AQ213="x","x",AP$2-'Indicator Date hidden'!AQ213)</f>
        <v>0</v>
      </c>
      <c r="AQ212" s="127">
        <f>IF('Indicator Date hidden'!AR213="x","x",AQ$2-'Indicator Date hidden'!AR213)</f>
        <v>0</v>
      </c>
      <c r="AR212" s="127">
        <f>IF('Indicator Date hidden'!AS213="x","x",AR$2-'Indicator Date hidden'!AS213)</f>
        <v>0</v>
      </c>
      <c r="AS212" s="127">
        <f>IF('Indicator Date hidden'!AT213="x","x",AS$2-'Indicator Date hidden'!AT213)</f>
        <v>0</v>
      </c>
      <c r="AT212" s="127">
        <f>IF('Indicator Date hidden'!AU213="x","x",AT$2-'Indicator Date hidden'!AU213)</f>
        <v>0</v>
      </c>
      <c r="AU212">
        <f t="shared" si="15"/>
        <v>2</v>
      </c>
      <c r="AV212" s="129">
        <f t="shared" si="16"/>
        <v>5.2631578947368418E-2</v>
      </c>
      <c r="AW212">
        <f t="shared" si="17"/>
        <v>1</v>
      </c>
      <c r="AX212" s="129" t="e">
        <f t="shared" ca="1" si="18"/>
        <v>#NAME?</v>
      </c>
      <c r="AY212" s="130">
        <f t="shared" si="19"/>
        <v>0</v>
      </c>
    </row>
    <row r="213" spans="1:51" ht="15.75" customHeight="1" x14ac:dyDescent="0.25">
      <c r="A213" s="47" t="s">
        <v>539</v>
      </c>
      <c r="B213" s="127">
        <f>IF('Indicator Date hidden'!C214="x","x",B$2-'Indicator Date hidden'!C214)</f>
        <v>0</v>
      </c>
      <c r="C213" s="127">
        <f>IF('Indicator Date hidden'!D214="x","x",C$2-'Indicator Date hidden'!D214)</f>
        <v>0</v>
      </c>
      <c r="D213" s="127">
        <f>IF('Indicator Date hidden'!E214="x","x",D$2-'Indicator Date hidden'!E214)</f>
        <v>0</v>
      </c>
      <c r="E213" s="127">
        <f>IF('Indicator Date hidden'!F214="x","x",E$2-'Indicator Date hidden'!F214)</f>
        <v>0</v>
      </c>
      <c r="F213" s="127">
        <f>IF('Indicator Date hidden'!G214="x","x",F$2-'Indicator Date hidden'!G214)</f>
        <v>0</v>
      </c>
      <c r="G213" s="127">
        <f>IF('Indicator Date hidden'!H214="x","x",G$2-'Indicator Date hidden'!H214)</f>
        <v>0</v>
      </c>
      <c r="H213" s="127">
        <f>IF('Indicator Date hidden'!I214="x","x",H$2-'Indicator Date hidden'!I214)</f>
        <v>2</v>
      </c>
      <c r="I213" s="127">
        <f>IF('Indicator Date hidden'!J214="x","x",I$2-'Indicator Date hidden'!J214)</f>
        <v>0</v>
      </c>
      <c r="J213" s="127">
        <f>IF('Indicator Date hidden'!K214="x","x",J$2-'Indicator Date hidden'!K214)</f>
        <v>0</v>
      </c>
      <c r="K213" s="127">
        <f>IF('Indicator Date hidden'!L214="x","x",K$2-'Indicator Date hidden'!L214)</f>
        <v>0</v>
      </c>
      <c r="L213" s="127">
        <f>IF('Indicator Date hidden'!M214="x","x",L$2-'Indicator Date hidden'!M214)</f>
        <v>0</v>
      </c>
      <c r="M213" s="127">
        <f>IF('Indicator Date hidden'!N214="x","x",M$2-'Indicator Date hidden'!N214)</f>
        <v>0</v>
      </c>
      <c r="N213" s="127">
        <f>IF('Indicator Date hidden'!O214="x","x",N$2-'Indicator Date hidden'!O214)</f>
        <v>0</v>
      </c>
      <c r="O213" s="127">
        <f>IF('Indicator Date hidden'!P214="x","x",O$2-'Indicator Date hidden'!P214)</f>
        <v>0</v>
      </c>
      <c r="P213" s="127">
        <f>IF('Indicator Date hidden'!Q214="x","x",P$2-'Indicator Date hidden'!Q214)</f>
        <v>0</v>
      </c>
      <c r="Q213" s="127">
        <f>IF('Indicator Date hidden'!R214="x","x",Q$2-'Indicator Date hidden'!R214)</f>
        <v>0</v>
      </c>
      <c r="R213" s="127">
        <f>IF('Indicator Date hidden'!S214="x","x",R$2-'Indicator Date hidden'!S214)</f>
        <v>0</v>
      </c>
      <c r="S213" s="127">
        <f>IF('Indicator Date hidden'!T214="x","x",S$2-'Indicator Date hidden'!T214)</f>
        <v>0</v>
      </c>
      <c r="T213" s="127">
        <f>IF('Indicator Date hidden'!U214="x","x",T$2-'Indicator Date hidden'!U214)</f>
        <v>0</v>
      </c>
      <c r="U213" s="127">
        <f>IF('Indicator Date hidden'!V214="x","x",U$2-'Indicator Date hidden'!V214)</f>
        <v>0</v>
      </c>
      <c r="V213" s="127">
        <f>IF('Indicator Date hidden'!W214="x","x",V$2-'Indicator Date hidden'!W214)</f>
        <v>0</v>
      </c>
      <c r="W213" s="127">
        <f>IF('Indicator Date hidden'!X214="x","x",W$2-'Indicator Date hidden'!X214)</f>
        <v>0</v>
      </c>
      <c r="X213" s="127">
        <f>IF('Indicator Date hidden'!Y214="x","x",X$2-'Indicator Date hidden'!Y214)</f>
        <v>0</v>
      </c>
      <c r="Y213" s="127">
        <f>IF('Indicator Date hidden'!Z214="x","x",Y$2-'Indicator Date hidden'!Z214)</f>
        <v>0</v>
      </c>
      <c r="Z213" s="127">
        <f>IF('Indicator Date hidden'!AA214="x","x",Z$2-'Indicator Date hidden'!AA214)</f>
        <v>0</v>
      </c>
      <c r="AA213" s="127">
        <f>IF('Indicator Date hidden'!AB214="x","x",AA$2-'Indicator Date hidden'!AB214)</f>
        <v>0</v>
      </c>
      <c r="AB213" s="127">
        <f>IF('Indicator Date hidden'!AC214="x","x",AB$2-'Indicator Date hidden'!AC214)</f>
        <v>0</v>
      </c>
      <c r="AC213" s="127">
        <f>IF('Indicator Date hidden'!AD214="x","x",AC$2-'Indicator Date hidden'!AD214)</f>
        <v>0</v>
      </c>
      <c r="AD213" s="127">
        <f>IF('Indicator Date hidden'!AE214="x","x",AD$2-'Indicator Date hidden'!AE214)</f>
        <v>0</v>
      </c>
      <c r="AE213" s="127">
        <f>IF('Indicator Date hidden'!AF214="x","x",AE$2-'Indicator Date hidden'!AF214)</f>
        <v>0</v>
      </c>
      <c r="AF213" s="127">
        <f>IF('Indicator Date hidden'!AG214="x","x",AF$2-'Indicator Date hidden'!AG214)</f>
        <v>0</v>
      </c>
      <c r="AG213" s="127">
        <f>IF('Indicator Date hidden'!AH214="x","x",AG$2-'Indicator Date hidden'!AH214)</f>
        <v>0</v>
      </c>
      <c r="AH213" s="127">
        <f>IF('Indicator Date hidden'!AI214="x","x",AH$2-'Indicator Date hidden'!AI214)</f>
        <v>0</v>
      </c>
      <c r="AI213" s="127">
        <f>IF('Indicator Date hidden'!AJ214="x","x",AI$2-'Indicator Date hidden'!AJ214)</f>
        <v>0</v>
      </c>
      <c r="AJ213" s="127">
        <f>IF('Indicator Date hidden'!AK214="x","x",AJ$2-'Indicator Date hidden'!AK214)</f>
        <v>0</v>
      </c>
      <c r="AK213" s="127">
        <f>IF('Indicator Date hidden'!AL214="x","x",AK$2-'Indicator Date hidden'!AL214)</f>
        <v>0</v>
      </c>
      <c r="AL213" s="127">
        <f>IF('Indicator Date hidden'!AM214="x","x",AL$2-'Indicator Date hidden'!AM214)</f>
        <v>0</v>
      </c>
      <c r="AM213" s="127">
        <f>IF('Indicator Date hidden'!AN214="x","x",AM$2-'Indicator Date hidden'!AN214)</f>
        <v>0</v>
      </c>
      <c r="AN213" s="127">
        <f>IF('Indicator Date hidden'!AO214="x","x",AN$2-'Indicator Date hidden'!AO214)</f>
        <v>0</v>
      </c>
      <c r="AO213" s="127">
        <f>IF('Indicator Date hidden'!AP214="x","x",AO$2-'Indicator Date hidden'!AP214)</f>
        <v>0</v>
      </c>
      <c r="AP213" s="127">
        <f>IF('Indicator Date hidden'!AQ214="x","x",AP$2-'Indicator Date hidden'!AQ214)</f>
        <v>0</v>
      </c>
      <c r="AQ213" s="127">
        <f>IF('Indicator Date hidden'!AR214="x","x",AQ$2-'Indicator Date hidden'!AR214)</f>
        <v>0</v>
      </c>
      <c r="AR213" s="127">
        <f>IF('Indicator Date hidden'!AS214="x","x",AR$2-'Indicator Date hidden'!AS214)</f>
        <v>0</v>
      </c>
      <c r="AS213" s="127">
        <f>IF('Indicator Date hidden'!AT214="x","x",AS$2-'Indicator Date hidden'!AT214)</f>
        <v>0</v>
      </c>
      <c r="AT213" s="127">
        <f>IF('Indicator Date hidden'!AU214="x","x",AT$2-'Indicator Date hidden'!AU214)</f>
        <v>0</v>
      </c>
      <c r="AU213">
        <f t="shared" si="15"/>
        <v>2</v>
      </c>
      <c r="AV213" s="129">
        <f t="shared" si="16"/>
        <v>5.2631578947368418E-2</v>
      </c>
      <c r="AW213">
        <f t="shared" si="17"/>
        <v>1</v>
      </c>
      <c r="AX213" s="129" t="e">
        <f t="shared" ca="1" si="18"/>
        <v>#NAME?</v>
      </c>
      <c r="AY213" s="130">
        <f t="shared" si="19"/>
        <v>0</v>
      </c>
    </row>
    <row r="214" spans="1:51" ht="15.75" customHeight="1" x14ac:dyDescent="0.25">
      <c r="A214" s="47" t="s">
        <v>541</v>
      </c>
      <c r="B214" s="127">
        <f>IF('Indicator Date hidden'!C215="x","x",B$2-'Indicator Date hidden'!C215)</f>
        <v>0</v>
      </c>
      <c r="C214" s="127">
        <f>IF('Indicator Date hidden'!D215="x","x",C$2-'Indicator Date hidden'!D215)</f>
        <v>0</v>
      </c>
      <c r="D214" s="127">
        <f>IF('Indicator Date hidden'!E215="x","x",D$2-'Indicator Date hidden'!E215)</f>
        <v>0</v>
      </c>
      <c r="E214" s="127">
        <f>IF('Indicator Date hidden'!F215="x","x",E$2-'Indicator Date hidden'!F215)</f>
        <v>0</v>
      </c>
      <c r="F214" s="127">
        <f>IF('Indicator Date hidden'!G215="x","x",F$2-'Indicator Date hidden'!G215)</f>
        <v>0</v>
      </c>
      <c r="G214" s="127">
        <f>IF('Indicator Date hidden'!H215="x","x",G$2-'Indicator Date hidden'!H215)</f>
        <v>0</v>
      </c>
      <c r="H214" s="127">
        <f>IF('Indicator Date hidden'!I215="x","x",H$2-'Indicator Date hidden'!I215)</f>
        <v>2</v>
      </c>
      <c r="I214" s="127">
        <f>IF('Indicator Date hidden'!J215="x","x",I$2-'Indicator Date hidden'!J215)</f>
        <v>0</v>
      </c>
      <c r="J214" s="127">
        <f>IF('Indicator Date hidden'!K215="x","x",J$2-'Indicator Date hidden'!K215)</f>
        <v>0</v>
      </c>
      <c r="K214" s="127">
        <f>IF('Indicator Date hidden'!L215="x","x",K$2-'Indicator Date hidden'!L215)</f>
        <v>0</v>
      </c>
      <c r="L214" s="127">
        <f>IF('Indicator Date hidden'!M215="x","x",L$2-'Indicator Date hidden'!M215)</f>
        <v>0</v>
      </c>
      <c r="M214" s="127">
        <f>IF('Indicator Date hidden'!N215="x","x",M$2-'Indicator Date hidden'!N215)</f>
        <v>0</v>
      </c>
      <c r="N214" s="127">
        <f>IF('Indicator Date hidden'!O215="x","x",N$2-'Indicator Date hidden'!O215)</f>
        <v>0</v>
      </c>
      <c r="O214" s="127">
        <f>IF('Indicator Date hidden'!P215="x","x",O$2-'Indicator Date hidden'!P215)</f>
        <v>0</v>
      </c>
      <c r="P214" s="127">
        <f>IF('Indicator Date hidden'!Q215="x","x",P$2-'Indicator Date hidden'!Q215)</f>
        <v>0</v>
      </c>
      <c r="Q214" s="127">
        <f>IF('Indicator Date hidden'!R215="x","x",Q$2-'Indicator Date hidden'!R215)</f>
        <v>0</v>
      </c>
      <c r="R214" s="127">
        <f>IF('Indicator Date hidden'!S215="x","x",R$2-'Indicator Date hidden'!S215)</f>
        <v>0</v>
      </c>
      <c r="S214" s="127">
        <f>IF('Indicator Date hidden'!T215="x","x",S$2-'Indicator Date hidden'!T215)</f>
        <v>0</v>
      </c>
      <c r="T214" s="127">
        <f>IF('Indicator Date hidden'!U215="x","x",T$2-'Indicator Date hidden'!U215)</f>
        <v>0</v>
      </c>
      <c r="U214" s="127">
        <f>IF('Indicator Date hidden'!V215="x","x",U$2-'Indicator Date hidden'!V215)</f>
        <v>0</v>
      </c>
      <c r="V214" s="127">
        <f>IF('Indicator Date hidden'!W215="x","x",V$2-'Indicator Date hidden'!W215)</f>
        <v>0</v>
      </c>
      <c r="W214" s="127">
        <f>IF('Indicator Date hidden'!X215="x","x",W$2-'Indicator Date hidden'!X215)</f>
        <v>0</v>
      </c>
      <c r="X214" s="127">
        <f>IF('Indicator Date hidden'!Y215="x","x",X$2-'Indicator Date hidden'!Y215)</f>
        <v>0</v>
      </c>
      <c r="Y214" s="127">
        <f>IF('Indicator Date hidden'!Z215="x","x",Y$2-'Indicator Date hidden'!Z215)</f>
        <v>0</v>
      </c>
      <c r="Z214" s="127">
        <f>IF('Indicator Date hidden'!AA215="x","x",Z$2-'Indicator Date hidden'!AA215)</f>
        <v>0</v>
      </c>
      <c r="AA214" s="127">
        <f>IF('Indicator Date hidden'!AB215="x","x",AA$2-'Indicator Date hidden'!AB215)</f>
        <v>0</v>
      </c>
      <c r="AB214" s="127">
        <f>IF('Indicator Date hidden'!AC215="x","x",AB$2-'Indicator Date hidden'!AC215)</f>
        <v>0</v>
      </c>
      <c r="AC214" s="127">
        <f>IF('Indicator Date hidden'!AD215="x","x",AC$2-'Indicator Date hidden'!AD215)</f>
        <v>0</v>
      </c>
      <c r="AD214" s="127">
        <f>IF('Indicator Date hidden'!AE215="x","x",AD$2-'Indicator Date hidden'!AE215)</f>
        <v>0</v>
      </c>
      <c r="AE214" s="127">
        <f>IF('Indicator Date hidden'!AF215="x","x",AE$2-'Indicator Date hidden'!AF215)</f>
        <v>0</v>
      </c>
      <c r="AF214" s="127">
        <f>IF('Indicator Date hidden'!AG215="x","x",AF$2-'Indicator Date hidden'!AG215)</f>
        <v>0</v>
      </c>
      <c r="AG214" s="127">
        <f>IF('Indicator Date hidden'!AH215="x","x",AG$2-'Indicator Date hidden'!AH215)</f>
        <v>0</v>
      </c>
      <c r="AH214" s="127">
        <f>IF('Indicator Date hidden'!AI215="x","x",AH$2-'Indicator Date hidden'!AI215)</f>
        <v>0</v>
      </c>
      <c r="AI214" s="127">
        <f>IF('Indicator Date hidden'!AJ215="x","x",AI$2-'Indicator Date hidden'!AJ215)</f>
        <v>0</v>
      </c>
      <c r="AJ214" s="127">
        <f>IF('Indicator Date hidden'!AK215="x","x",AJ$2-'Indicator Date hidden'!AK215)</f>
        <v>0</v>
      </c>
      <c r="AK214" s="127">
        <f>IF('Indicator Date hidden'!AL215="x","x",AK$2-'Indicator Date hidden'!AL215)</f>
        <v>0</v>
      </c>
      <c r="AL214" s="127">
        <f>IF('Indicator Date hidden'!AM215="x","x",AL$2-'Indicator Date hidden'!AM215)</f>
        <v>0</v>
      </c>
      <c r="AM214" s="127">
        <f>IF('Indicator Date hidden'!AN215="x","x",AM$2-'Indicator Date hidden'!AN215)</f>
        <v>0</v>
      </c>
      <c r="AN214" s="127">
        <f>IF('Indicator Date hidden'!AO215="x","x",AN$2-'Indicator Date hidden'!AO215)</f>
        <v>0</v>
      </c>
      <c r="AO214" s="127">
        <f>IF('Indicator Date hidden'!AP215="x","x",AO$2-'Indicator Date hidden'!AP215)</f>
        <v>0</v>
      </c>
      <c r="AP214" s="127">
        <f>IF('Indicator Date hidden'!AQ215="x","x",AP$2-'Indicator Date hidden'!AQ215)</f>
        <v>0</v>
      </c>
      <c r="AQ214" s="127">
        <f>IF('Indicator Date hidden'!AR215="x","x",AQ$2-'Indicator Date hidden'!AR215)</f>
        <v>0</v>
      </c>
      <c r="AR214" s="127">
        <f>IF('Indicator Date hidden'!AS215="x","x",AR$2-'Indicator Date hidden'!AS215)</f>
        <v>0</v>
      </c>
      <c r="AS214" s="127">
        <f>IF('Indicator Date hidden'!AT215="x","x",AS$2-'Indicator Date hidden'!AT215)</f>
        <v>0</v>
      </c>
      <c r="AT214" s="127">
        <f>IF('Indicator Date hidden'!AU215="x","x",AT$2-'Indicator Date hidden'!AU215)</f>
        <v>0</v>
      </c>
      <c r="AU214">
        <f t="shared" si="15"/>
        <v>2</v>
      </c>
      <c r="AV214" s="129">
        <f t="shared" si="16"/>
        <v>5.2631578947368418E-2</v>
      </c>
      <c r="AW214">
        <f t="shared" si="17"/>
        <v>1</v>
      </c>
      <c r="AX214" s="129" t="e">
        <f t="shared" ca="1" si="18"/>
        <v>#NAME?</v>
      </c>
      <c r="AY214" s="130">
        <f t="shared" si="19"/>
        <v>0</v>
      </c>
    </row>
    <row r="215" spans="1:51" ht="15.75" customHeight="1" x14ac:dyDescent="0.25">
      <c r="A215" s="47" t="s">
        <v>543</v>
      </c>
      <c r="B215" s="127">
        <f>IF('Indicator Date hidden'!C216="x","x",B$2-'Indicator Date hidden'!C216)</f>
        <v>0</v>
      </c>
      <c r="C215" s="127">
        <f>IF('Indicator Date hidden'!D216="x","x",C$2-'Indicator Date hidden'!D216)</f>
        <v>0</v>
      </c>
      <c r="D215" s="127">
        <f>IF('Indicator Date hidden'!E216="x","x",D$2-'Indicator Date hidden'!E216)</f>
        <v>0</v>
      </c>
      <c r="E215" s="127">
        <f>IF('Indicator Date hidden'!F216="x","x",E$2-'Indicator Date hidden'!F216)</f>
        <v>0</v>
      </c>
      <c r="F215" s="127">
        <f>IF('Indicator Date hidden'!G216="x","x",F$2-'Indicator Date hidden'!G216)</f>
        <v>0</v>
      </c>
      <c r="G215" s="127">
        <f>IF('Indicator Date hidden'!H216="x","x",G$2-'Indicator Date hidden'!H216)</f>
        <v>0</v>
      </c>
      <c r="H215" s="127">
        <f>IF('Indicator Date hidden'!I216="x","x",H$2-'Indicator Date hidden'!I216)</f>
        <v>2</v>
      </c>
      <c r="I215" s="127">
        <f>IF('Indicator Date hidden'!J216="x","x",I$2-'Indicator Date hidden'!J216)</f>
        <v>0</v>
      </c>
      <c r="J215" s="127">
        <f>IF('Indicator Date hidden'!K216="x","x",J$2-'Indicator Date hidden'!K216)</f>
        <v>0</v>
      </c>
      <c r="K215" s="127">
        <f>IF('Indicator Date hidden'!L216="x","x",K$2-'Indicator Date hidden'!L216)</f>
        <v>0</v>
      </c>
      <c r="L215" s="127">
        <f>IF('Indicator Date hidden'!M216="x","x",L$2-'Indicator Date hidden'!M216)</f>
        <v>0</v>
      </c>
      <c r="M215" s="127">
        <f>IF('Indicator Date hidden'!N216="x","x",M$2-'Indicator Date hidden'!N216)</f>
        <v>0</v>
      </c>
      <c r="N215" s="127">
        <f>IF('Indicator Date hidden'!O216="x","x",N$2-'Indicator Date hidden'!O216)</f>
        <v>0</v>
      </c>
      <c r="O215" s="127">
        <f>IF('Indicator Date hidden'!P216="x","x",O$2-'Indicator Date hidden'!P216)</f>
        <v>0</v>
      </c>
      <c r="P215" s="127">
        <f>IF('Indicator Date hidden'!Q216="x","x",P$2-'Indicator Date hidden'!Q216)</f>
        <v>0</v>
      </c>
      <c r="Q215" s="127">
        <f>IF('Indicator Date hidden'!R216="x","x",Q$2-'Indicator Date hidden'!R216)</f>
        <v>0</v>
      </c>
      <c r="R215" s="127">
        <f>IF('Indicator Date hidden'!S216="x","x",R$2-'Indicator Date hidden'!S216)</f>
        <v>0</v>
      </c>
      <c r="S215" s="127">
        <f>IF('Indicator Date hidden'!T216="x","x",S$2-'Indicator Date hidden'!T216)</f>
        <v>0</v>
      </c>
      <c r="T215" s="127">
        <f>IF('Indicator Date hidden'!U216="x","x",T$2-'Indicator Date hidden'!U216)</f>
        <v>0</v>
      </c>
      <c r="U215" s="127">
        <f>IF('Indicator Date hidden'!V216="x","x",U$2-'Indicator Date hidden'!V216)</f>
        <v>0</v>
      </c>
      <c r="V215" s="127">
        <f>IF('Indicator Date hidden'!W216="x","x",V$2-'Indicator Date hidden'!W216)</f>
        <v>0</v>
      </c>
      <c r="W215" s="127">
        <f>IF('Indicator Date hidden'!X216="x","x",W$2-'Indicator Date hidden'!X216)</f>
        <v>0</v>
      </c>
      <c r="X215" s="127">
        <f>IF('Indicator Date hidden'!Y216="x","x",X$2-'Indicator Date hidden'!Y216)</f>
        <v>0</v>
      </c>
      <c r="Y215" s="127">
        <f>IF('Indicator Date hidden'!Z216="x","x",Y$2-'Indicator Date hidden'!Z216)</f>
        <v>0</v>
      </c>
      <c r="Z215" s="127">
        <f>IF('Indicator Date hidden'!AA216="x","x",Z$2-'Indicator Date hidden'!AA216)</f>
        <v>0</v>
      </c>
      <c r="AA215" s="127">
        <f>IF('Indicator Date hidden'!AB216="x","x",AA$2-'Indicator Date hidden'!AB216)</f>
        <v>0</v>
      </c>
      <c r="AB215" s="127">
        <f>IF('Indicator Date hidden'!AC216="x","x",AB$2-'Indicator Date hidden'!AC216)</f>
        <v>0</v>
      </c>
      <c r="AC215" s="127">
        <f>IF('Indicator Date hidden'!AD216="x","x",AC$2-'Indicator Date hidden'!AD216)</f>
        <v>0</v>
      </c>
      <c r="AD215" s="127">
        <f>IF('Indicator Date hidden'!AE216="x","x",AD$2-'Indicator Date hidden'!AE216)</f>
        <v>0</v>
      </c>
      <c r="AE215" s="127">
        <f>IF('Indicator Date hidden'!AF216="x","x",AE$2-'Indicator Date hidden'!AF216)</f>
        <v>0</v>
      </c>
      <c r="AF215" s="127">
        <f>IF('Indicator Date hidden'!AG216="x","x",AF$2-'Indicator Date hidden'!AG216)</f>
        <v>0</v>
      </c>
      <c r="AG215" s="127">
        <f>IF('Indicator Date hidden'!AH216="x","x",AG$2-'Indicator Date hidden'!AH216)</f>
        <v>0</v>
      </c>
      <c r="AH215" s="127">
        <f>IF('Indicator Date hidden'!AI216="x","x",AH$2-'Indicator Date hidden'!AI216)</f>
        <v>0</v>
      </c>
      <c r="AI215" s="127">
        <f>IF('Indicator Date hidden'!AJ216="x","x",AI$2-'Indicator Date hidden'!AJ216)</f>
        <v>0</v>
      </c>
      <c r="AJ215" s="127">
        <f>IF('Indicator Date hidden'!AK216="x","x",AJ$2-'Indicator Date hidden'!AK216)</f>
        <v>0</v>
      </c>
      <c r="AK215" s="127">
        <f>IF('Indicator Date hidden'!AL216="x","x",AK$2-'Indicator Date hidden'!AL216)</f>
        <v>0</v>
      </c>
      <c r="AL215" s="127">
        <f>IF('Indicator Date hidden'!AM216="x","x",AL$2-'Indicator Date hidden'!AM216)</f>
        <v>0</v>
      </c>
      <c r="AM215" s="127">
        <f>IF('Indicator Date hidden'!AN216="x","x",AM$2-'Indicator Date hidden'!AN216)</f>
        <v>0</v>
      </c>
      <c r="AN215" s="127">
        <f>IF('Indicator Date hidden'!AO216="x","x",AN$2-'Indicator Date hidden'!AO216)</f>
        <v>0</v>
      </c>
      <c r="AO215" s="127">
        <f>IF('Indicator Date hidden'!AP216="x","x",AO$2-'Indicator Date hidden'!AP216)</f>
        <v>0</v>
      </c>
      <c r="AP215" s="127">
        <f>IF('Indicator Date hidden'!AQ216="x","x",AP$2-'Indicator Date hidden'!AQ216)</f>
        <v>0</v>
      </c>
      <c r="AQ215" s="127">
        <f>IF('Indicator Date hidden'!AR216="x","x",AQ$2-'Indicator Date hidden'!AR216)</f>
        <v>0</v>
      </c>
      <c r="AR215" s="127">
        <f>IF('Indicator Date hidden'!AS216="x","x",AR$2-'Indicator Date hidden'!AS216)</f>
        <v>0</v>
      </c>
      <c r="AS215" s="127">
        <f>IF('Indicator Date hidden'!AT216="x","x",AS$2-'Indicator Date hidden'!AT216)</f>
        <v>0</v>
      </c>
      <c r="AT215" s="127">
        <f>IF('Indicator Date hidden'!AU216="x","x",AT$2-'Indicator Date hidden'!AU216)</f>
        <v>0</v>
      </c>
      <c r="AU215">
        <f t="shared" si="15"/>
        <v>2</v>
      </c>
      <c r="AV215" s="129">
        <f t="shared" si="16"/>
        <v>5.2631578947368418E-2</v>
      </c>
      <c r="AW215">
        <f t="shared" si="17"/>
        <v>1</v>
      </c>
      <c r="AX215" s="129" t="e">
        <f t="shared" ca="1" si="18"/>
        <v>#NAME?</v>
      </c>
      <c r="AY215" s="130">
        <f t="shared" si="19"/>
        <v>0</v>
      </c>
    </row>
    <row r="216" spans="1:51" ht="15.75" customHeight="1" x14ac:dyDescent="0.25">
      <c r="A216" s="47" t="s">
        <v>545</v>
      </c>
      <c r="B216" s="127">
        <f>IF('Indicator Date hidden'!C217="x","x",B$2-'Indicator Date hidden'!C217)</f>
        <v>0</v>
      </c>
      <c r="C216" s="127">
        <f>IF('Indicator Date hidden'!D217="x","x",C$2-'Indicator Date hidden'!D217)</f>
        <v>0</v>
      </c>
      <c r="D216" s="127">
        <f>IF('Indicator Date hidden'!E217="x","x",D$2-'Indicator Date hidden'!E217)</f>
        <v>0</v>
      </c>
      <c r="E216" s="127">
        <f>IF('Indicator Date hidden'!F217="x","x",E$2-'Indicator Date hidden'!F217)</f>
        <v>0</v>
      </c>
      <c r="F216" s="127">
        <f>IF('Indicator Date hidden'!G217="x","x",F$2-'Indicator Date hidden'!G217)</f>
        <v>0</v>
      </c>
      <c r="G216" s="127">
        <f>IF('Indicator Date hidden'!H217="x","x",G$2-'Indicator Date hidden'!H217)</f>
        <v>0</v>
      </c>
      <c r="H216" s="127">
        <f>IF('Indicator Date hidden'!I217="x","x",H$2-'Indicator Date hidden'!I217)</f>
        <v>2</v>
      </c>
      <c r="I216" s="127">
        <f>IF('Indicator Date hidden'!J217="x","x",I$2-'Indicator Date hidden'!J217)</f>
        <v>0</v>
      </c>
      <c r="J216" s="127">
        <f>IF('Indicator Date hidden'!K217="x","x",J$2-'Indicator Date hidden'!K217)</f>
        <v>0</v>
      </c>
      <c r="K216" s="127">
        <f>IF('Indicator Date hidden'!L217="x","x",K$2-'Indicator Date hidden'!L217)</f>
        <v>0</v>
      </c>
      <c r="L216" s="127">
        <f>IF('Indicator Date hidden'!M217="x","x",L$2-'Indicator Date hidden'!M217)</f>
        <v>0</v>
      </c>
      <c r="M216" s="127">
        <f>IF('Indicator Date hidden'!N217="x","x",M$2-'Indicator Date hidden'!N217)</f>
        <v>0</v>
      </c>
      <c r="N216" s="127">
        <f>IF('Indicator Date hidden'!O217="x","x",N$2-'Indicator Date hidden'!O217)</f>
        <v>0</v>
      </c>
      <c r="O216" s="127">
        <f>IF('Indicator Date hidden'!P217="x","x",O$2-'Indicator Date hidden'!P217)</f>
        <v>0</v>
      </c>
      <c r="P216" s="127">
        <f>IF('Indicator Date hidden'!Q217="x","x",P$2-'Indicator Date hidden'!Q217)</f>
        <v>0</v>
      </c>
      <c r="Q216" s="127">
        <f>IF('Indicator Date hidden'!R217="x","x",Q$2-'Indicator Date hidden'!R217)</f>
        <v>0</v>
      </c>
      <c r="R216" s="127">
        <f>IF('Indicator Date hidden'!S217="x","x",R$2-'Indicator Date hidden'!S217)</f>
        <v>0</v>
      </c>
      <c r="S216" s="127">
        <f>IF('Indicator Date hidden'!T217="x","x",S$2-'Indicator Date hidden'!T217)</f>
        <v>0</v>
      </c>
      <c r="T216" s="127">
        <f>IF('Indicator Date hidden'!U217="x","x",T$2-'Indicator Date hidden'!U217)</f>
        <v>0</v>
      </c>
      <c r="U216" s="127">
        <f>IF('Indicator Date hidden'!V217="x","x",U$2-'Indicator Date hidden'!V217)</f>
        <v>0</v>
      </c>
      <c r="V216" s="127">
        <f>IF('Indicator Date hidden'!W217="x","x",V$2-'Indicator Date hidden'!W217)</f>
        <v>0</v>
      </c>
      <c r="W216" s="127">
        <f>IF('Indicator Date hidden'!X217="x","x",W$2-'Indicator Date hidden'!X217)</f>
        <v>0</v>
      </c>
      <c r="X216" s="127">
        <f>IF('Indicator Date hidden'!Y217="x","x",X$2-'Indicator Date hidden'!Y217)</f>
        <v>0</v>
      </c>
      <c r="Y216" s="127">
        <f>IF('Indicator Date hidden'!Z217="x","x",Y$2-'Indicator Date hidden'!Z217)</f>
        <v>0</v>
      </c>
      <c r="Z216" s="127">
        <f>IF('Indicator Date hidden'!AA217="x","x",Z$2-'Indicator Date hidden'!AA217)</f>
        <v>0</v>
      </c>
      <c r="AA216" s="127">
        <f>IF('Indicator Date hidden'!AB217="x","x",AA$2-'Indicator Date hidden'!AB217)</f>
        <v>0</v>
      </c>
      <c r="AB216" s="127">
        <f>IF('Indicator Date hidden'!AC217="x","x",AB$2-'Indicator Date hidden'!AC217)</f>
        <v>0</v>
      </c>
      <c r="AC216" s="127">
        <f>IF('Indicator Date hidden'!AD217="x","x",AC$2-'Indicator Date hidden'!AD217)</f>
        <v>0</v>
      </c>
      <c r="AD216" s="127">
        <f>IF('Indicator Date hidden'!AE217="x","x",AD$2-'Indicator Date hidden'!AE217)</f>
        <v>0</v>
      </c>
      <c r="AE216" s="127">
        <f>IF('Indicator Date hidden'!AF217="x","x",AE$2-'Indicator Date hidden'!AF217)</f>
        <v>0</v>
      </c>
      <c r="AF216" s="127">
        <f>IF('Indicator Date hidden'!AG217="x","x",AF$2-'Indicator Date hidden'!AG217)</f>
        <v>0</v>
      </c>
      <c r="AG216" s="127">
        <f>IF('Indicator Date hidden'!AH217="x","x",AG$2-'Indicator Date hidden'!AH217)</f>
        <v>0</v>
      </c>
      <c r="AH216" s="127">
        <f>IF('Indicator Date hidden'!AI217="x","x",AH$2-'Indicator Date hidden'!AI217)</f>
        <v>0</v>
      </c>
      <c r="AI216" s="127">
        <f>IF('Indicator Date hidden'!AJ217="x","x",AI$2-'Indicator Date hidden'!AJ217)</f>
        <v>0</v>
      </c>
      <c r="AJ216" s="127">
        <f>IF('Indicator Date hidden'!AK217="x","x",AJ$2-'Indicator Date hidden'!AK217)</f>
        <v>0</v>
      </c>
      <c r="AK216" s="127">
        <f>IF('Indicator Date hidden'!AL217="x","x",AK$2-'Indicator Date hidden'!AL217)</f>
        <v>0</v>
      </c>
      <c r="AL216" s="127">
        <f>IF('Indicator Date hidden'!AM217="x","x",AL$2-'Indicator Date hidden'!AM217)</f>
        <v>0</v>
      </c>
      <c r="AM216" s="127">
        <f>IF('Indicator Date hidden'!AN217="x","x",AM$2-'Indicator Date hidden'!AN217)</f>
        <v>0</v>
      </c>
      <c r="AN216" s="127">
        <f>IF('Indicator Date hidden'!AO217="x","x",AN$2-'Indicator Date hidden'!AO217)</f>
        <v>0</v>
      </c>
      <c r="AO216" s="127">
        <f>IF('Indicator Date hidden'!AP217="x","x",AO$2-'Indicator Date hidden'!AP217)</f>
        <v>0</v>
      </c>
      <c r="AP216" s="127">
        <f>IF('Indicator Date hidden'!AQ217="x","x",AP$2-'Indicator Date hidden'!AQ217)</f>
        <v>0</v>
      </c>
      <c r="AQ216" s="127">
        <f>IF('Indicator Date hidden'!AR217="x","x",AQ$2-'Indicator Date hidden'!AR217)</f>
        <v>0</v>
      </c>
      <c r="AR216" s="127">
        <f>IF('Indicator Date hidden'!AS217="x","x",AR$2-'Indicator Date hidden'!AS217)</f>
        <v>0</v>
      </c>
      <c r="AS216" s="127">
        <f>IF('Indicator Date hidden'!AT217="x","x",AS$2-'Indicator Date hidden'!AT217)</f>
        <v>0</v>
      </c>
      <c r="AT216" s="127">
        <f>IF('Indicator Date hidden'!AU217="x","x",AT$2-'Indicator Date hidden'!AU217)</f>
        <v>0</v>
      </c>
      <c r="AU216">
        <f t="shared" si="15"/>
        <v>2</v>
      </c>
      <c r="AV216" s="129">
        <f t="shared" si="16"/>
        <v>5.2631578947368418E-2</v>
      </c>
      <c r="AW216">
        <f t="shared" si="17"/>
        <v>1</v>
      </c>
      <c r="AX216" s="129" t="e">
        <f t="shared" ca="1" si="18"/>
        <v>#NAME?</v>
      </c>
      <c r="AY216" s="130">
        <f t="shared" si="19"/>
        <v>0</v>
      </c>
    </row>
    <row r="217" spans="1:51" ht="15.75" customHeight="1" x14ac:dyDescent="0.25">
      <c r="A217" s="47" t="s">
        <v>547</v>
      </c>
      <c r="B217" s="127">
        <f>IF('Indicator Date hidden'!C218="x","x",B$2-'Indicator Date hidden'!C218)</f>
        <v>0</v>
      </c>
      <c r="C217" s="127">
        <f>IF('Indicator Date hidden'!D218="x","x",C$2-'Indicator Date hidden'!D218)</f>
        <v>0</v>
      </c>
      <c r="D217" s="127">
        <f>IF('Indicator Date hidden'!E218="x","x",D$2-'Indicator Date hidden'!E218)</f>
        <v>0</v>
      </c>
      <c r="E217" s="127">
        <f>IF('Indicator Date hidden'!F218="x","x",E$2-'Indicator Date hidden'!F218)</f>
        <v>0</v>
      </c>
      <c r="F217" s="127">
        <f>IF('Indicator Date hidden'!G218="x","x",F$2-'Indicator Date hidden'!G218)</f>
        <v>0</v>
      </c>
      <c r="G217" s="127">
        <f>IF('Indicator Date hidden'!H218="x","x",G$2-'Indicator Date hidden'!H218)</f>
        <v>0</v>
      </c>
      <c r="H217" s="127">
        <f>IF('Indicator Date hidden'!I218="x","x",H$2-'Indicator Date hidden'!I218)</f>
        <v>2</v>
      </c>
      <c r="I217" s="127">
        <f>IF('Indicator Date hidden'!J218="x","x",I$2-'Indicator Date hidden'!J218)</f>
        <v>0</v>
      </c>
      <c r="J217" s="127">
        <f>IF('Indicator Date hidden'!K218="x","x",J$2-'Indicator Date hidden'!K218)</f>
        <v>0</v>
      </c>
      <c r="K217" s="127">
        <f>IF('Indicator Date hidden'!L218="x","x",K$2-'Indicator Date hidden'!L218)</f>
        <v>0</v>
      </c>
      <c r="L217" s="127">
        <f>IF('Indicator Date hidden'!M218="x","x",L$2-'Indicator Date hidden'!M218)</f>
        <v>0</v>
      </c>
      <c r="M217" s="127">
        <f>IF('Indicator Date hidden'!N218="x","x",M$2-'Indicator Date hidden'!N218)</f>
        <v>0</v>
      </c>
      <c r="N217" s="127">
        <f>IF('Indicator Date hidden'!O218="x","x",N$2-'Indicator Date hidden'!O218)</f>
        <v>0</v>
      </c>
      <c r="O217" s="127">
        <f>IF('Indicator Date hidden'!P218="x","x",O$2-'Indicator Date hidden'!P218)</f>
        <v>0</v>
      </c>
      <c r="P217" s="127">
        <f>IF('Indicator Date hidden'!Q218="x","x",P$2-'Indicator Date hidden'!Q218)</f>
        <v>0</v>
      </c>
      <c r="Q217" s="127">
        <f>IF('Indicator Date hidden'!R218="x","x",Q$2-'Indicator Date hidden'!R218)</f>
        <v>0</v>
      </c>
      <c r="R217" s="127">
        <f>IF('Indicator Date hidden'!S218="x","x",R$2-'Indicator Date hidden'!S218)</f>
        <v>0</v>
      </c>
      <c r="S217" s="127">
        <f>IF('Indicator Date hidden'!T218="x","x",S$2-'Indicator Date hidden'!T218)</f>
        <v>0</v>
      </c>
      <c r="T217" s="127">
        <f>IF('Indicator Date hidden'!U218="x","x",T$2-'Indicator Date hidden'!U218)</f>
        <v>0</v>
      </c>
      <c r="U217" s="127">
        <f>IF('Indicator Date hidden'!V218="x","x",U$2-'Indicator Date hidden'!V218)</f>
        <v>0</v>
      </c>
      <c r="V217" s="127">
        <f>IF('Indicator Date hidden'!W218="x","x",V$2-'Indicator Date hidden'!W218)</f>
        <v>0</v>
      </c>
      <c r="W217" s="127">
        <f>IF('Indicator Date hidden'!X218="x","x",W$2-'Indicator Date hidden'!X218)</f>
        <v>0</v>
      </c>
      <c r="X217" s="127">
        <f>IF('Indicator Date hidden'!Y218="x","x",X$2-'Indicator Date hidden'!Y218)</f>
        <v>0</v>
      </c>
      <c r="Y217" s="127">
        <f>IF('Indicator Date hidden'!Z218="x","x",Y$2-'Indicator Date hidden'!Z218)</f>
        <v>0</v>
      </c>
      <c r="Z217" s="127">
        <f>IF('Indicator Date hidden'!AA218="x","x",Z$2-'Indicator Date hidden'!AA218)</f>
        <v>0</v>
      </c>
      <c r="AA217" s="127">
        <f>IF('Indicator Date hidden'!AB218="x","x",AA$2-'Indicator Date hidden'!AB218)</f>
        <v>0</v>
      </c>
      <c r="AB217" s="127">
        <f>IF('Indicator Date hidden'!AC218="x","x",AB$2-'Indicator Date hidden'!AC218)</f>
        <v>0</v>
      </c>
      <c r="AC217" s="127">
        <f>IF('Indicator Date hidden'!AD218="x","x",AC$2-'Indicator Date hidden'!AD218)</f>
        <v>0</v>
      </c>
      <c r="AD217" s="127">
        <f>IF('Indicator Date hidden'!AE218="x","x",AD$2-'Indicator Date hidden'!AE218)</f>
        <v>0</v>
      </c>
      <c r="AE217" s="127">
        <f>IF('Indicator Date hidden'!AF218="x","x",AE$2-'Indicator Date hidden'!AF218)</f>
        <v>0</v>
      </c>
      <c r="AF217" s="127">
        <f>IF('Indicator Date hidden'!AG218="x","x",AF$2-'Indicator Date hidden'!AG218)</f>
        <v>0</v>
      </c>
      <c r="AG217" s="127">
        <f>IF('Indicator Date hidden'!AH218="x","x",AG$2-'Indicator Date hidden'!AH218)</f>
        <v>0</v>
      </c>
      <c r="AH217" s="127">
        <f>IF('Indicator Date hidden'!AI218="x","x",AH$2-'Indicator Date hidden'!AI218)</f>
        <v>0</v>
      </c>
      <c r="AI217" s="127">
        <f>IF('Indicator Date hidden'!AJ218="x","x",AI$2-'Indicator Date hidden'!AJ218)</f>
        <v>0</v>
      </c>
      <c r="AJ217" s="127">
        <f>IF('Indicator Date hidden'!AK218="x","x",AJ$2-'Indicator Date hidden'!AK218)</f>
        <v>0</v>
      </c>
      <c r="AK217" s="127">
        <f>IF('Indicator Date hidden'!AL218="x","x",AK$2-'Indicator Date hidden'!AL218)</f>
        <v>0</v>
      </c>
      <c r="AL217" s="127">
        <f>IF('Indicator Date hidden'!AM218="x","x",AL$2-'Indicator Date hidden'!AM218)</f>
        <v>0</v>
      </c>
      <c r="AM217" s="127">
        <f>IF('Indicator Date hidden'!AN218="x","x",AM$2-'Indicator Date hidden'!AN218)</f>
        <v>0</v>
      </c>
      <c r="AN217" s="127">
        <f>IF('Indicator Date hidden'!AO218="x","x",AN$2-'Indicator Date hidden'!AO218)</f>
        <v>0</v>
      </c>
      <c r="AO217" s="127">
        <f>IF('Indicator Date hidden'!AP218="x","x",AO$2-'Indicator Date hidden'!AP218)</f>
        <v>0</v>
      </c>
      <c r="AP217" s="127">
        <f>IF('Indicator Date hidden'!AQ218="x","x",AP$2-'Indicator Date hidden'!AQ218)</f>
        <v>0</v>
      </c>
      <c r="AQ217" s="127">
        <f>IF('Indicator Date hidden'!AR218="x","x",AQ$2-'Indicator Date hidden'!AR218)</f>
        <v>0</v>
      </c>
      <c r="AR217" s="127">
        <f>IF('Indicator Date hidden'!AS218="x","x",AR$2-'Indicator Date hidden'!AS218)</f>
        <v>0</v>
      </c>
      <c r="AS217" s="127">
        <f>IF('Indicator Date hidden'!AT218="x","x",AS$2-'Indicator Date hidden'!AT218)</f>
        <v>0</v>
      </c>
      <c r="AT217" s="127">
        <f>IF('Indicator Date hidden'!AU218="x","x",AT$2-'Indicator Date hidden'!AU218)</f>
        <v>0</v>
      </c>
      <c r="AU217">
        <f t="shared" si="15"/>
        <v>2</v>
      </c>
      <c r="AV217" s="129">
        <f t="shared" si="16"/>
        <v>5.2631578947368418E-2</v>
      </c>
      <c r="AW217">
        <f t="shared" si="17"/>
        <v>1</v>
      </c>
      <c r="AX217" s="129" t="e">
        <f t="shared" ca="1" si="18"/>
        <v>#NAME?</v>
      </c>
      <c r="AY217" s="130">
        <f t="shared" si="19"/>
        <v>0</v>
      </c>
    </row>
    <row r="218" spans="1:51" ht="15.75" customHeight="1" x14ac:dyDescent="0.25">
      <c r="A218" s="47" t="s">
        <v>549</v>
      </c>
      <c r="B218" s="127">
        <f>IF('Indicator Date hidden'!C219="x","x",B$2-'Indicator Date hidden'!C219)</f>
        <v>0</v>
      </c>
      <c r="C218" s="127">
        <f>IF('Indicator Date hidden'!D219="x","x",C$2-'Indicator Date hidden'!D219)</f>
        <v>0</v>
      </c>
      <c r="D218" s="127">
        <f>IF('Indicator Date hidden'!E219="x","x",D$2-'Indicator Date hidden'!E219)</f>
        <v>0</v>
      </c>
      <c r="E218" s="127">
        <f>IF('Indicator Date hidden'!F219="x","x",E$2-'Indicator Date hidden'!F219)</f>
        <v>0</v>
      </c>
      <c r="F218" s="127">
        <f>IF('Indicator Date hidden'!G219="x","x",F$2-'Indicator Date hidden'!G219)</f>
        <v>0</v>
      </c>
      <c r="G218" s="127">
        <f>IF('Indicator Date hidden'!H219="x","x",G$2-'Indicator Date hidden'!H219)</f>
        <v>0</v>
      </c>
      <c r="H218" s="127">
        <f>IF('Indicator Date hidden'!I219="x","x",H$2-'Indicator Date hidden'!I219)</f>
        <v>2</v>
      </c>
      <c r="I218" s="127">
        <f>IF('Indicator Date hidden'!J219="x","x",I$2-'Indicator Date hidden'!J219)</f>
        <v>0</v>
      </c>
      <c r="J218" s="127">
        <f>IF('Indicator Date hidden'!K219="x","x",J$2-'Indicator Date hidden'!K219)</f>
        <v>0</v>
      </c>
      <c r="K218" s="127">
        <f>IF('Indicator Date hidden'!L219="x","x",K$2-'Indicator Date hidden'!L219)</f>
        <v>0</v>
      </c>
      <c r="L218" s="127">
        <f>IF('Indicator Date hidden'!M219="x","x",L$2-'Indicator Date hidden'!M219)</f>
        <v>0</v>
      </c>
      <c r="M218" s="127">
        <f>IF('Indicator Date hidden'!N219="x","x",M$2-'Indicator Date hidden'!N219)</f>
        <v>0</v>
      </c>
      <c r="N218" s="127">
        <f>IF('Indicator Date hidden'!O219="x","x",N$2-'Indicator Date hidden'!O219)</f>
        <v>0</v>
      </c>
      <c r="O218" s="127">
        <f>IF('Indicator Date hidden'!P219="x","x",O$2-'Indicator Date hidden'!P219)</f>
        <v>0</v>
      </c>
      <c r="P218" s="127">
        <f>IF('Indicator Date hidden'!Q219="x","x",P$2-'Indicator Date hidden'!Q219)</f>
        <v>0</v>
      </c>
      <c r="Q218" s="127">
        <f>IF('Indicator Date hidden'!R219="x","x",Q$2-'Indicator Date hidden'!R219)</f>
        <v>0</v>
      </c>
      <c r="R218" s="127">
        <f>IF('Indicator Date hidden'!S219="x","x",R$2-'Indicator Date hidden'!S219)</f>
        <v>0</v>
      </c>
      <c r="S218" s="127">
        <f>IF('Indicator Date hidden'!T219="x","x",S$2-'Indicator Date hidden'!T219)</f>
        <v>0</v>
      </c>
      <c r="T218" s="127">
        <f>IF('Indicator Date hidden'!U219="x","x",T$2-'Indicator Date hidden'!U219)</f>
        <v>0</v>
      </c>
      <c r="U218" s="127">
        <f>IF('Indicator Date hidden'!V219="x","x",U$2-'Indicator Date hidden'!V219)</f>
        <v>0</v>
      </c>
      <c r="V218" s="127">
        <f>IF('Indicator Date hidden'!W219="x","x",V$2-'Indicator Date hidden'!W219)</f>
        <v>0</v>
      </c>
      <c r="W218" s="127">
        <f>IF('Indicator Date hidden'!X219="x","x",W$2-'Indicator Date hidden'!X219)</f>
        <v>0</v>
      </c>
      <c r="X218" s="127">
        <f>IF('Indicator Date hidden'!Y219="x","x",X$2-'Indicator Date hidden'!Y219)</f>
        <v>0</v>
      </c>
      <c r="Y218" s="127">
        <f>IF('Indicator Date hidden'!Z219="x","x",Y$2-'Indicator Date hidden'!Z219)</f>
        <v>0</v>
      </c>
      <c r="Z218" s="127">
        <f>IF('Indicator Date hidden'!AA219="x","x",Z$2-'Indicator Date hidden'!AA219)</f>
        <v>0</v>
      </c>
      <c r="AA218" s="127">
        <f>IF('Indicator Date hidden'!AB219="x","x",AA$2-'Indicator Date hidden'!AB219)</f>
        <v>0</v>
      </c>
      <c r="AB218" s="127">
        <f>IF('Indicator Date hidden'!AC219="x","x",AB$2-'Indicator Date hidden'!AC219)</f>
        <v>0</v>
      </c>
      <c r="AC218" s="127">
        <f>IF('Indicator Date hidden'!AD219="x","x",AC$2-'Indicator Date hidden'!AD219)</f>
        <v>0</v>
      </c>
      <c r="AD218" s="127">
        <f>IF('Indicator Date hidden'!AE219="x","x",AD$2-'Indicator Date hidden'!AE219)</f>
        <v>0</v>
      </c>
      <c r="AE218" s="127">
        <f>IF('Indicator Date hidden'!AF219="x","x",AE$2-'Indicator Date hidden'!AF219)</f>
        <v>0</v>
      </c>
      <c r="AF218" s="127">
        <f>IF('Indicator Date hidden'!AG219="x","x",AF$2-'Indicator Date hidden'!AG219)</f>
        <v>0</v>
      </c>
      <c r="AG218" s="127">
        <f>IF('Indicator Date hidden'!AH219="x","x",AG$2-'Indicator Date hidden'!AH219)</f>
        <v>0</v>
      </c>
      <c r="AH218" s="127">
        <f>IF('Indicator Date hidden'!AI219="x","x",AH$2-'Indicator Date hidden'!AI219)</f>
        <v>0</v>
      </c>
      <c r="AI218" s="127">
        <f>IF('Indicator Date hidden'!AJ219="x","x",AI$2-'Indicator Date hidden'!AJ219)</f>
        <v>0</v>
      </c>
      <c r="AJ218" s="127">
        <f>IF('Indicator Date hidden'!AK219="x","x",AJ$2-'Indicator Date hidden'!AK219)</f>
        <v>0</v>
      </c>
      <c r="AK218" s="127">
        <f>IF('Indicator Date hidden'!AL219="x","x",AK$2-'Indicator Date hidden'!AL219)</f>
        <v>0</v>
      </c>
      <c r="AL218" s="127">
        <f>IF('Indicator Date hidden'!AM219="x","x",AL$2-'Indicator Date hidden'!AM219)</f>
        <v>0</v>
      </c>
      <c r="AM218" s="127">
        <f>IF('Indicator Date hidden'!AN219="x","x",AM$2-'Indicator Date hidden'!AN219)</f>
        <v>0</v>
      </c>
      <c r="AN218" s="127">
        <f>IF('Indicator Date hidden'!AO219="x","x",AN$2-'Indicator Date hidden'!AO219)</f>
        <v>0</v>
      </c>
      <c r="AO218" s="127">
        <f>IF('Indicator Date hidden'!AP219="x","x",AO$2-'Indicator Date hidden'!AP219)</f>
        <v>0</v>
      </c>
      <c r="AP218" s="127">
        <f>IF('Indicator Date hidden'!AQ219="x","x",AP$2-'Indicator Date hidden'!AQ219)</f>
        <v>0</v>
      </c>
      <c r="AQ218" s="127">
        <f>IF('Indicator Date hidden'!AR219="x","x",AQ$2-'Indicator Date hidden'!AR219)</f>
        <v>0</v>
      </c>
      <c r="AR218" s="127">
        <f>IF('Indicator Date hidden'!AS219="x","x",AR$2-'Indicator Date hidden'!AS219)</f>
        <v>0</v>
      </c>
      <c r="AS218" s="127">
        <f>IF('Indicator Date hidden'!AT219="x","x",AS$2-'Indicator Date hidden'!AT219)</f>
        <v>0</v>
      </c>
      <c r="AT218" s="127">
        <f>IF('Indicator Date hidden'!AU219="x","x",AT$2-'Indicator Date hidden'!AU219)</f>
        <v>0</v>
      </c>
      <c r="AU218">
        <f t="shared" si="15"/>
        <v>2</v>
      </c>
      <c r="AV218" s="129">
        <f t="shared" si="16"/>
        <v>5.2631578947368418E-2</v>
      </c>
      <c r="AW218">
        <f t="shared" si="17"/>
        <v>1</v>
      </c>
      <c r="AX218" s="129" t="e">
        <f t="shared" ca="1" si="18"/>
        <v>#NAME?</v>
      </c>
      <c r="AY218" s="130">
        <f t="shared" si="19"/>
        <v>0</v>
      </c>
    </row>
    <row r="219" spans="1:51" ht="15.75" customHeight="1" x14ac:dyDescent="0.25">
      <c r="A219" s="47" t="s">
        <v>551</v>
      </c>
      <c r="B219" s="127">
        <f>IF('Indicator Date hidden'!C220="x","x",B$2-'Indicator Date hidden'!C220)</f>
        <v>0</v>
      </c>
      <c r="C219" s="127">
        <f>IF('Indicator Date hidden'!D220="x","x",C$2-'Indicator Date hidden'!D220)</f>
        <v>0</v>
      </c>
      <c r="D219" s="127">
        <f>IF('Indicator Date hidden'!E220="x","x",D$2-'Indicator Date hidden'!E220)</f>
        <v>0</v>
      </c>
      <c r="E219" s="127">
        <f>IF('Indicator Date hidden'!F220="x","x",E$2-'Indicator Date hidden'!F220)</f>
        <v>0</v>
      </c>
      <c r="F219" s="127">
        <f>IF('Indicator Date hidden'!G220="x","x",F$2-'Indicator Date hidden'!G220)</f>
        <v>0</v>
      </c>
      <c r="G219" s="127">
        <f>IF('Indicator Date hidden'!H220="x","x",G$2-'Indicator Date hidden'!H220)</f>
        <v>0</v>
      </c>
      <c r="H219" s="127">
        <f>IF('Indicator Date hidden'!I220="x","x",H$2-'Indicator Date hidden'!I220)</f>
        <v>2</v>
      </c>
      <c r="I219" s="127">
        <f>IF('Indicator Date hidden'!J220="x","x",I$2-'Indicator Date hidden'!J220)</f>
        <v>0</v>
      </c>
      <c r="J219" s="127">
        <f>IF('Indicator Date hidden'!K220="x","x",J$2-'Indicator Date hidden'!K220)</f>
        <v>0</v>
      </c>
      <c r="K219" s="127">
        <f>IF('Indicator Date hidden'!L220="x","x",K$2-'Indicator Date hidden'!L220)</f>
        <v>0</v>
      </c>
      <c r="L219" s="127">
        <f>IF('Indicator Date hidden'!M220="x","x",L$2-'Indicator Date hidden'!M220)</f>
        <v>0</v>
      </c>
      <c r="M219" s="127">
        <f>IF('Indicator Date hidden'!N220="x","x",M$2-'Indicator Date hidden'!N220)</f>
        <v>0</v>
      </c>
      <c r="N219" s="127">
        <f>IF('Indicator Date hidden'!O220="x","x",N$2-'Indicator Date hidden'!O220)</f>
        <v>0</v>
      </c>
      <c r="O219" s="127">
        <f>IF('Indicator Date hidden'!P220="x","x",O$2-'Indicator Date hidden'!P220)</f>
        <v>0</v>
      </c>
      <c r="P219" s="127">
        <f>IF('Indicator Date hidden'!Q220="x","x",P$2-'Indicator Date hidden'!Q220)</f>
        <v>0</v>
      </c>
      <c r="Q219" s="127">
        <f>IF('Indicator Date hidden'!R220="x","x",Q$2-'Indicator Date hidden'!R220)</f>
        <v>0</v>
      </c>
      <c r="R219" s="127">
        <f>IF('Indicator Date hidden'!S220="x","x",R$2-'Indicator Date hidden'!S220)</f>
        <v>0</v>
      </c>
      <c r="S219" s="127">
        <f>IF('Indicator Date hidden'!T220="x","x",S$2-'Indicator Date hidden'!T220)</f>
        <v>0</v>
      </c>
      <c r="T219" s="127">
        <f>IF('Indicator Date hidden'!U220="x","x",T$2-'Indicator Date hidden'!U220)</f>
        <v>0</v>
      </c>
      <c r="U219" s="127">
        <f>IF('Indicator Date hidden'!V220="x","x",U$2-'Indicator Date hidden'!V220)</f>
        <v>0</v>
      </c>
      <c r="V219" s="127">
        <f>IF('Indicator Date hidden'!W220="x","x",V$2-'Indicator Date hidden'!W220)</f>
        <v>0</v>
      </c>
      <c r="W219" s="127">
        <f>IF('Indicator Date hidden'!X220="x","x",W$2-'Indicator Date hidden'!X220)</f>
        <v>0</v>
      </c>
      <c r="X219" s="127">
        <f>IF('Indicator Date hidden'!Y220="x","x",X$2-'Indicator Date hidden'!Y220)</f>
        <v>0</v>
      </c>
      <c r="Y219" s="127">
        <f>IF('Indicator Date hidden'!Z220="x","x",Y$2-'Indicator Date hidden'!Z220)</f>
        <v>0</v>
      </c>
      <c r="Z219" s="127">
        <f>IF('Indicator Date hidden'!AA220="x","x",Z$2-'Indicator Date hidden'!AA220)</f>
        <v>0</v>
      </c>
      <c r="AA219" s="127">
        <f>IF('Indicator Date hidden'!AB220="x","x",AA$2-'Indicator Date hidden'!AB220)</f>
        <v>0</v>
      </c>
      <c r="AB219" s="127">
        <f>IF('Indicator Date hidden'!AC220="x","x",AB$2-'Indicator Date hidden'!AC220)</f>
        <v>0</v>
      </c>
      <c r="AC219" s="127">
        <f>IF('Indicator Date hidden'!AD220="x","x",AC$2-'Indicator Date hidden'!AD220)</f>
        <v>0</v>
      </c>
      <c r="AD219" s="127">
        <f>IF('Indicator Date hidden'!AE220="x","x",AD$2-'Indicator Date hidden'!AE220)</f>
        <v>0</v>
      </c>
      <c r="AE219" s="127">
        <f>IF('Indicator Date hidden'!AF220="x","x",AE$2-'Indicator Date hidden'!AF220)</f>
        <v>0</v>
      </c>
      <c r="AF219" s="127">
        <f>IF('Indicator Date hidden'!AG220="x","x",AF$2-'Indicator Date hidden'!AG220)</f>
        <v>0</v>
      </c>
      <c r="AG219" s="127">
        <f>IF('Indicator Date hidden'!AH220="x","x",AG$2-'Indicator Date hidden'!AH220)</f>
        <v>0</v>
      </c>
      <c r="AH219" s="127">
        <f>IF('Indicator Date hidden'!AI220="x","x",AH$2-'Indicator Date hidden'!AI220)</f>
        <v>0</v>
      </c>
      <c r="AI219" s="127">
        <f>IF('Indicator Date hidden'!AJ220="x","x",AI$2-'Indicator Date hidden'!AJ220)</f>
        <v>0</v>
      </c>
      <c r="AJ219" s="127">
        <f>IF('Indicator Date hidden'!AK220="x","x",AJ$2-'Indicator Date hidden'!AK220)</f>
        <v>0</v>
      </c>
      <c r="AK219" s="127">
        <f>IF('Indicator Date hidden'!AL220="x","x",AK$2-'Indicator Date hidden'!AL220)</f>
        <v>0</v>
      </c>
      <c r="AL219" s="127">
        <f>IF('Indicator Date hidden'!AM220="x","x",AL$2-'Indicator Date hidden'!AM220)</f>
        <v>0</v>
      </c>
      <c r="AM219" s="127">
        <f>IF('Indicator Date hidden'!AN220="x","x",AM$2-'Indicator Date hidden'!AN220)</f>
        <v>0</v>
      </c>
      <c r="AN219" s="127">
        <f>IF('Indicator Date hidden'!AO220="x","x",AN$2-'Indicator Date hidden'!AO220)</f>
        <v>0</v>
      </c>
      <c r="AO219" s="127">
        <f>IF('Indicator Date hidden'!AP220="x","x",AO$2-'Indicator Date hidden'!AP220)</f>
        <v>0</v>
      </c>
      <c r="AP219" s="127">
        <f>IF('Indicator Date hidden'!AQ220="x","x",AP$2-'Indicator Date hidden'!AQ220)</f>
        <v>0</v>
      </c>
      <c r="AQ219" s="127">
        <f>IF('Indicator Date hidden'!AR220="x","x",AQ$2-'Indicator Date hidden'!AR220)</f>
        <v>0</v>
      </c>
      <c r="AR219" s="127">
        <f>IF('Indicator Date hidden'!AS220="x","x",AR$2-'Indicator Date hidden'!AS220)</f>
        <v>0</v>
      </c>
      <c r="AS219" s="127">
        <f>IF('Indicator Date hidden'!AT220="x","x",AS$2-'Indicator Date hidden'!AT220)</f>
        <v>0</v>
      </c>
      <c r="AT219" s="127">
        <f>IF('Indicator Date hidden'!AU220="x","x",AT$2-'Indicator Date hidden'!AU220)</f>
        <v>0</v>
      </c>
      <c r="AU219">
        <f t="shared" si="15"/>
        <v>2</v>
      </c>
      <c r="AV219" s="129">
        <f t="shared" si="16"/>
        <v>5.2631578947368418E-2</v>
      </c>
      <c r="AW219">
        <f t="shared" si="17"/>
        <v>1</v>
      </c>
      <c r="AX219" s="129" t="e">
        <f t="shared" ca="1" si="18"/>
        <v>#NAME?</v>
      </c>
      <c r="AY219" s="130">
        <f t="shared" si="19"/>
        <v>0</v>
      </c>
    </row>
    <row r="220" spans="1:51" ht="15.75" customHeight="1" x14ac:dyDescent="0.25">
      <c r="A220" s="47" t="s">
        <v>553</v>
      </c>
      <c r="B220" s="127">
        <f>IF('Indicator Date hidden'!C221="x","x",B$2-'Indicator Date hidden'!C221)</f>
        <v>0</v>
      </c>
      <c r="C220" s="127">
        <f>IF('Indicator Date hidden'!D221="x","x",C$2-'Indicator Date hidden'!D221)</f>
        <v>0</v>
      </c>
      <c r="D220" s="127">
        <f>IF('Indicator Date hidden'!E221="x","x",D$2-'Indicator Date hidden'!E221)</f>
        <v>0</v>
      </c>
      <c r="E220" s="127">
        <f>IF('Indicator Date hidden'!F221="x","x",E$2-'Indicator Date hidden'!F221)</f>
        <v>0</v>
      </c>
      <c r="F220" s="127">
        <f>IF('Indicator Date hidden'!G221="x","x",F$2-'Indicator Date hidden'!G221)</f>
        <v>0</v>
      </c>
      <c r="G220" s="127">
        <f>IF('Indicator Date hidden'!H221="x","x",G$2-'Indicator Date hidden'!H221)</f>
        <v>0</v>
      </c>
      <c r="H220" s="127">
        <f>IF('Indicator Date hidden'!I221="x","x",H$2-'Indicator Date hidden'!I221)</f>
        <v>2</v>
      </c>
      <c r="I220" s="127">
        <f>IF('Indicator Date hidden'!J221="x","x",I$2-'Indicator Date hidden'!J221)</f>
        <v>0</v>
      </c>
      <c r="J220" s="127">
        <f>IF('Indicator Date hidden'!K221="x","x",J$2-'Indicator Date hidden'!K221)</f>
        <v>0</v>
      </c>
      <c r="K220" s="127">
        <f>IF('Indicator Date hidden'!L221="x","x",K$2-'Indicator Date hidden'!L221)</f>
        <v>0</v>
      </c>
      <c r="L220" s="127">
        <f>IF('Indicator Date hidden'!M221="x","x",L$2-'Indicator Date hidden'!M221)</f>
        <v>0</v>
      </c>
      <c r="M220" s="127">
        <f>IF('Indicator Date hidden'!N221="x","x",M$2-'Indicator Date hidden'!N221)</f>
        <v>0</v>
      </c>
      <c r="N220" s="127">
        <f>IF('Indicator Date hidden'!O221="x","x",N$2-'Indicator Date hidden'!O221)</f>
        <v>0</v>
      </c>
      <c r="O220" s="127">
        <f>IF('Indicator Date hidden'!P221="x","x",O$2-'Indicator Date hidden'!P221)</f>
        <v>0</v>
      </c>
      <c r="P220" s="127">
        <f>IF('Indicator Date hidden'!Q221="x","x",P$2-'Indicator Date hidden'!Q221)</f>
        <v>0</v>
      </c>
      <c r="Q220" s="127">
        <f>IF('Indicator Date hidden'!R221="x","x",Q$2-'Indicator Date hidden'!R221)</f>
        <v>0</v>
      </c>
      <c r="R220" s="127">
        <f>IF('Indicator Date hidden'!S221="x","x",R$2-'Indicator Date hidden'!S221)</f>
        <v>0</v>
      </c>
      <c r="S220" s="127">
        <f>IF('Indicator Date hidden'!T221="x","x",S$2-'Indicator Date hidden'!T221)</f>
        <v>0</v>
      </c>
      <c r="T220" s="127">
        <f>IF('Indicator Date hidden'!U221="x","x",T$2-'Indicator Date hidden'!U221)</f>
        <v>0</v>
      </c>
      <c r="U220" s="127">
        <f>IF('Indicator Date hidden'!V221="x","x",U$2-'Indicator Date hidden'!V221)</f>
        <v>0</v>
      </c>
      <c r="V220" s="127">
        <f>IF('Indicator Date hidden'!W221="x","x",V$2-'Indicator Date hidden'!W221)</f>
        <v>0</v>
      </c>
      <c r="W220" s="127">
        <f>IF('Indicator Date hidden'!X221="x","x",W$2-'Indicator Date hidden'!X221)</f>
        <v>0</v>
      </c>
      <c r="X220" s="127">
        <f>IF('Indicator Date hidden'!Y221="x","x",X$2-'Indicator Date hidden'!Y221)</f>
        <v>0</v>
      </c>
      <c r="Y220" s="127">
        <f>IF('Indicator Date hidden'!Z221="x","x",Y$2-'Indicator Date hidden'!Z221)</f>
        <v>0</v>
      </c>
      <c r="Z220" s="127">
        <f>IF('Indicator Date hidden'!AA221="x","x",Z$2-'Indicator Date hidden'!AA221)</f>
        <v>0</v>
      </c>
      <c r="AA220" s="127">
        <f>IF('Indicator Date hidden'!AB221="x","x",AA$2-'Indicator Date hidden'!AB221)</f>
        <v>0</v>
      </c>
      <c r="AB220" s="127">
        <f>IF('Indicator Date hidden'!AC221="x","x",AB$2-'Indicator Date hidden'!AC221)</f>
        <v>0</v>
      </c>
      <c r="AC220" s="127">
        <f>IF('Indicator Date hidden'!AD221="x","x",AC$2-'Indicator Date hidden'!AD221)</f>
        <v>0</v>
      </c>
      <c r="AD220" s="127">
        <f>IF('Indicator Date hidden'!AE221="x","x",AD$2-'Indicator Date hidden'!AE221)</f>
        <v>0</v>
      </c>
      <c r="AE220" s="127">
        <f>IF('Indicator Date hidden'!AF221="x","x",AE$2-'Indicator Date hidden'!AF221)</f>
        <v>0</v>
      </c>
      <c r="AF220" s="127">
        <f>IF('Indicator Date hidden'!AG221="x","x",AF$2-'Indicator Date hidden'!AG221)</f>
        <v>0</v>
      </c>
      <c r="AG220" s="127">
        <f>IF('Indicator Date hidden'!AH221="x","x",AG$2-'Indicator Date hidden'!AH221)</f>
        <v>0</v>
      </c>
      <c r="AH220" s="127">
        <f>IF('Indicator Date hidden'!AI221="x","x",AH$2-'Indicator Date hidden'!AI221)</f>
        <v>0</v>
      </c>
      <c r="AI220" s="127">
        <f>IF('Indicator Date hidden'!AJ221="x","x",AI$2-'Indicator Date hidden'!AJ221)</f>
        <v>0</v>
      </c>
      <c r="AJ220" s="127">
        <f>IF('Indicator Date hidden'!AK221="x","x",AJ$2-'Indicator Date hidden'!AK221)</f>
        <v>0</v>
      </c>
      <c r="AK220" s="127">
        <f>IF('Indicator Date hidden'!AL221="x","x",AK$2-'Indicator Date hidden'!AL221)</f>
        <v>0</v>
      </c>
      <c r="AL220" s="127">
        <f>IF('Indicator Date hidden'!AM221="x","x",AL$2-'Indicator Date hidden'!AM221)</f>
        <v>0</v>
      </c>
      <c r="AM220" s="127">
        <f>IF('Indicator Date hidden'!AN221="x","x",AM$2-'Indicator Date hidden'!AN221)</f>
        <v>0</v>
      </c>
      <c r="AN220" s="127">
        <f>IF('Indicator Date hidden'!AO221="x","x",AN$2-'Indicator Date hidden'!AO221)</f>
        <v>0</v>
      </c>
      <c r="AO220" s="127">
        <f>IF('Indicator Date hidden'!AP221="x","x",AO$2-'Indicator Date hidden'!AP221)</f>
        <v>0</v>
      </c>
      <c r="AP220" s="127">
        <f>IF('Indicator Date hidden'!AQ221="x","x",AP$2-'Indicator Date hidden'!AQ221)</f>
        <v>0</v>
      </c>
      <c r="AQ220" s="127">
        <f>IF('Indicator Date hidden'!AR221="x","x",AQ$2-'Indicator Date hidden'!AR221)</f>
        <v>0</v>
      </c>
      <c r="AR220" s="127">
        <f>IF('Indicator Date hidden'!AS221="x","x",AR$2-'Indicator Date hidden'!AS221)</f>
        <v>0</v>
      </c>
      <c r="AS220" s="127">
        <f>IF('Indicator Date hidden'!AT221="x","x",AS$2-'Indicator Date hidden'!AT221)</f>
        <v>0</v>
      </c>
      <c r="AT220" s="127">
        <f>IF('Indicator Date hidden'!AU221="x","x",AT$2-'Indicator Date hidden'!AU221)</f>
        <v>0</v>
      </c>
      <c r="AU220">
        <f t="shared" si="15"/>
        <v>2</v>
      </c>
      <c r="AV220" s="129">
        <f t="shared" si="16"/>
        <v>5.2631578947368418E-2</v>
      </c>
      <c r="AW220">
        <f t="shared" si="17"/>
        <v>1</v>
      </c>
      <c r="AX220" s="129" t="e">
        <f t="shared" ca="1" si="18"/>
        <v>#NAME?</v>
      </c>
      <c r="AY220" s="130">
        <f t="shared" si="19"/>
        <v>0</v>
      </c>
    </row>
    <row r="221" spans="1:51" ht="15.75" customHeight="1" x14ac:dyDescent="0.25">
      <c r="A221" s="47" t="s">
        <v>556</v>
      </c>
      <c r="B221" s="127">
        <f>IF('Indicator Date hidden'!C222="x","x",B$2-'Indicator Date hidden'!C222)</f>
        <v>0</v>
      </c>
      <c r="C221" s="127">
        <f>IF('Indicator Date hidden'!D222="x","x",C$2-'Indicator Date hidden'!D222)</f>
        <v>0</v>
      </c>
      <c r="D221" s="127">
        <f>IF('Indicator Date hidden'!E222="x","x",D$2-'Indicator Date hidden'!E222)</f>
        <v>0</v>
      </c>
      <c r="E221" s="127">
        <f>IF('Indicator Date hidden'!F222="x","x",E$2-'Indicator Date hidden'!F222)</f>
        <v>0</v>
      </c>
      <c r="F221" s="127">
        <f>IF('Indicator Date hidden'!G222="x","x",F$2-'Indicator Date hidden'!G222)</f>
        <v>0</v>
      </c>
      <c r="G221" s="127">
        <f>IF('Indicator Date hidden'!H222="x","x",G$2-'Indicator Date hidden'!H222)</f>
        <v>0</v>
      </c>
      <c r="H221" s="127">
        <f>IF('Indicator Date hidden'!I222="x","x",H$2-'Indicator Date hidden'!I222)</f>
        <v>2</v>
      </c>
      <c r="I221" s="127">
        <f>IF('Indicator Date hidden'!J222="x","x",I$2-'Indicator Date hidden'!J222)</f>
        <v>0</v>
      </c>
      <c r="J221" s="127">
        <f>IF('Indicator Date hidden'!K222="x","x",J$2-'Indicator Date hidden'!K222)</f>
        <v>0</v>
      </c>
      <c r="K221" s="127">
        <f>IF('Indicator Date hidden'!L222="x","x",K$2-'Indicator Date hidden'!L222)</f>
        <v>0</v>
      </c>
      <c r="L221" s="127">
        <f>IF('Indicator Date hidden'!M222="x","x",L$2-'Indicator Date hidden'!M222)</f>
        <v>0</v>
      </c>
      <c r="M221" s="127">
        <f>IF('Indicator Date hidden'!N222="x","x",M$2-'Indicator Date hidden'!N222)</f>
        <v>0</v>
      </c>
      <c r="N221" s="127">
        <f>IF('Indicator Date hidden'!O222="x","x",N$2-'Indicator Date hidden'!O222)</f>
        <v>0</v>
      </c>
      <c r="O221" s="127">
        <f>IF('Indicator Date hidden'!P222="x","x",O$2-'Indicator Date hidden'!P222)</f>
        <v>0</v>
      </c>
      <c r="P221" s="127">
        <f>IF('Indicator Date hidden'!Q222="x","x",P$2-'Indicator Date hidden'!Q222)</f>
        <v>0</v>
      </c>
      <c r="Q221" s="127">
        <f>IF('Indicator Date hidden'!R222="x","x",Q$2-'Indicator Date hidden'!R222)</f>
        <v>0</v>
      </c>
      <c r="R221" s="127">
        <f>IF('Indicator Date hidden'!S222="x","x",R$2-'Indicator Date hidden'!S222)</f>
        <v>0</v>
      </c>
      <c r="S221" s="127">
        <f>IF('Indicator Date hidden'!T222="x","x",S$2-'Indicator Date hidden'!T222)</f>
        <v>0</v>
      </c>
      <c r="T221" s="127">
        <f>IF('Indicator Date hidden'!U222="x","x",T$2-'Indicator Date hidden'!U222)</f>
        <v>0</v>
      </c>
      <c r="U221" s="127">
        <f>IF('Indicator Date hidden'!V222="x","x",U$2-'Indicator Date hidden'!V222)</f>
        <v>0</v>
      </c>
      <c r="V221" s="127">
        <f>IF('Indicator Date hidden'!W222="x","x",V$2-'Indicator Date hidden'!W222)</f>
        <v>0</v>
      </c>
      <c r="W221" s="127">
        <f>IF('Indicator Date hidden'!X222="x","x",W$2-'Indicator Date hidden'!X222)</f>
        <v>0</v>
      </c>
      <c r="X221" s="127">
        <f>IF('Indicator Date hidden'!Y222="x","x",X$2-'Indicator Date hidden'!Y222)</f>
        <v>0</v>
      </c>
      <c r="Y221" s="127">
        <f>IF('Indicator Date hidden'!Z222="x","x",Y$2-'Indicator Date hidden'!Z222)</f>
        <v>0</v>
      </c>
      <c r="Z221" s="127">
        <f>IF('Indicator Date hidden'!AA222="x","x",Z$2-'Indicator Date hidden'!AA222)</f>
        <v>0</v>
      </c>
      <c r="AA221" s="127">
        <f>IF('Indicator Date hidden'!AB222="x","x",AA$2-'Indicator Date hidden'!AB222)</f>
        <v>0</v>
      </c>
      <c r="AB221" s="127">
        <f>IF('Indicator Date hidden'!AC222="x","x",AB$2-'Indicator Date hidden'!AC222)</f>
        <v>0</v>
      </c>
      <c r="AC221" s="127">
        <f>IF('Indicator Date hidden'!AD222="x","x",AC$2-'Indicator Date hidden'!AD222)</f>
        <v>0</v>
      </c>
      <c r="AD221" s="127">
        <f>IF('Indicator Date hidden'!AE222="x","x",AD$2-'Indicator Date hidden'!AE222)</f>
        <v>0</v>
      </c>
      <c r="AE221" s="127">
        <f>IF('Indicator Date hidden'!AF222="x","x",AE$2-'Indicator Date hidden'!AF222)</f>
        <v>0</v>
      </c>
      <c r="AF221" s="127">
        <f>IF('Indicator Date hidden'!AG222="x","x",AF$2-'Indicator Date hidden'!AG222)</f>
        <v>0</v>
      </c>
      <c r="AG221" s="127">
        <f>IF('Indicator Date hidden'!AH222="x","x",AG$2-'Indicator Date hidden'!AH222)</f>
        <v>0</v>
      </c>
      <c r="AH221" s="127">
        <f>IF('Indicator Date hidden'!AI222="x","x",AH$2-'Indicator Date hidden'!AI222)</f>
        <v>0</v>
      </c>
      <c r="AI221" s="127">
        <f>IF('Indicator Date hidden'!AJ222="x","x",AI$2-'Indicator Date hidden'!AJ222)</f>
        <v>0</v>
      </c>
      <c r="AJ221" s="127">
        <f>IF('Indicator Date hidden'!AK222="x","x",AJ$2-'Indicator Date hidden'!AK222)</f>
        <v>0</v>
      </c>
      <c r="AK221" s="127">
        <f>IF('Indicator Date hidden'!AL222="x","x",AK$2-'Indicator Date hidden'!AL222)</f>
        <v>0</v>
      </c>
      <c r="AL221" s="127">
        <f>IF('Indicator Date hidden'!AM222="x","x",AL$2-'Indicator Date hidden'!AM222)</f>
        <v>0</v>
      </c>
      <c r="AM221" s="127">
        <f>IF('Indicator Date hidden'!AN222="x","x",AM$2-'Indicator Date hidden'!AN222)</f>
        <v>0</v>
      </c>
      <c r="AN221" s="127">
        <f>IF('Indicator Date hidden'!AO222="x","x",AN$2-'Indicator Date hidden'!AO222)</f>
        <v>0</v>
      </c>
      <c r="AO221" s="127">
        <f>IF('Indicator Date hidden'!AP222="x","x",AO$2-'Indicator Date hidden'!AP222)</f>
        <v>0</v>
      </c>
      <c r="AP221" s="127">
        <f>IF('Indicator Date hidden'!AQ222="x","x",AP$2-'Indicator Date hidden'!AQ222)</f>
        <v>0</v>
      </c>
      <c r="AQ221" s="127">
        <f>IF('Indicator Date hidden'!AR222="x","x",AQ$2-'Indicator Date hidden'!AR222)</f>
        <v>0</v>
      </c>
      <c r="AR221" s="127">
        <f>IF('Indicator Date hidden'!AS222="x","x",AR$2-'Indicator Date hidden'!AS222)</f>
        <v>0</v>
      </c>
      <c r="AS221" s="127">
        <f>IF('Indicator Date hidden'!AT222="x","x",AS$2-'Indicator Date hidden'!AT222)</f>
        <v>0</v>
      </c>
      <c r="AT221" s="127">
        <f>IF('Indicator Date hidden'!AU222="x","x",AT$2-'Indicator Date hidden'!AU222)</f>
        <v>0</v>
      </c>
      <c r="AU221">
        <f t="shared" si="15"/>
        <v>2</v>
      </c>
      <c r="AV221" s="129">
        <f t="shared" si="16"/>
        <v>5.2631578947368418E-2</v>
      </c>
      <c r="AW221">
        <f t="shared" si="17"/>
        <v>1</v>
      </c>
      <c r="AX221" s="129" t="e">
        <f t="shared" ca="1" si="18"/>
        <v>#NAME?</v>
      </c>
      <c r="AY221" s="130">
        <f t="shared" si="19"/>
        <v>0</v>
      </c>
    </row>
    <row r="222" spans="1:51" ht="15.75" customHeight="1" x14ac:dyDescent="0.25">
      <c r="A222" s="47" t="s">
        <v>558</v>
      </c>
      <c r="B222" s="127">
        <f>IF('Indicator Date hidden'!C223="x","x",B$2-'Indicator Date hidden'!C223)</f>
        <v>0</v>
      </c>
      <c r="C222" s="127">
        <f>IF('Indicator Date hidden'!D223="x","x",C$2-'Indicator Date hidden'!D223)</f>
        <v>0</v>
      </c>
      <c r="D222" s="127">
        <f>IF('Indicator Date hidden'!E223="x","x",D$2-'Indicator Date hidden'!E223)</f>
        <v>0</v>
      </c>
      <c r="E222" s="127">
        <f>IF('Indicator Date hidden'!F223="x","x",E$2-'Indicator Date hidden'!F223)</f>
        <v>0</v>
      </c>
      <c r="F222" s="127">
        <f>IF('Indicator Date hidden'!G223="x","x",F$2-'Indicator Date hidden'!G223)</f>
        <v>0</v>
      </c>
      <c r="G222" s="127">
        <f>IF('Indicator Date hidden'!H223="x","x",G$2-'Indicator Date hidden'!H223)</f>
        <v>0</v>
      </c>
      <c r="H222" s="127">
        <f>IF('Indicator Date hidden'!I223="x","x",H$2-'Indicator Date hidden'!I223)</f>
        <v>2</v>
      </c>
      <c r="I222" s="127">
        <f>IF('Indicator Date hidden'!J223="x","x",I$2-'Indicator Date hidden'!J223)</f>
        <v>0</v>
      </c>
      <c r="J222" s="127">
        <f>IF('Indicator Date hidden'!K223="x","x",J$2-'Indicator Date hidden'!K223)</f>
        <v>0</v>
      </c>
      <c r="K222" s="127">
        <f>IF('Indicator Date hidden'!L223="x","x",K$2-'Indicator Date hidden'!L223)</f>
        <v>0</v>
      </c>
      <c r="L222" s="127">
        <f>IF('Indicator Date hidden'!M223="x","x",L$2-'Indicator Date hidden'!M223)</f>
        <v>0</v>
      </c>
      <c r="M222" s="127">
        <f>IF('Indicator Date hidden'!N223="x","x",M$2-'Indicator Date hidden'!N223)</f>
        <v>0</v>
      </c>
      <c r="N222" s="127">
        <f>IF('Indicator Date hidden'!O223="x","x",N$2-'Indicator Date hidden'!O223)</f>
        <v>0</v>
      </c>
      <c r="O222" s="127">
        <f>IF('Indicator Date hidden'!P223="x","x",O$2-'Indicator Date hidden'!P223)</f>
        <v>0</v>
      </c>
      <c r="P222" s="127">
        <f>IF('Indicator Date hidden'!Q223="x","x",P$2-'Indicator Date hidden'!Q223)</f>
        <v>0</v>
      </c>
      <c r="Q222" s="127">
        <f>IF('Indicator Date hidden'!R223="x","x",Q$2-'Indicator Date hidden'!R223)</f>
        <v>0</v>
      </c>
      <c r="R222" s="127">
        <f>IF('Indicator Date hidden'!S223="x","x",R$2-'Indicator Date hidden'!S223)</f>
        <v>0</v>
      </c>
      <c r="S222" s="127">
        <f>IF('Indicator Date hidden'!T223="x","x",S$2-'Indicator Date hidden'!T223)</f>
        <v>0</v>
      </c>
      <c r="T222" s="127">
        <f>IF('Indicator Date hidden'!U223="x","x",T$2-'Indicator Date hidden'!U223)</f>
        <v>0</v>
      </c>
      <c r="U222" s="127">
        <f>IF('Indicator Date hidden'!V223="x","x",U$2-'Indicator Date hidden'!V223)</f>
        <v>0</v>
      </c>
      <c r="V222" s="127">
        <f>IF('Indicator Date hidden'!W223="x","x",V$2-'Indicator Date hidden'!W223)</f>
        <v>0</v>
      </c>
      <c r="W222" s="127">
        <f>IF('Indicator Date hidden'!X223="x","x",W$2-'Indicator Date hidden'!X223)</f>
        <v>0</v>
      </c>
      <c r="X222" s="127">
        <f>IF('Indicator Date hidden'!Y223="x","x",X$2-'Indicator Date hidden'!Y223)</f>
        <v>0</v>
      </c>
      <c r="Y222" s="127">
        <f>IF('Indicator Date hidden'!Z223="x","x",Y$2-'Indicator Date hidden'!Z223)</f>
        <v>0</v>
      </c>
      <c r="Z222" s="127">
        <f>IF('Indicator Date hidden'!AA223="x","x",Z$2-'Indicator Date hidden'!AA223)</f>
        <v>0</v>
      </c>
      <c r="AA222" s="127">
        <f>IF('Indicator Date hidden'!AB223="x","x",AA$2-'Indicator Date hidden'!AB223)</f>
        <v>0</v>
      </c>
      <c r="AB222" s="127">
        <f>IF('Indicator Date hidden'!AC223="x","x",AB$2-'Indicator Date hidden'!AC223)</f>
        <v>0</v>
      </c>
      <c r="AC222" s="127">
        <f>IF('Indicator Date hidden'!AD223="x","x",AC$2-'Indicator Date hidden'!AD223)</f>
        <v>0</v>
      </c>
      <c r="AD222" s="127">
        <f>IF('Indicator Date hidden'!AE223="x","x",AD$2-'Indicator Date hidden'!AE223)</f>
        <v>0</v>
      </c>
      <c r="AE222" s="127">
        <f>IF('Indicator Date hidden'!AF223="x","x",AE$2-'Indicator Date hidden'!AF223)</f>
        <v>0</v>
      </c>
      <c r="AF222" s="127">
        <f>IF('Indicator Date hidden'!AG223="x","x",AF$2-'Indicator Date hidden'!AG223)</f>
        <v>0</v>
      </c>
      <c r="AG222" s="127">
        <f>IF('Indicator Date hidden'!AH223="x","x",AG$2-'Indicator Date hidden'!AH223)</f>
        <v>0</v>
      </c>
      <c r="AH222" s="127">
        <f>IF('Indicator Date hidden'!AI223="x","x",AH$2-'Indicator Date hidden'!AI223)</f>
        <v>0</v>
      </c>
      <c r="AI222" s="127">
        <f>IF('Indicator Date hidden'!AJ223="x","x",AI$2-'Indicator Date hidden'!AJ223)</f>
        <v>0</v>
      </c>
      <c r="AJ222" s="127">
        <f>IF('Indicator Date hidden'!AK223="x","x",AJ$2-'Indicator Date hidden'!AK223)</f>
        <v>0</v>
      </c>
      <c r="AK222" s="127">
        <f>IF('Indicator Date hidden'!AL223="x","x",AK$2-'Indicator Date hidden'!AL223)</f>
        <v>0</v>
      </c>
      <c r="AL222" s="127">
        <f>IF('Indicator Date hidden'!AM223="x","x",AL$2-'Indicator Date hidden'!AM223)</f>
        <v>0</v>
      </c>
      <c r="AM222" s="127">
        <f>IF('Indicator Date hidden'!AN223="x","x",AM$2-'Indicator Date hidden'!AN223)</f>
        <v>0</v>
      </c>
      <c r="AN222" s="127">
        <f>IF('Indicator Date hidden'!AO223="x","x",AN$2-'Indicator Date hidden'!AO223)</f>
        <v>0</v>
      </c>
      <c r="AO222" s="127">
        <f>IF('Indicator Date hidden'!AP223="x","x",AO$2-'Indicator Date hidden'!AP223)</f>
        <v>0</v>
      </c>
      <c r="AP222" s="127">
        <f>IF('Indicator Date hidden'!AQ223="x","x",AP$2-'Indicator Date hidden'!AQ223)</f>
        <v>0</v>
      </c>
      <c r="AQ222" s="127">
        <f>IF('Indicator Date hidden'!AR223="x","x",AQ$2-'Indicator Date hidden'!AR223)</f>
        <v>0</v>
      </c>
      <c r="AR222" s="127">
        <f>IF('Indicator Date hidden'!AS223="x","x",AR$2-'Indicator Date hidden'!AS223)</f>
        <v>0</v>
      </c>
      <c r="AS222" s="127">
        <f>IF('Indicator Date hidden'!AT223="x","x",AS$2-'Indicator Date hidden'!AT223)</f>
        <v>0</v>
      </c>
      <c r="AT222" s="127">
        <f>IF('Indicator Date hidden'!AU223="x","x",AT$2-'Indicator Date hidden'!AU223)</f>
        <v>0</v>
      </c>
      <c r="AU222">
        <f t="shared" si="15"/>
        <v>2</v>
      </c>
      <c r="AV222" s="129">
        <f t="shared" si="16"/>
        <v>5.2631578947368418E-2</v>
      </c>
      <c r="AW222">
        <f t="shared" si="17"/>
        <v>1</v>
      </c>
      <c r="AX222" s="129" t="e">
        <f t="shared" ca="1" si="18"/>
        <v>#NAME?</v>
      </c>
      <c r="AY222" s="130">
        <f t="shared" si="19"/>
        <v>0</v>
      </c>
    </row>
    <row r="223" spans="1:51" ht="15.75" customHeight="1" x14ac:dyDescent="0.25">
      <c r="A223" s="47" t="s">
        <v>560</v>
      </c>
      <c r="B223" s="127">
        <f>IF('Indicator Date hidden'!C224="x","x",B$2-'Indicator Date hidden'!C224)</f>
        <v>0</v>
      </c>
      <c r="C223" s="127">
        <f>IF('Indicator Date hidden'!D224="x","x",C$2-'Indicator Date hidden'!D224)</f>
        <v>0</v>
      </c>
      <c r="D223" s="127">
        <f>IF('Indicator Date hidden'!E224="x","x",D$2-'Indicator Date hidden'!E224)</f>
        <v>0</v>
      </c>
      <c r="E223" s="127">
        <f>IF('Indicator Date hidden'!F224="x","x",E$2-'Indicator Date hidden'!F224)</f>
        <v>0</v>
      </c>
      <c r="F223" s="127">
        <f>IF('Indicator Date hidden'!G224="x","x",F$2-'Indicator Date hidden'!G224)</f>
        <v>0</v>
      </c>
      <c r="G223" s="127">
        <f>IF('Indicator Date hidden'!H224="x","x",G$2-'Indicator Date hidden'!H224)</f>
        <v>0</v>
      </c>
      <c r="H223" s="127">
        <f>IF('Indicator Date hidden'!I224="x","x",H$2-'Indicator Date hidden'!I224)</f>
        <v>2</v>
      </c>
      <c r="I223" s="127">
        <f>IF('Indicator Date hidden'!J224="x","x",I$2-'Indicator Date hidden'!J224)</f>
        <v>0</v>
      </c>
      <c r="J223" s="127">
        <f>IF('Indicator Date hidden'!K224="x","x",J$2-'Indicator Date hidden'!K224)</f>
        <v>0</v>
      </c>
      <c r="K223" s="127">
        <f>IF('Indicator Date hidden'!L224="x","x",K$2-'Indicator Date hidden'!L224)</f>
        <v>0</v>
      </c>
      <c r="L223" s="127">
        <f>IF('Indicator Date hidden'!M224="x","x",L$2-'Indicator Date hidden'!M224)</f>
        <v>0</v>
      </c>
      <c r="M223" s="127">
        <f>IF('Indicator Date hidden'!N224="x","x",M$2-'Indicator Date hidden'!N224)</f>
        <v>0</v>
      </c>
      <c r="N223" s="127">
        <f>IF('Indicator Date hidden'!O224="x","x",N$2-'Indicator Date hidden'!O224)</f>
        <v>0</v>
      </c>
      <c r="O223" s="127">
        <f>IF('Indicator Date hidden'!P224="x","x",O$2-'Indicator Date hidden'!P224)</f>
        <v>0</v>
      </c>
      <c r="P223" s="127">
        <f>IF('Indicator Date hidden'!Q224="x","x",P$2-'Indicator Date hidden'!Q224)</f>
        <v>0</v>
      </c>
      <c r="Q223" s="127">
        <f>IF('Indicator Date hidden'!R224="x","x",Q$2-'Indicator Date hidden'!R224)</f>
        <v>0</v>
      </c>
      <c r="R223" s="127">
        <f>IF('Indicator Date hidden'!S224="x","x",R$2-'Indicator Date hidden'!S224)</f>
        <v>0</v>
      </c>
      <c r="S223" s="127">
        <f>IF('Indicator Date hidden'!T224="x","x",S$2-'Indicator Date hidden'!T224)</f>
        <v>0</v>
      </c>
      <c r="T223" s="127">
        <f>IF('Indicator Date hidden'!U224="x","x",T$2-'Indicator Date hidden'!U224)</f>
        <v>0</v>
      </c>
      <c r="U223" s="127">
        <f>IF('Indicator Date hidden'!V224="x","x",U$2-'Indicator Date hidden'!V224)</f>
        <v>0</v>
      </c>
      <c r="V223" s="127">
        <f>IF('Indicator Date hidden'!W224="x","x",V$2-'Indicator Date hidden'!W224)</f>
        <v>0</v>
      </c>
      <c r="W223" s="127">
        <f>IF('Indicator Date hidden'!X224="x","x",W$2-'Indicator Date hidden'!X224)</f>
        <v>0</v>
      </c>
      <c r="X223" s="127">
        <f>IF('Indicator Date hidden'!Y224="x","x",X$2-'Indicator Date hidden'!Y224)</f>
        <v>0</v>
      </c>
      <c r="Y223" s="127">
        <f>IF('Indicator Date hidden'!Z224="x","x",Y$2-'Indicator Date hidden'!Z224)</f>
        <v>0</v>
      </c>
      <c r="Z223" s="127">
        <f>IF('Indicator Date hidden'!AA224="x","x",Z$2-'Indicator Date hidden'!AA224)</f>
        <v>0</v>
      </c>
      <c r="AA223" s="127">
        <f>IF('Indicator Date hidden'!AB224="x","x",AA$2-'Indicator Date hidden'!AB224)</f>
        <v>0</v>
      </c>
      <c r="AB223" s="127">
        <f>IF('Indicator Date hidden'!AC224="x","x",AB$2-'Indicator Date hidden'!AC224)</f>
        <v>0</v>
      </c>
      <c r="AC223" s="127">
        <f>IF('Indicator Date hidden'!AD224="x","x",AC$2-'Indicator Date hidden'!AD224)</f>
        <v>0</v>
      </c>
      <c r="AD223" s="127">
        <f>IF('Indicator Date hidden'!AE224="x","x",AD$2-'Indicator Date hidden'!AE224)</f>
        <v>0</v>
      </c>
      <c r="AE223" s="127">
        <f>IF('Indicator Date hidden'!AF224="x","x",AE$2-'Indicator Date hidden'!AF224)</f>
        <v>0</v>
      </c>
      <c r="AF223" s="127">
        <f>IF('Indicator Date hidden'!AG224="x","x",AF$2-'Indicator Date hidden'!AG224)</f>
        <v>0</v>
      </c>
      <c r="AG223" s="127">
        <f>IF('Indicator Date hidden'!AH224="x","x",AG$2-'Indicator Date hidden'!AH224)</f>
        <v>0</v>
      </c>
      <c r="AH223" s="127">
        <f>IF('Indicator Date hidden'!AI224="x","x",AH$2-'Indicator Date hidden'!AI224)</f>
        <v>0</v>
      </c>
      <c r="AI223" s="127">
        <f>IF('Indicator Date hidden'!AJ224="x","x",AI$2-'Indicator Date hidden'!AJ224)</f>
        <v>0</v>
      </c>
      <c r="AJ223" s="127">
        <f>IF('Indicator Date hidden'!AK224="x","x",AJ$2-'Indicator Date hidden'!AK224)</f>
        <v>0</v>
      </c>
      <c r="AK223" s="127">
        <f>IF('Indicator Date hidden'!AL224="x","x",AK$2-'Indicator Date hidden'!AL224)</f>
        <v>0</v>
      </c>
      <c r="AL223" s="127">
        <f>IF('Indicator Date hidden'!AM224="x","x",AL$2-'Indicator Date hidden'!AM224)</f>
        <v>0</v>
      </c>
      <c r="AM223" s="127">
        <f>IF('Indicator Date hidden'!AN224="x","x",AM$2-'Indicator Date hidden'!AN224)</f>
        <v>0</v>
      </c>
      <c r="AN223" s="127">
        <f>IF('Indicator Date hidden'!AO224="x","x",AN$2-'Indicator Date hidden'!AO224)</f>
        <v>0</v>
      </c>
      <c r="AO223" s="127">
        <f>IF('Indicator Date hidden'!AP224="x","x",AO$2-'Indicator Date hidden'!AP224)</f>
        <v>0</v>
      </c>
      <c r="AP223" s="127">
        <f>IF('Indicator Date hidden'!AQ224="x","x",AP$2-'Indicator Date hidden'!AQ224)</f>
        <v>0</v>
      </c>
      <c r="AQ223" s="127">
        <f>IF('Indicator Date hidden'!AR224="x","x",AQ$2-'Indicator Date hidden'!AR224)</f>
        <v>0</v>
      </c>
      <c r="AR223" s="127">
        <f>IF('Indicator Date hidden'!AS224="x","x",AR$2-'Indicator Date hidden'!AS224)</f>
        <v>0</v>
      </c>
      <c r="AS223" s="127">
        <f>IF('Indicator Date hidden'!AT224="x","x",AS$2-'Indicator Date hidden'!AT224)</f>
        <v>0</v>
      </c>
      <c r="AT223" s="127">
        <f>IF('Indicator Date hidden'!AU224="x","x",AT$2-'Indicator Date hidden'!AU224)</f>
        <v>0</v>
      </c>
      <c r="AU223">
        <f t="shared" si="15"/>
        <v>2</v>
      </c>
      <c r="AV223" s="129">
        <f t="shared" si="16"/>
        <v>5.2631578947368418E-2</v>
      </c>
      <c r="AW223">
        <f t="shared" si="17"/>
        <v>1</v>
      </c>
      <c r="AX223" s="129" t="e">
        <f t="shared" ca="1" si="18"/>
        <v>#NAME?</v>
      </c>
      <c r="AY223" s="130">
        <f t="shared" si="19"/>
        <v>0</v>
      </c>
    </row>
    <row r="224" spans="1:51" ht="15.75" customHeight="1" x14ac:dyDescent="0.25">
      <c r="A224" s="47" t="s">
        <v>562</v>
      </c>
      <c r="B224" s="127">
        <f>IF('Indicator Date hidden'!C225="x","x",B$2-'Indicator Date hidden'!C225)</f>
        <v>0</v>
      </c>
      <c r="C224" s="127">
        <f>IF('Indicator Date hidden'!D225="x","x",C$2-'Indicator Date hidden'!D225)</f>
        <v>0</v>
      </c>
      <c r="D224" s="127">
        <f>IF('Indicator Date hidden'!E225="x","x",D$2-'Indicator Date hidden'!E225)</f>
        <v>0</v>
      </c>
      <c r="E224" s="127">
        <f>IF('Indicator Date hidden'!F225="x","x",E$2-'Indicator Date hidden'!F225)</f>
        <v>0</v>
      </c>
      <c r="F224" s="127">
        <f>IF('Indicator Date hidden'!G225="x","x",F$2-'Indicator Date hidden'!G225)</f>
        <v>0</v>
      </c>
      <c r="G224" s="127">
        <f>IF('Indicator Date hidden'!H225="x","x",G$2-'Indicator Date hidden'!H225)</f>
        <v>0</v>
      </c>
      <c r="H224" s="127">
        <f>IF('Indicator Date hidden'!I225="x","x",H$2-'Indicator Date hidden'!I225)</f>
        <v>2</v>
      </c>
      <c r="I224" s="127">
        <f>IF('Indicator Date hidden'!J225="x","x",I$2-'Indicator Date hidden'!J225)</f>
        <v>0</v>
      </c>
      <c r="J224" s="127">
        <f>IF('Indicator Date hidden'!K225="x","x",J$2-'Indicator Date hidden'!K225)</f>
        <v>0</v>
      </c>
      <c r="K224" s="127">
        <f>IF('Indicator Date hidden'!L225="x","x",K$2-'Indicator Date hidden'!L225)</f>
        <v>0</v>
      </c>
      <c r="L224" s="127">
        <f>IF('Indicator Date hidden'!M225="x","x",L$2-'Indicator Date hidden'!M225)</f>
        <v>0</v>
      </c>
      <c r="M224" s="127">
        <f>IF('Indicator Date hidden'!N225="x","x",M$2-'Indicator Date hidden'!N225)</f>
        <v>0</v>
      </c>
      <c r="N224" s="127">
        <f>IF('Indicator Date hidden'!O225="x","x",N$2-'Indicator Date hidden'!O225)</f>
        <v>0</v>
      </c>
      <c r="O224" s="127">
        <f>IF('Indicator Date hidden'!P225="x","x",O$2-'Indicator Date hidden'!P225)</f>
        <v>0</v>
      </c>
      <c r="P224" s="127">
        <f>IF('Indicator Date hidden'!Q225="x","x",P$2-'Indicator Date hidden'!Q225)</f>
        <v>0</v>
      </c>
      <c r="Q224" s="127">
        <f>IF('Indicator Date hidden'!R225="x","x",Q$2-'Indicator Date hidden'!R225)</f>
        <v>0</v>
      </c>
      <c r="R224" s="127">
        <f>IF('Indicator Date hidden'!S225="x","x",R$2-'Indicator Date hidden'!S225)</f>
        <v>0</v>
      </c>
      <c r="S224" s="127">
        <f>IF('Indicator Date hidden'!T225="x","x",S$2-'Indicator Date hidden'!T225)</f>
        <v>0</v>
      </c>
      <c r="T224" s="127">
        <f>IF('Indicator Date hidden'!U225="x","x",T$2-'Indicator Date hidden'!U225)</f>
        <v>0</v>
      </c>
      <c r="U224" s="127">
        <f>IF('Indicator Date hidden'!V225="x","x",U$2-'Indicator Date hidden'!V225)</f>
        <v>0</v>
      </c>
      <c r="V224" s="127">
        <f>IF('Indicator Date hidden'!W225="x","x",V$2-'Indicator Date hidden'!W225)</f>
        <v>0</v>
      </c>
      <c r="W224" s="127">
        <f>IF('Indicator Date hidden'!X225="x","x",W$2-'Indicator Date hidden'!X225)</f>
        <v>0</v>
      </c>
      <c r="X224" s="127">
        <f>IF('Indicator Date hidden'!Y225="x","x",X$2-'Indicator Date hidden'!Y225)</f>
        <v>0</v>
      </c>
      <c r="Y224" s="127">
        <f>IF('Indicator Date hidden'!Z225="x","x",Y$2-'Indicator Date hidden'!Z225)</f>
        <v>0</v>
      </c>
      <c r="Z224" s="127">
        <f>IF('Indicator Date hidden'!AA225="x","x",Z$2-'Indicator Date hidden'!AA225)</f>
        <v>0</v>
      </c>
      <c r="AA224" s="127">
        <f>IF('Indicator Date hidden'!AB225="x","x",AA$2-'Indicator Date hidden'!AB225)</f>
        <v>0</v>
      </c>
      <c r="AB224" s="127">
        <f>IF('Indicator Date hidden'!AC225="x","x",AB$2-'Indicator Date hidden'!AC225)</f>
        <v>0</v>
      </c>
      <c r="AC224" s="127">
        <f>IF('Indicator Date hidden'!AD225="x","x",AC$2-'Indicator Date hidden'!AD225)</f>
        <v>0</v>
      </c>
      <c r="AD224" s="127">
        <f>IF('Indicator Date hidden'!AE225="x","x",AD$2-'Indicator Date hidden'!AE225)</f>
        <v>0</v>
      </c>
      <c r="AE224" s="127">
        <f>IF('Indicator Date hidden'!AF225="x","x",AE$2-'Indicator Date hidden'!AF225)</f>
        <v>0</v>
      </c>
      <c r="AF224" s="127">
        <f>IF('Indicator Date hidden'!AG225="x","x",AF$2-'Indicator Date hidden'!AG225)</f>
        <v>0</v>
      </c>
      <c r="AG224" s="127">
        <f>IF('Indicator Date hidden'!AH225="x","x",AG$2-'Indicator Date hidden'!AH225)</f>
        <v>0</v>
      </c>
      <c r="AH224" s="127">
        <f>IF('Indicator Date hidden'!AI225="x","x",AH$2-'Indicator Date hidden'!AI225)</f>
        <v>0</v>
      </c>
      <c r="AI224" s="127">
        <f>IF('Indicator Date hidden'!AJ225="x","x",AI$2-'Indicator Date hidden'!AJ225)</f>
        <v>0</v>
      </c>
      <c r="AJ224" s="127">
        <f>IF('Indicator Date hidden'!AK225="x","x",AJ$2-'Indicator Date hidden'!AK225)</f>
        <v>0</v>
      </c>
      <c r="AK224" s="127">
        <f>IF('Indicator Date hidden'!AL225="x","x",AK$2-'Indicator Date hidden'!AL225)</f>
        <v>0</v>
      </c>
      <c r="AL224" s="127">
        <f>IF('Indicator Date hidden'!AM225="x","x",AL$2-'Indicator Date hidden'!AM225)</f>
        <v>0</v>
      </c>
      <c r="AM224" s="127">
        <f>IF('Indicator Date hidden'!AN225="x","x",AM$2-'Indicator Date hidden'!AN225)</f>
        <v>0</v>
      </c>
      <c r="AN224" s="127">
        <f>IF('Indicator Date hidden'!AO225="x","x",AN$2-'Indicator Date hidden'!AO225)</f>
        <v>0</v>
      </c>
      <c r="AO224" s="127">
        <f>IF('Indicator Date hidden'!AP225="x","x",AO$2-'Indicator Date hidden'!AP225)</f>
        <v>0</v>
      </c>
      <c r="AP224" s="127">
        <f>IF('Indicator Date hidden'!AQ225="x","x",AP$2-'Indicator Date hidden'!AQ225)</f>
        <v>0</v>
      </c>
      <c r="AQ224" s="127">
        <f>IF('Indicator Date hidden'!AR225="x","x",AQ$2-'Indicator Date hidden'!AR225)</f>
        <v>0</v>
      </c>
      <c r="AR224" s="127">
        <f>IF('Indicator Date hidden'!AS225="x","x",AR$2-'Indicator Date hidden'!AS225)</f>
        <v>0</v>
      </c>
      <c r="AS224" s="127">
        <f>IF('Indicator Date hidden'!AT225="x","x",AS$2-'Indicator Date hidden'!AT225)</f>
        <v>0</v>
      </c>
      <c r="AT224" s="127">
        <f>IF('Indicator Date hidden'!AU225="x","x",AT$2-'Indicator Date hidden'!AU225)</f>
        <v>0</v>
      </c>
      <c r="AU224">
        <f t="shared" si="15"/>
        <v>2</v>
      </c>
      <c r="AV224" s="129">
        <f t="shared" si="16"/>
        <v>5.2631578947368418E-2</v>
      </c>
      <c r="AW224">
        <f t="shared" si="17"/>
        <v>1</v>
      </c>
      <c r="AX224" s="129" t="e">
        <f t="shared" ca="1" si="18"/>
        <v>#NAME?</v>
      </c>
      <c r="AY224" s="130">
        <f t="shared" si="19"/>
        <v>0</v>
      </c>
    </row>
    <row r="225" spans="1:51" ht="15.75" customHeight="1" x14ac:dyDescent="0.25">
      <c r="A225" s="47" t="s">
        <v>564</v>
      </c>
      <c r="B225" s="127">
        <f>IF('Indicator Date hidden'!C226="x","x",B$2-'Indicator Date hidden'!C226)</f>
        <v>0</v>
      </c>
      <c r="C225" s="127">
        <f>IF('Indicator Date hidden'!D226="x","x",C$2-'Indicator Date hidden'!D226)</f>
        <v>0</v>
      </c>
      <c r="D225" s="127">
        <f>IF('Indicator Date hidden'!E226="x","x",D$2-'Indicator Date hidden'!E226)</f>
        <v>0</v>
      </c>
      <c r="E225" s="127">
        <f>IF('Indicator Date hidden'!F226="x","x",E$2-'Indicator Date hidden'!F226)</f>
        <v>0</v>
      </c>
      <c r="F225" s="127">
        <f>IF('Indicator Date hidden'!G226="x","x",F$2-'Indicator Date hidden'!G226)</f>
        <v>0</v>
      </c>
      <c r="G225" s="127">
        <f>IF('Indicator Date hidden'!H226="x","x",G$2-'Indicator Date hidden'!H226)</f>
        <v>0</v>
      </c>
      <c r="H225" s="127">
        <f>IF('Indicator Date hidden'!I226="x","x",H$2-'Indicator Date hidden'!I226)</f>
        <v>2</v>
      </c>
      <c r="I225" s="127">
        <f>IF('Indicator Date hidden'!J226="x","x",I$2-'Indicator Date hidden'!J226)</f>
        <v>0</v>
      </c>
      <c r="J225" s="127">
        <f>IF('Indicator Date hidden'!K226="x","x",J$2-'Indicator Date hidden'!K226)</f>
        <v>0</v>
      </c>
      <c r="K225" s="127">
        <f>IF('Indicator Date hidden'!L226="x","x",K$2-'Indicator Date hidden'!L226)</f>
        <v>0</v>
      </c>
      <c r="L225" s="127">
        <f>IF('Indicator Date hidden'!M226="x","x",L$2-'Indicator Date hidden'!M226)</f>
        <v>0</v>
      </c>
      <c r="M225" s="127">
        <f>IF('Indicator Date hidden'!N226="x","x",M$2-'Indicator Date hidden'!N226)</f>
        <v>0</v>
      </c>
      <c r="N225" s="127">
        <f>IF('Indicator Date hidden'!O226="x","x",N$2-'Indicator Date hidden'!O226)</f>
        <v>0</v>
      </c>
      <c r="O225" s="127">
        <f>IF('Indicator Date hidden'!P226="x","x",O$2-'Indicator Date hidden'!P226)</f>
        <v>0</v>
      </c>
      <c r="P225" s="127">
        <f>IF('Indicator Date hidden'!Q226="x","x",P$2-'Indicator Date hidden'!Q226)</f>
        <v>0</v>
      </c>
      <c r="Q225" s="127">
        <f>IF('Indicator Date hidden'!R226="x","x",Q$2-'Indicator Date hidden'!R226)</f>
        <v>0</v>
      </c>
      <c r="R225" s="127">
        <f>IF('Indicator Date hidden'!S226="x","x",R$2-'Indicator Date hidden'!S226)</f>
        <v>0</v>
      </c>
      <c r="S225" s="127">
        <f>IF('Indicator Date hidden'!T226="x","x",S$2-'Indicator Date hidden'!T226)</f>
        <v>0</v>
      </c>
      <c r="T225" s="127">
        <f>IF('Indicator Date hidden'!U226="x","x",T$2-'Indicator Date hidden'!U226)</f>
        <v>0</v>
      </c>
      <c r="U225" s="127">
        <f>IF('Indicator Date hidden'!V226="x","x",U$2-'Indicator Date hidden'!V226)</f>
        <v>0</v>
      </c>
      <c r="V225" s="127">
        <f>IF('Indicator Date hidden'!W226="x","x",V$2-'Indicator Date hidden'!W226)</f>
        <v>0</v>
      </c>
      <c r="W225" s="127">
        <f>IF('Indicator Date hidden'!X226="x","x",W$2-'Indicator Date hidden'!X226)</f>
        <v>0</v>
      </c>
      <c r="X225" s="127">
        <f>IF('Indicator Date hidden'!Y226="x","x",X$2-'Indicator Date hidden'!Y226)</f>
        <v>0</v>
      </c>
      <c r="Y225" s="127">
        <f>IF('Indicator Date hidden'!Z226="x","x",Y$2-'Indicator Date hidden'!Z226)</f>
        <v>0</v>
      </c>
      <c r="Z225" s="127">
        <f>IF('Indicator Date hidden'!AA226="x","x",Z$2-'Indicator Date hidden'!AA226)</f>
        <v>0</v>
      </c>
      <c r="AA225" s="127">
        <f>IF('Indicator Date hidden'!AB226="x","x",AA$2-'Indicator Date hidden'!AB226)</f>
        <v>0</v>
      </c>
      <c r="AB225" s="127">
        <f>IF('Indicator Date hidden'!AC226="x","x",AB$2-'Indicator Date hidden'!AC226)</f>
        <v>0</v>
      </c>
      <c r="AC225" s="127">
        <f>IF('Indicator Date hidden'!AD226="x","x",AC$2-'Indicator Date hidden'!AD226)</f>
        <v>0</v>
      </c>
      <c r="AD225" s="127">
        <f>IF('Indicator Date hidden'!AE226="x","x",AD$2-'Indicator Date hidden'!AE226)</f>
        <v>0</v>
      </c>
      <c r="AE225" s="127">
        <f>IF('Indicator Date hidden'!AF226="x","x",AE$2-'Indicator Date hidden'!AF226)</f>
        <v>0</v>
      </c>
      <c r="AF225" s="127">
        <f>IF('Indicator Date hidden'!AG226="x","x",AF$2-'Indicator Date hidden'!AG226)</f>
        <v>0</v>
      </c>
      <c r="AG225" s="127">
        <f>IF('Indicator Date hidden'!AH226="x","x",AG$2-'Indicator Date hidden'!AH226)</f>
        <v>0</v>
      </c>
      <c r="AH225" s="127">
        <f>IF('Indicator Date hidden'!AI226="x","x",AH$2-'Indicator Date hidden'!AI226)</f>
        <v>0</v>
      </c>
      <c r="AI225" s="127">
        <f>IF('Indicator Date hidden'!AJ226="x","x",AI$2-'Indicator Date hidden'!AJ226)</f>
        <v>0</v>
      </c>
      <c r="AJ225" s="127">
        <f>IF('Indicator Date hidden'!AK226="x","x",AJ$2-'Indicator Date hidden'!AK226)</f>
        <v>0</v>
      </c>
      <c r="AK225" s="127">
        <f>IF('Indicator Date hidden'!AL226="x","x",AK$2-'Indicator Date hidden'!AL226)</f>
        <v>0</v>
      </c>
      <c r="AL225" s="127">
        <f>IF('Indicator Date hidden'!AM226="x","x",AL$2-'Indicator Date hidden'!AM226)</f>
        <v>0</v>
      </c>
      <c r="AM225" s="127">
        <f>IF('Indicator Date hidden'!AN226="x","x",AM$2-'Indicator Date hidden'!AN226)</f>
        <v>0</v>
      </c>
      <c r="AN225" s="127">
        <f>IF('Indicator Date hidden'!AO226="x","x",AN$2-'Indicator Date hidden'!AO226)</f>
        <v>0</v>
      </c>
      <c r="AO225" s="127">
        <f>IF('Indicator Date hidden'!AP226="x","x",AO$2-'Indicator Date hidden'!AP226)</f>
        <v>0</v>
      </c>
      <c r="AP225" s="127">
        <f>IF('Indicator Date hidden'!AQ226="x","x",AP$2-'Indicator Date hidden'!AQ226)</f>
        <v>0</v>
      </c>
      <c r="AQ225" s="127">
        <f>IF('Indicator Date hidden'!AR226="x","x",AQ$2-'Indicator Date hidden'!AR226)</f>
        <v>0</v>
      </c>
      <c r="AR225" s="127">
        <f>IF('Indicator Date hidden'!AS226="x","x",AR$2-'Indicator Date hidden'!AS226)</f>
        <v>0</v>
      </c>
      <c r="AS225" s="127">
        <f>IF('Indicator Date hidden'!AT226="x","x",AS$2-'Indicator Date hidden'!AT226)</f>
        <v>0</v>
      </c>
      <c r="AT225" s="127">
        <f>IF('Indicator Date hidden'!AU226="x","x",AT$2-'Indicator Date hidden'!AU226)</f>
        <v>0</v>
      </c>
      <c r="AU225">
        <f t="shared" si="15"/>
        <v>2</v>
      </c>
      <c r="AV225" s="129">
        <f t="shared" si="16"/>
        <v>5.2631578947368418E-2</v>
      </c>
      <c r="AW225">
        <f t="shared" si="17"/>
        <v>1</v>
      </c>
      <c r="AX225" s="129" t="e">
        <f t="shared" ca="1" si="18"/>
        <v>#NAME?</v>
      </c>
      <c r="AY225" s="130">
        <f t="shared" si="19"/>
        <v>0</v>
      </c>
    </row>
    <row r="226" spans="1:51" ht="15.75" customHeight="1" x14ac:dyDescent="0.25">
      <c r="A226" s="47" t="s">
        <v>566</v>
      </c>
      <c r="B226" s="127">
        <f>IF('Indicator Date hidden'!C227="x","x",B$2-'Indicator Date hidden'!C227)</f>
        <v>0</v>
      </c>
      <c r="C226" s="127">
        <f>IF('Indicator Date hidden'!D227="x","x",C$2-'Indicator Date hidden'!D227)</f>
        <v>0</v>
      </c>
      <c r="D226" s="127">
        <f>IF('Indicator Date hidden'!E227="x","x",D$2-'Indicator Date hidden'!E227)</f>
        <v>0</v>
      </c>
      <c r="E226" s="127">
        <f>IF('Indicator Date hidden'!F227="x","x",E$2-'Indicator Date hidden'!F227)</f>
        <v>0</v>
      </c>
      <c r="F226" s="127">
        <f>IF('Indicator Date hidden'!G227="x","x",F$2-'Indicator Date hidden'!G227)</f>
        <v>0</v>
      </c>
      <c r="G226" s="127">
        <f>IF('Indicator Date hidden'!H227="x","x",G$2-'Indicator Date hidden'!H227)</f>
        <v>0</v>
      </c>
      <c r="H226" s="127">
        <f>IF('Indicator Date hidden'!I227="x","x",H$2-'Indicator Date hidden'!I227)</f>
        <v>2</v>
      </c>
      <c r="I226" s="127">
        <f>IF('Indicator Date hidden'!J227="x","x",I$2-'Indicator Date hidden'!J227)</f>
        <v>0</v>
      </c>
      <c r="J226" s="127">
        <f>IF('Indicator Date hidden'!K227="x","x",J$2-'Indicator Date hidden'!K227)</f>
        <v>0</v>
      </c>
      <c r="K226" s="127">
        <f>IF('Indicator Date hidden'!L227="x","x",K$2-'Indicator Date hidden'!L227)</f>
        <v>0</v>
      </c>
      <c r="L226" s="127">
        <f>IF('Indicator Date hidden'!M227="x","x",L$2-'Indicator Date hidden'!M227)</f>
        <v>0</v>
      </c>
      <c r="M226" s="127">
        <f>IF('Indicator Date hidden'!N227="x","x",M$2-'Indicator Date hidden'!N227)</f>
        <v>0</v>
      </c>
      <c r="N226" s="127">
        <f>IF('Indicator Date hidden'!O227="x","x",N$2-'Indicator Date hidden'!O227)</f>
        <v>0</v>
      </c>
      <c r="O226" s="127">
        <f>IF('Indicator Date hidden'!P227="x","x",O$2-'Indicator Date hidden'!P227)</f>
        <v>0</v>
      </c>
      <c r="P226" s="127">
        <f>IF('Indicator Date hidden'!Q227="x","x",P$2-'Indicator Date hidden'!Q227)</f>
        <v>0</v>
      </c>
      <c r="Q226" s="127">
        <f>IF('Indicator Date hidden'!R227="x","x",Q$2-'Indicator Date hidden'!R227)</f>
        <v>0</v>
      </c>
      <c r="R226" s="127">
        <f>IF('Indicator Date hidden'!S227="x","x",R$2-'Indicator Date hidden'!S227)</f>
        <v>0</v>
      </c>
      <c r="S226" s="127">
        <f>IF('Indicator Date hidden'!T227="x","x",S$2-'Indicator Date hidden'!T227)</f>
        <v>0</v>
      </c>
      <c r="T226" s="127">
        <f>IF('Indicator Date hidden'!U227="x","x",T$2-'Indicator Date hidden'!U227)</f>
        <v>0</v>
      </c>
      <c r="U226" s="127">
        <f>IF('Indicator Date hidden'!V227="x","x",U$2-'Indicator Date hidden'!V227)</f>
        <v>0</v>
      </c>
      <c r="V226" s="127">
        <f>IF('Indicator Date hidden'!W227="x","x",V$2-'Indicator Date hidden'!W227)</f>
        <v>0</v>
      </c>
      <c r="W226" s="127">
        <f>IF('Indicator Date hidden'!X227="x","x",W$2-'Indicator Date hidden'!X227)</f>
        <v>0</v>
      </c>
      <c r="X226" s="127">
        <f>IF('Indicator Date hidden'!Y227="x","x",X$2-'Indicator Date hidden'!Y227)</f>
        <v>0</v>
      </c>
      <c r="Y226" s="127">
        <f>IF('Indicator Date hidden'!Z227="x","x",Y$2-'Indicator Date hidden'!Z227)</f>
        <v>0</v>
      </c>
      <c r="Z226" s="127">
        <f>IF('Indicator Date hidden'!AA227="x","x",Z$2-'Indicator Date hidden'!AA227)</f>
        <v>0</v>
      </c>
      <c r="AA226" s="127">
        <f>IF('Indicator Date hidden'!AB227="x","x",AA$2-'Indicator Date hidden'!AB227)</f>
        <v>0</v>
      </c>
      <c r="AB226" s="127">
        <f>IF('Indicator Date hidden'!AC227="x","x",AB$2-'Indicator Date hidden'!AC227)</f>
        <v>0</v>
      </c>
      <c r="AC226" s="127">
        <f>IF('Indicator Date hidden'!AD227="x","x",AC$2-'Indicator Date hidden'!AD227)</f>
        <v>0</v>
      </c>
      <c r="AD226" s="127">
        <f>IF('Indicator Date hidden'!AE227="x","x",AD$2-'Indicator Date hidden'!AE227)</f>
        <v>0</v>
      </c>
      <c r="AE226" s="127">
        <f>IF('Indicator Date hidden'!AF227="x","x",AE$2-'Indicator Date hidden'!AF227)</f>
        <v>0</v>
      </c>
      <c r="AF226" s="127">
        <f>IF('Indicator Date hidden'!AG227="x","x",AF$2-'Indicator Date hidden'!AG227)</f>
        <v>0</v>
      </c>
      <c r="AG226" s="127">
        <f>IF('Indicator Date hidden'!AH227="x","x",AG$2-'Indicator Date hidden'!AH227)</f>
        <v>0</v>
      </c>
      <c r="AH226" s="127">
        <f>IF('Indicator Date hidden'!AI227="x","x",AH$2-'Indicator Date hidden'!AI227)</f>
        <v>0</v>
      </c>
      <c r="AI226" s="127">
        <f>IF('Indicator Date hidden'!AJ227="x","x",AI$2-'Indicator Date hidden'!AJ227)</f>
        <v>0</v>
      </c>
      <c r="AJ226" s="127">
        <f>IF('Indicator Date hidden'!AK227="x","x",AJ$2-'Indicator Date hidden'!AK227)</f>
        <v>0</v>
      </c>
      <c r="AK226" s="127">
        <f>IF('Indicator Date hidden'!AL227="x","x",AK$2-'Indicator Date hidden'!AL227)</f>
        <v>0</v>
      </c>
      <c r="AL226" s="127">
        <f>IF('Indicator Date hidden'!AM227="x","x",AL$2-'Indicator Date hidden'!AM227)</f>
        <v>0</v>
      </c>
      <c r="AM226" s="127">
        <f>IF('Indicator Date hidden'!AN227="x","x",AM$2-'Indicator Date hidden'!AN227)</f>
        <v>0</v>
      </c>
      <c r="AN226" s="127">
        <f>IF('Indicator Date hidden'!AO227="x","x",AN$2-'Indicator Date hidden'!AO227)</f>
        <v>0</v>
      </c>
      <c r="AO226" s="127">
        <f>IF('Indicator Date hidden'!AP227="x","x",AO$2-'Indicator Date hidden'!AP227)</f>
        <v>0</v>
      </c>
      <c r="AP226" s="127">
        <f>IF('Indicator Date hidden'!AQ227="x","x",AP$2-'Indicator Date hidden'!AQ227)</f>
        <v>0</v>
      </c>
      <c r="AQ226" s="127">
        <f>IF('Indicator Date hidden'!AR227="x","x",AQ$2-'Indicator Date hidden'!AR227)</f>
        <v>0</v>
      </c>
      <c r="AR226" s="127">
        <f>IF('Indicator Date hidden'!AS227="x","x",AR$2-'Indicator Date hidden'!AS227)</f>
        <v>0</v>
      </c>
      <c r="AS226" s="127">
        <f>IF('Indicator Date hidden'!AT227="x","x",AS$2-'Indicator Date hidden'!AT227)</f>
        <v>0</v>
      </c>
      <c r="AT226" s="127">
        <f>IF('Indicator Date hidden'!AU227="x","x",AT$2-'Indicator Date hidden'!AU227)</f>
        <v>0</v>
      </c>
      <c r="AU226">
        <f t="shared" si="15"/>
        <v>2</v>
      </c>
      <c r="AV226" s="129">
        <f t="shared" si="16"/>
        <v>5.2631578947368418E-2</v>
      </c>
      <c r="AW226">
        <f t="shared" si="17"/>
        <v>1</v>
      </c>
      <c r="AX226" s="129" t="e">
        <f t="shared" ca="1" si="18"/>
        <v>#NAME?</v>
      </c>
      <c r="AY226" s="130">
        <f t="shared" si="19"/>
        <v>0</v>
      </c>
    </row>
    <row r="227" spans="1:51" ht="15.75" customHeight="1" x14ac:dyDescent="0.25">
      <c r="A227" s="47" t="s">
        <v>568</v>
      </c>
      <c r="B227" s="127">
        <f>IF('Indicator Date hidden'!C228="x","x",B$2-'Indicator Date hidden'!C228)</f>
        <v>0</v>
      </c>
      <c r="C227" s="127">
        <f>IF('Indicator Date hidden'!D228="x","x",C$2-'Indicator Date hidden'!D228)</f>
        <v>0</v>
      </c>
      <c r="D227" s="127">
        <f>IF('Indicator Date hidden'!E228="x","x",D$2-'Indicator Date hidden'!E228)</f>
        <v>0</v>
      </c>
      <c r="E227" s="127">
        <f>IF('Indicator Date hidden'!F228="x","x",E$2-'Indicator Date hidden'!F228)</f>
        <v>0</v>
      </c>
      <c r="F227" s="127">
        <f>IF('Indicator Date hidden'!G228="x","x",F$2-'Indicator Date hidden'!G228)</f>
        <v>0</v>
      </c>
      <c r="G227" s="127">
        <f>IF('Indicator Date hidden'!H228="x","x",G$2-'Indicator Date hidden'!H228)</f>
        <v>0</v>
      </c>
      <c r="H227" s="127">
        <f>IF('Indicator Date hidden'!I228="x","x",H$2-'Indicator Date hidden'!I228)</f>
        <v>2</v>
      </c>
      <c r="I227" s="127">
        <f>IF('Indicator Date hidden'!J228="x","x",I$2-'Indicator Date hidden'!J228)</f>
        <v>0</v>
      </c>
      <c r="J227" s="127">
        <f>IF('Indicator Date hidden'!K228="x","x",J$2-'Indicator Date hidden'!K228)</f>
        <v>0</v>
      </c>
      <c r="K227" s="127">
        <f>IF('Indicator Date hidden'!L228="x","x",K$2-'Indicator Date hidden'!L228)</f>
        <v>0</v>
      </c>
      <c r="L227" s="127">
        <f>IF('Indicator Date hidden'!M228="x","x",L$2-'Indicator Date hidden'!M228)</f>
        <v>0</v>
      </c>
      <c r="M227" s="127">
        <f>IF('Indicator Date hidden'!N228="x","x",M$2-'Indicator Date hidden'!N228)</f>
        <v>0</v>
      </c>
      <c r="N227" s="127">
        <f>IF('Indicator Date hidden'!O228="x","x",N$2-'Indicator Date hidden'!O228)</f>
        <v>0</v>
      </c>
      <c r="O227" s="127">
        <f>IF('Indicator Date hidden'!P228="x","x",O$2-'Indicator Date hidden'!P228)</f>
        <v>0</v>
      </c>
      <c r="P227" s="127">
        <f>IF('Indicator Date hidden'!Q228="x","x",P$2-'Indicator Date hidden'!Q228)</f>
        <v>0</v>
      </c>
      <c r="Q227" s="127">
        <f>IF('Indicator Date hidden'!R228="x","x",Q$2-'Indicator Date hidden'!R228)</f>
        <v>0</v>
      </c>
      <c r="R227" s="127">
        <f>IF('Indicator Date hidden'!S228="x","x",R$2-'Indicator Date hidden'!S228)</f>
        <v>0</v>
      </c>
      <c r="S227" s="127">
        <f>IF('Indicator Date hidden'!T228="x","x",S$2-'Indicator Date hidden'!T228)</f>
        <v>0</v>
      </c>
      <c r="T227" s="127">
        <f>IF('Indicator Date hidden'!U228="x","x",T$2-'Indicator Date hidden'!U228)</f>
        <v>0</v>
      </c>
      <c r="U227" s="127">
        <f>IF('Indicator Date hidden'!V228="x","x",U$2-'Indicator Date hidden'!V228)</f>
        <v>0</v>
      </c>
      <c r="V227" s="127">
        <f>IF('Indicator Date hidden'!W228="x","x",V$2-'Indicator Date hidden'!W228)</f>
        <v>0</v>
      </c>
      <c r="W227" s="127">
        <f>IF('Indicator Date hidden'!X228="x","x",W$2-'Indicator Date hidden'!X228)</f>
        <v>0</v>
      </c>
      <c r="X227" s="127">
        <f>IF('Indicator Date hidden'!Y228="x","x",X$2-'Indicator Date hidden'!Y228)</f>
        <v>0</v>
      </c>
      <c r="Y227" s="127">
        <f>IF('Indicator Date hidden'!Z228="x","x",Y$2-'Indicator Date hidden'!Z228)</f>
        <v>0</v>
      </c>
      <c r="Z227" s="127">
        <f>IF('Indicator Date hidden'!AA228="x","x",Z$2-'Indicator Date hidden'!AA228)</f>
        <v>0</v>
      </c>
      <c r="AA227" s="127">
        <f>IF('Indicator Date hidden'!AB228="x","x",AA$2-'Indicator Date hidden'!AB228)</f>
        <v>0</v>
      </c>
      <c r="AB227" s="127">
        <f>IF('Indicator Date hidden'!AC228="x","x",AB$2-'Indicator Date hidden'!AC228)</f>
        <v>0</v>
      </c>
      <c r="AC227" s="127">
        <f>IF('Indicator Date hidden'!AD228="x","x",AC$2-'Indicator Date hidden'!AD228)</f>
        <v>0</v>
      </c>
      <c r="AD227" s="127">
        <f>IF('Indicator Date hidden'!AE228="x","x",AD$2-'Indicator Date hidden'!AE228)</f>
        <v>0</v>
      </c>
      <c r="AE227" s="127">
        <f>IF('Indicator Date hidden'!AF228="x","x",AE$2-'Indicator Date hidden'!AF228)</f>
        <v>0</v>
      </c>
      <c r="AF227" s="127">
        <f>IF('Indicator Date hidden'!AG228="x","x",AF$2-'Indicator Date hidden'!AG228)</f>
        <v>0</v>
      </c>
      <c r="AG227" s="127">
        <f>IF('Indicator Date hidden'!AH228="x","x",AG$2-'Indicator Date hidden'!AH228)</f>
        <v>0</v>
      </c>
      <c r="AH227" s="127">
        <f>IF('Indicator Date hidden'!AI228="x","x",AH$2-'Indicator Date hidden'!AI228)</f>
        <v>0</v>
      </c>
      <c r="AI227" s="127">
        <f>IF('Indicator Date hidden'!AJ228="x","x",AI$2-'Indicator Date hidden'!AJ228)</f>
        <v>0</v>
      </c>
      <c r="AJ227" s="127">
        <f>IF('Indicator Date hidden'!AK228="x","x",AJ$2-'Indicator Date hidden'!AK228)</f>
        <v>0</v>
      </c>
      <c r="AK227" s="127">
        <f>IF('Indicator Date hidden'!AL228="x","x",AK$2-'Indicator Date hidden'!AL228)</f>
        <v>0</v>
      </c>
      <c r="AL227" s="127">
        <f>IF('Indicator Date hidden'!AM228="x","x",AL$2-'Indicator Date hidden'!AM228)</f>
        <v>0</v>
      </c>
      <c r="AM227" s="127">
        <f>IF('Indicator Date hidden'!AN228="x","x",AM$2-'Indicator Date hidden'!AN228)</f>
        <v>0</v>
      </c>
      <c r="AN227" s="127">
        <f>IF('Indicator Date hidden'!AO228="x","x",AN$2-'Indicator Date hidden'!AO228)</f>
        <v>0</v>
      </c>
      <c r="AO227" s="127">
        <f>IF('Indicator Date hidden'!AP228="x","x",AO$2-'Indicator Date hidden'!AP228)</f>
        <v>0</v>
      </c>
      <c r="AP227" s="127">
        <f>IF('Indicator Date hidden'!AQ228="x","x",AP$2-'Indicator Date hidden'!AQ228)</f>
        <v>0</v>
      </c>
      <c r="AQ227" s="127">
        <f>IF('Indicator Date hidden'!AR228="x","x",AQ$2-'Indicator Date hidden'!AR228)</f>
        <v>0</v>
      </c>
      <c r="AR227" s="127">
        <f>IF('Indicator Date hidden'!AS228="x","x",AR$2-'Indicator Date hidden'!AS228)</f>
        <v>0</v>
      </c>
      <c r="AS227" s="127">
        <f>IF('Indicator Date hidden'!AT228="x","x",AS$2-'Indicator Date hidden'!AT228)</f>
        <v>0</v>
      </c>
      <c r="AT227" s="127">
        <f>IF('Indicator Date hidden'!AU228="x","x",AT$2-'Indicator Date hidden'!AU228)</f>
        <v>0</v>
      </c>
      <c r="AU227">
        <f t="shared" si="15"/>
        <v>2</v>
      </c>
      <c r="AV227" s="129">
        <f t="shared" si="16"/>
        <v>5.2631578947368418E-2</v>
      </c>
      <c r="AW227">
        <f t="shared" si="17"/>
        <v>1</v>
      </c>
      <c r="AX227" s="129" t="e">
        <f t="shared" ca="1" si="18"/>
        <v>#NAME?</v>
      </c>
      <c r="AY227" s="130">
        <f t="shared" si="19"/>
        <v>0</v>
      </c>
    </row>
    <row r="228" spans="1:51" ht="15.75" customHeight="1" x14ac:dyDescent="0.25">
      <c r="A228" s="47" t="s">
        <v>570</v>
      </c>
      <c r="B228" s="127">
        <f>IF('Indicator Date hidden'!C229="x","x",B$2-'Indicator Date hidden'!C229)</f>
        <v>0</v>
      </c>
      <c r="C228" s="127">
        <f>IF('Indicator Date hidden'!D229="x","x",C$2-'Indicator Date hidden'!D229)</f>
        <v>0</v>
      </c>
      <c r="D228" s="127">
        <f>IF('Indicator Date hidden'!E229="x","x",D$2-'Indicator Date hidden'!E229)</f>
        <v>0</v>
      </c>
      <c r="E228" s="127">
        <f>IF('Indicator Date hidden'!F229="x","x",E$2-'Indicator Date hidden'!F229)</f>
        <v>0</v>
      </c>
      <c r="F228" s="127">
        <f>IF('Indicator Date hidden'!G229="x","x",F$2-'Indicator Date hidden'!G229)</f>
        <v>0</v>
      </c>
      <c r="G228" s="127">
        <f>IF('Indicator Date hidden'!H229="x","x",G$2-'Indicator Date hidden'!H229)</f>
        <v>0</v>
      </c>
      <c r="H228" s="127">
        <f>IF('Indicator Date hidden'!I229="x","x",H$2-'Indicator Date hidden'!I229)</f>
        <v>2</v>
      </c>
      <c r="I228" s="127">
        <f>IF('Indicator Date hidden'!J229="x","x",I$2-'Indicator Date hidden'!J229)</f>
        <v>0</v>
      </c>
      <c r="J228" s="127">
        <f>IF('Indicator Date hidden'!K229="x","x",J$2-'Indicator Date hidden'!K229)</f>
        <v>0</v>
      </c>
      <c r="K228" s="127">
        <f>IF('Indicator Date hidden'!L229="x","x",K$2-'Indicator Date hidden'!L229)</f>
        <v>0</v>
      </c>
      <c r="L228" s="127">
        <f>IF('Indicator Date hidden'!M229="x","x",L$2-'Indicator Date hidden'!M229)</f>
        <v>0</v>
      </c>
      <c r="M228" s="127">
        <f>IF('Indicator Date hidden'!N229="x","x",M$2-'Indicator Date hidden'!N229)</f>
        <v>0</v>
      </c>
      <c r="N228" s="127">
        <f>IF('Indicator Date hidden'!O229="x","x",N$2-'Indicator Date hidden'!O229)</f>
        <v>0</v>
      </c>
      <c r="O228" s="127">
        <f>IF('Indicator Date hidden'!P229="x","x",O$2-'Indicator Date hidden'!P229)</f>
        <v>0</v>
      </c>
      <c r="P228" s="127">
        <f>IF('Indicator Date hidden'!Q229="x","x",P$2-'Indicator Date hidden'!Q229)</f>
        <v>0</v>
      </c>
      <c r="Q228" s="127">
        <f>IF('Indicator Date hidden'!R229="x","x",Q$2-'Indicator Date hidden'!R229)</f>
        <v>0</v>
      </c>
      <c r="R228" s="127">
        <f>IF('Indicator Date hidden'!S229="x","x",R$2-'Indicator Date hidden'!S229)</f>
        <v>0</v>
      </c>
      <c r="S228" s="127">
        <f>IF('Indicator Date hidden'!T229="x","x",S$2-'Indicator Date hidden'!T229)</f>
        <v>0</v>
      </c>
      <c r="T228" s="127">
        <f>IF('Indicator Date hidden'!U229="x","x",T$2-'Indicator Date hidden'!U229)</f>
        <v>0</v>
      </c>
      <c r="U228" s="127">
        <f>IF('Indicator Date hidden'!V229="x","x",U$2-'Indicator Date hidden'!V229)</f>
        <v>0</v>
      </c>
      <c r="V228" s="127">
        <f>IF('Indicator Date hidden'!W229="x","x",V$2-'Indicator Date hidden'!W229)</f>
        <v>0</v>
      </c>
      <c r="W228" s="127">
        <f>IF('Indicator Date hidden'!X229="x","x",W$2-'Indicator Date hidden'!X229)</f>
        <v>0</v>
      </c>
      <c r="X228" s="127">
        <f>IF('Indicator Date hidden'!Y229="x","x",X$2-'Indicator Date hidden'!Y229)</f>
        <v>0</v>
      </c>
      <c r="Y228" s="127">
        <f>IF('Indicator Date hidden'!Z229="x","x",Y$2-'Indicator Date hidden'!Z229)</f>
        <v>0</v>
      </c>
      <c r="Z228" s="127">
        <f>IF('Indicator Date hidden'!AA229="x","x",Z$2-'Indicator Date hidden'!AA229)</f>
        <v>0</v>
      </c>
      <c r="AA228" s="127">
        <f>IF('Indicator Date hidden'!AB229="x","x",AA$2-'Indicator Date hidden'!AB229)</f>
        <v>0</v>
      </c>
      <c r="AB228" s="127">
        <f>IF('Indicator Date hidden'!AC229="x","x",AB$2-'Indicator Date hidden'!AC229)</f>
        <v>0</v>
      </c>
      <c r="AC228" s="127">
        <f>IF('Indicator Date hidden'!AD229="x","x",AC$2-'Indicator Date hidden'!AD229)</f>
        <v>0</v>
      </c>
      <c r="AD228" s="127">
        <f>IF('Indicator Date hidden'!AE229="x","x",AD$2-'Indicator Date hidden'!AE229)</f>
        <v>0</v>
      </c>
      <c r="AE228" s="127">
        <f>IF('Indicator Date hidden'!AF229="x","x",AE$2-'Indicator Date hidden'!AF229)</f>
        <v>0</v>
      </c>
      <c r="AF228" s="127">
        <f>IF('Indicator Date hidden'!AG229="x","x",AF$2-'Indicator Date hidden'!AG229)</f>
        <v>0</v>
      </c>
      <c r="AG228" s="127">
        <f>IF('Indicator Date hidden'!AH229="x","x",AG$2-'Indicator Date hidden'!AH229)</f>
        <v>0</v>
      </c>
      <c r="AH228" s="127">
        <f>IF('Indicator Date hidden'!AI229="x","x",AH$2-'Indicator Date hidden'!AI229)</f>
        <v>0</v>
      </c>
      <c r="AI228" s="127">
        <f>IF('Indicator Date hidden'!AJ229="x","x",AI$2-'Indicator Date hidden'!AJ229)</f>
        <v>0</v>
      </c>
      <c r="AJ228" s="127">
        <f>IF('Indicator Date hidden'!AK229="x","x",AJ$2-'Indicator Date hidden'!AK229)</f>
        <v>0</v>
      </c>
      <c r="AK228" s="127">
        <f>IF('Indicator Date hidden'!AL229="x","x",AK$2-'Indicator Date hidden'!AL229)</f>
        <v>0</v>
      </c>
      <c r="AL228" s="127">
        <f>IF('Indicator Date hidden'!AM229="x","x",AL$2-'Indicator Date hidden'!AM229)</f>
        <v>0</v>
      </c>
      <c r="AM228" s="127">
        <f>IF('Indicator Date hidden'!AN229="x","x",AM$2-'Indicator Date hidden'!AN229)</f>
        <v>0</v>
      </c>
      <c r="AN228" s="127">
        <f>IF('Indicator Date hidden'!AO229="x","x",AN$2-'Indicator Date hidden'!AO229)</f>
        <v>0</v>
      </c>
      <c r="AO228" s="127">
        <f>IF('Indicator Date hidden'!AP229="x","x",AO$2-'Indicator Date hidden'!AP229)</f>
        <v>0</v>
      </c>
      <c r="AP228" s="127">
        <f>IF('Indicator Date hidden'!AQ229="x","x",AP$2-'Indicator Date hidden'!AQ229)</f>
        <v>0</v>
      </c>
      <c r="AQ228" s="127">
        <f>IF('Indicator Date hidden'!AR229="x","x",AQ$2-'Indicator Date hidden'!AR229)</f>
        <v>0</v>
      </c>
      <c r="AR228" s="127">
        <f>IF('Indicator Date hidden'!AS229="x","x",AR$2-'Indicator Date hidden'!AS229)</f>
        <v>0</v>
      </c>
      <c r="AS228" s="127">
        <f>IF('Indicator Date hidden'!AT229="x","x",AS$2-'Indicator Date hidden'!AT229)</f>
        <v>0</v>
      </c>
      <c r="AT228" s="127">
        <f>IF('Indicator Date hidden'!AU229="x","x",AT$2-'Indicator Date hidden'!AU229)</f>
        <v>0</v>
      </c>
      <c r="AU228">
        <f t="shared" si="15"/>
        <v>2</v>
      </c>
      <c r="AV228" s="129">
        <f t="shared" si="16"/>
        <v>5.2631578947368418E-2</v>
      </c>
      <c r="AW228">
        <f t="shared" si="17"/>
        <v>1</v>
      </c>
      <c r="AX228" s="129" t="e">
        <f t="shared" ca="1" si="18"/>
        <v>#NAME?</v>
      </c>
      <c r="AY228" s="130">
        <f t="shared" si="19"/>
        <v>0</v>
      </c>
    </row>
    <row r="229" spans="1:51" ht="15.75" customHeight="1" x14ac:dyDescent="0.25">
      <c r="A229" s="47" t="s">
        <v>572</v>
      </c>
      <c r="B229" s="127">
        <f>IF('Indicator Date hidden'!C230="x","x",B$2-'Indicator Date hidden'!C230)</f>
        <v>0</v>
      </c>
      <c r="C229" s="127">
        <f>IF('Indicator Date hidden'!D230="x","x",C$2-'Indicator Date hidden'!D230)</f>
        <v>0</v>
      </c>
      <c r="D229" s="127">
        <f>IF('Indicator Date hidden'!E230="x","x",D$2-'Indicator Date hidden'!E230)</f>
        <v>0</v>
      </c>
      <c r="E229" s="127">
        <f>IF('Indicator Date hidden'!F230="x","x",E$2-'Indicator Date hidden'!F230)</f>
        <v>0</v>
      </c>
      <c r="F229" s="127">
        <f>IF('Indicator Date hidden'!G230="x","x",F$2-'Indicator Date hidden'!G230)</f>
        <v>0</v>
      </c>
      <c r="G229" s="127">
        <f>IF('Indicator Date hidden'!H230="x","x",G$2-'Indicator Date hidden'!H230)</f>
        <v>0</v>
      </c>
      <c r="H229" s="127">
        <f>IF('Indicator Date hidden'!I230="x","x",H$2-'Indicator Date hidden'!I230)</f>
        <v>2</v>
      </c>
      <c r="I229" s="127">
        <f>IF('Indicator Date hidden'!J230="x","x",I$2-'Indicator Date hidden'!J230)</f>
        <v>0</v>
      </c>
      <c r="J229" s="127">
        <f>IF('Indicator Date hidden'!K230="x","x",J$2-'Indicator Date hidden'!K230)</f>
        <v>0</v>
      </c>
      <c r="K229" s="127">
        <f>IF('Indicator Date hidden'!L230="x","x",K$2-'Indicator Date hidden'!L230)</f>
        <v>0</v>
      </c>
      <c r="L229" s="127">
        <f>IF('Indicator Date hidden'!M230="x","x",L$2-'Indicator Date hidden'!M230)</f>
        <v>0</v>
      </c>
      <c r="M229" s="127">
        <f>IF('Indicator Date hidden'!N230="x","x",M$2-'Indicator Date hidden'!N230)</f>
        <v>0</v>
      </c>
      <c r="N229" s="127">
        <f>IF('Indicator Date hidden'!O230="x","x",N$2-'Indicator Date hidden'!O230)</f>
        <v>0</v>
      </c>
      <c r="O229" s="127">
        <f>IF('Indicator Date hidden'!P230="x","x",O$2-'Indicator Date hidden'!P230)</f>
        <v>0</v>
      </c>
      <c r="P229" s="127">
        <f>IF('Indicator Date hidden'!Q230="x","x",P$2-'Indicator Date hidden'!Q230)</f>
        <v>0</v>
      </c>
      <c r="Q229" s="127">
        <f>IF('Indicator Date hidden'!R230="x","x",Q$2-'Indicator Date hidden'!R230)</f>
        <v>0</v>
      </c>
      <c r="R229" s="127">
        <f>IF('Indicator Date hidden'!S230="x","x",R$2-'Indicator Date hidden'!S230)</f>
        <v>0</v>
      </c>
      <c r="S229" s="127">
        <f>IF('Indicator Date hidden'!T230="x","x",S$2-'Indicator Date hidden'!T230)</f>
        <v>0</v>
      </c>
      <c r="T229" s="127">
        <f>IF('Indicator Date hidden'!U230="x","x",T$2-'Indicator Date hidden'!U230)</f>
        <v>0</v>
      </c>
      <c r="U229" s="127">
        <f>IF('Indicator Date hidden'!V230="x","x",U$2-'Indicator Date hidden'!V230)</f>
        <v>0</v>
      </c>
      <c r="V229" s="127">
        <f>IF('Indicator Date hidden'!W230="x","x",V$2-'Indicator Date hidden'!W230)</f>
        <v>0</v>
      </c>
      <c r="W229" s="127">
        <f>IF('Indicator Date hidden'!X230="x","x",W$2-'Indicator Date hidden'!X230)</f>
        <v>0</v>
      </c>
      <c r="X229" s="127">
        <f>IF('Indicator Date hidden'!Y230="x","x",X$2-'Indicator Date hidden'!Y230)</f>
        <v>0</v>
      </c>
      <c r="Y229" s="127">
        <f>IF('Indicator Date hidden'!Z230="x","x",Y$2-'Indicator Date hidden'!Z230)</f>
        <v>0</v>
      </c>
      <c r="Z229" s="127">
        <f>IF('Indicator Date hidden'!AA230="x","x",Z$2-'Indicator Date hidden'!AA230)</f>
        <v>0</v>
      </c>
      <c r="AA229" s="127">
        <f>IF('Indicator Date hidden'!AB230="x","x",AA$2-'Indicator Date hidden'!AB230)</f>
        <v>0</v>
      </c>
      <c r="AB229" s="127">
        <f>IF('Indicator Date hidden'!AC230="x","x",AB$2-'Indicator Date hidden'!AC230)</f>
        <v>0</v>
      </c>
      <c r="AC229" s="127">
        <f>IF('Indicator Date hidden'!AD230="x","x",AC$2-'Indicator Date hidden'!AD230)</f>
        <v>0</v>
      </c>
      <c r="AD229" s="127">
        <f>IF('Indicator Date hidden'!AE230="x","x",AD$2-'Indicator Date hidden'!AE230)</f>
        <v>0</v>
      </c>
      <c r="AE229" s="127">
        <f>IF('Indicator Date hidden'!AF230="x","x",AE$2-'Indicator Date hidden'!AF230)</f>
        <v>0</v>
      </c>
      <c r="AF229" s="127">
        <f>IF('Indicator Date hidden'!AG230="x","x",AF$2-'Indicator Date hidden'!AG230)</f>
        <v>0</v>
      </c>
      <c r="AG229" s="127">
        <f>IF('Indicator Date hidden'!AH230="x","x",AG$2-'Indicator Date hidden'!AH230)</f>
        <v>0</v>
      </c>
      <c r="AH229" s="127">
        <f>IF('Indicator Date hidden'!AI230="x","x",AH$2-'Indicator Date hidden'!AI230)</f>
        <v>0</v>
      </c>
      <c r="AI229" s="127">
        <f>IF('Indicator Date hidden'!AJ230="x","x",AI$2-'Indicator Date hidden'!AJ230)</f>
        <v>0</v>
      </c>
      <c r="AJ229" s="127">
        <f>IF('Indicator Date hidden'!AK230="x","x",AJ$2-'Indicator Date hidden'!AK230)</f>
        <v>0</v>
      </c>
      <c r="AK229" s="127">
        <f>IF('Indicator Date hidden'!AL230="x","x",AK$2-'Indicator Date hidden'!AL230)</f>
        <v>0</v>
      </c>
      <c r="AL229" s="127">
        <f>IF('Indicator Date hidden'!AM230="x","x",AL$2-'Indicator Date hidden'!AM230)</f>
        <v>0</v>
      </c>
      <c r="AM229" s="127">
        <f>IF('Indicator Date hidden'!AN230="x","x",AM$2-'Indicator Date hidden'!AN230)</f>
        <v>0</v>
      </c>
      <c r="AN229" s="127">
        <f>IF('Indicator Date hidden'!AO230="x","x",AN$2-'Indicator Date hidden'!AO230)</f>
        <v>0</v>
      </c>
      <c r="AO229" s="127">
        <f>IF('Indicator Date hidden'!AP230="x","x",AO$2-'Indicator Date hidden'!AP230)</f>
        <v>0</v>
      </c>
      <c r="AP229" s="127">
        <f>IF('Indicator Date hidden'!AQ230="x","x",AP$2-'Indicator Date hidden'!AQ230)</f>
        <v>0</v>
      </c>
      <c r="AQ229" s="127">
        <f>IF('Indicator Date hidden'!AR230="x","x",AQ$2-'Indicator Date hidden'!AR230)</f>
        <v>0</v>
      </c>
      <c r="AR229" s="127">
        <f>IF('Indicator Date hidden'!AS230="x","x",AR$2-'Indicator Date hidden'!AS230)</f>
        <v>0</v>
      </c>
      <c r="AS229" s="127">
        <f>IF('Indicator Date hidden'!AT230="x","x",AS$2-'Indicator Date hidden'!AT230)</f>
        <v>0</v>
      </c>
      <c r="AT229" s="127">
        <f>IF('Indicator Date hidden'!AU230="x","x",AT$2-'Indicator Date hidden'!AU230)</f>
        <v>0</v>
      </c>
      <c r="AU229">
        <f t="shared" si="15"/>
        <v>2</v>
      </c>
      <c r="AV229" s="129">
        <f t="shared" si="16"/>
        <v>5.2631578947368418E-2</v>
      </c>
      <c r="AW229">
        <f t="shared" si="17"/>
        <v>1</v>
      </c>
      <c r="AX229" s="129" t="e">
        <f t="shared" ca="1" si="18"/>
        <v>#NAME?</v>
      </c>
      <c r="AY229" s="130">
        <f t="shared" si="19"/>
        <v>0</v>
      </c>
    </row>
    <row r="230" spans="1:51" ht="15.75" customHeight="1" x14ac:dyDescent="0.25">
      <c r="A230" s="47" t="s">
        <v>574</v>
      </c>
      <c r="B230" s="127">
        <f>IF('Indicator Date hidden'!C231="x","x",B$2-'Indicator Date hidden'!C231)</f>
        <v>0</v>
      </c>
      <c r="C230" s="127">
        <f>IF('Indicator Date hidden'!D231="x","x",C$2-'Indicator Date hidden'!D231)</f>
        <v>0</v>
      </c>
      <c r="D230" s="127">
        <f>IF('Indicator Date hidden'!E231="x","x",D$2-'Indicator Date hidden'!E231)</f>
        <v>0</v>
      </c>
      <c r="E230" s="127">
        <f>IF('Indicator Date hidden'!F231="x","x",E$2-'Indicator Date hidden'!F231)</f>
        <v>0</v>
      </c>
      <c r="F230" s="127">
        <f>IF('Indicator Date hidden'!G231="x","x",F$2-'Indicator Date hidden'!G231)</f>
        <v>0</v>
      </c>
      <c r="G230" s="127">
        <f>IF('Indicator Date hidden'!H231="x","x",G$2-'Indicator Date hidden'!H231)</f>
        <v>0</v>
      </c>
      <c r="H230" s="127">
        <f>IF('Indicator Date hidden'!I231="x","x",H$2-'Indicator Date hidden'!I231)</f>
        <v>2</v>
      </c>
      <c r="I230" s="127">
        <f>IF('Indicator Date hidden'!J231="x","x",I$2-'Indicator Date hidden'!J231)</f>
        <v>0</v>
      </c>
      <c r="J230" s="127">
        <f>IF('Indicator Date hidden'!K231="x","x",J$2-'Indicator Date hidden'!K231)</f>
        <v>0</v>
      </c>
      <c r="K230" s="127">
        <f>IF('Indicator Date hidden'!L231="x","x",K$2-'Indicator Date hidden'!L231)</f>
        <v>0</v>
      </c>
      <c r="L230" s="127">
        <f>IF('Indicator Date hidden'!M231="x","x",L$2-'Indicator Date hidden'!M231)</f>
        <v>0</v>
      </c>
      <c r="M230" s="127">
        <f>IF('Indicator Date hidden'!N231="x","x",M$2-'Indicator Date hidden'!N231)</f>
        <v>0</v>
      </c>
      <c r="N230" s="127">
        <f>IF('Indicator Date hidden'!O231="x","x",N$2-'Indicator Date hidden'!O231)</f>
        <v>0</v>
      </c>
      <c r="O230" s="127">
        <f>IF('Indicator Date hidden'!P231="x","x",O$2-'Indicator Date hidden'!P231)</f>
        <v>0</v>
      </c>
      <c r="P230" s="127">
        <f>IF('Indicator Date hidden'!Q231="x","x",P$2-'Indicator Date hidden'!Q231)</f>
        <v>0</v>
      </c>
      <c r="Q230" s="127">
        <f>IF('Indicator Date hidden'!R231="x","x",Q$2-'Indicator Date hidden'!R231)</f>
        <v>0</v>
      </c>
      <c r="R230" s="127">
        <f>IF('Indicator Date hidden'!S231="x","x",R$2-'Indicator Date hidden'!S231)</f>
        <v>0</v>
      </c>
      <c r="S230" s="127">
        <f>IF('Indicator Date hidden'!T231="x","x",S$2-'Indicator Date hidden'!T231)</f>
        <v>0</v>
      </c>
      <c r="T230" s="127">
        <f>IF('Indicator Date hidden'!U231="x","x",T$2-'Indicator Date hidden'!U231)</f>
        <v>0</v>
      </c>
      <c r="U230" s="127">
        <f>IF('Indicator Date hidden'!V231="x","x",U$2-'Indicator Date hidden'!V231)</f>
        <v>0</v>
      </c>
      <c r="V230" s="127">
        <f>IF('Indicator Date hidden'!W231="x","x",V$2-'Indicator Date hidden'!W231)</f>
        <v>0</v>
      </c>
      <c r="W230" s="127">
        <f>IF('Indicator Date hidden'!X231="x","x",W$2-'Indicator Date hidden'!X231)</f>
        <v>0</v>
      </c>
      <c r="X230" s="127">
        <f>IF('Indicator Date hidden'!Y231="x","x",X$2-'Indicator Date hidden'!Y231)</f>
        <v>0</v>
      </c>
      <c r="Y230" s="127">
        <f>IF('Indicator Date hidden'!Z231="x","x",Y$2-'Indicator Date hidden'!Z231)</f>
        <v>0</v>
      </c>
      <c r="Z230" s="127">
        <f>IF('Indicator Date hidden'!AA231="x","x",Z$2-'Indicator Date hidden'!AA231)</f>
        <v>0</v>
      </c>
      <c r="AA230" s="127">
        <f>IF('Indicator Date hidden'!AB231="x","x",AA$2-'Indicator Date hidden'!AB231)</f>
        <v>0</v>
      </c>
      <c r="AB230" s="127">
        <f>IF('Indicator Date hidden'!AC231="x","x",AB$2-'Indicator Date hidden'!AC231)</f>
        <v>0</v>
      </c>
      <c r="AC230" s="127">
        <f>IF('Indicator Date hidden'!AD231="x","x",AC$2-'Indicator Date hidden'!AD231)</f>
        <v>0</v>
      </c>
      <c r="AD230" s="127">
        <f>IF('Indicator Date hidden'!AE231="x","x",AD$2-'Indicator Date hidden'!AE231)</f>
        <v>0</v>
      </c>
      <c r="AE230" s="127">
        <f>IF('Indicator Date hidden'!AF231="x","x",AE$2-'Indicator Date hidden'!AF231)</f>
        <v>0</v>
      </c>
      <c r="AF230" s="127">
        <f>IF('Indicator Date hidden'!AG231="x","x",AF$2-'Indicator Date hidden'!AG231)</f>
        <v>0</v>
      </c>
      <c r="AG230" s="127">
        <f>IF('Indicator Date hidden'!AH231="x","x",AG$2-'Indicator Date hidden'!AH231)</f>
        <v>0</v>
      </c>
      <c r="AH230" s="127">
        <f>IF('Indicator Date hidden'!AI231="x","x",AH$2-'Indicator Date hidden'!AI231)</f>
        <v>0</v>
      </c>
      <c r="AI230" s="127">
        <f>IF('Indicator Date hidden'!AJ231="x","x",AI$2-'Indicator Date hidden'!AJ231)</f>
        <v>0</v>
      </c>
      <c r="AJ230" s="127">
        <f>IF('Indicator Date hidden'!AK231="x","x",AJ$2-'Indicator Date hidden'!AK231)</f>
        <v>0</v>
      </c>
      <c r="AK230" s="127">
        <f>IF('Indicator Date hidden'!AL231="x","x",AK$2-'Indicator Date hidden'!AL231)</f>
        <v>0</v>
      </c>
      <c r="AL230" s="127">
        <f>IF('Indicator Date hidden'!AM231="x","x",AL$2-'Indicator Date hidden'!AM231)</f>
        <v>0</v>
      </c>
      <c r="AM230" s="127">
        <f>IF('Indicator Date hidden'!AN231="x","x",AM$2-'Indicator Date hidden'!AN231)</f>
        <v>0</v>
      </c>
      <c r="AN230" s="127">
        <f>IF('Indicator Date hidden'!AO231="x","x",AN$2-'Indicator Date hidden'!AO231)</f>
        <v>0</v>
      </c>
      <c r="AO230" s="127">
        <f>IF('Indicator Date hidden'!AP231="x","x",AO$2-'Indicator Date hidden'!AP231)</f>
        <v>0</v>
      </c>
      <c r="AP230" s="127">
        <f>IF('Indicator Date hidden'!AQ231="x","x",AP$2-'Indicator Date hidden'!AQ231)</f>
        <v>0</v>
      </c>
      <c r="AQ230" s="127">
        <f>IF('Indicator Date hidden'!AR231="x","x",AQ$2-'Indicator Date hidden'!AR231)</f>
        <v>0</v>
      </c>
      <c r="AR230" s="127">
        <f>IF('Indicator Date hidden'!AS231="x","x",AR$2-'Indicator Date hidden'!AS231)</f>
        <v>0</v>
      </c>
      <c r="AS230" s="127">
        <f>IF('Indicator Date hidden'!AT231="x","x",AS$2-'Indicator Date hidden'!AT231)</f>
        <v>0</v>
      </c>
      <c r="AT230" s="127">
        <f>IF('Indicator Date hidden'!AU231="x","x",AT$2-'Indicator Date hidden'!AU231)</f>
        <v>0</v>
      </c>
      <c r="AU230">
        <f t="shared" si="15"/>
        <v>2</v>
      </c>
      <c r="AV230" s="129">
        <f t="shared" si="16"/>
        <v>5.2631578947368418E-2</v>
      </c>
      <c r="AW230">
        <f t="shared" si="17"/>
        <v>1</v>
      </c>
      <c r="AX230" s="129" t="e">
        <f t="shared" ca="1" si="18"/>
        <v>#NAME?</v>
      </c>
      <c r="AY230" s="130">
        <f t="shared" si="19"/>
        <v>0</v>
      </c>
    </row>
    <row r="231" spans="1:51" ht="15.75" customHeight="1" x14ac:dyDescent="0.25">
      <c r="A231" s="47" t="s">
        <v>577</v>
      </c>
      <c r="B231" s="127">
        <f>IF('Indicator Date hidden'!C232="x","x",B$2-'Indicator Date hidden'!C232)</f>
        <v>0</v>
      </c>
      <c r="C231" s="127">
        <f>IF('Indicator Date hidden'!D232="x","x",C$2-'Indicator Date hidden'!D232)</f>
        <v>0</v>
      </c>
      <c r="D231" s="127">
        <f>IF('Indicator Date hidden'!E232="x","x",D$2-'Indicator Date hidden'!E232)</f>
        <v>0</v>
      </c>
      <c r="E231" s="127">
        <f>IF('Indicator Date hidden'!F232="x","x",E$2-'Indicator Date hidden'!F232)</f>
        <v>0</v>
      </c>
      <c r="F231" s="127">
        <f>IF('Indicator Date hidden'!G232="x","x",F$2-'Indicator Date hidden'!G232)</f>
        <v>0</v>
      </c>
      <c r="G231" s="127">
        <f>IF('Indicator Date hidden'!H232="x","x",G$2-'Indicator Date hidden'!H232)</f>
        <v>0</v>
      </c>
      <c r="H231" s="127">
        <f>IF('Indicator Date hidden'!I232="x","x",H$2-'Indicator Date hidden'!I232)</f>
        <v>2</v>
      </c>
      <c r="I231" s="127">
        <f>IF('Indicator Date hidden'!J232="x","x",I$2-'Indicator Date hidden'!J232)</f>
        <v>0</v>
      </c>
      <c r="J231" s="127">
        <f>IF('Indicator Date hidden'!K232="x","x",J$2-'Indicator Date hidden'!K232)</f>
        <v>0</v>
      </c>
      <c r="K231" s="127">
        <f>IF('Indicator Date hidden'!L232="x","x",K$2-'Indicator Date hidden'!L232)</f>
        <v>0</v>
      </c>
      <c r="L231" s="127">
        <f>IF('Indicator Date hidden'!M232="x","x",L$2-'Indicator Date hidden'!M232)</f>
        <v>0</v>
      </c>
      <c r="M231" s="127">
        <f>IF('Indicator Date hidden'!N232="x","x",M$2-'Indicator Date hidden'!N232)</f>
        <v>0</v>
      </c>
      <c r="N231" s="127">
        <f>IF('Indicator Date hidden'!O232="x","x",N$2-'Indicator Date hidden'!O232)</f>
        <v>0</v>
      </c>
      <c r="O231" s="127">
        <f>IF('Indicator Date hidden'!P232="x","x",O$2-'Indicator Date hidden'!P232)</f>
        <v>0</v>
      </c>
      <c r="P231" s="127">
        <f>IF('Indicator Date hidden'!Q232="x","x",P$2-'Indicator Date hidden'!Q232)</f>
        <v>0</v>
      </c>
      <c r="Q231" s="127">
        <f>IF('Indicator Date hidden'!R232="x","x",Q$2-'Indicator Date hidden'!R232)</f>
        <v>0</v>
      </c>
      <c r="R231" s="127">
        <f>IF('Indicator Date hidden'!S232="x","x",R$2-'Indicator Date hidden'!S232)</f>
        <v>0</v>
      </c>
      <c r="S231" s="127">
        <f>IF('Indicator Date hidden'!T232="x","x",S$2-'Indicator Date hidden'!T232)</f>
        <v>0</v>
      </c>
      <c r="T231" s="127">
        <f>IF('Indicator Date hidden'!U232="x","x",T$2-'Indicator Date hidden'!U232)</f>
        <v>0</v>
      </c>
      <c r="U231" s="127">
        <f>IF('Indicator Date hidden'!V232="x","x",U$2-'Indicator Date hidden'!V232)</f>
        <v>0</v>
      </c>
      <c r="V231" s="127">
        <f>IF('Indicator Date hidden'!W232="x","x",V$2-'Indicator Date hidden'!W232)</f>
        <v>0</v>
      </c>
      <c r="W231" s="127">
        <f>IF('Indicator Date hidden'!X232="x","x",W$2-'Indicator Date hidden'!X232)</f>
        <v>0</v>
      </c>
      <c r="X231" s="127">
        <f>IF('Indicator Date hidden'!Y232="x","x",X$2-'Indicator Date hidden'!Y232)</f>
        <v>0</v>
      </c>
      <c r="Y231" s="127">
        <f>IF('Indicator Date hidden'!Z232="x","x",Y$2-'Indicator Date hidden'!Z232)</f>
        <v>0</v>
      </c>
      <c r="Z231" s="127">
        <f>IF('Indicator Date hidden'!AA232="x","x",Z$2-'Indicator Date hidden'!AA232)</f>
        <v>0</v>
      </c>
      <c r="AA231" s="127">
        <f>IF('Indicator Date hidden'!AB232="x","x",AA$2-'Indicator Date hidden'!AB232)</f>
        <v>0</v>
      </c>
      <c r="AB231" s="127">
        <f>IF('Indicator Date hidden'!AC232="x","x",AB$2-'Indicator Date hidden'!AC232)</f>
        <v>0</v>
      </c>
      <c r="AC231" s="127">
        <f>IF('Indicator Date hidden'!AD232="x","x",AC$2-'Indicator Date hidden'!AD232)</f>
        <v>0</v>
      </c>
      <c r="AD231" s="127">
        <f>IF('Indicator Date hidden'!AE232="x","x",AD$2-'Indicator Date hidden'!AE232)</f>
        <v>0</v>
      </c>
      <c r="AE231" s="127">
        <f>IF('Indicator Date hidden'!AF232="x","x",AE$2-'Indicator Date hidden'!AF232)</f>
        <v>0</v>
      </c>
      <c r="AF231" s="127">
        <f>IF('Indicator Date hidden'!AG232="x","x",AF$2-'Indicator Date hidden'!AG232)</f>
        <v>0</v>
      </c>
      <c r="AG231" s="127">
        <f>IF('Indicator Date hidden'!AH232="x","x",AG$2-'Indicator Date hidden'!AH232)</f>
        <v>0</v>
      </c>
      <c r="AH231" s="127">
        <f>IF('Indicator Date hidden'!AI232="x","x",AH$2-'Indicator Date hidden'!AI232)</f>
        <v>0</v>
      </c>
      <c r="AI231" s="127">
        <f>IF('Indicator Date hidden'!AJ232="x","x",AI$2-'Indicator Date hidden'!AJ232)</f>
        <v>0</v>
      </c>
      <c r="AJ231" s="127">
        <f>IF('Indicator Date hidden'!AK232="x","x",AJ$2-'Indicator Date hidden'!AK232)</f>
        <v>0</v>
      </c>
      <c r="AK231" s="127">
        <f>IF('Indicator Date hidden'!AL232="x","x",AK$2-'Indicator Date hidden'!AL232)</f>
        <v>0</v>
      </c>
      <c r="AL231" s="127">
        <f>IF('Indicator Date hidden'!AM232="x","x",AL$2-'Indicator Date hidden'!AM232)</f>
        <v>0</v>
      </c>
      <c r="AM231" s="127">
        <f>IF('Indicator Date hidden'!AN232="x","x",AM$2-'Indicator Date hidden'!AN232)</f>
        <v>0</v>
      </c>
      <c r="AN231" s="127">
        <f>IF('Indicator Date hidden'!AO232="x","x",AN$2-'Indicator Date hidden'!AO232)</f>
        <v>0</v>
      </c>
      <c r="AO231" s="127">
        <f>IF('Indicator Date hidden'!AP232="x","x",AO$2-'Indicator Date hidden'!AP232)</f>
        <v>0</v>
      </c>
      <c r="AP231" s="127">
        <f>IF('Indicator Date hidden'!AQ232="x","x",AP$2-'Indicator Date hidden'!AQ232)</f>
        <v>0</v>
      </c>
      <c r="AQ231" s="127">
        <f>IF('Indicator Date hidden'!AR232="x","x",AQ$2-'Indicator Date hidden'!AR232)</f>
        <v>0</v>
      </c>
      <c r="AR231" s="127">
        <f>IF('Indicator Date hidden'!AS232="x","x",AR$2-'Indicator Date hidden'!AS232)</f>
        <v>0</v>
      </c>
      <c r="AS231" s="127">
        <f>IF('Indicator Date hidden'!AT232="x","x",AS$2-'Indicator Date hidden'!AT232)</f>
        <v>0</v>
      </c>
      <c r="AT231" s="127">
        <f>IF('Indicator Date hidden'!AU232="x","x",AT$2-'Indicator Date hidden'!AU232)</f>
        <v>0</v>
      </c>
      <c r="AU231">
        <f t="shared" si="15"/>
        <v>2</v>
      </c>
      <c r="AV231" s="129">
        <f t="shared" si="16"/>
        <v>5.2631578947368418E-2</v>
      </c>
      <c r="AW231">
        <f t="shared" si="17"/>
        <v>1</v>
      </c>
      <c r="AX231" s="129" t="e">
        <f t="shared" ca="1" si="18"/>
        <v>#NAME?</v>
      </c>
      <c r="AY231" s="130">
        <f t="shared" si="19"/>
        <v>0</v>
      </c>
    </row>
    <row r="232" spans="1:51" ht="15.75" customHeight="1" x14ac:dyDescent="0.25">
      <c r="A232" s="47" t="s">
        <v>579</v>
      </c>
      <c r="B232" s="127">
        <f>IF('Indicator Date hidden'!C233="x","x",B$2-'Indicator Date hidden'!C233)</f>
        <v>0</v>
      </c>
      <c r="C232" s="127">
        <f>IF('Indicator Date hidden'!D233="x","x",C$2-'Indicator Date hidden'!D233)</f>
        <v>0</v>
      </c>
      <c r="D232" s="127">
        <f>IF('Indicator Date hidden'!E233="x","x",D$2-'Indicator Date hidden'!E233)</f>
        <v>0</v>
      </c>
      <c r="E232" s="127">
        <f>IF('Indicator Date hidden'!F233="x","x",E$2-'Indicator Date hidden'!F233)</f>
        <v>0</v>
      </c>
      <c r="F232" s="127">
        <f>IF('Indicator Date hidden'!G233="x","x",F$2-'Indicator Date hidden'!G233)</f>
        <v>0</v>
      </c>
      <c r="G232" s="127">
        <f>IF('Indicator Date hidden'!H233="x","x",G$2-'Indicator Date hidden'!H233)</f>
        <v>0</v>
      </c>
      <c r="H232" s="127">
        <f>IF('Indicator Date hidden'!I233="x","x",H$2-'Indicator Date hidden'!I233)</f>
        <v>2</v>
      </c>
      <c r="I232" s="127">
        <f>IF('Indicator Date hidden'!J233="x","x",I$2-'Indicator Date hidden'!J233)</f>
        <v>0</v>
      </c>
      <c r="J232" s="127">
        <f>IF('Indicator Date hidden'!K233="x","x",J$2-'Indicator Date hidden'!K233)</f>
        <v>0</v>
      </c>
      <c r="K232" s="127">
        <f>IF('Indicator Date hidden'!L233="x","x",K$2-'Indicator Date hidden'!L233)</f>
        <v>0</v>
      </c>
      <c r="L232" s="127">
        <f>IF('Indicator Date hidden'!M233="x","x",L$2-'Indicator Date hidden'!M233)</f>
        <v>0</v>
      </c>
      <c r="M232" s="127">
        <f>IF('Indicator Date hidden'!N233="x","x",M$2-'Indicator Date hidden'!N233)</f>
        <v>0</v>
      </c>
      <c r="N232" s="127">
        <f>IF('Indicator Date hidden'!O233="x","x",N$2-'Indicator Date hidden'!O233)</f>
        <v>0</v>
      </c>
      <c r="O232" s="127">
        <f>IF('Indicator Date hidden'!P233="x","x",O$2-'Indicator Date hidden'!P233)</f>
        <v>0</v>
      </c>
      <c r="P232" s="127">
        <f>IF('Indicator Date hidden'!Q233="x","x",P$2-'Indicator Date hidden'!Q233)</f>
        <v>0</v>
      </c>
      <c r="Q232" s="127">
        <f>IF('Indicator Date hidden'!R233="x","x",Q$2-'Indicator Date hidden'!R233)</f>
        <v>0</v>
      </c>
      <c r="R232" s="127">
        <f>IF('Indicator Date hidden'!S233="x","x",R$2-'Indicator Date hidden'!S233)</f>
        <v>0</v>
      </c>
      <c r="S232" s="127">
        <f>IF('Indicator Date hidden'!T233="x","x",S$2-'Indicator Date hidden'!T233)</f>
        <v>0</v>
      </c>
      <c r="T232" s="127">
        <f>IF('Indicator Date hidden'!U233="x","x",T$2-'Indicator Date hidden'!U233)</f>
        <v>0</v>
      </c>
      <c r="U232" s="127">
        <f>IF('Indicator Date hidden'!V233="x","x",U$2-'Indicator Date hidden'!V233)</f>
        <v>0</v>
      </c>
      <c r="V232" s="127">
        <f>IF('Indicator Date hidden'!W233="x","x",V$2-'Indicator Date hidden'!W233)</f>
        <v>0</v>
      </c>
      <c r="W232" s="127">
        <f>IF('Indicator Date hidden'!X233="x","x",W$2-'Indicator Date hidden'!X233)</f>
        <v>0</v>
      </c>
      <c r="X232" s="127">
        <f>IF('Indicator Date hidden'!Y233="x","x",X$2-'Indicator Date hidden'!Y233)</f>
        <v>0</v>
      </c>
      <c r="Y232" s="127">
        <f>IF('Indicator Date hidden'!Z233="x","x",Y$2-'Indicator Date hidden'!Z233)</f>
        <v>0</v>
      </c>
      <c r="Z232" s="127">
        <f>IF('Indicator Date hidden'!AA233="x","x",Z$2-'Indicator Date hidden'!AA233)</f>
        <v>0</v>
      </c>
      <c r="AA232" s="127">
        <f>IF('Indicator Date hidden'!AB233="x","x",AA$2-'Indicator Date hidden'!AB233)</f>
        <v>0</v>
      </c>
      <c r="AB232" s="127">
        <f>IF('Indicator Date hidden'!AC233="x","x",AB$2-'Indicator Date hidden'!AC233)</f>
        <v>0</v>
      </c>
      <c r="AC232" s="127">
        <f>IF('Indicator Date hidden'!AD233="x","x",AC$2-'Indicator Date hidden'!AD233)</f>
        <v>0</v>
      </c>
      <c r="AD232" s="127">
        <f>IF('Indicator Date hidden'!AE233="x","x",AD$2-'Indicator Date hidden'!AE233)</f>
        <v>0</v>
      </c>
      <c r="AE232" s="127">
        <f>IF('Indicator Date hidden'!AF233="x","x",AE$2-'Indicator Date hidden'!AF233)</f>
        <v>0</v>
      </c>
      <c r="AF232" s="127">
        <f>IF('Indicator Date hidden'!AG233="x","x",AF$2-'Indicator Date hidden'!AG233)</f>
        <v>0</v>
      </c>
      <c r="AG232" s="127">
        <f>IF('Indicator Date hidden'!AH233="x","x",AG$2-'Indicator Date hidden'!AH233)</f>
        <v>0</v>
      </c>
      <c r="AH232" s="127">
        <f>IF('Indicator Date hidden'!AI233="x","x",AH$2-'Indicator Date hidden'!AI233)</f>
        <v>0</v>
      </c>
      <c r="AI232" s="127">
        <f>IF('Indicator Date hidden'!AJ233="x","x",AI$2-'Indicator Date hidden'!AJ233)</f>
        <v>0</v>
      </c>
      <c r="AJ232" s="127">
        <f>IF('Indicator Date hidden'!AK233="x","x",AJ$2-'Indicator Date hidden'!AK233)</f>
        <v>0</v>
      </c>
      <c r="AK232" s="127">
        <f>IF('Indicator Date hidden'!AL233="x","x",AK$2-'Indicator Date hidden'!AL233)</f>
        <v>0</v>
      </c>
      <c r="AL232" s="127">
        <f>IF('Indicator Date hidden'!AM233="x","x",AL$2-'Indicator Date hidden'!AM233)</f>
        <v>0</v>
      </c>
      <c r="AM232" s="127">
        <f>IF('Indicator Date hidden'!AN233="x","x",AM$2-'Indicator Date hidden'!AN233)</f>
        <v>0</v>
      </c>
      <c r="AN232" s="127">
        <f>IF('Indicator Date hidden'!AO233="x","x",AN$2-'Indicator Date hidden'!AO233)</f>
        <v>0</v>
      </c>
      <c r="AO232" s="127">
        <f>IF('Indicator Date hidden'!AP233="x","x",AO$2-'Indicator Date hidden'!AP233)</f>
        <v>0</v>
      </c>
      <c r="AP232" s="127">
        <f>IF('Indicator Date hidden'!AQ233="x","x",AP$2-'Indicator Date hidden'!AQ233)</f>
        <v>0</v>
      </c>
      <c r="AQ232" s="127">
        <f>IF('Indicator Date hidden'!AR233="x","x",AQ$2-'Indicator Date hidden'!AR233)</f>
        <v>0</v>
      </c>
      <c r="AR232" s="127">
        <f>IF('Indicator Date hidden'!AS233="x","x",AR$2-'Indicator Date hidden'!AS233)</f>
        <v>0</v>
      </c>
      <c r="AS232" s="127">
        <f>IF('Indicator Date hidden'!AT233="x","x",AS$2-'Indicator Date hidden'!AT233)</f>
        <v>0</v>
      </c>
      <c r="AT232" s="127">
        <f>IF('Indicator Date hidden'!AU233="x","x",AT$2-'Indicator Date hidden'!AU233)</f>
        <v>0</v>
      </c>
      <c r="AU232">
        <f t="shared" si="15"/>
        <v>2</v>
      </c>
      <c r="AV232" s="129">
        <f t="shared" si="16"/>
        <v>5.2631578947368418E-2</v>
      </c>
      <c r="AW232">
        <f t="shared" si="17"/>
        <v>1</v>
      </c>
      <c r="AX232" s="129" t="e">
        <f t="shared" ca="1" si="18"/>
        <v>#NAME?</v>
      </c>
      <c r="AY232" s="130">
        <f t="shared" si="19"/>
        <v>0</v>
      </c>
    </row>
    <row r="233" spans="1:51" ht="15.75" customHeight="1" x14ac:dyDescent="0.25">
      <c r="A233" s="47" t="s">
        <v>581</v>
      </c>
      <c r="B233" s="127">
        <f>IF('Indicator Date hidden'!C234="x","x",B$2-'Indicator Date hidden'!C234)</f>
        <v>0</v>
      </c>
      <c r="C233" s="127">
        <f>IF('Indicator Date hidden'!D234="x","x",C$2-'Indicator Date hidden'!D234)</f>
        <v>0</v>
      </c>
      <c r="D233" s="127">
        <f>IF('Indicator Date hidden'!E234="x","x",D$2-'Indicator Date hidden'!E234)</f>
        <v>0</v>
      </c>
      <c r="E233" s="127">
        <f>IF('Indicator Date hidden'!F234="x","x",E$2-'Indicator Date hidden'!F234)</f>
        <v>0</v>
      </c>
      <c r="F233" s="127">
        <f>IF('Indicator Date hidden'!G234="x","x",F$2-'Indicator Date hidden'!G234)</f>
        <v>0</v>
      </c>
      <c r="G233" s="127">
        <f>IF('Indicator Date hidden'!H234="x","x",G$2-'Indicator Date hidden'!H234)</f>
        <v>0</v>
      </c>
      <c r="H233" s="127">
        <f>IF('Indicator Date hidden'!I234="x","x",H$2-'Indicator Date hidden'!I234)</f>
        <v>2</v>
      </c>
      <c r="I233" s="127">
        <f>IF('Indicator Date hidden'!J234="x","x",I$2-'Indicator Date hidden'!J234)</f>
        <v>0</v>
      </c>
      <c r="J233" s="127">
        <f>IF('Indicator Date hidden'!K234="x","x",J$2-'Indicator Date hidden'!K234)</f>
        <v>0</v>
      </c>
      <c r="K233" s="127">
        <f>IF('Indicator Date hidden'!L234="x","x",K$2-'Indicator Date hidden'!L234)</f>
        <v>0</v>
      </c>
      <c r="L233" s="127">
        <f>IF('Indicator Date hidden'!M234="x","x",L$2-'Indicator Date hidden'!M234)</f>
        <v>0</v>
      </c>
      <c r="M233" s="127">
        <f>IF('Indicator Date hidden'!N234="x","x",M$2-'Indicator Date hidden'!N234)</f>
        <v>0</v>
      </c>
      <c r="N233" s="127">
        <f>IF('Indicator Date hidden'!O234="x","x",N$2-'Indicator Date hidden'!O234)</f>
        <v>0</v>
      </c>
      <c r="O233" s="127">
        <f>IF('Indicator Date hidden'!P234="x","x",O$2-'Indicator Date hidden'!P234)</f>
        <v>0</v>
      </c>
      <c r="P233" s="127">
        <f>IF('Indicator Date hidden'!Q234="x","x",P$2-'Indicator Date hidden'!Q234)</f>
        <v>0</v>
      </c>
      <c r="Q233" s="127">
        <f>IF('Indicator Date hidden'!R234="x","x",Q$2-'Indicator Date hidden'!R234)</f>
        <v>0</v>
      </c>
      <c r="R233" s="127">
        <f>IF('Indicator Date hidden'!S234="x","x",R$2-'Indicator Date hidden'!S234)</f>
        <v>0</v>
      </c>
      <c r="S233" s="127">
        <f>IF('Indicator Date hidden'!T234="x","x",S$2-'Indicator Date hidden'!T234)</f>
        <v>0</v>
      </c>
      <c r="T233" s="127">
        <f>IF('Indicator Date hidden'!U234="x","x",T$2-'Indicator Date hidden'!U234)</f>
        <v>0</v>
      </c>
      <c r="U233" s="127">
        <f>IF('Indicator Date hidden'!V234="x","x",U$2-'Indicator Date hidden'!V234)</f>
        <v>0</v>
      </c>
      <c r="V233" s="127">
        <f>IF('Indicator Date hidden'!W234="x","x",V$2-'Indicator Date hidden'!W234)</f>
        <v>0</v>
      </c>
      <c r="W233" s="127">
        <f>IF('Indicator Date hidden'!X234="x","x",W$2-'Indicator Date hidden'!X234)</f>
        <v>0</v>
      </c>
      <c r="X233" s="127">
        <f>IF('Indicator Date hidden'!Y234="x","x",X$2-'Indicator Date hidden'!Y234)</f>
        <v>0</v>
      </c>
      <c r="Y233" s="127">
        <f>IF('Indicator Date hidden'!Z234="x","x",Y$2-'Indicator Date hidden'!Z234)</f>
        <v>0</v>
      </c>
      <c r="Z233" s="127">
        <f>IF('Indicator Date hidden'!AA234="x","x",Z$2-'Indicator Date hidden'!AA234)</f>
        <v>0</v>
      </c>
      <c r="AA233" s="127">
        <f>IF('Indicator Date hidden'!AB234="x","x",AA$2-'Indicator Date hidden'!AB234)</f>
        <v>0</v>
      </c>
      <c r="AB233" s="127">
        <f>IF('Indicator Date hidden'!AC234="x","x",AB$2-'Indicator Date hidden'!AC234)</f>
        <v>0</v>
      </c>
      <c r="AC233" s="127">
        <f>IF('Indicator Date hidden'!AD234="x","x",AC$2-'Indicator Date hidden'!AD234)</f>
        <v>0</v>
      </c>
      <c r="AD233" s="127">
        <f>IF('Indicator Date hidden'!AE234="x","x",AD$2-'Indicator Date hidden'!AE234)</f>
        <v>0</v>
      </c>
      <c r="AE233" s="127">
        <f>IF('Indicator Date hidden'!AF234="x","x",AE$2-'Indicator Date hidden'!AF234)</f>
        <v>0</v>
      </c>
      <c r="AF233" s="127">
        <f>IF('Indicator Date hidden'!AG234="x","x",AF$2-'Indicator Date hidden'!AG234)</f>
        <v>0</v>
      </c>
      <c r="AG233" s="127">
        <f>IF('Indicator Date hidden'!AH234="x","x",AG$2-'Indicator Date hidden'!AH234)</f>
        <v>0</v>
      </c>
      <c r="AH233" s="127">
        <f>IF('Indicator Date hidden'!AI234="x","x",AH$2-'Indicator Date hidden'!AI234)</f>
        <v>0</v>
      </c>
      <c r="AI233" s="127">
        <f>IF('Indicator Date hidden'!AJ234="x","x",AI$2-'Indicator Date hidden'!AJ234)</f>
        <v>0</v>
      </c>
      <c r="AJ233" s="127">
        <f>IF('Indicator Date hidden'!AK234="x","x",AJ$2-'Indicator Date hidden'!AK234)</f>
        <v>0</v>
      </c>
      <c r="AK233" s="127">
        <f>IF('Indicator Date hidden'!AL234="x","x",AK$2-'Indicator Date hidden'!AL234)</f>
        <v>0</v>
      </c>
      <c r="AL233" s="127">
        <f>IF('Indicator Date hidden'!AM234="x","x",AL$2-'Indicator Date hidden'!AM234)</f>
        <v>0</v>
      </c>
      <c r="AM233" s="127">
        <f>IF('Indicator Date hidden'!AN234="x","x",AM$2-'Indicator Date hidden'!AN234)</f>
        <v>0</v>
      </c>
      <c r="AN233" s="127">
        <f>IF('Indicator Date hidden'!AO234="x","x",AN$2-'Indicator Date hidden'!AO234)</f>
        <v>0</v>
      </c>
      <c r="AO233" s="127">
        <f>IF('Indicator Date hidden'!AP234="x","x",AO$2-'Indicator Date hidden'!AP234)</f>
        <v>0</v>
      </c>
      <c r="AP233" s="127">
        <f>IF('Indicator Date hidden'!AQ234="x","x",AP$2-'Indicator Date hidden'!AQ234)</f>
        <v>0</v>
      </c>
      <c r="AQ233" s="127">
        <f>IF('Indicator Date hidden'!AR234="x","x",AQ$2-'Indicator Date hidden'!AR234)</f>
        <v>0</v>
      </c>
      <c r="AR233" s="127">
        <f>IF('Indicator Date hidden'!AS234="x","x",AR$2-'Indicator Date hidden'!AS234)</f>
        <v>0</v>
      </c>
      <c r="AS233" s="127">
        <f>IF('Indicator Date hidden'!AT234="x","x",AS$2-'Indicator Date hidden'!AT234)</f>
        <v>0</v>
      </c>
      <c r="AT233" s="127">
        <f>IF('Indicator Date hidden'!AU234="x","x",AT$2-'Indicator Date hidden'!AU234)</f>
        <v>0</v>
      </c>
      <c r="AU233">
        <f t="shared" si="15"/>
        <v>2</v>
      </c>
      <c r="AV233" s="129">
        <f t="shared" si="16"/>
        <v>5.2631578947368418E-2</v>
      </c>
      <c r="AW233">
        <f t="shared" si="17"/>
        <v>1</v>
      </c>
      <c r="AX233" s="129" t="e">
        <f t="shared" ca="1" si="18"/>
        <v>#NAME?</v>
      </c>
      <c r="AY233" s="130">
        <f t="shared" si="19"/>
        <v>0</v>
      </c>
    </row>
    <row r="234" spans="1:51" ht="15.75" customHeight="1" x14ac:dyDescent="0.25">
      <c r="A234" s="47" t="s">
        <v>583</v>
      </c>
      <c r="B234" s="127">
        <f>IF('Indicator Date hidden'!C235="x","x",B$2-'Indicator Date hidden'!C235)</f>
        <v>0</v>
      </c>
      <c r="C234" s="127">
        <f>IF('Indicator Date hidden'!D235="x","x",C$2-'Indicator Date hidden'!D235)</f>
        <v>0</v>
      </c>
      <c r="D234" s="127">
        <f>IF('Indicator Date hidden'!E235="x","x",D$2-'Indicator Date hidden'!E235)</f>
        <v>0</v>
      </c>
      <c r="E234" s="127">
        <f>IF('Indicator Date hidden'!F235="x","x",E$2-'Indicator Date hidden'!F235)</f>
        <v>0</v>
      </c>
      <c r="F234" s="127">
        <f>IF('Indicator Date hidden'!G235="x","x",F$2-'Indicator Date hidden'!G235)</f>
        <v>0</v>
      </c>
      <c r="G234" s="127">
        <f>IF('Indicator Date hidden'!H235="x","x",G$2-'Indicator Date hidden'!H235)</f>
        <v>0</v>
      </c>
      <c r="H234" s="127">
        <f>IF('Indicator Date hidden'!I235="x","x",H$2-'Indicator Date hidden'!I235)</f>
        <v>2</v>
      </c>
      <c r="I234" s="127">
        <f>IF('Indicator Date hidden'!J235="x","x",I$2-'Indicator Date hidden'!J235)</f>
        <v>0</v>
      </c>
      <c r="J234" s="127">
        <f>IF('Indicator Date hidden'!K235="x","x",J$2-'Indicator Date hidden'!K235)</f>
        <v>0</v>
      </c>
      <c r="K234" s="127">
        <f>IF('Indicator Date hidden'!L235="x","x",K$2-'Indicator Date hidden'!L235)</f>
        <v>0</v>
      </c>
      <c r="L234" s="127">
        <f>IF('Indicator Date hidden'!M235="x","x",L$2-'Indicator Date hidden'!M235)</f>
        <v>0</v>
      </c>
      <c r="M234" s="127">
        <f>IF('Indicator Date hidden'!N235="x","x",M$2-'Indicator Date hidden'!N235)</f>
        <v>0</v>
      </c>
      <c r="N234" s="127">
        <f>IF('Indicator Date hidden'!O235="x","x",N$2-'Indicator Date hidden'!O235)</f>
        <v>0</v>
      </c>
      <c r="O234" s="127">
        <f>IF('Indicator Date hidden'!P235="x","x",O$2-'Indicator Date hidden'!P235)</f>
        <v>0</v>
      </c>
      <c r="P234" s="127">
        <f>IF('Indicator Date hidden'!Q235="x","x",P$2-'Indicator Date hidden'!Q235)</f>
        <v>0</v>
      </c>
      <c r="Q234" s="127">
        <f>IF('Indicator Date hidden'!R235="x","x",Q$2-'Indicator Date hidden'!R235)</f>
        <v>0</v>
      </c>
      <c r="R234" s="127">
        <f>IF('Indicator Date hidden'!S235="x","x",R$2-'Indicator Date hidden'!S235)</f>
        <v>0</v>
      </c>
      <c r="S234" s="127">
        <f>IF('Indicator Date hidden'!T235="x","x",S$2-'Indicator Date hidden'!T235)</f>
        <v>0</v>
      </c>
      <c r="T234" s="127">
        <f>IF('Indicator Date hidden'!U235="x","x",T$2-'Indicator Date hidden'!U235)</f>
        <v>0</v>
      </c>
      <c r="U234" s="127">
        <f>IF('Indicator Date hidden'!V235="x","x",U$2-'Indicator Date hidden'!V235)</f>
        <v>0</v>
      </c>
      <c r="V234" s="127">
        <f>IF('Indicator Date hidden'!W235="x","x",V$2-'Indicator Date hidden'!W235)</f>
        <v>0</v>
      </c>
      <c r="W234" s="127">
        <f>IF('Indicator Date hidden'!X235="x","x",W$2-'Indicator Date hidden'!X235)</f>
        <v>0</v>
      </c>
      <c r="X234" s="127">
        <f>IF('Indicator Date hidden'!Y235="x","x",X$2-'Indicator Date hidden'!Y235)</f>
        <v>0</v>
      </c>
      <c r="Y234" s="127">
        <f>IF('Indicator Date hidden'!Z235="x","x",Y$2-'Indicator Date hidden'!Z235)</f>
        <v>0</v>
      </c>
      <c r="Z234" s="127">
        <f>IF('Indicator Date hidden'!AA235="x","x",Z$2-'Indicator Date hidden'!AA235)</f>
        <v>0</v>
      </c>
      <c r="AA234" s="127">
        <f>IF('Indicator Date hidden'!AB235="x","x",AA$2-'Indicator Date hidden'!AB235)</f>
        <v>0</v>
      </c>
      <c r="AB234" s="127">
        <f>IF('Indicator Date hidden'!AC235="x","x",AB$2-'Indicator Date hidden'!AC235)</f>
        <v>0</v>
      </c>
      <c r="AC234" s="127">
        <f>IF('Indicator Date hidden'!AD235="x","x",AC$2-'Indicator Date hidden'!AD235)</f>
        <v>0</v>
      </c>
      <c r="AD234" s="127">
        <f>IF('Indicator Date hidden'!AE235="x","x",AD$2-'Indicator Date hidden'!AE235)</f>
        <v>0</v>
      </c>
      <c r="AE234" s="127">
        <f>IF('Indicator Date hidden'!AF235="x","x",AE$2-'Indicator Date hidden'!AF235)</f>
        <v>0</v>
      </c>
      <c r="AF234" s="127">
        <f>IF('Indicator Date hidden'!AG235="x","x",AF$2-'Indicator Date hidden'!AG235)</f>
        <v>0</v>
      </c>
      <c r="AG234" s="127">
        <f>IF('Indicator Date hidden'!AH235="x","x",AG$2-'Indicator Date hidden'!AH235)</f>
        <v>0</v>
      </c>
      <c r="AH234" s="127">
        <f>IF('Indicator Date hidden'!AI235="x","x",AH$2-'Indicator Date hidden'!AI235)</f>
        <v>0</v>
      </c>
      <c r="AI234" s="127">
        <f>IF('Indicator Date hidden'!AJ235="x","x",AI$2-'Indicator Date hidden'!AJ235)</f>
        <v>0</v>
      </c>
      <c r="AJ234" s="127">
        <f>IF('Indicator Date hidden'!AK235="x","x",AJ$2-'Indicator Date hidden'!AK235)</f>
        <v>0</v>
      </c>
      <c r="AK234" s="127">
        <f>IF('Indicator Date hidden'!AL235="x","x",AK$2-'Indicator Date hidden'!AL235)</f>
        <v>0</v>
      </c>
      <c r="AL234" s="127">
        <f>IF('Indicator Date hidden'!AM235="x","x",AL$2-'Indicator Date hidden'!AM235)</f>
        <v>0</v>
      </c>
      <c r="AM234" s="127">
        <f>IF('Indicator Date hidden'!AN235="x","x",AM$2-'Indicator Date hidden'!AN235)</f>
        <v>0</v>
      </c>
      <c r="AN234" s="127">
        <f>IF('Indicator Date hidden'!AO235="x","x",AN$2-'Indicator Date hidden'!AO235)</f>
        <v>0</v>
      </c>
      <c r="AO234" s="127">
        <f>IF('Indicator Date hidden'!AP235="x","x",AO$2-'Indicator Date hidden'!AP235)</f>
        <v>0</v>
      </c>
      <c r="AP234" s="127">
        <f>IF('Indicator Date hidden'!AQ235="x","x",AP$2-'Indicator Date hidden'!AQ235)</f>
        <v>0</v>
      </c>
      <c r="AQ234" s="127">
        <f>IF('Indicator Date hidden'!AR235="x","x",AQ$2-'Indicator Date hidden'!AR235)</f>
        <v>0</v>
      </c>
      <c r="AR234" s="127">
        <f>IF('Indicator Date hidden'!AS235="x","x",AR$2-'Indicator Date hidden'!AS235)</f>
        <v>0</v>
      </c>
      <c r="AS234" s="127">
        <f>IF('Indicator Date hidden'!AT235="x","x",AS$2-'Indicator Date hidden'!AT235)</f>
        <v>0</v>
      </c>
      <c r="AT234" s="127">
        <f>IF('Indicator Date hidden'!AU235="x","x",AT$2-'Indicator Date hidden'!AU235)</f>
        <v>0</v>
      </c>
      <c r="AU234">
        <f t="shared" si="15"/>
        <v>2</v>
      </c>
      <c r="AV234" s="129">
        <f t="shared" si="16"/>
        <v>5.2631578947368418E-2</v>
      </c>
      <c r="AW234">
        <f t="shared" si="17"/>
        <v>1</v>
      </c>
      <c r="AX234" s="129" t="e">
        <f t="shared" ca="1" si="18"/>
        <v>#NAME?</v>
      </c>
      <c r="AY234" s="130">
        <f t="shared" si="19"/>
        <v>0</v>
      </c>
    </row>
    <row r="235" spans="1:51" ht="15.75" customHeight="1" x14ac:dyDescent="0.25">
      <c r="A235" s="47" t="s">
        <v>585</v>
      </c>
      <c r="B235" s="127">
        <f>IF('Indicator Date hidden'!C236="x","x",B$2-'Indicator Date hidden'!C236)</f>
        <v>0</v>
      </c>
      <c r="C235" s="127">
        <f>IF('Indicator Date hidden'!D236="x","x",C$2-'Indicator Date hidden'!D236)</f>
        <v>0</v>
      </c>
      <c r="D235" s="127">
        <f>IF('Indicator Date hidden'!E236="x","x",D$2-'Indicator Date hidden'!E236)</f>
        <v>0</v>
      </c>
      <c r="E235" s="127">
        <f>IF('Indicator Date hidden'!F236="x","x",E$2-'Indicator Date hidden'!F236)</f>
        <v>0</v>
      </c>
      <c r="F235" s="127">
        <f>IF('Indicator Date hidden'!G236="x","x",F$2-'Indicator Date hidden'!G236)</f>
        <v>0</v>
      </c>
      <c r="G235" s="127">
        <f>IF('Indicator Date hidden'!H236="x","x",G$2-'Indicator Date hidden'!H236)</f>
        <v>0</v>
      </c>
      <c r="H235" s="127">
        <f>IF('Indicator Date hidden'!I236="x","x",H$2-'Indicator Date hidden'!I236)</f>
        <v>2</v>
      </c>
      <c r="I235" s="127">
        <f>IF('Indicator Date hidden'!J236="x","x",I$2-'Indicator Date hidden'!J236)</f>
        <v>0</v>
      </c>
      <c r="J235" s="127">
        <f>IF('Indicator Date hidden'!K236="x","x",J$2-'Indicator Date hidden'!K236)</f>
        <v>0</v>
      </c>
      <c r="K235" s="127">
        <f>IF('Indicator Date hidden'!L236="x","x",K$2-'Indicator Date hidden'!L236)</f>
        <v>0</v>
      </c>
      <c r="L235" s="127">
        <f>IF('Indicator Date hidden'!M236="x","x",L$2-'Indicator Date hidden'!M236)</f>
        <v>0</v>
      </c>
      <c r="M235" s="127">
        <f>IF('Indicator Date hidden'!N236="x","x",M$2-'Indicator Date hidden'!N236)</f>
        <v>0</v>
      </c>
      <c r="N235" s="127">
        <f>IF('Indicator Date hidden'!O236="x","x",N$2-'Indicator Date hidden'!O236)</f>
        <v>0</v>
      </c>
      <c r="O235" s="127">
        <f>IF('Indicator Date hidden'!P236="x","x",O$2-'Indicator Date hidden'!P236)</f>
        <v>0</v>
      </c>
      <c r="P235" s="127">
        <f>IF('Indicator Date hidden'!Q236="x","x",P$2-'Indicator Date hidden'!Q236)</f>
        <v>0</v>
      </c>
      <c r="Q235" s="127">
        <f>IF('Indicator Date hidden'!R236="x","x",Q$2-'Indicator Date hidden'!R236)</f>
        <v>0</v>
      </c>
      <c r="R235" s="127">
        <f>IF('Indicator Date hidden'!S236="x","x",R$2-'Indicator Date hidden'!S236)</f>
        <v>0</v>
      </c>
      <c r="S235" s="127">
        <f>IF('Indicator Date hidden'!T236="x","x",S$2-'Indicator Date hidden'!T236)</f>
        <v>0</v>
      </c>
      <c r="T235" s="127">
        <f>IF('Indicator Date hidden'!U236="x","x",T$2-'Indicator Date hidden'!U236)</f>
        <v>0</v>
      </c>
      <c r="U235" s="127">
        <f>IF('Indicator Date hidden'!V236="x","x",U$2-'Indicator Date hidden'!V236)</f>
        <v>0</v>
      </c>
      <c r="V235" s="127">
        <f>IF('Indicator Date hidden'!W236="x","x",V$2-'Indicator Date hidden'!W236)</f>
        <v>0</v>
      </c>
      <c r="W235" s="127">
        <f>IF('Indicator Date hidden'!X236="x","x",W$2-'Indicator Date hidden'!X236)</f>
        <v>0</v>
      </c>
      <c r="X235" s="127">
        <f>IF('Indicator Date hidden'!Y236="x","x",X$2-'Indicator Date hidden'!Y236)</f>
        <v>0</v>
      </c>
      <c r="Y235" s="127">
        <f>IF('Indicator Date hidden'!Z236="x","x",Y$2-'Indicator Date hidden'!Z236)</f>
        <v>0</v>
      </c>
      <c r="Z235" s="127">
        <f>IF('Indicator Date hidden'!AA236="x","x",Z$2-'Indicator Date hidden'!AA236)</f>
        <v>0</v>
      </c>
      <c r="AA235" s="127">
        <f>IF('Indicator Date hidden'!AB236="x","x",AA$2-'Indicator Date hidden'!AB236)</f>
        <v>0</v>
      </c>
      <c r="AB235" s="127">
        <f>IF('Indicator Date hidden'!AC236="x","x",AB$2-'Indicator Date hidden'!AC236)</f>
        <v>0</v>
      </c>
      <c r="AC235" s="127">
        <f>IF('Indicator Date hidden'!AD236="x","x",AC$2-'Indicator Date hidden'!AD236)</f>
        <v>0</v>
      </c>
      <c r="AD235" s="127">
        <f>IF('Indicator Date hidden'!AE236="x","x",AD$2-'Indicator Date hidden'!AE236)</f>
        <v>0</v>
      </c>
      <c r="AE235" s="127">
        <f>IF('Indicator Date hidden'!AF236="x","x",AE$2-'Indicator Date hidden'!AF236)</f>
        <v>0</v>
      </c>
      <c r="AF235" s="127">
        <f>IF('Indicator Date hidden'!AG236="x","x",AF$2-'Indicator Date hidden'!AG236)</f>
        <v>0</v>
      </c>
      <c r="AG235" s="127">
        <f>IF('Indicator Date hidden'!AH236="x","x",AG$2-'Indicator Date hidden'!AH236)</f>
        <v>0</v>
      </c>
      <c r="AH235" s="127">
        <f>IF('Indicator Date hidden'!AI236="x","x",AH$2-'Indicator Date hidden'!AI236)</f>
        <v>0</v>
      </c>
      <c r="AI235" s="127">
        <f>IF('Indicator Date hidden'!AJ236="x","x",AI$2-'Indicator Date hidden'!AJ236)</f>
        <v>0</v>
      </c>
      <c r="AJ235" s="127">
        <f>IF('Indicator Date hidden'!AK236="x","x",AJ$2-'Indicator Date hidden'!AK236)</f>
        <v>0</v>
      </c>
      <c r="AK235" s="127">
        <f>IF('Indicator Date hidden'!AL236="x","x",AK$2-'Indicator Date hidden'!AL236)</f>
        <v>0</v>
      </c>
      <c r="AL235" s="127">
        <f>IF('Indicator Date hidden'!AM236="x","x",AL$2-'Indicator Date hidden'!AM236)</f>
        <v>0</v>
      </c>
      <c r="AM235" s="127">
        <f>IF('Indicator Date hidden'!AN236="x","x",AM$2-'Indicator Date hidden'!AN236)</f>
        <v>0</v>
      </c>
      <c r="AN235" s="127">
        <f>IF('Indicator Date hidden'!AO236="x","x",AN$2-'Indicator Date hidden'!AO236)</f>
        <v>0</v>
      </c>
      <c r="AO235" s="127">
        <f>IF('Indicator Date hidden'!AP236="x","x",AO$2-'Indicator Date hidden'!AP236)</f>
        <v>0</v>
      </c>
      <c r="AP235" s="127">
        <f>IF('Indicator Date hidden'!AQ236="x","x",AP$2-'Indicator Date hidden'!AQ236)</f>
        <v>0</v>
      </c>
      <c r="AQ235" s="127">
        <f>IF('Indicator Date hidden'!AR236="x","x",AQ$2-'Indicator Date hidden'!AR236)</f>
        <v>0</v>
      </c>
      <c r="AR235" s="127">
        <f>IF('Indicator Date hidden'!AS236="x","x",AR$2-'Indicator Date hidden'!AS236)</f>
        <v>0</v>
      </c>
      <c r="AS235" s="127">
        <f>IF('Indicator Date hidden'!AT236="x","x",AS$2-'Indicator Date hidden'!AT236)</f>
        <v>0</v>
      </c>
      <c r="AT235" s="127">
        <f>IF('Indicator Date hidden'!AU236="x","x",AT$2-'Indicator Date hidden'!AU236)</f>
        <v>0</v>
      </c>
      <c r="AU235">
        <f t="shared" si="15"/>
        <v>2</v>
      </c>
      <c r="AV235" s="129">
        <f t="shared" si="16"/>
        <v>5.2631578947368418E-2</v>
      </c>
      <c r="AW235">
        <f t="shared" si="17"/>
        <v>1</v>
      </c>
      <c r="AX235" s="129" t="e">
        <f t="shared" ca="1" si="18"/>
        <v>#NAME?</v>
      </c>
      <c r="AY235" s="130">
        <f t="shared" si="19"/>
        <v>0</v>
      </c>
    </row>
    <row r="236" spans="1:51" ht="15.75" customHeight="1" x14ac:dyDescent="0.25">
      <c r="A236" s="47" t="s">
        <v>587</v>
      </c>
      <c r="B236" s="127">
        <f>IF('Indicator Date hidden'!C237="x","x",B$2-'Indicator Date hidden'!C237)</f>
        <v>0</v>
      </c>
      <c r="C236" s="127">
        <f>IF('Indicator Date hidden'!D237="x","x",C$2-'Indicator Date hidden'!D237)</f>
        <v>0</v>
      </c>
      <c r="D236" s="127">
        <f>IF('Indicator Date hidden'!E237="x","x",D$2-'Indicator Date hidden'!E237)</f>
        <v>0</v>
      </c>
      <c r="E236" s="127">
        <f>IF('Indicator Date hidden'!F237="x","x",E$2-'Indicator Date hidden'!F237)</f>
        <v>0</v>
      </c>
      <c r="F236" s="127">
        <f>IF('Indicator Date hidden'!G237="x","x",F$2-'Indicator Date hidden'!G237)</f>
        <v>0</v>
      </c>
      <c r="G236" s="127">
        <f>IF('Indicator Date hidden'!H237="x","x",G$2-'Indicator Date hidden'!H237)</f>
        <v>0</v>
      </c>
      <c r="H236" s="127">
        <f>IF('Indicator Date hidden'!I237="x","x",H$2-'Indicator Date hidden'!I237)</f>
        <v>2</v>
      </c>
      <c r="I236" s="127">
        <f>IF('Indicator Date hidden'!J237="x","x",I$2-'Indicator Date hidden'!J237)</f>
        <v>0</v>
      </c>
      <c r="J236" s="127">
        <f>IF('Indicator Date hidden'!K237="x","x",J$2-'Indicator Date hidden'!K237)</f>
        <v>0</v>
      </c>
      <c r="K236" s="127">
        <f>IF('Indicator Date hidden'!L237="x","x",K$2-'Indicator Date hidden'!L237)</f>
        <v>0</v>
      </c>
      <c r="L236" s="127">
        <f>IF('Indicator Date hidden'!M237="x","x",L$2-'Indicator Date hidden'!M237)</f>
        <v>0</v>
      </c>
      <c r="M236" s="127">
        <f>IF('Indicator Date hidden'!N237="x","x",M$2-'Indicator Date hidden'!N237)</f>
        <v>0</v>
      </c>
      <c r="N236" s="127">
        <f>IF('Indicator Date hidden'!O237="x","x",N$2-'Indicator Date hidden'!O237)</f>
        <v>0</v>
      </c>
      <c r="O236" s="127">
        <f>IF('Indicator Date hidden'!P237="x","x",O$2-'Indicator Date hidden'!P237)</f>
        <v>0</v>
      </c>
      <c r="P236" s="127">
        <f>IF('Indicator Date hidden'!Q237="x","x",P$2-'Indicator Date hidden'!Q237)</f>
        <v>0</v>
      </c>
      <c r="Q236" s="127">
        <f>IF('Indicator Date hidden'!R237="x","x",Q$2-'Indicator Date hidden'!R237)</f>
        <v>0</v>
      </c>
      <c r="R236" s="127">
        <f>IF('Indicator Date hidden'!S237="x","x",R$2-'Indicator Date hidden'!S237)</f>
        <v>0</v>
      </c>
      <c r="S236" s="127">
        <f>IF('Indicator Date hidden'!T237="x","x",S$2-'Indicator Date hidden'!T237)</f>
        <v>0</v>
      </c>
      <c r="T236" s="127">
        <f>IF('Indicator Date hidden'!U237="x","x",T$2-'Indicator Date hidden'!U237)</f>
        <v>0</v>
      </c>
      <c r="U236" s="127">
        <f>IF('Indicator Date hidden'!V237="x","x",U$2-'Indicator Date hidden'!V237)</f>
        <v>0</v>
      </c>
      <c r="V236" s="127">
        <f>IF('Indicator Date hidden'!W237="x","x",V$2-'Indicator Date hidden'!W237)</f>
        <v>0</v>
      </c>
      <c r="W236" s="127">
        <f>IF('Indicator Date hidden'!X237="x","x",W$2-'Indicator Date hidden'!X237)</f>
        <v>0</v>
      </c>
      <c r="X236" s="127">
        <f>IF('Indicator Date hidden'!Y237="x","x",X$2-'Indicator Date hidden'!Y237)</f>
        <v>0</v>
      </c>
      <c r="Y236" s="127">
        <f>IF('Indicator Date hidden'!Z237="x","x",Y$2-'Indicator Date hidden'!Z237)</f>
        <v>0</v>
      </c>
      <c r="Z236" s="127">
        <f>IF('Indicator Date hidden'!AA237="x","x",Z$2-'Indicator Date hidden'!AA237)</f>
        <v>0</v>
      </c>
      <c r="AA236" s="127">
        <f>IF('Indicator Date hidden'!AB237="x","x",AA$2-'Indicator Date hidden'!AB237)</f>
        <v>0</v>
      </c>
      <c r="AB236" s="127">
        <f>IF('Indicator Date hidden'!AC237="x","x",AB$2-'Indicator Date hidden'!AC237)</f>
        <v>0</v>
      </c>
      <c r="AC236" s="127">
        <f>IF('Indicator Date hidden'!AD237="x","x",AC$2-'Indicator Date hidden'!AD237)</f>
        <v>0</v>
      </c>
      <c r="AD236" s="127">
        <f>IF('Indicator Date hidden'!AE237="x","x",AD$2-'Indicator Date hidden'!AE237)</f>
        <v>0</v>
      </c>
      <c r="AE236" s="127">
        <f>IF('Indicator Date hidden'!AF237="x","x",AE$2-'Indicator Date hidden'!AF237)</f>
        <v>0</v>
      </c>
      <c r="AF236" s="127">
        <f>IF('Indicator Date hidden'!AG237="x","x",AF$2-'Indicator Date hidden'!AG237)</f>
        <v>0</v>
      </c>
      <c r="AG236" s="127">
        <f>IF('Indicator Date hidden'!AH237="x","x",AG$2-'Indicator Date hidden'!AH237)</f>
        <v>0</v>
      </c>
      <c r="AH236" s="127">
        <f>IF('Indicator Date hidden'!AI237="x","x",AH$2-'Indicator Date hidden'!AI237)</f>
        <v>0</v>
      </c>
      <c r="AI236" s="127">
        <f>IF('Indicator Date hidden'!AJ237="x","x",AI$2-'Indicator Date hidden'!AJ237)</f>
        <v>0</v>
      </c>
      <c r="AJ236" s="127">
        <f>IF('Indicator Date hidden'!AK237="x","x",AJ$2-'Indicator Date hidden'!AK237)</f>
        <v>0</v>
      </c>
      <c r="AK236" s="127">
        <f>IF('Indicator Date hidden'!AL237="x","x",AK$2-'Indicator Date hidden'!AL237)</f>
        <v>0</v>
      </c>
      <c r="AL236" s="127">
        <f>IF('Indicator Date hidden'!AM237="x","x",AL$2-'Indicator Date hidden'!AM237)</f>
        <v>0</v>
      </c>
      <c r="AM236" s="127">
        <f>IF('Indicator Date hidden'!AN237="x","x",AM$2-'Indicator Date hidden'!AN237)</f>
        <v>0</v>
      </c>
      <c r="AN236" s="127">
        <f>IF('Indicator Date hidden'!AO237="x","x",AN$2-'Indicator Date hidden'!AO237)</f>
        <v>0</v>
      </c>
      <c r="AO236" s="127">
        <f>IF('Indicator Date hidden'!AP237="x","x",AO$2-'Indicator Date hidden'!AP237)</f>
        <v>0</v>
      </c>
      <c r="AP236" s="127">
        <f>IF('Indicator Date hidden'!AQ237="x","x",AP$2-'Indicator Date hidden'!AQ237)</f>
        <v>0</v>
      </c>
      <c r="AQ236" s="127">
        <f>IF('Indicator Date hidden'!AR237="x","x",AQ$2-'Indicator Date hidden'!AR237)</f>
        <v>0</v>
      </c>
      <c r="AR236" s="127">
        <f>IF('Indicator Date hidden'!AS237="x","x",AR$2-'Indicator Date hidden'!AS237)</f>
        <v>0</v>
      </c>
      <c r="AS236" s="127">
        <f>IF('Indicator Date hidden'!AT237="x","x",AS$2-'Indicator Date hidden'!AT237)</f>
        <v>0</v>
      </c>
      <c r="AT236" s="127">
        <f>IF('Indicator Date hidden'!AU237="x","x",AT$2-'Indicator Date hidden'!AU237)</f>
        <v>0</v>
      </c>
      <c r="AU236">
        <f t="shared" si="15"/>
        <v>2</v>
      </c>
      <c r="AV236" s="129">
        <f t="shared" si="16"/>
        <v>5.2631578947368418E-2</v>
      </c>
      <c r="AW236">
        <f t="shared" si="17"/>
        <v>1</v>
      </c>
      <c r="AX236" s="129" t="e">
        <f t="shared" ca="1" si="18"/>
        <v>#NAME?</v>
      </c>
      <c r="AY236" s="130">
        <f t="shared" si="19"/>
        <v>0</v>
      </c>
    </row>
    <row r="237" spans="1:51" ht="15.75" customHeight="1" x14ac:dyDescent="0.25">
      <c r="A237" s="47" t="s">
        <v>589</v>
      </c>
      <c r="B237" s="127">
        <f>IF('Indicator Date hidden'!C238="x","x",B$2-'Indicator Date hidden'!C238)</f>
        <v>0</v>
      </c>
      <c r="C237" s="127">
        <f>IF('Indicator Date hidden'!D238="x","x",C$2-'Indicator Date hidden'!D238)</f>
        <v>0</v>
      </c>
      <c r="D237" s="127">
        <f>IF('Indicator Date hidden'!E238="x","x",D$2-'Indicator Date hidden'!E238)</f>
        <v>0</v>
      </c>
      <c r="E237" s="127">
        <f>IF('Indicator Date hidden'!F238="x","x",E$2-'Indicator Date hidden'!F238)</f>
        <v>0</v>
      </c>
      <c r="F237" s="127">
        <f>IF('Indicator Date hidden'!G238="x","x",F$2-'Indicator Date hidden'!G238)</f>
        <v>0</v>
      </c>
      <c r="G237" s="127">
        <f>IF('Indicator Date hidden'!H238="x","x",G$2-'Indicator Date hidden'!H238)</f>
        <v>0</v>
      </c>
      <c r="H237" s="127">
        <f>IF('Indicator Date hidden'!I238="x","x",H$2-'Indicator Date hidden'!I238)</f>
        <v>2</v>
      </c>
      <c r="I237" s="127">
        <f>IF('Indicator Date hidden'!J238="x","x",I$2-'Indicator Date hidden'!J238)</f>
        <v>0</v>
      </c>
      <c r="J237" s="127">
        <f>IF('Indicator Date hidden'!K238="x","x",J$2-'Indicator Date hidden'!K238)</f>
        <v>0</v>
      </c>
      <c r="K237" s="127">
        <f>IF('Indicator Date hidden'!L238="x","x",K$2-'Indicator Date hidden'!L238)</f>
        <v>0</v>
      </c>
      <c r="L237" s="127">
        <f>IF('Indicator Date hidden'!M238="x","x",L$2-'Indicator Date hidden'!M238)</f>
        <v>0</v>
      </c>
      <c r="M237" s="127">
        <f>IF('Indicator Date hidden'!N238="x","x",M$2-'Indicator Date hidden'!N238)</f>
        <v>0</v>
      </c>
      <c r="N237" s="127">
        <f>IF('Indicator Date hidden'!O238="x","x",N$2-'Indicator Date hidden'!O238)</f>
        <v>0</v>
      </c>
      <c r="O237" s="127">
        <f>IF('Indicator Date hidden'!P238="x","x",O$2-'Indicator Date hidden'!P238)</f>
        <v>0</v>
      </c>
      <c r="P237" s="127">
        <f>IF('Indicator Date hidden'!Q238="x","x",P$2-'Indicator Date hidden'!Q238)</f>
        <v>0</v>
      </c>
      <c r="Q237" s="127">
        <f>IF('Indicator Date hidden'!R238="x","x",Q$2-'Indicator Date hidden'!R238)</f>
        <v>0</v>
      </c>
      <c r="R237" s="127">
        <f>IF('Indicator Date hidden'!S238="x","x",R$2-'Indicator Date hidden'!S238)</f>
        <v>0</v>
      </c>
      <c r="S237" s="127">
        <f>IF('Indicator Date hidden'!T238="x","x",S$2-'Indicator Date hidden'!T238)</f>
        <v>0</v>
      </c>
      <c r="T237" s="127">
        <f>IF('Indicator Date hidden'!U238="x","x",T$2-'Indicator Date hidden'!U238)</f>
        <v>0</v>
      </c>
      <c r="U237" s="127">
        <f>IF('Indicator Date hidden'!V238="x","x",U$2-'Indicator Date hidden'!V238)</f>
        <v>0</v>
      </c>
      <c r="V237" s="127">
        <f>IF('Indicator Date hidden'!W238="x","x",V$2-'Indicator Date hidden'!W238)</f>
        <v>0</v>
      </c>
      <c r="W237" s="127">
        <f>IF('Indicator Date hidden'!X238="x","x",W$2-'Indicator Date hidden'!X238)</f>
        <v>0</v>
      </c>
      <c r="X237" s="127">
        <f>IF('Indicator Date hidden'!Y238="x","x",X$2-'Indicator Date hidden'!Y238)</f>
        <v>0</v>
      </c>
      <c r="Y237" s="127">
        <f>IF('Indicator Date hidden'!Z238="x","x",Y$2-'Indicator Date hidden'!Z238)</f>
        <v>0</v>
      </c>
      <c r="Z237" s="127">
        <f>IF('Indicator Date hidden'!AA238="x","x",Z$2-'Indicator Date hidden'!AA238)</f>
        <v>0</v>
      </c>
      <c r="AA237" s="127">
        <f>IF('Indicator Date hidden'!AB238="x","x",AA$2-'Indicator Date hidden'!AB238)</f>
        <v>0</v>
      </c>
      <c r="AB237" s="127">
        <f>IF('Indicator Date hidden'!AC238="x","x",AB$2-'Indicator Date hidden'!AC238)</f>
        <v>0</v>
      </c>
      <c r="AC237" s="127">
        <f>IF('Indicator Date hidden'!AD238="x","x",AC$2-'Indicator Date hidden'!AD238)</f>
        <v>0</v>
      </c>
      <c r="AD237" s="127">
        <f>IF('Indicator Date hidden'!AE238="x","x",AD$2-'Indicator Date hidden'!AE238)</f>
        <v>0</v>
      </c>
      <c r="AE237" s="127">
        <f>IF('Indicator Date hidden'!AF238="x","x",AE$2-'Indicator Date hidden'!AF238)</f>
        <v>0</v>
      </c>
      <c r="AF237" s="127">
        <f>IF('Indicator Date hidden'!AG238="x","x",AF$2-'Indicator Date hidden'!AG238)</f>
        <v>0</v>
      </c>
      <c r="AG237" s="127">
        <f>IF('Indicator Date hidden'!AH238="x","x",AG$2-'Indicator Date hidden'!AH238)</f>
        <v>0</v>
      </c>
      <c r="AH237" s="127">
        <f>IF('Indicator Date hidden'!AI238="x","x",AH$2-'Indicator Date hidden'!AI238)</f>
        <v>0</v>
      </c>
      <c r="AI237" s="127">
        <f>IF('Indicator Date hidden'!AJ238="x","x",AI$2-'Indicator Date hidden'!AJ238)</f>
        <v>0</v>
      </c>
      <c r="AJ237" s="127">
        <f>IF('Indicator Date hidden'!AK238="x","x",AJ$2-'Indicator Date hidden'!AK238)</f>
        <v>0</v>
      </c>
      <c r="AK237" s="127">
        <f>IF('Indicator Date hidden'!AL238="x","x",AK$2-'Indicator Date hidden'!AL238)</f>
        <v>0</v>
      </c>
      <c r="AL237" s="127">
        <f>IF('Indicator Date hidden'!AM238="x","x",AL$2-'Indicator Date hidden'!AM238)</f>
        <v>0</v>
      </c>
      <c r="AM237" s="127">
        <f>IF('Indicator Date hidden'!AN238="x","x",AM$2-'Indicator Date hidden'!AN238)</f>
        <v>0</v>
      </c>
      <c r="AN237" s="127">
        <f>IF('Indicator Date hidden'!AO238="x","x",AN$2-'Indicator Date hidden'!AO238)</f>
        <v>0</v>
      </c>
      <c r="AO237" s="127">
        <f>IF('Indicator Date hidden'!AP238="x","x",AO$2-'Indicator Date hidden'!AP238)</f>
        <v>0</v>
      </c>
      <c r="AP237" s="127">
        <f>IF('Indicator Date hidden'!AQ238="x","x",AP$2-'Indicator Date hidden'!AQ238)</f>
        <v>0</v>
      </c>
      <c r="AQ237" s="127">
        <f>IF('Indicator Date hidden'!AR238="x","x",AQ$2-'Indicator Date hidden'!AR238)</f>
        <v>0</v>
      </c>
      <c r="AR237" s="127">
        <f>IF('Indicator Date hidden'!AS238="x","x",AR$2-'Indicator Date hidden'!AS238)</f>
        <v>0</v>
      </c>
      <c r="AS237" s="127">
        <f>IF('Indicator Date hidden'!AT238="x","x",AS$2-'Indicator Date hidden'!AT238)</f>
        <v>0</v>
      </c>
      <c r="AT237" s="127">
        <f>IF('Indicator Date hidden'!AU238="x","x",AT$2-'Indicator Date hidden'!AU238)</f>
        <v>0</v>
      </c>
      <c r="AU237">
        <f t="shared" si="15"/>
        <v>2</v>
      </c>
      <c r="AV237" s="129">
        <f t="shared" si="16"/>
        <v>5.2631578947368418E-2</v>
      </c>
      <c r="AW237">
        <f t="shared" si="17"/>
        <v>1</v>
      </c>
      <c r="AX237" s="129" t="e">
        <f t="shared" ca="1" si="18"/>
        <v>#NAME?</v>
      </c>
      <c r="AY237" s="130">
        <f t="shared" si="19"/>
        <v>0</v>
      </c>
    </row>
    <row r="238" spans="1:51" ht="15.75" customHeight="1" x14ac:dyDescent="0.25">
      <c r="A238" s="47" t="s">
        <v>591</v>
      </c>
      <c r="B238" s="127">
        <f>IF('Indicator Date hidden'!C239="x","x",B$2-'Indicator Date hidden'!C239)</f>
        <v>0</v>
      </c>
      <c r="C238" s="127">
        <f>IF('Indicator Date hidden'!D239="x","x",C$2-'Indicator Date hidden'!D239)</f>
        <v>0</v>
      </c>
      <c r="D238" s="127">
        <f>IF('Indicator Date hidden'!E239="x","x",D$2-'Indicator Date hidden'!E239)</f>
        <v>0</v>
      </c>
      <c r="E238" s="127">
        <f>IF('Indicator Date hidden'!F239="x","x",E$2-'Indicator Date hidden'!F239)</f>
        <v>0</v>
      </c>
      <c r="F238" s="127">
        <f>IF('Indicator Date hidden'!G239="x","x",F$2-'Indicator Date hidden'!G239)</f>
        <v>0</v>
      </c>
      <c r="G238" s="127">
        <f>IF('Indicator Date hidden'!H239="x","x",G$2-'Indicator Date hidden'!H239)</f>
        <v>0</v>
      </c>
      <c r="H238" s="127">
        <f>IF('Indicator Date hidden'!I239="x","x",H$2-'Indicator Date hidden'!I239)</f>
        <v>2</v>
      </c>
      <c r="I238" s="127">
        <f>IF('Indicator Date hidden'!J239="x","x",I$2-'Indicator Date hidden'!J239)</f>
        <v>0</v>
      </c>
      <c r="J238" s="127">
        <f>IF('Indicator Date hidden'!K239="x","x",J$2-'Indicator Date hidden'!K239)</f>
        <v>0</v>
      </c>
      <c r="K238" s="127">
        <f>IF('Indicator Date hidden'!L239="x","x",K$2-'Indicator Date hidden'!L239)</f>
        <v>0</v>
      </c>
      <c r="L238" s="127">
        <f>IF('Indicator Date hidden'!M239="x","x",L$2-'Indicator Date hidden'!M239)</f>
        <v>0</v>
      </c>
      <c r="M238" s="127">
        <f>IF('Indicator Date hidden'!N239="x","x",M$2-'Indicator Date hidden'!N239)</f>
        <v>0</v>
      </c>
      <c r="N238" s="127">
        <f>IF('Indicator Date hidden'!O239="x","x",N$2-'Indicator Date hidden'!O239)</f>
        <v>0</v>
      </c>
      <c r="O238" s="127">
        <f>IF('Indicator Date hidden'!P239="x","x",O$2-'Indicator Date hidden'!P239)</f>
        <v>0</v>
      </c>
      <c r="P238" s="127">
        <f>IF('Indicator Date hidden'!Q239="x","x",P$2-'Indicator Date hidden'!Q239)</f>
        <v>0</v>
      </c>
      <c r="Q238" s="127">
        <f>IF('Indicator Date hidden'!R239="x","x",Q$2-'Indicator Date hidden'!R239)</f>
        <v>0</v>
      </c>
      <c r="R238" s="127">
        <f>IF('Indicator Date hidden'!S239="x","x",R$2-'Indicator Date hidden'!S239)</f>
        <v>0</v>
      </c>
      <c r="S238" s="127">
        <f>IF('Indicator Date hidden'!T239="x","x",S$2-'Indicator Date hidden'!T239)</f>
        <v>0</v>
      </c>
      <c r="T238" s="127">
        <f>IF('Indicator Date hidden'!U239="x","x",T$2-'Indicator Date hidden'!U239)</f>
        <v>0</v>
      </c>
      <c r="U238" s="127">
        <f>IF('Indicator Date hidden'!V239="x","x",U$2-'Indicator Date hidden'!V239)</f>
        <v>0</v>
      </c>
      <c r="V238" s="127">
        <f>IF('Indicator Date hidden'!W239="x","x",V$2-'Indicator Date hidden'!W239)</f>
        <v>0</v>
      </c>
      <c r="W238" s="127">
        <f>IF('Indicator Date hidden'!X239="x","x",W$2-'Indicator Date hidden'!X239)</f>
        <v>0</v>
      </c>
      <c r="X238" s="127">
        <f>IF('Indicator Date hidden'!Y239="x","x",X$2-'Indicator Date hidden'!Y239)</f>
        <v>0</v>
      </c>
      <c r="Y238" s="127">
        <f>IF('Indicator Date hidden'!Z239="x","x",Y$2-'Indicator Date hidden'!Z239)</f>
        <v>0</v>
      </c>
      <c r="Z238" s="127">
        <f>IF('Indicator Date hidden'!AA239="x","x",Z$2-'Indicator Date hidden'!AA239)</f>
        <v>0</v>
      </c>
      <c r="AA238" s="127">
        <f>IF('Indicator Date hidden'!AB239="x","x",AA$2-'Indicator Date hidden'!AB239)</f>
        <v>0</v>
      </c>
      <c r="AB238" s="127">
        <f>IF('Indicator Date hidden'!AC239="x","x",AB$2-'Indicator Date hidden'!AC239)</f>
        <v>0</v>
      </c>
      <c r="AC238" s="127">
        <f>IF('Indicator Date hidden'!AD239="x","x",AC$2-'Indicator Date hidden'!AD239)</f>
        <v>0</v>
      </c>
      <c r="AD238" s="127">
        <f>IF('Indicator Date hidden'!AE239="x","x",AD$2-'Indicator Date hidden'!AE239)</f>
        <v>0</v>
      </c>
      <c r="AE238" s="127">
        <f>IF('Indicator Date hidden'!AF239="x","x",AE$2-'Indicator Date hidden'!AF239)</f>
        <v>0</v>
      </c>
      <c r="AF238" s="127">
        <f>IF('Indicator Date hidden'!AG239="x","x",AF$2-'Indicator Date hidden'!AG239)</f>
        <v>0</v>
      </c>
      <c r="AG238" s="127">
        <f>IF('Indicator Date hidden'!AH239="x","x",AG$2-'Indicator Date hidden'!AH239)</f>
        <v>0</v>
      </c>
      <c r="AH238" s="127">
        <f>IF('Indicator Date hidden'!AI239="x","x",AH$2-'Indicator Date hidden'!AI239)</f>
        <v>0</v>
      </c>
      <c r="AI238" s="127">
        <f>IF('Indicator Date hidden'!AJ239="x","x",AI$2-'Indicator Date hidden'!AJ239)</f>
        <v>0</v>
      </c>
      <c r="AJ238" s="127">
        <f>IF('Indicator Date hidden'!AK239="x","x",AJ$2-'Indicator Date hidden'!AK239)</f>
        <v>0</v>
      </c>
      <c r="AK238" s="127">
        <f>IF('Indicator Date hidden'!AL239="x","x",AK$2-'Indicator Date hidden'!AL239)</f>
        <v>0</v>
      </c>
      <c r="AL238" s="127">
        <f>IF('Indicator Date hidden'!AM239="x","x",AL$2-'Indicator Date hidden'!AM239)</f>
        <v>0</v>
      </c>
      <c r="AM238" s="127">
        <f>IF('Indicator Date hidden'!AN239="x","x",AM$2-'Indicator Date hidden'!AN239)</f>
        <v>0</v>
      </c>
      <c r="AN238" s="127">
        <f>IF('Indicator Date hidden'!AO239="x","x",AN$2-'Indicator Date hidden'!AO239)</f>
        <v>0</v>
      </c>
      <c r="AO238" s="127">
        <f>IF('Indicator Date hidden'!AP239="x","x",AO$2-'Indicator Date hidden'!AP239)</f>
        <v>0</v>
      </c>
      <c r="AP238" s="127">
        <f>IF('Indicator Date hidden'!AQ239="x","x",AP$2-'Indicator Date hidden'!AQ239)</f>
        <v>0</v>
      </c>
      <c r="AQ238" s="127">
        <f>IF('Indicator Date hidden'!AR239="x","x",AQ$2-'Indicator Date hidden'!AR239)</f>
        <v>0</v>
      </c>
      <c r="AR238" s="127">
        <f>IF('Indicator Date hidden'!AS239="x","x",AR$2-'Indicator Date hidden'!AS239)</f>
        <v>0</v>
      </c>
      <c r="AS238" s="127">
        <f>IF('Indicator Date hidden'!AT239="x","x",AS$2-'Indicator Date hidden'!AT239)</f>
        <v>0</v>
      </c>
      <c r="AT238" s="127">
        <f>IF('Indicator Date hidden'!AU239="x","x",AT$2-'Indicator Date hidden'!AU239)</f>
        <v>0</v>
      </c>
      <c r="AU238">
        <f t="shared" si="15"/>
        <v>2</v>
      </c>
      <c r="AV238" s="129">
        <f t="shared" si="16"/>
        <v>5.2631578947368418E-2</v>
      </c>
      <c r="AW238">
        <f t="shared" si="17"/>
        <v>1</v>
      </c>
      <c r="AX238" s="129" t="e">
        <f t="shared" ca="1" si="18"/>
        <v>#NAME?</v>
      </c>
      <c r="AY238" s="130">
        <f t="shared" si="19"/>
        <v>0</v>
      </c>
    </row>
    <row r="239" spans="1:51" ht="15.75" customHeight="1" x14ac:dyDescent="0.25">
      <c r="A239" s="47" t="s">
        <v>593</v>
      </c>
      <c r="B239" s="127">
        <f>IF('Indicator Date hidden'!C240="x","x",B$2-'Indicator Date hidden'!C240)</f>
        <v>0</v>
      </c>
      <c r="C239" s="127">
        <f>IF('Indicator Date hidden'!D240="x","x",C$2-'Indicator Date hidden'!D240)</f>
        <v>0</v>
      </c>
      <c r="D239" s="127">
        <f>IF('Indicator Date hidden'!E240="x","x",D$2-'Indicator Date hidden'!E240)</f>
        <v>0</v>
      </c>
      <c r="E239" s="127">
        <f>IF('Indicator Date hidden'!F240="x","x",E$2-'Indicator Date hidden'!F240)</f>
        <v>0</v>
      </c>
      <c r="F239" s="127">
        <f>IF('Indicator Date hidden'!G240="x","x",F$2-'Indicator Date hidden'!G240)</f>
        <v>0</v>
      </c>
      <c r="G239" s="127">
        <f>IF('Indicator Date hidden'!H240="x","x",G$2-'Indicator Date hidden'!H240)</f>
        <v>0</v>
      </c>
      <c r="H239" s="127">
        <f>IF('Indicator Date hidden'!I240="x","x",H$2-'Indicator Date hidden'!I240)</f>
        <v>2</v>
      </c>
      <c r="I239" s="127">
        <f>IF('Indicator Date hidden'!J240="x","x",I$2-'Indicator Date hidden'!J240)</f>
        <v>0</v>
      </c>
      <c r="J239" s="127">
        <f>IF('Indicator Date hidden'!K240="x","x",J$2-'Indicator Date hidden'!K240)</f>
        <v>0</v>
      </c>
      <c r="K239" s="127">
        <f>IF('Indicator Date hidden'!L240="x","x",K$2-'Indicator Date hidden'!L240)</f>
        <v>0</v>
      </c>
      <c r="L239" s="127">
        <f>IF('Indicator Date hidden'!M240="x","x",L$2-'Indicator Date hidden'!M240)</f>
        <v>0</v>
      </c>
      <c r="M239" s="127">
        <f>IF('Indicator Date hidden'!N240="x","x",M$2-'Indicator Date hidden'!N240)</f>
        <v>0</v>
      </c>
      <c r="N239" s="127">
        <f>IF('Indicator Date hidden'!O240="x","x",N$2-'Indicator Date hidden'!O240)</f>
        <v>0</v>
      </c>
      <c r="O239" s="127">
        <f>IF('Indicator Date hidden'!P240="x","x",O$2-'Indicator Date hidden'!P240)</f>
        <v>0</v>
      </c>
      <c r="P239" s="127">
        <f>IF('Indicator Date hidden'!Q240="x","x",P$2-'Indicator Date hidden'!Q240)</f>
        <v>0</v>
      </c>
      <c r="Q239" s="127">
        <f>IF('Indicator Date hidden'!R240="x","x",Q$2-'Indicator Date hidden'!R240)</f>
        <v>0</v>
      </c>
      <c r="R239" s="127">
        <f>IF('Indicator Date hidden'!S240="x","x",R$2-'Indicator Date hidden'!S240)</f>
        <v>0</v>
      </c>
      <c r="S239" s="127">
        <f>IF('Indicator Date hidden'!T240="x","x",S$2-'Indicator Date hidden'!T240)</f>
        <v>0</v>
      </c>
      <c r="T239" s="127">
        <f>IF('Indicator Date hidden'!U240="x","x",T$2-'Indicator Date hidden'!U240)</f>
        <v>0</v>
      </c>
      <c r="U239" s="127">
        <f>IF('Indicator Date hidden'!V240="x","x",U$2-'Indicator Date hidden'!V240)</f>
        <v>0</v>
      </c>
      <c r="V239" s="127">
        <f>IF('Indicator Date hidden'!W240="x","x",V$2-'Indicator Date hidden'!W240)</f>
        <v>0</v>
      </c>
      <c r="W239" s="127">
        <f>IF('Indicator Date hidden'!X240="x","x",W$2-'Indicator Date hidden'!X240)</f>
        <v>0</v>
      </c>
      <c r="X239" s="127">
        <f>IF('Indicator Date hidden'!Y240="x","x",X$2-'Indicator Date hidden'!Y240)</f>
        <v>0</v>
      </c>
      <c r="Y239" s="127">
        <f>IF('Indicator Date hidden'!Z240="x","x",Y$2-'Indicator Date hidden'!Z240)</f>
        <v>0</v>
      </c>
      <c r="Z239" s="127">
        <f>IF('Indicator Date hidden'!AA240="x","x",Z$2-'Indicator Date hidden'!AA240)</f>
        <v>0</v>
      </c>
      <c r="AA239" s="127">
        <f>IF('Indicator Date hidden'!AB240="x","x",AA$2-'Indicator Date hidden'!AB240)</f>
        <v>0</v>
      </c>
      <c r="AB239" s="127">
        <f>IF('Indicator Date hidden'!AC240="x","x",AB$2-'Indicator Date hidden'!AC240)</f>
        <v>0</v>
      </c>
      <c r="AC239" s="127">
        <f>IF('Indicator Date hidden'!AD240="x","x",AC$2-'Indicator Date hidden'!AD240)</f>
        <v>0</v>
      </c>
      <c r="AD239" s="127">
        <f>IF('Indicator Date hidden'!AE240="x","x",AD$2-'Indicator Date hidden'!AE240)</f>
        <v>0</v>
      </c>
      <c r="AE239" s="127">
        <f>IF('Indicator Date hidden'!AF240="x","x",AE$2-'Indicator Date hidden'!AF240)</f>
        <v>0</v>
      </c>
      <c r="AF239" s="127">
        <f>IF('Indicator Date hidden'!AG240="x","x",AF$2-'Indicator Date hidden'!AG240)</f>
        <v>0</v>
      </c>
      <c r="AG239" s="127">
        <f>IF('Indicator Date hidden'!AH240="x","x",AG$2-'Indicator Date hidden'!AH240)</f>
        <v>0</v>
      </c>
      <c r="AH239" s="127">
        <f>IF('Indicator Date hidden'!AI240="x","x",AH$2-'Indicator Date hidden'!AI240)</f>
        <v>0</v>
      </c>
      <c r="AI239" s="127">
        <f>IF('Indicator Date hidden'!AJ240="x","x",AI$2-'Indicator Date hidden'!AJ240)</f>
        <v>0</v>
      </c>
      <c r="AJ239" s="127">
        <f>IF('Indicator Date hidden'!AK240="x","x",AJ$2-'Indicator Date hidden'!AK240)</f>
        <v>0</v>
      </c>
      <c r="AK239" s="127">
        <f>IF('Indicator Date hidden'!AL240="x","x",AK$2-'Indicator Date hidden'!AL240)</f>
        <v>0</v>
      </c>
      <c r="AL239" s="127">
        <f>IF('Indicator Date hidden'!AM240="x","x",AL$2-'Indicator Date hidden'!AM240)</f>
        <v>0</v>
      </c>
      <c r="AM239" s="127">
        <f>IF('Indicator Date hidden'!AN240="x","x",AM$2-'Indicator Date hidden'!AN240)</f>
        <v>0</v>
      </c>
      <c r="AN239" s="127">
        <f>IF('Indicator Date hidden'!AO240="x","x",AN$2-'Indicator Date hidden'!AO240)</f>
        <v>0</v>
      </c>
      <c r="AO239" s="127">
        <f>IF('Indicator Date hidden'!AP240="x","x",AO$2-'Indicator Date hidden'!AP240)</f>
        <v>0</v>
      </c>
      <c r="AP239" s="127">
        <f>IF('Indicator Date hidden'!AQ240="x","x",AP$2-'Indicator Date hidden'!AQ240)</f>
        <v>0</v>
      </c>
      <c r="AQ239" s="127">
        <f>IF('Indicator Date hidden'!AR240="x","x",AQ$2-'Indicator Date hidden'!AR240)</f>
        <v>0</v>
      </c>
      <c r="AR239" s="127">
        <f>IF('Indicator Date hidden'!AS240="x","x",AR$2-'Indicator Date hidden'!AS240)</f>
        <v>0</v>
      </c>
      <c r="AS239" s="127">
        <f>IF('Indicator Date hidden'!AT240="x","x",AS$2-'Indicator Date hidden'!AT240)</f>
        <v>0</v>
      </c>
      <c r="AT239" s="127">
        <f>IF('Indicator Date hidden'!AU240="x","x",AT$2-'Indicator Date hidden'!AU240)</f>
        <v>0</v>
      </c>
      <c r="AU239">
        <f t="shared" si="15"/>
        <v>2</v>
      </c>
      <c r="AV239" s="129">
        <f t="shared" si="16"/>
        <v>5.2631578947368418E-2</v>
      </c>
      <c r="AW239">
        <f t="shared" si="17"/>
        <v>1</v>
      </c>
      <c r="AX239" s="129" t="e">
        <f t="shared" ca="1" si="18"/>
        <v>#NAME?</v>
      </c>
      <c r="AY239" s="130">
        <f t="shared" si="19"/>
        <v>0</v>
      </c>
    </row>
    <row r="240" spans="1:51" ht="15.75" customHeight="1" x14ac:dyDescent="0.25">
      <c r="A240" s="47" t="s">
        <v>595</v>
      </c>
      <c r="B240" s="127">
        <f>IF('Indicator Date hidden'!C241="x","x",B$2-'Indicator Date hidden'!C241)</f>
        <v>0</v>
      </c>
      <c r="C240" s="127">
        <f>IF('Indicator Date hidden'!D241="x","x",C$2-'Indicator Date hidden'!D241)</f>
        <v>0</v>
      </c>
      <c r="D240" s="127">
        <f>IF('Indicator Date hidden'!E241="x","x",D$2-'Indicator Date hidden'!E241)</f>
        <v>0</v>
      </c>
      <c r="E240" s="127">
        <f>IF('Indicator Date hidden'!F241="x","x",E$2-'Indicator Date hidden'!F241)</f>
        <v>0</v>
      </c>
      <c r="F240" s="127">
        <f>IF('Indicator Date hidden'!G241="x","x",F$2-'Indicator Date hidden'!G241)</f>
        <v>0</v>
      </c>
      <c r="G240" s="127">
        <f>IF('Indicator Date hidden'!H241="x","x",G$2-'Indicator Date hidden'!H241)</f>
        <v>0</v>
      </c>
      <c r="H240" s="127">
        <f>IF('Indicator Date hidden'!I241="x","x",H$2-'Indicator Date hidden'!I241)</f>
        <v>2</v>
      </c>
      <c r="I240" s="127">
        <f>IF('Indicator Date hidden'!J241="x","x",I$2-'Indicator Date hidden'!J241)</f>
        <v>0</v>
      </c>
      <c r="J240" s="127">
        <f>IF('Indicator Date hidden'!K241="x","x",J$2-'Indicator Date hidden'!K241)</f>
        <v>0</v>
      </c>
      <c r="K240" s="127">
        <f>IF('Indicator Date hidden'!L241="x","x",K$2-'Indicator Date hidden'!L241)</f>
        <v>0</v>
      </c>
      <c r="L240" s="127">
        <f>IF('Indicator Date hidden'!M241="x","x",L$2-'Indicator Date hidden'!M241)</f>
        <v>0</v>
      </c>
      <c r="M240" s="127">
        <f>IF('Indicator Date hidden'!N241="x","x",M$2-'Indicator Date hidden'!N241)</f>
        <v>0</v>
      </c>
      <c r="N240" s="127">
        <f>IF('Indicator Date hidden'!O241="x","x",N$2-'Indicator Date hidden'!O241)</f>
        <v>0</v>
      </c>
      <c r="O240" s="127">
        <f>IF('Indicator Date hidden'!P241="x","x",O$2-'Indicator Date hidden'!P241)</f>
        <v>0</v>
      </c>
      <c r="P240" s="127">
        <f>IF('Indicator Date hidden'!Q241="x","x",P$2-'Indicator Date hidden'!Q241)</f>
        <v>0</v>
      </c>
      <c r="Q240" s="127">
        <f>IF('Indicator Date hidden'!R241="x","x",Q$2-'Indicator Date hidden'!R241)</f>
        <v>0</v>
      </c>
      <c r="R240" s="127">
        <f>IF('Indicator Date hidden'!S241="x","x",R$2-'Indicator Date hidden'!S241)</f>
        <v>0</v>
      </c>
      <c r="S240" s="127">
        <f>IF('Indicator Date hidden'!T241="x","x",S$2-'Indicator Date hidden'!T241)</f>
        <v>0</v>
      </c>
      <c r="T240" s="127">
        <f>IF('Indicator Date hidden'!U241="x","x",T$2-'Indicator Date hidden'!U241)</f>
        <v>0</v>
      </c>
      <c r="U240" s="127">
        <f>IF('Indicator Date hidden'!V241="x","x",U$2-'Indicator Date hidden'!V241)</f>
        <v>0</v>
      </c>
      <c r="V240" s="127">
        <f>IF('Indicator Date hidden'!W241="x","x",V$2-'Indicator Date hidden'!W241)</f>
        <v>0</v>
      </c>
      <c r="W240" s="127">
        <f>IF('Indicator Date hidden'!X241="x","x",W$2-'Indicator Date hidden'!X241)</f>
        <v>0</v>
      </c>
      <c r="X240" s="127">
        <f>IF('Indicator Date hidden'!Y241="x","x",X$2-'Indicator Date hidden'!Y241)</f>
        <v>0</v>
      </c>
      <c r="Y240" s="127">
        <f>IF('Indicator Date hidden'!Z241="x","x",Y$2-'Indicator Date hidden'!Z241)</f>
        <v>0</v>
      </c>
      <c r="Z240" s="127">
        <f>IF('Indicator Date hidden'!AA241="x","x",Z$2-'Indicator Date hidden'!AA241)</f>
        <v>0</v>
      </c>
      <c r="AA240" s="127">
        <f>IF('Indicator Date hidden'!AB241="x","x",AA$2-'Indicator Date hidden'!AB241)</f>
        <v>0</v>
      </c>
      <c r="AB240" s="127">
        <f>IF('Indicator Date hidden'!AC241="x","x",AB$2-'Indicator Date hidden'!AC241)</f>
        <v>0</v>
      </c>
      <c r="AC240" s="127">
        <f>IF('Indicator Date hidden'!AD241="x","x",AC$2-'Indicator Date hidden'!AD241)</f>
        <v>0</v>
      </c>
      <c r="AD240" s="127">
        <f>IF('Indicator Date hidden'!AE241="x","x",AD$2-'Indicator Date hidden'!AE241)</f>
        <v>0</v>
      </c>
      <c r="AE240" s="127">
        <f>IF('Indicator Date hidden'!AF241="x","x",AE$2-'Indicator Date hidden'!AF241)</f>
        <v>0</v>
      </c>
      <c r="AF240" s="127">
        <f>IF('Indicator Date hidden'!AG241="x","x",AF$2-'Indicator Date hidden'!AG241)</f>
        <v>0</v>
      </c>
      <c r="AG240" s="127">
        <f>IF('Indicator Date hidden'!AH241="x","x",AG$2-'Indicator Date hidden'!AH241)</f>
        <v>0</v>
      </c>
      <c r="AH240" s="127">
        <f>IF('Indicator Date hidden'!AI241="x","x",AH$2-'Indicator Date hidden'!AI241)</f>
        <v>0</v>
      </c>
      <c r="AI240" s="127">
        <f>IF('Indicator Date hidden'!AJ241="x","x",AI$2-'Indicator Date hidden'!AJ241)</f>
        <v>0</v>
      </c>
      <c r="AJ240" s="127">
        <f>IF('Indicator Date hidden'!AK241="x","x",AJ$2-'Indicator Date hidden'!AK241)</f>
        <v>0</v>
      </c>
      <c r="AK240" s="127">
        <f>IF('Indicator Date hidden'!AL241="x","x",AK$2-'Indicator Date hidden'!AL241)</f>
        <v>0</v>
      </c>
      <c r="AL240" s="127">
        <f>IF('Indicator Date hidden'!AM241="x","x",AL$2-'Indicator Date hidden'!AM241)</f>
        <v>0</v>
      </c>
      <c r="AM240" s="127">
        <f>IF('Indicator Date hidden'!AN241="x","x",AM$2-'Indicator Date hidden'!AN241)</f>
        <v>0</v>
      </c>
      <c r="AN240" s="127">
        <f>IF('Indicator Date hidden'!AO241="x","x",AN$2-'Indicator Date hidden'!AO241)</f>
        <v>0</v>
      </c>
      <c r="AO240" s="127">
        <f>IF('Indicator Date hidden'!AP241="x","x",AO$2-'Indicator Date hidden'!AP241)</f>
        <v>0</v>
      </c>
      <c r="AP240" s="127">
        <f>IF('Indicator Date hidden'!AQ241="x","x",AP$2-'Indicator Date hidden'!AQ241)</f>
        <v>0</v>
      </c>
      <c r="AQ240" s="127">
        <f>IF('Indicator Date hidden'!AR241="x","x",AQ$2-'Indicator Date hidden'!AR241)</f>
        <v>0</v>
      </c>
      <c r="AR240" s="127">
        <f>IF('Indicator Date hidden'!AS241="x","x",AR$2-'Indicator Date hidden'!AS241)</f>
        <v>0</v>
      </c>
      <c r="AS240" s="127">
        <f>IF('Indicator Date hidden'!AT241="x","x",AS$2-'Indicator Date hidden'!AT241)</f>
        <v>0</v>
      </c>
      <c r="AT240" s="127">
        <f>IF('Indicator Date hidden'!AU241="x","x",AT$2-'Indicator Date hidden'!AU241)</f>
        <v>0</v>
      </c>
      <c r="AU240">
        <f t="shared" si="15"/>
        <v>2</v>
      </c>
      <c r="AV240" s="129">
        <f t="shared" si="16"/>
        <v>5.2631578947368418E-2</v>
      </c>
      <c r="AW240">
        <f t="shared" si="17"/>
        <v>1</v>
      </c>
      <c r="AX240" s="129" t="e">
        <f t="shared" ca="1" si="18"/>
        <v>#NAME?</v>
      </c>
      <c r="AY240" s="130">
        <f t="shared" si="19"/>
        <v>0</v>
      </c>
    </row>
    <row r="241" spans="1:51" ht="15.75" customHeight="1" x14ac:dyDescent="0.25">
      <c r="A241" s="47" t="s">
        <v>597</v>
      </c>
      <c r="B241" s="127">
        <f>IF('Indicator Date hidden'!C242="x","x",B$2-'Indicator Date hidden'!C242)</f>
        <v>0</v>
      </c>
      <c r="C241" s="127">
        <f>IF('Indicator Date hidden'!D242="x","x",C$2-'Indicator Date hidden'!D242)</f>
        <v>0</v>
      </c>
      <c r="D241" s="127">
        <f>IF('Indicator Date hidden'!E242="x","x",D$2-'Indicator Date hidden'!E242)</f>
        <v>0</v>
      </c>
      <c r="E241" s="127">
        <f>IF('Indicator Date hidden'!F242="x","x",E$2-'Indicator Date hidden'!F242)</f>
        <v>0</v>
      </c>
      <c r="F241" s="127">
        <f>IF('Indicator Date hidden'!G242="x","x",F$2-'Indicator Date hidden'!G242)</f>
        <v>0</v>
      </c>
      <c r="G241" s="127">
        <f>IF('Indicator Date hidden'!H242="x","x",G$2-'Indicator Date hidden'!H242)</f>
        <v>0</v>
      </c>
      <c r="H241" s="127">
        <f>IF('Indicator Date hidden'!I242="x","x",H$2-'Indicator Date hidden'!I242)</f>
        <v>2</v>
      </c>
      <c r="I241" s="127">
        <f>IF('Indicator Date hidden'!J242="x","x",I$2-'Indicator Date hidden'!J242)</f>
        <v>0</v>
      </c>
      <c r="J241" s="127">
        <f>IF('Indicator Date hidden'!K242="x","x",J$2-'Indicator Date hidden'!K242)</f>
        <v>0</v>
      </c>
      <c r="K241" s="127">
        <f>IF('Indicator Date hidden'!L242="x","x",K$2-'Indicator Date hidden'!L242)</f>
        <v>0</v>
      </c>
      <c r="L241" s="127">
        <f>IF('Indicator Date hidden'!M242="x","x",L$2-'Indicator Date hidden'!M242)</f>
        <v>0</v>
      </c>
      <c r="M241" s="127">
        <f>IF('Indicator Date hidden'!N242="x","x",M$2-'Indicator Date hidden'!N242)</f>
        <v>0</v>
      </c>
      <c r="N241" s="127">
        <f>IF('Indicator Date hidden'!O242="x","x",N$2-'Indicator Date hidden'!O242)</f>
        <v>0</v>
      </c>
      <c r="O241" s="127">
        <f>IF('Indicator Date hidden'!P242="x","x",O$2-'Indicator Date hidden'!P242)</f>
        <v>0</v>
      </c>
      <c r="P241" s="127">
        <f>IF('Indicator Date hidden'!Q242="x","x",P$2-'Indicator Date hidden'!Q242)</f>
        <v>0</v>
      </c>
      <c r="Q241" s="127">
        <f>IF('Indicator Date hidden'!R242="x","x",Q$2-'Indicator Date hidden'!R242)</f>
        <v>0</v>
      </c>
      <c r="R241" s="127">
        <f>IF('Indicator Date hidden'!S242="x","x",R$2-'Indicator Date hidden'!S242)</f>
        <v>0</v>
      </c>
      <c r="S241" s="127">
        <f>IF('Indicator Date hidden'!T242="x","x",S$2-'Indicator Date hidden'!T242)</f>
        <v>0</v>
      </c>
      <c r="T241" s="127">
        <f>IF('Indicator Date hidden'!U242="x","x",T$2-'Indicator Date hidden'!U242)</f>
        <v>0</v>
      </c>
      <c r="U241" s="127">
        <f>IF('Indicator Date hidden'!V242="x","x",U$2-'Indicator Date hidden'!V242)</f>
        <v>0</v>
      </c>
      <c r="V241" s="127">
        <f>IF('Indicator Date hidden'!W242="x","x",V$2-'Indicator Date hidden'!W242)</f>
        <v>0</v>
      </c>
      <c r="W241" s="127">
        <f>IF('Indicator Date hidden'!X242="x","x",W$2-'Indicator Date hidden'!X242)</f>
        <v>0</v>
      </c>
      <c r="X241" s="127">
        <f>IF('Indicator Date hidden'!Y242="x","x",X$2-'Indicator Date hidden'!Y242)</f>
        <v>0</v>
      </c>
      <c r="Y241" s="127">
        <f>IF('Indicator Date hidden'!Z242="x","x",Y$2-'Indicator Date hidden'!Z242)</f>
        <v>0</v>
      </c>
      <c r="Z241" s="127">
        <f>IF('Indicator Date hidden'!AA242="x","x",Z$2-'Indicator Date hidden'!AA242)</f>
        <v>0</v>
      </c>
      <c r="AA241" s="127">
        <f>IF('Indicator Date hidden'!AB242="x","x",AA$2-'Indicator Date hidden'!AB242)</f>
        <v>0</v>
      </c>
      <c r="AB241" s="127">
        <f>IF('Indicator Date hidden'!AC242="x","x",AB$2-'Indicator Date hidden'!AC242)</f>
        <v>0</v>
      </c>
      <c r="AC241" s="127">
        <f>IF('Indicator Date hidden'!AD242="x","x",AC$2-'Indicator Date hidden'!AD242)</f>
        <v>0</v>
      </c>
      <c r="AD241" s="127">
        <f>IF('Indicator Date hidden'!AE242="x","x",AD$2-'Indicator Date hidden'!AE242)</f>
        <v>0</v>
      </c>
      <c r="AE241" s="127">
        <f>IF('Indicator Date hidden'!AF242="x","x",AE$2-'Indicator Date hidden'!AF242)</f>
        <v>0</v>
      </c>
      <c r="AF241" s="127">
        <f>IF('Indicator Date hidden'!AG242="x","x",AF$2-'Indicator Date hidden'!AG242)</f>
        <v>0</v>
      </c>
      <c r="AG241" s="127">
        <f>IF('Indicator Date hidden'!AH242="x","x",AG$2-'Indicator Date hidden'!AH242)</f>
        <v>0</v>
      </c>
      <c r="AH241" s="127">
        <f>IF('Indicator Date hidden'!AI242="x","x",AH$2-'Indicator Date hidden'!AI242)</f>
        <v>0</v>
      </c>
      <c r="AI241" s="127">
        <f>IF('Indicator Date hidden'!AJ242="x","x",AI$2-'Indicator Date hidden'!AJ242)</f>
        <v>0</v>
      </c>
      <c r="AJ241" s="127">
        <f>IF('Indicator Date hidden'!AK242="x","x",AJ$2-'Indicator Date hidden'!AK242)</f>
        <v>0</v>
      </c>
      <c r="AK241" s="127">
        <f>IF('Indicator Date hidden'!AL242="x","x",AK$2-'Indicator Date hidden'!AL242)</f>
        <v>0</v>
      </c>
      <c r="AL241" s="127">
        <f>IF('Indicator Date hidden'!AM242="x","x",AL$2-'Indicator Date hidden'!AM242)</f>
        <v>0</v>
      </c>
      <c r="AM241" s="127">
        <f>IF('Indicator Date hidden'!AN242="x","x",AM$2-'Indicator Date hidden'!AN242)</f>
        <v>0</v>
      </c>
      <c r="AN241" s="127">
        <f>IF('Indicator Date hidden'!AO242="x","x",AN$2-'Indicator Date hidden'!AO242)</f>
        <v>0</v>
      </c>
      <c r="AO241" s="127">
        <f>IF('Indicator Date hidden'!AP242="x","x",AO$2-'Indicator Date hidden'!AP242)</f>
        <v>0</v>
      </c>
      <c r="AP241" s="127">
        <f>IF('Indicator Date hidden'!AQ242="x","x",AP$2-'Indicator Date hidden'!AQ242)</f>
        <v>0</v>
      </c>
      <c r="AQ241" s="127">
        <f>IF('Indicator Date hidden'!AR242="x","x",AQ$2-'Indicator Date hidden'!AR242)</f>
        <v>0</v>
      </c>
      <c r="AR241" s="127">
        <f>IF('Indicator Date hidden'!AS242="x","x",AR$2-'Indicator Date hidden'!AS242)</f>
        <v>0</v>
      </c>
      <c r="AS241" s="127">
        <f>IF('Indicator Date hidden'!AT242="x","x",AS$2-'Indicator Date hidden'!AT242)</f>
        <v>0</v>
      </c>
      <c r="AT241" s="127">
        <f>IF('Indicator Date hidden'!AU242="x","x",AT$2-'Indicator Date hidden'!AU242)</f>
        <v>0</v>
      </c>
      <c r="AU241">
        <f t="shared" si="15"/>
        <v>2</v>
      </c>
      <c r="AV241" s="129">
        <f t="shared" si="16"/>
        <v>5.2631578947368418E-2</v>
      </c>
      <c r="AW241">
        <f t="shared" si="17"/>
        <v>1</v>
      </c>
      <c r="AX241" s="129" t="e">
        <f t="shared" ca="1" si="18"/>
        <v>#NAME?</v>
      </c>
      <c r="AY241" s="130">
        <f t="shared" si="19"/>
        <v>0</v>
      </c>
    </row>
    <row r="242" spans="1:51" ht="15.75" customHeight="1" x14ac:dyDescent="0.25">
      <c r="A242" s="47" t="s">
        <v>599</v>
      </c>
      <c r="B242" s="127">
        <f>IF('Indicator Date hidden'!C243="x","x",B$2-'Indicator Date hidden'!C243)</f>
        <v>0</v>
      </c>
      <c r="C242" s="127">
        <f>IF('Indicator Date hidden'!D243="x","x",C$2-'Indicator Date hidden'!D243)</f>
        <v>0</v>
      </c>
      <c r="D242" s="127">
        <f>IF('Indicator Date hidden'!E243="x","x",D$2-'Indicator Date hidden'!E243)</f>
        <v>0</v>
      </c>
      <c r="E242" s="127">
        <f>IF('Indicator Date hidden'!F243="x","x",E$2-'Indicator Date hidden'!F243)</f>
        <v>0</v>
      </c>
      <c r="F242" s="127">
        <f>IF('Indicator Date hidden'!G243="x","x",F$2-'Indicator Date hidden'!G243)</f>
        <v>0</v>
      </c>
      <c r="G242" s="127">
        <f>IF('Indicator Date hidden'!H243="x","x",G$2-'Indicator Date hidden'!H243)</f>
        <v>0</v>
      </c>
      <c r="H242" s="127">
        <f>IF('Indicator Date hidden'!I243="x","x",H$2-'Indicator Date hidden'!I243)</f>
        <v>2</v>
      </c>
      <c r="I242" s="127">
        <f>IF('Indicator Date hidden'!J243="x","x",I$2-'Indicator Date hidden'!J243)</f>
        <v>0</v>
      </c>
      <c r="J242" s="127">
        <f>IF('Indicator Date hidden'!K243="x","x",J$2-'Indicator Date hidden'!K243)</f>
        <v>0</v>
      </c>
      <c r="K242" s="127">
        <f>IF('Indicator Date hidden'!L243="x","x",K$2-'Indicator Date hidden'!L243)</f>
        <v>0</v>
      </c>
      <c r="L242" s="127">
        <f>IF('Indicator Date hidden'!M243="x","x",L$2-'Indicator Date hidden'!M243)</f>
        <v>0</v>
      </c>
      <c r="M242" s="127">
        <f>IF('Indicator Date hidden'!N243="x","x",M$2-'Indicator Date hidden'!N243)</f>
        <v>0</v>
      </c>
      <c r="N242" s="127">
        <f>IF('Indicator Date hidden'!O243="x","x",N$2-'Indicator Date hidden'!O243)</f>
        <v>0</v>
      </c>
      <c r="O242" s="127">
        <f>IF('Indicator Date hidden'!P243="x","x",O$2-'Indicator Date hidden'!P243)</f>
        <v>0</v>
      </c>
      <c r="P242" s="127">
        <f>IF('Indicator Date hidden'!Q243="x","x",P$2-'Indicator Date hidden'!Q243)</f>
        <v>0</v>
      </c>
      <c r="Q242" s="127">
        <f>IF('Indicator Date hidden'!R243="x","x",Q$2-'Indicator Date hidden'!R243)</f>
        <v>0</v>
      </c>
      <c r="R242" s="127">
        <f>IF('Indicator Date hidden'!S243="x","x",R$2-'Indicator Date hidden'!S243)</f>
        <v>0</v>
      </c>
      <c r="S242" s="127">
        <f>IF('Indicator Date hidden'!T243="x","x",S$2-'Indicator Date hidden'!T243)</f>
        <v>0</v>
      </c>
      <c r="T242" s="127">
        <f>IF('Indicator Date hidden'!U243="x","x",T$2-'Indicator Date hidden'!U243)</f>
        <v>0</v>
      </c>
      <c r="U242" s="127">
        <f>IF('Indicator Date hidden'!V243="x","x",U$2-'Indicator Date hidden'!V243)</f>
        <v>0</v>
      </c>
      <c r="V242" s="127">
        <f>IF('Indicator Date hidden'!W243="x","x",V$2-'Indicator Date hidden'!W243)</f>
        <v>0</v>
      </c>
      <c r="W242" s="127">
        <f>IF('Indicator Date hidden'!X243="x","x",W$2-'Indicator Date hidden'!X243)</f>
        <v>0</v>
      </c>
      <c r="X242" s="127">
        <f>IF('Indicator Date hidden'!Y243="x","x",X$2-'Indicator Date hidden'!Y243)</f>
        <v>0</v>
      </c>
      <c r="Y242" s="127">
        <f>IF('Indicator Date hidden'!Z243="x","x",Y$2-'Indicator Date hidden'!Z243)</f>
        <v>0</v>
      </c>
      <c r="Z242" s="127">
        <f>IF('Indicator Date hidden'!AA243="x","x",Z$2-'Indicator Date hidden'!AA243)</f>
        <v>0</v>
      </c>
      <c r="AA242" s="127">
        <f>IF('Indicator Date hidden'!AB243="x","x",AA$2-'Indicator Date hidden'!AB243)</f>
        <v>0</v>
      </c>
      <c r="AB242" s="127">
        <f>IF('Indicator Date hidden'!AC243="x","x",AB$2-'Indicator Date hidden'!AC243)</f>
        <v>0</v>
      </c>
      <c r="AC242" s="127">
        <f>IF('Indicator Date hidden'!AD243="x","x",AC$2-'Indicator Date hidden'!AD243)</f>
        <v>0</v>
      </c>
      <c r="AD242" s="127">
        <f>IF('Indicator Date hidden'!AE243="x","x",AD$2-'Indicator Date hidden'!AE243)</f>
        <v>0</v>
      </c>
      <c r="AE242" s="127">
        <f>IF('Indicator Date hidden'!AF243="x","x",AE$2-'Indicator Date hidden'!AF243)</f>
        <v>0</v>
      </c>
      <c r="AF242" s="127">
        <f>IF('Indicator Date hidden'!AG243="x","x",AF$2-'Indicator Date hidden'!AG243)</f>
        <v>0</v>
      </c>
      <c r="AG242" s="127">
        <f>IF('Indicator Date hidden'!AH243="x","x",AG$2-'Indicator Date hidden'!AH243)</f>
        <v>0</v>
      </c>
      <c r="AH242" s="127">
        <f>IF('Indicator Date hidden'!AI243="x","x",AH$2-'Indicator Date hidden'!AI243)</f>
        <v>0</v>
      </c>
      <c r="AI242" s="127">
        <f>IF('Indicator Date hidden'!AJ243="x","x",AI$2-'Indicator Date hidden'!AJ243)</f>
        <v>0</v>
      </c>
      <c r="AJ242" s="127">
        <f>IF('Indicator Date hidden'!AK243="x","x",AJ$2-'Indicator Date hidden'!AK243)</f>
        <v>0</v>
      </c>
      <c r="AK242" s="127">
        <f>IF('Indicator Date hidden'!AL243="x","x",AK$2-'Indicator Date hidden'!AL243)</f>
        <v>0</v>
      </c>
      <c r="AL242" s="127">
        <f>IF('Indicator Date hidden'!AM243="x","x",AL$2-'Indicator Date hidden'!AM243)</f>
        <v>0</v>
      </c>
      <c r="AM242" s="127">
        <f>IF('Indicator Date hidden'!AN243="x","x",AM$2-'Indicator Date hidden'!AN243)</f>
        <v>0</v>
      </c>
      <c r="AN242" s="127">
        <f>IF('Indicator Date hidden'!AO243="x","x",AN$2-'Indicator Date hidden'!AO243)</f>
        <v>0</v>
      </c>
      <c r="AO242" s="127">
        <f>IF('Indicator Date hidden'!AP243="x","x",AO$2-'Indicator Date hidden'!AP243)</f>
        <v>0</v>
      </c>
      <c r="AP242" s="127">
        <f>IF('Indicator Date hidden'!AQ243="x","x",AP$2-'Indicator Date hidden'!AQ243)</f>
        <v>0</v>
      </c>
      <c r="AQ242" s="127">
        <f>IF('Indicator Date hidden'!AR243="x","x",AQ$2-'Indicator Date hidden'!AR243)</f>
        <v>0</v>
      </c>
      <c r="AR242" s="127">
        <f>IF('Indicator Date hidden'!AS243="x","x",AR$2-'Indicator Date hidden'!AS243)</f>
        <v>0</v>
      </c>
      <c r="AS242" s="127">
        <f>IF('Indicator Date hidden'!AT243="x","x",AS$2-'Indicator Date hidden'!AT243)</f>
        <v>0</v>
      </c>
      <c r="AT242" s="127">
        <f>IF('Indicator Date hidden'!AU243="x","x",AT$2-'Indicator Date hidden'!AU243)</f>
        <v>0</v>
      </c>
      <c r="AU242">
        <f t="shared" si="15"/>
        <v>2</v>
      </c>
      <c r="AV242" s="129">
        <f t="shared" si="16"/>
        <v>5.2631578947368418E-2</v>
      </c>
      <c r="AW242">
        <f t="shared" si="17"/>
        <v>1</v>
      </c>
      <c r="AX242" s="129" t="e">
        <f t="shared" ca="1" si="18"/>
        <v>#NAME?</v>
      </c>
      <c r="AY242" s="130">
        <f t="shared" si="19"/>
        <v>0</v>
      </c>
    </row>
    <row r="243" spans="1:51" ht="15.75" customHeight="1" x14ac:dyDescent="0.25">
      <c r="A243" s="47" t="s">
        <v>601</v>
      </c>
      <c r="B243" s="127">
        <f>IF('Indicator Date hidden'!C244="x","x",B$2-'Indicator Date hidden'!C244)</f>
        <v>0</v>
      </c>
      <c r="C243" s="127">
        <f>IF('Indicator Date hidden'!D244="x","x",C$2-'Indicator Date hidden'!D244)</f>
        <v>0</v>
      </c>
      <c r="D243" s="127">
        <f>IF('Indicator Date hidden'!E244="x","x",D$2-'Indicator Date hidden'!E244)</f>
        <v>0</v>
      </c>
      <c r="E243" s="127">
        <f>IF('Indicator Date hidden'!F244="x","x",E$2-'Indicator Date hidden'!F244)</f>
        <v>0</v>
      </c>
      <c r="F243" s="127">
        <f>IF('Indicator Date hidden'!G244="x","x",F$2-'Indicator Date hidden'!G244)</f>
        <v>0</v>
      </c>
      <c r="G243" s="127">
        <f>IF('Indicator Date hidden'!H244="x","x",G$2-'Indicator Date hidden'!H244)</f>
        <v>0</v>
      </c>
      <c r="H243" s="127">
        <f>IF('Indicator Date hidden'!I244="x","x",H$2-'Indicator Date hidden'!I244)</f>
        <v>2</v>
      </c>
      <c r="I243" s="127">
        <f>IF('Indicator Date hidden'!J244="x","x",I$2-'Indicator Date hidden'!J244)</f>
        <v>0</v>
      </c>
      <c r="J243" s="127">
        <f>IF('Indicator Date hidden'!K244="x","x",J$2-'Indicator Date hidden'!K244)</f>
        <v>0</v>
      </c>
      <c r="K243" s="127">
        <f>IF('Indicator Date hidden'!L244="x","x",K$2-'Indicator Date hidden'!L244)</f>
        <v>0</v>
      </c>
      <c r="L243" s="127">
        <f>IF('Indicator Date hidden'!M244="x","x",L$2-'Indicator Date hidden'!M244)</f>
        <v>0</v>
      </c>
      <c r="M243" s="127">
        <f>IF('Indicator Date hidden'!N244="x","x",M$2-'Indicator Date hidden'!N244)</f>
        <v>0</v>
      </c>
      <c r="N243" s="127">
        <f>IF('Indicator Date hidden'!O244="x","x",N$2-'Indicator Date hidden'!O244)</f>
        <v>0</v>
      </c>
      <c r="O243" s="127">
        <f>IF('Indicator Date hidden'!P244="x","x",O$2-'Indicator Date hidden'!P244)</f>
        <v>0</v>
      </c>
      <c r="P243" s="127">
        <f>IF('Indicator Date hidden'!Q244="x","x",P$2-'Indicator Date hidden'!Q244)</f>
        <v>0</v>
      </c>
      <c r="Q243" s="127">
        <f>IF('Indicator Date hidden'!R244="x","x",Q$2-'Indicator Date hidden'!R244)</f>
        <v>0</v>
      </c>
      <c r="R243" s="127">
        <f>IF('Indicator Date hidden'!S244="x","x",R$2-'Indicator Date hidden'!S244)</f>
        <v>0</v>
      </c>
      <c r="S243" s="127">
        <f>IF('Indicator Date hidden'!T244="x","x",S$2-'Indicator Date hidden'!T244)</f>
        <v>0</v>
      </c>
      <c r="T243" s="127">
        <f>IF('Indicator Date hidden'!U244="x","x",T$2-'Indicator Date hidden'!U244)</f>
        <v>0</v>
      </c>
      <c r="U243" s="127">
        <f>IF('Indicator Date hidden'!V244="x","x",U$2-'Indicator Date hidden'!V244)</f>
        <v>0</v>
      </c>
      <c r="V243" s="127">
        <f>IF('Indicator Date hidden'!W244="x","x",V$2-'Indicator Date hidden'!W244)</f>
        <v>0</v>
      </c>
      <c r="W243" s="127">
        <f>IF('Indicator Date hidden'!X244="x","x",W$2-'Indicator Date hidden'!X244)</f>
        <v>0</v>
      </c>
      <c r="X243" s="127">
        <f>IF('Indicator Date hidden'!Y244="x","x",X$2-'Indicator Date hidden'!Y244)</f>
        <v>0</v>
      </c>
      <c r="Y243" s="127">
        <f>IF('Indicator Date hidden'!Z244="x","x",Y$2-'Indicator Date hidden'!Z244)</f>
        <v>0</v>
      </c>
      <c r="Z243" s="127">
        <f>IF('Indicator Date hidden'!AA244="x","x",Z$2-'Indicator Date hidden'!AA244)</f>
        <v>0</v>
      </c>
      <c r="AA243" s="127">
        <f>IF('Indicator Date hidden'!AB244="x","x",AA$2-'Indicator Date hidden'!AB244)</f>
        <v>0</v>
      </c>
      <c r="AB243" s="127">
        <f>IF('Indicator Date hidden'!AC244="x","x",AB$2-'Indicator Date hidden'!AC244)</f>
        <v>0</v>
      </c>
      <c r="AC243" s="127">
        <f>IF('Indicator Date hidden'!AD244="x","x",AC$2-'Indicator Date hidden'!AD244)</f>
        <v>0</v>
      </c>
      <c r="AD243" s="127">
        <f>IF('Indicator Date hidden'!AE244="x","x",AD$2-'Indicator Date hidden'!AE244)</f>
        <v>0</v>
      </c>
      <c r="AE243" s="127">
        <f>IF('Indicator Date hidden'!AF244="x","x",AE$2-'Indicator Date hidden'!AF244)</f>
        <v>0</v>
      </c>
      <c r="AF243" s="127">
        <f>IF('Indicator Date hidden'!AG244="x","x",AF$2-'Indicator Date hidden'!AG244)</f>
        <v>0</v>
      </c>
      <c r="AG243" s="127">
        <f>IF('Indicator Date hidden'!AH244="x","x",AG$2-'Indicator Date hidden'!AH244)</f>
        <v>0</v>
      </c>
      <c r="AH243" s="127">
        <f>IF('Indicator Date hidden'!AI244="x","x",AH$2-'Indicator Date hidden'!AI244)</f>
        <v>0</v>
      </c>
      <c r="AI243" s="127">
        <f>IF('Indicator Date hidden'!AJ244="x","x",AI$2-'Indicator Date hidden'!AJ244)</f>
        <v>0</v>
      </c>
      <c r="AJ243" s="127">
        <f>IF('Indicator Date hidden'!AK244="x","x",AJ$2-'Indicator Date hidden'!AK244)</f>
        <v>0</v>
      </c>
      <c r="AK243" s="127">
        <f>IF('Indicator Date hidden'!AL244="x","x",AK$2-'Indicator Date hidden'!AL244)</f>
        <v>0</v>
      </c>
      <c r="AL243" s="127">
        <f>IF('Indicator Date hidden'!AM244="x","x",AL$2-'Indicator Date hidden'!AM244)</f>
        <v>0</v>
      </c>
      <c r="AM243" s="127">
        <f>IF('Indicator Date hidden'!AN244="x","x",AM$2-'Indicator Date hidden'!AN244)</f>
        <v>0</v>
      </c>
      <c r="AN243" s="127">
        <f>IF('Indicator Date hidden'!AO244="x","x",AN$2-'Indicator Date hidden'!AO244)</f>
        <v>0</v>
      </c>
      <c r="AO243" s="127">
        <f>IF('Indicator Date hidden'!AP244="x","x",AO$2-'Indicator Date hidden'!AP244)</f>
        <v>0</v>
      </c>
      <c r="AP243" s="127">
        <f>IF('Indicator Date hidden'!AQ244="x","x",AP$2-'Indicator Date hidden'!AQ244)</f>
        <v>0</v>
      </c>
      <c r="AQ243" s="127">
        <f>IF('Indicator Date hidden'!AR244="x","x",AQ$2-'Indicator Date hidden'!AR244)</f>
        <v>0</v>
      </c>
      <c r="AR243" s="127">
        <f>IF('Indicator Date hidden'!AS244="x","x",AR$2-'Indicator Date hidden'!AS244)</f>
        <v>0</v>
      </c>
      <c r="AS243" s="127">
        <f>IF('Indicator Date hidden'!AT244="x","x",AS$2-'Indicator Date hidden'!AT244)</f>
        <v>0</v>
      </c>
      <c r="AT243" s="127">
        <f>IF('Indicator Date hidden'!AU244="x","x",AT$2-'Indicator Date hidden'!AU244)</f>
        <v>0</v>
      </c>
      <c r="AU243">
        <f t="shared" si="15"/>
        <v>2</v>
      </c>
      <c r="AV243" s="129">
        <f t="shared" si="16"/>
        <v>5.2631578947368418E-2</v>
      </c>
      <c r="AW243">
        <f t="shared" si="17"/>
        <v>1</v>
      </c>
      <c r="AX243" s="129" t="e">
        <f t="shared" ca="1" si="18"/>
        <v>#NAME?</v>
      </c>
      <c r="AY243" s="130">
        <f t="shared" si="19"/>
        <v>0</v>
      </c>
    </row>
    <row r="244" spans="1:51" ht="15.75" customHeight="1" x14ac:dyDescent="0.25">
      <c r="A244" s="47" t="s">
        <v>604</v>
      </c>
      <c r="B244" s="127">
        <f>IF('Indicator Date hidden'!C245="x","x",B$2-'Indicator Date hidden'!C245)</f>
        <v>0</v>
      </c>
      <c r="C244" s="127">
        <f>IF('Indicator Date hidden'!D245="x","x",C$2-'Indicator Date hidden'!D245)</f>
        <v>0</v>
      </c>
      <c r="D244" s="127">
        <f>IF('Indicator Date hidden'!E245="x","x",D$2-'Indicator Date hidden'!E245)</f>
        <v>0</v>
      </c>
      <c r="E244" s="127">
        <f>IF('Indicator Date hidden'!F245="x","x",E$2-'Indicator Date hidden'!F245)</f>
        <v>0</v>
      </c>
      <c r="F244" s="127">
        <f>IF('Indicator Date hidden'!G245="x","x",F$2-'Indicator Date hidden'!G245)</f>
        <v>0</v>
      </c>
      <c r="G244" s="127">
        <f>IF('Indicator Date hidden'!H245="x","x",G$2-'Indicator Date hidden'!H245)</f>
        <v>0</v>
      </c>
      <c r="H244" s="127">
        <f>IF('Indicator Date hidden'!I245="x","x",H$2-'Indicator Date hidden'!I245)</f>
        <v>2</v>
      </c>
      <c r="I244" s="127">
        <f>IF('Indicator Date hidden'!J245="x","x",I$2-'Indicator Date hidden'!J245)</f>
        <v>0</v>
      </c>
      <c r="J244" s="127">
        <f>IF('Indicator Date hidden'!K245="x","x",J$2-'Indicator Date hidden'!K245)</f>
        <v>0</v>
      </c>
      <c r="K244" s="127">
        <f>IF('Indicator Date hidden'!L245="x","x",K$2-'Indicator Date hidden'!L245)</f>
        <v>0</v>
      </c>
      <c r="L244" s="127">
        <f>IF('Indicator Date hidden'!M245="x","x",L$2-'Indicator Date hidden'!M245)</f>
        <v>0</v>
      </c>
      <c r="M244" s="127">
        <f>IF('Indicator Date hidden'!N245="x","x",M$2-'Indicator Date hidden'!N245)</f>
        <v>0</v>
      </c>
      <c r="N244" s="127">
        <f>IF('Indicator Date hidden'!O245="x","x",N$2-'Indicator Date hidden'!O245)</f>
        <v>0</v>
      </c>
      <c r="O244" s="127">
        <f>IF('Indicator Date hidden'!P245="x","x",O$2-'Indicator Date hidden'!P245)</f>
        <v>0</v>
      </c>
      <c r="P244" s="127">
        <f>IF('Indicator Date hidden'!Q245="x","x",P$2-'Indicator Date hidden'!Q245)</f>
        <v>0</v>
      </c>
      <c r="Q244" s="127">
        <f>IF('Indicator Date hidden'!R245="x","x",Q$2-'Indicator Date hidden'!R245)</f>
        <v>0</v>
      </c>
      <c r="R244" s="127">
        <f>IF('Indicator Date hidden'!S245="x","x",R$2-'Indicator Date hidden'!S245)</f>
        <v>0</v>
      </c>
      <c r="S244" s="127">
        <f>IF('Indicator Date hidden'!T245="x","x",S$2-'Indicator Date hidden'!T245)</f>
        <v>0</v>
      </c>
      <c r="T244" s="127">
        <f>IF('Indicator Date hidden'!U245="x","x",T$2-'Indicator Date hidden'!U245)</f>
        <v>0</v>
      </c>
      <c r="U244" s="127">
        <f>IF('Indicator Date hidden'!V245="x","x",U$2-'Indicator Date hidden'!V245)</f>
        <v>0</v>
      </c>
      <c r="V244" s="127">
        <f>IF('Indicator Date hidden'!W245="x","x",V$2-'Indicator Date hidden'!W245)</f>
        <v>0</v>
      </c>
      <c r="W244" s="127">
        <f>IF('Indicator Date hidden'!X245="x","x",W$2-'Indicator Date hidden'!X245)</f>
        <v>0</v>
      </c>
      <c r="X244" s="127">
        <f>IF('Indicator Date hidden'!Y245="x","x",X$2-'Indicator Date hidden'!Y245)</f>
        <v>0</v>
      </c>
      <c r="Y244" s="127">
        <f>IF('Indicator Date hidden'!Z245="x","x",Y$2-'Indicator Date hidden'!Z245)</f>
        <v>0</v>
      </c>
      <c r="Z244" s="127">
        <f>IF('Indicator Date hidden'!AA245="x","x",Z$2-'Indicator Date hidden'!AA245)</f>
        <v>0</v>
      </c>
      <c r="AA244" s="127">
        <f>IF('Indicator Date hidden'!AB245="x","x",AA$2-'Indicator Date hidden'!AB245)</f>
        <v>0</v>
      </c>
      <c r="AB244" s="127">
        <f>IF('Indicator Date hidden'!AC245="x","x",AB$2-'Indicator Date hidden'!AC245)</f>
        <v>0</v>
      </c>
      <c r="AC244" s="127">
        <f>IF('Indicator Date hidden'!AD245="x","x",AC$2-'Indicator Date hidden'!AD245)</f>
        <v>0</v>
      </c>
      <c r="AD244" s="127">
        <f>IF('Indicator Date hidden'!AE245="x","x",AD$2-'Indicator Date hidden'!AE245)</f>
        <v>0</v>
      </c>
      <c r="AE244" s="127">
        <f>IF('Indicator Date hidden'!AF245="x","x",AE$2-'Indicator Date hidden'!AF245)</f>
        <v>0</v>
      </c>
      <c r="AF244" s="127">
        <f>IF('Indicator Date hidden'!AG245="x","x",AF$2-'Indicator Date hidden'!AG245)</f>
        <v>0</v>
      </c>
      <c r="AG244" s="127">
        <f>IF('Indicator Date hidden'!AH245="x","x",AG$2-'Indicator Date hidden'!AH245)</f>
        <v>0</v>
      </c>
      <c r="AH244" s="127">
        <f>IF('Indicator Date hidden'!AI245="x","x",AH$2-'Indicator Date hidden'!AI245)</f>
        <v>0</v>
      </c>
      <c r="AI244" s="127">
        <f>IF('Indicator Date hidden'!AJ245="x","x",AI$2-'Indicator Date hidden'!AJ245)</f>
        <v>0</v>
      </c>
      <c r="AJ244" s="127">
        <f>IF('Indicator Date hidden'!AK245="x","x",AJ$2-'Indicator Date hidden'!AK245)</f>
        <v>0</v>
      </c>
      <c r="AK244" s="127">
        <f>IF('Indicator Date hidden'!AL245="x","x",AK$2-'Indicator Date hidden'!AL245)</f>
        <v>0</v>
      </c>
      <c r="AL244" s="127">
        <f>IF('Indicator Date hidden'!AM245="x","x",AL$2-'Indicator Date hidden'!AM245)</f>
        <v>0</v>
      </c>
      <c r="AM244" s="127">
        <f>IF('Indicator Date hidden'!AN245="x","x",AM$2-'Indicator Date hidden'!AN245)</f>
        <v>0</v>
      </c>
      <c r="AN244" s="127">
        <f>IF('Indicator Date hidden'!AO245="x","x",AN$2-'Indicator Date hidden'!AO245)</f>
        <v>0</v>
      </c>
      <c r="AO244" s="127">
        <f>IF('Indicator Date hidden'!AP245="x","x",AO$2-'Indicator Date hidden'!AP245)</f>
        <v>0</v>
      </c>
      <c r="AP244" s="127">
        <f>IF('Indicator Date hidden'!AQ245="x","x",AP$2-'Indicator Date hidden'!AQ245)</f>
        <v>0</v>
      </c>
      <c r="AQ244" s="127">
        <f>IF('Indicator Date hidden'!AR245="x","x",AQ$2-'Indicator Date hidden'!AR245)</f>
        <v>0</v>
      </c>
      <c r="AR244" s="127">
        <f>IF('Indicator Date hidden'!AS245="x","x",AR$2-'Indicator Date hidden'!AS245)</f>
        <v>0</v>
      </c>
      <c r="AS244" s="127">
        <f>IF('Indicator Date hidden'!AT245="x","x",AS$2-'Indicator Date hidden'!AT245)</f>
        <v>0</v>
      </c>
      <c r="AT244" s="127">
        <f>IF('Indicator Date hidden'!AU245="x","x",AT$2-'Indicator Date hidden'!AU245)</f>
        <v>0</v>
      </c>
      <c r="AU244">
        <f t="shared" si="15"/>
        <v>2</v>
      </c>
      <c r="AV244" s="129">
        <f t="shared" si="16"/>
        <v>5.2631578947368418E-2</v>
      </c>
      <c r="AW244">
        <f t="shared" si="17"/>
        <v>1</v>
      </c>
      <c r="AX244" s="129" t="e">
        <f t="shared" ca="1" si="18"/>
        <v>#NAME?</v>
      </c>
      <c r="AY244" s="130">
        <f t="shared" si="19"/>
        <v>0</v>
      </c>
    </row>
    <row r="245" spans="1:51" ht="15.75" customHeight="1" x14ac:dyDescent="0.25">
      <c r="A245" s="47" t="s">
        <v>606</v>
      </c>
      <c r="B245" s="127">
        <f>IF('Indicator Date hidden'!C246="x","x",B$2-'Indicator Date hidden'!C246)</f>
        <v>0</v>
      </c>
      <c r="C245" s="127">
        <f>IF('Indicator Date hidden'!D246="x","x",C$2-'Indicator Date hidden'!D246)</f>
        <v>0</v>
      </c>
      <c r="D245" s="127">
        <f>IF('Indicator Date hidden'!E246="x","x",D$2-'Indicator Date hidden'!E246)</f>
        <v>0</v>
      </c>
      <c r="E245" s="127">
        <f>IF('Indicator Date hidden'!F246="x","x",E$2-'Indicator Date hidden'!F246)</f>
        <v>0</v>
      </c>
      <c r="F245" s="127">
        <f>IF('Indicator Date hidden'!G246="x","x",F$2-'Indicator Date hidden'!G246)</f>
        <v>0</v>
      </c>
      <c r="G245" s="127">
        <f>IF('Indicator Date hidden'!H246="x","x",G$2-'Indicator Date hidden'!H246)</f>
        <v>0</v>
      </c>
      <c r="H245" s="127">
        <f>IF('Indicator Date hidden'!I246="x","x",H$2-'Indicator Date hidden'!I246)</f>
        <v>2</v>
      </c>
      <c r="I245" s="127">
        <f>IF('Indicator Date hidden'!J246="x","x",I$2-'Indicator Date hidden'!J246)</f>
        <v>0</v>
      </c>
      <c r="J245" s="127">
        <f>IF('Indicator Date hidden'!K246="x","x",J$2-'Indicator Date hidden'!K246)</f>
        <v>0</v>
      </c>
      <c r="K245" s="127">
        <f>IF('Indicator Date hidden'!L246="x","x",K$2-'Indicator Date hidden'!L246)</f>
        <v>0</v>
      </c>
      <c r="L245" s="127">
        <f>IF('Indicator Date hidden'!M246="x","x",L$2-'Indicator Date hidden'!M246)</f>
        <v>0</v>
      </c>
      <c r="M245" s="127">
        <f>IF('Indicator Date hidden'!N246="x","x",M$2-'Indicator Date hidden'!N246)</f>
        <v>0</v>
      </c>
      <c r="N245" s="127">
        <f>IF('Indicator Date hidden'!O246="x","x",N$2-'Indicator Date hidden'!O246)</f>
        <v>0</v>
      </c>
      <c r="O245" s="127">
        <f>IF('Indicator Date hidden'!P246="x","x",O$2-'Indicator Date hidden'!P246)</f>
        <v>0</v>
      </c>
      <c r="P245" s="127">
        <f>IF('Indicator Date hidden'!Q246="x","x",P$2-'Indicator Date hidden'!Q246)</f>
        <v>0</v>
      </c>
      <c r="Q245" s="127">
        <f>IF('Indicator Date hidden'!R246="x","x",Q$2-'Indicator Date hidden'!R246)</f>
        <v>0</v>
      </c>
      <c r="R245" s="127">
        <f>IF('Indicator Date hidden'!S246="x","x",R$2-'Indicator Date hidden'!S246)</f>
        <v>0</v>
      </c>
      <c r="S245" s="127">
        <f>IF('Indicator Date hidden'!T246="x","x",S$2-'Indicator Date hidden'!T246)</f>
        <v>0</v>
      </c>
      <c r="T245" s="127">
        <f>IF('Indicator Date hidden'!U246="x","x",T$2-'Indicator Date hidden'!U246)</f>
        <v>0</v>
      </c>
      <c r="U245" s="127">
        <f>IF('Indicator Date hidden'!V246="x","x",U$2-'Indicator Date hidden'!V246)</f>
        <v>0</v>
      </c>
      <c r="V245" s="127">
        <f>IF('Indicator Date hidden'!W246="x","x",V$2-'Indicator Date hidden'!W246)</f>
        <v>0</v>
      </c>
      <c r="W245" s="127">
        <f>IF('Indicator Date hidden'!X246="x","x",W$2-'Indicator Date hidden'!X246)</f>
        <v>0</v>
      </c>
      <c r="X245" s="127">
        <f>IF('Indicator Date hidden'!Y246="x","x",X$2-'Indicator Date hidden'!Y246)</f>
        <v>0</v>
      </c>
      <c r="Y245" s="127">
        <f>IF('Indicator Date hidden'!Z246="x","x",Y$2-'Indicator Date hidden'!Z246)</f>
        <v>0</v>
      </c>
      <c r="Z245" s="127">
        <f>IF('Indicator Date hidden'!AA246="x","x",Z$2-'Indicator Date hidden'!AA246)</f>
        <v>0</v>
      </c>
      <c r="AA245" s="127">
        <f>IF('Indicator Date hidden'!AB246="x","x",AA$2-'Indicator Date hidden'!AB246)</f>
        <v>0</v>
      </c>
      <c r="AB245" s="127">
        <f>IF('Indicator Date hidden'!AC246="x","x",AB$2-'Indicator Date hidden'!AC246)</f>
        <v>0</v>
      </c>
      <c r="AC245" s="127">
        <f>IF('Indicator Date hidden'!AD246="x","x",AC$2-'Indicator Date hidden'!AD246)</f>
        <v>0</v>
      </c>
      <c r="AD245" s="127">
        <f>IF('Indicator Date hidden'!AE246="x","x",AD$2-'Indicator Date hidden'!AE246)</f>
        <v>0</v>
      </c>
      <c r="AE245" s="127">
        <f>IF('Indicator Date hidden'!AF246="x","x",AE$2-'Indicator Date hidden'!AF246)</f>
        <v>0</v>
      </c>
      <c r="AF245" s="127">
        <f>IF('Indicator Date hidden'!AG246="x","x",AF$2-'Indicator Date hidden'!AG246)</f>
        <v>0</v>
      </c>
      <c r="AG245" s="127">
        <f>IF('Indicator Date hidden'!AH246="x","x",AG$2-'Indicator Date hidden'!AH246)</f>
        <v>0</v>
      </c>
      <c r="AH245" s="127">
        <f>IF('Indicator Date hidden'!AI246="x","x",AH$2-'Indicator Date hidden'!AI246)</f>
        <v>0</v>
      </c>
      <c r="AI245" s="127">
        <f>IF('Indicator Date hidden'!AJ246="x","x",AI$2-'Indicator Date hidden'!AJ246)</f>
        <v>0</v>
      </c>
      <c r="AJ245" s="127">
        <f>IF('Indicator Date hidden'!AK246="x","x",AJ$2-'Indicator Date hidden'!AK246)</f>
        <v>0</v>
      </c>
      <c r="AK245" s="127">
        <f>IF('Indicator Date hidden'!AL246="x","x",AK$2-'Indicator Date hidden'!AL246)</f>
        <v>0</v>
      </c>
      <c r="AL245" s="127">
        <f>IF('Indicator Date hidden'!AM246="x","x",AL$2-'Indicator Date hidden'!AM246)</f>
        <v>0</v>
      </c>
      <c r="AM245" s="127">
        <f>IF('Indicator Date hidden'!AN246="x","x",AM$2-'Indicator Date hidden'!AN246)</f>
        <v>0</v>
      </c>
      <c r="AN245" s="127">
        <f>IF('Indicator Date hidden'!AO246="x","x",AN$2-'Indicator Date hidden'!AO246)</f>
        <v>0</v>
      </c>
      <c r="AO245" s="127">
        <f>IF('Indicator Date hidden'!AP246="x","x",AO$2-'Indicator Date hidden'!AP246)</f>
        <v>0</v>
      </c>
      <c r="AP245" s="127">
        <f>IF('Indicator Date hidden'!AQ246="x","x",AP$2-'Indicator Date hidden'!AQ246)</f>
        <v>0</v>
      </c>
      <c r="AQ245" s="127">
        <f>IF('Indicator Date hidden'!AR246="x","x",AQ$2-'Indicator Date hidden'!AR246)</f>
        <v>0</v>
      </c>
      <c r="AR245" s="127">
        <f>IF('Indicator Date hidden'!AS246="x","x",AR$2-'Indicator Date hidden'!AS246)</f>
        <v>0</v>
      </c>
      <c r="AS245" s="127">
        <f>IF('Indicator Date hidden'!AT246="x","x",AS$2-'Indicator Date hidden'!AT246)</f>
        <v>0</v>
      </c>
      <c r="AT245" s="127">
        <f>IF('Indicator Date hidden'!AU246="x","x",AT$2-'Indicator Date hidden'!AU246)</f>
        <v>0</v>
      </c>
      <c r="AU245">
        <f t="shared" si="15"/>
        <v>2</v>
      </c>
      <c r="AV245" s="129">
        <f t="shared" si="16"/>
        <v>5.2631578947368418E-2</v>
      </c>
      <c r="AW245">
        <f t="shared" si="17"/>
        <v>1</v>
      </c>
      <c r="AX245" s="129" t="e">
        <f t="shared" ca="1" si="18"/>
        <v>#NAME?</v>
      </c>
      <c r="AY245" s="130">
        <f t="shared" si="19"/>
        <v>0</v>
      </c>
    </row>
    <row r="246" spans="1:51" ht="15.75" customHeight="1" x14ac:dyDescent="0.25">
      <c r="A246" s="47" t="s">
        <v>608</v>
      </c>
      <c r="B246" s="127">
        <f>IF('Indicator Date hidden'!C247="x","x",B$2-'Indicator Date hidden'!C247)</f>
        <v>0</v>
      </c>
      <c r="C246" s="127">
        <f>IF('Indicator Date hidden'!D247="x","x",C$2-'Indicator Date hidden'!D247)</f>
        <v>0</v>
      </c>
      <c r="D246" s="127">
        <f>IF('Indicator Date hidden'!E247="x","x",D$2-'Indicator Date hidden'!E247)</f>
        <v>0</v>
      </c>
      <c r="E246" s="127">
        <f>IF('Indicator Date hidden'!F247="x","x",E$2-'Indicator Date hidden'!F247)</f>
        <v>0</v>
      </c>
      <c r="F246" s="127">
        <f>IF('Indicator Date hidden'!G247="x","x",F$2-'Indicator Date hidden'!G247)</f>
        <v>0</v>
      </c>
      <c r="G246" s="127">
        <f>IF('Indicator Date hidden'!H247="x","x",G$2-'Indicator Date hidden'!H247)</f>
        <v>0</v>
      </c>
      <c r="H246" s="127">
        <f>IF('Indicator Date hidden'!I247="x","x",H$2-'Indicator Date hidden'!I247)</f>
        <v>2</v>
      </c>
      <c r="I246" s="127">
        <f>IF('Indicator Date hidden'!J247="x","x",I$2-'Indicator Date hidden'!J247)</f>
        <v>0</v>
      </c>
      <c r="J246" s="127">
        <f>IF('Indicator Date hidden'!K247="x","x",J$2-'Indicator Date hidden'!K247)</f>
        <v>0</v>
      </c>
      <c r="K246" s="127">
        <f>IF('Indicator Date hidden'!L247="x","x",K$2-'Indicator Date hidden'!L247)</f>
        <v>0</v>
      </c>
      <c r="L246" s="127">
        <f>IF('Indicator Date hidden'!M247="x","x",L$2-'Indicator Date hidden'!M247)</f>
        <v>0</v>
      </c>
      <c r="M246" s="127">
        <f>IF('Indicator Date hidden'!N247="x","x",M$2-'Indicator Date hidden'!N247)</f>
        <v>0</v>
      </c>
      <c r="N246" s="127">
        <f>IF('Indicator Date hidden'!O247="x","x",N$2-'Indicator Date hidden'!O247)</f>
        <v>0</v>
      </c>
      <c r="O246" s="127">
        <f>IF('Indicator Date hidden'!P247="x","x",O$2-'Indicator Date hidden'!P247)</f>
        <v>0</v>
      </c>
      <c r="P246" s="127">
        <f>IF('Indicator Date hidden'!Q247="x","x",P$2-'Indicator Date hidden'!Q247)</f>
        <v>0</v>
      </c>
      <c r="Q246" s="127">
        <f>IF('Indicator Date hidden'!R247="x","x",Q$2-'Indicator Date hidden'!R247)</f>
        <v>0</v>
      </c>
      <c r="R246" s="127">
        <f>IF('Indicator Date hidden'!S247="x","x",R$2-'Indicator Date hidden'!S247)</f>
        <v>0</v>
      </c>
      <c r="S246" s="127">
        <f>IF('Indicator Date hidden'!T247="x","x",S$2-'Indicator Date hidden'!T247)</f>
        <v>0</v>
      </c>
      <c r="T246" s="127">
        <f>IF('Indicator Date hidden'!U247="x","x",T$2-'Indicator Date hidden'!U247)</f>
        <v>0</v>
      </c>
      <c r="U246" s="127">
        <f>IF('Indicator Date hidden'!V247="x","x",U$2-'Indicator Date hidden'!V247)</f>
        <v>0</v>
      </c>
      <c r="V246" s="127">
        <f>IF('Indicator Date hidden'!W247="x","x",V$2-'Indicator Date hidden'!W247)</f>
        <v>0</v>
      </c>
      <c r="W246" s="127">
        <f>IF('Indicator Date hidden'!X247="x","x",W$2-'Indicator Date hidden'!X247)</f>
        <v>0</v>
      </c>
      <c r="X246" s="127">
        <f>IF('Indicator Date hidden'!Y247="x","x",X$2-'Indicator Date hidden'!Y247)</f>
        <v>0</v>
      </c>
      <c r="Y246" s="127">
        <f>IF('Indicator Date hidden'!Z247="x","x",Y$2-'Indicator Date hidden'!Z247)</f>
        <v>0</v>
      </c>
      <c r="Z246" s="127">
        <f>IF('Indicator Date hidden'!AA247="x","x",Z$2-'Indicator Date hidden'!AA247)</f>
        <v>0</v>
      </c>
      <c r="AA246" s="127">
        <f>IF('Indicator Date hidden'!AB247="x","x",AA$2-'Indicator Date hidden'!AB247)</f>
        <v>0</v>
      </c>
      <c r="AB246" s="127">
        <f>IF('Indicator Date hidden'!AC247="x","x",AB$2-'Indicator Date hidden'!AC247)</f>
        <v>0</v>
      </c>
      <c r="AC246" s="127">
        <f>IF('Indicator Date hidden'!AD247="x","x",AC$2-'Indicator Date hidden'!AD247)</f>
        <v>0</v>
      </c>
      <c r="AD246" s="127">
        <f>IF('Indicator Date hidden'!AE247="x","x",AD$2-'Indicator Date hidden'!AE247)</f>
        <v>0</v>
      </c>
      <c r="AE246" s="127">
        <f>IF('Indicator Date hidden'!AF247="x","x",AE$2-'Indicator Date hidden'!AF247)</f>
        <v>0</v>
      </c>
      <c r="AF246" s="127">
        <f>IF('Indicator Date hidden'!AG247="x","x",AF$2-'Indicator Date hidden'!AG247)</f>
        <v>0</v>
      </c>
      <c r="AG246" s="127">
        <f>IF('Indicator Date hidden'!AH247="x","x",AG$2-'Indicator Date hidden'!AH247)</f>
        <v>0</v>
      </c>
      <c r="AH246" s="127">
        <f>IF('Indicator Date hidden'!AI247="x","x",AH$2-'Indicator Date hidden'!AI247)</f>
        <v>0</v>
      </c>
      <c r="AI246" s="127">
        <f>IF('Indicator Date hidden'!AJ247="x","x",AI$2-'Indicator Date hidden'!AJ247)</f>
        <v>0</v>
      </c>
      <c r="AJ246" s="127">
        <f>IF('Indicator Date hidden'!AK247="x","x",AJ$2-'Indicator Date hidden'!AK247)</f>
        <v>0</v>
      </c>
      <c r="AK246" s="127">
        <f>IF('Indicator Date hidden'!AL247="x","x",AK$2-'Indicator Date hidden'!AL247)</f>
        <v>0</v>
      </c>
      <c r="AL246" s="127">
        <f>IF('Indicator Date hidden'!AM247="x","x",AL$2-'Indicator Date hidden'!AM247)</f>
        <v>0</v>
      </c>
      <c r="AM246" s="127">
        <f>IF('Indicator Date hidden'!AN247="x","x",AM$2-'Indicator Date hidden'!AN247)</f>
        <v>0</v>
      </c>
      <c r="AN246" s="127">
        <f>IF('Indicator Date hidden'!AO247="x","x",AN$2-'Indicator Date hidden'!AO247)</f>
        <v>0</v>
      </c>
      <c r="AO246" s="127">
        <f>IF('Indicator Date hidden'!AP247="x","x",AO$2-'Indicator Date hidden'!AP247)</f>
        <v>0</v>
      </c>
      <c r="AP246" s="127">
        <f>IF('Indicator Date hidden'!AQ247="x","x",AP$2-'Indicator Date hidden'!AQ247)</f>
        <v>0</v>
      </c>
      <c r="AQ246" s="127">
        <f>IF('Indicator Date hidden'!AR247="x","x",AQ$2-'Indicator Date hidden'!AR247)</f>
        <v>0</v>
      </c>
      <c r="AR246" s="127">
        <f>IF('Indicator Date hidden'!AS247="x","x",AR$2-'Indicator Date hidden'!AS247)</f>
        <v>0</v>
      </c>
      <c r="AS246" s="127">
        <f>IF('Indicator Date hidden'!AT247="x","x",AS$2-'Indicator Date hidden'!AT247)</f>
        <v>0</v>
      </c>
      <c r="AT246" s="127">
        <f>IF('Indicator Date hidden'!AU247="x","x",AT$2-'Indicator Date hidden'!AU247)</f>
        <v>0</v>
      </c>
      <c r="AU246">
        <f t="shared" si="15"/>
        <v>2</v>
      </c>
      <c r="AV246" s="129">
        <f t="shared" si="16"/>
        <v>5.2631578947368418E-2</v>
      </c>
      <c r="AW246">
        <f t="shared" si="17"/>
        <v>1</v>
      </c>
      <c r="AX246" s="129" t="e">
        <f t="shared" ca="1" si="18"/>
        <v>#NAME?</v>
      </c>
      <c r="AY246" s="130">
        <f t="shared" si="19"/>
        <v>0</v>
      </c>
    </row>
    <row r="247" spans="1:51" ht="15.75" customHeight="1" x14ac:dyDescent="0.25">
      <c r="A247" s="47" t="s">
        <v>610</v>
      </c>
      <c r="B247" s="127">
        <f>IF('Indicator Date hidden'!C248="x","x",B$2-'Indicator Date hidden'!C248)</f>
        <v>0</v>
      </c>
      <c r="C247" s="127">
        <f>IF('Indicator Date hidden'!D248="x","x",C$2-'Indicator Date hidden'!D248)</f>
        <v>0</v>
      </c>
      <c r="D247" s="127">
        <f>IF('Indicator Date hidden'!E248="x","x",D$2-'Indicator Date hidden'!E248)</f>
        <v>0</v>
      </c>
      <c r="E247" s="127">
        <f>IF('Indicator Date hidden'!F248="x","x",E$2-'Indicator Date hidden'!F248)</f>
        <v>0</v>
      </c>
      <c r="F247" s="127">
        <f>IF('Indicator Date hidden'!G248="x","x",F$2-'Indicator Date hidden'!G248)</f>
        <v>0</v>
      </c>
      <c r="G247" s="127">
        <f>IF('Indicator Date hidden'!H248="x","x",G$2-'Indicator Date hidden'!H248)</f>
        <v>0</v>
      </c>
      <c r="H247" s="127">
        <f>IF('Indicator Date hidden'!I248="x","x",H$2-'Indicator Date hidden'!I248)</f>
        <v>2</v>
      </c>
      <c r="I247" s="127">
        <f>IF('Indicator Date hidden'!J248="x","x",I$2-'Indicator Date hidden'!J248)</f>
        <v>0</v>
      </c>
      <c r="J247" s="127">
        <f>IF('Indicator Date hidden'!K248="x","x",J$2-'Indicator Date hidden'!K248)</f>
        <v>0</v>
      </c>
      <c r="K247" s="127">
        <f>IF('Indicator Date hidden'!L248="x","x",K$2-'Indicator Date hidden'!L248)</f>
        <v>0</v>
      </c>
      <c r="L247" s="127">
        <f>IF('Indicator Date hidden'!M248="x","x",L$2-'Indicator Date hidden'!M248)</f>
        <v>0</v>
      </c>
      <c r="M247" s="127">
        <f>IF('Indicator Date hidden'!N248="x","x",M$2-'Indicator Date hidden'!N248)</f>
        <v>0</v>
      </c>
      <c r="N247" s="127">
        <f>IF('Indicator Date hidden'!O248="x","x",N$2-'Indicator Date hidden'!O248)</f>
        <v>0</v>
      </c>
      <c r="O247" s="127">
        <f>IF('Indicator Date hidden'!P248="x","x",O$2-'Indicator Date hidden'!P248)</f>
        <v>0</v>
      </c>
      <c r="P247" s="127">
        <f>IF('Indicator Date hidden'!Q248="x","x",P$2-'Indicator Date hidden'!Q248)</f>
        <v>0</v>
      </c>
      <c r="Q247" s="127">
        <f>IF('Indicator Date hidden'!R248="x","x",Q$2-'Indicator Date hidden'!R248)</f>
        <v>0</v>
      </c>
      <c r="R247" s="127">
        <f>IF('Indicator Date hidden'!S248="x","x",R$2-'Indicator Date hidden'!S248)</f>
        <v>0</v>
      </c>
      <c r="S247" s="127">
        <f>IF('Indicator Date hidden'!T248="x","x",S$2-'Indicator Date hidden'!T248)</f>
        <v>0</v>
      </c>
      <c r="T247" s="127">
        <f>IF('Indicator Date hidden'!U248="x","x",T$2-'Indicator Date hidden'!U248)</f>
        <v>0</v>
      </c>
      <c r="U247" s="127">
        <f>IF('Indicator Date hidden'!V248="x","x",U$2-'Indicator Date hidden'!V248)</f>
        <v>0</v>
      </c>
      <c r="V247" s="127">
        <f>IF('Indicator Date hidden'!W248="x","x",V$2-'Indicator Date hidden'!W248)</f>
        <v>0</v>
      </c>
      <c r="W247" s="127">
        <f>IF('Indicator Date hidden'!X248="x","x",W$2-'Indicator Date hidden'!X248)</f>
        <v>0</v>
      </c>
      <c r="X247" s="127">
        <f>IF('Indicator Date hidden'!Y248="x","x",X$2-'Indicator Date hidden'!Y248)</f>
        <v>0</v>
      </c>
      <c r="Y247" s="127">
        <f>IF('Indicator Date hidden'!Z248="x","x",Y$2-'Indicator Date hidden'!Z248)</f>
        <v>0</v>
      </c>
      <c r="Z247" s="127">
        <f>IF('Indicator Date hidden'!AA248="x","x",Z$2-'Indicator Date hidden'!AA248)</f>
        <v>0</v>
      </c>
      <c r="AA247" s="127">
        <f>IF('Indicator Date hidden'!AB248="x","x",AA$2-'Indicator Date hidden'!AB248)</f>
        <v>0</v>
      </c>
      <c r="AB247" s="127">
        <f>IF('Indicator Date hidden'!AC248="x","x",AB$2-'Indicator Date hidden'!AC248)</f>
        <v>0</v>
      </c>
      <c r="AC247" s="127">
        <f>IF('Indicator Date hidden'!AD248="x","x",AC$2-'Indicator Date hidden'!AD248)</f>
        <v>0</v>
      </c>
      <c r="AD247" s="127">
        <f>IF('Indicator Date hidden'!AE248="x","x",AD$2-'Indicator Date hidden'!AE248)</f>
        <v>0</v>
      </c>
      <c r="AE247" s="127">
        <f>IF('Indicator Date hidden'!AF248="x","x",AE$2-'Indicator Date hidden'!AF248)</f>
        <v>0</v>
      </c>
      <c r="AF247" s="127">
        <f>IF('Indicator Date hidden'!AG248="x","x",AF$2-'Indicator Date hidden'!AG248)</f>
        <v>0</v>
      </c>
      <c r="AG247" s="127">
        <f>IF('Indicator Date hidden'!AH248="x","x",AG$2-'Indicator Date hidden'!AH248)</f>
        <v>0</v>
      </c>
      <c r="AH247" s="127">
        <f>IF('Indicator Date hidden'!AI248="x","x",AH$2-'Indicator Date hidden'!AI248)</f>
        <v>0</v>
      </c>
      <c r="AI247" s="127">
        <f>IF('Indicator Date hidden'!AJ248="x","x",AI$2-'Indicator Date hidden'!AJ248)</f>
        <v>0</v>
      </c>
      <c r="AJ247" s="127">
        <f>IF('Indicator Date hidden'!AK248="x","x",AJ$2-'Indicator Date hidden'!AK248)</f>
        <v>0</v>
      </c>
      <c r="AK247" s="127">
        <f>IF('Indicator Date hidden'!AL248="x","x",AK$2-'Indicator Date hidden'!AL248)</f>
        <v>0</v>
      </c>
      <c r="AL247" s="127">
        <f>IF('Indicator Date hidden'!AM248="x","x",AL$2-'Indicator Date hidden'!AM248)</f>
        <v>0</v>
      </c>
      <c r="AM247" s="127">
        <f>IF('Indicator Date hidden'!AN248="x","x",AM$2-'Indicator Date hidden'!AN248)</f>
        <v>0</v>
      </c>
      <c r="AN247" s="127">
        <f>IF('Indicator Date hidden'!AO248="x","x",AN$2-'Indicator Date hidden'!AO248)</f>
        <v>0</v>
      </c>
      <c r="AO247" s="127">
        <f>IF('Indicator Date hidden'!AP248="x","x",AO$2-'Indicator Date hidden'!AP248)</f>
        <v>0</v>
      </c>
      <c r="AP247" s="127">
        <f>IF('Indicator Date hidden'!AQ248="x","x",AP$2-'Indicator Date hidden'!AQ248)</f>
        <v>0</v>
      </c>
      <c r="AQ247" s="127">
        <f>IF('Indicator Date hidden'!AR248="x","x",AQ$2-'Indicator Date hidden'!AR248)</f>
        <v>0</v>
      </c>
      <c r="AR247" s="127">
        <f>IF('Indicator Date hidden'!AS248="x","x",AR$2-'Indicator Date hidden'!AS248)</f>
        <v>0</v>
      </c>
      <c r="AS247" s="127">
        <f>IF('Indicator Date hidden'!AT248="x","x",AS$2-'Indicator Date hidden'!AT248)</f>
        <v>0</v>
      </c>
      <c r="AT247" s="127">
        <f>IF('Indicator Date hidden'!AU248="x","x",AT$2-'Indicator Date hidden'!AU248)</f>
        <v>0</v>
      </c>
      <c r="AU247">
        <f t="shared" si="15"/>
        <v>2</v>
      </c>
      <c r="AV247" s="129">
        <f t="shared" si="16"/>
        <v>5.2631578947368418E-2</v>
      </c>
      <c r="AW247">
        <f t="shared" si="17"/>
        <v>1</v>
      </c>
      <c r="AX247" s="129" t="e">
        <f t="shared" ca="1" si="18"/>
        <v>#NAME?</v>
      </c>
      <c r="AY247" s="130">
        <f t="shared" si="19"/>
        <v>0</v>
      </c>
    </row>
    <row r="248" spans="1:51" ht="15.75" customHeight="1" x14ac:dyDescent="0.25">
      <c r="A248" s="47" t="s">
        <v>612</v>
      </c>
      <c r="B248" s="127">
        <f>IF('Indicator Date hidden'!C249="x","x",B$2-'Indicator Date hidden'!C249)</f>
        <v>0</v>
      </c>
      <c r="C248" s="127">
        <f>IF('Indicator Date hidden'!D249="x","x",C$2-'Indicator Date hidden'!D249)</f>
        <v>0</v>
      </c>
      <c r="D248" s="127">
        <f>IF('Indicator Date hidden'!E249="x","x",D$2-'Indicator Date hidden'!E249)</f>
        <v>0</v>
      </c>
      <c r="E248" s="127">
        <f>IF('Indicator Date hidden'!F249="x","x",E$2-'Indicator Date hidden'!F249)</f>
        <v>0</v>
      </c>
      <c r="F248" s="127">
        <f>IF('Indicator Date hidden'!G249="x","x",F$2-'Indicator Date hidden'!G249)</f>
        <v>0</v>
      </c>
      <c r="G248" s="127">
        <f>IF('Indicator Date hidden'!H249="x","x",G$2-'Indicator Date hidden'!H249)</f>
        <v>0</v>
      </c>
      <c r="H248" s="127">
        <f>IF('Indicator Date hidden'!I249="x","x",H$2-'Indicator Date hidden'!I249)</f>
        <v>2</v>
      </c>
      <c r="I248" s="127">
        <f>IF('Indicator Date hidden'!J249="x","x",I$2-'Indicator Date hidden'!J249)</f>
        <v>0</v>
      </c>
      <c r="J248" s="127">
        <f>IF('Indicator Date hidden'!K249="x","x",J$2-'Indicator Date hidden'!K249)</f>
        <v>0</v>
      </c>
      <c r="K248" s="127">
        <f>IF('Indicator Date hidden'!L249="x","x",K$2-'Indicator Date hidden'!L249)</f>
        <v>0</v>
      </c>
      <c r="L248" s="127">
        <f>IF('Indicator Date hidden'!M249="x","x",L$2-'Indicator Date hidden'!M249)</f>
        <v>0</v>
      </c>
      <c r="M248" s="127">
        <f>IF('Indicator Date hidden'!N249="x","x",M$2-'Indicator Date hidden'!N249)</f>
        <v>0</v>
      </c>
      <c r="N248" s="127">
        <f>IF('Indicator Date hidden'!O249="x","x",N$2-'Indicator Date hidden'!O249)</f>
        <v>0</v>
      </c>
      <c r="O248" s="127">
        <f>IF('Indicator Date hidden'!P249="x","x",O$2-'Indicator Date hidden'!P249)</f>
        <v>0</v>
      </c>
      <c r="P248" s="127">
        <f>IF('Indicator Date hidden'!Q249="x","x",P$2-'Indicator Date hidden'!Q249)</f>
        <v>0</v>
      </c>
      <c r="Q248" s="127">
        <f>IF('Indicator Date hidden'!R249="x","x",Q$2-'Indicator Date hidden'!R249)</f>
        <v>0</v>
      </c>
      <c r="R248" s="127">
        <f>IF('Indicator Date hidden'!S249="x","x",R$2-'Indicator Date hidden'!S249)</f>
        <v>0</v>
      </c>
      <c r="S248" s="127">
        <f>IF('Indicator Date hidden'!T249="x","x",S$2-'Indicator Date hidden'!T249)</f>
        <v>0</v>
      </c>
      <c r="T248" s="127">
        <f>IF('Indicator Date hidden'!U249="x","x",T$2-'Indicator Date hidden'!U249)</f>
        <v>0</v>
      </c>
      <c r="U248" s="127">
        <f>IF('Indicator Date hidden'!V249="x","x",U$2-'Indicator Date hidden'!V249)</f>
        <v>0</v>
      </c>
      <c r="V248" s="127">
        <f>IF('Indicator Date hidden'!W249="x","x",V$2-'Indicator Date hidden'!W249)</f>
        <v>0</v>
      </c>
      <c r="W248" s="127">
        <f>IF('Indicator Date hidden'!X249="x","x",W$2-'Indicator Date hidden'!X249)</f>
        <v>0</v>
      </c>
      <c r="X248" s="127">
        <f>IF('Indicator Date hidden'!Y249="x","x",X$2-'Indicator Date hidden'!Y249)</f>
        <v>0</v>
      </c>
      <c r="Y248" s="127">
        <f>IF('Indicator Date hidden'!Z249="x","x",Y$2-'Indicator Date hidden'!Z249)</f>
        <v>0</v>
      </c>
      <c r="Z248" s="127">
        <f>IF('Indicator Date hidden'!AA249="x","x",Z$2-'Indicator Date hidden'!AA249)</f>
        <v>0</v>
      </c>
      <c r="AA248" s="127">
        <f>IF('Indicator Date hidden'!AB249="x","x",AA$2-'Indicator Date hidden'!AB249)</f>
        <v>0</v>
      </c>
      <c r="AB248" s="127">
        <f>IF('Indicator Date hidden'!AC249="x","x",AB$2-'Indicator Date hidden'!AC249)</f>
        <v>0</v>
      </c>
      <c r="AC248" s="127">
        <f>IF('Indicator Date hidden'!AD249="x","x",AC$2-'Indicator Date hidden'!AD249)</f>
        <v>0</v>
      </c>
      <c r="AD248" s="127">
        <f>IF('Indicator Date hidden'!AE249="x","x",AD$2-'Indicator Date hidden'!AE249)</f>
        <v>0</v>
      </c>
      <c r="AE248" s="127">
        <f>IF('Indicator Date hidden'!AF249="x","x",AE$2-'Indicator Date hidden'!AF249)</f>
        <v>0</v>
      </c>
      <c r="AF248" s="127">
        <f>IF('Indicator Date hidden'!AG249="x","x",AF$2-'Indicator Date hidden'!AG249)</f>
        <v>0</v>
      </c>
      <c r="AG248" s="127">
        <f>IF('Indicator Date hidden'!AH249="x","x",AG$2-'Indicator Date hidden'!AH249)</f>
        <v>0</v>
      </c>
      <c r="AH248" s="127">
        <f>IF('Indicator Date hidden'!AI249="x","x",AH$2-'Indicator Date hidden'!AI249)</f>
        <v>0</v>
      </c>
      <c r="AI248" s="127">
        <f>IF('Indicator Date hidden'!AJ249="x","x",AI$2-'Indicator Date hidden'!AJ249)</f>
        <v>0</v>
      </c>
      <c r="AJ248" s="127">
        <f>IF('Indicator Date hidden'!AK249="x","x",AJ$2-'Indicator Date hidden'!AK249)</f>
        <v>0</v>
      </c>
      <c r="AK248" s="127">
        <f>IF('Indicator Date hidden'!AL249="x","x",AK$2-'Indicator Date hidden'!AL249)</f>
        <v>0</v>
      </c>
      <c r="AL248" s="127">
        <f>IF('Indicator Date hidden'!AM249="x","x",AL$2-'Indicator Date hidden'!AM249)</f>
        <v>0</v>
      </c>
      <c r="AM248" s="127">
        <f>IF('Indicator Date hidden'!AN249="x","x",AM$2-'Indicator Date hidden'!AN249)</f>
        <v>0</v>
      </c>
      <c r="AN248" s="127">
        <f>IF('Indicator Date hidden'!AO249="x","x",AN$2-'Indicator Date hidden'!AO249)</f>
        <v>0</v>
      </c>
      <c r="AO248" s="127">
        <f>IF('Indicator Date hidden'!AP249="x","x",AO$2-'Indicator Date hidden'!AP249)</f>
        <v>0</v>
      </c>
      <c r="AP248" s="127">
        <f>IF('Indicator Date hidden'!AQ249="x","x",AP$2-'Indicator Date hidden'!AQ249)</f>
        <v>0</v>
      </c>
      <c r="AQ248" s="127">
        <f>IF('Indicator Date hidden'!AR249="x","x",AQ$2-'Indicator Date hidden'!AR249)</f>
        <v>0</v>
      </c>
      <c r="AR248" s="127">
        <f>IF('Indicator Date hidden'!AS249="x","x",AR$2-'Indicator Date hidden'!AS249)</f>
        <v>0</v>
      </c>
      <c r="AS248" s="127">
        <f>IF('Indicator Date hidden'!AT249="x","x",AS$2-'Indicator Date hidden'!AT249)</f>
        <v>0</v>
      </c>
      <c r="AT248" s="127">
        <f>IF('Indicator Date hidden'!AU249="x","x",AT$2-'Indicator Date hidden'!AU249)</f>
        <v>0</v>
      </c>
      <c r="AU248">
        <f t="shared" si="15"/>
        <v>2</v>
      </c>
      <c r="AV248" s="129">
        <f t="shared" si="16"/>
        <v>5.2631578947368418E-2</v>
      </c>
      <c r="AW248">
        <f t="shared" si="17"/>
        <v>1</v>
      </c>
      <c r="AX248" s="129" t="e">
        <f t="shared" ca="1" si="18"/>
        <v>#NAME?</v>
      </c>
      <c r="AY248" s="130">
        <f t="shared" si="19"/>
        <v>0</v>
      </c>
    </row>
    <row r="249" spans="1:51" ht="15.75" customHeight="1" x14ac:dyDescent="0.25">
      <c r="A249" s="47" t="s">
        <v>614</v>
      </c>
      <c r="B249" s="127">
        <f>IF('Indicator Date hidden'!C250="x","x",B$2-'Indicator Date hidden'!C250)</f>
        <v>0</v>
      </c>
      <c r="C249" s="127">
        <f>IF('Indicator Date hidden'!D250="x","x",C$2-'Indicator Date hidden'!D250)</f>
        <v>0</v>
      </c>
      <c r="D249" s="127">
        <f>IF('Indicator Date hidden'!E250="x","x",D$2-'Indicator Date hidden'!E250)</f>
        <v>0</v>
      </c>
      <c r="E249" s="127">
        <f>IF('Indicator Date hidden'!F250="x","x",E$2-'Indicator Date hidden'!F250)</f>
        <v>0</v>
      </c>
      <c r="F249" s="127">
        <f>IF('Indicator Date hidden'!G250="x","x",F$2-'Indicator Date hidden'!G250)</f>
        <v>0</v>
      </c>
      <c r="G249" s="127">
        <f>IF('Indicator Date hidden'!H250="x","x",G$2-'Indicator Date hidden'!H250)</f>
        <v>0</v>
      </c>
      <c r="H249" s="127">
        <f>IF('Indicator Date hidden'!I250="x","x",H$2-'Indicator Date hidden'!I250)</f>
        <v>2</v>
      </c>
      <c r="I249" s="127">
        <f>IF('Indicator Date hidden'!J250="x","x",I$2-'Indicator Date hidden'!J250)</f>
        <v>0</v>
      </c>
      <c r="J249" s="127">
        <f>IF('Indicator Date hidden'!K250="x","x",J$2-'Indicator Date hidden'!K250)</f>
        <v>0</v>
      </c>
      <c r="K249" s="127">
        <f>IF('Indicator Date hidden'!L250="x","x",K$2-'Indicator Date hidden'!L250)</f>
        <v>0</v>
      </c>
      <c r="L249" s="127">
        <f>IF('Indicator Date hidden'!M250="x","x",L$2-'Indicator Date hidden'!M250)</f>
        <v>0</v>
      </c>
      <c r="M249" s="127">
        <f>IF('Indicator Date hidden'!N250="x","x",M$2-'Indicator Date hidden'!N250)</f>
        <v>0</v>
      </c>
      <c r="N249" s="127">
        <f>IF('Indicator Date hidden'!O250="x","x",N$2-'Indicator Date hidden'!O250)</f>
        <v>0</v>
      </c>
      <c r="O249" s="127">
        <f>IF('Indicator Date hidden'!P250="x","x",O$2-'Indicator Date hidden'!P250)</f>
        <v>0</v>
      </c>
      <c r="P249" s="127">
        <f>IF('Indicator Date hidden'!Q250="x","x",P$2-'Indicator Date hidden'!Q250)</f>
        <v>0</v>
      </c>
      <c r="Q249" s="127">
        <f>IF('Indicator Date hidden'!R250="x","x",Q$2-'Indicator Date hidden'!R250)</f>
        <v>0</v>
      </c>
      <c r="R249" s="127">
        <f>IF('Indicator Date hidden'!S250="x","x",R$2-'Indicator Date hidden'!S250)</f>
        <v>0</v>
      </c>
      <c r="S249" s="127">
        <f>IF('Indicator Date hidden'!T250="x","x",S$2-'Indicator Date hidden'!T250)</f>
        <v>0</v>
      </c>
      <c r="T249" s="127">
        <f>IF('Indicator Date hidden'!U250="x","x",T$2-'Indicator Date hidden'!U250)</f>
        <v>0</v>
      </c>
      <c r="U249" s="127">
        <f>IF('Indicator Date hidden'!V250="x","x",U$2-'Indicator Date hidden'!V250)</f>
        <v>0</v>
      </c>
      <c r="V249" s="127">
        <f>IF('Indicator Date hidden'!W250="x","x",V$2-'Indicator Date hidden'!W250)</f>
        <v>0</v>
      </c>
      <c r="W249" s="127">
        <f>IF('Indicator Date hidden'!X250="x","x",W$2-'Indicator Date hidden'!X250)</f>
        <v>0</v>
      </c>
      <c r="X249" s="127">
        <f>IF('Indicator Date hidden'!Y250="x","x",X$2-'Indicator Date hidden'!Y250)</f>
        <v>0</v>
      </c>
      <c r="Y249" s="127">
        <f>IF('Indicator Date hidden'!Z250="x","x",Y$2-'Indicator Date hidden'!Z250)</f>
        <v>0</v>
      </c>
      <c r="Z249" s="127">
        <f>IF('Indicator Date hidden'!AA250="x","x",Z$2-'Indicator Date hidden'!AA250)</f>
        <v>0</v>
      </c>
      <c r="AA249" s="127">
        <f>IF('Indicator Date hidden'!AB250="x","x",AA$2-'Indicator Date hidden'!AB250)</f>
        <v>0</v>
      </c>
      <c r="AB249" s="127">
        <f>IF('Indicator Date hidden'!AC250="x","x",AB$2-'Indicator Date hidden'!AC250)</f>
        <v>0</v>
      </c>
      <c r="AC249" s="127">
        <f>IF('Indicator Date hidden'!AD250="x","x",AC$2-'Indicator Date hidden'!AD250)</f>
        <v>0</v>
      </c>
      <c r="AD249" s="127">
        <f>IF('Indicator Date hidden'!AE250="x","x",AD$2-'Indicator Date hidden'!AE250)</f>
        <v>0</v>
      </c>
      <c r="AE249" s="127">
        <f>IF('Indicator Date hidden'!AF250="x","x",AE$2-'Indicator Date hidden'!AF250)</f>
        <v>0</v>
      </c>
      <c r="AF249" s="127">
        <f>IF('Indicator Date hidden'!AG250="x","x",AF$2-'Indicator Date hidden'!AG250)</f>
        <v>0</v>
      </c>
      <c r="AG249" s="127">
        <f>IF('Indicator Date hidden'!AH250="x","x",AG$2-'Indicator Date hidden'!AH250)</f>
        <v>0</v>
      </c>
      <c r="AH249" s="127">
        <f>IF('Indicator Date hidden'!AI250="x","x",AH$2-'Indicator Date hidden'!AI250)</f>
        <v>0</v>
      </c>
      <c r="AI249" s="127">
        <f>IF('Indicator Date hidden'!AJ250="x","x",AI$2-'Indicator Date hidden'!AJ250)</f>
        <v>0</v>
      </c>
      <c r="AJ249" s="127">
        <f>IF('Indicator Date hidden'!AK250="x","x",AJ$2-'Indicator Date hidden'!AK250)</f>
        <v>0</v>
      </c>
      <c r="AK249" s="127">
        <f>IF('Indicator Date hidden'!AL250="x","x",AK$2-'Indicator Date hidden'!AL250)</f>
        <v>0</v>
      </c>
      <c r="AL249" s="127">
        <f>IF('Indicator Date hidden'!AM250="x","x",AL$2-'Indicator Date hidden'!AM250)</f>
        <v>0</v>
      </c>
      <c r="AM249" s="127">
        <f>IF('Indicator Date hidden'!AN250="x","x",AM$2-'Indicator Date hidden'!AN250)</f>
        <v>0</v>
      </c>
      <c r="AN249" s="127">
        <f>IF('Indicator Date hidden'!AO250="x","x",AN$2-'Indicator Date hidden'!AO250)</f>
        <v>0</v>
      </c>
      <c r="AO249" s="127">
        <f>IF('Indicator Date hidden'!AP250="x","x",AO$2-'Indicator Date hidden'!AP250)</f>
        <v>0</v>
      </c>
      <c r="AP249" s="127">
        <f>IF('Indicator Date hidden'!AQ250="x","x",AP$2-'Indicator Date hidden'!AQ250)</f>
        <v>0</v>
      </c>
      <c r="AQ249" s="127">
        <f>IF('Indicator Date hidden'!AR250="x","x",AQ$2-'Indicator Date hidden'!AR250)</f>
        <v>0</v>
      </c>
      <c r="AR249" s="127">
        <f>IF('Indicator Date hidden'!AS250="x","x",AR$2-'Indicator Date hidden'!AS250)</f>
        <v>0</v>
      </c>
      <c r="AS249" s="127">
        <f>IF('Indicator Date hidden'!AT250="x","x",AS$2-'Indicator Date hidden'!AT250)</f>
        <v>0</v>
      </c>
      <c r="AT249" s="127">
        <f>IF('Indicator Date hidden'!AU250="x","x",AT$2-'Indicator Date hidden'!AU250)</f>
        <v>0</v>
      </c>
      <c r="AU249">
        <f t="shared" si="15"/>
        <v>2</v>
      </c>
      <c r="AV249" s="129">
        <f t="shared" si="16"/>
        <v>5.2631578947368418E-2</v>
      </c>
      <c r="AW249">
        <f t="shared" si="17"/>
        <v>1</v>
      </c>
      <c r="AX249" s="129" t="e">
        <f t="shared" ca="1" si="18"/>
        <v>#NAME?</v>
      </c>
      <c r="AY249" s="130">
        <f t="shared" si="19"/>
        <v>0</v>
      </c>
    </row>
    <row r="250" spans="1:51" ht="15.75" customHeight="1" x14ac:dyDescent="0.25">
      <c r="A250" s="47" t="s">
        <v>616</v>
      </c>
      <c r="B250" s="127">
        <f>IF('Indicator Date hidden'!C251="x","x",B$2-'Indicator Date hidden'!C251)</f>
        <v>0</v>
      </c>
      <c r="C250" s="127">
        <f>IF('Indicator Date hidden'!D251="x","x",C$2-'Indicator Date hidden'!D251)</f>
        <v>0</v>
      </c>
      <c r="D250" s="127">
        <f>IF('Indicator Date hidden'!E251="x","x",D$2-'Indicator Date hidden'!E251)</f>
        <v>0</v>
      </c>
      <c r="E250" s="127">
        <f>IF('Indicator Date hidden'!F251="x","x",E$2-'Indicator Date hidden'!F251)</f>
        <v>0</v>
      </c>
      <c r="F250" s="127">
        <f>IF('Indicator Date hidden'!G251="x","x",F$2-'Indicator Date hidden'!G251)</f>
        <v>0</v>
      </c>
      <c r="G250" s="127">
        <f>IF('Indicator Date hidden'!H251="x","x",G$2-'Indicator Date hidden'!H251)</f>
        <v>0</v>
      </c>
      <c r="H250" s="127">
        <f>IF('Indicator Date hidden'!I251="x","x",H$2-'Indicator Date hidden'!I251)</f>
        <v>2</v>
      </c>
      <c r="I250" s="127">
        <f>IF('Indicator Date hidden'!J251="x","x",I$2-'Indicator Date hidden'!J251)</f>
        <v>0</v>
      </c>
      <c r="J250" s="127">
        <f>IF('Indicator Date hidden'!K251="x","x",J$2-'Indicator Date hidden'!K251)</f>
        <v>0</v>
      </c>
      <c r="K250" s="127">
        <f>IF('Indicator Date hidden'!L251="x","x",K$2-'Indicator Date hidden'!L251)</f>
        <v>0</v>
      </c>
      <c r="L250" s="127">
        <f>IF('Indicator Date hidden'!M251="x","x",L$2-'Indicator Date hidden'!M251)</f>
        <v>0</v>
      </c>
      <c r="M250" s="127">
        <f>IF('Indicator Date hidden'!N251="x","x",M$2-'Indicator Date hidden'!N251)</f>
        <v>0</v>
      </c>
      <c r="N250" s="127">
        <f>IF('Indicator Date hidden'!O251="x","x",N$2-'Indicator Date hidden'!O251)</f>
        <v>0</v>
      </c>
      <c r="O250" s="127">
        <f>IF('Indicator Date hidden'!P251="x","x",O$2-'Indicator Date hidden'!P251)</f>
        <v>0</v>
      </c>
      <c r="P250" s="127">
        <f>IF('Indicator Date hidden'!Q251="x","x",P$2-'Indicator Date hidden'!Q251)</f>
        <v>0</v>
      </c>
      <c r="Q250" s="127">
        <f>IF('Indicator Date hidden'!R251="x","x",Q$2-'Indicator Date hidden'!R251)</f>
        <v>0</v>
      </c>
      <c r="R250" s="127">
        <f>IF('Indicator Date hidden'!S251="x","x",R$2-'Indicator Date hidden'!S251)</f>
        <v>0</v>
      </c>
      <c r="S250" s="127">
        <f>IF('Indicator Date hidden'!T251="x","x",S$2-'Indicator Date hidden'!T251)</f>
        <v>0</v>
      </c>
      <c r="T250" s="127">
        <f>IF('Indicator Date hidden'!U251="x","x",T$2-'Indicator Date hidden'!U251)</f>
        <v>0</v>
      </c>
      <c r="U250" s="127">
        <f>IF('Indicator Date hidden'!V251="x","x",U$2-'Indicator Date hidden'!V251)</f>
        <v>0</v>
      </c>
      <c r="V250" s="127">
        <f>IF('Indicator Date hidden'!W251="x","x",V$2-'Indicator Date hidden'!W251)</f>
        <v>0</v>
      </c>
      <c r="W250" s="127">
        <f>IF('Indicator Date hidden'!X251="x","x",W$2-'Indicator Date hidden'!X251)</f>
        <v>0</v>
      </c>
      <c r="X250" s="127">
        <f>IF('Indicator Date hidden'!Y251="x","x",X$2-'Indicator Date hidden'!Y251)</f>
        <v>0</v>
      </c>
      <c r="Y250" s="127">
        <f>IF('Indicator Date hidden'!Z251="x","x",Y$2-'Indicator Date hidden'!Z251)</f>
        <v>0</v>
      </c>
      <c r="Z250" s="127">
        <f>IF('Indicator Date hidden'!AA251="x","x",Z$2-'Indicator Date hidden'!AA251)</f>
        <v>0</v>
      </c>
      <c r="AA250" s="127">
        <f>IF('Indicator Date hidden'!AB251="x","x",AA$2-'Indicator Date hidden'!AB251)</f>
        <v>0</v>
      </c>
      <c r="AB250" s="127">
        <f>IF('Indicator Date hidden'!AC251="x","x",AB$2-'Indicator Date hidden'!AC251)</f>
        <v>0</v>
      </c>
      <c r="AC250" s="127">
        <f>IF('Indicator Date hidden'!AD251="x","x",AC$2-'Indicator Date hidden'!AD251)</f>
        <v>0</v>
      </c>
      <c r="AD250" s="127">
        <f>IF('Indicator Date hidden'!AE251="x","x",AD$2-'Indicator Date hidden'!AE251)</f>
        <v>0</v>
      </c>
      <c r="AE250" s="127">
        <f>IF('Indicator Date hidden'!AF251="x","x",AE$2-'Indicator Date hidden'!AF251)</f>
        <v>0</v>
      </c>
      <c r="AF250" s="127">
        <f>IF('Indicator Date hidden'!AG251="x","x",AF$2-'Indicator Date hidden'!AG251)</f>
        <v>0</v>
      </c>
      <c r="AG250" s="127">
        <f>IF('Indicator Date hidden'!AH251="x","x",AG$2-'Indicator Date hidden'!AH251)</f>
        <v>0</v>
      </c>
      <c r="AH250" s="127">
        <f>IF('Indicator Date hidden'!AI251="x","x",AH$2-'Indicator Date hidden'!AI251)</f>
        <v>0</v>
      </c>
      <c r="AI250" s="127">
        <f>IF('Indicator Date hidden'!AJ251="x","x",AI$2-'Indicator Date hidden'!AJ251)</f>
        <v>0</v>
      </c>
      <c r="AJ250" s="127">
        <f>IF('Indicator Date hidden'!AK251="x","x",AJ$2-'Indicator Date hidden'!AK251)</f>
        <v>0</v>
      </c>
      <c r="AK250" s="127">
        <f>IF('Indicator Date hidden'!AL251="x","x",AK$2-'Indicator Date hidden'!AL251)</f>
        <v>0</v>
      </c>
      <c r="AL250" s="127">
        <f>IF('Indicator Date hidden'!AM251="x","x",AL$2-'Indicator Date hidden'!AM251)</f>
        <v>0</v>
      </c>
      <c r="AM250" s="127">
        <f>IF('Indicator Date hidden'!AN251="x","x",AM$2-'Indicator Date hidden'!AN251)</f>
        <v>0</v>
      </c>
      <c r="AN250" s="127">
        <f>IF('Indicator Date hidden'!AO251="x","x",AN$2-'Indicator Date hidden'!AO251)</f>
        <v>0</v>
      </c>
      <c r="AO250" s="127">
        <f>IF('Indicator Date hidden'!AP251="x","x",AO$2-'Indicator Date hidden'!AP251)</f>
        <v>0</v>
      </c>
      <c r="AP250" s="127">
        <f>IF('Indicator Date hidden'!AQ251="x","x",AP$2-'Indicator Date hidden'!AQ251)</f>
        <v>0</v>
      </c>
      <c r="AQ250" s="127">
        <f>IF('Indicator Date hidden'!AR251="x","x",AQ$2-'Indicator Date hidden'!AR251)</f>
        <v>0</v>
      </c>
      <c r="AR250" s="127">
        <f>IF('Indicator Date hidden'!AS251="x","x",AR$2-'Indicator Date hidden'!AS251)</f>
        <v>0</v>
      </c>
      <c r="AS250" s="127">
        <f>IF('Indicator Date hidden'!AT251="x","x",AS$2-'Indicator Date hidden'!AT251)</f>
        <v>0</v>
      </c>
      <c r="AT250" s="127">
        <f>IF('Indicator Date hidden'!AU251="x","x",AT$2-'Indicator Date hidden'!AU251)</f>
        <v>0</v>
      </c>
      <c r="AU250">
        <f t="shared" si="15"/>
        <v>2</v>
      </c>
      <c r="AV250" s="129">
        <f t="shared" si="16"/>
        <v>5.2631578947368418E-2</v>
      </c>
      <c r="AW250">
        <f t="shared" si="17"/>
        <v>1</v>
      </c>
      <c r="AX250" s="129" t="e">
        <f t="shared" ca="1" si="18"/>
        <v>#NAME?</v>
      </c>
      <c r="AY250" s="130">
        <f t="shared" si="19"/>
        <v>0</v>
      </c>
    </row>
    <row r="251" spans="1:51" ht="15.75" customHeight="1" x14ac:dyDescent="0.25">
      <c r="A251" s="47" t="s">
        <v>618</v>
      </c>
      <c r="B251" s="127">
        <f>IF('Indicator Date hidden'!C252="x","x",B$2-'Indicator Date hidden'!C252)</f>
        <v>0</v>
      </c>
      <c r="C251" s="127">
        <f>IF('Indicator Date hidden'!D252="x","x",C$2-'Indicator Date hidden'!D252)</f>
        <v>0</v>
      </c>
      <c r="D251" s="127">
        <f>IF('Indicator Date hidden'!E252="x","x",D$2-'Indicator Date hidden'!E252)</f>
        <v>0</v>
      </c>
      <c r="E251" s="127">
        <f>IF('Indicator Date hidden'!F252="x","x",E$2-'Indicator Date hidden'!F252)</f>
        <v>0</v>
      </c>
      <c r="F251" s="127">
        <f>IF('Indicator Date hidden'!G252="x","x",F$2-'Indicator Date hidden'!G252)</f>
        <v>0</v>
      </c>
      <c r="G251" s="127">
        <f>IF('Indicator Date hidden'!H252="x","x",G$2-'Indicator Date hidden'!H252)</f>
        <v>0</v>
      </c>
      <c r="H251" s="127">
        <f>IF('Indicator Date hidden'!I252="x","x",H$2-'Indicator Date hidden'!I252)</f>
        <v>2</v>
      </c>
      <c r="I251" s="127">
        <f>IF('Indicator Date hidden'!J252="x","x",I$2-'Indicator Date hidden'!J252)</f>
        <v>0</v>
      </c>
      <c r="J251" s="127">
        <f>IF('Indicator Date hidden'!K252="x","x",J$2-'Indicator Date hidden'!K252)</f>
        <v>0</v>
      </c>
      <c r="K251" s="127">
        <f>IF('Indicator Date hidden'!L252="x","x",K$2-'Indicator Date hidden'!L252)</f>
        <v>0</v>
      </c>
      <c r="L251" s="127">
        <f>IF('Indicator Date hidden'!M252="x","x",L$2-'Indicator Date hidden'!M252)</f>
        <v>0</v>
      </c>
      <c r="M251" s="127">
        <f>IF('Indicator Date hidden'!N252="x","x",M$2-'Indicator Date hidden'!N252)</f>
        <v>0</v>
      </c>
      <c r="N251" s="127">
        <f>IF('Indicator Date hidden'!O252="x","x",N$2-'Indicator Date hidden'!O252)</f>
        <v>0</v>
      </c>
      <c r="O251" s="127">
        <f>IF('Indicator Date hidden'!P252="x","x",O$2-'Indicator Date hidden'!P252)</f>
        <v>0</v>
      </c>
      <c r="P251" s="127">
        <f>IF('Indicator Date hidden'!Q252="x","x",P$2-'Indicator Date hidden'!Q252)</f>
        <v>0</v>
      </c>
      <c r="Q251" s="127">
        <f>IF('Indicator Date hidden'!R252="x","x",Q$2-'Indicator Date hidden'!R252)</f>
        <v>0</v>
      </c>
      <c r="R251" s="127">
        <f>IF('Indicator Date hidden'!S252="x","x",R$2-'Indicator Date hidden'!S252)</f>
        <v>0</v>
      </c>
      <c r="S251" s="127">
        <f>IF('Indicator Date hidden'!T252="x","x",S$2-'Indicator Date hidden'!T252)</f>
        <v>0</v>
      </c>
      <c r="T251" s="127">
        <f>IF('Indicator Date hidden'!U252="x","x",T$2-'Indicator Date hidden'!U252)</f>
        <v>0</v>
      </c>
      <c r="U251" s="127">
        <f>IF('Indicator Date hidden'!V252="x","x",U$2-'Indicator Date hidden'!V252)</f>
        <v>0</v>
      </c>
      <c r="V251" s="127">
        <f>IF('Indicator Date hidden'!W252="x","x",V$2-'Indicator Date hidden'!W252)</f>
        <v>0</v>
      </c>
      <c r="W251" s="127">
        <f>IF('Indicator Date hidden'!X252="x","x",W$2-'Indicator Date hidden'!X252)</f>
        <v>0</v>
      </c>
      <c r="X251" s="127">
        <f>IF('Indicator Date hidden'!Y252="x","x",X$2-'Indicator Date hidden'!Y252)</f>
        <v>0</v>
      </c>
      <c r="Y251" s="127">
        <f>IF('Indicator Date hidden'!Z252="x","x",Y$2-'Indicator Date hidden'!Z252)</f>
        <v>0</v>
      </c>
      <c r="Z251" s="127">
        <f>IF('Indicator Date hidden'!AA252="x","x",Z$2-'Indicator Date hidden'!AA252)</f>
        <v>0</v>
      </c>
      <c r="AA251" s="127">
        <f>IF('Indicator Date hidden'!AB252="x","x",AA$2-'Indicator Date hidden'!AB252)</f>
        <v>0</v>
      </c>
      <c r="AB251" s="127">
        <f>IF('Indicator Date hidden'!AC252="x","x",AB$2-'Indicator Date hidden'!AC252)</f>
        <v>0</v>
      </c>
      <c r="AC251" s="127">
        <f>IF('Indicator Date hidden'!AD252="x","x",AC$2-'Indicator Date hidden'!AD252)</f>
        <v>0</v>
      </c>
      <c r="AD251" s="127">
        <f>IF('Indicator Date hidden'!AE252="x","x",AD$2-'Indicator Date hidden'!AE252)</f>
        <v>0</v>
      </c>
      <c r="AE251" s="127">
        <f>IF('Indicator Date hidden'!AF252="x","x",AE$2-'Indicator Date hidden'!AF252)</f>
        <v>0</v>
      </c>
      <c r="AF251" s="127">
        <f>IF('Indicator Date hidden'!AG252="x","x",AF$2-'Indicator Date hidden'!AG252)</f>
        <v>0</v>
      </c>
      <c r="AG251" s="127">
        <f>IF('Indicator Date hidden'!AH252="x","x",AG$2-'Indicator Date hidden'!AH252)</f>
        <v>0</v>
      </c>
      <c r="AH251" s="127">
        <f>IF('Indicator Date hidden'!AI252="x","x",AH$2-'Indicator Date hidden'!AI252)</f>
        <v>0</v>
      </c>
      <c r="AI251" s="127">
        <f>IF('Indicator Date hidden'!AJ252="x","x",AI$2-'Indicator Date hidden'!AJ252)</f>
        <v>0</v>
      </c>
      <c r="AJ251" s="127">
        <f>IF('Indicator Date hidden'!AK252="x","x",AJ$2-'Indicator Date hidden'!AK252)</f>
        <v>0</v>
      </c>
      <c r="AK251" s="127">
        <f>IF('Indicator Date hidden'!AL252="x","x",AK$2-'Indicator Date hidden'!AL252)</f>
        <v>0</v>
      </c>
      <c r="AL251" s="127">
        <f>IF('Indicator Date hidden'!AM252="x","x",AL$2-'Indicator Date hidden'!AM252)</f>
        <v>0</v>
      </c>
      <c r="AM251" s="127">
        <f>IF('Indicator Date hidden'!AN252="x","x",AM$2-'Indicator Date hidden'!AN252)</f>
        <v>0</v>
      </c>
      <c r="AN251" s="127">
        <f>IF('Indicator Date hidden'!AO252="x","x",AN$2-'Indicator Date hidden'!AO252)</f>
        <v>0</v>
      </c>
      <c r="AO251" s="127">
        <f>IF('Indicator Date hidden'!AP252="x","x",AO$2-'Indicator Date hidden'!AP252)</f>
        <v>0</v>
      </c>
      <c r="AP251" s="127">
        <f>IF('Indicator Date hidden'!AQ252="x","x",AP$2-'Indicator Date hidden'!AQ252)</f>
        <v>0</v>
      </c>
      <c r="AQ251" s="127">
        <f>IF('Indicator Date hidden'!AR252="x","x",AQ$2-'Indicator Date hidden'!AR252)</f>
        <v>0</v>
      </c>
      <c r="AR251" s="127">
        <f>IF('Indicator Date hidden'!AS252="x","x",AR$2-'Indicator Date hidden'!AS252)</f>
        <v>0</v>
      </c>
      <c r="AS251" s="127">
        <f>IF('Indicator Date hidden'!AT252="x","x",AS$2-'Indicator Date hidden'!AT252)</f>
        <v>0</v>
      </c>
      <c r="AT251" s="127">
        <f>IF('Indicator Date hidden'!AU252="x","x",AT$2-'Indicator Date hidden'!AU252)</f>
        <v>0</v>
      </c>
      <c r="AU251">
        <f t="shared" si="15"/>
        <v>2</v>
      </c>
      <c r="AV251" s="129">
        <f t="shared" si="16"/>
        <v>5.2631578947368418E-2</v>
      </c>
      <c r="AW251">
        <f t="shared" si="17"/>
        <v>1</v>
      </c>
      <c r="AX251" s="129" t="e">
        <f t="shared" ca="1" si="18"/>
        <v>#NAME?</v>
      </c>
      <c r="AY251" s="130">
        <f t="shared" si="19"/>
        <v>0</v>
      </c>
    </row>
    <row r="252" spans="1:51" ht="15.75" customHeight="1" x14ac:dyDescent="0.25">
      <c r="A252" s="47" t="s">
        <v>620</v>
      </c>
      <c r="B252" s="127">
        <f>IF('Indicator Date hidden'!C253="x","x",B$2-'Indicator Date hidden'!C253)</f>
        <v>0</v>
      </c>
      <c r="C252" s="127">
        <f>IF('Indicator Date hidden'!D253="x","x",C$2-'Indicator Date hidden'!D253)</f>
        <v>0</v>
      </c>
      <c r="D252" s="127">
        <f>IF('Indicator Date hidden'!E253="x","x",D$2-'Indicator Date hidden'!E253)</f>
        <v>0</v>
      </c>
      <c r="E252" s="127">
        <f>IF('Indicator Date hidden'!F253="x","x",E$2-'Indicator Date hidden'!F253)</f>
        <v>0</v>
      </c>
      <c r="F252" s="127">
        <f>IF('Indicator Date hidden'!G253="x","x",F$2-'Indicator Date hidden'!G253)</f>
        <v>0</v>
      </c>
      <c r="G252" s="127">
        <f>IF('Indicator Date hidden'!H253="x","x",G$2-'Indicator Date hidden'!H253)</f>
        <v>0</v>
      </c>
      <c r="H252" s="127">
        <f>IF('Indicator Date hidden'!I253="x","x",H$2-'Indicator Date hidden'!I253)</f>
        <v>2</v>
      </c>
      <c r="I252" s="127">
        <f>IF('Indicator Date hidden'!J253="x","x",I$2-'Indicator Date hidden'!J253)</f>
        <v>0</v>
      </c>
      <c r="J252" s="127">
        <f>IF('Indicator Date hidden'!K253="x","x",J$2-'Indicator Date hidden'!K253)</f>
        <v>0</v>
      </c>
      <c r="K252" s="127">
        <f>IF('Indicator Date hidden'!L253="x","x",K$2-'Indicator Date hidden'!L253)</f>
        <v>0</v>
      </c>
      <c r="L252" s="127">
        <f>IF('Indicator Date hidden'!M253="x","x",L$2-'Indicator Date hidden'!M253)</f>
        <v>0</v>
      </c>
      <c r="M252" s="127">
        <f>IF('Indicator Date hidden'!N253="x","x",M$2-'Indicator Date hidden'!N253)</f>
        <v>0</v>
      </c>
      <c r="N252" s="127">
        <f>IF('Indicator Date hidden'!O253="x","x",N$2-'Indicator Date hidden'!O253)</f>
        <v>0</v>
      </c>
      <c r="O252" s="127">
        <f>IF('Indicator Date hidden'!P253="x","x",O$2-'Indicator Date hidden'!P253)</f>
        <v>0</v>
      </c>
      <c r="P252" s="127">
        <f>IF('Indicator Date hidden'!Q253="x","x",P$2-'Indicator Date hidden'!Q253)</f>
        <v>0</v>
      </c>
      <c r="Q252" s="127">
        <f>IF('Indicator Date hidden'!R253="x","x",Q$2-'Indicator Date hidden'!R253)</f>
        <v>0</v>
      </c>
      <c r="R252" s="127">
        <f>IF('Indicator Date hidden'!S253="x","x",R$2-'Indicator Date hidden'!S253)</f>
        <v>0</v>
      </c>
      <c r="S252" s="127">
        <f>IF('Indicator Date hidden'!T253="x","x",S$2-'Indicator Date hidden'!T253)</f>
        <v>0</v>
      </c>
      <c r="T252" s="127">
        <f>IF('Indicator Date hidden'!U253="x","x",T$2-'Indicator Date hidden'!U253)</f>
        <v>0</v>
      </c>
      <c r="U252" s="127">
        <f>IF('Indicator Date hidden'!V253="x","x",U$2-'Indicator Date hidden'!V253)</f>
        <v>0</v>
      </c>
      <c r="V252" s="127">
        <f>IF('Indicator Date hidden'!W253="x","x",V$2-'Indicator Date hidden'!W253)</f>
        <v>0</v>
      </c>
      <c r="W252" s="127">
        <f>IF('Indicator Date hidden'!X253="x","x",W$2-'Indicator Date hidden'!X253)</f>
        <v>0</v>
      </c>
      <c r="X252" s="127">
        <f>IF('Indicator Date hidden'!Y253="x","x",X$2-'Indicator Date hidden'!Y253)</f>
        <v>0</v>
      </c>
      <c r="Y252" s="127">
        <f>IF('Indicator Date hidden'!Z253="x","x",Y$2-'Indicator Date hidden'!Z253)</f>
        <v>0</v>
      </c>
      <c r="Z252" s="127">
        <f>IF('Indicator Date hidden'!AA253="x","x",Z$2-'Indicator Date hidden'!AA253)</f>
        <v>0</v>
      </c>
      <c r="AA252" s="127">
        <f>IF('Indicator Date hidden'!AB253="x","x",AA$2-'Indicator Date hidden'!AB253)</f>
        <v>0</v>
      </c>
      <c r="AB252" s="127">
        <f>IF('Indicator Date hidden'!AC253="x","x",AB$2-'Indicator Date hidden'!AC253)</f>
        <v>0</v>
      </c>
      <c r="AC252" s="127">
        <f>IF('Indicator Date hidden'!AD253="x","x",AC$2-'Indicator Date hidden'!AD253)</f>
        <v>0</v>
      </c>
      <c r="AD252" s="127">
        <f>IF('Indicator Date hidden'!AE253="x","x",AD$2-'Indicator Date hidden'!AE253)</f>
        <v>0</v>
      </c>
      <c r="AE252" s="127">
        <f>IF('Indicator Date hidden'!AF253="x","x",AE$2-'Indicator Date hidden'!AF253)</f>
        <v>0</v>
      </c>
      <c r="AF252" s="127">
        <f>IF('Indicator Date hidden'!AG253="x","x",AF$2-'Indicator Date hidden'!AG253)</f>
        <v>0</v>
      </c>
      <c r="AG252" s="127">
        <f>IF('Indicator Date hidden'!AH253="x","x",AG$2-'Indicator Date hidden'!AH253)</f>
        <v>0</v>
      </c>
      <c r="AH252" s="127">
        <f>IF('Indicator Date hidden'!AI253="x","x",AH$2-'Indicator Date hidden'!AI253)</f>
        <v>0</v>
      </c>
      <c r="AI252" s="127">
        <f>IF('Indicator Date hidden'!AJ253="x","x",AI$2-'Indicator Date hidden'!AJ253)</f>
        <v>0</v>
      </c>
      <c r="AJ252" s="127">
        <f>IF('Indicator Date hidden'!AK253="x","x",AJ$2-'Indicator Date hidden'!AK253)</f>
        <v>0</v>
      </c>
      <c r="AK252" s="127">
        <f>IF('Indicator Date hidden'!AL253="x","x",AK$2-'Indicator Date hidden'!AL253)</f>
        <v>0</v>
      </c>
      <c r="AL252" s="127">
        <f>IF('Indicator Date hidden'!AM253="x","x",AL$2-'Indicator Date hidden'!AM253)</f>
        <v>0</v>
      </c>
      <c r="AM252" s="127">
        <f>IF('Indicator Date hidden'!AN253="x","x",AM$2-'Indicator Date hidden'!AN253)</f>
        <v>0</v>
      </c>
      <c r="AN252" s="127">
        <f>IF('Indicator Date hidden'!AO253="x","x",AN$2-'Indicator Date hidden'!AO253)</f>
        <v>0</v>
      </c>
      <c r="AO252" s="127">
        <f>IF('Indicator Date hidden'!AP253="x","x",AO$2-'Indicator Date hidden'!AP253)</f>
        <v>0</v>
      </c>
      <c r="AP252" s="127">
        <f>IF('Indicator Date hidden'!AQ253="x","x",AP$2-'Indicator Date hidden'!AQ253)</f>
        <v>0</v>
      </c>
      <c r="AQ252" s="127">
        <f>IF('Indicator Date hidden'!AR253="x","x",AQ$2-'Indicator Date hidden'!AR253)</f>
        <v>0</v>
      </c>
      <c r="AR252" s="127">
        <f>IF('Indicator Date hidden'!AS253="x","x",AR$2-'Indicator Date hidden'!AS253)</f>
        <v>0</v>
      </c>
      <c r="AS252" s="127">
        <f>IF('Indicator Date hidden'!AT253="x","x",AS$2-'Indicator Date hidden'!AT253)</f>
        <v>0</v>
      </c>
      <c r="AT252" s="127">
        <f>IF('Indicator Date hidden'!AU253="x","x",AT$2-'Indicator Date hidden'!AU253)</f>
        <v>0</v>
      </c>
      <c r="AU252">
        <f t="shared" si="15"/>
        <v>2</v>
      </c>
      <c r="AV252" s="129">
        <f t="shared" si="16"/>
        <v>5.2631578947368418E-2</v>
      </c>
      <c r="AW252">
        <f t="shared" si="17"/>
        <v>1</v>
      </c>
      <c r="AX252" s="129" t="e">
        <f t="shared" ca="1" si="18"/>
        <v>#NAME?</v>
      </c>
      <c r="AY252" s="130">
        <f t="shared" si="19"/>
        <v>0</v>
      </c>
    </row>
    <row r="253" spans="1:51" ht="15.75" customHeight="1" x14ac:dyDescent="0.25">
      <c r="A253" s="47" t="s">
        <v>622</v>
      </c>
      <c r="B253" s="127">
        <f>IF('Indicator Date hidden'!C254="x","x",B$2-'Indicator Date hidden'!C254)</f>
        <v>0</v>
      </c>
      <c r="C253" s="127">
        <f>IF('Indicator Date hidden'!D254="x","x",C$2-'Indicator Date hidden'!D254)</f>
        <v>0</v>
      </c>
      <c r="D253" s="127">
        <f>IF('Indicator Date hidden'!E254="x","x",D$2-'Indicator Date hidden'!E254)</f>
        <v>0</v>
      </c>
      <c r="E253" s="127">
        <f>IF('Indicator Date hidden'!F254="x","x",E$2-'Indicator Date hidden'!F254)</f>
        <v>0</v>
      </c>
      <c r="F253" s="127">
        <f>IF('Indicator Date hidden'!G254="x","x",F$2-'Indicator Date hidden'!G254)</f>
        <v>0</v>
      </c>
      <c r="G253" s="127">
        <f>IF('Indicator Date hidden'!H254="x","x",G$2-'Indicator Date hidden'!H254)</f>
        <v>0</v>
      </c>
      <c r="H253" s="127">
        <f>IF('Indicator Date hidden'!I254="x","x",H$2-'Indicator Date hidden'!I254)</f>
        <v>2</v>
      </c>
      <c r="I253" s="127">
        <f>IF('Indicator Date hidden'!J254="x","x",I$2-'Indicator Date hidden'!J254)</f>
        <v>0</v>
      </c>
      <c r="J253" s="127">
        <f>IF('Indicator Date hidden'!K254="x","x",J$2-'Indicator Date hidden'!K254)</f>
        <v>0</v>
      </c>
      <c r="K253" s="127">
        <f>IF('Indicator Date hidden'!L254="x","x",K$2-'Indicator Date hidden'!L254)</f>
        <v>0</v>
      </c>
      <c r="L253" s="127">
        <f>IF('Indicator Date hidden'!M254="x","x",L$2-'Indicator Date hidden'!M254)</f>
        <v>0</v>
      </c>
      <c r="M253" s="127">
        <f>IF('Indicator Date hidden'!N254="x","x",M$2-'Indicator Date hidden'!N254)</f>
        <v>0</v>
      </c>
      <c r="N253" s="127">
        <f>IF('Indicator Date hidden'!O254="x","x",N$2-'Indicator Date hidden'!O254)</f>
        <v>0</v>
      </c>
      <c r="O253" s="127">
        <f>IF('Indicator Date hidden'!P254="x","x",O$2-'Indicator Date hidden'!P254)</f>
        <v>0</v>
      </c>
      <c r="P253" s="127">
        <f>IF('Indicator Date hidden'!Q254="x","x",P$2-'Indicator Date hidden'!Q254)</f>
        <v>0</v>
      </c>
      <c r="Q253" s="127">
        <f>IF('Indicator Date hidden'!R254="x","x",Q$2-'Indicator Date hidden'!R254)</f>
        <v>0</v>
      </c>
      <c r="R253" s="127">
        <f>IF('Indicator Date hidden'!S254="x","x",R$2-'Indicator Date hidden'!S254)</f>
        <v>0</v>
      </c>
      <c r="S253" s="127">
        <f>IF('Indicator Date hidden'!T254="x","x",S$2-'Indicator Date hidden'!T254)</f>
        <v>0</v>
      </c>
      <c r="T253" s="127">
        <f>IF('Indicator Date hidden'!U254="x","x",T$2-'Indicator Date hidden'!U254)</f>
        <v>0</v>
      </c>
      <c r="U253" s="127">
        <f>IF('Indicator Date hidden'!V254="x","x",U$2-'Indicator Date hidden'!V254)</f>
        <v>0</v>
      </c>
      <c r="V253" s="127">
        <f>IF('Indicator Date hidden'!W254="x","x",V$2-'Indicator Date hidden'!W254)</f>
        <v>0</v>
      </c>
      <c r="W253" s="127">
        <f>IF('Indicator Date hidden'!X254="x","x",W$2-'Indicator Date hidden'!X254)</f>
        <v>0</v>
      </c>
      <c r="X253" s="127">
        <f>IF('Indicator Date hidden'!Y254="x","x",X$2-'Indicator Date hidden'!Y254)</f>
        <v>0</v>
      </c>
      <c r="Y253" s="127">
        <f>IF('Indicator Date hidden'!Z254="x","x",Y$2-'Indicator Date hidden'!Z254)</f>
        <v>0</v>
      </c>
      <c r="Z253" s="127">
        <f>IF('Indicator Date hidden'!AA254="x","x",Z$2-'Indicator Date hidden'!AA254)</f>
        <v>0</v>
      </c>
      <c r="AA253" s="127">
        <f>IF('Indicator Date hidden'!AB254="x","x",AA$2-'Indicator Date hidden'!AB254)</f>
        <v>0</v>
      </c>
      <c r="AB253" s="127">
        <f>IF('Indicator Date hidden'!AC254="x","x",AB$2-'Indicator Date hidden'!AC254)</f>
        <v>0</v>
      </c>
      <c r="AC253" s="127">
        <f>IF('Indicator Date hidden'!AD254="x","x",AC$2-'Indicator Date hidden'!AD254)</f>
        <v>0</v>
      </c>
      <c r="AD253" s="127">
        <f>IF('Indicator Date hidden'!AE254="x","x",AD$2-'Indicator Date hidden'!AE254)</f>
        <v>0</v>
      </c>
      <c r="AE253" s="127">
        <f>IF('Indicator Date hidden'!AF254="x","x",AE$2-'Indicator Date hidden'!AF254)</f>
        <v>0</v>
      </c>
      <c r="AF253" s="127">
        <f>IF('Indicator Date hidden'!AG254="x","x",AF$2-'Indicator Date hidden'!AG254)</f>
        <v>0</v>
      </c>
      <c r="AG253" s="127">
        <f>IF('Indicator Date hidden'!AH254="x","x",AG$2-'Indicator Date hidden'!AH254)</f>
        <v>0</v>
      </c>
      <c r="AH253" s="127">
        <f>IF('Indicator Date hidden'!AI254="x","x",AH$2-'Indicator Date hidden'!AI254)</f>
        <v>0</v>
      </c>
      <c r="AI253" s="127">
        <f>IF('Indicator Date hidden'!AJ254="x","x",AI$2-'Indicator Date hidden'!AJ254)</f>
        <v>0</v>
      </c>
      <c r="AJ253" s="127">
        <f>IF('Indicator Date hidden'!AK254="x","x",AJ$2-'Indicator Date hidden'!AK254)</f>
        <v>0</v>
      </c>
      <c r="AK253" s="127">
        <f>IF('Indicator Date hidden'!AL254="x","x",AK$2-'Indicator Date hidden'!AL254)</f>
        <v>0</v>
      </c>
      <c r="AL253" s="127">
        <f>IF('Indicator Date hidden'!AM254="x","x",AL$2-'Indicator Date hidden'!AM254)</f>
        <v>0</v>
      </c>
      <c r="AM253" s="127">
        <f>IF('Indicator Date hidden'!AN254="x","x",AM$2-'Indicator Date hidden'!AN254)</f>
        <v>0</v>
      </c>
      <c r="AN253" s="127">
        <f>IF('Indicator Date hidden'!AO254="x","x",AN$2-'Indicator Date hidden'!AO254)</f>
        <v>0</v>
      </c>
      <c r="AO253" s="127">
        <f>IF('Indicator Date hidden'!AP254="x","x",AO$2-'Indicator Date hidden'!AP254)</f>
        <v>0</v>
      </c>
      <c r="AP253" s="127">
        <f>IF('Indicator Date hidden'!AQ254="x","x",AP$2-'Indicator Date hidden'!AQ254)</f>
        <v>0</v>
      </c>
      <c r="AQ253" s="127">
        <f>IF('Indicator Date hidden'!AR254="x","x",AQ$2-'Indicator Date hidden'!AR254)</f>
        <v>0</v>
      </c>
      <c r="AR253" s="127">
        <f>IF('Indicator Date hidden'!AS254="x","x",AR$2-'Indicator Date hidden'!AS254)</f>
        <v>0</v>
      </c>
      <c r="AS253" s="127">
        <f>IF('Indicator Date hidden'!AT254="x","x",AS$2-'Indicator Date hidden'!AT254)</f>
        <v>0</v>
      </c>
      <c r="AT253" s="127">
        <f>IF('Indicator Date hidden'!AU254="x","x",AT$2-'Indicator Date hidden'!AU254)</f>
        <v>0</v>
      </c>
      <c r="AU253">
        <f t="shared" si="15"/>
        <v>2</v>
      </c>
      <c r="AV253" s="129">
        <f t="shared" si="16"/>
        <v>5.2631578947368418E-2</v>
      </c>
      <c r="AW253">
        <f t="shared" si="17"/>
        <v>1</v>
      </c>
      <c r="AX253" s="129" t="e">
        <f t="shared" ca="1" si="18"/>
        <v>#NAME?</v>
      </c>
      <c r="AY253" s="130">
        <f t="shared" si="19"/>
        <v>0</v>
      </c>
    </row>
    <row r="254" spans="1:51" ht="15.75" customHeight="1" x14ac:dyDescent="0.25">
      <c r="A254" s="47" t="s">
        <v>624</v>
      </c>
      <c r="B254" s="127">
        <f>IF('Indicator Date hidden'!C255="x","x",B$2-'Indicator Date hidden'!C255)</f>
        <v>0</v>
      </c>
      <c r="C254" s="127">
        <f>IF('Indicator Date hidden'!D255="x","x",C$2-'Indicator Date hidden'!D255)</f>
        <v>0</v>
      </c>
      <c r="D254" s="127">
        <f>IF('Indicator Date hidden'!E255="x","x",D$2-'Indicator Date hidden'!E255)</f>
        <v>0</v>
      </c>
      <c r="E254" s="127">
        <f>IF('Indicator Date hidden'!F255="x","x",E$2-'Indicator Date hidden'!F255)</f>
        <v>0</v>
      </c>
      <c r="F254" s="127">
        <f>IF('Indicator Date hidden'!G255="x","x",F$2-'Indicator Date hidden'!G255)</f>
        <v>0</v>
      </c>
      <c r="G254" s="127">
        <f>IF('Indicator Date hidden'!H255="x","x",G$2-'Indicator Date hidden'!H255)</f>
        <v>0</v>
      </c>
      <c r="H254" s="127">
        <f>IF('Indicator Date hidden'!I255="x","x",H$2-'Indicator Date hidden'!I255)</f>
        <v>2</v>
      </c>
      <c r="I254" s="127">
        <f>IF('Indicator Date hidden'!J255="x","x",I$2-'Indicator Date hidden'!J255)</f>
        <v>0</v>
      </c>
      <c r="J254" s="127">
        <f>IF('Indicator Date hidden'!K255="x","x",J$2-'Indicator Date hidden'!K255)</f>
        <v>0</v>
      </c>
      <c r="K254" s="127">
        <f>IF('Indicator Date hidden'!L255="x","x",K$2-'Indicator Date hidden'!L255)</f>
        <v>0</v>
      </c>
      <c r="L254" s="127">
        <f>IF('Indicator Date hidden'!M255="x","x",L$2-'Indicator Date hidden'!M255)</f>
        <v>0</v>
      </c>
      <c r="M254" s="127">
        <f>IF('Indicator Date hidden'!N255="x","x",M$2-'Indicator Date hidden'!N255)</f>
        <v>0</v>
      </c>
      <c r="N254" s="127">
        <f>IF('Indicator Date hidden'!O255="x","x",N$2-'Indicator Date hidden'!O255)</f>
        <v>0</v>
      </c>
      <c r="O254" s="127">
        <f>IF('Indicator Date hidden'!P255="x","x",O$2-'Indicator Date hidden'!P255)</f>
        <v>0</v>
      </c>
      <c r="P254" s="127">
        <f>IF('Indicator Date hidden'!Q255="x","x",P$2-'Indicator Date hidden'!Q255)</f>
        <v>0</v>
      </c>
      <c r="Q254" s="127">
        <f>IF('Indicator Date hidden'!R255="x","x",Q$2-'Indicator Date hidden'!R255)</f>
        <v>0</v>
      </c>
      <c r="R254" s="127">
        <f>IF('Indicator Date hidden'!S255="x","x",R$2-'Indicator Date hidden'!S255)</f>
        <v>0</v>
      </c>
      <c r="S254" s="127">
        <f>IF('Indicator Date hidden'!T255="x","x",S$2-'Indicator Date hidden'!T255)</f>
        <v>0</v>
      </c>
      <c r="T254" s="127">
        <f>IF('Indicator Date hidden'!U255="x","x",T$2-'Indicator Date hidden'!U255)</f>
        <v>0</v>
      </c>
      <c r="U254" s="127">
        <f>IF('Indicator Date hidden'!V255="x","x",U$2-'Indicator Date hidden'!V255)</f>
        <v>0</v>
      </c>
      <c r="V254" s="127">
        <f>IF('Indicator Date hidden'!W255="x","x",V$2-'Indicator Date hidden'!W255)</f>
        <v>0</v>
      </c>
      <c r="W254" s="127">
        <f>IF('Indicator Date hidden'!X255="x","x",W$2-'Indicator Date hidden'!X255)</f>
        <v>0</v>
      </c>
      <c r="X254" s="127">
        <f>IF('Indicator Date hidden'!Y255="x","x",X$2-'Indicator Date hidden'!Y255)</f>
        <v>0</v>
      </c>
      <c r="Y254" s="127">
        <f>IF('Indicator Date hidden'!Z255="x","x",Y$2-'Indicator Date hidden'!Z255)</f>
        <v>0</v>
      </c>
      <c r="Z254" s="127">
        <f>IF('Indicator Date hidden'!AA255="x","x",Z$2-'Indicator Date hidden'!AA255)</f>
        <v>0</v>
      </c>
      <c r="AA254" s="127">
        <f>IF('Indicator Date hidden'!AB255="x","x",AA$2-'Indicator Date hidden'!AB255)</f>
        <v>0</v>
      </c>
      <c r="AB254" s="127">
        <f>IF('Indicator Date hidden'!AC255="x","x",AB$2-'Indicator Date hidden'!AC255)</f>
        <v>0</v>
      </c>
      <c r="AC254" s="127">
        <f>IF('Indicator Date hidden'!AD255="x","x",AC$2-'Indicator Date hidden'!AD255)</f>
        <v>0</v>
      </c>
      <c r="AD254" s="127">
        <f>IF('Indicator Date hidden'!AE255="x","x",AD$2-'Indicator Date hidden'!AE255)</f>
        <v>0</v>
      </c>
      <c r="AE254" s="127">
        <f>IF('Indicator Date hidden'!AF255="x","x",AE$2-'Indicator Date hidden'!AF255)</f>
        <v>0</v>
      </c>
      <c r="AF254" s="127">
        <f>IF('Indicator Date hidden'!AG255="x","x",AF$2-'Indicator Date hidden'!AG255)</f>
        <v>0</v>
      </c>
      <c r="AG254" s="127">
        <f>IF('Indicator Date hidden'!AH255="x","x",AG$2-'Indicator Date hidden'!AH255)</f>
        <v>0</v>
      </c>
      <c r="AH254" s="127">
        <f>IF('Indicator Date hidden'!AI255="x","x",AH$2-'Indicator Date hidden'!AI255)</f>
        <v>0</v>
      </c>
      <c r="AI254" s="127">
        <f>IF('Indicator Date hidden'!AJ255="x","x",AI$2-'Indicator Date hidden'!AJ255)</f>
        <v>0</v>
      </c>
      <c r="AJ254" s="127">
        <f>IF('Indicator Date hidden'!AK255="x","x",AJ$2-'Indicator Date hidden'!AK255)</f>
        <v>0</v>
      </c>
      <c r="AK254" s="127">
        <f>IF('Indicator Date hidden'!AL255="x","x",AK$2-'Indicator Date hidden'!AL255)</f>
        <v>0</v>
      </c>
      <c r="AL254" s="127">
        <f>IF('Indicator Date hidden'!AM255="x","x",AL$2-'Indicator Date hidden'!AM255)</f>
        <v>0</v>
      </c>
      <c r="AM254" s="127">
        <f>IF('Indicator Date hidden'!AN255="x","x",AM$2-'Indicator Date hidden'!AN255)</f>
        <v>0</v>
      </c>
      <c r="AN254" s="127">
        <f>IF('Indicator Date hidden'!AO255="x","x",AN$2-'Indicator Date hidden'!AO255)</f>
        <v>0</v>
      </c>
      <c r="AO254" s="127">
        <f>IF('Indicator Date hidden'!AP255="x","x",AO$2-'Indicator Date hidden'!AP255)</f>
        <v>0</v>
      </c>
      <c r="AP254" s="127">
        <f>IF('Indicator Date hidden'!AQ255="x","x",AP$2-'Indicator Date hidden'!AQ255)</f>
        <v>0</v>
      </c>
      <c r="AQ254" s="127">
        <f>IF('Indicator Date hidden'!AR255="x","x",AQ$2-'Indicator Date hidden'!AR255)</f>
        <v>0</v>
      </c>
      <c r="AR254" s="127">
        <f>IF('Indicator Date hidden'!AS255="x","x",AR$2-'Indicator Date hidden'!AS255)</f>
        <v>0</v>
      </c>
      <c r="AS254" s="127">
        <f>IF('Indicator Date hidden'!AT255="x","x",AS$2-'Indicator Date hidden'!AT255)</f>
        <v>0</v>
      </c>
      <c r="AT254" s="127">
        <f>IF('Indicator Date hidden'!AU255="x","x",AT$2-'Indicator Date hidden'!AU255)</f>
        <v>0</v>
      </c>
      <c r="AU254">
        <f t="shared" si="15"/>
        <v>2</v>
      </c>
      <c r="AV254" s="129">
        <f t="shared" si="16"/>
        <v>5.2631578947368418E-2</v>
      </c>
      <c r="AW254">
        <f t="shared" si="17"/>
        <v>1</v>
      </c>
      <c r="AX254" s="129" t="e">
        <f t="shared" ca="1" si="18"/>
        <v>#NAME?</v>
      </c>
      <c r="AY254" s="130">
        <f t="shared" si="19"/>
        <v>0</v>
      </c>
    </row>
    <row r="255" spans="1:51" ht="15.75" customHeight="1" x14ac:dyDescent="0.25">
      <c r="A255" s="47" t="s">
        <v>626</v>
      </c>
      <c r="B255" s="127">
        <f>IF('Indicator Date hidden'!C256="x","x",B$2-'Indicator Date hidden'!C256)</f>
        <v>0</v>
      </c>
      <c r="C255" s="127">
        <f>IF('Indicator Date hidden'!D256="x","x",C$2-'Indicator Date hidden'!D256)</f>
        <v>0</v>
      </c>
      <c r="D255" s="127">
        <f>IF('Indicator Date hidden'!E256="x","x",D$2-'Indicator Date hidden'!E256)</f>
        <v>0</v>
      </c>
      <c r="E255" s="127">
        <f>IF('Indicator Date hidden'!F256="x","x",E$2-'Indicator Date hidden'!F256)</f>
        <v>0</v>
      </c>
      <c r="F255" s="127">
        <f>IF('Indicator Date hidden'!G256="x","x",F$2-'Indicator Date hidden'!G256)</f>
        <v>0</v>
      </c>
      <c r="G255" s="127">
        <f>IF('Indicator Date hidden'!H256="x","x",G$2-'Indicator Date hidden'!H256)</f>
        <v>0</v>
      </c>
      <c r="H255" s="127">
        <f>IF('Indicator Date hidden'!I256="x","x",H$2-'Indicator Date hidden'!I256)</f>
        <v>2</v>
      </c>
      <c r="I255" s="127">
        <f>IF('Indicator Date hidden'!J256="x","x",I$2-'Indicator Date hidden'!J256)</f>
        <v>0</v>
      </c>
      <c r="J255" s="127">
        <f>IF('Indicator Date hidden'!K256="x","x",J$2-'Indicator Date hidden'!K256)</f>
        <v>0</v>
      </c>
      <c r="K255" s="127">
        <f>IF('Indicator Date hidden'!L256="x","x",K$2-'Indicator Date hidden'!L256)</f>
        <v>0</v>
      </c>
      <c r="L255" s="127">
        <f>IF('Indicator Date hidden'!M256="x","x",L$2-'Indicator Date hidden'!M256)</f>
        <v>0</v>
      </c>
      <c r="M255" s="127">
        <f>IF('Indicator Date hidden'!N256="x","x",M$2-'Indicator Date hidden'!N256)</f>
        <v>0</v>
      </c>
      <c r="N255" s="127">
        <f>IF('Indicator Date hidden'!O256="x","x",N$2-'Indicator Date hidden'!O256)</f>
        <v>0</v>
      </c>
      <c r="O255" s="127">
        <f>IF('Indicator Date hidden'!P256="x","x",O$2-'Indicator Date hidden'!P256)</f>
        <v>0</v>
      </c>
      <c r="P255" s="127">
        <f>IF('Indicator Date hidden'!Q256="x","x",P$2-'Indicator Date hidden'!Q256)</f>
        <v>0</v>
      </c>
      <c r="Q255" s="127">
        <f>IF('Indicator Date hidden'!R256="x","x",Q$2-'Indicator Date hidden'!R256)</f>
        <v>0</v>
      </c>
      <c r="R255" s="127">
        <f>IF('Indicator Date hidden'!S256="x","x",R$2-'Indicator Date hidden'!S256)</f>
        <v>0</v>
      </c>
      <c r="S255" s="127">
        <f>IF('Indicator Date hidden'!T256="x","x",S$2-'Indicator Date hidden'!T256)</f>
        <v>0</v>
      </c>
      <c r="T255" s="127">
        <f>IF('Indicator Date hidden'!U256="x","x",T$2-'Indicator Date hidden'!U256)</f>
        <v>0</v>
      </c>
      <c r="U255" s="127">
        <f>IF('Indicator Date hidden'!V256="x","x",U$2-'Indicator Date hidden'!V256)</f>
        <v>0</v>
      </c>
      <c r="V255" s="127">
        <f>IF('Indicator Date hidden'!W256="x","x",V$2-'Indicator Date hidden'!W256)</f>
        <v>0</v>
      </c>
      <c r="W255" s="127">
        <f>IF('Indicator Date hidden'!X256="x","x",W$2-'Indicator Date hidden'!X256)</f>
        <v>0</v>
      </c>
      <c r="X255" s="127">
        <f>IF('Indicator Date hidden'!Y256="x","x",X$2-'Indicator Date hidden'!Y256)</f>
        <v>0</v>
      </c>
      <c r="Y255" s="127">
        <f>IF('Indicator Date hidden'!Z256="x","x",Y$2-'Indicator Date hidden'!Z256)</f>
        <v>0</v>
      </c>
      <c r="Z255" s="127">
        <f>IF('Indicator Date hidden'!AA256="x","x",Z$2-'Indicator Date hidden'!AA256)</f>
        <v>0</v>
      </c>
      <c r="AA255" s="127">
        <f>IF('Indicator Date hidden'!AB256="x","x",AA$2-'Indicator Date hidden'!AB256)</f>
        <v>0</v>
      </c>
      <c r="AB255" s="127">
        <f>IF('Indicator Date hidden'!AC256="x","x",AB$2-'Indicator Date hidden'!AC256)</f>
        <v>0</v>
      </c>
      <c r="AC255" s="127">
        <f>IF('Indicator Date hidden'!AD256="x","x",AC$2-'Indicator Date hidden'!AD256)</f>
        <v>0</v>
      </c>
      <c r="AD255" s="127">
        <f>IF('Indicator Date hidden'!AE256="x","x",AD$2-'Indicator Date hidden'!AE256)</f>
        <v>0</v>
      </c>
      <c r="AE255" s="127">
        <f>IF('Indicator Date hidden'!AF256="x","x",AE$2-'Indicator Date hidden'!AF256)</f>
        <v>0</v>
      </c>
      <c r="AF255" s="127">
        <f>IF('Indicator Date hidden'!AG256="x","x",AF$2-'Indicator Date hidden'!AG256)</f>
        <v>0</v>
      </c>
      <c r="AG255" s="127">
        <f>IF('Indicator Date hidden'!AH256="x","x",AG$2-'Indicator Date hidden'!AH256)</f>
        <v>0</v>
      </c>
      <c r="AH255" s="127">
        <f>IF('Indicator Date hidden'!AI256="x","x",AH$2-'Indicator Date hidden'!AI256)</f>
        <v>0</v>
      </c>
      <c r="AI255" s="127">
        <f>IF('Indicator Date hidden'!AJ256="x","x",AI$2-'Indicator Date hidden'!AJ256)</f>
        <v>0</v>
      </c>
      <c r="AJ255" s="127">
        <f>IF('Indicator Date hidden'!AK256="x","x",AJ$2-'Indicator Date hidden'!AK256)</f>
        <v>0</v>
      </c>
      <c r="AK255" s="127">
        <f>IF('Indicator Date hidden'!AL256="x","x",AK$2-'Indicator Date hidden'!AL256)</f>
        <v>0</v>
      </c>
      <c r="AL255" s="127">
        <f>IF('Indicator Date hidden'!AM256="x","x",AL$2-'Indicator Date hidden'!AM256)</f>
        <v>0</v>
      </c>
      <c r="AM255" s="127">
        <f>IF('Indicator Date hidden'!AN256="x","x",AM$2-'Indicator Date hidden'!AN256)</f>
        <v>0</v>
      </c>
      <c r="AN255" s="127">
        <f>IF('Indicator Date hidden'!AO256="x","x",AN$2-'Indicator Date hidden'!AO256)</f>
        <v>0</v>
      </c>
      <c r="AO255" s="127">
        <f>IF('Indicator Date hidden'!AP256="x","x",AO$2-'Indicator Date hidden'!AP256)</f>
        <v>0</v>
      </c>
      <c r="AP255" s="127">
        <f>IF('Indicator Date hidden'!AQ256="x","x",AP$2-'Indicator Date hidden'!AQ256)</f>
        <v>0</v>
      </c>
      <c r="AQ255" s="127">
        <f>IF('Indicator Date hidden'!AR256="x","x",AQ$2-'Indicator Date hidden'!AR256)</f>
        <v>0</v>
      </c>
      <c r="AR255" s="127">
        <f>IF('Indicator Date hidden'!AS256="x","x",AR$2-'Indicator Date hidden'!AS256)</f>
        <v>0</v>
      </c>
      <c r="AS255" s="127">
        <f>IF('Indicator Date hidden'!AT256="x","x",AS$2-'Indicator Date hidden'!AT256)</f>
        <v>0</v>
      </c>
      <c r="AT255" s="127">
        <f>IF('Indicator Date hidden'!AU256="x","x",AT$2-'Indicator Date hidden'!AU256)</f>
        <v>0</v>
      </c>
      <c r="AU255">
        <f t="shared" si="15"/>
        <v>2</v>
      </c>
      <c r="AV255" s="129">
        <f t="shared" si="16"/>
        <v>5.2631578947368418E-2</v>
      </c>
      <c r="AW255">
        <f t="shared" si="17"/>
        <v>1</v>
      </c>
      <c r="AX255" s="129" t="e">
        <f t="shared" ca="1" si="18"/>
        <v>#NAME?</v>
      </c>
      <c r="AY255" s="130">
        <f t="shared" si="19"/>
        <v>0</v>
      </c>
    </row>
    <row r="256" spans="1:51" ht="15.75" customHeight="1" x14ac:dyDescent="0.25">
      <c r="A256" s="47" t="s">
        <v>628</v>
      </c>
      <c r="B256" s="127">
        <f>IF('Indicator Date hidden'!C257="x","x",B$2-'Indicator Date hidden'!C257)</f>
        <v>0</v>
      </c>
      <c r="C256" s="127">
        <f>IF('Indicator Date hidden'!D257="x","x",C$2-'Indicator Date hidden'!D257)</f>
        <v>0</v>
      </c>
      <c r="D256" s="127">
        <f>IF('Indicator Date hidden'!E257="x","x",D$2-'Indicator Date hidden'!E257)</f>
        <v>0</v>
      </c>
      <c r="E256" s="127">
        <f>IF('Indicator Date hidden'!F257="x","x",E$2-'Indicator Date hidden'!F257)</f>
        <v>0</v>
      </c>
      <c r="F256" s="127">
        <f>IF('Indicator Date hidden'!G257="x","x",F$2-'Indicator Date hidden'!G257)</f>
        <v>0</v>
      </c>
      <c r="G256" s="127">
        <f>IF('Indicator Date hidden'!H257="x","x",G$2-'Indicator Date hidden'!H257)</f>
        <v>0</v>
      </c>
      <c r="H256" s="127">
        <f>IF('Indicator Date hidden'!I257="x","x",H$2-'Indicator Date hidden'!I257)</f>
        <v>2</v>
      </c>
      <c r="I256" s="127">
        <f>IF('Indicator Date hidden'!J257="x","x",I$2-'Indicator Date hidden'!J257)</f>
        <v>0</v>
      </c>
      <c r="J256" s="127">
        <f>IF('Indicator Date hidden'!K257="x","x",J$2-'Indicator Date hidden'!K257)</f>
        <v>0</v>
      </c>
      <c r="K256" s="127">
        <f>IF('Indicator Date hidden'!L257="x","x",K$2-'Indicator Date hidden'!L257)</f>
        <v>0</v>
      </c>
      <c r="L256" s="127">
        <f>IF('Indicator Date hidden'!M257="x","x",L$2-'Indicator Date hidden'!M257)</f>
        <v>0</v>
      </c>
      <c r="M256" s="127">
        <f>IF('Indicator Date hidden'!N257="x","x",M$2-'Indicator Date hidden'!N257)</f>
        <v>0</v>
      </c>
      <c r="N256" s="127">
        <f>IF('Indicator Date hidden'!O257="x","x",N$2-'Indicator Date hidden'!O257)</f>
        <v>0</v>
      </c>
      <c r="O256" s="127">
        <f>IF('Indicator Date hidden'!P257="x","x",O$2-'Indicator Date hidden'!P257)</f>
        <v>0</v>
      </c>
      <c r="P256" s="127">
        <f>IF('Indicator Date hidden'!Q257="x","x",P$2-'Indicator Date hidden'!Q257)</f>
        <v>0</v>
      </c>
      <c r="Q256" s="127">
        <f>IF('Indicator Date hidden'!R257="x","x",Q$2-'Indicator Date hidden'!R257)</f>
        <v>0</v>
      </c>
      <c r="R256" s="127">
        <f>IF('Indicator Date hidden'!S257="x","x",R$2-'Indicator Date hidden'!S257)</f>
        <v>0</v>
      </c>
      <c r="S256" s="127">
        <f>IF('Indicator Date hidden'!T257="x","x",S$2-'Indicator Date hidden'!T257)</f>
        <v>0</v>
      </c>
      <c r="T256" s="127">
        <f>IF('Indicator Date hidden'!U257="x","x",T$2-'Indicator Date hidden'!U257)</f>
        <v>0</v>
      </c>
      <c r="U256" s="127">
        <f>IF('Indicator Date hidden'!V257="x","x",U$2-'Indicator Date hidden'!V257)</f>
        <v>0</v>
      </c>
      <c r="V256" s="127">
        <f>IF('Indicator Date hidden'!W257="x","x",V$2-'Indicator Date hidden'!W257)</f>
        <v>0</v>
      </c>
      <c r="W256" s="127">
        <f>IF('Indicator Date hidden'!X257="x","x",W$2-'Indicator Date hidden'!X257)</f>
        <v>0</v>
      </c>
      <c r="X256" s="127">
        <f>IF('Indicator Date hidden'!Y257="x","x",X$2-'Indicator Date hidden'!Y257)</f>
        <v>0</v>
      </c>
      <c r="Y256" s="127">
        <f>IF('Indicator Date hidden'!Z257="x","x",Y$2-'Indicator Date hidden'!Z257)</f>
        <v>0</v>
      </c>
      <c r="Z256" s="127">
        <f>IF('Indicator Date hidden'!AA257="x","x",Z$2-'Indicator Date hidden'!AA257)</f>
        <v>0</v>
      </c>
      <c r="AA256" s="127">
        <f>IF('Indicator Date hidden'!AB257="x","x",AA$2-'Indicator Date hidden'!AB257)</f>
        <v>0</v>
      </c>
      <c r="AB256" s="127">
        <f>IF('Indicator Date hidden'!AC257="x","x",AB$2-'Indicator Date hidden'!AC257)</f>
        <v>0</v>
      </c>
      <c r="AC256" s="127">
        <f>IF('Indicator Date hidden'!AD257="x","x",AC$2-'Indicator Date hidden'!AD257)</f>
        <v>0</v>
      </c>
      <c r="AD256" s="127">
        <f>IF('Indicator Date hidden'!AE257="x","x",AD$2-'Indicator Date hidden'!AE257)</f>
        <v>0</v>
      </c>
      <c r="AE256" s="127">
        <f>IF('Indicator Date hidden'!AF257="x","x",AE$2-'Indicator Date hidden'!AF257)</f>
        <v>0</v>
      </c>
      <c r="AF256" s="127">
        <f>IF('Indicator Date hidden'!AG257="x","x",AF$2-'Indicator Date hidden'!AG257)</f>
        <v>0</v>
      </c>
      <c r="AG256" s="127">
        <f>IF('Indicator Date hidden'!AH257="x","x",AG$2-'Indicator Date hidden'!AH257)</f>
        <v>0</v>
      </c>
      <c r="AH256" s="127">
        <f>IF('Indicator Date hidden'!AI257="x","x",AH$2-'Indicator Date hidden'!AI257)</f>
        <v>0</v>
      </c>
      <c r="AI256" s="127">
        <f>IF('Indicator Date hidden'!AJ257="x","x",AI$2-'Indicator Date hidden'!AJ257)</f>
        <v>0</v>
      </c>
      <c r="AJ256" s="127">
        <f>IF('Indicator Date hidden'!AK257="x","x",AJ$2-'Indicator Date hidden'!AK257)</f>
        <v>0</v>
      </c>
      <c r="AK256" s="127">
        <f>IF('Indicator Date hidden'!AL257="x","x",AK$2-'Indicator Date hidden'!AL257)</f>
        <v>0</v>
      </c>
      <c r="AL256" s="127">
        <f>IF('Indicator Date hidden'!AM257="x","x",AL$2-'Indicator Date hidden'!AM257)</f>
        <v>0</v>
      </c>
      <c r="AM256" s="127">
        <f>IF('Indicator Date hidden'!AN257="x","x",AM$2-'Indicator Date hidden'!AN257)</f>
        <v>0</v>
      </c>
      <c r="AN256" s="127">
        <f>IF('Indicator Date hidden'!AO257="x","x",AN$2-'Indicator Date hidden'!AO257)</f>
        <v>0</v>
      </c>
      <c r="AO256" s="127">
        <f>IF('Indicator Date hidden'!AP257="x","x",AO$2-'Indicator Date hidden'!AP257)</f>
        <v>0</v>
      </c>
      <c r="AP256" s="127">
        <f>IF('Indicator Date hidden'!AQ257="x","x",AP$2-'Indicator Date hidden'!AQ257)</f>
        <v>0</v>
      </c>
      <c r="AQ256" s="127">
        <f>IF('Indicator Date hidden'!AR257="x","x",AQ$2-'Indicator Date hidden'!AR257)</f>
        <v>0</v>
      </c>
      <c r="AR256" s="127">
        <f>IF('Indicator Date hidden'!AS257="x","x",AR$2-'Indicator Date hidden'!AS257)</f>
        <v>0</v>
      </c>
      <c r="AS256" s="127">
        <f>IF('Indicator Date hidden'!AT257="x","x",AS$2-'Indicator Date hidden'!AT257)</f>
        <v>0</v>
      </c>
      <c r="AT256" s="127">
        <f>IF('Indicator Date hidden'!AU257="x","x",AT$2-'Indicator Date hidden'!AU257)</f>
        <v>0</v>
      </c>
      <c r="AU256">
        <f t="shared" si="15"/>
        <v>2</v>
      </c>
      <c r="AV256" s="129">
        <f t="shared" si="16"/>
        <v>5.2631578947368418E-2</v>
      </c>
      <c r="AW256">
        <f t="shared" si="17"/>
        <v>1</v>
      </c>
      <c r="AX256" s="129" t="e">
        <f t="shared" ca="1" si="18"/>
        <v>#NAME?</v>
      </c>
      <c r="AY256" s="130">
        <f t="shared" si="19"/>
        <v>0</v>
      </c>
    </row>
    <row r="257" spans="1:51" ht="15.75" customHeight="1" x14ac:dyDescent="0.25">
      <c r="A257" s="47" t="s">
        <v>630</v>
      </c>
      <c r="B257" s="127">
        <f>IF('Indicator Date hidden'!C258="x","x",B$2-'Indicator Date hidden'!C258)</f>
        <v>0</v>
      </c>
      <c r="C257" s="127">
        <f>IF('Indicator Date hidden'!D258="x","x",C$2-'Indicator Date hidden'!D258)</f>
        <v>0</v>
      </c>
      <c r="D257" s="127">
        <f>IF('Indicator Date hidden'!E258="x","x",D$2-'Indicator Date hidden'!E258)</f>
        <v>0</v>
      </c>
      <c r="E257" s="127">
        <f>IF('Indicator Date hidden'!F258="x","x",E$2-'Indicator Date hidden'!F258)</f>
        <v>0</v>
      </c>
      <c r="F257" s="127">
        <f>IF('Indicator Date hidden'!G258="x","x",F$2-'Indicator Date hidden'!G258)</f>
        <v>0</v>
      </c>
      <c r="G257" s="127">
        <f>IF('Indicator Date hidden'!H258="x","x",G$2-'Indicator Date hidden'!H258)</f>
        <v>0</v>
      </c>
      <c r="H257" s="127">
        <f>IF('Indicator Date hidden'!I258="x","x",H$2-'Indicator Date hidden'!I258)</f>
        <v>2</v>
      </c>
      <c r="I257" s="127">
        <f>IF('Indicator Date hidden'!J258="x","x",I$2-'Indicator Date hidden'!J258)</f>
        <v>0</v>
      </c>
      <c r="J257" s="127">
        <f>IF('Indicator Date hidden'!K258="x","x",J$2-'Indicator Date hidden'!K258)</f>
        <v>0</v>
      </c>
      <c r="K257" s="127">
        <f>IF('Indicator Date hidden'!L258="x","x",K$2-'Indicator Date hidden'!L258)</f>
        <v>0</v>
      </c>
      <c r="L257" s="127">
        <f>IF('Indicator Date hidden'!M258="x","x",L$2-'Indicator Date hidden'!M258)</f>
        <v>0</v>
      </c>
      <c r="M257" s="127">
        <f>IF('Indicator Date hidden'!N258="x","x",M$2-'Indicator Date hidden'!N258)</f>
        <v>0</v>
      </c>
      <c r="N257" s="127">
        <f>IF('Indicator Date hidden'!O258="x","x",N$2-'Indicator Date hidden'!O258)</f>
        <v>0</v>
      </c>
      <c r="O257" s="127">
        <f>IF('Indicator Date hidden'!P258="x","x",O$2-'Indicator Date hidden'!P258)</f>
        <v>0</v>
      </c>
      <c r="P257" s="127">
        <f>IF('Indicator Date hidden'!Q258="x","x",P$2-'Indicator Date hidden'!Q258)</f>
        <v>0</v>
      </c>
      <c r="Q257" s="127">
        <f>IF('Indicator Date hidden'!R258="x","x",Q$2-'Indicator Date hidden'!R258)</f>
        <v>0</v>
      </c>
      <c r="R257" s="127">
        <f>IF('Indicator Date hidden'!S258="x","x",R$2-'Indicator Date hidden'!S258)</f>
        <v>0</v>
      </c>
      <c r="S257" s="127">
        <f>IF('Indicator Date hidden'!T258="x","x",S$2-'Indicator Date hidden'!T258)</f>
        <v>0</v>
      </c>
      <c r="T257" s="127">
        <f>IF('Indicator Date hidden'!U258="x","x",T$2-'Indicator Date hidden'!U258)</f>
        <v>0</v>
      </c>
      <c r="U257" s="127">
        <f>IF('Indicator Date hidden'!V258="x","x",U$2-'Indicator Date hidden'!V258)</f>
        <v>0</v>
      </c>
      <c r="V257" s="127">
        <f>IF('Indicator Date hidden'!W258="x","x",V$2-'Indicator Date hidden'!W258)</f>
        <v>0</v>
      </c>
      <c r="W257" s="127">
        <f>IF('Indicator Date hidden'!X258="x","x",W$2-'Indicator Date hidden'!X258)</f>
        <v>0</v>
      </c>
      <c r="X257" s="127">
        <f>IF('Indicator Date hidden'!Y258="x","x",X$2-'Indicator Date hidden'!Y258)</f>
        <v>0</v>
      </c>
      <c r="Y257" s="127">
        <f>IF('Indicator Date hidden'!Z258="x","x",Y$2-'Indicator Date hidden'!Z258)</f>
        <v>0</v>
      </c>
      <c r="Z257" s="127">
        <f>IF('Indicator Date hidden'!AA258="x","x",Z$2-'Indicator Date hidden'!AA258)</f>
        <v>0</v>
      </c>
      <c r="AA257" s="127">
        <f>IF('Indicator Date hidden'!AB258="x","x",AA$2-'Indicator Date hidden'!AB258)</f>
        <v>0</v>
      </c>
      <c r="AB257" s="127">
        <f>IF('Indicator Date hidden'!AC258="x","x",AB$2-'Indicator Date hidden'!AC258)</f>
        <v>0</v>
      </c>
      <c r="AC257" s="127">
        <f>IF('Indicator Date hidden'!AD258="x","x",AC$2-'Indicator Date hidden'!AD258)</f>
        <v>0</v>
      </c>
      <c r="AD257" s="127">
        <f>IF('Indicator Date hidden'!AE258="x","x",AD$2-'Indicator Date hidden'!AE258)</f>
        <v>0</v>
      </c>
      <c r="AE257" s="127">
        <f>IF('Indicator Date hidden'!AF258="x","x",AE$2-'Indicator Date hidden'!AF258)</f>
        <v>0</v>
      </c>
      <c r="AF257" s="127">
        <f>IF('Indicator Date hidden'!AG258="x","x",AF$2-'Indicator Date hidden'!AG258)</f>
        <v>0</v>
      </c>
      <c r="AG257" s="127">
        <f>IF('Indicator Date hidden'!AH258="x","x",AG$2-'Indicator Date hidden'!AH258)</f>
        <v>0</v>
      </c>
      <c r="AH257" s="127">
        <f>IF('Indicator Date hidden'!AI258="x","x",AH$2-'Indicator Date hidden'!AI258)</f>
        <v>0</v>
      </c>
      <c r="AI257" s="127">
        <f>IF('Indicator Date hidden'!AJ258="x","x",AI$2-'Indicator Date hidden'!AJ258)</f>
        <v>0</v>
      </c>
      <c r="AJ257" s="127">
        <f>IF('Indicator Date hidden'!AK258="x","x",AJ$2-'Indicator Date hidden'!AK258)</f>
        <v>0</v>
      </c>
      <c r="AK257" s="127">
        <f>IF('Indicator Date hidden'!AL258="x","x",AK$2-'Indicator Date hidden'!AL258)</f>
        <v>0</v>
      </c>
      <c r="AL257" s="127">
        <f>IF('Indicator Date hidden'!AM258="x","x",AL$2-'Indicator Date hidden'!AM258)</f>
        <v>0</v>
      </c>
      <c r="AM257" s="127">
        <f>IF('Indicator Date hidden'!AN258="x","x",AM$2-'Indicator Date hidden'!AN258)</f>
        <v>0</v>
      </c>
      <c r="AN257" s="127">
        <f>IF('Indicator Date hidden'!AO258="x","x",AN$2-'Indicator Date hidden'!AO258)</f>
        <v>0</v>
      </c>
      <c r="AO257" s="127">
        <f>IF('Indicator Date hidden'!AP258="x","x",AO$2-'Indicator Date hidden'!AP258)</f>
        <v>0</v>
      </c>
      <c r="AP257" s="127">
        <f>IF('Indicator Date hidden'!AQ258="x","x",AP$2-'Indicator Date hidden'!AQ258)</f>
        <v>0</v>
      </c>
      <c r="AQ257" s="127">
        <f>IF('Indicator Date hidden'!AR258="x","x",AQ$2-'Indicator Date hidden'!AR258)</f>
        <v>0</v>
      </c>
      <c r="AR257" s="127">
        <f>IF('Indicator Date hidden'!AS258="x","x",AR$2-'Indicator Date hidden'!AS258)</f>
        <v>0</v>
      </c>
      <c r="AS257" s="127">
        <f>IF('Indicator Date hidden'!AT258="x","x",AS$2-'Indicator Date hidden'!AT258)</f>
        <v>0</v>
      </c>
      <c r="AT257" s="127">
        <f>IF('Indicator Date hidden'!AU258="x","x",AT$2-'Indicator Date hidden'!AU258)</f>
        <v>0</v>
      </c>
      <c r="AU257">
        <f t="shared" si="15"/>
        <v>2</v>
      </c>
      <c r="AV257" s="129">
        <f t="shared" si="16"/>
        <v>5.2631578947368418E-2</v>
      </c>
      <c r="AW257">
        <f t="shared" si="17"/>
        <v>1</v>
      </c>
      <c r="AX257" s="129" t="e">
        <f t="shared" ca="1" si="18"/>
        <v>#NAME?</v>
      </c>
      <c r="AY257" s="130">
        <f t="shared" si="19"/>
        <v>0</v>
      </c>
    </row>
    <row r="258" spans="1:51" ht="15.75" customHeight="1" x14ac:dyDescent="0.25">
      <c r="A258" s="47" t="s">
        <v>632</v>
      </c>
      <c r="B258" s="127">
        <f>IF('Indicator Date hidden'!C259="x","x",B$2-'Indicator Date hidden'!C259)</f>
        <v>0</v>
      </c>
      <c r="C258" s="127">
        <f>IF('Indicator Date hidden'!D259="x","x",C$2-'Indicator Date hidden'!D259)</f>
        <v>0</v>
      </c>
      <c r="D258" s="127">
        <f>IF('Indicator Date hidden'!E259="x","x",D$2-'Indicator Date hidden'!E259)</f>
        <v>0</v>
      </c>
      <c r="E258" s="127">
        <f>IF('Indicator Date hidden'!F259="x","x",E$2-'Indicator Date hidden'!F259)</f>
        <v>0</v>
      </c>
      <c r="F258" s="127">
        <f>IF('Indicator Date hidden'!G259="x","x",F$2-'Indicator Date hidden'!G259)</f>
        <v>0</v>
      </c>
      <c r="G258" s="127">
        <f>IF('Indicator Date hidden'!H259="x","x",G$2-'Indicator Date hidden'!H259)</f>
        <v>0</v>
      </c>
      <c r="H258" s="127">
        <f>IF('Indicator Date hidden'!I259="x","x",H$2-'Indicator Date hidden'!I259)</f>
        <v>2</v>
      </c>
      <c r="I258" s="127">
        <f>IF('Indicator Date hidden'!J259="x","x",I$2-'Indicator Date hidden'!J259)</f>
        <v>0</v>
      </c>
      <c r="J258" s="127">
        <f>IF('Indicator Date hidden'!K259="x","x",J$2-'Indicator Date hidden'!K259)</f>
        <v>0</v>
      </c>
      <c r="K258" s="127">
        <f>IF('Indicator Date hidden'!L259="x","x",K$2-'Indicator Date hidden'!L259)</f>
        <v>0</v>
      </c>
      <c r="L258" s="127">
        <f>IF('Indicator Date hidden'!M259="x","x",L$2-'Indicator Date hidden'!M259)</f>
        <v>0</v>
      </c>
      <c r="M258" s="127">
        <f>IF('Indicator Date hidden'!N259="x","x",M$2-'Indicator Date hidden'!N259)</f>
        <v>0</v>
      </c>
      <c r="N258" s="127">
        <f>IF('Indicator Date hidden'!O259="x","x",N$2-'Indicator Date hidden'!O259)</f>
        <v>0</v>
      </c>
      <c r="O258" s="127">
        <f>IF('Indicator Date hidden'!P259="x","x",O$2-'Indicator Date hidden'!P259)</f>
        <v>0</v>
      </c>
      <c r="P258" s="127">
        <f>IF('Indicator Date hidden'!Q259="x","x",P$2-'Indicator Date hidden'!Q259)</f>
        <v>0</v>
      </c>
      <c r="Q258" s="127">
        <f>IF('Indicator Date hidden'!R259="x","x",Q$2-'Indicator Date hidden'!R259)</f>
        <v>0</v>
      </c>
      <c r="R258" s="127">
        <f>IF('Indicator Date hidden'!S259="x","x",R$2-'Indicator Date hidden'!S259)</f>
        <v>0</v>
      </c>
      <c r="S258" s="127">
        <f>IF('Indicator Date hidden'!T259="x","x",S$2-'Indicator Date hidden'!T259)</f>
        <v>0</v>
      </c>
      <c r="T258" s="127">
        <f>IF('Indicator Date hidden'!U259="x","x",T$2-'Indicator Date hidden'!U259)</f>
        <v>0</v>
      </c>
      <c r="U258" s="127">
        <f>IF('Indicator Date hidden'!V259="x","x",U$2-'Indicator Date hidden'!V259)</f>
        <v>0</v>
      </c>
      <c r="V258" s="127">
        <f>IF('Indicator Date hidden'!W259="x","x",V$2-'Indicator Date hidden'!W259)</f>
        <v>0</v>
      </c>
      <c r="W258" s="127">
        <f>IF('Indicator Date hidden'!X259="x","x",W$2-'Indicator Date hidden'!X259)</f>
        <v>0</v>
      </c>
      <c r="X258" s="127">
        <f>IF('Indicator Date hidden'!Y259="x","x",X$2-'Indicator Date hidden'!Y259)</f>
        <v>0</v>
      </c>
      <c r="Y258" s="127">
        <f>IF('Indicator Date hidden'!Z259="x","x",Y$2-'Indicator Date hidden'!Z259)</f>
        <v>0</v>
      </c>
      <c r="Z258" s="127">
        <f>IF('Indicator Date hidden'!AA259="x","x",Z$2-'Indicator Date hidden'!AA259)</f>
        <v>0</v>
      </c>
      <c r="AA258" s="127">
        <f>IF('Indicator Date hidden'!AB259="x","x",AA$2-'Indicator Date hidden'!AB259)</f>
        <v>0</v>
      </c>
      <c r="AB258" s="127">
        <f>IF('Indicator Date hidden'!AC259="x","x",AB$2-'Indicator Date hidden'!AC259)</f>
        <v>0</v>
      </c>
      <c r="AC258" s="127">
        <f>IF('Indicator Date hidden'!AD259="x","x",AC$2-'Indicator Date hidden'!AD259)</f>
        <v>0</v>
      </c>
      <c r="AD258" s="127">
        <f>IF('Indicator Date hidden'!AE259="x","x",AD$2-'Indicator Date hidden'!AE259)</f>
        <v>0</v>
      </c>
      <c r="AE258" s="127">
        <f>IF('Indicator Date hidden'!AF259="x","x",AE$2-'Indicator Date hidden'!AF259)</f>
        <v>0</v>
      </c>
      <c r="AF258" s="127">
        <f>IF('Indicator Date hidden'!AG259="x","x",AF$2-'Indicator Date hidden'!AG259)</f>
        <v>0</v>
      </c>
      <c r="AG258" s="127">
        <f>IF('Indicator Date hidden'!AH259="x","x",AG$2-'Indicator Date hidden'!AH259)</f>
        <v>0</v>
      </c>
      <c r="AH258" s="127">
        <f>IF('Indicator Date hidden'!AI259="x","x",AH$2-'Indicator Date hidden'!AI259)</f>
        <v>0</v>
      </c>
      <c r="AI258" s="127">
        <f>IF('Indicator Date hidden'!AJ259="x","x",AI$2-'Indicator Date hidden'!AJ259)</f>
        <v>0</v>
      </c>
      <c r="AJ258" s="127">
        <f>IF('Indicator Date hidden'!AK259="x","x",AJ$2-'Indicator Date hidden'!AK259)</f>
        <v>0</v>
      </c>
      <c r="AK258" s="127">
        <f>IF('Indicator Date hidden'!AL259="x","x",AK$2-'Indicator Date hidden'!AL259)</f>
        <v>0</v>
      </c>
      <c r="AL258" s="127">
        <f>IF('Indicator Date hidden'!AM259="x","x",AL$2-'Indicator Date hidden'!AM259)</f>
        <v>0</v>
      </c>
      <c r="AM258" s="127">
        <f>IF('Indicator Date hidden'!AN259="x","x",AM$2-'Indicator Date hidden'!AN259)</f>
        <v>0</v>
      </c>
      <c r="AN258" s="127">
        <f>IF('Indicator Date hidden'!AO259="x","x",AN$2-'Indicator Date hidden'!AO259)</f>
        <v>0</v>
      </c>
      <c r="AO258" s="127">
        <f>IF('Indicator Date hidden'!AP259="x","x",AO$2-'Indicator Date hidden'!AP259)</f>
        <v>0</v>
      </c>
      <c r="AP258" s="127">
        <f>IF('Indicator Date hidden'!AQ259="x","x",AP$2-'Indicator Date hidden'!AQ259)</f>
        <v>0</v>
      </c>
      <c r="AQ258" s="127">
        <f>IF('Indicator Date hidden'!AR259="x","x",AQ$2-'Indicator Date hidden'!AR259)</f>
        <v>0</v>
      </c>
      <c r="AR258" s="127">
        <f>IF('Indicator Date hidden'!AS259="x","x",AR$2-'Indicator Date hidden'!AS259)</f>
        <v>0</v>
      </c>
      <c r="AS258" s="127">
        <f>IF('Indicator Date hidden'!AT259="x","x",AS$2-'Indicator Date hidden'!AT259)</f>
        <v>0</v>
      </c>
      <c r="AT258" s="127">
        <f>IF('Indicator Date hidden'!AU259="x","x",AT$2-'Indicator Date hidden'!AU259)</f>
        <v>0</v>
      </c>
      <c r="AU258">
        <f t="shared" si="15"/>
        <v>2</v>
      </c>
      <c r="AV258" s="129">
        <f t="shared" si="16"/>
        <v>5.2631578947368418E-2</v>
      </c>
      <c r="AW258">
        <f t="shared" si="17"/>
        <v>1</v>
      </c>
      <c r="AX258" s="129" t="e">
        <f t="shared" ca="1" si="18"/>
        <v>#NAME?</v>
      </c>
      <c r="AY258" s="130">
        <f t="shared" si="19"/>
        <v>0</v>
      </c>
    </row>
    <row r="259" spans="1:51" ht="15.75" customHeight="1" x14ac:dyDescent="0.25">
      <c r="A259" s="47" t="s">
        <v>634</v>
      </c>
      <c r="B259" s="127">
        <f>IF('Indicator Date hidden'!C260="x","x",B$2-'Indicator Date hidden'!C260)</f>
        <v>0</v>
      </c>
      <c r="C259" s="127">
        <f>IF('Indicator Date hidden'!D260="x","x",C$2-'Indicator Date hidden'!D260)</f>
        <v>0</v>
      </c>
      <c r="D259" s="127">
        <f>IF('Indicator Date hidden'!E260="x","x",D$2-'Indicator Date hidden'!E260)</f>
        <v>0</v>
      </c>
      <c r="E259" s="127">
        <f>IF('Indicator Date hidden'!F260="x","x",E$2-'Indicator Date hidden'!F260)</f>
        <v>0</v>
      </c>
      <c r="F259" s="127">
        <f>IF('Indicator Date hidden'!G260="x","x",F$2-'Indicator Date hidden'!G260)</f>
        <v>0</v>
      </c>
      <c r="G259" s="127">
        <f>IF('Indicator Date hidden'!H260="x","x",G$2-'Indicator Date hidden'!H260)</f>
        <v>0</v>
      </c>
      <c r="H259" s="127">
        <f>IF('Indicator Date hidden'!I260="x","x",H$2-'Indicator Date hidden'!I260)</f>
        <v>2</v>
      </c>
      <c r="I259" s="127">
        <f>IF('Indicator Date hidden'!J260="x","x",I$2-'Indicator Date hidden'!J260)</f>
        <v>0</v>
      </c>
      <c r="J259" s="127">
        <f>IF('Indicator Date hidden'!K260="x","x",J$2-'Indicator Date hidden'!K260)</f>
        <v>0</v>
      </c>
      <c r="K259" s="127">
        <f>IF('Indicator Date hidden'!L260="x","x",K$2-'Indicator Date hidden'!L260)</f>
        <v>0</v>
      </c>
      <c r="L259" s="127">
        <f>IF('Indicator Date hidden'!M260="x","x",L$2-'Indicator Date hidden'!M260)</f>
        <v>0</v>
      </c>
      <c r="M259" s="127">
        <f>IF('Indicator Date hidden'!N260="x","x",M$2-'Indicator Date hidden'!N260)</f>
        <v>0</v>
      </c>
      <c r="N259" s="127">
        <f>IF('Indicator Date hidden'!O260="x","x",N$2-'Indicator Date hidden'!O260)</f>
        <v>0</v>
      </c>
      <c r="O259" s="127">
        <f>IF('Indicator Date hidden'!P260="x","x",O$2-'Indicator Date hidden'!P260)</f>
        <v>0</v>
      </c>
      <c r="P259" s="127">
        <f>IF('Indicator Date hidden'!Q260="x","x",P$2-'Indicator Date hidden'!Q260)</f>
        <v>0</v>
      </c>
      <c r="Q259" s="127">
        <f>IF('Indicator Date hidden'!R260="x","x",Q$2-'Indicator Date hidden'!R260)</f>
        <v>0</v>
      </c>
      <c r="R259" s="127">
        <f>IF('Indicator Date hidden'!S260="x","x",R$2-'Indicator Date hidden'!S260)</f>
        <v>0</v>
      </c>
      <c r="S259" s="127">
        <f>IF('Indicator Date hidden'!T260="x","x",S$2-'Indicator Date hidden'!T260)</f>
        <v>0</v>
      </c>
      <c r="T259" s="127">
        <f>IF('Indicator Date hidden'!U260="x","x",T$2-'Indicator Date hidden'!U260)</f>
        <v>0</v>
      </c>
      <c r="U259" s="127">
        <f>IF('Indicator Date hidden'!V260="x","x",U$2-'Indicator Date hidden'!V260)</f>
        <v>0</v>
      </c>
      <c r="V259" s="127">
        <f>IF('Indicator Date hidden'!W260="x","x",V$2-'Indicator Date hidden'!W260)</f>
        <v>0</v>
      </c>
      <c r="W259" s="127">
        <f>IF('Indicator Date hidden'!X260="x","x",W$2-'Indicator Date hidden'!X260)</f>
        <v>0</v>
      </c>
      <c r="X259" s="127">
        <f>IF('Indicator Date hidden'!Y260="x","x",X$2-'Indicator Date hidden'!Y260)</f>
        <v>0</v>
      </c>
      <c r="Y259" s="127">
        <f>IF('Indicator Date hidden'!Z260="x","x",Y$2-'Indicator Date hidden'!Z260)</f>
        <v>0</v>
      </c>
      <c r="Z259" s="127">
        <f>IF('Indicator Date hidden'!AA260="x","x",Z$2-'Indicator Date hidden'!AA260)</f>
        <v>0</v>
      </c>
      <c r="AA259" s="127">
        <f>IF('Indicator Date hidden'!AB260="x","x",AA$2-'Indicator Date hidden'!AB260)</f>
        <v>0</v>
      </c>
      <c r="AB259" s="127">
        <f>IF('Indicator Date hidden'!AC260="x","x",AB$2-'Indicator Date hidden'!AC260)</f>
        <v>0</v>
      </c>
      <c r="AC259" s="127">
        <f>IF('Indicator Date hidden'!AD260="x","x",AC$2-'Indicator Date hidden'!AD260)</f>
        <v>0</v>
      </c>
      <c r="AD259" s="127">
        <f>IF('Indicator Date hidden'!AE260="x","x",AD$2-'Indicator Date hidden'!AE260)</f>
        <v>0</v>
      </c>
      <c r="AE259" s="127">
        <f>IF('Indicator Date hidden'!AF260="x","x",AE$2-'Indicator Date hidden'!AF260)</f>
        <v>0</v>
      </c>
      <c r="AF259" s="127">
        <f>IF('Indicator Date hidden'!AG260="x","x",AF$2-'Indicator Date hidden'!AG260)</f>
        <v>0</v>
      </c>
      <c r="AG259" s="127">
        <f>IF('Indicator Date hidden'!AH260="x","x",AG$2-'Indicator Date hidden'!AH260)</f>
        <v>0</v>
      </c>
      <c r="AH259" s="127">
        <f>IF('Indicator Date hidden'!AI260="x","x",AH$2-'Indicator Date hidden'!AI260)</f>
        <v>0</v>
      </c>
      <c r="AI259" s="127">
        <f>IF('Indicator Date hidden'!AJ260="x","x",AI$2-'Indicator Date hidden'!AJ260)</f>
        <v>0</v>
      </c>
      <c r="AJ259" s="127">
        <f>IF('Indicator Date hidden'!AK260="x","x",AJ$2-'Indicator Date hidden'!AK260)</f>
        <v>0</v>
      </c>
      <c r="AK259" s="127">
        <f>IF('Indicator Date hidden'!AL260="x","x",AK$2-'Indicator Date hidden'!AL260)</f>
        <v>0</v>
      </c>
      <c r="AL259" s="127">
        <f>IF('Indicator Date hidden'!AM260="x","x",AL$2-'Indicator Date hidden'!AM260)</f>
        <v>0</v>
      </c>
      <c r="AM259" s="127">
        <f>IF('Indicator Date hidden'!AN260="x","x",AM$2-'Indicator Date hidden'!AN260)</f>
        <v>0</v>
      </c>
      <c r="AN259" s="127">
        <f>IF('Indicator Date hidden'!AO260="x","x",AN$2-'Indicator Date hidden'!AO260)</f>
        <v>0</v>
      </c>
      <c r="AO259" s="127">
        <f>IF('Indicator Date hidden'!AP260="x","x",AO$2-'Indicator Date hidden'!AP260)</f>
        <v>0</v>
      </c>
      <c r="AP259" s="127">
        <f>IF('Indicator Date hidden'!AQ260="x","x",AP$2-'Indicator Date hidden'!AQ260)</f>
        <v>0</v>
      </c>
      <c r="AQ259" s="127">
        <f>IF('Indicator Date hidden'!AR260="x","x",AQ$2-'Indicator Date hidden'!AR260)</f>
        <v>0</v>
      </c>
      <c r="AR259" s="127">
        <f>IF('Indicator Date hidden'!AS260="x","x",AR$2-'Indicator Date hidden'!AS260)</f>
        <v>0</v>
      </c>
      <c r="AS259" s="127">
        <f>IF('Indicator Date hidden'!AT260="x","x",AS$2-'Indicator Date hidden'!AT260)</f>
        <v>0</v>
      </c>
      <c r="AT259" s="127">
        <f>IF('Indicator Date hidden'!AU260="x","x",AT$2-'Indicator Date hidden'!AU260)</f>
        <v>0</v>
      </c>
      <c r="AU259">
        <f t="shared" ref="AU259:AU322" si="20">SUM(B259:AM259)</f>
        <v>2</v>
      </c>
      <c r="AV259" s="129">
        <f t="shared" ref="AV259:AV322" si="21">AU259/COUNT(B259:AM259)</f>
        <v>5.2631578947368418E-2</v>
      </c>
      <c r="AW259">
        <f t="shared" ref="AW259:AW322" si="22">COUNTIF(B259:AM259,"&gt;0")</f>
        <v>1</v>
      </c>
      <c r="AX259" s="129" t="e">
        <f t="shared" ref="AX259:AX322" ca="1" si="23">_xludf.STDEV.P(B259:AM259)</f>
        <v>#NAME?</v>
      </c>
      <c r="AY259" s="130">
        <f t="shared" ref="AY259:AY322" si="24">MEDIAN(B259:AM259)</f>
        <v>0</v>
      </c>
    </row>
    <row r="260" spans="1:51" ht="15.75" customHeight="1" x14ac:dyDescent="0.25">
      <c r="A260" s="47" t="s">
        <v>636</v>
      </c>
      <c r="B260" s="127">
        <f>IF('Indicator Date hidden'!C261="x","x",B$2-'Indicator Date hidden'!C261)</f>
        <v>0</v>
      </c>
      <c r="C260" s="127">
        <f>IF('Indicator Date hidden'!D261="x","x",C$2-'Indicator Date hidden'!D261)</f>
        <v>0</v>
      </c>
      <c r="D260" s="127">
        <f>IF('Indicator Date hidden'!E261="x","x",D$2-'Indicator Date hidden'!E261)</f>
        <v>0</v>
      </c>
      <c r="E260" s="127">
        <f>IF('Indicator Date hidden'!F261="x","x",E$2-'Indicator Date hidden'!F261)</f>
        <v>0</v>
      </c>
      <c r="F260" s="127">
        <f>IF('Indicator Date hidden'!G261="x","x",F$2-'Indicator Date hidden'!G261)</f>
        <v>0</v>
      </c>
      <c r="G260" s="127">
        <f>IF('Indicator Date hidden'!H261="x","x",G$2-'Indicator Date hidden'!H261)</f>
        <v>0</v>
      </c>
      <c r="H260" s="127">
        <f>IF('Indicator Date hidden'!I261="x","x",H$2-'Indicator Date hidden'!I261)</f>
        <v>2</v>
      </c>
      <c r="I260" s="127">
        <f>IF('Indicator Date hidden'!J261="x","x",I$2-'Indicator Date hidden'!J261)</f>
        <v>0</v>
      </c>
      <c r="J260" s="127">
        <f>IF('Indicator Date hidden'!K261="x","x",J$2-'Indicator Date hidden'!K261)</f>
        <v>0</v>
      </c>
      <c r="K260" s="127">
        <f>IF('Indicator Date hidden'!L261="x","x",K$2-'Indicator Date hidden'!L261)</f>
        <v>0</v>
      </c>
      <c r="L260" s="127">
        <f>IF('Indicator Date hidden'!M261="x","x",L$2-'Indicator Date hidden'!M261)</f>
        <v>0</v>
      </c>
      <c r="M260" s="127">
        <f>IF('Indicator Date hidden'!N261="x","x",M$2-'Indicator Date hidden'!N261)</f>
        <v>0</v>
      </c>
      <c r="N260" s="127">
        <f>IF('Indicator Date hidden'!O261="x","x",N$2-'Indicator Date hidden'!O261)</f>
        <v>0</v>
      </c>
      <c r="O260" s="127">
        <f>IF('Indicator Date hidden'!P261="x","x",O$2-'Indicator Date hidden'!P261)</f>
        <v>0</v>
      </c>
      <c r="P260" s="127">
        <f>IF('Indicator Date hidden'!Q261="x","x",P$2-'Indicator Date hidden'!Q261)</f>
        <v>0</v>
      </c>
      <c r="Q260" s="127">
        <f>IF('Indicator Date hidden'!R261="x","x",Q$2-'Indicator Date hidden'!R261)</f>
        <v>0</v>
      </c>
      <c r="R260" s="127">
        <f>IF('Indicator Date hidden'!S261="x","x",R$2-'Indicator Date hidden'!S261)</f>
        <v>0</v>
      </c>
      <c r="S260" s="127">
        <f>IF('Indicator Date hidden'!T261="x","x",S$2-'Indicator Date hidden'!T261)</f>
        <v>0</v>
      </c>
      <c r="T260" s="127">
        <f>IF('Indicator Date hidden'!U261="x","x",T$2-'Indicator Date hidden'!U261)</f>
        <v>0</v>
      </c>
      <c r="U260" s="127">
        <f>IF('Indicator Date hidden'!V261="x","x",U$2-'Indicator Date hidden'!V261)</f>
        <v>0</v>
      </c>
      <c r="V260" s="127">
        <f>IF('Indicator Date hidden'!W261="x","x",V$2-'Indicator Date hidden'!W261)</f>
        <v>0</v>
      </c>
      <c r="W260" s="127">
        <f>IF('Indicator Date hidden'!X261="x","x",W$2-'Indicator Date hidden'!X261)</f>
        <v>0</v>
      </c>
      <c r="X260" s="127">
        <f>IF('Indicator Date hidden'!Y261="x","x",X$2-'Indicator Date hidden'!Y261)</f>
        <v>0</v>
      </c>
      <c r="Y260" s="127">
        <f>IF('Indicator Date hidden'!Z261="x","x",Y$2-'Indicator Date hidden'!Z261)</f>
        <v>0</v>
      </c>
      <c r="Z260" s="127">
        <f>IF('Indicator Date hidden'!AA261="x","x",Z$2-'Indicator Date hidden'!AA261)</f>
        <v>0</v>
      </c>
      <c r="AA260" s="127">
        <f>IF('Indicator Date hidden'!AB261="x","x",AA$2-'Indicator Date hidden'!AB261)</f>
        <v>0</v>
      </c>
      <c r="AB260" s="127">
        <f>IF('Indicator Date hidden'!AC261="x","x",AB$2-'Indicator Date hidden'!AC261)</f>
        <v>0</v>
      </c>
      <c r="AC260" s="127">
        <f>IF('Indicator Date hidden'!AD261="x","x",AC$2-'Indicator Date hidden'!AD261)</f>
        <v>0</v>
      </c>
      <c r="AD260" s="127">
        <f>IF('Indicator Date hidden'!AE261="x","x",AD$2-'Indicator Date hidden'!AE261)</f>
        <v>0</v>
      </c>
      <c r="AE260" s="127">
        <f>IF('Indicator Date hidden'!AF261="x","x",AE$2-'Indicator Date hidden'!AF261)</f>
        <v>0</v>
      </c>
      <c r="AF260" s="127">
        <f>IF('Indicator Date hidden'!AG261="x","x",AF$2-'Indicator Date hidden'!AG261)</f>
        <v>0</v>
      </c>
      <c r="AG260" s="127">
        <f>IF('Indicator Date hidden'!AH261="x","x",AG$2-'Indicator Date hidden'!AH261)</f>
        <v>0</v>
      </c>
      <c r="AH260" s="127">
        <f>IF('Indicator Date hidden'!AI261="x","x",AH$2-'Indicator Date hidden'!AI261)</f>
        <v>0</v>
      </c>
      <c r="AI260" s="127">
        <f>IF('Indicator Date hidden'!AJ261="x","x",AI$2-'Indicator Date hidden'!AJ261)</f>
        <v>0</v>
      </c>
      <c r="AJ260" s="127">
        <f>IF('Indicator Date hidden'!AK261="x","x",AJ$2-'Indicator Date hidden'!AK261)</f>
        <v>0</v>
      </c>
      <c r="AK260" s="127">
        <f>IF('Indicator Date hidden'!AL261="x","x",AK$2-'Indicator Date hidden'!AL261)</f>
        <v>0</v>
      </c>
      <c r="AL260" s="127">
        <f>IF('Indicator Date hidden'!AM261="x","x",AL$2-'Indicator Date hidden'!AM261)</f>
        <v>0</v>
      </c>
      <c r="AM260" s="127">
        <f>IF('Indicator Date hidden'!AN261="x","x",AM$2-'Indicator Date hidden'!AN261)</f>
        <v>0</v>
      </c>
      <c r="AN260" s="127">
        <f>IF('Indicator Date hidden'!AO261="x","x",AN$2-'Indicator Date hidden'!AO261)</f>
        <v>0</v>
      </c>
      <c r="AO260" s="127">
        <f>IF('Indicator Date hidden'!AP261="x","x",AO$2-'Indicator Date hidden'!AP261)</f>
        <v>0</v>
      </c>
      <c r="AP260" s="127">
        <f>IF('Indicator Date hidden'!AQ261="x","x",AP$2-'Indicator Date hidden'!AQ261)</f>
        <v>0</v>
      </c>
      <c r="AQ260" s="127">
        <f>IF('Indicator Date hidden'!AR261="x","x",AQ$2-'Indicator Date hidden'!AR261)</f>
        <v>0</v>
      </c>
      <c r="AR260" s="127">
        <f>IF('Indicator Date hidden'!AS261="x","x",AR$2-'Indicator Date hidden'!AS261)</f>
        <v>0</v>
      </c>
      <c r="AS260" s="127">
        <f>IF('Indicator Date hidden'!AT261="x","x",AS$2-'Indicator Date hidden'!AT261)</f>
        <v>0</v>
      </c>
      <c r="AT260" s="127">
        <f>IF('Indicator Date hidden'!AU261="x","x",AT$2-'Indicator Date hidden'!AU261)</f>
        <v>0</v>
      </c>
      <c r="AU260">
        <f t="shared" si="20"/>
        <v>2</v>
      </c>
      <c r="AV260" s="129">
        <f t="shared" si="21"/>
        <v>5.2631578947368418E-2</v>
      </c>
      <c r="AW260">
        <f t="shared" si="22"/>
        <v>1</v>
      </c>
      <c r="AX260" s="129" t="e">
        <f t="shared" ca="1" si="23"/>
        <v>#NAME?</v>
      </c>
      <c r="AY260" s="130">
        <f t="shared" si="24"/>
        <v>0</v>
      </c>
    </row>
    <row r="261" spans="1:51" ht="15.75" customHeight="1" x14ac:dyDescent="0.25">
      <c r="A261" s="47" t="s">
        <v>638</v>
      </c>
      <c r="B261" s="127">
        <f>IF('Indicator Date hidden'!C262="x","x",B$2-'Indicator Date hidden'!C262)</f>
        <v>0</v>
      </c>
      <c r="C261" s="127">
        <f>IF('Indicator Date hidden'!D262="x","x",C$2-'Indicator Date hidden'!D262)</f>
        <v>0</v>
      </c>
      <c r="D261" s="127">
        <f>IF('Indicator Date hidden'!E262="x","x",D$2-'Indicator Date hidden'!E262)</f>
        <v>0</v>
      </c>
      <c r="E261" s="127">
        <f>IF('Indicator Date hidden'!F262="x","x",E$2-'Indicator Date hidden'!F262)</f>
        <v>0</v>
      </c>
      <c r="F261" s="127">
        <f>IF('Indicator Date hidden'!G262="x","x",F$2-'Indicator Date hidden'!G262)</f>
        <v>0</v>
      </c>
      <c r="G261" s="127">
        <f>IF('Indicator Date hidden'!H262="x","x",G$2-'Indicator Date hidden'!H262)</f>
        <v>0</v>
      </c>
      <c r="H261" s="127">
        <f>IF('Indicator Date hidden'!I262="x","x",H$2-'Indicator Date hidden'!I262)</f>
        <v>2</v>
      </c>
      <c r="I261" s="127">
        <f>IF('Indicator Date hidden'!J262="x","x",I$2-'Indicator Date hidden'!J262)</f>
        <v>0</v>
      </c>
      <c r="J261" s="127">
        <f>IF('Indicator Date hidden'!K262="x","x",J$2-'Indicator Date hidden'!K262)</f>
        <v>0</v>
      </c>
      <c r="K261" s="127">
        <f>IF('Indicator Date hidden'!L262="x","x",K$2-'Indicator Date hidden'!L262)</f>
        <v>0</v>
      </c>
      <c r="L261" s="127">
        <f>IF('Indicator Date hidden'!M262="x","x",L$2-'Indicator Date hidden'!M262)</f>
        <v>0</v>
      </c>
      <c r="M261" s="127">
        <f>IF('Indicator Date hidden'!N262="x","x",M$2-'Indicator Date hidden'!N262)</f>
        <v>0</v>
      </c>
      <c r="N261" s="127">
        <f>IF('Indicator Date hidden'!O262="x","x",N$2-'Indicator Date hidden'!O262)</f>
        <v>0</v>
      </c>
      <c r="O261" s="127">
        <f>IF('Indicator Date hidden'!P262="x","x",O$2-'Indicator Date hidden'!P262)</f>
        <v>0</v>
      </c>
      <c r="P261" s="127">
        <f>IF('Indicator Date hidden'!Q262="x","x",P$2-'Indicator Date hidden'!Q262)</f>
        <v>0</v>
      </c>
      <c r="Q261" s="127">
        <f>IF('Indicator Date hidden'!R262="x","x",Q$2-'Indicator Date hidden'!R262)</f>
        <v>0</v>
      </c>
      <c r="R261" s="127">
        <f>IF('Indicator Date hidden'!S262="x","x",R$2-'Indicator Date hidden'!S262)</f>
        <v>0</v>
      </c>
      <c r="S261" s="127">
        <f>IF('Indicator Date hidden'!T262="x","x",S$2-'Indicator Date hidden'!T262)</f>
        <v>0</v>
      </c>
      <c r="T261" s="127">
        <f>IF('Indicator Date hidden'!U262="x","x",T$2-'Indicator Date hidden'!U262)</f>
        <v>0</v>
      </c>
      <c r="U261" s="127">
        <f>IF('Indicator Date hidden'!V262="x","x",U$2-'Indicator Date hidden'!V262)</f>
        <v>0</v>
      </c>
      <c r="V261" s="127">
        <f>IF('Indicator Date hidden'!W262="x","x",V$2-'Indicator Date hidden'!W262)</f>
        <v>0</v>
      </c>
      <c r="W261" s="127">
        <f>IF('Indicator Date hidden'!X262="x","x",W$2-'Indicator Date hidden'!X262)</f>
        <v>0</v>
      </c>
      <c r="X261" s="127">
        <f>IF('Indicator Date hidden'!Y262="x","x",X$2-'Indicator Date hidden'!Y262)</f>
        <v>0</v>
      </c>
      <c r="Y261" s="127">
        <f>IF('Indicator Date hidden'!Z262="x","x",Y$2-'Indicator Date hidden'!Z262)</f>
        <v>0</v>
      </c>
      <c r="Z261" s="127">
        <f>IF('Indicator Date hidden'!AA262="x","x",Z$2-'Indicator Date hidden'!AA262)</f>
        <v>0</v>
      </c>
      <c r="AA261" s="127">
        <f>IF('Indicator Date hidden'!AB262="x","x",AA$2-'Indicator Date hidden'!AB262)</f>
        <v>0</v>
      </c>
      <c r="AB261" s="127">
        <f>IF('Indicator Date hidden'!AC262="x","x",AB$2-'Indicator Date hidden'!AC262)</f>
        <v>0</v>
      </c>
      <c r="AC261" s="127">
        <f>IF('Indicator Date hidden'!AD262="x","x",AC$2-'Indicator Date hidden'!AD262)</f>
        <v>0</v>
      </c>
      <c r="AD261" s="127">
        <f>IF('Indicator Date hidden'!AE262="x","x",AD$2-'Indicator Date hidden'!AE262)</f>
        <v>0</v>
      </c>
      <c r="AE261" s="127">
        <f>IF('Indicator Date hidden'!AF262="x","x",AE$2-'Indicator Date hidden'!AF262)</f>
        <v>0</v>
      </c>
      <c r="AF261" s="127">
        <f>IF('Indicator Date hidden'!AG262="x","x",AF$2-'Indicator Date hidden'!AG262)</f>
        <v>0</v>
      </c>
      <c r="AG261" s="127">
        <f>IF('Indicator Date hidden'!AH262="x","x",AG$2-'Indicator Date hidden'!AH262)</f>
        <v>0</v>
      </c>
      <c r="AH261" s="127">
        <f>IF('Indicator Date hidden'!AI262="x","x",AH$2-'Indicator Date hidden'!AI262)</f>
        <v>0</v>
      </c>
      <c r="AI261" s="127">
        <f>IF('Indicator Date hidden'!AJ262="x","x",AI$2-'Indicator Date hidden'!AJ262)</f>
        <v>0</v>
      </c>
      <c r="AJ261" s="127">
        <f>IF('Indicator Date hidden'!AK262="x","x",AJ$2-'Indicator Date hidden'!AK262)</f>
        <v>0</v>
      </c>
      <c r="AK261" s="127">
        <f>IF('Indicator Date hidden'!AL262="x","x",AK$2-'Indicator Date hidden'!AL262)</f>
        <v>0</v>
      </c>
      <c r="AL261" s="127">
        <f>IF('Indicator Date hidden'!AM262="x","x",AL$2-'Indicator Date hidden'!AM262)</f>
        <v>0</v>
      </c>
      <c r="AM261" s="127">
        <f>IF('Indicator Date hidden'!AN262="x","x",AM$2-'Indicator Date hidden'!AN262)</f>
        <v>0</v>
      </c>
      <c r="AN261" s="127">
        <f>IF('Indicator Date hidden'!AO262="x","x",AN$2-'Indicator Date hidden'!AO262)</f>
        <v>0</v>
      </c>
      <c r="AO261" s="127">
        <f>IF('Indicator Date hidden'!AP262="x","x",AO$2-'Indicator Date hidden'!AP262)</f>
        <v>0</v>
      </c>
      <c r="AP261" s="127">
        <f>IF('Indicator Date hidden'!AQ262="x","x",AP$2-'Indicator Date hidden'!AQ262)</f>
        <v>0</v>
      </c>
      <c r="AQ261" s="127">
        <f>IF('Indicator Date hidden'!AR262="x","x",AQ$2-'Indicator Date hidden'!AR262)</f>
        <v>0</v>
      </c>
      <c r="AR261" s="127">
        <f>IF('Indicator Date hidden'!AS262="x","x",AR$2-'Indicator Date hidden'!AS262)</f>
        <v>0</v>
      </c>
      <c r="AS261" s="127">
        <f>IF('Indicator Date hidden'!AT262="x","x",AS$2-'Indicator Date hidden'!AT262)</f>
        <v>0</v>
      </c>
      <c r="AT261" s="127">
        <f>IF('Indicator Date hidden'!AU262="x","x",AT$2-'Indicator Date hidden'!AU262)</f>
        <v>0</v>
      </c>
      <c r="AU261">
        <f t="shared" si="20"/>
        <v>2</v>
      </c>
      <c r="AV261" s="129">
        <f t="shared" si="21"/>
        <v>5.2631578947368418E-2</v>
      </c>
      <c r="AW261">
        <f t="shared" si="22"/>
        <v>1</v>
      </c>
      <c r="AX261" s="129" t="e">
        <f t="shared" ca="1" si="23"/>
        <v>#NAME?</v>
      </c>
      <c r="AY261" s="130">
        <f t="shared" si="24"/>
        <v>0</v>
      </c>
    </row>
    <row r="262" spans="1:51" ht="15.75" customHeight="1" x14ac:dyDescent="0.25">
      <c r="A262" s="47" t="s">
        <v>640</v>
      </c>
      <c r="B262" s="127">
        <f>IF('Indicator Date hidden'!C263="x","x",B$2-'Indicator Date hidden'!C263)</f>
        <v>0</v>
      </c>
      <c r="C262" s="127">
        <f>IF('Indicator Date hidden'!D263="x","x",C$2-'Indicator Date hidden'!D263)</f>
        <v>0</v>
      </c>
      <c r="D262" s="127">
        <f>IF('Indicator Date hidden'!E263="x","x",D$2-'Indicator Date hidden'!E263)</f>
        <v>0</v>
      </c>
      <c r="E262" s="127">
        <f>IF('Indicator Date hidden'!F263="x","x",E$2-'Indicator Date hidden'!F263)</f>
        <v>0</v>
      </c>
      <c r="F262" s="127">
        <f>IF('Indicator Date hidden'!G263="x","x",F$2-'Indicator Date hidden'!G263)</f>
        <v>0</v>
      </c>
      <c r="G262" s="127">
        <f>IF('Indicator Date hidden'!H263="x","x",G$2-'Indicator Date hidden'!H263)</f>
        <v>0</v>
      </c>
      <c r="H262" s="127">
        <f>IF('Indicator Date hidden'!I263="x","x",H$2-'Indicator Date hidden'!I263)</f>
        <v>2</v>
      </c>
      <c r="I262" s="127">
        <f>IF('Indicator Date hidden'!J263="x","x",I$2-'Indicator Date hidden'!J263)</f>
        <v>0</v>
      </c>
      <c r="J262" s="127">
        <f>IF('Indicator Date hidden'!K263="x","x",J$2-'Indicator Date hidden'!K263)</f>
        <v>0</v>
      </c>
      <c r="K262" s="127">
        <f>IF('Indicator Date hidden'!L263="x","x",K$2-'Indicator Date hidden'!L263)</f>
        <v>0</v>
      </c>
      <c r="L262" s="127">
        <f>IF('Indicator Date hidden'!M263="x","x",L$2-'Indicator Date hidden'!M263)</f>
        <v>0</v>
      </c>
      <c r="M262" s="127">
        <f>IF('Indicator Date hidden'!N263="x","x",M$2-'Indicator Date hidden'!N263)</f>
        <v>0</v>
      </c>
      <c r="N262" s="127">
        <f>IF('Indicator Date hidden'!O263="x","x",N$2-'Indicator Date hidden'!O263)</f>
        <v>0</v>
      </c>
      <c r="O262" s="127">
        <f>IF('Indicator Date hidden'!P263="x","x",O$2-'Indicator Date hidden'!P263)</f>
        <v>0</v>
      </c>
      <c r="P262" s="127">
        <f>IF('Indicator Date hidden'!Q263="x","x",P$2-'Indicator Date hidden'!Q263)</f>
        <v>0</v>
      </c>
      <c r="Q262" s="127">
        <f>IF('Indicator Date hidden'!R263="x","x",Q$2-'Indicator Date hidden'!R263)</f>
        <v>0</v>
      </c>
      <c r="R262" s="127">
        <f>IF('Indicator Date hidden'!S263="x","x",R$2-'Indicator Date hidden'!S263)</f>
        <v>0</v>
      </c>
      <c r="S262" s="127">
        <f>IF('Indicator Date hidden'!T263="x","x",S$2-'Indicator Date hidden'!T263)</f>
        <v>0</v>
      </c>
      <c r="T262" s="127">
        <f>IF('Indicator Date hidden'!U263="x","x",T$2-'Indicator Date hidden'!U263)</f>
        <v>0</v>
      </c>
      <c r="U262" s="127">
        <f>IF('Indicator Date hidden'!V263="x","x",U$2-'Indicator Date hidden'!V263)</f>
        <v>0</v>
      </c>
      <c r="V262" s="127">
        <f>IF('Indicator Date hidden'!W263="x","x",V$2-'Indicator Date hidden'!W263)</f>
        <v>0</v>
      </c>
      <c r="W262" s="127">
        <f>IF('Indicator Date hidden'!X263="x","x",W$2-'Indicator Date hidden'!X263)</f>
        <v>0</v>
      </c>
      <c r="X262" s="127">
        <f>IF('Indicator Date hidden'!Y263="x","x",X$2-'Indicator Date hidden'!Y263)</f>
        <v>0</v>
      </c>
      <c r="Y262" s="127">
        <f>IF('Indicator Date hidden'!Z263="x","x",Y$2-'Indicator Date hidden'!Z263)</f>
        <v>0</v>
      </c>
      <c r="Z262" s="127">
        <f>IF('Indicator Date hidden'!AA263="x","x",Z$2-'Indicator Date hidden'!AA263)</f>
        <v>0</v>
      </c>
      <c r="AA262" s="127">
        <f>IF('Indicator Date hidden'!AB263="x","x",AA$2-'Indicator Date hidden'!AB263)</f>
        <v>0</v>
      </c>
      <c r="AB262" s="127">
        <f>IF('Indicator Date hidden'!AC263="x","x",AB$2-'Indicator Date hidden'!AC263)</f>
        <v>0</v>
      </c>
      <c r="AC262" s="127">
        <f>IF('Indicator Date hidden'!AD263="x","x",AC$2-'Indicator Date hidden'!AD263)</f>
        <v>0</v>
      </c>
      <c r="AD262" s="127">
        <f>IF('Indicator Date hidden'!AE263="x","x",AD$2-'Indicator Date hidden'!AE263)</f>
        <v>0</v>
      </c>
      <c r="AE262" s="127">
        <f>IF('Indicator Date hidden'!AF263="x","x",AE$2-'Indicator Date hidden'!AF263)</f>
        <v>0</v>
      </c>
      <c r="AF262" s="127">
        <f>IF('Indicator Date hidden'!AG263="x","x",AF$2-'Indicator Date hidden'!AG263)</f>
        <v>0</v>
      </c>
      <c r="AG262" s="127">
        <f>IF('Indicator Date hidden'!AH263="x","x",AG$2-'Indicator Date hidden'!AH263)</f>
        <v>0</v>
      </c>
      <c r="AH262" s="127">
        <f>IF('Indicator Date hidden'!AI263="x","x",AH$2-'Indicator Date hidden'!AI263)</f>
        <v>0</v>
      </c>
      <c r="AI262" s="127">
        <f>IF('Indicator Date hidden'!AJ263="x","x",AI$2-'Indicator Date hidden'!AJ263)</f>
        <v>0</v>
      </c>
      <c r="AJ262" s="127">
        <f>IF('Indicator Date hidden'!AK263="x","x",AJ$2-'Indicator Date hidden'!AK263)</f>
        <v>0</v>
      </c>
      <c r="AK262" s="127">
        <f>IF('Indicator Date hidden'!AL263="x","x",AK$2-'Indicator Date hidden'!AL263)</f>
        <v>0</v>
      </c>
      <c r="AL262" s="127">
        <f>IF('Indicator Date hidden'!AM263="x","x",AL$2-'Indicator Date hidden'!AM263)</f>
        <v>0</v>
      </c>
      <c r="AM262" s="127">
        <f>IF('Indicator Date hidden'!AN263="x","x",AM$2-'Indicator Date hidden'!AN263)</f>
        <v>0</v>
      </c>
      <c r="AN262" s="127">
        <f>IF('Indicator Date hidden'!AO263="x","x",AN$2-'Indicator Date hidden'!AO263)</f>
        <v>0</v>
      </c>
      <c r="AO262" s="127">
        <f>IF('Indicator Date hidden'!AP263="x","x",AO$2-'Indicator Date hidden'!AP263)</f>
        <v>0</v>
      </c>
      <c r="AP262" s="127">
        <f>IF('Indicator Date hidden'!AQ263="x","x",AP$2-'Indicator Date hidden'!AQ263)</f>
        <v>0</v>
      </c>
      <c r="AQ262" s="127">
        <f>IF('Indicator Date hidden'!AR263="x","x",AQ$2-'Indicator Date hidden'!AR263)</f>
        <v>0</v>
      </c>
      <c r="AR262" s="127">
        <f>IF('Indicator Date hidden'!AS263="x","x",AR$2-'Indicator Date hidden'!AS263)</f>
        <v>0</v>
      </c>
      <c r="AS262" s="127">
        <f>IF('Indicator Date hidden'!AT263="x","x",AS$2-'Indicator Date hidden'!AT263)</f>
        <v>0</v>
      </c>
      <c r="AT262" s="127">
        <f>IF('Indicator Date hidden'!AU263="x","x",AT$2-'Indicator Date hidden'!AU263)</f>
        <v>0</v>
      </c>
      <c r="AU262">
        <f t="shared" si="20"/>
        <v>2</v>
      </c>
      <c r="AV262" s="129">
        <f t="shared" si="21"/>
        <v>5.2631578947368418E-2</v>
      </c>
      <c r="AW262">
        <f t="shared" si="22"/>
        <v>1</v>
      </c>
      <c r="AX262" s="129" t="e">
        <f t="shared" ca="1" si="23"/>
        <v>#NAME?</v>
      </c>
      <c r="AY262" s="130">
        <f t="shared" si="24"/>
        <v>0</v>
      </c>
    </row>
    <row r="263" spans="1:51" ht="15.75" customHeight="1" x14ac:dyDescent="0.25">
      <c r="A263" s="47" t="s">
        <v>642</v>
      </c>
      <c r="B263" s="127">
        <f>IF('Indicator Date hidden'!C264="x","x",B$2-'Indicator Date hidden'!C264)</f>
        <v>0</v>
      </c>
      <c r="C263" s="127">
        <f>IF('Indicator Date hidden'!D264="x","x",C$2-'Indicator Date hidden'!D264)</f>
        <v>0</v>
      </c>
      <c r="D263" s="127">
        <f>IF('Indicator Date hidden'!E264="x","x",D$2-'Indicator Date hidden'!E264)</f>
        <v>0</v>
      </c>
      <c r="E263" s="127">
        <f>IF('Indicator Date hidden'!F264="x","x",E$2-'Indicator Date hidden'!F264)</f>
        <v>0</v>
      </c>
      <c r="F263" s="127">
        <f>IF('Indicator Date hidden'!G264="x","x",F$2-'Indicator Date hidden'!G264)</f>
        <v>0</v>
      </c>
      <c r="G263" s="127">
        <f>IF('Indicator Date hidden'!H264="x","x",G$2-'Indicator Date hidden'!H264)</f>
        <v>0</v>
      </c>
      <c r="H263" s="127">
        <f>IF('Indicator Date hidden'!I264="x","x",H$2-'Indicator Date hidden'!I264)</f>
        <v>2</v>
      </c>
      <c r="I263" s="127">
        <f>IF('Indicator Date hidden'!J264="x","x",I$2-'Indicator Date hidden'!J264)</f>
        <v>0</v>
      </c>
      <c r="J263" s="127">
        <f>IF('Indicator Date hidden'!K264="x","x",J$2-'Indicator Date hidden'!K264)</f>
        <v>0</v>
      </c>
      <c r="K263" s="127">
        <f>IF('Indicator Date hidden'!L264="x","x",K$2-'Indicator Date hidden'!L264)</f>
        <v>0</v>
      </c>
      <c r="L263" s="127">
        <f>IF('Indicator Date hidden'!M264="x","x",L$2-'Indicator Date hidden'!M264)</f>
        <v>0</v>
      </c>
      <c r="M263" s="127">
        <f>IF('Indicator Date hidden'!N264="x","x",M$2-'Indicator Date hidden'!N264)</f>
        <v>0</v>
      </c>
      <c r="N263" s="127">
        <f>IF('Indicator Date hidden'!O264="x","x",N$2-'Indicator Date hidden'!O264)</f>
        <v>0</v>
      </c>
      <c r="O263" s="127">
        <f>IF('Indicator Date hidden'!P264="x","x",O$2-'Indicator Date hidden'!P264)</f>
        <v>0</v>
      </c>
      <c r="P263" s="127">
        <f>IF('Indicator Date hidden'!Q264="x","x",P$2-'Indicator Date hidden'!Q264)</f>
        <v>0</v>
      </c>
      <c r="Q263" s="127">
        <f>IF('Indicator Date hidden'!R264="x","x",Q$2-'Indicator Date hidden'!R264)</f>
        <v>0</v>
      </c>
      <c r="R263" s="127">
        <f>IF('Indicator Date hidden'!S264="x","x",R$2-'Indicator Date hidden'!S264)</f>
        <v>0</v>
      </c>
      <c r="S263" s="127">
        <f>IF('Indicator Date hidden'!T264="x","x",S$2-'Indicator Date hidden'!T264)</f>
        <v>0</v>
      </c>
      <c r="T263" s="127">
        <f>IF('Indicator Date hidden'!U264="x","x",T$2-'Indicator Date hidden'!U264)</f>
        <v>0</v>
      </c>
      <c r="U263" s="127">
        <f>IF('Indicator Date hidden'!V264="x","x",U$2-'Indicator Date hidden'!V264)</f>
        <v>0</v>
      </c>
      <c r="V263" s="127">
        <f>IF('Indicator Date hidden'!W264="x","x",V$2-'Indicator Date hidden'!W264)</f>
        <v>0</v>
      </c>
      <c r="W263" s="127">
        <f>IF('Indicator Date hidden'!X264="x","x",W$2-'Indicator Date hidden'!X264)</f>
        <v>0</v>
      </c>
      <c r="X263" s="127">
        <f>IF('Indicator Date hidden'!Y264="x","x",X$2-'Indicator Date hidden'!Y264)</f>
        <v>0</v>
      </c>
      <c r="Y263" s="127">
        <f>IF('Indicator Date hidden'!Z264="x","x",Y$2-'Indicator Date hidden'!Z264)</f>
        <v>0</v>
      </c>
      <c r="Z263" s="127">
        <f>IF('Indicator Date hidden'!AA264="x","x",Z$2-'Indicator Date hidden'!AA264)</f>
        <v>0</v>
      </c>
      <c r="AA263" s="127">
        <f>IF('Indicator Date hidden'!AB264="x","x",AA$2-'Indicator Date hidden'!AB264)</f>
        <v>0</v>
      </c>
      <c r="AB263" s="127">
        <f>IF('Indicator Date hidden'!AC264="x","x",AB$2-'Indicator Date hidden'!AC264)</f>
        <v>0</v>
      </c>
      <c r="AC263" s="127">
        <f>IF('Indicator Date hidden'!AD264="x","x",AC$2-'Indicator Date hidden'!AD264)</f>
        <v>0</v>
      </c>
      <c r="AD263" s="127">
        <f>IF('Indicator Date hidden'!AE264="x","x",AD$2-'Indicator Date hidden'!AE264)</f>
        <v>0</v>
      </c>
      <c r="AE263" s="127">
        <f>IF('Indicator Date hidden'!AF264="x","x",AE$2-'Indicator Date hidden'!AF264)</f>
        <v>0</v>
      </c>
      <c r="AF263" s="127">
        <f>IF('Indicator Date hidden'!AG264="x","x",AF$2-'Indicator Date hidden'!AG264)</f>
        <v>0</v>
      </c>
      <c r="AG263" s="127">
        <f>IF('Indicator Date hidden'!AH264="x","x",AG$2-'Indicator Date hidden'!AH264)</f>
        <v>0</v>
      </c>
      <c r="AH263" s="127">
        <f>IF('Indicator Date hidden'!AI264="x","x",AH$2-'Indicator Date hidden'!AI264)</f>
        <v>0</v>
      </c>
      <c r="AI263" s="127">
        <f>IF('Indicator Date hidden'!AJ264="x","x",AI$2-'Indicator Date hidden'!AJ264)</f>
        <v>0</v>
      </c>
      <c r="AJ263" s="127">
        <f>IF('Indicator Date hidden'!AK264="x","x",AJ$2-'Indicator Date hidden'!AK264)</f>
        <v>0</v>
      </c>
      <c r="AK263" s="127">
        <f>IF('Indicator Date hidden'!AL264="x","x",AK$2-'Indicator Date hidden'!AL264)</f>
        <v>0</v>
      </c>
      <c r="AL263" s="127">
        <f>IF('Indicator Date hidden'!AM264="x","x",AL$2-'Indicator Date hidden'!AM264)</f>
        <v>0</v>
      </c>
      <c r="AM263" s="127">
        <f>IF('Indicator Date hidden'!AN264="x","x",AM$2-'Indicator Date hidden'!AN264)</f>
        <v>0</v>
      </c>
      <c r="AN263" s="127">
        <f>IF('Indicator Date hidden'!AO264="x","x",AN$2-'Indicator Date hidden'!AO264)</f>
        <v>0</v>
      </c>
      <c r="AO263" s="127">
        <f>IF('Indicator Date hidden'!AP264="x","x",AO$2-'Indicator Date hidden'!AP264)</f>
        <v>0</v>
      </c>
      <c r="AP263" s="127">
        <f>IF('Indicator Date hidden'!AQ264="x","x",AP$2-'Indicator Date hidden'!AQ264)</f>
        <v>0</v>
      </c>
      <c r="AQ263" s="127">
        <f>IF('Indicator Date hidden'!AR264="x","x",AQ$2-'Indicator Date hidden'!AR264)</f>
        <v>0</v>
      </c>
      <c r="AR263" s="127">
        <f>IF('Indicator Date hidden'!AS264="x","x",AR$2-'Indicator Date hidden'!AS264)</f>
        <v>0</v>
      </c>
      <c r="AS263" s="127">
        <f>IF('Indicator Date hidden'!AT264="x","x",AS$2-'Indicator Date hidden'!AT264)</f>
        <v>0</v>
      </c>
      <c r="AT263" s="127">
        <f>IF('Indicator Date hidden'!AU264="x","x",AT$2-'Indicator Date hidden'!AU264)</f>
        <v>0</v>
      </c>
      <c r="AU263">
        <f t="shared" si="20"/>
        <v>2</v>
      </c>
      <c r="AV263" s="129">
        <f t="shared" si="21"/>
        <v>5.2631578947368418E-2</v>
      </c>
      <c r="AW263">
        <f t="shared" si="22"/>
        <v>1</v>
      </c>
      <c r="AX263" s="129" t="e">
        <f t="shared" ca="1" si="23"/>
        <v>#NAME?</v>
      </c>
      <c r="AY263" s="130">
        <f t="shared" si="24"/>
        <v>0</v>
      </c>
    </row>
    <row r="264" spans="1:51" ht="15.75" customHeight="1" x14ac:dyDescent="0.25">
      <c r="A264" s="47" t="s">
        <v>644</v>
      </c>
      <c r="B264" s="127">
        <f>IF('Indicator Date hidden'!C265="x","x",B$2-'Indicator Date hidden'!C265)</f>
        <v>0</v>
      </c>
      <c r="C264" s="127">
        <f>IF('Indicator Date hidden'!D265="x","x",C$2-'Indicator Date hidden'!D265)</f>
        <v>0</v>
      </c>
      <c r="D264" s="127">
        <f>IF('Indicator Date hidden'!E265="x","x",D$2-'Indicator Date hidden'!E265)</f>
        <v>0</v>
      </c>
      <c r="E264" s="127">
        <f>IF('Indicator Date hidden'!F265="x","x",E$2-'Indicator Date hidden'!F265)</f>
        <v>0</v>
      </c>
      <c r="F264" s="127">
        <f>IF('Indicator Date hidden'!G265="x","x",F$2-'Indicator Date hidden'!G265)</f>
        <v>0</v>
      </c>
      <c r="G264" s="127">
        <f>IF('Indicator Date hidden'!H265="x","x",G$2-'Indicator Date hidden'!H265)</f>
        <v>0</v>
      </c>
      <c r="H264" s="127">
        <f>IF('Indicator Date hidden'!I265="x","x",H$2-'Indicator Date hidden'!I265)</f>
        <v>2</v>
      </c>
      <c r="I264" s="127">
        <f>IF('Indicator Date hidden'!J265="x","x",I$2-'Indicator Date hidden'!J265)</f>
        <v>0</v>
      </c>
      <c r="J264" s="127">
        <f>IF('Indicator Date hidden'!K265="x","x",J$2-'Indicator Date hidden'!K265)</f>
        <v>0</v>
      </c>
      <c r="K264" s="127">
        <f>IF('Indicator Date hidden'!L265="x","x",K$2-'Indicator Date hidden'!L265)</f>
        <v>0</v>
      </c>
      <c r="L264" s="127">
        <f>IF('Indicator Date hidden'!M265="x","x",L$2-'Indicator Date hidden'!M265)</f>
        <v>0</v>
      </c>
      <c r="M264" s="127">
        <f>IF('Indicator Date hidden'!N265="x","x",M$2-'Indicator Date hidden'!N265)</f>
        <v>0</v>
      </c>
      <c r="N264" s="127">
        <f>IF('Indicator Date hidden'!O265="x","x",N$2-'Indicator Date hidden'!O265)</f>
        <v>0</v>
      </c>
      <c r="O264" s="127">
        <f>IF('Indicator Date hidden'!P265="x","x",O$2-'Indicator Date hidden'!P265)</f>
        <v>0</v>
      </c>
      <c r="P264" s="127">
        <f>IF('Indicator Date hidden'!Q265="x","x",P$2-'Indicator Date hidden'!Q265)</f>
        <v>0</v>
      </c>
      <c r="Q264" s="127">
        <f>IF('Indicator Date hidden'!R265="x","x",Q$2-'Indicator Date hidden'!R265)</f>
        <v>0</v>
      </c>
      <c r="R264" s="127">
        <f>IF('Indicator Date hidden'!S265="x","x",R$2-'Indicator Date hidden'!S265)</f>
        <v>0</v>
      </c>
      <c r="S264" s="127">
        <f>IF('Indicator Date hidden'!T265="x","x",S$2-'Indicator Date hidden'!T265)</f>
        <v>0</v>
      </c>
      <c r="T264" s="127">
        <f>IF('Indicator Date hidden'!U265="x","x",T$2-'Indicator Date hidden'!U265)</f>
        <v>0</v>
      </c>
      <c r="U264" s="127">
        <f>IF('Indicator Date hidden'!V265="x","x",U$2-'Indicator Date hidden'!V265)</f>
        <v>0</v>
      </c>
      <c r="V264" s="127">
        <f>IF('Indicator Date hidden'!W265="x","x",V$2-'Indicator Date hidden'!W265)</f>
        <v>0</v>
      </c>
      <c r="W264" s="127">
        <f>IF('Indicator Date hidden'!X265="x","x",W$2-'Indicator Date hidden'!X265)</f>
        <v>0</v>
      </c>
      <c r="X264" s="127">
        <f>IF('Indicator Date hidden'!Y265="x","x",X$2-'Indicator Date hidden'!Y265)</f>
        <v>0</v>
      </c>
      <c r="Y264" s="127">
        <f>IF('Indicator Date hidden'!Z265="x","x",Y$2-'Indicator Date hidden'!Z265)</f>
        <v>0</v>
      </c>
      <c r="Z264" s="127">
        <f>IF('Indicator Date hidden'!AA265="x","x",Z$2-'Indicator Date hidden'!AA265)</f>
        <v>0</v>
      </c>
      <c r="AA264" s="127">
        <f>IF('Indicator Date hidden'!AB265="x","x",AA$2-'Indicator Date hidden'!AB265)</f>
        <v>0</v>
      </c>
      <c r="AB264" s="127">
        <f>IF('Indicator Date hidden'!AC265="x","x",AB$2-'Indicator Date hidden'!AC265)</f>
        <v>0</v>
      </c>
      <c r="AC264" s="127">
        <f>IF('Indicator Date hidden'!AD265="x","x",AC$2-'Indicator Date hidden'!AD265)</f>
        <v>0</v>
      </c>
      <c r="AD264" s="127">
        <f>IF('Indicator Date hidden'!AE265="x","x",AD$2-'Indicator Date hidden'!AE265)</f>
        <v>0</v>
      </c>
      <c r="AE264" s="127">
        <f>IF('Indicator Date hidden'!AF265="x","x",AE$2-'Indicator Date hidden'!AF265)</f>
        <v>0</v>
      </c>
      <c r="AF264" s="127">
        <f>IF('Indicator Date hidden'!AG265="x","x",AF$2-'Indicator Date hidden'!AG265)</f>
        <v>0</v>
      </c>
      <c r="AG264" s="127">
        <f>IF('Indicator Date hidden'!AH265="x","x",AG$2-'Indicator Date hidden'!AH265)</f>
        <v>0</v>
      </c>
      <c r="AH264" s="127">
        <f>IF('Indicator Date hidden'!AI265="x","x",AH$2-'Indicator Date hidden'!AI265)</f>
        <v>0</v>
      </c>
      <c r="AI264" s="127">
        <f>IF('Indicator Date hidden'!AJ265="x","x",AI$2-'Indicator Date hidden'!AJ265)</f>
        <v>0</v>
      </c>
      <c r="AJ264" s="127">
        <f>IF('Indicator Date hidden'!AK265="x","x",AJ$2-'Indicator Date hidden'!AK265)</f>
        <v>0</v>
      </c>
      <c r="AK264" s="127">
        <f>IF('Indicator Date hidden'!AL265="x","x",AK$2-'Indicator Date hidden'!AL265)</f>
        <v>0</v>
      </c>
      <c r="AL264" s="127">
        <f>IF('Indicator Date hidden'!AM265="x","x",AL$2-'Indicator Date hidden'!AM265)</f>
        <v>0</v>
      </c>
      <c r="AM264" s="127">
        <f>IF('Indicator Date hidden'!AN265="x","x",AM$2-'Indicator Date hidden'!AN265)</f>
        <v>0</v>
      </c>
      <c r="AN264" s="127">
        <f>IF('Indicator Date hidden'!AO265="x","x",AN$2-'Indicator Date hidden'!AO265)</f>
        <v>0</v>
      </c>
      <c r="AO264" s="127">
        <f>IF('Indicator Date hidden'!AP265="x","x",AO$2-'Indicator Date hidden'!AP265)</f>
        <v>0</v>
      </c>
      <c r="AP264" s="127">
        <f>IF('Indicator Date hidden'!AQ265="x","x",AP$2-'Indicator Date hidden'!AQ265)</f>
        <v>0</v>
      </c>
      <c r="AQ264" s="127">
        <f>IF('Indicator Date hidden'!AR265="x","x",AQ$2-'Indicator Date hidden'!AR265)</f>
        <v>0</v>
      </c>
      <c r="AR264" s="127">
        <f>IF('Indicator Date hidden'!AS265="x","x",AR$2-'Indicator Date hidden'!AS265)</f>
        <v>0</v>
      </c>
      <c r="AS264" s="127">
        <f>IF('Indicator Date hidden'!AT265="x","x",AS$2-'Indicator Date hidden'!AT265)</f>
        <v>0</v>
      </c>
      <c r="AT264" s="127">
        <f>IF('Indicator Date hidden'!AU265="x","x",AT$2-'Indicator Date hidden'!AU265)</f>
        <v>0</v>
      </c>
      <c r="AU264">
        <f t="shared" si="20"/>
        <v>2</v>
      </c>
      <c r="AV264" s="129">
        <f t="shared" si="21"/>
        <v>5.2631578947368418E-2</v>
      </c>
      <c r="AW264">
        <f t="shared" si="22"/>
        <v>1</v>
      </c>
      <c r="AX264" s="129" t="e">
        <f t="shared" ca="1" si="23"/>
        <v>#NAME?</v>
      </c>
      <c r="AY264" s="130">
        <f t="shared" si="24"/>
        <v>0</v>
      </c>
    </row>
    <row r="265" spans="1:51" ht="15.75" customHeight="1" x14ac:dyDescent="0.25">
      <c r="A265" s="47" t="s">
        <v>647</v>
      </c>
      <c r="B265" s="127">
        <f>IF('Indicator Date hidden'!C266="x","x",B$2-'Indicator Date hidden'!C266)</f>
        <v>0</v>
      </c>
      <c r="C265" s="127">
        <f>IF('Indicator Date hidden'!D266="x","x",C$2-'Indicator Date hidden'!D266)</f>
        <v>0</v>
      </c>
      <c r="D265" s="127">
        <f>IF('Indicator Date hidden'!E266="x","x",D$2-'Indicator Date hidden'!E266)</f>
        <v>0</v>
      </c>
      <c r="E265" s="127">
        <f>IF('Indicator Date hidden'!F266="x","x",E$2-'Indicator Date hidden'!F266)</f>
        <v>0</v>
      </c>
      <c r="F265" s="127">
        <f>IF('Indicator Date hidden'!G266="x","x",F$2-'Indicator Date hidden'!G266)</f>
        <v>0</v>
      </c>
      <c r="G265" s="127">
        <f>IF('Indicator Date hidden'!H266="x","x",G$2-'Indicator Date hidden'!H266)</f>
        <v>0</v>
      </c>
      <c r="H265" s="127">
        <f>IF('Indicator Date hidden'!I266="x","x",H$2-'Indicator Date hidden'!I266)</f>
        <v>2</v>
      </c>
      <c r="I265" s="127">
        <f>IF('Indicator Date hidden'!J266="x","x",I$2-'Indicator Date hidden'!J266)</f>
        <v>0</v>
      </c>
      <c r="J265" s="127">
        <f>IF('Indicator Date hidden'!K266="x","x",J$2-'Indicator Date hidden'!K266)</f>
        <v>0</v>
      </c>
      <c r="K265" s="127">
        <f>IF('Indicator Date hidden'!L266="x","x",K$2-'Indicator Date hidden'!L266)</f>
        <v>0</v>
      </c>
      <c r="L265" s="127">
        <f>IF('Indicator Date hidden'!M266="x","x",L$2-'Indicator Date hidden'!M266)</f>
        <v>0</v>
      </c>
      <c r="M265" s="127">
        <f>IF('Indicator Date hidden'!N266="x","x",M$2-'Indicator Date hidden'!N266)</f>
        <v>0</v>
      </c>
      <c r="N265" s="127">
        <f>IF('Indicator Date hidden'!O266="x","x",N$2-'Indicator Date hidden'!O266)</f>
        <v>0</v>
      </c>
      <c r="O265" s="127">
        <f>IF('Indicator Date hidden'!P266="x","x",O$2-'Indicator Date hidden'!P266)</f>
        <v>0</v>
      </c>
      <c r="P265" s="127">
        <f>IF('Indicator Date hidden'!Q266="x","x",P$2-'Indicator Date hidden'!Q266)</f>
        <v>0</v>
      </c>
      <c r="Q265" s="127">
        <f>IF('Indicator Date hidden'!R266="x","x",Q$2-'Indicator Date hidden'!R266)</f>
        <v>0</v>
      </c>
      <c r="R265" s="127">
        <f>IF('Indicator Date hidden'!S266="x","x",R$2-'Indicator Date hidden'!S266)</f>
        <v>0</v>
      </c>
      <c r="S265" s="127">
        <f>IF('Indicator Date hidden'!T266="x","x",S$2-'Indicator Date hidden'!T266)</f>
        <v>0</v>
      </c>
      <c r="T265" s="127">
        <f>IF('Indicator Date hidden'!U266="x","x",T$2-'Indicator Date hidden'!U266)</f>
        <v>0</v>
      </c>
      <c r="U265" s="127">
        <f>IF('Indicator Date hidden'!V266="x","x",U$2-'Indicator Date hidden'!V266)</f>
        <v>0</v>
      </c>
      <c r="V265" s="127">
        <f>IF('Indicator Date hidden'!W266="x","x",V$2-'Indicator Date hidden'!W266)</f>
        <v>0</v>
      </c>
      <c r="W265" s="127">
        <f>IF('Indicator Date hidden'!X266="x","x",W$2-'Indicator Date hidden'!X266)</f>
        <v>0</v>
      </c>
      <c r="X265" s="127">
        <f>IF('Indicator Date hidden'!Y266="x","x",X$2-'Indicator Date hidden'!Y266)</f>
        <v>0</v>
      </c>
      <c r="Y265" s="127">
        <f>IF('Indicator Date hidden'!Z266="x","x",Y$2-'Indicator Date hidden'!Z266)</f>
        <v>0</v>
      </c>
      <c r="Z265" s="127">
        <f>IF('Indicator Date hidden'!AA266="x","x",Z$2-'Indicator Date hidden'!AA266)</f>
        <v>0</v>
      </c>
      <c r="AA265" s="127">
        <f>IF('Indicator Date hidden'!AB266="x","x",AA$2-'Indicator Date hidden'!AB266)</f>
        <v>0</v>
      </c>
      <c r="AB265" s="127">
        <f>IF('Indicator Date hidden'!AC266="x","x",AB$2-'Indicator Date hidden'!AC266)</f>
        <v>0</v>
      </c>
      <c r="AC265" s="127">
        <f>IF('Indicator Date hidden'!AD266="x","x",AC$2-'Indicator Date hidden'!AD266)</f>
        <v>0</v>
      </c>
      <c r="AD265" s="127">
        <f>IF('Indicator Date hidden'!AE266="x","x",AD$2-'Indicator Date hidden'!AE266)</f>
        <v>0</v>
      </c>
      <c r="AE265" s="127">
        <f>IF('Indicator Date hidden'!AF266="x","x",AE$2-'Indicator Date hidden'!AF266)</f>
        <v>0</v>
      </c>
      <c r="AF265" s="127">
        <f>IF('Indicator Date hidden'!AG266="x","x",AF$2-'Indicator Date hidden'!AG266)</f>
        <v>0</v>
      </c>
      <c r="AG265" s="127">
        <f>IF('Indicator Date hidden'!AH266="x","x",AG$2-'Indicator Date hidden'!AH266)</f>
        <v>0</v>
      </c>
      <c r="AH265" s="127">
        <f>IF('Indicator Date hidden'!AI266="x","x",AH$2-'Indicator Date hidden'!AI266)</f>
        <v>0</v>
      </c>
      <c r="AI265" s="127">
        <f>IF('Indicator Date hidden'!AJ266="x","x",AI$2-'Indicator Date hidden'!AJ266)</f>
        <v>0</v>
      </c>
      <c r="AJ265" s="127">
        <f>IF('Indicator Date hidden'!AK266="x","x",AJ$2-'Indicator Date hidden'!AK266)</f>
        <v>0</v>
      </c>
      <c r="AK265" s="127">
        <f>IF('Indicator Date hidden'!AL266="x","x",AK$2-'Indicator Date hidden'!AL266)</f>
        <v>0</v>
      </c>
      <c r="AL265" s="127">
        <f>IF('Indicator Date hidden'!AM266="x","x",AL$2-'Indicator Date hidden'!AM266)</f>
        <v>0</v>
      </c>
      <c r="AM265" s="127">
        <f>IF('Indicator Date hidden'!AN266="x","x",AM$2-'Indicator Date hidden'!AN266)</f>
        <v>0</v>
      </c>
      <c r="AN265" s="127">
        <f>IF('Indicator Date hidden'!AO266="x","x",AN$2-'Indicator Date hidden'!AO266)</f>
        <v>0</v>
      </c>
      <c r="AO265" s="127">
        <f>IF('Indicator Date hidden'!AP266="x","x",AO$2-'Indicator Date hidden'!AP266)</f>
        <v>0</v>
      </c>
      <c r="AP265" s="127">
        <f>IF('Indicator Date hidden'!AQ266="x","x",AP$2-'Indicator Date hidden'!AQ266)</f>
        <v>0</v>
      </c>
      <c r="AQ265" s="127">
        <f>IF('Indicator Date hidden'!AR266="x","x",AQ$2-'Indicator Date hidden'!AR266)</f>
        <v>0</v>
      </c>
      <c r="AR265" s="127">
        <f>IF('Indicator Date hidden'!AS266="x","x",AR$2-'Indicator Date hidden'!AS266)</f>
        <v>0</v>
      </c>
      <c r="AS265" s="127">
        <f>IF('Indicator Date hidden'!AT266="x","x",AS$2-'Indicator Date hidden'!AT266)</f>
        <v>0</v>
      </c>
      <c r="AT265" s="127">
        <f>IF('Indicator Date hidden'!AU266="x","x",AT$2-'Indicator Date hidden'!AU266)</f>
        <v>0</v>
      </c>
      <c r="AU265">
        <f t="shared" si="20"/>
        <v>2</v>
      </c>
      <c r="AV265" s="129">
        <f t="shared" si="21"/>
        <v>5.2631578947368418E-2</v>
      </c>
      <c r="AW265">
        <f t="shared" si="22"/>
        <v>1</v>
      </c>
      <c r="AX265" s="129" t="e">
        <f t="shared" ca="1" si="23"/>
        <v>#NAME?</v>
      </c>
      <c r="AY265" s="130">
        <f t="shared" si="24"/>
        <v>0</v>
      </c>
    </row>
    <row r="266" spans="1:51" ht="15.75" customHeight="1" x14ac:dyDescent="0.25">
      <c r="A266" s="47" t="s">
        <v>649</v>
      </c>
      <c r="B266" s="127">
        <f>IF('Indicator Date hidden'!C267="x","x",B$2-'Indicator Date hidden'!C267)</f>
        <v>0</v>
      </c>
      <c r="C266" s="127">
        <f>IF('Indicator Date hidden'!D267="x","x",C$2-'Indicator Date hidden'!D267)</f>
        <v>0</v>
      </c>
      <c r="D266" s="127">
        <f>IF('Indicator Date hidden'!E267="x","x",D$2-'Indicator Date hidden'!E267)</f>
        <v>0</v>
      </c>
      <c r="E266" s="127">
        <f>IF('Indicator Date hidden'!F267="x","x",E$2-'Indicator Date hidden'!F267)</f>
        <v>0</v>
      </c>
      <c r="F266" s="127">
        <f>IF('Indicator Date hidden'!G267="x","x",F$2-'Indicator Date hidden'!G267)</f>
        <v>0</v>
      </c>
      <c r="G266" s="127">
        <f>IF('Indicator Date hidden'!H267="x","x",G$2-'Indicator Date hidden'!H267)</f>
        <v>0</v>
      </c>
      <c r="H266" s="127">
        <f>IF('Indicator Date hidden'!I267="x","x",H$2-'Indicator Date hidden'!I267)</f>
        <v>2</v>
      </c>
      <c r="I266" s="127">
        <f>IF('Indicator Date hidden'!J267="x","x",I$2-'Indicator Date hidden'!J267)</f>
        <v>0</v>
      </c>
      <c r="J266" s="127">
        <f>IF('Indicator Date hidden'!K267="x","x",J$2-'Indicator Date hidden'!K267)</f>
        <v>0</v>
      </c>
      <c r="K266" s="127">
        <f>IF('Indicator Date hidden'!L267="x","x",K$2-'Indicator Date hidden'!L267)</f>
        <v>0</v>
      </c>
      <c r="L266" s="127">
        <f>IF('Indicator Date hidden'!M267="x","x",L$2-'Indicator Date hidden'!M267)</f>
        <v>0</v>
      </c>
      <c r="M266" s="127">
        <f>IF('Indicator Date hidden'!N267="x","x",M$2-'Indicator Date hidden'!N267)</f>
        <v>0</v>
      </c>
      <c r="N266" s="127">
        <f>IF('Indicator Date hidden'!O267="x","x",N$2-'Indicator Date hidden'!O267)</f>
        <v>0</v>
      </c>
      <c r="O266" s="127">
        <f>IF('Indicator Date hidden'!P267="x","x",O$2-'Indicator Date hidden'!P267)</f>
        <v>0</v>
      </c>
      <c r="P266" s="127">
        <f>IF('Indicator Date hidden'!Q267="x","x",P$2-'Indicator Date hidden'!Q267)</f>
        <v>0</v>
      </c>
      <c r="Q266" s="127">
        <f>IF('Indicator Date hidden'!R267="x","x",Q$2-'Indicator Date hidden'!R267)</f>
        <v>0</v>
      </c>
      <c r="R266" s="127">
        <f>IF('Indicator Date hidden'!S267="x","x",R$2-'Indicator Date hidden'!S267)</f>
        <v>0</v>
      </c>
      <c r="S266" s="127">
        <f>IF('Indicator Date hidden'!T267="x","x",S$2-'Indicator Date hidden'!T267)</f>
        <v>0</v>
      </c>
      <c r="T266" s="127">
        <f>IF('Indicator Date hidden'!U267="x","x",T$2-'Indicator Date hidden'!U267)</f>
        <v>0</v>
      </c>
      <c r="U266" s="127">
        <f>IF('Indicator Date hidden'!V267="x","x",U$2-'Indicator Date hidden'!V267)</f>
        <v>0</v>
      </c>
      <c r="V266" s="127">
        <f>IF('Indicator Date hidden'!W267="x","x",V$2-'Indicator Date hidden'!W267)</f>
        <v>0</v>
      </c>
      <c r="W266" s="127">
        <f>IF('Indicator Date hidden'!X267="x","x",W$2-'Indicator Date hidden'!X267)</f>
        <v>0</v>
      </c>
      <c r="X266" s="127">
        <f>IF('Indicator Date hidden'!Y267="x","x",X$2-'Indicator Date hidden'!Y267)</f>
        <v>0</v>
      </c>
      <c r="Y266" s="127">
        <f>IF('Indicator Date hidden'!Z267="x","x",Y$2-'Indicator Date hidden'!Z267)</f>
        <v>0</v>
      </c>
      <c r="Z266" s="127">
        <f>IF('Indicator Date hidden'!AA267="x","x",Z$2-'Indicator Date hidden'!AA267)</f>
        <v>0</v>
      </c>
      <c r="AA266" s="127">
        <f>IF('Indicator Date hidden'!AB267="x","x",AA$2-'Indicator Date hidden'!AB267)</f>
        <v>0</v>
      </c>
      <c r="AB266" s="127">
        <f>IF('Indicator Date hidden'!AC267="x","x",AB$2-'Indicator Date hidden'!AC267)</f>
        <v>0</v>
      </c>
      <c r="AC266" s="127">
        <f>IF('Indicator Date hidden'!AD267="x","x",AC$2-'Indicator Date hidden'!AD267)</f>
        <v>0</v>
      </c>
      <c r="AD266" s="127">
        <f>IF('Indicator Date hidden'!AE267="x","x",AD$2-'Indicator Date hidden'!AE267)</f>
        <v>0</v>
      </c>
      <c r="AE266" s="127">
        <f>IF('Indicator Date hidden'!AF267="x","x",AE$2-'Indicator Date hidden'!AF267)</f>
        <v>0</v>
      </c>
      <c r="AF266" s="127">
        <f>IF('Indicator Date hidden'!AG267="x","x",AF$2-'Indicator Date hidden'!AG267)</f>
        <v>0</v>
      </c>
      <c r="AG266" s="127">
        <f>IF('Indicator Date hidden'!AH267="x","x",AG$2-'Indicator Date hidden'!AH267)</f>
        <v>0</v>
      </c>
      <c r="AH266" s="127">
        <f>IF('Indicator Date hidden'!AI267="x","x",AH$2-'Indicator Date hidden'!AI267)</f>
        <v>0</v>
      </c>
      <c r="AI266" s="127">
        <f>IF('Indicator Date hidden'!AJ267="x","x",AI$2-'Indicator Date hidden'!AJ267)</f>
        <v>0</v>
      </c>
      <c r="AJ266" s="127">
        <f>IF('Indicator Date hidden'!AK267="x","x",AJ$2-'Indicator Date hidden'!AK267)</f>
        <v>0</v>
      </c>
      <c r="AK266" s="127">
        <f>IF('Indicator Date hidden'!AL267="x","x",AK$2-'Indicator Date hidden'!AL267)</f>
        <v>0</v>
      </c>
      <c r="AL266" s="127">
        <f>IF('Indicator Date hidden'!AM267="x","x",AL$2-'Indicator Date hidden'!AM267)</f>
        <v>0</v>
      </c>
      <c r="AM266" s="127">
        <f>IF('Indicator Date hidden'!AN267="x","x",AM$2-'Indicator Date hidden'!AN267)</f>
        <v>0</v>
      </c>
      <c r="AN266" s="127">
        <f>IF('Indicator Date hidden'!AO267="x","x",AN$2-'Indicator Date hidden'!AO267)</f>
        <v>0</v>
      </c>
      <c r="AO266" s="127">
        <f>IF('Indicator Date hidden'!AP267="x","x",AO$2-'Indicator Date hidden'!AP267)</f>
        <v>0</v>
      </c>
      <c r="AP266" s="127">
        <f>IF('Indicator Date hidden'!AQ267="x","x",AP$2-'Indicator Date hidden'!AQ267)</f>
        <v>0</v>
      </c>
      <c r="AQ266" s="127">
        <f>IF('Indicator Date hidden'!AR267="x","x",AQ$2-'Indicator Date hidden'!AR267)</f>
        <v>0</v>
      </c>
      <c r="AR266" s="127">
        <f>IF('Indicator Date hidden'!AS267="x","x",AR$2-'Indicator Date hidden'!AS267)</f>
        <v>0</v>
      </c>
      <c r="AS266" s="127">
        <f>IF('Indicator Date hidden'!AT267="x","x",AS$2-'Indicator Date hidden'!AT267)</f>
        <v>0</v>
      </c>
      <c r="AT266" s="127">
        <f>IF('Indicator Date hidden'!AU267="x","x",AT$2-'Indicator Date hidden'!AU267)</f>
        <v>0</v>
      </c>
      <c r="AU266">
        <f t="shared" si="20"/>
        <v>2</v>
      </c>
      <c r="AV266" s="129">
        <f t="shared" si="21"/>
        <v>5.2631578947368418E-2</v>
      </c>
      <c r="AW266">
        <f t="shared" si="22"/>
        <v>1</v>
      </c>
      <c r="AX266" s="129" t="e">
        <f t="shared" ca="1" si="23"/>
        <v>#NAME?</v>
      </c>
      <c r="AY266" s="130">
        <f t="shared" si="24"/>
        <v>0</v>
      </c>
    </row>
    <row r="267" spans="1:51" ht="15.75" customHeight="1" x14ac:dyDescent="0.25">
      <c r="A267" s="47" t="s">
        <v>651</v>
      </c>
      <c r="B267" s="127">
        <f>IF('Indicator Date hidden'!C268="x","x",B$2-'Indicator Date hidden'!C268)</f>
        <v>0</v>
      </c>
      <c r="C267" s="127">
        <f>IF('Indicator Date hidden'!D268="x","x",C$2-'Indicator Date hidden'!D268)</f>
        <v>0</v>
      </c>
      <c r="D267" s="127">
        <f>IF('Indicator Date hidden'!E268="x","x",D$2-'Indicator Date hidden'!E268)</f>
        <v>0</v>
      </c>
      <c r="E267" s="127">
        <f>IF('Indicator Date hidden'!F268="x","x",E$2-'Indicator Date hidden'!F268)</f>
        <v>0</v>
      </c>
      <c r="F267" s="127">
        <f>IF('Indicator Date hidden'!G268="x","x",F$2-'Indicator Date hidden'!G268)</f>
        <v>0</v>
      </c>
      <c r="G267" s="127">
        <f>IF('Indicator Date hidden'!H268="x","x",G$2-'Indicator Date hidden'!H268)</f>
        <v>0</v>
      </c>
      <c r="H267" s="127">
        <f>IF('Indicator Date hidden'!I268="x","x",H$2-'Indicator Date hidden'!I268)</f>
        <v>2</v>
      </c>
      <c r="I267" s="127">
        <f>IF('Indicator Date hidden'!J268="x","x",I$2-'Indicator Date hidden'!J268)</f>
        <v>0</v>
      </c>
      <c r="J267" s="127">
        <f>IF('Indicator Date hidden'!K268="x","x",J$2-'Indicator Date hidden'!K268)</f>
        <v>0</v>
      </c>
      <c r="K267" s="127">
        <f>IF('Indicator Date hidden'!L268="x","x",K$2-'Indicator Date hidden'!L268)</f>
        <v>0</v>
      </c>
      <c r="L267" s="127">
        <f>IF('Indicator Date hidden'!M268="x","x",L$2-'Indicator Date hidden'!M268)</f>
        <v>0</v>
      </c>
      <c r="M267" s="127">
        <f>IF('Indicator Date hidden'!N268="x","x",M$2-'Indicator Date hidden'!N268)</f>
        <v>0</v>
      </c>
      <c r="N267" s="127">
        <f>IF('Indicator Date hidden'!O268="x","x",N$2-'Indicator Date hidden'!O268)</f>
        <v>0</v>
      </c>
      <c r="O267" s="127">
        <f>IF('Indicator Date hidden'!P268="x","x",O$2-'Indicator Date hidden'!P268)</f>
        <v>0</v>
      </c>
      <c r="P267" s="127">
        <f>IF('Indicator Date hidden'!Q268="x","x",P$2-'Indicator Date hidden'!Q268)</f>
        <v>0</v>
      </c>
      <c r="Q267" s="127">
        <f>IF('Indicator Date hidden'!R268="x","x",Q$2-'Indicator Date hidden'!R268)</f>
        <v>0</v>
      </c>
      <c r="R267" s="127">
        <f>IF('Indicator Date hidden'!S268="x","x",R$2-'Indicator Date hidden'!S268)</f>
        <v>0</v>
      </c>
      <c r="S267" s="127">
        <f>IF('Indicator Date hidden'!T268="x","x",S$2-'Indicator Date hidden'!T268)</f>
        <v>0</v>
      </c>
      <c r="T267" s="127">
        <f>IF('Indicator Date hidden'!U268="x","x",T$2-'Indicator Date hidden'!U268)</f>
        <v>0</v>
      </c>
      <c r="U267" s="127">
        <f>IF('Indicator Date hidden'!V268="x","x",U$2-'Indicator Date hidden'!V268)</f>
        <v>0</v>
      </c>
      <c r="V267" s="127">
        <f>IF('Indicator Date hidden'!W268="x","x",V$2-'Indicator Date hidden'!W268)</f>
        <v>0</v>
      </c>
      <c r="W267" s="127">
        <f>IF('Indicator Date hidden'!X268="x","x",W$2-'Indicator Date hidden'!X268)</f>
        <v>0</v>
      </c>
      <c r="X267" s="127">
        <f>IF('Indicator Date hidden'!Y268="x","x",X$2-'Indicator Date hidden'!Y268)</f>
        <v>0</v>
      </c>
      <c r="Y267" s="127">
        <f>IF('Indicator Date hidden'!Z268="x","x",Y$2-'Indicator Date hidden'!Z268)</f>
        <v>0</v>
      </c>
      <c r="Z267" s="127">
        <f>IF('Indicator Date hidden'!AA268="x","x",Z$2-'Indicator Date hidden'!AA268)</f>
        <v>0</v>
      </c>
      <c r="AA267" s="127">
        <f>IF('Indicator Date hidden'!AB268="x","x",AA$2-'Indicator Date hidden'!AB268)</f>
        <v>0</v>
      </c>
      <c r="AB267" s="127">
        <f>IF('Indicator Date hidden'!AC268="x","x",AB$2-'Indicator Date hidden'!AC268)</f>
        <v>0</v>
      </c>
      <c r="AC267" s="127">
        <f>IF('Indicator Date hidden'!AD268="x","x",AC$2-'Indicator Date hidden'!AD268)</f>
        <v>0</v>
      </c>
      <c r="AD267" s="127">
        <f>IF('Indicator Date hidden'!AE268="x","x",AD$2-'Indicator Date hidden'!AE268)</f>
        <v>0</v>
      </c>
      <c r="AE267" s="127">
        <f>IF('Indicator Date hidden'!AF268="x","x",AE$2-'Indicator Date hidden'!AF268)</f>
        <v>0</v>
      </c>
      <c r="AF267" s="127">
        <f>IF('Indicator Date hidden'!AG268="x","x",AF$2-'Indicator Date hidden'!AG268)</f>
        <v>0</v>
      </c>
      <c r="AG267" s="127">
        <f>IF('Indicator Date hidden'!AH268="x","x",AG$2-'Indicator Date hidden'!AH268)</f>
        <v>0</v>
      </c>
      <c r="AH267" s="127">
        <f>IF('Indicator Date hidden'!AI268="x","x",AH$2-'Indicator Date hidden'!AI268)</f>
        <v>0</v>
      </c>
      <c r="AI267" s="127">
        <f>IF('Indicator Date hidden'!AJ268="x","x",AI$2-'Indicator Date hidden'!AJ268)</f>
        <v>0</v>
      </c>
      <c r="AJ267" s="127">
        <f>IF('Indicator Date hidden'!AK268="x","x",AJ$2-'Indicator Date hidden'!AK268)</f>
        <v>0</v>
      </c>
      <c r="AK267" s="127">
        <f>IF('Indicator Date hidden'!AL268="x","x",AK$2-'Indicator Date hidden'!AL268)</f>
        <v>0</v>
      </c>
      <c r="AL267" s="127">
        <f>IF('Indicator Date hidden'!AM268="x","x",AL$2-'Indicator Date hidden'!AM268)</f>
        <v>0</v>
      </c>
      <c r="AM267" s="127">
        <f>IF('Indicator Date hidden'!AN268="x","x",AM$2-'Indicator Date hidden'!AN268)</f>
        <v>0</v>
      </c>
      <c r="AN267" s="127">
        <f>IF('Indicator Date hidden'!AO268="x","x",AN$2-'Indicator Date hidden'!AO268)</f>
        <v>0</v>
      </c>
      <c r="AO267" s="127">
        <f>IF('Indicator Date hidden'!AP268="x","x",AO$2-'Indicator Date hidden'!AP268)</f>
        <v>0</v>
      </c>
      <c r="AP267" s="127">
        <f>IF('Indicator Date hidden'!AQ268="x","x",AP$2-'Indicator Date hidden'!AQ268)</f>
        <v>0</v>
      </c>
      <c r="AQ267" s="127">
        <f>IF('Indicator Date hidden'!AR268="x","x",AQ$2-'Indicator Date hidden'!AR268)</f>
        <v>0</v>
      </c>
      <c r="AR267" s="127">
        <f>IF('Indicator Date hidden'!AS268="x","x",AR$2-'Indicator Date hidden'!AS268)</f>
        <v>0</v>
      </c>
      <c r="AS267" s="127">
        <f>IF('Indicator Date hidden'!AT268="x","x",AS$2-'Indicator Date hidden'!AT268)</f>
        <v>0</v>
      </c>
      <c r="AT267" s="127">
        <f>IF('Indicator Date hidden'!AU268="x","x",AT$2-'Indicator Date hidden'!AU268)</f>
        <v>0</v>
      </c>
      <c r="AU267">
        <f t="shared" si="20"/>
        <v>2</v>
      </c>
      <c r="AV267" s="129">
        <f t="shared" si="21"/>
        <v>5.2631578947368418E-2</v>
      </c>
      <c r="AW267">
        <f t="shared" si="22"/>
        <v>1</v>
      </c>
      <c r="AX267" s="129" t="e">
        <f t="shared" ca="1" si="23"/>
        <v>#NAME?</v>
      </c>
      <c r="AY267" s="130">
        <f t="shared" si="24"/>
        <v>0</v>
      </c>
    </row>
    <row r="268" spans="1:51" ht="15.75" customHeight="1" x14ac:dyDescent="0.25">
      <c r="A268" s="47" t="s">
        <v>653</v>
      </c>
      <c r="B268" s="127">
        <f>IF('Indicator Date hidden'!C269="x","x",B$2-'Indicator Date hidden'!C269)</f>
        <v>0</v>
      </c>
      <c r="C268" s="127">
        <f>IF('Indicator Date hidden'!D269="x","x",C$2-'Indicator Date hidden'!D269)</f>
        <v>0</v>
      </c>
      <c r="D268" s="127">
        <f>IF('Indicator Date hidden'!E269="x","x",D$2-'Indicator Date hidden'!E269)</f>
        <v>0</v>
      </c>
      <c r="E268" s="127">
        <f>IF('Indicator Date hidden'!F269="x","x",E$2-'Indicator Date hidden'!F269)</f>
        <v>0</v>
      </c>
      <c r="F268" s="127">
        <f>IF('Indicator Date hidden'!G269="x","x",F$2-'Indicator Date hidden'!G269)</f>
        <v>0</v>
      </c>
      <c r="G268" s="127">
        <f>IF('Indicator Date hidden'!H269="x","x",G$2-'Indicator Date hidden'!H269)</f>
        <v>0</v>
      </c>
      <c r="H268" s="127">
        <f>IF('Indicator Date hidden'!I269="x","x",H$2-'Indicator Date hidden'!I269)</f>
        <v>2</v>
      </c>
      <c r="I268" s="127">
        <f>IF('Indicator Date hidden'!J269="x","x",I$2-'Indicator Date hidden'!J269)</f>
        <v>0</v>
      </c>
      <c r="J268" s="127">
        <f>IF('Indicator Date hidden'!K269="x","x",J$2-'Indicator Date hidden'!K269)</f>
        <v>0</v>
      </c>
      <c r="K268" s="127">
        <f>IF('Indicator Date hidden'!L269="x","x",K$2-'Indicator Date hidden'!L269)</f>
        <v>0</v>
      </c>
      <c r="L268" s="127">
        <f>IF('Indicator Date hidden'!M269="x","x",L$2-'Indicator Date hidden'!M269)</f>
        <v>0</v>
      </c>
      <c r="M268" s="127">
        <f>IF('Indicator Date hidden'!N269="x","x",M$2-'Indicator Date hidden'!N269)</f>
        <v>0</v>
      </c>
      <c r="N268" s="127">
        <f>IF('Indicator Date hidden'!O269="x","x",N$2-'Indicator Date hidden'!O269)</f>
        <v>0</v>
      </c>
      <c r="O268" s="127">
        <f>IF('Indicator Date hidden'!P269="x","x",O$2-'Indicator Date hidden'!P269)</f>
        <v>0</v>
      </c>
      <c r="P268" s="127">
        <f>IF('Indicator Date hidden'!Q269="x","x",P$2-'Indicator Date hidden'!Q269)</f>
        <v>0</v>
      </c>
      <c r="Q268" s="127">
        <f>IF('Indicator Date hidden'!R269="x","x",Q$2-'Indicator Date hidden'!R269)</f>
        <v>0</v>
      </c>
      <c r="R268" s="127">
        <f>IF('Indicator Date hidden'!S269="x","x",R$2-'Indicator Date hidden'!S269)</f>
        <v>0</v>
      </c>
      <c r="S268" s="127">
        <f>IF('Indicator Date hidden'!T269="x","x",S$2-'Indicator Date hidden'!T269)</f>
        <v>0</v>
      </c>
      <c r="T268" s="127">
        <f>IF('Indicator Date hidden'!U269="x","x",T$2-'Indicator Date hidden'!U269)</f>
        <v>0</v>
      </c>
      <c r="U268" s="127">
        <f>IF('Indicator Date hidden'!V269="x","x",U$2-'Indicator Date hidden'!V269)</f>
        <v>0</v>
      </c>
      <c r="V268" s="127">
        <f>IF('Indicator Date hidden'!W269="x","x",V$2-'Indicator Date hidden'!W269)</f>
        <v>0</v>
      </c>
      <c r="W268" s="127">
        <f>IF('Indicator Date hidden'!X269="x","x",W$2-'Indicator Date hidden'!X269)</f>
        <v>0</v>
      </c>
      <c r="X268" s="127">
        <f>IF('Indicator Date hidden'!Y269="x","x",X$2-'Indicator Date hidden'!Y269)</f>
        <v>0</v>
      </c>
      <c r="Y268" s="127">
        <f>IF('Indicator Date hidden'!Z269="x","x",Y$2-'Indicator Date hidden'!Z269)</f>
        <v>0</v>
      </c>
      <c r="Z268" s="127">
        <f>IF('Indicator Date hidden'!AA269="x","x",Z$2-'Indicator Date hidden'!AA269)</f>
        <v>0</v>
      </c>
      <c r="AA268" s="127">
        <f>IF('Indicator Date hidden'!AB269="x","x",AA$2-'Indicator Date hidden'!AB269)</f>
        <v>0</v>
      </c>
      <c r="AB268" s="127">
        <f>IF('Indicator Date hidden'!AC269="x","x",AB$2-'Indicator Date hidden'!AC269)</f>
        <v>0</v>
      </c>
      <c r="AC268" s="127">
        <f>IF('Indicator Date hidden'!AD269="x","x",AC$2-'Indicator Date hidden'!AD269)</f>
        <v>0</v>
      </c>
      <c r="AD268" s="127">
        <f>IF('Indicator Date hidden'!AE269="x","x",AD$2-'Indicator Date hidden'!AE269)</f>
        <v>0</v>
      </c>
      <c r="AE268" s="127">
        <f>IF('Indicator Date hidden'!AF269="x","x",AE$2-'Indicator Date hidden'!AF269)</f>
        <v>0</v>
      </c>
      <c r="AF268" s="127">
        <f>IF('Indicator Date hidden'!AG269="x","x",AF$2-'Indicator Date hidden'!AG269)</f>
        <v>0</v>
      </c>
      <c r="AG268" s="127">
        <f>IF('Indicator Date hidden'!AH269="x","x",AG$2-'Indicator Date hidden'!AH269)</f>
        <v>0</v>
      </c>
      <c r="AH268" s="127">
        <f>IF('Indicator Date hidden'!AI269="x","x",AH$2-'Indicator Date hidden'!AI269)</f>
        <v>0</v>
      </c>
      <c r="AI268" s="127">
        <f>IF('Indicator Date hidden'!AJ269="x","x",AI$2-'Indicator Date hidden'!AJ269)</f>
        <v>0</v>
      </c>
      <c r="AJ268" s="127">
        <f>IF('Indicator Date hidden'!AK269="x","x",AJ$2-'Indicator Date hidden'!AK269)</f>
        <v>0</v>
      </c>
      <c r="AK268" s="127">
        <f>IF('Indicator Date hidden'!AL269="x","x",AK$2-'Indicator Date hidden'!AL269)</f>
        <v>0</v>
      </c>
      <c r="AL268" s="127">
        <f>IF('Indicator Date hidden'!AM269="x","x",AL$2-'Indicator Date hidden'!AM269)</f>
        <v>0</v>
      </c>
      <c r="AM268" s="127">
        <f>IF('Indicator Date hidden'!AN269="x","x",AM$2-'Indicator Date hidden'!AN269)</f>
        <v>0</v>
      </c>
      <c r="AN268" s="127">
        <f>IF('Indicator Date hidden'!AO269="x","x",AN$2-'Indicator Date hidden'!AO269)</f>
        <v>0</v>
      </c>
      <c r="AO268" s="127">
        <f>IF('Indicator Date hidden'!AP269="x","x",AO$2-'Indicator Date hidden'!AP269)</f>
        <v>0</v>
      </c>
      <c r="AP268" s="127">
        <f>IF('Indicator Date hidden'!AQ269="x","x",AP$2-'Indicator Date hidden'!AQ269)</f>
        <v>0</v>
      </c>
      <c r="AQ268" s="127">
        <f>IF('Indicator Date hidden'!AR269="x","x",AQ$2-'Indicator Date hidden'!AR269)</f>
        <v>0</v>
      </c>
      <c r="AR268" s="127">
        <f>IF('Indicator Date hidden'!AS269="x","x",AR$2-'Indicator Date hidden'!AS269)</f>
        <v>0</v>
      </c>
      <c r="AS268" s="127">
        <f>IF('Indicator Date hidden'!AT269="x","x",AS$2-'Indicator Date hidden'!AT269)</f>
        <v>0</v>
      </c>
      <c r="AT268" s="127">
        <f>IF('Indicator Date hidden'!AU269="x","x",AT$2-'Indicator Date hidden'!AU269)</f>
        <v>0</v>
      </c>
      <c r="AU268">
        <f t="shared" si="20"/>
        <v>2</v>
      </c>
      <c r="AV268" s="129">
        <f t="shared" si="21"/>
        <v>5.2631578947368418E-2</v>
      </c>
      <c r="AW268">
        <f t="shared" si="22"/>
        <v>1</v>
      </c>
      <c r="AX268" s="129" t="e">
        <f t="shared" ca="1" si="23"/>
        <v>#NAME?</v>
      </c>
      <c r="AY268" s="130">
        <f t="shared" si="24"/>
        <v>0</v>
      </c>
    </row>
    <row r="269" spans="1:51" ht="15.75" customHeight="1" x14ac:dyDescent="0.25">
      <c r="A269" s="47" t="s">
        <v>656</v>
      </c>
      <c r="B269" s="127">
        <f>IF('Indicator Date hidden'!C270="x","x",B$2-'Indicator Date hidden'!C270)</f>
        <v>0</v>
      </c>
      <c r="C269" s="127">
        <f>IF('Indicator Date hidden'!D270="x","x",C$2-'Indicator Date hidden'!D270)</f>
        <v>0</v>
      </c>
      <c r="D269" s="127">
        <f>IF('Indicator Date hidden'!E270="x","x",D$2-'Indicator Date hidden'!E270)</f>
        <v>0</v>
      </c>
      <c r="E269" s="127">
        <f>IF('Indicator Date hidden'!F270="x","x",E$2-'Indicator Date hidden'!F270)</f>
        <v>0</v>
      </c>
      <c r="F269" s="127">
        <f>IF('Indicator Date hidden'!G270="x","x",F$2-'Indicator Date hidden'!G270)</f>
        <v>0</v>
      </c>
      <c r="G269" s="127">
        <f>IF('Indicator Date hidden'!H270="x","x",G$2-'Indicator Date hidden'!H270)</f>
        <v>0</v>
      </c>
      <c r="H269" s="127">
        <f>IF('Indicator Date hidden'!I270="x","x",H$2-'Indicator Date hidden'!I270)</f>
        <v>2</v>
      </c>
      <c r="I269" s="127">
        <f>IF('Indicator Date hidden'!J270="x","x",I$2-'Indicator Date hidden'!J270)</f>
        <v>0</v>
      </c>
      <c r="J269" s="127">
        <f>IF('Indicator Date hidden'!K270="x","x",J$2-'Indicator Date hidden'!K270)</f>
        <v>0</v>
      </c>
      <c r="K269" s="127">
        <f>IF('Indicator Date hidden'!L270="x","x",K$2-'Indicator Date hidden'!L270)</f>
        <v>0</v>
      </c>
      <c r="L269" s="127">
        <f>IF('Indicator Date hidden'!M270="x","x",L$2-'Indicator Date hidden'!M270)</f>
        <v>0</v>
      </c>
      <c r="M269" s="127">
        <f>IF('Indicator Date hidden'!N270="x","x",M$2-'Indicator Date hidden'!N270)</f>
        <v>0</v>
      </c>
      <c r="N269" s="127">
        <f>IF('Indicator Date hidden'!O270="x","x",N$2-'Indicator Date hidden'!O270)</f>
        <v>0</v>
      </c>
      <c r="O269" s="127">
        <f>IF('Indicator Date hidden'!P270="x","x",O$2-'Indicator Date hidden'!P270)</f>
        <v>0</v>
      </c>
      <c r="P269" s="127">
        <f>IF('Indicator Date hidden'!Q270="x","x",P$2-'Indicator Date hidden'!Q270)</f>
        <v>0</v>
      </c>
      <c r="Q269" s="127">
        <f>IF('Indicator Date hidden'!R270="x","x",Q$2-'Indicator Date hidden'!R270)</f>
        <v>0</v>
      </c>
      <c r="R269" s="127">
        <f>IF('Indicator Date hidden'!S270="x","x",R$2-'Indicator Date hidden'!S270)</f>
        <v>0</v>
      </c>
      <c r="S269" s="127">
        <f>IF('Indicator Date hidden'!T270="x","x",S$2-'Indicator Date hidden'!T270)</f>
        <v>0</v>
      </c>
      <c r="T269" s="127">
        <f>IF('Indicator Date hidden'!U270="x","x",T$2-'Indicator Date hidden'!U270)</f>
        <v>0</v>
      </c>
      <c r="U269" s="127">
        <f>IF('Indicator Date hidden'!V270="x","x",U$2-'Indicator Date hidden'!V270)</f>
        <v>0</v>
      </c>
      <c r="V269" s="127">
        <f>IF('Indicator Date hidden'!W270="x","x",V$2-'Indicator Date hidden'!W270)</f>
        <v>0</v>
      </c>
      <c r="W269" s="127">
        <f>IF('Indicator Date hidden'!X270="x","x",W$2-'Indicator Date hidden'!X270)</f>
        <v>0</v>
      </c>
      <c r="X269" s="127">
        <f>IF('Indicator Date hidden'!Y270="x","x",X$2-'Indicator Date hidden'!Y270)</f>
        <v>0</v>
      </c>
      <c r="Y269" s="127">
        <f>IF('Indicator Date hidden'!Z270="x","x",Y$2-'Indicator Date hidden'!Z270)</f>
        <v>0</v>
      </c>
      <c r="Z269" s="127">
        <f>IF('Indicator Date hidden'!AA270="x","x",Z$2-'Indicator Date hidden'!AA270)</f>
        <v>0</v>
      </c>
      <c r="AA269" s="127">
        <f>IF('Indicator Date hidden'!AB270="x","x",AA$2-'Indicator Date hidden'!AB270)</f>
        <v>0</v>
      </c>
      <c r="AB269" s="127">
        <f>IF('Indicator Date hidden'!AC270="x","x",AB$2-'Indicator Date hidden'!AC270)</f>
        <v>0</v>
      </c>
      <c r="AC269" s="127">
        <f>IF('Indicator Date hidden'!AD270="x","x",AC$2-'Indicator Date hidden'!AD270)</f>
        <v>0</v>
      </c>
      <c r="AD269" s="127">
        <f>IF('Indicator Date hidden'!AE270="x","x",AD$2-'Indicator Date hidden'!AE270)</f>
        <v>0</v>
      </c>
      <c r="AE269" s="127">
        <f>IF('Indicator Date hidden'!AF270="x","x",AE$2-'Indicator Date hidden'!AF270)</f>
        <v>0</v>
      </c>
      <c r="AF269" s="127">
        <f>IF('Indicator Date hidden'!AG270="x","x",AF$2-'Indicator Date hidden'!AG270)</f>
        <v>0</v>
      </c>
      <c r="AG269" s="127">
        <f>IF('Indicator Date hidden'!AH270="x","x",AG$2-'Indicator Date hidden'!AH270)</f>
        <v>0</v>
      </c>
      <c r="AH269" s="127">
        <f>IF('Indicator Date hidden'!AI270="x","x",AH$2-'Indicator Date hidden'!AI270)</f>
        <v>0</v>
      </c>
      <c r="AI269" s="127">
        <f>IF('Indicator Date hidden'!AJ270="x","x",AI$2-'Indicator Date hidden'!AJ270)</f>
        <v>0</v>
      </c>
      <c r="AJ269" s="127">
        <f>IF('Indicator Date hidden'!AK270="x","x",AJ$2-'Indicator Date hidden'!AK270)</f>
        <v>0</v>
      </c>
      <c r="AK269" s="127">
        <f>IF('Indicator Date hidden'!AL270="x","x",AK$2-'Indicator Date hidden'!AL270)</f>
        <v>0</v>
      </c>
      <c r="AL269" s="127">
        <f>IF('Indicator Date hidden'!AM270="x","x",AL$2-'Indicator Date hidden'!AM270)</f>
        <v>0</v>
      </c>
      <c r="AM269" s="127">
        <f>IF('Indicator Date hidden'!AN270="x","x",AM$2-'Indicator Date hidden'!AN270)</f>
        <v>0</v>
      </c>
      <c r="AN269" s="127">
        <f>IF('Indicator Date hidden'!AO270="x","x",AN$2-'Indicator Date hidden'!AO270)</f>
        <v>0</v>
      </c>
      <c r="AO269" s="127">
        <f>IF('Indicator Date hidden'!AP270="x","x",AO$2-'Indicator Date hidden'!AP270)</f>
        <v>0</v>
      </c>
      <c r="AP269" s="127">
        <f>IF('Indicator Date hidden'!AQ270="x","x",AP$2-'Indicator Date hidden'!AQ270)</f>
        <v>0</v>
      </c>
      <c r="AQ269" s="127">
        <f>IF('Indicator Date hidden'!AR270="x","x",AQ$2-'Indicator Date hidden'!AR270)</f>
        <v>0</v>
      </c>
      <c r="AR269" s="127">
        <f>IF('Indicator Date hidden'!AS270="x","x",AR$2-'Indicator Date hidden'!AS270)</f>
        <v>0</v>
      </c>
      <c r="AS269" s="127">
        <f>IF('Indicator Date hidden'!AT270="x","x",AS$2-'Indicator Date hidden'!AT270)</f>
        <v>0</v>
      </c>
      <c r="AT269" s="127">
        <f>IF('Indicator Date hidden'!AU270="x","x",AT$2-'Indicator Date hidden'!AU270)</f>
        <v>0</v>
      </c>
      <c r="AU269">
        <f t="shared" si="20"/>
        <v>2</v>
      </c>
      <c r="AV269" s="129">
        <f t="shared" si="21"/>
        <v>5.2631578947368418E-2</v>
      </c>
      <c r="AW269">
        <f t="shared" si="22"/>
        <v>1</v>
      </c>
      <c r="AX269" s="129" t="e">
        <f t="shared" ca="1" si="23"/>
        <v>#NAME?</v>
      </c>
      <c r="AY269" s="130">
        <f t="shared" si="24"/>
        <v>0</v>
      </c>
    </row>
    <row r="270" spans="1:51" ht="15.75" customHeight="1" x14ac:dyDescent="0.25">
      <c r="A270" s="47" t="s">
        <v>658</v>
      </c>
      <c r="B270" s="127">
        <f>IF('Indicator Date hidden'!C271="x","x",B$2-'Indicator Date hidden'!C271)</f>
        <v>0</v>
      </c>
      <c r="C270" s="127">
        <f>IF('Indicator Date hidden'!D271="x","x",C$2-'Indicator Date hidden'!D271)</f>
        <v>0</v>
      </c>
      <c r="D270" s="127">
        <f>IF('Indicator Date hidden'!E271="x","x",D$2-'Indicator Date hidden'!E271)</f>
        <v>0</v>
      </c>
      <c r="E270" s="127">
        <f>IF('Indicator Date hidden'!F271="x","x",E$2-'Indicator Date hidden'!F271)</f>
        <v>0</v>
      </c>
      <c r="F270" s="127">
        <f>IF('Indicator Date hidden'!G271="x","x",F$2-'Indicator Date hidden'!G271)</f>
        <v>0</v>
      </c>
      <c r="G270" s="127">
        <f>IF('Indicator Date hidden'!H271="x","x",G$2-'Indicator Date hidden'!H271)</f>
        <v>0</v>
      </c>
      <c r="H270" s="127">
        <f>IF('Indicator Date hidden'!I271="x","x",H$2-'Indicator Date hidden'!I271)</f>
        <v>2</v>
      </c>
      <c r="I270" s="127">
        <f>IF('Indicator Date hidden'!J271="x","x",I$2-'Indicator Date hidden'!J271)</f>
        <v>0</v>
      </c>
      <c r="J270" s="127">
        <f>IF('Indicator Date hidden'!K271="x","x",J$2-'Indicator Date hidden'!K271)</f>
        <v>0</v>
      </c>
      <c r="K270" s="127">
        <f>IF('Indicator Date hidden'!L271="x","x",K$2-'Indicator Date hidden'!L271)</f>
        <v>0</v>
      </c>
      <c r="L270" s="127">
        <f>IF('Indicator Date hidden'!M271="x","x",L$2-'Indicator Date hidden'!M271)</f>
        <v>0</v>
      </c>
      <c r="M270" s="127">
        <f>IF('Indicator Date hidden'!N271="x","x",M$2-'Indicator Date hidden'!N271)</f>
        <v>0</v>
      </c>
      <c r="N270" s="127">
        <f>IF('Indicator Date hidden'!O271="x","x",N$2-'Indicator Date hidden'!O271)</f>
        <v>0</v>
      </c>
      <c r="O270" s="127">
        <f>IF('Indicator Date hidden'!P271="x","x",O$2-'Indicator Date hidden'!P271)</f>
        <v>0</v>
      </c>
      <c r="P270" s="127">
        <f>IF('Indicator Date hidden'!Q271="x","x",P$2-'Indicator Date hidden'!Q271)</f>
        <v>0</v>
      </c>
      <c r="Q270" s="127">
        <f>IF('Indicator Date hidden'!R271="x","x",Q$2-'Indicator Date hidden'!R271)</f>
        <v>0</v>
      </c>
      <c r="R270" s="127">
        <f>IF('Indicator Date hidden'!S271="x","x",R$2-'Indicator Date hidden'!S271)</f>
        <v>0</v>
      </c>
      <c r="S270" s="127">
        <f>IF('Indicator Date hidden'!T271="x","x",S$2-'Indicator Date hidden'!T271)</f>
        <v>0</v>
      </c>
      <c r="T270" s="127">
        <f>IF('Indicator Date hidden'!U271="x","x",T$2-'Indicator Date hidden'!U271)</f>
        <v>0</v>
      </c>
      <c r="U270" s="127">
        <f>IF('Indicator Date hidden'!V271="x","x",U$2-'Indicator Date hidden'!V271)</f>
        <v>0</v>
      </c>
      <c r="V270" s="127">
        <f>IF('Indicator Date hidden'!W271="x","x",V$2-'Indicator Date hidden'!W271)</f>
        <v>0</v>
      </c>
      <c r="W270" s="127">
        <f>IF('Indicator Date hidden'!X271="x","x",W$2-'Indicator Date hidden'!X271)</f>
        <v>0</v>
      </c>
      <c r="X270" s="127">
        <f>IF('Indicator Date hidden'!Y271="x","x",X$2-'Indicator Date hidden'!Y271)</f>
        <v>0</v>
      </c>
      <c r="Y270" s="127">
        <f>IF('Indicator Date hidden'!Z271="x","x",Y$2-'Indicator Date hidden'!Z271)</f>
        <v>0</v>
      </c>
      <c r="Z270" s="127">
        <f>IF('Indicator Date hidden'!AA271="x","x",Z$2-'Indicator Date hidden'!AA271)</f>
        <v>0</v>
      </c>
      <c r="AA270" s="127">
        <f>IF('Indicator Date hidden'!AB271="x","x",AA$2-'Indicator Date hidden'!AB271)</f>
        <v>0</v>
      </c>
      <c r="AB270" s="127">
        <f>IF('Indicator Date hidden'!AC271="x","x",AB$2-'Indicator Date hidden'!AC271)</f>
        <v>0</v>
      </c>
      <c r="AC270" s="127">
        <f>IF('Indicator Date hidden'!AD271="x","x",AC$2-'Indicator Date hidden'!AD271)</f>
        <v>0</v>
      </c>
      <c r="AD270" s="127">
        <f>IF('Indicator Date hidden'!AE271="x","x",AD$2-'Indicator Date hidden'!AE271)</f>
        <v>0</v>
      </c>
      <c r="AE270" s="127">
        <f>IF('Indicator Date hidden'!AF271="x","x",AE$2-'Indicator Date hidden'!AF271)</f>
        <v>0</v>
      </c>
      <c r="AF270" s="127">
        <f>IF('Indicator Date hidden'!AG271="x","x",AF$2-'Indicator Date hidden'!AG271)</f>
        <v>0</v>
      </c>
      <c r="AG270" s="127">
        <f>IF('Indicator Date hidden'!AH271="x","x",AG$2-'Indicator Date hidden'!AH271)</f>
        <v>0</v>
      </c>
      <c r="AH270" s="127">
        <f>IF('Indicator Date hidden'!AI271="x","x",AH$2-'Indicator Date hidden'!AI271)</f>
        <v>0</v>
      </c>
      <c r="AI270" s="127">
        <f>IF('Indicator Date hidden'!AJ271="x","x",AI$2-'Indicator Date hidden'!AJ271)</f>
        <v>0</v>
      </c>
      <c r="AJ270" s="127">
        <f>IF('Indicator Date hidden'!AK271="x","x",AJ$2-'Indicator Date hidden'!AK271)</f>
        <v>0</v>
      </c>
      <c r="AK270" s="127">
        <f>IF('Indicator Date hidden'!AL271="x","x",AK$2-'Indicator Date hidden'!AL271)</f>
        <v>0</v>
      </c>
      <c r="AL270" s="127">
        <f>IF('Indicator Date hidden'!AM271="x","x",AL$2-'Indicator Date hidden'!AM271)</f>
        <v>0</v>
      </c>
      <c r="AM270" s="127">
        <f>IF('Indicator Date hidden'!AN271="x","x",AM$2-'Indicator Date hidden'!AN271)</f>
        <v>0</v>
      </c>
      <c r="AN270" s="127">
        <f>IF('Indicator Date hidden'!AO271="x","x",AN$2-'Indicator Date hidden'!AO271)</f>
        <v>0</v>
      </c>
      <c r="AO270" s="127">
        <f>IF('Indicator Date hidden'!AP271="x","x",AO$2-'Indicator Date hidden'!AP271)</f>
        <v>0</v>
      </c>
      <c r="AP270" s="127">
        <f>IF('Indicator Date hidden'!AQ271="x","x",AP$2-'Indicator Date hidden'!AQ271)</f>
        <v>0</v>
      </c>
      <c r="AQ270" s="127">
        <f>IF('Indicator Date hidden'!AR271="x","x",AQ$2-'Indicator Date hidden'!AR271)</f>
        <v>0</v>
      </c>
      <c r="AR270" s="127">
        <f>IF('Indicator Date hidden'!AS271="x","x",AR$2-'Indicator Date hidden'!AS271)</f>
        <v>0</v>
      </c>
      <c r="AS270" s="127">
        <f>IF('Indicator Date hidden'!AT271="x","x",AS$2-'Indicator Date hidden'!AT271)</f>
        <v>0</v>
      </c>
      <c r="AT270" s="127">
        <f>IF('Indicator Date hidden'!AU271="x","x",AT$2-'Indicator Date hidden'!AU271)</f>
        <v>0</v>
      </c>
      <c r="AU270">
        <f t="shared" si="20"/>
        <v>2</v>
      </c>
      <c r="AV270" s="129">
        <f t="shared" si="21"/>
        <v>5.2631578947368418E-2</v>
      </c>
      <c r="AW270">
        <f t="shared" si="22"/>
        <v>1</v>
      </c>
      <c r="AX270" s="129" t="e">
        <f t="shared" ca="1" si="23"/>
        <v>#NAME?</v>
      </c>
      <c r="AY270" s="130">
        <f t="shared" si="24"/>
        <v>0</v>
      </c>
    </row>
    <row r="271" spans="1:51" ht="15.75" customHeight="1" x14ac:dyDescent="0.25">
      <c r="A271" s="47" t="s">
        <v>661</v>
      </c>
      <c r="B271" s="127">
        <f>IF('Indicator Date hidden'!C272="x","x",B$2-'Indicator Date hidden'!C272)</f>
        <v>0</v>
      </c>
      <c r="C271" s="127">
        <f>IF('Indicator Date hidden'!D272="x","x",C$2-'Indicator Date hidden'!D272)</f>
        <v>0</v>
      </c>
      <c r="D271" s="127">
        <f>IF('Indicator Date hidden'!E272="x","x",D$2-'Indicator Date hidden'!E272)</f>
        <v>0</v>
      </c>
      <c r="E271" s="127">
        <f>IF('Indicator Date hidden'!F272="x","x",E$2-'Indicator Date hidden'!F272)</f>
        <v>0</v>
      </c>
      <c r="F271" s="127">
        <f>IF('Indicator Date hidden'!G272="x","x",F$2-'Indicator Date hidden'!G272)</f>
        <v>0</v>
      </c>
      <c r="G271" s="127">
        <f>IF('Indicator Date hidden'!H272="x","x",G$2-'Indicator Date hidden'!H272)</f>
        <v>0</v>
      </c>
      <c r="H271" s="127">
        <f>IF('Indicator Date hidden'!I272="x","x",H$2-'Indicator Date hidden'!I272)</f>
        <v>2</v>
      </c>
      <c r="I271" s="127">
        <f>IF('Indicator Date hidden'!J272="x","x",I$2-'Indicator Date hidden'!J272)</f>
        <v>0</v>
      </c>
      <c r="J271" s="127">
        <f>IF('Indicator Date hidden'!K272="x","x",J$2-'Indicator Date hidden'!K272)</f>
        <v>0</v>
      </c>
      <c r="K271" s="127">
        <f>IF('Indicator Date hidden'!L272="x","x",K$2-'Indicator Date hidden'!L272)</f>
        <v>0</v>
      </c>
      <c r="L271" s="127">
        <f>IF('Indicator Date hidden'!M272="x","x",L$2-'Indicator Date hidden'!M272)</f>
        <v>0</v>
      </c>
      <c r="M271" s="127">
        <f>IF('Indicator Date hidden'!N272="x","x",M$2-'Indicator Date hidden'!N272)</f>
        <v>0</v>
      </c>
      <c r="N271" s="127">
        <f>IF('Indicator Date hidden'!O272="x","x",N$2-'Indicator Date hidden'!O272)</f>
        <v>0</v>
      </c>
      <c r="O271" s="127">
        <f>IF('Indicator Date hidden'!P272="x","x",O$2-'Indicator Date hidden'!P272)</f>
        <v>0</v>
      </c>
      <c r="P271" s="127">
        <f>IF('Indicator Date hidden'!Q272="x","x",P$2-'Indicator Date hidden'!Q272)</f>
        <v>0</v>
      </c>
      <c r="Q271" s="127">
        <f>IF('Indicator Date hidden'!R272="x","x",Q$2-'Indicator Date hidden'!R272)</f>
        <v>0</v>
      </c>
      <c r="R271" s="127">
        <f>IF('Indicator Date hidden'!S272="x","x",R$2-'Indicator Date hidden'!S272)</f>
        <v>0</v>
      </c>
      <c r="S271" s="127">
        <f>IF('Indicator Date hidden'!T272="x","x",S$2-'Indicator Date hidden'!T272)</f>
        <v>0</v>
      </c>
      <c r="T271" s="127">
        <f>IF('Indicator Date hidden'!U272="x","x",T$2-'Indicator Date hidden'!U272)</f>
        <v>0</v>
      </c>
      <c r="U271" s="127">
        <f>IF('Indicator Date hidden'!V272="x","x",U$2-'Indicator Date hidden'!V272)</f>
        <v>0</v>
      </c>
      <c r="V271" s="127">
        <f>IF('Indicator Date hidden'!W272="x","x",V$2-'Indicator Date hidden'!W272)</f>
        <v>0</v>
      </c>
      <c r="W271" s="127">
        <f>IF('Indicator Date hidden'!X272="x","x",W$2-'Indicator Date hidden'!X272)</f>
        <v>0</v>
      </c>
      <c r="X271" s="127">
        <f>IF('Indicator Date hidden'!Y272="x","x",X$2-'Indicator Date hidden'!Y272)</f>
        <v>0</v>
      </c>
      <c r="Y271" s="127">
        <f>IF('Indicator Date hidden'!Z272="x","x",Y$2-'Indicator Date hidden'!Z272)</f>
        <v>0</v>
      </c>
      <c r="Z271" s="127">
        <f>IF('Indicator Date hidden'!AA272="x","x",Z$2-'Indicator Date hidden'!AA272)</f>
        <v>0</v>
      </c>
      <c r="AA271" s="127">
        <f>IF('Indicator Date hidden'!AB272="x","x",AA$2-'Indicator Date hidden'!AB272)</f>
        <v>0</v>
      </c>
      <c r="AB271" s="127">
        <f>IF('Indicator Date hidden'!AC272="x","x",AB$2-'Indicator Date hidden'!AC272)</f>
        <v>0</v>
      </c>
      <c r="AC271" s="127">
        <f>IF('Indicator Date hidden'!AD272="x","x",AC$2-'Indicator Date hidden'!AD272)</f>
        <v>0</v>
      </c>
      <c r="AD271" s="127">
        <f>IF('Indicator Date hidden'!AE272="x","x",AD$2-'Indicator Date hidden'!AE272)</f>
        <v>0</v>
      </c>
      <c r="AE271" s="127">
        <f>IF('Indicator Date hidden'!AF272="x","x",AE$2-'Indicator Date hidden'!AF272)</f>
        <v>0</v>
      </c>
      <c r="AF271" s="127">
        <f>IF('Indicator Date hidden'!AG272="x","x",AF$2-'Indicator Date hidden'!AG272)</f>
        <v>0</v>
      </c>
      <c r="AG271" s="127">
        <f>IF('Indicator Date hidden'!AH272="x","x",AG$2-'Indicator Date hidden'!AH272)</f>
        <v>0</v>
      </c>
      <c r="AH271" s="127">
        <f>IF('Indicator Date hidden'!AI272="x","x",AH$2-'Indicator Date hidden'!AI272)</f>
        <v>0</v>
      </c>
      <c r="AI271" s="127">
        <f>IF('Indicator Date hidden'!AJ272="x","x",AI$2-'Indicator Date hidden'!AJ272)</f>
        <v>0</v>
      </c>
      <c r="AJ271" s="127">
        <f>IF('Indicator Date hidden'!AK272="x","x",AJ$2-'Indicator Date hidden'!AK272)</f>
        <v>0</v>
      </c>
      <c r="AK271" s="127">
        <f>IF('Indicator Date hidden'!AL272="x","x",AK$2-'Indicator Date hidden'!AL272)</f>
        <v>0</v>
      </c>
      <c r="AL271" s="127">
        <f>IF('Indicator Date hidden'!AM272="x","x",AL$2-'Indicator Date hidden'!AM272)</f>
        <v>0</v>
      </c>
      <c r="AM271" s="127">
        <f>IF('Indicator Date hidden'!AN272="x","x",AM$2-'Indicator Date hidden'!AN272)</f>
        <v>0</v>
      </c>
      <c r="AN271" s="127">
        <f>IF('Indicator Date hidden'!AO272="x","x",AN$2-'Indicator Date hidden'!AO272)</f>
        <v>0</v>
      </c>
      <c r="AO271" s="127">
        <f>IF('Indicator Date hidden'!AP272="x","x",AO$2-'Indicator Date hidden'!AP272)</f>
        <v>0</v>
      </c>
      <c r="AP271" s="127">
        <f>IF('Indicator Date hidden'!AQ272="x","x",AP$2-'Indicator Date hidden'!AQ272)</f>
        <v>0</v>
      </c>
      <c r="AQ271" s="127">
        <f>IF('Indicator Date hidden'!AR272="x","x",AQ$2-'Indicator Date hidden'!AR272)</f>
        <v>0</v>
      </c>
      <c r="AR271" s="127">
        <f>IF('Indicator Date hidden'!AS272="x","x",AR$2-'Indicator Date hidden'!AS272)</f>
        <v>0</v>
      </c>
      <c r="AS271" s="127">
        <f>IF('Indicator Date hidden'!AT272="x","x",AS$2-'Indicator Date hidden'!AT272)</f>
        <v>0</v>
      </c>
      <c r="AT271" s="127">
        <f>IF('Indicator Date hidden'!AU272="x","x",AT$2-'Indicator Date hidden'!AU272)</f>
        <v>0</v>
      </c>
      <c r="AU271">
        <f t="shared" si="20"/>
        <v>2</v>
      </c>
      <c r="AV271" s="129">
        <f t="shared" si="21"/>
        <v>5.2631578947368418E-2</v>
      </c>
      <c r="AW271">
        <f t="shared" si="22"/>
        <v>1</v>
      </c>
      <c r="AX271" s="129" t="e">
        <f t="shared" ca="1" si="23"/>
        <v>#NAME?</v>
      </c>
      <c r="AY271" s="130">
        <f t="shared" si="24"/>
        <v>0</v>
      </c>
    </row>
    <row r="272" spans="1:51" ht="15.75" customHeight="1" x14ac:dyDescent="0.25">
      <c r="A272" s="47" t="s">
        <v>663</v>
      </c>
      <c r="B272" s="127">
        <f>IF('Indicator Date hidden'!C273="x","x",B$2-'Indicator Date hidden'!C273)</f>
        <v>0</v>
      </c>
      <c r="C272" s="127">
        <f>IF('Indicator Date hidden'!D273="x","x",C$2-'Indicator Date hidden'!D273)</f>
        <v>0</v>
      </c>
      <c r="D272" s="127">
        <f>IF('Indicator Date hidden'!E273="x","x",D$2-'Indicator Date hidden'!E273)</f>
        <v>0</v>
      </c>
      <c r="E272" s="127">
        <f>IF('Indicator Date hidden'!F273="x","x",E$2-'Indicator Date hidden'!F273)</f>
        <v>0</v>
      </c>
      <c r="F272" s="127">
        <f>IF('Indicator Date hidden'!G273="x","x",F$2-'Indicator Date hidden'!G273)</f>
        <v>0</v>
      </c>
      <c r="G272" s="127">
        <f>IF('Indicator Date hidden'!H273="x","x",G$2-'Indicator Date hidden'!H273)</f>
        <v>0</v>
      </c>
      <c r="H272" s="127">
        <f>IF('Indicator Date hidden'!I273="x","x",H$2-'Indicator Date hidden'!I273)</f>
        <v>2</v>
      </c>
      <c r="I272" s="127">
        <f>IF('Indicator Date hidden'!J273="x","x",I$2-'Indicator Date hidden'!J273)</f>
        <v>0</v>
      </c>
      <c r="J272" s="127">
        <f>IF('Indicator Date hidden'!K273="x","x",J$2-'Indicator Date hidden'!K273)</f>
        <v>0</v>
      </c>
      <c r="K272" s="127">
        <f>IF('Indicator Date hidden'!L273="x","x",K$2-'Indicator Date hidden'!L273)</f>
        <v>0</v>
      </c>
      <c r="L272" s="127">
        <f>IF('Indicator Date hidden'!M273="x","x",L$2-'Indicator Date hidden'!M273)</f>
        <v>0</v>
      </c>
      <c r="M272" s="127">
        <f>IF('Indicator Date hidden'!N273="x","x",M$2-'Indicator Date hidden'!N273)</f>
        <v>0</v>
      </c>
      <c r="N272" s="127">
        <f>IF('Indicator Date hidden'!O273="x","x",N$2-'Indicator Date hidden'!O273)</f>
        <v>0</v>
      </c>
      <c r="O272" s="127">
        <f>IF('Indicator Date hidden'!P273="x","x",O$2-'Indicator Date hidden'!P273)</f>
        <v>0</v>
      </c>
      <c r="P272" s="127">
        <f>IF('Indicator Date hidden'!Q273="x","x",P$2-'Indicator Date hidden'!Q273)</f>
        <v>0</v>
      </c>
      <c r="Q272" s="127">
        <f>IF('Indicator Date hidden'!R273="x","x",Q$2-'Indicator Date hidden'!R273)</f>
        <v>0</v>
      </c>
      <c r="R272" s="127">
        <f>IF('Indicator Date hidden'!S273="x","x",R$2-'Indicator Date hidden'!S273)</f>
        <v>0</v>
      </c>
      <c r="S272" s="127">
        <f>IF('Indicator Date hidden'!T273="x","x",S$2-'Indicator Date hidden'!T273)</f>
        <v>0</v>
      </c>
      <c r="T272" s="127">
        <f>IF('Indicator Date hidden'!U273="x","x",T$2-'Indicator Date hidden'!U273)</f>
        <v>0</v>
      </c>
      <c r="U272" s="127">
        <f>IF('Indicator Date hidden'!V273="x","x",U$2-'Indicator Date hidden'!V273)</f>
        <v>0</v>
      </c>
      <c r="V272" s="127">
        <f>IF('Indicator Date hidden'!W273="x","x",V$2-'Indicator Date hidden'!W273)</f>
        <v>0</v>
      </c>
      <c r="W272" s="127">
        <f>IF('Indicator Date hidden'!X273="x","x",W$2-'Indicator Date hidden'!X273)</f>
        <v>0</v>
      </c>
      <c r="X272" s="127">
        <f>IF('Indicator Date hidden'!Y273="x","x",X$2-'Indicator Date hidden'!Y273)</f>
        <v>0</v>
      </c>
      <c r="Y272" s="127">
        <f>IF('Indicator Date hidden'!Z273="x","x",Y$2-'Indicator Date hidden'!Z273)</f>
        <v>0</v>
      </c>
      <c r="Z272" s="127">
        <f>IF('Indicator Date hidden'!AA273="x","x",Z$2-'Indicator Date hidden'!AA273)</f>
        <v>0</v>
      </c>
      <c r="AA272" s="127">
        <f>IF('Indicator Date hidden'!AB273="x","x",AA$2-'Indicator Date hidden'!AB273)</f>
        <v>0</v>
      </c>
      <c r="AB272" s="127">
        <f>IF('Indicator Date hidden'!AC273="x","x",AB$2-'Indicator Date hidden'!AC273)</f>
        <v>0</v>
      </c>
      <c r="AC272" s="127">
        <f>IF('Indicator Date hidden'!AD273="x","x",AC$2-'Indicator Date hidden'!AD273)</f>
        <v>0</v>
      </c>
      <c r="AD272" s="127">
        <f>IF('Indicator Date hidden'!AE273="x","x",AD$2-'Indicator Date hidden'!AE273)</f>
        <v>0</v>
      </c>
      <c r="AE272" s="127">
        <f>IF('Indicator Date hidden'!AF273="x","x",AE$2-'Indicator Date hidden'!AF273)</f>
        <v>0</v>
      </c>
      <c r="AF272" s="127">
        <f>IF('Indicator Date hidden'!AG273="x","x",AF$2-'Indicator Date hidden'!AG273)</f>
        <v>0</v>
      </c>
      <c r="AG272" s="127">
        <f>IF('Indicator Date hidden'!AH273="x","x",AG$2-'Indicator Date hidden'!AH273)</f>
        <v>0</v>
      </c>
      <c r="AH272" s="127">
        <f>IF('Indicator Date hidden'!AI273="x","x",AH$2-'Indicator Date hidden'!AI273)</f>
        <v>0</v>
      </c>
      <c r="AI272" s="127">
        <f>IF('Indicator Date hidden'!AJ273="x","x",AI$2-'Indicator Date hidden'!AJ273)</f>
        <v>0</v>
      </c>
      <c r="AJ272" s="127">
        <f>IF('Indicator Date hidden'!AK273="x","x",AJ$2-'Indicator Date hidden'!AK273)</f>
        <v>0</v>
      </c>
      <c r="AK272" s="127">
        <f>IF('Indicator Date hidden'!AL273="x","x",AK$2-'Indicator Date hidden'!AL273)</f>
        <v>0</v>
      </c>
      <c r="AL272" s="127">
        <f>IF('Indicator Date hidden'!AM273="x","x",AL$2-'Indicator Date hidden'!AM273)</f>
        <v>0</v>
      </c>
      <c r="AM272" s="127">
        <f>IF('Indicator Date hidden'!AN273="x","x",AM$2-'Indicator Date hidden'!AN273)</f>
        <v>0</v>
      </c>
      <c r="AN272" s="127">
        <f>IF('Indicator Date hidden'!AO273="x","x",AN$2-'Indicator Date hidden'!AO273)</f>
        <v>0</v>
      </c>
      <c r="AO272" s="127">
        <f>IF('Indicator Date hidden'!AP273="x","x",AO$2-'Indicator Date hidden'!AP273)</f>
        <v>0</v>
      </c>
      <c r="AP272" s="127">
        <f>IF('Indicator Date hidden'!AQ273="x","x",AP$2-'Indicator Date hidden'!AQ273)</f>
        <v>0</v>
      </c>
      <c r="AQ272" s="127">
        <f>IF('Indicator Date hidden'!AR273="x","x",AQ$2-'Indicator Date hidden'!AR273)</f>
        <v>0</v>
      </c>
      <c r="AR272" s="127">
        <f>IF('Indicator Date hidden'!AS273="x","x",AR$2-'Indicator Date hidden'!AS273)</f>
        <v>0</v>
      </c>
      <c r="AS272" s="127">
        <f>IF('Indicator Date hidden'!AT273="x","x",AS$2-'Indicator Date hidden'!AT273)</f>
        <v>0</v>
      </c>
      <c r="AT272" s="127">
        <f>IF('Indicator Date hidden'!AU273="x","x",AT$2-'Indicator Date hidden'!AU273)</f>
        <v>0</v>
      </c>
      <c r="AU272">
        <f t="shared" si="20"/>
        <v>2</v>
      </c>
      <c r="AV272" s="129">
        <f t="shared" si="21"/>
        <v>5.2631578947368418E-2</v>
      </c>
      <c r="AW272">
        <f t="shared" si="22"/>
        <v>1</v>
      </c>
      <c r="AX272" s="129" t="e">
        <f t="shared" ca="1" si="23"/>
        <v>#NAME?</v>
      </c>
      <c r="AY272" s="130">
        <f t="shared" si="24"/>
        <v>0</v>
      </c>
    </row>
    <row r="273" spans="1:51" ht="15.75" customHeight="1" x14ac:dyDescent="0.25">
      <c r="A273" s="47" t="s">
        <v>665</v>
      </c>
      <c r="B273" s="127">
        <f>IF('Indicator Date hidden'!C274="x","x",B$2-'Indicator Date hidden'!C274)</f>
        <v>0</v>
      </c>
      <c r="C273" s="127">
        <f>IF('Indicator Date hidden'!D274="x","x",C$2-'Indicator Date hidden'!D274)</f>
        <v>0</v>
      </c>
      <c r="D273" s="127">
        <f>IF('Indicator Date hidden'!E274="x","x",D$2-'Indicator Date hidden'!E274)</f>
        <v>0</v>
      </c>
      <c r="E273" s="127">
        <f>IF('Indicator Date hidden'!F274="x","x",E$2-'Indicator Date hidden'!F274)</f>
        <v>0</v>
      </c>
      <c r="F273" s="127">
        <f>IF('Indicator Date hidden'!G274="x","x",F$2-'Indicator Date hidden'!G274)</f>
        <v>0</v>
      </c>
      <c r="G273" s="127">
        <f>IF('Indicator Date hidden'!H274="x","x",G$2-'Indicator Date hidden'!H274)</f>
        <v>0</v>
      </c>
      <c r="H273" s="127">
        <f>IF('Indicator Date hidden'!I274="x","x",H$2-'Indicator Date hidden'!I274)</f>
        <v>2</v>
      </c>
      <c r="I273" s="127">
        <f>IF('Indicator Date hidden'!J274="x","x",I$2-'Indicator Date hidden'!J274)</f>
        <v>0</v>
      </c>
      <c r="J273" s="127">
        <f>IF('Indicator Date hidden'!K274="x","x",J$2-'Indicator Date hidden'!K274)</f>
        <v>0</v>
      </c>
      <c r="K273" s="127">
        <f>IF('Indicator Date hidden'!L274="x","x",K$2-'Indicator Date hidden'!L274)</f>
        <v>0</v>
      </c>
      <c r="L273" s="127">
        <f>IF('Indicator Date hidden'!M274="x","x",L$2-'Indicator Date hidden'!M274)</f>
        <v>0</v>
      </c>
      <c r="M273" s="127">
        <f>IF('Indicator Date hidden'!N274="x","x",M$2-'Indicator Date hidden'!N274)</f>
        <v>0</v>
      </c>
      <c r="N273" s="127">
        <f>IF('Indicator Date hidden'!O274="x","x",N$2-'Indicator Date hidden'!O274)</f>
        <v>0</v>
      </c>
      <c r="O273" s="127">
        <f>IF('Indicator Date hidden'!P274="x","x",O$2-'Indicator Date hidden'!P274)</f>
        <v>0</v>
      </c>
      <c r="P273" s="127">
        <f>IF('Indicator Date hidden'!Q274="x","x",P$2-'Indicator Date hidden'!Q274)</f>
        <v>0</v>
      </c>
      <c r="Q273" s="127">
        <f>IF('Indicator Date hidden'!R274="x","x",Q$2-'Indicator Date hidden'!R274)</f>
        <v>0</v>
      </c>
      <c r="R273" s="127">
        <f>IF('Indicator Date hidden'!S274="x","x",R$2-'Indicator Date hidden'!S274)</f>
        <v>0</v>
      </c>
      <c r="S273" s="127">
        <f>IF('Indicator Date hidden'!T274="x","x",S$2-'Indicator Date hidden'!T274)</f>
        <v>0</v>
      </c>
      <c r="T273" s="127">
        <f>IF('Indicator Date hidden'!U274="x","x",T$2-'Indicator Date hidden'!U274)</f>
        <v>0</v>
      </c>
      <c r="U273" s="127">
        <f>IF('Indicator Date hidden'!V274="x","x",U$2-'Indicator Date hidden'!V274)</f>
        <v>0</v>
      </c>
      <c r="V273" s="127">
        <f>IF('Indicator Date hidden'!W274="x","x",V$2-'Indicator Date hidden'!W274)</f>
        <v>0</v>
      </c>
      <c r="W273" s="127">
        <f>IF('Indicator Date hidden'!X274="x","x",W$2-'Indicator Date hidden'!X274)</f>
        <v>0</v>
      </c>
      <c r="X273" s="127">
        <f>IF('Indicator Date hidden'!Y274="x","x",X$2-'Indicator Date hidden'!Y274)</f>
        <v>0</v>
      </c>
      <c r="Y273" s="127">
        <f>IF('Indicator Date hidden'!Z274="x","x",Y$2-'Indicator Date hidden'!Z274)</f>
        <v>0</v>
      </c>
      <c r="Z273" s="127">
        <f>IF('Indicator Date hidden'!AA274="x","x",Z$2-'Indicator Date hidden'!AA274)</f>
        <v>0</v>
      </c>
      <c r="AA273" s="127">
        <f>IF('Indicator Date hidden'!AB274="x","x",AA$2-'Indicator Date hidden'!AB274)</f>
        <v>0</v>
      </c>
      <c r="AB273" s="127">
        <f>IF('Indicator Date hidden'!AC274="x","x",AB$2-'Indicator Date hidden'!AC274)</f>
        <v>0</v>
      </c>
      <c r="AC273" s="127">
        <f>IF('Indicator Date hidden'!AD274="x","x",AC$2-'Indicator Date hidden'!AD274)</f>
        <v>0</v>
      </c>
      <c r="AD273" s="127">
        <f>IF('Indicator Date hidden'!AE274="x","x",AD$2-'Indicator Date hidden'!AE274)</f>
        <v>0</v>
      </c>
      <c r="AE273" s="127">
        <f>IF('Indicator Date hidden'!AF274="x","x",AE$2-'Indicator Date hidden'!AF274)</f>
        <v>0</v>
      </c>
      <c r="AF273" s="127">
        <f>IF('Indicator Date hidden'!AG274="x","x",AF$2-'Indicator Date hidden'!AG274)</f>
        <v>0</v>
      </c>
      <c r="AG273" s="127">
        <f>IF('Indicator Date hidden'!AH274="x","x",AG$2-'Indicator Date hidden'!AH274)</f>
        <v>0</v>
      </c>
      <c r="AH273" s="127">
        <f>IF('Indicator Date hidden'!AI274="x","x",AH$2-'Indicator Date hidden'!AI274)</f>
        <v>0</v>
      </c>
      <c r="AI273" s="127">
        <f>IF('Indicator Date hidden'!AJ274="x","x",AI$2-'Indicator Date hidden'!AJ274)</f>
        <v>0</v>
      </c>
      <c r="AJ273" s="127">
        <f>IF('Indicator Date hidden'!AK274="x","x",AJ$2-'Indicator Date hidden'!AK274)</f>
        <v>0</v>
      </c>
      <c r="AK273" s="127">
        <f>IF('Indicator Date hidden'!AL274="x","x",AK$2-'Indicator Date hidden'!AL274)</f>
        <v>0</v>
      </c>
      <c r="AL273" s="127">
        <f>IF('Indicator Date hidden'!AM274="x","x",AL$2-'Indicator Date hidden'!AM274)</f>
        <v>0</v>
      </c>
      <c r="AM273" s="127">
        <f>IF('Indicator Date hidden'!AN274="x","x",AM$2-'Indicator Date hidden'!AN274)</f>
        <v>0</v>
      </c>
      <c r="AN273" s="127">
        <f>IF('Indicator Date hidden'!AO274="x","x",AN$2-'Indicator Date hidden'!AO274)</f>
        <v>0</v>
      </c>
      <c r="AO273" s="127">
        <f>IF('Indicator Date hidden'!AP274="x","x",AO$2-'Indicator Date hidden'!AP274)</f>
        <v>0</v>
      </c>
      <c r="AP273" s="127">
        <f>IF('Indicator Date hidden'!AQ274="x","x",AP$2-'Indicator Date hidden'!AQ274)</f>
        <v>0</v>
      </c>
      <c r="AQ273" s="127">
        <f>IF('Indicator Date hidden'!AR274="x","x",AQ$2-'Indicator Date hidden'!AR274)</f>
        <v>0</v>
      </c>
      <c r="AR273" s="127">
        <f>IF('Indicator Date hidden'!AS274="x","x",AR$2-'Indicator Date hidden'!AS274)</f>
        <v>0</v>
      </c>
      <c r="AS273" s="127">
        <f>IF('Indicator Date hidden'!AT274="x","x",AS$2-'Indicator Date hidden'!AT274)</f>
        <v>0</v>
      </c>
      <c r="AT273" s="127">
        <f>IF('Indicator Date hidden'!AU274="x","x",AT$2-'Indicator Date hidden'!AU274)</f>
        <v>0</v>
      </c>
      <c r="AU273">
        <f t="shared" si="20"/>
        <v>2</v>
      </c>
      <c r="AV273" s="129">
        <f t="shared" si="21"/>
        <v>5.2631578947368418E-2</v>
      </c>
      <c r="AW273">
        <f t="shared" si="22"/>
        <v>1</v>
      </c>
      <c r="AX273" s="129" t="e">
        <f t="shared" ca="1" si="23"/>
        <v>#NAME?</v>
      </c>
      <c r="AY273" s="130">
        <f t="shared" si="24"/>
        <v>0</v>
      </c>
    </row>
    <row r="274" spans="1:51" ht="15.75" customHeight="1" x14ac:dyDescent="0.25">
      <c r="A274" s="47" t="s">
        <v>667</v>
      </c>
      <c r="B274" s="127">
        <f>IF('Indicator Date hidden'!C275="x","x",B$2-'Indicator Date hidden'!C275)</f>
        <v>0</v>
      </c>
      <c r="C274" s="127">
        <f>IF('Indicator Date hidden'!D275="x","x",C$2-'Indicator Date hidden'!D275)</f>
        <v>0</v>
      </c>
      <c r="D274" s="127">
        <f>IF('Indicator Date hidden'!E275="x","x",D$2-'Indicator Date hidden'!E275)</f>
        <v>0</v>
      </c>
      <c r="E274" s="127">
        <f>IF('Indicator Date hidden'!F275="x","x",E$2-'Indicator Date hidden'!F275)</f>
        <v>0</v>
      </c>
      <c r="F274" s="127">
        <f>IF('Indicator Date hidden'!G275="x","x",F$2-'Indicator Date hidden'!G275)</f>
        <v>0</v>
      </c>
      <c r="G274" s="127">
        <f>IF('Indicator Date hidden'!H275="x","x",G$2-'Indicator Date hidden'!H275)</f>
        <v>0</v>
      </c>
      <c r="H274" s="127">
        <f>IF('Indicator Date hidden'!I275="x","x",H$2-'Indicator Date hidden'!I275)</f>
        <v>2</v>
      </c>
      <c r="I274" s="127">
        <f>IF('Indicator Date hidden'!J275="x","x",I$2-'Indicator Date hidden'!J275)</f>
        <v>0</v>
      </c>
      <c r="J274" s="127">
        <f>IF('Indicator Date hidden'!K275="x","x",J$2-'Indicator Date hidden'!K275)</f>
        <v>0</v>
      </c>
      <c r="K274" s="127">
        <f>IF('Indicator Date hidden'!L275="x","x",K$2-'Indicator Date hidden'!L275)</f>
        <v>0</v>
      </c>
      <c r="L274" s="127">
        <f>IF('Indicator Date hidden'!M275="x","x",L$2-'Indicator Date hidden'!M275)</f>
        <v>0</v>
      </c>
      <c r="M274" s="127">
        <f>IF('Indicator Date hidden'!N275="x","x",M$2-'Indicator Date hidden'!N275)</f>
        <v>0</v>
      </c>
      <c r="N274" s="127">
        <f>IF('Indicator Date hidden'!O275="x","x",N$2-'Indicator Date hidden'!O275)</f>
        <v>0</v>
      </c>
      <c r="O274" s="127">
        <f>IF('Indicator Date hidden'!P275="x","x",O$2-'Indicator Date hidden'!P275)</f>
        <v>0</v>
      </c>
      <c r="P274" s="127">
        <f>IF('Indicator Date hidden'!Q275="x","x",P$2-'Indicator Date hidden'!Q275)</f>
        <v>0</v>
      </c>
      <c r="Q274" s="127">
        <f>IF('Indicator Date hidden'!R275="x","x",Q$2-'Indicator Date hidden'!R275)</f>
        <v>0</v>
      </c>
      <c r="R274" s="127">
        <f>IF('Indicator Date hidden'!S275="x","x",R$2-'Indicator Date hidden'!S275)</f>
        <v>0</v>
      </c>
      <c r="S274" s="127">
        <f>IF('Indicator Date hidden'!T275="x","x",S$2-'Indicator Date hidden'!T275)</f>
        <v>0</v>
      </c>
      <c r="T274" s="127">
        <f>IF('Indicator Date hidden'!U275="x","x",T$2-'Indicator Date hidden'!U275)</f>
        <v>0</v>
      </c>
      <c r="U274" s="127">
        <f>IF('Indicator Date hidden'!V275="x","x",U$2-'Indicator Date hidden'!V275)</f>
        <v>0</v>
      </c>
      <c r="V274" s="127">
        <f>IF('Indicator Date hidden'!W275="x","x",V$2-'Indicator Date hidden'!W275)</f>
        <v>0</v>
      </c>
      <c r="W274" s="127">
        <f>IF('Indicator Date hidden'!X275="x","x",W$2-'Indicator Date hidden'!X275)</f>
        <v>0</v>
      </c>
      <c r="X274" s="127">
        <f>IF('Indicator Date hidden'!Y275="x","x",X$2-'Indicator Date hidden'!Y275)</f>
        <v>0</v>
      </c>
      <c r="Y274" s="127">
        <f>IF('Indicator Date hidden'!Z275="x","x",Y$2-'Indicator Date hidden'!Z275)</f>
        <v>0</v>
      </c>
      <c r="Z274" s="127">
        <f>IF('Indicator Date hidden'!AA275="x","x",Z$2-'Indicator Date hidden'!AA275)</f>
        <v>0</v>
      </c>
      <c r="AA274" s="127">
        <f>IF('Indicator Date hidden'!AB275="x","x",AA$2-'Indicator Date hidden'!AB275)</f>
        <v>0</v>
      </c>
      <c r="AB274" s="127">
        <f>IF('Indicator Date hidden'!AC275="x","x",AB$2-'Indicator Date hidden'!AC275)</f>
        <v>0</v>
      </c>
      <c r="AC274" s="127">
        <f>IF('Indicator Date hidden'!AD275="x","x",AC$2-'Indicator Date hidden'!AD275)</f>
        <v>0</v>
      </c>
      <c r="AD274" s="127">
        <f>IF('Indicator Date hidden'!AE275="x","x",AD$2-'Indicator Date hidden'!AE275)</f>
        <v>0</v>
      </c>
      <c r="AE274" s="127">
        <f>IF('Indicator Date hidden'!AF275="x","x",AE$2-'Indicator Date hidden'!AF275)</f>
        <v>0</v>
      </c>
      <c r="AF274" s="127">
        <f>IF('Indicator Date hidden'!AG275="x","x",AF$2-'Indicator Date hidden'!AG275)</f>
        <v>0</v>
      </c>
      <c r="AG274" s="127">
        <f>IF('Indicator Date hidden'!AH275="x","x",AG$2-'Indicator Date hidden'!AH275)</f>
        <v>0</v>
      </c>
      <c r="AH274" s="127">
        <f>IF('Indicator Date hidden'!AI275="x","x",AH$2-'Indicator Date hidden'!AI275)</f>
        <v>0</v>
      </c>
      <c r="AI274" s="127">
        <f>IF('Indicator Date hidden'!AJ275="x","x",AI$2-'Indicator Date hidden'!AJ275)</f>
        <v>0</v>
      </c>
      <c r="AJ274" s="127">
        <f>IF('Indicator Date hidden'!AK275="x","x",AJ$2-'Indicator Date hidden'!AK275)</f>
        <v>0</v>
      </c>
      <c r="AK274" s="127">
        <f>IF('Indicator Date hidden'!AL275="x","x",AK$2-'Indicator Date hidden'!AL275)</f>
        <v>0</v>
      </c>
      <c r="AL274" s="127">
        <f>IF('Indicator Date hidden'!AM275="x","x",AL$2-'Indicator Date hidden'!AM275)</f>
        <v>0</v>
      </c>
      <c r="AM274" s="127">
        <f>IF('Indicator Date hidden'!AN275="x","x",AM$2-'Indicator Date hidden'!AN275)</f>
        <v>0</v>
      </c>
      <c r="AN274" s="127">
        <f>IF('Indicator Date hidden'!AO275="x","x",AN$2-'Indicator Date hidden'!AO275)</f>
        <v>0</v>
      </c>
      <c r="AO274" s="127">
        <f>IF('Indicator Date hidden'!AP275="x","x",AO$2-'Indicator Date hidden'!AP275)</f>
        <v>0</v>
      </c>
      <c r="AP274" s="127">
        <f>IF('Indicator Date hidden'!AQ275="x","x",AP$2-'Indicator Date hidden'!AQ275)</f>
        <v>0</v>
      </c>
      <c r="AQ274" s="127">
        <f>IF('Indicator Date hidden'!AR275="x","x",AQ$2-'Indicator Date hidden'!AR275)</f>
        <v>0</v>
      </c>
      <c r="AR274" s="127">
        <f>IF('Indicator Date hidden'!AS275="x","x",AR$2-'Indicator Date hidden'!AS275)</f>
        <v>0</v>
      </c>
      <c r="AS274" s="127">
        <f>IF('Indicator Date hidden'!AT275="x","x",AS$2-'Indicator Date hidden'!AT275)</f>
        <v>0</v>
      </c>
      <c r="AT274" s="127">
        <f>IF('Indicator Date hidden'!AU275="x","x",AT$2-'Indicator Date hidden'!AU275)</f>
        <v>0</v>
      </c>
      <c r="AU274">
        <f t="shared" si="20"/>
        <v>2</v>
      </c>
      <c r="AV274" s="129">
        <f t="shared" si="21"/>
        <v>5.2631578947368418E-2</v>
      </c>
      <c r="AW274">
        <f t="shared" si="22"/>
        <v>1</v>
      </c>
      <c r="AX274" s="129" t="e">
        <f t="shared" ca="1" si="23"/>
        <v>#NAME?</v>
      </c>
      <c r="AY274" s="130">
        <f t="shared" si="24"/>
        <v>0</v>
      </c>
    </row>
    <row r="275" spans="1:51" ht="15.75" customHeight="1" x14ac:dyDescent="0.25">
      <c r="A275" s="47" t="s">
        <v>669</v>
      </c>
      <c r="B275" s="127">
        <f>IF('Indicator Date hidden'!C276="x","x",B$2-'Indicator Date hidden'!C276)</f>
        <v>0</v>
      </c>
      <c r="C275" s="127">
        <f>IF('Indicator Date hidden'!D276="x","x",C$2-'Indicator Date hidden'!D276)</f>
        <v>0</v>
      </c>
      <c r="D275" s="127">
        <f>IF('Indicator Date hidden'!E276="x","x",D$2-'Indicator Date hidden'!E276)</f>
        <v>0</v>
      </c>
      <c r="E275" s="127">
        <f>IF('Indicator Date hidden'!F276="x","x",E$2-'Indicator Date hidden'!F276)</f>
        <v>0</v>
      </c>
      <c r="F275" s="127">
        <f>IF('Indicator Date hidden'!G276="x","x",F$2-'Indicator Date hidden'!G276)</f>
        <v>0</v>
      </c>
      <c r="G275" s="127">
        <f>IF('Indicator Date hidden'!H276="x","x",G$2-'Indicator Date hidden'!H276)</f>
        <v>0</v>
      </c>
      <c r="H275" s="127">
        <f>IF('Indicator Date hidden'!I276="x","x",H$2-'Indicator Date hidden'!I276)</f>
        <v>2</v>
      </c>
      <c r="I275" s="127">
        <f>IF('Indicator Date hidden'!J276="x","x",I$2-'Indicator Date hidden'!J276)</f>
        <v>0</v>
      </c>
      <c r="J275" s="127">
        <f>IF('Indicator Date hidden'!K276="x","x",J$2-'Indicator Date hidden'!K276)</f>
        <v>0</v>
      </c>
      <c r="K275" s="127">
        <f>IF('Indicator Date hidden'!L276="x","x",K$2-'Indicator Date hidden'!L276)</f>
        <v>0</v>
      </c>
      <c r="L275" s="127">
        <f>IF('Indicator Date hidden'!M276="x","x",L$2-'Indicator Date hidden'!M276)</f>
        <v>0</v>
      </c>
      <c r="M275" s="127">
        <f>IF('Indicator Date hidden'!N276="x","x",M$2-'Indicator Date hidden'!N276)</f>
        <v>0</v>
      </c>
      <c r="N275" s="127">
        <f>IF('Indicator Date hidden'!O276="x","x",N$2-'Indicator Date hidden'!O276)</f>
        <v>0</v>
      </c>
      <c r="O275" s="127">
        <f>IF('Indicator Date hidden'!P276="x","x",O$2-'Indicator Date hidden'!P276)</f>
        <v>0</v>
      </c>
      <c r="P275" s="127">
        <f>IF('Indicator Date hidden'!Q276="x","x",P$2-'Indicator Date hidden'!Q276)</f>
        <v>0</v>
      </c>
      <c r="Q275" s="127">
        <f>IF('Indicator Date hidden'!R276="x","x",Q$2-'Indicator Date hidden'!R276)</f>
        <v>0</v>
      </c>
      <c r="R275" s="127">
        <f>IF('Indicator Date hidden'!S276="x","x",R$2-'Indicator Date hidden'!S276)</f>
        <v>0</v>
      </c>
      <c r="S275" s="127">
        <f>IF('Indicator Date hidden'!T276="x","x",S$2-'Indicator Date hidden'!T276)</f>
        <v>0</v>
      </c>
      <c r="T275" s="127">
        <f>IF('Indicator Date hidden'!U276="x","x",T$2-'Indicator Date hidden'!U276)</f>
        <v>0</v>
      </c>
      <c r="U275" s="127">
        <f>IF('Indicator Date hidden'!V276="x","x",U$2-'Indicator Date hidden'!V276)</f>
        <v>0</v>
      </c>
      <c r="V275" s="127">
        <f>IF('Indicator Date hidden'!W276="x","x",V$2-'Indicator Date hidden'!W276)</f>
        <v>0</v>
      </c>
      <c r="W275" s="127">
        <f>IF('Indicator Date hidden'!X276="x","x",W$2-'Indicator Date hidden'!X276)</f>
        <v>0</v>
      </c>
      <c r="X275" s="127">
        <f>IF('Indicator Date hidden'!Y276="x","x",X$2-'Indicator Date hidden'!Y276)</f>
        <v>0</v>
      </c>
      <c r="Y275" s="127">
        <f>IF('Indicator Date hidden'!Z276="x","x",Y$2-'Indicator Date hidden'!Z276)</f>
        <v>0</v>
      </c>
      <c r="Z275" s="127">
        <f>IF('Indicator Date hidden'!AA276="x","x",Z$2-'Indicator Date hidden'!AA276)</f>
        <v>0</v>
      </c>
      <c r="AA275" s="127">
        <f>IF('Indicator Date hidden'!AB276="x","x",AA$2-'Indicator Date hidden'!AB276)</f>
        <v>0</v>
      </c>
      <c r="AB275" s="127">
        <f>IF('Indicator Date hidden'!AC276="x","x",AB$2-'Indicator Date hidden'!AC276)</f>
        <v>0</v>
      </c>
      <c r="AC275" s="127">
        <f>IF('Indicator Date hidden'!AD276="x","x",AC$2-'Indicator Date hidden'!AD276)</f>
        <v>0</v>
      </c>
      <c r="AD275" s="127">
        <f>IF('Indicator Date hidden'!AE276="x","x",AD$2-'Indicator Date hidden'!AE276)</f>
        <v>0</v>
      </c>
      <c r="AE275" s="127">
        <f>IF('Indicator Date hidden'!AF276="x","x",AE$2-'Indicator Date hidden'!AF276)</f>
        <v>0</v>
      </c>
      <c r="AF275" s="127">
        <f>IF('Indicator Date hidden'!AG276="x","x",AF$2-'Indicator Date hidden'!AG276)</f>
        <v>0</v>
      </c>
      <c r="AG275" s="127">
        <f>IF('Indicator Date hidden'!AH276="x","x",AG$2-'Indicator Date hidden'!AH276)</f>
        <v>0</v>
      </c>
      <c r="AH275" s="127">
        <f>IF('Indicator Date hidden'!AI276="x","x",AH$2-'Indicator Date hidden'!AI276)</f>
        <v>0</v>
      </c>
      <c r="AI275" s="127">
        <f>IF('Indicator Date hidden'!AJ276="x","x",AI$2-'Indicator Date hidden'!AJ276)</f>
        <v>0</v>
      </c>
      <c r="AJ275" s="127">
        <f>IF('Indicator Date hidden'!AK276="x","x",AJ$2-'Indicator Date hidden'!AK276)</f>
        <v>0</v>
      </c>
      <c r="AK275" s="127">
        <f>IF('Indicator Date hidden'!AL276="x","x",AK$2-'Indicator Date hidden'!AL276)</f>
        <v>0</v>
      </c>
      <c r="AL275" s="127">
        <f>IF('Indicator Date hidden'!AM276="x","x",AL$2-'Indicator Date hidden'!AM276)</f>
        <v>0</v>
      </c>
      <c r="AM275" s="127">
        <f>IF('Indicator Date hidden'!AN276="x","x",AM$2-'Indicator Date hidden'!AN276)</f>
        <v>0</v>
      </c>
      <c r="AN275" s="127">
        <f>IF('Indicator Date hidden'!AO276="x","x",AN$2-'Indicator Date hidden'!AO276)</f>
        <v>0</v>
      </c>
      <c r="AO275" s="127">
        <f>IF('Indicator Date hidden'!AP276="x","x",AO$2-'Indicator Date hidden'!AP276)</f>
        <v>0</v>
      </c>
      <c r="AP275" s="127">
        <f>IF('Indicator Date hidden'!AQ276="x","x",AP$2-'Indicator Date hidden'!AQ276)</f>
        <v>0</v>
      </c>
      <c r="AQ275" s="127">
        <f>IF('Indicator Date hidden'!AR276="x","x",AQ$2-'Indicator Date hidden'!AR276)</f>
        <v>0</v>
      </c>
      <c r="AR275" s="127">
        <f>IF('Indicator Date hidden'!AS276="x","x",AR$2-'Indicator Date hidden'!AS276)</f>
        <v>0</v>
      </c>
      <c r="AS275" s="127">
        <f>IF('Indicator Date hidden'!AT276="x","x",AS$2-'Indicator Date hidden'!AT276)</f>
        <v>0</v>
      </c>
      <c r="AT275" s="127">
        <f>IF('Indicator Date hidden'!AU276="x","x",AT$2-'Indicator Date hidden'!AU276)</f>
        <v>0</v>
      </c>
      <c r="AU275">
        <f t="shared" si="20"/>
        <v>2</v>
      </c>
      <c r="AV275" s="129">
        <f t="shared" si="21"/>
        <v>5.2631578947368418E-2</v>
      </c>
      <c r="AW275">
        <f t="shared" si="22"/>
        <v>1</v>
      </c>
      <c r="AX275" s="129" t="e">
        <f t="shared" ca="1" si="23"/>
        <v>#NAME?</v>
      </c>
      <c r="AY275" s="130">
        <f t="shared" si="24"/>
        <v>0</v>
      </c>
    </row>
    <row r="276" spans="1:51" ht="15.75" customHeight="1" x14ac:dyDescent="0.25">
      <c r="A276" s="47" t="s">
        <v>671</v>
      </c>
      <c r="B276" s="127">
        <f>IF('Indicator Date hidden'!C277="x","x",B$2-'Indicator Date hidden'!C277)</f>
        <v>0</v>
      </c>
      <c r="C276" s="127">
        <f>IF('Indicator Date hidden'!D277="x","x",C$2-'Indicator Date hidden'!D277)</f>
        <v>0</v>
      </c>
      <c r="D276" s="127">
        <f>IF('Indicator Date hidden'!E277="x","x",D$2-'Indicator Date hidden'!E277)</f>
        <v>0</v>
      </c>
      <c r="E276" s="127">
        <f>IF('Indicator Date hidden'!F277="x","x",E$2-'Indicator Date hidden'!F277)</f>
        <v>0</v>
      </c>
      <c r="F276" s="127">
        <f>IF('Indicator Date hidden'!G277="x","x",F$2-'Indicator Date hidden'!G277)</f>
        <v>0</v>
      </c>
      <c r="G276" s="127">
        <f>IF('Indicator Date hidden'!H277="x","x",G$2-'Indicator Date hidden'!H277)</f>
        <v>0</v>
      </c>
      <c r="H276" s="127">
        <f>IF('Indicator Date hidden'!I277="x","x",H$2-'Indicator Date hidden'!I277)</f>
        <v>2</v>
      </c>
      <c r="I276" s="127">
        <f>IF('Indicator Date hidden'!J277="x","x",I$2-'Indicator Date hidden'!J277)</f>
        <v>0</v>
      </c>
      <c r="J276" s="127">
        <f>IF('Indicator Date hidden'!K277="x","x",J$2-'Indicator Date hidden'!K277)</f>
        <v>0</v>
      </c>
      <c r="K276" s="127">
        <f>IF('Indicator Date hidden'!L277="x","x",K$2-'Indicator Date hidden'!L277)</f>
        <v>0</v>
      </c>
      <c r="L276" s="127">
        <f>IF('Indicator Date hidden'!M277="x","x",L$2-'Indicator Date hidden'!M277)</f>
        <v>0</v>
      </c>
      <c r="M276" s="127">
        <f>IF('Indicator Date hidden'!N277="x","x",M$2-'Indicator Date hidden'!N277)</f>
        <v>0</v>
      </c>
      <c r="N276" s="127">
        <f>IF('Indicator Date hidden'!O277="x","x",N$2-'Indicator Date hidden'!O277)</f>
        <v>0</v>
      </c>
      <c r="O276" s="127">
        <f>IF('Indicator Date hidden'!P277="x","x",O$2-'Indicator Date hidden'!P277)</f>
        <v>0</v>
      </c>
      <c r="P276" s="127">
        <f>IF('Indicator Date hidden'!Q277="x","x",P$2-'Indicator Date hidden'!Q277)</f>
        <v>0</v>
      </c>
      <c r="Q276" s="127">
        <f>IF('Indicator Date hidden'!R277="x","x",Q$2-'Indicator Date hidden'!R277)</f>
        <v>0</v>
      </c>
      <c r="R276" s="127">
        <f>IF('Indicator Date hidden'!S277="x","x",R$2-'Indicator Date hidden'!S277)</f>
        <v>0</v>
      </c>
      <c r="S276" s="127">
        <f>IF('Indicator Date hidden'!T277="x","x",S$2-'Indicator Date hidden'!T277)</f>
        <v>0</v>
      </c>
      <c r="T276" s="127">
        <f>IF('Indicator Date hidden'!U277="x","x",T$2-'Indicator Date hidden'!U277)</f>
        <v>0</v>
      </c>
      <c r="U276" s="127">
        <f>IF('Indicator Date hidden'!V277="x","x",U$2-'Indicator Date hidden'!V277)</f>
        <v>0</v>
      </c>
      <c r="V276" s="127">
        <f>IF('Indicator Date hidden'!W277="x","x",V$2-'Indicator Date hidden'!W277)</f>
        <v>0</v>
      </c>
      <c r="W276" s="127">
        <f>IF('Indicator Date hidden'!X277="x","x",W$2-'Indicator Date hidden'!X277)</f>
        <v>0</v>
      </c>
      <c r="X276" s="127">
        <f>IF('Indicator Date hidden'!Y277="x","x",X$2-'Indicator Date hidden'!Y277)</f>
        <v>0</v>
      </c>
      <c r="Y276" s="127">
        <f>IF('Indicator Date hidden'!Z277="x","x",Y$2-'Indicator Date hidden'!Z277)</f>
        <v>0</v>
      </c>
      <c r="Z276" s="127">
        <f>IF('Indicator Date hidden'!AA277="x","x",Z$2-'Indicator Date hidden'!AA277)</f>
        <v>0</v>
      </c>
      <c r="AA276" s="127">
        <f>IF('Indicator Date hidden'!AB277="x","x",AA$2-'Indicator Date hidden'!AB277)</f>
        <v>0</v>
      </c>
      <c r="AB276" s="127">
        <f>IF('Indicator Date hidden'!AC277="x","x",AB$2-'Indicator Date hidden'!AC277)</f>
        <v>0</v>
      </c>
      <c r="AC276" s="127">
        <f>IF('Indicator Date hidden'!AD277="x","x",AC$2-'Indicator Date hidden'!AD277)</f>
        <v>0</v>
      </c>
      <c r="AD276" s="127">
        <f>IF('Indicator Date hidden'!AE277="x","x",AD$2-'Indicator Date hidden'!AE277)</f>
        <v>0</v>
      </c>
      <c r="AE276" s="127">
        <f>IF('Indicator Date hidden'!AF277="x","x",AE$2-'Indicator Date hidden'!AF277)</f>
        <v>0</v>
      </c>
      <c r="AF276" s="127">
        <f>IF('Indicator Date hidden'!AG277="x","x",AF$2-'Indicator Date hidden'!AG277)</f>
        <v>0</v>
      </c>
      <c r="AG276" s="127">
        <f>IF('Indicator Date hidden'!AH277="x","x",AG$2-'Indicator Date hidden'!AH277)</f>
        <v>0</v>
      </c>
      <c r="AH276" s="127">
        <f>IF('Indicator Date hidden'!AI277="x","x",AH$2-'Indicator Date hidden'!AI277)</f>
        <v>0</v>
      </c>
      <c r="AI276" s="127">
        <f>IF('Indicator Date hidden'!AJ277="x","x",AI$2-'Indicator Date hidden'!AJ277)</f>
        <v>0</v>
      </c>
      <c r="AJ276" s="127">
        <f>IF('Indicator Date hidden'!AK277="x","x",AJ$2-'Indicator Date hidden'!AK277)</f>
        <v>0</v>
      </c>
      <c r="AK276" s="127">
        <f>IF('Indicator Date hidden'!AL277="x","x",AK$2-'Indicator Date hidden'!AL277)</f>
        <v>0</v>
      </c>
      <c r="AL276" s="127">
        <f>IF('Indicator Date hidden'!AM277="x","x",AL$2-'Indicator Date hidden'!AM277)</f>
        <v>0</v>
      </c>
      <c r="AM276" s="127">
        <f>IF('Indicator Date hidden'!AN277="x","x",AM$2-'Indicator Date hidden'!AN277)</f>
        <v>0</v>
      </c>
      <c r="AN276" s="127">
        <f>IF('Indicator Date hidden'!AO277="x","x",AN$2-'Indicator Date hidden'!AO277)</f>
        <v>0</v>
      </c>
      <c r="AO276" s="127">
        <f>IF('Indicator Date hidden'!AP277="x","x",AO$2-'Indicator Date hidden'!AP277)</f>
        <v>0</v>
      </c>
      <c r="AP276" s="127">
        <f>IF('Indicator Date hidden'!AQ277="x","x",AP$2-'Indicator Date hidden'!AQ277)</f>
        <v>0</v>
      </c>
      <c r="AQ276" s="127">
        <f>IF('Indicator Date hidden'!AR277="x","x",AQ$2-'Indicator Date hidden'!AR277)</f>
        <v>0</v>
      </c>
      <c r="AR276" s="127">
        <f>IF('Indicator Date hidden'!AS277="x","x",AR$2-'Indicator Date hidden'!AS277)</f>
        <v>0</v>
      </c>
      <c r="AS276" s="127">
        <f>IF('Indicator Date hidden'!AT277="x","x",AS$2-'Indicator Date hidden'!AT277)</f>
        <v>0</v>
      </c>
      <c r="AT276" s="127">
        <f>IF('Indicator Date hidden'!AU277="x","x",AT$2-'Indicator Date hidden'!AU277)</f>
        <v>0</v>
      </c>
      <c r="AU276">
        <f t="shared" si="20"/>
        <v>2</v>
      </c>
      <c r="AV276" s="129">
        <f t="shared" si="21"/>
        <v>5.2631578947368418E-2</v>
      </c>
      <c r="AW276">
        <f t="shared" si="22"/>
        <v>1</v>
      </c>
      <c r="AX276" s="129" t="e">
        <f t="shared" ca="1" si="23"/>
        <v>#NAME?</v>
      </c>
      <c r="AY276" s="130">
        <f t="shared" si="24"/>
        <v>0</v>
      </c>
    </row>
    <row r="277" spans="1:51" ht="15.75" customHeight="1" x14ac:dyDescent="0.25">
      <c r="A277" s="47" t="s">
        <v>673</v>
      </c>
      <c r="B277" s="127">
        <f>IF('Indicator Date hidden'!C278="x","x",B$2-'Indicator Date hidden'!C278)</f>
        <v>0</v>
      </c>
      <c r="C277" s="127">
        <f>IF('Indicator Date hidden'!D278="x","x",C$2-'Indicator Date hidden'!D278)</f>
        <v>0</v>
      </c>
      <c r="D277" s="127">
        <f>IF('Indicator Date hidden'!E278="x","x",D$2-'Indicator Date hidden'!E278)</f>
        <v>0</v>
      </c>
      <c r="E277" s="127">
        <f>IF('Indicator Date hidden'!F278="x","x",E$2-'Indicator Date hidden'!F278)</f>
        <v>0</v>
      </c>
      <c r="F277" s="127">
        <f>IF('Indicator Date hidden'!G278="x","x",F$2-'Indicator Date hidden'!G278)</f>
        <v>0</v>
      </c>
      <c r="G277" s="127">
        <f>IF('Indicator Date hidden'!H278="x","x",G$2-'Indicator Date hidden'!H278)</f>
        <v>0</v>
      </c>
      <c r="H277" s="127">
        <f>IF('Indicator Date hidden'!I278="x","x",H$2-'Indicator Date hidden'!I278)</f>
        <v>2</v>
      </c>
      <c r="I277" s="127">
        <f>IF('Indicator Date hidden'!J278="x","x",I$2-'Indicator Date hidden'!J278)</f>
        <v>0</v>
      </c>
      <c r="J277" s="127">
        <f>IF('Indicator Date hidden'!K278="x","x",J$2-'Indicator Date hidden'!K278)</f>
        <v>0</v>
      </c>
      <c r="K277" s="127">
        <f>IF('Indicator Date hidden'!L278="x","x",K$2-'Indicator Date hidden'!L278)</f>
        <v>0</v>
      </c>
      <c r="L277" s="127">
        <f>IF('Indicator Date hidden'!M278="x","x",L$2-'Indicator Date hidden'!M278)</f>
        <v>0</v>
      </c>
      <c r="M277" s="127">
        <f>IF('Indicator Date hidden'!N278="x","x",M$2-'Indicator Date hidden'!N278)</f>
        <v>0</v>
      </c>
      <c r="N277" s="127">
        <f>IF('Indicator Date hidden'!O278="x","x",N$2-'Indicator Date hidden'!O278)</f>
        <v>0</v>
      </c>
      <c r="O277" s="127">
        <f>IF('Indicator Date hidden'!P278="x","x",O$2-'Indicator Date hidden'!P278)</f>
        <v>0</v>
      </c>
      <c r="P277" s="127">
        <f>IF('Indicator Date hidden'!Q278="x","x",P$2-'Indicator Date hidden'!Q278)</f>
        <v>0</v>
      </c>
      <c r="Q277" s="127">
        <f>IF('Indicator Date hidden'!R278="x","x",Q$2-'Indicator Date hidden'!R278)</f>
        <v>0</v>
      </c>
      <c r="R277" s="127">
        <f>IF('Indicator Date hidden'!S278="x","x",R$2-'Indicator Date hidden'!S278)</f>
        <v>0</v>
      </c>
      <c r="S277" s="127">
        <f>IF('Indicator Date hidden'!T278="x","x",S$2-'Indicator Date hidden'!T278)</f>
        <v>0</v>
      </c>
      <c r="T277" s="127">
        <f>IF('Indicator Date hidden'!U278="x","x",T$2-'Indicator Date hidden'!U278)</f>
        <v>0</v>
      </c>
      <c r="U277" s="127">
        <f>IF('Indicator Date hidden'!V278="x","x",U$2-'Indicator Date hidden'!V278)</f>
        <v>0</v>
      </c>
      <c r="V277" s="127">
        <f>IF('Indicator Date hidden'!W278="x","x",V$2-'Indicator Date hidden'!W278)</f>
        <v>0</v>
      </c>
      <c r="W277" s="127">
        <f>IF('Indicator Date hidden'!X278="x","x",W$2-'Indicator Date hidden'!X278)</f>
        <v>0</v>
      </c>
      <c r="X277" s="127">
        <f>IF('Indicator Date hidden'!Y278="x","x",X$2-'Indicator Date hidden'!Y278)</f>
        <v>0</v>
      </c>
      <c r="Y277" s="127">
        <f>IF('Indicator Date hidden'!Z278="x","x",Y$2-'Indicator Date hidden'!Z278)</f>
        <v>0</v>
      </c>
      <c r="Z277" s="127">
        <f>IF('Indicator Date hidden'!AA278="x","x",Z$2-'Indicator Date hidden'!AA278)</f>
        <v>0</v>
      </c>
      <c r="AA277" s="127">
        <f>IF('Indicator Date hidden'!AB278="x","x",AA$2-'Indicator Date hidden'!AB278)</f>
        <v>0</v>
      </c>
      <c r="AB277" s="127">
        <f>IF('Indicator Date hidden'!AC278="x","x",AB$2-'Indicator Date hidden'!AC278)</f>
        <v>0</v>
      </c>
      <c r="AC277" s="127">
        <f>IF('Indicator Date hidden'!AD278="x","x",AC$2-'Indicator Date hidden'!AD278)</f>
        <v>0</v>
      </c>
      <c r="AD277" s="127">
        <f>IF('Indicator Date hidden'!AE278="x","x",AD$2-'Indicator Date hidden'!AE278)</f>
        <v>0</v>
      </c>
      <c r="AE277" s="127">
        <f>IF('Indicator Date hidden'!AF278="x","x",AE$2-'Indicator Date hidden'!AF278)</f>
        <v>0</v>
      </c>
      <c r="AF277" s="127">
        <f>IF('Indicator Date hidden'!AG278="x","x",AF$2-'Indicator Date hidden'!AG278)</f>
        <v>0</v>
      </c>
      <c r="AG277" s="127">
        <f>IF('Indicator Date hidden'!AH278="x","x",AG$2-'Indicator Date hidden'!AH278)</f>
        <v>0</v>
      </c>
      <c r="AH277" s="127">
        <f>IF('Indicator Date hidden'!AI278="x","x",AH$2-'Indicator Date hidden'!AI278)</f>
        <v>0</v>
      </c>
      <c r="AI277" s="127">
        <f>IF('Indicator Date hidden'!AJ278="x","x",AI$2-'Indicator Date hidden'!AJ278)</f>
        <v>0</v>
      </c>
      <c r="AJ277" s="127">
        <f>IF('Indicator Date hidden'!AK278="x","x",AJ$2-'Indicator Date hidden'!AK278)</f>
        <v>0</v>
      </c>
      <c r="AK277" s="127">
        <f>IF('Indicator Date hidden'!AL278="x","x",AK$2-'Indicator Date hidden'!AL278)</f>
        <v>0</v>
      </c>
      <c r="AL277" s="127">
        <f>IF('Indicator Date hidden'!AM278="x","x",AL$2-'Indicator Date hidden'!AM278)</f>
        <v>0</v>
      </c>
      <c r="AM277" s="127">
        <f>IF('Indicator Date hidden'!AN278="x","x",AM$2-'Indicator Date hidden'!AN278)</f>
        <v>0</v>
      </c>
      <c r="AN277" s="127">
        <f>IF('Indicator Date hidden'!AO278="x","x",AN$2-'Indicator Date hidden'!AO278)</f>
        <v>0</v>
      </c>
      <c r="AO277" s="127">
        <f>IF('Indicator Date hidden'!AP278="x","x",AO$2-'Indicator Date hidden'!AP278)</f>
        <v>0</v>
      </c>
      <c r="AP277" s="127">
        <f>IF('Indicator Date hidden'!AQ278="x","x",AP$2-'Indicator Date hidden'!AQ278)</f>
        <v>0</v>
      </c>
      <c r="AQ277" s="127">
        <f>IF('Indicator Date hidden'!AR278="x","x",AQ$2-'Indicator Date hidden'!AR278)</f>
        <v>0</v>
      </c>
      <c r="AR277" s="127">
        <f>IF('Indicator Date hidden'!AS278="x","x",AR$2-'Indicator Date hidden'!AS278)</f>
        <v>0</v>
      </c>
      <c r="AS277" s="127">
        <f>IF('Indicator Date hidden'!AT278="x","x",AS$2-'Indicator Date hidden'!AT278)</f>
        <v>0</v>
      </c>
      <c r="AT277" s="127">
        <f>IF('Indicator Date hidden'!AU278="x","x",AT$2-'Indicator Date hidden'!AU278)</f>
        <v>0</v>
      </c>
      <c r="AU277">
        <f t="shared" si="20"/>
        <v>2</v>
      </c>
      <c r="AV277" s="129">
        <f t="shared" si="21"/>
        <v>5.2631578947368418E-2</v>
      </c>
      <c r="AW277">
        <f t="shared" si="22"/>
        <v>1</v>
      </c>
      <c r="AX277" s="129" t="e">
        <f t="shared" ca="1" si="23"/>
        <v>#NAME?</v>
      </c>
      <c r="AY277" s="130">
        <f t="shared" si="24"/>
        <v>0</v>
      </c>
    </row>
    <row r="278" spans="1:51" ht="15.75" customHeight="1" x14ac:dyDescent="0.25">
      <c r="A278" s="47" t="s">
        <v>675</v>
      </c>
      <c r="B278" s="127">
        <f>IF('Indicator Date hidden'!C279="x","x",B$2-'Indicator Date hidden'!C279)</f>
        <v>0</v>
      </c>
      <c r="C278" s="127">
        <f>IF('Indicator Date hidden'!D279="x","x",C$2-'Indicator Date hidden'!D279)</f>
        <v>0</v>
      </c>
      <c r="D278" s="127">
        <f>IF('Indicator Date hidden'!E279="x","x",D$2-'Indicator Date hidden'!E279)</f>
        <v>0</v>
      </c>
      <c r="E278" s="127">
        <f>IF('Indicator Date hidden'!F279="x","x",E$2-'Indicator Date hidden'!F279)</f>
        <v>0</v>
      </c>
      <c r="F278" s="127">
        <f>IF('Indicator Date hidden'!G279="x","x",F$2-'Indicator Date hidden'!G279)</f>
        <v>0</v>
      </c>
      <c r="G278" s="127">
        <f>IF('Indicator Date hidden'!H279="x","x",G$2-'Indicator Date hidden'!H279)</f>
        <v>0</v>
      </c>
      <c r="H278" s="127">
        <f>IF('Indicator Date hidden'!I279="x","x",H$2-'Indicator Date hidden'!I279)</f>
        <v>2</v>
      </c>
      <c r="I278" s="127">
        <f>IF('Indicator Date hidden'!J279="x","x",I$2-'Indicator Date hidden'!J279)</f>
        <v>0</v>
      </c>
      <c r="J278" s="127">
        <f>IF('Indicator Date hidden'!K279="x","x",J$2-'Indicator Date hidden'!K279)</f>
        <v>0</v>
      </c>
      <c r="K278" s="127">
        <f>IF('Indicator Date hidden'!L279="x","x",K$2-'Indicator Date hidden'!L279)</f>
        <v>0</v>
      </c>
      <c r="L278" s="127">
        <f>IF('Indicator Date hidden'!M279="x","x",L$2-'Indicator Date hidden'!M279)</f>
        <v>0</v>
      </c>
      <c r="M278" s="127">
        <f>IF('Indicator Date hidden'!N279="x","x",M$2-'Indicator Date hidden'!N279)</f>
        <v>0</v>
      </c>
      <c r="N278" s="127">
        <f>IF('Indicator Date hidden'!O279="x","x",N$2-'Indicator Date hidden'!O279)</f>
        <v>0</v>
      </c>
      <c r="O278" s="127">
        <f>IF('Indicator Date hidden'!P279="x","x",O$2-'Indicator Date hidden'!P279)</f>
        <v>0</v>
      </c>
      <c r="P278" s="127">
        <f>IF('Indicator Date hidden'!Q279="x","x",P$2-'Indicator Date hidden'!Q279)</f>
        <v>0</v>
      </c>
      <c r="Q278" s="127">
        <f>IF('Indicator Date hidden'!R279="x","x",Q$2-'Indicator Date hidden'!R279)</f>
        <v>0</v>
      </c>
      <c r="R278" s="127">
        <f>IF('Indicator Date hidden'!S279="x","x",R$2-'Indicator Date hidden'!S279)</f>
        <v>0</v>
      </c>
      <c r="S278" s="127">
        <f>IF('Indicator Date hidden'!T279="x","x",S$2-'Indicator Date hidden'!T279)</f>
        <v>0</v>
      </c>
      <c r="T278" s="127">
        <f>IF('Indicator Date hidden'!U279="x","x",T$2-'Indicator Date hidden'!U279)</f>
        <v>0</v>
      </c>
      <c r="U278" s="127">
        <f>IF('Indicator Date hidden'!V279="x","x",U$2-'Indicator Date hidden'!V279)</f>
        <v>0</v>
      </c>
      <c r="V278" s="127">
        <f>IF('Indicator Date hidden'!W279="x","x",V$2-'Indicator Date hidden'!W279)</f>
        <v>0</v>
      </c>
      <c r="W278" s="127">
        <f>IF('Indicator Date hidden'!X279="x","x",W$2-'Indicator Date hidden'!X279)</f>
        <v>0</v>
      </c>
      <c r="X278" s="127">
        <f>IF('Indicator Date hidden'!Y279="x","x",X$2-'Indicator Date hidden'!Y279)</f>
        <v>0</v>
      </c>
      <c r="Y278" s="127">
        <f>IF('Indicator Date hidden'!Z279="x","x",Y$2-'Indicator Date hidden'!Z279)</f>
        <v>0</v>
      </c>
      <c r="Z278" s="127">
        <f>IF('Indicator Date hidden'!AA279="x","x",Z$2-'Indicator Date hidden'!AA279)</f>
        <v>0</v>
      </c>
      <c r="AA278" s="127">
        <f>IF('Indicator Date hidden'!AB279="x","x",AA$2-'Indicator Date hidden'!AB279)</f>
        <v>0</v>
      </c>
      <c r="AB278" s="127">
        <f>IF('Indicator Date hidden'!AC279="x","x",AB$2-'Indicator Date hidden'!AC279)</f>
        <v>0</v>
      </c>
      <c r="AC278" s="127">
        <f>IF('Indicator Date hidden'!AD279="x","x",AC$2-'Indicator Date hidden'!AD279)</f>
        <v>0</v>
      </c>
      <c r="AD278" s="127">
        <f>IF('Indicator Date hidden'!AE279="x","x",AD$2-'Indicator Date hidden'!AE279)</f>
        <v>0</v>
      </c>
      <c r="AE278" s="127">
        <f>IF('Indicator Date hidden'!AF279="x","x",AE$2-'Indicator Date hidden'!AF279)</f>
        <v>0</v>
      </c>
      <c r="AF278" s="127">
        <f>IF('Indicator Date hidden'!AG279="x","x",AF$2-'Indicator Date hidden'!AG279)</f>
        <v>0</v>
      </c>
      <c r="AG278" s="127">
        <f>IF('Indicator Date hidden'!AH279="x","x",AG$2-'Indicator Date hidden'!AH279)</f>
        <v>0</v>
      </c>
      <c r="AH278" s="127">
        <f>IF('Indicator Date hidden'!AI279="x","x",AH$2-'Indicator Date hidden'!AI279)</f>
        <v>0</v>
      </c>
      <c r="AI278" s="127">
        <f>IF('Indicator Date hidden'!AJ279="x","x",AI$2-'Indicator Date hidden'!AJ279)</f>
        <v>0</v>
      </c>
      <c r="AJ278" s="127">
        <f>IF('Indicator Date hidden'!AK279="x","x",AJ$2-'Indicator Date hidden'!AK279)</f>
        <v>0</v>
      </c>
      <c r="AK278" s="127">
        <f>IF('Indicator Date hidden'!AL279="x","x",AK$2-'Indicator Date hidden'!AL279)</f>
        <v>0</v>
      </c>
      <c r="AL278" s="127">
        <f>IF('Indicator Date hidden'!AM279="x","x",AL$2-'Indicator Date hidden'!AM279)</f>
        <v>0</v>
      </c>
      <c r="AM278" s="127">
        <f>IF('Indicator Date hidden'!AN279="x","x",AM$2-'Indicator Date hidden'!AN279)</f>
        <v>0</v>
      </c>
      <c r="AN278" s="127">
        <f>IF('Indicator Date hidden'!AO279="x","x",AN$2-'Indicator Date hidden'!AO279)</f>
        <v>0</v>
      </c>
      <c r="AO278" s="127">
        <f>IF('Indicator Date hidden'!AP279="x","x",AO$2-'Indicator Date hidden'!AP279)</f>
        <v>0</v>
      </c>
      <c r="AP278" s="127">
        <f>IF('Indicator Date hidden'!AQ279="x","x",AP$2-'Indicator Date hidden'!AQ279)</f>
        <v>0</v>
      </c>
      <c r="AQ278" s="127">
        <f>IF('Indicator Date hidden'!AR279="x","x",AQ$2-'Indicator Date hidden'!AR279)</f>
        <v>0</v>
      </c>
      <c r="AR278" s="127">
        <f>IF('Indicator Date hidden'!AS279="x","x",AR$2-'Indicator Date hidden'!AS279)</f>
        <v>0</v>
      </c>
      <c r="AS278" s="127">
        <f>IF('Indicator Date hidden'!AT279="x","x",AS$2-'Indicator Date hidden'!AT279)</f>
        <v>0</v>
      </c>
      <c r="AT278" s="127">
        <f>IF('Indicator Date hidden'!AU279="x","x",AT$2-'Indicator Date hidden'!AU279)</f>
        <v>0</v>
      </c>
      <c r="AU278">
        <f t="shared" si="20"/>
        <v>2</v>
      </c>
      <c r="AV278" s="129">
        <f t="shared" si="21"/>
        <v>5.2631578947368418E-2</v>
      </c>
      <c r="AW278">
        <f t="shared" si="22"/>
        <v>1</v>
      </c>
      <c r="AX278" s="129" t="e">
        <f t="shared" ca="1" si="23"/>
        <v>#NAME?</v>
      </c>
      <c r="AY278" s="130">
        <f t="shared" si="24"/>
        <v>0</v>
      </c>
    </row>
    <row r="279" spans="1:51" ht="15.75" customHeight="1" x14ac:dyDescent="0.25">
      <c r="A279" s="47" t="s">
        <v>677</v>
      </c>
      <c r="B279" s="127">
        <f>IF('Indicator Date hidden'!C280="x","x",B$2-'Indicator Date hidden'!C280)</f>
        <v>0</v>
      </c>
      <c r="C279" s="127">
        <f>IF('Indicator Date hidden'!D280="x","x",C$2-'Indicator Date hidden'!D280)</f>
        <v>0</v>
      </c>
      <c r="D279" s="127">
        <f>IF('Indicator Date hidden'!E280="x","x",D$2-'Indicator Date hidden'!E280)</f>
        <v>0</v>
      </c>
      <c r="E279" s="127">
        <f>IF('Indicator Date hidden'!F280="x","x",E$2-'Indicator Date hidden'!F280)</f>
        <v>0</v>
      </c>
      <c r="F279" s="127">
        <f>IF('Indicator Date hidden'!G280="x","x",F$2-'Indicator Date hidden'!G280)</f>
        <v>0</v>
      </c>
      <c r="G279" s="127">
        <f>IF('Indicator Date hidden'!H280="x","x",G$2-'Indicator Date hidden'!H280)</f>
        <v>0</v>
      </c>
      <c r="H279" s="127">
        <f>IF('Indicator Date hidden'!I280="x","x",H$2-'Indicator Date hidden'!I280)</f>
        <v>2</v>
      </c>
      <c r="I279" s="127">
        <f>IF('Indicator Date hidden'!J280="x","x",I$2-'Indicator Date hidden'!J280)</f>
        <v>0</v>
      </c>
      <c r="J279" s="127">
        <f>IF('Indicator Date hidden'!K280="x","x",J$2-'Indicator Date hidden'!K280)</f>
        <v>0</v>
      </c>
      <c r="K279" s="127">
        <f>IF('Indicator Date hidden'!L280="x","x",K$2-'Indicator Date hidden'!L280)</f>
        <v>0</v>
      </c>
      <c r="L279" s="127">
        <f>IF('Indicator Date hidden'!M280="x","x",L$2-'Indicator Date hidden'!M280)</f>
        <v>0</v>
      </c>
      <c r="M279" s="127">
        <f>IF('Indicator Date hidden'!N280="x","x",M$2-'Indicator Date hidden'!N280)</f>
        <v>0</v>
      </c>
      <c r="N279" s="127">
        <f>IF('Indicator Date hidden'!O280="x","x",N$2-'Indicator Date hidden'!O280)</f>
        <v>0</v>
      </c>
      <c r="O279" s="127">
        <f>IF('Indicator Date hidden'!P280="x","x",O$2-'Indicator Date hidden'!P280)</f>
        <v>0</v>
      </c>
      <c r="P279" s="127">
        <f>IF('Indicator Date hidden'!Q280="x","x",P$2-'Indicator Date hidden'!Q280)</f>
        <v>0</v>
      </c>
      <c r="Q279" s="127">
        <f>IF('Indicator Date hidden'!R280="x","x",Q$2-'Indicator Date hidden'!R280)</f>
        <v>0</v>
      </c>
      <c r="R279" s="127">
        <f>IF('Indicator Date hidden'!S280="x","x",R$2-'Indicator Date hidden'!S280)</f>
        <v>0</v>
      </c>
      <c r="S279" s="127">
        <f>IF('Indicator Date hidden'!T280="x","x",S$2-'Indicator Date hidden'!T280)</f>
        <v>0</v>
      </c>
      <c r="T279" s="127">
        <f>IF('Indicator Date hidden'!U280="x","x",T$2-'Indicator Date hidden'!U280)</f>
        <v>0</v>
      </c>
      <c r="U279" s="127">
        <f>IF('Indicator Date hidden'!V280="x","x",U$2-'Indicator Date hidden'!V280)</f>
        <v>0</v>
      </c>
      <c r="V279" s="127">
        <f>IF('Indicator Date hidden'!W280="x","x",V$2-'Indicator Date hidden'!W280)</f>
        <v>0</v>
      </c>
      <c r="W279" s="127">
        <f>IF('Indicator Date hidden'!X280="x","x",W$2-'Indicator Date hidden'!X280)</f>
        <v>0</v>
      </c>
      <c r="X279" s="127">
        <f>IF('Indicator Date hidden'!Y280="x","x",X$2-'Indicator Date hidden'!Y280)</f>
        <v>0</v>
      </c>
      <c r="Y279" s="127">
        <f>IF('Indicator Date hidden'!Z280="x","x",Y$2-'Indicator Date hidden'!Z280)</f>
        <v>0</v>
      </c>
      <c r="Z279" s="127">
        <f>IF('Indicator Date hidden'!AA280="x","x",Z$2-'Indicator Date hidden'!AA280)</f>
        <v>0</v>
      </c>
      <c r="AA279" s="127">
        <f>IF('Indicator Date hidden'!AB280="x","x",AA$2-'Indicator Date hidden'!AB280)</f>
        <v>0</v>
      </c>
      <c r="AB279" s="127">
        <f>IF('Indicator Date hidden'!AC280="x","x",AB$2-'Indicator Date hidden'!AC280)</f>
        <v>0</v>
      </c>
      <c r="AC279" s="127">
        <f>IF('Indicator Date hidden'!AD280="x","x",AC$2-'Indicator Date hidden'!AD280)</f>
        <v>0</v>
      </c>
      <c r="AD279" s="127">
        <f>IF('Indicator Date hidden'!AE280="x","x",AD$2-'Indicator Date hidden'!AE280)</f>
        <v>0</v>
      </c>
      <c r="AE279" s="127">
        <f>IF('Indicator Date hidden'!AF280="x","x",AE$2-'Indicator Date hidden'!AF280)</f>
        <v>0</v>
      </c>
      <c r="AF279" s="127">
        <f>IF('Indicator Date hidden'!AG280="x","x",AF$2-'Indicator Date hidden'!AG280)</f>
        <v>0</v>
      </c>
      <c r="AG279" s="127">
        <f>IF('Indicator Date hidden'!AH280="x","x",AG$2-'Indicator Date hidden'!AH280)</f>
        <v>0</v>
      </c>
      <c r="AH279" s="127">
        <f>IF('Indicator Date hidden'!AI280="x","x",AH$2-'Indicator Date hidden'!AI280)</f>
        <v>0</v>
      </c>
      <c r="AI279" s="127">
        <f>IF('Indicator Date hidden'!AJ280="x","x",AI$2-'Indicator Date hidden'!AJ280)</f>
        <v>0</v>
      </c>
      <c r="AJ279" s="127">
        <f>IF('Indicator Date hidden'!AK280="x","x",AJ$2-'Indicator Date hidden'!AK280)</f>
        <v>0</v>
      </c>
      <c r="AK279" s="127">
        <f>IF('Indicator Date hidden'!AL280="x","x",AK$2-'Indicator Date hidden'!AL280)</f>
        <v>0</v>
      </c>
      <c r="AL279" s="127">
        <f>IF('Indicator Date hidden'!AM280="x","x",AL$2-'Indicator Date hidden'!AM280)</f>
        <v>0</v>
      </c>
      <c r="AM279" s="127">
        <f>IF('Indicator Date hidden'!AN280="x","x",AM$2-'Indicator Date hidden'!AN280)</f>
        <v>0</v>
      </c>
      <c r="AN279" s="127">
        <f>IF('Indicator Date hidden'!AO280="x","x",AN$2-'Indicator Date hidden'!AO280)</f>
        <v>0</v>
      </c>
      <c r="AO279" s="127">
        <f>IF('Indicator Date hidden'!AP280="x","x",AO$2-'Indicator Date hidden'!AP280)</f>
        <v>0</v>
      </c>
      <c r="AP279" s="127">
        <f>IF('Indicator Date hidden'!AQ280="x","x",AP$2-'Indicator Date hidden'!AQ280)</f>
        <v>0</v>
      </c>
      <c r="AQ279" s="127">
        <f>IF('Indicator Date hidden'!AR280="x","x",AQ$2-'Indicator Date hidden'!AR280)</f>
        <v>0</v>
      </c>
      <c r="AR279" s="127">
        <f>IF('Indicator Date hidden'!AS280="x","x",AR$2-'Indicator Date hidden'!AS280)</f>
        <v>0</v>
      </c>
      <c r="AS279" s="127">
        <f>IF('Indicator Date hidden'!AT280="x","x",AS$2-'Indicator Date hidden'!AT280)</f>
        <v>0</v>
      </c>
      <c r="AT279" s="127">
        <f>IF('Indicator Date hidden'!AU280="x","x",AT$2-'Indicator Date hidden'!AU280)</f>
        <v>0</v>
      </c>
      <c r="AU279">
        <f t="shared" si="20"/>
        <v>2</v>
      </c>
      <c r="AV279" s="129">
        <f t="shared" si="21"/>
        <v>5.2631578947368418E-2</v>
      </c>
      <c r="AW279">
        <f t="shared" si="22"/>
        <v>1</v>
      </c>
      <c r="AX279" s="129" t="e">
        <f t="shared" ca="1" si="23"/>
        <v>#NAME?</v>
      </c>
      <c r="AY279" s="130">
        <f t="shared" si="24"/>
        <v>0</v>
      </c>
    </row>
    <row r="280" spans="1:51" ht="15.75" customHeight="1" x14ac:dyDescent="0.25">
      <c r="A280" s="47" t="s">
        <v>679</v>
      </c>
      <c r="B280" s="127">
        <f>IF('Indicator Date hidden'!C281="x","x",B$2-'Indicator Date hidden'!C281)</f>
        <v>0</v>
      </c>
      <c r="C280" s="127">
        <f>IF('Indicator Date hidden'!D281="x","x",C$2-'Indicator Date hidden'!D281)</f>
        <v>0</v>
      </c>
      <c r="D280" s="127">
        <f>IF('Indicator Date hidden'!E281="x","x",D$2-'Indicator Date hidden'!E281)</f>
        <v>0</v>
      </c>
      <c r="E280" s="127">
        <f>IF('Indicator Date hidden'!F281="x","x",E$2-'Indicator Date hidden'!F281)</f>
        <v>0</v>
      </c>
      <c r="F280" s="127">
        <f>IF('Indicator Date hidden'!G281="x","x",F$2-'Indicator Date hidden'!G281)</f>
        <v>0</v>
      </c>
      <c r="G280" s="127">
        <f>IF('Indicator Date hidden'!H281="x","x",G$2-'Indicator Date hidden'!H281)</f>
        <v>0</v>
      </c>
      <c r="H280" s="127">
        <f>IF('Indicator Date hidden'!I281="x","x",H$2-'Indicator Date hidden'!I281)</f>
        <v>2</v>
      </c>
      <c r="I280" s="127">
        <f>IF('Indicator Date hidden'!J281="x","x",I$2-'Indicator Date hidden'!J281)</f>
        <v>0</v>
      </c>
      <c r="J280" s="127">
        <f>IF('Indicator Date hidden'!K281="x","x",J$2-'Indicator Date hidden'!K281)</f>
        <v>0</v>
      </c>
      <c r="K280" s="127">
        <f>IF('Indicator Date hidden'!L281="x","x",K$2-'Indicator Date hidden'!L281)</f>
        <v>0</v>
      </c>
      <c r="L280" s="127">
        <f>IF('Indicator Date hidden'!M281="x","x",L$2-'Indicator Date hidden'!M281)</f>
        <v>0</v>
      </c>
      <c r="M280" s="127">
        <f>IF('Indicator Date hidden'!N281="x","x",M$2-'Indicator Date hidden'!N281)</f>
        <v>0</v>
      </c>
      <c r="N280" s="127">
        <f>IF('Indicator Date hidden'!O281="x","x",N$2-'Indicator Date hidden'!O281)</f>
        <v>0</v>
      </c>
      <c r="O280" s="127">
        <f>IF('Indicator Date hidden'!P281="x","x",O$2-'Indicator Date hidden'!P281)</f>
        <v>0</v>
      </c>
      <c r="P280" s="127">
        <f>IF('Indicator Date hidden'!Q281="x","x",P$2-'Indicator Date hidden'!Q281)</f>
        <v>0</v>
      </c>
      <c r="Q280" s="127">
        <f>IF('Indicator Date hidden'!R281="x","x",Q$2-'Indicator Date hidden'!R281)</f>
        <v>0</v>
      </c>
      <c r="R280" s="127">
        <f>IF('Indicator Date hidden'!S281="x","x",R$2-'Indicator Date hidden'!S281)</f>
        <v>0</v>
      </c>
      <c r="S280" s="127">
        <f>IF('Indicator Date hidden'!T281="x","x",S$2-'Indicator Date hidden'!T281)</f>
        <v>0</v>
      </c>
      <c r="T280" s="127">
        <f>IF('Indicator Date hidden'!U281="x","x",T$2-'Indicator Date hidden'!U281)</f>
        <v>0</v>
      </c>
      <c r="U280" s="127">
        <f>IF('Indicator Date hidden'!V281="x","x",U$2-'Indicator Date hidden'!V281)</f>
        <v>0</v>
      </c>
      <c r="V280" s="127">
        <f>IF('Indicator Date hidden'!W281="x","x",V$2-'Indicator Date hidden'!W281)</f>
        <v>0</v>
      </c>
      <c r="W280" s="127">
        <f>IF('Indicator Date hidden'!X281="x","x",W$2-'Indicator Date hidden'!X281)</f>
        <v>0</v>
      </c>
      <c r="X280" s="127">
        <f>IF('Indicator Date hidden'!Y281="x","x",X$2-'Indicator Date hidden'!Y281)</f>
        <v>0</v>
      </c>
      <c r="Y280" s="127">
        <f>IF('Indicator Date hidden'!Z281="x","x",Y$2-'Indicator Date hidden'!Z281)</f>
        <v>0</v>
      </c>
      <c r="Z280" s="127">
        <f>IF('Indicator Date hidden'!AA281="x","x",Z$2-'Indicator Date hidden'!AA281)</f>
        <v>0</v>
      </c>
      <c r="AA280" s="127">
        <f>IF('Indicator Date hidden'!AB281="x","x",AA$2-'Indicator Date hidden'!AB281)</f>
        <v>0</v>
      </c>
      <c r="AB280" s="127">
        <f>IF('Indicator Date hidden'!AC281="x","x",AB$2-'Indicator Date hidden'!AC281)</f>
        <v>0</v>
      </c>
      <c r="AC280" s="127">
        <f>IF('Indicator Date hidden'!AD281="x","x",AC$2-'Indicator Date hidden'!AD281)</f>
        <v>0</v>
      </c>
      <c r="AD280" s="127">
        <f>IF('Indicator Date hidden'!AE281="x","x",AD$2-'Indicator Date hidden'!AE281)</f>
        <v>0</v>
      </c>
      <c r="AE280" s="127">
        <f>IF('Indicator Date hidden'!AF281="x","x",AE$2-'Indicator Date hidden'!AF281)</f>
        <v>0</v>
      </c>
      <c r="AF280" s="127">
        <f>IF('Indicator Date hidden'!AG281="x","x",AF$2-'Indicator Date hidden'!AG281)</f>
        <v>0</v>
      </c>
      <c r="AG280" s="127">
        <f>IF('Indicator Date hidden'!AH281="x","x",AG$2-'Indicator Date hidden'!AH281)</f>
        <v>0</v>
      </c>
      <c r="AH280" s="127">
        <f>IF('Indicator Date hidden'!AI281="x","x",AH$2-'Indicator Date hidden'!AI281)</f>
        <v>0</v>
      </c>
      <c r="AI280" s="127">
        <f>IF('Indicator Date hidden'!AJ281="x","x",AI$2-'Indicator Date hidden'!AJ281)</f>
        <v>0</v>
      </c>
      <c r="AJ280" s="127">
        <f>IF('Indicator Date hidden'!AK281="x","x",AJ$2-'Indicator Date hidden'!AK281)</f>
        <v>0</v>
      </c>
      <c r="AK280" s="127">
        <f>IF('Indicator Date hidden'!AL281="x","x",AK$2-'Indicator Date hidden'!AL281)</f>
        <v>0</v>
      </c>
      <c r="AL280" s="127">
        <f>IF('Indicator Date hidden'!AM281="x","x",AL$2-'Indicator Date hidden'!AM281)</f>
        <v>0</v>
      </c>
      <c r="AM280" s="127">
        <f>IF('Indicator Date hidden'!AN281="x","x",AM$2-'Indicator Date hidden'!AN281)</f>
        <v>0</v>
      </c>
      <c r="AN280" s="127">
        <f>IF('Indicator Date hidden'!AO281="x","x",AN$2-'Indicator Date hidden'!AO281)</f>
        <v>0</v>
      </c>
      <c r="AO280" s="127">
        <f>IF('Indicator Date hidden'!AP281="x","x",AO$2-'Indicator Date hidden'!AP281)</f>
        <v>0</v>
      </c>
      <c r="AP280" s="127">
        <f>IF('Indicator Date hidden'!AQ281="x","x",AP$2-'Indicator Date hidden'!AQ281)</f>
        <v>0</v>
      </c>
      <c r="AQ280" s="127">
        <f>IF('Indicator Date hidden'!AR281="x","x",AQ$2-'Indicator Date hidden'!AR281)</f>
        <v>0</v>
      </c>
      <c r="AR280" s="127">
        <f>IF('Indicator Date hidden'!AS281="x","x",AR$2-'Indicator Date hidden'!AS281)</f>
        <v>0</v>
      </c>
      <c r="AS280" s="127">
        <f>IF('Indicator Date hidden'!AT281="x","x",AS$2-'Indicator Date hidden'!AT281)</f>
        <v>0</v>
      </c>
      <c r="AT280" s="127">
        <f>IF('Indicator Date hidden'!AU281="x","x",AT$2-'Indicator Date hidden'!AU281)</f>
        <v>0</v>
      </c>
      <c r="AU280">
        <f t="shared" si="20"/>
        <v>2</v>
      </c>
      <c r="AV280" s="129">
        <f t="shared" si="21"/>
        <v>5.2631578947368418E-2</v>
      </c>
      <c r="AW280">
        <f t="shared" si="22"/>
        <v>1</v>
      </c>
      <c r="AX280" s="129" t="e">
        <f t="shared" ca="1" si="23"/>
        <v>#NAME?</v>
      </c>
      <c r="AY280" s="130">
        <f t="shared" si="24"/>
        <v>0</v>
      </c>
    </row>
    <row r="281" spans="1:51" ht="15.75" customHeight="1" x14ac:dyDescent="0.25">
      <c r="A281" s="47" t="s">
        <v>681</v>
      </c>
      <c r="B281" s="127">
        <f>IF('Indicator Date hidden'!C282="x","x",B$2-'Indicator Date hidden'!C282)</f>
        <v>0</v>
      </c>
      <c r="C281" s="127">
        <f>IF('Indicator Date hidden'!D282="x","x",C$2-'Indicator Date hidden'!D282)</f>
        <v>0</v>
      </c>
      <c r="D281" s="127">
        <f>IF('Indicator Date hidden'!E282="x","x",D$2-'Indicator Date hidden'!E282)</f>
        <v>0</v>
      </c>
      <c r="E281" s="127">
        <f>IF('Indicator Date hidden'!F282="x","x",E$2-'Indicator Date hidden'!F282)</f>
        <v>0</v>
      </c>
      <c r="F281" s="127">
        <f>IF('Indicator Date hidden'!G282="x","x",F$2-'Indicator Date hidden'!G282)</f>
        <v>0</v>
      </c>
      <c r="G281" s="127">
        <f>IF('Indicator Date hidden'!H282="x","x",G$2-'Indicator Date hidden'!H282)</f>
        <v>0</v>
      </c>
      <c r="H281" s="127">
        <f>IF('Indicator Date hidden'!I282="x","x",H$2-'Indicator Date hidden'!I282)</f>
        <v>2</v>
      </c>
      <c r="I281" s="127">
        <f>IF('Indicator Date hidden'!J282="x","x",I$2-'Indicator Date hidden'!J282)</f>
        <v>0</v>
      </c>
      <c r="J281" s="127">
        <f>IF('Indicator Date hidden'!K282="x","x",J$2-'Indicator Date hidden'!K282)</f>
        <v>0</v>
      </c>
      <c r="K281" s="127">
        <f>IF('Indicator Date hidden'!L282="x","x",K$2-'Indicator Date hidden'!L282)</f>
        <v>0</v>
      </c>
      <c r="L281" s="127">
        <f>IF('Indicator Date hidden'!M282="x","x",L$2-'Indicator Date hidden'!M282)</f>
        <v>0</v>
      </c>
      <c r="M281" s="127">
        <f>IF('Indicator Date hidden'!N282="x","x",M$2-'Indicator Date hidden'!N282)</f>
        <v>0</v>
      </c>
      <c r="N281" s="127">
        <f>IF('Indicator Date hidden'!O282="x","x",N$2-'Indicator Date hidden'!O282)</f>
        <v>0</v>
      </c>
      <c r="O281" s="127">
        <f>IF('Indicator Date hidden'!P282="x","x",O$2-'Indicator Date hidden'!P282)</f>
        <v>0</v>
      </c>
      <c r="P281" s="127">
        <f>IF('Indicator Date hidden'!Q282="x","x",P$2-'Indicator Date hidden'!Q282)</f>
        <v>0</v>
      </c>
      <c r="Q281" s="127">
        <f>IF('Indicator Date hidden'!R282="x","x",Q$2-'Indicator Date hidden'!R282)</f>
        <v>0</v>
      </c>
      <c r="R281" s="127">
        <f>IF('Indicator Date hidden'!S282="x","x",R$2-'Indicator Date hidden'!S282)</f>
        <v>0</v>
      </c>
      <c r="S281" s="127">
        <f>IF('Indicator Date hidden'!T282="x","x",S$2-'Indicator Date hidden'!T282)</f>
        <v>0</v>
      </c>
      <c r="T281" s="127">
        <f>IF('Indicator Date hidden'!U282="x","x",T$2-'Indicator Date hidden'!U282)</f>
        <v>0</v>
      </c>
      <c r="U281" s="127">
        <f>IF('Indicator Date hidden'!V282="x","x",U$2-'Indicator Date hidden'!V282)</f>
        <v>0</v>
      </c>
      <c r="V281" s="127">
        <f>IF('Indicator Date hidden'!W282="x","x",V$2-'Indicator Date hidden'!W282)</f>
        <v>0</v>
      </c>
      <c r="W281" s="127">
        <f>IF('Indicator Date hidden'!X282="x","x",W$2-'Indicator Date hidden'!X282)</f>
        <v>0</v>
      </c>
      <c r="X281" s="127">
        <f>IF('Indicator Date hidden'!Y282="x","x",X$2-'Indicator Date hidden'!Y282)</f>
        <v>0</v>
      </c>
      <c r="Y281" s="127">
        <f>IF('Indicator Date hidden'!Z282="x","x",Y$2-'Indicator Date hidden'!Z282)</f>
        <v>0</v>
      </c>
      <c r="Z281" s="127">
        <f>IF('Indicator Date hidden'!AA282="x","x",Z$2-'Indicator Date hidden'!AA282)</f>
        <v>0</v>
      </c>
      <c r="AA281" s="127">
        <f>IF('Indicator Date hidden'!AB282="x","x",AA$2-'Indicator Date hidden'!AB282)</f>
        <v>0</v>
      </c>
      <c r="AB281" s="127">
        <f>IF('Indicator Date hidden'!AC282="x","x",AB$2-'Indicator Date hidden'!AC282)</f>
        <v>0</v>
      </c>
      <c r="AC281" s="127">
        <f>IF('Indicator Date hidden'!AD282="x","x",AC$2-'Indicator Date hidden'!AD282)</f>
        <v>0</v>
      </c>
      <c r="AD281" s="127">
        <f>IF('Indicator Date hidden'!AE282="x","x",AD$2-'Indicator Date hidden'!AE282)</f>
        <v>0</v>
      </c>
      <c r="AE281" s="127">
        <f>IF('Indicator Date hidden'!AF282="x","x",AE$2-'Indicator Date hidden'!AF282)</f>
        <v>0</v>
      </c>
      <c r="AF281" s="127">
        <f>IF('Indicator Date hidden'!AG282="x","x",AF$2-'Indicator Date hidden'!AG282)</f>
        <v>0</v>
      </c>
      <c r="AG281" s="127">
        <f>IF('Indicator Date hidden'!AH282="x","x",AG$2-'Indicator Date hidden'!AH282)</f>
        <v>0</v>
      </c>
      <c r="AH281" s="127">
        <f>IF('Indicator Date hidden'!AI282="x","x",AH$2-'Indicator Date hidden'!AI282)</f>
        <v>0</v>
      </c>
      <c r="AI281" s="127">
        <f>IF('Indicator Date hidden'!AJ282="x","x",AI$2-'Indicator Date hidden'!AJ282)</f>
        <v>0</v>
      </c>
      <c r="AJ281" s="127">
        <f>IF('Indicator Date hidden'!AK282="x","x",AJ$2-'Indicator Date hidden'!AK282)</f>
        <v>0</v>
      </c>
      <c r="AK281" s="127">
        <f>IF('Indicator Date hidden'!AL282="x","x",AK$2-'Indicator Date hidden'!AL282)</f>
        <v>0</v>
      </c>
      <c r="AL281" s="127">
        <f>IF('Indicator Date hidden'!AM282="x","x",AL$2-'Indicator Date hidden'!AM282)</f>
        <v>0</v>
      </c>
      <c r="AM281" s="127">
        <f>IF('Indicator Date hidden'!AN282="x","x",AM$2-'Indicator Date hidden'!AN282)</f>
        <v>0</v>
      </c>
      <c r="AN281" s="127">
        <f>IF('Indicator Date hidden'!AO282="x","x",AN$2-'Indicator Date hidden'!AO282)</f>
        <v>0</v>
      </c>
      <c r="AO281" s="127">
        <f>IF('Indicator Date hidden'!AP282="x","x",AO$2-'Indicator Date hidden'!AP282)</f>
        <v>0</v>
      </c>
      <c r="AP281" s="127">
        <f>IF('Indicator Date hidden'!AQ282="x","x",AP$2-'Indicator Date hidden'!AQ282)</f>
        <v>0</v>
      </c>
      <c r="AQ281" s="127">
        <f>IF('Indicator Date hidden'!AR282="x","x",AQ$2-'Indicator Date hidden'!AR282)</f>
        <v>0</v>
      </c>
      <c r="AR281" s="127">
        <f>IF('Indicator Date hidden'!AS282="x","x",AR$2-'Indicator Date hidden'!AS282)</f>
        <v>0</v>
      </c>
      <c r="AS281" s="127">
        <f>IF('Indicator Date hidden'!AT282="x","x",AS$2-'Indicator Date hidden'!AT282)</f>
        <v>0</v>
      </c>
      <c r="AT281" s="127">
        <f>IF('Indicator Date hidden'!AU282="x","x",AT$2-'Indicator Date hidden'!AU282)</f>
        <v>0</v>
      </c>
      <c r="AU281">
        <f t="shared" si="20"/>
        <v>2</v>
      </c>
      <c r="AV281" s="129">
        <f t="shared" si="21"/>
        <v>5.2631578947368418E-2</v>
      </c>
      <c r="AW281">
        <f t="shared" si="22"/>
        <v>1</v>
      </c>
      <c r="AX281" s="129" t="e">
        <f t="shared" ca="1" si="23"/>
        <v>#NAME?</v>
      </c>
      <c r="AY281" s="130">
        <f t="shared" si="24"/>
        <v>0</v>
      </c>
    </row>
    <row r="282" spans="1:51" ht="15.75" customHeight="1" x14ac:dyDescent="0.25">
      <c r="A282" s="47" t="s">
        <v>683</v>
      </c>
      <c r="B282" s="127">
        <f>IF('Indicator Date hidden'!C283="x","x",B$2-'Indicator Date hidden'!C283)</f>
        <v>0</v>
      </c>
      <c r="C282" s="127">
        <f>IF('Indicator Date hidden'!D283="x","x",C$2-'Indicator Date hidden'!D283)</f>
        <v>0</v>
      </c>
      <c r="D282" s="127">
        <f>IF('Indicator Date hidden'!E283="x","x",D$2-'Indicator Date hidden'!E283)</f>
        <v>0</v>
      </c>
      <c r="E282" s="127">
        <f>IF('Indicator Date hidden'!F283="x","x",E$2-'Indicator Date hidden'!F283)</f>
        <v>0</v>
      </c>
      <c r="F282" s="127">
        <f>IF('Indicator Date hidden'!G283="x","x",F$2-'Indicator Date hidden'!G283)</f>
        <v>0</v>
      </c>
      <c r="G282" s="127">
        <f>IF('Indicator Date hidden'!H283="x","x",G$2-'Indicator Date hidden'!H283)</f>
        <v>0</v>
      </c>
      <c r="H282" s="127">
        <f>IF('Indicator Date hidden'!I283="x","x",H$2-'Indicator Date hidden'!I283)</f>
        <v>2</v>
      </c>
      <c r="I282" s="127">
        <f>IF('Indicator Date hidden'!J283="x","x",I$2-'Indicator Date hidden'!J283)</f>
        <v>0</v>
      </c>
      <c r="J282" s="127">
        <f>IF('Indicator Date hidden'!K283="x","x",J$2-'Indicator Date hidden'!K283)</f>
        <v>0</v>
      </c>
      <c r="K282" s="127">
        <f>IF('Indicator Date hidden'!L283="x","x",K$2-'Indicator Date hidden'!L283)</f>
        <v>0</v>
      </c>
      <c r="L282" s="127">
        <f>IF('Indicator Date hidden'!M283="x","x",L$2-'Indicator Date hidden'!M283)</f>
        <v>0</v>
      </c>
      <c r="M282" s="127">
        <f>IF('Indicator Date hidden'!N283="x","x",M$2-'Indicator Date hidden'!N283)</f>
        <v>0</v>
      </c>
      <c r="N282" s="127">
        <f>IF('Indicator Date hidden'!O283="x","x",N$2-'Indicator Date hidden'!O283)</f>
        <v>0</v>
      </c>
      <c r="O282" s="127">
        <f>IF('Indicator Date hidden'!P283="x","x",O$2-'Indicator Date hidden'!P283)</f>
        <v>0</v>
      </c>
      <c r="P282" s="127">
        <f>IF('Indicator Date hidden'!Q283="x","x",P$2-'Indicator Date hidden'!Q283)</f>
        <v>0</v>
      </c>
      <c r="Q282" s="127">
        <f>IF('Indicator Date hidden'!R283="x","x",Q$2-'Indicator Date hidden'!R283)</f>
        <v>0</v>
      </c>
      <c r="R282" s="127">
        <f>IF('Indicator Date hidden'!S283="x","x",R$2-'Indicator Date hidden'!S283)</f>
        <v>0</v>
      </c>
      <c r="S282" s="127">
        <f>IF('Indicator Date hidden'!T283="x","x",S$2-'Indicator Date hidden'!T283)</f>
        <v>0</v>
      </c>
      <c r="T282" s="127">
        <f>IF('Indicator Date hidden'!U283="x","x",T$2-'Indicator Date hidden'!U283)</f>
        <v>0</v>
      </c>
      <c r="U282" s="127">
        <f>IF('Indicator Date hidden'!V283="x","x",U$2-'Indicator Date hidden'!V283)</f>
        <v>0</v>
      </c>
      <c r="V282" s="127">
        <f>IF('Indicator Date hidden'!W283="x","x",V$2-'Indicator Date hidden'!W283)</f>
        <v>0</v>
      </c>
      <c r="W282" s="127">
        <f>IF('Indicator Date hidden'!X283="x","x",W$2-'Indicator Date hidden'!X283)</f>
        <v>0</v>
      </c>
      <c r="X282" s="127">
        <f>IF('Indicator Date hidden'!Y283="x","x",X$2-'Indicator Date hidden'!Y283)</f>
        <v>0</v>
      </c>
      <c r="Y282" s="127">
        <f>IF('Indicator Date hidden'!Z283="x","x",Y$2-'Indicator Date hidden'!Z283)</f>
        <v>0</v>
      </c>
      <c r="Z282" s="127">
        <f>IF('Indicator Date hidden'!AA283="x","x",Z$2-'Indicator Date hidden'!AA283)</f>
        <v>0</v>
      </c>
      <c r="AA282" s="127">
        <f>IF('Indicator Date hidden'!AB283="x","x",AA$2-'Indicator Date hidden'!AB283)</f>
        <v>0</v>
      </c>
      <c r="AB282" s="127">
        <f>IF('Indicator Date hidden'!AC283="x","x",AB$2-'Indicator Date hidden'!AC283)</f>
        <v>0</v>
      </c>
      <c r="AC282" s="127">
        <f>IF('Indicator Date hidden'!AD283="x","x",AC$2-'Indicator Date hidden'!AD283)</f>
        <v>0</v>
      </c>
      <c r="AD282" s="127">
        <f>IF('Indicator Date hidden'!AE283="x","x",AD$2-'Indicator Date hidden'!AE283)</f>
        <v>0</v>
      </c>
      <c r="AE282" s="127">
        <f>IF('Indicator Date hidden'!AF283="x","x",AE$2-'Indicator Date hidden'!AF283)</f>
        <v>0</v>
      </c>
      <c r="AF282" s="127">
        <f>IF('Indicator Date hidden'!AG283="x","x",AF$2-'Indicator Date hidden'!AG283)</f>
        <v>0</v>
      </c>
      <c r="AG282" s="127">
        <f>IF('Indicator Date hidden'!AH283="x","x",AG$2-'Indicator Date hidden'!AH283)</f>
        <v>0</v>
      </c>
      <c r="AH282" s="127">
        <f>IF('Indicator Date hidden'!AI283="x","x",AH$2-'Indicator Date hidden'!AI283)</f>
        <v>0</v>
      </c>
      <c r="AI282" s="127">
        <f>IF('Indicator Date hidden'!AJ283="x","x",AI$2-'Indicator Date hidden'!AJ283)</f>
        <v>0</v>
      </c>
      <c r="AJ282" s="127">
        <f>IF('Indicator Date hidden'!AK283="x","x",AJ$2-'Indicator Date hidden'!AK283)</f>
        <v>0</v>
      </c>
      <c r="AK282" s="127">
        <f>IF('Indicator Date hidden'!AL283="x","x",AK$2-'Indicator Date hidden'!AL283)</f>
        <v>0</v>
      </c>
      <c r="AL282" s="127">
        <f>IF('Indicator Date hidden'!AM283="x","x",AL$2-'Indicator Date hidden'!AM283)</f>
        <v>0</v>
      </c>
      <c r="AM282" s="127">
        <f>IF('Indicator Date hidden'!AN283="x","x",AM$2-'Indicator Date hidden'!AN283)</f>
        <v>0</v>
      </c>
      <c r="AN282" s="127">
        <f>IF('Indicator Date hidden'!AO283="x","x",AN$2-'Indicator Date hidden'!AO283)</f>
        <v>0</v>
      </c>
      <c r="AO282" s="127">
        <f>IF('Indicator Date hidden'!AP283="x","x",AO$2-'Indicator Date hidden'!AP283)</f>
        <v>0</v>
      </c>
      <c r="AP282" s="127">
        <f>IF('Indicator Date hidden'!AQ283="x","x",AP$2-'Indicator Date hidden'!AQ283)</f>
        <v>0</v>
      </c>
      <c r="AQ282" s="127">
        <f>IF('Indicator Date hidden'!AR283="x","x",AQ$2-'Indicator Date hidden'!AR283)</f>
        <v>0</v>
      </c>
      <c r="AR282" s="127">
        <f>IF('Indicator Date hidden'!AS283="x","x",AR$2-'Indicator Date hidden'!AS283)</f>
        <v>0</v>
      </c>
      <c r="AS282" s="127">
        <f>IF('Indicator Date hidden'!AT283="x","x",AS$2-'Indicator Date hidden'!AT283)</f>
        <v>0</v>
      </c>
      <c r="AT282" s="127">
        <f>IF('Indicator Date hidden'!AU283="x","x",AT$2-'Indicator Date hidden'!AU283)</f>
        <v>0</v>
      </c>
      <c r="AU282">
        <f t="shared" si="20"/>
        <v>2</v>
      </c>
      <c r="AV282" s="129">
        <f t="shared" si="21"/>
        <v>5.2631578947368418E-2</v>
      </c>
      <c r="AW282">
        <f t="shared" si="22"/>
        <v>1</v>
      </c>
      <c r="AX282" s="129" t="e">
        <f t="shared" ca="1" si="23"/>
        <v>#NAME?</v>
      </c>
      <c r="AY282" s="130">
        <f t="shared" si="24"/>
        <v>0</v>
      </c>
    </row>
    <row r="283" spans="1:51" ht="15.75" customHeight="1" x14ac:dyDescent="0.25">
      <c r="A283" s="47" t="s">
        <v>685</v>
      </c>
      <c r="B283" s="127">
        <f>IF('Indicator Date hidden'!C284="x","x",B$2-'Indicator Date hidden'!C284)</f>
        <v>0</v>
      </c>
      <c r="C283" s="127">
        <f>IF('Indicator Date hidden'!D284="x","x",C$2-'Indicator Date hidden'!D284)</f>
        <v>0</v>
      </c>
      <c r="D283" s="127">
        <f>IF('Indicator Date hidden'!E284="x","x",D$2-'Indicator Date hidden'!E284)</f>
        <v>0</v>
      </c>
      <c r="E283" s="127">
        <f>IF('Indicator Date hidden'!F284="x","x",E$2-'Indicator Date hidden'!F284)</f>
        <v>0</v>
      </c>
      <c r="F283" s="127">
        <f>IF('Indicator Date hidden'!G284="x","x",F$2-'Indicator Date hidden'!G284)</f>
        <v>0</v>
      </c>
      <c r="G283" s="127">
        <f>IF('Indicator Date hidden'!H284="x","x",G$2-'Indicator Date hidden'!H284)</f>
        <v>0</v>
      </c>
      <c r="H283" s="127">
        <f>IF('Indicator Date hidden'!I284="x","x",H$2-'Indicator Date hidden'!I284)</f>
        <v>2</v>
      </c>
      <c r="I283" s="127">
        <f>IF('Indicator Date hidden'!J284="x","x",I$2-'Indicator Date hidden'!J284)</f>
        <v>0</v>
      </c>
      <c r="J283" s="127">
        <f>IF('Indicator Date hidden'!K284="x","x",J$2-'Indicator Date hidden'!K284)</f>
        <v>0</v>
      </c>
      <c r="K283" s="127">
        <f>IF('Indicator Date hidden'!L284="x","x",K$2-'Indicator Date hidden'!L284)</f>
        <v>0</v>
      </c>
      <c r="L283" s="127">
        <f>IF('Indicator Date hidden'!M284="x","x",L$2-'Indicator Date hidden'!M284)</f>
        <v>0</v>
      </c>
      <c r="M283" s="127">
        <f>IF('Indicator Date hidden'!N284="x","x",M$2-'Indicator Date hidden'!N284)</f>
        <v>0</v>
      </c>
      <c r="N283" s="127">
        <f>IF('Indicator Date hidden'!O284="x","x",N$2-'Indicator Date hidden'!O284)</f>
        <v>0</v>
      </c>
      <c r="O283" s="127">
        <f>IF('Indicator Date hidden'!P284="x","x",O$2-'Indicator Date hidden'!P284)</f>
        <v>0</v>
      </c>
      <c r="P283" s="127">
        <f>IF('Indicator Date hidden'!Q284="x","x",P$2-'Indicator Date hidden'!Q284)</f>
        <v>0</v>
      </c>
      <c r="Q283" s="127">
        <f>IF('Indicator Date hidden'!R284="x","x",Q$2-'Indicator Date hidden'!R284)</f>
        <v>0</v>
      </c>
      <c r="R283" s="127">
        <f>IF('Indicator Date hidden'!S284="x","x",R$2-'Indicator Date hidden'!S284)</f>
        <v>0</v>
      </c>
      <c r="S283" s="127">
        <f>IF('Indicator Date hidden'!T284="x","x",S$2-'Indicator Date hidden'!T284)</f>
        <v>0</v>
      </c>
      <c r="T283" s="127">
        <f>IF('Indicator Date hidden'!U284="x","x",T$2-'Indicator Date hidden'!U284)</f>
        <v>0</v>
      </c>
      <c r="U283" s="127">
        <f>IF('Indicator Date hidden'!V284="x","x",U$2-'Indicator Date hidden'!V284)</f>
        <v>0</v>
      </c>
      <c r="V283" s="127">
        <f>IF('Indicator Date hidden'!W284="x","x",V$2-'Indicator Date hidden'!W284)</f>
        <v>0</v>
      </c>
      <c r="W283" s="127">
        <f>IF('Indicator Date hidden'!X284="x","x",W$2-'Indicator Date hidden'!X284)</f>
        <v>0</v>
      </c>
      <c r="X283" s="127">
        <f>IF('Indicator Date hidden'!Y284="x","x",X$2-'Indicator Date hidden'!Y284)</f>
        <v>0</v>
      </c>
      <c r="Y283" s="127">
        <f>IF('Indicator Date hidden'!Z284="x","x",Y$2-'Indicator Date hidden'!Z284)</f>
        <v>0</v>
      </c>
      <c r="Z283" s="127">
        <f>IF('Indicator Date hidden'!AA284="x","x",Z$2-'Indicator Date hidden'!AA284)</f>
        <v>0</v>
      </c>
      <c r="AA283" s="127">
        <f>IF('Indicator Date hidden'!AB284="x","x",AA$2-'Indicator Date hidden'!AB284)</f>
        <v>0</v>
      </c>
      <c r="AB283" s="127">
        <f>IF('Indicator Date hidden'!AC284="x","x",AB$2-'Indicator Date hidden'!AC284)</f>
        <v>0</v>
      </c>
      <c r="AC283" s="127">
        <f>IF('Indicator Date hidden'!AD284="x","x",AC$2-'Indicator Date hidden'!AD284)</f>
        <v>0</v>
      </c>
      <c r="AD283" s="127">
        <f>IF('Indicator Date hidden'!AE284="x","x",AD$2-'Indicator Date hidden'!AE284)</f>
        <v>0</v>
      </c>
      <c r="AE283" s="127">
        <f>IF('Indicator Date hidden'!AF284="x","x",AE$2-'Indicator Date hidden'!AF284)</f>
        <v>0</v>
      </c>
      <c r="AF283" s="127">
        <f>IF('Indicator Date hidden'!AG284="x","x",AF$2-'Indicator Date hidden'!AG284)</f>
        <v>0</v>
      </c>
      <c r="AG283" s="127">
        <f>IF('Indicator Date hidden'!AH284="x","x",AG$2-'Indicator Date hidden'!AH284)</f>
        <v>0</v>
      </c>
      <c r="AH283" s="127">
        <f>IF('Indicator Date hidden'!AI284="x","x",AH$2-'Indicator Date hidden'!AI284)</f>
        <v>0</v>
      </c>
      <c r="AI283" s="127">
        <f>IF('Indicator Date hidden'!AJ284="x","x",AI$2-'Indicator Date hidden'!AJ284)</f>
        <v>0</v>
      </c>
      <c r="AJ283" s="127">
        <f>IF('Indicator Date hidden'!AK284="x","x",AJ$2-'Indicator Date hidden'!AK284)</f>
        <v>0</v>
      </c>
      <c r="AK283" s="127">
        <f>IF('Indicator Date hidden'!AL284="x","x",AK$2-'Indicator Date hidden'!AL284)</f>
        <v>0</v>
      </c>
      <c r="AL283" s="127">
        <f>IF('Indicator Date hidden'!AM284="x","x",AL$2-'Indicator Date hidden'!AM284)</f>
        <v>0</v>
      </c>
      <c r="AM283" s="127">
        <f>IF('Indicator Date hidden'!AN284="x","x",AM$2-'Indicator Date hidden'!AN284)</f>
        <v>0</v>
      </c>
      <c r="AN283" s="127">
        <f>IF('Indicator Date hidden'!AO284="x","x",AN$2-'Indicator Date hidden'!AO284)</f>
        <v>0</v>
      </c>
      <c r="AO283" s="127">
        <f>IF('Indicator Date hidden'!AP284="x","x",AO$2-'Indicator Date hidden'!AP284)</f>
        <v>0</v>
      </c>
      <c r="AP283" s="127">
        <f>IF('Indicator Date hidden'!AQ284="x","x",AP$2-'Indicator Date hidden'!AQ284)</f>
        <v>0</v>
      </c>
      <c r="AQ283" s="127">
        <f>IF('Indicator Date hidden'!AR284="x","x",AQ$2-'Indicator Date hidden'!AR284)</f>
        <v>0</v>
      </c>
      <c r="AR283" s="127">
        <f>IF('Indicator Date hidden'!AS284="x","x",AR$2-'Indicator Date hidden'!AS284)</f>
        <v>0</v>
      </c>
      <c r="AS283" s="127">
        <f>IF('Indicator Date hidden'!AT284="x","x",AS$2-'Indicator Date hidden'!AT284)</f>
        <v>0</v>
      </c>
      <c r="AT283" s="127">
        <f>IF('Indicator Date hidden'!AU284="x","x",AT$2-'Indicator Date hidden'!AU284)</f>
        <v>0</v>
      </c>
      <c r="AU283">
        <f t="shared" si="20"/>
        <v>2</v>
      </c>
      <c r="AV283" s="129">
        <f t="shared" si="21"/>
        <v>5.2631578947368418E-2</v>
      </c>
      <c r="AW283">
        <f t="shared" si="22"/>
        <v>1</v>
      </c>
      <c r="AX283" s="129" t="e">
        <f t="shared" ca="1" si="23"/>
        <v>#NAME?</v>
      </c>
      <c r="AY283" s="130">
        <f t="shared" si="24"/>
        <v>0</v>
      </c>
    </row>
    <row r="284" spans="1:51" ht="15.75" customHeight="1" x14ac:dyDescent="0.25">
      <c r="A284" s="47" t="s">
        <v>687</v>
      </c>
      <c r="B284" s="127">
        <f>IF('Indicator Date hidden'!C285="x","x",B$2-'Indicator Date hidden'!C285)</f>
        <v>0</v>
      </c>
      <c r="C284" s="127">
        <f>IF('Indicator Date hidden'!D285="x","x",C$2-'Indicator Date hidden'!D285)</f>
        <v>0</v>
      </c>
      <c r="D284" s="127">
        <f>IF('Indicator Date hidden'!E285="x","x",D$2-'Indicator Date hidden'!E285)</f>
        <v>0</v>
      </c>
      <c r="E284" s="127">
        <f>IF('Indicator Date hidden'!F285="x","x",E$2-'Indicator Date hidden'!F285)</f>
        <v>0</v>
      </c>
      <c r="F284" s="127">
        <f>IF('Indicator Date hidden'!G285="x","x",F$2-'Indicator Date hidden'!G285)</f>
        <v>0</v>
      </c>
      <c r="G284" s="127">
        <f>IF('Indicator Date hidden'!H285="x","x",G$2-'Indicator Date hidden'!H285)</f>
        <v>0</v>
      </c>
      <c r="H284" s="127">
        <f>IF('Indicator Date hidden'!I285="x","x",H$2-'Indicator Date hidden'!I285)</f>
        <v>2</v>
      </c>
      <c r="I284" s="127">
        <f>IF('Indicator Date hidden'!J285="x","x",I$2-'Indicator Date hidden'!J285)</f>
        <v>0</v>
      </c>
      <c r="J284" s="127">
        <f>IF('Indicator Date hidden'!K285="x","x",J$2-'Indicator Date hidden'!K285)</f>
        <v>0</v>
      </c>
      <c r="K284" s="127">
        <f>IF('Indicator Date hidden'!L285="x","x",K$2-'Indicator Date hidden'!L285)</f>
        <v>0</v>
      </c>
      <c r="L284" s="127">
        <f>IF('Indicator Date hidden'!M285="x","x",L$2-'Indicator Date hidden'!M285)</f>
        <v>0</v>
      </c>
      <c r="M284" s="127">
        <f>IF('Indicator Date hidden'!N285="x","x",M$2-'Indicator Date hidden'!N285)</f>
        <v>0</v>
      </c>
      <c r="N284" s="127">
        <f>IF('Indicator Date hidden'!O285="x","x",N$2-'Indicator Date hidden'!O285)</f>
        <v>0</v>
      </c>
      <c r="O284" s="127">
        <f>IF('Indicator Date hidden'!P285="x","x",O$2-'Indicator Date hidden'!P285)</f>
        <v>0</v>
      </c>
      <c r="P284" s="127">
        <f>IF('Indicator Date hidden'!Q285="x","x",P$2-'Indicator Date hidden'!Q285)</f>
        <v>0</v>
      </c>
      <c r="Q284" s="127">
        <f>IF('Indicator Date hidden'!R285="x","x",Q$2-'Indicator Date hidden'!R285)</f>
        <v>0</v>
      </c>
      <c r="R284" s="127">
        <f>IF('Indicator Date hidden'!S285="x","x",R$2-'Indicator Date hidden'!S285)</f>
        <v>0</v>
      </c>
      <c r="S284" s="127">
        <f>IF('Indicator Date hidden'!T285="x","x",S$2-'Indicator Date hidden'!T285)</f>
        <v>0</v>
      </c>
      <c r="T284" s="127">
        <f>IF('Indicator Date hidden'!U285="x","x",T$2-'Indicator Date hidden'!U285)</f>
        <v>0</v>
      </c>
      <c r="U284" s="127">
        <f>IF('Indicator Date hidden'!V285="x","x",U$2-'Indicator Date hidden'!V285)</f>
        <v>0</v>
      </c>
      <c r="V284" s="127">
        <f>IF('Indicator Date hidden'!W285="x","x",V$2-'Indicator Date hidden'!W285)</f>
        <v>0</v>
      </c>
      <c r="W284" s="127">
        <f>IF('Indicator Date hidden'!X285="x","x",W$2-'Indicator Date hidden'!X285)</f>
        <v>0</v>
      </c>
      <c r="X284" s="127">
        <f>IF('Indicator Date hidden'!Y285="x","x",X$2-'Indicator Date hidden'!Y285)</f>
        <v>0</v>
      </c>
      <c r="Y284" s="127">
        <f>IF('Indicator Date hidden'!Z285="x","x",Y$2-'Indicator Date hidden'!Z285)</f>
        <v>0</v>
      </c>
      <c r="Z284" s="127">
        <f>IF('Indicator Date hidden'!AA285="x","x",Z$2-'Indicator Date hidden'!AA285)</f>
        <v>0</v>
      </c>
      <c r="AA284" s="127">
        <f>IF('Indicator Date hidden'!AB285="x","x",AA$2-'Indicator Date hidden'!AB285)</f>
        <v>0</v>
      </c>
      <c r="AB284" s="127">
        <f>IF('Indicator Date hidden'!AC285="x","x",AB$2-'Indicator Date hidden'!AC285)</f>
        <v>0</v>
      </c>
      <c r="AC284" s="127">
        <f>IF('Indicator Date hidden'!AD285="x","x",AC$2-'Indicator Date hidden'!AD285)</f>
        <v>0</v>
      </c>
      <c r="AD284" s="127">
        <f>IF('Indicator Date hidden'!AE285="x","x",AD$2-'Indicator Date hidden'!AE285)</f>
        <v>0</v>
      </c>
      <c r="AE284" s="127">
        <f>IF('Indicator Date hidden'!AF285="x","x",AE$2-'Indicator Date hidden'!AF285)</f>
        <v>0</v>
      </c>
      <c r="AF284" s="127">
        <f>IF('Indicator Date hidden'!AG285="x","x",AF$2-'Indicator Date hidden'!AG285)</f>
        <v>0</v>
      </c>
      <c r="AG284" s="127">
        <f>IF('Indicator Date hidden'!AH285="x","x",AG$2-'Indicator Date hidden'!AH285)</f>
        <v>0</v>
      </c>
      <c r="AH284" s="127">
        <f>IF('Indicator Date hidden'!AI285="x","x",AH$2-'Indicator Date hidden'!AI285)</f>
        <v>0</v>
      </c>
      <c r="AI284" s="127">
        <f>IF('Indicator Date hidden'!AJ285="x","x",AI$2-'Indicator Date hidden'!AJ285)</f>
        <v>0</v>
      </c>
      <c r="AJ284" s="127">
        <f>IF('Indicator Date hidden'!AK285="x","x",AJ$2-'Indicator Date hidden'!AK285)</f>
        <v>0</v>
      </c>
      <c r="AK284" s="127">
        <f>IF('Indicator Date hidden'!AL285="x","x",AK$2-'Indicator Date hidden'!AL285)</f>
        <v>0</v>
      </c>
      <c r="AL284" s="127">
        <f>IF('Indicator Date hidden'!AM285="x","x",AL$2-'Indicator Date hidden'!AM285)</f>
        <v>0</v>
      </c>
      <c r="AM284" s="127">
        <f>IF('Indicator Date hidden'!AN285="x","x",AM$2-'Indicator Date hidden'!AN285)</f>
        <v>0</v>
      </c>
      <c r="AN284" s="127">
        <f>IF('Indicator Date hidden'!AO285="x","x",AN$2-'Indicator Date hidden'!AO285)</f>
        <v>0</v>
      </c>
      <c r="AO284" s="127">
        <f>IF('Indicator Date hidden'!AP285="x","x",AO$2-'Indicator Date hidden'!AP285)</f>
        <v>0</v>
      </c>
      <c r="AP284" s="127">
        <f>IF('Indicator Date hidden'!AQ285="x","x",AP$2-'Indicator Date hidden'!AQ285)</f>
        <v>0</v>
      </c>
      <c r="AQ284" s="127">
        <f>IF('Indicator Date hidden'!AR285="x","x",AQ$2-'Indicator Date hidden'!AR285)</f>
        <v>0</v>
      </c>
      <c r="AR284" s="127">
        <f>IF('Indicator Date hidden'!AS285="x","x",AR$2-'Indicator Date hidden'!AS285)</f>
        <v>0</v>
      </c>
      <c r="AS284" s="127">
        <f>IF('Indicator Date hidden'!AT285="x","x",AS$2-'Indicator Date hidden'!AT285)</f>
        <v>0</v>
      </c>
      <c r="AT284" s="127">
        <f>IF('Indicator Date hidden'!AU285="x","x",AT$2-'Indicator Date hidden'!AU285)</f>
        <v>0</v>
      </c>
      <c r="AU284">
        <f t="shared" si="20"/>
        <v>2</v>
      </c>
      <c r="AV284" s="129">
        <f t="shared" si="21"/>
        <v>5.2631578947368418E-2</v>
      </c>
      <c r="AW284">
        <f t="shared" si="22"/>
        <v>1</v>
      </c>
      <c r="AX284" s="129" t="e">
        <f t="shared" ca="1" si="23"/>
        <v>#NAME?</v>
      </c>
      <c r="AY284" s="130">
        <f t="shared" si="24"/>
        <v>0</v>
      </c>
    </row>
    <row r="285" spans="1:51" ht="15.75" customHeight="1" x14ac:dyDescent="0.25">
      <c r="A285" s="47" t="s">
        <v>688</v>
      </c>
      <c r="B285" s="127">
        <f>IF('Indicator Date hidden'!C286="x","x",B$2-'Indicator Date hidden'!C286)</f>
        <v>0</v>
      </c>
      <c r="C285" s="127">
        <f>IF('Indicator Date hidden'!D286="x","x",C$2-'Indicator Date hidden'!D286)</f>
        <v>0</v>
      </c>
      <c r="D285" s="127">
        <f>IF('Indicator Date hidden'!E286="x","x",D$2-'Indicator Date hidden'!E286)</f>
        <v>0</v>
      </c>
      <c r="E285" s="127">
        <f>IF('Indicator Date hidden'!F286="x","x",E$2-'Indicator Date hidden'!F286)</f>
        <v>0</v>
      </c>
      <c r="F285" s="127">
        <f>IF('Indicator Date hidden'!G286="x","x",F$2-'Indicator Date hidden'!G286)</f>
        <v>0</v>
      </c>
      <c r="G285" s="127">
        <f>IF('Indicator Date hidden'!H286="x","x",G$2-'Indicator Date hidden'!H286)</f>
        <v>0</v>
      </c>
      <c r="H285" s="127">
        <f>IF('Indicator Date hidden'!I286="x","x",H$2-'Indicator Date hidden'!I286)</f>
        <v>2</v>
      </c>
      <c r="I285" s="127">
        <f>IF('Indicator Date hidden'!J286="x","x",I$2-'Indicator Date hidden'!J286)</f>
        <v>0</v>
      </c>
      <c r="J285" s="127">
        <f>IF('Indicator Date hidden'!K286="x","x",J$2-'Indicator Date hidden'!K286)</f>
        <v>0</v>
      </c>
      <c r="K285" s="127">
        <f>IF('Indicator Date hidden'!L286="x","x",K$2-'Indicator Date hidden'!L286)</f>
        <v>0</v>
      </c>
      <c r="L285" s="127">
        <f>IF('Indicator Date hidden'!M286="x","x",L$2-'Indicator Date hidden'!M286)</f>
        <v>0</v>
      </c>
      <c r="M285" s="127">
        <f>IF('Indicator Date hidden'!N286="x","x",M$2-'Indicator Date hidden'!N286)</f>
        <v>0</v>
      </c>
      <c r="N285" s="127">
        <f>IF('Indicator Date hidden'!O286="x","x",N$2-'Indicator Date hidden'!O286)</f>
        <v>0</v>
      </c>
      <c r="O285" s="127">
        <f>IF('Indicator Date hidden'!P286="x","x",O$2-'Indicator Date hidden'!P286)</f>
        <v>0</v>
      </c>
      <c r="P285" s="127">
        <f>IF('Indicator Date hidden'!Q286="x","x",P$2-'Indicator Date hidden'!Q286)</f>
        <v>0</v>
      </c>
      <c r="Q285" s="127">
        <f>IF('Indicator Date hidden'!R286="x","x",Q$2-'Indicator Date hidden'!R286)</f>
        <v>0</v>
      </c>
      <c r="R285" s="127">
        <f>IF('Indicator Date hidden'!S286="x","x",R$2-'Indicator Date hidden'!S286)</f>
        <v>0</v>
      </c>
      <c r="S285" s="127">
        <f>IF('Indicator Date hidden'!T286="x","x",S$2-'Indicator Date hidden'!T286)</f>
        <v>0</v>
      </c>
      <c r="T285" s="127">
        <f>IF('Indicator Date hidden'!U286="x","x",T$2-'Indicator Date hidden'!U286)</f>
        <v>0</v>
      </c>
      <c r="U285" s="127">
        <f>IF('Indicator Date hidden'!V286="x","x",U$2-'Indicator Date hidden'!V286)</f>
        <v>0</v>
      </c>
      <c r="V285" s="127">
        <f>IF('Indicator Date hidden'!W286="x","x",V$2-'Indicator Date hidden'!W286)</f>
        <v>0</v>
      </c>
      <c r="W285" s="127">
        <f>IF('Indicator Date hidden'!X286="x","x",W$2-'Indicator Date hidden'!X286)</f>
        <v>0</v>
      </c>
      <c r="X285" s="127">
        <f>IF('Indicator Date hidden'!Y286="x","x",X$2-'Indicator Date hidden'!Y286)</f>
        <v>0</v>
      </c>
      <c r="Y285" s="127">
        <f>IF('Indicator Date hidden'!Z286="x","x",Y$2-'Indicator Date hidden'!Z286)</f>
        <v>0</v>
      </c>
      <c r="Z285" s="127">
        <f>IF('Indicator Date hidden'!AA286="x","x",Z$2-'Indicator Date hidden'!AA286)</f>
        <v>0</v>
      </c>
      <c r="AA285" s="127">
        <f>IF('Indicator Date hidden'!AB286="x","x",AA$2-'Indicator Date hidden'!AB286)</f>
        <v>0</v>
      </c>
      <c r="AB285" s="127">
        <f>IF('Indicator Date hidden'!AC286="x","x",AB$2-'Indicator Date hidden'!AC286)</f>
        <v>0</v>
      </c>
      <c r="AC285" s="127">
        <f>IF('Indicator Date hidden'!AD286="x","x",AC$2-'Indicator Date hidden'!AD286)</f>
        <v>0</v>
      </c>
      <c r="AD285" s="127">
        <f>IF('Indicator Date hidden'!AE286="x","x",AD$2-'Indicator Date hidden'!AE286)</f>
        <v>0</v>
      </c>
      <c r="AE285" s="127">
        <f>IF('Indicator Date hidden'!AF286="x","x",AE$2-'Indicator Date hidden'!AF286)</f>
        <v>0</v>
      </c>
      <c r="AF285" s="127">
        <f>IF('Indicator Date hidden'!AG286="x","x",AF$2-'Indicator Date hidden'!AG286)</f>
        <v>0</v>
      </c>
      <c r="AG285" s="127">
        <f>IF('Indicator Date hidden'!AH286="x","x",AG$2-'Indicator Date hidden'!AH286)</f>
        <v>0</v>
      </c>
      <c r="AH285" s="127">
        <f>IF('Indicator Date hidden'!AI286="x","x",AH$2-'Indicator Date hidden'!AI286)</f>
        <v>0</v>
      </c>
      <c r="AI285" s="127">
        <f>IF('Indicator Date hidden'!AJ286="x","x",AI$2-'Indicator Date hidden'!AJ286)</f>
        <v>0</v>
      </c>
      <c r="AJ285" s="127">
        <f>IF('Indicator Date hidden'!AK286="x","x",AJ$2-'Indicator Date hidden'!AK286)</f>
        <v>0</v>
      </c>
      <c r="AK285" s="127">
        <f>IF('Indicator Date hidden'!AL286="x","x",AK$2-'Indicator Date hidden'!AL286)</f>
        <v>0</v>
      </c>
      <c r="AL285" s="127">
        <f>IF('Indicator Date hidden'!AM286="x","x",AL$2-'Indicator Date hidden'!AM286)</f>
        <v>0</v>
      </c>
      <c r="AM285" s="127">
        <f>IF('Indicator Date hidden'!AN286="x","x",AM$2-'Indicator Date hidden'!AN286)</f>
        <v>0</v>
      </c>
      <c r="AN285" s="127">
        <f>IF('Indicator Date hidden'!AO286="x","x",AN$2-'Indicator Date hidden'!AO286)</f>
        <v>0</v>
      </c>
      <c r="AO285" s="127">
        <f>IF('Indicator Date hidden'!AP286="x","x",AO$2-'Indicator Date hidden'!AP286)</f>
        <v>0</v>
      </c>
      <c r="AP285" s="127">
        <f>IF('Indicator Date hidden'!AQ286="x","x",AP$2-'Indicator Date hidden'!AQ286)</f>
        <v>0</v>
      </c>
      <c r="AQ285" s="127">
        <f>IF('Indicator Date hidden'!AR286="x","x",AQ$2-'Indicator Date hidden'!AR286)</f>
        <v>0</v>
      </c>
      <c r="AR285" s="127">
        <f>IF('Indicator Date hidden'!AS286="x","x",AR$2-'Indicator Date hidden'!AS286)</f>
        <v>0</v>
      </c>
      <c r="AS285" s="127">
        <f>IF('Indicator Date hidden'!AT286="x","x",AS$2-'Indicator Date hidden'!AT286)</f>
        <v>0</v>
      </c>
      <c r="AT285" s="127">
        <f>IF('Indicator Date hidden'!AU286="x","x",AT$2-'Indicator Date hidden'!AU286)</f>
        <v>0</v>
      </c>
      <c r="AU285">
        <f t="shared" si="20"/>
        <v>2</v>
      </c>
      <c r="AV285" s="129">
        <f t="shared" si="21"/>
        <v>5.2631578947368418E-2</v>
      </c>
      <c r="AW285">
        <f t="shared" si="22"/>
        <v>1</v>
      </c>
      <c r="AX285" s="129" t="e">
        <f t="shared" ca="1" si="23"/>
        <v>#NAME?</v>
      </c>
      <c r="AY285" s="130">
        <f t="shared" si="24"/>
        <v>0</v>
      </c>
    </row>
    <row r="286" spans="1:51" ht="15.75" customHeight="1" x14ac:dyDescent="0.25">
      <c r="A286" s="47" t="s">
        <v>690</v>
      </c>
      <c r="B286" s="127">
        <f>IF('Indicator Date hidden'!C287="x","x",B$2-'Indicator Date hidden'!C287)</f>
        <v>0</v>
      </c>
      <c r="C286" s="127">
        <f>IF('Indicator Date hidden'!D287="x","x",C$2-'Indicator Date hidden'!D287)</f>
        <v>0</v>
      </c>
      <c r="D286" s="127">
        <f>IF('Indicator Date hidden'!E287="x","x",D$2-'Indicator Date hidden'!E287)</f>
        <v>0</v>
      </c>
      <c r="E286" s="127">
        <f>IF('Indicator Date hidden'!F287="x","x",E$2-'Indicator Date hidden'!F287)</f>
        <v>0</v>
      </c>
      <c r="F286" s="127">
        <f>IF('Indicator Date hidden'!G287="x","x",F$2-'Indicator Date hidden'!G287)</f>
        <v>0</v>
      </c>
      <c r="G286" s="127">
        <f>IF('Indicator Date hidden'!H287="x","x",G$2-'Indicator Date hidden'!H287)</f>
        <v>0</v>
      </c>
      <c r="H286" s="127">
        <f>IF('Indicator Date hidden'!I287="x","x",H$2-'Indicator Date hidden'!I287)</f>
        <v>2</v>
      </c>
      <c r="I286" s="127">
        <f>IF('Indicator Date hidden'!J287="x","x",I$2-'Indicator Date hidden'!J287)</f>
        <v>0</v>
      </c>
      <c r="J286" s="127">
        <f>IF('Indicator Date hidden'!K287="x","x",J$2-'Indicator Date hidden'!K287)</f>
        <v>0</v>
      </c>
      <c r="K286" s="127">
        <f>IF('Indicator Date hidden'!L287="x","x",K$2-'Indicator Date hidden'!L287)</f>
        <v>0</v>
      </c>
      <c r="L286" s="127">
        <f>IF('Indicator Date hidden'!M287="x","x",L$2-'Indicator Date hidden'!M287)</f>
        <v>0</v>
      </c>
      <c r="M286" s="127">
        <f>IF('Indicator Date hidden'!N287="x","x",M$2-'Indicator Date hidden'!N287)</f>
        <v>0</v>
      </c>
      <c r="N286" s="127">
        <f>IF('Indicator Date hidden'!O287="x","x",N$2-'Indicator Date hidden'!O287)</f>
        <v>0</v>
      </c>
      <c r="O286" s="127">
        <f>IF('Indicator Date hidden'!P287="x","x",O$2-'Indicator Date hidden'!P287)</f>
        <v>0</v>
      </c>
      <c r="P286" s="127">
        <f>IF('Indicator Date hidden'!Q287="x","x",P$2-'Indicator Date hidden'!Q287)</f>
        <v>0</v>
      </c>
      <c r="Q286" s="127">
        <f>IF('Indicator Date hidden'!R287="x","x",Q$2-'Indicator Date hidden'!R287)</f>
        <v>0</v>
      </c>
      <c r="R286" s="127">
        <f>IF('Indicator Date hidden'!S287="x","x",R$2-'Indicator Date hidden'!S287)</f>
        <v>0</v>
      </c>
      <c r="S286" s="127">
        <f>IF('Indicator Date hidden'!T287="x","x",S$2-'Indicator Date hidden'!T287)</f>
        <v>0</v>
      </c>
      <c r="T286" s="127">
        <f>IF('Indicator Date hidden'!U287="x","x",T$2-'Indicator Date hidden'!U287)</f>
        <v>0</v>
      </c>
      <c r="U286" s="127">
        <f>IF('Indicator Date hidden'!V287="x","x",U$2-'Indicator Date hidden'!V287)</f>
        <v>0</v>
      </c>
      <c r="V286" s="127">
        <f>IF('Indicator Date hidden'!W287="x","x",V$2-'Indicator Date hidden'!W287)</f>
        <v>0</v>
      </c>
      <c r="W286" s="127">
        <f>IF('Indicator Date hidden'!X287="x","x",W$2-'Indicator Date hidden'!X287)</f>
        <v>0</v>
      </c>
      <c r="X286" s="127">
        <f>IF('Indicator Date hidden'!Y287="x","x",X$2-'Indicator Date hidden'!Y287)</f>
        <v>0</v>
      </c>
      <c r="Y286" s="127">
        <f>IF('Indicator Date hidden'!Z287="x","x",Y$2-'Indicator Date hidden'!Z287)</f>
        <v>0</v>
      </c>
      <c r="Z286" s="127">
        <f>IF('Indicator Date hidden'!AA287="x","x",Z$2-'Indicator Date hidden'!AA287)</f>
        <v>0</v>
      </c>
      <c r="AA286" s="127">
        <f>IF('Indicator Date hidden'!AB287="x","x",AA$2-'Indicator Date hidden'!AB287)</f>
        <v>0</v>
      </c>
      <c r="AB286" s="127">
        <f>IF('Indicator Date hidden'!AC287="x","x",AB$2-'Indicator Date hidden'!AC287)</f>
        <v>0</v>
      </c>
      <c r="AC286" s="127">
        <f>IF('Indicator Date hidden'!AD287="x","x",AC$2-'Indicator Date hidden'!AD287)</f>
        <v>0</v>
      </c>
      <c r="AD286" s="127">
        <f>IF('Indicator Date hidden'!AE287="x","x",AD$2-'Indicator Date hidden'!AE287)</f>
        <v>0</v>
      </c>
      <c r="AE286" s="127">
        <f>IF('Indicator Date hidden'!AF287="x","x",AE$2-'Indicator Date hidden'!AF287)</f>
        <v>0</v>
      </c>
      <c r="AF286" s="127">
        <f>IF('Indicator Date hidden'!AG287="x","x",AF$2-'Indicator Date hidden'!AG287)</f>
        <v>0</v>
      </c>
      <c r="AG286" s="127">
        <f>IF('Indicator Date hidden'!AH287="x","x",AG$2-'Indicator Date hidden'!AH287)</f>
        <v>0</v>
      </c>
      <c r="AH286" s="127">
        <f>IF('Indicator Date hidden'!AI287="x","x",AH$2-'Indicator Date hidden'!AI287)</f>
        <v>0</v>
      </c>
      <c r="AI286" s="127">
        <f>IF('Indicator Date hidden'!AJ287="x","x",AI$2-'Indicator Date hidden'!AJ287)</f>
        <v>0</v>
      </c>
      <c r="AJ286" s="127">
        <f>IF('Indicator Date hidden'!AK287="x","x",AJ$2-'Indicator Date hidden'!AK287)</f>
        <v>0</v>
      </c>
      <c r="AK286" s="127">
        <f>IF('Indicator Date hidden'!AL287="x","x",AK$2-'Indicator Date hidden'!AL287)</f>
        <v>0</v>
      </c>
      <c r="AL286" s="127">
        <f>IF('Indicator Date hidden'!AM287="x","x",AL$2-'Indicator Date hidden'!AM287)</f>
        <v>0</v>
      </c>
      <c r="AM286" s="127">
        <f>IF('Indicator Date hidden'!AN287="x","x",AM$2-'Indicator Date hidden'!AN287)</f>
        <v>0</v>
      </c>
      <c r="AN286" s="127">
        <f>IF('Indicator Date hidden'!AO287="x","x",AN$2-'Indicator Date hidden'!AO287)</f>
        <v>0</v>
      </c>
      <c r="AO286" s="127">
        <f>IF('Indicator Date hidden'!AP287="x","x",AO$2-'Indicator Date hidden'!AP287)</f>
        <v>0</v>
      </c>
      <c r="AP286" s="127">
        <f>IF('Indicator Date hidden'!AQ287="x","x",AP$2-'Indicator Date hidden'!AQ287)</f>
        <v>0</v>
      </c>
      <c r="AQ286" s="127">
        <f>IF('Indicator Date hidden'!AR287="x","x",AQ$2-'Indicator Date hidden'!AR287)</f>
        <v>0</v>
      </c>
      <c r="AR286" s="127">
        <f>IF('Indicator Date hidden'!AS287="x","x",AR$2-'Indicator Date hidden'!AS287)</f>
        <v>0</v>
      </c>
      <c r="AS286" s="127">
        <f>IF('Indicator Date hidden'!AT287="x","x",AS$2-'Indicator Date hidden'!AT287)</f>
        <v>0</v>
      </c>
      <c r="AT286" s="127">
        <f>IF('Indicator Date hidden'!AU287="x","x",AT$2-'Indicator Date hidden'!AU287)</f>
        <v>0</v>
      </c>
      <c r="AU286">
        <f t="shared" si="20"/>
        <v>2</v>
      </c>
      <c r="AV286" s="129">
        <f t="shared" si="21"/>
        <v>5.2631578947368418E-2</v>
      </c>
      <c r="AW286">
        <f t="shared" si="22"/>
        <v>1</v>
      </c>
      <c r="AX286" s="129" t="e">
        <f t="shared" ca="1" si="23"/>
        <v>#NAME?</v>
      </c>
      <c r="AY286" s="130">
        <f t="shared" si="24"/>
        <v>0</v>
      </c>
    </row>
    <row r="287" spans="1:51" ht="15.75" customHeight="1" x14ac:dyDescent="0.25">
      <c r="A287" s="47" t="s">
        <v>692</v>
      </c>
      <c r="B287" s="127">
        <f>IF('Indicator Date hidden'!C288="x","x",B$2-'Indicator Date hidden'!C288)</f>
        <v>0</v>
      </c>
      <c r="C287" s="127">
        <f>IF('Indicator Date hidden'!D288="x","x",C$2-'Indicator Date hidden'!D288)</f>
        <v>0</v>
      </c>
      <c r="D287" s="127">
        <f>IF('Indicator Date hidden'!E288="x","x",D$2-'Indicator Date hidden'!E288)</f>
        <v>0</v>
      </c>
      <c r="E287" s="127">
        <f>IF('Indicator Date hidden'!F288="x","x",E$2-'Indicator Date hidden'!F288)</f>
        <v>0</v>
      </c>
      <c r="F287" s="127">
        <f>IF('Indicator Date hidden'!G288="x","x",F$2-'Indicator Date hidden'!G288)</f>
        <v>0</v>
      </c>
      <c r="G287" s="127">
        <f>IF('Indicator Date hidden'!H288="x","x",G$2-'Indicator Date hidden'!H288)</f>
        <v>0</v>
      </c>
      <c r="H287" s="127">
        <f>IF('Indicator Date hidden'!I288="x","x",H$2-'Indicator Date hidden'!I288)</f>
        <v>2</v>
      </c>
      <c r="I287" s="127">
        <f>IF('Indicator Date hidden'!J288="x","x",I$2-'Indicator Date hidden'!J288)</f>
        <v>0</v>
      </c>
      <c r="J287" s="127">
        <f>IF('Indicator Date hidden'!K288="x","x",J$2-'Indicator Date hidden'!K288)</f>
        <v>0</v>
      </c>
      <c r="K287" s="127">
        <f>IF('Indicator Date hidden'!L288="x","x",K$2-'Indicator Date hidden'!L288)</f>
        <v>0</v>
      </c>
      <c r="L287" s="127">
        <f>IF('Indicator Date hidden'!M288="x","x",L$2-'Indicator Date hidden'!M288)</f>
        <v>0</v>
      </c>
      <c r="M287" s="127">
        <f>IF('Indicator Date hidden'!N288="x","x",M$2-'Indicator Date hidden'!N288)</f>
        <v>0</v>
      </c>
      <c r="N287" s="127">
        <f>IF('Indicator Date hidden'!O288="x","x",N$2-'Indicator Date hidden'!O288)</f>
        <v>0</v>
      </c>
      <c r="O287" s="127">
        <f>IF('Indicator Date hidden'!P288="x","x",O$2-'Indicator Date hidden'!P288)</f>
        <v>0</v>
      </c>
      <c r="P287" s="127">
        <f>IF('Indicator Date hidden'!Q288="x","x",P$2-'Indicator Date hidden'!Q288)</f>
        <v>0</v>
      </c>
      <c r="Q287" s="127">
        <f>IF('Indicator Date hidden'!R288="x","x",Q$2-'Indicator Date hidden'!R288)</f>
        <v>0</v>
      </c>
      <c r="R287" s="127">
        <f>IF('Indicator Date hidden'!S288="x","x",R$2-'Indicator Date hidden'!S288)</f>
        <v>0</v>
      </c>
      <c r="S287" s="127">
        <f>IF('Indicator Date hidden'!T288="x","x",S$2-'Indicator Date hidden'!T288)</f>
        <v>0</v>
      </c>
      <c r="T287" s="127">
        <f>IF('Indicator Date hidden'!U288="x","x",T$2-'Indicator Date hidden'!U288)</f>
        <v>0</v>
      </c>
      <c r="U287" s="127">
        <f>IF('Indicator Date hidden'!V288="x","x",U$2-'Indicator Date hidden'!V288)</f>
        <v>0</v>
      </c>
      <c r="V287" s="127">
        <f>IF('Indicator Date hidden'!W288="x","x",V$2-'Indicator Date hidden'!W288)</f>
        <v>0</v>
      </c>
      <c r="W287" s="127">
        <f>IF('Indicator Date hidden'!X288="x","x",W$2-'Indicator Date hidden'!X288)</f>
        <v>0</v>
      </c>
      <c r="X287" s="127">
        <f>IF('Indicator Date hidden'!Y288="x","x",X$2-'Indicator Date hidden'!Y288)</f>
        <v>0</v>
      </c>
      <c r="Y287" s="127">
        <f>IF('Indicator Date hidden'!Z288="x","x",Y$2-'Indicator Date hidden'!Z288)</f>
        <v>0</v>
      </c>
      <c r="Z287" s="127">
        <f>IF('Indicator Date hidden'!AA288="x","x",Z$2-'Indicator Date hidden'!AA288)</f>
        <v>0</v>
      </c>
      <c r="AA287" s="127">
        <f>IF('Indicator Date hidden'!AB288="x","x",AA$2-'Indicator Date hidden'!AB288)</f>
        <v>0</v>
      </c>
      <c r="AB287" s="127">
        <f>IF('Indicator Date hidden'!AC288="x","x",AB$2-'Indicator Date hidden'!AC288)</f>
        <v>0</v>
      </c>
      <c r="AC287" s="127">
        <f>IF('Indicator Date hidden'!AD288="x","x",AC$2-'Indicator Date hidden'!AD288)</f>
        <v>0</v>
      </c>
      <c r="AD287" s="127">
        <f>IF('Indicator Date hidden'!AE288="x","x",AD$2-'Indicator Date hidden'!AE288)</f>
        <v>0</v>
      </c>
      <c r="AE287" s="127">
        <f>IF('Indicator Date hidden'!AF288="x","x",AE$2-'Indicator Date hidden'!AF288)</f>
        <v>0</v>
      </c>
      <c r="AF287" s="127">
        <f>IF('Indicator Date hidden'!AG288="x","x",AF$2-'Indicator Date hidden'!AG288)</f>
        <v>0</v>
      </c>
      <c r="AG287" s="127">
        <f>IF('Indicator Date hidden'!AH288="x","x",AG$2-'Indicator Date hidden'!AH288)</f>
        <v>0</v>
      </c>
      <c r="AH287" s="127">
        <f>IF('Indicator Date hidden'!AI288="x","x",AH$2-'Indicator Date hidden'!AI288)</f>
        <v>0</v>
      </c>
      <c r="AI287" s="127">
        <f>IF('Indicator Date hidden'!AJ288="x","x",AI$2-'Indicator Date hidden'!AJ288)</f>
        <v>0</v>
      </c>
      <c r="AJ287" s="127">
        <f>IF('Indicator Date hidden'!AK288="x","x",AJ$2-'Indicator Date hidden'!AK288)</f>
        <v>0</v>
      </c>
      <c r="AK287" s="127">
        <f>IF('Indicator Date hidden'!AL288="x","x",AK$2-'Indicator Date hidden'!AL288)</f>
        <v>0</v>
      </c>
      <c r="AL287" s="127">
        <f>IF('Indicator Date hidden'!AM288="x","x",AL$2-'Indicator Date hidden'!AM288)</f>
        <v>0</v>
      </c>
      <c r="AM287" s="127">
        <f>IF('Indicator Date hidden'!AN288="x","x",AM$2-'Indicator Date hidden'!AN288)</f>
        <v>0</v>
      </c>
      <c r="AN287" s="127">
        <f>IF('Indicator Date hidden'!AO288="x","x",AN$2-'Indicator Date hidden'!AO288)</f>
        <v>0</v>
      </c>
      <c r="AO287" s="127">
        <f>IF('Indicator Date hidden'!AP288="x","x",AO$2-'Indicator Date hidden'!AP288)</f>
        <v>0</v>
      </c>
      <c r="AP287" s="127">
        <f>IF('Indicator Date hidden'!AQ288="x","x",AP$2-'Indicator Date hidden'!AQ288)</f>
        <v>0</v>
      </c>
      <c r="AQ287" s="127">
        <f>IF('Indicator Date hidden'!AR288="x","x",AQ$2-'Indicator Date hidden'!AR288)</f>
        <v>0</v>
      </c>
      <c r="AR287" s="127">
        <f>IF('Indicator Date hidden'!AS288="x","x",AR$2-'Indicator Date hidden'!AS288)</f>
        <v>0</v>
      </c>
      <c r="AS287" s="127">
        <f>IF('Indicator Date hidden'!AT288="x","x",AS$2-'Indicator Date hidden'!AT288)</f>
        <v>0</v>
      </c>
      <c r="AT287" s="127">
        <f>IF('Indicator Date hidden'!AU288="x","x",AT$2-'Indicator Date hidden'!AU288)</f>
        <v>0</v>
      </c>
      <c r="AU287">
        <f t="shared" si="20"/>
        <v>2</v>
      </c>
      <c r="AV287" s="129">
        <f t="shared" si="21"/>
        <v>5.2631578947368418E-2</v>
      </c>
      <c r="AW287">
        <f t="shared" si="22"/>
        <v>1</v>
      </c>
      <c r="AX287" s="129" t="e">
        <f t="shared" ca="1" si="23"/>
        <v>#NAME?</v>
      </c>
      <c r="AY287" s="130">
        <f t="shared" si="24"/>
        <v>0</v>
      </c>
    </row>
    <row r="288" spans="1:51" ht="15.75" customHeight="1" x14ac:dyDescent="0.25">
      <c r="A288" s="47" t="s">
        <v>693</v>
      </c>
      <c r="B288" s="127">
        <f>IF('Indicator Date hidden'!C289="x","x",B$2-'Indicator Date hidden'!C289)</f>
        <v>0</v>
      </c>
      <c r="C288" s="127">
        <f>IF('Indicator Date hidden'!D289="x","x",C$2-'Indicator Date hidden'!D289)</f>
        <v>0</v>
      </c>
      <c r="D288" s="127">
        <f>IF('Indicator Date hidden'!E289="x","x",D$2-'Indicator Date hidden'!E289)</f>
        <v>0</v>
      </c>
      <c r="E288" s="127">
        <f>IF('Indicator Date hidden'!F289="x","x",E$2-'Indicator Date hidden'!F289)</f>
        <v>0</v>
      </c>
      <c r="F288" s="127">
        <f>IF('Indicator Date hidden'!G289="x","x",F$2-'Indicator Date hidden'!G289)</f>
        <v>0</v>
      </c>
      <c r="G288" s="127">
        <f>IF('Indicator Date hidden'!H289="x","x",G$2-'Indicator Date hidden'!H289)</f>
        <v>0</v>
      </c>
      <c r="H288" s="127">
        <f>IF('Indicator Date hidden'!I289="x","x",H$2-'Indicator Date hidden'!I289)</f>
        <v>2</v>
      </c>
      <c r="I288" s="127">
        <f>IF('Indicator Date hidden'!J289="x","x",I$2-'Indicator Date hidden'!J289)</f>
        <v>0</v>
      </c>
      <c r="J288" s="127">
        <f>IF('Indicator Date hidden'!K289="x","x",J$2-'Indicator Date hidden'!K289)</f>
        <v>0</v>
      </c>
      <c r="K288" s="127">
        <f>IF('Indicator Date hidden'!L289="x","x",K$2-'Indicator Date hidden'!L289)</f>
        <v>0</v>
      </c>
      <c r="L288" s="127">
        <f>IF('Indicator Date hidden'!M289="x","x",L$2-'Indicator Date hidden'!M289)</f>
        <v>0</v>
      </c>
      <c r="M288" s="127">
        <f>IF('Indicator Date hidden'!N289="x","x",M$2-'Indicator Date hidden'!N289)</f>
        <v>0</v>
      </c>
      <c r="N288" s="127">
        <f>IF('Indicator Date hidden'!O289="x","x",N$2-'Indicator Date hidden'!O289)</f>
        <v>0</v>
      </c>
      <c r="O288" s="127">
        <f>IF('Indicator Date hidden'!P289="x","x",O$2-'Indicator Date hidden'!P289)</f>
        <v>0</v>
      </c>
      <c r="P288" s="127">
        <f>IF('Indicator Date hidden'!Q289="x","x",P$2-'Indicator Date hidden'!Q289)</f>
        <v>0</v>
      </c>
      <c r="Q288" s="127">
        <f>IF('Indicator Date hidden'!R289="x","x",Q$2-'Indicator Date hidden'!R289)</f>
        <v>0</v>
      </c>
      <c r="R288" s="127">
        <f>IF('Indicator Date hidden'!S289="x","x",R$2-'Indicator Date hidden'!S289)</f>
        <v>0</v>
      </c>
      <c r="S288" s="127">
        <f>IF('Indicator Date hidden'!T289="x","x",S$2-'Indicator Date hidden'!T289)</f>
        <v>0</v>
      </c>
      <c r="T288" s="127">
        <f>IF('Indicator Date hidden'!U289="x","x",T$2-'Indicator Date hidden'!U289)</f>
        <v>0</v>
      </c>
      <c r="U288" s="127">
        <f>IF('Indicator Date hidden'!V289="x","x",U$2-'Indicator Date hidden'!V289)</f>
        <v>0</v>
      </c>
      <c r="V288" s="127">
        <f>IF('Indicator Date hidden'!W289="x","x",V$2-'Indicator Date hidden'!W289)</f>
        <v>0</v>
      </c>
      <c r="W288" s="127">
        <f>IF('Indicator Date hidden'!X289="x","x",W$2-'Indicator Date hidden'!X289)</f>
        <v>0</v>
      </c>
      <c r="X288" s="127">
        <f>IF('Indicator Date hidden'!Y289="x","x",X$2-'Indicator Date hidden'!Y289)</f>
        <v>0</v>
      </c>
      <c r="Y288" s="127">
        <f>IF('Indicator Date hidden'!Z289="x","x",Y$2-'Indicator Date hidden'!Z289)</f>
        <v>0</v>
      </c>
      <c r="Z288" s="127">
        <f>IF('Indicator Date hidden'!AA289="x","x",Z$2-'Indicator Date hidden'!AA289)</f>
        <v>0</v>
      </c>
      <c r="AA288" s="127">
        <f>IF('Indicator Date hidden'!AB289="x","x",AA$2-'Indicator Date hidden'!AB289)</f>
        <v>0</v>
      </c>
      <c r="AB288" s="127">
        <f>IF('Indicator Date hidden'!AC289="x","x",AB$2-'Indicator Date hidden'!AC289)</f>
        <v>0</v>
      </c>
      <c r="AC288" s="127">
        <f>IF('Indicator Date hidden'!AD289="x","x",AC$2-'Indicator Date hidden'!AD289)</f>
        <v>0</v>
      </c>
      <c r="AD288" s="127">
        <f>IF('Indicator Date hidden'!AE289="x","x",AD$2-'Indicator Date hidden'!AE289)</f>
        <v>0</v>
      </c>
      <c r="AE288" s="127">
        <f>IF('Indicator Date hidden'!AF289="x","x",AE$2-'Indicator Date hidden'!AF289)</f>
        <v>0</v>
      </c>
      <c r="AF288" s="127">
        <f>IF('Indicator Date hidden'!AG289="x","x",AF$2-'Indicator Date hidden'!AG289)</f>
        <v>0</v>
      </c>
      <c r="AG288" s="127">
        <f>IF('Indicator Date hidden'!AH289="x","x",AG$2-'Indicator Date hidden'!AH289)</f>
        <v>0</v>
      </c>
      <c r="AH288" s="127">
        <f>IF('Indicator Date hidden'!AI289="x","x",AH$2-'Indicator Date hidden'!AI289)</f>
        <v>0</v>
      </c>
      <c r="AI288" s="127">
        <f>IF('Indicator Date hidden'!AJ289="x","x",AI$2-'Indicator Date hidden'!AJ289)</f>
        <v>0</v>
      </c>
      <c r="AJ288" s="127">
        <f>IF('Indicator Date hidden'!AK289="x","x",AJ$2-'Indicator Date hidden'!AK289)</f>
        <v>0</v>
      </c>
      <c r="AK288" s="127">
        <f>IF('Indicator Date hidden'!AL289="x","x",AK$2-'Indicator Date hidden'!AL289)</f>
        <v>0</v>
      </c>
      <c r="AL288" s="127">
        <f>IF('Indicator Date hidden'!AM289="x","x",AL$2-'Indicator Date hidden'!AM289)</f>
        <v>0</v>
      </c>
      <c r="AM288" s="127">
        <f>IF('Indicator Date hidden'!AN289="x","x",AM$2-'Indicator Date hidden'!AN289)</f>
        <v>0</v>
      </c>
      <c r="AN288" s="127">
        <f>IF('Indicator Date hidden'!AO289="x","x",AN$2-'Indicator Date hidden'!AO289)</f>
        <v>0</v>
      </c>
      <c r="AO288" s="127">
        <f>IF('Indicator Date hidden'!AP289="x","x",AO$2-'Indicator Date hidden'!AP289)</f>
        <v>0</v>
      </c>
      <c r="AP288" s="127">
        <f>IF('Indicator Date hidden'!AQ289="x","x",AP$2-'Indicator Date hidden'!AQ289)</f>
        <v>0</v>
      </c>
      <c r="AQ288" s="127">
        <f>IF('Indicator Date hidden'!AR289="x","x",AQ$2-'Indicator Date hidden'!AR289)</f>
        <v>0</v>
      </c>
      <c r="AR288" s="127">
        <f>IF('Indicator Date hidden'!AS289="x","x",AR$2-'Indicator Date hidden'!AS289)</f>
        <v>0</v>
      </c>
      <c r="AS288" s="127">
        <f>IF('Indicator Date hidden'!AT289="x","x",AS$2-'Indicator Date hidden'!AT289)</f>
        <v>0</v>
      </c>
      <c r="AT288" s="127">
        <f>IF('Indicator Date hidden'!AU289="x","x",AT$2-'Indicator Date hidden'!AU289)</f>
        <v>0</v>
      </c>
      <c r="AU288">
        <f t="shared" si="20"/>
        <v>2</v>
      </c>
      <c r="AV288" s="129">
        <f t="shared" si="21"/>
        <v>5.2631578947368418E-2</v>
      </c>
      <c r="AW288">
        <f t="shared" si="22"/>
        <v>1</v>
      </c>
      <c r="AX288" s="129" t="e">
        <f t="shared" ca="1" si="23"/>
        <v>#NAME?</v>
      </c>
      <c r="AY288" s="130">
        <f t="shared" si="24"/>
        <v>0</v>
      </c>
    </row>
    <row r="289" spans="1:51" ht="15.75" customHeight="1" x14ac:dyDescent="0.25">
      <c r="A289" s="47" t="s">
        <v>875</v>
      </c>
      <c r="B289" s="127">
        <f>IF('Indicator Date hidden'!C290="x","x",B$2-'Indicator Date hidden'!C290)</f>
        <v>0</v>
      </c>
      <c r="C289" s="127">
        <f>IF('Indicator Date hidden'!D290="x","x",C$2-'Indicator Date hidden'!D290)</f>
        <v>0</v>
      </c>
      <c r="D289" s="127">
        <f>IF('Indicator Date hidden'!E290="x","x",D$2-'Indicator Date hidden'!E290)</f>
        <v>0</v>
      </c>
      <c r="E289" s="127">
        <f>IF('Indicator Date hidden'!F290="x","x",E$2-'Indicator Date hidden'!F290)</f>
        <v>0</v>
      </c>
      <c r="F289" s="127">
        <f>IF('Indicator Date hidden'!G290="x","x",F$2-'Indicator Date hidden'!G290)</f>
        <v>0</v>
      </c>
      <c r="G289" s="127">
        <f>IF('Indicator Date hidden'!H290="x","x",G$2-'Indicator Date hidden'!H290)</f>
        <v>0</v>
      </c>
      <c r="H289" s="127">
        <f>IF('Indicator Date hidden'!I290="x","x",H$2-'Indicator Date hidden'!I290)</f>
        <v>2</v>
      </c>
      <c r="I289" s="127">
        <f>IF('Indicator Date hidden'!J290="x","x",I$2-'Indicator Date hidden'!J290)</f>
        <v>0</v>
      </c>
      <c r="J289" s="127">
        <f>IF('Indicator Date hidden'!K290="x","x",J$2-'Indicator Date hidden'!K290)</f>
        <v>0</v>
      </c>
      <c r="K289" s="127">
        <f>IF('Indicator Date hidden'!L290="x","x",K$2-'Indicator Date hidden'!L290)</f>
        <v>0</v>
      </c>
      <c r="L289" s="127">
        <f>IF('Indicator Date hidden'!M290="x","x",L$2-'Indicator Date hidden'!M290)</f>
        <v>0</v>
      </c>
      <c r="M289" s="127">
        <f>IF('Indicator Date hidden'!N290="x","x",M$2-'Indicator Date hidden'!N290)</f>
        <v>0</v>
      </c>
      <c r="N289" s="127">
        <f>IF('Indicator Date hidden'!O290="x","x",N$2-'Indicator Date hidden'!O290)</f>
        <v>0</v>
      </c>
      <c r="O289" s="127">
        <f>IF('Indicator Date hidden'!P290="x","x",O$2-'Indicator Date hidden'!P290)</f>
        <v>0</v>
      </c>
      <c r="P289" s="127">
        <f>IF('Indicator Date hidden'!Q290="x","x",P$2-'Indicator Date hidden'!Q290)</f>
        <v>0</v>
      </c>
      <c r="Q289" s="127">
        <f>IF('Indicator Date hidden'!R290="x","x",Q$2-'Indicator Date hidden'!R290)</f>
        <v>0</v>
      </c>
      <c r="R289" s="127">
        <f>IF('Indicator Date hidden'!S290="x","x",R$2-'Indicator Date hidden'!S290)</f>
        <v>0</v>
      </c>
      <c r="S289" s="127">
        <f>IF('Indicator Date hidden'!T290="x","x",S$2-'Indicator Date hidden'!T290)</f>
        <v>0</v>
      </c>
      <c r="T289" s="127">
        <f>IF('Indicator Date hidden'!U290="x","x",T$2-'Indicator Date hidden'!U290)</f>
        <v>0</v>
      </c>
      <c r="U289" s="127">
        <f>IF('Indicator Date hidden'!V290="x","x",U$2-'Indicator Date hidden'!V290)</f>
        <v>0</v>
      </c>
      <c r="V289" s="127">
        <f>IF('Indicator Date hidden'!W290="x","x",V$2-'Indicator Date hidden'!W290)</f>
        <v>0</v>
      </c>
      <c r="W289" s="127">
        <f>IF('Indicator Date hidden'!X290="x","x",W$2-'Indicator Date hidden'!X290)</f>
        <v>0</v>
      </c>
      <c r="X289" s="127">
        <f>IF('Indicator Date hidden'!Y290="x","x",X$2-'Indicator Date hidden'!Y290)</f>
        <v>0</v>
      </c>
      <c r="Y289" s="127">
        <f>IF('Indicator Date hidden'!Z290="x","x",Y$2-'Indicator Date hidden'!Z290)</f>
        <v>0</v>
      </c>
      <c r="Z289" s="127">
        <f>IF('Indicator Date hidden'!AA290="x","x",Z$2-'Indicator Date hidden'!AA290)</f>
        <v>0</v>
      </c>
      <c r="AA289" s="127">
        <f>IF('Indicator Date hidden'!AB290="x","x",AA$2-'Indicator Date hidden'!AB290)</f>
        <v>0</v>
      </c>
      <c r="AB289" s="127">
        <f>IF('Indicator Date hidden'!AC290="x","x",AB$2-'Indicator Date hidden'!AC290)</f>
        <v>0</v>
      </c>
      <c r="AC289" s="127">
        <f>IF('Indicator Date hidden'!AD290="x","x",AC$2-'Indicator Date hidden'!AD290)</f>
        <v>0</v>
      </c>
      <c r="AD289" s="127">
        <f>IF('Indicator Date hidden'!AE290="x","x",AD$2-'Indicator Date hidden'!AE290)</f>
        <v>0</v>
      </c>
      <c r="AE289" s="127">
        <f>IF('Indicator Date hidden'!AF290="x","x",AE$2-'Indicator Date hidden'!AF290)</f>
        <v>0</v>
      </c>
      <c r="AF289" s="127">
        <f>IF('Indicator Date hidden'!AG290="x","x",AF$2-'Indicator Date hidden'!AG290)</f>
        <v>0</v>
      </c>
      <c r="AG289" s="127">
        <f>IF('Indicator Date hidden'!AH290="x","x",AG$2-'Indicator Date hidden'!AH290)</f>
        <v>0</v>
      </c>
      <c r="AH289" s="127">
        <f>IF('Indicator Date hidden'!AI290="x","x",AH$2-'Indicator Date hidden'!AI290)</f>
        <v>0</v>
      </c>
      <c r="AI289" s="127">
        <f>IF('Indicator Date hidden'!AJ290="x","x",AI$2-'Indicator Date hidden'!AJ290)</f>
        <v>0</v>
      </c>
      <c r="AJ289" s="127">
        <f>IF('Indicator Date hidden'!AK290="x","x",AJ$2-'Indicator Date hidden'!AK290)</f>
        <v>0</v>
      </c>
      <c r="AK289" s="127">
        <f>IF('Indicator Date hidden'!AL290="x","x",AK$2-'Indicator Date hidden'!AL290)</f>
        <v>0</v>
      </c>
      <c r="AL289" s="127">
        <f>IF('Indicator Date hidden'!AM290="x","x",AL$2-'Indicator Date hidden'!AM290)</f>
        <v>0</v>
      </c>
      <c r="AM289" s="127">
        <f>IF('Indicator Date hidden'!AN290="x","x",AM$2-'Indicator Date hidden'!AN290)</f>
        <v>0</v>
      </c>
      <c r="AN289" s="127">
        <f>IF('Indicator Date hidden'!AO290="x","x",AN$2-'Indicator Date hidden'!AO290)</f>
        <v>0</v>
      </c>
      <c r="AO289" s="127">
        <f>IF('Indicator Date hidden'!AP290="x","x",AO$2-'Indicator Date hidden'!AP290)</f>
        <v>0</v>
      </c>
      <c r="AP289" s="127">
        <f>IF('Indicator Date hidden'!AQ290="x","x",AP$2-'Indicator Date hidden'!AQ290)</f>
        <v>0</v>
      </c>
      <c r="AQ289" s="127">
        <f>IF('Indicator Date hidden'!AR290="x","x",AQ$2-'Indicator Date hidden'!AR290)</f>
        <v>0</v>
      </c>
      <c r="AR289" s="127">
        <f>IF('Indicator Date hidden'!AS290="x","x",AR$2-'Indicator Date hidden'!AS290)</f>
        <v>0</v>
      </c>
      <c r="AS289" s="127">
        <f>IF('Indicator Date hidden'!AT290="x","x",AS$2-'Indicator Date hidden'!AT290)</f>
        <v>0</v>
      </c>
      <c r="AT289" s="127">
        <f>IF('Indicator Date hidden'!AU290="x","x",AT$2-'Indicator Date hidden'!AU290)</f>
        <v>0</v>
      </c>
      <c r="AU289">
        <f t="shared" si="20"/>
        <v>2</v>
      </c>
      <c r="AV289" s="129">
        <f t="shared" si="21"/>
        <v>5.2631578947368418E-2</v>
      </c>
      <c r="AW289">
        <f t="shared" si="22"/>
        <v>1</v>
      </c>
      <c r="AX289" s="129" t="e">
        <f t="shared" ca="1" si="23"/>
        <v>#NAME?</v>
      </c>
      <c r="AY289" s="130">
        <f t="shared" si="24"/>
        <v>0</v>
      </c>
    </row>
    <row r="290" spans="1:51" ht="15.75" customHeight="1" x14ac:dyDescent="0.25">
      <c r="A290" s="47" t="s">
        <v>877</v>
      </c>
      <c r="B290" s="127">
        <f>IF('Indicator Date hidden'!C291="x","x",B$2-'Indicator Date hidden'!C291)</f>
        <v>0</v>
      </c>
      <c r="C290" s="127">
        <f>IF('Indicator Date hidden'!D291="x","x",C$2-'Indicator Date hidden'!D291)</f>
        <v>0</v>
      </c>
      <c r="D290" s="127">
        <f>IF('Indicator Date hidden'!E291="x","x",D$2-'Indicator Date hidden'!E291)</f>
        <v>0</v>
      </c>
      <c r="E290" s="127">
        <f>IF('Indicator Date hidden'!F291="x","x",E$2-'Indicator Date hidden'!F291)</f>
        <v>0</v>
      </c>
      <c r="F290" s="127">
        <f>IF('Indicator Date hidden'!G291="x","x",F$2-'Indicator Date hidden'!G291)</f>
        <v>0</v>
      </c>
      <c r="G290" s="127">
        <f>IF('Indicator Date hidden'!H291="x","x",G$2-'Indicator Date hidden'!H291)</f>
        <v>0</v>
      </c>
      <c r="H290" s="127">
        <f>IF('Indicator Date hidden'!I291="x","x",H$2-'Indicator Date hidden'!I291)</f>
        <v>2</v>
      </c>
      <c r="I290" s="127">
        <f>IF('Indicator Date hidden'!J291="x","x",I$2-'Indicator Date hidden'!J291)</f>
        <v>0</v>
      </c>
      <c r="J290" s="127">
        <f>IF('Indicator Date hidden'!K291="x","x",J$2-'Indicator Date hidden'!K291)</f>
        <v>0</v>
      </c>
      <c r="K290" s="127">
        <f>IF('Indicator Date hidden'!L291="x","x",K$2-'Indicator Date hidden'!L291)</f>
        <v>0</v>
      </c>
      <c r="L290" s="127">
        <f>IF('Indicator Date hidden'!M291="x","x",L$2-'Indicator Date hidden'!M291)</f>
        <v>0</v>
      </c>
      <c r="M290" s="127">
        <f>IF('Indicator Date hidden'!N291="x","x",M$2-'Indicator Date hidden'!N291)</f>
        <v>0</v>
      </c>
      <c r="N290" s="127">
        <f>IF('Indicator Date hidden'!O291="x","x",N$2-'Indicator Date hidden'!O291)</f>
        <v>0</v>
      </c>
      <c r="O290" s="127">
        <f>IF('Indicator Date hidden'!P291="x","x",O$2-'Indicator Date hidden'!P291)</f>
        <v>0</v>
      </c>
      <c r="P290" s="127">
        <f>IF('Indicator Date hidden'!Q291="x","x",P$2-'Indicator Date hidden'!Q291)</f>
        <v>0</v>
      </c>
      <c r="Q290" s="127">
        <f>IF('Indicator Date hidden'!R291="x","x",Q$2-'Indicator Date hidden'!R291)</f>
        <v>0</v>
      </c>
      <c r="R290" s="127">
        <f>IF('Indicator Date hidden'!S291="x","x",R$2-'Indicator Date hidden'!S291)</f>
        <v>0</v>
      </c>
      <c r="S290" s="127">
        <f>IF('Indicator Date hidden'!T291="x","x",S$2-'Indicator Date hidden'!T291)</f>
        <v>0</v>
      </c>
      <c r="T290" s="127">
        <f>IF('Indicator Date hidden'!U291="x","x",T$2-'Indicator Date hidden'!U291)</f>
        <v>0</v>
      </c>
      <c r="U290" s="127">
        <f>IF('Indicator Date hidden'!V291="x","x",U$2-'Indicator Date hidden'!V291)</f>
        <v>0</v>
      </c>
      <c r="V290" s="127">
        <f>IF('Indicator Date hidden'!W291="x","x",V$2-'Indicator Date hidden'!W291)</f>
        <v>0</v>
      </c>
      <c r="W290" s="127">
        <f>IF('Indicator Date hidden'!X291="x","x",W$2-'Indicator Date hidden'!X291)</f>
        <v>0</v>
      </c>
      <c r="X290" s="127">
        <f>IF('Indicator Date hidden'!Y291="x","x",X$2-'Indicator Date hidden'!Y291)</f>
        <v>0</v>
      </c>
      <c r="Y290" s="127">
        <f>IF('Indicator Date hidden'!Z291="x","x",Y$2-'Indicator Date hidden'!Z291)</f>
        <v>0</v>
      </c>
      <c r="Z290" s="127">
        <f>IF('Indicator Date hidden'!AA291="x","x",Z$2-'Indicator Date hidden'!AA291)</f>
        <v>0</v>
      </c>
      <c r="AA290" s="127">
        <f>IF('Indicator Date hidden'!AB291="x","x",AA$2-'Indicator Date hidden'!AB291)</f>
        <v>0</v>
      </c>
      <c r="AB290" s="127">
        <f>IF('Indicator Date hidden'!AC291="x","x",AB$2-'Indicator Date hidden'!AC291)</f>
        <v>0</v>
      </c>
      <c r="AC290" s="127">
        <f>IF('Indicator Date hidden'!AD291="x","x",AC$2-'Indicator Date hidden'!AD291)</f>
        <v>0</v>
      </c>
      <c r="AD290" s="127">
        <f>IF('Indicator Date hidden'!AE291="x","x",AD$2-'Indicator Date hidden'!AE291)</f>
        <v>0</v>
      </c>
      <c r="AE290" s="127">
        <f>IF('Indicator Date hidden'!AF291="x","x",AE$2-'Indicator Date hidden'!AF291)</f>
        <v>0</v>
      </c>
      <c r="AF290" s="127">
        <f>IF('Indicator Date hidden'!AG291="x","x",AF$2-'Indicator Date hidden'!AG291)</f>
        <v>0</v>
      </c>
      <c r="AG290" s="127">
        <f>IF('Indicator Date hidden'!AH291="x","x",AG$2-'Indicator Date hidden'!AH291)</f>
        <v>0</v>
      </c>
      <c r="AH290" s="127">
        <f>IF('Indicator Date hidden'!AI291="x","x",AH$2-'Indicator Date hidden'!AI291)</f>
        <v>0</v>
      </c>
      <c r="AI290" s="127">
        <f>IF('Indicator Date hidden'!AJ291="x","x",AI$2-'Indicator Date hidden'!AJ291)</f>
        <v>0</v>
      </c>
      <c r="AJ290" s="127">
        <f>IF('Indicator Date hidden'!AK291="x","x",AJ$2-'Indicator Date hidden'!AK291)</f>
        <v>0</v>
      </c>
      <c r="AK290" s="127">
        <f>IF('Indicator Date hidden'!AL291="x","x",AK$2-'Indicator Date hidden'!AL291)</f>
        <v>0</v>
      </c>
      <c r="AL290" s="127">
        <f>IF('Indicator Date hidden'!AM291="x","x",AL$2-'Indicator Date hidden'!AM291)</f>
        <v>0</v>
      </c>
      <c r="AM290" s="127">
        <f>IF('Indicator Date hidden'!AN291="x","x",AM$2-'Indicator Date hidden'!AN291)</f>
        <v>0</v>
      </c>
      <c r="AN290" s="127">
        <f>IF('Indicator Date hidden'!AO291="x","x",AN$2-'Indicator Date hidden'!AO291)</f>
        <v>0</v>
      </c>
      <c r="AO290" s="127">
        <f>IF('Indicator Date hidden'!AP291="x","x",AO$2-'Indicator Date hidden'!AP291)</f>
        <v>0</v>
      </c>
      <c r="AP290" s="127">
        <f>IF('Indicator Date hidden'!AQ291="x","x",AP$2-'Indicator Date hidden'!AQ291)</f>
        <v>0</v>
      </c>
      <c r="AQ290" s="127">
        <f>IF('Indicator Date hidden'!AR291="x","x",AQ$2-'Indicator Date hidden'!AR291)</f>
        <v>0</v>
      </c>
      <c r="AR290" s="127">
        <f>IF('Indicator Date hidden'!AS291="x","x",AR$2-'Indicator Date hidden'!AS291)</f>
        <v>0</v>
      </c>
      <c r="AS290" s="127">
        <f>IF('Indicator Date hidden'!AT291="x","x",AS$2-'Indicator Date hidden'!AT291)</f>
        <v>0</v>
      </c>
      <c r="AT290" s="127">
        <f>IF('Indicator Date hidden'!AU291="x","x",AT$2-'Indicator Date hidden'!AU291)</f>
        <v>0</v>
      </c>
      <c r="AU290">
        <f t="shared" si="20"/>
        <v>2</v>
      </c>
      <c r="AV290" s="129">
        <f t="shared" si="21"/>
        <v>5.2631578947368418E-2</v>
      </c>
      <c r="AW290">
        <f t="shared" si="22"/>
        <v>1</v>
      </c>
      <c r="AX290" s="129" t="e">
        <f t="shared" ca="1" si="23"/>
        <v>#NAME?</v>
      </c>
      <c r="AY290" s="130">
        <f t="shared" si="24"/>
        <v>0</v>
      </c>
    </row>
    <row r="291" spans="1:51" ht="15.75" customHeight="1" x14ac:dyDescent="0.25">
      <c r="A291" s="47" t="s">
        <v>879</v>
      </c>
      <c r="B291" s="127">
        <f>IF('Indicator Date hidden'!C292="x","x",B$2-'Indicator Date hidden'!C292)</f>
        <v>0</v>
      </c>
      <c r="C291" s="127">
        <f>IF('Indicator Date hidden'!D292="x","x",C$2-'Indicator Date hidden'!D292)</f>
        <v>0</v>
      </c>
      <c r="D291" s="127">
        <f>IF('Indicator Date hidden'!E292="x","x",D$2-'Indicator Date hidden'!E292)</f>
        <v>0</v>
      </c>
      <c r="E291" s="127">
        <f>IF('Indicator Date hidden'!F292="x","x",E$2-'Indicator Date hidden'!F292)</f>
        <v>0</v>
      </c>
      <c r="F291" s="127">
        <f>IF('Indicator Date hidden'!G292="x","x",F$2-'Indicator Date hidden'!G292)</f>
        <v>0</v>
      </c>
      <c r="G291" s="127">
        <f>IF('Indicator Date hidden'!H292="x","x",G$2-'Indicator Date hidden'!H292)</f>
        <v>0</v>
      </c>
      <c r="H291" s="127">
        <f>IF('Indicator Date hidden'!I292="x","x",H$2-'Indicator Date hidden'!I292)</f>
        <v>2</v>
      </c>
      <c r="I291" s="127">
        <f>IF('Indicator Date hidden'!J292="x","x",I$2-'Indicator Date hidden'!J292)</f>
        <v>0</v>
      </c>
      <c r="J291" s="127">
        <f>IF('Indicator Date hidden'!K292="x","x",J$2-'Indicator Date hidden'!K292)</f>
        <v>0</v>
      </c>
      <c r="K291" s="127">
        <f>IF('Indicator Date hidden'!L292="x","x",K$2-'Indicator Date hidden'!L292)</f>
        <v>0</v>
      </c>
      <c r="L291" s="127">
        <f>IF('Indicator Date hidden'!M292="x","x",L$2-'Indicator Date hidden'!M292)</f>
        <v>0</v>
      </c>
      <c r="M291" s="127">
        <f>IF('Indicator Date hidden'!N292="x","x",M$2-'Indicator Date hidden'!N292)</f>
        <v>0</v>
      </c>
      <c r="N291" s="127">
        <f>IF('Indicator Date hidden'!O292="x","x",N$2-'Indicator Date hidden'!O292)</f>
        <v>0</v>
      </c>
      <c r="O291" s="127">
        <f>IF('Indicator Date hidden'!P292="x","x",O$2-'Indicator Date hidden'!P292)</f>
        <v>0</v>
      </c>
      <c r="P291" s="127">
        <f>IF('Indicator Date hidden'!Q292="x","x",P$2-'Indicator Date hidden'!Q292)</f>
        <v>0</v>
      </c>
      <c r="Q291" s="127">
        <f>IF('Indicator Date hidden'!R292="x","x",Q$2-'Indicator Date hidden'!R292)</f>
        <v>0</v>
      </c>
      <c r="R291" s="127">
        <f>IF('Indicator Date hidden'!S292="x","x",R$2-'Indicator Date hidden'!S292)</f>
        <v>0</v>
      </c>
      <c r="S291" s="127">
        <f>IF('Indicator Date hidden'!T292="x","x",S$2-'Indicator Date hidden'!T292)</f>
        <v>0</v>
      </c>
      <c r="T291" s="127">
        <f>IF('Indicator Date hidden'!U292="x","x",T$2-'Indicator Date hidden'!U292)</f>
        <v>0</v>
      </c>
      <c r="U291" s="127">
        <f>IF('Indicator Date hidden'!V292="x","x",U$2-'Indicator Date hidden'!V292)</f>
        <v>0</v>
      </c>
      <c r="V291" s="127">
        <f>IF('Indicator Date hidden'!W292="x","x",V$2-'Indicator Date hidden'!W292)</f>
        <v>0</v>
      </c>
      <c r="W291" s="127">
        <f>IF('Indicator Date hidden'!X292="x","x",W$2-'Indicator Date hidden'!X292)</f>
        <v>0</v>
      </c>
      <c r="X291" s="127">
        <f>IF('Indicator Date hidden'!Y292="x","x",X$2-'Indicator Date hidden'!Y292)</f>
        <v>0</v>
      </c>
      <c r="Y291" s="127">
        <f>IF('Indicator Date hidden'!Z292="x","x",Y$2-'Indicator Date hidden'!Z292)</f>
        <v>0</v>
      </c>
      <c r="Z291" s="127">
        <f>IF('Indicator Date hidden'!AA292="x","x",Z$2-'Indicator Date hidden'!AA292)</f>
        <v>0</v>
      </c>
      <c r="AA291" s="127">
        <f>IF('Indicator Date hidden'!AB292="x","x",AA$2-'Indicator Date hidden'!AB292)</f>
        <v>0</v>
      </c>
      <c r="AB291" s="127">
        <f>IF('Indicator Date hidden'!AC292="x","x",AB$2-'Indicator Date hidden'!AC292)</f>
        <v>0</v>
      </c>
      <c r="AC291" s="127">
        <f>IF('Indicator Date hidden'!AD292="x","x",AC$2-'Indicator Date hidden'!AD292)</f>
        <v>0</v>
      </c>
      <c r="AD291" s="127">
        <f>IF('Indicator Date hidden'!AE292="x","x",AD$2-'Indicator Date hidden'!AE292)</f>
        <v>0</v>
      </c>
      <c r="AE291" s="127">
        <f>IF('Indicator Date hidden'!AF292="x","x",AE$2-'Indicator Date hidden'!AF292)</f>
        <v>0</v>
      </c>
      <c r="AF291" s="127">
        <f>IF('Indicator Date hidden'!AG292="x","x",AF$2-'Indicator Date hidden'!AG292)</f>
        <v>0</v>
      </c>
      <c r="AG291" s="127">
        <f>IF('Indicator Date hidden'!AH292="x","x",AG$2-'Indicator Date hidden'!AH292)</f>
        <v>0</v>
      </c>
      <c r="AH291" s="127">
        <f>IF('Indicator Date hidden'!AI292="x","x",AH$2-'Indicator Date hidden'!AI292)</f>
        <v>0</v>
      </c>
      <c r="AI291" s="127">
        <f>IF('Indicator Date hidden'!AJ292="x","x",AI$2-'Indicator Date hidden'!AJ292)</f>
        <v>0</v>
      </c>
      <c r="AJ291" s="127">
        <f>IF('Indicator Date hidden'!AK292="x","x",AJ$2-'Indicator Date hidden'!AK292)</f>
        <v>0</v>
      </c>
      <c r="AK291" s="127">
        <f>IF('Indicator Date hidden'!AL292="x","x",AK$2-'Indicator Date hidden'!AL292)</f>
        <v>0</v>
      </c>
      <c r="AL291" s="127">
        <f>IF('Indicator Date hidden'!AM292="x","x",AL$2-'Indicator Date hidden'!AM292)</f>
        <v>0</v>
      </c>
      <c r="AM291" s="127">
        <f>IF('Indicator Date hidden'!AN292="x","x",AM$2-'Indicator Date hidden'!AN292)</f>
        <v>0</v>
      </c>
      <c r="AN291" s="127">
        <f>IF('Indicator Date hidden'!AO292="x","x",AN$2-'Indicator Date hidden'!AO292)</f>
        <v>0</v>
      </c>
      <c r="AO291" s="127">
        <f>IF('Indicator Date hidden'!AP292="x","x",AO$2-'Indicator Date hidden'!AP292)</f>
        <v>0</v>
      </c>
      <c r="AP291" s="127">
        <f>IF('Indicator Date hidden'!AQ292="x","x",AP$2-'Indicator Date hidden'!AQ292)</f>
        <v>0</v>
      </c>
      <c r="AQ291" s="127">
        <f>IF('Indicator Date hidden'!AR292="x","x",AQ$2-'Indicator Date hidden'!AR292)</f>
        <v>0</v>
      </c>
      <c r="AR291" s="127">
        <f>IF('Indicator Date hidden'!AS292="x","x",AR$2-'Indicator Date hidden'!AS292)</f>
        <v>0</v>
      </c>
      <c r="AS291" s="127">
        <f>IF('Indicator Date hidden'!AT292="x","x",AS$2-'Indicator Date hidden'!AT292)</f>
        <v>0</v>
      </c>
      <c r="AT291" s="127">
        <f>IF('Indicator Date hidden'!AU292="x","x",AT$2-'Indicator Date hidden'!AU292)</f>
        <v>0</v>
      </c>
      <c r="AU291">
        <f t="shared" si="20"/>
        <v>2</v>
      </c>
      <c r="AV291" s="129">
        <f t="shared" si="21"/>
        <v>5.2631578947368418E-2</v>
      </c>
      <c r="AW291">
        <f t="shared" si="22"/>
        <v>1</v>
      </c>
      <c r="AX291" s="129" t="e">
        <f t="shared" ca="1" si="23"/>
        <v>#NAME?</v>
      </c>
      <c r="AY291" s="130">
        <f t="shared" si="24"/>
        <v>0</v>
      </c>
    </row>
    <row r="292" spans="1:51" ht="15.75" customHeight="1" x14ac:dyDescent="0.25">
      <c r="A292" s="47" t="s">
        <v>882</v>
      </c>
      <c r="B292" s="127">
        <f>IF('Indicator Date hidden'!C293="x","x",B$2-'Indicator Date hidden'!C293)</f>
        <v>0</v>
      </c>
      <c r="C292" s="127">
        <f>IF('Indicator Date hidden'!D293="x","x",C$2-'Indicator Date hidden'!D293)</f>
        <v>0</v>
      </c>
      <c r="D292" s="127">
        <f>IF('Indicator Date hidden'!E293="x","x",D$2-'Indicator Date hidden'!E293)</f>
        <v>0</v>
      </c>
      <c r="E292" s="127">
        <f>IF('Indicator Date hidden'!F293="x","x",E$2-'Indicator Date hidden'!F293)</f>
        <v>0</v>
      </c>
      <c r="F292" s="127">
        <f>IF('Indicator Date hidden'!G293="x","x",F$2-'Indicator Date hidden'!G293)</f>
        <v>0</v>
      </c>
      <c r="G292" s="127">
        <f>IF('Indicator Date hidden'!H293="x","x",G$2-'Indicator Date hidden'!H293)</f>
        <v>0</v>
      </c>
      <c r="H292" s="127">
        <f>IF('Indicator Date hidden'!I293="x","x",H$2-'Indicator Date hidden'!I293)</f>
        <v>2</v>
      </c>
      <c r="I292" s="127">
        <f>IF('Indicator Date hidden'!J293="x","x",I$2-'Indicator Date hidden'!J293)</f>
        <v>0</v>
      </c>
      <c r="J292" s="127">
        <f>IF('Indicator Date hidden'!K293="x","x",J$2-'Indicator Date hidden'!K293)</f>
        <v>0</v>
      </c>
      <c r="K292" s="127">
        <f>IF('Indicator Date hidden'!L293="x","x",K$2-'Indicator Date hidden'!L293)</f>
        <v>0</v>
      </c>
      <c r="L292" s="127">
        <f>IF('Indicator Date hidden'!M293="x","x",L$2-'Indicator Date hidden'!M293)</f>
        <v>0</v>
      </c>
      <c r="M292" s="127">
        <f>IF('Indicator Date hidden'!N293="x","x",M$2-'Indicator Date hidden'!N293)</f>
        <v>0</v>
      </c>
      <c r="N292" s="127">
        <f>IF('Indicator Date hidden'!O293="x","x",N$2-'Indicator Date hidden'!O293)</f>
        <v>0</v>
      </c>
      <c r="O292" s="127">
        <f>IF('Indicator Date hidden'!P293="x","x",O$2-'Indicator Date hidden'!P293)</f>
        <v>0</v>
      </c>
      <c r="P292" s="127">
        <f>IF('Indicator Date hidden'!Q293="x","x",P$2-'Indicator Date hidden'!Q293)</f>
        <v>0</v>
      </c>
      <c r="Q292" s="127">
        <f>IF('Indicator Date hidden'!R293="x","x",Q$2-'Indicator Date hidden'!R293)</f>
        <v>0</v>
      </c>
      <c r="R292" s="127">
        <f>IF('Indicator Date hidden'!S293="x","x",R$2-'Indicator Date hidden'!S293)</f>
        <v>0</v>
      </c>
      <c r="S292" s="127">
        <f>IF('Indicator Date hidden'!T293="x","x",S$2-'Indicator Date hidden'!T293)</f>
        <v>0</v>
      </c>
      <c r="T292" s="127">
        <f>IF('Indicator Date hidden'!U293="x","x",T$2-'Indicator Date hidden'!U293)</f>
        <v>0</v>
      </c>
      <c r="U292" s="127">
        <f>IF('Indicator Date hidden'!V293="x","x",U$2-'Indicator Date hidden'!V293)</f>
        <v>0</v>
      </c>
      <c r="V292" s="127">
        <f>IF('Indicator Date hidden'!W293="x","x",V$2-'Indicator Date hidden'!W293)</f>
        <v>0</v>
      </c>
      <c r="W292" s="127">
        <f>IF('Indicator Date hidden'!X293="x","x",W$2-'Indicator Date hidden'!X293)</f>
        <v>0</v>
      </c>
      <c r="X292" s="127">
        <f>IF('Indicator Date hidden'!Y293="x","x",X$2-'Indicator Date hidden'!Y293)</f>
        <v>0</v>
      </c>
      <c r="Y292" s="127">
        <f>IF('Indicator Date hidden'!Z293="x","x",Y$2-'Indicator Date hidden'!Z293)</f>
        <v>0</v>
      </c>
      <c r="Z292" s="127">
        <f>IF('Indicator Date hidden'!AA293="x","x",Z$2-'Indicator Date hidden'!AA293)</f>
        <v>0</v>
      </c>
      <c r="AA292" s="127">
        <f>IF('Indicator Date hidden'!AB293="x","x",AA$2-'Indicator Date hidden'!AB293)</f>
        <v>0</v>
      </c>
      <c r="AB292" s="127">
        <f>IF('Indicator Date hidden'!AC293="x","x",AB$2-'Indicator Date hidden'!AC293)</f>
        <v>0</v>
      </c>
      <c r="AC292" s="127">
        <f>IF('Indicator Date hidden'!AD293="x","x",AC$2-'Indicator Date hidden'!AD293)</f>
        <v>0</v>
      </c>
      <c r="AD292" s="127">
        <f>IF('Indicator Date hidden'!AE293="x","x",AD$2-'Indicator Date hidden'!AE293)</f>
        <v>0</v>
      </c>
      <c r="AE292" s="127">
        <f>IF('Indicator Date hidden'!AF293="x","x",AE$2-'Indicator Date hidden'!AF293)</f>
        <v>0</v>
      </c>
      <c r="AF292" s="127">
        <f>IF('Indicator Date hidden'!AG293="x","x",AF$2-'Indicator Date hidden'!AG293)</f>
        <v>0</v>
      </c>
      <c r="AG292" s="127">
        <f>IF('Indicator Date hidden'!AH293="x","x",AG$2-'Indicator Date hidden'!AH293)</f>
        <v>0</v>
      </c>
      <c r="AH292" s="127">
        <f>IF('Indicator Date hidden'!AI293="x","x",AH$2-'Indicator Date hidden'!AI293)</f>
        <v>0</v>
      </c>
      <c r="AI292" s="127">
        <f>IF('Indicator Date hidden'!AJ293="x","x",AI$2-'Indicator Date hidden'!AJ293)</f>
        <v>0</v>
      </c>
      <c r="AJ292" s="127">
        <f>IF('Indicator Date hidden'!AK293="x","x",AJ$2-'Indicator Date hidden'!AK293)</f>
        <v>0</v>
      </c>
      <c r="AK292" s="127">
        <f>IF('Indicator Date hidden'!AL293="x","x",AK$2-'Indicator Date hidden'!AL293)</f>
        <v>0</v>
      </c>
      <c r="AL292" s="127">
        <f>IF('Indicator Date hidden'!AM293="x","x",AL$2-'Indicator Date hidden'!AM293)</f>
        <v>0</v>
      </c>
      <c r="AM292" s="127">
        <f>IF('Indicator Date hidden'!AN293="x","x",AM$2-'Indicator Date hidden'!AN293)</f>
        <v>0</v>
      </c>
      <c r="AN292" s="127">
        <f>IF('Indicator Date hidden'!AO293="x","x",AN$2-'Indicator Date hidden'!AO293)</f>
        <v>0</v>
      </c>
      <c r="AO292" s="127">
        <f>IF('Indicator Date hidden'!AP293="x","x",AO$2-'Indicator Date hidden'!AP293)</f>
        <v>0</v>
      </c>
      <c r="AP292" s="127">
        <f>IF('Indicator Date hidden'!AQ293="x","x",AP$2-'Indicator Date hidden'!AQ293)</f>
        <v>0</v>
      </c>
      <c r="AQ292" s="127">
        <f>IF('Indicator Date hidden'!AR293="x","x",AQ$2-'Indicator Date hidden'!AR293)</f>
        <v>0</v>
      </c>
      <c r="AR292" s="127">
        <f>IF('Indicator Date hidden'!AS293="x","x",AR$2-'Indicator Date hidden'!AS293)</f>
        <v>0</v>
      </c>
      <c r="AS292" s="127">
        <f>IF('Indicator Date hidden'!AT293="x","x",AS$2-'Indicator Date hidden'!AT293)</f>
        <v>0</v>
      </c>
      <c r="AT292" s="127">
        <f>IF('Indicator Date hidden'!AU293="x","x",AT$2-'Indicator Date hidden'!AU293)</f>
        <v>0</v>
      </c>
      <c r="AU292">
        <f t="shared" si="20"/>
        <v>2</v>
      </c>
      <c r="AV292" s="129">
        <f t="shared" si="21"/>
        <v>5.2631578947368418E-2</v>
      </c>
      <c r="AW292">
        <f t="shared" si="22"/>
        <v>1</v>
      </c>
      <c r="AX292" s="129" t="e">
        <f t="shared" ca="1" si="23"/>
        <v>#NAME?</v>
      </c>
      <c r="AY292" s="130">
        <f t="shared" si="24"/>
        <v>0</v>
      </c>
    </row>
    <row r="293" spans="1:51" ht="15.75" customHeight="1" x14ac:dyDescent="0.25">
      <c r="A293" s="47" t="s">
        <v>885</v>
      </c>
      <c r="B293" s="127">
        <f>IF('Indicator Date hidden'!C294="x","x",B$2-'Indicator Date hidden'!C294)</f>
        <v>0</v>
      </c>
      <c r="C293" s="127">
        <f>IF('Indicator Date hidden'!D294="x","x",C$2-'Indicator Date hidden'!D294)</f>
        <v>0</v>
      </c>
      <c r="D293" s="127">
        <f>IF('Indicator Date hidden'!E294="x","x",D$2-'Indicator Date hidden'!E294)</f>
        <v>0</v>
      </c>
      <c r="E293" s="127">
        <f>IF('Indicator Date hidden'!F294="x","x",E$2-'Indicator Date hidden'!F294)</f>
        <v>0</v>
      </c>
      <c r="F293" s="127">
        <f>IF('Indicator Date hidden'!G294="x","x",F$2-'Indicator Date hidden'!G294)</f>
        <v>0</v>
      </c>
      <c r="G293" s="127">
        <f>IF('Indicator Date hidden'!H294="x","x",G$2-'Indicator Date hidden'!H294)</f>
        <v>0</v>
      </c>
      <c r="H293" s="127">
        <f>IF('Indicator Date hidden'!I294="x","x",H$2-'Indicator Date hidden'!I294)</f>
        <v>2</v>
      </c>
      <c r="I293" s="127">
        <f>IF('Indicator Date hidden'!J294="x","x",I$2-'Indicator Date hidden'!J294)</f>
        <v>0</v>
      </c>
      <c r="J293" s="127">
        <f>IF('Indicator Date hidden'!K294="x","x",J$2-'Indicator Date hidden'!K294)</f>
        <v>0</v>
      </c>
      <c r="K293" s="127">
        <f>IF('Indicator Date hidden'!L294="x","x",K$2-'Indicator Date hidden'!L294)</f>
        <v>0</v>
      </c>
      <c r="L293" s="127">
        <f>IF('Indicator Date hidden'!M294="x","x",L$2-'Indicator Date hidden'!M294)</f>
        <v>0</v>
      </c>
      <c r="M293" s="127">
        <f>IF('Indicator Date hidden'!N294="x","x",M$2-'Indicator Date hidden'!N294)</f>
        <v>0</v>
      </c>
      <c r="N293" s="127">
        <f>IF('Indicator Date hidden'!O294="x","x",N$2-'Indicator Date hidden'!O294)</f>
        <v>0</v>
      </c>
      <c r="O293" s="127">
        <f>IF('Indicator Date hidden'!P294="x","x",O$2-'Indicator Date hidden'!P294)</f>
        <v>0</v>
      </c>
      <c r="P293" s="127">
        <f>IF('Indicator Date hidden'!Q294="x","x",P$2-'Indicator Date hidden'!Q294)</f>
        <v>0</v>
      </c>
      <c r="Q293" s="127">
        <f>IF('Indicator Date hidden'!R294="x","x",Q$2-'Indicator Date hidden'!R294)</f>
        <v>0</v>
      </c>
      <c r="R293" s="127">
        <f>IF('Indicator Date hidden'!S294="x","x",R$2-'Indicator Date hidden'!S294)</f>
        <v>0</v>
      </c>
      <c r="S293" s="127">
        <f>IF('Indicator Date hidden'!T294="x","x",S$2-'Indicator Date hidden'!T294)</f>
        <v>0</v>
      </c>
      <c r="T293" s="127">
        <f>IF('Indicator Date hidden'!U294="x","x",T$2-'Indicator Date hidden'!U294)</f>
        <v>0</v>
      </c>
      <c r="U293" s="127">
        <f>IF('Indicator Date hidden'!V294="x","x",U$2-'Indicator Date hidden'!V294)</f>
        <v>0</v>
      </c>
      <c r="V293" s="127">
        <f>IF('Indicator Date hidden'!W294="x","x",V$2-'Indicator Date hidden'!W294)</f>
        <v>0</v>
      </c>
      <c r="W293" s="127">
        <f>IF('Indicator Date hidden'!X294="x","x",W$2-'Indicator Date hidden'!X294)</f>
        <v>0</v>
      </c>
      <c r="X293" s="127">
        <f>IF('Indicator Date hidden'!Y294="x","x",X$2-'Indicator Date hidden'!Y294)</f>
        <v>0</v>
      </c>
      <c r="Y293" s="127">
        <f>IF('Indicator Date hidden'!Z294="x","x",Y$2-'Indicator Date hidden'!Z294)</f>
        <v>0</v>
      </c>
      <c r="Z293" s="127">
        <f>IF('Indicator Date hidden'!AA294="x","x",Z$2-'Indicator Date hidden'!AA294)</f>
        <v>0</v>
      </c>
      <c r="AA293" s="127">
        <f>IF('Indicator Date hidden'!AB294="x","x",AA$2-'Indicator Date hidden'!AB294)</f>
        <v>0</v>
      </c>
      <c r="AB293" s="127">
        <f>IF('Indicator Date hidden'!AC294="x","x",AB$2-'Indicator Date hidden'!AC294)</f>
        <v>0</v>
      </c>
      <c r="AC293" s="127">
        <f>IF('Indicator Date hidden'!AD294="x","x",AC$2-'Indicator Date hidden'!AD294)</f>
        <v>0</v>
      </c>
      <c r="AD293" s="127">
        <f>IF('Indicator Date hidden'!AE294="x","x",AD$2-'Indicator Date hidden'!AE294)</f>
        <v>0</v>
      </c>
      <c r="AE293" s="127">
        <f>IF('Indicator Date hidden'!AF294="x","x",AE$2-'Indicator Date hidden'!AF294)</f>
        <v>0</v>
      </c>
      <c r="AF293" s="127">
        <f>IF('Indicator Date hidden'!AG294="x","x",AF$2-'Indicator Date hidden'!AG294)</f>
        <v>0</v>
      </c>
      <c r="AG293" s="127">
        <f>IF('Indicator Date hidden'!AH294="x","x",AG$2-'Indicator Date hidden'!AH294)</f>
        <v>0</v>
      </c>
      <c r="AH293" s="127">
        <f>IF('Indicator Date hidden'!AI294="x","x",AH$2-'Indicator Date hidden'!AI294)</f>
        <v>0</v>
      </c>
      <c r="AI293" s="127">
        <f>IF('Indicator Date hidden'!AJ294="x","x",AI$2-'Indicator Date hidden'!AJ294)</f>
        <v>0</v>
      </c>
      <c r="AJ293" s="127">
        <f>IF('Indicator Date hidden'!AK294="x","x",AJ$2-'Indicator Date hidden'!AK294)</f>
        <v>0</v>
      </c>
      <c r="AK293" s="127">
        <f>IF('Indicator Date hidden'!AL294="x","x",AK$2-'Indicator Date hidden'!AL294)</f>
        <v>0</v>
      </c>
      <c r="AL293" s="127">
        <f>IF('Indicator Date hidden'!AM294="x","x",AL$2-'Indicator Date hidden'!AM294)</f>
        <v>0</v>
      </c>
      <c r="AM293" s="127">
        <f>IF('Indicator Date hidden'!AN294="x","x",AM$2-'Indicator Date hidden'!AN294)</f>
        <v>0</v>
      </c>
      <c r="AN293" s="127">
        <f>IF('Indicator Date hidden'!AO294="x","x",AN$2-'Indicator Date hidden'!AO294)</f>
        <v>0</v>
      </c>
      <c r="AO293" s="127">
        <f>IF('Indicator Date hidden'!AP294="x","x",AO$2-'Indicator Date hidden'!AP294)</f>
        <v>0</v>
      </c>
      <c r="AP293" s="127">
        <f>IF('Indicator Date hidden'!AQ294="x","x",AP$2-'Indicator Date hidden'!AQ294)</f>
        <v>0</v>
      </c>
      <c r="AQ293" s="127">
        <f>IF('Indicator Date hidden'!AR294="x","x",AQ$2-'Indicator Date hidden'!AR294)</f>
        <v>0</v>
      </c>
      <c r="AR293" s="127">
        <f>IF('Indicator Date hidden'!AS294="x","x",AR$2-'Indicator Date hidden'!AS294)</f>
        <v>0</v>
      </c>
      <c r="AS293" s="127">
        <f>IF('Indicator Date hidden'!AT294="x","x",AS$2-'Indicator Date hidden'!AT294)</f>
        <v>0</v>
      </c>
      <c r="AT293" s="127">
        <f>IF('Indicator Date hidden'!AU294="x","x",AT$2-'Indicator Date hidden'!AU294)</f>
        <v>0</v>
      </c>
      <c r="AU293">
        <f t="shared" si="20"/>
        <v>2</v>
      </c>
      <c r="AV293" s="129">
        <f t="shared" si="21"/>
        <v>5.2631578947368418E-2</v>
      </c>
      <c r="AW293">
        <f t="shared" si="22"/>
        <v>1</v>
      </c>
      <c r="AX293" s="129" t="e">
        <f t="shared" ca="1" si="23"/>
        <v>#NAME?</v>
      </c>
      <c r="AY293" s="130">
        <f t="shared" si="24"/>
        <v>0</v>
      </c>
    </row>
    <row r="294" spans="1:51" ht="15.75" customHeight="1" x14ac:dyDescent="0.25">
      <c r="A294" s="47" t="s">
        <v>887</v>
      </c>
      <c r="B294" s="127">
        <f>IF('Indicator Date hidden'!C295="x","x",B$2-'Indicator Date hidden'!C295)</f>
        <v>0</v>
      </c>
      <c r="C294" s="127">
        <f>IF('Indicator Date hidden'!D295="x","x",C$2-'Indicator Date hidden'!D295)</f>
        <v>0</v>
      </c>
      <c r="D294" s="127">
        <f>IF('Indicator Date hidden'!E295="x","x",D$2-'Indicator Date hidden'!E295)</f>
        <v>0</v>
      </c>
      <c r="E294" s="127">
        <f>IF('Indicator Date hidden'!F295="x","x",E$2-'Indicator Date hidden'!F295)</f>
        <v>0</v>
      </c>
      <c r="F294" s="127">
        <f>IF('Indicator Date hidden'!G295="x","x",F$2-'Indicator Date hidden'!G295)</f>
        <v>0</v>
      </c>
      <c r="G294" s="127">
        <f>IF('Indicator Date hidden'!H295="x","x",G$2-'Indicator Date hidden'!H295)</f>
        <v>0</v>
      </c>
      <c r="H294" s="127">
        <f>IF('Indicator Date hidden'!I295="x","x",H$2-'Indicator Date hidden'!I295)</f>
        <v>2</v>
      </c>
      <c r="I294" s="127">
        <f>IF('Indicator Date hidden'!J295="x","x",I$2-'Indicator Date hidden'!J295)</f>
        <v>0</v>
      </c>
      <c r="J294" s="127">
        <f>IF('Indicator Date hidden'!K295="x","x",J$2-'Indicator Date hidden'!K295)</f>
        <v>0</v>
      </c>
      <c r="K294" s="127">
        <f>IF('Indicator Date hidden'!L295="x","x",K$2-'Indicator Date hidden'!L295)</f>
        <v>0</v>
      </c>
      <c r="L294" s="127">
        <f>IF('Indicator Date hidden'!M295="x","x",L$2-'Indicator Date hidden'!M295)</f>
        <v>0</v>
      </c>
      <c r="M294" s="127">
        <f>IF('Indicator Date hidden'!N295="x","x",M$2-'Indicator Date hidden'!N295)</f>
        <v>0</v>
      </c>
      <c r="N294" s="127">
        <f>IF('Indicator Date hidden'!O295="x","x",N$2-'Indicator Date hidden'!O295)</f>
        <v>0</v>
      </c>
      <c r="O294" s="127">
        <f>IF('Indicator Date hidden'!P295="x","x",O$2-'Indicator Date hidden'!P295)</f>
        <v>0</v>
      </c>
      <c r="P294" s="127">
        <f>IF('Indicator Date hidden'!Q295="x","x",P$2-'Indicator Date hidden'!Q295)</f>
        <v>0</v>
      </c>
      <c r="Q294" s="127">
        <f>IF('Indicator Date hidden'!R295="x","x",Q$2-'Indicator Date hidden'!R295)</f>
        <v>0</v>
      </c>
      <c r="R294" s="127">
        <f>IF('Indicator Date hidden'!S295="x","x",R$2-'Indicator Date hidden'!S295)</f>
        <v>0</v>
      </c>
      <c r="S294" s="127">
        <f>IF('Indicator Date hidden'!T295="x","x",S$2-'Indicator Date hidden'!T295)</f>
        <v>0</v>
      </c>
      <c r="T294" s="127">
        <f>IF('Indicator Date hidden'!U295="x","x",T$2-'Indicator Date hidden'!U295)</f>
        <v>0</v>
      </c>
      <c r="U294" s="127">
        <f>IF('Indicator Date hidden'!V295="x","x",U$2-'Indicator Date hidden'!V295)</f>
        <v>0</v>
      </c>
      <c r="V294" s="127">
        <f>IF('Indicator Date hidden'!W295="x","x",V$2-'Indicator Date hidden'!W295)</f>
        <v>0</v>
      </c>
      <c r="W294" s="127">
        <f>IF('Indicator Date hidden'!X295="x","x",W$2-'Indicator Date hidden'!X295)</f>
        <v>0</v>
      </c>
      <c r="X294" s="127">
        <f>IF('Indicator Date hidden'!Y295="x","x",X$2-'Indicator Date hidden'!Y295)</f>
        <v>0</v>
      </c>
      <c r="Y294" s="127">
        <f>IF('Indicator Date hidden'!Z295="x","x",Y$2-'Indicator Date hidden'!Z295)</f>
        <v>0</v>
      </c>
      <c r="Z294" s="127">
        <f>IF('Indicator Date hidden'!AA295="x","x",Z$2-'Indicator Date hidden'!AA295)</f>
        <v>0</v>
      </c>
      <c r="AA294" s="127">
        <f>IF('Indicator Date hidden'!AB295="x","x",AA$2-'Indicator Date hidden'!AB295)</f>
        <v>0</v>
      </c>
      <c r="AB294" s="127">
        <f>IF('Indicator Date hidden'!AC295="x","x",AB$2-'Indicator Date hidden'!AC295)</f>
        <v>0</v>
      </c>
      <c r="AC294" s="127">
        <f>IF('Indicator Date hidden'!AD295="x","x",AC$2-'Indicator Date hidden'!AD295)</f>
        <v>0</v>
      </c>
      <c r="AD294" s="127">
        <f>IF('Indicator Date hidden'!AE295="x","x",AD$2-'Indicator Date hidden'!AE295)</f>
        <v>0</v>
      </c>
      <c r="AE294" s="127">
        <f>IF('Indicator Date hidden'!AF295="x","x",AE$2-'Indicator Date hidden'!AF295)</f>
        <v>0</v>
      </c>
      <c r="AF294" s="127">
        <f>IF('Indicator Date hidden'!AG295="x","x",AF$2-'Indicator Date hidden'!AG295)</f>
        <v>0</v>
      </c>
      <c r="AG294" s="127">
        <f>IF('Indicator Date hidden'!AH295="x","x",AG$2-'Indicator Date hidden'!AH295)</f>
        <v>0</v>
      </c>
      <c r="AH294" s="127">
        <f>IF('Indicator Date hidden'!AI295="x","x",AH$2-'Indicator Date hidden'!AI295)</f>
        <v>0</v>
      </c>
      <c r="AI294" s="127">
        <f>IF('Indicator Date hidden'!AJ295="x","x",AI$2-'Indicator Date hidden'!AJ295)</f>
        <v>0</v>
      </c>
      <c r="AJ294" s="127">
        <f>IF('Indicator Date hidden'!AK295="x","x",AJ$2-'Indicator Date hidden'!AK295)</f>
        <v>0</v>
      </c>
      <c r="AK294" s="127">
        <f>IF('Indicator Date hidden'!AL295="x","x",AK$2-'Indicator Date hidden'!AL295)</f>
        <v>0</v>
      </c>
      <c r="AL294" s="127">
        <f>IF('Indicator Date hidden'!AM295="x","x",AL$2-'Indicator Date hidden'!AM295)</f>
        <v>0</v>
      </c>
      <c r="AM294" s="127">
        <f>IF('Indicator Date hidden'!AN295="x","x",AM$2-'Indicator Date hidden'!AN295)</f>
        <v>0</v>
      </c>
      <c r="AN294" s="127">
        <f>IF('Indicator Date hidden'!AO295="x","x",AN$2-'Indicator Date hidden'!AO295)</f>
        <v>0</v>
      </c>
      <c r="AO294" s="127">
        <f>IF('Indicator Date hidden'!AP295="x","x",AO$2-'Indicator Date hidden'!AP295)</f>
        <v>0</v>
      </c>
      <c r="AP294" s="127">
        <f>IF('Indicator Date hidden'!AQ295="x","x",AP$2-'Indicator Date hidden'!AQ295)</f>
        <v>0</v>
      </c>
      <c r="AQ294" s="127">
        <f>IF('Indicator Date hidden'!AR295="x","x",AQ$2-'Indicator Date hidden'!AR295)</f>
        <v>0</v>
      </c>
      <c r="AR294" s="127">
        <f>IF('Indicator Date hidden'!AS295="x","x",AR$2-'Indicator Date hidden'!AS295)</f>
        <v>0</v>
      </c>
      <c r="AS294" s="127">
        <f>IF('Indicator Date hidden'!AT295="x","x",AS$2-'Indicator Date hidden'!AT295)</f>
        <v>0</v>
      </c>
      <c r="AT294" s="127">
        <f>IF('Indicator Date hidden'!AU295="x","x",AT$2-'Indicator Date hidden'!AU295)</f>
        <v>0</v>
      </c>
      <c r="AU294">
        <f t="shared" si="20"/>
        <v>2</v>
      </c>
      <c r="AV294" s="129">
        <f t="shared" si="21"/>
        <v>5.2631578947368418E-2</v>
      </c>
      <c r="AW294">
        <f t="shared" si="22"/>
        <v>1</v>
      </c>
      <c r="AX294" s="129" t="e">
        <f t="shared" ca="1" si="23"/>
        <v>#NAME?</v>
      </c>
      <c r="AY294" s="130">
        <f t="shared" si="24"/>
        <v>0</v>
      </c>
    </row>
    <row r="295" spans="1:51" ht="15.75" customHeight="1" x14ac:dyDescent="0.25">
      <c r="A295" s="47" t="s">
        <v>890</v>
      </c>
      <c r="B295" s="127">
        <f>IF('Indicator Date hidden'!C296="x","x",B$2-'Indicator Date hidden'!C296)</f>
        <v>0</v>
      </c>
      <c r="C295" s="127">
        <f>IF('Indicator Date hidden'!D296="x","x",C$2-'Indicator Date hidden'!D296)</f>
        <v>0</v>
      </c>
      <c r="D295" s="127">
        <f>IF('Indicator Date hidden'!E296="x","x",D$2-'Indicator Date hidden'!E296)</f>
        <v>0</v>
      </c>
      <c r="E295" s="127">
        <f>IF('Indicator Date hidden'!F296="x","x",E$2-'Indicator Date hidden'!F296)</f>
        <v>0</v>
      </c>
      <c r="F295" s="127">
        <f>IF('Indicator Date hidden'!G296="x","x",F$2-'Indicator Date hidden'!G296)</f>
        <v>0</v>
      </c>
      <c r="G295" s="127">
        <f>IF('Indicator Date hidden'!H296="x","x",G$2-'Indicator Date hidden'!H296)</f>
        <v>0</v>
      </c>
      <c r="H295" s="127">
        <f>IF('Indicator Date hidden'!I296="x","x",H$2-'Indicator Date hidden'!I296)</f>
        <v>2</v>
      </c>
      <c r="I295" s="127">
        <f>IF('Indicator Date hidden'!J296="x","x",I$2-'Indicator Date hidden'!J296)</f>
        <v>0</v>
      </c>
      <c r="J295" s="127">
        <f>IF('Indicator Date hidden'!K296="x","x",J$2-'Indicator Date hidden'!K296)</f>
        <v>0</v>
      </c>
      <c r="K295" s="127">
        <f>IF('Indicator Date hidden'!L296="x","x",K$2-'Indicator Date hidden'!L296)</f>
        <v>0</v>
      </c>
      <c r="L295" s="127">
        <f>IF('Indicator Date hidden'!M296="x","x",L$2-'Indicator Date hidden'!M296)</f>
        <v>0</v>
      </c>
      <c r="M295" s="127">
        <f>IF('Indicator Date hidden'!N296="x","x",M$2-'Indicator Date hidden'!N296)</f>
        <v>0</v>
      </c>
      <c r="N295" s="127">
        <f>IF('Indicator Date hidden'!O296="x","x",N$2-'Indicator Date hidden'!O296)</f>
        <v>0</v>
      </c>
      <c r="O295" s="127">
        <f>IF('Indicator Date hidden'!P296="x","x",O$2-'Indicator Date hidden'!P296)</f>
        <v>0</v>
      </c>
      <c r="P295" s="127">
        <f>IF('Indicator Date hidden'!Q296="x","x",P$2-'Indicator Date hidden'!Q296)</f>
        <v>0</v>
      </c>
      <c r="Q295" s="127">
        <f>IF('Indicator Date hidden'!R296="x","x",Q$2-'Indicator Date hidden'!R296)</f>
        <v>0</v>
      </c>
      <c r="R295" s="127">
        <f>IF('Indicator Date hidden'!S296="x","x",R$2-'Indicator Date hidden'!S296)</f>
        <v>0</v>
      </c>
      <c r="S295" s="127">
        <f>IF('Indicator Date hidden'!T296="x","x",S$2-'Indicator Date hidden'!T296)</f>
        <v>0</v>
      </c>
      <c r="T295" s="127">
        <f>IF('Indicator Date hidden'!U296="x","x",T$2-'Indicator Date hidden'!U296)</f>
        <v>0</v>
      </c>
      <c r="U295" s="127">
        <f>IF('Indicator Date hidden'!V296="x","x",U$2-'Indicator Date hidden'!V296)</f>
        <v>0</v>
      </c>
      <c r="V295" s="127">
        <f>IF('Indicator Date hidden'!W296="x","x",V$2-'Indicator Date hidden'!W296)</f>
        <v>0</v>
      </c>
      <c r="W295" s="127">
        <f>IF('Indicator Date hidden'!X296="x","x",W$2-'Indicator Date hidden'!X296)</f>
        <v>0</v>
      </c>
      <c r="X295" s="127">
        <f>IF('Indicator Date hidden'!Y296="x","x",X$2-'Indicator Date hidden'!Y296)</f>
        <v>0</v>
      </c>
      <c r="Y295" s="127">
        <f>IF('Indicator Date hidden'!Z296="x","x",Y$2-'Indicator Date hidden'!Z296)</f>
        <v>0</v>
      </c>
      <c r="Z295" s="127">
        <f>IF('Indicator Date hidden'!AA296="x","x",Z$2-'Indicator Date hidden'!AA296)</f>
        <v>0</v>
      </c>
      <c r="AA295" s="127">
        <f>IF('Indicator Date hidden'!AB296="x","x",AA$2-'Indicator Date hidden'!AB296)</f>
        <v>0</v>
      </c>
      <c r="AB295" s="127">
        <f>IF('Indicator Date hidden'!AC296="x","x",AB$2-'Indicator Date hidden'!AC296)</f>
        <v>0</v>
      </c>
      <c r="AC295" s="127">
        <f>IF('Indicator Date hidden'!AD296="x","x",AC$2-'Indicator Date hidden'!AD296)</f>
        <v>0</v>
      </c>
      <c r="AD295" s="127">
        <f>IF('Indicator Date hidden'!AE296="x","x",AD$2-'Indicator Date hidden'!AE296)</f>
        <v>0</v>
      </c>
      <c r="AE295" s="127">
        <f>IF('Indicator Date hidden'!AF296="x","x",AE$2-'Indicator Date hidden'!AF296)</f>
        <v>0</v>
      </c>
      <c r="AF295" s="127">
        <f>IF('Indicator Date hidden'!AG296="x","x",AF$2-'Indicator Date hidden'!AG296)</f>
        <v>0</v>
      </c>
      <c r="AG295" s="127">
        <f>IF('Indicator Date hidden'!AH296="x","x",AG$2-'Indicator Date hidden'!AH296)</f>
        <v>0</v>
      </c>
      <c r="AH295" s="127">
        <f>IF('Indicator Date hidden'!AI296="x","x",AH$2-'Indicator Date hidden'!AI296)</f>
        <v>0</v>
      </c>
      <c r="AI295" s="127">
        <f>IF('Indicator Date hidden'!AJ296="x","x",AI$2-'Indicator Date hidden'!AJ296)</f>
        <v>0</v>
      </c>
      <c r="AJ295" s="127">
        <f>IF('Indicator Date hidden'!AK296="x","x",AJ$2-'Indicator Date hidden'!AK296)</f>
        <v>0</v>
      </c>
      <c r="AK295" s="127">
        <f>IF('Indicator Date hidden'!AL296="x","x",AK$2-'Indicator Date hidden'!AL296)</f>
        <v>0</v>
      </c>
      <c r="AL295" s="127">
        <f>IF('Indicator Date hidden'!AM296="x","x",AL$2-'Indicator Date hidden'!AM296)</f>
        <v>0</v>
      </c>
      <c r="AM295" s="127">
        <f>IF('Indicator Date hidden'!AN296="x","x",AM$2-'Indicator Date hidden'!AN296)</f>
        <v>0</v>
      </c>
      <c r="AN295" s="127">
        <f>IF('Indicator Date hidden'!AO296="x","x",AN$2-'Indicator Date hidden'!AO296)</f>
        <v>0</v>
      </c>
      <c r="AO295" s="127">
        <f>IF('Indicator Date hidden'!AP296="x","x",AO$2-'Indicator Date hidden'!AP296)</f>
        <v>0</v>
      </c>
      <c r="AP295" s="127">
        <f>IF('Indicator Date hidden'!AQ296="x","x",AP$2-'Indicator Date hidden'!AQ296)</f>
        <v>0</v>
      </c>
      <c r="AQ295" s="127">
        <f>IF('Indicator Date hidden'!AR296="x","x",AQ$2-'Indicator Date hidden'!AR296)</f>
        <v>0</v>
      </c>
      <c r="AR295" s="127">
        <f>IF('Indicator Date hidden'!AS296="x","x",AR$2-'Indicator Date hidden'!AS296)</f>
        <v>0</v>
      </c>
      <c r="AS295" s="127">
        <f>IF('Indicator Date hidden'!AT296="x","x",AS$2-'Indicator Date hidden'!AT296)</f>
        <v>0</v>
      </c>
      <c r="AT295" s="127">
        <f>IF('Indicator Date hidden'!AU296="x","x",AT$2-'Indicator Date hidden'!AU296)</f>
        <v>0</v>
      </c>
      <c r="AU295">
        <f t="shared" si="20"/>
        <v>2</v>
      </c>
      <c r="AV295" s="129">
        <f t="shared" si="21"/>
        <v>5.2631578947368418E-2</v>
      </c>
      <c r="AW295">
        <f t="shared" si="22"/>
        <v>1</v>
      </c>
      <c r="AX295" s="129" t="e">
        <f t="shared" ca="1" si="23"/>
        <v>#NAME?</v>
      </c>
      <c r="AY295" s="130">
        <f t="shared" si="24"/>
        <v>0</v>
      </c>
    </row>
    <row r="296" spans="1:51" ht="15.75" customHeight="1" x14ac:dyDescent="0.25">
      <c r="A296" s="47" t="s">
        <v>892</v>
      </c>
      <c r="B296" s="127">
        <f>IF('Indicator Date hidden'!C297="x","x",B$2-'Indicator Date hidden'!C297)</f>
        <v>0</v>
      </c>
      <c r="C296" s="127">
        <f>IF('Indicator Date hidden'!D297="x","x",C$2-'Indicator Date hidden'!D297)</f>
        <v>0</v>
      </c>
      <c r="D296" s="127">
        <f>IF('Indicator Date hidden'!E297="x","x",D$2-'Indicator Date hidden'!E297)</f>
        <v>0</v>
      </c>
      <c r="E296" s="127">
        <f>IF('Indicator Date hidden'!F297="x","x",E$2-'Indicator Date hidden'!F297)</f>
        <v>0</v>
      </c>
      <c r="F296" s="127">
        <f>IF('Indicator Date hidden'!G297="x","x",F$2-'Indicator Date hidden'!G297)</f>
        <v>0</v>
      </c>
      <c r="G296" s="127">
        <f>IF('Indicator Date hidden'!H297="x","x",G$2-'Indicator Date hidden'!H297)</f>
        <v>0</v>
      </c>
      <c r="H296" s="127">
        <f>IF('Indicator Date hidden'!I297="x","x",H$2-'Indicator Date hidden'!I297)</f>
        <v>2</v>
      </c>
      <c r="I296" s="127">
        <f>IF('Indicator Date hidden'!J297="x","x",I$2-'Indicator Date hidden'!J297)</f>
        <v>0</v>
      </c>
      <c r="J296" s="127">
        <f>IF('Indicator Date hidden'!K297="x","x",J$2-'Indicator Date hidden'!K297)</f>
        <v>0</v>
      </c>
      <c r="K296" s="127">
        <f>IF('Indicator Date hidden'!L297="x","x",K$2-'Indicator Date hidden'!L297)</f>
        <v>0</v>
      </c>
      <c r="L296" s="127">
        <f>IF('Indicator Date hidden'!M297="x","x",L$2-'Indicator Date hidden'!M297)</f>
        <v>0</v>
      </c>
      <c r="M296" s="127">
        <f>IF('Indicator Date hidden'!N297="x","x",M$2-'Indicator Date hidden'!N297)</f>
        <v>0</v>
      </c>
      <c r="N296" s="127">
        <f>IF('Indicator Date hidden'!O297="x","x",N$2-'Indicator Date hidden'!O297)</f>
        <v>0</v>
      </c>
      <c r="O296" s="127">
        <f>IF('Indicator Date hidden'!P297="x","x",O$2-'Indicator Date hidden'!P297)</f>
        <v>0</v>
      </c>
      <c r="P296" s="127">
        <f>IF('Indicator Date hidden'!Q297="x","x",P$2-'Indicator Date hidden'!Q297)</f>
        <v>0</v>
      </c>
      <c r="Q296" s="127">
        <f>IF('Indicator Date hidden'!R297="x","x",Q$2-'Indicator Date hidden'!R297)</f>
        <v>0</v>
      </c>
      <c r="R296" s="127">
        <f>IF('Indicator Date hidden'!S297="x","x",R$2-'Indicator Date hidden'!S297)</f>
        <v>0</v>
      </c>
      <c r="S296" s="127">
        <f>IF('Indicator Date hidden'!T297="x","x",S$2-'Indicator Date hidden'!T297)</f>
        <v>0</v>
      </c>
      <c r="T296" s="127">
        <f>IF('Indicator Date hidden'!U297="x","x",T$2-'Indicator Date hidden'!U297)</f>
        <v>0</v>
      </c>
      <c r="U296" s="127">
        <f>IF('Indicator Date hidden'!V297="x","x",U$2-'Indicator Date hidden'!V297)</f>
        <v>0</v>
      </c>
      <c r="V296" s="127">
        <f>IF('Indicator Date hidden'!W297="x","x",V$2-'Indicator Date hidden'!W297)</f>
        <v>0</v>
      </c>
      <c r="W296" s="127">
        <f>IF('Indicator Date hidden'!X297="x","x",W$2-'Indicator Date hidden'!X297)</f>
        <v>0</v>
      </c>
      <c r="X296" s="127">
        <f>IF('Indicator Date hidden'!Y297="x","x",X$2-'Indicator Date hidden'!Y297)</f>
        <v>0</v>
      </c>
      <c r="Y296" s="127">
        <f>IF('Indicator Date hidden'!Z297="x","x",Y$2-'Indicator Date hidden'!Z297)</f>
        <v>0</v>
      </c>
      <c r="Z296" s="127">
        <f>IF('Indicator Date hidden'!AA297="x","x",Z$2-'Indicator Date hidden'!AA297)</f>
        <v>0</v>
      </c>
      <c r="AA296" s="127">
        <f>IF('Indicator Date hidden'!AB297="x","x",AA$2-'Indicator Date hidden'!AB297)</f>
        <v>0</v>
      </c>
      <c r="AB296" s="127">
        <f>IF('Indicator Date hidden'!AC297="x","x",AB$2-'Indicator Date hidden'!AC297)</f>
        <v>0</v>
      </c>
      <c r="AC296" s="127">
        <f>IF('Indicator Date hidden'!AD297="x","x",AC$2-'Indicator Date hidden'!AD297)</f>
        <v>0</v>
      </c>
      <c r="AD296" s="127">
        <f>IF('Indicator Date hidden'!AE297="x","x",AD$2-'Indicator Date hidden'!AE297)</f>
        <v>0</v>
      </c>
      <c r="AE296" s="127">
        <f>IF('Indicator Date hidden'!AF297="x","x",AE$2-'Indicator Date hidden'!AF297)</f>
        <v>0</v>
      </c>
      <c r="AF296" s="127">
        <f>IF('Indicator Date hidden'!AG297="x","x",AF$2-'Indicator Date hidden'!AG297)</f>
        <v>0</v>
      </c>
      <c r="AG296" s="127">
        <f>IF('Indicator Date hidden'!AH297="x","x",AG$2-'Indicator Date hidden'!AH297)</f>
        <v>0</v>
      </c>
      <c r="AH296" s="127">
        <f>IF('Indicator Date hidden'!AI297="x","x",AH$2-'Indicator Date hidden'!AI297)</f>
        <v>0</v>
      </c>
      <c r="AI296" s="127">
        <f>IF('Indicator Date hidden'!AJ297="x","x",AI$2-'Indicator Date hidden'!AJ297)</f>
        <v>0</v>
      </c>
      <c r="AJ296" s="127">
        <f>IF('Indicator Date hidden'!AK297="x","x",AJ$2-'Indicator Date hidden'!AK297)</f>
        <v>0</v>
      </c>
      <c r="AK296" s="127">
        <f>IF('Indicator Date hidden'!AL297="x","x",AK$2-'Indicator Date hidden'!AL297)</f>
        <v>0</v>
      </c>
      <c r="AL296" s="127">
        <f>IF('Indicator Date hidden'!AM297="x","x",AL$2-'Indicator Date hidden'!AM297)</f>
        <v>0</v>
      </c>
      <c r="AM296" s="127">
        <f>IF('Indicator Date hidden'!AN297="x","x",AM$2-'Indicator Date hidden'!AN297)</f>
        <v>0</v>
      </c>
      <c r="AN296" s="127">
        <f>IF('Indicator Date hidden'!AO297="x","x",AN$2-'Indicator Date hidden'!AO297)</f>
        <v>0</v>
      </c>
      <c r="AO296" s="127">
        <f>IF('Indicator Date hidden'!AP297="x","x",AO$2-'Indicator Date hidden'!AP297)</f>
        <v>0</v>
      </c>
      <c r="AP296" s="127">
        <f>IF('Indicator Date hidden'!AQ297="x","x",AP$2-'Indicator Date hidden'!AQ297)</f>
        <v>0</v>
      </c>
      <c r="AQ296" s="127">
        <f>IF('Indicator Date hidden'!AR297="x","x",AQ$2-'Indicator Date hidden'!AR297)</f>
        <v>0</v>
      </c>
      <c r="AR296" s="127">
        <f>IF('Indicator Date hidden'!AS297="x","x",AR$2-'Indicator Date hidden'!AS297)</f>
        <v>0</v>
      </c>
      <c r="AS296" s="127">
        <f>IF('Indicator Date hidden'!AT297="x","x",AS$2-'Indicator Date hidden'!AT297)</f>
        <v>0</v>
      </c>
      <c r="AT296" s="127">
        <f>IF('Indicator Date hidden'!AU297="x","x",AT$2-'Indicator Date hidden'!AU297)</f>
        <v>0</v>
      </c>
      <c r="AU296">
        <f t="shared" si="20"/>
        <v>2</v>
      </c>
      <c r="AV296" s="129">
        <f t="shared" si="21"/>
        <v>5.2631578947368418E-2</v>
      </c>
      <c r="AW296">
        <f t="shared" si="22"/>
        <v>1</v>
      </c>
      <c r="AX296" s="129" t="e">
        <f t="shared" ca="1" si="23"/>
        <v>#NAME?</v>
      </c>
      <c r="AY296" s="130">
        <f t="shared" si="24"/>
        <v>0</v>
      </c>
    </row>
    <row r="297" spans="1:51" ht="15.75" customHeight="1" x14ac:dyDescent="0.25">
      <c r="A297" s="47" t="s">
        <v>894</v>
      </c>
      <c r="B297" s="127">
        <f>IF('Indicator Date hidden'!C298="x","x",B$2-'Indicator Date hidden'!C298)</f>
        <v>0</v>
      </c>
      <c r="C297" s="127">
        <f>IF('Indicator Date hidden'!D298="x","x",C$2-'Indicator Date hidden'!D298)</f>
        <v>0</v>
      </c>
      <c r="D297" s="127">
        <f>IF('Indicator Date hidden'!E298="x","x",D$2-'Indicator Date hidden'!E298)</f>
        <v>0</v>
      </c>
      <c r="E297" s="127">
        <f>IF('Indicator Date hidden'!F298="x","x",E$2-'Indicator Date hidden'!F298)</f>
        <v>0</v>
      </c>
      <c r="F297" s="127">
        <f>IF('Indicator Date hidden'!G298="x","x",F$2-'Indicator Date hidden'!G298)</f>
        <v>0</v>
      </c>
      <c r="G297" s="127">
        <f>IF('Indicator Date hidden'!H298="x","x",G$2-'Indicator Date hidden'!H298)</f>
        <v>0</v>
      </c>
      <c r="H297" s="127">
        <f>IF('Indicator Date hidden'!I298="x","x",H$2-'Indicator Date hidden'!I298)</f>
        <v>2</v>
      </c>
      <c r="I297" s="127">
        <f>IF('Indicator Date hidden'!J298="x","x",I$2-'Indicator Date hidden'!J298)</f>
        <v>0</v>
      </c>
      <c r="J297" s="127">
        <f>IF('Indicator Date hidden'!K298="x","x",J$2-'Indicator Date hidden'!K298)</f>
        <v>0</v>
      </c>
      <c r="K297" s="127">
        <f>IF('Indicator Date hidden'!L298="x","x",K$2-'Indicator Date hidden'!L298)</f>
        <v>0</v>
      </c>
      <c r="L297" s="127">
        <f>IF('Indicator Date hidden'!M298="x","x",L$2-'Indicator Date hidden'!M298)</f>
        <v>0</v>
      </c>
      <c r="M297" s="127">
        <f>IF('Indicator Date hidden'!N298="x","x",M$2-'Indicator Date hidden'!N298)</f>
        <v>0</v>
      </c>
      <c r="N297" s="127">
        <f>IF('Indicator Date hidden'!O298="x","x",N$2-'Indicator Date hidden'!O298)</f>
        <v>0</v>
      </c>
      <c r="O297" s="127">
        <f>IF('Indicator Date hidden'!P298="x","x",O$2-'Indicator Date hidden'!P298)</f>
        <v>0</v>
      </c>
      <c r="P297" s="127">
        <f>IF('Indicator Date hidden'!Q298="x","x",P$2-'Indicator Date hidden'!Q298)</f>
        <v>0</v>
      </c>
      <c r="Q297" s="127">
        <f>IF('Indicator Date hidden'!R298="x","x",Q$2-'Indicator Date hidden'!R298)</f>
        <v>0</v>
      </c>
      <c r="R297" s="127">
        <f>IF('Indicator Date hidden'!S298="x","x",R$2-'Indicator Date hidden'!S298)</f>
        <v>0</v>
      </c>
      <c r="S297" s="127">
        <f>IF('Indicator Date hidden'!T298="x","x",S$2-'Indicator Date hidden'!T298)</f>
        <v>0</v>
      </c>
      <c r="T297" s="127">
        <f>IF('Indicator Date hidden'!U298="x","x",T$2-'Indicator Date hidden'!U298)</f>
        <v>0</v>
      </c>
      <c r="U297" s="127">
        <f>IF('Indicator Date hidden'!V298="x","x",U$2-'Indicator Date hidden'!V298)</f>
        <v>0</v>
      </c>
      <c r="V297" s="127">
        <f>IF('Indicator Date hidden'!W298="x","x",V$2-'Indicator Date hidden'!W298)</f>
        <v>0</v>
      </c>
      <c r="W297" s="127">
        <f>IF('Indicator Date hidden'!X298="x","x",W$2-'Indicator Date hidden'!X298)</f>
        <v>0</v>
      </c>
      <c r="X297" s="127">
        <f>IF('Indicator Date hidden'!Y298="x","x",X$2-'Indicator Date hidden'!Y298)</f>
        <v>0</v>
      </c>
      <c r="Y297" s="127">
        <f>IF('Indicator Date hidden'!Z298="x","x",Y$2-'Indicator Date hidden'!Z298)</f>
        <v>0</v>
      </c>
      <c r="Z297" s="127">
        <f>IF('Indicator Date hidden'!AA298="x","x",Z$2-'Indicator Date hidden'!AA298)</f>
        <v>0</v>
      </c>
      <c r="AA297" s="127">
        <f>IF('Indicator Date hidden'!AB298="x","x",AA$2-'Indicator Date hidden'!AB298)</f>
        <v>0</v>
      </c>
      <c r="AB297" s="127">
        <f>IF('Indicator Date hidden'!AC298="x","x",AB$2-'Indicator Date hidden'!AC298)</f>
        <v>0</v>
      </c>
      <c r="AC297" s="127">
        <f>IF('Indicator Date hidden'!AD298="x","x",AC$2-'Indicator Date hidden'!AD298)</f>
        <v>0</v>
      </c>
      <c r="AD297" s="127">
        <f>IF('Indicator Date hidden'!AE298="x","x",AD$2-'Indicator Date hidden'!AE298)</f>
        <v>0</v>
      </c>
      <c r="AE297" s="127">
        <f>IF('Indicator Date hidden'!AF298="x","x",AE$2-'Indicator Date hidden'!AF298)</f>
        <v>0</v>
      </c>
      <c r="AF297" s="127">
        <f>IF('Indicator Date hidden'!AG298="x","x",AF$2-'Indicator Date hidden'!AG298)</f>
        <v>0</v>
      </c>
      <c r="AG297" s="127">
        <f>IF('Indicator Date hidden'!AH298="x","x",AG$2-'Indicator Date hidden'!AH298)</f>
        <v>0</v>
      </c>
      <c r="AH297" s="127">
        <f>IF('Indicator Date hidden'!AI298="x","x",AH$2-'Indicator Date hidden'!AI298)</f>
        <v>0</v>
      </c>
      <c r="AI297" s="127">
        <f>IF('Indicator Date hidden'!AJ298="x","x",AI$2-'Indicator Date hidden'!AJ298)</f>
        <v>0</v>
      </c>
      <c r="AJ297" s="127">
        <f>IF('Indicator Date hidden'!AK298="x","x",AJ$2-'Indicator Date hidden'!AK298)</f>
        <v>0</v>
      </c>
      <c r="AK297" s="127">
        <f>IF('Indicator Date hidden'!AL298="x","x",AK$2-'Indicator Date hidden'!AL298)</f>
        <v>0</v>
      </c>
      <c r="AL297" s="127">
        <f>IF('Indicator Date hidden'!AM298="x","x",AL$2-'Indicator Date hidden'!AM298)</f>
        <v>0</v>
      </c>
      <c r="AM297" s="127">
        <f>IF('Indicator Date hidden'!AN298="x","x",AM$2-'Indicator Date hidden'!AN298)</f>
        <v>0</v>
      </c>
      <c r="AN297" s="127">
        <f>IF('Indicator Date hidden'!AO298="x","x",AN$2-'Indicator Date hidden'!AO298)</f>
        <v>0</v>
      </c>
      <c r="AO297" s="127">
        <f>IF('Indicator Date hidden'!AP298="x","x",AO$2-'Indicator Date hidden'!AP298)</f>
        <v>0</v>
      </c>
      <c r="AP297" s="127">
        <f>IF('Indicator Date hidden'!AQ298="x","x",AP$2-'Indicator Date hidden'!AQ298)</f>
        <v>0</v>
      </c>
      <c r="AQ297" s="127">
        <f>IF('Indicator Date hidden'!AR298="x","x",AQ$2-'Indicator Date hidden'!AR298)</f>
        <v>0</v>
      </c>
      <c r="AR297" s="127">
        <f>IF('Indicator Date hidden'!AS298="x","x",AR$2-'Indicator Date hidden'!AS298)</f>
        <v>0</v>
      </c>
      <c r="AS297" s="127">
        <f>IF('Indicator Date hidden'!AT298="x","x",AS$2-'Indicator Date hidden'!AT298)</f>
        <v>0</v>
      </c>
      <c r="AT297" s="127">
        <f>IF('Indicator Date hidden'!AU298="x","x",AT$2-'Indicator Date hidden'!AU298)</f>
        <v>0</v>
      </c>
      <c r="AU297">
        <f t="shared" si="20"/>
        <v>2</v>
      </c>
      <c r="AV297" s="129">
        <f t="shared" si="21"/>
        <v>5.2631578947368418E-2</v>
      </c>
      <c r="AW297">
        <f t="shared" si="22"/>
        <v>1</v>
      </c>
      <c r="AX297" s="129" t="e">
        <f t="shared" ca="1" si="23"/>
        <v>#NAME?</v>
      </c>
      <c r="AY297" s="130">
        <f t="shared" si="24"/>
        <v>0</v>
      </c>
    </row>
    <row r="298" spans="1:51" ht="15.75" customHeight="1" x14ac:dyDescent="0.25">
      <c r="A298" s="47" t="s">
        <v>897</v>
      </c>
      <c r="B298" s="127">
        <f>IF('Indicator Date hidden'!C299="x","x",B$2-'Indicator Date hidden'!C299)</f>
        <v>0</v>
      </c>
      <c r="C298" s="127">
        <f>IF('Indicator Date hidden'!D299="x","x",C$2-'Indicator Date hidden'!D299)</f>
        <v>0</v>
      </c>
      <c r="D298" s="127">
        <f>IF('Indicator Date hidden'!E299="x","x",D$2-'Indicator Date hidden'!E299)</f>
        <v>0</v>
      </c>
      <c r="E298" s="127">
        <f>IF('Indicator Date hidden'!F299="x","x",E$2-'Indicator Date hidden'!F299)</f>
        <v>0</v>
      </c>
      <c r="F298" s="127">
        <f>IF('Indicator Date hidden'!G299="x","x",F$2-'Indicator Date hidden'!G299)</f>
        <v>0</v>
      </c>
      <c r="G298" s="127">
        <f>IF('Indicator Date hidden'!H299="x","x",G$2-'Indicator Date hidden'!H299)</f>
        <v>0</v>
      </c>
      <c r="H298" s="127">
        <f>IF('Indicator Date hidden'!I299="x","x",H$2-'Indicator Date hidden'!I299)</f>
        <v>2</v>
      </c>
      <c r="I298" s="127">
        <f>IF('Indicator Date hidden'!J299="x","x",I$2-'Indicator Date hidden'!J299)</f>
        <v>0</v>
      </c>
      <c r="J298" s="127">
        <f>IF('Indicator Date hidden'!K299="x","x",J$2-'Indicator Date hidden'!K299)</f>
        <v>0</v>
      </c>
      <c r="K298" s="127">
        <f>IF('Indicator Date hidden'!L299="x","x",K$2-'Indicator Date hidden'!L299)</f>
        <v>0</v>
      </c>
      <c r="L298" s="127">
        <f>IF('Indicator Date hidden'!M299="x","x",L$2-'Indicator Date hidden'!M299)</f>
        <v>0</v>
      </c>
      <c r="M298" s="127">
        <f>IF('Indicator Date hidden'!N299="x","x",M$2-'Indicator Date hidden'!N299)</f>
        <v>0</v>
      </c>
      <c r="N298" s="127">
        <f>IF('Indicator Date hidden'!O299="x","x",N$2-'Indicator Date hidden'!O299)</f>
        <v>0</v>
      </c>
      <c r="O298" s="127">
        <f>IF('Indicator Date hidden'!P299="x","x",O$2-'Indicator Date hidden'!P299)</f>
        <v>0</v>
      </c>
      <c r="P298" s="127">
        <f>IF('Indicator Date hidden'!Q299="x","x",P$2-'Indicator Date hidden'!Q299)</f>
        <v>0</v>
      </c>
      <c r="Q298" s="127">
        <f>IF('Indicator Date hidden'!R299="x","x",Q$2-'Indicator Date hidden'!R299)</f>
        <v>0</v>
      </c>
      <c r="R298" s="127">
        <f>IF('Indicator Date hidden'!S299="x","x",R$2-'Indicator Date hidden'!S299)</f>
        <v>0</v>
      </c>
      <c r="S298" s="127">
        <f>IF('Indicator Date hidden'!T299="x","x",S$2-'Indicator Date hidden'!T299)</f>
        <v>0</v>
      </c>
      <c r="T298" s="127">
        <f>IF('Indicator Date hidden'!U299="x","x",T$2-'Indicator Date hidden'!U299)</f>
        <v>0</v>
      </c>
      <c r="U298" s="127">
        <f>IF('Indicator Date hidden'!V299="x","x",U$2-'Indicator Date hidden'!V299)</f>
        <v>0</v>
      </c>
      <c r="V298" s="127">
        <f>IF('Indicator Date hidden'!W299="x","x",V$2-'Indicator Date hidden'!W299)</f>
        <v>0</v>
      </c>
      <c r="W298" s="127">
        <f>IF('Indicator Date hidden'!X299="x","x",W$2-'Indicator Date hidden'!X299)</f>
        <v>0</v>
      </c>
      <c r="X298" s="127">
        <f>IF('Indicator Date hidden'!Y299="x","x",X$2-'Indicator Date hidden'!Y299)</f>
        <v>0</v>
      </c>
      <c r="Y298" s="127">
        <f>IF('Indicator Date hidden'!Z299="x","x",Y$2-'Indicator Date hidden'!Z299)</f>
        <v>0</v>
      </c>
      <c r="Z298" s="127">
        <f>IF('Indicator Date hidden'!AA299="x","x",Z$2-'Indicator Date hidden'!AA299)</f>
        <v>0</v>
      </c>
      <c r="AA298" s="127">
        <f>IF('Indicator Date hidden'!AB299="x","x",AA$2-'Indicator Date hidden'!AB299)</f>
        <v>0</v>
      </c>
      <c r="AB298" s="127">
        <f>IF('Indicator Date hidden'!AC299="x","x",AB$2-'Indicator Date hidden'!AC299)</f>
        <v>0</v>
      </c>
      <c r="AC298" s="127">
        <f>IF('Indicator Date hidden'!AD299="x","x",AC$2-'Indicator Date hidden'!AD299)</f>
        <v>0</v>
      </c>
      <c r="AD298" s="127">
        <f>IF('Indicator Date hidden'!AE299="x","x",AD$2-'Indicator Date hidden'!AE299)</f>
        <v>0</v>
      </c>
      <c r="AE298" s="127">
        <f>IF('Indicator Date hidden'!AF299="x","x",AE$2-'Indicator Date hidden'!AF299)</f>
        <v>0</v>
      </c>
      <c r="AF298" s="127">
        <f>IF('Indicator Date hidden'!AG299="x","x",AF$2-'Indicator Date hidden'!AG299)</f>
        <v>0</v>
      </c>
      <c r="AG298" s="127">
        <f>IF('Indicator Date hidden'!AH299="x","x",AG$2-'Indicator Date hidden'!AH299)</f>
        <v>0</v>
      </c>
      <c r="AH298" s="127">
        <f>IF('Indicator Date hidden'!AI299="x","x",AH$2-'Indicator Date hidden'!AI299)</f>
        <v>0</v>
      </c>
      <c r="AI298" s="127">
        <f>IF('Indicator Date hidden'!AJ299="x","x",AI$2-'Indicator Date hidden'!AJ299)</f>
        <v>0</v>
      </c>
      <c r="AJ298" s="127">
        <f>IF('Indicator Date hidden'!AK299="x","x",AJ$2-'Indicator Date hidden'!AK299)</f>
        <v>0</v>
      </c>
      <c r="AK298" s="127">
        <f>IF('Indicator Date hidden'!AL299="x","x",AK$2-'Indicator Date hidden'!AL299)</f>
        <v>0</v>
      </c>
      <c r="AL298" s="127">
        <f>IF('Indicator Date hidden'!AM299="x","x",AL$2-'Indicator Date hidden'!AM299)</f>
        <v>0</v>
      </c>
      <c r="AM298" s="127">
        <f>IF('Indicator Date hidden'!AN299="x","x",AM$2-'Indicator Date hidden'!AN299)</f>
        <v>0</v>
      </c>
      <c r="AN298" s="127">
        <f>IF('Indicator Date hidden'!AO299="x","x",AN$2-'Indicator Date hidden'!AO299)</f>
        <v>0</v>
      </c>
      <c r="AO298" s="127">
        <f>IF('Indicator Date hidden'!AP299="x","x",AO$2-'Indicator Date hidden'!AP299)</f>
        <v>0</v>
      </c>
      <c r="AP298" s="127">
        <f>IF('Indicator Date hidden'!AQ299="x","x",AP$2-'Indicator Date hidden'!AQ299)</f>
        <v>0</v>
      </c>
      <c r="AQ298" s="127">
        <f>IF('Indicator Date hidden'!AR299="x","x",AQ$2-'Indicator Date hidden'!AR299)</f>
        <v>0</v>
      </c>
      <c r="AR298" s="127">
        <f>IF('Indicator Date hidden'!AS299="x","x",AR$2-'Indicator Date hidden'!AS299)</f>
        <v>0</v>
      </c>
      <c r="AS298" s="127">
        <f>IF('Indicator Date hidden'!AT299="x","x",AS$2-'Indicator Date hidden'!AT299)</f>
        <v>0</v>
      </c>
      <c r="AT298" s="127">
        <f>IF('Indicator Date hidden'!AU299="x","x",AT$2-'Indicator Date hidden'!AU299)</f>
        <v>0</v>
      </c>
      <c r="AU298">
        <f t="shared" si="20"/>
        <v>2</v>
      </c>
      <c r="AV298" s="129">
        <f t="shared" si="21"/>
        <v>5.2631578947368418E-2</v>
      </c>
      <c r="AW298">
        <f t="shared" si="22"/>
        <v>1</v>
      </c>
      <c r="AX298" s="129" t="e">
        <f t="shared" ca="1" si="23"/>
        <v>#NAME?</v>
      </c>
      <c r="AY298" s="130">
        <f t="shared" si="24"/>
        <v>0</v>
      </c>
    </row>
    <row r="299" spans="1:51" ht="15.75" customHeight="1" x14ac:dyDescent="0.25">
      <c r="A299" s="47" t="s">
        <v>899</v>
      </c>
      <c r="B299" s="127">
        <f>IF('Indicator Date hidden'!C300="x","x",B$2-'Indicator Date hidden'!C300)</f>
        <v>0</v>
      </c>
      <c r="C299" s="127">
        <f>IF('Indicator Date hidden'!D300="x","x",C$2-'Indicator Date hidden'!D300)</f>
        <v>0</v>
      </c>
      <c r="D299" s="127">
        <f>IF('Indicator Date hidden'!E300="x","x",D$2-'Indicator Date hidden'!E300)</f>
        <v>0</v>
      </c>
      <c r="E299" s="127">
        <f>IF('Indicator Date hidden'!F300="x","x",E$2-'Indicator Date hidden'!F300)</f>
        <v>0</v>
      </c>
      <c r="F299" s="127">
        <f>IF('Indicator Date hidden'!G300="x","x",F$2-'Indicator Date hidden'!G300)</f>
        <v>0</v>
      </c>
      <c r="G299" s="127">
        <f>IF('Indicator Date hidden'!H300="x","x",G$2-'Indicator Date hidden'!H300)</f>
        <v>0</v>
      </c>
      <c r="H299" s="127">
        <f>IF('Indicator Date hidden'!I300="x","x",H$2-'Indicator Date hidden'!I300)</f>
        <v>2</v>
      </c>
      <c r="I299" s="127">
        <f>IF('Indicator Date hidden'!J300="x","x",I$2-'Indicator Date hidden'!J300)</f>
        <v>0</v>
      </c>
      <c r="J299" s="127">
        <f>IF('Indicator Date hidden'!K300="x","x",J$2-'Indicator Date hidden'!K300)</f>
        <v>0</v>
      </c>
      <c r="K299" s="127">
        <f>IF('Indicator Date hidden'!L300="x","x",K$2-'Indicator Date hidden'!L300)</f>
        <v>0</v>
      </c>
      <c r="L299" s="127">
        <f>IF('Indicator Date hidden'!M300="x","x",L$2-'Indicator Date hidden'!M300)</f>
        <v>0</v>
      </c>
      <c r="M299" s="127">
        <f>IF('Indicator Date hidden'!N300="x","x",M$2-'Indicator Date hidden'!N300)</f>
        <v>0</v>
      </c>
      <c r="N299" s="127">
        <f>IF('Indicator Date hidden'!O300="x","x",N$2-'Indicator Date hidden'!O300)</f>
        <v>0</v>
      </c>
      <c r="O299" s="127">
        <f>IF('Indicator Date hidden'!P300="x","x",O$2-'Indicator Date hidden'!P300)</f>
        <v>0</v>
      </c>
      <c r="P299" s="127">
        <f>IF('Indicator Date hidden'!Q300="x","x",P$2-'Indicator Date hidden'!Q300)</f>
        <v>0</v>
      </c>
      <c r="Q299" s="127">
        <f>IF('Indicator Date hidden'!R300="x","x",Q$2-'Indicator Date hidden'!R300)</f>
        <v>0</v>
      </c>
      <c r="R299" s="127">
        <f>IF('Indicator Date hidden'!S300="x","x",R$2-'Indicator Date hidden'!S300)</f>
        <v>0</v>
      </c>
      <c r="S299" s="127">
        <f>IF('Indicator Date hidden'!T300="x","x",S$2-'Indicator Date hidden'!T300)</f>
        <v>0</v>
      </c>
      <c r="T299" s="127">
        <f>IF('Indicator Date hidden'!U300="x","x",T$2-'Indicator Date hidden'!U300)</f>
        <v>0</v>
      </c>
      <c r="U299" s="127">
        <f>IF('Indicator Date hidden'!V300="x","x",U$2-'Indicator Date hidden'!V300)</f>
        <v>0</v>
      </c>
      <c r="V299" s="127">
        <f>IF('Indicator Date hidden'!W300="x","x",V$2-'Indicator Date hidden'!W300)</f>
        <v>0</v>
      </c>
      <c r="W299" s="127">
        <f>IF('Indicator Date hidden'!X300="x","x",W$2-'Indicator Date hidden'!X300)</f>
        <v>0</v>
      </c>
      <c r="X299" s="127">
        <f>IF('Indicator Date hidden'!Y300="x","x",X$2-'Indicator Date hidden'!Y300)</f>
        <v>0</v>
      </c>
      <c r="Y299" s="127">
        <f>IF('Indicator Date hidden'!Z300="x","x",Y$2-'Indicator Date hidden'!Z300)</f>
        <v>0</v>
      </c>
      <c r="Z299" s="127">
        <f>IF('Indicator Date hidden'!AA300="x","x",Z$2-'Indicator Date hidden'!AA300)</f>
        <v>0</v>
      </c>
      <c r="AA299" s="127">
        <f>IF('Indicator Date hidden'!AB300="x","x",AA$2-'Indicator Date hidden'!AB300)</f>
        <v>0</v>
      </c>
      <c r="AB299" s="127">
        <f>IF('Indicator Date hidden'!AC300="x","x",AB$2-'Indicator Date hidden'!AC300)</f>
        <v>0</v>
      </c>
      <c r="AC299" s="127">
        <f>IF('Indicator Date hidden'!AD300="x","x",AC$2-'Indicator Date hidden'!AD300)</f>
        <v>0</v>
      </c>
      <c r="AD299" s="127">
        <f>IF('Indicator Date hidden'!AE300="x","x",AD$2-'Indicator Date hidden'!AE300)</f>
        <v>0</v>
      </c>
      <c r="AE299" s="127">
        <f>IF('Indicator Date hidden'!AF300="x","x",AE$2-'Indicator Date hidden'!AF300)</f>
        <v>0</v>
      </c>
      <c r="AF299" s="127">
        <f>IF('Indicator Date hidden'!AG300="x","x",AF$2-'Indicator Date hidden'!AG300)</f>
        <v>0</v>
      </c>
      <c r="AG299" s="127">
        <f>IF('Indicator Date hidden'!AH300="x","x",AG$2-'Indicator Date hidden'!AH300)</f>
        <v>0</v>
      </c>
      <c r="AH299" s="127">
        <f>IF('Indicator Date hidden'!AI300="x","x",AH$2-'Indicator Date hidden'!AI300)</f>
        <v>0</v>
      </c>
      <c r="AI299" s="127">
        <f>IF('Indicator Date hidden'!AJ300="x","x",AI$2-'Indicator Date hidden'!AJ300)</f>
        <v>0</v>
      </c>
      <c r="AJ299" s="127">
        <f>IF('Indicator Date hidden'!AK300="x","x",AJ$2-'Indicator Date hidden'!AK300)</f>
        <v>0</v>
      </c>
      <c r="AK299" s="127">
        <f>IF('Indicator Date hidden'!AL300="x","x",AK$2-'Indicator Date hidden'!AL300)</f>
        <v>0</v>
      </c>
      <c r="AL299" s="127">
        <f>IF('Indicator Date hidden'!AM300="x","x",AL$2-'Indicator Date hidden'!AM300)</f>
        <v>0</v>
      </c>
      <c r="AM299" s="127">
        <f>IF('Indicator Date hidden'!AN300="x","x",AM$2-'Indicator Date hidden'!AN300)</f>
        <v>0</v>
      </c>
      <c r="AN299" s="127">
        <f>IF('Indicator Date hidden'!AO300="x","x",AN$2-'Indicator Date hidden'!AO300)</f>
        <v>0</v>
      </c>
      <c r="AO299" s="127">
        <f>IF('Indicator Date hidden'!AP300="x","x",AO$2-'Indicator Date hidden'!AP300)</f>
        <v>0</v>
      </c>
      <c r="AP299" s="127">
        <f>IF('Indicator Date hidden'!AQ300="x","x",AP$2-'Indicator Date hidden'!AQ300)</f>
        <v>0</v>
      </c>
      <c r="AQ299" s="127">
        <f>IF('Indicator Date hidden'!AR300="x","x",AQ$2-'Indicator Date hidden'!AR300)</f>
        <v>0</v>
      </c>
      <c r="AR299" s="127">
        <f>IF('Indicator Date hidden'!AS300="x","x",AR$2-'Indicator Date hidden'!AS300)</f>
        <v>0</v>
      </c>
      <c r="AS299" s="127">
        <f>IF('Indicator Date hidden'!AT300="x","x",AS$2-'Indicator Date hidden'!AT300)</f>
        <v>0</v>
      </c>
      <c r="AT299" s="127">
        <f>IF('Indicator Date hidden'!AU300="x","x",AT$2-'Indicator Date hidden'!AU300)</f>
        <v>0</v>
      </c>
      <c r="AU299">
        <f t="shared" si="20"/>
        <v>2</v>
      </c>
      <c r="AV299" s="129">
        <f t="shared" si="21"/>
        <v>5.2631578947368418E-2</v>
      </c>
      <c r="AW299">
        <f t="shared" si="22"/>
        <v>1</v>
      </c>
      <c r="AX299" s="129" t="e">
        <f t="shared" ca="1" si="23"/>
        <v>#NAME?</v>
      </c>
      <c r="AY299" s="130">
        <f t="shared" si="24"/>
        <v>0</v>
      </c>
    </row>
    <row r="300" spans="1:51" ht="15.75" customHeight="1" x14ac:dyDescent="0.25">
      <c r="A300" s="47" t="s">
        <v>902</v>
      </c>
      <c r="B300" s="127">
        <f>IF('Indicator Date hidden'!C301="x","x",B$2-'Indicator Date hidden'!C301)</f>
        <v>0</v>
      </c>
      <c r="C300" s="127">
        <f>IF('Indicator Date hidden'!D301="x","x",C$2-'Indicator Date hidden'!D301)</f>
        <v>0</v>
      </c>
      <c r="D300" s="127">
        <f>IF('Indicator Date hidden'!E301="x","x",D$2-'Indicator Date hidden'!E301)</f>
        <v>0</v>
      </c>
      <c r="E300" s="127">
        <f>IF('Indicator Date hidden'!F301="x","x",E$2-'Indicator Date hidden'!F301)</f>
        <v>0</v>
      </c>
      <c r="F300" s="127">
        <f>IF('Indicator Date hidden'!G301="x","x",F$2-'Indicator Date hidden'!G301)</f>
        <v>0</v>
      </c>
      <c r="G300" s="127">
        <f>IF('Indicator Date hidden'!H301="x","x",G$2-'Indicator Date hidden'!H301)</f>
        <v>0</v>
      </c>
      <c r="H300" s="127">
        <f>IF('Indicator Date hidden'!I301="x","x",H$2-'Indicator Date hidden'!I301)</f>
        <v>2</v>
      </c>
      <c r="I300" s="127">
        <f>IF('Indicator Date hidden'!J301="x","x",I$2-'Indicator Date hidden'!J301)</f>
        <v>0</v>
      </c>
      <c r="J300" s="127">
        <f>IF('Indicator Date hidden'!K301="x","x",J$2-'Indicator Date hidden'!K301)</f>
        <v>0</v>
      </c>
      <c r="K300" s="127">
        <f>IF('Indicator Date hidden'!L301="x","x",K$2-'Indicator Date hidden'!L301)</f>
        <v>0</v>
      </c>
      <c r="L300" s="127">
        <f>IF('Indicator Date hidden'!M301="x","x",L$2-'Indicator Date hidden'!M301)</f>
        <v>0</v>
      </c>
      <c r="M300" s="127">
        <f>IF('Indicator Date hidden'!N301="x","x",M$2-'Indicator Date hidden'!N301)</f>
        <v>0</v>
      </c>
      <c r="N300" s="127">
        <f>IF('Indicator Date hidden'!O301="x","x",N$2-'Indicator Date hidden'!O301)</f>
        <v>0</v>
      </c>
      <c r="O300" s="127">
        <f>IF('Indicator Date hidden'!P301="x","x",O$2-'Indicator Date hidden'!P301)</f>
        <v>0</v>
      </c>
      <c r="P300" s="127">
        <f>IF('Indicator Date hidden'!Q301="x","x",P$2-'Indicator Date hidden'!Q301)</f>
        <v>0</v>
      </c>
      <c r="Q300" s="127">
        <f>IF('Indicator Date hidden'!R301="x","x",Q$2-'Indicator Date hidden'!R301)</f>
        <v>0</v>
      </c>
      <c r="R300" s="127">
        <f>IF('Indicator Date hidden'!S301="x","x",R$2-'Indicator Date hidden'!S301)</f>
        <v>0</v>
      </c>
      <c r="S300" s="127">
        <f>IF('Indicator Date hidden'!T301="x","x",S$2-'Indicator Date hidden'!T301)</f>
        <v>0</v>
      </c>
      <c r="T300" s="127">
        <f>IF('Indicator Date hidden'!U301="x","x",T$2-'Indicator Date hidden'!U301)</f>
        <v>0</v>
      </c>
      <c r="U300" s="127">
        <f>IF('Indicator Date hidden'!V301="x","x",U$2-'Indicator Date hidden'!V301)</f>
        <v>0</v>
      </c>
      <c r="V300" s="127">
        <f>IF('Indicator Date hidden'!W301="x","x",V$2-'Indicator Date hidden'!W301)</f>
        <v>0</v>
      </c>
      <c r="W300" s="127">
        <f>IF('Indicator Date hidden'!X301="x","x",W$2-'Indicator Date hidden'!X301)</f>
        <v>0</v>
      </c>
      <c r="X300" s="127">
        <f>IF('Indicator Date hidden'!Y301="x","x",X$2-'Indicator Date hidden'!Y301)</f>
        <v>0</v>
      </c>
      <c r="Y300" s="127">
        <f>IF('Indicator Date hidden'!Z301="x","x",Y$2-'Indicator Date hidden'!Z301)</f>
        <v>0</v>
      </c>
      <c r="Z300" s="127">
        <f>IF('Indicator Date hidden'!AA301="x","x",Z$2-'Indicator Date hidden'!AA301)</f>
        <v>0</v>
      </c>
      <c r="AA300" s="127">
        <f>IF('Indicator Date hidden'!AB301="x","x",AA$2-'Indicator Date hidden'!AB301)</f>
        <v>0</v>
      </c>
      <c r="AB300" s="127">
        <f>IF('Indicator Date hidden'!AC301="x","x",AB$2-'Indicator Date hidden'!AC301)</f>
        <v>0</v>
      </c>
      <c r="AC300" s="127">
        <f>IF('Indicator Date hidden'!AD301="x","x",AC$2-'Indicator Date hidden'!AD301)</f>
        <v>0</v>
      </c>
      <c r="AD300" s="127">
        <f>IF('Indicator Date hidden'!AE301="x","x",AD$2-'Indicator Date hidden'!AE301)</f>
        <v>0</v>
      </c>
      <c r="AE300" s="127">
        <f>IF('Indicator Date hidden'!AF301="x","x",AE$2-'Indicator Date hidden'!AF301)</f>
        <v>0</v>
      </c>
      <c r="AF300" s="127">
        <f>IF('Indicator Date hidden'!AG301="x","x",AF$2-'Indicator Date hidden'!AG301)</f>
        <v>0</v>
      </c>
      <c r="AG300" s="127">
        <f>IF('Indicator Date hidden'!AH301="x","x",AG$2-'Indicator Date hidden'!AH301)</f>
        <v>0</v>
      </c>
      <c r="AH300" s="127">
        <f>IF('Indicator Date hidden'!AI301="x","x",AH$2-'Indicator Date hidden'!AI301)</f>
        <v>0</v>
      </c>
      <c r="AI300" s="127">
        <f>IF('Indicator Date hidden'!AJ301="x","x",AI$2-'Indicator Date hidden'!AJ301)</f>
        <v>0</v>
      </c>
      <c r="AJ300" s="127">
        <f>IF('Indicator Date hidden'!AK301="x","x",AJ$2-'Indicator Date hidden'!AK301)</f>
        <v>0</v>
      </c>
      <c r="AK300" s="127">
        <f>IF('Indicator Date hidden'!AL301="x","x",AK$2-'Indicator Date hidden'!AL301)</f>
        <v>0</v>
      </c>
      <c r="AL300" s="127">
        <f>IF('Indicator Date hidden'!AM301="x","x",AL$2-'Indicator Date hidden'!AM301)</f>
        <v>0</v>
      </c>
      <c r="AM300" s="127">
        <f>IF('Indicator Date hidden'!AN301="x","x",AM$2-'Indicator Date hidden'!AN301)</f>
        <v>0</v>
      </c>
      <c r="AN300" s="127">
        <f>IF('Indicator Date hidden'!AO301="x","x",AN$2-'Indicator Date hidden'!AO301)</f>
        <v>0</v>
      </c>
      <c r="AO300" s="127">
        <f>IF('Indicator Date hidden'!AP301="x","x",AO$2-'Indicator Date hidden'!AP301)</f>
        <v>0</v>
      </c>
      <c r="AP300" s="127">
        <f>IF('Indicator Date hidden'!AQ301="x","x",AP$2-'Indicator Date hidden'!AQ301)</f>
        <v>0</v>
      </c>
      <c r="AQ300" s="127">
        <f>IF('Indicator Date hidden'!AR301="x","x",AQ$2-'Indicator Date hidden'!AR301)</f>
        <v>0</v>
      </c>
      <c r="AR300" s="127">
        <f>IF('Indicator Date hidden'!AS301="x","x",AR$2-'Indicator Date hidden'!AS301)</f>
        <v>0</v>
      </c>
      <c r="AS300" s="127">
        <f>IF('Indicator Date hidden'!AT301="x","x",AS$2-'Indicator Date hidden'!AT301)</f>
        <v>0</v>
      </c>
      <c r="AT300" s="127">
        <f>IF('Indicator Date hidden'!AU301="x","x",AT$2-'Indicator Date hidden'!AU301)</f>
        <v>0</v>
      </c>
      <c r="AU300">
        <f t="shared" si="20"/>
        <v>2</v>
      </c>
      <c r="AV300" s="129">
        <f t="shared" si="21"/>
        <v>5.2631578947368418E-2</v>
      </c>
      <c r="AW300">
        <f t="shared" si="22"/>
        <v>1</v>
      </c>
      <c r="AX300" s="129" t="e">
        <f t="shared" ca="1" si="23"/>
        <v>#NAME?</v>
      </c>
      <c r="AY300" s="130">
        <f t="shared" si="24"/>
        <v>0</v>
      </c>
    </row>
    <row r="301" spans="1:51" ht="15.75" customHeight="1" x14ac:dyDescent="0.25">
      <c r="A301" s="47" t="s">
        <v>905</v>
      </c>
      <c r="B301" s="127">
        <f>IF('Indicator Date hidden'!C302="x","x",B$2-'Indicator Date hidden'!C302)</f>
        <v>0</v>
      </c>
      <c r="C301" s="127">
        <f>IF('Indicator Date hidden'!D302="x","x",C$2-'Indicator Date hidden'!D302)</f>
        <v>0</v>
      </c>
      <c r="D301" s="127">
        <f>IF('Indicator Date hidden'!E302="x","x",D$2-'Indicator Date hidden'!E302)</f>
        <v>0</v>
      </c>
      <c r="E301" s="127">
        <f>IF('Indicator Date hidden'!F302="x","x",E$2-'Indicator Date hidden'!F302)</f>
        <v>0</v>
      </c>
      <c r="F301" s="127">
        <f>IF('Indicator Date hidden'!G302="x","x",F$2-'Indicator Date hidden'!G302)</f>
        <v>0</v>
      </c>
      <c r="G301" s="127">
        <f>IF('Indicator Date hidden'!H302="x","x",G$2-'Indicator Date hidden'!H302)</f>
        <v>0</v>
      </c>
      <c r="H301" s="127">
        <f>IF('Indicator Date hidden'!I302="x","x",H$2-'Indicator Date hidden'!I302)</f>
        <v>2</v>
      </c>
      <c r="I301" s="127">
        <f>IF('Indicator Date hidden'!J302="x","x",I$2-'Indicator Date hidden'!J302)</f>
        <v>0</v>
      </c>
      <c r="J301" s="127">
        <f>IF('Indicator Date hidden'!K302="x","x",J$2-'Indicator Date hidden'!K302)</f>
        <v>0</v>
      </c>
      <c r="K301" s="127">
        <f>IF('Indicator Date hidden'!L302="x","x",K$2-'Indicator Date hidden'!L302)</f>
        <v>0</v>
      </c>
      <c r="L301" s="127">
        <f>IF('Indicator Date hidden'!M302="x","x",L$2-'Indicator Date hidden'!M302)</f>
        <v>0</v>
      </c>
      <c r="M301" s="127">
        <f>IF('Indicator Date hidden'!N302="x","x",M$2-'Indicator Date hidden'!N302)</f>
        <v>0</v>
      </c>
      <c r="N301" s="127">
        <f>IF('Indicator Date hidden'!O302="x","x",N$2-'Indicator Date hidden'!O302)</f>
        <v>0</v>
      </c>
      <c r="O301" s="127">
        <f>IF('Indicator Date hidden'!P302="x","x",O$2-'Indicator Date hidden'!P302)</f>
        <v>0</v>
      </c>
      <c r="P301" s="127">
        <f>IF('Indicator Date hidden'!Q302="x","x",P$2-'Indicator Date hidden'!Q302)</f>
        <v>0</v>
      </c>
      <c r="Q301" s="127">
        <f>IF('Indicator Date hidden'!R302="x","x",Q$2-'Indicator Date hidden'!R302)</f>
        <v>0</v>
      </c>
      <c r="R301" s="127">
        <f>IF('Indicator Date hidden'!S302="x","x",R$2-'Indicator Date hidden'!S302)</f>
        <v>0</v>
      </c>
      <c r="S301" s="127">
        <f>IF('Indicator Date hidden'!T302="x","x",S$2-'Indicator Date hidden'!T302)</f>
        <v>0</v>
      </c>
      <c r="T301" s="127">
        <f>IF('Indicator Date hidden'!U302="x","x",T$2-'Indicator Date hidden'!U302)</f>
        <v>0</v>
      </c>
      <c r="U301" s="127">
        <f>IF('Indicator Date hidden'!V302="x","x",U$2-'Indicator Date hidden'!V302)</f>
        <v>0</v>
      </c>
      <c r="V301" s="127">
        <f>IF('Indicator Date hidden'!W302="x","x",V$2-'Indicator Date hidden'!W302)</f>
        <v>0</v>
      </c>
      <c r="W301" s="127">
        <f>IF('Indicator Date hidden'!X302="x","x",W$2-'Indicator Date hidden'!X302)</f>
        <v>0</v>
      </c>
      <c r="X301" s="127">
        <f>IF('Indicator Date hidden'!Y302="x","x",X$2-'Indicator Date hidden'!Y302)</f>
        <v>0</v>
      </c>
      <c r="Y301" s="127">
        <f>IF('Indicator Date hidden'!Z302="x","x",Y$2-'Indicator Date hidden'!Z302)</f>
        <v>0</v>
      </c>
      <c r="Z301" s="127">
        <f>IF('Indicator Date hidden'!AA302="x","x",Z$2-'Indicator Date hidden'!AA302)</f>
        <v>0</v>
      </c>
      <c r="AA301" s="127">
        <f>IF('Indicator Date hidden'!AB302="x","x",AA$2-'Indicator Date hidden'!AB302)</f>
        <v>0</v>
      </c>
      <c r="AB301" s="127">
        <f>IF('Indicator Date hidden'!AC302="x","x",AB$2-'Indicator Date hidden'!AC302)</f>
        <v>0</v>
      </c>
      <c r="AC301" s="127">
        <f>IF('Indicator Date hidden'!AD302="x","x",AC$2-'Indicator Date hidden'!AD302)</f>
        <v>0</v>
      </c>
      <c r="AD301" s="127">
        <f>IF('Indicator Date hidden'!AE302="x","x",AD$2-'Indicator Date hidden'!AE302)</f>
        <v>0</v>
      </c>
      <c r="AE301" s="127">
        <f>IF('Indicator Date hidden'!AF302="x","x",AE$2-'Indicator Date hidden'!AF302)</f>
        <v>0</v>
      </c>
      <c r="AF301" s="127">
        <f>IF('Indicator Date hidden'!AG302="x","x",AF$2-'Indicator Date hidden'!AG302)</f>
        <v>0</v>
      </c>
      <c r="AG301" s="127">
        <f>IF('Indicator Date hidden'!AH302="x","x",AG$2-'Indicator Date hidden'!AH302)</f>
        <v>0</v>
      </c>
      <c r="AH301" s="127">
        <f>IF('Indicator Date hidden'!AI302="x","x",AH$2-'Indicator Date hidden'!AI302)</f>
        <v>0</v>
      </c>
      <c r="AI301" s="127">
        <f>IF('Indicator Date hidden'!AJ302="x","x",AI$2-'Indicator Date hidden'!AJ302)</f>
        <v>0</v>
      </c>
      <c r="AJ301" s="127">
        <f>IF('Indicator Date hidden'!AK302="x","x",AJ$2-'Indicator Date hidden'!AK302)</f>
        <v>0</v>
      </c>
      <c r="AK301" s="127">
        <f>IF('Indicator Date hidden'!AL302="x","x",AK$2-'Indicator Date hidden'!AL302)</f>
        <v>0</v>
      </c>
      <c r="AL301" s="127">
        <f>IF('Indicator Date hidden'!AM302="x","x",AL$2-'Indicator Date hidden'!AM302)</f>
        <v>0</v>
      </c>
      <c r="AM301" s="127">
        <f>IF('Indicator Date hidden'!AN302="x","x",AM$2-'Indicator Date hidden'!AN302)</f>
        <v>0</v>
      </c>
      <c r="AN301" s="127">
        <f>IF('Indicator Date hidden'!AO302="x","x",AN$2-'Indicator Date hidden'!AO302)</f>
        <v>0</v>
      </c>
      <c r="AO301" s="127">
        <f>IF('Indicator Date hidden'!AP302="x","x",AO$2-'Indicator Date hidden'!AP302)</f>
        <v>0</v>
      </c>
      <c r="AP301" s="127">
        <f>IF('Indicator Date hidden'!AQ302="x","x",AP$2-'Indicator Date hidden'!AQ302)</f>
        <v>0</v>
      </c>
      <c r="AQ301" s="127">
        <f>IF('Indicator Date hidden'!AR302="x","x",AQ$2-'Indicator Date hidden'!AR302)</f>
        <v>0</v>
      </c>
      <c r="AR301" s="127">
        <f>IF('Indicator Date hidden'!AS302="x","x",AR$2-'Indicator Date hidden'!AS302)</f>
        <v>0</v>
      </c>
      <c r="AS301" s="127">
        <f>IF('Indicator Date hidden'!AT302="x","x",AS$2-'Indicator Date hidden'!AT302)</f>
        <v>0</v>
      </c>
      <c r="AT301" s="127">
        <f>IF('Indicator Date hidden'!AU302="x","x",AT$2-'Indicator Date hidden'!AU302)</f>
        <v>0</v>
      </c>
      <c r="AU301">
        <f t="shared" si="20"/>
        <v>2</v>
      </c>
      <c r="AV301" s="129">
        <f t="shared" si="21"/>
        <v>5.2631578947368418E-2</v>
      </c>
      <c r="AW301">
        <f t="shared" si="22"/>
        <v>1</v>
      </c>
      <c r="AX301" s="129" t="e">
        <f t="shared" ca="1" si="23"/>
        <v>#NAME?</v>
      </c>
      <c r="AY301" s="130">
        <f t="shared" si="24"/>
        <v>0</v>
      </c>
    </row>
    <row r="302" spans="1:51" ht="15.75" customHeight="1" x14ac:dyDescent="0.25">
      <c r="A302" s="47" t="s">
        <v>907</v>
      </c>
      <c r="B302" s="127">
        <f>IF('Indicator Date hidden'!C303="x","x",B$2-'Indicator Date hidden'!C303)</f>
        <v>0</v>
      </c>
      <c r="C302" s="127">
        <f>IF('Indicator Date hidden'!D303="x","x",C$2-'Indicator Date hidden'!D303)</f>
        <v>0</v>
      </c>
      <c r="D302" s="127">
        <f>IF('Indicator Date hidden'!E303="x","x",D$2-'Indicator Date hidden'!E303)</f>
        <v>0</v>
      </c>
      <c r="E302" s="127">
        <f>IF('Indicator Date hidden'!F303="x","x",E$2-'Indicator Date hidden'!F303)</f>
        <v>0</v>
      </c>
      <c r="F302" s="127">
        <f>IF('Indicator Date hidden'!G303="x","x",F$2-'Indicator Date hidden'!G303)</f>
        <v>0</v>
      </c>
      <c r="G302" s="127">
        <f>IF('Indicator Date hidden'!H303="x","x",G$2-'Indicator Date hidden'!H303)</f>
        <v>0</v>
      </c>
      <c r="H302" s="127">
        <f>IF('Indicator Date hidden'!I303="x","x",H$2-'Indicator Date hidden'!I303)</f>
        <v>2</v>
      </c>
      <c r="I302" s="127">
        <f>IF('Indicator Date hidden'!J303="x","x",I$2-'Indicator Date hidden'!J303)</f>
        <v>0</v>
      </c>
      <c r="J302" s="127">
        <f>IF('Indicator Date hidden'!K303="x","x",J$2-'Indicator Date hidden'!K303)</f>
        <v>0</v>
      </c>
      <c r="K302" s="127">
        <f>IF('Indicator Date hidden'!L303="x","x",K$2-'Indicator Date hidden'!L303)</f>
        <v>0</v>
      </c>
      <c r="L302" s="127">
        <f>IF('Indicator Date hidden'!M303="x","x",L$2-'Indicator Date hidden'!M303)</f>
        <v>0</v>
      </c>
      <c r="M302" s="127">
        <f>IF('Indicator Date hidden'!N303="x","x",M$2-'Indicator Date hidden'!N303)</f>
        <v>0</v>
      </c>
      <c r="N302" s="127">
        <f>IF('Indicator Date hidden'!O303="x","x",N$2-'Indicator Date hidden'!O303)</f>
        <v>0</v>
      </c>
      <c r="O302" s="127">
        <f>IF('Indicator Date hidden'!P303="x","x",O$2-'Indicator Date hidden'!P303)</f>
        <v>0</v>
      </c>
      <c r="P302" s="127">
        <f>IF('Indicator Date hidden'!Q303="x","x",P$2-'Indicator Date hidden'!Q303)</f>
        <v>0</v>
      </c>
      <c r="Q302" s="127">
        <f>IF('Indicator Date hidden'!R303="x","x",Q$2-'Indicator Date hidden'!R303)</f>
        <v>0</v>
      </c>
      <c r="R302" s="127">
        <f>IF('Indicator Date hidden'!S303="x","x",R$2-'Indicator Date hidden'!S303)</f>
        <v>0</v>
      </c>
      <c r="S302" s="127">
        <f>IF('Indicator Date hidden'!T303="x","x",S$2-'Indicator Date hidden'!T303)</f>
        <v>0</v>
      </c>
      <c r="T302" s="127">
        <f>IF('Indicator Date hidden'!U303="x","x",T$2-'Indicator Date hidden'!U303)</f>
        <v>0</v>
      </c>
      <c r="U302" s="127">
        <f>IF('Indicator Date hidden'!V303="x","x",U$2-'Indicator Date hidden'!V303)</f>
        <v>0</v>
      </c>
      <c r="V302" s="127">
        <f>IF('Indicator Date hidden'!W303="x","x",V$2-'Indicator Date hidden'!W303)</f>
        <v>0</v>
      </c>
      <c r="W302" s="127">
        <f>IF('Indicator Date hidden'!X303="x","x",W$2-'Indicator Date hidden'!X303)</f>
        <v>0</v>
      </c>
      <c r="X302" s="127">
        <f>IF('Indicator Date hidden'!Y303="x","x",X$2-'Indicator Date hidden'!Y303)</f>
        <v>0</v>
      </c>
      <c r="Y302" s="127">
        <f>IF('Indicator Date hidden'!Z303="x","x",Y$2-'Indicator Date hidden'!Z303)</f>
        <v>0</v>
      </c>
      <c r="Z302" s="127">
        <f>IF('Indicator Date hidden'!AA303="x","x",Z$2-'Indicator Date hidden'!AA303)</f>
        <v>0</v>
      </c>
      <c r="AA302" s="127">
        <f>IF('Indicator Date hidden'!AB303="x","x",AA$2-'Indicator Date hidden'!AB303)</f>
        <v>0</v>
      </c>
      <c r="AB302" s="127">
        <f>IF('Indicator Date hidden'!AC303="x","x",AB$2-'Indicator Date hidden'!AC303)</f>
        <v>0</v>
      </c>
      <c r="AC302" s="127">
        <f>IF('Indicator Date hidden'!AD303="x","x",AC$2-'Indicator Date hidden'!AD303)</f>
        <v>0</v>
      </c>
      <c r="AD302" s="127">
        <f>IF('Indicator Date hidden'!AE303="x","x",AD$2-'Indicator Date hidden'!AE303)</f>
        <v>0</v>
      </c>
      <c r="AE302" s="127">
        <f>IF('Indicator Date hidden'!AF303="x","x",AE$2-'Indicator Date hidden'!AF303)</f>
        <v>0</v>
      </c>
      <c r="AF302" s="127">
        <f>IF('Indicator Date hidden'!AG303="x","x",AF$2-'Indicator Date hidden'!AG303)</f>
        <v>0</v>
      </c>
      <c r="AG302" s="127">
        <f>IF('Indicator Date hidden'!AH303="x","x",AG$2-'Indicator Date hidden'!AH303)</f>
        <v>0</v>
      </c>
      <c r="AH302" s="127">
        <f>IF('Indicator Date hidden'!AI303="x","x",AH$2-'Indicator Date hidden'!AI303)</f>
        <v>0</v>
      </c>
      <c r="AI302" s="127">
        <f>IF('Indicator Date hidden'!AJ303="x","x",AI$2-'Indicator Date hidden'!AJ303)</f>
        <v>0</v>
      </c>
      <c r="AJ302" s="127">
        <f>IF('Indicator Date hidden'!AK303="x","x",AJ$2-'Indicator Date hidden'!AK303)</f>
        <v>0</v>
      </c>
      <c r="AK302" s="127">
        <f>IF('Indicator Date hidden'!AL303="x","x",AK$2-'Indicator Date hidden'!AL303)</f>
        <v>0</v>
      </c>
      <c r="AL302" s="127">
        <f>IF('Indicator Date hidden'!AM303="x","x",AL$2-'Indicator Date hidden'!AM303)</f>
        <v>0</v>
      </c>
      <c r="AM302" s="127">
        <f>IF('Indicator Date hidden'!AN303="x","x",AM$2-'Indicator Date hidden'!AN303)</f>
        <v>0</v>
      </c>
      <c r="AN302" s="127">
        <f>IF('Indicator Date hidden'!AO303="x","x",AN$2-'Indicator Date hidden'!AO303)</f>
        <v>0</v>
      </c>
      <c r="AO302" s="127">
        <f>IF('Indicator Date hidden'!AP303="x","x",AO$2-'Indicator Date hidden'!AP303)</f>
        <v>0</v>
      </c>
      <c r="AP302" s="127">
        <f>IF('Indicator Date hidden'!AQ303="x","x",AP$2-'Indicator Date hidden'!AQ303)</f>
        <v>0</v>
      </c>
      <c r="AQ302" s="127">
        <f>IF('Indicator Date hidden'!AR303="x","x",AQ$2-'Indicator Date hidden'!AR303)</f>
        <v>0</v>
      </c>
      <c r="AR302" s="127">
        <f>IF('Indicator Date hidden'!AS303="x","x",AR$2-'Indicator Date hidden'!AS303)</f>
        <v>0</v>
      </c>
      <c r="AS302" s="127">
        <f>IF('Indicator Date hidden'!AT303="x","x",AS$2-'Indicator Date hidden'!AT303)</f>
        <v>0</v>
      </c>
      <c r="AT302" s="127">
        <f>IF('Indicator Date hidden'!AU303="x","x",AT$2-'Indicator Date hidden'!AU303)</f>
        <v>0</v>
      </c>
      <c r="AU302">
        <f t="shared" si="20"/>
        <v>2</v>
      </c>
      <c r="AV302" s="129">
        <f t="shared" si="21"/>
        <v>5.2631578947368418E-2</v>
      </c>
      <c r="AW302">
        <f t="shared" si="22"/>
        <v>1</v>
      </c>
      <c r="AX302" s="129" t="e">
        <f t="shared" ca="1" si="23"/>
        <v>#NAME?</v>
      </c>
      <c r="AY302" s="130">
        <f t="shared" si="24"/>
        <v>0</v>
      </c>
    </row>
    <row r="303" spans="1:51" ht="15.75" customHeight="1" x14ac:dyDescent="0.25">
      <c r="A303" s="47" t="s">
        <v>910</v>
      </c>
      <c r="B303" s="127">
        <f>IF('Indicator Date hidden'!C304="x","x",B$2-'Indicator Date hidden'!C304)</f>
        <v>0</v>
      </c>
      <c r="C303" s="127">
        <f>IF('Indicator Date hidden'!D304="x","x",C$2-'Indicator Date hidden'!D304)</f>
        <v>0</v>
      </c>
      <c r="D303" s="127">
        <f>IF('Indicator Date hidden'!E304="x","x",D$2-'Indicator Date hidden'!E304)</f>
        <v>0</v>
      </c>
      <c r="E303" s="127">
        <f>IF('Indicator Date hidden'!F304="x","x",E$2-'Indicator Date hidden'!F304)</f>
        <v>0</v>
      </c>
      <c r="F303" s="127">
        <f>IF('Indicator Date hidden'!G304="x","x",F$2-'Indicator Date hidden'!G304)</f>
        <v>0</v>
      </c>
      <c r="G303" s="127">
        <f>IF('Indicator Date hidden'!H304="x","x",G$2-'Indicator Date hidden'!H304)</f>
        <v>0</v>
      </c>
      <c r="H303" s="127">
        <f>IF('Indicator Date hidden'!I304="x","x",H$2-'Indicator Date hidden'!I304)</f>
        <v>2</v>
      </c>
      <c r="I303" s="127">
        <f>IF('Indicator Date hidden'!J304="x","x",I$2-'Indicator Date hidden'!J304)</f>
        <v>0</v>
      </c>
      <c r="J303" s="127">
        <f>IF('Indicator Date hidden'!K304="x","x",J$2-'Indicator Date hidden'!K304)</f>
        <v>0</v>
      </c>
      <c r="K303" s="127">
        <f>IF('Indicator Date hidden'!L304="x","x",K$2-'Indicator Date hidden'!L304)</f>
        <v>0</v>
      </c>
      <c r="L303" s="127">
        <f>IF('Indicator Date hidden'!M304="x","x",L$2-'Indicator Date hidden'!M304)</f>
        <v>0</v>
      </c>
      <c r="M303" s="127">
        <f>IF('Indicator Date hidden'!N304="x","x",M$2-'Indicator Date hidden'!N304)</f>
        <v>0</v>
      </c>
      <c r="N303" s="127">
        <f>IF('Indicator Date hidden'!O304="x","x",N$2-'Indicator Date hidden'!O304)</f>
        <v>0</v>
      </c>
      <c r="O303" s="127">
        <f>IF('Indicator Date hidden'!P304="x","x",O$2-'Indicator Date hidden'!P304)</f>
        <v>0</v>
      </c>
      <c r="P303" s="127">
        <f>IF('Indicator Date hidden'!Q304="x","x",P$2-'Indicator Date hidden'!Q304)</f>
        <v>0</v>
      </c>
      <c r="Q303" s="127">
        <f>IF('Indicator Date hidden'!R304="x","x",Q$2-'Indicator Date hidden'!R304)</f>
        <v>0</v>
      </c>
      <c r="R303" s="127">
        <f>IF('Indicator Date hidden'!S304="x","x",R$2-'Indicator Date hidden'!S304)</f>
        <v>0</v>
      </c>
      <c r="S303" s="127">
        <f>IF('Indicator Date hidden'!T304="x","x",S$2-'Indicator Date hidden'!T304)</f>
        <v>0</v>
      </c>
      <c r="T303" s="127">
        <f>IF('Indicator Date hidden'!U304="x","x",T$2-'Indicator Date hidden'!U304)</f>
        <v>0</v>
      </c>
      <c r="U303" s="127">
        <f>IF('Indicator Date hidden'!V304="x","x",U$2-'Indicator Date hidden'!V304)</f>
        <v>0</v>
      </c>
      <c r="V303" s="127">
        <f>IF('Indicator Date hidden'!W304="x","x",V$2-'Indicator Date hidden'!W304)</f>
        <v>0</v>
      </c>
      <c r="W303" s="127">
        <f>IF('Indicator Date hidden'!X304="x","x",W$2-'Indicator Date hidden'!X304)</f>
        <v>0</v>
      </c>
      <c r="X303" s="127">
        <f>IF('Indicator Date hidden'!Y304="x","x",X$2-'Indicator Date hidden'!Y304)</f>
        <v>0</v>
      </c>
      <c r="Y303" s="127">
        <f>IF('Indicator Date hidden'!Z304="x","x",Y$2-'Indicator Date hidden'!Z304)</f>
        <v>0</v>
      </c>
      <c r="Z303" s="127">
        <f>IF('Indicator Date hidden'!AA304="x","x",Z$2-'Indicator Date hidden'!AA304)</f>
        <v>0</v>
      </c>
      <c r="AA303" s="127">
        <f>IF('Indicator Date hidden'!AB304="x","x",AA$2-'Indicator Date hidden'!AB304)</f>
        <v>0</v>
      </c>
      <c r="AB303" s="127">
        <f>IF('Indicator Date hidden'!AC304="x","x",AB$2-'Indicator Date hidden'!AC304)</f>
        <v>0</v>
      </c>
      <c r="AC303" s="127">
        <f>IF('Indicator Date hidden'!AD304="x","x",AC$2-'Indicator Date hidden'!AD304)</f>
        <v>0</v>
      </c>
      <c r="AD303" s="127">
        <f>IF('Indicator Date hidden'!AE304="x","x",AD$2-'Indicator Date hidden'!AE304)</f>
        <v>0</v>
      </c>
      <c r="AE303" s="127">
        <f>IF('Indicator Date hidden'!AF304="x","x",AE$2-'Indicator Date hidden'!AF304)</f>
        <v>0</v>
      </c>
      <c r="AF303" s="127">
        <f>IF('Indicator Date hidden'!AG304="x","x",AF$2-'Indicator Date hidden'!AG304)</f>
        <v>0</v>
      </c>
      <c r="AG303" s="127">
        <f>IF('Indicator Date hidden'!AH304="x","x",AG$2-'Indicator Date hidden'!AH304)</f>
        <v>0</v>
      </c>
      <c r="AH303" s="127">
        <f>IF('Indicator Date hidden'!AI304="x","x",AH$2-'Indicator Date hidden'!AI304)</f>
        <v>0</v>
      </c>
      <c r="AI303" s="127">
        <f>IF('Indicator Date hidden'!AJ304="x","x",AI$2-'Indicator Date hidden'!AJ304)</f>
        <v>0</v>
      </c>
      <c r="AJ303" s="127">
        <f>IF('Indicator Date hidden'!AK304="x","x",AJ$2-'Indicator Date hidden'!AK304)</f>
        <v>0</v>
      </c>
      <c r="AK303" s="127">
        <f>IF('Indicator Date hidden'!AL304="x","x",AK$2-'Indicator Date hidden'!AL304)</f>
        <v>0</v>
      </c>
      <c r="AL303" s="127">
        <f>IF('Indicator Date hidden'!AM304="x","x",AL$2-'Indicator Date hidden'!AM304)</f>
        <v>0</v>
      </c>
      <c r="AM303" s="127">
        <f>IF('Indicator Date hidden'!AN304="x","x",AM$2-'Indicator Date hidden'!AN304)</f>
        <v>0</v>
      </c>
      <c r="AN303" s="127">
        <f>IF('Indicator Date hidden'!AO304="x","x",AN$2-'Indicator Date hidden'!AO304)</f>
        <v>0</v>
      </c>
      <c r="AO303" s="127">
        <f>IF('Indicator Date hidden'!AP304="x","x",AO$2-'Indicator Date hidden'!AP304)</f>
        <v>0</v>
      </c>
      <c r="AP303" s="127">
        <f>IF('Indicator Date hidden'!AQ304="x","x",AP$2-'Indicator Date hidden'!AQ304)</f>
        <v>0</v>
      </c>
      <c r="AQ303" s="127">
        <f>IF('Indicator Date hidden'!AR304="x","x",AQ$2-'Indicator Date hidden'!AR304)</f>
        <v>0</v>
      </c>
      <c r="AR303" s="127">
        <f>IF('Indicator Date hidden'!AS304="x","x",AR$2-'Indicator Date hidden'!AS304)</f>
        <v>0</v>
      </c>
      <c r="AS303" s="127">
        <f>IF('Indicator Date hidden'!AT304="x","x",AS$2-'Indicator Date hidden'!AT304)</f>
        <v>0</v>
      </c>
      <c r="AT303" s="127">
        <f>IF('Indicator Date hidden'!AU304="x","x",AT$2-'Indicator Date hidden'!AU304)</f>
        <v>0</v>
      </c>
      <c r="AU303">
        <f t="shared" si="20"/>
        <v>2</v>
      </c>
      <c r="AV303" s="129">
        <f t="shared" si="21"/>
        <v>5.2631578947368418E-2</v>
      </c>
      <c r="AW303">
        <f t="shared" si="22"/>
        <v>1</v>
      </c>
      <c r="AX303" s="129" t="e">
        <f t="shared" ca="1" si="23"/>
        <v>#NAME?</v>
      </c>
      <c r="AY303" s="130">
        <f t="shared" si="24"/>
        <v>0</v>
      </c>
    </row>
    <row r="304" spans="1:51" ht="15.75" customHeight="1" x14ac:dyDescent="0.25">
      <c r="A304" s="47" t="s">
        <v>912</v>
      </c>
      <c r="B304" s="127">
        <f>IF('Indicator Date hidden'!C305="x","x",B$2-'Indicator Date hidden'!C305)</f>
        <v>0</v>
      </c>
      <c r="C304" s="127">
        <f>IF('Indicator Date hidden'!D305="x","x",C$2-'Indicator Date hidden'!D305)</f>
        <v>0</v>
      </c>
      <c r="D304" s="127">
        <f>IF('Indicator Date hidden'!E305="x","x",D$2-'Indicator Date hidden'!E305)</f>
        <v>0</v>
      </c>
      <c r="E304" s="127">
        <f>IF('Indicator Date hidden'!F305="x","x",E$2-'Indicator Date hidden'!F305)</f>
        <v>0</v>
      </c>
      <c r="F304" s="127">
        <f>IF('Indicator Date hidden'!G305="x","x",F$2-'Indicator Date hidden'!G305)</f>
        <v>0</v>
      </c>
      <c r="G304" s="127">
        <f>IF('Indicator Date hidden'!H305="x","x",G$2-'Indicator Date hidden'!H305)</f>
        <v>0</v>
      </c>
      <c r="H304" s="127">
        <f>IF('Indicator Date hidden'!I305="x","x",H$2-'Indicator Date hidden'!I305)</f>
        <v>2</v>
      </c>
      <c r="I304" s="127">
        <f>IF('Indicator Date hidden'!J305="x","x",I$2-'Indicator Date hidden'!J305)</f>
        <v>0</v>
      </c>
      <c r="J304" s="127">
        <f>IF('Indicator Date hidden'!K305="x","x",J$2-'Indicator Date hidden'!K305)</f>
        <v>0</v>
      </c>
      <c r="K304" s="127">
        <f>IF('Indicator Date hidden'!L305="x","x",K$2-'Indicator Date hidden'!L305)</f>
        <v>0</v>
      </c>
      <c r="L304" s="127">
        <f>IF('Indicator Date hidden'!M305="x","x",L$2-'Indicator Date hidden'!M305)</f>
        <v>0</v>
      </c>
      <c r="M304" s="127">
        <f>IF('Indicator Date hidden'!N305="x","x",M$2-'Indicator Date hidden'!N305)</f>
        <v>0</v>
      </c>
      <c r="N304" s="127">
        <f>IF('Indicator Date hidden'!O305="x","x",N$2-'Indicator Date hidden'!O305)</f>
        <v>0</v>
      </c>
      <c r="O304" s="127">
        <f>IF('Indicator Date hidden'!P305="x","x",O$2-'Indicator Date hidden'!P305)</f>
        <v>0</v>
      </c>
      <c r="P304" s="127">
        <f>IF('Indicator Date hidden'!Q305="x","x",P$2-'Indicator Date hidden'!Q305)</f>
        <v>0</v>
      </c>
      <c r="Q304" s="127">
        <f>IF('Indicator Date hidden'!R305="x","x",Q$2-'Indicator Date hidden'!R305)</f>
        <v>0</v>
      </c>
      <c r="R304" s="127">
        <f>IF('Indicator Date hidden'!S305="x","x",R$2-'Indicator Date hidden'!S305)</f>
        <v>0</v>
      </c>
      <c r="S304" s="127">
        <f>IF('Indicator Date hidden'!T305="x","x",S$2-'Indicator Date hidden'!T305)</f>
        <v>0</v>
      </c>
      <c r="T304" s="127">
        <f>IF('Indicator Date hidden'!U305="x","x",T$2-'Indicator Date hidden'!U305)</f>
        <v>0</v>
      </c>
      <c r="U304" s="127">
        <f>IF('Indicator Date hidden'!V305="x","x",U$2-'Indicator Date hidden'!V305)</f>
        <v>0</v>
      </c>
      <c r="V304" s="127">
        <f>IF('Indicator Date hidden'!W305="x","x",V$2-'Indicator Date hidden'!W305)</f>
        <v>0</v>
      </c>
      <c r="W304" s="127">
        <f>IF('Indicator Date hidden'!X305="x","x",W$2-'Indicator Date hidden'!X305)</f>
        <v>0</v>
      </c>
      <c r="X304" s="127">
        <f>IF('Indicator Date hidden'!Y305="x","x",X$2-'Indicator Date hidden'!Y305)</f>
        <v>0</v>
      </c>
      <c r="Y304" s="127">
        <f>IF('Indicator Date hidden'!Z305="x","x",Y$2-'Indicator Date hidden'!Z305)</f>
        <v>0</v>
      </c>
      <c r="Z304" s="127">
        <f>IF('Indicator Date hidden'!AA305="x","x",Z$2-'Indicator Date hidden'!AA305)</f>
        <v>0</v>
      </c>
      <c r="AA304" s="127">
        <f>IF('Indicator Date hidden'!AB305="x","x",AA$2-'Indicator Date hidden'!AB305)</f>
        <v>0</v>
      </c>
      <c r="AB304" s="127">
        <f>IF('Indicator Date hidden'!AC305="x","x",AB$2-'Indicator Date hidden'!AC305)</f>
        <v>0</v>
      </c>
      <c r="AC304" s="127">
        <f>IF('Indicator Date hidden'!AD305="x","x",AC$2-'Indicator Date hidden'!AD305)</f>
        <v>0</v>
      </c>
      <c r="AD304" s="127">
        <f>IF('Indicator Date hidden'!AE305="x","x",AD$2-'Indicator Date hidden'!AE305)</f>
        <v>0</v>
      </c>
      <c r="AE304" s="127">
        <f>IF('Indicator Date hidden'!AF305="x","x",AE$2-'Indicator Date hidden'!AF305)</f>
        <v>0</v>
      </c>
      <c r="AF304" s="127">
        <f>IF('Indicator Date hidden'!AG305="x","x",AF$2-'Indicator Date hidden'!AG305)</f>
        <v>0</v>
      </c>
      <c r="AG304" s="127">
        <f>IF('Indicator Date hidden'!AH305="x","x",AG$2-'Indicator Date hidden'!AH305)</f>
        <v>0</v>
      </c>
      <c r="AH304" s="127">
        <f>IF('Indicator Date hidden'!AI305="x","x",AH$2-'Indicator Date hidden'!AI305)</f>
        <v>0</v>
      </c>
      <c r="AI304" s="127">
        <f>IF('Indicator Date hidden'!AJ305="x","x",AI$2-'Indicator Date hidden'!AJ305)</f>
        <v>0</v>
      </c>
      <c r="AJ304" s="127">
        <f>IF('Indicator Date hidden'!AK305="x","x",AJ$2-'Indicator Date hidden'!AK305)</f>
        <v>0</v>
      </c>
      <c r="AK304" s="127">
        <f>IF('Indicator Date hidden'!AL305="x","x",AK$2-'Indicator Date hidden'!AL305)</f>
        <v>0</v>
      </c>
      <c r="AL304" s="127">
        <f>IF('Indicator Date hidden'!AM305="x","x",AL$2-'Indicator Date hidden'!AM305)</f>
        <v>0</v>
      </c>
      <c r="AM304" s="127">
        <f>IF('Indicator Date hidden'!AN305="x","x",AM$2-'Indicator Date hidden'!AN305)</f>
        <v>0</v>
      </c>
      <c r="AN304" s="127">
        <f>IF('Indicator Date hidden'!AO305="x","x",AN$2-'Indicator Date hidden'!AO305)</f>
        <v>0</v>
      </c>
      <c r="AO304" s="127">
        <f>IF('Indicator Date hidden'!AP305="x","x",AO$2-'Indicator Date hidden'!AP305)</f>
        <v>0</v>
      </c>
      <c r="AP304" s="127">
        <f>IF('Indicator Date hidden'!AQ305="x","x",AP$2-'Indicator Date hidden'!AQ305)</f>
        <v>0</v>
      </c>
      <c r="AQ304" s="127">
        <f>IF('Indicator Date hidden'!AR305="x","x",AQ$2-'Indicator Date hidden'!AR305)</f>
        <v>0</v>
      </c>
      <c r="AR304" s="127">
        <f>IF('Indicator Date hidden'!AS305="x","x",AR$2-'Indicator Date hidden'!AS305)</f>
        <v>0</v>
      </c>
      <c r="AS304" s="127">
        <f>IF('Indicator Date hidden'!AT305="x","x",AS$2-'Indicator Date hidden'!AT305)</f>
        <v>0</v>
      </c>
      <c r="AT304" s="127">
        <f>IF('Indicator Date hidden'!AU305="x","x",AT$2-'Indicator Date hidden'!AU305)</f>
        <v>0</v>
      </c>
      <c r="AU304">
        <f t="shared" si="20"/>
        <v>2</v>
      </c>
      <c r="AV304" s="129">
        <f t="shared" si="21"/>
        <v>5.2631578947368418E-2</v>
      </c>
      <c r="AW304">
        <f t="shared" si="22"/>
        <v>1</v>
      </c>
      <c r="AX304" s="129" t="e">
        <f t="shared" ca="1" si="23"/>
        <v>#NAME?</v>
      </c>
      <c r="AY304" s="130">
        <f t="shared" si="24"/>
        <v>0</v>
      </c>
    </row>
    <row r="305" spans="1:51" ht="15.75" customHeight="1" x14ac:dyDescent="0.25">
      <c r="A305" s="47" t="s">
        <v>914</v>
      </c>
      <c r="B305" s="127">
        <f>IF('Indicator Date hidden'!C306="x","x",B$2-'Indicator Date hidden'!C306)</f>
        <v>0</v>
      </c>
      <c r="C305" s="127">
        <f>IF('Indicator Date hidden'!D306="x","x",C$2-'Indicator Date hidden'!D306)</f>
        <v>0</v>
      </c>
      <c r="D305" s="127">
        <f>IF('Indicator Date hidden'!E306="x","x",D$2-'Indicator Date hidden'!E306)</f>
        <v>0</v>
      </c>
      <c r="E305" s="127">
        <f>IF('Indicator Date hidden'!F306="x","x",E$2-'Indicator Date hidden'!F306)</f>
        <v>0</v>
      </c>
      <c r="F305" s="127">
        <f>IF('Indicator Date hidden'!G306="x","x",F$2-'Indicator Date hidden'!G306)</f>
        <v>0</v>
      </c>
      <c r="G305" s="127">
        <f>IF('Indicator Date hidden'!H306="x","x",G$2-'Indicator Date hidden'!H306)</f>
        <v>0</v>
      </c>
      <c r="H305" s="127">
        <f>IF('Indicator Date hidden'!I306="x","x",H$2-'Indicator Date hidden'!I306)</f>
        <v>2</v>
      </c>
      <c r="I305" s="127">
        <f>IF('Indicator Date hidden'!J306="x","x",I$2-'Indicator Date hidden'!J306)</f>
        <v>0</v>
      </c>
      <c r="J305" s="127">
        <f>IF('Indicator Date hidden'!K306="x","x",J$2-'Indicator Date hidden'!K306)</f>
        <v>0</v>
      </c>
      <c r="K305" s="127">
        <f>IF('Indicator Date hidden'!L306="x","x",K$2-'Indicator Date hidden'!L306)</f>
        <v>0</v>
      </c>
      <c r="L305" s="127">
        <f>IF('Indicator Date hidden'!M306="x","x",L$2-'Indicator Date hidden'!M306)</f>
        <v>0</v>
      </c>
      <c r="M305" s="127">
        <f>IF('Indicator Date hidden'!N306="x","x",M$2-'Indicator Date hidden'!N306)</f>
        <v>0</v>
      </c>
      <c r="N305" s="127">
        <f>IF('Indicator Date hidden'!O306="x","x",N$2-'Indicator Date hidden'!O306)</f>
        <v>0</v>
      </c>
      <c r="O305" s="127">
        <f>IF('Indicator Date hidden'!P306="x","x",O$2-'Indicator Date hidden'!P306)</f>
        <v>0</v>
      </c>
      <c r="P305" s="127">
        <f>IF('Indicator Date hidden'!Q306="x","x",P$2-'Indicator Date hidden'!Q306)</f>
        <v>0</v>
      </c>
      <c r="Q305" s="127">
        <f>IF('Indicator Date hidden'!R306="x","x",Q$2-'Indicator Date hidden'!R306)</f>
        <v>0</v>
      </c>
      <c r="R305" s="127">
        <f>IF('Indicator Date hidden'!S306="x","x",R$2-'Indicator Date hidden'!S306)</f>
        <v>0</v>
      </c>
      <c r="S305" s="127">
        <f>IF('Indicator Date hidden'!T306="x","x",S$2-'Indicator Date hidden'!T306)</f>
        <v>0</v>
      </c>
      <c r="T305" s="127">
        <f>IF('Indicator Date hidden'!U306="x","x",T$2-'Indicator Date hidden'!U306)</f>
        <v>0</v>
      </c>
      <c r="U305" s="127">
        <f>IF('Indicator Date hidden'!V306="x","x",U$2-'Indicator Date hidden'!V306)</f>
        <v>0</v>
      </c>
      <c r="V305" s="127">
        <f>IF('Indicator Date hidden'!W306="x","x",V$2-'Indicator Date hidden'!W306)</f>
        <v>0</v>
      </c>
      <c r="W305" s="127">
        <f>IF('Indicator Date hidden'!X306="x","x",W$2-'Indicator Date hidden'!X306)</f>
        <v>0</v>
      </c>
      <c r="X305" s="127">
        <f>IF('Indicator Date hidden'!Y306="x","x",X$2-'Indicator Date hidden'!Y306)</f>
        <v>0</v>
      </c>
      <c r="Y305" s="127">
        <f>IF('Indicator Date hidden'!Z306="x","x",Y$2-'Indicator Date hidden'!Z306)</f>
        <v>0</v>
      </c>
      <c r="Z305" s="127">
        <f>IF('Indicator Date hidden'!AA306="x","x",Z$2-'Indicator Date hidden'!AA306)</f>
        <v>0</v>
      </c>
      <c r="AA305" s="127">
        <f>IF('Indicator Date hidden'!AB306="x","x",AA$2-'Indicator Date hidden'!AB306)</f>
        <v>0</v>
      </c>
      <c r="AB305" s="127">
        <f>IF('Indicator Date hidden'!AC306="x","x",AB$2-'Indicator Date hidden'!AC306)</f>
        <v>0</v>
      </c>
      <c r="AC305" s="127">
        <f>IF('Indicator Date hidden'!AD306="x","x",AC$2-'Indicator Date hidden'!AD306)</f>
        <v>0</v>
      </c>
      <c r="AD305" s="127">
        <f>IF('Indicator Date hidden'!AE306="x","x",AD$2-'Indicator Date hidden'!AE306)</f>
        <v>0</v>
      </c>
      <c r="AE305" s="127">
        <f>IF('Indicator Date hidden'!AF306="x","x",AE$2-'Indicator Date hidden'!AF306)</f>
        <v>0</v>
      </c>
      <c r="AF305" s="127">
        <f>IF('Indicator Date hidden'!AG306="x","x",AF$2-'Indicator Date hidden'!AG306)</f>
        <v>0</v>
      </c>
      <c r="AG305" s="127">
        <f>IF('Indicator Date hidden'!AH306="x","x",AG$2-'Indicator Date hidden'!AH306)</f>
        <v>0</v>
      </c>
      <c r="AH305" s="127">
        <f>IF('Indicator Date hidden'!AI306="x","x",AH$2-'Indicator Date hidden'!AI306)</f>
        <v>0</v>
      </c>
      <c r="AI305" s="127">
        <f>IF('Indicator Date hidden'!AJ306="x","x",AI$2-'Indicator Date hidden'!AJ306)</f>
        <v>0</v>
      </c>
      <c r="AJ305" s="127">
        <f>IF('Indicator Date hidden'!AK306="x","x",AJ$2-'Indicator Date hidden'!AK306)</f>
        <v>0</v>
      </c>
      <c r="AK305" s="127">
        <f>IF('Indicator Date hidden'!AL306="x","x",AK$2-'Indicator Date hidden'!AL306)</f>
        <v>0</v>
      </c>
      <c r="AL305" s="127">
        <f>IF('Indicator Date hidden'!AM306="x","x",AL$2-'Indicator Date hidden'!AM306)</f>
        <v>0</v>
      </c>
      <c r="AM305" s="127">
        <f>IF('Indicator Date hidden'!AN306="x","x",AM$2-'Indicator Date hidden'!AN306)</f>
        <v>0</v>
      </c>
      <c r="AN305" s="127">
        <f>IF('Indicator Date hidden'!AO306="x","x",AN$2-'Indicator Date hidden'!AO306)</f>
        <v>0</v>
      </c>
      <c r="AO305" s="127">
        <f>IF('Indicator Date hidden'!AP306="x","x",AO$2-'Indicator Date hidden'!AP306)</f>
        <v>0</v>
      </c>
      <c r="AP305" s="127">
        <f>IF('Indicator Date hidden'!AQ306="x","x",AP$2-'Indicator Date hidden'!AQ306)</f>
        <v>0</v>
      </c>
      <c r="AQ305" s="127">
        <f>IF('Indicator Date hidden'!AR306="x","x",AQ$2-'Indicator Date hidden'!AR306)</f>
        <v>0</v>
      </c>
      <c r="AR305" s="127">
        <f>IF('Indicator Date hidden'!AS306="x","x",AR$2-'Indicator Date hidden'!AS306)</f>
        <v>0</v>
      </c>
      <c r="AS305" s="127">
        <f>IF('Indicator Date hidden'!AT306="x","x",AS$2-'Indicator Date hidden'!AT306)</f>
        <v>0</v>
      </c>
      <c r="AT305" s="127">
        <f>IF('Indicator Date hidden'!AU306="x","x",AT$2-'Indicator Date hidden'!AU306)</f>
        <v>0</v>
      </c>
      <c r="AU305">
        <f t="shared" si="20"/>
        <v>2</v>
      </c>
      <c r="AV305" s="129">
        <f t="shared" si="21"/>
        <v>5.2631578947368418E-2</v>
      </c>
      <c r="AW305">
        <f t="shared" si="22"/>
        <v>1</v>
      </c>
      <c r="AX305" s="129" t="e">
        <f t="shared" ca="1" si="23"/>
        <v>#NAME?</v>
      </c>
      <c r="AY305" s="130">
        <f t="shared" si="24"/>
        <v>0</v>
      </c>
    </row>
    <row r="306" spans="1:51" ht="15.75" customHeight="1" x14ac:dyDescent="0.25">
      <c r="A306" s="47" t="s">
        <v>916</v>
      </c>
      <c r="B306" s="127">
        <f>IF('Indicator Date hidden'!C307="x","x",B$2-'Indicator Date hidden'!C307)</f>
        <v>0</v>
      </c>
      <c r="C306" s="127">
        <f>IF('Indicator Date hidden'!D307="x","x",C$2-'Indicator Date hidden'!D307)</f>
        <v>0</v>
      </c>
      <c r="D306" s="127">
        <f>IF('Indicator Date hidden'!E307="x","x",D$2-'Indicator Date hidden'!E307)</f>
        <v>0</v>
      </c>
      <c r="E306" s="127">
        <f>IF('Indicator Date hidden'!F307="x","x",E$2-'Indicator Date hidden'!F307)</f>
        <v>0</v>
      </c>
      <c r="F306" s="127">
        <f>IF('Indicator Date hidden'!G307="x","x",F$2-'Indicator Date hidden'!G307)</f>
        <v>0</v>
      </c>
      <c r="G306" s="127">
        <f>IF('Indicator Date hidden'!H307="x","x",G$2-'Indicator Date hidden'!H307)</f>
        <v>0</v>
      </c>
      <c r="H306" s="127">
        <f>IF('Indicator Date hidden'!I307="x","x",H$2-'Indicator Date hidden'!I307)</f>
        <v>2</v>
      </c>
      <c r="I306" s="127">
        <f>IF('Indicator Date hidden'!J307="x","x",I$2-'Indicator Date hidden'!J307)</f>
        <v>0</v>
      </c>
      <c r="J306" s="127">
        <f>IF('Indicator Date hidden'!K307="x","x",J$2-'Indicator Date hidden'!K307)</f>
        <v>0</v>
      </c>
      <c r="K306" s="127">
        <f>IF('Indicator Date hidden'!L307="x","x",K$2-'Indicator Date hidden'!L307)</f>
        <v>0</v>
      </c>
      <c r="L306" s="127">
        <f>IF('Indicator Date hidden'!M307="x","x",L$2-'Indicator Date hidden'!M307)</f>
        <v>0</v>
      </c>
      <c r="M306" s="127">
        <f>IF('Indicator Date hidden'!N307="x","x",M$2-'Indicator Date hidden'!N307)</f>
        <v>0</v>
      </c>
      <c r="N306" s="127">
        <f>IF('Indicator Date hidden'!O307="x","x",N$2-'Indicator Date hidden'!O307)</f>
        <v>0</v>
      </c>
      <c r="O306" s="127">
        <f>IF('Indicator Date hidden'!P307="x","x",O$2-'Indicator Date hidden'!P307)</f>
        <v>0</v>
      </c>
      <c r="P306" s="127">
        <f>IF('Indicator Date hidden'!Q307="x","x",P$2-'Indicator Date hidden'!Q307)</f>
        <v>0</v>
      </c>
      <c r="Q306" s="127">
        <f>IF('Indicator Date hidden'!R307="x","x",Q$2-'Indicator Date hidden'!R307)</f>
        <v>0</v>
      </c>
      <c r="R306" s="127">
        <f>IF('Indicator Date hidden'!S307="x","x",R$2-'Indicator Date hidden'!S307)</f>
        <v>0</v>
      </c>
      <c r="S306" s="127">
        <f>IF('Indicator Date hidden'!T307="x","x",S$2-'Indicator Date hidden'!T307)</f>
        <v>0</v>
      </c>
      <c r="T306" s="127">
        <f>IF('Indicator Date hidden'!U307="x","x",T$2-'Indicator Date hidden'!U307)</f>
        <v>0</v>
      </c>
      <c r="U306" s="127">
        <f>IF('Indicator Date hidden'!V307="x","x",U$2-'Indicator Date hidden'!V307)</f>
        <v>0</v>
      </c>
      <c r="V306" s="127">
        <f>IF('Indicator Date hidden'!W307="x","x",V$2-'Indicator Date hidden'!W307)</f>
        <v>0</v>
      </c>
      <c r="W306" s="127">
        <f>IF('Indicator Date hidden'!X307="x","x",W$2-'Indicator Date hidden'!X307)</f>
        <v>0</v>
      </c>
      <c r="X306" s="127">
        <f>IF('Indicator Date hidden'!Y307="x","x",X$2-'Indicator Date hidden'!Y307)</f>
        <v>0</v>
      </c>
      <c r="Y306" s="127">
        <f>IF('Indicator Date hidden'!Z307="x","x",Y$2-'Indicator Date hidden'!Z307)</f>
        <v>0</v>
      </c>
      <c r="Z306" s="127">
        <f>IF('Indicator Date hidden'!AA307="x","x",Z$2-'Indicator Date hidden'!AA307)</f>
        <v>0</v>
      </c>
      <c r="AA306" s="127">
        <f>IF('Indicator Date hidden'!AB307="x","x",AA$2-'Indicator Date hidden'!AB307)</f>
        <v>0</v>
      </c>
      <c r="AB306" s="127">
        <f>IF('Indicator Date hidden'!AC307="x","x",AB$2-'Indicator Date hidden'!AC307)</f>
        <v>0</v>
      </c>
      <c r="AC306" s="127">
        <f>IF('Indicator Date hidden'!AD307="x","x",AC$2-'Indicator Date hidden'!AD307)</f>
        <v>0</v>
      </c>
      <c r="AD306" s="127">
        <f>IF('Indicator Date hidden'!AE307="x","x",AD$2-'Indicator Date hidden'!AE307)</f>
        <v>0</v>
      </c>
      <c r="AE306" s="127">
        <f>IF('Indicator Date hidden'!AF307="x","x",AE$2-'Indicator Date hidden'!AF307)</f>
        <v>0</v>
      </c>
      <c r="AF306" s="127">
        <f>IF('Indicator Date hidden'!AG307="x","x",AF$2-'Indicator Date hidden'!AG307)</f>
        <v>0</v>
      </c>
      <c r="AG306" s="127">
        <f>IF('Indicator Date hidden'!AH307="x","x",AG$2-'Indicator Date hidden'!AH307)</f>
        <v>0</v>
      </c>
      <c r="AH306" s="127">
        <f>IF('Indicator Date hidden'!AI307="x","x",AH$2-'Indicator Date hidden'!AI307)</f>
        <v>0</v>
      </c>
      <c r="AI306" s="127">
        <f>IF('Indicator Date hidden'!AJ307="x","x",AI$2-'Indicator Date hidden'!AJ307)</f>
        <v>0</v>
      </c>
      <c r="AJ306" s="127">
        <f>IF('Indicator Date hidden'!AK307="x","x",AJ$2-'Indicator Date hidden'!AK307)</f>
        <v>0</v>
      </c>
      <c r="AK306" s="127">
        <f>IF('Indicator Date hidden'!AL307="x","x",AK$2-'Indicator Date hidden'!AL307)</f>
        <v>0</v>
      </c>
      <c r="AL306" s="127">
        <f>IF('Indicator Date hidden'!AM307="x","x",AL$2-'Indicator Date hidden'!AM307)</f>
        <v>0</v>
      </c>
      <c r="AM306" s="127">
        <f>IF('Indicator Date hidden'!AN307="x","x",AM$2-'Indicator Date hidden'!AN307)</f>
        <v>0</v>
      </c>
      <c r="AN306" s="127">
        <f>IF('Indicator Date hidden'!AO307="x","x",AN$2-'Indicator Date hidden'!AO307)</f>
        <v>0</v>
      </c>
      <c r="AO306" s="127">
        <f>IF('Indicator Date hidden'!AP307="x","x",AO$2-'Indicator Date hidden'!AP307)</f>
        <v>0</v>
      </c>
      <c r="AP306" s="127">
        <f>IF('Indicator Date hidden'!AQ307="x","x",AP$2-'Indicator Date hidden'!AQ307)</f>
        <v>0</v>
      </c>
      <c r="AQ306" s="127">
        <f>IF('Indicator Date hidden'!AR307="x","x",AQ$2-'Indicator Date hidden'!AR307)</f>
        <v>0</v>
      </c>
      <c r="AR306" s="127">
        <f>IF('Indicator Date hidden'!AS307="x","x",AR$2-'Indicator Date hidden'!AS307)</f>
        <v>0</v>
      </c>
      <c r="AS306" s="127">
        <f>IF('Indicator Date hidden'!AT307="x","x",AS$2-'Indicator Date hidden'!AT307)</f>
        <v>0</v>
      </c>
      <c r="AT306" s="127">
        <f>IF('Indicator Date hidden'!AU307="x","x",AT$2-'Indicator Date hidden'!AU307)</f>
        <v>0</v>
      </c>
      <c r="AU306">
        <f t="shared" si="20"/>
        <v>2</v>
      </c>
      <c r="AV306" s="129">
        <f t="shared" si="21"/>
        <v>5.2631578947368418E-2</v>
      </c>
      <c r="AW306">
        <f t="shared" si="22"/>
        <v>1</v>
      </c>
      <c r="AX306" s="129" t="e">
        <f t="shared" ca="1" si="23"/>
        <v>#NAME?</v>
      </c>
      <c r="AY306" s="130">
        <f t="shared" si="24"/>
        <v>0</v>
      </c>
    </row>
    <row r="307" spans="1:51" ht="15.75" customHeight="1" x14ac:dyDescent="0.25">
      <c r="A307" s="47" t="s">
        <v>919</v>
      </c>
      <c r="B307" s="127">
        <f>IF('Indicator Date hidden'!C308="x","x",B$2-'Indicator Date hidden'!C308)</f>
        <v>0</v>
      </c>
      <c r="C307" s="127">
        <f>IF('Indicator Date hidden'!D308="x","x",C$2-'Indicator Date hidden'!D308)</f>
        <v>0</v>
      </c>
      <c r="D307" s="127">
        <f>IF('Indicator Date hidden'!E308="x","x",D$2-'Indicator Date hidden'!E308)</f>
        <v>0</v>
      </c>
      <c r="E307" s="127">
        <f>IF('Indicator Date hidden'!F308="x","x",E$2-'Indicator Date hidden'!F308)</f>
        <v>0</v>
      </c>
      <c r="F307" s="127">
        <f>IF('Indicator Date hidden'!G308="x","x",F$2-'Indicator Date hidden'!G308)</f>
        <v>0</v>
      </c>
      <c r="G307" s="127">
        <f>IF('Indicator Date hidden'!H308="x","x",G$2-'Indicator Date hidden'!H308)</f>
        <v>0</v>
      </c>
      <c r="H307" s="127">
        <f>IF('Indicator Date hidden'!I308="x","x",H$2-'Indicator Date hidden'!I308)</f>
        <v>2</v>
      </c>
      <c r="I307" s="127">
        <f>IF('Indicator Date hidden'!J308="x","x",I$2-'Indicator Date hidden'!J308)</f>
        <v>0</v>
      </c>
      <c r="J307" s="127">
        <f>IF('Indicator Date hidden'!K308="x","x",J$2-'Indicator Date hidden'!K308)</f>
        <v>0</v>
      </c>
      <c r="K307" s="127">
        <f>IF('Indicator Date hidden'!L308="x","x",K$2-'Indicator Date hidden'!L308)</f>
        <v>0</v>
      </c>
      <c r="L307" s="127">
        <f>IF('Indicator Date hidden'!M308="x","x",L$2-'Indicator Date hidden'!M308)</f>
        <v>0</v>
      </c>
      <c r="M307" s="127">
        <f>IF('Indicator Date hidden'!N308="x","x",M$2-'Indicator Date hidden'!N308)</f>
        <v>0</v>
      </c>
      <c r="N307" s="127">
        <f>IF('Indicator Date hidden'!O308="x","x",N$2-'Indicator Date hidden'!O308)</f>
        <v>0</v>
      </c>
      <c r="O307" s="127">
        <f>IF('Indicator Date hidden'!P308="x","x",O$2-'Indicator Date hidden'!P308)</f>
        <v>0</v>
      </c>
      <c r="P307" s="127">
        <f>IF('Indicator Date hidden'!Q308="x","x",P$2-'Indicator Date hidden'!Q308)</f>
        <v>0</v>
      </c>
      <c r="Q307" s="127">
        <f>IF('Indicator Date hidden'!R308="x","x",Q$2-'Indicator Date hidden'!R308)</f>
        <v>0</v>
      </c>
      <c r="R307" s="127">
        <f>IF('Indicator Date hidden'!S308="x","x",R$2-'Indicator Date hidden'!S308)</f>
        <v>0</v>
      </c>
      <c r="S307" s="127">
        <f>IF('Indicator Date hidden'!T308="x","x",S$2-'Indicator Date hidden'!T308)</f>
        <v>0</v>
      </c>
      <c r="T307" s="127">
        <f>IF('Indicator Date hidden'!U308="x","x",T$2-'Indicator Date hidden'!U308)</f>
        <v>0</v>
      </c>
      <c r="U307" s="127">
        <f>IF('Indicator Date hidden'!V308="x","x",U$2-'Indicator Date hidden'!V308)</f>
        <v>0</v>
      </c>
      <c r="V307" s="127">
        <f>IF('Indicator Date hidden'!W308="x","x",V$2-'Indicator Date hidden'!W308)</f>
        <v>0</v>
      </c>
      <c r="W307" s="127">
        <f>IF('Indicator Date hidden'!X308="x","x",W$2-'Indicator Date hidden'!X308)</f>
        <v>0</v>
      </c>
      <c r="X307" s="127">
        <f>IF('Indicator Date hidden'!Y308="x","x",X$2-'Indicator Date hidden'!Y308)</f>
        <v>0</v>
      </c>
      <c r="Y307" s="127">
        <f>IF('Indicator Date hidden'!Z308="x","x",Y$2-'Indicator Date hidden'!Z308)</f>
        <v>0</v>
      </c>
      <c r="Z307" s="127">
        <f>IF('Indicator Date hidden'!AA308="x","x",Z$2-'Indicator Date hidden'!AA308)</f>
        <v>0</v>
      </c>
      <c r="AA307" s="127">
        <f>IF('Indicator Date hidden'!AB308="x","x",AA$2-'Indicator Date hidden'!AB308)</f>
        <v>0</v>
      </c>
      <c r="AB307" s="127">
        <f>IF('Indicator Date hidden'!AC308="x","x",AB$2-'Indicator Date hidden'!AC308)</f>
        <v>0</v>
      </c>
      <c r="AC307" s="127">
        <f>IF('Indicator Date hidden'!AD308="x","x",AC$2-'Indicator Date hidden'!AD308)</f>
        <v>0</v>
      </c>
      <c r="AD307" s="127">
        <f>IF('Indicator Date hidden'!AE308="x","x",AD$2-'Indicator Date hidden'!AE308)</f>
        <v>0</v>
      </c>
      <c r="AE307" s="127">
        <f>IF('Indicator Date hidden'!AF308="x","x",AE$2-'Indicator Date hidden'!AF308)</f>
        <v>0</v>
      </c>
      <c r="AF307" s="127">
        <f>IF('Indicator Date hidden'!AG308="x","x",AF$2-'Indicator Date hidden'!AG308)</f>
        <v>0</v>
      </c>
      <c r="AG307" s="127">
        <f>IF('Indicator Date hidden'!AH308="x","x",AG$2-'Indicator Date hidden'!AH308)</f>
        <v>0</v>
      </c>
      <c r="AH307" s="127">
        <f>IF('Indicator Date hidden'!AI308="x","x",AH$2-'Indicator Date hidden'!AI308)</f>
        <v>0</v>
      </c>
      <c r="AI307" s="127">
        <f>IF('Indicator Date hidden'!AJ308="x","x",AI$2-'Indicator Date hidden'!AJ308)</f>
        <v>0</v>
      </c>
      <c r="AJ307" s="127">
        <f>IF('Indicator Date hidden'!AK308="x","x",AJ$2-'Indicator Date hidden'!AK308)</f>
        <v>0</v>
      </c>
      <c r="AK307" s="127">
        <f>IF('Indicator Date hidden'!AL308="x","x",AK$2-'Indicator Date hidden'!AL308)</f>
        <v>0</v>
      </c>
      <c r="AL307" s="127">
        <f>IF('Indicator Date hidden'!AM308="x","x",AL$2-'Indicator Date hidden'!AM308)</f>
        <v>0</v>
      </c>
      <c r="AM307" s="127">
        <f>IF('Indicator Date hidden'!AN308="x","x",AM$2-'Indicator Date hidden'!AN308)</f>
        <v>0</v>
      </c>
      <c r="AN307" s="127">
        <f>IF('Indicator Date hidden'!AO308="x","x",AN$2-'Indicator Date hidden'!AO308)</f>
        <v>0</v>
      </c>
      <c r="AO307" s="127">
        <f>IF('Indicator Date hidden'!AP308="x","x",AO$2-'Indicator Date hidden'!AP308)</f>
        <v>0</v>
      </c>
      <c r="AP307" s="127">
        <f>IF('Indicator Date hidden'!AQ308="x","x",AP$2-'Indicator Date hidden'!AQ308)</f>
        <v>0</v>
      </c>
      <c r="AQ307" s="127">
        <f>IF('Indicator Date hidden'!AR308="x","x",AQ$2-'Indicator Date hidden'!AR308)</f>
        <v>0</v>
      </c>
      <c r="AR307" s="127">
        <f>IF('Indicator Date hidden'!AS308="x","x",AR$2-'Indicator Date hidden'!AS308)</f>
        <v>0</v>
      </c>
      <c r="AS307" s="127">
        <f>IF('Indicator Date hidden'!AT308="x","x",AS$2-'Indicator Date hidden'!AT308)</f>
        <v>0</v>
      </c>
      <c r="AT307" s="127">
        <f>IF('Indicator Date hidden'!AU308="x","x",AT$2-'Indicator Date hidden'!AU308)</f>
        <v>0</v>
      </c>
      <c r="AU307">
        <f t="shared" si="20"/>
        <v>2</v>
      </c>
      <c r="AV307" s="129">
        <f t="shared" si="21"/>
        <v>5.2631578947368418E-2</v>
      </c>
      <c r="AW307">
        <f t="shared" si="22"/>
        <v>1</v>
      </c>
      <c r="AX307" s="129" t="e">
        <f t="shared" ca="1" si="23"/>
        <v>#NAME?</v>
      </c>
      <c r="AY307" s="130">
        <f t="shared" si="24"/>
        <v>0</v>
      </c>
    </row>
    <row r="308" spans="1:51" ht="15.75" customHeight="1" x14ac:dyDescent="0.25">
      <c r="A308" s="47" t="s">
        <v>921</v>
      </c>
      <c r="B308" s="127">
        <f>IF('Indicator Date hidden'!C309="x","x",B$2-'Indicator Date hidden'!C309)</f>
        <v>0</v>
      </c>
      <c r="C308" s="127">
        <f>IF('Indicator Date hidden'!D309="x","x",C$2-'Indicator Date hidden'!D309)</f>
        <v>0</v>
      </c>
      <c r="D308" s="127">
        <f>IF('Indicator Date hidden'!E309="x","x",D$2-'Indicator Date hidden'!E309)</f>
        <v>0</v>
      </c>
      <c r="E308" s="127">
        <f>IF('Indicator Date hidden'!F309="x","x",E$2-'Indicator Date hidden'!F309)</f>
        <v>0</v>
      </c>
      <c r="F308" s="127">
        <f>IF('Indicator Date hidden'!G309="x","x",F$2-'Indicator Date hidden'!G309)</f>
        <v>0</v>
      </c>
      <c r="G308" s="127">
        <f>IF('Indicator Date hidden'!H309="x","x",G$2-'Indicator Date hidden'!H309)</f>
        <v>0</v>
      </c>
      <c r="H308" s="127">
        <f>IF('Indicator Date hidden'!I309="x","x",H$2-'Indicator Date hidden'!I309)</f>
        <v>2</v>
      </c>
      <c r="I308" s="127">
        <f>IF('Indicator Date hidden'!J309="x","x",I$2-'Indicator Date hidden'!J309)</f>
        <v>0</v>
      </c>
      <c r="J308" s="127">
        <f>IF('Indicator Date hidden'!K309="x","x",J$2-'Indicator Date hidden'!K309)</f>
        <v>0</v>
      </c>
      <c r="K308" s="127">
        <f>IF('Indicator Date hidden'!L309="x","x",K$2-'Indicator Date hidden'!L309)</f>
        <v>0</v>
      </c>
      <c r="L308" s="127">
        <f>IF('Indicator Date hidden'!M309="x","x",L$2-'Indicator Date hidden'!M309)</f>
        <v>0</v>
      </c>
      <c r="M308" s="127">
        <f>IF('Indicator Date hidden'!N309="x","x",M$2-'Indicator Date hidden'!N309)</f>
        <v>0</v>
      </c>
      <c r="N308" s="127">
        <f>IF('Indicator Date hidden'!O309="x","x",N$2-'Indicator Date hidden'!O309)</f>
        <v>0</v>
      </c>
      <c r="O308" s="127">
        <f>IF('Indicator Date hidden'!P309="x","x",O$2-'Indicator Date hidden'!P309)</f>
        <v>0</v>
      </c>
      <c r="P308" s="127">
        <f>IF('Indicator Date hidden'!Q309="x","x",P$2-'Indicator Date hidden'!Q309)</f>
        <v>0</v>
      </c>
      <c r="Q308" s="127">
        <f>IF('Indicator Date hidden'!R309="x","x",Q$2-'Indicator Date hidden'!R309)</f>
        <v>0</v>
      </c>
      <c r="R308" s="127">
        <f>IF('Indicator Date hidden'!S309="x","x",R$2-'Indicator Date hidden'!S309)</f>
        <v>0</v>
      </c>
      <c r="S308" s="127">
        <f>IF('Indicator Date hidden'!T309="x","x",S$2-'Indicator Date hidden'!T309)</f>
        <v>0</v>
      </c>
      <c r="T308" s="127">
        <f>IF('Indicator Date hidden'!U309="x","x",T$2-'Indicator Date hidden'!U309)</f>
        <v>0</v>
      </c>
      <c r="U308" s="127">
        <f>IF('Indicator Date hidden'!V309="x","x",U$2-'Indicator Date hidden'!V309)</f>
        <v>0</v>
      </c>
      <c r="V308" s="127">
        <f>IF('Indicator Date hidden'!W309="x","x",V$2-'Indicator Date hidden'!W309)</f>
        <v>0</v>
      </c>
      <c r="W308" s="127">
        <f>IF('Indicator Date hidden'!X309="x","x",W$2-'Indicator Date hidden'!X309)</f>
        <v>0</v>
      </c>
      <c r="X308" s="127">
        <f>IF('Indicator Date hidden'!Y309="x","x",X$2-'Indicator Date hidden'!Y309)</f>
        <v>0</v>
      </c>
      <c r="Y308" s="127">
        <f>IF('Indicator Date hidden'!Z309="x","x",Y$2-'Indicator Date hidden'!Z309)</f>
        <v>0</v>
      </c>
      <c r="Z308" s="127">
        <f>IF('Indicator Date hidden'!AA309="x","x",Z$2-'Indicator Date hidden'!AA309)</f>
        <v>0</v>
      </c>
      <c r="AA308" s="127">
        <f>IF('Indicator Date hidden'!AB309="x","x",AA$2-'Indicator Date hidden'!AB309)</f>
        <v>0</v>
      </c>
      <c r="AB308" s="127">
        <f>IF('Indicator Date hidden'!AC309="x","x",AB$2-'Indicator Date hidden'!AC309)</f>
        <v>0</v>
      </c>
      <c r="AC308" s="127">
        <f>IF('Indicator Date hidden'!AD309="x","x",AC$2-'Indicator Date hidden'!AD309)</f>
        <v>0</v>
      </c>
      <c r="AD308" s="127">
        <f>IF('Indicator Date hidden'!AE309="x","x",AD$2-'Indicator Date hidden'!AE309)</f>
        <v>0</v>
      </c>
      <c r="AE308" s="127">
        <f>IF('Indicator Date hidden'!AF309="x","x",AE$2-'Indicator Date hidden'!AF309)</f>
        <v>0</v>
      </c>
      <c r="AF308" s="127">
        <f>IF('Indicator Date hidden'!AG309="x","x",AF$2-'Indicator Date hidden'!AG309)</f>
        <v>0</v>
      </c>
      <c r="AG308" s="127">
        <f>IF('Indicator Date hidden'!AH309="x","x",AG$2-'Indicator Date hidden'!AH309)</f>
        <v>0</v>
      </c>
      <c r="AH308" s="127">
        <f>IF('Indicator Date hidden'!AI309="x","x",AH$2-'Indicator Date hidden'!AI309)</f>
        <v>0</v>
      </c>
      <c r="AI308" s="127">
        <f>IF('Indicator Date hidden'!AJ309="x","x",AI$2-'Indicator Date hidden'!AJ309)</f>
        <v>0</v>
      </c>
      <c r="AJ308" s="127">
        <f>IF('Indicator Date hidden'!AK309="x","x",AJ$2-'Indicator Date hidden'!AK309)</f>
        <v>0</v>
      </c>
      <c r="AK308" s="127">
        <f>IF('Indicator Date hidden'!AL309="x","x",AK$2-'Indicator Date hidden'!AL309)</f>
        <v>0</v>
      </c>
      <c r="AL308" s="127">
        <f>IF('Indicator Date hidden'!AM309="x","x",AL$2-'Indicator Date hidden'!AM309)</f>
        <v>0</v>
      </c>
      <c r="AM308" s="127">
        <f>IF('Indicator Date hidden'!AN309="x","x",AM$2-'Indicator Date hidden'!AN309)</f>
        <v>0</v>
      </c>
      <c r="AN308" s="127">
        <f>IF('Indicator Date hidden'!AO309="x","x",AN$2-'Indicator Date hidden'!AO309)</f>
        <v>0</v>
      </c>
      <c r="AO308" s="127">
        <f>IF('Indicator Date hidden'!AP309="x","x",AO$2-'Indicator Date hidden'!AP309)</f>
        <v>0</v>
      </c>
      <c r="AP308" s="127">
        <f>IF('Indicator Date hidden'!AQ309="x","x",AP$2-'Indicator Date hidden'!AQ309)</f>
        <v>0</v>
      </c>
      <c r="AQ308" s="127">
        <f>IF('Indicator Date hidden'!AR309="x","x",AQ$2-'Indicator Date hidden'!AR309)</f>
        <v>0</v>
      </c>
      <c r="AR308" s="127">
        <f>IF('Indicator Date hidden'!AS309="x","x",AR$2-'Indicator Date hidden'!AS309)</f>
        <v>0</v>
      </c>
      <c r="AS308" s="127">
        <f>IF('Indicator Date hidden'!AT309="x","x",AS$2-'Indicator Date hidden'!AT309)</f>
        <v>0</v>
      </c>
      <c r="AT308" s="127">
        <f>IF('Indicator Date hidden'!AU309="x","x",AT$2-'Indicator Date hidden'!AU309)</f>
        <v>0</v>
      </c>
      <c r="AU308">
        <f t="shared" si="20"/>
        <v>2</v>
      </c>
      <c r="AV308" s="129">
        <f t="shared" si="21"/>
        <v>5.2631578947368418E-2</v>
      </c>
      <c r="AW308">
        <f t="shared" si="22"/>
        <v>1</v>
      </c>
      <c r="AX308" s="129" t="e">
        <f t="shared" ca="1" si="23"/>
        <v>#NAME?</v>
      </c>
      <c r="AY308" s="130">
        <f t="shared" si="24"/>
        <v>0</v>
      </c>
    </row>
    <row r="309" spans="1:51" ht="15.75" customHeight="1" x14ac:dyDescent="0.25">
      <c r="A309" s="47" t="s">
        <v>923</v>
      </c>
      <c r="B309" s="127">
        <f>IF('Indicator Date hidden'!C310="x","x",B$2-'Indicator Date hidden'!C310)</f>
        <v>0</v>
      </c>
      <c r="C309" s="127">
        <f>IF('Indicator Date hidden'!D310="x","x",C$2-'Indicator Date hidden'!D310)</f>
        <v>0</v>
      </c>
      <c r="D309" s="127">
        <f>IF('Indicator Date hidden'!E310="x","x",D$2-'Indicator Date hidden'!E310)</f>
        <v>0</v>
      </c>
      <c r="E309" s="127">
        <f>IF('Indicator Date hidden'!F310="x","x",E$2-'Indicator Date hidden'!F310)</f>
        <v>0</v>
      </c>
      <c r="F309" s="127">
        <f>IF('Indicator Date hidden'!G310="x","x",F$2-'Indicator Date hidden'!G310)</f>
        <v>0</v>
      </c>
      <c r="G309" s="127">
        <f>IF('Indicator Date hidden'!H310="x","x",G$2-'Indicator Date hidden'!H310)</f>
        <v>0</v>
      </c>
      <c r="H309" s="127">
        <f>IF('Indicator Date hidden'!I310="x","x",H$2-'Indicator Date hidden'!I310)</f>
        <v>2</v>
      </c>
      <c r="I309" s="127">
        <f>IF('Indicator Date hidden'!J310="x","x",I$2-'Indicator Date hidden'!J310)</f>
        <v>0</v>
      </c>
      <c r="J309" s="127">
        <f>IF('Indicator Date hidden'!K310="x","x",J$2-'Indicator Date hidden'!K310)</f>
        <v>0</v>
      </c>
      <c r="K309" s="127">
        <f>IF('Indicator Date hidden'!L310="x","x",K$2-'Indicator Date hidden'!L310)</f>
        <v>0</v>
      </c>
      <c r="L309" s="127">
        <f>IF('Indicator Date hidden'!M310="x","x",L$2-'Indicator Date hidden'!M310)</f>
        <v>0</v>
      </c>
      <c r="M309" s="127">
        <f>IF('Indicator Date hidden'!N310="x","x",M$2-'Indicator Date hidden'!N310)</f>
        <v>0</v>
      </c>
      <c r="N309" s="127">
        <f>IF('Indicator Date hidden'!O310="x","x",N$2-'Indicator Date hidden'!O310)</f>
        <v>0</v>
      </c>
      <c r="O309" s="127">
        <f>IF('Indicator Date hidden'!P310="x","x",O$2-'Indicator Date hidden'!P310)</f>
        <v>0</v>
      </c>
      <c r="P309" s="127">
        <f>IF('Indicator Date hidden'!Q310="x","x",P$2-'Indicator Date hidden'!Q310)</f>
        <v>0</v>
      </c>
      <c r="Q309" s="127">
        <f>IF('Indicator Date hidden'!R310="x","x",Q$2-'Indicator Date hidden'!R310)</f>
        <v>0</v>
      </c>
      <c r="R309" s="127">
        <f>IF('Indicator Date hidden'!S310="x","x",R$2-'Indicator Date hidden'!S310)</f>
        <v>0</v>
      </c>
      <c r="S309" s="127">
        <f>IF('Indicator Date hidden'!T310="x","x",S$2-'Indicator Date hidden'!T310)</f>
        <v>0</v>
      </c>
      <c r="T309" s="127">
        <f>IF('Indicator Date hidden'!U310="x","x",T$2-'Indicator Date hidden'!U310)</f>
        <v>0</v>
      </c>
      <c r="U309" s="127">
        <f>IF('Indicator Date hidden'!V310="x","x",U$2-'Indicator Date hidden'!V310)</f>
        <v>0</v>
      </c>
      <c r="V309" s="127">
        <f>IF('Indicator Date hidden'!W310="x","x",V$2-'Indicator Date hidden'!W310)</f>
        <v>0</v>
      </c>
      <c r="W309" s="127">
        <f>IF('Indicator Date hidden'!X310="x","x",W$2-'Indicator Date hidden'!X310)</f>
        <v>0</v>
      </c>
      <c r="X309" s="127">
        <f>IF('Indicator Date hidden'!Y310="x","x",X$2-'Indicator Date hidden'!Y310)</f>
        <v>0</v>
      </c>
      <c r="Y309" s="127">
        <f>IF('Indicator Date hidden'!Z310="x","x",Y$2-'Indicator Date hidden'!Z310)</f>
        <v>0</v>
      </c>
      <c r="Z309" s="127">
        <f>IF('Indicator Date hidden'!AA310="x","x",Z$2-'Indicator Date hidden'!AA310)</f>
        <v>0</v>
      </c>
      <c r="AA309" s="127">
        <f>IF('Indicator Date hidden'!AB310="x","x",AA$2-'Indicator Date hidden'!AB310)</f>
        <v>0</v>
      </c>
      <c r="AB309" s="127">
        <f>IF('Indicator Date hidden'!AC310="x","x",AB$2-'Indicator Date hidden'!AC310)</f>
        <v>0</v>
      </c>
      <c r="AC309" s="127">
        <f>IF('Indicator Date hidden'!AD310="x","x",AC$2-'Indicator Date hidden'!AD310)</f>
        <v>0</v>
      </c>
      <c r="AD309" s="127">
        <f>IF('Indicator Date hidden'!AE310="x","x",AD$2-'Indicator Date hidden'!AE310)</f>
        <v>0</v>
      </c>
      <c r="AE309" s="127">
        <f>IF('Indicator Date hidden'!AF310="x","x",AE$2-'Indicator Date hidden'!AF310)</f>
        <v>0</v>
      </c>
      <c r="AF309" s="127">
        <f>IF('Indicator Date hidden'!AG310="x","x",AF$2-'Indicator Date hidden'!AG310)</f>
        <v>0</v>
      </c>
      <c r="AG309" s="127">
        <f>IF('Indicator Date hidden'!AH310="x","x",AG$2-'Indicator Date hidden'!AH310)</f>
        <v>0</v>
      </c>
      <c r="AH309" s="127">
        <f>IF('Indicator Date hidden'!AI310="x","x",AH$2-'Indicator Date hidden'!AI310)</f>
        <v>0</v>
      </c>
      <c r="AI309" s="127">
        <f>IF('Indicator Date hidden'!AJ310="x","x",AI$2-'Indicator Date hidden'!AJ310)</f>
        <v>0</v>
      </c>
      <c r="AJ309" s="127">
        <f>IF('Indicator Date hidden'!AK310="x","x",AJ$2-'Indicator Date hidden'!AK310)</f>
        <v>0</v>
      </c>
      <c r="AK309" s="127">
        <f>IF('Indicator Date hidden'!AL310="x","x",AK$2-'Indicator Date hidden'!AL310)</f>
        <v>0</v>
      </c>
      <c r="AL309" s="127">
        <f>IF('Indicator Date hidden'!AM310="x","x",AL$2-'Indicator Date hidden'!AM310)</f>
        <v>0</v>
      </c>
      <c r="AM309" s="127">
        <f>IF('Indicator Date hidden'!AN310="x","x",AM$2-'Indicator Date hidden'!AN310)</f>
        <v>0</v>
      </c>
      <c r="AN309" s="127">
        <f>IF('Indicator Date hidden'!AO310="x","x",AN$2-'Indicator Date hidden'!AO310)</f>
        <v>0</v>
      </c>
      <c r="AO309" s="127">
        <f>IF('Indicator Date hidden'!AP310="x","x",AO$2-'Indicator Date hidden'!AP310)</f>
        <v>0</v>
      </c>
      <c r="AP309" s="127">
        <f>IF('Indicator Date hidden'!AQ310="x","x",AP$2-'Indicator Date hidden'!AQ310)</f>
        <v>0</v>
      </c>
      <c r="AQ309" s="127">
        <f>IF('Indicator Date hidden'!AR310="x","x",AQ$2-'Indicator Date hidden'!AR310)</f>
        <v>0</v>
      </c>
      <c r="AR309" s="127">
        <f>IF('Indicator Date hidden'!AS310="x","x",AR$2-'Indicator Date hidden'!AS310)</f>
        <v>0</v>
      </c>
      <c r="AS309" s="127">
        <f>IF('Indicator Date hidden'!AT310="x","x",AS$2-'Indicator Date hidden'!AT310)</f>
        <v>0</v>
      </c>
      <c r="AT309" s="127">
        <f>IF('Indicator Date hidden'!AU310="x","x",AT$2-'Indicator Date hidden'!AU310)</f>
        <v>0</v>
      </c>
      <c r="AU309">
        <f t="shared" si="20"/>
        <v>2</v>
      </c>
      <c r="AV309" s="129">
        <f t="shared" si="21"/>
        <v>5.2631578947368418E-2</v>
      </c>
      <c r="AW309">
        <f t="shared" si="22"/>
        <v>1</v>
      </c>
      <c r="AX309" s="129" t="e">
        <f t="shared" ca="1" si="23"/>
        <v>#NAME?</v>
      </c>
      <c r="AY309" s="130">
        <f t="shared" si="24"/>
        <v>0</v>
      </c>
    </row>
    <row r="310" spans="1:51" ht="15.75" customHeight="1" x14ac:dyDescent="0.25">
      <c r="A310" s="47" t="s">
        <v>696</v>
      </c>
      <c r="B310" s="127">
        <f>IF('Indicator Date hidden'!C311="x","x",B$2-'Indicator Date hidden'!C311)</f>
        <v>0</v>
      </c>
      <c r="C310" s="127">
        <f>IF('Indicator Date hidden'!D311="x","x",C$2-'Indicator Date hidden'!D311)</f>
        <v>0</v>
      </c>
      <c r="D310" s="127">
        <f>IF('Indicator Date hidden'!E311="x","x",D$2-'Indicator Date hidden'!E311)</f>
        <v>0</v>
      </c>
      <c r="E310" s="127">
        <f>IF('Indicator Date hidden'!F311="x","x",E$2-'Indicator Date hidden'!F311)</f>
        <v>0</v>
      </c>
      <c r="F310" s="127">
        <f>IF('Indicator Date hidden'!G311="x","x",F$2-'Indicator Date hidden'!G311)</f>
        <v>0</v>
      </c>
      <c r="G310" s="127">
        <f>IF('Indicator Date hidden'!H311="x","x",G$2-'Indicator Date hidden'!H311)</f>
        <v>0</v>
      </c>
      <c r="H310" s="127">
        <f>IF('Indicator Date hidden'!I311="x","x",H$2-'Indicator Date hidden'!I311)</f>
        <v>2</v>
      </c>
      <c r="I310" s="127">
        <f>IF('Indicator Date hidden'!J311="x","x",I$2-'Indicator Date hidden'!J311)</f>
        <v>0</v>
      </c>
      <c r="J310" s="127">
        <f>IF('Indicator Date hidden'!K311="x","x",J$2-'Indicator Date hidden'!K311)</f>
        <v>0</v>
      </c>
      <c r="K310" s="127">
        <f>IF('Indicator Date hidden'!L311="x","x",K$2-'Indicator Date hidden'!L311)</f>
        <v>0</v>
      </c>
      <c r="L310" s="127">
        <f>IF('Indicator Date hidden'!M311="x","x",L$2-'Indicator Date hidden'!M311)</f>
        <v>0</v>
      </c>
      <c r="M310" s="127">
        <f>IF('Indicator Date hidden'!N311="x","x",M$2-'Indicator Date hidden'!N311)</f>
        <v>0</v>
      </c>
      <c r="N310" s="127">
        <f>IF('Indicator Date hidden'!O311="x","x",N$2-'Indicator Date hidden'!O311)</f>
        <v>0</v>
      </c>
      <c r="O310" s="127">
        <f>IF('Indicator Date hidden'!P311="x","x",O$2-'Indicator Date hidden'!P311)</f>
        <v>0</v>
      </c>
      <c r="P310" s="127">
        <f>IF('Indicator Date hidden'!Q311="x","x",P$2-'Indicator Date hidden'!Q311)</f>
        <v>0</v>
      </c>
      <c r="Q310" s="127">
        <f>IF('Indicator Date hidden'!R311="x","x",Q$2-'Indicator Date hidden'!R311)</f>
        <v>0</v>
      </c>
      <c r="R310" s="127">
        <f>IF('Indicator Date hidden'!S311="x","x",R$2-'Indicator Date hidden'!S311)</f>
        <v>0</v>
      </c>
      <c r="S310" s="127">
        <f>IF('Indicator Date hidden'!T311="x","x",S$2-'Indicator Date hidden'!T311)</f>
        <v>0</v>
      </c>
      <c r="T310" s="127">
        <f>IF('Indicator Date hidden'!U311="x","x",T$2-'Indicator Date hidden'!U311)</f>
        <v>0</v>
      </c>
      <c r="U310" s="127">
        <f>IF('Indicator Date hidden'!V311="x","x",U$2-'Indicator Date hidden'!V311)</f>
        <v>0</v>
      </c>
      <c r="V310" s="127">
        <f>IF('Indicator Date hidden'!W311="x","x",V$2-'Indicator Date hidden'!W311)</f>
        <v>0</v>
      </c>
      <c r="W310" s="127">
        <f>IF('Indicator Date hidden'!X311="x","x",W$2-'Indicator Date hidden'!X311)</f>
        <v>0</v>
      </c>
      <c r="X310" s="127">
        <f>IF('Indicator Date hidden'!Y311="x","x",X$2-'Indicator Date hidden'!Y311)</f>
        <v>0</v>
      </c>
      <c r="Y310" s="127">
        <f>IF('Indicator Date hidden'!Z311="x","x",Y$2-'Indicator Date hidden'!Z311)</f>
        <v>0</v>
      </c>
      <c r="Z310" s="127">
        <f>IF('Indicator Date hidden'!AA311="x","x",Z$2-'Indicator Date hidden'!AA311)</f>
        <v>0</v>
      </c>
      <c r="AA310" s="127">
        <f>IF('Indicator Date hidden'!AB311="x","x",AA$2-'Indicator Date hidden'!AB311)</f>
        <v>0</v>
      </c>
      <c r="AB310" s="127">
        <f>IF('Indicator Date hidden'!AC311="x","x",AB$2-'Indicator Date hidden'!AC311)</f>
        <v>0</v>
      </c>
      <c r="AC310" s="127">
        <f>IF('Indicator Date hidden'!AD311="x","x",AC$2-'Indicator Date hidden'!AD311)</f>
        <v>0</v>
      </c>
      <c r="AD310" s="127">
        <f>IF('Indicator Date hidden'!AE311="x","x",AD$2-'Indicator Date hidden'!AE311)</f>
        <v>0</v>
      </c>
      <c r="AE310" s="127">
        <f>IF('Indicator Date hidden'!AF311="x","x",AE$2-'Indicator Date hidden'!AF311)</f>
        <v>0</v>
      </c>
      <c r="AF310" s="127">
        <f>IF('Indicator Date hidden'!AG311="x","x",AF$2-'Indicator Date hidden'!AG311)</f>
        <v>0</v>
      </c>
      <c r="AG310" s="127">
        <f>IF('Indicator Date hidden'!AH311="x","x",AG$2-'Indicator Date hidden'!AH311)</f>
        <v>0</v>
      </c>
      <c r="AH310" s="127">
        <f>IF('Indicator Date hidden'!AI311="x","x",AH$2-'Indicator Date hidden'!AI311)</f>
        <v>0</v>
      </c>
      <c r="AI310" s="127">
        <f>IF('Indicator Date hidden'!AJ311="x","x",AI$2-'Indicator Date hidden'!AJ311)</f>
        <v>0</v>
      </c>
      <c r="AJ310" s="127">
        <f>IF('Indicator Date hidden'!AK311="x","x",AJ$2-'Indicator Date hidden'!AK311)</f>
        <v>0</v>
      </c>
      <c r="AK310" s="127">
        <f>IF('Indicator Date hidden'!AL311="x","x",AK$2-'Indicator Date hidden'!AL311)</f>
        <v>0</v>
      </c>
      <c r="AL310" s="127">
        <f>IF('Indicator Date hidden'!AM311="x","x",AL$2-'Indicator Date hidden'!AM311)</f>
        <v>0</v>
      </c>
      <c r="AM310" s="127">
        <f>IF('Indicator Date hidden'!AN311="x","x",AM$2-'Indicator Date hidden'!AN311)</f>
        <v>0</v>
      </c>
      <c r="AN310" s="127">
        <f>IF('Indicator Date hidden'!AO311="x","x",AN$2-'Indicator Date hidden'!AO311)</f>
        <v>0</v>
      </c>
      <c r="AO310" s="127">
        <f>IF('Indicator Date hidden'!AP311="x","x",AO$2-'Indicator Date hidden'!AP311)</f>
        <v>0</v>
      </c>
      <c r="AP310" s="127">
        <f>IF('Indicator Date hidden'!AQ311="x","x",AP$2-'Indicator Date hidden'!AQ311)</f>
        <v>0</v>
      </c>
      <c r="AQ310" s="127">
        <f>IF('Indicator Date hidden'!AR311="x","x",AQ$2-'Indicator Date hidden'!AR311)</f>
        <v>0</v>
      </c>
      <c r="AR310" s="127">
        <f>IF('Indicator Date hidden'!AS311="x","x",AR$2-'Indicator Date hidden'!AS311)</f>
        <v>0</v>
      </c>
      <c r="AS310" s="127">
        <f>IF('Indicator Date hidden'!AT311="x","x",AS$2-'Indicator Date hidden'!AT311)</f>
        <v>0</v>
      </c>
      <c r="AT310" s="127">
        <f>IF('Indicator Date hidden'!AU311="x","x",AT$2-'Indicator Date hidden'!AU311)</f>
        <v>0</v>
      </c>
      <c r="AU310">
        <f t="shared" si="20"/>
        <v>2</v>
      </c>
      <c r="AV310" s="129">
        <f t="shared" si="21"/>
        <v>5.2631578947368418E-2</v>
      </c>
      <c r="AW310">
        <f t="shared" si="22"/>
        <v>1</v>
      </c>
      <c r="AX310" s="129" t="e">
        <f t="shared" ca="1" si="23"/>
        <v>#NAME?</v>
      </c>
      <c r="AY310" s="130">
        <f t="shared" si="24"/>
        <v>0</v>
      </c>
    </row>
    <row r="311" spans="1:51" ht="15.75" customHeight="1" x14ac:dyDescent="0.25">
      <c r="A311" s="47" t="s">
        <v>698</v>
      </c>
      <c r="B311" s="127">
        <f>IF('Indicator Date hidden'!C312="x","x",B$2-'Indicator Date hidden'!C312)</f>
        <v>0</v>
      </c>
      <c r="C311" s="127">
        <f>IF('Indicator Date hidden'!D312="x","x",C$2-'Indicator Date hidden'!D312)</f>
        <v>0</v>
      </c>
      <c r="D311" s="127">
        <f>IF('Indicator Date hidden'!E312="x","x",D$2-'Indicator Date hidden'!E312)</f>
        <v>0</v>
      </c>
      <c r="E311" s="127">
        <f>IF('Indicator Date hidden'!F312="x","x",E$2-'Indicator Date hidden'!F312)</f>
        <v>0</v>
      </c>
      <c r="F311" s="127">
        <f>IF('Indicator Date hidden'!G312="x","x",F$2-'Indicator Date hidden'!G312)</f>
        <v>0</v>
      </c>
      <c r="G311" s="127">
        <f>IF('Indicator Date hidden'!H312="x","x",G$2-'Indicator Date hidden'!H312)</f>
        <v>0</v>
      </c>
      <c r="H311" s="127">
        <f>IF('Indicator Date hidden'!I312="x","x",H$2-'Indicator Date hidden'!I312)</f>
        <v>2</v>
      </c>
      <c r="I311" s="127">
        <f>IF('Indicator Date hidden'!J312="x","x",I$2-'Indicator Date hidden'!J312)</f>
        <v>0</v>
      </c>
      <c r="J311" s="127">
        <f>IF('Indicator Date hidden'!K312="x","x",J$2-'Indicator Date hidden'!K312)</f>
        <v>0</v>
      </c>
      <c r="K311" s="127">
        <f>IF('Indicator Date hidden'!L312="x","x",K$2-'Indicator Date hidden'!L312)</f>
        <v>0</v>
      </c>
      <c r="L311" s="127">
        <f>IF('Indicator Date hidden'!M312="x","x",L$2-'Indicator Date hidden'!M312)</f>
        <v>0</v>
      </c>
      <c r="M311" s="127">
        <f>IF('Indicator Date hidden'!N312="x","x",M$2-'Indicator Date hidden'!N312)</f>
        <v>0</v>
      </c>
      <c r="N311" s="127">
        <f>IF('Indicator Date hidden'!O312="x","x",N$2-'Indicator Date hidden'!O312)</f>
        <v>0</v>
      </c>
      <c r="O311" s="127">
        <f>IF('Indicator Date hidden'!P312="x","x",O$2-'Indicator Date hidden'!P312)</f>
        <v>0</v>
      </c>
      <c r="P311" s="127">
        <f>IF('Indicator Date hidden'!Q312="x","x",P$2-'Indicator Date hidden'!Q312)</f>
        <v>0</v>
      </c>
      <c r="Q311" s="127">
        <f>IF('Indicator Date hidden'!R312="x","x",Q$2-'Indicator Date hidden'!R312)</f>
        <v>0</v>
      </c>
      <c r="R311" s="127">
        <f>IF('Indicator Date hidden'!S312="x","x",R$2-'Indicator Date hidden'!S312)</f>
        <v>0</v>
      </c>
      <c r="S311" s="127">
        <f>IF('Indicator Date hidden'!T312="x","x",S$2-'Indicator Date hidden'!T312)</f>
        <v>0</v>
      </c>
      <c r="T311" s="127">
        <f>IF('Indicator Date hidden'!U312="x","x",T$2-'Indicator Date hidden'!U312)</f>
        <v>0</v>
      </c>
      <c r="U311" s="127">
        <f>IF('Indicator Date hidden'!V312="x","x",U$2-'Indicator Date hidden'!V312)</f>
        <v>0</v>
      </c>
      <c r="V311" s="127">
        <f>IF('Indicator Date hidden'!W312="x","x",V$2-'Indicator Date hidden'!W312)</f>
        <v>0</v>
      </c>
      <c r="W311" s="127">
        <f>IF('Indicator Date hidden'!X312="x","x",W$2-'Indicator Date hidden'!X312)</f>
        <v>0</v>
      </c>
      <c r="X311" s="127">
        <f>IF('Indicator Date hidden'!Y312="x","x",X$2-'Indicator Date hidden'!Y312)</f>
        <v>0</v>
      </c>
      <c r="Y311" s="127">
        <f>IF('Indicator Date hidden'!Z312="x","x",Y$2-'Indicator Date hidden'!Z312)</f>
        <v>0</v>
      </c>
      <c r="Z311" s="127">
        <f>IF('Indicator Date hidden'!AA312="x","x",Z$2-'Indicator Date hidden'!AA312)</f>
        <v>0</v>
      </c>
      <c r="AA311" s="127">
        <f>IF('Indicator Date hidden'!AB312="x","x",AA$2-'Indicator Date hidden'!AB312)</f>
        <v>0</v>
      </c>
      <c r="AB311" s="127">
        <f>IF('Indicator Date hidden'!AC312="x","x",AB$2-'Indicator Date hidden'!AC312)</f>
        <v>0</v>
      </c>
      <c r="AC311" s="127">
        <f>IF('Indicator Date hidden'!AD312="x","x",AC$2-'Indicator Date hidden'!AD312)</f>
        <v>0</v>
      </c>
      <c r="AD311" s="127">
        <f>IF('Indicator Date hidden'!AE312="x","x",AD$2-'Indicator Date hidden'!AE312)</f>
        <v>0</v>
      </c>
      <c r="AE311" s="127">
        <f>IF('Indicator Date hidden'!AF312="x","x",AE$2-'Indicator Date hidden'!AF312)</f>
        <v>0</v>
      </c>
      <c r="AF311" s="127">
        <f>IF('Indicator Date hidden'!AG312="x","x",AF$2-'Indicator Date hidden'!AG312)</f>
        <v>0</v>
      </c>
      <c r="AG311" s="127">
        <f>IF('Indicator Date hidden'!AH312="x","x",AG$2-'Indicator Date hidden'!AH312)</f>
        <v>0</v>
      </c>
      <c r="AH311" s="127">
        <f>IF('Indicator Date hidden'!AI312="x","x",AH$2-'Indicator Date hidden'!AI312)</f>
        <v>0</v>
      </c>
      <c r="AI311" s="127">
        <f>IF('Indicator Date hidden'!AJ312="x","x",AI$2-'Indicator Date hidden'!AJ312)</f>
        <v>0</v>
      </c>
      <c r="AJ311" s="127">
        <f>IF('Indicator Date hidden'!AK312="x","x",AJ$2-'Indicator Date hidden'!AK312)</f>
        <v>0</v>
      </c>
      <c r="AK311" s="127">
        <f>IF('Indicator Date hidden'!AL312="x","x",AK$2-'Indicator Date hidden'!AL312)</f>
        <v>0</v>
      </c>
      <c r="AL311" s="127">
        <f>IF('Indicator Date hidden'!AM312="x","x",AL$2-'Indicator Date hidden'!AM312)</f>
        <v>0</v>
      </c>
      <c r="AM311" s="127">
        <f>IF('Indicator Date hidden'!AN312="x","x",AM$2-'Indicator Date hidden'!AN312)</f>
        <v>0</v>
      </c>
      <c r="AN311" s="127">
        <f>IF('Indicator Date hidden'!AO312="x","x",AN$2-'Indicator Date hidden'!AO312)</f>
        <v>0</v>
      </c>
      <c r="AO311" s="127">
        <f>IF('Indicator Date hidden'!AP312="x","x",AO$2-'Indicator Date hidden'!AP312)</f>
        <v>0</v>
      </c>
      <c r="AP311" s="127">
        <f>IF('Indicator Date hidden'!AQ312="x","x",AP$2-'Indicator Date hidden'!AQ312)</f>
        <v>0</v>
      </c>
      <c r="AQ311" s="127">
        <f>IF('Indicator Date hidden'!AR312="x","x",AQ$2-'Indicator Date hidden'!AR312)</f>
        <v>0</v>
      </c>
      <c r="AR311" s="127">
        <f>IF('Indicator Date hidden'!AS312="x","x",AR$2-'Indicator Date hidden'!AS312)</f>
        <v>0</v>
      </c>
      <c r="AS311" s="127">
        <f>IF('Indicator Date hidden'!AT312="x","x",AS$2-'Indicator Date hidden'!AT312)</f>
        <v>0</v>
      </c>
      <c r="AT311" s="127">
        <f>IF('Indicator Date hidden'!AU312="x","x",AT$2-'Indicator Date hidden'!AU312)</f>
        <v>0</v>
      </c>
      <c r="AU311">
        <f t="shared" si="20"/>
        <v>2</v>
      </c>
      <c r="AV311" s="129">
        <f t="shared" si="21"/>
        <v>5.2631578947368418E-2</v>
      </c>
      <c r="AW311">
        <f t="shared" si="22"/>
        <v>1</v>
      </c>
      <c r="AX311" s="129" t="e">
        <f t="shared" ca="1" si="23"/>
        <v>#NAME?</v>
      </c>
      <c r="AY311" s="130">
        <f t="shared" si="24"/>
        <v>0</v>
      </c>
    </row>
    <row r="312" spans="1:51" ht="15.75" customHeight="1" x14ac:dyDescent="0.25">
      <c r="A312" s="47" t="s">
        <v>700</v>
      </c>
      <c r="B312" s="127">
        <f>IF('Indicator Date hidden'!C313="x","x",B$2-'Indicator Date hidden'!C313)</f>
        <v>0</v>
      </c>
      <c r="C312" s="127">
        <f>IF('Indicator Date hidden'!D313="x","x",C$2-'Indicator Date hidden'!D313)</f>
        <v>0</v>
      </c>
      <c r="D312" s="127">
        <f>IF('Indicator Date hidden'!E313="x","x",D$2-'Indicator Date hidden'!E313)</f>
        <v>0</v>
      </c>
      <c r="E312" s="127">
        <f>IF('Indicator Date hidden'!F313="x","x",E$2-'Indicator Date hidden'!F313)</f>
        <v>0</v>
      </c>
      <c r="F312" s="127">
        <f>IF('Indicator Date hidden'!G313="x","x",F$2-'Indicator Date hidden'!G313)</f>
        <v>0</v>
      </c>
      <c r="G312" s="127">
        <f>IF('Indicator Date hidden'!H313="x","x",G$2-'Indicator Date hidden'!H313)</f>
        <v>0</v>
      </c>
      <c r="H312" s="127">
        <f>IF('Indicator Date hidden'!I313="x","x",H$2-'Indicator Date hidden'!I313)</f>
        <v>2</v>
      </c>
      <c r="I312" s="127">
        <f>IF('Indicator Date hidden'!J313="x","x",I$2-'Indicator Date hidden'!J313)</f>
        <v>0</v>
      </c>
      <c r="J312" s="127">
        <f>IF('Indicator Date hidden'!K313="x","x",J$2-'Indicator Date hidden'!K313)</f>
        <v>0</v>
      </c>
      <c r="K312" s="127">
        <f>IF('Indicator Date hidden'!L313="x","x",K$2-'Indicator Date hidden'!L313)</f>
        <v>0</v>
      </c>
      <c r="L312" s="127">
        <f>IF('Indicator Date hidden'!M313="x","x",L$2-'Indicator Date hidden'!M313)</f>
        <v>0</v>
      </c>
      <c r="M312" s="127">
        <f>IF('Indicator Date hidden'!N313="x","x",M$2-'Indicator Date hidden'!N313)</f>
        <v>0</v>
      </c>
      <c r="N312" s="127">
        <f>IF('Indicator Date hidden'!O313="x","x",N$2-'Indicator Date hidden'!O313)</f>
        <v>0</v>
      </c>
      <c r="O312" s="127">
        <f>IF('Indicator Date hidden'!P313="x","x",O$2-'Indicator Date hidden'!P313)</f>
        <v>0</v>
      </c>
      <c r="P312" s="127">
        <f>IF('Indicator Date hidden'!Q313="x","x",P$2-'Indicator Date hidden'!Q313)</f>
        <v>0</v>
      </c>
      <c r="Q312" s="127">
        <f>IF('Indicator Date hidden'!R313="x","x",Q$2-'Indicator Date hidden'!R313)</f>
        <v>0</v>
      </c>
      <c r="R312" s="127">
        <f>IF('Indicator Date hidden'!S313="x","x",R$2-'Indicator Date hidden'!S313)</f>
        <v>0</v>
      </c>
      <c r="S312" s="127">
        <f>IF('Indicator Date hidden'!T313="x","x",S$2-'Indicator Date hidden'!T313)</f>
        <v>0</v>
      </c>
      <c r="T312" s="127">
        <f>IF('Indicator Date hidden'!U313="x","x",T$2-'Indicator Date hidden'!U313)</f>
        <v>0</v>
      </c>
      <c r="U312" s="127">
        <f>IF('Indicator Date hidden'!V313="x","x",U$2-'Indicator Date hidden'!V313)</f>
        <v>0</v>
      </c>
      <c r="V312" s="127">
        <f>IF('Indicator Date hidden'!W313="x","x",V$2-'Indicator Date hidden'!W313)</f>
        <v>0</v>
      </c>
      <c r="W312" s="127">
        <f>IF('Indicator Date hidden'!X313="x","x",W$2-'Indicator Date hidden'!X313)</f>
        <v>0</v>
      </c>
      <c r="X312" s="127">
        <f>IF('Indicator Date hidden'!Y313="x","x",X$2-'Indicator Date hidden'!Y313)</f>
        <v>0</v>
      </c>
      <c r="Y312" s="127">
        <f>IF('Indicator Date hidden'!Z313="x","x",Y$2-'Indicator Date hidden'!Z313)</f>
        <v>0</v>
      </c>
      <c r="Z312" s="127">
        <f>IF('Indicator Date hidden'!AA313="x","x",Z$2-'Indicator Date hidden'!AA313)</f>
        <v>0</v>
      </c>
      <c r="AA312" s="127">
        <f>IF('Indicator Date hidden'!AB313="x","x",AA$2-'Indicator Date hidden'!AB313)</f>
        <v>0</v>
      </c>
      <c r="AB312" s="127">
        <f>IF('Indicator Date hidden'!AC313="x","x",AB$2-'Indicator Date hidden'!AC313)</f>
        <v>0</v>
      </c>
      <c r="AC312" s="127">
        <f>IF('Indicator Date hidden'!AD313="x","x",AC$2-'Indicator Date hidden'!AD313)</f>
        <v>0</v>
      </c>
      <c r="AD312" s="127">
        <f>IF('Indicator Date hidden'!AE313="x","x",AD$2-'Indicator Date hidden'!AE313)</f>
        <v>0</v>
      </c>
      <c r="AE312" s="127">
        <f>IF('Indicator Date hidden'!AF313="x","x",AE$2-'Indicator Date hidden'!AF313)</f>
        <v>0</v>
      </c>
      <c r="AF312" s="127">
        <f>IF('Indicator Date hidden'!AG313="x","x",AF$2-'Indicator Date hidden'!AG313)</f>
        <v>0</v>
      </c>
      <c r="AG312" s="127">
        <f>IF('Indicator Date hidden'!AH313="x","x",AG$2-'Indicator Date hidden'!AH313)</f>
        <v>0</v>
      </c>
      <c r="AH312" s="127">
        <f>IF('Indicator Date hidden'!AI313="x","x",AH$2-'Indicator Date hidden'!AI313)</f>
        <v>0</v>
      </c>
      <c r="AI312" s="127">
        <f>IF('Indicator Date hidden'!AJ313="x","x",AI$2-'Indicator Date hidden'!AJ313)</f>
        <v>0</v>
      </c>
      <c r="AJ312" s="127">
        <f>IF('Indicator Date hidden'!AK313="x","x",AJ$2-'Indicator Date hidden'!AK313)</f>
        <v>0</v>
      </c>
      <c r="AK312" s="127">
        <f>IF('Indicator Date hidden'!AL313="x","x",AK$2-'Indicator Date hidden'!AL313)</f>
        <v>0</v>
      </c>
      <c r="AL312" s="127">
        <f>IF('Indicator Date hidden'!AM313="x","x",AL$2-'Indicator Date hidden'!AM313)</f>
        <v>0</v>
      </c>
      <c r="AM312" s="127">
        <f>IF('Indicator Date hidden'!AN313="x","x",AM$2-'Indicator Date hidden'!AN313)</f>
        <v>0</v>
      </c>
      <c r="AN312" s="127">
        <f>IF('Indicator Date hidden'!AO313="x","x",AN$2-'Indicator Date hidden'!AO313)</f>
        <v>0</v>
      </c>
      <c r="AO312" s="127">
        <f>IF('Indicator Date hidden'!AP313="x","x",AO$2-'Indicator Date hidden'!AP313)</f>
        <v>0</v>
      </c>
      <c r="AP312" s="127">
        <f>IF('Indicator Date hidden'!AQ313="x","x",AP$2-'Indicator Date hidden'!AQ313)</f>
        <v>0</v>
      </c>
      <c r="AQ312" s="127">
        <f>IF('Indicator Date hidden'!AR313="x","x",AQ$2-'Indicator Date hidden'!AR313)</f>
        <v>0</v>
      </c>
      <c r="AR312" s="127">
        <f>IF('Indicator Date hidden'!AS313="x","x",AR$2-'Indicator Date hidden'!AS313)</f>
        <v>0</v>
      </c>
      <c r="AS312" s="127">
        <f>IF('Indicator Date hidden'!AT313="x","x",AS$2-'Indicator Date hidden'!AT313)</f>
        <v>0</v>
      </c>
      <c r="AT312" s="127">
        <f>IF('Indicator Date hidden'!AU313="x","x",AT$2-'Indicator Date hidden'!AU313)</f>
        <v>0</v>
      </c>
      <c r="AU312">
        <f t="shared" si="20"/>
        <v>2</v>
      </c>
      <c r="AV312" s="129">
        <f t="shared" si="21"/>
        <v>5.2631578947368418E-2</v>
      </c>
      <c r="AW312">
        <f t="shared" si="22"/>
        <v>1</v>
      </c>
      <c r="AX312" s="129" t="e">
        <f t="shared" ca="1" si="23"/>
        <v>#NAME?</v>
      </c>
      <c r="AY312" s="130">
        <f t="shared" si="24"/>
        <v>0</v>
      </c>
    </row>
    <row r="313" spans="1:51" ht="15.75" customHeight="1" x14ac:dyDescent="0.25">
      <c r="A313" s="47" t="s">
        <v>702</v>
      </c>
      <c r="B313" s="127">
        <f>IF('Indicator Date hidden'!C314="x","x",B$2-'Indicator Date hidden'!C314)</f>
        <v>0</v>
      </c>
      <c r="C313" s="127">
        <f>IF('Indicator Date hidden'!D314="x","x",C$2-'Indicator Date hidden'!D314)</f>
        <v>0</v>
      </c>
      <c r="D313" s="127">
        <f>IF('Indicator Date hidden'!E314="x","x",D$2-'Indicator Date hidden'!E314)</f>
        <v>0</v>
      </c>
      <c r="E313" s="127">
        <f>IF('Indicator Date hidden'!F314="x","x",E$2-'Indicator Date hidden'!F314)</f>
        <v>0</v>
      </c>
      <c r="F313" s="127">
        <f>IF('Indicator Date hidden'!G314="x","x",F$2-'Indicator Date hidden'!G314)</f>
        <v>0</v>
      </c>
      <c r="G313" s="127">
        <f>IF('Indicator Date hidden'!H314="x","x",G$2-'Indicator Date hidden'!H314)</f>
        <v>0</v>
      </c>
      <c r="H313" s="127">
        <f>IF('Indicator Date hidden'!I314="x","x",H$2-'Indicator Date hidden'!I314)</f>
        <v>2</v>
      </c>
      <c r="I313" s="127">
        <f>IF('Indicator Date hidden'!J314="x","x",I$2-'Indicator Date hidden'!J314)</f>
        <v>0</v>
      </c>
      <c r="J313" s="127">
        <f>IF('Indicator Date hidden'!K314="x","x",J$2-'Indicator Date hidden'!K314)</f>
        <v>0</v>
      </c>
      <c r="K313" s="127">
        <f>IF('Indicator Date hidden'!L314="x","x",K$2-'Indicator Date hidden'!L314)</f>
        <v>0</v>
      </c>
      <c r="L313" s="127">
        <f>IF('Indicator Date hidden'!M314="x","x",L$2-'Indicator Date hidden'!M314)</f>
        <v>0</v>
      </c>
      <c r="M313" s="127">
        <f>IF('Indicator Date hidden'!N314="x","x",M$2-'Indicator Date hidden'!N314)</f>
        <v>0</v>
      </c>
      <c r="N313" s="127">
        <f>IF('Indicator Date hidden'!O314="x","x",N$2-'Indicator Date hidden'!O314)</f>
        <v>0</v>
      </c>
      <c r="O313" s="127">
        <f>IF('Indicator Date hidden'!P314="x","x",O$2-'Indicator Date hidden'!P314)</f>
        <v>0</v>
      </c>
      <c r="P313" s="127">
        <f>IF('Indicator Date hidden'!Q314="x","x",P$2-'Indicator Date hidden'!Q314)</f>
        <v>0</v>
      </c>
      <c r="Q313" s="127">
        <f>IF('Indicator Date hidden'!R314="x","x",Q$2-'Indicator Date hidden'!R314)</f>
        <v>0</v>
      </c>
      <c r="R313" s="127">
        <f>IF('Indicator Date hidden'!S314="x","x",R$2-'Indicator Date hidden'!S314)</f>
        <v>0</v>
      </c>
      <c r="S313" s="127">
        <f>IF('Indicator Date hidden'!T314="x","x",S$2-'Indicator Date hidden'!T314)</f>
        <v>0</v>
      </c>
      <c r="T313" s="127">
        <f>IF('Indicator Date hidden'!U314="x","x",T$2-'Indicator Date hidden'!U314)</f>
        <v>0</v>
      </c>
      <c r="U313" s="127">
        <f>IF('Indicator Date hidden'!V314="x","x",U$2-'Indicator Date hidden'!V314)</f>
        <v>0</v>
      </c>
      <c r="V313" s="127">
        <f>IF('Indicator Date hidden'!W314="x","x",V$2-'Indicator Date hidden'!W314)</f>
        <v>0</v>
      </c>
      <c r="W313" s="127">
        <f>IF('Indicator Date hidden'!X314="x","x",W$2-'Indicator Date hidden'!X314)</f>
        <v>0</v>
      </c>
      <c r="X313" s="127">
        <f>IF('Indicator Date hidden'!Y314="x","x",X$2-'Indicator Date hidden'!Y314)</f>
        <v>0</v>
      </c>
      <c r="Y313" s="127">
        <f>IF('Indicator Date hidden'!Z314="x","x",Y$2-'Indicator Date hidden'!Z314)</f>
        <v>0</v>
      </c>
      <c r="Z313" s="127">
        <f>IF('Indicator Date hidden'!AA314="x","x",Z$2-'Indicator Date hidden'!AA314)</f>
        <v>0</v>
      </c>
      <c r="AA313" s="127">
        <f>IF('Indicator Date hidden'!AB314="x","x",AA$2-'Indicator Date hidden'!AB314)</f>
        <v>0</v>
      </c>
      <c r="AB313" s="127">
        <f>IF('Indicator Date hidden'!AC314="x","x",AB$2-'Indicator Date hidden'!AC314)</f>
        <v>0</v>
      </c>
      <c r="AC313" s="127">
        <f>IF('Indicator Date hidden'!AD314="x","x",AC$2-'Indicator Date hidden'!AD314)</f>
        <v>0</v>
      </c>
      <c r="AD313" s="127">
        <f>IF('Indicator Date hidden'!AE314="x","x",AD$2-'Indicator Date hidden'!AE314)</f>
        <v>0</v>
      </c>
      <c r="AE313" s="127">
        <f>IF('Indicator Date hidden'!AF314="x","x",AE$2-'Indicator Date hidden'!AF314)</f>
        <v>0</v>
      </c>
      <c r="AF313" s="127">
        <f>IF('Indicator Date hidden'!AG314="x","x",AF$2-'Indicator Date hidden'!AG314)</f>
        <v>0</v>
      </c>
      <c r="AG313" s="127">
        <f>IF('Indicator Date hidden'!AH314="x","x",AG$2-'Indicator Date hidden'!AH314)</f>
        <v>0</v>
      </c>
      <c r="AH313" s="127">
        <f>IF('Indicator Date hidden'!AI314="x","x",AH$2-'Indicator Date hidden'!AI314)</f>
        <v>0</v>
      </c>
      <c r="AI313" s="127">
        <f>IF('Indicator Date hidden'!AJ314="x","x",AI$2-'Indicator Date hidden'!AJ314)</f>
        <v>0</v>
      </c>
      <c r="AJ313" s="127">
        <f>IF('Indicator Date hidden'!AK314="x","x",AJ$2-'Indicator Date hidden'!AK314)</f>
        <v>0</v>
      </c>
      <c r="AK313" s="127">
        <f>IF('Indicator Date hidden'!AL314="x","x",AK$2-'Indicator Date hidden'!AL314)</f>
        <v>0</v>
      </c>
      <c r="AL313" s="127">
        <f>IF('Indicator Date hidden'!AM314="x","x",AL$2-'Indicator Date hidden'!AM314)</f>
        <v>0</v>
      </c>
      <c r="AM313" s="127">
        <f>IF('Indicator Date hidden'!AN314="x","x",AM$2-'Indicator Date hidden'!AN314)</f>
        <v>0</v>
      </c>
      <c r="AN313" s="127">
        <f>IF('Indicator Date hidden'!AO314="x","x",AN$2-'Indicator Date hidden'!AO314)</f>
        <v>0</v>
      </c>
      <c r="AO313" s="127">
        <f>IF('Indicator Date hidden'!AP314="x","x",AO$2-'Indicator Date hidden'!AP314)</f>
        <v>0</v>
      </c>
      <c r="AP313" s="127">
        <f>IF('Indicator Date hidden'!AQ314="x","x",AP$2-'Indicator Date hidden'!AQ314)</f>
        <v>0</v>
      </c>
      <c r="AQ313" s="127">
        <f>IF('Indicator Date hidden'!AR314="x","x",AQ$2-'Indicator Date hidden'!AR314)</f>
        <v>0</v>
      </c>
      <c r="AR313" s="127">
        <f>IF('Indicator Date hidden'!AS314="x","x",AR$2-'Indicator Date hidden'!AS314)</f>
        <v>0</v>
      </c>
      <c r="AS313" s="127">
        <f>IF('Indicator Date hidden'!AT314="x","x",AS$2-'Indicator Date hidden'!AT314)</f>
        <v>0</v>
      </c>
      <c r="AT313" s="127">
        <f>IF('Indicator Date hidden'!AU314="x","x",AT$2-'Indicator Date hidden'!AU314)</f>
        <v>0</v>
      </c>
      <c r="AU313">
        <f t="shared" si="20"/>
        <v>2</v>
      </c>
      <c r="AV313" s="129">
        <f t="shared" si="21"/>
        <v>5.2631578947368418E-2</v>
      </c>
      <c r="AW313">
        <f t="shared" si="22"/>
        <v>1</v>
      </c>
      <c r="AX313" s="129" t="e">
        <f t="shared" ca="1" si="23"/>
        <v>#NAME?</v>
      </c>
      <c r="AY313" s="130">
        <f t="shared" si="24"/>
        <v>0</v>
      </c>
    </row>
    <row r="314" spans="1:51" ht="15.75" customHeight="1" x14ac:dyDescent="0.25">
      <c r="A314" s="47" t="s">
        <v>704</v>
      </c>
      <c r="B314" s="127">
        <f>IF('Indicator Date hidden'!C315="x","x",B$2-'Indicator Date hidden'!C315)</f>
        <v>0</v>
      </c>
      <c r="C314" s="127">
        <f>IF('Indicator Date hidden'!D315="x","x",C$2-'Indicator Date hidden'!D315)</f>
        <v>0</v>
      </c>
      <c r="D314" s="127">
        <f>IF('Indicator Date hidden'!E315="x","x",D$2-'Indicator Date hidden'!E315)</f>
        <v>0</v>
      </c>
      <c r="E314" s="127">
        <f>IF('Indicator Date hidden'!F315="x","x",E$2-'Indicator Date hidden'!F315)</f>
        <v>0</v>
      </c>
      <c r="F314" s="127">
        <f>IF('Indicator Date hidden'!G315="x","x",F$2-'Indicator Date hidden'!G315)</f>
        <v>0</v>
      </c>
      <c r="G314" s="127">
        <f>IF('Indicator Date hidden'!H315="x","x",G$2-'Indicator Date hidden'!H315)</f>
        <v>0</v>
      </c>
      <c r="H314" s="127">
        <f>IF('Indicator Date hidden'!I315="x","x",H$2-'Indicator Date hidden'!I315)</f>
        <v>2</v>
      </c>
      <c r="I314" s="127">
        <f>IF('Indicator Date hidden'!J315="x","x",I$2-'Indicator Date hidden'!J315)</f>
        <v>0</v>
      </c>
      <c r="J314" s="127">
        <f>IF('Indicator Date hidden'!K315="x","x",J$2-'Indicator Date hidden'!K315)</f>
        <v>0</v>
      </c>
      <c r="K314" s="127">
        <f>IF('Indicator Date hidden'!L315="x","x",K$2-'Indicator Date hidden'!L315)</f>
        <v>0</v>
      </c>
      <c r="L314" s="127">
        <f>IF('Indicator Date hidden'!M315="x","x",L$2-'Indicator Date hidden'!M315)</f>
        <v>0</v>
      </c>
      <c r="M314" s="127">
        <f>IF('Indicator Date hidden'!N315="x","x",M$2-'Indicator Date hidden'!N315)</f>
        <v>0</v>
      </c>
      <c r="N314" s="127">
        <f>IF('Indicator Date hidden'!O315="x","x",N$2-'Indicator Date hidden'!O315)</f>
        <v>0</v>
      </c>
      <c r="O314" s="127">
        <f>IF('Indicator Date hidden'!P315="x","x",O$2-'Indicator Date hidden'!P315)</f>
        <v>0</v>
      </c>
      <c r="P314" s="127">
        <f>IF('Indicator Date hidden'!Q315="x","x",P$2-'Indicator Date hidden'!Q315)</f>
        <v>0</v>
      </c>
      <c r="Q314" s="127">
        <f>IF('Indicator Date hidden'!R315="x","x",Q$2-'Indicator Date hidden'!R315)</f>
        <v>0</v>
      </c>
      <c r="R314" s="127">
        <f>IF('Indicator Date hidden'!S315="x","x",R$2-'Indicator Date hidden'!S315)</f>
        <v>0</v>
      </c>
      <c r="S314" s="127">
        <f>IF('Indicator Date hidden'!T315="x","x",S$2-'Indicator Date hidden'!T315)</f>
        <v>0</v>
      </c>
      <c r="T314" s="127">
        <f>IF('Indicator Date hidden'!U315="x","x",T$2-'Indicator Date hidden'!U315)</f>
        <v>0</v>
      </c>
      <c r="U314" s="127">
        <f>IF('Indicator Date hidden'!V315="x","x",U$2-'Indicator Date hidden'!V315)</f>
        <v>0</v>
      </c>
      <c r="V314" s="127">
        <f>IF('Indicator Date hidden'!W315="x","x",V$2-'Indicator Date hidden'!W315)</f>
        <v>0</v>
      </c>
      <c r="W314" s="127">
        <f>IF('Indicator Date hidden'!X315="x","x",W$2-'Indicator Date hidden'!X315)</f>
        <v>0</v>
      </c>
      <c r="X314" s="127">
        <f>IF('Indicator Date hidden'!Y315="x","x",X$2-'Indicator Date hidden'!Y315)</f>
        <v>0</v>
      </c>
      <c r="Y314" s="127">
        <f>IF('Indicator Date hidden'!Z315="x","x",Y$2-'Indicator Date hidden'!Z315)</f>
        <v>0</v>
      </c>
      <c r="Z314" s="127">
        <f>IF('Indicator Date hidden'!AA315="x","x",Z$2-'Indicator Date hidden'!AA315)</f>
        <v>0</v>
      </c>
      <c r="AA314" s="127">
        <f>IF('Indicator Date hidden'!AB315="x","x",AA$2-'Indicator Date hidden'!AB315)</f>
        <v>0</v>
      </c>
      <c r="AB314" s="127">
        <f>IF('Indicator Date hidden'!AC315="x","x",AB$2-'Indicator Date hidden'!AC315)</f>
        <v>0</v>
      </c>
      <c r="AC314" s="127">
        <f>IF('Indicator Date hidden'!AD315="x","x",AC$2-'Indicator Date hidden'!AD315)</f>
        <v>0</v>
      </c>
      <c r="AD314" s="127">
        <f>IF('Indicator Date hidden'!AE315="x","x",AD$2-'Indicator Date hidden'!AE315)</f>
        <v>0</v>
      </c>
      <c r="AE314" s="127">
        <f>IF('Indicator Date hidden'!AF315="x","x",AE$2-'Indicator Date hidden'!AF315)</f>
        <v>0</v>
      </c>
      <c r="AF314" s="127">
        <f>IF('Indicator Date hidden'!AG315="x","x",AF$2-'Indicator Date hidden'!AG315)</f>
        <v>0</v>
      </c>
      <c r="AG314" s="127">
        <f>IF('Indicator Date hidden'!AH315="x","x",AG$2-'Indicator Date hidden'!AH315)</f>
        <v>0</v>
      </c>
      <c r="AH314" s="127">
        <f>IF('Indicator Date hidden'!AI315="x","x",AH$2-'Indicator Date hidden'!AI315)</f>
        <v>0</v>
      </c>
      <c r="AI314" s="127">
        <f>IF('Indicator Date hidden'!AJ315="x","x",AI$2-'Indicator Date hidden'!AJ315)</f>
        <v>0</v>
      </c>
      <c r="AJ314" s="127">
        <f>IF('Indicator Date hidden'!AK315="x","x",AJ$2-'Indicator Date hidden'!AK315)</f>
        <v>0</v>
      </c>
      <c r="AK314" s="127">
        <f>IF('Indicator Date hidden'!AL315="x","x",AK$2-'Indicator Date hidden'!AL315)</f>
        <v>0</v>
      </c>
      <c r="AL314" s="127">
        <f>IF('Indicator Date hidden'!AM315="x","x",AL$2-'Indicator Date hidden'!AM315)</f>
        <v>0</v>
      </c>
      <c r="AM314" s="127">
        <f>IF('Indicator Date hidden'!AN315="x","x",AM$2-'Indicator Date hidden'!AN315)</f>
        <v>0</v>
      </c>
      <c r="AN314" s="127">
        <f>IF('Indicator Date hidden'!AO315="x","x",AN$2-'Indicator Date hidden'!AO315)</f>
        <v>0</v>
      </c>
      <c r="AO314" s="127">
        <f>IF('Indicator Date hidden'!AP315="x","x",AO$2-'Indicator Date hidden'!AP315)</f>
        <v>0</v>
      </c>
      <c r="AP314" s="127">
        <f>IF('Indicator Date hidden'!AQ315="x","x",AP$2-'Indicator Date hidden'!AQ315)</f>
        <v>0</v>
      </c>
      <c r="AQ314" s="127">
        <f>IF('Indicator Date hidden'!AR315="x","x",AQ$2-'Indicator Date hidden'!AR315)</f>
        <v>0</v>
      </c>
      <c r="AR314" s="127">
        <f>IF('Indicator Date hidden'!AS315="x","x",AR$2-'Indicator Date hidden'!AS315)</f>
        <v>0</v>
      </c>
      <c r="AS314" s="127">
        <f>IF('Indicator Date hidden'!AT315="x","x",AS$2-'Indicator Date hidden'!AT315)</f>
        <v>0</v>
      </c>
      <c r="AT314" s="127">
        <f>IF('Indicator Date hidden'!AU315="x","x",AT$2-'Indicator Date hidden'!AU315)</f>
        <v>0</v>
      </c>
      <c r="AU314">
        <f t="shared" si="20"/>
        <v>2</v>
      </c>
      <c r="AV314" s="129">
        <f t="shared" si="21"/>
        <v>5.2631578947368418E-2</v>
      </c>
      <c r="AW314">
        <f t="shared" si="22"/>
        <v>1</v>
      </c>
      <c r="AX314" s="129" t="e">
        <f t="shared" ca="1" si="23"/>
        <v>#NAME?</v>
      </c>
      <c r="AY314" s="130">
        <f t="shared" si="24"/>
        <v>0</v>
      </c>
    </row>
    <row r="315" spans="1:51" ht="15.75" customHeight="1" x14ac:dyDescent="0.25">
      <c r="A315" s="47" t="s">
        <v>706</v>
      </c>
      <c r="B315" s="127">
        <f>IF('Indicator Date hidden'!C316="x","x",B$2-'Indicator Date hidden'!C316)</f>
        <v>0</v>
      </c>
      <c r="C315" s="127">
        <f>IF('Indicator Date hidden'!D316="x","x",C$2-'Indicator Date hidden'!D316)</f>
        <v>0</v>
      </c>
      <c r="D315" s="127">
        <f>IF('Indicator Date hidden'!E316="x","x",D$2-'Indicator Date hidden'!E316)</f>
        <v>0</v>
      </c>
      <c r="E315" s="127">
        <f>IF('Indicator Date hidden'!F316="x","x",E$2-'Indicator Date hidden'!F316)</f>
        <v>0</v>
      </c>
      <c r="F315" s="127">
        <f>IF('Indicator Date hidden'!G316="x","x",F$2-'Indicator Date hidden'!G316)</f>
        <v>0</v>
      </c>
      <c r="G315" s="127">
        <f>IF('Indicator Date hidden'!H316="x","x",G$2-'Indicator Date hidden'!H316)</f>
        <v>0</v>
      </c>
      <c r="H315" s="127">
        <f>IF('Indicator Date hidden'!I316="x","x",H$2-'Indicator Date hidden'!I316)</f>
        <v>2</v>
      </c>
      <c r="I315" s="127">
        <f>IF('Indicator Date hidden'!J316="x","x",I$2-'Indicator Date hidden'!J316)</f>
        <v>0</v>
      </c>
      <c r="J315" s="127">
        <f>IF('Indicator Date hidden'!K316="x","x",J$2-'Indicator Date hidden'!K316)</f>
        <v>0</v>
      </c>
      <c r="K315" s="127">
        <f>IF('Indicator Date hidden'!L316="x","x",K$2-'Indicator Date hidden'!L316)</f>
        <v>0</v>
      </c>
      <c r="L315" s="127">
        <f>IF('Indicator Date hidden'!M316="x","x",L$2-'Indicator Date hidden'!M316)</f>
        <v>0</v>
      </c>
      <c r="M315" s="127">
        <f>IF('Indicator Date hidden'!N316="x","x",M$2-'Indicator Date hidden'!N316)</f>
        <v>0</v>
      </c>
      <c r="N315" s="127">
        <f>IF('Indicator Date hidden'!O316="x","x",N$2-'Indicator Date hidden'!O316)</f>
        <v>0</v>
      </c>
      <c r="O315" s="127">
        <f>IF('Indicator Date hidden'!P316="x","x",O$2-'Indicator Date hidden'!P316)</f>
        <v>0</v>
      </c>
      <c r="P315" s="127">
        <f>IF('Indicator Date hidden'!Q316="x","x",P$2-'Indicator Date hidden'!Q316)</f>
        <v>0</v>
      </c>
      <c r="Q315" s="127">
        <f>IF('Indicator Date hidden'!R316="x","x",Q$2-'Indicator Date hidden'!R316)</f>
        <v>0</v>
      </c>
      <c r="R315" s="127">
        <f>IF('Indicator Date hidden'!S316="x","x",R$2-'Indicator Date hidden'!S316)</f>
        <v>0</v>
      </c>
      <c r="S315" s="127">
        <f>IF('Indicator Date hidden'!T316="x","x",S$2-'Indicator Date hidden'!T316)</f>
        <v>0</v>
      </c>
      <c r="T315" s="127">
        <f>IF('Indicator Date hidden'!U316="x","x",T$2-'Indicator Date hidden'!U316)</f>
        <v>0</v>
      </c>
      <c r="U315" s="127">
        <f>IF('Indicator Date hidden'!V316="x","x",U$2-'Indicator Date hidden'!V316)</f>
        <v>0</v>
      </c>
      <c r="V315" s="127">
        <f>IF('Indicator Date hidden'!W316="x","x",V$2-'Indicator Date hidden'!W316)</f>
        <v>0</v>
      </c>
      <c r="W315" s="127">
        <f>IF('Indicator Date hidden'!X316="x","x",W$2-'Indicator Date hidden'!X316)</f>
        <v>0</v>
      </c>
      <c r="X315" s="127">
        <f>IF('Indicator Date hidden'!Y316="x","x",X$2-'Indicator Date hidden'!Y316)</f>
        <v>0</v>
      </c>
      <c r="Y315" s="127">
        <f>IF('Indicator Date hidden'!Z316="x","x",Y$2-'Indicator Date hidden'!Z316)</f>
        <v>0</v>
      </c>
      <c r="Z315" s="127">
        <f>IF('Indicator Date hidden'!AA316="x","x",Z$2-'Indicator Date hidden'!AA316)</f>
        <v>0</v>
      </c>
      <c r="AA315" s="127">
        <f>IF('Indicator Date hidden'!AB316="x","x",AA$2-'Indicator Date hidden'!AB316)</f>
        <v>0</v>
      </c>
      <c r="AB315" s="127">
        <f>IF('Indicator Date hidden'!AC316="x","x",AB$2-'Indicator Date hidden'!AC316)</f>
        <v>0</v>
      </c>
      <c r="AC315" s="127">
        <f>IF('Indicator Date hidden'!AD316="x","x",AC$2-'Indicator Date hidden'!AD316)</f>
        <v>0</v>
      </c>
      <c r="AD315" s="127">
        <f>IF('Indicator Date hidden'!AE316="x","x",AD$2-'Indicator Date hidden'!AE316)</f>
        <v>0</v>
      </c>
      <c r="AE315" s="127">
        <f>IF('Indicator Date hidden'!AF316="x","x",AE$2-'Indicator Date hidden'!AF316)</f>
        <v>0</v>
      </c>
      <c r="AF315" s="127">
        <f>IF('Indicator Date hidden'!AG316="x","x",AF$2-'Indicator Date hidden'!AG316)</f>
        <v>0</v>
      </c>
      <c r="AG315" s="127">
        <f>IF('Indicator Date hidden'!AH316="x","x",AG$2-'Indicator Date hidden'!AH316)</f>
        <v>0</v>
      </c>
      <c r="AH315" s="127">
        <f>IF('Indicator Date hidden'!AI316="x","x",AH$2-'Indicator Date hidden'!AI316)</f>
        <v>0</v>
      </c>
      <c r="AI315" s="127">
        <f>IF('Indicator Date hidden'!AJ316="x","x",AI$2-'Indicator Date hidden'!AJ316)</f>
        <v>0</v>
      </c>
      <c r="AJ315" s="127">
        <f>IF('Indicator Date hidden'!AK316="x","x",AJ$2-'Indicator Date hidden'!AK316)</f>
        <v>0</v>
      </c>
      <c r="AK315" s="127">
        <f>IF('Indicator Date hidden'!AL316="x","x",AK$2-'Indicator Date hidden'!AL316)</f>
        <v>0</v>
      </c>
      <c r="AL315" s="127">
        <f>IF('Indicator Date hidden'!AM316="x","x",AL$2-'Indicator Date hidden'!AM316)</f>
        <v>0</v>
      </c>
      <c r="AM315" s="127">
        <f>IF('Indicator Date hidden'!AN316="x","x",AM$2-'Indicator Date hidden'!AN316)</f>
        <v>0</v>
      </c>
      <c r="AN315" s="127">
        <f>IF('Indicator Date hidden'!AO316="x","x",AN$2-'Indicator Date hidden'!AO316)</f>
        <v>0</v>
      </c>
      <c r="AO315" s="127">
        <f>IF('Indicator Date hidden'!AP316="x","x",AO$2-'Indicator Date hidden'!AP316)</f>
        <v>0</v>
      </c>
      <c r="AP315" s="127">
        <f>IF('Indicator Date hidden'!AQ316="x","x",AP$2-'Indicator Date hidden'!AQ316)</f>
        <v>0</v>
      </c>
      <c r="AQ315" s="127">
        <f>IF('Indicator Date hidden'!AR316="x","x",AQ$2-'Indicator Date hidden'!AR316)</f>
        <v>0</v>
      </c>
      <c r="AR315" s="127">
        <f>IF('Indicator Date hidden'!AS316="x","x",AR$2-'Indicator Date hidden'!AS316)</f>
        <v>0</v>
      </c>
      <c r="AS315" s="127">
        <f>IF('Indicator Date hidden'!AT316="x","x",AS$2-'Indicator Date hidden'!AT316)</f>
        <v>0</v>
      </c>
      <c r="AT315" s="127">
        <f>IF('Indicator Date hidden'!AU316="x","x",AT$2-'Indicator Date hidden'!AU316)</f>
        <v>0</v>
      </c>
      <c r="AU315">
        <f t="shared" si="20"/>
        <v>2</v>
      </c>
      <c r="AV315" s="129">
        <f t="shared" si="21"/>
        <v>5.2631578947368418E-2</v>
      </c>
      <c r="AW315">
        <f t="shared" si="22"/>
        <v>1</v>
      </c>
      <c r="AX315" s="129" t="e">
        <f t="shared" ca="1" si="23"/>
        <v>#NAME?</v>
      </c>
      <c r="AY315" s="130">
        <f t="shared" si="24"/>
        <v>0</v>
      </c>
    </row>
    <row r="316" spans="1:51" ht="15.75" customHeight="1" x14ac:dyDescent="0.25">
      <c r="A316" s="47" t="s">
        <v>708</v>
      </c>
      <c r="B316" s="127">
        <f>IF('Indicator Date hidden'!C317="x","x",B$2-'Indicator Date hidden'!C317)</f>
        <v>0</v>
      </c>
      <c r="C316" s="127">
        <f>IF('Indicator Date hidden'!D317="x","x",C$2-'Indicator Date hidden'!D317)</f>
        <v>0</v>
      </c>
      <c r="D316" s="127">
        <f>IF('Indicator Date hidden'!E317="x","x",D$2-'Indicator Date hidden'!E317)</f>
        <v>0</v>
      </c>
      <c r="E316" s="127">
        <f>IF('Indicator Date hidden'!F317="x","x",E$2-'Indicator Date hidden'!F317)</f>
        <v>0</v>
      </c>
      <c r="F316" s="127">
        <f>IF('Indicator Date hidden'!G317="x","x",F$2-'Indicator Date hidden'!G317)</f>
        <v>0</v>
      </c>
      <c r="G316" s="127">
        <f>IF('Indicator Date hidden'!H317="x","x",G$2-'Indicator Date hidden'!H317)</f>
        <v>0</v>
      </c>
      <c r="H316" s="127">
        <f>IF('Indicator Date hidden'!I317="x","x",H$2-'Indicator Date hidden'!I317)</f>
        <v>2</v>
      </c>
      <c r="I316" s="127">
        <f>IF('Indicator Date hidden'!J317="x","x",I$2-'Indicator Date hidden'!J317)</f>
        <v>0</v>
      </c>
      <c r="J316" s="127">
        <f>IF('Indicator Date hidden'!K317="x","x",J$2-'Indicator Date hidden'!K317)</f>
        <v>0</v>
      </c>
      <c r="K316" s="127">
        <f>IF('Indicator Date hidden'!L317="x","x",K$2-'Indicator Date hidden'!L317)</f>
        <v>0</v>
      </c>
      <c r="L316" s="127">
        <f>IF('Indicator Date hidden'!M317="x","x",L$2-'Indicator Date hidden'!M317)</f>
        <v>0</v>
      </c>
      <c r="M316" s="127">
        <f>IF('Indicator Date hidden'!N317="x","x",M$2-'Indicator Date hidden'!N317)</f>
        <v>0</v>
      </c>
      <c r="N316" s="127">
        <f>IF('Indicator Date hidden'!O317="x","x",N$2-'Indicator Date hidden'!O317)</f>
        <v>0</v>
      </c>
      <c r="O316" s="127">
        <f>IF('Indicator Date hidden'!P317="x","x",O$2-'Indicator Date hidden'!P317)</f>
        <v>0</v>
      </c>
      <c r="P316" s="127">
        <f>IF('Indicator Date hidden'!Q317="x","x",P$2-'Indicator Date hidden'!Q317)</f>
        <v>0</v>
      </c>
      <c r="Q316" s="127">
        <f>IF('Indicator Date hidden'!R317="x","x",Q$2-'Indicator Date hidden'!R317)</f>
        <v>0</v>
      </c>
      <c r="R316" s="127">
        <f>IF('Indicator Date hidden'!S317="x","x",R$2-'Indicator Date hidden'!S317)</f>
        <v>0</v>
      </c>
      <c r="S316" s="127">
        <f>IF('Indicator Date hidden'!T317="x","x",S$2-'Indicator Date hidden'!T317)</f>
        <v>0</v>
      </c>
      <c r="T316" s="127">
        <f>IF('Indicator Date hidden'!U317="x","x",T$2-'Indicator Date hidden'!U317)</f>
        <v>0</v>
      </c>
      <c r="U316" s="127">
        <f>IF('Indicator Date hidden'!V317="x","x",U$2-'Indicator Date hidden'!V317)</f>
        <v>0</v>
      </c>
      <c r="V316" s="127">
        <f>IF('Indicator Date hidden'!W317="x","x",V$2-'Indicator Date hidden'!W317)</f>
        <v>0</v>
      </c>
      <c r="W316" s="127">
        <f>IF('Indicator Date hidden'!X317="x","x",W$2-'Indicator Date hidden'!X317)</f>
        <v>0</v>
      </c>
      <c r="X316" s="127">
        <f>IF('Indicator Date hidden'!Y317="x","x",X$2-'Indicator Date hidden'!Y317)</f>
        <v>0</v>
      </c>
      <c r="Y316" s="127">
        <f>IF('Indicator Date hidden'!Z317="x","x",Y$2-'Indicator Date hidden'!Z317)</f>
        <v>0</v>
      </c>
      <c r="Z316" s="127">
        <f>IF('Indicator Date hidden'!AA317="x","x",Z$2-'Indicator Date hidden'!AA317)</f>
        <v>0</v>
      </c>
      <c r="AA316" s="127">
        <f>IF('Indicator Date hidden'!AB317="x","x",AA$2-'Indicator Date hidden'!AB317)</f>
        <v>0</v>
      </c>
      <c r="AB316" s="127">
        <f>IF('Indicator Date hidden'!AC317="x","x",AB$2-'Indicator Date hidden'!AC317)</f>
        <v>0</v>
      </c>
      <c r="AC316" s="127">
        <f>IF('Indicator Date hidden'!AD317="x","x",AC$2-'Indicator Date hidden'!AD317)</f>
        <v>0</v>
      </c>
      <c r="AD316" s="127">
        <f>IF('Indicator Date hidden'!AE317="x","x",AD$2-'Indicator Date hidden'!AE317)</f>
        <v>0</v>
      </c>
      <c r="AE316" s="127">
        <f>IF('Indicator Date hidden'!AF317="x","x",AE$2-'Indicator Date hidden'!AF317)</f>
        <v>0</v>
      </c>
      <c r="AF316" s="127">
        <f>IF('Indicator Date hidden'!AG317="x","x",AF$2-'Indicator Date hidden'!AG317)</f>
        <v>0</v>
      </c>
      <c r="AG316" s="127">
        <f>IF('Indicator Date hidden'!AH317="x","x",AG$2-'Indicator Date hidden'!AH317)</f>
        <v>0</v>
      </c>
      <c r="AH316" s="127">
        <f>IF('Indicator Date hidden'!AI317="x","x",AH$2-'Indicator Date hidden'!AI317)</f>
        <v>0</v>
      </c>
      <c r="AI316" s="127">
        <f>IF('Indicator Date hidden'!AJ317="x","x",AI$2-'Indicator Date hidden'!AJ317)</f>
        <v>0</v>
      </c>
      <c r="AJ316" s="127">
        <f>IF('Indicator Date hidden'!AK317="x","x",AJ$2-'Indicator Date hidden'!AK317)</f>
        <v>0</v>
      </c>
      <c r="AK316" s="127">
        <f>IF('Indicator Date hidden'!AL317="x","x",AK$2-'Indicator Date hidden'!AL317)</f>
        <v>0</v>
      </c>
      <c r="AL316" s="127">
        <f>IF('Indicator Date hidden'!AM317="x","x",AL$2-'Indicator Date hidden'!AM317)</f>
        <v>0</v>
      </c>
      <c r="AM316" s="127">
        <f>IF('Indicator Date hidden'!AN317="x","x",AM$2-'Indicator Date hidden'!AN317)</f>
        <v>0</v>
      </c>
      <c r="AN316" s="127">
        <f>IF('Indicator Date hidden'!AO317="x","x",AN$2-'Indicator Date hidden'!AO317)</f>
        <v>0</v>
      </c>
      <c r="AO316" s="127">
        <f>IF('Indicator Date hidden'!AP317="x","x",AO$2-'Indicator Date hidden'!AP317)</f>
        <v>0</v>
      </c>
      <c r="AP316" s="127">
        <f>IF('Indicator Date hidden'!AQ317="x","x",AP$2-'Indicator Date hidden'!AQ317)</f>
        <v>0</v>
      </c>
      <c r="AQ316" s="127">
        <f>IF('Indicator Date hidden'!AR317="x","x",AQ$2-'Indicator Date hidden'!AR317)</f>
        <v>0</v>
      </c>
      <c r="AR316" s="127">
        <f>IF('Indicator Date hidden'!AS317="x","x",AR$2-'Indicator Date hidden'!AS317)</f>
        <v>0</v>
      </c>
      <c r="AS316" s="127">
        <f>IF('Indicator Date hidden'!AT317="x","x",AS$2-'Indicator Date hidden'!AT317)</f>
        <v>0</v>
      </c>
      <c r="AT316" s="127">
        <f>IF('Indicator Date hidden'!AU317="x","x",AT$2-'Indicator Date hidden'!AU317)</f>
        <v>0</v>
      </c>
      <c r="AU316">
        <f t="shared" si="20"/>
        <v>2</v>
      </c>
      <c r="AV316" s="129">
        <f t="shared" si="21"/>
        <v>5.2631578947368418E-2</v>
      </c>
      <c r="AW316">
        <f t="shared" si="22"/>
        <v>1</v>
      </c>
      <c r="AX316" s="129" t="e">
        <f t="shared" ca="1" si="23"/>
        <v>#NAME?</v>
      </c>
      <c r="AY316" s="130">
        <f t="shared" si="24"/>
        <v>0</v>
      </c>
    </row>
    <row r="317" spans="1:51" ht="15.75" customHeight="1" x14ac:dyDescent="0.25">
      <c r="A317" s="47" t="s">
        <v>710</v>
      </c>
      <c r="B317" s="127">
        <f>IF('Indicator Date hidden'!C318="x","x",B$2-'Indicator Date hidden'!C318)</f>
        <v>0</v>
      </c>
      <c r="C317" s="127">
        <f>IF('Indicator Date hidden'!D318="x","x",C$2-'Indicator Date hidden'!D318)</f>
        <v>0</v>
      </c>
      <c r="D317" s="127">
        <f>IF('Indicator Date hidden'!E318="x","x",D$2-'Indicator Date hidden'!E318)</f>
        <v>0</v>
      </c>
      <c r="E317" s="127">
        <f>IF('Indicator Date hidden'!F318="x","x",E$2-'Indicator Date hidden'!F318)</f>
        <v>0</v>
      </c>
      <c r="F317" s="127">
        <f>IF('Indicator Date hidden'!G318="x","x",F$2-'Indicator Date hidden'!G318)</f>
        <v>0</v>
      </c>
      <c r="G317" s="127">
        <f>IF('Indicator Date hidden'!H318="x","x",G$2-'Indicator Date hidden'!H318)</f>
        <v>0</v>
      </c>
      <c r="H317" s="127">
        <f>IF('Indicator Date hidden'!I318="x","x",H$2-'Indicator Date hidden'!I318)</f>
        <v>2</v>
      </c>
      <c r="I317" s="127">
        <f>IF('Indicator Date hidden'!J318="x","x",I$2-'Indicator Date hidden'!J318)</f>
        <v>0</v>
      </c>
      <c r="J317" s="127">
        <f>IF('Indicator Date hidden'!K318="x","x",J$2-'Indicator Date hidden'!K318)</f>
        <v>0</v>
      </c>
      <c r="K317" s="127">
        <f>IF('Indicator Date hidden'!L318="x","x",K$2-'Indicator Date hidden'!L318)</f>
        <v>0</v>
      </c>
      <c r="L317" s="127">
        <f>IF('Indicator Date hidden'!M318="x","x",L$2-'Indicator Date hidden'!M318)</f>
        <v>0</v>
      </c>
      <c r="M317" s="127">
        <f>IF('Indicator Date hidden'!N318="x","x",M$2-'Indicator Date hidden'!N318)</f>
        <v>0</v>
      </c>
      <c r="N317" s="127">
        <f>IF('Indicator Date hidden'!O318="x","x",N$2-'Indicator Date hidden'!O318)</f>
        <v>0</v>
      </c>
      <c r="O317" s="127">
        <f>IF('Indicator Date hidden'!P318="x","x",O$2-'Indicator Date hidden'!P318)</f>
        <v>0</v>
      </c>
      <c r="P317" s="127">
        <f>IF('Indicator Date hidden'!Q318="x","x",P$2-'Indicator Date hidden'!Q318)</f>
        <v>0</v>
      </c>
      <c r="Q317" s="127">
        <f>IF('Indicator Date hidden'!R318="x","x",Q$2-'Indicator Date hidden'!R318)</f>
        <v>0</v>
      </c>
      <c r="R317" s="127">
        <f>IF('Indicator Date hidden'!S318="x","x",R$2-'Indicator Date hidden'!S318)</f>
        <v>0</v>
      </c>
      <c r="S317" s="127">
        <f>IF('Indicator Date hidden'!T318="x","x",S$2-'Indicator Date hidden'!T318)</f>
        <v>0</v>
      </c>
      <c r="T317" s="127">
        <f>IF('Indicator Date hidden'!U318="x","x",T$2-'Indicator Date hidden'!U318)</f>
        <v>0</v>
      </c>
      <c r="U317" s="127">
        <f>IF('Indicator Date hidden'!V318="x","x",U$2-'Indicator Date hidden'!V318)</f>
        <v>0</v>
      </c>
      <c r="V317" s="127">
        <f>IF('Indicator Date hidden'!W318="x","x",V$2-'Indicator Date hidden'!W318)</f>
        <v>0</v>
      </c>
      <c r="W317" s="127">
        <f>IF('Indicator Date hidden'!X318="x","x",W$2-'Indicator Date hidden'!X318)</f>
        <v>0</v>
      </c>
      <c r="X317" s="127">
        <f>IF('Indicator Date hidden'!Y318="x","x",X$2-'Indicator Date hidden'!Y318)</f>
        <v>0</v>
      </c>
      <c r="Y317" s="127">
        <f>IF('Indicator Date hidden'!Z318="x","x",Y$2-'Indicator Date hidden'!Z318)</f>
        <v>0</v>
      </c>
      <c r="Z317" s="127">
        <f>IF('Indicator Date hidden'!AA318="x","x",Z$2-'Indicator Date hidden'!AA318)</f>
        <v>0</v>
      </c>
      <c r="AA317" s="127">
        <f>IF('Indicator Date hidden'!AB318="x","x",AA$2-'Indicator Date hidden'!AB318)</f>
        <v>0</v>
      </c>
      <c r="AB317" s="127">
        <f>IF('Indicator Date hidden'!AC318="x","x",AB$2-'Indicator Date hidden'!AC318)</f>
        <v>0</v>
      </c>
      <c r="AC317" s="127">
        <f>IF('Indicator Date hidden'!AD318="x","x",AC$2-'Indicator Date hidden'!AD318)</f>
        <v>0</v>
      </c>
      <c r="AD317" s="127">
        <f>IF('Indicator Date hidden'!AE318="x","x",AD$2-'Indicator Date hidden'!AE318)</f>
        <v>0</v>
      </c>
      <c r="AE317" s="127">
        <f>IF('Indicator Date hidden'!AF318="x","x",AE$2-'Indicator Date hidden'!AF318)</f>
        <v>0</v>
      </c>
      <c r="AF317" s="127">
        <f>IF('Indicator Date hidden'!AG318="x","x",AF$2-'Indicator Date hidden'!AG318)</f>
        <v>0</v>
      </c>
      <c r="AG317" s="127">
        <f>IF('Indicator Date hidden'!AH318="x","x",AG$2-'Indicator Date hidden'!AH318)</f>
        <v>0</v>
      </c>
      <c r="AH317" s="127">
        <f>IF('Indicator Date hidden'!AI318="x","x",AH$2-'Indicator Date hidden'!AI318)</f>
        <v>0</v>
      </c>
      <c r="AI317" s="127">
        <f>IF('Indicator Date hidden'!AJ318="x","x",AI$2-'Indicator Date hidden'!AJ318)</f>
        <v>0</v>
      </c>
      <c r="AJ317" s="127">
        <f>IF('Indicator Date hidden'!AK318="x","x",AJ$2-'Indicator Date hidden'!AK318)</f>
        <v>0</v>
      </c>
      <c r="AK317" s="127">
        <f>IF('Indicator Date hidden'!AL318="x","x",AK$2-'Indicator Date hidden'!AL318)</f>
        <v>0</v>
      </c>
      <c r="AL317" s="127">
        <f>IF('Indicator Date hidden'!AM318="x","x",AL$2-'Indicator Date hidden'!AM318)</f>
        <v>0</v>
      </c>
      <c r="AM317" s="127">
        <f>IF('Indicator Date hidden'!AN318="x","x",AM$2-'Indicator Date hidden'!AN318)</f>
        <v>0</v>
      </c>
      <c r="AN317" s="127">
        <f>IF('Indicator Date hidden'!AO318="x","x",AN$2-'Indicator Date hidden'!AO318)</f>
        <v>0</v>
      </c>
      <c r="AO317" s="127">
        <f>IF('Indicator Date hidden'!AP318="x","x",AO$2-'Indicator Date hidden'!AP318)</f>
        <v>0</v>
      </c>
      <c r="AP317" s="127">
        <f>IF('Indicator Date hidden'!AQ318="x","x",AP$2-'Indicator Date hidden'!AQ318)</f>
        <v>0</v>
      </c>
      <c r="AQ317" s="127">
        <f>IF('Indicator Date hidden'!AR318="x","x",AQ$2-'Indicator Date hidden'!AR318)</f>
        <v>0</v>
      </c>
      <c r="AR317" s="127">
        <f>IF('Indicator Date hidden'!AS318="x","x",AR$2-'Indicator Date hidden'!AS318)</f>
        <v>0</v>
      </c>
      <c r="AS317" s="127">
        <f>IF('Indicator Date hidden'!AT318="x","x",AS$2-'Indicator Date hidden'!AT318)</f>
        <v>0</v>
      </c>
      <c r="AT317" s="127">
        <f>IF('Indicator Date hidden'!AU318="x","x",AT$2-'Indicator Date hidden'!AU318)</f>
        <v>0</v>
      </c>
      <c r="AU317">
        <f t="shared" si="20"/>
        <v>2</v>
      </c>
      <c r="AV317" s="129">
        <f t="shared" si="21"/>
        <v>5.2631578947368418E-2</v>
      </c>
      <c r="AW317">
        <f t="shared" si="22"/>
        <v>1</v>
      </c>
      <c r="AX317" s="129" t="e">
        <f t="shared" ca="1" si="23"/>
        <v>#NAME?</v>
      </c>
      <c r="AY317" s="130">
        <f t="shared" si="24"/>
        <v>0</v>
      </c>
    </row>
    <row r="318" spans="1:51" ht="15.75" customHeight="1" x14ac:dyDescent="0.25">
      <c r="A318" s="47" t="s">
        <v>712</v>
      </c>
      <c r="B318" s="127">
        <f>IF('Indicator Date hidden'!C319="x","x",B$2-'Indicator Date hidden'!C319)</f>
        <v>0</v>
      </c>
      <c r="C318" s="127">
        <f>IF('Indicator Date hidden'!D319="x","x",C$2-'Indicator Date hidden'!D319)</f>
        <v>0</v>
      </c>
      <c r="D318" s="127">
        <f>IF('Indicator Date hidden'!E319="x","x",D$2-'Indicator Date hidden'!E319)</f>
        <v>0</v>
      </c>
      <c r="E318" s="127">
        <f>IF('Indicator Date hidden'!F319="x","x",E$2-'Indicator Date hidden'!F319)</f>
        <v>0</v>
      </c>
      <c r="F318" s="127">
        <f>IF('Indicator Date hidden'!G319="x","x",F$2-'Indicator Date hidden'!G319)</f>
        <v>0</v>
      </c>
      <c r="G318" s="127">
        <f>IF('Indicator Date hidden'!H319="x","x",G$2-'Indicator Date hidden'!H319)</f>
        <v>0</v>
      </c>
      <c r="H318" s="127">
        <f>IF('Indicator Date hidden'!I319="x","x",H$2-'Indicator Date hidden'!I319)</f>
        <v>2</v>
      </c>
      <c r="I318" s="127">
        <f>IF('Indicator Date hidden'!J319="x","x",I$2-'Indicator Date hidden'!J319)</f>
        <v>0</v>
      </c>
      <c r="J318" s="127">
        <f>IF('Indicator Date hidden'!K319="x","x",J$2-'Indicator Date hidden'!K319)</f>
        <v>0</v>
      </c>
      <c r="K318" s="127">
        <f>IF('Indicator Date hidden'!L319="x","x",K$2-'Indicator Date hidden'!L319)</f>
        <v>0</v>
      </c>
      <c r="L318" s="127">
        <f>IF('Indicator Date hidden'!M319="x","x",L$2-'Indicator Date hidden'!M319)</f>
        <v>0</v>
      </c>
      <c r="M318" s="127">
        <f>IF('Indicator Date hidden'!N319="x","x",M$2-'Indicator Date hidden'!N319)</f>
        <v>0</v>
      </c>
      <c r="N318" s="127">
        <f>IF('Indicator Date hidden'!O319="x","x",N$2-'Indicator Date hidden'!O319)</f>
        <v>0</v>
      </c>
      <c r="O318" s="127">
        <f>IF('Indicator Date hidden'!P319="x","x",O$2-'Indicator Date hidden'!P319)</f>
        <v>0</v>
      </c>
      <c r="P318" s="127">
        <f>IF('Indicator Date hidden'!Q319="x","x",P$2-'Indicator Date hidden'!Q319)</f>
        <v>0</v>
      </c>
      <c r="Q318" s="127">
        <f>IF('Indicator Date hidden'!R319="x","x",Q$2-'Indicator Date hidden'!R319)</f>
        <v>0</v>
      </c>
      <c r="R318" s="127">
        <f>IF('Indicator Date hidden'!S319="x","x",R$2-'Indicator Date hidden'!S319)</f>
        <v>0</v>
      </c>
      <c r="S318" s="127">
        <f>IF('Indicator Date hidden'!T319="x","x",S$2-'Indicator Date hidden'!T319)</f>
        <v>0</v>
      </c>
      <c r="T318" s="127">
        <f>IF('Indicator Date hidden'!U319="x","x",T$2-'Indicator Date hidden'!U319)</f>
        <v>0</v>
      </c>
      <c r="U318" s="127">
        <f>IF('Indicator Date hidden'!V319="x","x",U$2-'Indicator Date hidden'!V319)</f>
        <v>0</v>
      </c>
      <c r="V318" s="127">
        <f>IF('Indicator Date hidden'!W319="x","x",V$2-'Indicator Date hidden'!W319)</f>
        <v>0</v>
      </c>
      <c r="W318" s="127">
        <f>IF('Indicator Date hidden'!X319="x","x",W$2-'Indicator Date hidden'!X319)</f>
        <v>0</v>
      </c>
      <c r="X318" s="127">
        <f>IF('Indicator Date hidden'!Y319="x","x",X$2-'Indicator Date hidden'!Y319)</f>
        <v>0</v>
      </c>
      <c r="Y318" s="127">
        <f>IF('Indicator Date hidden'!Z319="x","x",Y$2-'Indicator Date hidden'!Z319)</f>
        <v>0</v>
      </c>
      <c r="Z318" s="127">
        <f>IF('Indicator Date hidden'!AA319="x","x",Z$2-'Indicator Date hidden'!AA319)</f>
        <v>0</v>
      </c>
      <c r="AA318" s="127">
        <f>IF('Indicator Date hidden'!AB319="x","x",AA$2-'Indicator Date hidden'!AB319)</f>
        <v>0</v>
      </c>
      <c r="AB318" s="127">
        <f>IF('Indicator Date hidden'!AC319="x","x",AB$2-'Indicator Date hidden'!AC319)</f>
        <v>0</v>
      </c>
      <c r="AC318" s="127">
        <f>IF('Indicator Date hidden'!AD319="x","x",AC$2-'Indicator Date hidden'!AD319)</f>
        <v>0</v>
      </c>
      <c r="AD318" s="127">
        <f>IF('Indicator Date hidden'!AE319="x","x",AD$2-'Indicator Date hidden'!AE319)</f>
        <v>0</v>
      </c>
      <c r="AE318" s="127">
        <f>IF('Indicator Date hidden'!AF319="x","x",AE$2-'Indicator Date hidden'!AF319)</f>
        <v>0</v>
      </c>
      <c r="AF318" s="127">
        <f>IF('Indicator Date hidden'!AG319="x","x",AF$2-'Indicator Date hidden'!AG319)</f>
        <v>0</v>
      </c>
      <c r="AG318" s="127">
        <f>IF('Indicator Date hidden'!AH319="x","x",AG$2-'Indicator Date hidden'!AH319)</f>
        <v>0</v>
      </c>
      <c r="AH318" s="127">
        <f>IF('Indicator Date hidden'!AI319="x","x",AH$2-'Indicator Date hidden'!AI319)</f>
        <v>0</v>
      </c>
      <c r="AI318" s="127">
        <f>IF('Indicator Date hidden'!AJ319="x","x",AI$2-'Indicator Date hidden'!AJ319)</f>
        <v>0</v>
      </c>
      <c r="AJ318" s="127">
        <f>IF('Indicator Date hidden'!AK319="x","x",AJ$2-'Indicator Date hidden'!AK319)</f>
        <v>0</v>
      </c>
      <c r="AK318" s="127">
        <f>IF('Indicator Date hidden'!AL319="x","x",AK$2-'Indicator Date hidden'!AL319)</f>
        <v>0</v>
      </c>
      <c r="AL318" s="127">
        <f>IF('Indicator Date hidden'!AM319="x","x",AL$2-'Indicator Date hidden'!AM319)</f>
        <v>0</v>
      </c>
      <c r="AM318" s="127">
        <f>IF('Indicator Date hidden'!AN319="x","x",AM$2-'Indicator Date hidden'!AN319)</f>
        <v>0</v>
      </c>
      <c r="AN318" s="127">
        <f>IF('Indicator Date hidden'!AO319="x","x",AN$2-'Indicator Date hidden'!AO319)</f>
        <v>0</v>
      </c>
      <c r="AO318" s="127">
        <f>IF('Indicator Date hidden'!AP319="x","x",AO$2-'Indicator Date hidden'!AP319)</f>
        <v>0</v>
      </c>
      <c r="AP318" s="127">
        <f>IF('Indicator Date hidden'!AQ319="x","x",AP$2-'Indicator Date hidden'!AQ319)</f>
        <v>0</v>
      </c>
      <c r="AQ318" s="127">
        <f>IF('Indicator Date hidden'!AR319="x","x",AQ$2-'Indicator Date hidden'!AR319)</f>
        <v>0</v>
      </c>
      <c r="AR318" s="127">
        <f>IF('Indicator Date hidden'!AS319="x","x",AR$2-'Indicator Date hidden'!AS319)</f>
        <v>0</v>
      </c>
      <c r="AS318" s="127">
        <f>IF('Indicator Date hidden'!AT319="x","x",AS$2-'Indicator Date hidden'!AT319)</f>
        <v>0</v>
      </c>
      <c r="AT318" s="127">
        <f>IF('Indicator Date hidden'!AU319="x","x",AT$2-'Indicator Date hidden'!AU319)</f>
        <v>0</v>
      </c>
      <c r="AU318">
        <f t="shared" si="20"/>
        <v>2</v>
      </c>
      <c r="AV318" s="129">
        <f t="shared" si="21"/>
        <v>5.2631578947368418E-2</v>
      </c>
      <c r="AW318">
        <f t="shared" si="22"/>
        <v>1</v>
      </c>
      <c r="AX318" s="129" t="e">
        <f t="shared" ca="1" si="23"/>
        <v>#NAME?</v>
      </c>
      <c r="AY318" s="130">
        <f t="shared" si="24"/>
        <v>0</v>
      </c>
    </row>
    <row r="319" spans="1:51" ht="15.75" customHeight="1" x14ac:dyDescent="0.25">
      <c r="A319" s="47" t="s">
        <v>714</v>
      </c>
      <c r="B319" s="127">
        <f>IF('Indicator Date hidden'!C320="x","x",B$2-'Indicator Date hidden'!C320)</f>
        <v>0</v>
      </c>
      <c r="C319" s="127">
        <f>IF('Indicator Date hidden'!D320="x","x",C$2-'Indicator Date hidden'!D320)</f>
        <v>0</v>
      </c>
      <c r="D319" s="127">
        <f>IF('Indicator Date hidden'!E320="x","x",D$2-'Indicator Date hidden'!E320)</f>
        <v>0</v>
      </c>
      <c r="E319" s="127">
        <f>IF('Indicator Date hidden'!F320="x","x",E$2-'Indicator Date hidden'!F320)</f>
        <v>0</v>
      </c>
      <c r="F319" s="127">
        <f>IF('Indicator Date hidden'!G320="x","x",F$2-'Indicator Date hidden'!G320)</f>
        <v>0</v>
      </c>
      <c r="G319" s="127">
        <f>IF('Indicator Date hidden'!H320="x","x",G$2-'Indicator Date hidden'!H320)</f>
        <v>0</v>
      </c>
      <c r="H319" s="127">
        <f>IF('Indicator Date hidden'!I320="x","x",H$2-'Indicator Date hidden'!I320)</f>
        <v>2</v>
      </c>
      <c r="I319" s="127">
        <f>IF('Indicator Date hidden'!J320="x","x",I$2-'Indicator Date hidden'!J320)</f>
        <v>0</v>
      </c>
      <c r="J319" s="127">
        <f>IF('Indicator Date hidden'!K320="x","x",J$2-'Indicator Date hidden'!K320)</f>
        <v>0</v>
      </c>
      <c r="K319" s="127">
        <f>IF('Indicator Date hidden'!L320="x","x",K$2-'Indicator Date hidden'!L320)</f>
        <v>0</v>
      </c>
      <c r="L319" s="127">
        <f>IF('Indicator Date hidden'!M320="x","x",L$2-'Indicator Date hidden'!M320)</f>
        <v>0</v>
      </c>
      <c r="M319" s="127">
        <f>IF('Indicator Date hidden'!N320="x","x",M$2-'Indicator Date hidden'!N320)</f>
        <v>0</v>
      </c>
      <c r="N319" s="127">
        <f>IF('Indicator Date hidden'!O320="x","x",N$2-'Indicator Date hidden'!O320)</f>
        <v>0</v>
      </c>
      <c r="O319" s="127">
        <f>IF('Indicator Date hidden'!P320="x","x",O$2-'Indicator Date hidden'!P320)</f>
        <v>0</v>
      </c>
      <c r="P319" s="127">
        <f>IF('Indicator Date hidden'!Q320="x","x",P$2-'Indicator Date hidden'!Q320)</f>
        <v>0</v>
      </c>
      <c r="Q319" s="127">
        <f>IF('Indicator Date hidden'!R320="x","x",Q$2-'Indicator Date hidden'!R320)</f>
        <v>0</v>
      </c>
      <c r="R319" s="127">
        <f>IF('Indicator Date hidden'!S320="x","x",R$2-'Indicator Date hidden'!S320)</f>
        <v>0</v>
      </c>
      <c r="S319" s="127">
        <f>IF('Indicator Date hidden'!T320="x","x",S$2-'Indicator Date hidden'!T320)</f>
        <v>0</v>
      </c>
      <c r="T319" s="127">
        <f>IF('Indicator Date hidden'!U320="x","x",T$2-'Indicator Date hidden'!U320)</f>
        <v>0</v>
      </c>
      <c r="U319" s="127">
        <f>IF('Indicator Date hidden'!V320="x","x",U$2-'Indicator Date hidden'!V320)</f>
        <v>0</v>
      </c>
      <c r="V319" s="127">
        <f>IF('Indicator Date hidden'!W320="x","x",V$2-'Indicator Date hidden'!W320)</f>
        <v>0</v>
      </c>
      <c r="W319" s="127">
        <f>IF('Indicator Date hidden'!X320="x","x",W$2-'Indicator Date hidden'!X320)</f>
        <v>0</v>
      </c>
      <c r="X319" s="127">
        <f>IF('Indicator Date hidden'!Y320="x","x",X$2-'Indicator Date hidden'!Y320)</f>
        <v>0</v>
      </c>
      <c r="Y319" s="127">
        <f>IF('Indicator Date hidden'!Z320="x","x",Y$2-'Indicator Date hidden'!Z320)</f>
        <v>0</v>
      </c>
      <c r="Z319" s="127">
        <f>IF('Indicator Date hidden'!AA320="x","x",Z$2-'Indicator Date hidden'!AA320)</f>
        <v>0</v>
      </c>
      <c r="AA319" s="127">
        <f>IF('Indicator Date hidden'!AB320="x","x",AA$2-'Indicator Date hidden'!AB320)</f>
        <v>0</v>
      </c>
      <c r="AB319" s="127">
        <f>IF('Indicator Date hidden'!AC320="x","x",AB$2-'Indicator Date hidden'!AC320)</f>
        <v>0</v>
      </c>
      <c r="AC319" s="127">
        <f>IF('Indicator Date hidden'!AD320="x","x",AC$2-'Indicator Date hidden'!AD320)</f>
        <v>0</v>
      </c>
      <c r="AD319" s="127">
        <f>IF('Indicator Date hidden'!AE320="x","x",AD$2-'Indicator Date hidden'!AE320)</f>
        <v>0</v>
      </c>
      <c r="AE319" s="127">
        <f>IF('Indicator Date hidden'!AF320="x","x",AE$2-'Indicator Date hidden'!AF320)</f>
        <v>0</v>
      </c>
      <c r="AF319" s="127">
        <f>IF('Indicator Date hidden'!AG320="x","x",AF$2-'Indicator Date hidden'!AG320)</f>
        <v>0</v>
      </c>
      <c r="AG319" s="127">
        <f>IF('Indicator Date hidden'!AH320="x","x",AG$2-'Indicator Date hidden'!AH320)</f>
        <v>0</v>
      </c>
      <c r="AH319" s="127">
        <f>IF('Indicator Date hidden'!AI320="x","x",AH$2-'Indicator Date hidden'!AI320)</f>
        <v>0</v>
      </c>
      <c r="AI319" s="127">
        <f>IF('Indicator Date hidden'!AJ320="x","x",AI$2-'Indicator Date hidden'!AJ320)</f>
        <v>0</v>
      </c>
      <c r="AJ319" s="127">
        <f>IF('Indicator Date hidden'!AK320="x","x",AJ$2-'Indicator Date hidden'!AK320)</f>
        <v>0</v>
      </c>
      <c r="AK319" s="127">
        <f>IF('Indicator Date hidden'!AL320="x","x",AK$2-'Indicator Date hidden'!AL320)</f>
        <v>0</v>
      </c>
      <c r="AL319" s="127">
        <f>IF('Indicator Date hidden'!AM320="x","x",AL$2-'Indicator Date hidden'!AM320)</f>
        <v>0</v>
      </c>
      <c r="AM319" s="127">
        <f>IF('Indicator Date hidden'!AN320="x","x",AM$2-'Indicator Date hidden'!AN320)</f>
        <v>0</v>
      </c>
      <c r="AN319" s="127">
        <f>IF('Indicator Date hidden'!AO320="x","x",AN$2-'Indicator Date hidden'!AO320)</f>
        <v>0</v>
      </c>
      <c r="AO319" s="127">
        <f>IF('Indicator Date hidden'!AP320="x","x",AO$2-'Indicator Date hidden'!AP320)</f>
        <v>0</v>
      </c>
      <c r="AP319" s="127">
        <f>IF('Indicator Date hidden'!AQ320="x","x",AP$2-'Indicator Date hidden'!AQ320)</f>
        <v>0</v>
      </c>
      <c r="AQ319" s="127">
        <f>IF('Indicator Date hidden'!AR320="x","x",AQ$2-'Indicator Date hidden'!AR320)</f>
        <v>0</v>
      </c>
      <c r="AR319" s="127">
        <f>IF('Indicator Date hidden'!AS320="x","x",AR$2-'Indicator Date hidden'!AS320)</f>
        <v>0</v>
      </c>
      <c r="AS319" s="127">
        <f>IF('Indicator Date hidden'!AT320="x","x",AS$2-'Indicator Date hidden'!AT320)</f>
        <v>0</v>
      </c>
      <c r="AT319" s="127">
        <f>IF('Indicator Date hidden'!AU320="x","x",AT$2-'Indicator Date hidden'!AU320)</f>
        <v>0</v>
      </c>
      <c r="AU319">
        <f t="shared" si="20"/>
        <v>2</v>
      </c>
      <c r="AV319" s="129">
        <f t="shared" si="21"/>
        <v>5.2631578947368418E-2</v>
      </c>
      <c r="AW319">
        <f t="shared" si="22"/>
        <v>1</v>
      </c>
      <c r="AX319" s="129" t="e">
        <f t="shared" ca="1" si="23"/>
        <v>#NAME?</v>
      </c>
      <c r="AY319" s="130">
        <f t="shared" si="24"/>
        <v>0</v>
      </c>
    </row>
    <row r="320" spans="1:51" ht="15.75" customHeight="1" x14ac:dyDescent="0.25">
      <c r="A320" s="47" t="s">
        <v>928</v>
      </c>
      <c r="B320" s="127">
        <f>IF('Indicator Date hidden'!C321="x","x",B$2-'Indicator Date hidden'!C321)</f>
        <v>0</v>
      </c>
      <c r="C320" s="127">
        <f>IF('Indicator Date hidden'!D321="x","x",C$2-'Indicator Date hidden'!D321)</f>
        <v>0</v>
      </c>
      <c r="D320" s="127">
        <f>IF('Indicator Date hidden'!E321="x","x",D$2-'Indicator Date hidden'!E321)</f>
        <v>0</v>
      </c>
      <c r="E320" s="127">
        <f>IF('Indicator Date hidden'!F321="x","x",E$2-'Indicator Date hidden'!F321)</f>
        <v>0</v>
      </c>
      <c r="F320" s="127">
        <f>IF('Indicator Date hidden'!G321="x","x",F$2-'Indicator Date hidden'!G321)</f>
        <v>0</v>
      </c>
      <c r="G320" s="127">
        <f>IF('Indicator Date hidden'!H321="x","x",G$2-'Indicator Date hidden'!H321)</f>
        <v>0</v>
      </c>
      <c r="H320" s="127">
        <f>IF('Indicator Date hidden'!I321="x","x",H$2-'Indicator Date hidden'!I321)</f>
        <v>2</v>
      </c>
      <c r="I320" s="127">
        <f>IF('Indicator Date hidden'!J321="x","x",I$2-'Indicator Date hidden'!J321)</f>
        <v>0</v>
      </c>
      <c r="J320" s="127">
        <f>IF('Indicator Date hidden'!K321="x","x",J$2-'Indicator Date hidden'!K321)</f>
        <v>0</v>
      </c>
      <c r="K320" s="127">
        <f>IF('Indicator Date hidden'!L321="x","x",K$2-'Indicator Date hidden'!L321)</f>
        <v>0</v>
      </c>
      <c r="L320" s="127">
        <f>IF('Indicator Date hidden'!M321="x","x",L$2-'Indicator Date hidden'!M321)</f>
        <v>0</v>
      </c>
      <c r="M320" s="127">
        <f>IF('Indicator Date hidden'!N321="x","x",M$2-'Indicator Date hidden'!N321)</f>
        <v>0</v>
      </c>
      <c r="N320" s="127">
        <f>IF('Indicator Date hidden'!O321="x","x",N$2-'Indicator Date hidden'!O321)</f>
        <v>0</v>
      </c>
      <c r="O320" s="127">
        <f>IF('Indicator Date hidden'!P321="x","x",O$2-'Indicator Date hidden'!P321)</f>
        <v>0</v>
      </c>
      <c r="P320" s="127">
        <f>IF('Indicator Date hidden'!Q321="x","x",P$2-'Indicator Date hidden'!Q321)</f>
        <v>0</v>
      </c>
      <c r="Q320" s="127">
        <f>IF('Indicator Date hidden'!R321="x","x",Q$2-'Indicator Date hidden'!R321)</f>
        <v>0</v>
      </c>
      <c r="R320" s="127">
        <f>IF('Indicator Date hidden'!S321="x","x",R$2-'Indicator Date hidden'!S321)</f>
        <v>0</v>
      </c>
      <c r="S320" s="127">
        <f>IF('Indicator Date hidden'!T321="x","x",S$2-'Indicator Date hidden'!T321)</f>
        <v>0</v>
      </c>
      <c r="T320" s="127">
        <f>IF('Indicator Date hidden'!U321="x","x",T$2-'Indicator Date hidden'!U321)</f>
        <v>0</v>
      </c>
      <c r="U320" s="127">
        <f>IF('Indicator Date hidden'!V321="x","x",U$2-'Indicator Date hidden'!V321)</f>
        <v>0</v>
      </c>
      <c r="V320" s="127">
        <f>IF('Indicator Date hidden'!W321="x","x",V$2-'Indicator Date hidden'!W321)</f>
        <v>0</v>
      </c>
      <c r="W320" s="127">
        <f>IF('Indicator Date hidden'!X321="x","x",W$2-'Indicator Date hidden'!X321)</f>
        <v>0</v>
      </c>
      <c r="X320" s="127">
        <f>IF('Indicator Date hidden'!Y321="x","x",X$2-'Indicator Date hidden'!Y321)</f>
        <v>0</v>
      </c>
      <c r="Y320" s="127">
        <f>IF('Indicator Date hidden'!Z321="x","x",Y$2-'Indicator Date hidden'!Z321)</f>
        <v>0</v>
      </c>
      <c r="Z320" s="127">
        <f>IF('Indicator Date hidden'!AA321="x","x",Z$2-'Indicator Date hidden'!AA321)</f>
        <v>0</v>
      </c>
      <c r="AA320" s="127">
        <f>IF('Indicator Date hidden'!AB321="x","x",AA$2-'Indicator Date hidden'!AB321)</f>
        <v>0</v>
      </c>
      <c r="AB320" s="127">
        <f>IF('Indicator Date hidden'!AC321="x","x",AB$2-'Indicator Date hidden'!AC321)</f>
        <v>0</v>
      </c>
      <c r="AC320" s="127">
        <f>IF('Indicator Date hidden'!AD321="x","x",AC$2-'Indicator Date hidden'!AD321)</f>
        <v>0</v>
      </c>
      <c r="AD320" s="127">
        <f>IF('Indicator Date hidden'!AE321="x","x",AD$2-'Indicator Date hidden'!AE321)</f>
        <v>0</v>
      </c>
      <c r="AE320" s="127">
        <f>IF('Indicator Date hidden'!AF321="x","x",AE$2-'Indicator Date hidden'!AF321)</f>
        <v>0</v>
      </c>
      <c r="AF320" s="127">
        <f>IF('Indicator Date hidden'!AG321="x","x",AF$2-'Indicator Date hidden'!AG321)</f>
        <v>0</v>
      </c>
      <c r="AG320" s="127">
        <f>IF('Indicator Date hidden'!AH321="x","x",AG$2-'Indicator Date hidden'!AH321)</f>
        <v>0</v>
      </c>
      <c r="AH320" s="127">
        <f>IF('Indicator Date hidden'!AI321="x","x",AH$2-'Indicator Date hidden'!AI321)</f>
        <v>0</v>
      </c>
      <c r="AI320" s="127">
        <f>IF('Indicator Date hidden'!AJ321="x","x",AI$2-'Indicator Date hidden'!AJ321)</f>
        <v>0</v>
      </c>
      <c r="AJ320" s="127">
        <f>IF('Indicator Date hidden'!AK321="x","x",AJ$2-'Indicator Date hidden'!AK321)</f>
        <v>0</v>
      </c>
      <c r="AK320" s="127">
        <f>IF('Indicator Date hidden'!AL321="x","x",AK$2-'Indicator Date hidden'!AL321)</f>
        <v>0</v>
      </c>
      <c r="AL320" s="127">
        <f>IF('Indicator Date hidden'!AM321="x","x",AL$2-'Indicator Date hidden'!AM321)</f>
        <v>0</v>
      </c>
      <c r="AM320" s="127">
        <f>IF('Indicator Date hidden'!AN321="x","x",AM$2-'Indicator Date hidden'!AN321)</f>
        <v>0</v>
      </c>
      <c r="AN320" s="127">
        <f>IF('Indicator Date hidden'!AO321="x","x",AN$2-'Indicator Date hidden'!AO321)</f>
        <v>0</v>
      </c>
      <c r="AO320" s="127">
        <f>IF('Indicator Date hidden'!AP321="x","x",AO$2-'Indicator Date hidden'!AP321)</f>
        <v>0</v>
      </c>
      <c r="AP320" s="127">
        <f>IF('Indicator Date hidden'!AQ321="x","x",AP$2-'Indicator Date hidden'!AQ321)</f>
        <v>0</v>
      </c>
      <c r="AQ320" s="127">
        <f>IF('Indicator Date hidden'!AR321="x","x",AQ$2-'Indicator Date hidden'!AR321)</f>
        <v>0</v>
      </c>
      <c r="AR320" s="127">
        <f>IF('Indicator Date hidden'!AS321="x","x",AR$2-'Indicator Date hidden'!AS321)</f>
        <v>0</v>
      </c>
      <c r="AS320" s="127">
        <f>IF('Indicator Date hidden'!AT321="x","x",AS$2-'Indicator Date hidden'!AT321)</f>
        <v>0</v>
      </c>
      <c r="AT320" s="127">
        <f>IF('Indicator Date hidden'!AU321="x","x",AT$2-'Indicator Date hidden'!AU321)</f>
        <v>0</v>
      </c>
      <c r="AU320">
        <f t="shared" si="20"/>
        <v>2</v>
      </c>
      <c r="AV320" s="129">
        <f t="shared" si="21"/>
        <v>5.2631578947368418E-2</v>
      </c>
      <c r="AW320">
        <f t="shared" si="22"/>
        <v>1</v>
      </c>
      <c r="AX320" s="129" t="e">
        <f t="shared" ca="1" si="23"/>
        <v>#NAME?</v>
      </c>
      <c r="AY320" s="130">
        <f t="shared" si="24"/>
        <v>0</v>
      </c>
    </row>
    <row r="321" spans="1:51" ht="15.75" customHeight="1" x14ac:dyDescent="0.25">
      <c r="A321" s="47" t="s">
        <v>930</v>
      </c>
      <c r="B321" s="127">
        <f>IF('Indicator Date hidden'!C322="x","x",B$2-'Indicator Date hidden'!C322)</f>
        <v>0</v>
      </c>
      <c r="C321" s="127">
        <f>IF('Indicator Date hidden'!D322="x","x",C$2-'Indicator Date hidden'!D322)</f>
        <v>0</v>
      </c>
      <c r="D321" s="127">
        <f>IF('Indicator Date hidden'!E322="x","x",D$2-'Indicator Date hidden'!E322)</f>
        <v>0</v>
      </c>
      <c r="E321" s="127">
        <f>IF('Indicator Date hidden'!F322="x","x",E$2-'Indicator Date hidden'!F322)</f>
        <v>0</v>
      </c>
      <c r="F321" s="127">
        <f>IF('Indicator Date hidden'!G322="x","x",F$2-'Indicator Date hidden'!G322)</f>
        <v>0</v>
      </c>
      <c r="G321" s="127">
        <f>IF('Indicator Date hidden'!H322="x","x",G$2-'Indicator Date hidden'!H322)</f>
        <v>0</v>
      </c>
      <c r="H321" s="127">
        <f>IF('Indicator Date hidden'!I322="x","x",H$2-'Indicator Date hidden'!I322)</f>
        <v>2</v>
      </c>
      <c r="I321" s="127">
        <f>IF('Indicator Date hidden'!J322="x","x",I$2-'Indicator Date hidden'!J322)</f>
        <v>0</v>
      </c>
      <c r="J321" s="127">
        <f>IF('Indicator Date hidden'!K322="x","x",J$2-'Indicator Date hidden'!K322)</f>
        <v>0</v>
      </c>
      <c r="K321" s="127">
        <f>IF('Indicator Date hidden'!L322="x","x",K$2-'Indicator Date hidden'!L322)</f>
        <v>0</v>
      </c>
      <c r="L321" s="127">
        <f>IF('Indicator Date hidden'!M322="x","x",L$2-'Indicator Date hidden'!M322)</f>
        <v>0</v>
      </c>
      <c r="M321" s="127">
        <f>IF('Indicator Date hidden'!N322="x","x",M$2-'Indicator Date hidden'!N322)</f>
        <v>0</v>
      </c>
      <c r="N321" s="127">
        <f>IF('Indicator Date hidden'!O322="x","x",N$2-'Indicator Date hidden'!O322)</f>
        <v>0</v>
      </c>
      <c r="O321" s="127">
        <f>IF('Indicator Date hidden'!P322="x","x",O$2-'Indicator Date hidden'!P322)</f>
        <v>0</v>
      </c>
      <c r="P321" s="127">
        <f>IF('Indicator Date hidden'!Q322="x","x",P$2-'Indicator Date hidden'!Q322)</f>
        <v>0</v>
      </c>
      <c r="Q321" s="127">
        <f>IF('Indicator Date hidden'!R322="x","x",Q$2-'Indicator Date hidden'!R322)</f>
        <v>0</v>
      </c>
      <c r="R321" s="127">
        <f>IF('Indicator Date hidden'!S322="x","x",R$2-'Indicator Date hidden'!S322)</f>
        <v>0</v>
      </c>
      <c r="S321" s="127">
        <f>IF('Indicator Date hidden'!T322="x","x",S$2-'Indicator Date hidden'!T322)</f>
        <v>0</v>
      </c>
      <c r="T321" s="127">
        <f>IF('Indicator Date hidden'!U322="x","x",T$2-'Indicator Date hidden'!U322)</f>
        <v>0</v>
      </c>
      <c r="U321" s="127">
        <f>IF('Indicator Date hidden'!V322="x","x",U$2-'Indicator Date hidden'!V322)</f>
        <v>0</v>
      </c>
      <c r="V321" s="127">
        <f>IF('Indicator Date hidden'!W322="x","x",V$2-'Indicator Date hidden'!W322)</f>
        <v>0</v>
      </c>
      <c r="W321" s="127">
        <f>IF('Indicator Date hidden'!X322="x","x",W$2-'Indicator Date hidden'!X322)</f>
        <v>0</v>
      </c>
      <c r="X321" s="127">
        <f>IF('Indicator Date hidden'!Y322="x","x",X$2-'Indicator Date hidden'!Y322)</f>
        <v>0</v>
      </c>
      <c r="Y321" s="127">
        <f>IF('Indicator Date hidden'!Z322="x","x",Y$2-'Indicator Date hidden'!Z322)</f>
        <v>0</v>
      </c>
      <c r="Z321" s="127">
        <f>IF('Indicator Date hidden'!AA322="x","x",Z$2-'Indicator Date hidden'!AA322)</f>
        <v>0</v>
      </c>
      <c r="AA321" s="127">
        <f>IF('Indicator Date hidden'!AB322="x","x",AA$2-'Indicator Date hidden'!AB322)</f>
        <v>0</v>
      </c>
      <c r="AB321" s="127">
        <f>IF('Indicator Date hidden'!AC322="x","x",AB$2-'Indicator Date hidden'!AC322)</f>
        <v>0</v>
      </c>
      <c r="AC321" s="127">
        <f>IF('Indicator Date hidden'!AD322="x","x",AC$2-'Indicator Date hidden'!AD322)</f>
        <v>0</v>
      </c>
      <c r="AD321" s="127">
        <f>IF('Indicator Date hidden'!AE322="x","x",AD$2-'Indicator Date hidden'!AE322)</f>
        <v>0</v>
      </c>
      <c r="AE321" s="127">
        <f>IF('Indicator Date hidden'!AF322="x","x",AE$2-'Indicator Date hidden'!AF322)</f>
        <v>0</v>
      </c>
      <c r="AF321" s="127">
        <f>IF('Indicator Date hidden'!AG322="x","x",AF$2-'Indicator Date hidden'!AG322)</f>
        <v>0</v>
      </c>
      <c r="AG321" s="127">
        <f>IF('Indicator Date hidden'!AH322="x","x",AG$2-'Indicator Date hidden'!AH322)</f>
        <v>0</v>
      </c>
      <c r="AH321" s="127">
        <f>IF('Indicator Date hidden'!AI322="x","x",AH$2-'Indicator Date hidden'!AI322)</f>
        <v>0</v>
      </c>
      <c r="AI321" s="127">
        <f>IF('Indicator Date hidden'!AJ322="x","x",AI$2-'Indicator Date hidden'!AJ322)</f>
        <v>0</v>
      </c>
      <c r="AJ321" s="127">
        <f>IF('Indicator Date hidden'!AK322="x","x",AJ$2-'Indicator Date hidden'!AK322)</f>
        <v>0</v>
      </c>
      <c r="AK321" s="127">
        <f>IF('Indicator Date hidden'!AL322="x","x",AK$2-'Indicator Date hidden'!AL322)</f>
        <v>0</v>
      </c>
      <c r="AL321" s="127">
        <f>IF('Indicator Date hidden'!AM322="x","x",AL$2-'Indicator Date hidden'!AM322)</f>
        <v>0</v>
      </c>
      <c r="AM321" s="127">
        <f>IF('Indicator Date hidden'!AN322="x","x",AM$2-'Indicator Date hidden'!AN322)</f>
        <v>0</v>
      </c>
      <c r="AN321" s="127">
        <f>IF('Indicator Date hidden'!AO322="x","x",AN$2-'Indicator Date hidden'!AO322)</f>
        <v>0</v>
      </c>
      <c r="AO321" s="127">
        <f>IF('Indicator Date hidden'!AP322="x","x",AO$2-'Indicator Date hidden'!AP322)</f>
        <v>0</v>
      </c>
      <c r="AP321" s="127">
        <f>IF('Indicator Date hidden'!AQ322="x","x",AP$2-'Indicator Date hidden'!AQ322)</f>
        <v>0</v>
      </c>
      <c r="AQ321" s="127">
        <f>IF('Indicator Date hidden'!AR322="x","x",AQ$2-'Indicator Date hidden'!AR322)</f>
        <v>0</v>
      </c>
      <c r="AR321" s="127">
        <f>IF('Indicator Date hidden'!AS322="x","x",AR$2-'Indicator Date hidden'!AS322)</f>
        <v>0</v>
      </c>
      <c r="AS321" s="127">
        <f>IF('Indicator Date hidden'!AT322="x","x",AS$2-'Indicator Date hidden'!AT322)</f>
        <v>0</v>
      </c>
      <c r="AT321" s="127">
        <f>IF('Indicator Date hidden'!AU322="x","x",AT$2-'Indicator Date hidden'!AU322)</f>
        <v>0</v>
      </c>
      <c r="AU321">
        <f t="shared" si="20"/>
        <v>2</v>
      </c>
      <c r="AV321" s="129">
        <f t="shared" si="21"/>
        <v>5.2631578947368418E-2</v>
      </c>
      <c r="AW321">
        <f t="shared" si="22"/>
        <v>1</v>
      </c>
      <c r="AX321" s="129" t="e">
        <f t="shared" ca="1" si="23"/>
        <v>#NAME?</v>
      </c>
      <c r="AY321" s="130">
        <f t="shared" si="24"/>
        <v>0</v>
      </c>
    </row>
    <row r="322" spans="1:51" ht="15.75" customHeight="1" x14ac:dyDescent="0.25">
      <c r="A322" s="47" t="s">
        <v>932</v>
      </c>
      <c r="B322" s="127">
        <f>IF('Indicator Date hidden'!C323="x","x",B$2-'Indicator Date hidden'!C323)</f>
        <v>0</v>
      </c>
      <c r="C322" s="127">
        <f>IF('Indicator Date hidden'!D323="x","x",C$2-'Indicator Date hidden'!D323)</f>
        <v>0</v>
      </c>
      <c r="D322" s="127">
        <f>IF('Indicator Date hidden'!E323="x","x",D$2-'Indicator Date hidden'!E323)</f>
        <v>0</v>
      </c>
      <c r="E322" s="127">
        <f>IF('Indicator Date hidden'!F323="x","x",E$2-'Indicator Date hidden'!F323)</f>
        <v>0</v>
      </c>
      <c r="F322" s="127">
        <f>IF('Indicator Date hidden'!G323="x","x",F$2-'Indicator Date hidden'!G323)</f>
        <v>0</v>
      </c>
      <c r="G322" s="127">
        <f>IF('Indicator Date hidden'!H323="x","x",G$2-'Indicator Date hidden'!H323)</f>
        <v>0</v>
      </c>
      <c r="H322" s="127">
        <f>IF('Indicator Date hidden'!I323="x","x",H$2-'Indicator Date hidden'!I323)</f>
        <v>2</v>
      </c>
      <c r="I322" s="127">
        <f>IF('Indicator Date hidden'!J323="x","x",I$2-'Indicator Date hidden'!J323)</f>
        <v>0</v>
      </c>
      <c r="J322" s="127">
        <f>IF('Indicator Date hidden'!K323="x","x",J$2-'Indicator Date hidden'!K323)</f>
        <v>0</v>
      </c>
      <c r="K322" s="127">
        <f>IF('Indicator Date hidden'!L323="x","x",K$2-'Indicator Date hidden'!L323)</f>
        <v>0</v>
      </c>
      <c r="L322" s="127">
        <f>IF('Indicator Date hidden'!M323="x","x",L$2-'Indicator Date hidden'!M323)</f>
        <v>0</v>
      </c>
      <c r="M322" s="127">
        <f>IF('Indicator Date hidden'!N323="x","x",M$2-'Indicator Date hidden'!N323)</f>
        <v>0</v>
      </c>
      <c r="N322" s="127">
        <f>IF('Indicator Date hidden'!O323="x","x",N$2-'Indicator Date hidden'!O323)</f>
        <v>0</v>
      </c>
      <c r="O322" s="127">
        <f>IF('Indicator Date hidden'!P323="x","x",O$2-'Indicator Date hidden'!P323)</f>
        <v>0</v>
      </c>
      <c r="P322" s="127">
        <f>IF('Indicator Date hidden'!Q323="x","x",P$2-'Indicator Date hidden'!Q323)</f>
        <v>0</v>
      </c>
      <c r="Q322" s="127">
        <f>IF('Indicator Date hidden'!R323="x","x",Q$2-'Indicator Date hidden'!R323)</f>
        <v>0</v>
      </c>
      <c r="R322" s="127">
        <f>IF('Indicator Date hidden'!S323="x","x",R$2-'Indicator Date hidden'!S323)</f>
        <v>0</v>
      </c>
      <c r="S322" s="127">
        <f>IF('Indicator Date hidden'!T323="x","x",S$2-'Indicator Date hidden'!T323)</f>
        <v>0</v>
      </c>
      <c r="T322" s="127">
        <f>IF('Indicator Date hidden'!U323="x","x",T$2-'Indicator Date hidden'!U323)</f>
        <v>0</v>
      </c>
      <c r="U322" s="127">
        <f>IF('Indicator Date hidden'!V323="x","x",U$2-'Indicator Date hidden'!V323)</f>
        <v>0</v>
      </c>
      <c r="V322" s="127">
        <f>IF('Indicator Date hidden'!W323="x","x",V$2-'Indicator Date hidden'!W323)</f>
        <v>0</v>
      </c>
      <c r="W322" s="127">
        <f>IF('Indicator Date hidden'!X323="x","x",W$2-'Indicator Date hidden'!X323)</f>
        <v>0</v>
      </c>
      <c r="X322" s="127">
        <f>IF('Indicator Date hidden'!Y323="x","x",X$2-'Indicator Date hidden'!Y323)</f>
        <v>0</v>
      </c>
      <c r="Y322" s="127">
        <f>IF('Indicator Date hidden'!Z323="x","x",Y$2-'Indicator Date hidden'!Z323)</f>
        <v>0</v>
      </c>
      <c r="Z322" s="127">
        <f>IF('Indicator Date hidden'!AA323="x","x",Z$2-'Indicator Date hidden'!AA323)</f>
        <v>0</v>
      </c>
      <c r="AA322" s="127">
        <f>IF('Indicator Date hidden'!AB323="x","x",AA$2-'Indicator Date hidden'!AB323)</f>
        <v>0</v>
      </c>
      <c r="AB322" s="127">
        <f>IF('Indicator Date hidden'!AC323="x","x",AB$2-'Indicator Date hidden'!AC323)</f>
        <v>0</v>
      </c>
      <c r="AC322" s="127">
        <f>IF('Indicator Date hidden'!AD323="x","x",AC$2-'Indicator Date hidden'!AD323)</f>
        <v>0</v>
      </c>
      <c r="AD322" s="127">
        <f>IF('Indicator Date hidden'!AE323="x","x",AD$2-'Indicator Date hidden'!AE323)</f>
        <v>0</v>
      </c>
      <c r="AE322" s="127">
        <f>IF('Indicator Date hidden'!AF323="x","x",AE$2-'Indicator Date hidden'!AF323)</f>
        <v>0</v>
      </c>
      <c r="AF322" s="127">
        <f>IF('Indicator Date hidden'!AG323="x","x",AF$2-'Indicator Date hidden'!AG323)</f>
        <v>0</v>
      </c>
      <c r="AG322" s="127">
        <f>IF('Indicator Date hidden'!AH323="x","x",AG$2-'Indicator Date hidden'!AH323)</f>
        <v>0</v>
      </c>
      <c r="AH322" s="127">
        <f>IF('Indicator Date hidden'!AI323="x","x",AH$2-'Indicator Date hidden'!AI323)</f>
        <v>0</v>
      </c>
      <c r="AI322" s="127">
        <f>IF('Indicator Date hidden'!AJ323="x","x",AI$2-'Indicator Date hidden'!AJ323)</f>
        <v>0</v>
      </c>
      <c r="AJ322" s="127">
        <f>IF('Indicator Date hidden'!AK323="x","x",AJ$2-'Indicator Date hidden'!AK323)</f>
        <v>0</v>
      </c>
      <c r="AK322" s="127">
        <f>IF('Indicator Date hidden'!AL323="x","x",AK$2-'Indicator Date hidden'!AL323)</f>
        <v>0</v>
      </c>
      <c r="AL322" s="127">
        <f>IF('Indicator Date hidden'!AM323="x","x",AL$2-'Indicator Date hidden'!AM323)</f>
        <v>0</v>
      </c>
      <c r="AM322" s="127">
        <f>IF('Indicator Date hidden'!AN323="x","x",AM$2-'Indicator Date hidden'!AN323)</f>
        <v>0</v>
      </c>
      <c r="AN322" s="127">
        <f>IF('Indicator Date hidden'!AO323="x","x",AN$2-'Indicator Date hidden'!AO323)</f>
        <v>0</v>
      </c>
      <c r="AO322" s="127">
        <f>IF('Indicator Date hidden'!AP323="x","x",AO$2-'Indicator Date hidden'!AP323)</f>
        <v>0</v>
      </c>
      <c r="AP322" s="127">
        <f>IF('Indicator Date hidden'!AQ323="x","x",AP$2-'Indicator Date hidden'!AQ323)</f>
        <v>0</v>
      </c>
      <c r="AQ322" s="127">
        <f>IF('Indicator Date hidden'!AR323="x","x",AQ$2-'Indicator Date hidden'!AR323)</f>
        <v>0</v>
      </c>
      <c r="AR322" s="127">
        <f>IF('Indicator Date hidden'!AS323="x","x",AR$2-'Indicator Date hidden'!AS323)</f>
        <v>0</v>
      </c>
      <c r="AS322" s="127">
        <f>IF('Indicator Date hidden'!AT323="x","x",AS$2-'Indicator Date hidden'!AT323)</f>
        <v>0</v>
      </c>
      <c r="AT322" s="127">
        <f>IF('Indicator Date hidden'!AU323="x","x",AT$2-'Indicator Date hidden'!AU323)</f>
        <v>0</v>
      </c>
      <c r="AU322">
        <f t="shared" si="20"/>
        <v>2</v>
      </c>
      <c r="AV322" s="129">
        <f t="shared" si="21"/>
        <v>5.2631578947368418E-2</v>
      </c>
      <c r="AW322">
        <f t="shared" si="22"/>
        <v>1</v>
      </c>
      <c r="AX322" s="129" t="e">
        <f t="shared" ca="1" si="23"/>
        <v>#NAME?</v>
      </c>
      <c r="AY322" s="130">
        <f t="shared" si="24"/>
        <v>0</v>
      </c>
    </row>
    <row r="323" spans="1:51" ht="15.75" customHeight="1" x14ac:dyDescent="0.25">
      <c r="A323" s="47" t="s">
        <v>934</v>
      </c>
      <c r="B323" s="127">
        <f>IF('Indicator Date hidden'!C324="x","x",B$2-'Indicator Date hidden'!C324)</f>
        <v>0</v>
      </c>
      <c r="C323" s="127">
        <f>IF('Indicator Date hidden'!D324="x","x",C$2-'Indicator Date hidden'!D324)</f>
        <v>0</v>
      </c>
      <c r="D323" s="127">
        <f>IF('Indicator Date hidden'!E324="x","x",D$2-'Indicator Date hidden'!E324)</f>
        <v>0</v>
      </c>
      <c r="E323" s="127">
        <f>IF('Indicator Date hidden'!F324="x","x",E$2-'Indicator Date hidden'!F324)</f>
        <v>0</v>
      </c>
      <c r="F323" s="127">
        <f>IF('Indicator Date hidden'!G324="x","x",F$2-'Indicator Date hidden'!G324)</f>
        <v>0</v>
      </c>
      <c r="G323" s="127">
        <f>IF('Indicator Date hidden'!H324="x","x",G$2-'Indicator Date hidden'!H324)</f>
        <v>0</v>
      </c>
      <c r="H323" s="127">
        <f>IF('Indicator Date hidden'!I324="x","x",H$2-'Indicator Date hidden'!I324)</f>
        <v>2</v>
      </c>
      <c r="I323" s="127">
        <f>IF('Indicator Date hidden'!J324="x","x",I$2-'Indicator Date hidden'!J324)</f>
        <v>0</v>
      </c>
      <c r="J323" s="127">
        <f>IF('Indicator Date hidden'!K324="x","x",J$2-'Indicator Date hidden'!K324)</f>
        <v>0</v>
      </c>
      <c r="K323" s="127">
        <f>IF('Indicator Date hidden'!L324="x","x",K$2-'Indicator Date hidden'!L324)</f>
        <v>0</v>
      </c>
      <c r="L323" s="127">
        <f>IF('Indicator Date hidden'!M324="x","x",L$2-'Indicator Date hidden'!M324)</f>
        <v>0</v>
      </c>
      <c r="M323" s="127">
        <f>IF('Indicator Date hidden'!N324="x","x",M$2-'Indicator Date hidden'!N324)</f>
        <v>0</v>
      </c>
      <c r="N323" s="127">
        <f>IF('Indicator Date hidden'!O324="x","x",N$2-'Indicator Date hidden'!O324)</f>
        <v>0</v>
      </c>
      <c r="O323" s="127">
        <f>IF('Indicator Date hidden'!P324="x","x",O$2-'Indicator Date hidden'!P324)</f>
        <v>0</v>
      </c>
      <c r="P323" s="127">
        <f>IF('Indicator Date hidden'!Q324="x","x",P$2-'Indicator Date hidden'!Q324)</f>
        <v>0</v>
      </c>
      <c r="Q323" s="127">
        <f>IF('Indicator Date hidden'!R324="x","x",Q$2-'Indicator Date hidden'!R324)</f>
        <v>0</v>
      </c>
      <c r="R323" s="127">
        <f>IF('Indicator Date hidden'!S324="x","x",R$2-'Indicator Date hidden'!S324)</f>
        <v>0</v>
      </c>
      <c r="S323" s="127">
        <f>IF('Indicator Date hidden'!T324="x","x",S$2-'Indicator Date hidden'!T324)</f>
        <v>0</v>
      </c>
      <c r="T323" s="127">
        <f>IF('Indicator Date hidden'!U324="x","x",T$2-'Indicator Date hidden'!U324)</f>
        <v>0</v>
      </c>
      <c r="U323" s="127">
        <f>IF('Indicator Date hidden'!V324="x","x",U$2-'Indicator Date hidden'!V324)</f>
        <v>0</v>
      </c>
      <c r="V323" s="127">
        <f>IF('Indicator Date hidden'!W324="x","x",V$2-'Indicator Date hidden'!W324)</f>
        <v>0</v>
      </c>
      <c r="W323" s="127">
        <f>IF('Indicator Date hidden'!X324="x","x",W$2-'Indicator Date hidden'!X324)</f>
        <v>0</v>
      </c>
      <c r="X323" s="127">
        <f>IF('Indicator Date hidden'!Y324="x","x",X$2-'Indicator Date hidden'!Y324)</f>
        <v>0</v>
      </c>
      <c r="Y323" s="127">
        <f>IF('Indicator Date hidden'!Z324="x","x",Y$2-'Indicator Date hidden'!Z324)</f>
        <v>0</v>
      </c>
      <c r="Z323" s="127">
        <f>IF('Indicator Date hidden'!AA324="x","x",Z$2-'Indicator Date hidden'!AA324)</f>
        <v>0</v>
      </c>
      <c r="AA323" s="127">
        <f>IF('Indicator Date hidden'!AB324="x","x",AA$2-'Indicator Date hidden'!AB324)</f>
        <v>0</v>
      </c>
      <c r="AB323" s="127">
        <f>IF('Indicator Date hidden'!AC324="x","x",AB$2-'Indicator Date hidden'!AC324)</f>
        <v>0</v>
      </c>
      <c r="AC323" s="127">
        <f>IF('Indicator Date hidden'!AD324="x","x",AC$2-'Indicator Date hidden'!AD324)</f>
        <v>0</v>
      </c>
      <c r="AD323" s="127">
        <f>IF('Indicator Date hidden'!AE324="x","x",AD$2-'Indicator Date hidden'!AE324)</f>
        <v>0</v>
      </c>
      <c r="AE323" s="127">
        <f>IF('Indicator Date hidden'!AF324="x","x",AE$2-'Indicator Date hidden'!AF324)</f>
        <v>0</v>
      </c>
      <c r="AF323" s="127">
        <f>IF('Indicator Date hidden'!AG324="x","x",AF$2-'Indicator Date hidden'!AG324)</f>
        <v>0</v>
      </c>
      <c r="AG323" s="127">
        <f>IF('Indicator Date hidden'!AH324="x","x",AG$2-'Indicator Date hidden'!AH324)</f>
        <v>0</v>
      </c>
      <c r="AH323" s="127">
        <f>IF('Indicator Date hidden'!AI324="x","x",AH$2-'Indicator Date hidden'!AI324)</f>
        <v>0</v>
      </c>
      <c r="AI323" s="127">
        <f>IF('Indicator Date hidden'!AJ324="x","x",AI$2-'Indicator Date hidden'!AJ324)</f>
        <v>0</v>
      </c>
      <c r="AJ323" s="127">
        <f>IF('Indicator Date hidden'!AK324="x","x",AJ$2-'Indicator Date hidden'!AK324)</f>
        <v>0</v>
      </c>
      <c r="AK323" s="127">
        <f>IF('Indicator Date hidden'!AL324="x","x",AK$2-'Indicator Date hidden'!AL324)</f>
        <v>0</v>
      </c>
      <c r="AL323" s="127">
        <f>IF('Indicator Date hidden'!AM324="x","x",AL$2-'Indicator Date hidden'!AM324)</f>
        <v>0</v>
      </c>
      <c r="AM323" s="127">
        <f>IF('Indicator Date hidden'!AN324="x","x",AM$2-'Indicator Date hidden'!AN324)</f>
        <v>0</v>
      </c>
      <c r="AN323" s="127">
        <f>IF('Indicator Date hidden'!AO324="x","x",AN$2-'Indicator Date hidden'!AO324)</f>
        <v>0</v>
      </c>
      <c r="AO323" s="127">
        <f>IF('Indicator Date hidden'!AP324="x","x",AO$2-'Indicator Date hidden'!AP324)</f>
        <v>0</v>
      </c>
      <c r="AP323" s="127">
        <f>IF('Indicator Date hidden'!AQ324="x","x",AP$2-'Indicator Date hidden'!AQ324)</f>
        <v>0</v>
      </c>
      <c r="AQ323" s="127">
        <f>IF('Indicator Date hidden'!AR324="x","x",AQ$2-'Indicator Date hidden'!AR324)</f>
        <v>0</v>
      </c>
      <c r="AR323" s="127">
        <f>IF('Indicator Date hidden'!AS324="x","x",AR$2-'Indicator Date hidden'!AS324)</f>
        <v>0</v>
      </c>
      <c r="AS323" s="127">
        <f>IF('Indicator Date hidden'!AT324="x","x",AS$2-'Indicator Date hidden'!AT324)</f>
        <v>0</v>
      </c>
      <c r="AT323" s="127">
        <f>IF('Indicator Date hidden'!AU324="x","x",AT$2-'Indicator Date hidden'!AU324)</f>
        <v>0</v>
      </c>
      <c r="AU323">
        <f t="shared" ref="AU323:AU332" si="25">SUM(B323:AM323)</f>
        <v>2</v>
      </c>
      <c r="AV323" s="129">
        <f t="shared" ref="AV323:AV386" si="26">AU323/COUNT(B323:AM323)</f>
        <v>5.2631578947368418E-2</v>
      </c>
      <c r="AW323">
        <f t="shared" ref="AW323:AW332" si="27">COUNTIF(B323:AM323,"&gt;0")</f>
        <v>1</v>
      </c>
      <c r="AX323" s="129" t="e">
        <f t="shared" ref="AX323:AX332" ca="1" si="28">_xludf.STDEV.P(B323:AM323)</f>
        <v>#NAME?</v>
      </c>
      <c r="AY323" s="130">
        <f t="shared" ref="AY323:AY332" si="29">MEDIAN(B323:AM323)</f>
        <v>0</v>
      </c>
    </row>
    <row r="324" spans="1:51" ht="15.75" customHeight="1" x14ac:dyDescent="0.25">
      <c r="A324" s="47" t="s">
        <v>936</v>
      </c>
      <c r="B324" s="127">
        <f>IF('Indicator Date hidden'!C325="x","x",B$2-'Indicator Date hidden'!C325)</f>
        <v>0</v>
      </c>
      <c r="C324" s="127">
        <f>IF('Indicator Date hidden'!D325="x","x",C$2-'Indicator Date hidden'!D325)</f>
        <v>0</v>
      </c>
      <c r="D324" s="127">
        <f>IF('Indicator Date hidden'!E325="x","x",D$2-'Indicator Date hidden'!E325)</f>
        <v>0</v>
      </c>
      <c r="E324" s="127">
        <f>IF('Indicator Date hidden'!F325="x","x",E$2-'Indicator Date hidden'!F325)</f>
        <v>0</v>
      </c>
      <c r="F324" s="127">
        <f>IF('Indicator Date hidden'!G325="x","x",F$2-'Indicator Date hidden'!G325)</f>
        <v>0</v>
      </c>
      <c r="G324" s="127">
        <f>IF('Indicator Date hidden'!H325="x","x",G$2-'Indicator Date hidden'!H325)</f>
        <v>0</v>
      </c>
      <c r="H324" s="127">
        <f>IF('Indicator Date hidden'!I325="x","x",H$2-'Indicator Date hidden'!I325)</f>
        <v>2</v>
      </c>
      <c r="I324" s="127">
        <f>IF('Indicator Date hidden'!J325="x","x",I$2-'Indicator Date hidden'!J325)</f>
        <v>0</v>
      </c>
      <c r="J324" s="127">
        <f>IF('Indicator Date hidden'!K325="x","x",J$2-'Indicator Date hidden'!K325)</f>
        <v>0</v>
      </c>
      <c r="K324" s="127">
        <f>IF('Indicator Date hidden'!L325="x","x",K$2-'Indicator Date hidden'!L325)</f>
        <v>0</v>
      </c>
      <c r="L324" s="127">
        <f>IF('Indicator Date hidden'!M325="x","x",L$2-'Indicator Date hidden'!M325)</f>
        <v>0</v>
      </c>
      <c r="M324" s="127">
        <f>IF('Indicator Date hidden'!N325="x","x",M$2-'Indicator Date hidden'!N325)</f>
        <v>0</v>
      </c>
      <c r="N324" s="127">
        <f>IF('Indicator Date hidden'!O325="x","x",N$2-'Indicator Date hidden'!O325)</f>
        <v>0</v>
      </c>
      <c r="O324" s="127">
        <f>IF('Indicator Date hidden'!P325="x","x",O$2-'Indicator Date hidden'!P325)</f>
        <v>0</v>
      </c>
      <c r="P324" s="127">
        <f>IF('Indicator Date hidden'!Q325="x","x",P$2-'Indicator Date hidden'!Q325)</f>
        <v>0</v>
      </c>
      <c r="Q324" s="127">
        <f>IF('Indicator Date hidden'!R325="x","x",Q$2-'Indicator Date hidden'!R325)</f>
        <v>0</v>
      </c>
      <c r="R324" s="127">
        <f>IF('Indicator Date hidden'!S325="x","x",R$2-'Indicator Date hidden'!S325)</f>
        <v>0</v>
      </c>
      <c r="S324" s="127">
        <f>IF('Indicator Date hidden'!T325="x","x",S$2-'Indicator Date hidden'!T325)</f>
        <v>0</v>
      </c>
      <c r="T324" s="127">
        <f>IF('Indicator Date hidden'!U325="x","x",T$2-'Indicator Date hidden'!U325)</f>
        <v>0</v>
      </c>
      <c r="U324" s="127">
        <f>IF('Indicator Date hidden'!V325="x","x",U$2-'Indicator Date hidden'!V325)</f>
        <v>0</v>
      </c>
      <c r="V324" s="127">
        <f>IF('Indicator Date hidden'!W325="x","x",V$2-'Indicator Date hidden'!W325)</f>
        <v>0</v>
      </c>
      <c r="W324" s="127">
        <f>IF('Indicator Date hidden'!X325="x","x",W$2-'Indicator Date hidden'!X325)</f>
        <v>0</v>
      </c>
      <c r="X324" s="127">
        <f>IF('Indicator Date hidden'!Y325="x","x",X$2-'Indicator Date hidden'!Y325)</f>
        <v>0</v>
      </c>
      <c r="Y324" s="127">
        <f>IF('Indicator Date hidden'!Z325="x","x",Y$2-'Indicator Date hidden'!Z325)</f>
        <v>0</v>
      </c>
      <c r="Z324" s="127">
        <f>IF('Indicator Date hidden'!AA325="x","x",Z$2-'Indicator Date hidden'!AA325)</f>
        <v>0</v>
      </c>
      <c r="AA324" s="127">
        <f>IF('Indicator Date hidden'!AB325="x","x",AA$2-'Indicator Date hidden'!AB325)</f>
        <v>0</v>
      </c>
      <c r="AB324" s="127">
        <f>IF('Indicator Date hidden'!AC325="x","x",AB$2-'Indicator Date hidden'!AC325)</f>
        <v>0</v>
      </c>
      <c r="AC324" s="127">
        <f>IF('Indicator Date hidden'!AD325="x","x",AC$2-'Indicator Date hidden'!AD325)</f>
        <v>0</v>
      </c>
      <c r="AD324" s="127">
        <f>IF('Indicator Date hidden'!AE325="x","x",AD$2-'Indicator Date hidden'!AE325)</f>
        <v>0</v>
      </c>
      <c r="AE324" s="127">
        <f>IF('Indicator Date hidden'!AF325="x","x",AE$2-'Indicator Date hidden'!AF325)</f>
        <v>0</v>
      </c>
      <c r="AF324" s="127">
        <f>IF('Indicator Date hidden'!AG325="x","x",AF$2-'Indicator Date hidden'!AG325)</f>
        <v>0</v>
      </c>
      <c r="AG324" s="127">
        <f>IF('Indicator Date hidden'!AH325="x","x",AG$2-'Indicator Date hidden'!AH325)</f>
        <v>0</v>
      </c>
      <c r="AH324" s="127">
        <f>IF('Indicator Date hidden'!AI325="x","x",AH$2-'Indicator Date hidden'!AI325)</f>
        <v>0</v>
      </c>
      <c r="AI324" s="127">
        <f>IF('Indicator Date hidden'!AJ325="x","x",AI$2-'Indicator Date hidden'!AJ325)</f>
        <v>0</v>
      </c>
      <c r="AJ324" s="127">
        <f>IF('Indicator Date hidden'!AK325="x","x",AJ$2-'Indicator Date hidden'!AK325)</f>
        <v>0</v>
      </c>
      <c r="AK324" s="127">
        <f>IF('Indicator Date hidden'!AL325="x","x",AK$2-'Indicator Date hidden'!AL325)</f>
        <v>0</v>
      </c>
      <c r="AL324" s="127">
        <f>IF('Indicator Date hidden'!AM325="x","x",AL$2-'Indicator Date hidden'!AM325)</f>
        <v>0</v>
      </c>
      <c r="AM324" s="127">
        <f>IF('Indicator Date hidden'!AN325="x","x",AM$2-'Indicator Date hidden'!AN325)</f>
        <v>0</v>
      </c>
      <c r="AN324" s="127">
        <f>IF('Indicator Date hidden'!AO325="x","x",AN$2-'Indicator Date hidden'!AO325)</f>
        <v>0</v>
      </c>
      <c r="AO324" s="127">
        <f>IF('Indicator Date hidden'!AP325="x","x",AO$2-'Indicator Date hidden'!AP325)</f>
        <v>0</v>
      </c>
      <c r="AP324" s="127">
        <f>IF('Indicator Date hidden'!AQ325="x","x",AP$2-'Indicator Date hidden'!AQ325)</f>
        <v>0</v>
      </c>
      <c r="AQ324" s="127">
        <f>IF('Indicator Date hidden'!AR325="x","x",AQ$2-'Indicator Date hidden'!AR325)</f>
        <v>0</v>
      </c>
      <c r="AR324" s="127">
        <f>IF('Indicator Date hidden'!AS325="x","x",AR$2-'Indicator Date hidden'!AS325)</f>
        <v>0</v>
      </c>
      <c r="AS324" s="127">
        <f>IF('Indicator Date hidden'!AT325="x","x",AS$2-'Indicator Date hidden'!AT325)</f>
        <v>0</v>
      </c>
      <c r="AT324" s="127">
        <f>IF('Indicator Date hidden'!AU325="x","x",AT$2-'Indicator Date hidden'!AU325)</f>
        <v>0</v>
      </c>
      <c r="AU324">
        <f t="shared" si="25"/>
        <v>2</v>
      </c>
      <c r="AV324" s="129">
        <f t="shared" si="26"/>
        <v>5.2631578947368418E-2</v>
      </c>
      <c r="AW324">
        <f t="shared" si="27"/>
        <v>1</v>
      </c>
      <c r="AX324" s="129" t="e">
        <f t="shared" ca="1" si="28"/>
        <v>#NAME?</v>
      </c>
      <c r="AY324" s="130">
        <f t="shared" si="29"/>
        <v>0</v>
      </c>
    </row>
    <row r="325" spans="1:51" ht="15.75" customHeight="1" x14ac:dyDescent="0.25">
      <c r="A325" s="47" t="s">
        <v>717</v>
      </c>
      <c r="B325" s="127">
        <f>IF('Indicator Date hidden'!C326="x","x",B$2-'Indicator Date hidden'!C326)</f>
        <v>0</v>
      </c>
      <c r="C325" s="127">
        <f>IF('Indicator Date hidden'!D326="x","x",C$2-'Indicator Date hidden'!D326)</f>
        <v>0</v>
      </c>
      <c r="D325" s="127">
        <f>IF('Indicator Date hidden'!E326="x","x",D$2-'Indicator Date hidden'!E326)</f>
        <v>0</v>
      </c>
      <c r="E325" s="127">
        <f>IF('Indicator Date hidden'!F326="x","x",E$2-'Indicator Date hidden'!F326)</f>
        <v>0</v>
      </c>
      <c r="F325" s="127">
        <f>IF('Indicator Date hidden'!G326="x","x",F$2-'Indicator Date hidden'!G326)</f>
        <v>0</v>
      </c>
      <c r="G325" s="127">
        <f>IF('Indicator Date hidden'!H326="x","x",G$2-'Indicator Date hidden'!H326)</f>
        <v>0</v>
      </c>
      <c r="H325" s="127">
        <f>IF('Indicator Date hidden'!I326="x","x",H$2-'Indicator Date hidden'!I326)</f>
        <v>2</v>
      </c>
      <c r="I325" s="127">
        <f>IF('Indicator Date hidden'!J326="x","x",I$2-'Indicator Date hidden'!J326)</f>
        <v>0</v>
      </c>
      <c r="J325" s="127">
        <f>IF('Indicator Date hidden'!K326="x","x",J$2-'Indicator Date hidden'!K326)</f>
        <v>0</v>
      </c>
      <c r="K325" s="127">
        <f>IF('Indicator Date hidden'!L326="x","x",K$2-'Indicator Date hidden'!L326)</f>
        <v>0</v>
      </c>
      <c r="L325" s="127">
        <f>IF('Indicator Date hidden'!M326="x","x",L$2-'Indicator Date hidden'!M326)</f>
        <v>0</v>
      </c>
      <c r="M325" s="127">
        <f>IF('Indicator Date hidden'!N326="x","x",M$2-'Indicator Date hidden'!N326)</f>
        <v>0</v>
      </c>
      <c r="N325" s="127">
        <f>IF('Indicator Date hidden'!O326="x","x",N$2-'Indicator Date hidden'!O326)</f>
        <v>0</v>
      </c>
      <c r="O325" s="127">
        <f>IF('Indicator Date hidden'!P326="x","x",O$2-'Indicator Date hidden'!P326)</f>
        <v>0</v>
      </c>
      <c r="P325" s="127">
        <f>IF('Indicator Date hidden'!Q326="x","x",P$2-'Indicator Date hidden'!Q326)</f>
        <v>0</v>
      </c>
      <c r="Q325" s="127">
        <f>IF('Indicator Date hidden'!R326="x","x",Q$2-'Indicator Date hidden'!R326)</f>
        <v>0</v>
      </c>
      <c r="R325" s="127">
        <f>IF('Indicator Date hidden'!S326="x","x",R$2-'Indicator Date hidden'!S326)</f>
        <v>0</v>
      </c>
      <c r="S325" s="127">
        <f>IF('Indicator Date hidden'!T326="x","x",S$2-'Indicator Date hidden'!T326)</f>
        <v>0</v>
      </c>
      <c r="T325" s="127">
        <f>IF('Indicator Date hidden'!U326="x","x",T$2-'Indicator Date hidden'!U326)</f>
        <v>0</v>
      </c>
      <c r="U325" s="127">
        <f>IF('Indicator Date hidden'!V326="x","x",U$2-'Indicator Date hidden'!V326)</f>
        <v>0</v>
      </c>
      <c r="V325" s="127">
        <f>IF('Indicator Date hidden'!W326="x","x",V$2-'Indicator Date hidden'!W326)</f>
        <v>0</v>
      </c>
      <c r="W325" s="127">
        <f>IF('Indicator Date hidden'!X326="x","x",W$2-'Indicator Date hidden'!X326)</f>
        <v>0</v>
      </c>
      <c r="X325" s="127">
        <f>IF('Indicator Date hidden'!Y326="x","x",X$2-'Indicator Date hidden'!Y326)</f>
        <v>0</v>
      </c>
      <c r="Y325" s="127">
        <f>IF('Indicator Date hidden'!Z326="x","x",Y$2-'Indicator Date hidden'!Z326)</f>
        <v>0</v>
      </c>
      <c r="Z325" s="127">
        <f>IF('Indicator Date hidden'!AA326="x","x",Z$2-'Indicator Date hidden'!AA326)</f>
        <v>0</v>
      </c>
      <c r="AA325" s="127">
        <f>IF('Indicator Date hidden'!AB326="x","x",AA$2-'Indicator Date hidden'!AB326)</f>
        <v>0</v>
      </c>
      <c r="AB325" s="127">
        <f>IF('Indicator Date hidden'!AC326="x","x",AB$2-'Indicator Date hidden'!AC326)</f>
        <v>0</v>
      </c>
      <c r="AC325" s="127">
        <f>IF('Indicator Date hidden'!AD326="x","x",AC$2-'Indicator Date hidden'!AD326)</f>
        <v>0</v>
      </c>
      <c r="AD325" s="127">
        <f>IF('Indicator Date hidden'!AE326="x","x",AD$2-'Indicator Date hidden'!AE326)</f>
        <v>0</v>
      </c>
      <c r="AE325" s="127">
        <f>IF('Indicator Date hidden'!AF326="x","x",AE$2-'Indicator Date hidden'!AF326)</f>
        <v>0</v>
      </c>
      <c r="AF325" s="127">
        <f>IF('Indicator Date hidden'!AG326="x","x",AF$2-'Indicator Date hidden'!AG326)</f>
        <v>0</v>
      </c>
      <c r="AG325" s="127">
        <f>IF('Indicator Date hidden'!AH326="x","x",AG$2-'Indicator Date hidden'!AH326)</f>
        <v>0</v>
      </c>
      <c r="AH325" s="127">
        <f>IF('Indicator Date hidden'!AI326="x","x",AH$2-'Indicator Date hidden'!AI326)</f>
        <v>0</v>
      </c>
      <c r="AI325" s="127">
        <f>IF('Indicator Date hidden'!AJ326="x","x",AI$2-'Indicator Date hidden'!AJ326)</f>
        <v>0</v>
      </c>
      <c r="AJ325" s="127">
        <f>IF('Indicator Date hidden'!AK326="x","x",AJ$2-'Indicator Date hidden'!AK326)</f>
        <v>0</v>
      </c>
      <c r="AK325" s="127">
        <f>IF('Indicator Date hidden'!AL326="x","x",AK$2-'Indicator Date hidden'!AL326)</f>
        <v>0</v>
      </c>
      <c r="AL325" s="127">
        <f>IF('Indicator Date hidden'!AM326="x","x",AL$2-'Indicator Date hidden'!AM326)</f>
        <v>0</v>
      </c>
      <c r="AM325" s="127">
        <f>IF('Indicator Date hidden'!AN326="x","x",AM$2-'Indicator Date hidden'!AN326)</f>
        <v>0</v>
      </c>
      <c r="AN325" s="127">
        <f>IF('Indicator Date hidden'!AO326="x","x",AN$2-'Indicator Date hidden'!AO326)</f>
        <v>0</v>
      </c>
      <c r="AO325" s="127">
        <f>IF('Indicator Date hidden'!AP326="x","x",AO$2-'Indicator Date hidden'!AP326)</f>
        <v>0</v>
      </c>
      <c r="AP325" s="127">
        <f>IF('Indicator Date hidden'!AQ326="x","x",AP$2-'Indicator Date hidden'!AQ326)</f>
        <v>0</v>
      </c>
      <c r="AQ325" s="127">
        <f>IF('Indicator Date hidden'!AR326="x","x",AQ$2-'Indicator Date hidden'!AR326)</f>
        <v>0</v>
      </c>
      <c r="AR325" s="127">
        <f>IF('Indicator Date hidden'!AS326="x","x",AR$2-'Indicator Date hidden'!AS326)</f>
        <v>0</v>
      </c>
      <c r="AS325" s="127">
        <f>IF('Indicator Date hidden'!AT326="x","x",AS$2-'Indicator Date hidden'!AT326)</f>
        <v>0</v>
      </c>
      <c r="AT325" s="127">
        <f>IF('Indicator Date hidden'!AU326="x","x",AT$2-'Indicator Date hidden'!AU326)</f>
        <v>0</v>
      </c>
      <c r="AU325">
        <f t="shared" si="25"/>
        <v>2</v>
      </c>
      <c r="AV325" s="129">
        <f t="shared" si="26"/>
        <v>5.2631578947368418E-2</v>
      </c>
      <c r="AW325">
        <f t="shared" si="27"/>
        <v>1</v>
      </c>
      <c r="AX325" s="129" t="e">
        <f t="shared" ca="1" si="28"/>
        <v>#NAME?</v>
      </c>
      <c r="AY325" s="130">
        <f t="shared" si="29"/>
        <v>0</v>
      </c>
    </row>
    <row r="326" spans="1:51" ht="15.75" customHeight="1" x14ac:dyDescent="0.25">
      <c r="A326" s="47" t="s">
        <v>719</v>
      </c>
      <c r="B326" s="127">
        <f>IF('Indicator Date hidden'!C327="x","x",B$2-'Indicator Date hidden'!C327)</f>
        <v>0</v>
      </c>
      <c r="C326" s="127">
        <f>IF('Indicator Date hidden'!D327="x","x",C$2-'Indicator Date hidden'!D327)</f>
        <v>0</v>
      </c>
      <c r="D326" s="127">
        <f>IF('Indicator Date hidden'!E327="x","x",D$2-'Indicator Date hidden'!E327)</f>
        <v>0</v>
      </c>
      <c r="E326" s="127">
        <f>IF('Indicator Date hidden'!F327="x","x",E$2-'Indicator Date hidden'!F327)</f>
        <v>0</v>
      </c>
      <c r="F326" s="127">
        <f>IF('Indicator Date hidden'!G327="x","x",F$2-'Indicator Date hidden'!G327)</f>
        <v>0</v>
      </c>
      <c r="G326" s="127">
        <f>IF('Indicator Date hidden'!H327="x","x",G$2-'Indicator Date hidden'!H327)</f>
        <v>0</v>
      </c>
      <c r="H326" s="127">
        <f>IF('Indicator Date hidden'!I327="x","x",H$2-'Indicator Date hidden'!I327)</f>
        <v>2</v>
      </c>
      <c r="I326" s="127">
        <f>IF('Indicator Date hidden'!J327="x","x",I$2-'Indicator Date hidden'!J327)</f>
        <v>0</v>
      </c>
      <c r="J326" s="127">
        <f>IF('Indicator Date hidden'!K327="x","x",J$2-'Indicator Date hidden'!K327)</f>
        <v>0</v>
      </c>
      <c r="K326" s="127">
        <f>IF('Indicator Date hidden'!L327="x","x",K$2-'Indicator Date hidden'!L327)</f>
        <v>0</v>
      </c>
      <c r="L326" s="127">
        <f>IF('Indicator Date hidden'!M327="x","x",L$2-'Indicator Date hidden'!M327)</f>
        <v>0</v>
      </c>
      <c r="M326" s="127">
        <f>IF('Indicator Date hidden'!N327="x","x",M$2-'Indicator Date hidden'!N327)</f>
        <v>0</v>
      </c>
      <c r="N326" s="127">
        <f>IF('Indicator Date hidden'!O327="x","x",N$2-'Indicator Date hidden'!O327)</f>
        <v>0</v>
      </c>
      <c r="O326" s="127">
        <f>IF('Indicator Date hidden'!P327="x","x",O$2-'Indicator Date hidden'!P327)</f>
        <v>0</v>
      </c>
      <c r="P326" s="127">
        <f>IF('Indicator Date hidden'!Q327="x","x",P$2-'Indicator Date hidden'!Q327)</f>
        <v>0</v>
      </c>
      <c r="Q326" s="127">
        <f>IF('Indicator Date hidden'!R327="x","x",Q$2-'Indicator Date hidden'!R327)</f>
        <v>0</v>
      </c>
      <c r="R326" s="127">
        <f>IF('Indicator Date hidden'!S327="x","x",R$2-'Indicator Date hidden'!S327)</f>
        <v>0</v>
      </c>
      <c r="S326" s="127">
        <f>IF('Indicator Date hidden'!T327="x","x",S$2-'Indicator Date hidden'!T327)</f>
        <v>0</v>
      </c>
      <c r="T326" s="127">
        <f>IF('Indicator Date hidden'!U327="x","x",T$2-'Indicator Date hidden'!U327)</f>
        <v>0</v>
      </c>
      <c r="U326" s="127">
        <f>IF('Indicator Date hidden'!V327="x","x",U$2-'Indicator Date hidden'!V327)</f>
        <v>0</v>
      </c>
      <c r="V326" s="127">
        <f>IF('Indicator Date hidden'!W327="x","x",V$2-'Indicator Date hidden'!W327)</f>
        <v>0</v>
      </c>
      <c r="W326" s="127">
        <f>IF('Indicator Date hidden'!X327="x","x",W$2-'Indicator Date hidden'!X327)</f>
        <v>0</v>
      </c>
      <c r="X326" s="127">
        <f>IF('Indicator Date hidden'!Y327="x","x",X$2-'Indicator Date hidden'!Y327)</f>
        <v>0</v>
      </c>
      <c r="Y326" s="127">
        <f>IF('Indicator Date hidden'!Z327="x","x",Y$2-'Indicator Date hidden'!Z327)</f>
        <v>0</v>
      </c>
      <c r="Z326" s="127">
        <f>IF('Indicator Date hidden'!AA327="x","x",Z$2-'Indicator Date hidden'!AA327)</f>
        <v>0</v>
      </c>
      <c r="AA326" s="127">
        <f>IF('Indicator Date hidden'!AB327="x","x",AA$2-'Indicator Date hidden'!AB327)</f>
        <v>0</v>
      </c>
      <c r="AB326" s="127">
        <f>IF('Indicator Date hidden'!AC327="x","x",AB$2-'Indicator Date hidden'!AC327)</f>
        <v>0</v>
      </c>
      <c r="AC326" s="127">
        <f>IF('Indicator Date hidden'!AD327="x","x",AC$2-'Indicator Date hidden'!AD327)</f>
        <v>0</v>
      </c>
      <c r="AD326" s="127">
        <f>IF('Indicator Date hidden'!AE327="x","x",AD$2-'Indicator Date hidden'!AE327)</f>
        <v>0</v>
      </c>
      <c r="AE326" s="127">
        <f>IF('Indicator Date hidden'!AF327="x","x",AE$2-'Indicator Date hidden'!AF327)</f>
        <v>0</v>
      </c>
      <c r="AF326" s="127">
        <f>IF('Indicator Date hidden'!AG327="x","x",AF$2-'Indicator Date hidden'!AG327)</f>
        <v>0</v>
      </c>
      <c r="AG326" s="127">
        <f>IF('Indicator Date hidden'!AH327="x","x",AG$2-'Indicator Date hidden'!AH327)</f>
        <v>0</v>
      </c>
      <c r="AH326" s="127">
        <f>IF('Indicator Date hidden'!AI327="x","x",AH$2-'Indicator Date hidden'!AI327)</f>
        <v>0</v>
      </c>
      <c r="AI326" s="127">
        <f>IF('Indicator Date hidden'!AJ327="x","x",AI$2-'Indicator Date hidden'!AJ327)</f>
        <v>0</v>
      </c>
      <c r="AJ326" s="127">
        <f>IF('Indicator Date hidden'!AK327="x","x",AJ$2-'Indicator Date hidden'!AK327)</f>
        <v>0</v>
      </c>
      <c r="AK326" s="127">
        <f>IF('Indicator Date hidden'!AL327="x","x",AK$2-'Indicator Date hidden'!AL327)</f>
        <v>0</v>
      </c>
      <c r="AL326" s="127">
        <f>IF('Indicator Date hidden'!AM327="x","x",AL$2-'Indicator Date hidden'!AM327)</f>
        <v>0</v>
      </c>
      <c r="AM326" s="127">
        <f>IF('Indicator Date hidden'!AN327="x","x",AM$2-'Indicator Date hidden'!AN327)</f>
        <v>0</v>
      </c>
      <c r="AN326" s="127">
        <f>IF('Indicator Date hidden'!AO327="x","x",AN$2-'Indicator Date hidden'!AO327)</f>
        <v>0</v>
      </c>
      <c r="AO326" s="127">
        <f>IF('Indicator Date hidden'!AP327="x","x",AO$2-'Indicator Date hidden'!AP327)</f>
        <v>0</v>
      </c>
      <c r="AP326" s="127">
        <f>IF('Indicator Date hidden'!AQ327="x","x",AP$2-'Indicator Date hidden'!AQ327)</f>
        <v>0</v>
      </c>
      <c r="AQ326" s="127">
        <f>IF('Indicator Date hidden'!AR327="x","x",AQ$2-'Indicator Date hidden'!AR327)</f>
        <v>0</v>
      </c>
      <c r="AR326" s="127">
        <f>IF('Indicator Date hidden'!AS327="x","x",AR$2-'Indicator Date hidden'!AS327)</f>
        <v>0</v>
      </c>
      <c r="AS326" s="127">
        <f>IF('Indicator Date hidden'!AT327="x","x",AS$2-'Indicator Date hidden'!AT327)</f>
        <v>0</v>
      </c>
      <c r="AT326" s="127">
        <f>IF('Indicator Date hidden'!AU327="x","x",AT$2-'Indicator Date hidden'!AU327)</f>
        <v>0</v>
      </c>
      <c r="AU326">
        <f t="shared" si="25"/>
        <v>2</v>
      </c>
      <c r="AV326" s="129">
        <f t="shared" si="26"/>
        <v>5.2631578947368418E-2</v>
      </c>
      <c r="AW326">
        <f t="shared" si="27"/>
        <v>1</v>
      </c>
      <c r="AX326" s="129" t="e">
        <f t="shared" ca="1" si="28"/>
        <v>#NAME?</v>
      </c>
      <c r="AY326" s="130">
        <f t="shared" si="29"/>
        <v>0</v>
      </c>
    </row>
    <row r="327" spans="1:51" ht="15.75" customHeight="1" x14ac:dyDescent="0.25">
      <c r="A327" s="47" t="s">
        <v>721</v>
      </c>
      <c r="B327" s="127">
        <f>IF('Indicator Date hidden'!C328="x","x",B$2-'Indicator Date hidden'!C328)</f>
        <v>0</v>
      </c>
      <c r="C327" s="127">
        <f>IF('Indicator Date hidden'!D328="x","x",C$2-'Indicator Date hidden'!D328)</f>
        <v>0</v>
      </c>
      <c r="D327" s="127">
        <f>IF('Indicator Date hidden'!E328="x","x",D$2-'Indicator Date hidden'!E328)</f>
        <v>0</v>
      </c>
      <c r="E327" s="127">
        <f>IF('Indicator Date hidden'!F328="x","x",E$2-'Indicator Date hidden'!F328)</f>
        <v>0</v>
      </c>
      <c r="F327" s="127">
        <f>IF('Indicator Date hidden'!G328="x","x",F$2-'Indicator Date hidden'!G328)</f>
        <v>0</v>
      </c>
      <c r="G327" s="127">
        <f>IF('Indicator Date hidden'!H328="x","x",G$2-'Indicator Date hidden'!H328)</f>
        <v>0</v>
      </c>
      <c r="H327" s="127">
        <f>IF('Indicator Date hidden'!I328="x","x",H$2-'Indicator Date hidden'!I328)</f>
        <v>2</v>
      </c>
      <c r="I327" s="127">
        <f>IF('Indicator Date hidden'!J328="x","x",I$2-'Indicator Date hidden'!J328)</f>
        <v>0</v>
      </c>
      <c r="J327" s="127">
        <f>IF('Indicator Date hidden'!K328="x","x",J$2-'Indicator Date hidden'!K328)</f>
        <v>0</v>
      </c>
      <c r="K327" s="127">
        <f>IF('Indicator Date hidden'!L328="x","x",K$2-'Indicator Date hidden'!L328)</f>
        <v>0</v>
      </c>
      <c r="L327" s="127">
        <f>IF('Indicator Date hidden'!M328="x","x",L$2-'Indicator Date hidden'!M328)</f>
        <v>0</v>
      </c>
      <c r="M327" s="127">
        <f>IF('Indicator Date hidden'!N328="x","x",M$2-'Indicator Date hidden'!N328)</f>
        <v>0</v>
      </c>
      <c r="N327" s="127">
        <f>IF('Indicator Date hidden'!O328="x","x",N$2-'Indicator Date hidden'!O328)</f>
        <v>0</v>
      </c>
      <c r="O327" s="127">
        <f>IF('Indicator Date hidden'!P328="x","x",O$2-'Indicator Date hidden'!P328)</f>
        <v>0</v>
      </c>
      <c r="P327" s="127">
        <f>IF('Indicator Date hidden'!Q328="x","x",P$2-'Indicator Date hidden'!Q328)</f>
        <v>0</v>
      </c>
      <c r="Q327" s="127">
        <f>IF('Indicator Date hidden'!R328="x","x",Q$2-'Indicator Date hidden'!R328)</f>
        <v>0</v>
      </c>
      <c r="R327" s="127">
        <f>IF('Indicator Date hidden'!S328="x","x",R$2-'Indicator Date hidden'!S328)</f>
        <v>0</v>
      </c>
      <c r="S327" s="127">
        <f>IF('Indicator Date hidden'!T328="x","x",S$2-'Indicator Date hidden'!T328)</f>
        <v>0</v>
      </c>
      <c r="T327" s="127">
        <f>IF('Indicator Date hidden'!U328="x","x",T$2-'Indicator Date hidden'!U328)</f>
        <v>0</v>
      </c>
      <c r="U327" s="127">
        <f>IF('Indicator Date hidden'!V328="x","x",U$2-'Indicator Date hidden'!V328)</f>
        <v>0</v>
      </c>
      <c r="V327" s="127">
        <f>IF('Indicator Date hidden'!W328="x","x",V$2-'Indicator Date hidden'!W328)</f>
        <v>0</v>
      </c>
      <c r="W327" s="127">
        <f>IF('Indicator Date hidden'!X328="x","x",W$2-'Indicator Date hidden'!X328)</f>
        <v>0</v>
      </c>
      <c r="X327" s="127">
        <f>IF('Indicator Date hidden'!Y328="x","x",X$2-'Indicator Date hidden'!Y328)</f>
        <v>0</v>
      </c>
      <c r="Y327" s="127">
        <f>IF('Indicator Date hidden'!Z328="x","x",Y$2-'Indicator Date hidden'!Z328)</f>
        <v>0</v>
      </c>
      <c r="Z327" s="127">
        <f>IF('Indicator Date hidden'!AA328="x","x",Z$2-'Indicator Date hidden'!AA328)</f>
        <v>0</v>
      </c>
      <c r="AA327" s="127">
        <f>IF('Indicator Date hidden'!AB328="x","x",AA$2-'Indicator Date hidden'!AB328)</f>
        <v>0</v>
      </c>
      <c r="AB327" s="127">
        <f>IF('Indicator Date hidden'!AC328="x","x",AB$2-'Indicator Date hidden'!AC328)</f>
        <v>0</v>
      </c>
      <c r="AC327" s="127">
        <f>IF('Indicator Date hidden'!AD328="x","x",AC$2-'Indicator Date hidden'!AD328)</f>
        <v>0</v>
      </c>
      <c r="AD327" s="127">
        <f>IF('Indicator Date hidden'!AE328="x","x",AD$2-'Indicator Date hidden'!AE328)</f>
        <v>0</v>
      </c>
      <c r="AE327" s="127">
        <f>IF('Indicator Date hidden'!AF328="x","x",AE$2-'Indicator Date hidden'!AF328)</f>
        <v>0</v>
      </c>
      <c r="AF327" s="127">
        <f>IF('Indicator Date hidden'!AG328="x","x",AF$2-'Indicator Date hidden'!AG328)</f>
        <v>0</v>
      </c>
      <c r="AG327" s="127">
        <f>IF('Indicator Date hidden'!AH328="x","x",AG$2-'Indicator Date hidden'!AH328)</f>
        <v>0</v>
      </c>
      <c r="AH327" s="127">
        <f>IF('Indicator Date hidden'!AI328="x","x",AH$2-'Indicator Date hidden'!AI328)</f>
        <v>0</v>
      </c>
      <c r="AI327" s="127">
        <f>IF('Indicator Date hidden'!AJ328="x","x",AI$2-'Indicator Date hidden'!AJ328)</f>
        <v>0</v>
      </c>
      <c r="AJ327" s="127">
        <f>IF('Indicator Date hidden'!AK328="x","x",AJ$2-'Indicator Date hidden'!AK328)</f>
        <v>0</v>
      </c>
      <c r="AK327" s="127">
        <f>IF('Indicator Date hidden'!AL328="x","x",AK$2-'Indicator Date hidden'!AL328)</f>
        <v>0</v>
      </c>
      <c r="AL327" s="127">
        <f>IF('Indicator Date hidden'!AM328="x","x",AL$2-'Indicator Date hidden'!AM328)</f>
        <v>0</v>
      </c>
      <c r="AM327" s="127">
        <f>IF('Indicator Date hidden'!AN328="x","x",AM$2-'Indicator Date hidden'!AN328)</f>
        <v>0</v>
      </c>
      <c r="AN327" s="127">
        <f>IF('Indicator Date hidden'!AO328="x","x",AN$2-'Indicator Date hidden'!AO328)</f>
        <v>0</v>
      </c>
      <c r="AO327" s="127">
        <f>IF('Indicator Date hidden'!AP328="x","x",AO$2-'Indicator Date hidden'!AP328)</f>
        <v>0</v>
      </c>
      <c r="AP327" s="127">
        <f>IF('Indicator Date hidden'!AQ328="x","x",AP$2-'Indicator Date hidden'!AQ328)</f>
        <v>0</v>
      </c>
      <c r="AQ327" s="127">
        <f>IF('Indicator Date hidden'!AR328="x","x",AQ$2-'Indicator Date hidden'!AR328)</f>
        <v>0</v>
      </c>
      <c r="AR327" s="127">
        <f>IF('Indicator Date hidden'!AS328="x","x",AR$2-'Indicator Date hidden'!AS328)</f>
        <v>0</v>
      </c>
      <c r="AS327" s="127">
        <f>IF('Indicator Date hidden'!AT328="x","x",AS$2-'Indicator Date hidden'!AT328)</f>
        <v>0</v>
      </c>
      <c r="AT327" s="127">
        <f>IF('Indicator Date hidden'!AU328="x","x",AT$2-'Indicator Date hidden'!AU328)</f>
        <v>0</v>
      </c>
      <c r="AU327">
        <f t="shared" si="25"/>
        <v>2</v>
      </c>
      <c r="AV327" s="129">
        <f t="shared" si="26"/>
        <v>5.2631578947368418E-2</v>
      </c>
      <c r="AW327">
        <f t="shared" si="27"/>
        <v>1</v>
      </c>
      <c r="AX327" s="129" t="e">
        <f t="shared" ca="1" si="28"/>
        <v>#NAME?</v>
      </c>
      <c r="AY327" s="130">
        <f t="shared" si="29"/>
        <v>0</v>
      </c>
    </row>
    <row r="328" spans="1:51" ht="15.75" customHeight="1" x14ac:dyDescent="0.25">
      <c r="A328" s="47" t="s">
        <v>723</v>
      </c>
      <c r="B328" s="127">
        <f>IF('Indicator Date hidden'!C329="x","x",B$2-'Indicator Date hidden'!C329)</f>
        <v>0</v>
      </c>
      <c r="C328" s="127">
        <f>IF('Indicator Date hidden'!D329="x","x",C$2-'Indicator Date hidden'!D329)</f>
        <v>0</v>
      </c>
      <c r="D328" s="127">
        <f>IF('Indicator Date hidden'!E329="x","x",D$2-'Indicator Date hidden'!E329)</f>
        <v>0</v>
      </c>
      <c r="E328" s="127">
        <f>IF('Indicator Date hidden'!F329="x","x",E$2-'Indicator Date hidden'!F329)</f>
        <v>0</v>
      </c>
      <c r="F328" s="127">
        <f>IF('Indicator Date hidden'!G329="x","x",F$2-'Indicator Date hidden'!G329)</f>
        <v>0</v>
      </c>
      <c r="G328" s="127">
        <f>IF('Indicator Date hidden'!H329="x","x",G$2-'Indicator Date hidden'!H329)</f>
        <v>0</v>
      </c>
      <c r="H328" s="127">
        <f>IF('Indicator Date hidden'!I329="x","x",H$2-'Indicator Date hidden'!I329)</f>
        <v>2</v>
      </c>
      <c r="I328" s="127">
        <f>IF('Indicator Date hidden'!J329="x","x",I$2-'Indicator Date hidden'!J329)</f>
        <v>0</v>
      </c>
      <c r="J328" s="127">
        <f>IF('Indicator Date hidden'!K329="x","x",J$2-'Indicator Date hidden'!K329)</f>
        <v>0</v>
      </c>
      <c r="K328" s="127">
        <f>IF('Indicator Date hidden'!L329="x","x",K$2-'Indicator Date hidden'!L329)</f>
        <v>0</v>
      </c>
      <c r="L328" s="127">
        <f>IF('Indicator Date hidden'!M329="x","x",L$2-'Indicator Date hidden'!M329)</f>
        <v>0</v>
      </c>
      <c r="M328" s="127">
        <f>IF('Indicator Date hidden'!N329="x","x",M$2-'Indicator Date hidden'!N329)</f>
        <v>0</v>
      </c>
      <c r="N328" s="127">
        <f>IF('Indicator Date hidden'!O329="x","x",N$2-'Indicator Date hidden'!O329)</f>
        <v>0</v>
      </c>
      <c r="O328" s="127">
        <f>IF('Indicator Date hidden'!P329="x","x",O$2-'Indicator Date hidden'!P329)</f>
        <v>0</v>
      </c>
      <c r="P328" s="127">
        <f>IF('Indicator Date hidden'!Q329="x","x",P$2-'Indicator Date hidden'!Q329)</f>
        <v>0</v>
      </c>
      <c r="Q328" s="127">
        <f>IF('Indicator Date hidden'!R329="x","x",Q$2-'Indicator Date hidden'!R329)</f>
        <v>0</v>
      </c>
      <c r="R328" s="127">
        <f>IF('Indicator Date hidden'!S329="x","x",R$2-'Indicator Date hidden'!S329)</f>
        <v>0</v>
      </c>
      <c r="S328" s="127">
        <f>IF('Indicator Date hidden'!T329="x","x",S$2-'Indicator Date hidden'!T329)</f>
        <v>0</v>
      </c>
      <c r="T328" s="127">
        <f>IF('Indicator Date hidden'!U329="x","x",T$2-'Indicator Date hidden'!U329)</f>
        <v>0</v>
      </c>
      <c r="U328" s="127">
        <f>IF('Indicator Date hidden'!V329="x","x",U$2-'Indicator Date hidden'!V329)</f>
        <v>0</v>
      </c>
      <c r="V328" s="127">
        <f>IF('Indicator Date hidden'!W329="x","x",V$2-'Indicator Date hidden'!W329)</f>
        <v>0</v>
      </c>
      <c r="W328" s="127">
        <f>IF('Indicator Date hidden'!X329="x","x",W$2-'Indicator Date hidden'!X329)</f>
        <v>0</v>
      </c>
      <c r="X328" s="127">
        <f>IF('Indicator Date hidden'!Y329="x","x",X$2-'Indicator Date hidden'!Y329)</f>
        <v>0</v>
      </c>
      <c r="Y328" s="127">
        <f>IF('Indicator Date hidden'!Z329="x","x",Y$2-'Indicator Date hidden'!Z329)</f>
        <v>0</v>
      </c>
      <c r="Z328" s="127">
        <f>IF('Indicator Date hidden'!AA329="x","x",Z$2-'Indicator Date hidden'!AA329)</f>
        <v>0</v>
      </c>
      <c r="AA328" s="127">
        <f>IF('Indicator Date hidden'!AB329="x","x",AA$2-'Indicator Date hidden'!AB329)</f>
        <v>0</v>
      </c>
      <c r="AB328" s="127">
        <f>IF('Indicator Date hidden'!AC329="x","x",AB$2-'Indicator Date hidden'!AC329)</f>
        <v>0</v>
      </c>
      <c r="AC328" s="127">
        <f>IF('Indicator Date hidden'!AD329="x","x",AC$2-'Indicator Date hidden'!AD329)</f>
        <v>0</v>
      </c>
      <c r="AD328" s="127">
        <f>IF('Indicator Date hidden'!AE329="x","x",AD$2-'Indicator Date hidden'!AE329)</f>
        <v>0</v>
      </c>
      <c r="AE328" s="127">
        <f>IF('Indicator Date hidden'!AF329="x","x",AE$2-'Indicator Date hidden'!AF329)</f>
        <v>0</v>
      </c>
      <c r="AF328" s="127">
        <f>IF('Indicator Date hidden'!AG329="x","x",AF$2-'Indicator Date hidden'!AG329)</f>
        <v>0</v>
      </c>
      <c r="AG328" s="127">
        <f>IF('Indicator Date hidden'!AH329="x","x",AG$2-'Indicator Date hidden'!AH329)</f>
        <v>0</v>
      </c>
      <c r="AH328" s="127">
        <f>IF('Indicator Date hidden'!AI329="x","x",AH$2-'Indicator Date hidden'!AI329)</f>
        <v>0</v>
      </c>
      <c r="AI328" s="127">
        <f>IF('Indicator Date hidden'!AJ329="x","x",AI$2-'Indicator Date hidden'!AJ329)</f>
        <v>0</v>
      </c>
      <c r="AJ328" s="127">
        <f>IF('Indicator Date hidden'!AK329="x","x",AJ$2-'Indicator Date hidden'!AK329)</f>
        <v>0</v>
      </c>
      <c r="AK328" s="127">
        <f>IF('Indicator Date hidden'!AL329="x","x",AK$2-'Indicator Date hidden'!AL329)</f>
        <v>0</v>
      </c>
      <c r="AL328" s="127">
        <f>IF('Indicator Date hidden'!AM329="x","x",AL$2-'Indicator Date hidden'!AM329)</f>
        <v>0</v>
      </c>
      <c r="AM328" s="127">
        <f>IF('Indicator Date hidden'!AN329="x","x",AM$2-'Indicator Date hidden'!AN329)</f>
        <v>0</v>
      </c>
      <c r="AN328" s="127">
        <f>IF('Indicator Date hidden'!AO329="x","x",AN$2-'Indicator Date hidden'!AO329)</f>
        <v>0</v>
      </c>
      <c r="AO328" s="127">
        <f>IF('Indicator Date hidden'!AP329="x","x",AO$2-'Indicator Date hidden'!AP329)</f>
        <v>0</v>
      </c>
      <c r="AP328" s="127">
        <f>IF('Indicator Date hidden'!AQ329="x","x",AP$2-'Indicator Date hidden'!AQ329)</f>
        <v>0</v>
      </c>
      <c r="AQ328" s="127">
        <f>IF('Indicator Date hidden'!AR329="x","x",AQ$2-'Indicator Date hidden'!AR329)</f>
        <v>0</v>
      </c>
      <c r="AR328" s="127">
        <f>IF('Indicator Date hidden'!AS329="x","x",AR$2-'Indicator Date hidden'!AS329)</f>
        <v>0</v>
      </c>
      <c r="AS328" s="127">
        <f>IF('Indicator Date hidden'!AT329="x","x",AS$2-'Indicator Date hidden'!AT329)</f>
        <v>0</v>
      </c>
      <c r="AT328" s="127">
        <f>IF('Indicator Date hidden'!AU329="x","x",AT$2-'Indicator Date hidden'!AU329)</f>
        <v>0</v>
      </c>
      <c r="AU328">
        <f t="shared" si="25"/>
        <v>2</v>
      </c>
      <c r="AV328" s="129">
        <f t="shared" si="26"/>
        <v>5.2631578947368418E-2</v>
      </c>
      <c r="AW328">
        <f t="shared" si="27"/>
        <v>1</v>
      </c>
      <c r="AX328" s="129" t="e">
        <f t="shared" ca="1" si="28"/>
        <v>#NAME?</v>
      </c>
      <c r="AY328" s="130">
        <f t="shared" si="29"/>
        <v>0</v>
      </c>
    </row>
    <row r="329" spans="1:51" ht="15.75" customHeight="1" x14ac:dyDescent="0.25">
      <c r="A329" s="47" t="s">
        <v>725</v>
      </c>
      <c r="B329" s="127">
        <f>IF('Indicator Date hidden'!C330="x","x",B$2-'Indicator Date hidden'!C330)</f>
        <v>0</v>
      </c>
      <c r="C329" s="127">
        <f>IF('Indicator Date hidden'!D330="x","x",C$2-'Indicator Date hidden'!D330)</f>
        <v>0</v>
      </c>
      <c r="D329" s="127">
        <f>IF('Indicator Date hidden'!E330="x","x",D$2-'Indicator Date hidden'!E330)</f>
        <v>0</v>
      </c>
      <c r="E329" s="127">
        <f>IF('Indicator Date hidden'!F330="x","x",E$2-'Indicator Date hidden'!F330)</f>
        <v>0</v>
      </c>
      <c r="F329" s="127">
        <f>IF('Indicator Date hidden'!G330="x","x",F$2-'Indicator Date hidden'!G330)</f>
        <v>0</v>
      </c>
      <c r="G329" s="127">
        <f>IF('Indicator Date hidden'!H330="x","x",G$2-'Indicator Date hidden'!H330)</f>
        <v>0</v>
      </c>
      <c r="H329" s="127">
        <f>IF('Indicator Date hidden'!I330="x","x",H$2-'Indicator Date hidden'!I330)</f>
        <v>2</v>
      </c>
      <c r="I329" s="127">
        <f>IF('Indicator Date hidden'!J330="x","x",I$2-'Indicator Date hidden'!J330)</f>
        <v>0</v>
      </c>
      <c r="J329" s="127">
        <f>IF('Indicator Date hidden'!K330="x","x",J$2-'Indicator Date hidden'!K330)</f>
        <v>0</v>
      </c>
      <c r="K329" s="127">
        <f>IF('Indicator Date hidden'!L330="x","x",K$2-'Indicator Date hidden'!L330)</f>
        <v>0</v>
      </c>
      <c r="L329" s="127">
        <f>IF('Indicator Date hidden'!M330="x","x",L$2-'Indicator Date hidden'!M330)</f>
        <v>0</v>
      </c>
      <c r="M329" s="127">
        <f>IF('Indicator Date hidden'!N330="x","x",M$2-'Indicator Date hidden'!N330)</f>
        <v>0</v>
      </c>
      <c r="N329" s="127">
        <f>IF('Indicator Date hidden'!O330="x","x",N$2-'Indicator Date hidden'!O330)</f>
        <v>0</v>
      </c>
      <c r="O329" s="127">
        <f>IF('Indicator Date hidden'!P330="x","x",O$2-'Indicator Date hidden'!P330)</f>
        <v>0</v>
      </c>
      <c r="P329" s="127">
        <f>IF('Indicator Date hidden'!Q330="x","x",P$2-'Indicator Date hidden'!Q330)</f>
        <v>0</v>
      </c>
      <c r="Q329" s="127">
        <f>IF('Indicator Date hidden'!R330="x","x",Q$2-'Indicator Date hidden'!R330)</f>
        <v>0</v>
      </c>
      <c r="R329" s="127">
        <f>IF('Indicator Date hidden'!S330="x","x",R$2-'Indicator Date hidden'!S330)</f>
        <v>0</v>
      </c>
      <c r="S329" s="127">
        <f>IF('Indicator Date hidden'!T330="x","x",S$2-'Indicator Date hidden'!T330)</f>
        <v>0</v>
      </c>
      <c r="T329" s="127">
        <f>IF('Indicator Date hidden'!U330="x","x",T$2-'Indicator Date hidden'!U330)</f>
        <v>0</v>
      </c>
      <c r="U329" s="127">
        <f>IF('Indicator Date hidden'!V330="x","x",U$2-'Indicator Date hidden'!V330)</f>
        <v>0</v>
      </c>
      <c r="V329" s="127">
        <f>IF('Indicator Date hidden'!W330="x","x",V$2-'Indicator Date hidden'!W330)</f>
        <v>0</v>
      </c>
      <c r="W329" s="127">
        <f>IF('Indicator Date hidden'!X330="x","x",W$2-'Indicator Date hidden'!X330)</f>
        <v>0</v>
      </c>
      <c r="X329" s="127">
        <f>IF('Indicator Date hidden'!Y330="x","x",X$2-'Indicator Date hidden'!Y330)</f>
        <v>0</v>
      </c>
      <c r="Y329" s="127">
        <f>IF('Indicator Date hidden'!Z330="x","x",Y$2-'Indicator Date hidden'!Z330)</f>
        <v>0</v>
      </c>
      <c r="Z329" s="127">
        <f>IF('Indicator Date hidden'!AA330="x","x",Z$2-'Indicator Date hidden'!AA330)</f>
        <v>0</v>
      </c>
      <c r="AA329" s="127">
        <f>IF('Indicator Date hidden'!AB330="x","x",AA$2-'Indicator Date hidden'!AB330)</f>
        <v>0</v>
      </c>
      <c r="AB329" s="127">
        <f>IF('Indicator Date hidden'!AC330="x","x",AB$2-'Indicator Date hidden'!AC330)</f>
        <v>0</v>
      </c>
      <c r="AC329" s="127">
        <f>IF('Indicator Date hidden'!AD330="x","x",AC$2-'Indicator Date hidden'!AD330)</f>
        <v>0</v>
      </c>
      <c r="AD329" s="127">
        <f>IF('Indicator Date hidden'!AE330="x","x",AD$2-'Indicator Date hidden'!AE330)</f>
        <v>0</v>
      </c>
      <c r="AE329" s="127">
        <f>IF('Indicator Date hidden'!AF330="x","x",AE$2-'Indicator Date hidden'!AF330)</f>
        <v>0</v>
      </c>
      <c r="AF329" s="127">
        <f>IF('Indicator Date hidden'!AG330="x","x",AF$2-'Indicator Date hidden'!AG330)</f>
        <v>0</v>
      </c>
      <c r="AG329" s="127">
        <f>IF('Indicator Date hidden'!AH330="x","x",AG$2-'Indicator Date hidden'!AH330)</f>
        <v>0</v>
      </c>
      <c r="AH329" s="127">
        <f>IF('Indicator Date hidden'!AI330="x","x",AH$2-'Indicator Date hidden'!AI330)</f>
        <v>0</v>
      </c>
      <c r="AI329" s="127">
        <f>IF('Indicator Date hidden'!AJ330="x","x",AI$2-'Indicator Date hidden'!AJ330)</f>
        <v>0</v>
      </c>
      <c r="AJ329" s="127">
        <f>IF('Indicator Date hidden'!AK330="x","x",AJ$2-'Indicator Date hidden'!AK330)</f>
        <v>0</v>
      </c>
      <c r="AK329" s="127">
        <f>IF('Indicator Date hidden'!AL330="x","x",AK$2-'Indicator Date hidden'!AL330)</f>
        <v>0</v>
      </c>
      <c r="AL329" s="127">
        <f>IF('Indicator Date hidden'!AM330="x","x",AL$2-'Indicator Date hidden'!AM330)</f>
        <v>0</v>
      </c>
      <c r="AM329" s="127">
        <f>IF('Indicator Date hidden'!AN330="x","x",AM$2-'Indicator Date hidden'!AN330)</f>
        <v>0</v>
      </c>
      <c r="AN329" s="127">
        <f>IF('Indicator Date hidden'!AO330="x","x",AN$2-'Indicator Date hidden'!AO330)</f>
        <v>0</v>
      </c>
      <c r="AO329" s="127">
        <f>IF('Indicator Date hidden'!AP330="x","x",AO$2-'Indicator Date hidden'!AP330)</f>
        <v>0</v>
      </c>
      <c r="AP329" s="127">
        <f>IF('Indicator Date hidden'!AQ330="x","x",AP$2-'Indicator Date hidden'!AQ330)</f>
        <v>0</v>
      </c>
      <c r="AQ329" s="127">
        <f>IF('Indicator Date hidden'!AR330="x","x",AQ$2-'Indicator Date hidden'!AR330)</f>
        <v>0</v>
      </c>
      <c r="AR329" s="127">
        <f>IF('Indicator Date hidden'!AS330="x","x",AR$2-'Indicator Date hidden'!AS330)</f>
        <v>0</v>
      </c>
      <c r="AS329" s="127">
        <f>IF('Indicator Date hidden'!AT330="x","x",AS$2-'Indicator Date hidden'!AT330)</f>
        <v>0</v>
      </c>
      <c r="AT329" s="127">
        <f>IF('Indicator Date hidden'!AU330="x","x",AT$2-'Indicator Date hidden'!AU330)</f>
        <v>0</v>
      </c>
      <c r="AU329">
        <f t="shared" si="25"/>
        <v>2</v>
      </c>
      <c r="AV329" s="129">
        <f t="shared" si="26"/>
        <v>5.2631578947368418E-2</v>
      </c>
      <c r="AW329">
        <f t="shared" si="27"/>
        <v>1</v>
      </c>
      <c r="AX329" s="129" t="e">
        <f t="shared" ca="1" si="28"/>
        <v>#NAME?</v>
      </c>
      <c r="AY329" s="130">
        <f t="shared" si="29"/>
        <v>0</v>
      </c>
    </row>
    <row r="330" spans="1:51" ht="15.75" customHeight="1" x14ac:dyDescent="0.25">
      <c r="A330" s="47" t="s">
        <v>727</v>
      </c>
      <c r="B330" s="127">
        <f>IF('Indicator Date hidden'!C331="x","x",B$2-'Indicator Date hidden'!C331)</f>
        <v>0</v>
      </c>
      <c r="C330" s="127">
        <f>IF('Indicator Date hidden'!D331="x","x",C$2-'Indicator Date hidden'!D331)</f>
        <v>0</v>
      </c>
      <c r="D330" s="127">
        <f>IF('Indicator Date hidden'!E331="x","x",D$2-'Indicator Date hidden'!E331)</f>
        <v>0</v>
      </c>
      <c r="E330" s="127">
        <f>IF('Indicator Date hidden'!F331="x","x",E$2-'Indicator Date hidden'!F331)</f>
        <v>0</v>
      </c>
      <c r="F330" s="127">
        <f>IF('Indicator Date hidden'!G331="x","x",F$2-'Indicator Date hidden'!G331)</f>
        <v>0</v>
      </c>
      <c r="G330" s="127">
        <f>IF('Indicator Date hidden'!H331="x","x",G$2-'Indicator Date hidden'!H331)</f>
        <v>0</v>
      </c>
      <c r="H330" s="127">
        <f>IF('Indicator Date hidden'!I331="x","x",H$2-'Indicator Date hidden'!I331)</f>
        <v>2</v>
      </c>
      <c r="I330" s="127">
        <f>IF('Indicator Date hidden'!J331="x","x",I$2-'Indicator Date hidden'!J331)</f>
        <v>0</v>
      </c>
      <c r="J330" s="127">
        <f>IF('Indicator Date hidden'!K331="x","x",J$2-'Indicator Date hidden'!K331)</f>
        <v>0</v>
      </c>
      <c r="K330" s="127">
        <f>IF('Indicator Date hidden'!L331="x","x",K$2-'Indicator Date hidden'!L331)</f>
        <v>0</v>
      </c>
      <c r="L330" s="127">
        <f>IF('Indicator Date hidden'!M331="x","x",L$2-'Indicator Date hidden'!M331)</f>
        <v>0</v>
      </c>
      <c r="M330" s="127">
        <f>IF('Indicator Date hidden'!N331="x","x",M$2-'Indicator Date hidden'!N331)</f>
        <v>0</v>
      </c>
      <c r="N330" s="127">
        <f>IF('Indicator Date hidden'!O331="x","x",N$2-'Indicator Date hidden'!O331)</f>
        <v>0</v>
      </c>
      <c r="O330" s="127">
        <f>IF('Indicator Date hidden'!P331="x","x",O$2-'Indicator Date hidden'!P331)</f>
        <v>0</v>
      </c>
      <c r="P330" s="127">
        <f>IF('Indicator Date hidden'!Q331="x","x",P$2-'Indicator Date hidden'!Q331)</f>
        <v>0</v>
      </c>
      <c r="Q330" s="127">
        <f>IF('Indicator Date hidden'!R331="x","x",Q$2-'Indicator Date hidden'!R331)</f>
        <v>0</v>
      </c>
      <c r="R330" s="127">
        <f>IF('Indicator Date hidden'!S331="x","x",R$2-'Indicator Date hidden'!S331)</f>
        <v>0</v>
      </c>
      <c r="S330" s="127">
        <f>IF('Indicator Date hidden'!T331="x","x",S$2-'Indicator Date hidden'!T331)</f>
        <v>0</v>
      </c>
      <c r="T330" s="127">
        <f>IF('Indicator Date hidden'!U331="x","x",T$2-'Indicator Date hidden'!U331)</f>
        <v>0</v>
      </c>
      <c r="U330" s="127">
        <f>IF('Indicator Date hidden'!V331="x","x",U$2-'Indicator Date hidden'!V331)</f>
        <v>0</v>
      </c>
      <c r="V330" s="127">
        <f>IF('Indicator Date hidden'!W331="x","x",V$2-'Indicator Date hidden'!W331)</f>
        <v>0</v>
      </c>
      <c r="W330" s="127">
        <f>IF('Indicator Date hidden'!X331="x","x",W$2-'Indicator Date hidden'!X331)</f>
        <v>0</v>
      </c>
      <c r="X330" s="127">
        <f>IF('Indicator Date hidden'!Y331="x","x",X$2-'Indicator Date hidden'!Y331)</f>
        <v>0</v>
      </c>
      <c r="Y330" s="127">
        <f>IF('Indicator Date hidden'!Z331="x","x",Y$2-'Indicator Date hidden'!Z331)</f>
        <v>0</v>
      </c>
      <c r="Z330" s="127">
        <f>IF('Indicator Date hidden'!AA331="x","x",Z$2-'Indicator Date hidden'!AA331)</f>
        <v>0</v>
      </c>
      <c r="AA330" s="127">
        <f>IF('Indicator Date hidden'!AB331="x","x",AA$2-'Indicator Date hidden'!AB331)</f>
        <v>0</v>
      </c>
      <c r="AB330" s="127">
        <f>IF('Indicator Date hidden'!AC331="x","x",AB$2-'Indicator Date hidden'!AC331)</f>
        <v>0</v>
      </c>
      <c r="AC330" s="127">
        <f>IF('Indicator Date hidden'!AD331="x","x",AC$2-'Indicator Date hidden'!AD331)</f>
        <v>0</v>
      </c>
      <c r="AD330" s="127">
        <f>IF('Indicator Date hidden'!AE331="x","x",AD$2-'Indicator Date hidden'!AE331)</f>
        <v>0</v>
      </c>
      <c r="AE330" s="127">
        <f>IF('Indicator Date hidden'!AF331="x","x",AE$2-'Indicator Date hidden'!AF331)</f>
        <v>0</v>
      </c>
      <c r="AF330" s="127">
        <f>IF('Indicator Date hidden'!AG331="x","x",AF$2-'Indicator Date hidden'!AG331)</f>
        <v>0</v>
      </c>
      <c r="AG330" s="127">
        <f>IF('Indicator Date hidden'!AH331="x","x",AG$2-'Indicator Date hidden'!AH331)</f>
        <v>0</v>
      </c>
      <c r="AH330" s="127">
        <f>IF('Indicator Date hidden'!AI331="x","x",AH$2-'Indicator Date hidden'!AI331)</f>
        <v>0</v>
      </c>
      <c r="AI330" s="127">
        <f>IF('Indicator Date hidden'!AJ331="x","x",AI$2-'Indicator Date hidden'!AJ331)</f>
        <v>0</v>
      </c>
      <c r="AJ330" s="127">
        <f>IF('Indicator Date hidden'!AK331="x","x",AJ$2-'Indicator Date hidden'!AK331)</f>
        <v>0</v>
      </c>
      <c r="AK330" s="127">
        <f>IF('Indicator Date hidden'!AL331="x","x",AK$2-'Indicator Date hidden'!AL331)</f>
        <v>0</v>
      </c>
      <c r="AL330" s="127">
        <f>IF('Indicator Date hidden'!AM331="x","x",AL$2-'Indicator Date hidden'!AM331)</f>
        <v>0</v>
      </c>
      <c r="AM330" s="127">
        <f>IF('Indicator Date hidden'!AN331="x","x",AM$2-'Indicator Date hidden'!AN331)</f>
        <v>0</v>
      </c>
      <c r="AN330" s="127">
        <f>IF('Indicator Date hidden'!AO331="x","x",AN$2-'Indicator Date hidden'!AO331)</f>
        <v>0</v>
      </c>
      <c r="AO330" s="127">
        <f>IF('Indicator Date hidden'!AP331="x","x",AO$2-'Indicator Date hidden'!AP331)</f>
        <v>0</v>
      </c>
      <c r="AP330" s="127">
        <f>IF('Indicator Date hidden'!AQ331="x","x",AP$2-'Indicator Date hidden'!AQ331)</f>
        <v>0</v>
      </c>
      <c r="AQ330" s="127">
        <f>IF('Indicator Date hidden'!AR331="x","x",AQ$2-'Indicator Date hidden'!AR331)</f>
        <v>0</v>
      </c>
      <c r="AR330" s="127">
        <f>IF('Indicator Date hidden'!AS331="x","x",AR$2-'Indicator Date hidden'!AS331)</f>
        <v>0</v>
      </c>
      <c r="AS330" s="127">
        <f>IF('Indicator Date hidden'!AT331="x","x",AS$2-'Indicator Date hidden'!AT331)</f>
        <v>0</v>
      </c>
      <c r="AT330" s="127">
        <f>IF('Indicator Date hidden'!AU331="x","x",AT$2-'Indicator Date hidden'!AU331)</f>
        <v>0</v>
      </c>
      <c r="AU330">
        <f t="shared" si="25"/>
        <v>2</v>
      </c>
      <c r="AV330" s="129">
        <f t="shared" si="26"/>
        <v>5.2631578947368418E-2</v>
      </c>
      <c r="AW330">
        <f t="shared" si="27"/>
        <v>1</v>
      </c>
      <c r="AX330" s="129" t="e">
        <f t="shared" ca="1" si="28"/>
        <v>#NAME?</v>
      </c>
      <c r="AY330" s="130">
        <f t="shared" si="29"/>
        <v>0</v>
      </c>
    </row>
    <row r="331" spans="1:51" ht="15.75" customHeight="1" x14ac:dyDescent="0.25">
      <c r="A331" s="47" t="s">
        <v>729</v>
      </c>
      <c r="B331" s="127">
        <f>IF('Indicator Date hidden'!C332="x","x",B$2-'Indicator Date hidden'!C332)</f>
        <v>0</v>
      </c>
      <c r="C331" s="127">
        <f>IF('Indicator Date hidden'!D332="x","x",C$2-'Indicator Date hidden'!D332)</f>
        <v>0</v>
      </c>
      <c r="D331" s="127">
        <f>IF('Indicator Date hidden'!E332="x","x",D$2-'Indicator Date hidden'!E332)</f>
        <v>0</v>
      </c>
      <c r="E331" s="127">
        <f>IF('Indicator Date hidden'!F332="x","x",E$2-'Indicator Date hidden'!F332)</f>
        <v>0</v>
      </c>
      <c r="F331" s="127">
        <f>IF('Indicator Date hidden'!G332="x","x",F$2-'Indicator Date hidden'!G332)</f>
        <v>0</v>
      </c>
      <c r="G331" s="127">
        <f>IF('Indicator Date hidden'!H332="x","x",G$2-'Indicator Date hidden'!H332)</f>
        <v>0</v>
      </c>
      <c r="H331" s="127">
        <f>IF('Indicator Date hidden'!I332="x","x",H$2-'Indicator Date hidden'!I332)</f>
        <v>2</v>
      </c>
      <c r="I331" s="127">
        <f>IF('Indicator Date hidden'!J332="x","x",I$2-'Indicator Date hidden'!J332)</f>
        <v>0</v>
      </c>
      <c r="J331" s="127">
        <f>IF('Indicator Date hidden'!K332="x","x",J$2-'Indicator Date hidden'!K332)</f>
        <v>0</v>
      </c>
      <c r="K331" s="127">
        <f>IF('Indicator Date hidden'!L332="x","x",K$2-'Indicator Date hidden'!L332)</f>
        <v>0</v>
      </c>
      <c r="L331" s="127">
        <f>IF('Indicator Date hidden'!M332="x","x",L$2-'Indicator Date hidden'!M332)</f>
        <v>0</v>
      </c>
      <c r="M331" s="127">
        <f>IF('Indicator Date hidden'!N332="x","x",M$2-'Indicator Date hidden'!N332)</f>
        <v>0</v>
      </c>
      <c r="N331" s="127">
        <f>IF('Indicator Date hidden'!O332="x","x",N$2-'Indicator Date hidden'!O332)</f>
        <v>0</v>
      </c>
      <c r="O331" s="127">
        <f>IF('Indicator Date hidden'!P332="x","x",O$2-'Indicator Date hidden'!P332)</f>
        <v>0</v>
      </c>
      <c r="P331" s="127">
        <f>IF('Indicator Date hidden'!Q332="x","x",P$2-'Indicator Date hidden'!Q332)</f>
        <v>0</v>
      </c>
      <c r="Q331" s="127">
        <f>IF('Indicator Date hidden'!R332="x","x",Q$2-'Indicator Date hidden'!R332)</f>
        <v>0</v>
      </c>
      <c r="R331" s="127">
        <f>IF('Indicator Date hidden'!S332="x","x",R$2-'Indicator Date hidden'!S332)</f>
        <v>0</v>
      </c>
      <c r="S331" s="127">
        <f>IF('Indicator Date hidden'!T332="x","x",S$2-'Indicator Date hidden'!T332)</f>
        <v>0</v>
      </c>
      <c r="T331" s="127">
        <f>IF('Indicator Date hidden'!U332="x","x",T$2-'Indicator Date hidden'!U332)</f>
        <v>0</v>
      </c>
      <c r="U331" s="127">
        <f>IF('Indicator Date hidden'!V332="x","x",U$2-'Indicator Date hidden'!V332)</f>
        <v>0</v>
      </c>
      <c r="V331" s="127">
        <f>IF('Indicator Date hidden'!W332="x","x",V$2-'Indicator Date hidden'!W332)</f>
        <v>0</v>
      </c>
      <c r="W331" s="127">
        <f>IF('Indicator Date hidden'!X332="x","x",W$2-'Indicator Date hidden'!X332)</f>
        <v>0</v>
      </c>
      <c r="X331" s="127">
        <f>IF('Indicator Date hidden'!Y332="x","x",X$2-'Indicator Date hidden'!Y332)</f>
        <v>0</v>
      </c>
      <c r="Y331" s="127">
        <f>IF('Indicator Date hidden'!Z332="x","x",Y$2-'Indicator Date hidden'!Z332)</f>
        <v>0</v>
      </c>
      <c r="Z331" s="127">
        <f>IF('Indicator Date hidden'!AA332="x","x",Z$2-'Indicator Date hidden'!AA332)</f>
        <v>0</v>
      </c>
      <c r="AA331" s="127">
        <f>IF('Indicator Date hidden'!AB332="x","x",AA$2-'Indicator Date hidden'!AB332)</f>
        <v>0</v>
      </c>
      <c r="AB331" s="127">
        <f>IF('Indicator Date hidden'!AC332="x","x",AB$2-'Indicator Date hidden'!AC332)</f>
        <v>0</v>
      </c>
      <c r="AC331" s="127">
        <f>IF('Indicator Date hidden'!AD332="x","x",AC$2-'Indicator Date hidden'!AD332)</f>
        <v>0</v>
      </c>
      <c r="AD331" s="127">
        <f>IF('Indicator Date hidden'!AE332="x","x",AD$2-'Indicator Date hidden'!AE332)</f>
        <v>0</v>
      </c>
      <c r="AE331" s="127">
        <f>IF('Indicator Date hidden'!AF332="x","x",AE$2-'Indicator Date hidden'!AF332)</f>
        <v>0</v>
      </c>
      <c r="AF331" s="127">
        <f>IF('Indicator Date hidden'!AG332="x","x",AF$2-'Indicator Date hidden'!AG332)</f>
        <v>0</v>
      </c>
      <c r="AG331" s="127">
        <f>IF('Indicator Date hidden'!AH332="x","x",AG$2-'Indicator Date hidden'!AH332)</f>
        <v>0</v>
      </c>
      <c r="AH331" s="127">
        <f>IF('Indicator Date hidden'!AI332="x","x",AH$2-'Indicator Date hidden'!AI332)</f>
        <v>0</v>
      </c>
      <c r="AI331" s="127">
        <f>IF('Indicator Date hidden'!AJ332="x","x",AI$2-'Indicator Date hidden'!AJ332)</f>
        <v>0</v>
      </c>
      <c r="AJ331" s="127">
        <f>IF('Indicator Date hidden'!AK332="x","x",AJ$2-'Indicator Date hidden'!AK332)</f>
        <v>0</v>
      </c>
      <c r="AK331" s="127">
        <f>IF('Indicator Date hidden'!AL332="x","x",AK$2-'Indicator Date hidden'!AL332)</f>
        <v>0</v>
      </c>
      <c r="AL331" s="127">
        <f>IF('Indicator Date hidden'!AM332="x","x",AL$2-'Indicator Date hidden'!AM332)</f>
        <v>0</v>
      </c>
      <c r="AM331" s="127">
        <f>IF('Indicator Date hidden'!AN332="x","x",AM$2-'Indicator Date hidden'!AN332)</f>
        <v>0</v>
      </c>
      <c r="AN331" s="127">
        <f>IF('Indicator Date hidden'!AO332="x","x",AN$2-'Indicator Date hidden'!AO332)</f>
        <v>0</v>
      </c>
      <c r="AO331" s="127">
        <f>IF('Indicator Date hidden'!AP332="x","x",AO$2-'Indicator Date hidden'!AP332)</f>
        <v>0</v>
      </c>
      <c r="AP331" s="127">
        <f>IF('Indicator Date hidden'!AQ332="x","x",AP$2-'Indicator Date hidden'!AQ332)</f>
        <v>0</v>
      </c>
      <c r="AQ331" s="127">
        <f>IF('Indicator Date hidden'!AR332="x","x",AQ$2-'Indicator Date hidden'!AR332)</f>
        <v>0</v>
      </c>
      <c r="AR331" s="127">
        <f>IF('Indicator Date hidden'!AS332="x","x",AR$2-'Indicator Date hidden'!AS332)</f>
        <v>0</v>
      </c>
      <c r="AS331" s="127">
        <f>IF('Indicator Date hidden'!AT332="x","x",AS$2-'Indicator Date hidden'!AT332)</f>
        <v>0</v>
      </c>
      <c r="AT331" s="127">
        <f>IF('Indicator Date hidden'!AU332="x","x",AT$2-'Indicator Date hidden'!AU332)</f>
        <v>0</v>
      </c>
      <c r="AU331">
        <f t="shared" si="25"/>
        <v>2</v>
      </c>
      <c r="AV331" s="129">
        <f t="shared" si="26"/>
        <v>5.2631578947368418E-2</v>
      </c>
      <c r="AW331">
        <f t="shared" si="27"/>
        <v>1</v>
      </c>
      <c r="AX331" s="129" t="e">
        <f t="shared" ca="1" si="28"/>
        <v>#NAME?</v>
      </c>
      <c r="AY331" s="130">
        <f t="shared" si="29"/>
        <v>0</v>
      </c>
    </row>
    <row r="332" spans="1:51" ht="15.75" customHeight="1" x14ac:dyDescent="0.25">
      <c r="A332" s="47" t="s">
        <v>731</v>
      </c>
      <c r="B332" s="127">
        <f>IF('Indicator Date hidden'!C333="x","x",B$2-'Indicator Date hidden'!C333)</f>
        <v>0</v>
      </c>
      <c r="C332" s="127">
        <f>IF('Indicator Date hidden'!D333="x","x",C$2-'Indicator Date hidden'!D333)</f>
        <v>0</v>
      </c>
      <c r="D332" s="127">
        <f>IF('Indicator Date hidden'!E333="x","x",D$2-'Indicator Date hidden'!E333)</f>
        <v>0</v>
      </c>
      <c r="E332" s="127">
        <f>IF('Indicator Date hidden'!F333="x","x",E$2-'Indicator Date hidden'!F333)</f>
        <v>0</v>
      </c>
      <c r="F332" s="127">
        <f>IF('Indicator Date hidden'!G333="x","x",F$2-'Indicator Date hidden'!G333)</f>
        <v>0</v>
      </c>
      <c r="G332" s="127">
        <f>IF('Indicator Date hidden'!H333="x","x",G$2-'Indicator Date hidden'!H333)</f>
        <v>0</v>
      </c>
      <c r="H332" s="127">
        <f>IF('Indicator Date hidden'!I333="x","x",H$2-'Indicator Date hidden'!I333)</f>
        <v>2</v>
      </c>
      <c r="I332" s="127">
        <f>IF('Indicator Date hidden'!J333="x","x",I$2-'Indicator Date hidden'!J333)</f>
        <v>0</v>
      </c>
      <c r="J332" s="127">
        <f>IF('Indicator Date hidden'!K333="x","x",J$2-'Indicator Date hidden'!K333)</f>
        <v>0</v>
      </c>
      <c r="K332" s="127">
        <f>IF('Indicator Date hidden'!L333="x","x",K$2-'Indicator Date hidden'!L333)</f>
        <v>0</v>
      </c>
      <c r="L332" s="127">
        <f>IF('Indicator Date hidden'!M333="x","x",L$2-'Indicator Date hidden'!M333)</f>
        <v>0</v>
      </c>
      <c r="M332" s="127">
        <f>IF('Indicator Date hidden'!N333="x","x",M$2-'Indicator Date hidden'!N333)</f>
        <v>0</v>
      </c>
      <c r="N332" s="127">
        <f>IF('Indicator Date hidden'!O333="x","x",N$2-'Indicator Date hidden'!O333)</f>
        <v>0</v>
      </c>
      <c r="O332" s="127">
        <f>IF('Indicator Date hidden'!P333="x","x",O$2-'Indicator Date hidden'!P333)</f>
        <v>0</v>
      </c>
      <c r="P332" s="127">
        <f>IF('Indicator Date hidden'!Q333="x","x",P$2-'Indicator Date hidden'!Q333)</f>
        <v>0</v>
      </c>
      <c r="Q332" s="127">
        <f>IF('Indicator Date hidden'!R333="x","x",Q$2-'Indicator Date hidden'!R333)</f>
        <v>0</v>
      </c>
      <c r="R332" s="127">
        <f>IF('Indicator Date hidden'!S333="x","x",R$2-'Indicator Date hidden'!S333)</f>
        <v>0</v>
      </c>
      <c r="S332" s="127">
        <f>IF('Indicator Date hidden'!T333="x","x",S$2-'Indicator Date hidden'!T333)</f>
        <v>0</v>
      </c>
      <c r="T332" s="127">
        <f>IF('Indicator Date hidden'!U333="x","x",T$2-'Indicator Date hidden'!U333)</f>
        <v>0</v>
      </c>
      <c r="U332" s="127">
        <f>IF('Indicator Date hidden'!V333="x","x",U$2-'Indicator Date hidden'!V333)</f>
        <v>0</v>
      </c>
      <c r="V332" s="127">
        <f>IF('Indicator Date hidden'!W333="x","x",V$2-'Indicator Date hidden'!W333)</f>
        <v>0</v>
      </c>
      <c r="W332" s="127">
        <f>IF('Indicator Date hidden'!X333="x","x",W$2-'Indicator Date hidden'!X333)</f>
        <v>0</v>
      </c>
      <c r="X332" s="127">
        <f>IF('Indicator Date hidden'!Y333="x","x",X$2-'Indicator Date hidden'!Y333)</f>
        <v>0</v>
      </c>
      <c r="Y332" s="127">
        <f>IF('Indicator Date hidden'!Z333="x","x",Y$2-'Indicator Date hidden'!Z333)</f>
        <v>0</v>
      </c>
      <c r="Z332" s="127">
        <f>IF('Indicator Date hidden'!AA333="x","x",Z$2-'Indicator Date hidden'!AA333)</f>
        <v>0</v>
      </c>
      <c r="AA332" s="127">
        <f>IF('Indicator Date hidden'!AB333="x","x",AA$2-'Indicator Date hidden'!AB333)</f>
        <v>0</v>
      </c>
      <c r="AB332" s="127">
        <f>IF('Indicator Date hidden'!AC333="x","x",AB$2-'Indicator Date hidden'!AC333)</f>
        <v>0</v>
      </c>
      <c r="AC332" s="127">
        <f>IF('Indicator Date hidden'!AD333="x","x",AC$2-'Indicator Date hidden'!AD333)</f>
        <v>0</v>
      </c>
      <c r="AD332" s="127">
        <f>IF('Indicator Date hidden'!AE333="x","x",AD$2-'Indicator Date hidden'!AE333)</f>
        <v>0</v>
      </c>
      <c r="AE332" s="127">
        <f>IF('Indicator Date hidden'!AF333="x","x",AE$2-'Indicator Date hidden'!AF333)</f>
        <v>0</v>
      </c>
      <c r="AF332" s="127">
        <f>IF('Indicator Date hidden'!AG333="x","x",AF$2-'Indicator Date hidden'!AG333)</f>
        <v>0</v>
      </c>
      <c r="AG332" s="127">
        <f>IF('Indicator Date hidden'!AH333="x","x",AG$2-'Indicator Date hidden'!AH333)</f>
        <v>0</v>
      </c>
      <c r="AH332" s="127">
        <f>IF('Indicator Date hidden'!AI333="x","x",AH$2-'Indicator Date hidden'!AI333)</f>
        <v>0</v>
      </c>
      <c r="AI332" s="127">
        <f>IF('Indicator Date hidden'!AJ333="x","x",AI$2-'Indicator Date hidden'!AJ333)</f>
        <v>0</v>
      </c>
      <c r="AJ332" s="127">
        <f>IF('Indicator Date hidden'!AK333="x","x",AJ$2-'Indicator Date hidden'!AK333)</f>
        <v>0</v>
      </c>
      <c r="AK332" s="127">
        <f>IF('Indicator Date hidden'!AL333="x","x",AK$2-'Indicator Date hidden'!AL333)</f>
        <v>0</v>
      </c>
      <c r="AL332" s="127">
        <f>IF('Indicator Date hidden'!AM333="x","x",AL$2-'Indicator Date hidden'!AM333)</f>
        <v>0</v>
      </c>
      <c r="AM332" s="127">
        <f>IF('Indicator Date hidden'!AN333="x","x",AM$2-'Indicator Date hidden'!AN333)</f>
        <v>0</v>
      </c>
      <c r="AN332" s="127">
        <f>IF('Indicator Date hidden'!AO333="x","x",AN$2-'Indicator Date hidden'!AO333)</f>
        <v>0</v>
      </c>
      <c r="AO332" s="127">
        <f>IF('Indicator Date hidden'!AP333="x","x",AO$2-'Indicator Date hidden'!AP333)</f>
        <v>0</v>
      </c>
      <c r="AP332" s="127">
        <f>IF('Indicator Date hidden'!AQ333="x","x",AP$2-'Indicator Date hidden'!AQ333)</f>
        <v>0</v>
      </c>
      <c r="AQ332" s="127">
        <f>IF('Indicator Date hidden'!AR333="x","x",AQ$2-'Indicator Date hidden'!AR333)</f>
        <v>0</v>
      </c>
      <c r="AR332" s="127">
        <f>IF('Indicator Date hidden'!AS333="x","x",AR$2-'Indicator Date hidden'!AS333)</f>
        <v>0</v>
      </c>
      <c r="AS332" s="127">
        <f>IF('Indicator Date hidden'!AT333="x","x",AS$2-'Indicator Date hidden'!AT333)</f>
        <v>0</v>
      </c>
      <c r="AT332" s="127">
        <f>IF('Indicator Date hidden'!AU333="x","x",AT$2-'Indicator Date hidden'!AU333)</f>
        <v>0</v>
      </c>
      <c r="AU332">
        <f t="shared" si="25"/>
        <v>2</v>
      </c>
      <c r="AV332" s="129">
        <f t="shared" si="26"/>
        <v>5.2631578947368418E-2</v>
      </c>
      <c r="AW332">
        <f t="shared" si="27"/>
        <v>1</v>
      </c>
      <c r="AX332" s="129" t="e">
        <f t="shared" ca="1" si="28"/>
        <v>#NAME?</v>
      </c>
      <c r="AY332" s="130">
        <f t="shared" si="29"/>
        <v>0</v>
      </c>
    </row>
    <row r="333" spans="1:51" ht="15.75" customHeight="1" x14ac:dyDescent="0.25"/>
    <row r="334" spans="1:51" ht="15.75" customHeight="1" x14ac:dyDescent="0.25"/>
    <row r="335" spans="1:51" ht="15.75" customHeight="1" x14ac:dyDescent="0.25"/>
    <row r="336" spans="1:51"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pane xSplit="4" ySplit="4" topLeftCell="E5" activePane="bottomRight" state="frozen"/>
      <selection pane="topRight" activeCell="E1" sqref="E1"/>
      <selection pane="bottomLeft" activeCell="A5" sqref="A5"/>
      <selection pane="bottomRight"/>
    </sheetView>
  </sheetViews>
  <sheetFormatPr defaultColWidth="14.42578125" defaultRowHeight="15" customHeight="1" x14ac:dyDescent="0.25"/>
  <cols>
    <col min="1" max="1" width="11.85546875" customWidth="1"/>
    <col min="2" max="2" width="31" customWidth="1"/>
    <col min="3" max="3" width="37" customWidth="1"/>
    <col min="4" max="18" width="11.42578125" customWidth="1"/>
    <col min="19" max="23" width="9.140625" customWidth="1"/>
    <col min="24" max="44" width="11.42578125" customWidth="1"/>
    <col min="45" max="47" width="9.140625" customWidth="1"/>
  </cols>
  <sheetData>
    <row r="1" spans="1:60" x14ac:dyDescent="0.25">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row>
    <row r="2" spans="1:60" ht="121.5" customHeight="1" x14ac:dyDescent="0.25">
      <c r="A2" s="46" t="s">
        <v>3</v>
      </c>
      <c r="B2" s="46" t="s">
        <v>4</v>
      </c>
      <c r="C2" s="46" t="s">
        <v>5</v>
      </c>
      <c r="D2" s="47" t="s">
        <v>6</v>
      </c>
      <c r="E2" s="98" t="s">
        <v>69</v>
      </c>
      <c r="F2" s="98" t="s">
        <v>70</v>
      </c>
      <c r="G2" s="98" t="s">
        <v>71</v>
      </c>
      <c r="H2" s="98" t="s">
        <v>72</v>
      </c>
      <c r="I2" s="98" t="s">
        <v>73</v>
      </c>
      <c r="J2" s="98" t="s">
        <v>74</v>
      </c>
      <c r="K2" s="98" t="s">
        <v>76</v>
      </c>
      <c r="L2" s="101" t="s">
        <v>78</v>
      </c>
      <c r="M2" s="101" t="s">
        <v>79</v>
      </c>
      <c r="N2" s="101" t="s">
        <v>80</v>
      </c>
      <c r="O2" s="98" t="s">
        <v>805</v>
      </c>
      <c r="P2" s="98" t="s">
        <v>98</v>
      </c>
      <c r="Q2" s="98" t="s">
        <v>99</v>
      </c>
      <c r="R2" s="98" t="s">
        <v>100</v>
      </c>
      <c r="S2" s="98" t="s">
        <v>806</v>
      </c>
      <c r="T2" s="98" t="s">
        <v>807</v>
      </c>
      <c r="U2" s="98" t="s">
        <v>106</v>
      </c>
      <c r="V2" s="98" t="s">
        <v>107</v>
      </c>
      <c r="W2" s="98" t="s">
        <v>1213</v>
      </c>
      <c r="X2" s="98" t="s">
        <v>110</v>
      </c>
      <c r="Y2" s="98" t="s">
        <v>118</v>
      </c>
      <c r="Z2" s="99" t="s">
        <v>808</v>
      </c>
      <c r="AA2" s="99" t="s">
        <v>809</v>
      </c>
      <c r="AB2" s="98" t="s">
        <v>119</v>
      </c>
      <c r="AC2" s="98" t="s">
        <v>810</v>
      </c>
      <c r="AD2" s="98" t="s">
        <v>811</v>
      </c>
      <c r="AE2" s="98" t="s">
        <v>812</v>
      </c>
      <c r="AF2" s="98" t="s">
        <v>813</v>
      </c>
      <c r="AG2" s="100" t="s">
        <v>814</v>
      </c>
      <c r="AH2" s="99" t="s">
        <v>815</v>
      </c>
      <c r="AI2" s="99" t="s">
        <v>816</v>
      </c>
      <c r="AJ2" s="100" t="s">
        <v>817</v>
      </c>
      <c r="AK2" s="100" t="s">
        <v>818</v>
      </c>
      <c r="AL2" s="99" t="s">
        <v>819</v>
      </c>
      <c r="AM2" s="100" t="s">
        <v>121</v>
      </c>
      <c r="AN2" s="100" t="s">
        <v>122</v>
      </c>
      <c r="AO2" s="99" t="s">
        <v>820</v>
      </c>
      <c r="AP2" s="100" t="s">
        <v>123</v>
      </c>
      <c r="AQ2" s="99" t="s">
        <v>821</v>
      </c>
      <c r="AR2" s="98" t="s">
        <v>822</v>
      </c>
      <c r="AS2" s="99" t="s">
        <v>823</v>
      </c>
      <c r="AT2" s="99" t="s">
        <v>815</v>
      </c>
      <c r="AU2" s="98" t="s">
        <v>790</v>
      </c>
      <c r="AV2" s="98" t="s">
        <v>795</v>
      </c>
      <c r="AW2" s="98" t="s">
        <v>796</v>
      </c>
      <c r="AX2" s="98" t="s">
        <v>797</v>
      </c>
      <c r="AY2" s="98" t="s">
        <v>799</v>
      </c>
      <c r="AZ2" s="98" t="s">
        <v>800</v>
      </c>
      <c r="BA2" s="98" t="s">
        <v>801</v>
      </c>
      <c r="BB2" s="98" t="s">
        <v>791</v>
      </c>
      <c r="BC2" s="98" t="s">
        <v>792</v>
      </c>
      <c r="BD2" s="98" t="s">
        <v>793</v>
      </c>
      <c r="BE2" s="98" t="s">
        <v>794</v>
      </c>
      <c r="BF2" s="98" t="s">
        <v>824</v>
      </c>
      <c r="BG2" s="101" t="s">
        <v>825</v>
      </c>
      <c r="BH2" s="101" t="s">
        <v>826</v>
      </c>
    </row>
    <row r="3" spans="1:60" x14ac:dyDescent="0.25">
      <c r="A3" s="102"/>
      <c r="B3" s="102"/>
      <c r="C3" s="103" t="s">
        <v>827</v>
      </c>
      <c r="D3" s="47"/>
      <c r="E3" s="104">
        <v>2017</v>
      </c>
      <c r="F3" s="104">
        <v>2017</v>
      </c>
      <c r="G3" s="104">
        <v>2017</v>
      </c>
      <c r="H3" s="104">
        <v>2017</v>
      </c>
      <c r="I3" s="104">
        <v>2017</v>
      </c>
      <c r="J3" s="104">
        <v>2017</v>
      </c>
      <c r="K3" s="104">
        <v>2018</v>
      </c>
      <c r="L3" s="104" t="s">
        <v>828</v>
      </c>
      <c r="M3" s="104" t="s">
        <v>828</v>
      </c>
      <c r="N3" s="104" t="s">
        <v>828</v>
      </c>
      <c r="O3" s="104">
        <v>2014</v>
      </c>
      <c r="P3" s="104">
        <v>2014</v>
      </c>
      <c r="Q3" s="104">
        <v>2014</v>
      </c>
      <c r="R3" s="104">
        <v>2014</v>
      </c>
      <c r="S3" s="104">
        <v>2014</v>
      </c>
      <c r="T3" s="104">
        <v>2014</v>
      </c>
      <c r="U3" s="104">
        <v>2014</v>
      </c>
      <c r="V3" s="104">
        <v>2014</v>
      </c>
      <c r="W3" s="104">
        <v>2014</v>
      </c>
      <c r="X3" s="104">
        <v>2014</v>
      </c>
      <c r="Y3" s="104">
        <v>2014</v>
      </c>
      <c r="Z3" s="104">
        <v>2014</v>
      </c>
      <c r="AA3" s="104">
        <v>2014</v>
      </c>
      <c r="AB3" s="104">
        <v>2014</v>
      </c>
      <c r="AC3" s="104">
        <v>2019</v>
      </c>
      <c r="AD3" s="104">
        <v>2019</v>
      </c>
      <c r="AE3" s="104">
        <v>2019</v>
      </c>
      <c r="AF3" s="104">
        <v>2019</v>
      </c>
      <c r="AG3" s="104">
        <v>2014</v>
      </c>
      <c r="AH3" s="104">
        <v>2014</v>
      </c>
      <c r="AI3" s="104">
        <v>2014</v>
      </c>
      <c r="AJ3" s="104">
        <v>2014</v>
      </c>
      <c r="AK3" s="104">
        <v>2014</v>
      </c>
      <c r="AL3" s="104">
        <v>2011</v>
      </c>
      <c r="AM3" s="104">
        <v>2014</v>
      </c>
      <c r="AN3" s="104">
        <v>2014</v>
      </c>
      <c r="AO3" s="104">
        <v>2014</v>
      </c>
      <c r="AP3" s="104">
        <v>2014</v>
      </c>
      <c r="AQ3" s="104">
        <v>2014</v>
      </c>
      <c r="AR3" s="104">
        <v>2014</v>
      </c>
      <c r="AS3" s="104">
        <v>2014</v>
      </c>
      <c r="AT3" s="104">
        <v>2014</v>
      </c>
      <c r="AU3" s="104">
        <v>2014</v>
      </c>
      <c r="AV3" s="104">
        <v>2014</v>
      </c>
      <c r="AW3" s="104">
        <v>2014</v>
      </c>
      <c r="AX3" s="104">
        <v>2014</v>
      </c>
      <c r="AY3" s="104">
        <v>2014</v>
      </c>
      <c r="AZ3" s="104">
        <v>2014</v>
      </c>
      <c r="BA3" s="104">
        <v>2014</v>
      </c>
      <c r="BB3" s="104">
        <v>2017</v>
      </c>
      <c r="BC3" s="104">
        <v>2017</v>
      </c>
      <c r="BD3" s="104">
        <v>2019</v>
      </c>
      <c r="BE3" s="104">
        <v>2014</v>
      </c>
      <c r="BF3" s="104">
        <v>2014</v>
      </c>
      <c r="BG3" s="105"/>
      <c r="BH3" s="105"/>
    </row>
    <row r="4" spans="1:60" ht="38.25" x14ac:dyDescent="0.25">
      <c r="A4" s="102"/>
      <c r="B4" s="102"/>
      <c r="C4" s="106" t="s">
        <v>830</v>
      </c>
      <c r="D4" s="47"/>
      <c r="E4" s="104" t="s">
        <v>831</v>
      </c>
      <c r="F4" s="104" t="s">
        <v>831</v>
      </c>
      <c r="G4" s="104" t="s">
        <v>831</v>
      </c>
      <c r="H4" s="104" t="s">
        <v>831</v>
      </c>
      <c r="I4" s="104" t="s">
        <v>831</v>
      </c>
      <c r="J4" s="104" t="s">
        <v>831</v>
      </c>
      <c r="K4" s="104" t="s">
        <v>831</v>
      </c>
      <c r="L4" s="104" t="s">
        <v>832</v>
      </c>
      <c r="M4" s="104" t="s">
        <v>832</v>
      </c>
      <c r="N4" s="104" t="s">
        <v>832</v>
      </c>
      <c r="O4" s="104" t="s">
        <v>831</v>
      </c>
      <c r="P4" s="104" t="s">
        <v>834</v>
      </c>
      <c r="Q4" s="104" t="s">
        <v>834</v>
      </c>
      <c r="R4" s="104" t="s">
        <v>834</v>
      </c>
      <c r="S4" s="104" t="s">
        <v>834</v>
      </c>
      <c r="T4" s="104" t="s">
        <v>834</v>
      </c>
      <c r="U4" s="104" t="s">
        <v>834</v>
      </c>
      <c r="V4" s="104" t="s">
        <v>834</v>
      </c>
      <c r="W4" s="104"/>
      <c r="X4" s="104" t="s">
        <v>835</v>
      </c>
      <c r="Y4" s="104" t="s">
        <v>834</v>
      </c>
      <c r="Z4" s="104" t="s">
        <v>834</v>
      </c>
      <c r="AA4" s="104" t="s">
        <v>834</v>
      </c>
      <c r="AB4" s="104" t="s">
        <v>834</v>
      </c>
      <c r="AC4" s="104" t="s">
        <v>836</v>
      </c>
      <c r="AD4" s="104" t="s">
        <v>836</v>
      </c>
      <c r="AE4" s="104" t="s">
        <v>836</v>
      </c>
      <c r="AF4" s="104" t="s">
        <v>836</v>
      </c>
      <c r="AG4" s="104" t="s">
        <v>834</v>
      </c>
      <c r="AH4" s="104" t="s">
        <v>834</v>
      </c>
      <c r="AI4" s="104" t="s">
        <v>834</v>
      </c>
      <c r="AJ4" s="104" t="s">
        <v>834</v>
      </c>
      <c r="AK4" s="104" t="s">
        <v>834</v>
      </c>
      <c r="AL4" s="104" t="s">
        <v>856</v>
      </c>
      <c r="AM4" s="104" t="s">
        <v>834</v>
      </c>
      <c r="AN4" s="104" t="s">
        <v>834</v>
      </c>
      <c r="AO4" s="104" t="s">
        <v>834</v>
      </c>
      <c r="AP4" s="104" t="s">
        <v>834</v>
      </c>
      <c r="AQ4" s="104" t="s">
        <v>834</v>
      </c>
      <c r="AR4" s="104" t="s">
        <v>834</v>
      </c>
      <c r="AS4" s="104" t="s">
        <v>834</v>
      </c>
      <c r="AT4" s="104" t="s">
        <v>834</v>
      </c>
      <c r="AU4" s="104" t="s">
        <v>837</v>
      </c>
      <c r="AV4" s="104" t="s">
        <v>834</v>
      </c>
      <c r="AW4" s="104" t="s">
        <v>834</v>
      </c>
      <c r="AX4" s="104" t="s">
        <v>834</v>
      </c>
      <c r="AY4" s="104" t="s">
        <v>834</v>
      </c>
      <c r="AZ4" s="104" t="s">
        <v>834</v>
      </c>
      <c r="BA4" s="104" t="s">
        <v>834</v>
      </c>
      <c r="BB4" s="104" t="s">
        <v>837</v>
      </c>
      <c r="BC4" s="104" t="s">
        <v>837</v>
      </c>
      <c r="BD4" s="104" t="s">
        <v>831</v>
      </c>
      <c r="BE4" s="104" t="s">
        <v>857</v>
      </c>
      <c r="BF4" s="104" t="s">
        <v>836</v>
      </c>
      <c r="BG4" s="105" t="s">
        <v>836</v>
      </c>
      <c r="BH4" s="105" t="s">
        <v>839</v>
      </c>
    </row>
    <row r="5" spans="1:60" x14ac:dyDescent="0.25">
      <c r="A5" s="47" t="s">
        <v>57</v>
      </c>
      <c r="B5" s="47" t="s">
        <v>59</v>
      </c>
      <c r="C5" s="47" t="s">
        <v>59</v>
      </c>
      <c r="D5" s="47" t="s">
        <v>60</v>
      </c>
      <c r="E5" s="135" t="s">
        <v>858</v>
      </c>
      <c r="F5" s="135" t="s">
        <v>859</v>
      </c>
      <c r="G5" s="135" t="s">
        <v>860</v>
      </c>
      <c r="H5" s="135" t="s">
        <v>861</v>
      </c>
      <c r="I5" s="135" t="s">
        <v>862</v>
      </c>
      <c r="J5" s="135" t="s">
        <v>863</v>
      </c>
      <c r="K5" s="135" t="s">
        <v>1202</v>
      </c>
      <c r="L5" s="136" t="s">
        <v>864</v>
      </c>
      <c r="M5" s="136" t="s">
        <v>864</v>
      </c>
      <c r="N5" s="136" t="s">
        <v>864</v>
      </c>
      <c r="O5" s="136" t="s">
        <v>865</v>
      </c>
      <c r="P5" s="136" t="s">
        <v>866</v>
      </c>
      <c r="Q5" s="136" t="s">
        <v>866</v>
      </c>
      <c r="R5" s="136" t="s">
        <v>866</v>
      </c>
      <c r="S5" s="136" t="s">
        <v>866</v>
      </c>
      <c r="T5" s="136" t="s">
        <v>866</v>
      </c>
      <c r="U5" s="136" t="s">
        <v>866</v>
      </c>
      <c r="V5" s="136" t="s">
        <v>866</v>
      </c>
      <c r="W5" s="136" t="s">
        <v>866</v>
      </c>
      <c r="X5" s="136" t="s">
        <v>866</v>
      </c>
      <c r="Y5" s="136" t="s">
        <v>866</v>
      </c>
      <c r="Z5" s="136" t="s">
        <v>866</v>
      </c>
      <c r="AA5" s="136" t="s">
        <v>866</v>
      </c>
      <c r="AB5" s="136" t="s">
        <v>866</v>
      </c>
      <c r="AC5" s="136" t="s">
        <v>866</v>
      </c>
      <c r="AD5" s="136" t="s">
        <v>866</v>
      </c>
      <c r="AE5" s="136" t="s">
        <v>866</v>
      </c>
      <c r="AF5" s="136" t="s">
        <v>866</v>
      </c>
      <c r="AG5" s="136" t="s">
        <v>866</v>
      </c>
      <c r="AH5" s="136" t="s">
        <v>866</v>
      </c>
      <c r="AI5" s="136" t="s">
        <v>866</v>
      </c>
      <c r="AJ5" s="136" t="s">
        <v>866</v>
      </c>
      <c r="AK5" s="136" t="s">
        <v>866</v>
      </c>
      <c r="AL5" s="136" t="s">
        <v>867</v>
      </c>
      <c r="AM5" s="136" t="s">
        <v>866</v>
      </c>
      <c r="AN5" s="136" t="s">
        <v>866</v>
      </c>
      <c r="AO5" s="136" t="s">
        <v>866</v>
      </c>
      <c r="AP5" s="136" t="s">
        <v>866</v>
      </c>
      <c r="AQ5" s="136" t="s">
        <v>866</v>
      </c>
      <c r="AR5" s="136" t="s">
        <v>866</v>
      </c>
      <c r="AS5" s="136" t="s">
        <v>866</v>
      </c>
      <c r="AT5" s="136" t="s">
        <v>866</v>
      </c>
      <c r="AU5" s="136" t="s">
        <v>866</v>
      </c>
      <c r="AV5" s="136" t="s">
        <v>866</v>
      </c>
      <c r="AW5" s="136" t="s">
        <v>866</v>
      </c>
      <c r="AX5" s="136" t="s">
        <v>866</v>
      </c>
      <c r="AY5" s="136" t="s">
        <v>866</v>
      </c>
      <c r="AZ5" s="136" t="s">
        <v>866</v>
      </c>
      <c r="BA5" s="136" t="s">
        <v>866</v>
      </c>
      <c r="BB5" s="136" t="s">
        <v>1097</v>
      </c>
      <c r="BC5" s="136" t="s">
        <v>1097</v>
      </c>
      <c r="BD5" s="136" t="s">
        <v>868</v>
      </c>
      <c r="BE5" s="136" t="s">
        <v>866</v>
      </c>
      <c r="BF5" s="136" t="s">
        <v>866</v>
      </c>
      <c r="BG5" s="137"/>
      <c r="BH5" s="137"/>
    </row>
    <row r="6" spans="1:60" x14ac:dyDescent="0.25">
      <c r="A6" s="47" t="s">
        <v>57</v>
      </c>
      <c r="B6" s="47" t="s">
        <v>59</v>
      </c>
      <c r="C6" s="47" t="s">
        <v>83</v>
      </c>
      <c r="D6" s="47" t="s">
        <v>84</v>
      </c>
      <c r="E6" s="135" t="s">
        <v>858</v>
      </c>
      <c r="F6" s="135" t="s">
        <v>859</v>
      </c>
      <c r="G6" s="135" t="s">
        <v>860</v>
      </c>
      <c r="H6" s="135" t="s">
        <v>861</v>
      </c>
      <c r="I6" s="135" t="s">
        <v>862</v>
      </c>
      <c r="J6" s="135" t="s">
        <v>863</v>
      </c>
      <c r="K6" s="135" t="s">
        <v>1202</v>
      </c>
      <c r="L6" s="136" t="s">
        <v>864</v>
      </c>
      <c r="M6" s="136" t="s">
        <v>864</v>
      </c>
      <c r="N6" s="138" t="s">
        <v>864</v>
      </c>
      <c r="O6" s="136" t="s">
        <v>865</v>
      </c>
      <c r="P6" s="136" t="s">
        <v>866</v>
      </c>
      <c r="Q6" s="136" t="s">
        <v>866</v>
      </c>
      <c r="R6" s="136" t="s">
        <v>866</v>
      </c>
      <c r="S6" s="136" t="s">
        <v>866</v>
      </c>
      <c r="T6" s="136" t="s">
        <v>866</v>
      </c>
      <c r="U6" s="136" t="s">
        <v>866</v>
      </c>
      <c r="V6" s="136" t="s">
        <v>866</v>
      </c>
      <c r="W6" s="136" t="s">
        <v>866</v>
      </c>
      <c r="X6" s="136" t="s">
        <v>866</v>
      </c>
      <c r="Y6" s="136" t="s">
        <v>866</v>
      </c>
      <c r="Z6" s="136" t="s">
        <v>866</v>
      </c>
      <c r="AA6" s="136" t="s">
        <v>866</v>
      </c>
      <c r="AB6" s="136" t="s">
        <v>866</v>
      </c>
      <c r="AC6" s="136" t="s">
        <v>866</v>
      </c>
      <c r="AD6" s="136" t="s">
        <v>866</v>
      </c>
      <c r="AE6" s="136" t="s">
        <v>866</v>
      </c>
      <c r="AF6" s="136" t="s">
        <v>866</v>
      </c>
      <c r="AG6" s="136" t="s">
        <v>866</v>
      </c>
      <c r="AH6" s="136" t="s">
        <v>866</v>
      </c>
      <c r="AI6" s="136" t="s">
        <v>866</v>
      </c>
      <c r="AJ6" s="136" t="s">
        <v>866</v>
      </c>
      <c r="AK6" s="136" t="s">
        <v>866</v>
      </c>
      <c r="AL6" s="136" t="s">
        <v>867</v>
      </c>
      <c r="AM6" s="136" t="s">
        <v>866</v>
      </c>
      <c r="AN6" s="136" t="s">
        <v>866</v>
      </c>
      <c r="AO6" s="136" t="s">
        <v>866</v>
      </c>
      <c r="AP6" s="136" t="s">
        <v>866</v>
      </c>
      <c r="AQ6" s="136" t="s">
        <v>866</v>
      </c>
      <c r="AR6" s="136" t="s">
        <v>866</v>
      </c>
      <c r="AS6" s="136" t="s">
        <v>866</v>
      </c>
      <c r="AT6" s="136" t="s">
        <v>866</v>
      </c>
      <c r="AU6" s="136" t="s">
        <v>866</v>
      </c>
      <c r="AV6" s="136" t="s">
        <v>866</v>
      </c>
      <c r="AW6" s="136" t="s">
        <v>866</v>
      </c>
      <c r="AX6" s="136" t="s">
        <v>866</v>
      </c>
      <c r="AY6" s="136" t="s">
        <v>866</v>
      </c>
      <c r="AZ6" s="136" t="s">
        <v>866</v>
      </c>
      <c r="BA6" s="136" t="s">
        <v>866</v>
      </c>
      <c r="BB6" s="136" t="s">
        <v>1097</v>
      </c>
      <c r="BC6" s="136" t="s">
        <v>1097</v>
      </c>
      <c r="BD6" s="136" t="s">
        <v>868</v>
      </c>
      <c r="BE6" s="136" t="s">
        <v>866</v>
      </c>
      <c r="BF6" s="136" t="s">
        <v>866</v>
      </c>
      <c r="BG6" s="137"/>
      <c r="BH6" s="137"/>
    </row>
    <row r="7" spans="1:60" x14ac:dyDescent="0.25">
      <c r="A7" s="47" t="s">
        <v>57</v>
      </c>
      <c r="B7" s="47" t="s">
        <v>59</v>
      </c>
      <c r="C7" s="47" t="s">
        <v>85</v>
      </c>
      <c r="D7" s="47" t="s">
        <v>86</v>
      </c>
      <c r="E7" s="135" t="s">
        <v>858</v>
      </c>
      <c r="F7" s="135" t="s">
        <v>859</v>
      </c>
      <c r="G7" s="135" t="s">
        <v>860</v>
      </c>
      <c r="H7" s="135" t="s">
        <v>861</v>
      </c>
      <c r="I7" s="135" t="s">
        <v>862</v>
      </c>
      <c r="J7" s="135" t="s">
        <v>863</v>
      </c>
      <c r="K7" s="135" t="s">
        <v>1202</v>
      </c>
      <c r="L7" s="136" t="s">
        <v>864</v>
      </c>
      <c r="M7" s="136" t="s">
        <v>864</v>
      </c>
      <c r="N7" s="138" t="s">
        <v>864</v>
      </c>
      <c r="O7" s="136" t="s">
        <v>865</v>
      </c>
      <c r="P7" s="136" t="s">
        <v>866</v>
      </c>
      <c r="Q7" s="136" t="s">
        <v>866</v>
      </c>
      <c r="R7" s="136" t="s">
        <v>866</v>
      </c>
      <c r="S7" s="136" t="s">
        <v>866</v>
      </c>
      <c r="T7" s="136" t="s">
        <v>866</v>
      </c>
      <c r="U7" s="136" t="s">
        <v>866</v>
      </c>
      <c r="V7" s="136" t="s">
        <v>866</v>
      </c>
      <c r="W7" s="136" t="s">
        <v>866</v>
      </c>
      <c r="X7" s="136" t="s">
        <v>866</v>
      </c>
      <c r="Y7" s="136" t="s">
        <v>866</v>
      </c>
      <c r="Z7" s="136" t="s">
        <v>866</v>
      </c>
      <c r="AA7" s="136" t="s">
        <v>866</v>
      </c>
      <c r="AB7" s="136" t="s">
        <v>866</v>
      </c>
      <c r="AC7" s="136" t="s">
        <v>866</v>
      </c>
      <c r="AD7" s="136" t="s">
        <v>866</v>
      </c>
      <c r="AE7" s="136" t="s">
        <v>866</v>
      </c>
      <c r="AF7" s="136" t="s">
        <v>866</v>
      </c>
      <c r="AG7" s="136" t="s">
        <v>866</v>
      </c>
      <c r="AH7" s="136" t="s">
        <v>866</v>
      </c>
      <c r="AI7" s="136" t="s">
        <v>866</v>
      </c>
      <c r="AJ7" s="136" t="s">
        <v>866</v>
      </c>
      <c r="AK7" s="136" t="s">
        <v>866</v>
      </c>
      <c r="AL7" s="136" t="s">
        <v>867</v>
      </c>
      <c r="AM7" s="136" t="s">
        <v>866</v>
      </c>
      <c r="AN7" s="136" t="s">
        <v>866</v>
      </c>
      <c r="AO7" s="136" t="s">
        <v>866</v>
      </c>
      <c r="AP7" s="136" t="s">
        <v>866</v>
      </c>
      <c r="AQ7" s="136" t="s">
        <v>866</v>
      </c>
      <c r="AR7" s="136" t="s">
        <v>866</v>
      </c>
      <c r="AS7" s="136" t="s">
        <v>866</v>
      </c>
      <c r="AT7" s="136" t="s">
        <v>866</v>
      </c>
      <c r="AU7" s="136" t="s">
        <v>866</v>
      </c>
      <c r="AV7" s="136" t="s">
        <v>866</v>
      </c>
      <c r="AW7" s="136" t="s">
        <v>866</v>
      </c>
      <c r="AX7" s="136" t="s">
        <v>866</v>
      </c>
      <c r="AY7" s="136" t="s">
        <v>866</v>
      </c>
      <c r="AZ7" s="136" t="s">
        <v>866</v>
      </c>
      <c r="BA7" s="136" t="s">
        <v>866</v>
      </c>
      <c r="BB7" s="136" t="s">
        <v>1097</v>
      </c>
      <c r="BC7" s="136" t="s">
        <v>1097</v>
      </c>
      <c r="BD7" s="136" t="s">
        <v>868</v>
      </c>
      <c r="BE7" s="136" t="s">
        <v>866</v>
      </c>
      <c r="BF7" s="136" t="s">
        <v>866</v>
      </c>
      <c r="BG7" s="137"/>
      <c r="BH7" s="137"/>
    </row>
    <row r="8" spans="1:60" x14ac:dyDescent="0.25">
      <c r="A8" s="47" t="s">
        <v>57</v>
      </c>
      <c r="B8" s="47" t="s">
        <v>59</v>
      </c>
      <c r="C8" s="47" t="s">
        <v>87</v>
      </c>
      <c r="D8" s="47" t="s">
        <v>88</v>
      </c>
      <c r="E8" s="135" t="s">
        <v>858</v>
      </c>
      <c r="F8" s="135" t="s">
        <v>859</v>
      </c>
      <c r="G8" s="135" t="s">
        <v>860</v>
      </c>
      <c r="H8" s="135" t="s">
        <v>861</v>
      </c>
      <c r="I8" s="135" t="s">
        <v>862</v>
      </c>
      <c r="J8" s="135" t="s">
        <v>863</v>
      </c>
      <c r="K8" s="135" t="s">
        <v>1202</v>
      </c>
      <c r="L8" s="136" t="s">
        <v>864</v>
      </c>
      <c r="M8" s="136" t="s">
        <v>864</v>
      </c>
      <c r="N8" s="138" t="s">
        <v>864</v>
      </c>
      <c r="O8" s="136" t="s">
        <v>865</v>
      </c>
      <c r="P8" s="136" t="s">
        <v>866</v>
      </c>
      <c r="Q8" s="136" t="s">
        <v>866</v>
      </c>
      <c r="R8" s="136" t="s">
        <v>866</v>
      </c>
      <c r="S8" s="136" t="s">
        <v>866</v>
      </c>
      <c r="T8" s="136" t="s">
        <v>866</v>
      </c>
      <c r="U8" s="136" t="s">
        <v>866</v>
      </c>
      <c r="V8" s="136" t="s">
        <v>866</v>
      </c>
      <c r="W8" s="136" t="s">
        <v>866</v>
      </c>
      <c r="X8" s="136" t="s">
        <v>866</v>
      </c>
      <c r="Y8" s="136" t="s">
        <v>866</v>
      </c>
      <c r="Z8" s="136" t="s">
        <v>866</v>
      </c>
      <c r="AA8" s="136" t="s">
        <v>866</v>
      </c>
      <c r="AB8" s="136" t="s">
        <v>866</v>
      </c>
      <c r="AC8" s="136" t="s">
        <v>866</v>
      </c>
      <c r="AD8" s="136" t="s">
        <v>866</v>
      </c>
      <c r="AE8" s="136" t="s">
        <v>866</v>
      </c>
      <c r="AF8" s="136" t="s">
        <v>866</v>
      </c>
      <c r="AG8" s="136" t="s">
        <v>866</v>
      </c>
      <c r="AH8" s="136" t="s">
        <v>866</v>
      </c>
      <c r="AI8" s="136" t="s">
        <v>866</v>
      </c>
      <c r="AJ8" s="136" t="s">
        <v>866</v>
      </c>
      <c r="AK8" s="136" t="s">
        <v>866</v>
      </c>
      <c r="AL8" s="136" t="s">
        <v>867</v>
      </c>
      <c r="AM8" s="136" t="s">
        <v>866</v>
      </c>
      <c r="AN8" s="136" t="s">
        <v>866</v>
      </c>
      <c r="AO8" s="136" t="s">
        <v>866</v>
      </c>
      <c r="AP8" s="136" t="s">
        <v>866</v>
      </c>
      <c r="AQ8" s="136" t="s">
        <v>866</v>
      </c>
      <c r="AR8" s="136" t="s">
        <v>866</v>
      </c>
      <c r="AS8" s="136" t="s">
        <v>866</v>
      </c>
      <c r="AT8" s="136" t="s">
        <v>866</v>
      </c>
      <c r="AU8" s="136" t="s">
        <v>866</v>
      </c>
      <c r="AV8" s="136" t="s">
        <v>866</v>
      </c>
      <c r="AW8" s="136" t="s">
        <v>866</v>
      </c>
      <c r="AX8" s="136" t="s">
        <v>866</v>
      </c>
      <c r="AY8" s="136" t="s">
        <v>866</v>
      </c>
      <c r="AZ8" s="136" t="s">
        <v>866</v>
      </c>
      <c r="BA8" s="136" t="s">
        <v>866</v>
      </c>
      <c r="BB8" s="136" t="s">
        <v>1097</v>
      </c>
      <c r="BC8" s="136" t="s">
        <v>1097</v>
      </c>
      <c r="BD8" s="136" t="s">
        <v>868</v>
      </c>
      <c r="BE8" s="136" t="s">
        <v>866</v>
      </c>
      <c r="BF8" s="136" t="s">
        <v>866</v>
      </c>
      <c r="BG8" s="137"/>
      <c r="BH8" s="137"/>
    </row>
    <row r="9" spans="1:60" x14ac:dyDescent="0.25">
      <c r="A9" s="47" t="s">
        <v>57</v>
      </c>
      <c r="B9" s="47" t="s">
        <v>59</v>
      </c>
      <c r="C9" s="47" t="s">
        <v>89</v>
      </c>
      <c r="D9" s="47" t="s">
        <v>90</v>
      </c>
      <c r="E9" s="135" t="s">
        <v>858</v>
      </c>
      <c r="F9" s="135" t="s">
        <v>859</v>
      </c>
      <c r="G9" s="135" t="s">
        <v>860</v>
      </c>
      <c r="H9" s="135" t="s">
        <v>861</v>
      </c>
      <c r="I9" s="135" t="s">
        <v>862</v>
      </c>
      <c r="J9" s="135" t="s">
        <v>863</v>
      </c>
      <c r="K9" s="135" t="s">
        <v>1202</v>
      </c>
      <c r="L9" s="136" t="s">
        <v>864</v>
      </c>
      <c r="M9" s="136" t="s">
        <v>864</v>
      </c>
      <c r="N9" s="138" t="s">
        <v>864</v>
      </c>
      <c r="O9" s="136" t="s">
        <v>865</v>
      </c>
      <c r="P9" s="136" t="s">
        <v>866</v>
      </c>
      <c r="Q9" s="136" t="s">
        <v>866</v>
      </c>
      <c r="R9" s="136" t="s">
        <v>866</v>
      </c>
      <c r="S9" s="136" t="s">
        <v>866</v>
      </c>
      <c r="T9" s="136" t="s">
        <v>866</v>
      </c>
      <c r="U9" s="136" t="s">
        <v>866</v>
      </c>
      <c r="V9" s="136" t="s">
        <v>866</v>
      </c>
      <c r="W9" s="136" t="s">
        <v>866</v>
      </c>
      <c r="X9" s="136" t="s">
        <v>866</v>
      </c>
      <c r="Y9" s="136" t="s">
        <v>866</v>
      </c>
      <c r="Z9" s="136" t="s">
        <v>866</v>
      </c>
      <c r="AA9" s="136" t="s">
        <v>866</v>
      </c>
      <c r="AB9" s="136" t="s">
        <v>866</v>
      </c>
      <c r="AC9" s="136" t="s">
        <v>866</v>
      </c>
      <c r="AD9" s="136" t="s">
        <v>866</v>
      </c>
      <c r="AE9" s="136" t="s">
        <v>866</v>
      </c>
      <c r="AF9" s="136" t="s">
        <v>866</v>
      </c>
      <c r="AG9" s="136" t="s">
        <v>866</v>
      </c>
      <c r="AH9" s="136" t="s">
        <v>866</v>
      </c>
      <c r="AI9" s="136" t="s">
        <v>866</v>
      </c>
      <c r="AJ9" s="136" t="s">
        <v>866</v>
      </c>
      <c r="AK9" s="136" t="s">
        <v>866</v>
      </c>
      <c r="AL9" s="136" t="s">
        <v>867</v>
      </c>
      <c r="AM9" s="136" t="s">
        <v>866</v>
      </c>
      <c r="AN9" s="136" t="s">
        <v>866</v>
      </c>
      <c r="AO9" s="136" t="s">
        <v>866</v>
      </c>
      <c r="AP9" s="136" t="s">
        <v>866</v>
      </c>
      <c r="AQ9" s="136" t="s">
        <v>866</v>
      </c>
      <c r="AR9" s="136" t="s">
        <v>866</v>
      </c>
      <c r="AS9" s="136" t="s">
        <v>866</v>
      </c>
      <c r="AT9" s="136" t="s">
        <v>866</v>
      </c>
      <c r="AU9" s="136" t="s">
        <v>866</v>
      </c>
      <c r="AV9" s="136" t="s">
        <v>866</v>
      </c>
      <c r="AW9" s="136" t="s">
        <v>866</v>
      </c>
      <c r="AX9" s="136" t="s">
        <v>866</v>
      </c>
      <c r="AY9" s="136" t="s">
        <v>866</v>
      </c>
      <c r="AZ9" s="136" t="s">
        <v>866</v>
      </c>
      <c r="BA9" s="136" t="s">
        <v>866</v>
      </c>
      <c r="BB9" s="136" t="s">
        <v>1097</v>
      </c>
      <c r="BC9" s="136" t="s">
        <v>1097</v>
      </c>
      <c r="BD9" s="136" t="s">
        <v>868</v>
      </c>
      <c r="BE9" s="136" t="s">
        <v>866</v>
      </c>
      <c r="BF9" s="136" t="s">
        <v>866</v>
      </c>
      <c r="BG9" s="137"/>
      <c r="BH9" s="137"/>
    </row>
    <row r="10" spans="1:60" x14ac:dyDescent="0.25">
      <c r="A10" s="47" t="s">
        <v>57</v>
      </c>
      <c r="B10" s="47" t="s">
        <v>59</v>
      </c>
      <c r="C10" s="47" t="s">
        <v>91</v>
      </c>
      <c r="D10" s="47" t="s">
        <v>92</v>
      </c>
      <c r="E10" s="135" t="s">
        <v>858</v>
      </c>
      <c r="F10" s="135" t="s">
        <v>859</v>
      </c>
      <c r="G10" s="135" t="s">
        <v>860</v>
      </c>
      <c r="H10" s="135" t="s">
        <v>861</v>
      </c>
      <c r="I10" s="135" t="s">
        <v>862</v>
      </c>
      <c r="J10" s="135" t="s">
        <v>863</v>
      </c>
      <c r="K10" s="135" t="s">
        <v>1202</v>
      </c>
      <c r="L10" s="136" t="s">
        <v>864</v>
      </c>
      <c r="M10" s="136" t="s">
        <v>864</v>
      </c>
      <c r="N10" s="138" t="s">
        <v>864</v>
      </c>
      <c r="O10" s="136" t="s">
        <v>865</v>
      </c>
      <c r="P10" s="136" t="s">
        <v>866</v>
      </c>
      <c r="Q10" s="136" t="s">
        <v>866</v>
      </c>
      <c r="R10" s="136" t="s">
        <v>866</v>
      </c>
      <c r="S10" s="136" t="s">
        <v>866</v>
      </c>
      <c r="T10" s="136" t="s">
        <v>866</v>
      </c>
      <c r="U10" s="136" t="s">
        <v>866</v>
      </c>
      <c r="V10" s="136" t="s">
        <v>866</v>
      </c>
      <c r="W10" s="136" t="s">
        <v>866</v>
      </c>
      <c r="X10" s="136" t="s">
        <v>866</v>
      </c>
      <c r="Y10" s="136" t="s">
        <v>866</v>
      </c>
      <c r="Z10" s="136" t="s">
        <v>866</v>
      </c>
      <c r="AA10" s="136" t="s">
        <v>866</v>
      </c>
      <c r="AB10" s="136" t="s">
        <v>866</v>
      </c>
      <c r="AC10" s="136" t="s">
        <v>866</v>
      </c>
      <c r="AD10" s="136" t="s">
        <v>866</v>
      </c>
      <c r="AE10" s="136" t="s">
        <v>866</v>
      </c>
      <c r="AF10" s="136" t="s">
        <v>866</v>
      </c>
      <c r="AG10" s="136" t="s">
        <v>866</v>
      </c>
      <c r="AH10" s="136" t="s">
        <v>866</v>
      </c>
      <c r="AI10" s="136" t="s">
        <v>866</v>
      </c>
      <c r="AJ10" s="136" t="s">
        <v>866</v>
      </c>
      <c r="AK10" s="136" t="s">
        <v>866</v>
      </c>
      <c r="AL10" s="136" t="s">
        <v>867</v>
      </c>
      <c r="AM10" s="136" t="s">
        <v>866</v>
      </c>
      <c r="AN10" s="136" t="s">
        <v>866</v>
      </c>
      <c r="AO10" s="136" t="s">
        <v>866</v>
      </c>
      <c r="AP10" s="136" t="s">
        <v>866</v>
      </c>
      <c r="AQ10" s="136" t="s">
        <v>866</v>
      </c>
      <c r="AR10" s="136" t="s">
        <v>866</v>
      </c>
      <c r="AS10" s="136" t="s">
        <v>866</v>
      </c>
      <c r="AT10" s="136" t="s">
        <v>866</v>
      </c>
      <c r="AU10" s="136" t="s">
        <v>866</v>
      </c>
      <c r="AV10" s="136" t="s">
        <v>866</v>
      </c>
      <c r="AW10" s="136" t="s">
        <v>866</v>
      </c>
      <c r="AX10" s="136" t="s">
        <v>866</v>
      </c>
      <c r="AY10" s="136" t="s">
        <v>866</v>
      </c>
      <c r="AZ10" s="136" t="s">
        <v>866</v>
      </c>
      <c r="BA10" s="136" t="s">
        <v>866</v>
      </c>
      <c r="BB10" s="136" t="s">
        <v>1097</v>
      </c>
      <c r="BC10" s="136" t="s">
        <v>1097</v>
      </c>
      <c r="BD10" s="136" t="s">
        <v>868</v>
      </c>
      <c r="BE10" s="136" t="s">
        <v>866</v>
      </c>
      <c r="BF10" s="136" t="s">
        <v>866</v>
      </c>
      <c r="BG10" s="137"/>
      <c r="BH10" s="137"/>
    </row>
    <row r="11" spans="1:60" x14ac:dyDescent="0.25">
      <c r="A11" s="47" t="s">
        <v>57</v>
      </c>
      <c r="B11" s="47" t="s">
        <v>93</v>
      </c>
      <c r="C11" s="47" t="s">
        <v>93</v>
      </c>
      <c r="D11" s="47" t="s">
        <v>94</v>
      </c>
      <c r="E11" s="135" t="s">
        <v>858</v>
      </c>
      <c r="F11" s="135" t="s">
        <v>859</v>
      </c>
      <c r="G11" s="135" t="s">
        <v>860</v>
      </c>
      <c r="H11" s="135" t="s">
        <v>861</v>
      </c>
      <c r="I11" s="135" t="s">
        <v>862</v>
      </c>
      <c r="J11" s="135" t="s">
        <v>863</v>
      </c>
      <c r="K11" s="135" t="s">
        <v>1202</v>
      </c>
      <c r="L11" s="136" t="s">
        <v>864</v>
      </c>
      <c r="M11" s="136" t="s">
        <v>864</v>
      </c>
      <c r="N11" s="138" t="s">
        <v>864</v>
      </c>
      <c r="O11" s="136" t="s">
        <v>865</v>
      </c>
      <c r="P11" s="136" t="s">
        <v>866</v>
      </c>
      <c r="Q11" s="136" t="s">
        <v>866</v>
      </c>
      <c r="R11" s="136" t="s">
        <v>866</v>
      </c>
      <c r="S11" s="136" t="s">
        <v>866</v>
      </c>
      <c r="T11" s="136" t="s">
        <v>866</v>
      </c>
      <c r="U11" s="136" t="s">
        <v>866</v>
      </c>
      <c r="V11" s="136" t="s">
        <v>866</v>
      </c>
      <c r="W11" s="136" t="s">
        <v>866</v>
      </c>
      <c r="X11" s="136" t="s">
        <v>866</v>
      </c>
      <c r="Y11" s="136" t="s">
        <v>866</v>
      </c>
      <c r="Z11" s="136" t="s">
        <v>866</v>
      </c>
      <c r="AA11" s="136" t="s">
        <v>866</v>
      </c>
      <c r="AB11" s="136" t="s">
        <v>866</v>
      </c>
      <c r="AC11" s="136" t="s">
        <v>866</v>
      </c>
      <c r="AD11" s="136" t="s">
        <v>866</v>
      </c>
      <c r="AE11" s="136" t="s">
        <v>866</v>
      </c>
      <c r="AF11" s="136" t="s">
        <v>866</v>
      </c>
      <c r="AG11" s="136" t="s">
        <v>866</v>
      </c>
      <c r="AH11" s="136" t="s">
        <v>866</v>
      </c>
      <c r="AI11" s="136" t="s">
        <v>866</v>
      </c>
      <c r="AJ11" s="136" t="s">
        <v>866</v>
      </c>
      <c r="AK11" s="136" t="s">
        <v>866</v>
      </c>
      <c r="AL11" s="136" t="s">
        <v>867</v>
      </c>
      <c r="AM11" s="136" t="s">
        <v>866</v>
      </c>
      <c r="AN11" s="136" t="s">
        <v>866</v>
      </c>
      <c r="AO11" s="136" t="s">
        <v>866</v>
      </c>
      <c r="AP11" s="136" t="s">
        <v>866</v>
      </c>
      <c r="AQ11" s="136" t="s">
        <v>866</v>
      </c>
      <c r="AR11" s="136" t="s">
        <v>866</v>
      </c>
      <c r="AS11" s="136" t="s">
        <v>866</v>
      </c>
      <c r="AT11" s="136" t="s">
        <v>866</v>
      </c>
      <c r="AU11" s="136" t="s">
        <v>866</v>
      </c>
      <c r="AV11" s="136" t="s">
        <v>866</v>
      </c>
      <c r="AW11" s="136" t="s">
        <v>866</v>
      </c>
      <c r="AX11" s="136" t="s">
        <v>866</v>
      </c>
      <c r="AY11" s="136" t="s">
        <v>866</v>
      </c>
      <c r="AZ11" s="136" t="s">
        <v>866</v>
      </c>
      <c r="BA11" s="136" t="s">
        <v>866</v>
      </c>
      <c r="BB11" s="136" t="s">
        <v>1097</v>
      </c>
      <c r="BC11" s="136" t="s">
        <v>1097</v>
      </c>
      <c r="BD11" s="136" t="s">
        <v>868</v>
      </c>
      <c r="BE11" s="136" t="s">
        <v>866</v>
      </c>
      <c r="BF11" s="136" t="s">
        <v>866</v>
      </c>
      <c r="BG11" s="137"/>
      <c r="BH11" s="137"/>
    </row>
    <row r="12" spans="1:60" x14ac:dyDescent="0.25">
      <c r="A12" s="47" t="s">
        <v>57</v>
      </c>
      <c r="B12" s="47" t="s">
        <v>93</v>
      </c>
      <c r="C12" s="47" t="s">
        <v>95</v>
      </c>
      <c r="D12" s="47" t="s">
        <v>96</v>
      </c>
      <c r="E12" s="135" t="s">
        <v>858</v>
      </c>
      <c r="F12" s="135" t="s">
        <v>859</v>
      </c>
      <c r="G12" s="135" t="s">
        <v>860</v>
      </c>
      <c r="H12" s="135" t="s">
        <v>861</v>
      </c>
      <c r="I12" s="135" t="s">
        <v>862</v>
      </c>
      <c r="J12" s="135" t="s">
        <v>863</v>
      </c>
      <c r="K12" s="135" t="s">
        <v>1202</v>
      </c>
      <c r="L12" s="136" t="s">
        <v>864</v>
      </c>
      <c r="M12" s="136" t="s">
        <v>864</v>
      </c>
      <c r="N12" s="138" t="s">
        <v>864</v>
      </c>
      <c r="O12" s="136" t="s">
        <v>865</v>
      </c>
      <c r="P12" s="136" t="s">
        <v>866</v>
      </c>
      <c r="Q12" s="136" t="s">
        <v>866</v>
      </c>
      <c r="R12" s="136" t="s">
        <v>866</v>
      </c>
      <c r="S12" s="136" t="s">
        <v>866</v>
      </c>
      <c r="T12" s="136" t="s">
        <v>866</v>
      </c>
      <c r="U12" s="136" t="s">
        <v>866</v>
      </c>
      <c r="V12" s="136" t="s">
        <v>866</v>
      </c>
      <c r="W12" s="136" t="s">
        <v>866</v>
      </c>
      <c r="X12" s="136" t="s">
        <v>866</v>
      </c>
      <c r="Y12" s="136" t="s">
        <v>866</v>
      </c>
      <c r="Z12" s="136" t="s">
        <v>866</v>
      </c>
      <c r="AA12" s="136" t="s">
        <v>866</v>
      </c>
      <c r="AB12" s="136" t="s">
        <v>866</v>
      </c>
      <c r="AC12" s="136" t="s">
        <v>866</v>
      </c>
      <c r="AD12" s="136" t="s">
        <v>866</v>
      </c>
      <c r="AE12" s="136" t="s">
        <v>866</v>
      </c>
      <c r="AF12" s="136" t="s">
        <v>866</v>
      </c>
      <c r="AG12" s="136" t="s">
        <v>866</v>
      </c>
      <c r="AH12" s="136" t="s">
        <v>866</v>
      </c>
      <c r="AI12" s="136" t="s">
        <v>866</v>
      </c>
      <c r="AJ12" s="136" t="s">
        <v>866</v>
      </c>
      <c r="AK12" s="136" t="s">
        <v>866</v>
      </c>
      <c r="AL12" s="136" t="s">
        <v>867</v>
      </c>
      <c r="AM12" s="136" t="s">
        <v>866</v>
      </c>
      <c r="AN12" s="136" t="s">
        <v>866</v>
      </c>
      <c r="AO12" s="136" t="s">
        <v>866</v>
      </c>
      <c r="AP12" s="136" t="s">
        <v>866</v>
      </c>
      <c r="AQ12" s="136" t="s">
        <v>866</v>
      </c>
      <c r="AR12" s="136" t="s">
        <v>866</v>
      </c>
      <c r="AS12" s="136" t="s">
        <v>866</v>
      </c>
      <c r="AT12" s="136" t="s">
        <v>866</v>
      </c>
      <c r="AU12" s="136" t="s">
        <v>866</v>
      </c>
      <c r="AV12" s="136" t="s">
        <v>866</v>
      </c>
      <c r="AW12" s="136" t="s">
        <v>866</v>
      </c>
      <c r="AX12" s="136" t="s">
        <v>866</v>
      </c>
      <c r="AY12" s="136" t="s">
        <v>866</v>
      </c>
      <c r="AZ12" s="136" t="s">
        <v>866</v>
      </c>
      <c r="BA12" s="136" t="s">
        <v>866</v>
      </c>
      <c r="BB12" s="136" t="s">
        <v>1097</v>
      </c>
      <c r="BC12" s="136" t="s">
        <v>1097</v>
      </c>
      <c r="BD12" s="136" t="s">
        <v>868</v>
      </c>
      <c r="BE12" s="136" t="s">
        <v>866</v>
      </c>
      <c r="BF12" s="136" t="s">
        <v>866</v>
      </c>
      <c r="BG12" s="137"/>
      <c r="BH12" s="137"/>
    </row>
    <row r="13" spans="1:60" x14ac:dyDescent="0.25">
      <c r="A13" s="47" t="s">
        <v>57</v>
      </c>
      <c r="B13" s="47" t="s">
        <v>93</v>
      </c>
      <c r="C13" s="47" t="s">
        <v>104</v>
      </c>
      <c r="D13" s="47" t="s">
        <v>105</v>
      </c>
      <c r="E13" s="135" t="s">
        <v>858</v>
      </c>
      <c r="F13" s="135" t="s">
        <v>859</v>
      </c>
      <c r="G13" s="135" t="s">
        <v>860</v>
      </c>
      <c r="H13" s="135" t="s">
        <v>861</v>
      </c>
      <c r="I13" s="135" t="s">
        <v>862</v>
      </c>
      <c r="J13" s="135" t="s">
        <v>863</v>
      </c>
      <c r="K13" s="135" t="s">
        <v>1202</v>
      </c>
      <c r="L13" s="136" t="s">
        <v>864</v>
      </c>
      <c r="M13" s="136" t="s">
        <v>864</v>
      </c>
      <c r="N13" s="138" t="s">
        <v>864</v>
      </c>
      <c r="O13" s="136" t="s">
        <v>865</v>
      </c>
      <c r="P13" s="136" t="s">
        <v>866</v>
      </c>
      <c r="Q13" s="136" t="s">
        <v>866</v>
      </c>
      <c r="R13" s="136" t="s">
        <v>866</v>
      </c>
      <c r="S13" s="136" t="s">
        <v>866</v>
      </c>
      <c r="T13" s="136" t="s">
        <v>866</v>
      </c>
      <c r="U13" s="136" t="s">
        <v>866</v>
      </c>
      <c r="V13" s="136" t="s">
        <v>866</v>
      </c>
      <c r="W13" s="136" t="s">
        <v>866</v>
      </c>
      <c r="X13" s="136" t="s">
        <v>866</v>
      </c>
      <c r="Y13" s="136" t="s">
        <v>866</v>
      </c>
      <c r="Z13" s="136" t="s">
        <v>866</v>
      </c>
      <c r="AA13" s="136" t="s">
        <v>866</v>
      </c>
      <c r="AB13" s="136" t="s">
        <v>866</v>
      </c>
      <c r="AC13" s="136" t="s">
        <v>866</v>
      </c>
      <c r="AD13" s="136" t="s">
        <v>866</v>
      </c>
      <c r="AE13" s="136" t="s">
        <v>866</v>
      </c>
      <c r="AF13" s="136" t="s">
        <v>866</v>
      </c>
      <c r="AG13" s="136" t="s">
        <v>866</v>
      </c>
      <c r="AH13" s="136" t="s">
        <v>866</v>
      </c>
      <c r="AI13" s="136" t="s">
        <v>866</v>
      </c>
      <c r="AJ13" s="136" t="s">
        <v>866</v>
      </c>
      <c r="AK13" s="136" t="s">
        <v>866</v>
      </c>
      <c r="AL13" s="136" t="s">
        <v>867</v>
      </c>
      <c r="AM13" s="136" t="s">
        <v>866</v>
      </c>
      <c r="AN13" s="136" t="s">
        <v>866</v>
      </c>
      <c r="AO13" s="136" t="s">
        <v>866</v>
      </c>
      <c r="AP13" s="136" t="s">
        <v>866</v>
      </c>
      <c r="AQ13" s="136" t="s">
        <v>866</v>
      </c>
      <c r="AR13" s="136" t="s">
        <v>866</v>
      </c>
      <c r="AS13" s="136" t="s">
        <v>866</v>
      </c>
      <c r="AT13" s="136" t="s">
        <v>866</v>
      </c>
      <c r="AU13" s="136" t="s">
        <v>866</v>
      </c>
      <c r="AV13" s="136" t="s">
        <v>866</v>
      </c>
      <c r="AW13" s="136" t="s">
        <v>866</v>
      </c>
      <c r="AX13" s="136" t="s">
        <v>866</v>
      </c>
      <c r="AY13" s="136" t="s">
        <v>866</v>
      </c>
      <c r="AZ13" s="136" t="s">
        <v>866</v>
      </c>
      <c r="BA13" s="136" t="s">
        <v>866</v>
      </c>
      <c r="BB13" s="136" t="s">
        <v>1097</v>
      </c>
      <c r="BC13" s="136" t="s">
        <v>1097</v>
      </c>
      <c r="BD13" s="136" t="s">
        <v>868</v>
      </c>
      <c r="BE13" s="136" t="s">
        <v>866</v>
      </c>
      <c r="BF13" s="136" t="s">
        <v>866</v>
      </c>
      <c r="BG13" s="137"/>
      <c r="BH13" s="137"/>
    </row>
    <row r="14" spans="1:60" x14ac:dyDescent="0.25">
      <c r="A14" s="47" t="s">
        <v>57</v>
      </c>
      <c r="B14" s="47" t="s">
        <v>126</v>
      </c>
      <c r="C14" s="47" t="s">
        <v>126</v>
      </c>
      <c r="D14" s="47" t="s">
        <v>127</v>
      </c>
      <c r="E14" s="135" t="s">
        <v>858</v>
      </c>
      <c r="F14" s="135" t="s">
        <v>859</v>
      </c>
      <c r="G14" s="135" t="s">
        <v>860</v>
      </c>
      <c r="H14" s="135" t="s">
        <v>861</v>
      </c>
      <c r="I14" s="135" t="s">
        <v>862</v>
      </c>
      <c r="J14" s="135" t="s">
        <v>863</v>
      </c>
      <c r="K14" s="135" t="s">
        <v>1202</v>
      </c>
      <c r="L14" s="136" t="s">
        <v>864</v>
      </c>
      <c r="M14" s="136" t="s">
        <v>864</v>
      </c>
      <c r="N14" s="138" t="s">
        <v>864</v>
      </c>
      <c r="O14" s="136" t="s">
        <v>865</v>
      </c>
      <c r="P14" s="136" t="s">
        <v>866</v>
      </c>
      <c r="Q14" s="136" t="s">
        <v>866</v>
      </c>
      <c r="R14" s="136" t="s">
        <v>866</v>
      </c>
      <c r="S14" s="136" t="s">
        <v>866</v>
      </c>
      <c r="T14" s="136" t="s">
        <v>866</v>
      </c>
      <c r="U14" s="136" t="s">
        <v>866</v>
      </c>
      <c r="V14" s="136" t="s">
        <v>866</v>
      </c>
      <c r="W14" s="136" t="s">
        <v>866</v>
      </c>
      <c r="X14" s="136" t="s">
        <v>866</v>
      </c>
      <c r="Y14" s="136" t="s">
        <v>866</v>
      </c>
      <c r="Z14" s="136" t="s">
        <v>866</v>
      </c>
      <c r="AA14" s="136" t="s">
        <v>866</v>
      </c>
      <c r="AB14" s="136" t="s">
        <v>866</v>
      </c>
      <c r="AC14" s="136" t="s">
        <v>866</v>
      </c>
      <c r="AD14" s="136" t="s">
        <v>866</v>
      </c>
      <c r="AE14" s="136" t="s">
        <v>866</v>
      </c>
      <c r="AF14" s="136" t="s">
        <v>866</v>
      </c>
      <c r="AG14" s="136" t="s">
        <v>866</v>
      </c>
      <c r="AH14" s="136" t="s">
        <v>866</v>
      </c>
      <c r="AI14" s="136" t="s">
        <v>866</v>
      </c>
      <c r="AJ14" s="136" t="s">
        <v>866</v>
      </c>
      <c r="AK14" s="136" t="s">
        <v>866</v>
      </c>
      <c r="AL14" s="136" t="s">
        <v>867</v>
      </c>
      <c r="AM14" s="136" t="s">
        <v>866</v>
      </c>
      <c r="AN14" s="136" t="s">
        <v>866</v>
      </c>
      <c r="AO14" s="136" t="s">
        <v>866</v>
      </c>
      <c r="AP14" s="136" t="s">
        <v>866</v>
      </c>
      <c r="AQ14" s="136" t="s">
        <v>866</v>
      </c>
      <c r="AR14" s="136" t="s">
        <v>866</v>
      </c>
      <c r="AS14" s="136" t="s">
        <v>866</v>
      </c>
      <c r="AT14" s="136" t="s">
        <v>866</v>
      </c>
      <c r="AU14" s="136" t="s">
        <v>866</v>
      </c>
      <c r="AV14" s="136" t="s">
        <v>866</v>
      </c>
      <c r="AW14" s="136" t="s">
        <v>866</v>
      </c>
      <c r="AX14" s="136" t="s">
        <v>866</v>
      </c>
      <c r="AY14" s="136" t="s">
        <v>866</v>
      </c>
      <c r="AZ14" s="136" t="s">
        <v>866</v>
      </c>
      <c r="BA14" s="136" t="s">
        <v>866</v>
      </c>
      <c r="BB14" s="136" t="s">
        <v>1097</v>
      </c>
      <c r="BC14" s="136" t="s">
        <v>1097</v>
      </c>
      <c r="BD14" s="136" t="s">
        <v>868</v>
      </c>
      <c r="BE14" s="136" t="s">
        <v>866</v>
      </c>
      <c r="BF14" s="136" t="s">
        <v>866</v>
      </c>
      <c r="BG14" s="137"/>
      <c r="BH14" s="137"/>
    </row>
    <row r="15" spans="1:60" x14ac:dyDescent="0.25">
      <c r="A15" s="47" t="s">
        <v>57</v>
      </c>
      <c r="B15" s="47" t="s">
        <v>126</v>
      </c>
      <c r="C15" s="47" t="s">
        <v>128</v>
      </c>
      <c r="D15" s="47" t="s">
        <v>129</v>
      </c>
      <c r="E15" s="135" t="s">
        <v>858</v>
      </c>
      <c r="F15" s="135" t="s">
        <v>859</v>
      </c>
      <c r="G15" s="135" t="s">
        <v>860</v>
      </c>
      <c r="H15" s="135" t="s">
        <v>861</v>
      </c>
      <c r="I15" s="135" t="s">
        <v>862</v>
      </c>
      <c r="J15" s="135" t="s">
        <v>863</v>
      </c>
      <c r="K15" s="135" t="s">
        <v>1202</v>
      </c>
      <c r="L15" s="136" t="s">
        <v>864</v>
      </c>
      <c r="M15" s="136" t="s">
        <v>864</v>
      </c>
      <c r="N15" s="138" t="s">
        <v>864</v>
      </c>
      <c r="O15" s="136" t="s">
        <v>865</v>
      </c>
      <c r="P15" s="136" t="s">
        <v>866</v>
      </c>
      <c r="Q15" s="136" t="s">
        <v>866</v>
      </c>
      <c r="R15" s="136" t="s">
        <v>866</v>
      </c>
      <c r="S15" s="136" t="s">
        <v>866</v>
      </c>
      <c r="T15" s="136" t="s">
        <v>866</v>
      </c>
      <c r="U15" s="136" t="s">
        <v>866</v>
      </c>
      <c r="V15" s="136" t="s">
        <v>866</v>
      </c>
      <c r="W15" s="136" t="s">
        <v>866</v>
      </c>
      <c r="X15" s="136" t="s">
        <v>866</v>
      </c>
      <c r="Y15" s="136" t="s">
        <v>866</v>
      </c>
      <c r="Z15" s="136" t="s">
        <v>866</v>
      </c>
      <c r="AA15" s="136" t="s">
        <v>866</v>
      </c>
      <c r="AB15" s="136" t="s">
        <v>866</v>
      </c>
      <c r="AC15" s="136" t="s">
        <v>866</v>
      </c>
      <c r="AD15" s="136" t="s">
        <v>866</v>
      </c>
      <c r="AE15" s="136" t="s">
        <v>866</v>
      </c>
      <c r="AF15" s="136" t="s">
        <v>866</v>
      </c>
      <c r="AG15" s="136" t="s">
        <v>866</v>
      </c>
      <c r="AH15" s="136" t="s">
        <v>866</v>
      </c>
      <c r="AI15" s="136" t="s">
        <v>866</v>
      </c>
      <c r="AJ15" s="136" t="s">
        <v>866</v>
      </c>
      <c r="AK15" s="136" t="s">
        <v>866</v>
      </c>
      <c r="AL15" s="136" t="s">
        <v>867</v>
      </c>
      <c r="AM15" s="136" t="s">
        <v>866</v>
      </c>
      <c r="AN15" s="136" t="s">
        <v>866</v>
      </c>
      <c r="AO15" s="136" t="s">
        <v>866</v>
      </c>
      <c r="AP15" s="136" t="s">
        <v>866</v>
      </c>
      <c r="AQ15" s="136" t="s">
        <v>866</v>
      </c>
      <c r="AR15" s="136" t="s">
        <v>866</v>
      </c>
      <c r="AS15" s="136" t="s">
        <v>866</v>
      </c>
      <c r="AT15" s="136" t="s">
        <v>866</v>
      </c>
      <c r="AU15" s="136" t="s">
        <v>866</v>
      </c>
      <c r="AV15" s="136" t="s">
        <v>866</v>
      </c>
      <c r="AW15" s="136" t="s">
        <v>866</v>
      </c>
      <c r="AX15" s="136" t="s">
        <v>866</v>
      </c>
      <c r="AY15" s="136" t="s">
        <v>866</v>
      </c>
      <c r="AZ15" s="136" t="s">
        <v>866</v>
      </c>
      <c r="BA15" s="136" t="s">
        <v>866</v>
      </c>
      <c r="BB15" s="136" t="s">
        <v>1097</v>
      </c>
      <c r="BC15" s="136" t="s">
        <v>1097</v>
      </c>
      <c r="BD15" s="136" t="s">
        <v>868</v>
      </c>
      <c r="BE15" s="136" t="s">
        <v>866</v>
      </c>
      <c r="BF15" s="136" t="s">
        <v>866</v>
      </c>
      <c r="BG15" s="137"/>
      <c r="BH15" s="137"/>
    </row>
    <row r="16" spans="1:60" x14ac:dyDescent="0.25">
      <c r="A16" s="47" t="s">
        <v>57</v>
      </c>
      <c r="B16" s="47" t="s">
        <v>126</v>
      </c>
      <c r="C16" s="47" t="s">
        <v>130</v>
      </c>
      <c r="D16" s="47" t="s">
        <v>131</v>
      </c>
      <c r="E16" s="135" t="s">
        <v>858</v>
      </c>
      <c r="F16" s="135" t="s">
        <v>859</v>
      </c>
      <c r="G16" s="135" t="s">
        <v>860</v>
      </c>
      <c r="H16" s="135" t="s">
        <v>861</v>
      </c>
      <c r="I16" s="135" t="s">
        <v>862</v>
      </c>
      <c r="J16" s="135" t="s">
        <v>863</v>
      </c>
      <c r="K16" s="135" t="s">
        <v>1202</v>
      </c>
      <c r="L16" s="136" t="s">
        <v>864</v>
      </c>
      <c r="M16" s="136" t="s">
        <v>864</v>
      </c>
      <c r="N16" s="138" t="s">
        <v>864</v>
      </c>
      <c r="O16" s="136" t="s">
        <v>865</v>
      </c>
      <c r="P16" s="136" t="s">
        <v>866</v>
      </c>
      <c r="Q16" s="136" t="s">
        <v>866</v>
      </c>
      <c r="R16" s="136" t="s">
        <v>866</v>
      </c>
      <c r="S16" s="136" t="s">
        <v>866</v>
      </c>
      <c r="T16" s="136" t="s">
        <v>866</v>
      </c>
      <c r="U16" s="136" t="s">
        <v>866</v>
      </c>
      <c r="V16" s="136" t="s">
        <v>866</v>
      </c>
      <c r="W16" s="136" t="s">
        <v>866</v>
      </c>
      <c r="X16" s="136" t="s">
        <v>866</v>
      </c>
      <c r="Y16" s="136" t="s">
        <v>866</v>
      </c>
      <c r="Z16" s="136" t="s">
        <v>866</v>
      </c>
      <c r="AA16" s="136" t="s">
        <v>866</v>
      </c>
      <c r="AB16" s="136" t="s">
        <v>866</v>
      </c>
      <c r="AC16" s="136" t="s">
        <v>866</v>
      </c>
      <c r="AD16" s="136" t="s">
        <v>866</v>
      </c>
      <c r="AE16" s="136" t="s">
        <v>866</v>
      </c>
      <c r="AF16" s="136" t="s">
        <v>866</v>
      </c>
      <c r="AG16" s="136" t="s">
        <v>866</v>
      </c>
      <c r="AH16" s="136" t="s">
        <v>866</v>
      </c>
      <c r="AI16" s="136" t="s">
        <v>866</v>
      </c>
      <c r="AJ16" s="136" t="s">
        <v>866</v>
      </c>
      <c r="AK16" s="136" t="s">
        <v>866</v>
      </c>
      <c r="AL16" s="136" t="s">
        <v>867</v>
      </c>
      <c r="AM16" s="136" t="s">
        <v>866</v>
      </c>
      <c r="AN16" s="136" t="s">
        <v>866</v>
      </c>
      <c r="AO16" s="136" t="s">
        <v>866</v>
      </c>
      <c r="AP16" s="136" t="s">
        <v>866</v>
      </c>
      <c r="AQ16" s="136" t="s">
        <v>866</v>
      </c>
      <c r="AR16" s="136" t="s">
        <v>866</v>
      </c>
      <c r="AS16" s="136" t="s">
        <v>866</v>
      </c>
      <c r="AT16" s="136" t="s">
        <v>866</v>
      </c>
      <c r="AU16" s="136" t="s">
        <v>866</v>
      </c>
      <c r="AV16" s="136" t="s">
        <v>866</v>
      </c>
      <c r="AW16" s="136" t="s">
        <v>866</v>
      </c>
      <c r="AX16" s="136" t="s">
        <v>866</v>
      </c>
      <c r="AY16" s="136" t="s">
        <v>866</v>
      </c>
      <c r="AZ16" s="136" t="s">
        <v>866</v>
      </c>
      <c r="BA16" s="136" t="s">
        <v>866</v>
      </c>
      <c r="BB16" s="136" t="s">
        <v>1097</v>
      </c>
      <c r="BC16" s="136" t="s">
        <v>1097</v>
      </c>
      <c r="BD16" s="136" t="s">
        <v>868</v>
      </c>
      <c r="BE16" s="136" t="s">
        <v>866</v>
      </c>
      <c r="BF16" s="136" t="s">
        <v>866</v>
      </c>
      <c r="BG16" s="137"/>
      <c r="BH16" s="137"/>
    </row>
    <row r="17" spans="1:60" x14ac:dyDescent="0.25">
      <c r="A17" s="47" t="s">
        <v>57</v>
      </c>
      <c r="B17" s="47" t="s">
        <v>126</v>
      </c>
      <c r="C17" s="47" t="s">
        <v>132</v>
      </c>
      <c r="D17" s="47" t="s">
        <v>133</v>
      </c>
      <c r="E17" s="135" t="s">
        <v>858</v>
      </c>
      <c r="F17" s="135" t="s">
        <v>859</v>
      </c>
      <c r="G17" s="135" t="s">
        <v>860</v>
      </c>
      <c r="H17" s="135" t="s">
        <v>861</v>
      </c>
      <c r="I17" s="135" t="s">
        <v>862</v>
      </c>
      <c r="J17" s="135" t="s">
        <v>863</v>
      </c>
      <c r="K17" s="135" t="s">
        <v>1202</v>
      </c>
      <c r="L17" s="136" t="s">
        <v>864</v>
      </c>
      <c r="M17" s="136" t="s">
        <v>864</v>
      </c>
      <c r="N17" s="138" t="s">
        <v>864</v>
      </c>
      <c r="O17" s="136" t="s">
        <v>865</v>
      </c>
      <c r="P17" s="136" t="s">
        <v>866</v>
      </c>
      <c r="Q17" s="136" t="s">
        <v>866</v>
      </c>
      <c r="R17" s="136" t="s">
        <v>866</v>
      </c>
      <c r="S17" s="136" t="s">
        <v>866</v>
      </c>
      <c r="T17" s="136" t="s">
        <v>866</v>
      </c>
      <c r="U17" s="136" t="s">
        <v>866</v>
      </c>
      <c r="V17" s="136" t="s">
        <v>866</v>
      </c>
      <c r="W17" s="136" t="s">
        <v>866</v>
      </c>
      <c r="X17" s="136" t="s">
        <v>866</v>
      </c>
      <c r="Y17" s="136" t="s">
        <v>866</v>
      </c>
      <c r="Z17" s="136" t="s">
        <v>866</v>
      </c>
      <c r="AA17" s="136" t="s">
        <v>866</v>
      </c>
      <c r="AB17" s="136" t="s">
        <v>866</v>
      </c>
      <c r="AC17" s="136" t="s">
        <v>866</v>
      </c>
      <c r="AD17" s="136" t="s">
        <v>866</v>
      </c>
      <c r="AE17" s="136" t="s">
        <v>866</v>
      </c>
      <c r="AF17" s="136" t="s">
        <v>866</v>
      </c>
      <c r="AG17" s="136" t="s">
        <v>866</v>
      </c>
      <c r="AH17" s="136" t="s">
        <v>866</v>
      </c>
      <c r="AI17" s="136" t="s">
        <v>866</v>
      </c>
      <c r="AJ17" s="136" t="s">
        <v>866</v>
      </c>
      <c r="AK17" s="136" t="s">
        <v>866</v>
      </c>
      <c r="AL17" s="136" t="s">
        <v>867</v>
      </c>
      <c r="AM17" s="136" t="s">
        <v>866</v>
      </c>
      <c r="AN17" s="136" t="s">
        <v>866</v>
      </c>
      <c r="AO17" s="136" t="s">
        <v>866</v>
      </c>
      <c r="AP17" s="136" t="s">
        <v>866</v>
      </c>
      <c r="AQ17" s="136" t="s">
        <v>866</v>
      </c>
      <c r="AR17" s="136" t="s">
        <v>866</v>
      </c>
      <c r="AS17" s="136" t="s">
        <v>866</v>
      </c>
      <c r="AT17" s="136" t="s">
        <v>866</v>
      </c>
      <c r="AU17" s="136" t="s">
        <v>866</v>
      </c>
      <c r="AV17" s="136" t="s">
        <v>866</v>
      </c>
      <c r="AW17" s="136" t="s">
        <v>866</v>
      </c>
      <c r="AX17" s="136" t="s">
        <v>866</v>
      </c>
      <c r="AY17" s="136" t="s">
        <v>866</v>
      </c>
      <c r="AZ17" s="136" t="s">
        <v>866</v>
      </c>
      <c r="BA17" s="136" t="s">
        <v>866</v>
      </c>
      <c r="BB17" s="136" t="s">
        <v>1097</v>
      </c>
      <c r="BC17" s="136" t="s">
        <v>1097</v>
      </c>
      <c r="BD17" s="136" t="s">
        <v>868</v>
      </c>
      <c r="BE17" s="136" t="s">
        <v>866</v>
      </c>
      <c r="BF17" s="136" t="s">
        <v>866</v>
      </c>
      <c r="BG17" s="137"/>
      <c r="BH17" s="137"/>
    </row>
    <row r="18" spans="1:60" x14ac:dyDescent="0.25">
      <c r="A18" s="47" t="s">
        <v>57</v>
      </c>
      <c r="B18" s="47" t="s">
        <v>134</v>
      </c>
      <c r="C18" s="47" t="s">
        <v>134</v>
      </c>
      <c r="D18" s="47" t="s">
        <v>135</v>
      </c>
      <c r="E18" s="135" t="s">
        <v>858</v>
      </c>
      <c r="F18" s="135" t="s">
        <v>859</v>
      </c>
      <c r="G18" s="135" t="s">
        <v>860</v>
      </c>
      <c r="H18" s="135" t="s">
        <v>861</v>
      </c>
      <c r="I18" s="135" t="s">
        <v>862</v>
      </c>
      <c r="J18" s="135" t="s">
        <v>863</v>
      </c>
      <c r="K18" s="135" t="s">
        <v>1202</v>
      </c>
      <c r="L18" s="136" t="s">
        <v>864</v>
      </c>
      <c r="M18" s="136" t="s">
        <v>864</v>
      </c>
      <c r="N18" s="138" t="s">
        <v>864</v>
      </c>
      <c r="O18" s="136" t="s">
        <v>865</v>
      </c>
      <c r="P18" s="136" t="s">
        <v>866</v>
      </c>
      <c r="Q18" s="136" t="s">
        <v>866</v>
      </c>
      <c r="R18" s="136" t="s">
        <v>866</v>
      </c>
      <c r="S18" s="136" t="s">
        <v>866</v>
      </c>
      <c r="T18" s="136" t="s">
        <v>866</v>
      </c>
      <c r="U18" s="136" t="s">
        <v>866</v>
      </c>
      <c r="V18" s="136" t="s">
        <v>866</v>
      </c>
      <c r="W18" s="136" t="s">
        <v>866</v>
      </c>
      <c r="X18" s="136" t="s">
        <v>866</v>
      </c>
      <c r="Y18" s="136" t="s">
        <v>866</v>
      </c>
      <c r="Z18" s="136" t="s">
        <v>866</v>
      </c>
      <c r="AA18" s="136" t="s">
        <v>866</v>
      </c>
      <c r="AB18" s="136" t="s">
        <v>866</v>
      </c>
      <c r="AC18" s="136" t="s">
        <v>866</v>
      </c>
      <c r="AD18" s="136" t="s">
        <v>866</v>
      </c>
      <c r="AE18" s="136" t="s">
        <v>866</v>
      </c>
      <c r="AF18" s="136" t="s">
        <v>866</v>
      </c>
      <c r="AG18" s="136" t="s">
        <v>866</v>
      </c>
      <c r="AH18" s="136" t="s">
        <v>866</v>
      </c>
      <c r="AI18" s="136" t="s">
        <v>866</v>
      </c>
      <c r="AJ18" s="136" t="s">
        <v>866</v>
      </c>
      <c r="AK18" s="136" t="s">
        <v>866</v>
      </c>
      <c r="AL18" s="136" t="s">
        <v>867</v>
      </c>
      <c r="AM18" s="136" t="s">
        <v>866</v>
      </c>
      <c r="AN18" s="136" t="s">
        <v>866</v>
      </c>
      <c r="AO18" s="136" t="s">
        <v>866</v>
      </c>
      <c r="AP18" s="136" t="s">
        <v>866</v>
      </c>
      <c r="AQ18" s="136" t="s">
        <v>866</v>
      </c>
      <c r="AR18" s="136" t="s">
        <v>866</v>
      </c>
      <c r="AS18" s="136" t="s">
        <v>866</v>
      </c>
      <c r="AT18" s="136" t="s">
        <v>866</v>
      </c>
      <c r="AU18" s="136" t="s">
        <v>866</v>
      </c>
      <c r="AV18" s="136" t="s">
        <v>866</v>
      </c>
      <c r="AW18" s="136" t="s">
        <v>866</v>
      </c>
      <c r="AX18" s="136" t="s">
        <v>866</v>
      </c>
      <c r="AY18" s="136" t="s">
        <v>866</v>
      </c>
      <c r="AZ18" s="136" t="s">
        <v>866</v>
      </c>
      <c r="BA18" s="136" t="s">
        <v>866</v>
      </c>
      <c r="BB18" s="136" t="s">
        <v>1097</v>
      </c>
      <c r="BC18" s="136" t="s">
        <v>1097</v>
      </c>
      <c r="BD18" s="136" t="s">
        <v>868</v>
      </c>
      <c r="BE18" s="136" t="s">
        <v>866</v>
      </c>
      <c r="BF18" s="136" t="s">
        <v>866</v>
      </c>
      <c r="BG18" s="137"/>
      <c r="BH18" s="137"/>
    </row>
    <row r="19" spans="1:60" x14ac:dyDescent="0.25">
      <c r="A19" s="47" t="s">
        <v>57</v>
      </c>
      <c r="B19" s="47" t="s">
        <v>134</v>
      </c>
      <c r="C19" s="47" t="s">
        <v>136</v>
      </c>
      <c r="D19" s="47" t="s">
        <v>137</v>
      </c>
      <c r="E19" s="135" t="s">
        <v>858</v>
      </c>
      <c r="F19" s="135" t="s">
        <v>859</v>
      </c>
      <c r="G19" s="135" t="s">
        <v>860</v>
      </c>
      <c r="H19" s="135" t="s">
        <v>861</v>
      </c>
      <c r="I19" s="135" t="s">
        <v>862</v>
      </c>
      <c r="J19" s="135" t="s">
        <v>863</v>
      </c>
      <c r="K19" s="135" t="s">
        <v>1202</v>
      </c>
      <c r="L19" s="136" t="s">
        <v>864</v>
      </c>
      <c r="M19" s="136" t="s">
        <v>864</v>
      </c>
      <c r="N19" s="138" t="s">
        <v>864</v>
      </c>
      <c r="O19" s="136" t="s">
        <v>865</v>
      </c>
      <c r="P19" s="136" t="s">
        <v>866</v>
      </c>
      <c r="Q19" s="136" t="s">
        <v>866</v>
      </c>
      <c r="R19" s="136" t="s">
        <v>866</v>
      </c>
      <c r="S19" s="136" t="s">
        <v>866</v>
      </c>
      <c r="T19" s="136" t="s">
        <v>866</v>
      </c>
      <c r="U19" s="136" t="s">
        <v>866</v>
      </c>
      <c r="V19" s="136" t="s">
        <v>866</v>
      </c>
      <c r="W19" s="136" t="s">
        <v>866</v>
      </c>
      <c r="X19" s="136" t="s">
        <v>866</v>
      </c>
      <c r="Y19" s="136" t="s">
        <v>866</v>
      </c>
      <c r="Z19" s="136" t="s">
        <v>866</v>
      </c>
      <c r="AA19" s="136" t="s">
        <v>866</v>
      </c>
      <c r="AB19" s="136" t="s">
        <v>866</v>
      </c>
      <c r="AC19" s="136" t="s">
        <v>866</v>
      </c>
      <c r="AD19" s="136" t="s">
        <v>866</v>
      </c>
      <c r="AE19" s="136" t="s">
        <v>866</v>
      </c>
      <c r="AF19" s="136" t="s">
        <v>866</v>
      </c>
      <c r="AG19" s="136" t="s">
        <v>866</v>
      </c>
      <c r="AH19" s="136" t="s">
        <v>866</v>
      </c>
      <c r="AI19" s="136" t="s">
        <v>866</v>
      </c>
      <c r="AJ19" s="136" t="s">
        <v>866</v>
      </c>
      <c r="AK19" s="136" t="s">
        <v>866</v>
      </c>
      <c r="AL19" s="136" t="s">
        <v>867</v>
      </c>
      <c r="AM19" s="136" t="s">
        <v>866</v>
      </c>
      <c r="AN19" s="136" t="s">
        <v>866</v>
      </c>
      <c r="AO19" s="136" t="s">
        <v>866</v>
      </c>
      <c r="AP19" s="136" t="s">
        <v>866</v>
      </c>
      <c r="AQ19" s="136" t="s">
        <v>866</v>
      </c>
      <c r="AR19" s="136" t="s">
        <v>866</v>
      </c>
      <c r="AS19" s="136" t="s">
        <v>866</v>
      </c>
      <c r="AT19" s="136" t="s">
        <v>866</v>
      </c>
      <c r="AU19" s="136" t="s">
        <v>866</v>
      </c>
      <c r="AV19" s="136" t="s">
        <v>866</v>
      </c>
      <c r="AW19" s="136" t="s">
        <v>866</v>
      </c>
      <c r="AX19" s="136" t="s">
        <v>866</v>
      </c>
      <c r="AY19" s="136" t="s">
        <v>866</v>
      </c>
      <c r="AZ19" s="136" t="s">
        <v>866</v>
      </c>
      <c r="BA19" s="136" t="s">
        <v>866</v>
      </c>
      <c r="BB19" s="136" t="s">
        <v>1097</v>
      </c>
      <c r="BC19" s="136" t="s">
        <v>1097</v>
      </c>
      <c r="BD19" s="136" t="s">
        <v>868</v>
      </c>
      <c r="BE19" s="136" t="s">
        <v>866</v>
      </c>
      <c r="BF19" s="136" t="s">
        <v>866</v>
      </c>
      <c r="BG19" s="137"/>
      <c r="BH19" s="137"/>
    </row>
    <row r="20" spans="1:60" x14ac:dyDescent="0.25">
      <c r="A20" s="47" t="s">
        <v>57</v>
      </c>
      <c r="B20" s="47" t="s">
        <v>134</v>
      </c>
      <c r="C20" s="47" t="s">
        <v>138</v>
      </c>
      <c r="D20" s="47" t="s">
        <v>139</v>
      </c>
      <c r="E20" s="135" t="s">
        <v>858</v>
      </c>
      <c r="F20" s="135" t="s">
        <v>859</v>
      </c>
      <c r="G20" s="135" t="s">
        <v>860</v>
      </c>
      <c r="H20" s="135" t="s">
        <v>861</v>
      </c>
      <c r="I20" s="135" t="s">
        <v>862</v>
      </c>
      <c r="J20" s="135" t="s">
        <v>863</v>
      </c>
      <c r="K20" s="135" t="s">
        <v>1202</v>
      </c>
      <c r="L20" s="136" t="s">
        <v>864</v>
      </c>
      <c r="M20" s="136" t="s">
        <v>864</v>
      </c>
      <c r="N20" s="138" t="s">
        <v>864</v>
      </c>
      <c r="O20" s="136" t="s">
        <v>865</v>
      </c>
      <c r="P20" s="136" t="s">
        <v>866</v>
      </c>
      <c r="Q20" s="136" t="s">
        <v>866</v>
      </c>
      <c r="R20" s="136" t="s">
        <v>866</v>
      </c>
      <c r="S20" s="136" t="s">
        <v>866</v>
      </c>
      <c r="T20" s="136" t="s">
        <v>866</v>
      </c>
      <c r="U20" s="136" t="s">
        <v>866</v>
      </c>
      <c r="V20" s="136" t="s">
        <v>866</v>
      </c>
      <c r="W20" s="136" t="s">
        <v>866</v>
      </c>
      <c r="X20" s="136" t="s">
        <v>866</v>
      </c>
      <c r="Y20" s="136" t="s">
        <v>866</v>
      </c>
      <c r="Z20" s="136" t="s">
        <v>866</v>
      </c>
      <c r="AA20" s="136" t="s">
        <v>866</v>
      </c>
      <c r="AB20" s="136" t="s">
        <v>866</v>
      </c>
      <c r="AC20" s="136" t="s">
        <v>866</v>
      </c>
      <c r="AD20" s="136" t="s">
        <v>866</v>
      </c>
      <c r="AE20" s="136" t="s">
        <v>866</v>
      </c>
      <c r="AF20" s="136" t="s">
        <v>866</v>
      </c>
      <c r="AG20" s="136" t="s">
        <v>866</v>
      </c>
      <c r="AH20" s="136" t="s">
        <v>866</v>
      </c>
      <c r="AI20" s="136" t="s">
        <v>866</v>
      </c>
      <c r="AJ20" s="136" t="s">
        <v>866</v>
      </c>
      <c r="AK20" s="136" t="s">
        <v>866</v>
      </c>
      <c r="AL20" s="136" t="s">
        <v>867</v>
      </c>
      <c r="AM20" s="136" t="s">
        <v>866</v>
      </c>
      <c r="AN20" s="136" t="s">
        <v>866</v>
      </c>
      <c r="AO20" s="136" t="s">
        <v>866</v>
      </c>
      <c r="AP20" s="136" t="s">
        <v>866</v>
      </c>
      <c r="AQ20" s="136" t="s">
        <v>866</v>
      </c>
      <c r="AR20" s="136" t="s">
        <v>866</v>
      </c>
      <c r="AS20" s="136" t="s">
        <v>866</v>
      </c>
      <c r="AT20" s="136" t="s">
        <v>866</v>
      </c>
      <c r="AU20" s="136" t="s">
        <v>866</v>
      </c>
      <c r="AV20" s="136" t="s">
        <v>866</v>
      </c>
      <c r="AW20" s="136" t="s">
        <v>866</v>
      </c>
      <c r="AX20" s="136" t="s">
        <v>866</v>
      </c>
      <c r="AY20" s="136" t="s">
        <v>866</v>
      </c>
      <c r="AZ20" s="136" t="s">
        <v>866</v>
      </c>
      <c r="BA20" s="136" t="s">
        <v>866</v>
      </c>
      <c r="BB20" s="136" t="s">
        <v>1097</v>
      </c>
      <c r="BC20" s="136" t="s">
        <v>1097</v>
      </c>
      <c r="BD20" s="136" t="s">
        <v>868</v>
      </c>
      <c r="BE20" s="136" t="s">
        <v>866</v>
      </c>
      <c r="BF20" s="136" t="s">
        <v>866</v>
      </c>
      <c r="BG20" s="137"/>
      <c r="BH20" s="137"/>
    </row>
    <row r="21" spans="1:60" ht="15.75" customHeight="1" x14ac:dyDescent="0.25">
      <c r="A21" s="47" t="s">
        <v>57</v>
      </c>
      <c r="B21" s="47" t="s">
        <v>134</v>
      </c>
      <c r="C21" s="47" t="s">
        <v>140</v>
      </c>
      <c r="D21" s="47" t="s">
        <v>141</v>
      </c>
      <c r="E21" s="135" t="s">
        <v>858</v>
      </c>
      <c r="F21" s="135" t="s">
        <v>859</v>
      </c>
      <c r="G21" s="135" t="s">
        <v>860</v>
      </c>
      <c r="H21" s="135" t="s">
        <v>861</v>
      </c>
      <c r="I21" s="135" t="s">
        <v>862</v>
      </c>
      <c r="J21" s="135" t="s">
        <v>863</v>
      </c>
      <c r="K21" s="135" t="s">
        <v>1202</v>
      </c>
      <c r="L21" s="136" t="s">
        <v>864</v>
      </c>
      <c r="M21" s="136" t="s">
        <v>864</v>
      </c>
      <c r="N21" s="138" t="s">
        <v>864</v>
      </c>
      <c r="O21" s="136" t="s">
        <v>865</v>
      </c>
      <c r="P21" s="136" t="s">
        <v>866</v>
      </c>
      <c r="Q21" s="136" t="s">
        <v>866</v>
      </c>
      <c r="R21" s="136" t="s">
        <v>866</v>
      </c>
      <c r="S21" s="136" t="s">
        <v>866</v>
      </c>
      <c r="T21" s="136" t="s">
        <v>866</v>
      </c>
      <c r="U21" s="136" t="s">
        <v>866</v>
      </c>
      <c r="V21" s="136" t="s">
        <v>866</v>
      </c>
      <c r="W21" s="136" t="s">
        <v>866</v>
      </c>
      <c r="X21" s="136" t="s">
        <v>866</v>
      </c>
      <c r="Y21" s="136" t="s">
        <v>866</v>
      </c>
      <c r="Z21" s="136" t="s">
        <v>866</v>
      </c>
      <c r="AA21" s="136" t="s">
        <v>866</v>
      </c>
      <c r="AB21" s="136" t="s">
        <v>866</v>
      </c>
      <c r="AC21" s="136" t="s">
        <v>866</v>
      </c>
      <c r="AD21" s="136" t="s">
        <v>866</v>
      </c>
      <c r="AE21" s="136" t="s">
        <v>866</v>
      </c>
      <c r="AF21" s="136" t="s">
        <v>866</v>
      </c>
      <c r="AG21" s="136" t="s">
        <v>866</v>
      </c>
      <c r="AH21" s="136" t="s">
        <v>866</v>
      </c>
      <c r="AI21" s="136" t="s">
        <v>866</v>
      </c>
      <c r="AJ21" s="136" t="s">
        <v>866</v>
      </c>
      <c r="AK21" s="136" t="s">
        <v>866</v>
      </c>
      <c r="AL21" s="136" t="s">
        <v>867</v>
      </c>
      <c r="AM21" s="136" t="s">
        <v>866</v>
      </c>
      <c r="AN21" s="136" t="s">
        <v>866</v>
      </c>
      <c r="AO21" s="136" t="s">
        <v>866</v>
      </c>
      <c r="AP21" s="136" t="s">
        <v>866</v>
      </c>
      <c r="AQ21" s="136" t="s">
        <v>866</v>
      </c>
      <c r="AR21" s="136" t="s">
        <v>866</v>
      </c>
      <c r="AS21" s="136" t="s">
        <v>866</v>
      </c>
      <c r="AT21" s="136" t="s">
        <v>866</v>
      </c>
      <c r="AU21" s="136" t="s">
        <v>866</v>
      </c>
      <c r="AV21" s="136" t="s">
        <v>866</v>
      </c>
      <c r="AW21" s="136" t="s">
        <v>866</v>
      </c>
      <c r="AX21" s="136" t="s">
        <v>866</v>
      </c>
      <c r="AY21" s="136" t="s">
        <v>866</v>
      </c>
      <c r="AZ21" s="136" t="s">
        <v>866</v>
      </c>
      <c r="BA21" s="136" t="s">
        <v>866</v>
      </c>
      <c r="BB21" s="136" t="s">
        <v>1097</v>
      </c>
      <c r="BC21" s="136" t="s">
        <v>1097</v>
      </c>
      <c r="BD21" s="136" t="s">
        <v>868</v>
      </c>
      <c r="BE21" s="136" t="s">
        <v>866</v>
      </c>
      <c r="BF21" s="136" t="s">
        <v>866</v>
      </c>
      <c r="BG21" s="137"/>
      <c r="BH21" s="137"/>
    </row>
    <row r="22" spans="1:60" ht="15.75" customHeight="1" x14ac:dyDescent="0.25">
      <c r="A22" s="47" t="s">
        <v>57</v>
      </c>
      <c r="B22" s="47" t="s">
        <v>134</v>
      </c>
      <c r="C22" s="47" t="s">
        <v>142</v>
      </c>
      <c r="D22" s="47" t="s">
        <v>143</v>
      </c>
      <c r="E22" s="135" t="s">
        <v>858</v>
      </c>
      <c r="F22" s="135" t="s">
        <v>859</v>
      </c>
      <c r="G22" s="135" t="s">
        <v>860</v>
      </c>
      <c r="H22" s="135" t="s">
        <v>861</v>
      </c>
      <c r="I22" s="135" t="s">
        <v>862</v>
      </c>
      <c r="J22" s="135" t="s">
        <v>863</v>
      </c>
      <c r="K22" s="135" t="s">
        <v>1202</v>
      </c>
      <c r="L22" s="136" t="s">
        <v>864</v>
      </c>
      <c r="M22" s="136" t="s">
        <v>864</v>
      </c>
      <c r="N22" s="138" t="s">
        <v>864</v>
      </c>
      <c r="O22" s="136" t="s">
        <v>865</v>
      </c>
      <c r="P22" s="136" t="s">
        <v>866</v>
      </c>
      <c r="Q22" s="136" t="s">
        <v>866</v>
      </c>
      <c r="R22" s="136" t="s">
        <v>866</v>
      </c>
      <c r="S22" s="136" t="s">
        <v>866</v>
      </c>
      <c r="T22" s="136" t="s">
        <v>866</v>
      </c>
      <c r="U22" s="136" t="s">
        <v>866</v>
      </c>
      <c r="V22" s="136" t="s">
        <v>866</v>
      </c>
      <c r="W22" s="136" t="s">
        <v>866</v>
      </c>
      <c r="X22" s="136" t="s">
        <v>866</v>
      </c>
      <c r="Y22" s="136" t="s">
        <v>866</v>
      </c>
      <c r="Z22" s="136" t="s">
        <v>866</v>
      </c>
      <c r="AA22" s="136" t="s">
        <v>866</v>
      </c>
      <c r="AB22" s="136" t="s">
        <v>866</v>
      </c>
      <c r="AC22" s="136" t="s">
        <v>866</v>
      </c>
      <c r="AD22" s="136" t="s">
        <v>866</v>
      </c>
      <c r="AE22" s="136" t="s">
        <v>866</v>
      </c>
      <c r="AF22" s="136" t="s">
        <v>866</v>
      </c>
      <c r="AG22" s="136" t="s">
        <v>866</v>
      </c>
      <c r="AH22" s="136" t="s">
        <v>866</v>
      </c>
      <c r="AI22" s="136" t="s">
        <v>866</v>
      </c>
      <c r="AJ22" s="136" t="s">
        <v>866</v>
      </c>
      <c r="AK22" s="136" t="s">
        <v>866</v>
      </c>
      <c r="AL22" s="136" t="s">
        <v>867</v>
      </c>
      <c r="AM22" s="136" t="s">
        <v>866</v>
      </c>
      <c r="AN22" s="136" t="s">
        <v>866</v>
      </c>
      <c r="AO22" s="136" t="s">
        <v>866</v>
      </c>
      <c r="AP22" s="136" t="s">
        <v>866</v>
      </c>
      <c r="AQ22" s="136" t="s">
        <v>866</v>
      </c>
      <c r="AR22" s="136" t="s">
        <v>866</v>
      </c>
      <c r="AS22" s="136" t="s">
        <v>866</v>
      </c>
      <c r="AT22" s="136" t="s">
        <v>866</v>
      </c>
      <c r="AU22" s="136" t="s">
        <v>866</v>
      </c>
      <c r="AV22" s="136" t="s">
        <v>866</v>
      </c>
      <c r="AW22" s="136" t="s">
        <v>866</v>
      </c>
      <c r="AX22" s="136" t="s">
        <v>866</v>
      </c>
      <c r="AY22" s="136" t="s">
        <v>866</v>
      </c>
      <c r="AZ22" s="136" t="s">
        <v>866</v>
      </c>
      <c r="BA22" s="136" t="s">
        <v>866</v>
      </c>
      <c r="BB22" s="136" t="s">
        <v>1097</v>
      </c>
      <c r="BC22" s="136" t="s">
        <v>1097</v>
      </c>
      <c r="BD22" s="136" t="s">
        <v>868</v>
      </c>
      <c r="BE22" s="136" t="s">
        <v>866</v>
      </c>
      <c r="BF22" s="136" t="s">
        <v>866</v>
      </c>
      <c r="BG22" s="137"/>
      <c r="BH22" s="137"/>
    </row>
    <row r="23" spans="1:60" ht="15.75" customHeight="1" x14ac:dyDescent="0.25">
      <c r="A23" s="47" t="s">
        <v>144</v>
      </c>
      <c r="B23" s="47" t="s">
        <v>145</v>
      </c>
      <c r="C23" s="47" t="s">
        <v>145</v>
      </c>
      <c r="D23" s="47" t="s">
        <v>146</v>
      </c>
      <c r="E23" s="135" t="s">
        <v>858</v>
      </c>
      <c r="F23" s="135" t="s">
        <v>859</v>
      </c>
      <c r="G23" s="135" t="s">
        <v>860</v>
      </c>
      <c r="H23" s="135" t="s">
        <v>861</v>
      </c>
      <c r="I23" s="135" t="s">
        <v>862</v>
      </c>
      <c r="J23" s="135" t="s">
        <v>863</v>
      </c>
      <c r="K23" s="135" t="s">
        <v>1202</v>
      </c>
      <c r="L23" s="136" t="s">
        <v>864</v>
      </c>
      <c r="M23" s="136" t="s">
        <v>864</v>
      </c>
      <c r="N23" s="138" t="s">
        <v>864</v>
      </c>
      <c r="O23" s="136" t="s">
        <v>865</v>
      </c>
      <c r="P23" s="136" t="s">
        <v>866</v>
      </c>
      <c r="Q23" s="136" t="s">
        <v>866</v>
      </c>
      <c r="R23" s="136" t="s">
        <v>866</v>
      </c>
      <c r="S23" s="136" t="s">
        <v>866</v>
      </c>
      <c r="T23" s="136" t="s">
        <v>866</v>
      </c>
      <c r="U23" s="136" t="s">
        <v>866</v>
      </c>
      <c r="V23" s="136" t="s">
        <v>866</v>
      </c>
      <c r="W23" s="136" t="s">
        <v>866</v>
      </c>
      <c r="X23" s="136" t="s">
        <v>866</v>
      </c>
      <c r="Y23" s="136" t="s">
        <v>866</v>
      </c>
      <c r="Z23" s="136" t="s">
        <v>866</v>
      </c>
      <c r="AA23" s="136" t="s">
        <v>866</v>
      </c>
      <c r="AB23" s="136" t="s">
        <v>866</v>
      </c>
      <c r="AC23" s="136" t="s">
        <v>866</v>
      </c>
      <c r="AD23" s="136" t="s">
        <v>866</v>
      </c>
      <c r="AE23" s="136" t="s">
        <v>866</v>
      </c>
      <c r="AF23" s="136" t="s">
        <v>866</v>
      </c>
      <c r="AG23" s="136" t="s">
        <v>866</v>
      </c>
      <c r="AH23" s="136" t="s">
        <v>866</v>
      </c>
      <c r="AI23" s="136" t="s">
        <v>866</v>
      </c>
      <c r="AJ23" s="136" t="s">
        <v>866</v>
      </c>
      <c r="AK23" s="136" t="s">
        <v>866</v>
      </c>
      <c r="AL23" s="136" t="s">
        <v>867</v>
      </c>
      <c r="AM23" s="136" t="s">
        <v>866</v>
      </c>
      <c r="AN23" s="136" t="s">
        <v>866</v>
      </c>
      <c r="AO23" s="136" t="s">
        <v>866</v>
      </c>
      <c r="AP23" s="136" t="s">
        <v>866</v>
      </c>
      <c r="AQ23" s="136" t="s">
        <v>866</v>
      </c>
      <c r="AR23" s="136" t="s">
        <v>866</v>
      </c>
      <c r="AS23" s="136" t="s">
        <v>866</v>
      </c>
      <c r="AT23" s="136" t="s">
        <v>866</v>
      </c>
      <c r="AU23" s="136" t="s">
        <v>866</v>
      </c>
      <c r="AV23" s="136" t="s">
        <v>866</v>
      </c>
      <c r="AW23" s="136" t="s">
        <v>866</v>
      </c>
      <c r="AX23" s="136" t="s">
        <v>866</v>
      </c>
      <c r="AY23" s="136" t="s">
        <v>866</v>
      </c>
      <c r="AZ23" s="136" t="s">
        <v>866</v>
      </c>
      <c r="BA23" s="136" t="s">
        <v>866</v>
      </c>
      <c r="BB23" s="136" t="s">
        <v>1097</v>
      </c>
      <c r="BC23" s="136" t="s">
        <v>1097</v>
      </c>
      <c r="BD23" s="136" t="s">
        <v>868</v>
      </c>
      <c r="BE23" s="136" t="s">
        <v>866</v>
      </c>
      <c r="BF23" s="136" t="s">
        <v>866</v>
      </c>
      <c r="BG23" s="137"/>
      <c r="BH23" s="137"/>
    </row>
    <row r="24" spans="1:60" ht="15.75" customHeight="1" x14ac:dyDescent="0.25">
      <c r="A24" s="47" t="s">
        <v>144</v>
      </c>
      <c r="B24" s="47" t="s">
        <v>145</v>
      </c>
      <c r="C24" s="47" t="s">
        <v>147</v>
      </c>
      <c r="D24" s="47" t="s">
        <v>148</v>
      </c>
      <c r="E24" s="135" t="s">
        <v>858</v>
      </c>
      <c r="F24" s="135" t="s">
        <v>859</v>
      </c>
      <c r="G24" s="135" t="s">
        <v>860</v>
      </c>
      <c r="H24" s="135" t="s">
        <v>861</v>
      </c>
      <c r="I24" s="135" t="s">
        <v>862</v>
      </c>
      <c r="J24" s="135" t="s">
        <v>863</v>
      </c>
      <c r="K24" s="135" t="s">
        <v>1202</v>
      </c>
      <c r="L24" s="136" t="s">
        <v>864</v>
      </c>
      <c r="M24" s="136" t="s">
        <v>864</v>
      </c>
      <c r="N24" s="138" t="s">
        <v>864</v>
      </c>
      <c r="O24" s="136" t="s">
        <v>865</v>
      </c>
      <c r="P24" s="136" t="s">
        <v>866</v>
      </c>
      <c r="Q24" s="136" t="s">
        <v>866</v>
      </c>
      <c r="R24" s="136" t="s">
        <v>866</v>
      </c>
      <c r="S24" s="136" t="s">
        <v>866</v>
      </c>
      <c r="T24" s="136" t="s">
        <v>866</v>
      </c>
      <c r="U24" s="136" t="s">
        <v>866</v>
      </c>
      <c r="V24" s="136" t="s">
        <v>866</v>
      </c>
      <c r="W24" s="136" t="s">
        <v>866</v>
      </c>
      <c r="X24" s="136" t="s">
        <v>866</v>
      </c>
      <c r="Y24" s="136" t="s">
        <v>866</v>
      </c>
      <c r="Z24" s="136" t="s">
        <v>866</v>
      </c>
      <c r="AA24" s="136" t="s">
        <v>866</v>
      </c>
      <c r="AB24" s="136" t="s">
        <v>866</v>
      </c>
      <c r="AC24" s="136" t="s">
        <v>866</v>
      </c>
      <c r="AD24" s="136" t="s">
        <v>866</v>
      </c>
      <c r="AE24" s="136" t="s">
        <v>866</v>
      </c>
      <c r="AF24" s="136" t="s">
        <v>866</v>
      </c>
      <c r="AG24" s="136" t="s">
        <v>866</v>
      </c>
      <c r="AH24" s="136" t="s">
        <v>866</v>
      </c>
      <c r="AI24" s="136" t="s">
        <v>866</v>
      </c>
      <c r="AJ24" s="136" t="s">
        <v>866</v>
      </c>
      <c r="AK24" s="136" t="s">
        <v>866</v>
      </c>
      <c r="AL24" s="136" t="s">
        <v>867</v>
      </c>
      <c r="AM24" s="136" t="s">
        <v>866</v>
      </c>
      <c r="AN24" s="136" t="s">
        <v>866</v>
      </c>
      <c r="AO24" s="136" t="s">
        <v>866</v>
      </c>
      <c r="AP24" s="136" t="s">
        <v>866</v>
      </c>
      <c r="AQ24" s="136" t="s">
        <v>866</v>
      </c>
      <c r="AR24" s="136" t="s">
        <v>866</v>
      </c>
      <c r="AS24" s="136" t="s">
        <v>866</v>
      </c>
      <c r="AT24" s="136" t="s">
        <v>866</v>
      </c>
      <c r="AU24" s="136" t="s">
        <v>866</v>
      </c>
      <c r="AV24" s="136" t="s">
        <v>866</v>
      </c>
      <c r="AW24" s="136" t="s">
        <v>866</v>
      </c>
      <c r="AX24" s="136" t="s">
        <v>866</v>
      </c>
      <c r="AY24" s="136" t="s">
        <v>866</v>
      </c>
      <c r="AZ24" s="136" t="s">
        <v>866</v>
      </c>
      <c r="BA24" s="136" t="s">
        <v>866</v>
      </c>
      <c r="BB24" s="136" t="s">
        <v>1097</v>
      </c>
      <c r="BC24" s="136" t="s">
        <v>1097</v>
      </c>
      <c r="BD24" s="136" t="s">
        <v>868</v>
      </c>
      <c r="BE24" s="136" t="s">
        <v>866</v>
      </c>
      <c r="BF24" s="136" t="s">
        <v>866</v>
      </c>
      <c r="BG24" s="137"/>
      <c r="BH24" s="137"/>
    </row>
    <row r="25" spans="1:60" ht="15.75" customHeight="1" x14ac:dyDescent="0.25">
      <c r="A25" s="47" t="s">
        <v>144</v>
      </c>
      <c r="B25" s="47" t="s">
        <v>145</v>
      </c>
      <c r="C25" s="47" t="s">
        <v>149</v>
      </c>
      <c r="D25" s="47" t="s">
        <v>150</v>
      </c>
      <c r="E25" s="135" t="s">
        <v>858</v>
      </c>
      <c r="F25" s="135" t="s">
        <v>859</v>
      </c>
      <c r="G25" s="135" t="s">
        <v>860</v>
      </c>
      <c r="H25" s="135" t="s">
        <v>861</v>
      </c>
      <c r="I25" s="135" t="s">
        <v>862</v>
      </c>
      <c r="J25" s="135" t="s">
        <v>863</v>
      </c>
      <c r="K25" s="135" t="s">
        <v>1202</v>
      </c>
      <c r="L25" s="136" t="s">
        <v>864</v>
      </c>
      <c r="M25" s="136" t="s">
        <v>864</v>
      </c>
      <c r="N25" s="138" t="s">
        <v>864</v>
      </c>
      <c r="O25" s="136" t="s">
        <v>865</v>
      </c>
      <c r="P25" s="136" t="s">
        <v>866</v>
      </c>
      <c r="Q25" s="136" t="s">
        <v>866</v>
      </c>
      <c r="R25" s="136" t="s">
        <v>866</v>
      </c>
      <c r="S25" s="136" t="s">
        <v>866</v>
      </c>
      <c r="T25" s="136" t="s">
        <v>866</v>
      </c>
      <c r="U25" s="136" t="s">
        <v>866</v>
      </c>
      <c r="V25" s="136" t="s">
        <v>866</v>
      </c>
      <c r="W25" s="136" t="s">
        <v>866</v>
      </c>
      <c r="X25" s="136" t="s">
        <v>866</v>
      </c>
      <c r="Y25" s="136" t="s">
        <v>866</v>
      </c>
      <c r="Z25" s="136" t="s">
        <v>866</v>
      </c>
      <c r="AA25" s="136" t="s">
        <v>866</v>
      </c>
      <c r="AB25" s="136" t="s">
        <v>866</v>
      </c>
      <c r="AC25" s="136" t="s">
        <v>866</v>
      </c>
      <c r="AD25" s="136" t="s">
        <v>866</v>
      </c>
      <c r="AE25" s="136" t="s">
        <v>866</v>
      </c>
      <c r="AF25" s="136" t="s">
        <v>866</v>
      </c>
      <c r="AG25" s="136" t="s">
        <v>866</v>
      </c>
      <c r="AH25" s="136" t="s">
        <v>866</v>
      </c>
      <c r="AI25" s="136" t="s">
        <v>866</v>
      </c>
      <c r="AJ25" s="136" t="s">
        <v>866</v>
      </c>
      <c r="AK25" s="136" t="s">
        <v>866</v>
      </c>
      <c r="AL25" s="136" t="s">
        <v>867</v>
      </c>
      <c r="AM25" s="136" t="s">
        <v>866</v>
      </c>
      <c r="AN25" s="136" t="s">
        <v>866</v>
      </c>
      <c r="AO25" s="136" t="s">
        <v>866</v>
      </c>
      <c r="AP25" s="136" t="s">
        <v>866</v>
      </c>
      <c r="AQ25" s="136" t="s">
        <v>866</v>
      </c>
      <c r="AR25" s="136" t="s">
        <v>866</v>
      </c>
      <c r="AS25" s="136" t="s">
        <v>866</v>
      </c>
      <c r="AT25" s="136" t="s">
        <v>866</v>
      </c>
      <c r="AU25" s="136" t="s">
        <v>866</v>
      </c>
      <c r="AV25" s="136" t="s">
        <v>866</v>
      </c>
      <c r="AW25" s="136" t="s">
        <v>866</v>
      </c>
      <c r="AX25" s="136" t="s">
        <v>866</v>
      </c>
      <c r="AY25" s="136" t="s">
        <v>866</v>
      </c>
      <c r="AZ25" s="136" t="s">
        <v>866</v>
      </c>
      <c r="BA25" s="136" t="s">
        <v>866</v>
      </c>
      <c r="BB25" s="136" t="s">
        <v>1097</v>
      </c>
      <c r="BC25" s="136" t="s">
        <v>1097</v>
      </c>
      <c r="BD25" s="136" t="s">
        <v>868</v>
      </c>
      <c r="BE25" s="136" t="s">
        <v>866</v>
      </c>
      <c r="BF25" s="136" t="s">
        <v>866</v>
      </c>
      <c r="BG25" s="137"/>
      <c r="BH25" s="137"/>
    </row>
    <row r="26" spans="1:60" ht="15.75" customHeight="1" x14ac:dyDescent="0.25">
      <c r="A26" s="47" t="s">
        <v>144</v>
      </c>
      <c r="B26" s="47" t="s">
        <v>145</v>
      </c>
      <c r="C26" s="47" t="s">
        <v>151</v>
      </c>
      <c r="D26" s="47" t="s">
        <v>152</v>
      </c>
      <c r="E26" s="135" t="s">
        <v>858</v>
      </c>
      <c r="F26" s="135" t="s">
        <v>859</v>
      </c>
      <c r="G26" s="135" t="s">
        <v>860</v>
      </c>
      <c r="H26" s="135" t="s">
        <v>861</v>
      </c>
      <c r="I26" s="135" t="s">
        <v>862</v>
      </c>
      <c r="J26" s="135" t="s">
        <v>863</v>
      </c>
      <c r="K26" s="135" t="s">
        <v>1202</v>
      </c>
      <c r="L26" s="136" t="s">
        <v>864</v>
      </c>
      <c r="M26" s="136" t="s">
        <v>864</v>
      </c>
      <c r="N26" s="138" t="s">
        <v>864</v>
      </c>
      <c r="O26" s="136" t="s">
        <v>865</v>
      </c>
      <c r="P26" s="136" t="s">
        <v>866</v>
      </c>
      <c r="Q26" s="136" t="s">
        <v>866</v>
      </c>
      <c r="R26" s="136" t="s">
        <v>866</v>
      </c>
      <c r="S26" s="136" t="s">
        <v>866</v>
      </c>
      <c r="T26" s="136" t="s">
        <v>866</v>
      </c>
      <c r="U26" s="136" t="s">
        <v>866</v>
      </c>
      <c r="V26" s="136" t="s">
        <v>866</v>
      </c>
      <c r="W26" s="136" t="s">
        <v>866</v>
      </c>
      <c r="X26" s="136" t="s">
        <v>866</v>
      </c>
      <c r="Y26" s="136" t="s">
        <v>866</v>
      </c>
      <c r="Z26" s="136" t="s">
        <v>866</v>
      </c>
      <c r="AA26" s="136" t="s">
        <v>866</v>
      </c>
      <c r="AB26" s="136" t="s">
        <v>866</v>
      </c>
      <c r="AC26" s="136" t="s">
        <v>866</v>
      </c>
      <c r="AD26" s="136" t="s">
        <v>866</v>
      </c>
      <c r="AE26" s="136" t="s">
        <v>866</v>
      </c>
      <c r="AF26" s="136" t="s">
        <v>866</v>
      </c>
      <c r="AG26" s="136" t="s">
        <v>866</v>
      </c>
      <c r="AH26" s="136" t="s">
        <v>866</v>
      </c>
      <c r="AI26" s="136" t="s">
        <v>866</v>
      </c>
      <c r="AJ26" s="136" t="s">
        <v>866</v>
      </c>
      <c r="AK26" s="136" t="s">
        <v>866</v>
      </c>
      <c r="AL26" s="136" t="s">
        <v>867</v>
      </c>
      <c r="AM26" s="136" t="s">
        <v>866</v>
      </c>
      <c r="AN26" s="136" t="s">
        <v>866</v>
      </c>
      <c r="AO26" s="136" t="s">
        <v>866</v>
      </c>
      <c r="AP26" s="136" t="s">
        <v>866</v>
      </c>
      <c r="AQ26" s="136" t="s">
        <v>866</v>
      </c>
      <c r="AR26" s="136" t="s">
        <v>866</v>
      </c>
      <c r="AS26" s="136" t="s">
        <v>866</v>
      </c>
      <c r="AT26" s="136" t="s">
        <v>866</v>
      </c>
      <c r="AU26" s="136" t="s">
        <v>866</v>
      </c>
      <c r="AV26" s="136" t="s">
        <v>866</v>
      </c>
      <c r="AW26" s="136" t="s">
        <v>866</v>
      </c>
      <c r="AX26" s="136" t="s">
        <v>866</v>
      </c>
      <c r="AY26" s="136" t="s">
        <v>866</v>
      </c>
      <c r="AZ26" s="136" t="s">
        <v>866</v>
      </c>
      <c r="BA26" s="136" t="s">
        <v>866</v>
      </c>
      <c r="BB26" s="136" t="s">
        <v>1097</v>
      </c>
      <c r="BC26" s="136" t="s">
        <v>1097</v>
      </c>
      <c r="BD26" s="136" t="s">
        <v>868</v>
      </c>
      <c r="BE26" s="136" t="s">
        <v>866</v>
      </c>
      <c r="BF26" s="136" t="s">
        <v>866</v>
      </c>
      <c r="BG26" s="137"/>
      <c r="BH26" s="137"/>
    </row>
    <row r="27" spans="1:60" ht="15.75" customHeight="1" x14ac:dyDescent="0.25">
      <c r="A27" s="47" t="s">
        <v>144</v>
      </c>
      <c r="B27" s="47" t="s">
        <v>153</v>
      </c>
      <c r="C27" s="47" t="s">
        <v>153</v>
      </c>
      <c r="D27" s="47" t="s">
        <v>154</v>
      </c>
      <c r="E27" s="135" t="s">
        <v>858</v>
      </c>
      <c r="F27" s="135" t="s">
        <v>859</v>
      </c>
      <c r="G27" s="135" t="s">
        <v>860</v>
      </c>
      <c r="H27" s="135" t="s">
        <v>861</v>
      </c>
      <c r="I27" s="135" t="s">
        <v>862</v>
      </c>
      <c r="J27" s="135" t="s">
        <v>863</v>
      </c>
      <c r="K27" s="135" t="s">
        <v>1202</v>
      </c>
      <c r="L27" s="136" t="s">
        <v>864</v>
      </c>
      <c r="M27" s="136" t="s">
        <v>864</v>
      </c>
      <c r="N27" s="138" t="s">
        <v>864</v>
      </c>
      <c r="O27" s="136" t="s">
        <v>865</v>
      </c>
      <c r="P27" s="136" t="s">
        <v>866</v>
      </c>
      <c r="Q27" s="136" t="s">
        <v>866</v>
      </c>
      <c r="R27" s="136" t="s">
        <v>866</v>
      </c>
      <c r="S27" s="136" t="s">
        <v>866</v>
      </c>
      <c r="T27" s="136" t="s">
        <v>866</v>
      </c>
      <c r="U27" s="136" t="s">
        <v>866</v>
      </c>
      <c r="V27" s="136" t="s">
        <v>866</v>
      </c>
      <c r="W27" s="136" t="s">
        <v>866</v>
      </c>
      <c r="X27" s="136" t="s">
        <v>866</v>
      </c>
      <c r="Y27" s="136" t="s">
        <v>866</v>
      </c>
      <c r="Z27" s="136" t="s">
        <v>866</v>
      </c>
      <c r="AA27" s="136" t="s">
        <v>866</v>
      </c>
      <c r="AB27" s="136" t="s">
        <v>866</v>
      </c>
      <c r="AC27" s="136" t="s">
        <v>866</v>
      </c>
      <c r="AD27" s="136" t="s">
        <v>866</v>
      </c>
      <c r="AE27" s="136" t="s">
        <v>866</v>
      </c>
      <c r="AF27" s="136" t="s">
        <v>866</v>
      </c>
      <c r="AG27" s="136" t="s">
        <v>866</v>
      </c>
      <c r="AH27" s="136" t="s">
        <v>866</v>
      </c>
      <c r="AI27" s="136" t="s">
        <v>866</v>
      </c>
      <c r="AJ27" s="136" t="s">
        <v>866</v>
      </c>
      <c r="AK27" s="136" t="s">
        <v>866</v>
      </c>
      <c r="AL27" s="136" t="s">
        <v>867</v>
      </c>
      <c r="AM27" s="136" t="s">
        <v>866</v>
      </c>
      <c r="AN27" s="136" t="s">
        <v>866</v>
      </c>
      <c r="AO27" s="136" t="s">
        <v>866</v>
      </c>
      <c r="AP27" s="136" t="s">
        <v>866</v>
      </c>
      <c r="AQ27" s="136" t="s">
        <v>866</v>
      </c>
      <c r="AR27" s="136" t="s">
        <v>866</v>
      </c>
      <c r="AS27" s="136" t="s">
        <v>866</v>
      </c>
      <c r="AT27" s="136" t="s">
        <v>866</v>
      </c>
      <c r="AU27" s="136" t="s">
        <v>866</v>
      </c>
      <c r="AV27" s="136" t="s">
        <v>866</v>
      </c>
      <c r="AW27" s="136" t="s">
        <v>866</v>
      </c>
      <c r="AX27" s="136" t="s">
        <v>866</v>
      </c>
      <c r="AY27" s="136" t="s">
        <v>866</v>
      </c>
      <c r="AZ27" s="136" t="s">
        <v>866</v>
      </c>
      <c r="BA27" s="136" t="s">
        <v>866</v>
      </c>
      <c r="BB27" s="136" t="s">
        <v>1097</v>
      </c>
      <c r="BC27" s="136" t="s">
        <v>1097</v>
      </c>
      <c r="BD27" s="136" t="s">
        <v>868</v>
      </c>
      <c r="BE27" s="136" t="s">
        <v>866</v>
      </c>
      <c r="BF27" s="136" t="s">
        <v>866</v>
      </c>
      <c r="BG27" s="137"/>
      <c r="BH27" s="137"/>
    </row>
    <row r="28" spans="1:60" ht="15.75" customHeight="1" x14ac:dyDescent="0.25">
      <c r="A28" s="47" t="s">
        <v>144</v>
      </c>
      <c r="B28" s="47" t="s">
        <v>153</v>
      </c>
      <c r="C28" s="47" t="s">
        <v>155</v>
      </c>
      <c r="D28" s="47" t="s">
        <v>156</v>
      </c>
      <c r="E28" s="135" t="s">
        <v>858</v>
      </c>
      <c r="F28" s="135" t="s">
        <v>859</v>
      </c>
      <c r="G28" s="135" t="s">
        <v>860</v>
      </c>
      <c r="H28" s="135" t="s">
        <v>861</v>
      </c>
      <c r="I28" s="135" t="s">
        <v>862</v>
      </c>
      <c r="J28" s="135" t="s">
        <v>863</v>
      </c>
      <c r="K28" s="135" t="s">
        <v>1202</v>
      </c>
      <c r="L28" s="136" t="s">
        <v>864</v>
      </c>
      <c r="M28" s="136" t="s">
        <v>864</v>
      </c>
      <c r="N28" s="138" t="s">
        <v>864</v>
      </c>
      <c r="O28" s="136" t="s">
        <v>865</v>
      </c>
      <c r="P28" s="136" t="s">
        <v>866</v>
      </c>
      <c r="Q28" s="136" t="s">
        <v>866</v>
      </c>
      <c r="R28" s="136" t="s">
        <v>866</v>
      </c>
      <c r="S28" s="136" t="s">
        <v>866</v>
      </c>
      <c r="T28" s="136" t="s">
        <v>866</v>
      </c>
      <c r="U28" s="136" t="s">
        <v>866</v>
      </c>
      <c r="V28" s="136" t="s">
        <v>866</v>
      </c>
      <c r="W28" s="136" t="s">
        <v>866</v>
      </c>
      <c r="X28" s="136" t="s">
        <v>866</v>
      </c>
      <c r="Y28" s="136" t="s">
        <v>866</v>
      </c>
      <c r="Z28" s="136" t="s">
        <v>866</v>
      </c>
      <c r="AA28" s="136" t="s">
        <v>866</v>
      </c>
      <c r="AB28" s="136" t="s">
        <v>866</v>
      </c>
      <c r="AC28" s="136" t="s">
        <v>866</v>
      </c>
      <c r="AD28" s="136" t="s">
        <v>866</v>
      </c>
      <c r="AE28" s="136" t="s">
        <v>866</v>
      </c>
      <c r="AF28" s="136" t="s">
        <v>866</v>
      </c>
      <c r="AG28" s="136" t="s">
        <v>866</v>
      </c>
      <c r="AH28" s="136" t="s">
        <v>866</v>
      </c>
      <c r="AI28" s="136" t="s">
        <v>866</v>
      </c>
      <c r="AJ28" s="136" t="s">
        <v>866</v>
      </c>
      <c r="AK28" s="136" t="s">
        <v>866</v>
      </c>
      <c r="AL28" s="136" t="s">
        <v>867</v>
      </c>
      <c r="AM28" s="136" t="s">
        <v>866</v>
      </c>
      <c r="AN28" s="136" t="s">
        <v>866</v>
      </c>
      <c r="AO28" s="136" t="s">
        <v>866</v>
      </c>
      <c r="AP28" s="136" t="s">
        <v>866</v>
      </c>
      <c r="AQ28" s="136" t="s">
        <v>866</v>
      </c>
      <c r="AR28" s="136" t="s">
        <v>866</v>
      </c>
      <c r="AS28" s="136" t="s">
        <v>866</v>
      </c>
      <c r="AT28" s="136" t="s">
        <v>866</v>
      </c>
      <c r="AU28" s="136" t="s">
        <v>866</v>
      </c>
      <c r="AV28" s="136" t="s">
        <v>866</v>
      </c>
      <c r="AW28" s="136" t="s">
        <v>866</v>
      </c>
      <c r="AX28" s="136" t="s">
        <v>866</v>
      </c>
      <c r="AY28" s="136" t="s">
        <v>866</v>
      </c>
      <c r="AZ28" s="136" t="s">
        <v>866</v>
      </c>
      <c r="BA28" s="136" t="s">
        <v>866</v>
      </c>
      <c r="BB28" s="136" t="s">
        <v>1097</v>
      </c>
      <c r="BC28" s="136" t="s">
        <v>1097</v>
      </c>
      <c r="BD28" s="136" t="s">
        <v>868</v>
      </c>
      <c r="BE28" s="136" t="s">
        <v>866</v>
      </c>
      <c r="BF28" s="136" t="s">
        <v>866</v>
      </c>
      <c r="BG28" s="137"/>
      <c r="BH28" s="137"/>
    </row>
    <row r="29" spans="1:60" ht="15.75" customHeight="1" x14ac:dyDescent="0.25">
      <c r="A29" s="47" t="s">
        <v>144</v>
      </c>
      <c r="B29" s="47" t="s">
        <v>153</v>
      </c>
      <c r="C29" s="47" t="s">
        <v>157</v>
      </c>
      <c r="D29" s="47" t="s">
        <v>158</v>
      </c>
      <c r="E29" s="135" t="s">
        <v>858</v>
      </c>
      <c r="F29" s="135" t="s">
        <v>859</v>
      </c>
      <c r="G29" s="135" t="s">
        <v>860</v>
      </c>
      <c r="H29" s="135" t="s">
        <v>861</v>
      </c>
      <c r="I29" s="135" t="s">
        <v>862</v>
      </c>
      <c r="J29" s="135" t="s">
        <v>863</v>
      </c>
      <c r="K29" s="135" t="s">
        <v>1202</v>
      </c>
      <c r="L29" s="136" t="s">
        <v>864</v>
      </c>
      <c r="M29" s="136" t="s">
        <v>864</v>
      </c>
      <c r="N29" s="138" t="s">
        <v>864</v>
      </c>
      <c r="O29" s="136" t="s">
        <v>865</v>
      </c>
      <c r="P29" s="136" t="s">
        <v>866</v>
      </c>
      <c r="Q29" s="136" t="s">
        <v>866</v>
      </c>
      <c r="R29" s="136" t="s">
        <v>866</v>
      </c>
      <c r="S29" s="136" t="s">
        <v>866</v>
      </c>
      <c r="T29" s="136" t="s">
        <v>866</v>
      </c>
      <c r="U29" s="136" t="s">
        <v>866</v>
      </c>
      <c r="V29" s="136" t="s">
        <v>866</v>
      </c>
      <c r="W29" s="136" t="s">
        <v>866</v>
      </c>
      <c r="X29" s="136" t="s">
        <v>866</v>
      </c>
      <c r="Y29" s="136" t="s">
        <v>866</v>
      </c>
      <c r="Z29" s="136" t="s">
        <v>866</v>
      </c>
      <c r="AA29" s="136" t="s">
        <v>866</v>
      </c>
      <c r="AB29" s="136" t="s">
        <v>866</v>
      </c>
      <c r="AC29" s="136" t="s">
        <v>866</v>
      </c>
      <c r="AD29" s="136" t="s">
        <v>866</v>
      </c>
      <c r="AE29" s="136" t="s">
        <v>866</v>
      </c>
      <c r="AF29" s="136" t="s">
        <v>866</v>
      </c>
      <c r="AG29" s="136" t="s">
        <v>866</v>
      </c>
      <c r="AH29" s="136" t="s">
        <v>866</v>
      </c>
      <c r="AI29" s="136" t="s">
        <v>866</v>
      </c>
      <c r="AJ29" s="136" t="s">
        <v>866</v>
      </c>
      <c r="AK29" s="136" t="s">
        <v>866</v>
      </c>
      <c r="AL29" s="136" t="s">
        <v>867</v>
      </c>
      <c r="AM29" s="136" t="s">
        <v>866</v>
      </c>
      <c r="AN29" s="136" t="s">
        <v>866</v>
      </c>
      <c r="AO29" s="136" t="s">
        <v>866</v>
      </c>
      <c r="AP29" s="136" t="s">
        <v>866</v>
      </c>
      <c r="AQ29" s="136" t="s">
        <v>866</v>
      </c>
      <c r="AR29" s="136" t="s">
        <v>866</v>
      </c>
      <c r="AS29" s="136" t="s">
        <v>866</v>
      </c>
      <c r="AT29" s="136" t="s">
        <v>866</v>
      </c>
      <c r="AU29" s="136" t="s">
        <v>866</v>
      </c>
      <c r="AV29" s="136" t="s">
        <v>866</v>
      </c>
      <c r="AW29" s="136" t="s">
        <v>866</v>
      </c>
      <c r="AX29" s="136" t="s">
        <v>866</v>
      </c>
      <c r="AY29" s="136" t="s">
        <v>866</v>
      </c>
      <c r="AZ29" s="136" t="s">
        <v>866</v>
      </c>
      <c r="BA29" s="136" t="s">
        <v>866</v>
      </c>
      <c r="BB29" s="136" t="s">
        <v>1097</v>
      </c>
      <c r="BC29" s="136" t="s">
        <v>1097</v>
      </c>
      <c r="BD29" s="136" t="s">
        <v>868</v>
      </c>
      <c r="BE29" s="136" t="s">
        <v>866</v>
      </c>
      <c r="BF29" s="136" t="s">
        <v>866</v>
      </c>
      <c r="BG29" s="137"/>
      <c r="BH29" s="137"/>
    </row>
    <row r="30" spans="1:60" ht="15.75" customHeight="1" x14ac:dyDescent="0.25">
      <c r="A30" s="47" t="s">
        <v>159</v>
      </c>
      <c r="B30" s="47" t="s">
        <v>160</v>
      </c>
      <c r="C30" s="47" t="s">
        <v>160</v>
      </c>
      <c r="D30" s="47" t="s">
        <v>161</v>
      </c>
      <c r="E30" s="135" t="s">
        <v>858</v>
      </c>
      <c r="F30" s="135" t="s">
        <v>859</v>
      </c>
      <c r="G30" s="135" t="s">
        <v>860</v>
      </c>
      <c r="H30" s="135" t="s">
        <v>861</v>
      </c>
      <c r="I30" s="135" t="s">
        <v>862</v>
      </c>
      <c r="J30" s="135" t="s">
        <v>863</v>
      </c>
      <c r="K30" s="135" t="s">
        <v>1202</v>
      </c>
      <c r="L30" s="136" t="s">
        <v>864</v>
      </c>
      <c r="M30" s="136" t="s">
        <v>864</v>
      </c>
      <c r="N30" s="138" t="s">
        <v>864</v>
      </c>
      <c r="O30" s="136" t="s">
        <v>865</v>
      </c>
      <c r="P30" s="136" t="s">
        <v>866</v>
      </c>
      <c r="Q30" s="136" t="s">
        <v>866</v>
      </c>
      <c r="R30" s="136" t="s">
        <v>866</v>
      </c>
      <c r="S30" s="136" t="s">
        <v>866</v>
      </c>
      <c r="T30" s="136" t="s">
        <v>866</v>
      </c>
      <c r="U30" s="136" t="s">
        <v>866</v>
      </c>
      <c r="V30" s="136" t="s">
        <v>866</v>
      </c>
      <c r="W30" s="136" t="s">
        <v>866</v>
      </c>
      <c r="X30" s="136" t="s">
        <v>866</v>
      </c>
      <c r="Y30" s="136" t="s">
        <v>866</v>
      </c>
      <c r="Z30" s="136" t="s">
        <v>866</v>
      </c>
      <c r="AA30" s="136" t="s">
        <v>866</v>
      </c>
      <c r="AB30" s="136" t="s">
        <v>866</v>
      </c>
      <c r="AC30" s="136" t="s">
        <v>866</v>
      </c>
      <c r="AD30" s="136" t="s">
        <v>866</v>
      </c>
      <c r="AE30" s="136" t="s">
        <v>866</v>
      </c>
      <c r="AF30" s="136" t="s">
        <v>866</v>
      </c>
      <c r="AG30" s="136" t="s">
        <v>866</v>
      </c>
      <c r="AH30" s="136" t="s">
        <v>866</v>
      </c>
      <c r="AI30" s="136" t="s">
        <v>866</v>
      </c>
      <c r="AJ30" s="136" t="s">
        <v>866</v>
      </c>
      <c r="AK30" s="136" t="s">
        <v>866</v>
      </c>
      <c r="AL30" s="136" t="s">
        <v>867</v>
      </c>
      <c r="AM30" s="136" t="s">
        <v>866</v>
      </c>
      <c r="AN30" s="136" t="s">
        <v>866</v>
      </c>
      <c r="AO30" s="136" t="s">
        <v>866</v>
      </c>
      <c r="AP30" s="136" t="s">
        <v>866</v>
      </c>
      <c r="AQ30" s="136" t="s">
        <v>866</v>
      </c>
      <c r="AR30" s="136" t="s">
        <v>866</v>
      </c>
      <c r="AS30" s="136" t="s">
        <v>866</v>
      </c>
      <c r="AT30" s="136" t="s">
        <v>866</v>
      </c>
      <c r="AU30" s="136" t="s">
        <v>866</v>
      </c>
      <c r="AV30" s="136" t="s">
        <v>866</v>
      </c>
      <c r="AW30" s="136" t="s">
        <v>866</v>
      </c>
      <c r="AX30" s="136" t="s">
        <v>866</v>
      </c>
      <c r="AY30" s="136" t="s">
        <v>866</v>
      </c>
      <c r="AZ30" s="136" t="s">
        <v>866</v>
      </c>
      <c r="BA30" s="136" t="s">
        <v>866</v>
      </c>
      <c r="BB30" s="136" t="s">
        <v>1097</v>
      </c>
      <c r="BC30" s="136" t="s">
        <v>1097</v>
      </c>
      <c r="BD30" s="136" t="s">
        <v>868</v>
      </c>
      <c r="BE30" s="136" t="s">
        <v>866</v>
      </c>
      <c r="BF30" s="136" t="s">
        <v>866</v>
      </c>
      <c r="BG30" s="137"/>
      <c r="BH30" s="137"/>
    </row>
    <row r="31" spans="1:60" ht="15.75" customHeight="1" x14ac:dyDescent="0.25">
      <c r="A31" s="47" t="s">
        <v>159</v>
      </c>
      <c r="B31" s="47" t="s">
        <v>160</v>
      </c>
      <c r="C31" s="47" t="s">
        <v>162</v>
      </c>
      <c r="D31" s="47" t="s">
        <v>163</v>
      </c>
      <c r="E31" s="135" t="s">
        <v>858</v>
      </c>
      <c r="F31" s="135" t="s">
        <v>859</v>
      </c>
      <c r="G31" s="135" t="s">
        <v>860</v>
      </c>
      <c r="H31" s="135" t="s">
        <v>861</v>
      </c>
      <c r="I31" s="135" t="s">
        <v>862</v>
      </c>
      <c r="J31" s="135" t="s">
        <v>863</v>
      </c>
      <c r="K31" s="135" t="s">
        <v>1202</v>
      </c>
      <c r="L31" s="136" t="s">
        <v>864</v>
      </c>
      <c r="M31" s="136" t="s">
        <v>864</v>
      </c>
      <c r="N31" s="138" t="s">
        <v>864</v>
      </c>
      <c r="O31" s="136" t="s">
        <v>865</v>
      </c>
      <c r="P31" s="136" t="s">
        <v>866</v>
      </c>
      <c r="Q31" s="136" t="s">
        <v>866</v>
      </c>
      <c r="R31" s="136" t="s">
        <v>866</v>
      </c>
      <c r="S31" s="136" t="s">
        <v>866</v>
      </c>
      <c r="T31" s="136" t="s">
        <v>866</v>
      </c>
      <c r="U31" s="136" t="s">
        <v>866</v>
      </c>
      <c r="V31" s="136" t="s">
        <v>866</v>
      </c>
      <c r="W31" s="136" t="s">
        <v>866</v>
      </c>
      <c r="X31" s="136" t="s">
        <v>866</v>
      </c>
      <c r="Y31" s="136" t="s">
        <v>866</v>
      </c>
      <c r="Z31" s="136" t="s">
        <v>866</v>
      </c>
      <c r="AA31" s="136" t="s">
        <v>866</v>
      </c>
      <c r="AB31" s="136" t="s">
        <v>866</v>
      </c>
      <c r="AC31" s="136" t="s">
        <v>866</v>
      </c>
      <c r="AD31" s="136" t="s">
        <v>866</v>
      </c>
      <c r="AE31" s="136" t="s">
        <v>866</v>
      </c>
      <c r="AF31" s="136" t="s">
        <v>866</v>
      </c>
      <c r="AG31" s="136" t="s">
        <v>866</v>
      </c>
      <c r="AH31" s="136" t="s">
        <v>866</v>
      </c>
      <c r="AI31" s="136" t="s">
        <v>866</v>
      </c>
      <c r="AJ31" s="136" t="s">
        <v>866</v>
      </c>
      <c r="AK31" s="136" t="s">
        <v>866</v>
      </c>
      <c r="AL31" s="136" t="s">
        <v>867</v>
      </c>
      <c r="AM31" s="136" t="s">
        <v>866</v>
      </c>
      <c r="AN31" s="136" t="s">
        <v>866</v>
      </c>
      <c r="AO31" s="136" t="s">
        <v>866</v>
      </c>
      <c r="AP31" s="136" t="s">
        <v>866</v>
      </c>
      <c r="AQ31" s="136" t="s">
        <v>866</v>
      </c>
      <c r="AR31" s="136" t="s">
        <v>866</v>
      </c>
      <c r="AS31" s="136" t="s">
        <v>866</v>
      </c>
      <c r="AT31" s="136" t="s">
        <v>866</v>
      </c>
      <c r="AU31" s="136" t="s">
        <v>866</v>
      </c>
      <c r="AV31" s="136" t="s">
        <v>866</v>
      </c>
      <c r="AW31" s="136" t="s">
        <v>866</v>
      </c>
      <c r="AX31" s="136" t="s">
        <v>866</v>
      </c>
      <c r="AY31" s="136" t="s">
        <v>866</v>
      </c>
      <c r="AZ31" s="136" t="s">
        <v>866</v>
      </c>
      <c r="BA31" s="136" t="s">
        <v>866</v>
      </c>
      <c r="BB31" s="136" t="s">
        <v>1097</v>
      </c>
      <c r="BC31" s="136" t="s">
        <v>1097</v>
      </c>
      <c r="BD31" s="136" t="s">
        <v>868</v>
      </c>
      <c r="BE31" s="136" t="s">
        <v>866</v>
      </c>
      <c r="BF31" s="136" t="s">
        <v>866</v>
      </c>
      <c r="BG31" s="137"/>
      <c r="BH31" s="137"/>
    </row>
    <row r="32" spans="1:60" ht="15.75" customHeight="1" x14ac:dyDescent="0.25">
      <c r="A32" s="47" t="s">
        <v>159</v>
      </c>
      <c r="B32" s="47" t="s">
        <v>164</v>
      </c>
      <c r="C32" s="47" t="s">
        <v>164</v>
      </c>
      <c r="D32" s="47" t="s">
        <v>165</v>
      </c>
      <c r="E32" s="135" t="s">
        <v>858</v>
      </c>
      <c r="F32" s="135" t="s">
        <v>859</v>
      </c>
      <c r="G32" s="135" t="s">
        <v>860</v>
      </c>
      <c r="H32" s="135" t="s">
        <v>861</v>
      </c>
      <c r="I32" s="135" t="s">
        <v>862</v>
      </c>
      <c r="J32" s="135" t="s">
        <v>863</v>
      </c>
      <c r="K32" s="135" t="s">
        <v>1202</v>
      </c>
      <c r="L32" s="136" t="s">
        <v>864</v>
      </c>
      <c r="M32" s="136" t="s">
        <v>864</v>
      </c>
      <c r="N32" s="138" t="s">
        <v>864</v>
      </c>
      <c r="O32" s="136" t="s">
        <v>865</v>
      </c>
      <c r="P32" s="136" t="s">
        <v>866</v>
      </c>
      <c r="Q32" s="136" t="s">
        <v>866</v>
      </c>
      <c r="R32" s="136" t="s">
        <v>866</v>
      </c>
      <c r="S32" s="136" t="s">
        <v>866</v>
      </c>
      <c r="T32" s="136" t="s">
        <v>866</v>
      </c>
      <c r="U32" s="136" t="s">
        <v>866</v>
      </c>
      <c r="V32" s="136" t="s">
        <v>866</v>
      </c>
      <c r="W32" s="136" t="s">
        <v>866</v>
      </c>
      <c r="X32" s="136" t="s">
        <v>866</v>
      </c>
      <c r="Y32" s="136" t="s">
        <v>866</v>
      </c>
      <c r="Z32" s="136" t="s">
        <v>866</v>
      </c>
      <c r="AA32" s="136" t="s">
        <v>866</v>
      </c>
      <c r="AB32" s="136" t="s">
        <v>866</v>
      </c>
      <c r="AC32" s="136" t="s">
        <v>866</v>
      </c>
      <c r="AD32" s="136" t="s">
        <v>866</v>
      </c>
      <c r="AE32" s="136" t="s">
        <v>866</v>
      </c>
      <c r="AF32" s="136" t="s">
        <v>866</v>
      </c>
      <c r="AG32" s="136" t="s">
        <v>866</v>
      </c>
      <c r="AH32" s="136" t="s">
        <v>866</v>
      </c>
      <c r="AI32" s="136" t="s">
        <v>866</v>
      </c>
      <c r="AJ32" s="136" t="s">
        <v>866</v>
      </c>
      <c r="AK32" s="136" t="s">
        <v>866</v>
      </c>
      <c r="AL32" s="136" t="s">
        <v>867</v>
      </c>
      <c r="AM32" s="136" t="s">
        <v>866</v>
      </c>
      <c r="AN32" s="136" t="s">
        <v>866</v>
      </c>
      <c r="AO32" s="136" t="s">
        <v>866</v>
      </c>
      <c r="AP32" s="136" t="s">
        <v>866</v>
      </c>
      <c r="AQ32" s="136" t="s">
        <v>866</v>
      </c>
      <c r="AR32" s="136" t="s">
        <v>866</v>
      </c>
      <c r="AS32" s="136" t="s">
        <v>866</v>
      </c>
      <c r="AT32" s="136" t="s">
        <v>866</v>
      </c>
      <c r="AU32" s="136" t="s">
        <v>866</v>
      </c>
      <c r="AV32" s="136" t="s">
        <v>866</v>
      </c>
      <c r="AW32" s="136" t="s">
        <v>866</v>
      </c>
      <c r="AX32" s="136" t="s">
        <v>866</v>
      </c>
      <c r="AY32" s="136" t="s">
        <v>866</v>
      </c>
      <c r="AZ32" s="136" t="s">
        <v>866</v>
      </c>
      <c r="BA32" s="136" t="s">
        <v>866</v>
      </c>
      <c r="BB32" s="136" t="s">
        <v>1097</v>
      </c>
      <c r="BC32" s="136" t="s">
        <v>1097</v>
      </c>
      <c r="BD32" s="136" t="s">
        <v>868</v>
      </c>
      <c r="BE32" s="136" t="s">
        <v>866</v>
      </c>
      <c r="BF32" s="136" t="s">
        <v>866</v>
      </c>
      <c r="BG32" s="137"/>
      <c r="BH32" s="137"/>
    </row>
    <row r="33" spans="1:60" ht="15.75" customHeight="1" x14ac:dyDescent="0.25">
      <c r="A33" s="47" t="s">
        <v>159</v>
      </c>
      <c r="B33" s="47" t="s">
        <v>160</v>
      </c>
      <c r="C33" s="47" t="s">
        <v>166</v>
      </c>
      <c r="D33" s="47" t="s">
        <v>167</v>
      </c>
      <c r="E33" s="135" t="s">
        <v>858</v>
      </c>
      <c r="F33" s="135" t="s">
        <v>859</v>
      </c>
      <c r="G33" s="135" t="s">
        <v>860</v>
      </c>
      <c r="H33" s="135" t="s">
        <v>861</v>
      </c>
      <c r="I33" s="135" t="s">
        <v>862</v>
      </c>
      <c r="J33" s="135" t="s">
        <v>863</v>
      </c>
      <c r="K33" s="135" t="s">
        <v>1202</v>
      </c>
      <c r="L33" s="136" t="s">
        <v>864</v>
      </c>
      <c r="M33" s="136" t="s">
        <v>864</v>
      </c>
      <c r="N33" s="138" t="s">
        <v>864</v>
      </c>
      <c r="O33" s="136" t="s">
        <v>865</v>
      </c>
      <c r="P33" s="136" t="s">
        <v>866</v>
      </c>
      <c r="Q33" s="136" t="s">
        <v>866</v>
      </c>
      <c r="R33" s="136" t="s">
        <v>866</v>
      </c>
      <c r="S33" s="136" t="s">
        <v>866</v>
      </c>
      <c r="T33" s="136" t="s">
        <v>866</v>
      </c>
      <c r="U33" s="136" t="s">
        <v>866</v>
      </c>
      <c r="V33" s="136" t="s">
        <v>866</v>
      </c>
      <c r="W33" s="136" t="s">
        <v>866</v>
      </c>
      <c r="X33" s="136" t="s">
        <v>866</v>
      </c>
      <c r="Y33" s="136" t="s">
        <v>866</v>
      </c>
      <c r="Z33" s="136" t="s">
        <v>866</v>
      </c>
      <c r="AA33" s="136" t="s">
        <v>866</v>
      </c>
      <c r="AB33" s="136" t="s">
        <v>866</v>
      </c>
      <c r="AC33" s="136" t="s">
        <v>866</v>
      </c>
      <c r="AD33" s="136" t="s">
        <v>866</v>
      </c>
      <c r="AE33" s="136" t="s">
        <v>866</v>
      </c>
      <c r="AF33" s="136" t="s">
        <v>866</v>
      </c>
      <c r="AG33" s="136" t="s">
        <v>866</v>
      </c>
      <c r="AH33" s="136" t="s">
        <v>866</v>
      </c>
      <c r="AI33" s="136" t="s">
        <v>866</v>
      </c>
      <c r="AJ33" s="136" t="s">
        <v>866</v>
      </c>
      <c r="AK33" s="136" t="s">
        <v>866</v>
      </c>
      <c r="AL33" s="136" t="s">
        <v>867</v>
      </c>
      <c r="AM33" s="136" t="s">
        <v>866</v>
      </c>
      <c r="AN33" s="136" t="s">
        <v>866</v>
      </c>
      <c r="AO33" s="136" t="s">
        <v>866</v>
      </c>
      <c r="AP33" s="136" t="s">
        <v>866</v>
      </c>
      <c r="AQ33" s="136" t="s">
        <v>866</v>
      </c>
      <c r="AR33" s="136" t="s">
        <v>866</v>
      </c>
      <c r="AS33" s="136" t="s">
        <v>866</v>
      </c>
      <c r="AT33" s="136" t="s">
        <v>866</v>
      </c>
      <c r="AU33" s="136" t="s">
        <v>866</v>
      </c>
      <c r="AV33" s="136" t="s">
        <v>866</v>
      </c>
      <c r="AW33" s="136" t="s">
        <v>866</v>
      </c>
      <c r="AX33" s="136" t="s">
        <v>866</v>
      </c>
      <c r="AY33" s="136" t="s">
        <v>866</v>
      </c>
      <c r="AZ33" s="136" t="s">
        <v>866</v>
      </c>
      <c r="BA33" s="136" t="s">
        <v>866</v>
      </c>
      <c r="BB33" s="136" t="s">
        <v>1097</v>
      </c>
      <c r="BC33" s="136" t="s">
        <v>1097</v>
      </c>
      <c r="BD33" s="136" t="s">
        <v>868</v>
      </c>
      <c r="BE33" s="136" t="s">
        <v>866</v>
      </c>
      <c r="BF33" s="136" t="s">
        <v>866</v>
      </c>
      <c r="BG33" s="137"/>
      <c r="BH33" s="137"/>
    </row>
    <row r="34" spans="1:60" ht="15.75" customHeight="1" x14ac:dyDescent="0.25">
      <c r="A34" s="47" t="s">
        <v>159</v>
      </c>
      <c r="B34" s="47" t="s">
        <v>168</v>
      </c>
      <c r="C34" s="47" t="s">
        <v>168</v>
      </c>
      <c r="D34" s="47" t="s">
        <v>169</v>
      </c>
      <c r="E34" s="135" t="s">
        <v>858</v>
      </c>
      <c r="F34" s="135" t="s">
        <v>859</v>
      </c>
      <c r="G34" s="135" t="s">
        <v>860</v>
      </c>
      <c r="H34" s="135" t="s">
        <v>861</v>
      </c>
      <c r="I34" s="135" t="s">
        <v>862</v>
      </c>
      <c r="J34" s="135" t="s">
        <v>863</v>
      </c>
      <c r="K34" s="135" t="s">
        <v>1202</v>
      </c>
      <c r="L34" s="136" t="s">
        <v>864</v>
      </c>
      <c r="M34" s="136" t="s">
        <v>864</v>
      </c>
      <c r="N34" s="138" t="s">
        <v>864</v>
      </c>
      <c r="O34" s="136" t="s">
        <v>865</v>
      </c>
      <c r="P34" s="136" t="s">
        <v>866</v>
      </c>
      <c r="Q34" s="136" t="s">
        <v>866</v>
      </c>
      <c r="R34" s="136" t="s">
        <v>866</v>
      </c>
      <c r="S34" s="136" t="s">
        <v>866</v>
      </c>
      <c r="T34" s="136" t="s">
        <v>866</v>
      </c>
      <c r="U34" s="136" t="s">
        <v>866</v>
      </c>
      <c r="V34" s="136" t="s">
        <v>866</v>
      </c>
      <c r="W34" s="136" t="s">
        <v>866</v>
      </c>
      <c r="X34" s="136" t="s">
        <v>866</v>
      </c>
      <c r="Y34" s="136" t="s">
        <v>866</v>
      </c>
      <c r="Z34" s="136" t="s">
        <v>866</v>
      </c>
      <c r="AA34" s="136" t="s">
        <v>866</v>
      </c>
      <c r="AB34" s="136" t="s">
        <v>866</v>
      </c>
      <c r="AC34" s="136" t="s">
        <v>866</v>
      </c>
      <c r="AD34" s="136" t="s">
        <v>866</v>
      </c>
      <c r="AE34" s="136" t="s">
        <v>866</v>
      </c>
      <c r="AF34" s="136" t="s">
        <v>866</v>
      </c>
      <c r="AG34" s="136" t="s">
        <v>866</v>
      </c>
      <c r="AH34" s="136" t="s">
        <v>866</v>
      </c>
      <c r="AI34" s="136" t="s">
        <v>866</v>
      </c>
      <c r="AJ34" s="136" t="s">
        <v>866</v>
      </c>
      <c r="AK34" s="136" t="s">
        <v>866</v>
      </c>
      <c r="AL34" s="136" t="s">
        <v>867</v>
      </c>
      <c r="AM34" s="136" t="s">
        <v>866</v>
      </c>
      <c r="AN34" s="136" t="s">
        <v>866</v>
      </c>
      <c r="AO34" s="136" t="s">
        <v>866</v>
      </c>
      <c r="AP34" s="136" t="s">
        <v>866</v>
      </c>
      <c r="AQ34" s="136" t="s">
        <v>866</v>
      </c>
      <c r="AR34" s="136" t="s">
        <v>866</v>
      </c>
      <c r="AS34" s="136" t="s">
        <v>866</v>
      </c>
      <c r="AT34" s="136" t="s">
        <v>866</v>
      </c>
      <c r="AU34" s="136" t="s">
        <v>866</v>
      </c>
      <c r="AV34" s="136" t="s">
        <v>866</v>
      </c>
      <c r="AW34" s="136" t="s">
        <v>866</v>
      </c>
      <c r="AX34" s="136" t="s">
        <v>866</v>
      </c>
      <c r="AY34" s="136" t="s">
        <v>866</v>
      </c>
      <c r="AZ34" s="136" t="s">
        <v>866</v>
      </c>
      <c r="BA34" s="136" t="s">
        <v>866</v>
      </c>
      <c r="BB34" s="136" t="s">
        <v>1097</v>
      </c>
      <c r="BC34" s="136" t="s">
        <v>1097</v>
      </c>
      <c r="BD34" s="136" t="s">
        <v>868</v>
      </c>
      <c r="BE34" s="136" t="s">
        <v>866</v>
      </c>
      <c r="BF34" s="136" t="s">
        <v>866</v>
      </c>
      <c r="BG34" s="137"/>
      <c r="BH34" s="137"/>
    </row>
    <row r="35" spans="1:60" ht="15.75" customHeight="1" x14ac:dyDescent="0.25">
      <c r="A35" s="47" t="s">
        <v>159</v>
      </c>
      <c r="B35" s="47" t="s">
        <v>170</v>
      </c>
      <c r="C35" s="47" t="s">
        <v>170</v>
      </c>
      <c r="D35" s="47" t="s">
        <v>171</v>
      </c>
      <c r="E35" s="135" t="s">
        <v>858</v>
      </c>
      <c r="F35" s="135" t="s">
        <v>859</v>
      </c>
      <c r="G35" s="135" t="s">
        <v>860</v>
      </c>
      <c r="H35" s="135" t="s">
        <v>861</v>
      </c>
      <c r="I35" s="135" t="s">
        <v>862</v>
      </c>
      <c r="J35" s="135" t="s">
        <v>863</v>
      </c>
      <c r="K35" s="135" t="s">
        <v>1202</v>
      </c>
      <c r="L35" s="136" t="s">
        <v>864</v>
      </c>
      <c r="M35" s="136" t="s">
        <v>864</v>
      </c>
      <c r="N35" s="138" t="s">
        <v>864</v>
      </c>
      <c r="O35" s="136" t="s">
        <v>865</v>
      </c>
      <c r="P35" s="136" t="s">
        <v>866</v>
      </c>
      <c r="Q35" s="136" t="s">
        <v>866</v>
      </c>
      <c r="R35" s="136" t="s">
        <v>866</v>
      </c>
      <c r="S35" s="136" t="s">
        <v>866</v>
      </c>
      <c r="T35" s="136" t="s">
        <v>866</v>
      </c>
      <c r="U35" s="136" t="s">
        <v>866</v>
      </c>
      <c r="V35" s="136" t="s">
        <v>866</v>
      </c>
      <c r="W35" s="136" t="s">
        <v>866</v>
      </c>
      <c r="X35" s="136" t="s">
        <v>866</v>
      </c>
      <c r="Y35" s="136" t="s">
        <v>866</v>
      </c>
      <c r="Z35" s="136" t="s">
        <v>866</v>
      </c>
      <c r="AA35" s="136" t="s">
        <v>866</v>
      </c>
      <c r="AB35" s="136" t="s">
        <v>866</v>
      </c>
      <c r="AC35" s="136" t="s">
        <v>866</v>
      </c>
      <c r="AD35" s="136" t="s">
        <v>866</v>
      </c>
      <c r="AE35" s="136" t="s">
        <v>866</v>
      </c>
      <c r="AF35" s="136" t="s">
        <v>866</v>
      </c>
      <c r="AG35" s="136" t="s">
        <v>866</v>
      </c>
      <c r="AH35" s="136" t="s">
        <v>866</v>
      </c>
      <c r="AI35" s="136" t="s">
        <v>866</v>
      </c>
      <c r="AJ35" s="136" t="s">
        <v>866</v>
      </c>
      <c r="AK35" s="136" t="s">
        <v>866</v>
      </c>
      <c r="AL35" s="136" t="s">
        <v>867</v>
      </c>
      <c r="AM35" s="136" t="s">
        <v>866</v>
      </c>
      <c r="AN35" s="136" t="s">
        <v>866</v>
      </c>
      <c r="AO35" s="136" t="s">
        <v>866</v>
      </c>
      <c r="AP35" s="136" t="s">
        <v>866</v>
      </c>
      <c r="AQ35" s="136" t="s">
        <v>866</v>
      </c>
      <c r="AR35" s="136" t="s">
        <v>866</v>
      </c>
      <c r="AS35" s="136" t="s">
        <v>866</v>
      </c>
      <c r="AT35" s="136" t="s">
        <v>866</v>
      </c>
      <c r="AU35" s="136" t="s">
        <v>866</v>
      </c>
      <c r="AV35" s="136" t="s">
        <v>866</v>
      </c>
      <c r="AW35" s="136" t="s">
        <v>866</v>
      </c>
      <c r="AX35" s="136" t="s">
        <v>866</v>
      </c>
      <c r="AY35" s="136" t="s">
        <v>866</v>
      </c>
      <c r="AZ35" s="136" t="s">
        <v>866</v>
      </c>
      <c r="BA35" s="136" t="s">
        <v>866</v>
      </c>
      <c r="BB35" s="136" t="s">
        <v>1097</v>
      </c>
      <c r="BC35" s="136" t="s">
        <v>1097</v>
      </c>
      <c r="BD35" s="136" t="s">
        <v>868</v>
      </c>
      <c r="BE35" s="136" t="s">
        <v>866</v>
      </c>
      <c r="BF35" s="136" t="s">
        <v>866</v>
      </c>
      <c r="BG35" s="137"/>
      <c r="BH35" s="137"/>
    </row>
    <row r="36" spans="1:60" ht="15.75" customHeight="1" x14ac:dyDescent="0.25">
      <c r="A36" s="47" t="s">
        <v>159</v>
      </c>
      <c r="B36" s="47" t="s">
        <v>170</v>
      </c>
      <c r="C36" s="47" t="s">
        <v>172</v>
      </c>
      <c r="D36" s="47" t="s">
        <v>173</v>
      </c>
      <c r="E36" s="135" t="s">
        <v>858</v>
      </c>
      <c r="F36" s="135" t="s">
        <v>859</v>
      </c>
      <c r="G36" s="135" t="s">
        <v>860</v>
      </c>
      <c r="H36" s="135" t="s">
        <v>861</v>
      </c>
      <c r="I36" s="135" t="s">
        <v>862</v>
      </c>
      <c r="J36" s="135" t="s">
        <v>863</v>
      </c>
      <c r="K36" s="135" t="s">
        <v>1202</v>
      </c>
      <c r="L36" s="136" t="s">
        <v>864</v>
      </c>
      <c r="M36" s="136" t="s">
        <v>864</v>
      </c>
      <c r="N36" s="138" t="s">
        <v>864</v>
      </c>
      <c r="O36" s="136" t="s">
        <v>865</v>
      </c>
      <c r="P36" s="136" t="s">
        <v>866</v>
      </c>
      <c r="Q36" s="136" t="s">
        <v>866</v>
      </c>
      <c r="R36" s="136" t="s">
        <v>866</v>
      </c>
      <c r="S36" s="136" t="s">
        <v>866</v>
      </c>
      <c r="T36" s="136" t="s">
        <v>866</v>
      </c>
      <c r="U36" s="136" t="s">
        <v>866</v>
      </c>
      <c r="V36" s="136" t="s">
        <v>866</v>
      </c>
      <c r="W36" s="136" t="s">
        <v>866</v>
      </c>
      <c r="X36" s="136" t="s">
        <v>866</v>
      </c>
      <c r="Y36" s="136" t="s">
        <v>866</v>
      </c>
      <c r="Z36" s="136" t="s">
        <v>866</v>
      </c>
      <c r="AA36" s="136" t="s">
        <v>866</v>
      </c>
      <c r="AB36" s="136" t="s">
        <v>866</v>
      </c>
      <c r="AC36" s="136" t="s">
        <v>866</v>
      </c>
      <c r="AD36" s="136" t="s">
        <v>866</v>
      </c>
      <c r="AE36" s="136" t="s">
        <v>866</v>
      </c>
      <c r="AF36" s="136" t="s">
        <v>866</v>
      </c>
      <c r="AG36" s="136" t="s">
        <v>866</v>
      </c>
      <c r="AH36" s="136" t="s">
        <v>866</v>
      </c>
      <c r="AI36" s="136" t="s">
        <v>866</v>
      </c>
      <c r="AJ36" s="136" t="s">
        <v>866</v>
      </c>
      <c r="AK36" s="136" t="s">
        <v>866</v>
      </c>
      <c r="AL36" s="136" t="s">
        <v>867</v>
      </c>
      <c r="AM36" s="136" t="s">
        <v>866</v>
      </c>
      <c r="AN36" s="136" t="s">
        <v>866</v>
      </c>
      <c r="AO36" s="136" t="s">
        <v>866</v>
      </c>
      <c r="AP36" s="136" t="s">
        <v>866</v>
      </c>
      <c r="AQ36" s="136" t="s">
        <v>866</v>
      </c>
      <c r="AR36" s="136" t="s">
        <v>866</v>
      </c>
      <c r="AS36" s="136" t="s">
        <v>866</v>
      </c>
      <c r="AT36" s="136" t="s">
        <v>866</v>
      </c>
      <c r="AU36" s="136" t="s">
        <v>866</v>
      </c>
      <c r="AV36" s="136" t="s">
        <v>866</v>
      </c>
      <c r="AW36" s="136" t="s">
        <v>866</v>
      </c>
      <c r="AX36" s="136" t="s">
        <v>866</v>
      </c>
      <c r="AY36" s="136" t="s">
        <v>866</v>
      </c>
      <c r="AZ36" s="136" t="s">
        <v>866</v>
      </c>
      <c r="BA36" s="136" t="s">
        <v>866</v>
      </c>
      <c r="BB36" s="136" t="s">
        <v>1097</v>
      </c>
      <c r="BC36" s="136" t="s">
        <v>1097</v>
      </c>
      <c r="BD36" s="136" t="s">
        <v>868</v>
      </c>
      <c r="BE36" s="136" t="s">
        <v>866</v>
      </c>
      <c r="BF36" s="136" t="s">
        <v>866</v>
      </c>
      <c r="BG36" s="137"/>
      <c r="BH36" s="137"/>
    </row>
    <row r="37" spans="1:60" ht="15.75" customHeight="1" x14ac:dyDescent="0.25">
      <c r="A37" s="47" t="s">
        <v>174</v>
      </c>
      <c r="B37" s="47" t="s">
        <v>175</v>
      </c>
      <c r="C37" s="47" t="s">
        <v>175</v>
      </c>
      <c r="D37" s="47" t="s">
        <v>176</v>
      </c>
      <c r="E37" s="135" t="s">
        <v>858</v>
      </c>
      <c r="F37" s="135" t="s">
        <v>859</v>
      </c>
      <c r="G37" s="135" t="s">
        <v>860</v>
      </c>
      <c r="H37" s="135" t="s">
        <v>861</v>
      </c>
      <c r="I37" s="135" t="s">
        <v>862</v>
      </c>
      <c r="J37" s="135" t="s">
        <v>863</v>
      </c>
      <c r="K37" s="135" t="s">
        <v>1202</v>
      </c>
      <c r="L37" s="136" t="s">
        <v>864</v>
      </c>
      <c r="M37" s="136" t="s">
        <v>864</v>
      </c>
      <c r="N37" s="138" t="s">
        <v>864</v>
      </c>
      <c r="O37" s="136" t="s">
        <v>865</v>
      </c>
      <c r="P37" s="136" t="s">
        <v>866</v>
      </c>
      <c r="Q37" s="136" t="s">
        <v>866</v>
      </c>
      <c r="R37" s="136" t="s">
        <v>866</v>
      </c>
      <c r="S37" s="136" t="s">
        <v>866</v>
      </c>
      <c r="T37" s="136" t="s">
        <v>866</v>
      </c>
      <c r="U37" s="136" t="s">
        <v>866</v>
      </c>
      <c r="V37" s="136" t="s">
        <v>866</v>
      </c>
      <c r="W37" s="136" t="s">
        <v>866</v>
      </c>
      <c r="X37" s="136" t="s">
        <v>866</v>
      </c>
      <c r="Y37" s="136" t="s">
        <v>866</v>
      </c>
      <c r="Z37" s="136" t="s">
        <v>866</v>
      </c>
      <c r="AA37" s="136" t="s">
        <v>866</v>
      </c>
      <c r="AB37" s="136" t="s">
        <v>866</v>
      </c>
      <c r="AC37" s="136" t="s">
        <v>866</v>
      </c>
      <c r="AD37" s="136" t="s">
        <v>866</v>
      </c>
      <c r="AE37" s="136" t="s">
        <v>866</v>
      </c>
      <c r="AF37" s="136" t="s">
        <v>866</v>
      </c>
      <c r="AG37" s="136" t="s">
        <v>866</v>
      </c>
      <c r="AH37" s="136" t="s">
        <v>866</v>
      </c>
      <c r="AI37" s="136" t="s">
        <v>866</v>
      </c>
      <c r="AJ37" s="136" t="s">
        <v>866</v>
      </c>
      <c r="AK37" s="136" t="s">
        <v>866</v>
      </c>
      <c r="AL37" s="136" t="s">
        <v>867</v>
      </c>
      <c r="AM37" s="136" t="s">
        <v>866</v>
      </c>
      <c r="AN37" s="136" t="s">
        <v>866</v>
      </c>
      <c r="AO37" s="136" t="s">
        <v>866</v>
      </c>
      <c r="AP37" s="136" t="s">
        <v>866</v>
      </c>
      <c r="AQ37" s="136" t="s">
        <v>866</v>
      </c>
      <c r="AR37" s="136" t="s">
        <v>866</v>
      </c>
      <c r="AS37" s="136" t="s">
        <v>866</v>
      </c>
      <c r="AT37" s="136" t="s">
        <v>866</v>
      </c>
      <c r="AU37" s="136" t="s">
        <v>866</v>
      </c>
      <c r="AV37" s="136" t="s">
        <v>866</v>
      </c>
      <c r="AW37" s="136" t="s">
        <v>866</v>
      </c>
      <c r="AX37" s="136" t="s">
        <v>866</v>
      </c>
      <c r="AY37" s="136" t="s">
        <v>866</v>
      </c>
      <c r="AZ37" s="136" t="s">
        <v>866</v>
      </c>
      <c r="BA37" s="136" t="s">
        <v>866</v>
      </c>
      <c r="BB37" s="136" t="s">
        <v>1097</v>
      </c>
      <c r="BC37" s="136" t="s">
        <v>1097</v>
      </c>
      <c r="BD37" s="136" t="s">
        <v>868</v>
      </c>
      <c r="BE37" s="136" t="s">
        <v>866</v>
      </c>
      <c r="BF37" s="136" t="s">
        <v>866</v>
      </c>
      <c r="BG37" s="137"/>
      <c r="BH37" s="137"/>
    </row>
    <row r="38" spans="1:60" ht="15.75" customHeight="1" x14ac:dyDescent="0.25">
      <c r="A38" s="47" t="s">
        <v>174</v>
      </c>
      <c r="B38" s="47" t="s">
        <v>177</v>
      </c>
      <c r="C38" s="47" t="s">
        <v>177</v>
      </c>
      <c r="D38" s="47" t="s">
        <v>178</v>
      </c>
      <c r="E38" s="135" t="s">
        <v>858</v>
      </c>
      <c r="F38" s="135" t="s">
        <v>859</v>
      </c>
      <c r="G38" s="135" t="s">
        <v>860</v>
      </c>
      <c r="H38" s="135" t="s">
        <v>861</v>
      </c>
      <c r="I38" s="135" t="s">
        <v>862</v>
      </c>
      <c r="J38" s="135" t="s">
        <v>863</v>
      </c>
      <c r="K38" s="135" t="s">
        <v>1202</v>
      </c>
      <c r="L38" s="136" t="s">
        <v>864</v>
      </c>
      <c r="M38" s="136" t="s">
        <v>864</v>
      </c>
      <c r="N38" s="138" t="s">
        <v>864</v>
      </c>
      <c r="O38" s="136" t="s">
        <v>865</v>
      </c>
      <c r="P38" s="136" t="s">
        <v>866</v>
      </c>
      <c r="Q38" s="136" t="s">
        <v>866</v>
      </c>
      <c r="R38" s="136" t="s">
        <v>866</v>
      </c>
      <c r="S38" s="136" t="s">
        <v>866</v>
      </c>
      <c r="T38" s="136" t="s">
        <v>866</v>
      </c>
      <c r="U38" s="136" t="s">
        <v>866</v>
      </c>
      <c r="V38" s="136" t="s">
        <v>866</v>
      </c>
      <c r="W38" s="136" t="s">
        <v>866</v>
      </c>
      <c r="X38" s="136" t="s">
        <v>866</v>
      </c>
      <c r="Y38" s="136" t="s">
        <v>866</v>
      </c>
      <c r="Z38" s="136" t="s">
        <v>866</v>
      </c>
      <c r="AA38" s="136" t="s">
        <v>866</v>
      </c>
      <c r="AB38" s="136" t="s">
        <v>866</v>
      </c>
      <c r="AC38" s="136" t="s">
        <v>866</v>
      </c>
      <c r="AD38" s="136" t="s">
        <v>866</v>
      </c>
      <c r="AE38" s="136" t="s">
        <v>866</v>
      </c>
      <c r="AF38" s="136" t="s">
        <v>866</v>
      </c>
      <c r="AG38" s="136" t="s">
        <v>866</v>
      </c>
      <c r="AH38" s="136" t="s">
        <v>866</v>
      </c>
      <c r="AI38" s="136" t="s">
        <v>866</v>
      </c>
      <c r="AJ38" s="136" t="s">
        <v>866</v>
      </c>
      <c r="AK38" s="136" t="s">
        <v>866</v>
      </c>
      <c r="AL38" s="136" t="s">
        <v>867</v>
      </c>
      <c r="AM38" s="136" t="s">
        <v>866</v>
      </c>
      <c r="AN38" s="136" t="s">
        <v>866</v>
      </c>
      <c r="AO38" s="136" t="s">
        <v>866</v>
      </c>
      <c r="AP38" s="136" t="s">
        <v>866</v>
      </c>
      <c r="AQ38" s="136" t="s">
        <v>866</v>
      </c>
      <c r="AR38" s="136" t="s">
        <v>866</v>
      </c>
      <c r="AS38" s="136" t="s">
        <v>866</v>
      </c>
      <c r="AT38" s="136" t="s">
        <v>866</v>
      </c>
      <c r="AU38" s="136" t="s">
        <v>866</v>
      </c>
      <c r="AV38" s="136" t="s">
        <v>866</v>
      </c>
      <c r="AW38" s="136" t="s">
        <v>866</v>
      </c>
      <c r="AX38" s="136" t="s">
        <v>866</v>
      </c>
      <c r="AY38" s="136" t="s">
        <v>866</v>
      </c>
      <c r="AZ38" s="136" t="s">
        <v>866</v>
      </c>
      <c r="BA38" s="136" t="s">
        <v>866</v>
      </c>
      <c r="BB38" s="136" t="s">
        <v>1097</v>
      </c>
      <c r="BC38" s="136" t="s">
        <v>1097</v>
      </c>
      <c r="BD38" s="136" t="s">
        <v>868</v>
      </c>
      <c r="BE38" s="136" t="s">
        <v>866</v>
      </c>
      <c r="BF38" s="136" t="s">
        <v>866</v>
      </c>
      <c r="BG38" s="137"/>
      <c r="BH38" s="137"/>
    </row>
    <row r="39" spans="1:60" ht="15.75" customHeight="1" x14ac:dyDescent="0.25">
      <c r="A39" s="47" t="s">
        <v>174</v>
      </c>
      <c r="B39" s="47" t="s">
        <v>177</v>
      </c>
      <c r="C39" s="47" t="s">
        <v>179</v>
      </c>
      <c r="D39" s="47" t="s">
        <v>180</v>
      </c>
      <c r="E39" s="135" t="s">
        <v>858</v>
      </c>
      <c r="F39" s="135" t="s">
        <v>859</v>
      </c>
      <c r="G39" s="135" t="s">
        <v>860</v>
      </c>
      <c r="H39" s="135" t="s">
        <v>861</v>
      </c>
      <c r="I39" s="135" t="s">
        <v>862</v>
      </c>
      <c r="J39" s="135" t="s">
        <v>863</v>
      </c>
      <c r="K39" s="135" t="s">
        <v>1202</v>
      </c>
      <c r="L39" s="136" t="s">
        <v>864</v>
      </c>
      <c r="M39" s="136" t="s">
        <v>864</v>
      </c>
      <c r="N39" s="138" t="s">
        <v>864</v>
      </c>
      <c r="O39" s="136" t="s">
        <v>865</v>
      </c>
      <c r="P39" s="136" t="s">
        <v>866</v>
      </c>
      <c r="Q39" s="136" t="s">
        <v>866</v>
      </c>
      <c r="R39" s="136" t="s">
        <v>866</v>
      </c>
      <c r="S39" s="136" t="s">
        <v>866</v>
      </c>
      <c r="T39" s="136" t="s">
        <v>866</v>
      </c>
      <c r="U39" s="136" t="s">
        <v>866</v>
      </c>
      <c r="V39" s="136" t="s">
        <v>866</v>
      </c>
      <c r="W39" s="136" t="s">
        <v>866</v>
      </c>
      <c r="X39" s="136" t="s">
        <v>866</v>
      </c>
      <c r="Y39" s="136" t="s">
        <v>866</v>
      </c>
      <c r="Z39" s="136" t="s">
        <v>866</v>
      </c>
      <c r="AA39" s="136" t="s">
        <v>866</v>
      </c>
      <c r="AB39" s="136" t="s">
        <v>866</v>
      </c>
      <c r="AC39" s="136" t="s">
        <v>866</v>
      </c>
      <c r="AD39" s="136" t="s">
        <v>866</v>
      </c>
      <c r="AE39" s="136" t="s">
        <v>866</v>
      </c>
      <c r="AF39" s="136" t="s">
        <v>866</v>
      </c>
      <c r="AG39" s="136" t="s">
        <v>866</v>
      </c>
      <c r="AH39" s="136" t="s">
        <v>866</v>
      </c>
      <c r="AI39" s="136" t="s">
        <v>866</v>
      </c>
      <c r="AJ39" s="136" t="s">
        <v>866</v>
      </c>
      <c r="AK39" s="136" t="s">
        <v>866</v>
      </c>
      <c r="AL39" s="136" t="s">
        <v>867</v>
      </c>
      <c r="AM39" s="136" t="s">
        <v>866</v>
      </c>
      <c r="AN39" s="136" t="s">
        <v>866</v>
      </c>
      <c r="AO39" s="136" t="s">
        <v>866</v>
      </c>
      <c r="AP39" s="136" t="s">
        <v>866</v>
      </c>
      <c r="AQ39" s="136" t="s">
        <v>866</v>
      </c>
      <c r="AR39" s="136" t="s">
        <v>866</v>
      </c>
      <c r="AS39" s="136" t="s">
        <v>866</v>
      </c>
      <c r="AT39" s="136" t="s">
        <v>866</v>
      </c>
      <c r="AU39" s="136" t="s">
        <v>866</v>
      </c>
      <c r="AV39" s="136" t="s">
        <v>866</v>
      </c>
      <c r="AW39" s="136" t="s">
        <v>866</v>
      </c>
      <c r="AX39" s="136" t="s">
        <v>866</v>
      </c>
      <c r="AY39" s="136" t="s">
        <v>866</v>
      </c>
      <c r="AZ39" s="136" t="s">
        <v>866</v>
      </c>
      <c r="BA39" s="136" t="s">
        <v>866</v>
      </c>
      <c r="BB39" s="136" t="s">
        <v>1097</v>
      </c>
      <c r="BC39" s="136" t="s">
        <v>1097</v>
      </c>
      <c r="BD39" s="136" t="s">
        <v>868</v>
      </c>
      <c r="BE39" s="136" t="s">
        <v>866</v>
      </c>
      <c r="BF39" s="136" t="s">
        <v>866</v>
      </c>
      <c r="BG39" s="137"/>
      <c r="BH39" s="137"/>
    </row>
    <row r="40" spans="1:60" ht="15.75" customHeight="1" x14ac:dyDescent="0.25">
      <c r="A40" s="47" t="s">
        <v>174</v>
      </c>
      <c r="B40" s="47" t="s">
        <v>175</v>
      </c>
      <c r="C40" s="47" t="s">
        <v>181</v>
      </c>
      <c r="D40" s="47" t="s">
        <v>182</v>
      </c>
      <c r="E40" s="135" t="s">
        <v>858</v>
      </c>
      <c r="F40" s="135" t="s">
        <v>859</v>
      </c>
      <c r="G40" s="135" t="s">
        <v>860</v>
      </c>
      <c r="H40" s="135" t="s">
        <v>861</v>
      </c>
      <c r="I40" s="135" t="s">
        <v>862</v>
      </c>
      <c r="J40" s="135" t="s">
        <v>863</v>
      </c>
      <c r="K40" s="135" t="s">
        <v>1202</v>
      </c>
      <c r="L40" s="136" t="s">
        <v>864</v>
      </c>
      <c r="M40" s="136" t="s">
        <v>864</v>
      </c>
      <c r="N40" s="138" t="s">
        <v>864</v>
      </c>
      <c r="O40" s="136" t="s">
        <v>865</v>
      </c>
      <c r="P40" s="136" t="s">
        <v>866</v>
      </c>
      <c r="Q40" s="136" t="s">
        <v>866</v>
      </c>
      <c r="R40" s="136" t="s">
        <v>866</v>
      </c>
      <c r="S40" s="136" t="s">
        <v>866</v>
      </c>
      <c r="T40" s="136" t="s">
        <v>866</v>
      </c>
      <c r="U40" s="136" t="s">
        <v>866</v>
      </c>
      <c r="V40" s="136" t="s">
        <v>866</v>
      </c>
      <c r="W40" s="136" t="s">
        <v>866</v>
      </c>
      <c r="X40" s="136" t="s">
        <v>866</v>
      </c>
      <c r="Y40" s="136" t="s">
        <v>866</v>
      </c>
      <c r="Z40" s="136" t="s">
        <v>866</v>
      </c>
      <c r="AA40" s="136" t="s">
        <v>866</v>
      </c>
      <c r="AB40" s="136" t="s">
        <v>866</v>
      </c>
      <c r="AC40" s="136" t="s">
        <v>866</v>
      </c>
      <c r="AD40" s="136" t="s">
        <v>866</v>
      </c>
      <c r="AE40" s="136" t="s">
        <v>866</v>
      </c>
      <c r="AF40" s="136" t="s">
        <v>866</v>
      </c>
      <c r="AG40" s="136" t="s">
        <v>866</v>
      </c>
      <c r="AH40" s="136" t="s">
        <v>866</v>
      </c>
      <c r="AI40" s="136" t="s">
        <v>866</v>
      </c>
      <c r="AJ40" s="136" t="s">
        <v>866</v>
      </c>
      <c r="AK40" s="136" t="s">
        <v>866</v>
      </c>
      <c r="AL40" s="136" t="s">
        <v>867</v>
      </c>
      <c r="AM40" s="136" t="s">
        <v>866</v>
      </c>
      <c r="AN40" s="136" t="s">
        <v>866</v>
      </c>
      <c r="AO40" s="136" t="s">
        <v>866</v>
      </c>
      <c r="AP40" s="136" t="s">
        <v>866</v>
      </c>
      <c r="AQ40" s="136" t="s">
        <v>866</v>
      </c>
      <c r="AR40" s="136" t="s">
        <v>866</v>
      </c>
      <c r="AS40" s="136" t="s">
        <v>866</v>
      </c>
      <c r="AT40" s="136" t="s">
        <v>866</v>
      </c>
      <c r="AU40" s="136" t="s">
        <v>866</v>
      </c>
      <c r="AV40" s="136" t="s">
        <v>866</v>
      </c>
      <c r="AW40" s="136" t="s">
        <v>866</v>
      </c>
      <c r="AX40" s="136" t="s">
        <v>866</v>
      </c>
      <c r="AY40" s="136" t="s">
        <v>866</v>
      </c>
      <c r="AZ40" s="136" t="s">
        <v>866</v>
      </c>
      <c r="BA40" s="136" t="s">
        <v>866</v>
      </c>
      <c r="BB40" s="136" t="s">
        <v>1097</v>
      </c>
      <c r="BC40" s="136" t="s">
        <v>1097</v>
      </c>
      <c r="BD40" s="136" t="s">
        <v>868</v>
      </c>
      <c r="BE40" s="136" t="s">
        <v>866</v>
      </c>
      <c r="BF40" s="136" t="s">
        <v>866</v>
      </c>
      <c r="BG40" s="137"/>
      <c r="BH40" s="137"/>
    </row>
    <row r="41" spans="1:60" ht="15.75" customHeight="1" x14ac:dyDescent="0.25">
      <c r="A41" s="47" t="s">
        <v>174</v>
      </c>
      <c r="B41" s="47" t="s">
        <v>175</v>
      </c>
      <c r="C41" s="47" t="s">
        <v>183</v>
      </c>
      <c r="D41" s="47" t="s">
        <v>184</v>
      </c>
      <c r="E41" s="135" t="s">
        <v>858</v>
      </c>
      <c r="F41" s="135" t="s">
        <v>859</v>
      </c>
      <c r="G41" s="135" t="s">
        <v>860</v>
      </c>
      <c r="H41" s="135" t="s">
        <v>861</v>
      </c>
      <c r="I41" s="135" t="s">
        <v>862</v>
      </c>
      <c r="J41" s="135" t="s">
        <v>863</v>
      </c>
      <c r="K41" s="135" t="s">
        <v>1202</v>
      </c>
      <c r="L41" s="136" t="s">
        <v>864</v>
      </c>
      <c r="M41" s="136" t="s">
        <v>864</v>
      </c>
      <c r="N41" s="138" t="s">
        <v>864</v>
      </c>
      <c r="O41" s="136" t="s">
        <v>865</v>
      </c>
      <c r="P41" s="136" t="s">
        <v>866</v>
      </c>
      <c r="Q41" s="136" t="s">
        <v>866</v>
      </c>
      <c r="R41" s="136" t="s">
        <v>866</v>
      </c>
      <c r="S41" s="136" t="s">
        <v>866</v>
      </c>
      <c r="T41" s="136" t="s">
        <v>866</v>
      </c>
      <c r="U41" s="136" t="s">
        <v>866</v>
      </c>
      <c r="V41" s="136" t="s">
        <v>866</v>
      </c>
      <c r="W41" s="136" t="s">
        <v>866</v>
      </c>
      <c r="X41" s="136" t="s">
        <v>866</v>
      </c>
      <c r="Y41" s="136" t="s">
        <v>866</v>
      </c>
      <c r="Z41" s="136" t="s">
        <v>866</v>
      </c>
      <c r="AA41" s="136" t="s">
        <v>866</v>
      </c>
      <c r="AB41" s="136" t="s">
        <v>866</v>
      </c>
      <c r="AC41" s="136" t="s">
        <v>866</v>
      </c>
      <c r="AD41" s="136" t="s">
        <v>866</v>
      </c>
      <c r="AE41" s="136" t="s">
        <v>866</v>
      </c>
      <c r="AF41" s="136" t="s">
        <v>866</v>
      </c>
      <c r="AG41" s="136" t="s">
        <v>866</v>
      </c>
      <c r="AH41" s="136" t="s">
        <v>866</v>
      </c>
      <c r="AI41" s="136" t="s">
        <v>866</v>
      </c>
      <c r="AJ41" s="136" t="s">
        <v>866</v>
      </c>
      <c r="AK41" s="136" t="s">
        <v>866</v>
      </c>
      <c r="AL41" s="136" t="s">
        <v>867</v>
      </c>
      <c r="AM41" s="136" t="s">
        <v>866</v>
      </c>
      <c r="AN41" s="136" t="s">
        <v>866</v>
      </c>
      <c r="AO41" s="136" t="s">
        <v>866</v>
      </c>
      <c r="AP41" s="136" t="s">
        <v>866</v>
      </c>
      <c r="AQ41" s="136" t="s">
        <v>866</v>
      </c>
      <c r="AR41" s="136" t="s">
        <v>866</v>
      </c>
      <c r="AS41" s="136" t="s">
        <v>866</v>
      </c>
      <c r="AT41" s="136" t="s">
        <v>866</v>
      </c>
      <c r="AU41" s="136" t="s">
        <v>866</v>
      </c>
      <c r="AV41" s="136" t="s">
        <v>866</v>
      </c>
      <c r="AW41" s="136" t="s">
        <v>866</v>
      </c>
      <c r="AX41" s="136" t="s">
        <v>866</v>
      </c>
      <c r="AY41" s="136" t="s">
        <v>866</v>
      </c>
      <c r="AZ41" s="136" t="s">
        <v>866</v>
      </c>
      <c r="BA41" s="136" t="s">
        <v>866</v>
      </c>
      <c r="BB41" s="136" t="s">
        <v>1097</v>
      </c>
      <c r="BC41" s="136" t="s">
        <v>1097</v>
      </c>
      <c r="BD41" s="136" t="s">
        <v>868</v>
      </c>
      <c r="BE41" s="136" t="s">
        <v>866</v>
      </c>
      <c r="BF41" s="136" t="s">
        <v>866</v>
      </c>
      <c r="BG41" s="137"/>
      <c r="BH41" s="137"/>
    </row>
    <row r="42" spans="1:60" ht="15.75" customHeight="1" x14ac:dyDescent="0.25">
      <c r="A42" s="47" t="s">
        <v>174</v>
      </c>
      <c r="B42" s="47" t="s">
        <v>185</v>
      </c>
      <c r="C42" s="47" t="s">
        <v>185</v>
      </c>
      <c r="D42" s="47" t="s">
        <v>186</v>
      </c>
      <c r="E42" s="135" t="s">
        <v>858</v>
      </c>
      <c r="F42" s="135" t="s">
        <v>859</v>
      </c>
      <c r="G42" s="135" t="s">
        <v>860</v>
      </c>
      <c r="H42" s="135" t="s">
        <v>861</v>
      </c>
      <c r="I42" s="135" t="s">
        <v>862</v>
      </c>
      <c r="J42" s="135" t="s">
        <v>863</v>
      </c>
      <c r="K42" s="135" t="s">
        <v>1202</v>
      </c>
      <c r="L42" s="136" t="s">
        <v>864</v>
      </c>
      <c r="M42" s="136" t="s">
        <v>864</v>
      </c>
      <c r="N42" s="138" t="s">
        <v>864</v>
      </c>
      <c r="O42" s="136" t="s">
        <v>865</v>
      </c>
      <c r="P42" s="136" t="s">
        <v>866</v>
      </c>
      <c r="Q42" s="136" t="s">
        <v>866</v>
      </c>
      <c r="R42" s="136" t="s">
        <v>866</v>
      </c>
      <c r="S42" s="136" t="s">
        <v>866</v>
      </c>
      <c r="T42" s="136" t="s">
        <v>866</v>
      </c>
      <c r="U42" s="136" t="s">
        <v>866</v>
      </c>
      <c r="V42" s="136" t="s">
        <v>866</v>
      </c>
      <c r="W42" s="136" t="s">
        <v>866</v>
      </c>
      <c r="X42" s="136" t="s">
        <v>866</v>
      </c>
      <c r="Y42" s="136" t="s">
        <v>866</v>
      </c>
      <c r="Z42" s="136" t="s">
        <v>866</v>
      </c>
      <c r="AA42" s="136" t="s">
        <v>866</v>
      </c>
      <c r="AB42" s="136" t="s">
        <v>866</v>
      </c>
      <c r="AC42" s="136" t="s">
        <v>866</v>
      </c>
      <c r="AD42" s="136" t="s">
        <v>866</v>
      </c>
      <c r="AE42" s="136" t="s">
        <v>866</v>
      </c>
      <c r="AF42" s="136" t="s">
        <v>866</v>
      </c>
      <c r="AG42" s="136" t="s">
        <v>866</v>
      </c>
      <c r="AH42" s="136" t="s">
        <v>866</v>
      </c>
      <c r="AI42" s="136" t="s">
        <v>866</v>
      </c>
      <c r="AJ42" s="136" t="s">
        <v>866</v>
      </c>
      <c r="AK42" s="136" t="s">
        <v>866</v>
      </c>
      <c r="AL42" s="136" t="s">
        <v>867</v>
      </c>
      <c r="AM42" s="136" t="s">
        <v>866</v>
      </c>
      <c r="AN42" s="136" t="s">
        <v>866</v>
      </c>
      <c r="AO42" s="136" t="s">
        <v>866</v>
      </c>
      <c r="AP42" s="136" t="s">
        <v>866</v>
      </c>
      <c r="AQ42" s="136" t="s">
        <v>866</v>
      </c>
      <c r="AR42" s="136" t="s">
        <v>866</v>
      </c>
      <c r="AS42" s="136" t="s">
        <v>866</v>
      </c>
      <c r="AT42" s="136" t="s">
        <v>866</v>
      </c>
      <c r="AU42" s="136" t="s">
        <v>866</v>
      </c>
      <c r="AV42" s="136" t="s">
        <v>866</v>
      </c>
      <c r="AW42" s="136" t="s">
        <v>866</v>
      </c>
      <c r="AX42" s="136" t="s">
        <v>866</v>
      </c>
      <c r="AY42" s="136" t="s">
        <v>866</v>
      </c>
      <c r="AZ42" s="136" t="s">
        <v>866</v>
      </c>
      <c r="BA42" s="136" t="s">
        <v>866</v>
      </c>
      <c r="BB42" s="136" t="s">
        <v>1097</v>
      </c>
      <c r="BC42" s="136" t="s">
        <v>1097</v>
      </c>
      <c r="BD42" s="136" t="s">
        <v>868</v>
      </c>
      <c r="BE42" s="136" t="s">
        <v>866</v>
      </c>
      <c r="BF42" s="136" t="s">
        <v>866</v>
      </c>
      <c r="BG42" s="137"/>
      <c r="BH42" s="137"/>
    </row>
    <row r="43" spans="1:60" ht="15.75" customHeight="1" x14ac:dyDescent="0.25">
      <c r="A43" s="47" t="s">
        <v>174</v>
      </c>
      <c r="B43" s="47" t="s">
        <v>185</v>
      </c>
      <c r="C43" s="47" t="s">
        <v>187</v>
      </c>
      <c r="D43" s="47" t="s">
        <v>188</v>
      </c>
      <c r="E43" s="135" t="s">
        <v>858</v>
      </c>
      <c r="F43" s="135" t="s">
        <v>859</v>
      </c>
      <c r="G43" s="135" t="s">
        <v>860</v>
      </c>
      <c r="H43" s="135" t="s">
        <v>861</v>
      </c>
      <c r="I43" s="135" t="s">
        <v>862</v>
      </c>
      <c r="J43" s="135" t="s">
        <v>863</v>
      </c>
      <c r="K43" s="135" t="s">
        <v>1202</v>
      </c>
      <c r="L43" s="136" t="s">
        <v>864</v>
      </c>
      <c r="M43" s="136" t="s">
        <v>864</v>
      </c>
      <c r="N43" s="138" t="s">
        <v>864</v>
      </c>
      <c r="O43" s="136" t="s">
        <v>865</v>
      </c>
      <c r="P43" s="136" t="s">
        <v>866</v>
      </c>
      <c r="Q43" s="136" t="s">
        <v>866</v>
      </c>
      <c r="R43" s="136" t="s">
        <v>866</v>
      </c>
      <c r="S43" s="136" t="s">
        <v>866</v>
      </c>
      <c r="T43" s="136" t="s">
        <v>866</v>
      </c>
      <c r="U43" s="136" t="s">
        <v>866</v>
      </c>
      <c r="V43" s="136" t="s">
        <v>866</v>
      </c>
      <c r="W43" s="136" t="s">
        <v>866</v>
      </c>
      <c r="X43" s="136" t="s">
        <v>866</v>
      </c>
      <c r="Y43" s="136" t="s">
        <v>866</v>
      </c>
      <c r="Z43" s="136" t="s">
        <v>866</v>
      </c>
      <c r="AA43" s="136" t="s">
        <v>866</v>
      </c>
      <c r="AB43" s="136" t="s">
        <v>866</v>
      </c>
      <c r="AC43" s="136" t="s">
        <v>866</v>
      </c>
      <c r="AD43" s="136" t="s">
        <v>866</v>
      </c>
      <c r="AE43" s="136" t="s">
        <v>866</v>
      </c>
      <c r="AF43" s="136" t="s">
        <v>866</v>
      </c>
      <c r="AG43" s="136" t="s">
        <v>866</v>
      </c>
      <c r="AH43" s="136" t="s">
        <v>866</v>
      </c>
      <c r="AI43" s="136" t="s">
        <v>866</v>
      </c>
      <c r="AJ43" s="136" t="s">
        <v>866</v>
      </c>
      <c r="AK43" s="136" t="s">
        <v>866</v>
      </c>
      <c r="AL43" s="136" t="s">
        <v>867</v>
      </c>
      <c r="AM43" s="136" t="s">
        <v>866</v>
      </c>
      <c r="AN43" s="136" t="s">
        <v>866</v>
      </c>
      <c r="AO43" s="136" t="s">
        <v>866</v>
      </c>
      <c r="AP43" s="136" t="s">
        <v>866</v>
      </c>
      <c r="AQ43" s="136" t="s">
        <v>866</v>
      </c>
      <c r="AR43" s="136" t="s">
        <v>866</v>
      </c>
      <c r="AS43" s="136" t="s">
        <v>866</v>
      </c>
      <c r="AT43" s="136" t="s">
        <v>866</v>
      </c>
      <c r="AU43" s="136" t="s">
        <v>866</v>
      </c>
      <c r="AV43" s="136" t="s">
        <v>866</v>
      </c>
      <c r="AW43" s="136" t="s">
        <v>866</v>
      </c>
      <c r="AX43" s="136" t="s">
        <v>866</v>
      </c>
      <c r="AY43" s="136" t="s">
        <v>866</v>
      </c>
      <c r="AZ43" s="136" t="s">
        <v>866</v>
      </c>
      <c r="BA43" s="136" t="s">
        <v>866</v>
      </c>
      <c r="BB43" s="136" t="s">
        <v>1097</v>
      </c>
      <c r="BC43" s="136" t="s">
        <v>1097</v>
      </c>
      <c r="BD43" s="136" t="s">
        <v>868</v>
      </c>
      <c r="BE43" s="136" t="s">
        <v>866</v>
      </c>
      <c r="BF43" s="136" t="s">
        <v>866</v>
      </c>
      <c r="BG43" s="137"/>
      <c r="BH43" s="137"/>
    </row>
    <row r="44" spans="1:60" ht="15.75" customHeight="1" x14ac:dyDescent="0.25">
      <c r="A44" s="47" t="s">
        <v>174</v>
      </c>
      <c r="B44" s="47" t="s">
        <v>185</v>
      </c>
      <c r="C44" s="47" t="s">
        <v>189</v>
      </c>
      <c r="D44" s="47" t="s">
        <v>190</v>
      </c>
      <c r="E44" s="135" t="s">
        <v>858</v>
      </c>
      <c r="F44" s="135" t="s">
        <v>859</v>
      </c>
      <c r="G44" s="135" t="s">
        <v>860</v>
      </c>
      <c r="H44" s="135" t="s">
        <v>861</v>
      </c>
      <c r="I44" s="135" t="s">
        <v>862</v>
      </c>
      <c r="J44" s="135" t="s">
        <v>863</v>
      </c>
      <c r="K44" s="135" t="s">
        <v>1202</v>
      </c>
      <c r="L44" s="136" t="s">
        <v>864</v>
      </c>
      <c r="M44" s="136" t="s">
        <v>864</v>
      </c>
      <c r="N44" s="138" t="s">
        <v>864</v>
      </c>
      <c r="O44" s="136" t="s">
        <v>865</v>
      </c>
      <c r="P44" s="136" t="s">
        <v>866</v>
      </c>
      <c r="Q44" s="136" t="s">
        <v>866</v>
      </c>
      <c r="R44" s="136" t="s">
        <v>866</v>
      </c>
      <c r="S44" s="136" t="s">
        <v>866</v>
      </c>
      <c r="T44" s="136" t="s">
        <v>866</v>
      </c>
      <c r="U44" s="136" t="s">
        <v>866</v>
      </c>
      <c r="V44" s="136" t="s">
        <v>866</v>
      </c>
      <c r="W44" s="136" t="s">
        <v>866</v>
      </c>
      <c r="X44" s="136" t="s">
        <v>866</v>
      </c>
      <c r="Y44" s="136" t="s">
        <v>866</v>
      </c>
      <c r="Z44" s="136" t="s">
        <v>866</v>
      </c>
      <c r="AA44" s="136" t="s">
        <v>866</v>
      </c>
      <c r="AB44" s="136" t="s">
        <v>866</v>
      </c>
      <c r="AC44" s="136" t="s">
        <v>866</v>
      </c>
      <c r="AD44" s="136" t="s">
        <v>866</v>
      </c>
      <c r="AE44" s="136" t="s">
        <v>866</v>
      </c>
      <c r="AF44" s="136" t="s">
        <v>866</v>
      </c>
      <c r="AG44" s="136" t="s">
        <v>866</v>
      </c>
      <c r="AH44" s="136" t="s">
        <v>866</v>
      </c>
      <c r="AI44" s="136" t="s">
        <v>866</v>
      </c>
      <c r="AJ44" s="136" t="s">
        <v>866</v>
      </c>
      <c r="AK44" s="136" t="s">
        <v>866</v>
      </c>
      <c r="AL44" s="136" t="s">
        <v>867</v>
      </c>
      <c r="AM44" s="136" t="s">
        <v>866</v>
      </c>
      <c r="AN44" s="136" t="s">
        <v>866</v>
      </c>
      <c r="AO44" s="136" t="s">
        <v>866</v>
      </c>
      <c r="AP44" s="136" t="s">
        <v>866</v>
      </c>
      <c r="AQ44" s="136" t="s">
        <v>866</v>
      </c>
      <c r="AR44" s="136" t="s">
        <v>866</v>
      </c>
      <c r="AS44" s="136" t="s">
        <v>866</v>
      </c>
      <c r="AT44" s="136" t="s">
        <v>866</v>
      </c>
      <c r="AU44" s="136" t="s">
        <v>866</v>
      </c>
      <c r="AV44" s="136" t="s">
        <v>866</v>
      </c>
      <c r="AW44" s="136" t="s">
        <v>866</v>
      </c>
      <c r="AX44" s="136" t="s">
        <v>866</v>
      </c>
      <c r="AY44" s="136" t="s">
        <v>866</v>
      </c>
      <c r="AZ44" s="136" t="s">
        <v>866</v>
      </c>
      <c r="BA44" s="136" t="s">
        <v>866</v>
      </c>
      <c r="BB44" s="136" t="s">
        <v>1097</v>
      </c>
      <c r="BC44" s="136" t="s">
        <v>1097</v>
      </c>
      <c r="BD44" s="136" t="s">
        <v>868</v>
      </c>
      <c r="BE44" s="136" t="s">
        <v>866</v>
      </c>
      <c r="BF44" s="136" t="s">
        <v>866</v>
      </c>
      <c r="BG44" s="137"/>
      <c r="BH44" s="137"/>
    </row>
    <row r="45" spans="1:60" ht="15.75" customHeight="1" x14ac:dyDescent="0.25">
      <c r="A45" s="47" t="s">
        <v>174</v>
      </c>
      <c r="B45" s="47" t="s">
        <v>185</v>
      </c>
      <c r="C45" s="47" t="s">
        <v>191</v>
      </c>
      <c r="D45" s="47" t="s">
        <v>192</v>
      </c>
      <c r="E45" s="135" t="s">
        <v>858</v>
      </c>
      <c r="F45" s="135" t="s">
        <v>859</v>
      </c>
      <c r="G45" s="135" t="s">
        <v>860</v>
      </c>
      <c r="H45" s="135" t="s">
        <v>861</v>
      </c>
      <c r="I45" s="135" t="s">
        <v>862</v>
      </c>
      <c r="J45" s="135" t="s">
        <v>863</v>
      </c>
      <c r="K45" s="135" t="s">
        <v>1202</v>
      </c>
      <c r="L45" s="136" t="s">
        <v>864</v>
      </c>
      <c r="M45" s="136" t="s">
        <v>864</v>
      </c>
      <c r="N45" s="138" t="s">
        <v>864</v>
      </c>
      <c r="O45" s="136" t="s">
        <v>865</v>
      </c>
      <c r="P45" s="136" t="s">
        <v>866</v>
      </c>
      <c r="Q45" s="136" t="s">
        <v>866</v>
      </c>
      <c r="R45" s="136" t="s">
        <v>866</v>
      </c>
      <c r="S45" s="136" t="s">
        <v>866</v>
      </c>
      <c r="T45" s="136" t="s">
        <v>866</v>
      </c>
      <c r="U45" s="136" t="s">
        <v>866</v>
      </c>
      <c r="V45" s="136" t="s">
        <v>866</v>
      </c>
      <c r="W45" s="136" t="s">
        <v>866</v>
      </c>
      <c r="X45" s="136" t="s">
        <v>866</v>
      </c>
      <c r="Y45" s="136" t="s">
        <v>866</v>
      </c>
      <c r="Z45" s="136" t="s">
        <v>866</v>
      </c>
      <c r="AA45" s="136" t="s">
        <v>866</v>
      </c>
      <c r="AB45" s="136" t="s">
        <v>866</v>
      </c>
      <c r="AC45" s="136" t="s">
        <v>866</v>
      </c>
      <c r="AD45" s="136" t="s">
        <v>866</v>
      </c>
      <c r="AE45" s="136" t="s">
        <v>866</v>
      </c>
      <c r="AF45" s="136" t="s">
        <v>866</v>
      </c>
      <c r="AG45" s="136" t="s">
        <v>866</v>
      </c>
      <c r="AH45" s="136" t="s">
        <v>866</v>
      </c>
      <c r="AI45" s="136" t="s">
        <v>866</v>
      </c>
      <c r="AJ45" s="136" t="s">
        <v>866</v>
      </c>
      <c r="AK45" s="136" t="s">
        <v>866</v>
      </c>
      <c r="AL45" s="136" t="s">
        <v>867</v>
      </c>
      <c r="AM45" s="136" t="s">
        <v>866</v>
      </c>
      <c r="AN45" s="136" t="s">
        <v>866</v>
      </c>
      <c r="AO45" s="136" t="s">
        <v>866</v>
      </c>
      <c r="AP45" s="136" t="s">
        <v>866</v>
      </c>
      <c r="AQ45" s="136" t="s">
        <v>866</v>
      </c>
      <c r="AR45" s="136" t="s">
        <v>866</v>
      </c>
      <c r="AS45" s="136" t="s">
        <v>866</v>
      </c>
      <c r="AT45" s="136" t="s">
        <v>866</v>
      </c>
      <c r="AU45" s="136" t="s">
        <v>866</v>
      </c>
      <c r="AV45" s="136" t="s">
        <v>866</v>
      </c>
      <c r="AW45" s="136" t="s">
        <v>866</v>
      </c>
      <c r="AX45" s="136" t="s">
        <v>866</v>
      </c>
      <c r="AY45" s="136" t="s">
        <v>866</v>
      </c>
      <c r="AZ45" s="136" t="s">
        <v>866</v>
      </c>
      <c r="BA45" s="136" t="s">
        <v>866</v>
      </c>
      <c r="BB45" s="136" t="s">
        <v>1097</v>
      </c>
      <c r="BC45" s="136" t="s">
        <v>1097</v>
      </c>
      <c r="BD45" s="136" t="s">
        <v>868</v>
      </c>
      <c r="BE45" s="136" t="s">
        <v>866</v>
      </c>
      <c r="BF45" s="136" t="s">
        <v>866</v>
      </c>
      <c r="BG45" s="137"/>
      <c r="BH45" s="137"/>
    </row>
    <row r="46" spans="1:60" ht="15.75" customHeight="1" x14ac:dyDescent="0.25">
      <c r="A46" s="47" t="s">
        <v>193</v>
      </c>
      <c r="B46" s="47" t="s">
        <v>193</v>
      </c>
      <c r="C46" s="47" t="s">
        <v>193</v>
      </c>
      <c r="D46" s="47" t="s">
        <v>194</v>
      </c>
      <c r="E46" s="135" t="s">
        <v>858</v>
      </c>
      <c r="F46" s="135" t="s">
        <v>859</v>
      </c>
      <c r="G46" s="135" t="s">
        <v>860</v>
      </c>
      <c r="H46" s="135" t="s">
        <v>861</v>
      </c>
      <c r="I46" s="135" t="s">
        <v>862</v>
      </c>
      <c r="J46" s="135" t="s">
        <v>863</v>
      </c>
      <c r="K46" s="135" t="s">
        <v>1202</v>
      </c>
      <c r="L46" s="136" t="s">
        <v>864</v>
      </c>
      <c r="M46" s="136" t="s">
        <v>864</v>
      </c>
      <c r="N46" s="138" t="s">
        <v>864</v>
      </c>
      <c r="O46" s="136" t="s">
        <v>865</v>
      </c>
      <c r="P46" s="136" t="s">
        <v>866</v>
      </c>
      <c r="Q46" s="136" t="s">
        <v>866</v>
      </c>
      <c r="R46" s="136" t="s">
        <v>866</v>
      </c>
      <c r="S46" s="136" t="s">
        <v>866</v>
      </c>
      <c r="T46" s="136" t="s">
        <v>866</v>
      </c>
      <c r="U46" s="136" t="s">
        <v>866</v>
      </c>
      <c r="V46" s="136" t="s">
        <v>866</v>
      </c>
      <c r="W46" s="136" t="s">
        <v>866</v>
      </c>
      <c r="X46" s="136" t="s">
        <v>866</v>
      </c>
      <c r="Y46" s="136" t="s">
        <v>866</v>
      </c>
      <c r="Z46" s="136" t="s">
        <v>866</v>
      </c>
      <c r="AA46" s="136" t="s">
        <v>866</v>
      </c>
      <c r="AB46" s="136" t="s">
        <v>866</v>
      </c>
      <c r="AC46" s="136" t="s">
        <v>866</v>
      </c>
      <c r="AD46" s="136" t="s">
        <v>866</v>
      </c>
      <c r="AE46" s="136" t="s">
        <v>866</v>
      </c>
      <c r="AF46" s="136" t="s">
        <v>866</v>
      </c>
      <c r="AG46" s="136" t="s">
        <v>866</v>
      </c>
      <c r="AH46" s="136" t="s">
        <v>866</v>
      </c>
      <c r="AI46" s="136" t="s">
        <v>866</v>
      </c>
      <c r="AJ46" s="136" t="s">
        <v>866</v>
      </c>
      <c r="AK46" s="136" t="s">
        <v>866</v>
      </c>
      <c r="AL46" s="136" t="s">
        <v>867</v>
      </c>
      <c r="AM46" s="136" t="s">
        <v>866</v>
      </c>
      <c r="AN46" s="136" t="s">
        <v>866</v>
      </c>
      <c r="AO46" s="136" t="s">
        <v>866</v>
      </c>
      <c r="AP46" s="136" t="s">
        <v>866</v>
      </c>
      <c r="AQ46" s="136" t="s">
        <v>866</v>
      </c>
      <c r="AR46" s="136" t="s">
        <v>866</v>
      </c>
      <c r="AS46" s="136" t="s">
        <v>866</v>
      </c>
      <c r="AT46" s="136" t="s">
        <v>866</v>
      </c>
      <c r="AU46" s="136" t="s">
        <v>866</v>
      </c>
      <c r="AV46" s="136" t="s">
        <v>866</v>
      </c>
      <c r="AW46" s="136" t="s">
        <v>866</v>
      </c>
      <c r="AX46" s="136" t="s">
        <v>866</v>
      </c>
      <c r="AY46" s="136" t="s">
        <v>866</v>
      </c>
      <c r="AZ46" s="136" t="s">
        <v>866</v>
      </c>
      <c r="BA46" s="136" t="s">
        <v>866</v>
      </c>
      <c r="BB46" s="136" t="s">
        <v>1097</v>
      </c>
      <c r="BC46" s="136" t="s">
        <v>1097</v>
      </c>
      <c r="BD46" s="136" t="s">
        <v>868</v>
      </c>
      <c r="BE46" s="136" t="s">
        <v>866</v>
      </c>
      <c r="BF46" s="136" t="s">
        <v>866</v>
      </c>
      <c r="BG46" s="137"/>
      <c r="BH46" s="137"/>
    </row>
    <row r="47" spans="1:60" ht="15.75" customHeight="1" x14ac:dyDescent="0.25">
      <c r="A47" s="47" t="s">
        <v>193</v>
      </c>
      <c r="B47" s="47" t="s">
        <v>193</v>
      </c>
      <c r="C47" s="47" t="s">
        <v>195</v>
      </c>
      <c r="D47" s="47" t="s">
        <v>196</v>
      </c>
      <c r="E47" s="135" t="s">
        <v>858</v>
      </c>
      <c r="F47" s="135" t="s">
        <v>859</v>
      </c>
      <c r="G47" s="135" t="s">
        <v>860</v>
      </c>
      <c r="H47" s="135" t="s">
        <v>861</v>
      </c>
      <c r="I47" s="135" t="s">
        <v>862</v>
      </c>
      <c r="J47" s="135" t="s">
        <v>863</v>
      </c>
      <c r="K47" s="135" t="s">
        <v>1202</v>
      </c>
      <c r="L47" s="136" t="s">
        <v>864</v>
      </c>
      <c r="M47" s="136" t="s">
        <v>864</v>
      </c>
      <c r="N47" s="138" t="s">
        <v>864</v>
      </c>
      <c r="O47" s="136" t="s">
        <v>865</v>
      </c>
      <c r="P47" s="136" t="s">
        <v>866</v>
      </c>
      <c r="Q47" s="136" t="s">
        <v>866</v>
      </c>
      <c r="R47" s="136" t="s">
        <v>866</v>
      </c>
      <c r="S47" s="136" t="s">
        <v>866</v>
      </c>
      <c r="T47" s="136" t="s">
        <v>866</v>
      </c>
      <c r="U47" s="136" t="s">
        <v>866</v>
      </c>
      <c r="V47" s="136" t="s">
        <v>866</v>
      </c>
      <c r="W47" s="136" t="s">
        <v>866</v>
      </c>
      <c r="X47" s="136" t="s">
        <v>866</v>
      </c>
      <c r="Y47" s="136" t="s">
        <v>866</v>
      </c>
      <c r="Z47" s="136" t="s">
        <v>866</v>
      </c>
      <c r="AA47" s="136" t="s">
        <v>866</v>
      </c>
      <c r="AB47" s="136" t="s">
        <v>866</v>
      </c>
      <c r="AC47" s="136" t="s">
        <v>866</v>
      </c>
      <c r="AD47" s="136" t="s">
        <v>866</v>
      </c>
      <c r="AE47" s="136" t="s">
        <v>866</v>
      </c>
      <c r="AF47" s="136" t="s">
        <v>866</v>
      </c>
      <c r="AG47" s="136" t="s">
        <v>866</v>
      </c>
      <c r="AH47" s="136" t="s">
        <v>866</v>
      </c>
      <c r="AI47" s="136" t="s">
        <v>866</v>
      </c>
      <c r="AJ47" s="136" t="s">
        <v>866</v>
      </c>
      <c r="AK47" s="136" t="s">
        <v>866</v>
      </c>
      <c r="AL47" s="136" t="s">
        <v>867</v>
      </c>
      <c r="AM47" s="136" t="s">
        <v>866</v>
      </c>
      <c r="AN47" s="136" t="s">
        <v>866</v>
      </c>
      <c r="AO47" s="136" t="s">
        <v>866</v>
      </c>
      <c r="AP47" s="136" t="s">
        <v>866</v>
      </c>
      <c r="AQ47" s="136" t="s">
        <v>866</v>
      </c>
      <c r="AR47" s="136" t="s">
        <v>866</v>
      </c>
      <c r="AS47" s="136" t="s">
        <v>866</v>
      </c>
      <c r="AT47" s="136" t="s">
        <v>866</v>
      </c>
      <c r="AU47" s="136" t="s">
        <v>866</v>
      </c>
      <c r="AV47" s="136" t="s">
        <v>866</v>
      </c>
      <c r="AW47" s="136" t="s">
        <v>866</v>
      </c>
      <c r="AX47" s="136" t="s">
        <v>866</v>
      </c>
      <c r="AY47" s="136" t="s">
        <v>866</v>
      </c>
      <c r="AZ47" s="136" t="s">
        <v>866</v>
      </c>
      <c r="BA47" s="136" t="s">
        <v>866</v>
      </c>
      <c r="BB47" s="136" t="s">
        <v>1097</v>
      </c>
      <c r="BC47" s="136" t="s">
        <v>1097</v>
      </c>
      <c r="BD47" s="136" t="s">
        <v>868</v>
      </c>
      <c r="BE47" s="136" t="s">
        <v>866</v>
      </c>
      <c r="BF47" s="136" t="s">
        <v>866</v>
      </c>
      <c r="BG47" s="137"/>
      <c r="BH47" s="137"/>
    </row>
    <row r="48" spans="1:60" ht="15.75" customHeight="1" x14ac:dyDescent="0.25">
      <c r="A48" s="47" t="s">
        <v>193</v>
      </c>
      <c r="B48" s="47" t="s">
        <v>193</v>
      </c>
      <c r="C48" s="47" t="s">
        <v>197</v>
      </c>
      <c r="D48" s="47" t="s">
        <v>198</v>
      </c>
      <c r="E48" s="135" t="s">
        <v>858</v>
      </c>
      <c r="F48" s="135" t="s">
        <v>859</v>
      </c>
      <c r="G48" s="135" t="s">
        <v>860</v>
      </c>
      <c r="H48" s="135" t="s">
        <v>861</v>
      </c>
      <c r="I48" s="135" t="s">
        <v>862</v>
      </c>
      <c r="J48" s="135" t="s">
        <v>863</v>
      </c>
      <c r="K48" s="135" t="s">
        <v>1202</v>
      </c>
      <c r="L48" s="136" t="s">
        <v>864</v>
      </c>
      <c r="M48" s="136" t="s">
        <v>864</v>
      </c>
      <c r="N48" s="138" t="s">
        <v>864</v>
      </c>
      <c r="O48" s="136" t="s">
        <v>865</v>
      </c>
      <c r="P48" s="136" t="s">
        <v>866</v>
      </c>
      <c r="Q48" s="136" t="s">
        <v>866</v>
      </c>
      <c r="R48" s="136" t="s">
        <v>866</v>
      </c>
      <c r="S48" s="136" t="s">
        <v>866</v>
      </c>
      <c r="T48" s="136" t="s">
        <v>866</v>
      </c>
      <c r="U48" s="136" t="s">
        <v>866</v>
      </c>
      <c r="V48" s="136" t="s">
        <v>866</v>
      </c>
      <c r="W48" s="136" t="s">
        <v>866</v>
      </c>
      <c r="X48" s="136" t="s">
        <v>866</v>
      </c>
      <c r="Y48" s="136" t="s">
        <v>866</v>
      </c>
      <c r="Z48" s="136" t="s">
        <v>866</v>
      </c>
      <c r="AA48" s="136" t="s">
        <v>866</v>
      </c>
      <c r="AB48" s="136" t="s">
        <v>866</v>
      </c>
      <c r="AC48" s="136" t="s">
        <v>866</v>
      </c>
      <c r="AD48" s="136" t="s">
        <v>866</v>
      </c>
      <c r="AE48" s="136" t="s">
        <v>866</v>
      </c>
      <c r="AF48" s="136" t="s">
        <v>866</v>
      </c>
      <c r="AG48" s="136" t="s">
        <v>866</v>
      </c>
      <c r="AH48" s="136" t="s">
        <v>866</v>
      </c>
      <c r="AI48" s="136" t="s">
        <v>866</v>
      </c>
      <c r="AJ48" s="136" t="s">
        <v>866</v>
      </c>
      <c r="AK48" s="136" t="s">
        <v>866</v>
      </c>
      <c r="AL48" s="136" t="s">
        <v>867</v>
      </c>
      <c r="AM48" s="136" t="s">
        <v>866</v>
      </c>
      <c r="AN48" s="136" t="s">
        <v>866</v>
      </c>
      <c r="AO48" s="136" t="s">
        <v>866</v>
      </c>
      <c r="AP48" s="136" t="s">
        <v>866</v>
      </c>
      <c r="AQ48" s="136" t="s">
        <v>866</v>
      </c>
      <c r="AR48" s="136" t="s">
        <v>866</v>
      </c>
      <c r="AS48" s="136" t="s">
        <v>866</v>
      </c>
      <c r="AT48" s="136" t="s">
        <v>866</v>
      </c>
      <c r="AU48" s="136" t="s">
        <v>866</v>
      </c>
      <c r="AV48" s="136" t="s">
        <v>866</v>
      </c>
      <c r="AW48" s="136" t="s">
        <v>866</v>
      </c>
      <c r="AX48" s="136" t="s">
        <v>866</v>
      </c>
      <c r="AY48" s="136" t="s">
        <v>866</v>
      </c>
      <c r="AZ48" s="136" t="s">
        <v>866</v>
      </c>
      <c r="BA48" s="136" t="s">
        <v>866</v>
      </c>
      <c r="BB48" s="136" t="s">
        <v>1097</v>
      </c>
      <c r="BC48" s="136" t="s">
        <v>1097</v>
      </c>
      <c r="BD48" s="136" t="s">
        <v>868</v>
      </c>
      <c r="BE48" s="136" t="s">
        <v>866</v>
      </c>
      <c r="BF48" s="136" t="s">
        <v>866</v>
      </c>
      <c r="BG48" s="137"/>
      <c r="BH48" s="137"/>
    </row>
    <row r="49" spans="1:60" ht="15.75" customHeight="1" x14ac:dyDescent="0.25">
      <c r="A49" s="47" t="s">
        <v>193</v>
      </c>
      <c r="B49" s="47" t="s">
        <v>199</v>
      </c>
      <c r="C49" s="47" t="s">
        <v>199</v>
      </c>
      <c r="D49" s="47" t="s">
        <v>200</v>
      </c>
      <c r="E49" s="135" t="s">
        <v>858</v>
      </c>
      <c r="F49" s="135" t="s">
        <v>859</v>
      </c>
      <c r="G49" s="135" t="s">
        <v>860</v>
      </c>
      <c r="H49" s="135" t="s">
        <v>861</v>
      </c>
      <c r="I49" s="135" t="s">
        <v>862</v>
      </c>
      <c r="J49" s="135" t="s">
        <v>863</v>
      </c>
      <c r="K49" s="135" t="s">
        <v>1202</v>
      </c>
      <c r="L49" s="136" t="s">
        <v>864</v>
      </c>
      <c r="M49" s="136" t="s">
        <v>864</v>
      </c>
      <c r="N49" s="138" t="s">
        <v>864</v>
      </c>
      <c r="O49" s="136" t="s">
        <v>865</v>
      </c>
      <c r="P49" s="136" t="s">
        <v>866</v>
      </c>
      <c r="Q49" s="136" t="s">
        <v>866</v>
      </c>
      <c r="R49" s="136" t="s">
        <v>866</v>
      </c>
      <c r="S49" s="136" t="s">
        <v>866</v>
      </c>
      <c r="T49" s="136" t="s">
        <v>866</v>
      </c>
      <c r="U49" s="136" t="s">
        <v>866</v>
      </c>
      <c r="V49" s="136" t="s">
        <v>866</v>
      </c>
      <c r="W49" s="136" t="s">
        <v>866</v>
      </c>
      <c r="X49" s="136" t="s">
        <v>866</v>
      </c>
      <c r="Y49" s="136" t="s">
        <v>866</v>
      </c>
      <c r="Z49" s="136" t="s">
        <v>866</v>
      </c>
      <c r="AA49" s="136" t="s">
        <v>866</v>
      </c>
      <c r="AB49" s="136" t="s">
        <v>866</v>
      </c>
      <c r="AC49" s="136" t="s">
        <v>866</v>
      </c>
      <c r="AD49" s="136" t="s">
        <v>866</v>
      </c>
      <c r="AE49" s="136" t="s">
        <v>866</v>
      </c>
      <c r="AF49" s="136" t="s">
        <v>866</v>
      </c>
      <c r="AG49" s="136" t="s">
        <v>866</v>
      </c>
      <c r="AH49" s="136" t="s">
        <v>866</v>
      </c>
      <c r="AI49" s="136" t="s">
        <v>866</v>
      </c>
      <c r="AJ49" s="136" t="s">
        <v>866</v>
      </c>
      <c r="AK49" s="136" t="s">
        <v>866</v>
      </c>
      <c r="AL49" s="136" t="s">
        <v>867</v>
      </c>
      <c r="AM49" s="136" t="s">
        <v>866</v>
      </c>
      <c r="AN49" s="136" t="s">
        <v>866</v>
      </c>
      <c r="AO49" s="136" t="s">
        <v>866</v>
      </c>
      <c r="AP49" s="136" t="s">
        <v>866</v>
      </c>
      <c r="AQ49" s="136" t="s">
        <v>866</v>
      </c>
      <c r="AR49" s="136" t="s">
        <v>866</v>
      </c>
      <c r="AS49" s="136" t="s">
        <v>866</v>
      </c>
      <c r="AT49" s="136" t="s">
        <v>866</v>
      </c>
      <c r="AU49" s="136" t="s">
        <v>866</v>
      </c>
      <c r="AV49" s="136" t="s">
        <v>866</v>
      </c>
      <c r="AW49" s="136" t="s">
        <v>866</v>
      </c>
      <c r="AX49" s="136" t="s">
        <v>866</v>
      </c>
      <c r="AY49" s="136" t="s">
        <v>866</v>
      </c>
      <c r="AZ49" s="136" t="s">
        <v>866</v>
      </c>
      <c r="BA49" s="136" t="s">
        <v>866</v>
      </c>
      <c r="BB49" s="136" t="s">
        <v>1097</v>
      </c>
      <c r="BC49" s="136" t="s">
        <v>1097</v>
      </c>
      <c r="BD49" s="136" t="s">
        <v>868</v>
      </c>
      <c r="BE49" s="136" t="s">
        <v>866</v>
      </c>
      <c r="BF49" s="136" t="s">
        <v>866</v>
      </c>
      <c r="BG49" s="137"/>
      <c r="BH49" s="137"/>
    </row>
    <row r="50" spans="1:60" ht="15.75" customHeight="1" x14ac:dyDescent="0.25">
      <c r="A50" s="47" t="s">
        <v>193</v>
      </c>
      <c r="B50" s="47" t="s">
        <v>199</v>
      </c>
      <c r="C50" s="47" t="s">
        <v>201</v>
      </c>
      <c r="D50" s="47" t="s">
        <v>202</v>
      </c>
      <c r="E50" s="135" t="s">
        <v>858</v>
      </c>
      <c r="F50" s="135" t="s">
        <v>859</v>
      </c>
      <c r="G50" s="135" t="s">
        <v>860</v>
      </c>
      <c r="H50" s="135" t="s">
        <v>861</v>
      </c>
      <c r="I50" s="135" t="s">
        <v>862</v>
      </c>
      <c r="J50" s="135" t="s">
        <v>863</v>
      </c>
      <c r="K50" s="135" t="s">
        <v>1202</v>
      </c>
      <c r="L50" s="136" t="s">
        <v>864</v>
      </c>
      <c r="M50" s="136" t="s">
        <v>864</v>
      </c>
      <c r="N50" s="138" t="s">
        <v>864</v>
      </c>
      <c r="O50" s="136" t="s">
        <v>865</v>
      </c>
      <c r="P50" s="136" t="s">
        <v>866</v>
      </c>
      <c r="Q50" s="136" t="s">
        <v>866</v>
      </c>
      <c r="R50" s="136" t="s">
        <v>866</v>
      </c>
      <c r="S50" s="136" t="s">
        <v>866</v>
      </c>
      <c r="T50" s="136" t="s">
        <v>866</v>
      </c>
      <c r="U50" s="136" t="s">
        <v>866</v>
      </c>
      <c r="V50" s="136" t="s">
        <v>866</v>
      </c>
      <c r="W50" s="136" t="s">
        <v>866</v>
      </c>
      <c r="X50" s="136" t="s">
        <v>866</v>
      </c>
      <c r="Y50" s="136" t="s">
        <v>866</v>
      </c>
      <c r="Z50" s="136" t="s">
        <v>866</v>
      </c>
      <c r="AA50" s="136" t="s">
        <v>866</v>
      </c>
      <c r="AB50" s="136" t="s">
        <v>866</v>
      </c>
      <c r="AC50" s="136" t="s">
        <v>866</v>
      </c>
      <c r="AD50" s="136" t="s">
        <v>866</v>
      </c>
      <c r="AE50" s="136" t="s">
        <v>866</v>
      </c>
      <c r="AF50" s="136" t="s">
        <v>866</v>
      </c>
      <c r="AG50" s="136" t="s">
        <v>866</v>
      </c>
      <c r="AH50" s="136" t="s">
        <v>866</v>
      </c>
      <c r="AI50" s="136" t="s">
        <v>866</v>
      </c>
      <c r="AJ50" s="136" t="s">
        <v>866</v>
      </c>
      <c r="AK50" s="136" t="s">
        <v>866</v>
      </c>
      <c r="AL50" s="136" t="s">
        <v>867</v>
      </c>
      <c r="AM50" s="136" t="s">
        <v>866</v>
      </c>
      <c r="AN50" s="136" t="s">
        <v>866</v>
      </c>
      <c r="AO50" s="136" t="s">
        <v>866</v>
      </c>
      <c r="AP50" s="136" t="s">
        <v>866</v>
      </c>
      <c r="AQ50" s="136" t="s">
        <v>866</v>
      </c>
      <c r="AR50" s="136" t="s">
        <v>866</v>
      </c>
      <c r="AS50" s="136" t="s">
        <v>866</v>
      </c>
      <c r="AT50" s="136" t="s">
        <v>866</v>
      </c>
      <c r="AU50" s="136" t="s">
        <v>866</v>
      </c>
      <c r="AV50" s="136" t="s">
        <v>866</v>
      </c>
      <c r="AW50" s="136" t="s">
        <v>866</v>
      </c>
      <c r="AX50" s="136" t="s">
        <v>866</v>
      </c>
      <c r="AY50" s="136" t="s">
        <v>866</v>
      </c>
      <c r="AZ50" s="136" t="s">
        <v>866</v>
      </c>
      <c r="BA50" s="136" t="s">
        <v>866</v>
      </c>
      <c r="BB50" s="136" t="s">
        <v>1097</v>
      </c>
      <c r="BC50" s="136" t="s">
        <v>1097</v>
      </c>
      <c r="BD50" s="136" t="s">
        <v>868</v>
      </c>
      <c r="BE50" s="136" t="s">
        <v>866</v>
      </c>
      <c r="BF50" s="136" t="s">
        <v>866</v>
      </c>
      <c r="BG50" s="137"/>
      <c r="BH50" s="137"/>
    </row>
    <row r="51" spans="1:60" ht="15.75" customHeight="1" x14ac:dyDescent="0.25">
      <c r="A51" s="47" t="s">
        <v>193</v>
      </c>
      <c r="B51" s="47" t="s">
        <v>199</v>
      </c>
      <c r="C51" s="47" t="s">
        <v>204</v>
      </c>
      <c r="D51" s="47" t="s">
        <v>205</v>
      </c>
      <c r="E51" s="135" t="s">
        <v>858</v>
      </c>
      <c r="F51" s="135" t="s">
        <v>859</v>
      </c>
      <c r="G51" s="135" t="s">
        <v>860</v>
      </c>
      <c r="H51" s="135" t="s">
        <v>861</v>
      </c>
      <c r="I51" s="135" t="s">
        <v>862</v>
      </c>
      <c r="J51" s="135" t="s">
        <v>863</v>
      </c>
      <c r="K51" s="135" t="s">
        <v>1202</v>
      </c>
      <c r="L51" s="136" t="s">
        <v>864</v>
      </c>
      <c r="M51" s="136" t="s">
        <v>864</v>
      </c>
      <c r="N51" s="138" t="s">
        <v>864</v>
      </c>
      <c r="O51" s="136" t="s">
        <v>865</v>
      </c>
      <c r="P51" s="136" t="s">
        <v>866</v>
      </c>
      <c r="Q51" s="136" t="s">
        <v>866</v>
      </c>
      <c r="R51" s="136" t="s">
        <v>866</v>
      </c>
      <c r="S51" s="136" t="s">
        <v>866</v>
      </c>
      <c r="T51" s="136" t="s">
        <v>866</v>
      </c>
      <c r="U51" s="136" t="s">
        <v>866</v>
      </c>
      <c r="V51" s="136" t="s">
        <v>866</v>
      </c>
      <c r="W51" s="136" t="s">
        <v>866</v>
      </c>
      <c r="X51" s="136" t="s">
        <v>866</v>
      </c>
      <c r="Y51" s="136" t="s">
        <v>866</v>
      </c>
      <c r="Z51" s="136" t="s">
        <v>866</v>
      </c>
      <c r="AA51" s="136" t="s">
        <v>866</v>
      </c>
      <c r="AB51" s="136" t="s">
        <v>866</v>
      </c>
      <c r="AC51" s="136" t="s">
        <v>866</v>
      </c>
      <c r="AD51" s="136" t="s">
        <v>866</v>
      </c>
      <c r="AE51" s="136" t="s">
        <v>866</v>
      </c>
      <c r="AF51" s="136" t="s">
        <v>866</v>
      </c>
      <c r="AG51" s="136" t="s">
        <v>866</v>
      </c>
      <c r="AH51" s="136" t="s">
        <v>866</v>
      </c>
      <c r="AI51" s="136" t="s">
        <v>866</v>
      </c>
      <c r="AJ51" s="136" t="s">
        <v>866</v>
      </c>
      <c r="AK51" s="136" t="s">
        <v>866</v>
      </c>
      <c r="AL51" s="136" t="s">
        <v>867</v>
      </c>
      <c r="AM51" s="136" t="s">
        <v>866</v>
      </c>
      <c r="AN51" s="136" t="s">
        <v>866</v>
      </c>
      <c r="AO51" s="136" t="s">
        <v>866</v>
      </c>
      <c r="AP51" s="136" t="s">
        <v>866</v>
      </c>
      <c r="AQ51" s="136" t="s">
        <v>866</v>
      </c>
      <c r="AR51" s="136" t="s">
        <v>866</v>
      </c>
      <c r="AS51" s="136" t="s">
        <v>866</v>
      </c>
      <c r="AT51" s="136" t="s">
        <v>866</v>
      </c>
      <c r="AU51" s="136" t="s">
        <v>866</v>
      </c>
      <c r="AV51" s="136" t="s">
        <v>866</v>
      </c>
      <c r="AW51" s="136" t="s">
        <v>866</v>
      </c>
      <c r="AX51" s="136" t="s">
        <v>866</v>
      </c>
      <c r="AY51" s="136" t="s">
        <v>866</v>
      </c>
      <c r="AZ51" s="136" t="s">
        <v>866</v>
      </c>
      <c r="BA51" s="136" t="s">
        <v>866</v>
      </c>
      <c r="BB51" s="136" t="s">
        <v>1097</v>
      </c>
      <c r="BC51" s="136" t="s">
        <v>1097</v>
      </c>
      <c r="BD51" s="136" t="s">
        <v>868</v>
      </c>
      <c r="BE51" s="136" t="s">
        <v>866</v>
      </c>
      <c r="BF51" s="136" t="s">
        <v>866</v>
      </c>
      <c r="BG51" s="137"/>
      <c r="BH51" s="137"/>
    </row>
    <row r="52" spans="1:60" ht="15.75" customHeight="1" x14ac:dyDescent="0.25">
      <c r="A52" s="47" t="s">
        <v>193</v>
      </c>
      <c r="B52" s="47" t="s">
        <v>206</v>
      </c>
      <c r="C52" s="47" t="s">
        <v>206</v>
      </c>
      <c r="D52" s="47" t="s">
        <v>207</v>
      </c>
      <c r="E52" s="135" t="s">
        <v>858</v>
      </c>
      <c r="F52" s="135" t="s">
        <v>859</v>
      </c>
      <c r="G52" s="135" t="s">
        <v>860</v>
      </c>
      <c r="H52" s="135" t="s">
        <v>861</v>
      </c>
      <c r="I52" s="135" t="s">
        <v>862</v>
      </c>
      <c r="J52" s="135" t="s">
        <v>863</v>
      </c>
      <c r="K52" s="135" t="s">
        <v>1202</v>
      </c>
      <c r="L52" s="136" t="s">
        <v>864</v>
      </c>
      <c r="M52" s="136" t="s">
        <v>864</v>
      </c>
      <c r="N52" s="138" t="s">
        <v>864</v>
      </c>
      <c r="O52" s="136" t="s">
        <v>865</v>
      </c>
      <c r="P52" s="136" t="s">
        <v>866</v>
      </c>
      <c r="Q52" s="136" t="s">
        <v>866</v>
      </c>
      <c r="R52" s="136" t="s">
        <v>866</v>
      </c>
      <c r="S52" s="136" t="s">
        <v>866</v>
      </c>
      <c r="T52" s="136" t="s">
        <v>866</v>
      </c>
      <c r="U52" s="136" t="s">
        <v>866</v>
      </c>
      <c r="V52" s="136" t="s">
        <v>866</v>
      </c>
      <c r="W52" s="136" t="s">
        <v>866</v>
      </c>
      <c r="X52" s="136" t="s">
        <v>866</v>
      </c>
      <c r="Y52" s="136" t="s">
        <v>866</v>
      </c>
      <c r="Z52" s="136" t="s">
        <v>866</v>
      </c>
      <c r="AA52" s="136" t="s">
        <v>866</v>
      </c>
      <c r="AB52" s="136" t="s">
        <v>866</v>
      </c>
      <c r="AC52" s="136" t="s">
        <v>866</v>
      </c>
      <c r="AD52" s="136" t="s">
        <v>866</v>
      </c>
      <c r="AE52" s="136" t="s">
        <v>866</v>
      </c>
      <c r="AF52" s="136" t="s">
        <v>866</v>
      </c>
      <c r="AG52" s="136" t="s">
        <v>866</v>
      </c>
      <c r="AH52" s="136" t="s">
        <v>866</v>
      </c>
      <c r="AI52" s="136" t="s">
        <v>866</v>
      </c>
      <c r="AJ52" s="136" t="s">
        <v>866</v>
      </c>
      <c r="AK52" s="136" t="s">
        <v>866</v>
      </c>
      <c r="AL52" s="136" t="s">
        <v>867</v>
      </c>
      <c r="AM52" s="136" t="s">
        <v>866</v>
      </c>
      <c r="AN52" s="136" t="s">
        <v>866</v>
      </c>
      <c r="AO52" s="136" t="s">
        <v>866</v>
      </c>
      <c r="AP52" s="136" t="s">
        <v>866</v>
      </c>
      <c r="AQ52" s="136" t="s">
        <v>866</v>
      </c>
      <c r="AR52" s="136" t="s">
        <v>866</v>
      </c>
      <c r="AS52" s="136" t="s">
        <v>866</v>
      </c>
      <c r="AT52" s="136" t="s">
        <v>866</v>
      </c>
      <c r="AU52" s="136" t="s">
        <v>866</v>
      </c>
      <c r="AV52" s="136" t="s">
        <v>866</v>
      </c>
      <c r="AW52" s="136" t="s">
        <v>866</v>
      </c>
      <c r="AX52" s="136" t="s">
        <v>866</v>
      </c>
      <c r="AY52" s="136" t="s">
        <v>866</v>
      </c>
      <c r="AZ52" s="136" t="s">
        <v>866</v>
      </c>
      <c r="BA52" s="136" t="s">
        <v>866</v>
      </c>
      <c r="BB52" s="136" t="s">
        <v>1097</v>
      </c>
      <c r="BC52" s="136" t="s">
        <v>1097</v>
      </c>
      <c r="BD52" s="136" t="s">
        <v>868</v>
      </c>
      <c r="BE52" s="136" t="s">
        <v>866</v>
      </c>
      <c r="BF52" s="136" t="s">
        <v>866</v>
      </c>
      <c r="BG52" s="137"/>
      <c r="BH52" s="137"/>
    </row>
    <row r="53" spans="1:60" ht="15.75" customHeight="1" x14ac:dyDescent="0.25">
      <c r="A53" s="47" t="s">
        <v>193</v>
      </c>
      <c r="B53" s="47" t="s">
        <v>206</v>
      </c>
      <c r="C53" s="47" t="s">
        <v>208</v>
      </c>
      <c r="D53" s="47" t="s">
        <v>209</v>
      </c>
      <c r="E53" s="135" t="s">
        <v>858</v>
      </c>
      <c r="F53" s="135" t="s">
        <v>859</v>
      </c>
      <c r="G53" s="135" t="s">
        <v>860</v>
      </c>
      <c r="H53" s="135" t="s">
        <v>861</v>
      </c>
      <c r="I53" s="135" t="s">
        <v>862</v>
      </c>
      <c r="J53" s="135" t="s">
        <v>863</v>
      </c>
      <c r="K53" s="135" t="s">
        <v>1202</v>
      </c>
      <c r="L53" s="136" t="s">
        <v>864</v>
      </c>
      <c r="M53" s="136" t="s">
        <v>864</v>
      </c>
      <c r="N53" s="138" t="s">
        <v>864</v>
      </c>
      <c r="O53" s="136" t="s">
        <v>865</v>
      </c>
      <c r="P53" s="136" t="s">
        <v>866</v>
      </c>
      <c r="Q53" s="136" t="s">
        <v>866</v>
      </c>
      <c r="R53" s="136" t="s">
        <v>866</v>
      </c>
      <c r="S53" s="136" t="s">
        <v>866</v>
      </c>
      <c r="T53" s="136" t="s">
        <v>866</v>
      </c>
      <c r="U53" s="136" t="s">
        <v>866</v>
      </c>
      <c r="V53" s="136" t="s">
        <v>866</v>
      </c>
      <c r="W53" s="136" t="s">
        <v>866</v>
      </c>
      <c r="X53" s="136" t="s">
        <v>866</v>
      </c>
      <c r="Y53" s="136" t="s">
        <v>866</v>
      </c>
      <c r="Z53" s="136" t="s">
        <v>866</v>
      </c>
      <c r="AA53" s="136" t="s">
        <v>866</v>
      </c>
      <c r="AB53" s="136" t="s">
        <v>866</v>
      </c>
      <c r="AC53" s="136" t="s">
        <v>866</v>
      </c>
      <c r="AD53" s="136" t="s">
        <v>866</v>
      </c>
      <c r="AE53" s="136" t="s">
        <v>866</v>
      </c>
      <c r="AF53" s="136" t="s">
        <v>866</v>
      </c>
      <c r="AG53" s="136" t="s">
        <v>866</v>
      </c>
      <c r="AH53" s="136" t="s">
        <v>866</v>
      </c>
      <c r="AI53" s="136" t="s">
        <v>866</v>
      </c>
      <c r="AJ53" s="136" t="s">
        <v>866</v>
      </c>
      <c r="AK53" s="136" t="s">
        <v>866</v>
      </c>
      <c r="AL53" s="136" t="s">
        <v>867</v>
      </c>
      <c r="AM53" s="136" t="s">
        <v>866</v>
      </c>
      <c r="AN53" s="136" t="s">
        <v>866</v>
      </c>
      <c r="AO53" s="136" t="s">
        <v>866</v>
      </c>
      <c r="AP53" s="136" t="s">
        <v>866</v>
      </c>
      <c r="AQ53" s="136" t="s">
        <v>866</v>
      </c>
      <c r="AR53" s="136" t="s">
        <v>866</v>
      </c>
      <c r="AS53" s="136" t="s">
        <v>866</v>
      </c>
      <c r="AT53" s="136" t="s">
        <v>866</v>
      </c>
      <c r="AU53" s="136" t="s">
        <v>866</v>
      </c>
      <c r="AV53" s="136" t="s">
        <v>866</v>
      </c>
      <c r="AW53" s="136" t="s">
        <v>866</v>
      </c>
      <c r="AX53" s="136" t="s">
        <v>866</v>
      </c>
      <c r="AY53" s="136" t="s">
        <v>866</v>
      </c>
      <c r="AZ53" s="136" t="s">
        <v>866</v>
      </c>
      <c r="BA53" s="136" t="s">
        <v>866</v>
      </c>
      <c r="BB53" s="136" t="s">
        <v>1097</v>
      </c>
      <c r="BC53" s="136" t="s">
        <v>1097</v>
      </c>
      <c r="BD53" s="136" t="s">
        <v>868</v>
      </c>
      <c r="BE53" s="136" t="s">
        <v>866</v>
      </c>
      <c r="BF53" s="136" t="s">
        <v>866</v>
      </c>
      <c r="BG53" s="137"/>
      <c r="BH53" s="137"/>
    </row>
    <row r="54" spans="1:60" ht="15.75" customHeight="1" x14ac:dyDescent="0.25">
      <c r="A54" s="47" t="s">
        <v>193</v>
      </c>
      <c r="B54" s="47" t="s">
        <v>199</v>
      </c>
      <c r="C54" s="47" t="s">
        <v>210</v>
      </c>
      <c r="D54" s="47" t="s">
        <v>211</v>
      </c>
      <c r="E54" s="135" t="s">
        <v>858</v>
      </c>
      <c r="F54" s="135" t="s">
        <v>859</v>
      </c>
      <c r="G54" s="135" t="s">
        <v>860</v>
      </c>
      <c r="H54" s="135" t="s">
        <v>861</v>
      </c>
      <c r="I54" s="135" t="s">
        <v>862</v>
      </c>
      <c r="J54" s="135" t="s">
        <v>863</v>
      </c>
      <c r="K54" s="135" t="s">
        <v>1202</v>
      </c>
      <c r="L54" s="136" t="s">
        <v>864</v>
      </c>
      <c r="M54" s="136" t="s">
        <v>864</v>
      </c>
      <c r="N54" s="138" t="s">
        <v>864</v>
      </c>
      <c r="O54" s="136" t="s">
        <v>865</v>
      </c>
      <c r="P54" s="136" t="s">
        <v>866</v>
      </c>
      <c r="Q54" s="136" t="s">
        <v>866</v>
      </c>
      <c r="R54" s="136" t="s">
        <v>866</v>
      </c>
      <c r="S54" s="136" t="s">
        <v>866</v>
      </c>
      <c r="T54" s="136" t="s">
        <v>866</v>
      </c>
      <c r="U54" s="136" t="s">
        <v>866</v>
      </c>
      <c r="V54" s="136" t="s">
        <v>866</v>
      </c>
      <c r="W54" s="136" t="s">
        <v>866</v>
      </c>
      <c r="X54" s="136" t="s">
        <v>866</v>
      </c>
      <c r="Y54" s="136" t="s">
        <v>866</v>
      </c>
      <c r="Z54" s="136" t="s">
        <v>866</v>
      </c>
      <c r="AA54" s="136" t="s">
        <v>866</v>
      </c>
      <c r="AB54" s="136" t="s">
        <v>866</v>
      </c>
      <c r="AC54" s="136" t="s">
        <v>866</v>
      </c>
      <c r="AD54" s="136" t="s">
        <v>866</v>
      </c>
      <c r="AE54" s="136" t="s">
        <v>866</v>
      </c>
      <c r="AF54" s="136" t="s">
        <v>866</v>
      </c>
      <c r="AG54" s="136" t="s">
        <v>866</v>
      </c>
      <c r="AH54" s="136" t="s">
        <v>866</v>
      </c>
      <c r="AI54" s="136" t="s">
        <v>866</v>
      </c>
      <c r="AJ54" s="136" t="s">
        <v>866</v>
      </c>
      <c r="AK54" s="136" t="s">
        <v>866</v>
      </c>
      <c r="AL54" s="136" t="s">
        <v>867</v>
      </c>
      <c r="AM54" s="136" t="s">
        <v>866</v>
      </c>
      <c r="AN54" s="136" t="s">
        <v>866</v>
      </c>
      <c r="AO54" s="136" t="s">
        <v>866</v>
      </c>
      <c r="AP54" s="136" t="s">
        <v>866</v>
      </c>
      <c r="AQ54" s="136" t="s">
        <v>866</v>
      </c>
      <c r="AR54" s="136" t="s">
        <v>866</v>
      </c>
      <c r="AS54" s="136" t="s">
        <v>866</v>
      </c>
      <c r="AT54" s="136" t="s">
        <v>866</v>
      </c>
      <c r="AU54" s="136" t="s">
        <v>866</v>
      </c>
      <c r="AV54" s="136" t="s">
        <v>866</v>
      </c>
      <c r="AW54" s="136" t="s">
        <v>866</v>
      </c>
      <c r="AX54" s="136" t="s">
        <v>866</v>
      </c>
      <c r="AY54" s="136" t="s">
        <v>866</v>
      </c>
      <c r="AZ54" s="136" t="s">
        <v>866</v>
      </c>
      <c r="BA54" s="136" t="s">
        <v>866</v>
      </c>
      <c r="BB54" s="136" t="s">
        <v>1097</v>
      </c>
      <c r="BC54" s="136" t="s">
        <v>1097</v>
      </c>
      <c r="BD54" s="136" t="s">
        <v>868</v>
      </c>
      <c r="BE54" s="136" t="s">
        <v>866</v>
      </c>
      <c r="BF54" s="136" t="s">
        <v>866</v>
      </c>
      <c r="BG54" s="137"/>
      <c r="BH54" s="137"/>
    </row>
    <row r="55" spans="1:60" ht="15.75" customHeight="1" x14ac:dyDescent="0.25">
      <c r="A55" s="47" t="s">
        <v>193</v>
      </c>
      <c r="B55" s="47" t="s">
        <v>199</v>
      </c>
      <c r="C55" s="47" t="s">
        <v>212</v>
      </c>
      <c r="D55" s="47" t="s">
        <v>213</v>
      </c>
      <c r="E55" s="135" t="s">
        <v>858</v>
      </c>
      <c r="F55" s="135" t="s">
        <v>859</v>
      </c>
      <c r="G55" s="135" t="s">
        <v>860</v>
      </c>
      <c r="H55" s="135" t="s">
        <v>861</v>
      </c>
      <c r="I55" s="135" t="s">
        <v>862</v>
      </c>
      <c r="J55" s="135" t="s">
        <v>863</v>
      </c>
      <c r="K55" s="135" t="s">
        <v>1202</v>
      </c>
      <c r="L55" s="136" t="s">
        <v>864</v>
      </c>
      <c r="M55" s="136" t="s">
        <v>864</v>
      </c>
      <c r="N55" s="138" t="s">
        <v>864</v>
      </c>
      <c r="O55" s="136" t="s">
        <v>865</v>
      </c>
      <c r="P55" s="136" t="s">
        <v>866</v>
      </c>
      <c r="Q55" s="136" t="s">
        <v>866</v>
      </c>
      <c r="R55" s="136" t="s">
        <v>866</v>
      </c>
      <c r="S55" s="136" t="s">
        <v>866</v>
      </c>
      <c r="T55" s="136" t="s">
        <v>866</v>
      </c>
      <c r="U55" s="136" t="s">
        <v>866</v>
      </c>
      <c r="V55" s="136" t="s">
        <v>866</v>
      </c>
      <c r="W55" s="136" t="s">
        <v>866</v>
      </c>
      <c r="X55" s="136" t="s">
        <v>866</v>
      </c>
      <c r="Y55" s="136" t="s">
        <v>866</v>
      </c>
      <c r="Z55" s="136" t="s">
        <v>866</v>
      </c>
      <c r="AA55" s="136" t="s">
        <v>866</v>
      </c>
      <c r="AB55" s="136" t="s">
        <v>866</v>
      </c>
      <c r="AC55" s="136" t="s">
        <v>866</v>
      </c>
      <c r="AD55" s="136" t="s">
        <v>866</v>
      </c>
      <c r="AE55" s="136" t="s">
        <v>866</v>
      </c>
      <c r="AF55" s="136" t="s">
        <v>866</v>
      </c>
      <c r="AG55" s="136" t="s">
        <v>866</v>
      </c>
      <c r="AH55" s="136" t="s">
        <v>866</v>
      </c>
      <c r="AI55" s="136" t="s">
        <v>866</v>
      </c>
      <c r="AJ55" s="136" t="s">
        <v>866</v>
      </c>
      <c r="AK55" s="136" t="s">
        <v>866</v>
      </c>
      <c r="AL55" s="136" t="s">
        <v>867</v>
      </c>
      <c r="AM55" s="136" t="s">
        <v>866</v>
      </c>
      <c r="AN55" s="136" t="s">
        <v>866</v>
      </c>
      <c r="AO55" s="136" t="s">
        <v>866</v>
      </c>
      <c r="AP55" s="136" t="s">
        <v>866</v>
      </c>
      <c r="AQ55" s="136" t="s">
        <v>866</v>
      </c>
      <c r="AR55" s="136" t="s">
        <v>866</v>
      </c>
      <c r="AS55" s="136" t="s">
        <v>866</v>
      </c>
      <c r="AT55" s="136" t="s">
        <v>866</v>
      </c>
      <c r="AU55" s="136" t="s">
        <v>866</v>
      </c>
      <c r="AV55" s="136" t="s">
        <v>866</v>
      </c>
      <c r="AW55" s="136" t="s">
        <v>866</v>
      </c>
      <c r="AX55" s="136" t="s">
        <v>866</v>
      </c>
      <c r="AY55" s="136" t="s">
        <v>866</v>
      </c>
      <c r="AZ55" s="136" t="s">
        <v>866</v>
      </c>
      <c r="BA55" s="136" t="s">
        <v>866</v>
      </c>
      <c r="BB55" s="136" t="s">
        <v>1097</v>
      </c>
      <c r="BC55" s="136" t="s">
        <v>1097</v>
      </c>
      <c r="BD55" s="136" t="s">
        <v>868</v>
      </c>
      <c r="BE55" s="136" t="s">
        <v>866</v>
      </c>
      <c r="BF55" s="136" t="s">
        <v>866</v>
      </c>
      <c r="BG55" s="137"/>
      <c r="BH55" s="137"/>
    </row>
    <row r="56" spans="1:60" ht="15.75" customHeight="1" x14ac:dyDescent="0.25">
      <c r="A56" s="47" t="s">
        <v>193</v>
      </c>
      <c r="B56" s="47" t="s">
        <v>199</v>
      </c>
      <c r="C56" s="47" t="s">
        <v>214</v>
      </c>
      <c r="D56" s="47" t="s">
        <v>215</v>
      </c>
      <c r="E56" s="135" t="s">
        <v>858</v>
      </c>
      <c r="F56" s="135" t="s">
        <v>859</v>
      </c>
      <c r="G56" s="135" t="s">
        <v>860</v>
      </c>
      <c r="H56" s="135" t="s">
        <v>861</v>
      </c>
      <c r="I56" s="135" t="s">
        <v>862</v>
      </c>
      <c r="J56" s="135" t="s">
        <v>863</v>
      </c>
      <c r="K56" s="135" t="s">
        <v>1202</v>
      </c>
      <c r="L56" s="136" t="s">
        <v>864</v>
      </c>
      <c r="M56" s="136" t="s">
        <v>864</v>
      </c>
      <c r="N56" s="138" t="s">
        <v>864</v>
      </c>
      <c r="O56" s="136" t="s">
        <v>865</v>
      </c>
      <c r="P56" s="136" t="s">
        <v>866</v>
      </c>
      <c r="Q56" s="136" t="s">
        <v>866</v>
      </c>
      <c r="R56" s="136" t="s">
        <v>866</v>
      </c>
      <c r="S56" s="136" t="s">
        <v>866</v>
      </c>
      <c r="T56" s="136" t="s">
        <v>866</v>
      </c>
      <c r="U56" s="136" t="s">
        <v>866</v>
      </c>
      <c r="V56" s="136" t="s">
        <v>866</v>
      </c>
      <c r="W56" s="136" t="s">
        <v>866</v>
      </c>
      <c r="X56" s="136" t="s">
        <v>866</v>
      </c>
      <c r="Y56" s="136" t="s">
        <v>866</v>
      </c>
      <c r="Z56" s="136" t="s">
        <v>866</v>
      </c>
      <c r="AA56" s="136" t="s">
        <v>866</v>
      </c>
      <c r="AB56" s="136" t="s">
        <v>866</v>
      </c>
      <c r="AC56" s="136" t="s">
        <v>866</v>
      </c>
      <c r="AD56" s="136" t="s">
        <v>866</v>
      </c>
      <c r="AE56" s="136" t="s">
        <v>866</v>
      </c>
      <c r="AF56" s="136" t="s">
        <v>866</v>
      </c>
      <c r="AG56" s="136" t="s">
        <v>866</v>
      </c>
      <c r="AH56" s="136" t="s">
        <v>866</v>
      </c>
      <c r="AI56" s="136" t="s">
        <v>866</v>
      </c>
      <c r="AJ56" s="136" t="s">
        <v>866</v>
      </c>
      <c r="AK56" s="136" t="s">
        <v>866</v>
      </c>
      <c r="AL56" s="136" t="s">
        <v>867</v>
      </c>
      <c r="AM56" s="136" t="s">
        <v>866</v>
      </c>
      <c r="AN56" s="136" t="s">
        <v>866</v>
      </c>
      <c r="AO56" s="136" t="s">
        <v>866</v>
      </c>
      <c r="AP56" s="136" t="s">
        <v>866</v>
      </c>
      <c r="AQ56" s="136" t="s">
        <v>866</v>
      </c>
      <c r="AR56" s="136" t="s">
        <v>866</v>
      </c>
      <c r="AS56" s="136" t="s">
        <v>866</v>
      </c>
      <c r="AT56" s="136" t="s">
        <v>866</v>
      </c>
      <c r="AU56" s="136" t="s">
        <v>866</v>
      </c>
      <c r="AV56" s="136" t="s">
        <v>866</v>
      </c>
      <c r="AW56" s="136" t="s">
        <v>866</v>
      </c>
      <c r="AX56" s="136" t="s">
        <v>866</v>
      </c>
      <c r="AY56" s="136" t="s">
        <v>866</v>
      </c>
      <c r="AZ56" s="136" t="s">
        <v>866</v>
      </c>
      <c r="BA56" s="136" t="s">
        <v>866</v>
      </c>
      <c r="BB56" s="136" t="s">
        <v>1097</v>
      </c>
      <c r="BC56" s="136" t="s">
        <v>1097</v>
      </c>
      <c r="BD56" s="136" t="s">
        <v>868</v>
      </c>
      <c r="BE56" s="136" t="s">
        <v>866</v>
      </c>
      <c r="BF56" s="136" t="s">
        <v>866</v>
      </c>
      <c r="BG56" s="137"/>
      <c r="BH56" s="137"/>
    </row>
    <row r="57" spans="1:60" ht="15.75" customHeight="1" x14ac:dyDescent="0.25">
      <c r="A57" s="47" t="s">
        <v>193</v>
      </c>
      <c r="B57" s="47" t="s">
        <v>216</v>
      </c>
      <c r="C57" s="47" t="s">
        <v>216</v>
      </c>
      <c r="D57" s="47" t="s">
        <v>217</v>
      </c>
      <c r="E57" s="135" t="s">
        <v>858</v>
      </c>
      <c r="F57" s="135" t="s">
        <v>859</v>
      </c>
      <c r="G57" s="135" t="s">
        <v>860</v>
      </c>
      <c r="H57" s="135" t="s">
        <v>861</v>
      </c>
      <c r="I57" s="135" t="s">
        <v>862</v>
      </c>
      <c r="J57" s="135" t="s">
        <v>863</v>
      </c>
      <c r="K57" s="135" t="s">
        <v>1202</v>
      </c>
      <c r="L57" s="136" t="s">
        <v>864</v>
      </c>
      <c r="M57" s="136" t="s">
        <v>864</v>
      </c>
      <c r="N57" s="138" t="s">
        <v>864</v>
      </c>
      <c r="O57" s="136" t="s">
        <v>865</v>
      </c>
      <c r="P57" s="136" t="s">
        <v>866</v>
      </c>
      <c r="Q57" s="136" t="s">
        <v>866</v>
      </c>
      <c r="R57" s="136" t="s">
        <v>866</v>
      </c>
      <c r="S57" s="136" t="s">
        <v>866</v>
      </c>
      <c r="T57" s="136" t="s">
        <v>866</v>
      </c>
      <c r="U57" s="136" t="s">
        <v>866</v>
      </c>
      <c r="V57" s="136" t="s">
        <v>866</v>
      </c>
      <c r="W57" s="136" t="s">
        <v>866</v>
      </c>
      <c r="X57" s="136" t="s">
        <v>866</v>
      </c>
      <c r="Y57" s="136" t="s">
        <v>866</v>
      </c>
      <c r="Z57" s="136" t="s">
        <v>866</v>
      </c>
      <c r="AA57" s="136" t="s">
        <v>866</v>
      </c>
      <c r="AB57" s="136" t="s">
        <v>866</v>
      </c>
      <c r="AC57" s="136" t="s">
        <v>866</v>
      </c>
      <c r="AD57" s="136" t="s">
        <v>866</v>
      </c>
      <c r="AE57" s="136" t="s">
        <v>866</v>
      </c>
      <c r="AF57" s="136" t="s">
        <v>866</v>
      </c>
      <c r="AG57" s="136" t="s">
        <v>866</v>
      </c>
      <c r="AH57" s="136" t="s">
        <v>866</v>
      </c>
      <c r="AI57" s="136" t="s">
        <v>866</v>
      </c>
      <c r="AJ57" s="136" t="s">
        <v>866</v>
      </c>
      <c r="AK57" s="136" t="s">
        <v>866</v>
      </c>
      <c r="AL57" s="136" t="s">
        <v>867</v>
      </c>
      <c r="AM57" s="136" t="s">
        <v>866</v>
      </c>
      <c r="AN57" s="136" t="s">
        <v>866</v>
      </c>
      <c r="AO57" s="136" t="s">
        <v>866</v>
      </c>
      <c r="AP57" s="136" t="s">
        <v>866</v>
      </c>
      <c r="AQ57" s="136" t="s">
        <v>866</v>
      </c>
      <c r="AR57" s="136" t="s">
        <v>866</v>
      </c>
      <c r="AS57" s="136" t="s">
        <v>866</v>
      </c>
      <c r="AT57" s="136" t="s">
        <v>866</v>
      </c>
      <c r="AU57" s="136" t="s">
        <v>866</v>
      </c>
      <c r="AV57" s="136" t="s">
        <v>866</v>
      </c>
      <c r="AW57" s="136" t="s">
        <v>866</v>
      </c>
      <c r="AX57" s="136" t="s">
        <v>866</v>
      </c>
      <c r="AY57" s="136" t="s">
        <v>866</v>
      </c>
      <c r="AZ57" s="136" t="s">
        <v>866</v>
      </c>
      <c r="BA57" s="136" t="s">
        <v>866</v>
      </c>
      <c r="BB57" s="136" t="s">
        <v>1097</v>
      </c>
      <c r="BC57" s="136" t="s">
        <v>1097</v>
      </c>
      <c r="BD57" s="136" t="s">
        <v>868</v>
      </c>
      <c r="BE57" s="136" t="s">
        <v>866</v>
      </c>
      <c r="BF57" s="136" t="s">
        <v>866</v>
      </c>
      <c r="BG57" s="137"/>
      <c r="BH57" s="137"/>
    </row>
    <row r="58" spans="1:60" ht="15.75" customHeight="1" x14ac:dyDescent="0.25">
      <c r="A58" s="47" t="s">
        <v>193</v>
      </c>
      <c r="B58" s="47" t="s">
        <v>216</v>
      </c>
      <c r="C58" s="47" t="s">
        <v>218</v>
      </c>
      <c r="D58" s="47" t="s">
        <v>219</v>
      </c>
      <c r="E58" s="135" t="s">
        <v>858</v>
      </c>
      <c r="F58" s="135" t="s">
        <v>859</v>
      </c>
      <c r="G58" s="135" t="s">
        <v>860</v>
      </c>
      <c r="H58" s="135" t="s">
        <v>861</v>
      </c>
      <c r="I58" s="135" t="s">
        <v>862</v>
      </c>
      <c r="J58" s="135" t="s">
        <v>863</v>
      </c>
      <c r="K58" s="135" t="s">
        <v>1202</v>
      </c>
      <c r="L58" s="136" t="s">
        <v>864</v>
      </c>
      <c r="M58" s="136" t="s">
        <v>864</v>
      </c>
      <c r="N58" s="138" t="s">
        <v>864</v>
      </c>
      <c r="O58" s="136" t="s">
        <v>865</v>
      </c>
      <c r="P58" s="136" t="s">
        <v>866</v>
      </c>
      <c r="Q58" s="136" t="s">
        <v>866</v>
      </c>
      <c r="R58" s="136" t="s">
        <v>866</v>
      </c>
      <c r="S58" s="136" t="s">
        <v>866</v>
      </c>
      <c r="T58" s="136" t="s">
        <v>866</v>
      </c>
      <c r="U58" s="136" t="s">
        <v>866</v>
      </c>
      <c r="V58" s="136" t="s">
        <v>866</v>
      </c>
      <c r="W58" s="136" t="s">
        <v>866</v>
      </c>
      <c r="X58" s="136" t="s">
        <v>866</v>
      </c>
      <c r="Y58" s="136" t="s">
        <v>866</v>
      </c>
      <c r="Z58" s="136" t="s">
        <v>866</v>
      </c>
      <c r="AA58" s="136" t="s">
        <v>866</v>
      </c>
      <c r="AB58" s="136" t="s">
        <v>866</v>
      </c>
      <c r="AC58" s="136" t="s">
        <v>866</v>
      </c>
      <c r="AD58" s="136" t="s">
        <v>866</v>
      </c>
      <c r="AE58" s="136" t="s">
        <v>866</v>
      </c>
      <c r="AF58" s="136" t="s">
        <v>866</v>
      </c>
      <c r="AG58" s="136" t="s">
        <v>866</v>
      </c>
      <c r="AH58" s="136" t="s">
        <v>866</v>
      </c>
      <c r="AI58" s="136" t="s">
        <v>866</v>
      </c>
      <c r="AJ58" s="136" t="s">
        <v>866</v>
      </c>
      <c r="AK58" s="136" t="s">
        <v>866</v>
      </c>
      <c r="AL58" s="136" t="s">
        <v>867</v>
      </c>
      <c r="AM58" s="136" t="s">
        <v>866</v>
      </c>
      <c r="AN58" s="136" t="s">
        <v>866</v>
      </c>
      <c r="AO58" s="136" t="s">
        <v>866</v>
      </c>
      <c r="AP58" s="136" t="s">
        <v>866</v>
      </c>
      <c r="AQ58" s="136" t="s">
        <v>866</v>
      </c>
      <c r="AR58" s="136" t="s">
        <v>866</v>
      </c>
      <c r="AS58" s="136" t="s">
        <v>866</v>
      </c>
      <c r="AT58" s="136" t="s">
        <v>866</v>
      </c>
      <c r="AU58" s="136" t="s">
        <v>866</v>
      </c>
      <c r="AV58" s="136" t="s">
        <v>866</v>
      </c>
      <c r="AW58" s="136" t="s">
        <v>866</v>
      </c>
      <c r="AX58" s="136" t="s">
        <v>866</v>
      </c>
      <c r="AY58" s="136" t="s">
        <v>866</v>
      </c>
      <c r="AZ58" s="136" t="s">
        <v>866</v>
      </c>
      <c r="BA58" s="136" t="s">
        <v>866</v>
      </c>
      <c r="BB58" s="136" t="s">
        <v>1097</v>
      </c>
      <c r="BC58" s="136" t="s">
        <v>1097</v>
      </c>
      <c r="BD58" s="136" t="s">
        <v>868</v>
      </c>
      <c r="BE58" s="136" t="s">
        <v>866</v>
      </c>
      <c r="BF58" s="136" t="s">
        <v>866</v>
      </c>
      <c r="BG58" s="137"/>
      <c r="BH58" s="137"/>
    </row>
    <row r="59" spans="1:60" ht="15.75" customHeight="1" x14ac:dyDescent="0.25">
      <c r="A59" s="47" t="s">
        <v>193</v>
      </c>
      <c r="B59" s="47" t="s">
        <v>216</v>
      </c>
      <c r="C59" s="47" t="s">
        <v>220</v>
      </c>
      <c r="D59" s="47" t="s">
        <v>221</v>
      </c>
      <c r="E59" s="135" t="s">
        <v>858</v>
      </c>
      <c r="F59" s="135" t="s">
        <v>859</v>
      </c>
      <c r="G59" s="135" t="s">
        <v>860</v>
      </c>
      <c r="H59" s="135" t="s">
        <v>861</v>
      </c>
      <c r="I59" s="135" t="s">
        <v>862</v>
      </c>
      <c r="J59" s="135" t="s">
        <v>863</v>
      </c>
      <c r="K59" s="135" t="s">
        <v>1202</v>
      </c>
      <c r="L59" s="136" t="s">
        <v>864</v>
      </c>
      <c r="M59" s="136" t="s">
        <v>864</v>
      </c>
      <c r="N59" s="138" t="s">
        <v>864</v>
      </c>
      <c r="O59" s="136" t="s">
        <v>865</v>
      </c>
      <c r="P59" s="136" t="s">
        <v>866</v>
      </c>
      <c r="Q59" s="136" t="s">
        <v>866</v>
      </c>
      <c r="R59" s="136" t="s">
        <v>866</v>
      </c>
      <c r="S59" s="136" t="s">
        <v>866</v>
      </c>
      <c r="T59" s="136" t="s">
        <v>866</v>
      </c>
      <c r="U59" s="136" t="s">
        <v>866</v>
      </c>
      <c r="V59" s="136" t="s">
        <v>866</v>
      </c>
      <c r="W59" s="136" t="s">
        <v>866</v>
      </c>
      <c r="X59" s="136" t="s">
        <v>866</v>
      </c>
      <c r="Y59" s="136" t="s">
        <v>866</v>
      </c>
      <c r="Z59" s="136" t="s">
        <v>866</v>
      </c>
      <c r="AA59" s="136" t="s">
        <v>866</v>
      </c>
      <c r="AB59" s="136" t="s">
        <v>866</v>
      </c>
      <c r="AC59" s="136" t="s">
        <v>866</v>
      </c>
      <c r="AD59" s="136" t="s">
        <v>866</v>
      </c>
      <c r="AE59" s="136" t="s">
        <v>866</v>
      </c>
      <c r="AF59" s="136" t="s">
        <v>866</v>
      </c>
      <c r="AG59" s="136" t="s">
        <v>866</v>
      </c>
      <c r="AH59" s="136" t="s">
        <v>866</v>
      </c>
      <c r="AI59" s="136" t="s">
        <v>866</v>
      </c>
      <c r="AJ59" s="136" t="s">
        <v>866</v>
      </c>
      <c r="AK59" s="136" t="s">
        <v>866</v>
      </c>
      <c r="AL59" s="136" t="s">
        <v>867</v>
      </c>
      <c r="AM59" s="136" t="s">
        <v>866</v>
      </c>
      <c r="AN59" s="136" t="s">
        <v>866</v>
      </c>
      <c r="AO59" s="136" t="s">
        <v>866</v>
      </c>
      <c r="AP59" s="136" t="s">
        <v>866</v>
      </c>
      <c r="AQ59" s="136" t="s">
        <v>866</v>
      </c>
      <c r="AR59" s="136" t="s">
        <v>866</v>
      </c>
      <c r="AS59" s="136" t="s">
        <v>866</v>
      </c>
      <c r="AT59" s="136" t="s">
        <v>866</v>
      </c>
      <c r="AU59" s="136" t="s">
        <v>866</v>
      </c>
      <c r="AV59" s="136" t="s">
        <v>866</v>
      </c>
      <c r="AW59" s="136" t="s">
        <v>866</v>
      </c>
      <c r="AX59" s="136" t="s">
        <v>866</v>
      </c>
      <c r="AY59" s="136" t="s">
        <v>866</v>
      </c>
      <c r="AZ59" s="136" t="s">
        <v>866</v>
      </c>
      <c r="BA59" s="136" t="s">
        <v>866</v>
      </c>
      <c r="BB59" s="136" t="s">
        <v>1097</v>
      </c>
      <c r="BC59" s="136" t="s">
        <v>1097</v>
      </c>
      <c r="BD59" s="136" t="s">
        <v>868</v>
      </c>
      <c r="BE59" s="136" t="s">
        <v>866</v>
      </c>
      <c r="BF59" s="136" t="s">
        <v>866</v>
      </c>
      <c r="BG59" s="137"/>
      <c r="BH59" s="137"/>
    </row>
    <row r="60" spans="1:60" ht="15.75" customHeight="1" x14ac:dyDescent="0.25">
      <c r="A60" s="47" t="s">
        <v>193</v>
      </c>
      <c r="B60" s="47" t="s">
        <v>216</v>
      </c>
      <c r="C60" s="47" t="s">
        <v>222</v>
      </c>
      <c r="D60" s="47" t="s">
        <v>223</v>
      </c>
      <c r="E60" s="135" t="s">
        <v>858</v>
      </c>
      <c r="F60" s="135" t="s">
        <v>859</v>
      </c>
      <c r="G60" s="135" t="s">
        <v>860</v>
      </c>
      <c r="H60" s="135" t="s">
        <v>861</v>
      </c>
      <c r="I60" s="135" t="s">
        <v>862</v>
      </c>
      <c r="J60" s="135" t="s">
        <v>863</v>
      </c>
      <c r="K60" s="135" t="s">
        <v>1202</v>
      </c>
      <c r="L60" s="136" t="s">
        <v>864</v>
      </c>
      <c r="M60" s="136" t="s">
        <v>864</v>
      </c>
      <c r="N60" s="138" t="s">
        <v>864</v>
      </c>
      <c r="O60" s="136" t="s">
        <v>865</v>
      </c>
      <c r="P60" s="136" t="s">
        <v>866</v>
      </c>
      <c r="Q60" s="136" t="s">
        <v>866</v>
      </c>
      <c r="R60" s="136" t="s">
        <v>866</v>
      </c>
      <c r="S60" s="136" t="s">
        <v>866</v>
      </c>
      <c r="T60" s="136" t="s">
        <v>866</v>
      </c>
      <c r="U60" s="136" t="s">
        <v>866</v>
      </c>
      <c r="V60" s="136" t="s">
        <v>866</v>
      </c>
      <c r="W60" s="136" t="s">
        <v>866</v>
      </c>
      <c r="X60" s="136" t="s">
        <v>866</v>
      </c>
      <c r="Y60" s="136" t="s">
        <v>866</v>
      </c>
      <c r="Z60" s="136" t="s">
        <v>866</v>
      </c>
      <c r="AA60" s="136" t="s">
        <v>866</v>
      </c>
      <c r="AB60" s="136" t="s">
        <v>866</v>
      </c>
      <c r="AC60" s="136" t="s">
        <v>866</v>
      </c>
      <c r="AD60" s="136" t="s">
        <v>866</v>
      </c>
      <c r="AE60" s="136" t="s">
        <v>866</v>
      </c>
      <c r="AF60" s="136" t="s">
        <v>866</v>
      </c>
      <c r="AG60" s="136" t="s">
        <v>866</v>
      </c>
      <c r="AH60" s="136" t="s">
        <v>866</v>
      </c>
      <c r="AI60" s="136" t="s">
        <v>866</v>
      </c>
      <c r="AJ60" s="136" t="s">
        <v>866</v>
      </c>
      <c r="AK60" s="136" t="s">
        <v>866</v>
      </c>
      <c r="AL60" s="136" t="s">
        <v>867</v>
      </c>
      <c r="AM60" s="136" t="s">
        <v>866</v>
      </c>
      <c r="AN60" s="136" t="s">
        <v>866</v>
      </c>
      <c r="AO60" s="136" t="s">
        <v>866</v>
      </c>
      <c r="AP60" s="136" t="s">
        <v>866</v>
      </c>
      <c r="AQ60" s="136" t="s">
        <v>866</v>
      </c>
      <c r="AR60" s="136" t="s">
        <v>866</v>
      </c>
      <c r="AS60" s="136" t="s">
        <v>866</v>
      </c>
      <c r="AT60" s="136" t="s">
        <v>866</v>
      </c>
      <c r="AU60" s="136" t="s">
        <v>866</v>
      </c>
      <c r="AV60" s="136" t="s">
        <v>866</v>
      </c>
      <c r="AW60" s="136" t="s">
        <v>866</v>
      </c>
      <c r="AX60" s="136" t="s">
        <v>866</v>
      </c>
      <c r="AY60" s="136" t="s">
        <v>866</v>
      </c>
      <c r="AZ60" s="136" t="s">
        <v>866</v>
      </c>
      <c r="BA60" s="136" t="s">
        <v>866</v>
      </c>
      <c r="BB60" s="136" t="s">
        <v>1097</v>
      </c>
      <c r="BC60" s="136" t="s">
        <v>1097</v>
      </c>
      <c r="BD60" s="136" t="s">
        <v>868</v>
      </c>
      <c r="BE60" s="136" t="s">
        <v>866</v>
      </c>
      <c r="BF60" s="136" t="s">
        <v>866</v>
      </c>
      <c r="BG60" s="137"/>
      <c r="BH60" s="137"/>
    </row>
    <row r="61" spans="1:60" ht="15.75" customHeight="1" x14ac:dyDescent="0.25">
      <c r="A61" s="47" t="s">
        <v>193</v>
      </c>
      <c r="B61" s="47" t="s">
        <v>224</v>
      </c>
      <c r="C61" s="47" t="s">
        <v>224</v>
      </c>
      <c r="D61" s="47" t="s">
        <v>225</v>
      </c>
      <c r="E61" s="135" t="s">
        <v>858</v>
      </c>
      <c r="F61" s="135" t="s">
        <v>859</v>
      </c>
      <c r="G61" s="135" t="s">
        <v>860</v>
      </c>
      <c r="H61" s="135" t="s">
        <v>861</v>
      </c>
      <c r="I61" s="135" t="s">
        <v>862</v>
      </c>
      <c r="J61" s="135" t="s">
        <v>863</v>
      </c>
      <c r="K61" s="135" t="s">
        <v>1202</v>
      </c>
      <c r="L61" s="136" t="s">
        <v>864</v>
      </c>
      <c r="M61" s="136" t="s">
        <v>864</v>
      </c>
      <c r="N61" s="138" t="s">
        <v>864</v>
      </c>
      <c r="O61" s="136" t="s">
        <v>865</v>
      </c>
      <c r="P61" s="136" t="s">
        <v>866</v>
      </c>
      <c r="Q61" s="136" t="s">
        <v>866</v>
      </c>
      <c r="R61" s="136" t="s">
        <v>866</v>
      </c>
      <c r="S61" s="136" t="s">
        <v>866</v>
      </c>
      <c r="T61" s="136" t="s">
        <v>866</v>
      </c>
      <c r="U61" s="136" t="s">
        <v>866</v>
      </c>
      <c r="V61" s="136" t="s">
        <v>866</v>
      </c>
      <c r="W61" s="136" t="s">
        <v>866</v>
      </c>
      <c r="X61" s="136" t="s">
        <v>866</v>
      </c>
      <c r="Y61" s="136" t="s">
        <v>866</v>
      </c>
      <c r="Z61" s="136" t="s">
        <v>866</v>
      </c>
      <c r="AA61" s="136" t="s">
        <v>866</v>
      </c>
      <c r="AB61" s="136" t="s">
        <v>866</v>
      </c>
      <c r="AC61" s="136" t="s">
        <v>866</v>
      </c>
      <c r="AD61" s="136" t="s">
        <v>866</v>
      </c>
      <c r="AE61" s="136" t="s">
        <v>866</v>
      </c>
      <c r="AF61" s="136" t="s">
        <v>866</v>
      </c>
      <c r="AG61" s="136" t="s">
        <v>866</v>
      </c>
      <c r="AH61" s="136" t="s">
        <v>866</v>
      </c>
      <c r="AI61" s="136" t="s">
        <v>866</v>
      </c>
      <c r="AJ61" s="136" t="s">
        <v>866</v>
      </c>
      <c r="AK61" s="136" t="s">
        <v>866</v>
      </c>
      <c r="AL61" s="136" t="s">
        <v>867</v>
      </c>
      <c r="AM61" s="136" t="s">
        <v>866</v>
      </c>
      <c r="AN61" s="136" t="s">
        <v>866</v>
      </c>
      <c r="AO61" s="136" t="s">
        <v>866</v>
      </c>
      <c r="AP61" s="136" t="s">
        <v>866</v>
      </c>
      <c r="AQ61" s="136" t="s">
        <v>866</v>
      </c>
      <c r="AR61" s="136" t="s">
        <v>866</v>
      </c>
      <c r="AS61" s="136" t="s">
        <v>866</v>
      </c>
      <c r="AT61" s="136" t="s">
        <v>866</v>
      </c>
      <c r="AU61" s="136" t="s">
        <v>866</v>
      </c>
      <c r="AV61" s="136" t="s">
        <v>866</v>
      </c>
      <c r="AW61" s="136" t="s">
        <v>866</v>
      </c>
      <c r="AX61" s="136" t="s">
        <v>866</v>
      </c>
      <c r="AY61" s="136" t="s">
        <v>866</v>
      </c>
      <c r="AZ61" s="136" t="s">
        <v>866</v>
      </c>
      <c r="BA61" s="136" t="s">
        <v>866</v>
      </c>
      <c r="BB61" s="136" t="s">
        <v>1097</v>
      </c>
      <c r="BC61" s="136" t="s">
        <v>1097</v>
      </c>
      <c r="BD61" s="136" t="s">
        <v>868</v>
      </c>
      <c r="BE61" s="136" t="s">
        <v>866</v>
      </c>
      <c r="BF61" s="136" t="s">
        <v>866</v>
      </c>
      <c r="BG61" s="137"/>
      <c r="BH61" s="137"/>
    </row>
    <row r="62" spans="1:60" ht="15.75" customHeight="1" x14ac:dyDescent="0.25">
      <c r="A62" s="47" t="s">
        <v>193</v>
      </c>
      <c r="B62" s="47" t="s">
        <v>224</v>
      </c>
      <c r="C62" s="47" t="s">
        <v>226</v>
      </c>
      <c r="D62" s="47" t="s">
        <v>227</v>
      </c>
      <c r="E62" s="135" t="s">
        <v>858</v>
      </c>
      <c r="F62" s="135" t="s">
        <v>859</v>
      </c>
      <c r="G62" s="135" t="s">
        <v>860</v>
      </c>
      <c r="H62" s="135" t="s">
        <v>861</v>
      </c>
      <c r="I62" s="135" t="s">
        <v>862</v>
      </c>
      <c r="J62" s="135" t="s">
        <v>863</v>
      </c>
      <c r="K62" s="135" t="s">
        <v>1202</v>
      </c>
      <c r="L62" s="136" t="s">
        <v>864</v>
      </c>
      <c r="M62" s="136" t="s">
        <v>864</v>
      </c>
      <c r="N62" s="138" t="s">
        <v>864</v>
      </c>
      <c r="O62" s="136" t="s">
        <v>865</v>
      </c>
      <c r="P62" s="136" t="s">
        <v>866</v>
      </c>
      <c r="Q62" s="136" t="s">
        <v>866</v>
      </c>
      <c r="R62" s="136" t="s">
        <v>866</v>
      </c>
      <c r="S62" s="136" t="s">
        <v>866</v>
      </c>
      <c r="T62" s="136" t="s">
        <v>866</v>
      </c>
      <c r="U62" s="136" t="s">
        <v>866</v>
      </c>
      <c r="V62" s="136" t="s">
        <v>866</v>
      </c>
      <c r="W62" s="136" t="s">
        <v>866</v>
      </c>
      <c r="X62" s="136" t="s">
        <v>866</v>
      </c>
      <c r="Y62" s="136" t="s">
        <v>866</v>
      </c>
      <c r="Z62" s="136" t="s">
        <v>866</v>
      </c>
      <c r="AA62" s="136" t="s">
        <v>866</v>
      </c>
      <c r="AB62" s="136" t="s">
        <v>866</v>
      </c>
      <c r="AC62" s="136" t="s">
        <v>866</v>
      </c>
      <c r="AD62" s="136" t="s">
        <v>866</v>
      </c>
      <c r="AE62" s="136" t="s">
        <v>866</v>
      </c>
      <c r="AF62" s="136" t="s">
        <v>866</v>
      </c>
      <c r="AG62" s="136" t="s">
        <v>866</v>
      </c>
      <c r="AH62" s="136" t="s">
        <v>866</v>
      </c>
      <c r="AI62" s="136" t="s">
        <v>866</v>
      </c>
      <c r="AJ62" s="136" t="s">
        <v>866</v>
      </c>
      <c r="AK62" s="136" t="s">
        <v>866</v>
      </c>
      <c r="AL62" s="136" t="s">
        <v>867</v>
      </c>
      <c r="AM62" s="136" t="s">
        <v>866</v>
      </c>
      <c r="AN62" s="136" t="s">
        <v>866</v>
      </c>
      <c r="AO62" s="136" t="s">
        <v>866</v>
      </c>
      <c r="AP62" s="136" t="s">
        <v>866</v>
      </c>
      <c r="AQ62" s="136" t="s">
        <v>866</v>
      </c>
      <c r="AR62" s="136" t="s">
        <v>866</v>
      </c>
      <c r="AS62" s="136" t="s">
        <v>866</v>
      </c>
      <c r="AT62" s="136" t="s">
        <v>866</v>
      </c>
      <c r="AU62" s="136" t="s">
        <v>866</v>
      </c>
      <c r="AV62" s="136" t="s">
        <v>866</v>
      </c>
      <c r="AW62" s="136" t="s">
        <v>866</v>
      </c>
      <c r="AX62" s="136" t="s">
        <v>866</v>
      </c>
      <c r="AY62" s="136" t="s">
        <v>866</v>
      </c>
      <c r="AZ62" s="136" t="s">
        <v>866</v>
      </c>
      <c r="BA62" s="136" t="s">
        <v>866</v>
      </c>
      <c r="BB62" s="136" t="s">
        <v>1097</v>
      </c>
      <c r="BC62" s="136" t="s">
        <v>1097</v>
      </c>
      <c r="BD62" s="136" t="s">
        <v>868</v>
      </c>
      <c r="BE62" s="136" t="s">
        <v>866</v>
      </c>
      <c r="BF62" s="136" t="s">
        <v>866</v>
      </c>
      <c r="BG62" s="137"/>
      <c r="BH62" s="137"/>
    </row>
    <row r="63" spans="1:60" ht="15.75" customHeight="1" x14ac:dyDescent="0.25">
      <c r="A63" s="47" t="s">
        <v>193</v>
      </c>
      <c r="B63" s="47" t="s">
        <v>224</v>
      </c>
      <c r="C63" s="47" t="s">
        <v>228</v>
      </c>
      <c r="D63" s="47" t="s">
        <v>229</v>
      </c>
      <c r="E63" s="135" t="s">
        <v>858</v>
      </c>
      <c r="F63" s="135" t="s">
        <v>859</v>
      </c>
      <c r="G63" s="135" t="s">
        <v>860</v>
      </c>
      <c r="H63" s="135" t="s">
        <v>861</v>
      </c>
      <c r="I63" s="135" t="s">
        <v>862</v>
      </c>
      <c r="J63" s="135" t="s">
        <v>863</v>
      </c>
      <c r="K63" s="135" t="s">
        <v>1202</v>
      </c>
      <c r="L63" s="136" t="s">
        <v>864</v>
      </c>
      <c r="M63" s="136" t="s">
        <v>864</v>
      </c>
      <c r="N63" s="138" t="s">
        <v>864</v>
      </c>
      <c r="O63" s="136" t="s">
        <v>865</v>
      </c>
      <c r="P63" s="136" t="s">
        <v>866</v>
      </c>
      <c r="Q63" s="136" t="s">
        <v>866</v>
      </c>
      <c r="R63" s="136" t="s">
        <v>866</v>
      </c>
      <c r="S63" s="136" t="s">
        <v>866</v>
      </c>
      <c r="T63" s="136" t="s">
        <v>866</v>
      </c>
      <c r="U63" s="136" t="s">
        <v>866</v>
      </c>
      <c r="V63" s="136" t="s">
        <v>866</v>
      </c>
      <c r="W63" s="136" t="s">
        <v>866</v>
      </c>
      <c r="X63" s="136" t="s">
        <v>866</v>
      </c>
      <c r="Y63" s="136" t="s">
        <v>866</v>
      </c>
      <c r="Z63" s="136" t="s">
        <v>866</v>
      </c>
      <c r="AA63" s="136" t="s">
        <v>866</v>
      </c>
      <c r="AB63" s="136" t="s">
        <v>866</v>
      </c>
      <c r="AC63" s="136" t="s">
        <v>866</v>
      </c>
      <c r="AD63" s="136" t="s">
        <v>866</v>
      </c>
      <c r="AE63" s="136" t="s">
        <v>866</v>
      </c>
      <c r="AF63" s="136" t="s">
        <v>866</v>
      </c>
      <c r="AG63" s="136" t="s">
        <v>866</v>
      </c>
      <c r="AH63" s="136" t="s">
        <v>866</v>
      </c>
      <c r="AI63" s="136" t="s">
        <v>866</v>
      </c>
      <c r="AJ63" s="136" t="s">
        <v>866</v>
      </c>
      <c r="AK63" s="136" t="s">
        <v>866</v>
      </c>
      <c r="AL63" s="136" t="s">
        <v>867</v>
      </c>
      <c r="AM63" s="136" t="s">
        <v>866</v>
      </c>
      <c r="AN63" s="136" t="s">
        <v>866</v>
      </c>
      <c r="AO63" s="136" t="s">
        <v>866</v>
      </c>
      <c r="AP63" s="136" t="s">
        <v>866</v>
      </c>
      <c r="AQ63" s="136" t="s">
        <v>866</v>
      </c>
      <c r="AR63" s="136" t="s">
        <v>866</v>
      </c>
      <c r="AS63" s="136" t="s">
        <v>866</v>
      </c>
      <c r="AT63" s="136" t="s">
        <v>866</v>
      </c>
      <c r="AU63" s="136" t="s">
        <v>866</v>
      </c>
      <c r="AV63" s="136" t="s">
        <v>866</v>
      </c>
      <c r="AW63" s="136" t="s">
        <v>866</v>
      </c>
      <c r="AX63" s="136" t="s">
        <v>866</v>
      </c>
      <c r="AY63" s="136" t="s">
        <v>866</v>
      </c>
      <c r="AZ63" s="136" t="s">
        <v>866</v>
      </c>
      <c r="BA63" s="136" t="s">
        <v>866</v>
      </c>
      <c r="BB63" s="136" t="s">
        <v>1097</v>
      </c>
      <c r="BC63" s="136" t="s">
        <v>1097</v>
      </c>
      <c r="BD63" s="136" t="s">
        <v>868</v>
      </c>
      <c r="BE63" s="136" t="s">
        <v>866</v>
      </c>
      <c r="BF63" s="136" t="s">
        <v>866</v>
      </c>
      <c r="BG63" s="137"/>
      <c r="BH63" s="137"/>
    </row>
    <row r="64" spans="1:60" ht="15.75" customHeight="1" x14ac:dyDescent="0.25">
      <c r="A64" s="47" t="s">
        <v>193</v>
      </c>
      <c r="B64" s="47" t="s">
        <v>224</v>
      </c>
      <c r="C64" s="47" t="s">
        <v>230</v>
      </c>
      <c r="D64" s="47" t="s">
        <v>231</v>
      </c>
      <c r="E64" s="135" t="s">
        <v>858</v>
      </c>
      <c r="F64" s="135" t="s">
        <v>859</v>
      </c>
      <c r="G64" s="135" t="s">
        <v>860</v>
      </c>
      <c r="H64" s="135" t="s">
        <v>861</v>
      </c>
      <c r="I64" s="135" t="s">
        <v>862</v>
      </c>
      <c r="J64" s="135" t="s">
        <v>863</v>
      </c>
      <c r="K64" s="135" t="s">
        <v>1202</v>
      </c>
      <c r="L64" s="136" t="s">
        <v>864</v>
      </c>
      <c r="M64" s="136" t="s">
        <v>864</v>
      </c>
      <c r="N64" s="138" t="s">
        <v>864</v>
      </c>
      <c r="O64" s="136" t="s">
        <v>865</v>
      </c>
      <c r="P64" s="136" t="s">
        <v>866</v>
      </c>
      <c r="Q64" s="136" t="s">
        <v>866</v>
      </c>
      <c r="R64" s="136" t="s">
        <v>866</v>
      </c>
      <c r="S64" s="136" t="s">
        <v>866</v>
      </c>
      <c r="T64" s="136" t="s">
        <v>866</v>
      </c>
      <c r="U64" s="136" t="s">
        <v>866</v>
      </c>
      <c r="V64" s="136" t="s">
        <v>866</v>
      </c>
      <c r="W64" s="136" t="s">
        <v>866</v>
      </c>
      <c r="X64" s="136" t="s">
        <v>866</v>
      </c>
      <c r="Y64" s="136" t="s">
        <v>866</v>
      </c>
      <c r="Z64" s="136" t="s">
        <v>866</v>
      </c>
      <c r="AA64" s="136" t="s">
        <v>866</v>
      </c>
      <c r="AB64" s="136" t="s">
        <v>866</v>
      </c>
      <c r="AC64" s="136" t="s">
        <v>866</v>
      </c>
      <c r="AD64" s="136" t="s">
        <v>866</v>
      </c>
      <c r="AE64" s="136" t="s">
        <v>866</v>
      </c>
      <c r="AF64" s="136" t="s">
        <v>866</v>
      </c>
      <c r="AG64" s="136" t="s">
        <v>866</v>
      </c>
      <c r="AH64" s="136" t="s">
        <v>866</v>
      </c>
      <c r="AI64" s="136" t="s">
        <v>866</v>
      </c>
      <c r="AJ64" s="136" t="s">
        <v>866</v>
      </c>
      <c r="AK64" s="136" t="s">
        <v>866</v>
      </c>
      <c r="AL64" s="136" t="s">
        <v>867</v>
      </c>
      <c r="AM64" s="136" t="s">
        <v>866</v>
      </c>
      <c r="AN64" s="136" t="s">
        <v>866</v>
      </c>
      <c r="AO64" s="136" t="s">
        <v>866</v>
      </c>
      <c r="AP64" s="136" t="s">
        <v>866</v>
      </c>
      <c r="AQ64" s="136" t="s">
        <v>866</v>
      </c>
      <c r="AR64" s="136" t="s">
        <v>866</v>
      </c>
      <c r="AS64" s="136" t="s">
        <v>866</v>
      </c>
      <c r="AT64" s="136" t="s">
        <v>866</v>
      </c>
      <c r="AU64" s="136" t="s">
        <v>866</v>
      </c>
      <c r="AV64" s="136" t="s">
        <v>866</v>
      </c>
      <c r="AW64" s="136" t="s">
        <v>866</v>
      </c>
      <c r="AX64" s="136" t="s">
        <v>866</v>
      </c>
      <c r="AY64" s="136" t="s">
        <v>866</v>
      </c>
      <c r="AZ64" s="136" t="s">
        <v>866</v>
      </c>
      <c r="BA64" s="136" t="s">
        <v>866</v>
      </c>
      <c r="BB64" s="136" t="s">
        <v>1097</v>
      </c>
      <c r="BC64" s="136" t="s">
        <v>1097</v>
      </c>
      <c r="BD64" s="136" t="s">
        <v>868</v>
      </c>
      <c r="BE64" s="136" t="s">
        <v>866</v>
      </c>
      <c r="BF64" s="136" t="s">
        <v>866</v>
      </c>
      <c r="BG64" s="137"/>
      <c r="BH64" s="137"/>
    </row>
    <row r="65" spans="1:60" ht="15.75" customHeight="1" x14ac:dyDescent="0.25">
      <c r="A65" s="47" t="s">
        <v>193</v>
      </c>
      <c r="B65" s="47" t="s">
        <v>232</v>
      </c>
      <c r="C65" s="47" t="s">
        <v>232</v>
      </c>
      <c r="D65" s="47" t="s">
        <v>233</v>
      </c>
      <c r="E65" s="135" t="s">
        <v>858</v>
      </c>
      <c r="F65" s="135" t="s">
        <v>859</v>
      </c>
      <c r="G65" s="135" t="s">
        <v>860</v>
      </c>
      <c r="H65" s="135" t="s">
        <v>861</v>
      </c>
      <c r="I65" s="135" t="s">
        <v>862</v>
      </c>
      <c r="J65" s="135" t="s">
        <v>863</v>
      </c>
      <c r="K65" s="135" t="s">
        <v>1202</v>
      </c>
      <c r="L65" s="136" t="s">
        <v>864</v>
      </c>
      <c r="M65" s="136" t="s">
        <v>864</v>
      </c>
      <c r="N65" s="138" t="s">
        <v>864</v>
      </c>
      <c r="O65" s="136" t="s">
        <v>865</v>
      </c>
      <c r="P65" s="136" t="s">
        <v>866</v>
      </c>
      <c r="Q65" s="136" t="s">
        <v>866</v>
      </c>
      <c r="R65" s="136" t="s">
        <v>866</v>
      </c>
      <c r="S65" s="136" t="s">
        <v>866</v>
      </c>
      <c r="T65" s="136" t="s">
        <v>866</v>
      </c>
      <c r="U65" s="136" t="s">
        <v>866</v>
      </c>
      <c r="V65" s="136" t="s">
        <v>866</v>
      </c>
      <c r="W65" s="136" t="s">
        <v>866</v>
      </c>
      <c r="X65" s="136" t="s">
        <v>866</v>
      </c>
      <c r="Y65" s="136" t="s">
        <v>866</v>
      </c>
      <c r="Z65" s="136" t="s">
        <v>866</v>
      </c>
      <c r="AA65" s="136" t="s">
        <v>866</v>
      </c>
      <c r="AB65" s="136" t="s">
        <v>866</v>
      </c>
      <c r="AC65" s="136" t="s">
        <v>866</v>
      </c>
      <c r="AD65" s="136" t="s">
        <v>866</v>
      </c>
      <c r="AE65" s="136" t="s">
        <v>866</v>
      </c>
      <c r="AF65" s="136" t="s">
        <v>866</v>
      </c>
      <c r="AG65" s="136" t="s">
        <v>866</v>
      </c>
      <c r="AH65" s="136" t="s">
        <v>866</v>
      </c>
      <c r="AI65" s="136" t="s">
        <v>866</v>
      </c>
      <c r="AJ65" s="136" t="s">
        <v>866</v>
      </c>
      <c r="AK65" s="136" t="s">
        <v>866</v>
      </c>
      <c r="AL65" s="136" t="s">
        <v>867</v>
      </c>
      <c r="AM65" s="136" t="s">
        <v>866</v>
      </c>
      <c r="AN65" s="136" t="s">
        <v>866</v>
      </c>
      <c r="AO65" s="136" t="s">
        <v>866</v>
      </c>
      <c r="AP65" s="136" t="s">
        <v>866</v>
      </c>
      <c r="AQ65" s="136" t="s">
        <v>866</v>
      </c>
      <c r="AR65" s="136" t="s">
        <v>866</v>
      </c>
      <c r="AS65" s="136" t="s">
        <v>866</v>
      </c>
      <c r="AT65" s="136" t="s">
        <v>866</v>
      </c>
      <c r="AU65" s="136" t="s">
        <v>866</v>
      </c>
      <c r="AV65" s="136" t="s">
        <v>866</v>
      </c>
      <c r="AW65" s="136" t="s">
        <v>866</v>
      </c>
      <c r="AX65" s="136" t="s">
        <v>866</v>
      </c>
      <c r="AY65" s="136" t="s">
        <v>866</v>
      </c>
      <c r="AZ65" s="136" t="s">
        <v>866</v>
      </c>
      <c r="BA65" s="136" t="s">
        <v>866</v>
      </c>
      <c r="BB65" s="136" t="s">
        <v>1097</v>
      </c>
      <c r="BC65" s="136" t="s">
        <v>1097</v>
      </c>
      <c r="BD65" s="136" t="s">
        <v>868</v>
      </c>
      <c r="BE65" s="136" t="s">
        <v>866</v>
      </c>
      <c r="BF65" s="136" t="s">
        <v>866</v>
      </c>
      <c r="BG65" s="137"/>
      <c r="BH65" s="137"/>
    </row>
    <row r="66" spans="1:60" ht="15.75" customHeight="1" x14ac:dyDescent="0.25">
      <c r="A66" s="47" t="s">
        <v>193</v>
      </c>
      <c r="B66" s="47" t="s">
        <v>232</v>
      </c>
      <c r="C66" s="47" t="s">
        <v>234</v>
      </c>
      <c r="D66" s="47" t="s">
        <v>235</v>
      </c>
      <c r="E66" s="135" t="s">
        <v>858</v>
      </c>
      <c r="F66" s="135" t="s">
        <v>859</v>
      </c>
      <c r="G66" s="135" t="s">
        <v>860</v>
      </c>
      <c r="H66" s="135" t="s">
        <v>861</v>
      </c>
      <c r="I66" s="135" t="s">
        <v>862</v>
      </c>
      <c r="J66" s="135" t="s">
        <v>863</v>
      </c>
      <c r="K66" s="135" t="s">
        <v>1202</v>
      </c>
      <c r="L66" s="136" t="s">
        <v>864</v>
      </c>
      <c r="M66" s="136" t="s">
        <v>864</v>
      </c>
      <c r="N66" s="138" t="s">
        <v>864</v>
      </c>
      <c r="O66" s="136" t="s">
        <v>865</v>
      </c>
      <c r="P66" s="136" t="s">
        <v>866</v>
      </c>
      <c r="Q66" s="136" t="s">
        <v>866</v>
      </c>
      <c r="R66" s="136" t="s">
        <v>866</v>
      </c>
      <c r="S66" s="136" t="s">
        <v>866</v>
      </c>
      <c r="T66" s="136" t="s">
        <v>866</v>
      </c>
      <c r="U66" s="136" t="s">
        <v>866</v>
      </c>
      <c r="V66" s="136" t="s">
        <v>866</v>
      </c>
      <c r="W66" s="136" t="s">
        <v>866</v>
      </c>
      <c r="X66" s="136" t="s">
        <v>866</v>
      </c>
      <c r="Y66" s="136" t="s">
        <v>866</v>
      </c>
      <c r="Z66" s="136" t="s">
        <v>866</v>
      </c>
      <c r="AA66" s="136" t="s">
        <v>866</v>
      </c>
      <c r="AB66" s="136" t="s">
        <v>866</v>
      </c>
      <c r="AC66" s="136" t="s">
        <v>866</v>
      </c>
      <c r="AD66" s="136" t="s">
        <v>866</v>
      </c>
      <c r="AE66" s="136" t="s">
        <v>866</v>
      </c>
      <c r="AF66" s="136" t="s">
        <v>866</v>
      </c>
      <c r="AG66" s="136" t="s">
        <v>866</v>
      </c>
      <c r="AH66" s="136" t="s">
        <v>866</v>
      </c>
      <c r="AI66" s="136" t="s">
        <v>866</v>
      </c>
      <c r="AJ66" s="136" t="s">
        <v>866</v>
      </c>
      <c r="AK66" s="136" t="s">
        <v>866</v>
      </c>
      <c r="AL66" s="136" t="s">
        <v>867</v>
      </c>
      <c r="AM66" s="136" t="s">
        <v>866</v>
      </c>
      <c r="AN66" s="136" t="s">
        <v>866</v>
      </c>
      <c r="AO66" s="136" t="s">
        <v>866</v>
      </c>
      <c r="AP66" s="136" t="s">
        <v>866</v>
      </c>
      <c r="AQ66" s="136" t="s">
        <v>866</v>
      </c>
      <c r="AR66" s="136" t="s">
        <v>866</v>
      </c>
      <c r="AS66" s="136" t="s">
        <v>866</v>
      </c>
      <c r="AT66" s="136" t="s">
        <v>866</v>
      </c>
      <c r="AU66" s="136" t="s">
        <v>866</v>
      </c>
      <c r="AV66" s="136" t="s">
        <v>866</v>
      </c>
      <c r="AW66" s="136" t="s">
        <v>866</v>
      </c>
      <c r="AX66" s="136" t="s">
        <v>866</v>
      </c>
      <c r="AY66" s="136" t="s">
        <v>866</v>
      </c>
      <c r="AZ66" s="136" t="s">
        <v>866</v>
      </c>
      <c r="BA66" s="136" t="s">
        <v>866</v>
      </c>
      <c r="BB66" s="136" t="s">
        <v>1097</v>
      </c>
      <c r="BC66" s="136" t="s">
        <v>1097</v>
      </c>
      <c r="BD66" s="136" t="s">
        <v>868</v>
      </c>
      <c r="BE66" s="136" t="s">
        <v>866</v>
      </c>
      <c r="BF66" s="136" t="s">
        <v>866</v>
      </c>
      <c r="BG66" s="137"/>
      <c r="BH66" s="137"/>
    </row>
    <row r="67" spans="1:60" ht="15.75" customHeight="1" x14ac:dyDescent="0.25">
      <c r="A67" s="47" t="s">
        <v>193</v>
      </c>
      <c r="B67" s="47" t="s">
        <v>232</v>
      </c>
      <c r="C67" s="47" t="s">
        <v>236</v>
      </c>
      <c r="D67" s="47" t="s">
        <v>237</v>
      </c>
      <c r="E67" s="135" t="s">
        <v>858</v>
      </c>
      <c r="F67" s="135" t="s">
        <v>859</v>
      </c>
      <c r="G67" s="135" t="s">
        <v>860</v>
      </c>
      <c r="H67" s="135" t="s">
        <v>861</v>
      </c>
      <c r="I67" s="135" t="s">
        <v>862</v>
      </c>
      <c r="J67" s="135" t="s">
        <v>863</v>
      </c>
      <c r="K67" s="135" t="s">
        <v>1202</v>
      </c>
      <c r="L67" s="136" t="s">
        <v>864</v>
      </c>
      <c r="M67" s="136" t="s">
        <v>864</v>
      </c>
      <c r="N67" s="138" t="s">
        <v>864</v>
      </c>
      <c r="O67" s="136" t="s">
        <v>865</v>
      </c>
      <c r="P67" s="136" t="s">
        <v>866</v>
      </c>
      <c r="Q67" s="136" t="s">
        <v>866</v>
      </c>
      <c r="R67" s="136" t="s">
        <v>866</v>
      </c>
      <c r="S67" s="136" t="s">
        <v>866</v>
      </c>
      <c r="T67" s="136" t="s">
        <v>866</v>
      </c>
      <c r="U67" s="136" t="s">
        <v>866</v>
      </c>
      <c r="V67" s="136" t="s">
        <v>866</v>
      </c>
      <c r="W67" s="136" t="s">
        <v>866</v>
      </c>
      <c r="X67" s="136" t="s">
        <v>866</v>
      </c>
      <c r="Y67" s="136" t="s">
        <v>866</v>
      </c>
      <c r="Z67" s="136" t="s">
        <v>866</v>
      </c>
      <c r="AA67" s="136" t="s">
        <v>866</v>
      </c>
      <c r="AB67" s="136" t="s">
        <v>866</v>
      </c>
      <c r="AC67" s="136" t="s">
        <v>866</v>
      </c>
      <c r="AD67" s="136" t="s">
        <v>866</v>
      </c>
      <c r="AE67" s="136" t="s">
        <v>866</v>
      </c>
      <c r="AF67" s="136" t="s">
        <v>866</v>
      </c>
      <c r="AG67" s="136" t="s">
        <v>866</v>
      </c>
      <c r="AH67" s="136" t="s">
        <v>866</v>
      </c>
      <c r="AI67" s="136" t="s">
        <v>866</v>
      </c>
      <c r="AJ67" s="136" t="s">
        <v>866</v>
      </c>
      <c r="AK67" s="136" t="s">
        <v>866</v>
      </c>
      <c r="AL67" s="136" t="s">
        <v>867</v>
      </c>
      <c r="AM67" s="136" t="s">
        <v>866</v>
      </c>
      <c r="AN67" s="136" t="s">
        <v>866</v>
      </c>
      <c r="AO67" s="136" t="s">
        <v>866</v>
      </c>
      <c r="AP67" s="136" t="s">
        <v>866</v>
      </c>
      <c r="AQ67" s="136" t="s">
        <v>866</v>
      </c>
      <c r="AR67" s="136" t="s">
        <v>866</v>
      </c>
      <c r="AS67" s="136" t="s">
        <v>866</v>
      </c>
      <c r="AT67" s="136" t="s">
        <v>866</v>
      </c>
      <c r="AU67" s="136" t="s">
        <v>866</v>
      </c>
      <c r="AV67" s="136" t="s">
        <v>866</v>
      </c>
      <c r="AW67" s="136" t="s">
        <v>866</v>
      </c>
      <c r="AX67" s="136" t="s">
        <v>866</v>
      </c>
      <c r="AY67" s="136" t="s">
        <v>866</v>
      </c>
      <c r="AZ67" s="136" t="s">
        <v>866</v>
      </c>
      <c r="BA67" s="136" t="s">
        <v>866</v>
      </c>
      <c r="BB67" s="136" t="s">
        <v>1097</v>
      </c>
      <c r="BC67" s="136" t="s">
        <v>1097</v>
      </c>
      <c r="BD67" s="136" t="s">
        <v>868</v>
      </c>
      <c r="BE67" s="136" t="s">
        <v>866</v>
      </c>
      <c r="BF67" s="136" t="s">
        <v>866</v>
      </c>
      <c r="BG67" s="137"/>
      <c r="BH67" s="137"/>
    </row>
    <row r="68" spans="1:60" ht="15.75" customHeight="1" x14ac:dyDescent="0.25">
      <c r="A68" s="47" t="s">
        <v>193</v>
      </c>
      <c r="B68" s="47" t="s">
        <v>232</v>
      </c>
      <c r="C68" s="47" t="s">
        <v>238</v>
      </c>
      <c r="D68" s="47" t="s">
        <v>239</v>
      </c>
      <c r="E68" s="135" t="s">
        <v>858</v>
      </c>
      <c r="F68" s="135" t="s">
        <v>859</v>
      </c>
      <c r="G68" s="135" t="s">
        <v>860</v>
      </c>
      <c r="H68" s="135" t="s">
        <v>861</v>
      </c>
      <c r="I68" s="135" t="s">
        <v>862</v>
      </c>
      <c r="J68" s="135" t="s">
        <v>863</v>
      </c>
      <c r="K68" s="135" t="s">
        <v>1202</v>
      </c>
      <c r="L68" s="136" t="s">
        <v>864</v>
      </c>
      <c r="M68" s="136" t="s">
        <v>864</v>
      </c>
      <c r="N68" s="138" t="s">
        <v>864</v>
      </c>
      <c r="O68" s="136" t="s">
        <v>865</v>
      </c>
      <c r="P68" s="136" t="s">
        <v>866</v>
      </c>
      <c r="Q68" s="136" t="s">
        <v>866</v>
      </c>
      <c r="R68" s="136" t="s">
        <v>866</v>
      </c>
      <c r="S68" s="136" t="s">
        <v>866</v>
      </c>
      <c r="T68" s="136" t="s">
        <v>866</v>
      </c>
      <c r="U68" s="136" t="s">
        <v>866</v>
      </c>
      <c r="V68" s="136" t="s">
        <v>866</v>
      </c>
      <c r="W68" s="136" t="s">
        <v>866</v>
      </c>
      <c r="X68" s="136" t="s">
        <v>866</v>
      </c>
      <c r="Y68" s="136" t="s">
        <v>866</v>
      </c>
      <c r="Z68" s="136" t="s">
        <v>866</v>
      </c>
      <c r="AA68" s="136" t="s">
        <v>866</v>
      </c>
      <c r="AB68" s="136" t="s">
        <v>866</v>
      </c>
      <c r="AC68" s="136" t="s">
        <v>866</v>
      </c>
      <c r="AD68" s="136" t="s">
        <v>866</v>
      </c>
      <c r="AE68" s="136" t="s">
        <v>866</v>
      </c>
      <c r="AF68" s="136" t="s">
        <v>866</v>
      </c>
      <c r="AG68" s="136" t="s">
        <v>866</v>
      </c>
      <c r="AH68" s="136" t="s">
        <v>866</v>
      </c>
      <c r="AI68" s="136" t="s">
        <v>866</v>
      </c>
      <c r="AJ68" s="136" t="s">
        <v>866</v>
      </c>
      <c r="AK68" s="136" t="s">
        <v>866</v>
      </c>
      <c r="AL68" s="136" t="s">
        <v>867</v>
      </c>
      <c r="AM68" s="136" t="s">
        <v>866</v>
      </c>
      <c r="AN68" s="136" t="s">
        <v>866</v>
      </c>
      <c r="AO68" s="136" t="s">
        <v>866</v>
      </c>
      <c r="AP68" s="136" t="s">
        <v>866</v>
      </c>
      <c r="AQ68" s="136" t="s">
        <v>866</v>
      </c>
      <c r="AR68" s="136" t="s">
        <v>866</v>
      </c>
      <c r="AS68" s="136" t="s">
        <v>866</v>
      </c>
      <c r="AT68" s="136" t="s">
        <v>866</v>
      </c>
      <c r="AU68" s="136" t="s">
        <v>866</v>
      </c>
      <c r="AV68" s="136" t="s">
        <v>866</v>
      </c>
      <c r="AW68" s="136" t="s">
        <v>866</v>
      </c>
      <c r="AX68" s="136" t="s">
        <v>866</v>
      </c>
      <c r="AY68" s="136" t="s">
        <v>866</v>
      </c>
      <c r="AZ68" s="136" t="s">
        <v>866</v>
      </c>
      <c r="BA68" s="136" t="s">
        <v>866</v>
      </c>
      <c r="BB68" s="136" t="s">
        <v>1097</v>
      </c>
      <c r="BC68" s="136" t="s">
        <v>1097</v>
      </c>
      <c r="BD68" s="136" t="s">
        <v>868</v>
      </c>
      <c r="BE68" s="136" t="s">
        <v>866</v>
      </c>
      <c r="BF68" s="136" t="s">
        <v>866</v>
      </c>
      <c r="BG68" s="137"/>
      <c r="BH68" s="137"/>
    </row>
    <row r="69" spans="1:60" ht="15.75" customHeight="1" x14ac:dyDescent="0.25">
      <c r="A69" s="47" t="s">
        <v>193</v>
      </c>
      <c r="B69" s="47" t="s">
        <v>232</v>
      </c>
      <c r="C69" s="47" t="s">
        <v>240</v>
      </c>
      <c r="D69" s="47" t="s">
        <v>241</v>
      </c>
      <c r="E69" s="135" t="s">
        <v>858</v>
      </c>
      <c r="F69" s="135" t="s">
        <v>859</v>
      </c>
      <c r="G69" s="135" t="s">
        <v>860</v>
      </c>
      <c r="H69" s="135" t="s">
        <v>861</v>
      </c>
      <c r="I69" s="135" t="s">
        <v>862</v>
      </c>
      <c r="J69" s="135" t="s">
        <v>863</v>
      </c>
      <c r="K69" s="135" t="s">
        <v>1202</v>
      </c>
      <c r="L69" s="136" t="s">
        <v>864</v>
      </c>
      <c r="M69" s="136" t="s">
        <v>864</v>
      </c>
      <c r="N69" s="138" t="s">
        <v>864</v>
      </c>
      <c r="O69" s="136" t="s">
        <v>865</v>
      </c>
      <c r="P69" s="136" t="s">
        <v>866</v>
      </c>
      <c r="Q69" s="136" t="s">
        <v>866</v>
      </c>
      <c r="R69" s="136" t="s">
        <v>866</v>
      </c>
      <c r="S69" s="136" t="s">
        <v>866</v>
      </c>
      <c r="T69" s="136" t="s">
        <v>866</v>
      </c>
      <c r="U69" s="136" t="s">
        <v>866</v>
      </c>
      <c r="V69" s="136" t="s">
        <v>866</v>
      </c>
      <c r="W69" s="136" t="s">
        <v>866</v>
      </c>
      <c r="X69" s="136" t="s">
        <v>866</v>
      </c>
      <c r="Y69" s="136" t="s">
        <v>866</v>
      </c>
      <c r="Z69" s="136" t="s">
        <v>866</v>
      </c>
      <c r="AA69" s="136" t="s">
        <v>866</v>
      </c>
      <c r="AB69" s="136" t="s">
        <v>866</v>
      </c>
      <c r="AC69" s="136" t="s">
        <v>866</v>
      </c>
      <c r="AD69" s="136" t="s">
        <v>866</v>
      </c>
      <c r="AE69" s="136" t="s">
        <v>866</v>
      </c>
      <c r="AF69" s="136" t="s">
        <v>866</v>
      </c>
      <c r="AG69" s="136" t="s">
        <v>866</v>
      </c>
      <c r="AH69" s="136" t="s">
        <v>866</v>
      </c>
      <c r="AI69" s="136" t="s">
        <v>866</v>
      </c>
      <c r="AJ69" s="136" t="s">
        <v>866</v>
      </c>
      <c r="AK69" s="136" t="s">
        <v>866</v>
      </c>
      <c r="AL69" s="136" t="s">
        <v>867</v>
      </c>
      <c r="AM69" s="136" t="s">
        <v>866</v>
      </c>
      <c r="AN69" s="136" t="s">
        <v>866</v>
      </c>
      <c r="AO69" s="136" t="s">
        <v>866</v>
      </c>
      <c r="AP69" s="136" t="s">
        <v>866</v>
      </c>
      <c r="AQ69" s="136" t="s">
        <v>866</v>
      </c>
      <c r="AR69" s="136" t="s">
        <v>866</v>
      </c>
      <c r="AS69" s="136" t="s">
        <v>866</v>
      </c>
      <c r="AT69" s="136" t="s">
        <v>866</v>
      </c>
      <c r="AU69" s="136" t="s">
        <v>866</v>
      </c>
      <c r="AV69" s="136" t="s">
        <v>866</v>
      </c>
      <c r="AW69" s="136" t="s">
        <v>866</v>
      </c>
      <c r="AX69" s="136" t="s">
        <v>866</v>
      </c>
      <c r="AY69" s="136" t="s">
        <v>866</v>
      </c>
      <c r="AZ69" s="136" t="s">
        <v>866</v>
      </c>
      <c r="BA69" s="136" t="s">
        <v>866</v>
      </c>
      <c r="BB69" s="136" t="s">
        <v>1097</v>
      </c>
      <c r="BC69" s="136" t="s">
        <v>1097</v>
      </c>
      <c r="BD69" s="136" t="s">
        <v>868</v>
      </c>
      <c r="BE69" s="136" t="s">
        <v>866</v>
      </c>
      <c r="BF69" s="136" t="s">
        <v>866</v>
      </c>
      <c r="BG69" s="137"/>
      <c r="BH69" s="137"/>
    </row>
    <row r="70" spans="1:60" ht="15.75" customHeight="1" x14ac:dyDescent="0.25">
      <c r="A70" s="47" t="s">
        <v>193</v>
      </c>
      <c r="B70" s="47" t="s">
        <v>232</v>
      </c>
      <c r="C70" s="47" t="s">
        <v>242</v>
      </c>
      <c r="D70" s="47" t="s">
        <v>243</v>
      </c>
      <c r="E70" s="135" t="s">
        <v>858</v>
      </c>
      <c r="F70" s="135" t="s">
        <v>859</v>
      </c>
      <c r="G70" s="135" t="s">
        <v>860</v>
      </c>
      <c r="H70" s="135" t="s">
        <v>861</v>
      </c>
      <c r="I70" s="135" t="s">
        <v>862</v>
      </c>
      <c r="J70" s="135" t="s">
        <v>863</v>
      </c>
      <c r="K70" s="135" t="s">
        <v>1202</v>
      </c>
      <c r="L70" s="136" t="s">
        <v>864</v>
      </c>
      <c r="M70" s="136" t="s">
        <v>864</v>
      </c>
      <c r="N70" s="138" t="s">
        <v>864</v>
      </c>
      <c r="O70" s="136" t="s">
        <v>865</v>
      </c>
      <c r="P70" s="136" t="s">
        <v>866</v>
      </c>
      <c r="Q70" s="136" t="s">
        <v>866</v>
      </c>
      <c r="R70" s="136" t="s">
        <v>866</v>
      </c>
      <c r="S70" s="136" t="s">
        <v>866</v>
      </c>
      <c r="T70" s="136" t="s">
        <v>866</v>
      </c>
      <c r="U70" s="136" t="s">
        <v>866</v>
      </c>
      <c r="V70" s="136" t="s">
        <v>866</v>
      </c>
      <c r="W70" s="136" t="s">
        <v>866</v>
      </c>
      <c r="X70" s="136" t="s">
        <v>866</v>
      </c>
      <c r="Y70" s="136" t="s">
        <v>866</v>
      </c>
      <c r="Z70" s="136" t="s">
        <v>866</v>
      </c>
      <c r="AA70" s="136" t="s">
        <v>866</v>
      </c>
      <c r="AB70" s="136" t="s">
        <v>866</v>
      </c>
      <c r="AC70" s="136" t="s">
        <v>866</v>
      </c>
      <c r="AD70" s="136" t="s">
        <v>866</v>
      </c>
      <c r="AE70" s="136" t="s">
        <v>866</v>
      </c>
      <c r="AF70" s="136" t="s">
        <v>866</v>
      </c>
      <c r="AG70" s="136" t="s">
        <v>866</v>
      </c>
      <c r="AH70" s="136" t="s">
        <v>866</v>
      </c>
      <c r="AI70" s="136" t="s">
        <v>866</v>
      </c>
      <c r="AJ70" s="136" t="s">
        <v>866</v>
      </c>
      <c r="AK70" s="136" t="s">
        <v>866</v>
      </c>
      <c r="AL70" s="136" t="s">
        <v>867</v>
      </c>
      <c r="AM70" s="136" t="s">
        <v>866</v>
      </c>
      <c r="AN70" s="136" t="s">
        <v>866</v>
      </c>
      <c r="AO70" s="136" t="s">
        <v>866</v>
      </c>
      <c r="AP70" s="136" t="s">
        <v>866</v>
      </c>
      <c r="AQ70" s="136" t="s">
        <v>866</v>
      </c>
      <c r="AR70" s="136" t="s">
        <v>866</v>
      </c>
      <c r="AS70" s="136" t="s">
        <v>866</v>
      </c>
      <c r="AT70" s="136" t="s">
        <v>866</v>
      </c>
      <c r="AU70" s="136" t="s">
        <v>866</v>
      </c>
      <c r="AV70" s="136" t="s">
        <v>866</v>
      </c>
      <c r="AW70" s="136" t="s">
        <v>866</v>
      </c>
      <c r="AX70" s="136" t="s">
        <v>866</v>
      </c>
      <c r="AY70" s="136" t="s">
        <v>866</v>
      </c>
      <c r="AZ70" s="136" t="s">
        <v>866</v>
      </c>
      <c r="BA70" s="136" t="s">
        <v>866</v>
      </c>
      <c r="BB70" s="136" t="s">
        <v>1097</v>
      </c>
      <c r="BC70" s="136" t="s">
        <v>1097</v>
      </c>
      <c r="BD70" s="136" t="s">
        <v>868</v>
      </c>
      <c r="BE70" s="136" t="s">
        <v>866</v>
      </c>
      <c r="BF70" s="136" t="s">
        <v>866</v>
      </c>
      <c r="BG70" s="137"/>
      <c r="BH70" s="137"/>
    </row>
    <row r="71" spans="1:60" ht="15.75" customHeight="1" x14ac:dyDescent="0.25">
      <c r="A71" s="47" t="s">
        <v>193</v>
      </c>
      <c r="B71" s="47" t="s">
        <v>232</v>
      </c>
      <c r="C71" s="47" t="s">
        <v>244</v>
      </c>
      <c r="D71" s="47" t="s">
        <v>245</v>
      </c>
      <c r="E71" s="135" t="s">
        <v>858</v>
      </c>
      <c r="F71" s="135" t="s">
        <v>859</v>
      </c>
      <c r="G71" s="135" t="s">
        <v>860</v>
      </c>
      <c r="H71" s="135" t="s">
        <v>861</v>
      </c>
      <c r="I71" s="135" t="s">
        <v>862</v>
      </c>
      <c r="J71" s="135" t="s">
        <v>863</v>
      </c>
      <c r="K71" s="135" t="s">
        <v>1202</v>
      </c>
      <c r="L71" s="136" t="s">
        <v>864</v>
      </c>
      <c r="M71" s="136" t="s">
        <v>864</v>
      </c>
      <c r="N71" s="138" t="s">
        <v>864</v>
      </c>
      <c r="O71" s="136" t="s">
        <v>865</v>
      </c>
      <c r="P71" s="136" t="s">
        <v>866</v>
      </c>
      <c r="Q71" s="136" t="s">
        <v>866</v>
      </c>
      <c r="R71" s="136" t="s">
        <v>866</v>
      </c>
      <c r="S71" s="136" t="s">
        <v>866</v>
      </c>
      <c r="T71" s="136" t="s">
        <v>866</v>
      </c>
      <c r="U71" s="136" t="s">
        <v>866</v>
      </c>
      <c r="V71" s="136" t="s">
        <v>866</v>
      </c>
      <c r="W71" s="136" t="s">
        <v>866</v>
      </c>
      <c r="X71" s="136" t="s">
        <v>866</v>
      </c>
      <c r="Y71" s="136" t="s">
        <v>866</v>
      </c>
      <c r="Z71" s="136" t="s">
        <v>866</v>
      </c>
      <c r="AA71" s="136" t="s">
        <v>866</v>
      </c>
      <c r="AB71" s="136" t="s">
        <v>866</v>
      </c>
      <c r="AC71" s="136" t="s">
        <v>866</v>
      </c>
      <c r="AD71" s="136" t="s">
        <v>866</v>
      </c>
      <c r="AE71" s="136" t="s">
        <v>866</v>
      </c>
      <c r="AF71" s="136" t="s">
        <v>866</v>
      </c>
      <c r="AG71" s="136" t="s">
        <v>866</v>
      </c>
      <c r="AH71" s="136" t="s">
        <v>866</v>
      </c>
      <c r="AI71" s="136" t="s">
        <v>866</v>
      </c>
      <c r="AJ71" s="136" t="s">
        <v>866</v>
      </c>
      <c r="AK71" s="136" t="s">
        <v>866</v>
      </c>
      <c r="AL71" s="136" t="s">
        <v>867</v>
      </c>
      <c r="AM71" s="136" t="s">
        <v>866</v>
      </c>
      <c r="AN71" s="136" t="s">
        <v>866</v>
      </c>
      <c r="AO71" s="136" t="s">
        <v>866</v>
      </c>
      <c r="AP71" s="136" t="s">
        <v>866</v>
      </c>
      <c r="AQ71" s="136" t="s">
        <v>866</v>
      </c>
      <c r="AR71" s="136" t="s">
        <v>866</v>
      </c>
      <c r="AS71" s="136" t="s">
        <v>866</v>
      </c>
      <c r="AT71" s="136" t="s">
        <v>866</v>
      </c>
      <c r="AU71" s="136" t="s">
        <v>866</v>
      </c>
      <c r="AV71" s="136" t="s">
        <v>866</v>
      </c>
      <c r="AW71" s="136" t="s">
        <v>866</v>
      </c>
      <c r="AX71" s="136" t="s">
        <v>866</v>
      </c>
      <c r="AY71" s="136" t="s">
        <v>866</v>
      </c>
      <c r="AZ71" s="136" t="s">
        <v>866</v>
      </c>
      <c r="BA71" s="136" t="s">
        <v>866</v>
      </c>
      <c r="BB71" s="136" t="s">
        <v>1097</v>
      </c>
      <c r="BC71" s="136" t="s">
        <v>1097</v>
      </c>
      <c r="BD71" s="136" t="s">
        <v>868</v>
      </c>
      <c r="BE71" s="136" t="s">
        <v>866</v>
      </c>
      <c r="BF71" s="136" t="s">
        <v>866</v>
      </c>
      <c r="BG71" s="137"/>
      <c r="BH71" s="137"/>
    </row>
    <row r="72" spans="1:60" ht="15.75" customHeight="1" x14ac:dyDescent="0.25">
      <c r="A72" s="47" t="s">
        <v>193</v>
      </c>
      <c r="B72" s="47" t="s">
        <v>246</v>
      </c>
      <c r="C72" s="47" t="s">
        <v>246</v>
      </c>
      <c r="D72" s="47" t="s">
        <v>247</v>
      </c>
      <c r="E72" s="135" t="s">
        <v>858</v>
      </c>
      <c r="F72" s="135" t="s">
        <v>859</v>
      </c>
      <c r="G72" s="135" t="s">
        <v>860</v>
      </c>
      <c r="H72" s="135" t="s">
        <v>861</v>
      </c>
      <c r="I72" s="135" t="s">
        <v>862</v>
      </c>
      <c r="J72" s="135" t="s">
        <v>863</v>
      </c>
      <c r="K72" s="135" t="s">
        <v>1202</v>
      </c>
      <c r="L72" s="136" t="s">
        <v>864</v>
      </c>
      <c r="M72" s="136" t="s">
        <v>864</v>
      </c>
      <c r="N72" s="138" t="s">
        <v>864</v>
      </c>
      <c r="O72" s="136" t="s">
        <v>865</v>
      </c>
      <c r="P72" s="136" t="s">
        <v>866</v>
      </c>
      <c r="Q72" s="136" t="s">
        <v>866</v>
      </c>
      <c r="R72" s="136" t="s">
        <v>866</v>
      </c>
      <c r="S72" s="136" t="s">
        <v>866</v>
      </c>
      <c r="T72" s="136" t="s">
        <v>866</v>
      </c>
      <c r="U72" s="136" t="s">
        <v>866</v>
      </c>
      <c r="V72" s="136" t="s">
        <v>866</v>
      </c>
      <c r="W72" s="136" t="s">
        <v>866</v>
      </c>
      <c r="X72" s="136" t="s">
        <v>866</v>
      </c>
      <c r="Y72" s="136" t="s">
        <v>866</v>
      </c>
      <c r="Z72" s="136" t="s">
        <v>866</v>
      </c>
      <c r="AA72" s="136" t="s">
        <v>866</v>
      </c>
      <c r="AB72" s="136" t="s">
        <v>866</v>
      </c>
      <c r="AC72" s="136" t="s">
        <v>866</v>
      </c>
      <c r="AD72" s="136" t="s">
        <v>866</v>
      </c>
      <c r="AE72" s="136" t="s">
        <v>866</v>
      </c>
      <c r="AF72" s="136" t="s">
        <v>866</v>
      </c>
      <c r="AG72" s="136" t="s">
        <v>866</v>
      </c>
      <c r="AH72" s="136" t="s">
        <v>866</v>
      </c>
      <c r="AI72" s="136" t="s">
        <v>866</v>
      </c>
      <c r="AJ72" s="136" t="s">
        <v>866</v>
      </c>
      <c r="AK72" s="136" t="s">
        <v>866</v>
      </c>
      <c r="AL72" s="136" t="s">
        <v>867</v>
      </c>
      <c r="AM72" s="136" t="s">
        <v>866</v>
      </c>
      <c r="AN72" s="136" t="s">
        <v>866</v>
      </c>
      <c r="AO72" s="136" t="s">
        <v>866</v>
      </c>
      <c r="AP72" s="136" t="s">
        <v>866</v>
      </c>
      <c r="AQ72" s="136" t="s">
        <v>866</v>
      </c>
      <c r="AR72" s="136" t="s">
        <v>866</v>
      </c>
      <c r="AS72" s="136" t="s">
        <v>866</v>
      </c>
      <c r="AT72" s="136" t="s">
        <v>866</v>
      </c>
      <c r="AU72" s="136" t="s">
        <v>866</v>
      </c>
      <c r="AV72" s="136" t="s">
        <v>866</v>
      </c>
      <c r="AW72" s="136" t="s">
        <v>866</v>
      </c>
      <c r="AX72" s="136" t="s">
        <v>866</v>
      </c>
      <c r="AY72" s="136" t="s">
        <v>866</v>
      </c>
      <c r="AZ72" s="136" t="s">
        <v>866</v>
      </c>
      <c r="BA72" s="136" t="s">
        <v>866</v>
      </c>
      <c r="BB72" s="136" t="s">
        <v>1097</v>
      </c>
      <c r="BC72" s="136" t="s">
        <v>1097</v>
      </c>
      <c r="BD72" s="136" t="s">
        <v>868</v>
      </c>
      <c r="BE72" s="136" t="s">
        <v>866</v>
      </c>
      <c r="BF72" s="136" t="s">
        <v>866</v>
      </c>
      <c r="BG72" s="137"/>
      <c r="BH72" s="137"/>
    </row>
    <row r="73" spans="1:60" ht="15.75" customHeight="1" x14ac:dyDescent="0.25">
      <c r="A73" s="47" t="s">
        <v>193</v>
      </c>
      <c r="B73" s="47" t="s">
        <v>246</v>
      </c>
      <c r="C73" s="47" t="s">
        <v>248</v>
      </c>
      <c r="D73" s="47" t="s">
        <v>249</v>
      </c>
      <c r="E73" s="135" t="s">
        <v>858</v>
      </c>
      <c r="F73" s="135" t="s">
        <v>859</v>
      </c>
      <c r="G73" s="135" t="s">
        <v>860</v>
      </c>
      <c r="H73" s="135" t="s">
        <v>861</v>
      </c>
      <c r="I73" s="135" t="s">
        <v>862</v>
      </c>
      <c r="J73" s="135" t="s">
        <v>863</v>
      </c>
      <c r="K73" s="135" t="s">
        <v>1202</v>
      </c>
      <c r="L73" s="136" t="s">
        <v>864</v>
      </c>
      <c r="M73" s="136" t="s">
        <v>864</v>
      </c>
      <c r="N73" s="138" t="s">
        <v>864</v>
      </c>
      <c r="O73" s="136" t="s">
        <v>865</v>
      </c>
      <c r="P73" s="136" t="s">
        <v>866</v>
      </c>
      <c r="Q73" s="136" t="s">
        <v>866</v>
      </c>
      <c r="R73" s="136" t="s">
        <v>866</v>
      </c>
      <c r="S73" s="136" t="s">
        <v>866</v>
      </c>
      <c r="T73" s="136" t="s">
        <v>866</v>
      </c>
      <c r="U73" s="136" t="s">
        <v>866</v>
      </c>
      <c r="V73" s="136" t="s">
        <v>866</v>
      </c>
      <c r="W73" s="136" t="s">
        <v>866</v>
      </c>
      <c r="X73" s="136" t="s">
        <v>866</v>
      </c>
      <c r="Y73" s="136" t="s">
        <v>866</v>
      </c>
      <c r="Z73" s="136" t="s">
        <v>866</v>
      </c>
      <c r="AA73" s="136" t="s">
        <v>866</v>
      </c>
      <c r="AB73" s="136" t="s">
        <v>866</v>
      </c>
      <c r="AC73" s="136" t="s">
        <v>866</v>
      </c>
      <c r="AD73" s="136" t="s">
        <v>866</v>
      </c>
      <c r="AE73" s="136" t="s">
        <v>866</v>
      </c>
      <c r="AF73" s="136" t="s">
        <v>866</v>
      </c>
      <c r="AG73" s="136" t="s">
        <v>866</v>
      </c>
      <c r="AH73" s="136" t="s">
        <v>866</v>
      </c>
      <c r="AI73" s="136" t="s">
        <v>866</v>
      </c>
      <c r="AJ73" s="136" t="s">
        <v>866</v>
      </c>
      <c r="AK73" s="136" t="s">
        <v>866</v>
      </c>
      <c r="AL73" s="136" t="s">
        <v>867</v>
      </c>
      <c r="AM73" s="136" t="s">
        <v>866</v>
      </c>
      <c r="AN73" s="136" t="s">
        <v>866</v>
      </c>
      <c r="AO73" s="136" t="s">
        <v>866</v>
      </c>
      <c r="AP73" s="136" t="s">
        <v>866</v>
      </c>
      <c r="AQ73" s="136" t="s">
        <v>866</v>
      </c>
      <c r="AR73" s="136" t="s">
        <v>866</v>
      </c>
      <c r="AS73" s="136" t="s">
        <v>866</v>
      </c>
      <c r="AT73" s="136" t="s">
        <v>866</v>
      </c>
      <c r="AU73" s="136" t="s">
        <v>866</v>
      </c>
      <c r="AV73" s="136" t="s">
        <v>866</v>
      </c>
      <c r="AW73" s="136" t="s">
        <v>866</v>
      </c>
      <c r="AX73" s="136" t="s">
        <v>866</v>
      </c>
      <c r="AY73" s="136" t="s">
        <v>866</v>
      </c>
      <c r="AZ73" s="136" t="s">
        <v>866</v>
      </c>
      <c r="BA73" s="136" t="s">
        <v>866</v>
      </c>
      <c r="BB73" s="136" t="s">
        <v>1097</v>
      </c>
      <c r="BC73" s="136" t="s">
        <v>1097</v>
      </c>
      <c r="BD73" s="136" t="s">
        <v>868</v>
      </c>
      <c r="BE73" s="136" t="s">
        <v>866</v>
      </c>
      <c r="BF73" s="136" t="s">
        <v>866</v>
      </c>
      <c r="BG73" s="137"/>
      <c r="BH73" s="137"/>
    </row>
    <row r="74" spans="1:60" ht="15.75" customHeight="1" x14ac:dyDescent="0.25">
      <c r="A74" s="47" t="s">
        <v>193</v>
      </c>
      <c r="B74" s="47" t="s">
        <v>246</v>
      </c>
      <c r="C74" s="47" t="s">
        <v>250</v>
      </c>
      <c r="D74" s="47" t="s">
        <v>251</v>
      </c>
      <c r="E74" s="135" t="s">
        <v>858</v>
      </c>
      <c r="F74" s="135" t="s">
        <v>859</v>
      </c>
      <c r="G74" s="135" t="s">
        <v>860</v>
      </c>
      <c r="H74" s="135" t="s">
        <v>861</v>
      </c>
      <c r="I74" s="135" t="s">
        <v>862</v>
      </c>
      <c r="J74" s="135" t="s">
        <v>863</v>
      </c>
      <c r="K74" s="135" t="s">
        <v>1202</v>
      </c>
      <c r="L74" s="136" t="s">
        <v>864</v>
      </c>
      <c r="M74" s="136" t="s">
        <v>864</v>
      </c>
      <c r="N74" s="138" t="s">
        <v>864</v>
      </c>
      <c r="O74" s="136" t="s">
        <v>865</v>
      </c>
      <c r="P74" s="136" t="s">
        <v>866</v>
      </c>
      <c r="Q74" s="136" t="s">
        <v>866</v>
      </c>
      <c r="R74" s="136" t="s">
        <v>866</v>
      </c>
      <c r="S74" s="136" t="s">
        <v>866</v>
      </c>
      <c r="T74" s="136" t="s">
        <v>866</v>
      </c>
      <c r="U74" s="136" t="s">
        <v>866</v>
      </c>
      <c r="V74" s="136" t="s">
        <v>866</v>
      </c>
      <c r="W74" s="136" t="s">
        <v>866</v>
      </c>
      <c r="X74" s="136" t="s">
        <v>866</v>
      </c>
      <c r="Y74" s="136" t="s">
        <v>866</v>
      </c>
      <c r="Z74" s="136" t="s">
        <v>866</v>
      </c>
      <c r="AA74" s="136" t="s">
        <v>866</v>
      </c>
      <c r="AB74" s="136" t="s">
        <v>866</v>
      </c>
      <c r="AC74" s="136" t="s">
        <v>866</v>
      </c>
      <c r="AD74" s="136" t="s">
        <v>866</v>
      </c>
      <c r="AE74" s="136" t="s">
        <v>866</v>
      </c>
      <c r="AF74" s="136" t="s">
        <v>866</v>
      </c>
      <c r="AG74" s="136" t="s">
        <v>866</v>
      </c>
      <c r="AH74" s="136" t="s">
        <v>866</v>
      </c>
      <c r="AI74" s="136" t="s">
        <v>866</v>
      </c>
      <c r="AJ74" s="136" t="s">
        <v>866</v>
      </c>
      <c r="AK74" s="136" t="s">
        <v>866</v>
      </c>
      <c r="AL74" s="136" t="s">
        <v>867</v>
      </c>
      <c r="AM74" s="136" t="s">
        <v>866</v>
      </c>
      <c r="AN74" s="136" t="s">
        <v>866</v>
      </c>
      <c r="AO74" s="136" t="s">
        <v>866</v>
      </c>
      <c r="AP74" s="136" t="s">
        <v>866</v>
      </c>
      <c r="AQ74" s="136" t="s">
        <v>866</v>
      </c>
      <c r="AR74" s="136" t="s">
        <v>866</v>
      </c>
      <c r="AS74" s="136" t="s">
        <v>866</v>
      </c>
      <c r="AT74" s="136" t="s">
        <v>866</v>
      </c>
      <c r="AU74" s="136" t="s">
        <v>866</v>
      </c>
      <c r="AV74" s="136" t="s">
        <v>866</v>
      </c>
      <c r="AW74" s="136" t="s">
        <v>866</v>
      </c>
      <c r="AX74" s="136" t="s">
        <v>866</v>
      </c>
      <c r="AY74" s="136" t="s">
        <v>866</v>
      </c>
      <c r="AZ74" s="136" t="s">
        <v>866</v>
      </c>
      <c r="BA74" s="136" t="s">
        <v>866</v>
      </c>
      <c r="BB74" s="136" t="s">
        <v>1097</v>
      </c>
      <c r="BC74" s="136" t="s">
        <v>1097</v>
      </c>
      <c r="BD74" s="136" t="s">
        <v>868</v>
      </c>
      <c r="BE74" s="136" t="s">
        <v>866</v>
      </c>
      <c r="BF74" s="136" t="s">
        <v>866</v>
      </c>
      <c r="BG74" s="137"/>
      <c r="BH74" s="137"/>
    </row>
    <row r="75" spans="1:60" ht="15.75" customHeight="1" x14ac:dyDescent="0.25">
      <c r="A75" s="47" t="s">
        <v>193</v>
      </c>
      <c r="B75" s="47" t="s">
        <v>252</v>
      </c>
      <c r="C75" s="47" t="s">
        <v>252</v>
      </c>
      <c r="D75" s="47" t="s">
        <v>253</v>
      </c>
      <c r="E75" s="135" t="s">
        <v>858</v>
      </c>
      <c r="F75" s="135" t="s">
        <v>859</v>
      </c>
      <c r="G75" s="135" t="s">
        <v>860</v>
      </c>
      <c r="H75" s="135" t="s">
        <v>861</v>
      </c>
      <c r="I75" s="135" t="s">
        <v>862</v>
      </c>
      <c r="J75" s="135" t="s">
        <v>863</v>
      </c>
      <c r="K75" s="135" t="s">
        <v>1202</v>
      </c>
      <c r="L75" s="136" t="s">
        <v>864</v>
      </c>
      <c r="M75" s="136" t="s">
        <v>864</v>
      </c>
      <c r="N75" s="138" t="s">
        <v>864</v>
      </c>
      <c r="O75" s="136" t="s">
        <v>865</v>
      </c>
      <c r="P75" s="136" t="s">
        <v>866</v>
      </c>
      <c r="Q75" s="136" t="s">
        <v>866</v>
      </c>
      <c r="R75" s="136" t="s">
        <v>866</v>
      </c>
      <c r="S75" s="136" t="s">
        <v>866</v>
      </c>
      <c r="T75" s="136" t="s">
        <v>866</v>
      </c>
      <c r="U75" s="136" t="s">
        <v>866</v>
      </c>
      <c r="V75" s="136" t="s">
        <v>866</v>
      </c>
      <c r="W75" s="136" t="s">
        <v>866</v>
      </c>
      <c r="X75" s="136" t="s">
        <v>866</v>
      </c>
      <c r="Y75" s="136" t="s">
        <v>866</v>
      </c>
      <c r="Z75" s="136" t="s">
        <v>866</v>
      </c>
      <c r="AA75" s="136" t="s">
        <v>866</v>
      </c>
      <c r="AB75" s="136" t="s">
        <v>866</v>
      </c>
      <c r="AC75" s="136" t="s">
        <v>866</v>
      </c>
      <c r="AD75" s="136" t="s">
        <v>866</v>
      </c>
      <c r="AE75" s="136" t="s">
        <v>866</v>
      </c>
      <c r="AF75" s="136" t="s">
        <v>866</v>
      </c>
      <c r="AG75" s="136" t="s">
        <v>866</v>
      </c>
      <c r="AH75" s="136" t="s">
        <v>866</v>
      </c>
      <c r="AI75" s="136" t="s">
        <v>866</v>
      </c>
      <c r="AJ75" s="136" t="s">
        <v>866</v>
      </c>
      <c r="AK75" s="136" t="s">
        <v>866</v>
      </c>
      <c r="AL75" s="136" t="s">
        <v>867</v>
      </c>
      <c r="AM75" s="136" t="s">
        <v>866</v>
      </c>
      <c r="AN75" s="136" t="s">
        <v>866</v>
      </c>
      <c r="AO75" s="136" t="s">
        <v>866</v>
      </c>
      <c r="AP75" s="136" t="s">
        <v>866</v>
      </c>
      <c r="AQ75" s="136" t="s">
        <v>866</v>
      </c>
      <c r="AR75" s="136" t="s">
        <v>866</v>
      </c>
      <c r="AS75" s="136" t="s">
        <v>866</v>
      </c>
      <c r="AT75" s="136" t="s">
        <v>866</v>
      </c>
      <c r="AU75" s="136" t="s">
        <v>866</v>
      </c>
      <c r="AV75" s="136" t="s">
        <v>866</v>
      </c>
      <c r="AW75" s="136" t="s">
        <v>866</v>
      </c>
      <c r="AX75" s="136" t="s">
        <v>866</v>
      </c>
      <c r="AY75" s="136" t="s">
        <v>866</v>
      </c>
      <c r="AZ75" s="136" t="s">
        <v>866</v>
      </c>
      <c r="BA75" s="136" t="s">
        <v>866</v>
      </c>
      <c r="BB75" s="136" t="s">
        <v>1097</v>
      </c>
      <c r="BC75" s="136" t="s">
        <v>1097</v>
      </c>
      <c r="BD75" s="136" t="s">
        <v>868</v>
      </c>
      <c r="BE75" s="136" t="s">
        <v>866</v>
      </c>
      <c r="BF75" s="136" t="s">
        <v>866</v>
      </c>
      <c r="BG75" s="137"/>
      <c r="BH75" s="137"/>
    </row>
    <row r="76" spans="1:60" ht="15.75" customHeight="1" x14ac:dyDescent="0.25">
      <c r="A76" s="47" t="s">
        <v>193</v>
      </c>
      <c r="B76" s="47" t="s">
        <v>254</v>
      </c>
      <c r="C76" s="47" t="s">
        <v>254</v>
      </c>
      <c r="D76" s="47" t="s">
        <v>255</v>
      </c>
      <c r="E76" s="135" t="s">
        <v>858</v>
      </c>
      <c r="F76" s="135" t="s">
        <v>859</v>
      </c>
      <c r="G76" s="135" t="s">
        <v>860</v>
      </c>
      <c r="H76" s="135" t="s">
        <v>861</v>
      </c>
      <c r="I76" s="135" t="s">
        <v>862</v>
      </c>
      <c r="J76" s="135" t="s">
        <v>863</v>
      </c>
      <c r="K76" s="135" t="s">
        <v>1202</v>
      </c>
      <c r="L76" s="136" t="s">
        <v>864</v>
      </c>
      <c r="M76" s="136" t="s">
        <v>864</v>
      </c>
      <c r="N76" s="138" t="s">
        <v>864</v>
      </c>
      <c r="O76" s="136" t="s">
        <v>865</v>
      </c>
      <c r="P76" s="136" t="s">
        <v>866</v>
      </c>
      <c r="Q76" s="136" t="s">
        <v>866</v>
      </c>
      <c r="R76" s="136" t="s">
        <v>866</v>
      </c>
      <c r="S76" s="136" t="s">
        <v>866</v>
      </c>
      <c r="T76" s="136" t="s">
        <v>866</v>
      </c>
      <c r="U76" s="136" t="s">
        <v>866</v>
      </c>
      <c r="V76" s="136" t="s">
        <v>866</v>
      </c>
      <c r="W76" s="136" t="s">
        <v>866</v>
      </c>
      <c r="X76" s="136" t="s">
        <v>866</v>
      </c>
      <c r="Y76" s="136" t="s">
        <v>866</v>
      </c>
      <c r="Z76" s="136" t="s">
        <v>866</v>
      </c>
      <c r="AA76" s="136" t="s">
        <v>866</v>
      </c>
      <c r="AB76" s="136" t="s">
        <v>866</v>
      </c>
      <c r="AC76" s="136" t="s">
        <v>866</v>
      </c>
      <c r="AD76" s="136" t="s">
        <v>866</v>
      </c>
      <c r="AE76" s="136" t="s">
        <v>866</v>
      </c>
      <c r="AF76" s="136" t="s">
        <v>866</v>
      </c>
      <c r="AG76" s="136" t="s">
        <v>866</v>
      </c>
      <c r="AH76" s="136" t="s">
        <v>866</v>
      </c>
      <c r="AI76" s="136" t="s">
        <v>866</v>
      </c>
      <c r="AJ76" s="136" t="s">
        <v>866</v>
      </c>
      <c r="AK76" s="136" t="s">
        <v>866</v>
      </c>
      <c r="AL76" s="136" t="s">
        <v>867</v>
      </c>
      <c r="AM76" s="136" t="s">
        <v>866</v>
      </c>
      <c r="AN76" s="136" t="s">
        <v>866</v>
      </c>
      <c r="AO76" s="136" t="s">
        <v>866</v>
      </c>
      <c r="AP76" s="136" t="s">
        <v>866</v>
      </c>
      <c r="AQ76" s="136" t="s">
        <v>866</v>
      </c>
      <c r="AR76" s="136" t="s">
        <v>866</v>
      </c>
      <c r="AS76" s="136" t="s">
        <v>866</v>
      </c>
      <c r="AT76" s="136" t="s">
        <v>866</v>
      </c>
      <c r="AU76" s="136" t="s">
        <v>866</v>
      </c>
      <c r="AV76" s="136" t="s">
        <v>866</v>
      </c>
      <c r="AW76" s="136" t="s">
        <v>866</v>
      </c>
      <c r="AX76" s="136" t="s">
        <v>866</v>
      </c>
      <c r="AY76" s="136" t="s">
        <v>866</v>
      </c>
      <c r="AZ76" s="136" t="s">
        <v>866</v>
      </c>
      <c r="BA76" s="136" t="s">
        <v>866</v>
      </c>
      <c r="BB76" s="136" t="s">
        <v>1097</v>
      </c>
      <c r="BC76" s="136" t="s">
        <v>1097</v>
      </c>
      <c r="BD76" s="136" t="s">
        <v>868</v>
      </c>
      <c r="BE76" s="136" t="s">
        <v>866</v>
      </c>
      <c r="BF76" s="136" t="s">
        <v>866</v>
      </c>
      <c r="BG76" s="137"/>
      <c r="BH76" s="137"/>
    </row>
    <row r="77" spans="1:60" ht="15.75" customHeight="1" x14ac:dyDescent="0.25">
      <c r="A77" s="47" t="s">
        <v>193</v>
      </c>
      <c r="B77" s="47" t="s">
        <v>254</v>
      </c>
      <c r="C77" s="47" t="s">
        <v>256</v>
      </c>
      <c r="D77" s="47" t="s">
        <v>257</v>
      </c>
      <c r="E77" s="135" t="s">
        <v>858</v>
      </c>
      <c r="F77" s="135" t="s">
        <v>859</v>
      </c>
      <c r="G77" s="135" t="s">
        <v>860</v>
      </c>
      <c r="H77" s="135" t="s">
        <v>861</v>
      </c>
      <c r="I77" s="135" t="s">
        <v>862</v>
      </c>
      <c r="J77" s="135" t="s">
        <v>863</v>
      </c>
      <c r="K77" s="135" t="s">
        <v>1202</v>
      </c>
      <c r="L77" s="136" t="s">
        <v>864</v>
      </c>
      <c r="M77" s="136" t="s">
        <v>864</v>
      </c>
      <c r="N77" s="138" t="s">
        <v>864</v>
      </c>
      <c r="O77" s="136" t="s">
        <v>865</v>
      </c>
      <c r="P77" s="136" t="s">
        <v>866</v>
      </c>
      <c r="Q77" s="136" t="s">
        <v>866</v>
      </c>
      <c r="R77" s="136" t="s">
        <v>866</v>
      </c>
      <c r="S77" s="136" t="s">
        <v>866</v>
      </c>
      <c r="T77" s="136" t="s">
        <v>866</v>
      </c>
      <c r="U77" s="136" t="s">
        <v>866</v>
      </c>
      <c r="V77" s="136" t="s">
        <v>866</v>
      </c>
      <c r="W77" s="136" t="s">
        <v>866</v>
      </c>
      <c r="X77" s="136" t="s">
        <v>866</v>
      </c>
      <c r="Y77" s="136" t="s">
        <v>866</v>
      </c>
      <c r="Z77" s="136" t="s">
        <v>866</v>
      </c>
      <c r="AA77" s="136" t="s">
        <v>866</v>
      </c>
      <c r="AB77" s="136" t="s">
        <v>866</v>
      </c>
      <c r="AC77" s="136" t="s">
        <v>866</v>
      </c>
      <c r="AD77" s="136" t="s">
        <v>866</v>
      </c>
      <c r="AE77" s="136" t="s">
        <v>866</v>
      </c>
      <c r="AF77" s="136" t="s">
        <v>866</v>
      </c>
      <c r="AG77" s="136" t="s">
        <v>866</v>
      </c>
      <c r="AH77" s="136" t="s">
        <v>866</v>
      </c>
      <c r="AI77" s="136" t="s">
        <v>866</v>
      </c>
      <c r="AJ77" s="136" t="s">
        <v>866</v>
      </c>
      <c r="AK77" s="136" t="s">
        <v>866</v>
      </c>
      <c r="AL77" s="136" t="s">
        <v>867</v>
      </c>
      <c r="AM77" s="136" t="s">
        <v>866</v>
      </c>
      <c r="AN77" s="136" t="s">
        <v>866</v>
      </c>
      <c r="AO77" s="136" t="s">
        <v>866</v>
      </c>
      <c r="AP77" s="136" t="s">
        <v>866</v>
      </c>
      <c r="AQ77" s="136" t="s">
        <v>866</v>
      </c>
      <c r="AR77" s="136" t="s">
        <v>866</v>
      </c>
      <c r="AS77" s="136" t="s">
        <v>866</v>
      </c>
      <c r="AT77" s="136" t="s">
        <v>866</v>
      </c>
      <c r="AU77" s="136" t="s">
        <v>866</v>
      </c>
      <c r="AV77" s="136" t="s">
        <v>866</v>
      </c>
      <c r="AW77" s="136" t="s">
        <v>866</v>
      </c>
      <c r="AX77" s="136" t="s">
        <v>866</v>
      </c>
      <c r="AY77" s="136" t="s">
        <v>866</v>
      </c>
      <c r="AZ77" s="136" t="s">
        <v>866</v>
      </c>
      <c r="BA77" s="136" t="s">
        <v>866</v>
      </c>
      <c r="BB77" s="136" t="s">
        <v>1097</v>
      </c>
      <c r="BC77" s="136" t="s">
        <v>1097</v>
      </c>
      <c r="BD77" s="136" t="s">
        <v>868</v>
      </c>
      <c r="BE77" s="136" t="s">
        <v>866</v>
      </c>
      <c r="BF77" s="136" t="s">
        <v>866</v>
      </c>
      <c r="BG77" s="137"/>
      <c r="BH77" s="137"/>
    </row>
    <row r="78" spans="1:60" ht="15.75" customHeight="1" x14ac:dyDescent="0.25">
      <c r="A78" s="47" t="s">
        <v>193</v>
      </c>
      <c r="B78" s="47" t="s">
        <v>258</v>
      </c>
      <c r="C78" s="47" t="s">
        <v>258</v>
      </c>
      <c r="D78" s="47" t="s">
        <v>259</v>
      </c>
      <c r="E78" s="135" t="s">
        <v>858</v>
      </c>
      <c r="F78" s="135" t="s">
        <v>859</v>
      </c>
      <c r="G78" s="135" t="s">
        <v>860</v>
      </c>
      <c r="H78" s="135" t="s">
        <v>861</v>
      </c>
      <c r="I78" s="135" t="s">
        <v>862</v>
      </c>
      <c r="J78" s="135" t="s">
        <v>863</v>
      </c>
      <c r="K78" s="135" t="s">
        <v>1202</v>
      </c>
      <c r="L78" s="136" t="s">
        <v>864</v>
      </c>
      <c r="M78" s="136" t="s">
        <v>864</v>
      </c>
      <c r="N78" s="138" t="s">
        <v>864</v>
      </c>
      <c r="O78" s="136" t="s">
        <v>865</v>
      </c>
      <c r="P78" s="136" t="s">
        <v>866</v>
      </c>
      <c r="Q78" s="136" t="s">
        <v>866</v>
      </c>
      <c r="R78" s="136" t="s">
        <v>866</v>
      </c>
      <c r="S78" s="136" t="s">
        <v>866</v>
      </c>
      <c r="T78" s="136" t="s">
        <v>866</v>
      </c>
      <c r="U78" s="136" t="s">
        <v>866</v>
      </c>
      <c r="V78" s="136" t="s">
        <v>866</v>
      </c>
      <c r="W78" s="136" t="s">
        <v>866</v>
      </c>
      <c r="X78" s="136" t="s">
        <v>866</v>
      </c>
      <c r="Y78" s="136" t="s">
        <v>866</v>
      </c>
      <c r="Z78" s="136" t="s">
        <v>866</v>
      </c>
      <c r="AA78" s="136" t="s">
        <v>866</v>
      </c>
      <c r="AB78" s="136" t="s">
        <v>866</v>
      </c>
      <c r="AC78" s="136" t="s">
        <v>866</v>
      </c>
      <c r="AD78" s="136" t="s">
        <v>866</v>
      </c>
      <c r="AE78" s="136" t="s">
        <v>866</v>
      </c>
      <c r="AF78" s="136" t="s">
        <v>866</v>
      </c>
      <c r="AG78" s="136" t="s">
        <v>866</v>
      </c>
      <c r="AH78" s="136" t="s">
        <v>866</v>
      </c>
      <c r="AI78" s="136" t="s">
        <v>866</v>
      </c>
      <c r="AJ78" s="136" t="s">
        <v>866</v>
      </c>
      <c r="AK78" s="136" t="s">
        <v>866</v>
      </c>
      <c r="AL78" s="136" t="s">
        <v>867</v>
      </c>
      <c r="AM78" s="136" t="s">
        <v>866</v>
      </c>
      <c r="AN78" s="136" t="s">
        <v>866</v>
      </c>
      <c r="AO78" s="136" t="s">
        <v>866</v>
      </c>
      <c r="AP78" s="136" t="s">
        <v>866</v>
      </c>
      <c r="AQ78" s="136" t="s">
        <v>866</v>
      </c>
      <c r="AR78" s="136" t="s">
        <v>866</v>
      </c>
      <c r="AS78" s="136" t="s">
        <v>866</v>
      </c>
      <c r="AT78" s="136" t="s">
        <v>866</v>
      </c>
      <c r="AU78" s="136" t="s">
        <v>866</v>
      </c>
      <c r="AV78" s="136" t="s">
        <v>866</v>
      </c>
      <c r="AW78" s="136" t="s">
        <v>866</v>
      </c>
      <c r="AX78" s="136" t="s">
        <v>866</v>
      </c>
      <c r="AY78" s="136" t="s">
        <v>866</v>
      </c>
      <c r="AZ78" s="136" t="s">
        <v>866</v>
      </c>
      <c r="BA78" s="136" t="s">
        <v>866</v>
      </c>
      <c r="BB78" s="136" t="s">
        <v>1097</v>
      </c>
      <c r="BC78" s="136" t="s">
        <v>1097</v>
      </c>
      <c r="BD78" s="136" t="s">
        <v>868</v>
      </c>
      <c r="BE78" s="136" t="s">
        <v>866</v>
      </c>
      <c r="BF78" s="136" t="s">
        <v>866</v>
      </c>
      <c r="BG78" s="137"/>
      <c r="BH78" s="137"/>
    </row>
    <row r="79" spans="1:60" ht="15.75" customHeight="1" x14ac:dyDescent="0.25">
      <c r="A79" s="47" t="s">
        <v>193</v>
      </c>
      <c r="B79" s="47" t="s">
        <v>258</v>
      </c>
      <c r="C79" s="47" t="s">
        <v>260</v>
      </c>
      <c r="D79" s="47" t="s">
        <v>261</v>
      </c>
      <c r="E79" s="135" t="s">
        <v>858</v>
      </c>
      <c r="F79" s="135" t="s">
        <v>859</v>
      </c>
      <c r="G79" s="135" t="s">
        <v>860</v>
      </c>
      <c r="H79" s="135" t="s">
        <v>861</v>
      </c>
      <c r="I79" s="135" t="s">
        <v>862</v>
      </c>
      <c r="J79" s="135" t="s">
        <v>863</v>
      </c>
      <c r="K79" s="135" t="s">
        <v>1202</v>
      </c>
      <c r="L79" s="136" t="s">
        <v>864</v>
      </c>
      <c r="M79" s="136" t="s">
        <v>864</v>
      </c>
      <c r="N79" s="138" t="s">
        <v>864</v>
      </c>
      <c r="O79" s="136" t="s">
        <v>865</v>
      </c>
      <c r="P79" s="136" t="s">
        <v>866</v>
      </c>
      <c r="Q79" s="136" t="s">
        <v>866</v>
      </c>
      <c r="R79" s="136" t="s">
        <v>866</v>
      </c>
      <c r="S79" s="136" t="s">
        <v>866</v>
      </c>
      <c r="T79" s="136" t="s">
        <v>866</v>
      </c>
      <c r="U79" s="136" t="s">
        <v>866</v>
      </c>
      <c r="V79" s="136" t="s">
        <v>866</v>
      </c>
      <c r="W79" s="136" t="s">
        <v>866</v>
      </c>
      <c r="X79" s="136" t="s">
        <v>866</v>
      </c>
      <c r="Y79" s="136" t="s">
        <v>866</v>
      </c>
      <c r="Z79" s="136" t="s">
        <v>866</v>
      </c>
      <c r="AA79" s="136" t="s">
        <v>866</v>
      </c>
      <c r="AB79" s="136" t="s">
        <v>866</v>
      </c>
      <c r="AC79" s="136" t="s">
        <v>866</v>
      </c>
      <c r="AD79" s="136" t="s">
        <v>866</v>
      </c>
      <c r="AE79" s="136" t="s">
        <v>866</v>
      </c>
      <c r="AF79" s="136" t="s">
        <v>866</v>
      </c>
      <c r="AG79" s="136" t="s">
        <v>866</v>
      </c>
      <c r="AH79" s="136" t="s">
        <v>866</v>
      </c>
      <c r="AI79" s="136" t="s">
        <v>866</v>
      </c>
      <c r="AJ79" s="136" t="s">
        <v>866</v>
      </c>
      <c r="AK79" s="136" t="s">
        <v>866</v>
      </c>
      <c r="AL79" s="136" t="s">
        <v>867</v>
      </c>
      <c r="AM79" s="136" t="s">
        <v>866</v>
      </c>
      <c r="AN79" s="136" t="s">
        <v>866</v>
      </c>
      <c r="AO79" s="136" t="s">
        <v>866</v>
      </c>
      <c r="AP79" s="136" t="s">
        <v>866</v>
      </c>
      <c r="AQ79" s="136" t="s">
        <v>866</v>
      </c>
      <c r="AR79" s="136" t="s">
        <v>866</v>
      </c>
      <c r="AS79" s="136" t="s">
        <v>866</v>
      </c>
      <c r="AT79" s="136" t="s">
        <v>866</v>
      </c>
      <c r="AU79" s="136" t="s">
        <v>866</v>
      </c>
      <c r="AV79" s="136" t="s">
        <v>866</v>
      </c>
      <c r="AW79" s="136" t="s">
        <v>866</v>
      </c>
      <c r="AX79" s="136" t="s">
        <v>866</v>
      </c>
      <c r="AY79" s="136" t="s">
        <v>866</v>
      </c>
      <c r="AZ79" s="136" t="s">
        <v>866</v>
      </c>
      <c r="BA79" s="136" t="s">
        <v>866</v>
      </c>
      <c r="BB79" s="136" t="s">
        <v>1097</v>
      </c>
      <c r="BC79" s="136" t="s">
        <v>1097</v>
      </c>
      <c r="BD79" s="136" t="s">
        <v>868</v>
      </c>
      <c r="BE79" s="136" t="s">
        <v>866</v>
      </c>
      <c r="BF79" s="136" t="s">
        <v>866</v>
      </c>
      <c r="BG79" s="137"/>
      <c r="BH79" s="137"/>
    </row>
    <row r="80" spans="1:60" ht="15.75" customHeight="1" x14ac:dyDescent="0.25">
      <c r="A80" s="47" t="s">
        <v>193</v>
      </c>
      <c r="B80" s="47" t="s">
        <v>258</v>
      </c>
      <c r="C80" s="47" t="s">
        <v>262</v>
      </c>
      <c r="D80" s="47" t="s">
        <v>263</v>
      </c>
      <c r="E80" s="135" t="s">
        <v>858</v>
      </c>
      <c r="F80" s="135" t="s">
        <v>859</v>
      </c>
      <c r="G80" s="135" t="s">
        <v>860</v>
      </c>
      <c r="H80" s="135" t="s">
        <v>861</v>
      </c>
      <c r="I80" s="135" t="s">
        <v>862</v>
      </c>
      <c r="J80" s="135" t="s">
        <v>863</v>
      </c>
      <c r="K80" s="135" t="s">
        <v>1202</v>
      </c>
      <c r="L80" s="136" t="s">
        <v>864</v>
      </c>
      <c r="M80" s="136" t="s">
        <v>864</v>
      </c>
      <c r="N80" s="138" t="s">
        <v>864</v>
      </c>
      <c r="O80" s="136" t="s">
        <v>865</v>
      </c>
      <c r="P80" s="136" t="s">
        <v>866</v>
      </c>
      <c r="Q80" s="136" t="s">
        <v>866</v>
      </c>
      <c r="R80" s="136" t="s">
        <v>866</v>
      </c>
      <c r="S80" s="136" t="s">
        <v>866</v>
      </c>
      <c r="T80" s="136" t="s">
        <v>866</v>
      </c>
      <c r="U80" s="136" t="s">
        <v>866</v>
      </c>
      <c r="V80" s="136" t="s">
        <v>866</v>
      </c>
      <c r="W80" s="136" t="s">
        <v>866</v>
      </c>
      <c r="X80" s="136" t="s">
        <v>866</v>
      </c>
      <c r="Y80" s="136" t="s">
        <v>866</v>
      </c>
      <c r="Z80" s="136" t="s">
        <v>866</v>
      </c>
      <c r="AA80" s="136" t="s">
        <v>866</v>
      </c>
      <c r="AB80" s="136" t="s">
        <v>866</v>
      </c>
      <c r="AC80" s="136" t="s">
        <v>866</v>
      </c>
      <c r="AD80" s="136" t="s">
        <v>866</v>
      </c>
      <c r="AE80" s="136" t="s">
        <v>866</v>
      </c>
      <c r="AF80" s="136" t="s">
        <v>866</v>
      </c>
      <c r="AG80" s="136" t="s">
        <v>866</v>
      </c>
      <c r="AH80" s="136" t="s">
        <v>866</v>
      </c>
      <c r="AI80" s="136" t="s">
        <v>866</v>
      </c>
      <c r="AJ80" s="136" t="s">
        <v>866</v>
      </c>
      <c r="AK80" s="136" t="s">
        <v>866</v>
      </c>
      <c r="AL80" s="136" t="s">
        <v>867</v>
      </c>
      <c r="AM80" s="136" t="s">
        <v>866</v>
      </c>
      <c r="AN80" s="136" t="s">
        <v>866</v>
      </c>
      <c r="AO80" s="136" t="s">
        <v>866</v>
      </c>
      <c r="AP80" s="136" t="s">
        <v>866</v>
      </c>
      <c r="AQ80" s="136" t="s">
        <v>866</v>
      </c>
      <c r="AR80" s="136" t="s">
        <v>866</v>
      </c>
      <c r="AS80" s="136" t="s">
        <v>866</v>
      </c>
      <c r="AT80" s="136" t="s">
        <v>866</v>
      </c>
      <c r="AU80" s="136" t="s">
        <v>866</v>
      </c>
      <c r="AV80" s="136" t="s">
        <v>866</v>
      </c>
      <c r="AW80" s="136" t="s">
        <v>866</v>
      </c>
      <c r="AX80" s="136" t="s">
        <v>866</v>
      </c>
      <c r="AY80" s="136" t="s">
        <v>866</v>
      </c>
      <c r="AZ80" s="136" t="s">
        <v>866</v>
      </c>
      <c r="BA80" s="136" t="s">
        <v>866</v>
      </c>
      <c r="BB80" s="136" t="s">
        <v>1097</v>
      </c>
      <c r="BC80" s="136" t="s">
        <v>1097</v>
      </c>
      <c r="BD80" s="136" t="s">
        <v>868</v>
      </c>
      <c r="BE80" s="136" t="s">
        <v>866</v>
      </c>
      <c r="BF80" s="136" t="s">
        <v>866</v>
      </c>
      <c r="BG80" s="137"/>
      <c r="BH80" s="137"/>
    </row>
    <row r="81" spans="1:60" ht="15.75" customHeight="1" x14ac:dyDescent="0.25">
      <c r="A81" s="47" t="s">
        <v>193</v>
      </c>
      <c r="B81" s="47" t="s">
        <v>258</v>
      </c>
      <c r="C81" s="47" t="s">
        <v>264</v>
      </c>
      <c r="D81" s="47" t="s">
        <v>265</v>
      </c>
      <c r="E81" s="135" t="s">
        <v>858</v>
      </c>
      <c r="F81" s="135" t="s">
        <v>859</v>
      </c>
      <c r="G81" s="135" t="s">
        <v>860</v>
      </c>
      <c r="H81" s="135" t="s">
        <v>861</v>
      </c>
      <c r="I81" s="135" t="s">
        <v>862</v>
      </c>
      <c r="J81" s="135" t="s">
        <v>863</v>
      </c>
      <c r="K81" s="135" t="s">
        <v>1202</v>
      </c>
      <c r="L81" s="136" t="s">
        <v>864</v>
      </c>
      <c r="M81" s="136" t="s">
        <v>864</v>
      </c>
      <c r="N81" s="138" t="s">
        <v>864</v>
      </c>
      <c r="O81" s="136" t="s">
        <v>865</v>
      </c>
      <c r="P81" s="136" t="s">
        <v>866</v>
      </c>
      <c r="Q81" s="136" t="s">
        <v>866</v>
      </c>
      <c r="R81" s="136" t="s">
        <v>866</v>
      </c>
      <c r="S81" s="136" t="s">
        <v>866</v>
      </c>
      <c r="T81" s="136" t="s">
        <v>866</v>
      </c>
      <c r="U81" s="136" t="s">
        <v>866</v>
      </c>
      <c r="V81" s="136" t="s">
        <v>866</v>
      </c>
      <c r="W81" s="136" t="s">
        <v>866</v>
      </c>
      <c r="X81" s="136" t="s">
        <v>866</v>
      </c>
      <c r="Y81" s="136" t="s">
        <v>866</v>
      </c>
      <c r="Z81" s="136" t="s">
        <v>866</v>
      </c>
      <c r="AA81" s="136" t="s">
        <v>866</v>
      </c>
      <c r="AB81" s="136" t="s">
        <v>866</v>
      </c>
      <c r="AC81" s="136" t="s">
        <v>866</v>
      </c>
      <c r="AD81" s="136" t="s">
        <v>866</v>
      </c>
      <c r="AE81" s="136" t="s">
        <v>866</v>
      </c>
      <c r="AF81" s="136" t="s">
        <v>866</v>
      </c>
      <c r="AG81" s="136" t="s">
        <v>866</v>
      </c>
      <c r="AH81" s="136" t="s">
        <v>866</v>
      </c>
      <c r="AI81" s="136" t="s">
        <v>866</v>
      </c>
      <c r="AJ81" s="136" t="s">
        <v>866</v>
      </c>
      <c r="AK81" s="136" t="s">
        <v>866</v>
      </c>
      <c r="AL81" s="136" t="s">
        <v>867</v>
      </c>
      <c r="AM81" s="136" t="s">
        <v>866</v>
      </c>
      <c r="AN81" s="136" t="s">
        <v>866</v>
      </c>
      <c r="AO81" s="136" t="s">
        <v>866</v>
      </c>
      <c r="AP81" s="136" t="s">
        <v>866</v>
      </c>
      <c r="AQ81" s="136" t="s">
        <v>866</v>
      </c>
      <c r="AR81" s="136" t="s">
        <v>866</v>
      </c>
      <c r="AS81" s="136" t="s">
        <v>866</v>
      </c>
      <c r="AT81" s="136" t="s">
        <v>866</v>
      </c>
      <c r="AU81" s="136" t="s">
        <v>866</v>
      </c>
      <c r="AV81" s="136" t="s">
        <v>866</v>
      </c>
      <c r="AW81" s="136" t="s">
        <v>866</v>
      </c>
      <c r="AX81" s="136" t="s">
        <v>866</v>
      </c>
      <c r="AY81" s="136" t="s">
        <v>866</v>
      </c>
      <c r="AZ81" s="136" t="s">
        <v>866</v>
      </c>
      <c r="BA81" s="136" t="s">
        <v>866</v>
      </c>
      <c r="BB81" s="136" t="s">
        <v>1097</v>
      </c>
      <c r="BC81" s="136" t="s">
        <v>1097</v>
      </c>
      <c r="BD81" s="136" t="s">
        <v>868</v>
      </c>
      <c r="BE81" s="136" t="s">
        <v>866</v>
      </c>
      <c r="BF81" s="136" t="s">
        <v>866</v>
      </c>
      <c r="BG81" s="137"/>
      <c r="BH81" s="137"/>
    </row>
    <row r="82" spans="1:60" ht="15.75" customHeight="1" x14ac:dyDescent="0.25">
      <c r="A82" s="47" t="s">
        <v>193</v>
      </c>
      <c r="B82" s="47" t="s">
        <v>258</v>
      </c>
      <c r="C82" s="47" t="s">
        <v>266</v>
      </c>
      <c r="D82" s="47" t="s">
        <v>267</v>
      </c>
      <c r="E82" s="135" t="s">
        <v>858</v>
      </c>
      <c r="F82" s="135" t="s">
        <v>859</v>
      </c>
      <c r="G82" s="135" t="s">
        <v>860</v>
      </c>
      <c r="H82" s="135" t="s">
        <v>861</v>
      </c>
      <c r="I82" s="135" t="s">
        <v>862</v>
      </c>
      <c r="J82" s="135" t="s">
        <v>863</v>
      </c>
      <c r="K82" s="135" t="s">
        <v>1202</v>
      </c>
      <c r="L82" s="136" t="s">
        <v>864</v>
      </c>
      <c r="M82" s="136" t="s">
        <v>864</v>
      </c>
      <c r="N82" s="138" t="s">
        <v>864</v>
      </c>
      <c r="O82" s="136" t="s">
        <v>865</v>
      </c>
      <c r="P82" s="136" t="s">
        <v>866</v>
      </c>
      <c r="Q82" s="136" t="s">
        <v>866</v>
      </c>
      <c r="R82" s="136" t="s">
        <v>866</v>
      </c>
      <c r="S82" s="136" t="s">
        <v>866</v>
      </c>
      <c r="T82" s="136" t="s">
        <v>866</v>
      </c>
      <c r="U82" s="136" t="s">
        <v>866</v>
      </c>
      <c r="V82" s="136" t="s">
        <v>866</v>
      </c>
      <c r="W82" s="136" t="s">
        <v>866</v>
      </c>
      <c r="X82" s="136" t="s">
        <v>866</v>
      </c>
      <c r="Y82" s="136" t="s">
        <v>866</v>
      </c>
      <c r="Z82" s="136" t="s">
        <v>866</v>
      </c>
      <c r="AA82" s="136" t="s">
        <v>866</v>
      </c>
      <c r="AB82" s="136" t="s">
        <v>866</v>
      </c>
      <c r="AC82" s="136" t="s">
        <v>866</v>
      </c>
      <c r="AD82" s="136" t="s">
        <v>866</v>
      </c>
      <c r="AE82" s="136" t="s">
        <v>866</v>
      </c>
      <c r="AF82" s="136" t="s">
        <v>866</v>
      </c>
      <c r="AG82" s="136" t="s">
        <v>866</v>
      </c>
      <c r="AH82" s="136" t="s">
        <v>866</v>
      </c>
      <c r="AI82" s="136" t="s">
        <v>866</v>
      </c>
      <c r="AJ82" s="136" t="s">
        <v>866</v>
      </c>
      <c r="AK82" s="136" t="s">
        <v>866</v>
      </c>
      <c r="AL82" s="136" t="s">
        <v>867</v>
      </c>
      <c r="AM82" s="136" t="s">
        <v>866</v>
      </c>
      <c r="AN82" s="136" t="s">
        <v>866</v>
      </c>
      <c r="AO82" s="136" t="s">
        <v>866</v>
      </c>
      <c r="AP82" s="136" t="s">
        <v>866</v>
      </c>
      <c r="AQ82" s="136" t="s">
        <v>866</v>
      </c>
      <c r="AR82" s="136" t="s">
        <v>866</v>
      </c>
      <c r="AS82" s="136" t="s">
        <v>866</v>
      </c>
      <c r="AT82" s="136" t="s">
        <v>866</v>
      </c>
      <c r="AU82" s="136" t="s">
        <v>866</v>
      </c>
      <c r="AV82" s="136" t="s">
        <v>866</v>
      </c>
      <c r="AW82" s="136" t="s">
        <v>866</v>
      </c>
      <c r="AX82" s="136" t="s">
        <v>866</v>
      </c>
      <c r="AY82" s="136" t="s">
        <v>866</v>
      </c>
      <c r="AZ82" s="136" t="s">
        <v>866</v>
      </c>
      <c r="BA82" s="136" t="s">
        <v>866</v>
      </c>
      <c r="BB82" s="136" t="s">
        <v>1097</v>
      </c>
      <c r="BC82" s="136" t="s">
        <v>1097</v>
      </c>
      <c r="BD82" s="136" t="s">
        <v>868</v>
      </c>
      <c r="BE82" s="136" t="s">
        <v>866</v>
      </c>
      <c r="BF82" s="136" t="s">
        <v>866</v>
      </c>
      <c r="BG82" s="137"/>
      <c r="BH82" s="137"/>
    </row>
    <row r="83" spans="1:60" ht="15.75" customHeight="1" x14ac:dyDescent="0.25">
      <c r="A83" s="47" t="s">
        <v>268</v>
      </c>
      <c r="B83" s="47" t="s">
        <v>269</v>
      </c>
      <c r="C83" s="47" t="s">
        <v>269</v>
      </c>
      <c r="D83" s="47" t="s">
        <v>270</v>
      </c>
      <c r="E83" s="135" t="s">
        <v>858</v>
      </c>
      <c r="F83" s="135" t="s">
        <v>859</v>
      </c>
      <c r="G83" s="135" t="s">
        <v>860</v>
      </c>
      <c r="H83" s="135" t="s">
        <v>861</v>
      </c>
      <c r="I83" s="135" t="s">
        <v>862</v>
      </c>
      <c r="J83" s="135" t="s">
        <v>863</v>
      </c>
      <c r="K83" s="135" t="s">
        <v>1202</v>
      </c>
      <c r="L83" s="136" t="s">
        <v>864</v>
      </c>
      <c r="M83" s="136" t="s">
        <v>864</v>
      </c>
      <c r="N83" s="138" t="s">
        <v>864</v>
      </c>
      <c r="O83" s="136" t="s">
        <v>865</v>
      </c>
      <c r="P83" s="136" t="s">
        <v>866</v>
      </c>
      <c r="Q83" s="136" t="s">
        <v>866</v>
      </c>
      <c r="R83" s="136" t="s">
        <v>866</v>
      </c>
      <c r="S83" s="136" t="s">
        <v>866</v>
      </c>
      <c r="T83" s="136" t="s">
        <v>866</v>
      </c>
      <c r="U83" s="136" t="s">
        <v>866</v>
      </c>
      <c r="V83" s="136" t="s">
        <v>866</v>
      </c>
      <c r="W83" s="136" t="s">
        <v>866</v>
      </c>
      <c r="X83" s="136" t="s">
        <v>866</v>
      </c>
      <c r="Y83" s="136" t="s">
        <v>866</v>
      </c>
      <c r="Z83" s="136" t="s">
        <v>866</v>
      </c>
      <c r="AA83" s="136" t="s">
        <v>866</v>
      </c>
      <c r="AB83" s="136" t="s">
        <v>866</v>
      </c>
      <c r="AC83" s="136" t="s">
        <v>866</v>
      </c>
      <c r="AD83" s="136" t="s">
        <v>866</v>
      </c>
      <c r="AE83" s="136" t="s">
        <v>866</v>
      </c>
      <c r="AF83" s="136" t="s">
        <v>866</v>
      </c>
      <c r="AG83" s="136" t="s">
        <v>866</v>
      </c>
      <c r="AH83" s="136" t="s">
        <v>866</v>
      </c>
      <c r="AI83" s="136" t="s">
        <v>866</v>
      </c>
      <c r="AJ83" s="136" t="s">
        <v>866</v>
      </c>
      <c r="AK83" s="136" t="s">
        <v>866</v>
      </c>
      <c r="AL83" s="136" t="s">
        <v>867</v>
      </c>
      <c r="AM83" s="136" t="s">
        <v>866</v>
      </c>
      <c r="AN83" s="136" t="s">
        <v>866</v>
      </c>
      <c r="AO83" s="136" t="s">
        <v>866</v>
      </c>
      <c r="AP83" s="136" t="s">
        <v>866</v>
      </c>
      <c r="AQ83" s="136" t="s">
        <v>866</v>
      </c>
      <c r="AR83" s="136" t="s">
        <v>866</v>
      </c>
      <c r="AS83" s="136" t="s">
        <v>866</v>
      </c>
      <c r="AT83" s="136" t="s">
        <v>866</v>
      </c>
      <c r="AU83" s="136" t="s">
        <v>866</v>
      </c>
      <c r="AV83" s="136" t="s">
        <v>866</v>
      </c>
      <c r="AW83" s="136" t="s">
        <v>866</v>
      </c>
      <c r="AX83" s="136" t="s">
        <v>866</v>
      </c>
      <c r="AY83" s="136" t="s">
        <v>866</v>
      </c>
      <c r="AZ83" s="136" t="s">
        <v>866</v>
      </c>
      <c r="BA83" s="136" t="s">
        <v>866</v>
      </c>
      <c r="BB83" s="136" t="s">
        <v>1097</v>
      </c>
      <c r="BC83" s="136" t="s">
        <v>1097</v>
      </c>
      <c r="BD83" s="136" t="s">
        <v>868</v>
      </c>
      <c r="BE83" s="136" t="s">
        <v>866</v>
      </c>
      <c r="BF83" s="136" t="s">
        <v>866</v>
      </c>
      <c r="BG83" s="137"/>
      <c r="BH83" s="137"/>
    </row>
    <row r="84" spans="1:60" ht="15.75" customHeight="1" x14ac:dyDescent="0.25">
      <c r="A84" s="47" t="s">
        <v>268</v>
      </c>
      <c r="B84" s="47" t="s">
        <v>269</v>
      </c>
      <c r="C84" s="47" t="s">
        <v>271</v>
      </c>
      <c r="D84" s="47" t="s">
        <v>272</v>
      </c>
      <c r="E84" s="135" t="s">
        <v>858</v>
      </c>
      <c r="F84" s="135" t="s">
        <v>859</v>
      </c>
      <c r="G84" s="135" t="s">
        <v>860</v>
      </c>
      <c r="H84" s="135" t="s">
        <v>861</v>
      </c>
      <c r="I84" s="135" t="s">
        <v>862</v>
      </c>
      <c r="J84" s="135" t="s">
        <v>863</v>
      </c>
      <c r="K84" s="135" t="s">
        <v>1202</v>
      </c>
      <c r="L84" s="136" t="s">
        <v>864</v>
      </c>
      <c r="M84" s="136" t="s">
        <v>864</v>
      </c>
      <c r="N84" s="138" t="s">
        <v>864</v>
      </c>
      <c r="O84" s="136" t="s">
        <v>865</v>
      </c>
      <c r="P84" s="136" t="s">
        <v>866</v>
      </c>
      <c r="Q84" s="136" t="s">
        <v>866</v>
      </c>
      <c r="R84" s="136" t="s">
        <v>866</v>
      </c>
      <c r="S84" s="136" t="s">
        <v>866</v>
      </c>
      <c r="T84" s="136" t="s">
        <v>866</v>
      </c>
      <c r="U84" s="136" t="s">
        <v>866</v>
      </c>
      <c r="V84" s="136" t="s">
        <v>866</v>
      </c>
      <c r="W84" s="136" t="s">
        <v>866</v>
      </c>
      <c r="X84" s="136" t="s">
        <v>866</v>
      </c>
      <c r="Y84" s="136" t="s">
        <v>866</v>
      </c>
      <c r="Z84" s="136" t="s">
        <v>866</v>
      </c>
      <c r="AA84" s="136" t="s">
        <v>866</v>
      </c>
      <c r="AB84" s="136" t="s">
        <v>866</v>
      </c>
      <c r="AC84" s="136" t="s">
        <v>866</v>
      </c>
      <c r="AD84" s="136" t="s">
        <v>866</v>
      </c>
      <c r="AE84" s="136" t="s">
        <v>866</v>
      </c>
      <c r="AF84" s="136" t="s">
        <v>866</v>
      </c>
      <c r="AG84" s="136" t="s">
        <v>866</v>
      </c>
      <c r="AH84" s="136" t="s">
        <v>866</v>
      </c>
      <c r="AI84" s="136" t="s">
        <v>866</v>
      </c>
      <c r="AJ84" s="136" t="s">
        <v>866</v>
      </c>
      <c r="AK84" s="136" t="s">
        <v>866</v>
      </c>
      <c r="AL84" s="136" t="s">
        <v>867</v>
      </c>
      <c r="AM84" s="136" t="s">
        <v>866</v>
      </c>
      <c r="AN84" s="136" t="s">
        <v>866</v>
      </c>
      <c r="AO84" s="136" t="s">
        <v>866</v>
      </c>
      <c r="AP84" s="136" t="s">
        <v>866</v>
      </c>
      <c r="AQ84" s="136" t="s">
        <v>866</v>
      </c>
      <c r="AR84" s="136" t="s">
        <v>866</v>
      </c>
      <c r="AS84" s="136" t="s">
        <v>866</v>
      </c>
      <c r="AT84" s="136" t="s">
        <v>866</v>
      </c>
      <c r="AU84" s="136" t="s">
        <v>866</v>
      </c>
      <c r="AV84" s="136" t="s">
        <v>866</v>
      </c>
      <c r="AW84" s="136" t="s">
        <v>866</v>
      </c>
      <c r="AX84" s="136" t="s">
        <v>866</v>
      </c>
      <c r="AY84" s="136" t="s">
        <v>866</v>
      </c>
      <c r="AZ84" s="136" t="s">
        <v>866</v>
      </c>
      <c r="BA84" s="136" t="s">
        <v>866</v>
      </c>
      <c r="BB84" s="136" t="s">
        <v>1097</v>
      </c>
      <c r="BC84" s="136" t="s">
        <v>1097</v>
      </c>
      <c r="BD84" s="136" t="s">
        <v>868</v>
      </c>
      <c r="BE84" s="136" t="s">
        <v>866</v>
      </c>
      <c r="BF84" s="136" t="s">
        <v>866</v>
      </c>
      <c r="BG84" s="137"/>
      <c r="BH84" s="137"/>
    </row>
    <row r="85" spans="1:60" ht="15.75" customHeight="1" x14ac:dyDescent="0.25">
      <c r="A85" s="47" t="s">
        <v>268</v>
      </c>
      <c r="B85" s="47" t="s">
        <v>269</v>
      </c>
      <c r="C85" s="47" t="s">
        <v>273</v>
      </c>
      <c r="D85" s="47" t="s">
        <v>274</v>
      </c>
      <c r="E85" s="135" t="s">
        <v>858</v>
      </c>
      <c r="F85" s="135" t="s">
        <v>859</v>
      </c>
      <c r="G85" s="135" t="s">
        <v>860</v>
      </c>
      <c r="H85" s="135" t="s">
        <v>861</v>
      </c>
      <c r="I85" s="135" t="s">
        <v>862</v>
      </c>
      <c r="J85" s="135" t="s">
        <v>863</v>
      </c>
      <c r="K85" s="135" t="s">
        <v>1202</v>
      </c>
      <c r="L85" s="136" t="s">
        <v>864</v>
      </c>
      <c r="M85" s="136" t="s">
        <v>864</v>
      </c>
      <c r="N85" s="138" t="s">
        <v>864</v>
      </c>
      <c r="O85" s="136" t="s">
        <v>865</v>
      </c>
      <c r="P85" s="136" t="s">
        <v>866</v>
      </c>
      <c r="Q85" s="136" t="s">
        <v>866</v>
      </c>
      <c r="R85" s="136" t="s">
        <v>866</v>
      </c>
      <c r="S85" s="136" t="s">
        <v>866</v>
      </c>
      <c r="T85" s="136" t="s">
        <v>866</v>
      </c>
      <c r="U85" s="136" t="s">
        <v>866</v>
      </c>
      <c r="V85" s="136" t="s">
        <v>866</v>
      </c>
      <c r="W85" s="136" t="s">
        <v>866</v>
      </c>
      <c r="X85" s="136" t="s">
        <v>866</v>
      </c>
      <c r="Y85" s="136" t="s">
        <v>866</v>
      </c>
      <c r="Z85" s="136" t="s">
        <v>866</v>
      </c>
      <c r="AA85" s="136" t="s">
        <v>866</v>
      </c>
      <c r="AB85" s="136" t="s">
        <v>866</v>
      </c>
      <c r="AC85" s="136" t="s">
        <v>866</v>
      </c>
      <c r="AD85" s="136" t="s">
        <v>866</v>
      </c>
      <c r="AE85" s="136" t="s">
        <v>866</v>
      </c>
      <c r="AF85" s="136" t="s">
        <v>866</v>
      </c>
      <c r="AG85" s="136" t="s">
        <v>866</v>
      </c>
      <c r="AH85" s="136" t="s">
        <v>866</v>
      </c>
      <c r="AI85" s="136" t="s">
        <v>866</v>
      </c>
      <c r="AJ85" s="136" t="s">
        <v>866</v>
      </c>
      <c r="AK85" s="136" t="s">
        <v>866</v>
      </c>
      <c r="AL85" s="136" t="s">
        <v>867</v>
      </c>
      <c r="AM85" s="136" t="s">
        <v>866</v>
      </c>
      <c r="AN85" s="136" t="s">
        <v>866</v>
      </c>
      <c r="AO85" s="136" t="s">
        <v>866</v>
      </c>
      <c r="AP85" s="136" t="s">
        <v>866</v>
      </c>
      <c r="AQ85" s="136" t="s">
        <v>866</v>
      </c>
      <c r="AR85" s="136" t="s">
        <v>866</v>
      </c>
      <c r="AS85" s="136" t="s">
        <v>866</v>
      </c>
      <c r="AT85" s="136" t="s">
        <v>866</v>
      </c>
      <c r="AU85" s="136" t="s">
        <v>866</v>
      </c>
      <c r="AV85" s="136" t="s">
        <v>866</v>
      </c>
      <c r="AW85" s="136" t="s">
        <v>866</v>
      </c>
      <c r="AX85" s="136" t="s">
        <v>866</v>
      </c>
      <c r="AY85" s="136" t="s">
        <v>866</v>
      </c>
      <c r="AZ85" s="136" t="s">
        <v>866</v>
      </c>
      <c r="BA85" s="136" t="s">
        <v>866</v>
      </c>
      <c r="BB85" s="136" t="s">
        <v>1097</v>
      </c>
      <c r="BC85" s="136" t="s">
        <v>1097</v>
      </c>
      <c r="BD85" s="136" t="s">
        <v>868</v>
      </c>
      <c r="BE85" s="136" t="s">
        <v>866</v>
      </c>
      <c r="BF85" s="136" t="s">
        <v>866</v>
      </c>
      <c r="BG85" s="137"/>
      <c r="BH85" s="137"/>
    </row>
    <row r="86" spans="1:60" ht="15.75" customHeight="1" x14ac:dyDescent="0.25">
      <c r="A86" s="47" t="s">
        <v>268</v>
      </c>
      <c r="B86" s="47" t="s">
        <v>269</v>
      </c>
      <c r="C86" s="47" t="s">
        <v>275</v>
      </c>
      <c r="D86" s="47" t="s">
        <v>276</v>
      </c>
      <c r="E86" s="135" t="s">
        <v>858</v>
      </c>
      <c r="F86" s="135" t="s">
        <v>859</v>
      </c>
      <c r="G86" s="135" t="s">
        <v>860</v>
      </c>
      <c r="H86" s="135" t="s">
        <v>861</v>
      </c>
      <c r="I86" s="135" t="s">
        <v>862</v>
      </c>
      <c r="J86" s="135" t="s">
        <v>863</v>
      </c>
      <c r="K86" s="135" t="s">
        <v>1202</v>
      </c>
      <c r="L86" s="136" t="s">
        <v>864</v>
      </c>
      <c r="M86" s="136" t="s">
        <v>864</v>
      </c>
      <c r="N86" s="138" t="s">
        <v>864</v>
      </c>
      <c r="O86" s="136" t="s">
        <v>865</v>
      </c>
      <c r="P86" s="136" t="s">
        <v>866</v>
      </c>
      <c r="Q86" s="136" t="s">
        <v>866</v>
      </c>
      <c r="R86" s="136" t="s">
        <v>866</v>
      </c>
      <c r="S86" s="136" t="s">
        <v>866</v>
      </c>
      <c r="T86" s="136" t="s">
        <v>866</v>
      </c>
      <c r="U86" s="136" t="s">
        <v>866</v>
      </c>
      <c r="V86" s="136" t="s">
        <v>866</v>
      </c>
      <c r="W86" s="136" t="s">
        <v>866</v>
      </c>
      <c r="X86" s="136" t="s">
        <v>866</v>
      </c>
      <c r="Y86" s="136" t="s">
        <v>866</v>
      </c>
      <c r="Z86" s="136" t="s">
        <v>866</v>
      </c>
      <c r="AA86" s="136" t="s">
        <v>866</v>
      </c>
      <c r="AB86" s="136" t="s">
        <v>866</v>
      </c>
      <c r="AC86" s="136" t="s">
        <v>866</v>
      </c>
      <c r="AD86" s="136" t="s">
        <v>866</v>
      </c>
      <c r="AE86" s="136" t="s">
        <v>866</v>
      </c>
      <c r="AF86" s="136" t="s">
        <v>866</v>
      </c>
      <c r="AG86" s="136" t="s">
        <v>866</v>
      </c>
      <c r="AH86" s="136" t="s">
        <v>866</v>
      </c>
      <c r="AI86" s="136" t="s">
        <v>866</v>
      </c>
      <c r="AJ86" s="136" t="s">
        <v>866</v>
      </c>
      <c r="AK86" s="136" t="s">
        <v>866</v>
      </c>
      <c r="AL86" s="136" t="s">
        <v>867</v>
      </c>
      <c r="AM86" s="136" t="s">
        <v>866</v>
      </c>
      <c r="AN86" s="136" t="s">
        <v>866</v>
      </c>
      <c r="AO86" s="136" t="s">
        <v>866</v>
      </c>
      <c r="AP86" s="136" t="s">
        <v>866</v>
      </c>
      <c r="AQ86" s="136" t="s">
        <v>866</v>
      </c>
      <c r="AR86" s="136" t="s">
        <v>866</v>
      </c>
      <c r="AS86" s="136" t="s">
        <v>866</v>
      </c>
      <c r="AT86" s="136" t="s">
        <v>866</v>
      </c>
      <c r="AU86" s="136" t="s">
        <v>866</v>
      </c>
      <c r="AV86" s="136" t="s">
        <v>866</v>
      </c>
      <c r="AW86" s="136" t="s">
        <v>866</v>
      </c>
      <c r="AX86" s="136" t="s">
        <v>866</v>
      </c>
      <c r="AY86" s="136" t="s">
        <v>866</v>
      </c>
      <c r="AZ86" s="136" t="s">
        <v>866</v>
      </c>
      <c r="BA86" s="136" t="s">
        <v>866</v>
      </c>
      <c r="BB86" s="136" t="s">
        <v>1097</v>
      </c>
      <c r="BC86" s="136" t="s">
        <v>1097</v>
      </c>
      <c r="BD86" s="136" t="s">
        <v>868</v>
      </c>
      <c r="BE86" s="136" t="s">
        <v>866</v>
      </c>
      <c r="BF86" s="136" t="s">
        <v>866</v>
      </c>
      <c r="BG86" s="137"/>
      <c r="BH86" s="137"/>
    </row>
    <row r="87" spans="1:60" ht="15.75" customHeight="1" x14ac:dyDescent="0.25">
      <c r="A87" s="47" t="s">
        <v>268</v>
      </c>
      <c r="B87" s="47" t="s">
        <v>277</v>
      </c>
      <c r="C87" s="47" t="s">
        <v>277</v>
      </c>
      <c r="D87" s="47" t="s">
        <v>278</v>
      </c>
      <c r="E87" s="135" t="s">
        <v>858</v>
      </c>
      <c r="F87" s="135" t="s">
        <v>859</v>
      </c>
      <c r="G87" s="135" t="s">
        <v>860</v>
      </c>
      <c r="H87" s="135" t="s">
        <v>861</v>
      </c>
      <c r="I87" s="135" t="s">
        <v>862</v>
      </c>
      <c r="J87" s="135" t="s">
        <v>863</v>
      </c>
      <c r="K87" s="135" t="s">
        <v>1202</v>
      </c>
      <c r="L87" s="136" t="s">
        <v>864</v>
      </c>
      <c r="M87" s="136" t="s">
        <v>864</v>
      </c>
      <c r="N87" s="138" t="s">
        <v>864</v>
      </c>
      <c r="O87" s="136" t="s">
        <v>865</v>
      </c>
      <c r="P87" s="136" t="s">
        <v>866</v>
      </c>
      <c r="Q87" s="136" t="s">
        <v>866</v>
      </c>
      <c r="R87" s="136" t="s">
        <v>866</v>
      </c>
      <c r="S87" s="136" t="s">
        <v>866</v>
      </c>
      <c r="T87" s="136" t="s">
        <v>866</v>
      </c>
      <c r="U87" s="136" t="s">
        <v>866</v>
      </c>
      <c r="V87" s="136" t="s">
        <v>866</v>
      </c>
      <c r="W87" s="136" t="s">
        <v>866</v>
      </c>
      <c r="X87" s="136" t="s">
        <v>866</v>
      </c>
      <c r="Y87" s="136" t="s">
        <v>866</v>
      </c>
      <c r="Z87" s="136" t="s">
        <v>866</v>
      </c>
      <c r="AA87" s="136" t="s">
        <v>866</v>
      </c>
      <c r="AB87" s="136" t="s">
        <v>866</v>
      </c>
      <c r="AC87" s="136" t="s">
        <v>866</v>
      </c>
      <c r="AD87" s="136" t="s">
        <v>866</v>
      </c>
      <c r="AE87" s="136" t="s">
        <v>866</v>
      </c>
      <c r="AF87" s="136" t="s">
        <v>866</v>
      </c>
      <c r="AG87" s="136" t="s">
        <v>866</v>
      </c>
      <c r="AH87" s="136" t="s">
        <v>866</v>
      </c>
      <c r="AI87" s="136" t="s">
        <v>866</v>
      </c>
      <c r="AJ87" s="136" t="s">
        <v>866</v>
      </c>
      <c r="AK87" s="136" t="s">
        <v>866</v>
      </c>
      <c r="AL87" s="136" t="s">
        <v>867</v>
      </c>
      <c r="AM87" s="136" t="s">
        <v>866</v>
      </c>
      <c r="AN87" s="136" t="s">
        <v>866</v>
      </c>
      <c r="AO87" s="136" t="s">
        <v>866</v>
      </c>
      <c r="AP87" s="136" t="s">
        <v>866</v>
      </c>
      <c r="AQ87" s="136" t="s">
        <v>866</v>
      </c>
      <c r="AR87" s="136" t="s">
        <v>866</v>
      </c>
      <c r="AS87" s="136" t="s">
        <v>866</v>
      </c>
      <c r="AT87" s="136" t="s">
        <v>866</v>
      </c>
      <c r="AU87" s="136" t="s">
        <v>866</v>
      </c>
      <c r="AV87" s="136" t="s">
        <v>866</v>
      </c>
      <c r="AW87" s="136" t="s">
        <v>866</v>
      </c>
      <c r="AX87" s="136" t="s">
        <v>866</v>
      </c>
      <c r="AY87" s="136" t="s">
        <v>866</v>
      </c>
      <c r="AZ87" s="136" t="s">
        <v>866</v>
      </c>
      <c r="BA87" s="136" t="s">
        <v>866</v>
      </c>
      <c r="BB87" s="136" t="s">
        <v>1097</v>
      </c>
      <c r="BC87" s="136" t="s">
        <v>1097</v>
      </c>
      <c r="BD87" s="136" t="s">
        <v>868</v>
      </c>
      <c r="BE87" s="136" t="s">
        <v>866</v>
      </c>
      <c r="BF87" s="136" t="s">
        <v>866</v>
      </c>
      <c r="BG87" s="137"/>
      <c r="BH87" s="137"/>
    </row>
    <row r="88" spans="1:60" ht="15.75" customHeight="1" x14ac:dyDescent="0.25">
      <c r="A88" s="47" t="s">
        <v>268</v>
      </c>
      <c r="B88" s="47" t="s">
        <v>277</v>
      </c>
      <c r="C88" s="47" t="s">
        <v>279</v>
      </c>
      <c r="D88" s="47" t="s">
        <v>280</v>
      </c>
      <c r="E88" s="135" t="s">
        <v>858</v>
      </c>
      <c r="F88" s="135" t="s">
        <v>859</v>
      </c>
      <c r="G88" s="135" t="s">
        <v>860</v>
      </c>
      <c r="H88" s="135" t="s">
        <v>861</v>
      </c>
      <c r="I88" s="135" t="s">
        <v>862</v>
      </c>
      <c r="J88" s="135" t="s">
        <v>863</v>
      </c>
      <c r="K88" s="135" t="s">
        <v>1202</v>
      </c>
      <c r="L88" s="136" t="s">
        <v>864</v>
      </c>
      <c r="M88" s="136" t="s">
        <v>864</v>
      </c>
      <c r="N88" s="138" t="s">
        <v>864</v>
      </c>
      <c r="O88" s="136" t="s">
        <v>865</v>
      </c>
      <c r="P88" s="136" t="s">
        <v>866</v>
      </c>
      <c r="Q88" s="136" t="s">
        <v>866</v>
      </c>
      <c r="R88" s="136" t="s">
        <v>866</v>
      </c>
      <c r="S88" s="136" t="s">
        <v>866</v>
      </c>
      <c r="T88" s="136" t="s">
        <v>866</v>
      </c>
      <c r="U88" s="136" t="s">
        <v>866</v>
      </c>
      <c r="V88" s="136" t="s">
        <v>866</v>
      </c>
      <c r="W88" s="136" t="s">
        <v>866</v>
      </c>
      <c r="X88" s="136" t="s">
        <v>866</v>
      </c>
      <c r="Y88" s="136" t="s">
        <v>866</v>
      </c>
      <c r="Z88" s="136" t="s">
        <v>866</v>
      </c>
      <c r="AA88" s="136" t="s">
        <v>866</v>
      </c>
      <c r="AB88" s="136" t="s">
        <v>866</v>
      </c>
      <c r="AC88" s="136" t="s">
        <v>866</v>
      </c>
      <c r="AD88" s="136" t="s">
        <v>866</v>
      </c>
      <c r="AE88" s="136" t="s">
        <v>866</v>
      </c>
      <c r="AF88" s="136" t="s">
        <v>866</v>
      </c>
      <c r="AG88" s="136" t="s">
        <v>866</v>
      </c>
      <c r="AH88" s="136" t="s">
        <v>866</v>
      </c>
      <c r="AI88" s="136" t="s">
        <v>866</v>
      </c>
      <c r="AJ88" s="136" t="s">
        <v>866</v>
      </c>
      <c r="AK88" s="136" t="s">
        <v>866</v>
      </c>
      <c r="AL88" s="136" t="s">
        <v>867</v>
      </c>
      <c r="AM88" s="136" t="s">
        <v>866</v>
      </c>
      <c r="AN88" s="136" t="s">
        <v>866</v>
      </c>
      <c r="AO88" s="136" t="s">
        <v>866</v>
      </c>
      <c r="AP88" s="136" t="s">
        <v>866</v>
      </c>
      <c r="AQ88" s="136" t="s">
        <v>866</v>
      </c>
      <c r="AR88" s="136" t="s">
        <v>866</v>
      </c>
      <c r="AS88" s="136" t="s">
        <v>866</v>
      </c>
      <c r="AT88" s="136" t="s">
        <v>866</v>
      </c>
      <c r="AU88" s="136" t="s">
        <v>866</v>
      </c>
      <c r="AV88" s="136" t="s">
        <v>866</v>
      </c>
      <c r="AW88" s="136" t="s">
        <v>866</v>
      </c>
      <c r="AX88" s="136" t="s">
        <v>866</v>
      </c>
      <c r="AY88" s="136" t="s">
        <v>866</v>
      </c>
      <c r="AZ88" s="136" t="s">
        <v>866</v>
      </c>
      <c r="BA88" s="136" t="s">
        <v>866</v>
      </c>
      <c r="BB88" s="136" t="s">
        <v>1097</v>
      </c>
      <c r="BC88" s="136" t="s">
        <v>1097</v>
      </c>
      <c r="BD88" s="136" t="s">
        <v>868</v>
      </c>
      <c r="BE88" s="136" t="s">
        <v>866</v>
      </c>
      <c r="BF88" s="136" t="s">
        <v>866</v>
      </c>
      <c r="BG88" s="137"/>
      <c r="BH88" s="137"/>
    </row>
    <row r="89" spans="1:60" ht="15.75" customHeight="1" x14ac:dyDescent="0.25">
      <c r="A89" s="47" t="s">
        <v>268</v>
      </c>
      <c r="B89" s="47" t="s">
        <v>277</v>
      </c>
      <c r="C89" s="47" t="s">
        <v>281</v>
      </c>
      <c r="D89" s="47" t="s">
        <v>282</v>
      </c>
      <c r="E89" s="135" t="s">
        <v>858</v>
      </c>
      <c r="F89" s="135" t="s">
        <v>859</v>
      </c>
      <c r="G89" s="135" t="s">
        <v>860</v>
      </c>
      <c r="H89" s="135" t="s">
        <v>861</v>
      </c>
      <c r="I89" s="135" t="s">
        <v>862</v>
      </c>
      <c r="J89" s="135" t="s">
        <v>863</v>
      </c>
      <c r="K89" s="135" t="s">
        <v>1202</v>
      </c>
      <c r="L89" s="136" t="s">
        <v>864</v>
      </c>
      <c r="M89" s="136" t="s">
        <v>864</v>
      </c>
      <c r="N89" s="138" t="s">
        <v>864</v>
      </c>
      <c r="O89" s="136" t="s">
        <v>865</v>
      </c>
      <c r="P89" s="136" t="s">
        <v>866</v>
      </c>
      <c r="Q89" s="136" t="s">
        <v>866</v>
      </c>
      <c r="R89" s="136" t="s">
        <v>866</v>
      </c>
      <c r="S89" s="136" t="s">
        <v>866</v>
      </c>
      <c r="T89" s="136" t="s">
        <v>866</v>
      </c>
      <c r="U89" s="136" t="s">
        <v>866</v>
      </c>
      <c r="V89" s="136" t="s">
        <v>866</v>
      </c>
      <c r="W89" s="136" t="s">
        <v>866</v>
      </c>
      <c r="X89" s="136" t="s">
        <v>866</v>
      </c>
      <c r="Y89" s="136" t="s">
        <v>866</v>
      </c>
      <c r="Z89" s="136" t="s">
        <v>866</v>
      </c>
      <c r="AA89" s="136" t="s">
        <v>866</v>
      </c>
      <c r="AB89" s="136" t="s">
        <v>866</v>
      </c>
      <c r="AC89" s="136" t="s">
        <v>866</v>
      </c>
      <c r="AD89" s="136" t="s">
        <v>866</v>
      </c>
      <c r="AE89" s="136" t="s">
        <v>866</v>
      </c>
      <c r="AF89" s="136" t="s">
        <v>866</v>
      </c>
      <c r="AG89" s="136" t="s">
        <v>866</v>
      </c>
      <c r="AH89" s="136" t="s">
        <v>866</v>
      </c>
      <c r="AI89" s="136" t="s">
        <v>866</v>
      </c>
      <c r="AJ89" s="136" t="s">
        <v>866</v>
      </c>
      <c r="AK89" s="136" t="s">
        <v>866</v>
      </c>
      <c r="AL89" s="136" t="s">
        <v>867</v>
      </c>
      <c r="AM89" s="136" t="s">
        <v>866</v>
      </c>
      <c r="AN89" s="136" t="s">
        <v>866</v>
      </c>
      <c r="AO89" s="136" t="s">
        <v>866</v>
      </c>
      <c r="AP89" s="136" t="s">
        <v>866</v>
      </c>
      <c r="AQ89" s="136" t="s">
        <v>866</v>
      </c>
      <c r="AR89" s="136" t="s">
        <v>866</v>
      </c>
      <c r="AS89" s="136" t="s">
        <v>866</v>
      </c>
      <c r="AT89" s="136" t="s">
        <v>866</v>
      </c>
      <c r="AU89" s="136" t="s">
        <v>866</v>
      </c>
      <c r="AV89" s="136" t="s">
        <v>866</v>
      </c>
      <c r="AW89" s="136" t="s">
        <v>866</v>
      </c>
      <c r="AX89" s="136" t="s">
        <v>866</v>
      </c>
      <c r="AY89" s="136" t="s">
        <v>866</v>
      </c>
      <c r="AZ89" s="136" t="s">
        <v>866</v>
      </c>
      <c r="BA89" s="136" t="s">
        <v>866</v>
      </c>
      <c r="BB89" s="136" t="s">
        <v>1097</v>
      </c>
      <c r="BC89" s="136" t="s">
        <v>1097</v>
      </c>
      <c r="BD89" s="136" t="s">
        <v>868</v>
      </c>
      <c r="BE89" s="136" t="s">
        <v>866</v>
      </c>
      <c r="BF89" s="136" t="s">
        <v>866</v>
      </c>
      <c r="BG89" s="137"/>
      <c r="BH89" s="137"/>
    </row>
    <row r="90" spans="1:60" ht="15.75" customHeight="1" x14ac:dyDescent="0.25">
      <c r="A90" s="47" t="s">
        <v>268</v>
      </c>
      <c r="B90" s="47" t="s">
        <v>277</v>
      </c>
      <c r="C90" s="47" t="s">
        <v>268</v>
      </c>
      <c r="D90" s="47" t="s">
        <v>283</v>
      </c>
      <c r="E90" s="135" t="s">
        <v>858</v>
      </c>
      <c r="F90" s="135" t="s">
        <v>859</v>
      </c>
      <c r="G90" s="135" t="s">
        <v>860</v>
      </c>
      <c r="H90" s="135" t="s">
        <v>861</v>
      </c>
      <c r="I90" s="135" t="s">
        <v>862</v>
      </c>
      <c r="J90" s="135" t="s">
        <v>863</v>
      </c>
      <c r="K90" s="135" t="s">
        <v>1202</v>
      </c>
      <c r="L90" s="136" t="s">
        <v>864</v>
      </c>
      <c r="M90" s="136" t="s">
        <v>864</v>
      </c>
      <c r="N90" s="138" t="s">
        <v>864</v>
      </c>
      <c r="O90" s="136" t="s">
        <v>865</v>
      </c>
      <c r="P90" s="136" t="s">
        <v>866</v>
      </c>
      <c r="Q90" s="136" t="s">
        <v>866</v>
      </c>
      <c r="R90" s="136" t="s">
        <v>866</v>
      </c>
      <c r="S90" s="136" t="s">
        <v>866</v>
      </c>
      <c r="T90" s="136" t="s">
        <v>866</v>
      </c>
      <c r="U90" s="136" t="s">
        <v>866</v>
      </c>
      <c r="V90" s="136" t="s">
        <v>866</v>
      </c>
      <c r="W90" s="136" t="s">
        <v>866</v>
      </c>
      <c r="X90" s="136" t="s">
        <v>866</v>
      </c>
      <c r="Y90" s="136" t="s">
        <v>866</v>
      </c>
      <c r="Z90" s="136" t="s">
        <v>866</v>
      </c>
      <c r="AA90" s="136" t="s">
        <v>866</v>
      </c>
      <c r="AB90" s="136" t="s">
        <v>866</v>
      </c>
      <c r="AC90" s="136" t="s">
        <v>866</v>
      </c>
      <c r="AD90" s="136" t="s">
        <v>866</v>
      </c>
      <c r="AE90" s="136" t="s">
        <v>866</v>
      </c>
      <c r="AF90" s="136" t="s">
        <v>866</v>
      </c>
      <c r="AG90" s="136" t="s">
        <v>866</v>
      </c>
      <c r="AH90" s="136" t="s">
        <v>866</v>
      </c>
      <c r="AI90" s="136" t="s">
        <v>866</v>
      </c>
      <c r="AJ90" s="136" t="s">
        <v>866</v>
      </c>
      <c r="AK90" s="136" t="s">
        <v>866</v>
      </c>
      <c r="AL90" s="136" t="s">
        <v>867</v>
      </c>
      <c r="AM90" s="136" t="s">
        <v>866</v>
      </c>
      <c r="AN90" s="136" t="s">
        <v>866</v>
      </c>
      <c r="AO90" s="136" t="s">
        <v>866</v>
      </c>
      <c r="AP90" s="136" t="s">
        <v>866</v>
      </c>
      <c r="AQ90" s="136" t="s">
        <v>866</v>
      </c>
      <c r="AR90" s="136" t="s">
        <v>866</v>
      </c>
      <c r="AS90" s="136" t="s">
        <v>866</v>
      </c>
      <c r="AT90" s="136" t="s">
        <v>866</v>
      </c>
      <c r="AU90" s="136" t="s">
        <v>866</v>
      </c>
      <c r="AV90" s="136" t="s">
        <v>866</v>
      </c>
      <c r="AW90" s="136" t="s">
        <v>866</v>
      </c>
      <c r="AX90" s="136" t="s">
        <v>866</v>
      </c>
      <c r="AY90" s="136" t="s">
        <v>866</v>
      </c>
      <c r="AZ90" s="136" t="s">
        <v>866</v>
      </c>
      <c r="BA90" s="136" t="s">
        <v>866</v>
      </c>
      <c r="BB90" s="136" t="s">
        <v>1097</v>
      </c>
      <c r="BC90" s="136" t="s">
        <v>1097</v>
      </c>
      <c r="BD90" s="136" t="s">
        <v>868</v>
      </c>
      <c r="BE90" s="136" t="s">
        <v>866</v>
      </c>
      <c r="BF90" s="136" t="s">
        <v>866</v>
      </c>
      <c r="BG90" s="137"/>
      <c r="BH90" s="137"/>
    </row>
    <row r="91" spans="1:60" ht="15.75" customHeight="1" x14ac:dyDescent="0.25">
      <c r="A91" s="47" t="s">
        <v>268</v>
      </c>
      <c r="B91" s="47" t="s">
        <v>284</v>
      </c>
      <c r="C91" s="47" t="s">
        <v>284</v>
      </c>
      <c r="D91" s="47" t="s">
        <v>285</v>
      </c>
      <c r="E91" s="135" t="s">
        <v>858</v>
      </c>
      <c r="F91" s="135" t="s">
        <v>859</v>
      </c>
      <c r="G91" s="135" t="s">
        <v>860</v>
      </c>
      <c r="H91" s="135" t="s">
        <v>861</v>
      </c>
      <c r="I91" s="135" t="s">
        <v>862</v>
      </c>
      <c r="J91" s="135" t="s">
        <v>863</v>
      </c>
      <c r="K91" s="135" t="s">
        <v>1202</v>
      </c>
      <c r="L91" s="136" t="s">
        <v>864</v>
      </c>
      <c r="M91" s="136" t="s">
        <v>864</v>
      </c>
      <c r="N91" s="138" t="s">
        <v>864</v>
      </c>
      <c r="O91" s="136" t="s">
        <v>865</v>
      </c>
      <c r="P91" s="136" t="s">
        <v>866</v>
      </c>
      <c r="Q91" s="136" t="s">
        <v>866</v>
      </c>
      <c r="R91" s="136" t="s">
        <v>866</v>
      </c>
      <c r="S91" s="136" t="s">
        <v>866</v>
      </c>
      <c r="T91" s="136" t="s">
        <v>866</v>
      </c>
      <c r="U91" s="136" t="s">
        <v>866</v>
      </c>
      <c r="V91" s="136" t="s">
        <v>866</v>
      </c>
      <c r="W91" s="136" t="s">
        <v>866</v>
      </c>
      <c r="X91" s="136" t="s">
        <v>866</v>
      </c>
      <c r="Y91" s="136" t="s">
        <v>866</v>
      </c>
      <c r="Z91" s="136" t="s">
        <v>866</v>
      </c>
      <c r="AA91" s="136" t="s">
        <v>866</v>
      </c>
      <c r="AB91" s="136" t="s">
        <v>866</v>
      </c>
      <c r="AC91" s="136" t="s">
        <v>866</v>
      </c>
      <c r="AD91" s="136" t="s">
        <v>866</v>
      </c>
      <c r="AE91" s="136" t="s">
        <v>866</v>
      </c>
      <c r="AF91" s="136" t="s">
        <v>866</v>
      </c>
      <c r="AG91" s="136" t="s">
        <v>866</v>
      </c>
      <c r="AH91" s="136" t="s">
        <v>866</v>
      </c>
      <c r="AI91" s="136" t="s">
        <v>866</v>
      </c>
      <c r="AJ91" s="136" t="s">
        <v>866</v>
      </c>
      <c r="AK91" s="136" t="s">
        <v>866</v>
      </c>
      <c r="AL91" s="136" t="s">
        <v>867</v>
      </c>
      <c r="AM91" s="136" t="s">
        <v>866</v>
      </c>
      <c r="AN91" s="136" t="s">
        <v>866</v>
      </c>
      <c r="AO91" s="136" t="s">
        <v>866</v>
      </c>
      <c r="AP91" s="136" t="s">
        <v>866</v>
      </c>
      <c r="AQ91" s="136" t="s">
        <v>866</v>
      </c>
      <c r="AR91" s="136" t="s">
        <v>866</v>
      </c>
      <c r="AS91" s="136" t="s">
        <v>866</v>
      </c>
      <c r="AT91" s="136" t="s">
        <v>866</v>
      </c>
      <c r="AU91" s="136" t="s">
        <v>866</v>
      </c>
      <c r="AV91" s="136" t="s">
        <v>866</v>
      </c>
      <c r="AW91" s="136" t="s">
        <v>866</v>
      </c>
      <c r="AX91" s="136" t="s">
        <v>866</v>
      </c>
      <c r="AY91" s="136" t="s">
        <v>866</v>
      </c>
      <c r="AZ91" s="136" t="s">
        <v>866</v>
      </c>
      <c r="BA91" s="136" t="s">
        <v>866</v>
      </c>
      <c r="BB91" s="136" t="s">
        <v>1097</v>
      </c>
      <c r="BC91" s="136" t="s">
        <v>1097</v>
      </c>
      <c r="BD91" s="136" t="s">
        <v>868</v>
      </c>
      <c r="BE91" s="136" t="s">
        <v>866</v>
      </c>
      <c r="BF91" s="136" t="s">
        <v>866</v>
      </c>
      <c r="BG91" s="137"/>
      <c r="BH91" s="137"/>
    </row>
    <row r="92" spans="1:60" ht="15.75" customHeight="1" x14ac:dyDescent="0.25">
      <c r="A92" s="47" t="s">
        <v>268</v>
      </c>
      <c r="B92" s="47" t="s">
        <v>284</v>
      </c>
      <c r="C92" s="47" t="s">
        <v>286</v>
      </c>
      <c r="D92" s="47" t="s">
        <v>287</v>
      </c>
      <c r="E92" s="135" t="s">
        <v>858</v>
      </c>
      <c r="F92" s="135" t="s">
        <v>859</v>
      </c>
      <c r="G92" s="135" t="s">
        <v>860</v>
      </c>
      <c r="H92" s="135" t="s">
        <v>861</v>
      </c>
      <c r="I92" s="135" t="s">
        <v>862</v>
      </c>
      <c r="J92" s="135" t="s">
        <v>863</v>
      </c>
      <c r="K92" s="135" t="s">
        <v>1202</v>
      </c>
      <c r="L92" s="136" t="s">
        <v>864</v>
      </c>
      <c r="M92" s="136" t="s">
        <v>864</v>
      </c>
      <c r="N92" s="138" t="s">
        <v>864</v>
      </c>
      <c r="O92" s="136" t="s">
        <v>865</v>
      </c>
      <c r="P92" s="136" t="s">
        <v>866</v>
      </c>
      <c r="Q92" s="136" t="s">
        <v>866</v>
      </c>
      <c r="R92" s="136" t="s">
        <v>866</v>
      </c>
      <c r="S92" s="136" t="s">
        <v>866</v>
      </c>
      <c r="T92" s="136" t="s">
        <v>866</v>
      </c>
      <c r="U92" s="136" t="s">
        <v>866</v>
      </c>
      <c r="V92" s="136" t="s">
        <v>866</v>
      </c>
      <c r="W92" s="136" t="s">
        <v>866</v>
      </c>
      <c r="X92" s="136" t="s">
        <v>866</v>
      </c>
      <c r="Y92" s="136" t="s">
        <v>866</v>
      </c>
      <c r="Z92" s="136" t="s">
        <v>866</v>
      </c>
      <c r="AA92" s="136" t="s">
        <v>866</v>
      </c>
      <c r="AB92" s="136" t="s">
        <v>866</v>
      </c>
      <c r="AC92" s="136" t="s">
        <v>866</v>
      </c>
      <c r="AD92" s="136" t="s">
        <v>866</v>
      </c>
      <c r="AE92" s="136" t="s">
        <v>866</v>
      </c>
      <c r="AF92" s="136" t="s">
        <v>866</v>
      </c>
      <c r="AG92" s="136" t="s">
        <v>866</v>
      </c>
      <c r="AH92" s="136" t="s">
        <v>866</v>
      </c>
      <c r="AI92" s="136" t="s">
        <v>866</v>
      </c>
      <c r="AJ92" s="136" t="s">
        <v>866</v>
      </c>
      <c r="AK92" s="136" t="s">
        <v>866</v>
      </c>
      <c r="AL92" s="136" t="s">
        <v>867</v>
      </c>
      <c r="AM92" s="136" t="s">
        <v>866</v>
      </c>
      <c r="AN92" s="136" t="s">
        <v>866</v>
      </c>
      <c r="AO92" s="136" t="s">
        <v>866</v>
      </c>
      <c r="AP92" s="136" t="s">
        <v>866</v>
      </c>
      <c r="AQ92" s="136" t="s">
        <v>866</v>
      </c>
      <c r="AR92" s="136" t="s">
        <v>866</v>
      </c>
      <c r="AS92" s="136" t="s">
        <v>866</v>
      </c>
      <c r="AT92" s="136" t="s">
        <v>866</v>
      </c>
      <c r="AU92" s="136" t="s">
        <v>866</v>
      </c>
      <c r="AV92" s="136" t="s">
        <v>866</v>
      </c>
      <c r="AW92" s="136" t="s">
        <v>866</v>
      </c>
      <c r="AX92" s="136" t="s">
        <v>866</v>
      </c>
      <c r="AY92" s="136" t="s">
        <v>866</v>
      </c>
      <c r="AZ92" s="136" t="s">
        <v>866</v>
      </c>
      <c r="BA92" s="136" t="s">
        <v>866</v>
      </c>
      <c r="BB92" s="136" t="s">
        <v>1097</v>
      </c>
      <c r="BC92" s="136" t="s">
        <v>1097</v>
      </c>
      <c r="BD92" s="136" t="s">
        <v>868</v>
      </c>
      <c r="BE92" s="136" t="s">
        <v>866</v>
      </c>
      <c r="BF92" s="136" t="s">
        <v>866</v>
      </c>
      <c r="BG92" s="137"/>
      <c r="BH92" s="137"/>
    </row>
    <row r="93" spans="1:60" ht="15.75" customHeight="1" x14ac:dyDescent="0.25">
      <c r="A93" s="47" t="s">
        <v>288</v>
      </c>
      <c r="B93" s="47" t="s">
        <v>289</v>
      </c>
      <c r="C93" s="47" t="s">
        <v>289</v>
      </c>
      <c r="D93" s="47" t="s">
        <v>290</v>
      </c>
      <c r="E93" s="135" t="s">
        <v>858</v>
      </c>
      <c r="F93" s="135" t="s">
        <v>859</v>
      </c>
      <c r="G93" s="135" t="s">
        <v>860</v>
      </c>
      <c r="H93" s="135" t="s">
        <v>861</v>
      </c>
      <c r="I93" s="135" t="s">
        <v>862</v>
      </c>
      <c r="J93" s="135" t="s">
        <v>863</v>
      </c>
      <c r="K93" s="135" t="s">
        <v>1202</v>
      </c>
      <c r="L93" s="136" t="s">
        <v>864</v>
      </c>
      <c r="M93" s="136" t="s">
        <v>864</v>
      </c>
      <c r="N93" s="138" t="s">
        <v>864</v>
      </c>
      <c r="O93" s="136" t="s">
        <v>865</v>
      </c>
      <c r="P93" s="136" t="s">
        <v>866</v>
      </c>
      <c r="Q93" s="136" t="s">
        <v>866</v>
      </c>
      <c r="R93" s="136" t="s">
        <v>866</v>
      </c>
      <c r="S93" s="136" t="s">
        <v>866</v>
      </c>
      <c r="T93" s="136" t="s">
        <v>866</v>
      </c>
      <c r="U93" s="136" t="s">
        <v>866</v>
      </c>
      <c r="V93" s="136" t="s">
        <v>866</v>
      </c>
      <c r="W93" s="136" t="s">
        <v>866</v>
      </c>
      <c r="X93" s="136" t="s">
        <v>866</v>
      </c>
      <c r="Y93" s="136" t="s">
        <v>866</v>
      </c>
      <c r="Z93" s="136" t="s">
        <v>866</v>
      </c>
      <c r="AA93" s="136" t="s">
        <v>866</v>
      </c>
      <c r="AB93" s="136" t="s">
        <v>866</v>
      </c>
      <c r="AC93" s="136" t="s">
        <v>866</v>
      </c>
      <c r="AD93" s="136" t="s">
        <v>866</v>
      </c>
      <c r="AE93" s="136" t="s">
        <v>866</v>
      </c>
      <c r="AF93" s="136" t="s">
        <v>866</v>
      </c>
      <c r="AG93" s="136" t="s">
        <v>866</v>
      </c>
      <c r="AH93" s="136" t="s">
        <v>866</v>
      </c>
      <c r="AI93" s="136" t="s">
        <v>866</v>
      </c>
      <c r="AJ93" s="136" t="s">
        <v>866</v>
      </c>
      <c r="AK93" s="136" t="s">
        <v>866</v>
      </c>
      <c r="AL93" s="136" t="s">
        <v>867</v>
      </c>
      <c r="AM93" s="136" t="s">
        <v>866</v>
      </c>
      <c r="AN93" s="136" t="s">
        <v>866</v>
      </c>
      <c r="AO93" s="136" t="s">
        <v>866</v>
      </c>
      <c r="AP93" s="136" t="s">
        <v>866</v>
      </c>
      <c r="AQ93" s="136" t="s">
        <v>866</v>
      </c>
      <c r="AR93" s="136" t="s">
        <v>866</v>
      </c>
      <c r="AS93" s="136" t="s">
        <v>866</v>
      </c>
      <c r="AT93" s="136" t="s">
        <v>866</v>
      </c>
      <c r="AU93" s="136" t="s">
        <v>866</v>
      </c>
      <c r="AV93" s="136" t="s">
        <v>866</v>
      </c>
      <c r="AW93" s="136" t="s">
        <v>866</v>
      </c>
      <c r="AX93" s="136" t="s">
        <v>866</v>
      </c>
      <c r="AY93" s="136" t="s">
        <v>866</v>
      </c>
      <c r="AZ93" s="136" t="s">
        <v>866</v>
      </c>
      <c r="BA93" s="136" t="s">
        <v>866</v>
      </c>
      <c r="BB93" s="136" t="s">
        <v>1097</v>
      </c>
      <c r="BC93" s="136" t="s">
        <v>1097</v>
      </c>
      <c r="BD93" s="136" t="s">
        <v>868</v>
      </c>
      <c r="BE93" s="136" t="s">
        <v>866</v>
      </c>
      <c r="BF93" s="136" t="s">
        <v>866</v>
      </c>
      <c r="BG93" s="137"/>
      <c r="BH93" s="137"/>
    </row>
    <row r="94" spans="1:60" ht="15.75" customHeight="1" x14ac:dyDescent="0.25">
      <c r="A94" s="47" t="s">
        <v>288</v>
      </c>
      <c r="B94" s="47" t="s">
        <v>289</v>
      </c>
      <c r="C94" s="47" t="s">
        <v>291</v>
      </c>
      <c r="D94" s="47" t="s">
        <v>292</v>
      </c>
      <c r="E94" s="135" t="s">
        <v>858</v>
      </c>
      <c r="F94" s="135" t="s">
        <v>859</v>
      </c>
      <c r="G94" s="135" t="s">
        <v>860</v>
      </c>
      <c r="H94" s="135" t="s">
        <v>861</v>
      </c>
      <c r="I94" s="135" t="s">
        <v>862</v>
      </c>
      <c r="J94" s="135" t="s">
        <v>863</v>
      </c>
      <c r="K94" s="135" t="s">
        <v>1202</v>
      </c>
      <c r="L94" s="136" t="s">
        <v>864</v>
      </c>
      <c r="M94" s="136" t="s">
        <v>864</v>
      </c>
      <c r="N94" s="138" t="s">
        <v>864</v>
      </c>
      <c r="O94" s="136" t="s">
        <v>865</v>
      </c>
      <c r="P94" s="136" t="s">
        <v>866</v>
      </c>
      <c r="Q94" s="136" t="s">
        <v>866</v>
      </c>
      <c r="R94" s="136" t="s">
        <v>866</v>
      </c>
      <c r="S94" s="136" t="s">
        <v>866</v>
      </c>
      <c r="T94" s="136" t="s">
        <v>866</v>
      </c>
      <c r="U94" s="136" t="s">
        <v>866</v>
      </c>
      <c r="V94" s="136" t="s">
        <v>866</v>
      </c>
      <c r="W94" s="136" t="s">
        <v>866</v>
      </c>
      <c r="X94" s="136" t="s">
        <v>866</v>
      </c>
      <c r="Y94" s="136" t="s">
        <v>866</v>
      </c>
      <c r="Z94" s="136" t="s">
        <v>866</v>
      </c>
      <c r="AA94" s="136" t="s">
        <v>866</v>
      </c>
      <c r="AB94" s="136" t="s">
        <v>866</v>
      </c>
      <c r="AC94" s="136" t="s">
        <v>866</v>
      </c>
      <c r="AD94" s="136" t="s">
        <v>866</v>
      </c>
      <c r="AE94" s="136" t="s">
        <v>866</v>
      </c>
      <c r="AF94" s="136" t="s">
        <v>866</v>
      </c>
      <c r="AG94" s="136" t="s">
        <v>866</v>
      </c>
      <c r="AH94" s="136" t="s">
        <v>866</v>
      </c>
      <c r="AI94" s="136" t="s">
        <v>866</v>
      </c>
      <c r="AJ94" s="136" t="s">
        <v>866</v>
      </c>
      <c r="AK94" s="136" t="s">
        <v>866</v>
      </c>
      <c r="AL94" s="136" t="s">
        <v>867</v>
      </c>
      <c r="AM94" s="136" t="s">
        <v>866</v>
      </c>
      <c r="AN94" s="136" t="s">
        <v>866</v>
      </c>
      <c r="AO94" s="136" t="s">
        <v>866</v>
      </c>
      <c r="AP94" s="136" t="s">
        <v>866</v>
      </c>
      <c r="AQ94" s="136" t="s">
        <v>866</v>
      </c>
      <c r="AR94" s="136" t="s">
        <v>866</v>
      </c>
      <c r="AS94" s="136" t="s">
        <v>866</v>
      </c>
      <c r="AT94" s="136" t="s">
        <v>866</v>
      </c>
      <c r="AU94" s="136" t="s">
        <v>866</v>
      </c>
      <c r="AV94" s="136" t="s">
        <v>866</v>
      </c>
      <c r="AW94" s="136" t="s">
        <v>866</v>
      </c>
      <c r="AX94" s="136" t="s">
        <v>866</v>
      </c>
      <c r="AY94" s="136" t="s">
        <v>866</v>
      </c>
      <c r="AZ94" s="136" t="s">
        <v>866</v>
      </c>
      <c r="BA94" s="136" t="s">
        <v>866</v>
      </c>
      <c r="BB94" s="136" t="s">
        <v>1097</v>
      </c>
      <c r="BC94" s="136" t="s">
        <v>1097</v>
      </c>
      <c r="BD94" s="136" t="s">
        <v>868</v>
      </c>
      <c r="BE94" s="136" t="s">
        <v>866</v>
      </c>
      <c r="BF94" s="136" t="s">
        <v>866</v>
      </c>
      <c r="BG94" s="137"/>
      <c r="BH94" s="137"/>
    </row>
    <row r="95" spans="1:60" ht="15.75" customHeight="1" x14ac:dyDescent="0.25">
      <c r="A95" s="47" t="s">
        <v>288</v>
      </c>
      <c r="B95" s="47" t="s">
        <v>289</v>
      </c>
      <c r="C95" s="47" t="s">
        <v>293</v>
      </c>
      <c r="D95" s="47" t="s">
        <v>294</v>
      </c>
      <c r="E95" s="135" t="s">
        <v>858</v>
      </c>
      <c r="F95" s="135" t="s">
        <v>859</v>
      </c>
      <c r="G95" s="135" t="s">
        <v>860</v>
      </c>
      <c r="H95" s="135" t="s">
        <v>861</v>
      </c>
      <c r="I95" s="135" t="s">
        <v>862</v>
      </c>
      <c r="J95" s="135" t="s">
        <v>863</v>
      </c>
      <c r="K95" s="135" t="s">
        <v>1202</v>
      </c>
      <c r="L95" s="136" t="s">
        <v>864</v>
      </c>
      <c r="M95" s="136" t="s">
        <v>864</v>
      </c>
      <c r="N95" s="138" t="s">
        <v>864</v>
      </c>
      <c r="O95" s="136" t="s">
        <v>865</v>
      </c>
      <c r="P95" s="136" t="s">
        <v>866</v>
      </c>
      <c r="Q95" s="136" t="s">
        <v>866</v>
      </c>
      <c r="R95" s="136" t="s">
        <v>866</v>
      </c>
      <c r="S95" s="136" t="s">
        <v>866</v>
      </c>
      <c r="T95" s="136" t="s">
        <v>866</v>
      </c>
      <c r="U95" s="136" t="s">
        <v>866</v>
      </c>
      <c r="V95" s="136" t="s">
        <v>866</v>
      </c>
      <c r="W95" s="136" t="s">
        <v>866</v>
      </c>
      <c r="X95" s="136" t="s">
        <v>866</v>
      </c>
      <c r="Y95" s="136" t="s">
        <v>866</v>
      </c>
      <c r="Z95" s="136" t="s">
        <v>866</v>
      </c>
      <c r="AA95" s="136" t="s">
        <v>866</v>
      </c>
      <c r="AB95" s="136" t="s">
        <v>866</v>
      </c>
      <c r="AC95" s="136" t="s">
        <v>866</v>
      </c>
      <c r="AD95" s="136" t="s">
        <v>866</v>
      </c>
      <c r="AE95" s="136" t="s">
        <v>866</v>
      </c>
      <c r="AF95" s="136" t="s">
        <v>866</v>
      </c>
      <c r="AG95" s="136" t="s">
        <v>866</v>
      </c>
      <c r="AH95" s="136" t="s">
        <v>866</v>
      </c>
      <c r="AI95" s="136" t="s">
        <v>866</v>
      </c>
      <c r="AJ95" s="136" t="s">
        <v>866</v>
      </c>
      <c r="AK95" s="136" t="s">
        <v>866</v>
      </c>
      <c r="AL95" s="136" t="s">
        <v>867</v>
      </c>
      <c r="AM95" s="136" t="s">
        <v>866</v>
      </c>
      <c r="AN95" s="136" t="s">
        <v>866</v>
      </c>
      <c r="AO95" s="136" t="s">
        <v>866</v>
      </c>
      <c r="AP95" s="136" t="s">
        <v>866</v>
      </c>
      <c r="AQ95" s="136" t="s">
        <v>866</v>
      </c>
      <c r="AR95" s="136" t="s">
        <v>866</v>
      </c>
      <c r="AS95" s="136" t="s">
        <v>866</v>
      </c>
      <c r="AT95" s="136" t="s">
        <v>866</v>
      </c>
      <c r="AU95" s="136" t="s">
        <v>866</v>
      </c>
      <c r="AV95" s="136" t="s">
        <v>866</v>
      </c>
      <c r="AW95" s="136" t="s">
        <v>866</v>
      </c>
      <c r="AX95" s="136" t="s">
        <v>866</v>
      </c>
      <c r="AY95" s="136" t="s">
        <v>866</v>
      </c>
      <c r="AZ95" s="136" t="s">
        <v>866</v>
      </c>
      <c r="BA95" s="136" t="s">
        <v>866</v>
      </c>
      <c r="BB95" s="136" t="s">
        <v>1097</v>
      </c>
      <c r="BC95" s="136" t="s">
        <v>1097</v>
      </c>
      <c r="BD95" s="136" t="s">
        <v>868</v>
      </c>
      <c r="BE95" s="136" t="s">
        <v>866</v>
      </c>
      <c r="BF95" s="136" t="s">
        <v>866</v>
      </c>
      <c r="BG95" s="137"/>
      <c r="BH95" s="137"/>
    </row>
    <row r="96" spans="1:60" ht="15.75" customHeight="1" x14ac:dyDescent="0.25">
      <c r="A96" s="47" t="s">
        <v>288</v>
      </c>
      <c r="B96" s="47" t="s">
        <v>289</v>
      </c>
      <c r="C96" s="47" t="s">
        <v>295</v>
      </c>
      <c r="D96" s="47" t="s">
        <v>296</v>
      </c>
      <c r="E96" s="135" t="s">
        <v>858</v>
      </c>
      <c r="F96" s="135" t="s">
        <v>859</v>
      </c>
      <c r="G96" s="135" t="s">
        <v>860</v>
      </c>
      <c r="H96" s="135" t="s">
        <v>861</v>
      </c>
      <c r="I96" s="135" t="s">
        <v>862</v>
      </c>
      <c r="J96" s="135" t="s">
        <v>863</v>
      </c>
      <c r="K96" s="135" t="s">
        <v>1202</v>
      </c>
      <c r="L96" s="136" t="s">
        <v>864</v>
      </c>
      <c r="M96" s="136" t="s">
        <v>864</v>
      </c>
      <c r="N96" s="138" t="s">
        <v>864</v>
      </c>
      <c r="O96" s="136" t="s">
        <v>865</v>
      </c>
      <c r="P96" s="136" t="s">
        <v>866</v>
      </c>
      <c r="Q96" s="136" t="s">
        <v>866</v>
      </c>
      <c r="R96" s="136" t="s">
        <v>866</v>
      </c>
      <c r="S96" s="136" t="s">
        <v>866</v>
      </c>
      <c r="T96" s="136" t="s">
        <v>866</v>
      </c>
      <c r="U96" s="136" t="s">
        <v>866</v>
      </c>
      <c r="V96" s="136" t="s">
        <v>866</v>
      </c>
      <c r="W96" s="136" t="s">
        <v>866</v>
      </c>
      <c r="X96" s="136" t="s">
        <v>866</v>
      </c>
      <c r="Y96" s="136" t="s">
        <v>866</v>
      </c>
      <c r="Z96" s="136" t="s">
        <v>866</v>
      </c>
      <c r="AA96" s="136" t="s">
        <v>866</v>
      </c>
      <c r="AB96" s="136" t="s">
        <v>866</v>
      </c>
      <c r="AC96" s="136" t="s">
        <v>866</v>
      </c>
      <c r="AD96" s="136" t="s">
        <v>866</v>
      </c>
      <c r="AE96" s="136" t="s">
        <v>866</v>
      </c>
      <c r="AF96" s="136" t="s">
        <v>866</v>
      </c>
      <c r="AG96" s="136" t="s">
        <v>866</v>
      </c>
      <c r="AH96" s="136" t="s">
        <v>866</v>
      </c>
      <c r="AI96" s="136" t="s">
        <v>866</v>
      </c>
      <c r="AJ96" s="136" t="s">
        <v>866</v>
      </c>
      <c r="AK96" s="136" t="s">
        <v>866</v>
      </c>
      <c r="AL96" s="136" t="s">
        <v>867</v>
      </c>
      <c r="AM96" s="136" t="s">
        <v>866</v>
      </c>
      <c r="AN96" s="136" t="s">
        <v>866</v>
      </c>
      <c r="AO96" s="136" t="s">
        <v>866</v>
      </c>
      <c r="AP96" s="136" t="s">
        <v>866</v>
      </c>
      <c r="AQ96" s="136" t="s">
        <v>866</v>
      </c>
      <c r="AR96" s="136" t="s">
        <v>866</v>
      </c>
      <c r="AS96" s="136" t="s">
        <v>866</v>
      </c>
      <c r="AT96" s="136" t="s">
        <v>866</v>
      </c>
      <c r="AU96" s="136" t="s">
        <v>866</v>
      </c>
      <c r="AV96" s="136" t="s">
        <v>866</v>
      </c>
      <c r="AW96" s="136" t="s">
        <v>866</v>
      </c>
      <c r="AX96" s="136" t="s">
        <v>866</v>
      </c>
      <c r="AY96" s="136" t="s">
        <v>866</v>
      </c>
      <c r="AZ96" s="136" t="s">
        <v>866</v>
      </c>
      <c r="BA96" s="136" t="s">
        <v>866</v>
      </c>
      <c r="BB96" s="136" t="s">
        <v>1097</v>
      </c>
      <c r="BC96" s="136" t="s">
        <v>1097</v>
      </c>
      <c r="BD96" s="136" t="s">
        <v>868</v>
      </c>
      <c r="BE96" s="136" t="s">
        <v>866</v>
      </c>
      <c r="BF96" s="136" t="s">
        <v>866</v>
      </c>
      <c r="BG96" s="137"/>
      <c r="BH96" s="137"/>
    </row>
    <row r="97" spans="1:60" ht="15.75" customHeight="1" x14ac:dyDescent="0.25">
      <c r="A97" s="47" t="s">
        <v>288</v>
      </c>
      <c r="B97" s="47" t="s">
        <v>289</v>
      </c>
      <c r="C97" s="47" t="s">
        <v>297</v>
      </c>
      <c r="D97" s="47" t="s">
        <v>298</v>
      </c>
      <c r="E97" s="135" t="s">
        <v>858</v>
      </c>
      <c r="F97" s="135" t="s">
        <v>859</v>
      </c>
      <c r="G97" s="135" t="s">
        <v>860</v>
      </c>
      <c r="H97" s="135" t="s">
        <v>861</v>
      </c>
      <c r="I97" s="135" t="s">
        <v>862</v>
      </c>
      <c r="J97" s="135" t="s">
        <v>863</v>
      </c>
      <c r="K97" s="135" t="s">
        <v>1202</v>
      </c>
      <c r="L97" s="136" t="s">
        <v>864</v>
      </c>
      <c r="M97" s="136" t="s">
        <v>864</v>
      </c>
      <c r="N97" s="138" t="s">
        <v>864</v>
      </c>
      <c r="O97" s="136" t="s">
        <v>865</v>
      </c>
      <c r="P97" s="136" t="s">
        <v>866</v>
      </c>
      <c r="Q97" s="136" t="s">
        <v>866</v>
      </c>
      <c r="R97" s="136" t="s">
        <v>866</v>
      </c>
      <c r="S97" s="136" t="s">
        <v>866</v>
      </c>
      <c r="T97" s="136" t="s">
        <v>866</v>
      </c>
      <c r="U97" s="136" t="s">
        <v>866</v>
      </c>
      <c r="V97" s="136" t="s">
        <v>866</v>
      </c>
      <c r="W97" s="136" t="s">
        <v>866</v>
      </c>
      <c r="X97" s="136" t="s">
        <v>866</v>
      </c>
      <c r="Y97" s="136" t="s">
        <v>866</v>
      </c>
      <c r="Z97" s="136" t="s">
        <v>866</v>
      </c>
      <c r="AA97" s="136" t="s">
        <v>866</v>
      </c>
      <c r="AB97" s="136" t="s">
        <v>866</v>
      </c>
      <c r="AC97" s="136" t="s">
        <v>866</v>
      </c>
      <c r="AD97" s="136" t="s">
        <v>866</v>
      </c>
      <c r="AE97" s="136" t="s">
        <v>866</v>
      </c>
      <c r="AF97" s="136" t="s">
        <v>866</v>
      </c>
      <c r="AG97" s="136" t="s">
        <v>866</v>
      </c>
      <c r="AH97" s="136" t="s">
        <v>866</v>
      </c>
      <c r="AI97" s="136" t="s">
        <v>866</v>
      </c>
      <c r="AJ97" s="136" t="s">
        <v>866</v>
      </c>
      <c r="AK97" s="136" t="s">
        <v>866</v>
      </c>
      <c r="AL97" s="136" t="s">
        <v>867</v>
      </c>
      <c r="AM97" s="136" t="s">
        <v>866</v>
      </c>
      <c r="AN97" s="136" t="s">
        <v>866</v>
      </c>
      <c r="AO97" s="136" t="s">
        <v>866</v>
      </c>
      <c r="AP97" s="136" t="s">
        <v>866</v>
      </c>
      <c r="AQ97" s="136" t="s">
        <v>866</v>
      </c>
      <c r="AR97" s="136" t="s">
        <v>866</v>
      </c>
      <c r="AS97" s="136" t="s">
        <v>866</v>
      </c>
      <c r="AT97" s="136" t="s">
        <v>866</v>
      </c>
      <c r="AU97" s="136" t="s">
        <v>866</v>
      </c>
      <c r="AV97" s="136" t="s">
        <v>866</v>
      </c>
      <c r="AW97" s="136" t="s">
        <v>866</v>
      </c>
      <c r="AX97" s="136" t="s">
        <v>866</v>
      </c>
      <c r="AY97" s="136" t="s">
        <v>866</v>
      </c>
      <c r="AZ97" s="136" t="s">
        <v>866</v>
      </c>
      <c r="BA97" s="136" t="s">
        <v>866</v>
      </c>
      <c r="BB97" s="136" t="s">
        <v>1097</v>
      </c>
      <c r="BC97" s="136" t="s">
        <v>1097</v>
      </c>
      <c r="BD97" s="136" t="s">
        <v>868</v>
      </c>
      <c r="BE97" s="136" t="s">
        <v>866</v>
      </c>
      <c r="BF97" s="136" t="s">
        <v>866</v>
      </c>
      <c r="BG97" s="137"/>
      <c r="BH97" s="137"/>
    </row>
    <row r="98" spans="1:60" ht="15.75" customHeight="1" x14ac:dyDescent="0.25">
      <c r="A98" s="47" t="s">
        <v>288</v>
      </c>
      <c r="B98" s="47" t="s">
        <v>289</v>
      </c>
      <c r="C98" s="47" t="s">
        <v>299</v>
      </c>
      <c r="D98" s="47" t="s">
        <v>300</v>
      </c>
      <c r="E98" s="135" t="s">
        <v>858</v>
      </c>
      <c r="F98" s="135" t="s">
        <v>859</v>
      </c>
      <c r="G98" s="135" t="s">
        <v>860</v>
      </c>
      <c r="H98" s="135" t="s">
        <v>861</v>
      </c>
      <c r="I98" s="135" t="s">
        <v>862</v>
      </c>
      <c r="J98" s="135" t="s">
        <v>863</v>
      </c>
      <c r="K98" s="135" t="s">
        <v>1202</v>
      </c>
      <c r="L98" s="136" t="s">
        <v>864</v>
      </c>
      <c r="M98" s="136" t="s">
        <v>864</v>
      </c>
      <c r="N98" s="138" t="s">
        <v>864</v>
      </c>
      <c r="O98" s="136" t="s">
        <v>865</v>
      </c>
      <c r="P98" s="136" t="s">
        <v>866</v>
      </c>
      <c r="Q98" s="136" t="s">
        <v>866</v>
      </c>
      <c r="R98" s="136" t="s">
        <v>866</v>
      </c>
      <c r="S98" s="136" t="s">
        <v>866</v>
      </c>
      <c r="T98" s="136" t="s">
        <v>866</v>
      </c>
      <c r="U98" s="136" t="s">
        <v>866</v>
      </c>
      <c r="V98" s="136" t="s">
        <v>866</v>
      </c>
      <c r="W98" s="136" t="s">
        <v>866</v>
      </c>
      <c r="X98" s="136" t="s">
        <v>866</v>
      </c>
      <c r="Y98" s="136" t="s">
        <v>866</v>
      </c>
      <c r="Z98" s="136" t="s">
        <v>866</v>
      </c>
      <c r="AA98" s="136" t="s">
        <v>866</v>
      </c>
      <c r="AB98" s="136" t="s">
        <v>866</v>
      </c>
      <c r="AC98" s="136" t="s">
        <v>866</v>
      </c>
      <c r="AD98" s="136" t="s">
        <v>866</v>
      </c>
      <c r="AE98" s="136" t="s">
        <v>866</v>
      </c>
      <c r="AF98" s="136" t="s">
        <v>866</v>
      </c>
      <c r="AG98" s="136" t="s">
        <v>866</v>
      </c>
      <c r="AH98" s="136" t="s">
        <v>866</v>
      </c>
      <c r="AI98" s="136" t="s">
        <v>866</v>
      </c>
      <c r="AJ98" s="136" t="s">
        <v>866</v>
      </c>
      <c r="AK98" s="136" t="s">
        <v>866</v>
      </c>
      <c r="AL98" s="136" t="s">
        <v>867</v>
      </c>
      <c r="AM98" s="136" t="s">
        <v>866</v>
      </c>
      <c r="AN98" s="136" t="s">
        <v>866</v>
      </c>
      <c r="AO98" s="136" t="s">
        <v>866</v>
      </c>
      <c r="AP98" s="136" t="s">
        <v>866</v>
      </c>
      <c r="AQ98" s="136" t="s">
        <v>866</v>
      </c>
      <c r="AR98" s="136" t="s">
        <v>866</v>
      </c>
      <c r="AS98" s="136" t="s">
        <v>866</v>
      </c>
      <c r="AT98" s="136" t="s">
        <v>866</v>
      </c>
      <c r="AU98" s="136" t="s">
        <v>866</v>
      </c>
      <c r="AV98" s="136" t="s">
        <v>866</v>
      </c>
      <c r="AW98" s="136" t="s">
        <v>866</v>
      </c>
      <c r="AX98" s="136" t="s">
        <v>866</v>
      </c>
      <c r="AY98" s="136" t="s">
        <v>866</v>
      </c>
      <c r="AZ98" s="136" t="s">
        <v>866</v>
      </c>
      <c r="BA98" s="136" t="s">
        <v>866</v>
      </c>
      <c r="BB98" s="136" t="s">
        <v>1097</v>
      </c>
      <c r="BC98" s="136" t="s">
        <v>1097</v>
      </c>
      <c r="BD98" s="136" t="s">
        <v>868</v>
      </c>
      <c r="BE98" s="136" t="s">
        <v>866</v>
      </c>
      <c r="BF98" s="136" t="s">
        <v>866</v>
      </c>
      <c r="BG98" s="137"/>
      <c r="BH98" s="137"/>
    </row>
    <row r="99" spans="1:60" ht="15.75" customHeight="1" x14ac:dyDescent="0.25">
      <c r="A99" s="47" t="s">
        <v>288</v>
      </c>
      <c r="B99" s="47" t="s">
        <v>289</v>
      </c>
      <c r="C99" s="47" t="s">
        <v>301</v>
      </c>
      <c r="D99" s="47" t="s">
        <v>302</v>
      </c>
      <c r="E99" s="135" t="s">
        <v>858</v>
      </c>
      <c r="F99" s="135" t="s">
        <v>859</v>
      </c>
      <c r="G99" s="135" t="s">
        <v>860</v>
      </c>
      <c r="H99" s="135" t="s">
        <v>861</v>
      </c>
      <c r="I99" s="135" t="s">
        <v>862</v>
      </c>
      <c r="J99" s="135" t="s">
        <v>863</v>
      </c>
      <c r="K99" s="135" t="s">
        <v>1202</v>
      </c>
      <c r="L99" s="136" t="s">
        <v>864</v>
      </c>
      <c r="M99" s="136" t="s">
        <v>864</v>
      </c>
      <c r="N99" s="138" t="s">
        <v>864</v>
      </c>
      <c r="O99" s="136" t="s">
        <v>865</v>
      </c>
      <c r="P99" s="136" t="s">
        <v>866</v>
      </c>
      <c r="Q99" s="136" t="s">
        <v>866</v>
      </c>
      <c r="R99" s="136" t="s">
        <v>866</v>
      </c>
      <c r="S99" s="136" t="s">
        <v>866</v>
      </c>
      <c r="T99" s="136" t="s">
        <v>866</v>
      </c>
      <c r="U99" s="136" t="s">
        <v>866</v>
      </c>
      <c r="V99" s="136" t="s">
        <v>866</v>
      </c>
      <c r="W99" s="136" t="s">
        <v>866</v>
      </c>
      <c r="X99" s="136" t="s">
        <v>866</v>
      </c>
      <c r="Y99" s="136" t="s">
        <v>866</v>
      </c>
      <c r="Z99" s="136" t="s">
        <v>866</v>
      </c>
      <c r="AA99" s="136" t="s">
        <v>866</v>
      </c>
      <c r="AB99" s="136" t="s">
        <v>866</v>
      </c>
      <c r="AC99" s="136" t="s">
        <v>866</v>
      </c>
      <c r="AD99" s="136" t="s">
        <v>866</v>
      </c>
      <c r="AE99" s="136" t="s">
        <v>866</v>
      </c>
      <c r="AF99" s="136" t="s">
        <v>866</v>
      </c>
      <c r="AG99" s="136" t="s">
        <v>866</v>
      </c>
      <c r="AH99" s="136" t="s">
        <v>866</v>
      </c>
      <c r="AI99" s="136" t="s">
        <v>866</v>
      </c>
      <c r="AJ99" s="136" t="s">
        <v>866</v>
      </c>
      <c r="AK99" s="136" t="s">
        <v>866</v>
      </c>
      <c r="AL99" s="136" t="s">
        <v>867</v>
      </c>
      <c r="AM99" s="136" t="s">
        <v>866</v>
      </c>
      <c r="AN99" s="136" t="s">
        <v>866</v>
      </c>
      <c r="AO99" s="136" t="s">
        <v>866</v>
      </c>
      <c r="AP99" s="136" t="s">
        <v>866</v>
      </c>
      <c r="AQ99" s="136" t="s">
        <v>866</v>
      </c>
      <c r="AR99" s="136" t="s">
        <v>866</v>
      </c>
      <c r="AS99" s="136" t="s">
        <v>866</v>
      </c>
      <c r="AT99" s="136" t="s">
        <v>866</v>
      </c>
      <c r="AU99" s="136" t="s">
        <v>866</v>
      </c>
      <c r="AV99" s="136" t="s">
        <v>866</v>
      </c>
      <c r="AW99" s="136" t="s">
        <v>866</v>
      </c>
      <c r="AX99" s="136" t="s">
        <v>866</v>
      </c>
      <c r="AY99" s="136" t="s">
        <v>866</v>
      </c>
      <c r="AZ99" s="136" t="s">
        <v>866</v>
      </c>
      <c r="BA99" s="136" t="s">
        <v>866</v>
      </c>
      <c r="BB99" s="136" t="s">
        <v>1097</v>
      </c>
      <c r="BC99" s="136" t="s">
        <v>1097</v>
      </c>
      <c r="BD99" s="136" t="s">
        <v>868</v>
      </c>
      <c r="BE99" s="136" t="s">
        <v>866</v>
      </c>
      <c r="BF99" s="136" t="s">
        <v>866</v>
      </c>
      <c r="BG99" s="137"/>
      <c r="BH99" s="137"/>
    </row>
    <row r="100" spans="1:60" ht="15.75" customHeight="1" x14ac:dyDescent="0.25">
      <c r="A100" s="47" t="s">
        <v>288</v>
      </c>
      <c r="B100" s="47" t="s">
        <v>289</v>
      </c>
      <c r="C100" s="47" t="s">
        <v>303</v>
      </c>
      <c r="D100" s="47" t="s">
        <v>304</v>
      </c>
      <c r="E100" s="135" t="s">
        <v>858</v>
      </c>
      <c r="F100" s="135" t="s">
        <v>859</v>
      </c>
      <c r="G100" s="135" t="s">
        <v>860</v>
      </c>
      <c r="H100" s="135" t="s">
        <v>861</v>
      </c>
      <c r="I100" s="135" t="s">
        <v>862</v>
      </c>
      <c r="J100" s="135" t="s">
        <v>863</v>
      </c>
      <c r="K100" s="135" t="s">
        <v>1202</v>
      </c>
      <c r="L100" s="136" t="s">
        <v>864</v>
      </c>
      <c r="M100" s="136" t="s">
        <v>864</v>
      </c>
      <c r="N100" s="138" t="s">
        <v>864</v>
      </c>
      <c r="O100" s="136" t="s">
        <v>865</v>
      </c>
      <c r="P100" s="136" t="s">
        <v>866</v>
      </c>
      <c r="Q100" s="136" t="s">
        <v>866</v>
      </c>
      <c r="R100" s="136" t="s">
        <v>866</v>
      </c>
      <c r="S100" s="136" t="s">
        <v>866</v>
      </c>
      <c r="T100" s="136" t="s">
        <v>866</v>
      </c>
      <c r="U100" s="136" t="s">
        <v>866</v>
      </c>
      <c r="V100" s="136" t="s">
        <v>866</v>
      </c>
      <c r="W100" s="136" t="s">
        <v>866</v>
      </c>
      <c r="X100" s="136" t="s">
        <v>866</v>
      </c>
      <c r="Y100" s="136" t="s">
        <v>866</v>
      </c>
      <c r="Z100" s="136" t="s">
        <v>866</v>
      </c>
      <c r="AA100" s="136" t="s">
        <v>866</v>
      </c>
      <c r="AB100" s="136" t="s">
        <v>866</v>
      </c>
      <c r="AC100" s="136" t="s">
        <v>866</v>
      </c>
      <c r="AD100" s="136" t="s">
        <v>866</v>
      </c>
      <c r="AE100" s="136" t="s">
        <v>866</v>
      </c>
      <c r="AF100" s="136" t="s">
        <v>866</v>
      </c>
      <c r="AG100" s="136" t="s">
        <v>866</v>
      </c>
      <c r="AH100" s="136" t="s">
        <v>866</v>
      </c>
      <c r="AI100" s="136" t="s">
        <v>866</v>
      </c>
      <c r="AJ100" s="136" t="s">
        <v>866</v>
      </c>
      <c r="AK100" s="136" t="s">
        <v>866</v>
      </c>
      <c r="AL100" s="136" t="s">
        <v>867</v>
      </c>
      <c r="AM100" s="136" t="s">
        <v>866</v>
      </c>
      <c r="AN100" s="136" t="s">
        <v>866</v>
      </c>
      <c r="AO100" s="136" t="s">
        <v>866</v>
      </c>
      <c r="AP100" s="136" t="s">
        <v>866</v>
      </c>
      <c r="AQ100" s="136" t="s">
        <v>866</v>
      </c>
      <c r="AR100" s="136" t="s">
        <v>866</v>
      </c>
      <c r="AS100" s="136" t="s">
        <v>866</v>
      </c>
      <c r="AT100" s="136" t="s">
        <v>866</v>
      </c>
      <c r="AU100" s="136" t="s">
        <v>866</v>
      </c>
      <c r="AV100" s="136" t="s">
        <v>866</v>
      </c>
      <c r="AW100" s="136" t="s">
        <v>866</v>
      </c>
      <c r="AX100" s="136" t="s">
        <v>866</v>
      </c>
      <c r="AY100" s="136" t="s">
        <v>866</v>
      </c>
      <c r="AZ100" s="136" t="s">
        <v>866</v>
      </c>
      <c r="BA100" s="136" t="s">
        <v>866</v>
      </c>
      <c r="BB100" s="136" t="s">
        <v>1097</v>
      </c>
      <c r="BC100" s="136" t="s">
        <v>1097</v>
      </c>
      <c r="BD100" s="136" t="s">
        <v>868</v>
      </c>
      <c r="BE100" s="136" t="s">
        <v>866</v>
      </c>
      <c r="BF100" s="136" t="s">
        <v>866</v>
      </c>
      <c r="BG100" s="137"/>
      <c r="BH100" s="137"/>
    </row>
    <row r="101" spans="1:60" ht="15.75" customHeight="1" x14ac:dyDescent="0.25">
      <c r="A101" s="47" t="s">
        <v>288</v>
      </c>
      <c r="B101" s="47" t="s">
        <v>305</v>
      </c>
      <c r="C101" s="47" t="s">
        <v>305</v>
      </c>
      <c r="D101" s="47" t="s">
        <v>306</v>
      </c>
      <c r="E101" s="135" t="s">
        <v>858</v>
      </c>
      <c r="F101" s="135" t="s">
        <v>859</v>
      </c>
      <c r="G101" s="135" t="s">
        <v>860</v>
      </c>
      <c r="H101" s="135" t="s">
        <v>861</v>
      </c>
      <c r="I101" s="135" t="s">
        <v>862</v>
      </c>
      <c r="J101" s="135" t="s">
        <v>863</v>
      </c>
      <c r="K101" s="135" t="s">
        <v>1202</v>
      </c>
      <c r="L101" s="136" t="s">
        <v>864</v>
      </c>
      <c r="M101" s="136" t="s">
        <v>864</v>
      </c>
      <c r="N101" s="138" t="s">
        <v>864</v>
      </c>
      <c r="O101" s="136" t="s">
        <v>865</v>
      </c>
      <c r="P101" s="136" t="s">
        <v>866</v>
      </c>
      <c r="Q101" s="136" t="s">
        <v>866</v>
      </c>
      <c r="R101" s="136" t="s">
        <v>866</v>
      </c>
      <c r="S101" s="136" t="s">
        <v>866</v>
      </c>
      <c r="T101" s="136" t="s">
        <v>866</v>
      </c>
      <c r="U101" s="136" t="s">
        <v>866</v>
      </c>
      <c r="V101" s="136" t="s">
        <v>866</v>
      </c>
      <c r="W101" s="136" t="s">
        <v>866</v>
      </c>
      <c r="X101" s="136" t="s">
        <v>866</v>
      </c>
      <c r="Y101" s="136" t="s">
        <v>866</v>
      </c>
      <c r="Z101" s="136" t="s">
        <v>866</v>
      </c>
      <c r="AA101" s="136" t="s">
        <v>866</v>
      </c>
      <c r="AB101" s="136" t="s">
        <v>866</v>
      </c>
      <c r="AC101" s="136" t="s">
        <v>866</v>
      </c>
      <c r="AD101" s="136" t="s">
        <v>866</v>
      </c>
      <c r="AE101" s="136" t="s">
        <v>866</v>
      </c>
      <c r="AF101" s="136" t="s">
        <v>866</v>
      </c>
      <c r="AG101" s="136" t="s">
        <v>866</v>
      </c>
      <c r="AH101" s="136" t="s">
        <v>866</v>
      </c>
      <c r="AI101" s="136" t="s">
        <v>866</v>
      </c>
      <c r="AJ101" s="136" t="s">
        <v>866</v>
      </c>
      <c r="AK101" s="136" t="s">
        <v>866</v>
      </c>
      <c r="AL101" s="136" t="s">
        <v>867</v>
      </c>
      <c r="AM101" s="136" t="s">
        <v>866</v>
      </c>
      <c r="AN101" s="136" t="s">
        <v>866</v>
      </c>
      <c r="AO101" s="136" t="s">
        <v>866</v>
      </c>
      <c r="AP101" s="136" t="s">
        <v>866</v>
      </c>
      <c r="AQ101" s="136" t="s">
        <v>866</v>
      </c>
      <c r="AR101" s="136" t="s">
        <v>866</v>
      </c>
      <c r="AS101" s="136" t="s">
        <v>866</v>
      </c>
      <c r="AT101" s="136" t="s">
        <v>866</v>
      </c>
      <c r="AU101" s="136" t="s">
        <v>866</v>
      </c>
      <c r="AV101" s="136" t="s">
        <v>866</v>
      </c>
      <c r="AW101" s="136" t="s">
        <v>866</v>
      </c>
      <c r="AX101" s="136" t="s">
        <v>866</v>
      </c>
      <c r="AY101" s="136" t="s">
        <v>866</v>
      </c>
      <c r="AZ101" s="136" t="s">
        <v>866</v>
      </c>
      <c r="BA101" s="136" t="s">
        <v>866</v>
      </c>
      <c r="BB101" s="136" t="s">
        <v>1097</v>
      </c>
      <c r="BC101" s="136" t="s">
        <v>1097</v>
      </c>
      <c r="BD101" s="136" t="s">
        <v>868</v>
      </c>
      <c r="BE101" s="136" t="s">
        <v>866</v>
      </c>
      <c r="BF101" s="136" t="s">
        <v>866</v>
      </c>
      <c r="BG101" s="137"/>
      <c r="BH101" s="137"/>
    </row>
    <row r="102" spans="1:60" ht="15.75" customHeight="1" x14ac:dyDescent="0.25">
      <c r="A102" s="47" t="s">
        <v>288</v>
      </c>
      <c r="B102" s="47" t="s">
        <v>305</v>
      </c>
      <c r="C102" s="47" t="s">
        <v>307</v>
      </c>
      <c r="D102" s="47" t="s">
        <v>308</v>
      </c>
      <c r="E102" s="135" t="s">
        <v>858</v>
      </c>
      <c r="F102" s="135" t="s">
        <v>859</v>
      </c>
      <c r="G102" s="135" t="s">
        <v>860</v>
      </c>
      <c r="H102" s="135" t="s">
        <v>861</v>
      </c>
      <c r="I102" s="135" t="s">
        <v>862</v>
      </c>
      <c r="J102" s="135" t="s">
        <v>863</v>
      </c>
      <c r="K102" s="135" t="s">
        <v>1202</v>
      </c>
      <c r="L102" s="136" t="s">
        <v>864</v>
      </c>
      <c r="M102" s="136" t="s">
        <v>864</v>
      </c>
      <c r="N102" s="138" t="s">
        <v>864</v>
      </c>
      <c r="O102" s="136" t="s">
        <v>865</v>
      </c>
      <c r="P102" s="136" t="s">
        <v>866</v>
      </c>
      <c r="Q102" s="136" t="s">
        <v>866</v>
      </c>
      <c r="R102" s="136" t="s">
        <v>866</v>
      </c>
      <c r="S102" s="136" t="s">
        <v>866</v>
      </c>
      <c r="T102" s="136" t="s">
        <v>866</v>
      </c>
      <c r="U102" s="136" t="s">
        <v>866</v>
      </c>
      <c r="V102" s="136" t="s">
        <v>866</v>
      </c>
      <c r="W102" s="136" t="s">
        <v>866</v>
      </c>
      <c r="X102" s="136" t="s">
        <v>866</v>
      </c>
      <c r="Y102" s="136" t="s">
        <v>866</v>
      </c>
      <c r="Z102" s="136" t="s">
        <v>866</v>
      </c>
      <c r="AA102" s="136" t="s">
        <v>866</v>
      </c>
      <c r="AB102" s="136" t="s">
        <v>866</v>
      </c>
      <c r="AC102" s="136" t="s">
        <v>866</v>
      </c>
      <c r="AD102" s="136" t="s">
        <v>866</v>
      </c>
      <c r="AE102" s="136" t="s">
        <v>866</v>
      </c>
      <c r="AF102" s="136" t="s">
        <v>866</v>
      </c>
      <c r="AG102" s="136" t="s">
        <v>866</v>
      </c>
      <c r="AH102" s="136" t="s">
        <v>866</v>
      </c>
      <c r="AI102" s="136" t="s">
        <v>866</v>
      </c>
      <c r="AJ102" s="136" t="s">
        <v>866</v>
      </c>
      <c r="AK102" s="136" t="s">
        <v>866</v>
      </c>
      <c r="AL102" s="136" t="s">
        <v>867</v>
      </c>
      <c r="AM102" s="136" t="s">
        <v>866</v>
      </c>
      <c r="AN102" s="136" t="s">
        <v>866</v>
      </c>
      <c r="AO102" s="136" t="s">
        <v>866</v>
      </c>
      <c r="AP102" s="136" t="s">
        <v>866</v>
      </c>
      <c r="AQ102" s="136" t="s">
        <v>866</v>
      </c>
      <c r="AR102" s="136" t="s">
        <v>866</v>
      </c>
      <c r="AS102" s="136" t="s">
        <v>866</v>
      </c>
      <c r="AT102" s="136" t="s">
        <v>866</v>
      </c>
      <c r="AU102" s="136" t="s">
        <v>866</v>
      </c>
      <c r="AV102" s="136" t="s">
        <v>866</v>
      </c>
      <c r="AW102" s="136" t="s">
        <v>866</v>
      </c>
      <c r="AX102" s="136" t="s">
        <v>866</v>
      </c>
      <c r="AY102" s="136" t="s">
        <v>866</v>
      </c>
      <c r="AZ102" s="136" t="s">
        <v>866</v>
      </c>
      <c r="BA102" s="136" t="s">
        <v>866</v>
      </c>
      <c r="BB102" s="136" t="s">
        <v>1097</v>
      </c>
      <c r="BC102" s="136" t="s">
        <v>1097</v>
      </c>
      <c r="BD102" s="136" t="s">
        <v>868</v>
      </c>
      <c r="BE102" s="136" t="s">
        <v>866</v>
      </c>
      <c r="BF102" s="136" t="s">
        <v>866</v>
      </c>
      <c r="BG102" s="137"/>
      <c r="BH102" s="137"/>
    </row>
    <row r="103" spans="1:60" ht="15.75" customHeight="1" x14ac:dyDescent="0.25">
      <c r="A103" s="47" t="s">
        <v>288</v>
      </c>
      <c r="B103" s="47" t="s">
        <v>305</v>
      </c>
      <c r="C103" s="47" t="s">
        <v>309</v>
      </c>
      <c r="D103" s="47" t="s">
        <v>310</v>
      </c>
      <c r="E103" s="135" t="s">
        <v>858</v>
      </c>
      <c r="F103" s="135" t="s">
        <v>859</v>
      </c>
      <c r="G103" s="135" t="s">
        <v>860</v>
      </c>
      <c r="H103" s="135" t="s">
        <v>861</v>
      </c>
      <c r="I103" s="135" t="s">
        <v>862</v>
      </c>
      <c r="J103" s="135" t="s">
        <v>863</v>
      </c>
      <c r="K103" s="135" t="s">
        <v>1202</v>
      </c>
      <c r="L103" s="136" t="s">
        <v>864</v>
      </c>
      <c r="M103" s="136" t="s">
        <v>864</v>
      </c>
      <c r="N103" s="138" t="s">
        <v>864</v>
      </c>
      <c r="O103" s="136" t="s">
        <v>865</v>
      </c>
      <c r="P103" s="136" t="s">
        <v>866</v>
      </c>
      <c r="Q103" s="136" t="s">
        <v>866</v>
      </c>
      <c r="R103" s="136" t="s">
        <v>866</v>
      </c>
      <c r="S103" s="136" t="s">
        <v>866</v>
      </c>
      <c r="T103" s="136" t="s">
        <v>866</v>
      </c>
      <c r="U103" s="136" t="s">
        <v>866</v>
      </c>
      <c r="V103" s="136" t="s">
        <v>866</v>
      </c>
      <c r="W103" s="136" t="s">
        <v>866</v>
      </c>
      <c r="X103" s="136" t="s">
        <v>866</v>
      </c>
      <c r="Y103" s="136" t="s">
        <v>866</v>
      </c>
      <c r="Z103" s="136" t="s">
        <v>866</v>
      </c>
      <c r="AA103" s="136" t="s">
        <v>866</v>
      </c>
      <c r="AB103" s="136" t="s">
        <v>866</v>
      </c>
      <c r="AC103" s="136" t="s">
        <v>866</v>
      </c>
      <c r="AD103" s="136" t="s">
        <v>866</v>
      </c>
      <c r="AE103" s="136" t="s">
        <v>866</v>
      </c>
      <c r="AF103" s="136" t="s">
        <v>866</v>
      </c>
      <c r="AG103" s="136" t="s">
        <v>866</v>
      </c>
      <c r="AH103" s="136" t="s">
        <v>866</v>
      </c>
      <c r="AI103" s="136" t="s">
        <v>866</v>
      </c>
      <c r="AJ103" s="136" t="s">
        <v>866</v>
      </c>
      <c r="AK103" s="136" t="s">
        <v>866</v>
      </c>
      <c r="AL103" s="136" t="s">
        <v>867</v>
      </c>
      <c r="AM103" s="136" t="s">
        <v>866</v>
      </c>
      <c r="AN103" s="136" t="s">
        <v>866</v>
      </c>
      <c r="AO103" s="136" t="s">
        <v>866</v>
      </c>
      <c r="AP103" s="136" t="s">
        <v>866</v>
      </c>
      <c r="AQ103" s="136" t="s">
        <v>866</v>
      </c>
      <c r="AR103" s="136" t="s">
        <v>866</v>
      </c>
      <c r="AS103" s="136" t="s">
        <v>866</v>
      </c>
      <c r="AT103" s="136" t="s">
        <v>866</v>
      </c>
      <c r="AU103" s="136" t="s">
        <v>866</v>
      </c>
      <c r="AV103" s="136" t="s">
        <v>866</v>
      </c>
      <c r="AW103" s="136" t="s">
        <v>866</v>
      </c>
      <c r="AX103" s="136" t="s">
        <v>866</v>
      </c>
      <c r="AY103" s="136" t="s">
        <v>866</v>
      </c>
      <c r="AZ103" s="136" t="s">
        <v>866</v>
      </c>
      <c r="BA103" s="136" t="s">
        <v>866</v>
      </c>
      <c r="BB103" s="136" t="s">
        <v>1097</v>
      </c>
      <c r="BC103" s="136" t="s">
        <v>1097</v>
      </c>
      <c r="BD103" s="136" t="s">
        <v>868</v>
      </c>
      <c r="BE103" s="136" t="s">
        <v>866</v>
      </c>
      <c r="BF103" s="136" t="s">
        <v>866</v>
      </c>
      <c r="BG103" s="137"/>
      <c r="BH103" s="137"/>
    </row>
    <row r="104" spans="1:60" ht="15.75" customHeight="1" x14ac:dyDescent="0.25">
      <c r="A104" s="47" t="s">
        <v>288</v>
      </c>
      <c r="B104" s="47" t="s">
        <v>305</v>
      </c>
      <c r="C104" s="47" t="s">
        <v>311</v>
      </c>
      <c r="D104" s="47" t="s">
        <v>312</v>
      </c>
      <c r="E104" s="135" t="s">
        <v>858</v>
      </c>
      <c r="F104" s="135" t="s">
        <v>859</v>
      </c>
      <c r="G104" s="135" t="s">
        <v>860</v>
      </c>
      <c r="H104" s="135" t="s">
        <v>861</v>
      </c>
      <c r="I104" s="135" t="s">
        <v>862</v>
      </c>
      <c r="J104" s="135" t="s">
        <v>863</v>
      </c>
      <c r="K104" s="135" t="s">
        <v>1202</v>
      </c>
      <c r="L104" s="136" t="s">
        <v>864</v>
      </c>
      <c r="M104" s="136" t="s">
        <v>864</v>
      </c>
      <c r="N104" s="138" t="s">
        <v>864</v>
      </c>
      <c r="O104" s="136" t="s">
        <v>865</v>
      </c>
      <c r="P104" s="136" t="s">
        <v>866</v>
      </c>
      <c r="Q104" s="136" t="s">
        <v>866</v>
      </c>
      <c r="R104" s="136" t="s">
        <v>866</v>
      </c>
      <c r="S104" s="136" t="s">
        <v>866</v>
      </c>
      <c r="T104" s="136" t="s">
        <v>866</v>
      </c>
      <c r="U104" s="136" t="s">
        <v>866</v>
      </c>
      <c r="V104" s="136" t="s">
        <v>866</v>
      </c>
      <c r="W104" s="136" t="s">
        <v>866</v>
      </c>
      <c r="X104" s="136" t="s">
        <v>866</v>
      </c>
      <c r="Y104" s="136" t="s">
        <v>866</v>
      </c>
      <c r="Z104" s="136" t="s">
        <v>866</v>
      </c>
      <c r="AA104" s="136" t="s">
        <v>866</v>
      </c>
      <c r="AB104" s="136" t="s">
        <v>866</v>
      </c>
      <c r="AC104" s="136" t="s">
        <v>866</v>
      </c>
      <c r="AD104" s="136" t="s">
        <v>866</v>
      </c>
      <c r="AE104" s="136" t="s">
        <v>866</v>
      </c>
      <c r="AF104" s="136" t="s">
        <v>866</v>
      </c>
      <c r="AG104" s="136" t="s">
        <v>866</v>
      </c>
      <c r="AH104" s="136" t="s">
        <v>866</v>
      </c>
      <c r="AI104" s="136" t="s">
        <v>866</v>
      </c>
      <c r="AJ104" s="136" t="s">
        <v>866</v>
      </c>
      <c r="AK104" s="136" t="s">
        <v>866</v>
      </c>
      <c r="AL104" s="136" t="s">
        <v>867</v>
      </c>
      <c r="AM104" s="136" t="s">
        <v>866</v>
      </c>
      <c r="AN104" s="136" t="s">
        <v>866</v>
      </c>
      <c r="AO104" s="136" t="s">
        <v>866</v>
      </c>
      <c r="AP104" s="136" t="s">
        <v>866</v>
      </c>
      <c r="AQ104" s="136" t="s">
        <v>866</v>
      </c>
      <c r="AR104" s="136" t="s">
        <v>866</v>
      </c>
      <c r="AS104" s="136" t="s">
        <v>866</v>
      </c>
      <c r="AT104" s="136" t="s">
        <v>866</v>
      </c>
      <c r="AU104" s="136" t="s">
        <v>866</v>
      </c>
      <c r="AV104" s="136" t="s">
        <v>866</v>
      </c>
      <c r="AW104" s="136" t="s">
        <v>866</v>
      </c>
      <c r="AX104" s="136" t="s">
        <v>866</v>
      </c>
      <c r="AY104" s="136" t="s">
        <v>866</v>
      </c>
      <c r="AZ104" s="136" t="s">
        <v>866</v>
      </c>
      <c r="BA104" s="136" t="s">
        <v>866</v>
      </c>
      <c r="BB104" s="136" t="s">
        <v>1097</v>
      </c>
      <c r="BC104" s="136" t="s">
        <v>1097</v>
      </c>
      <c r="BD104" s="136" t="s">
        <v>868</v>
      </c>
      <c r="BE104" s="136" t="s">
        <v>866</v>
      </c>
      <c r="BF104" s="136" t="s">
        <v>866</v>
      </c>
      <c r="BG104" s="137"/>
      <c r="BH104" s="137"/>
    </row>
    <row r="105" spans="1:60" ht="15.75" customHeight="1" x14ac:dyDescent="0.25">
      <c r="A105" s="47" t="s">
        <v>288</v>
      </c>
      <c r="B105" s="47" t="s">
        <v>305</v>
      </c>
      <c r="C105" s="47" t="s">
        <v>313</v>
      </c>
      <c r="D105" s="47" t="s">
        <v>314</v>
      </c>
      <c r="E105" s="135" t="s">
        <v>858</v>
      </c>
      <c r="F105" s="135" t="s">
        <v>859</v>
      </c>
      <c r="G105" s="135" t="s">
        <v>860</v>
      </c>
      <c r="H105" s="135" t="s">
        <v>861</v>
      </c>
      <c r="I105" s="135" t="s">
        <v>862</v>
      </c>
      <c r="J105" s="135" t="s">
        <v>863</v>
      </c>
      <c r="K105" s="135" t="s">
        <v>1202</v>
      </c>
      <c r="L105" s="136" t="s">
        <v>864</v>
      </c>
      <c r="M105" s="136" t="s">
        <v>864</v>
      </c>
      <c r="N105" s="138" t="s">
        <v>864</v>
      </c>
      <c r="O105" s="136" t="s">
        <v>865</v>
      </c>
      <c r="P105" s="136" t="s">
        <v>866</v>
      </c>
      <c r="Q105" s="136" t="s">
        <v>866</v>
      </c>
      <c r="R105" s="136" t="s">
        <v>866</v>
      </c>
      <c r="S105" s="136" t="s">
        <v>866</v>
      </c>
      <c r="T105" s="136" t="s">
        <v>866</v>
      </c>
      <c r="U105" s="136" t="s">
        <v>866</v>
      </c>
      <c r="V105" s="136" t="s">
        <v>866</v>
      </c>
      <c r="W105" s="136" t="s">
        <v>866</v>
      </c>
      <c r="X105" s="136" t="s">
        <v>866</v>
      </c>
      <c r="Y105" s="136" t="s">
        <v>866</v>
      </c>
      <c r="Z105" s="136" t="s">
        <v>866</v>
      </c>
      <c r="AA105" s="136" t="s">
        <v>866</v>
      </c>
      <c r="AB105" s="136" t="s">
        <v>866</v>
      </c>
      <c r="AC105" s="136" t="s">
        <v>866</v>
      </c>
      <c r="AD105" s="136" t="s">
        <v>866</v>
      </c>
      <c r="AE105" s="136" t="s">
        <v>866</v>
      </c>
      <c r="AF105" s="136" t="s">
        <v>866</v>
      </c>
      <c r="AG105" s="136" t="s">
        <v>866</v>
      </c>
      <c r="AH105" s="136" t="s">
        <v>866</v>
      </c>
      <c r="AI105" s="136" t="s">
        <v>866</v>
      </c>
      <c r="AJ105" s="136" t="s">
        <v>866</v>
      </c>
      <c r="AK105" s="136" t="s">
        <v>866</v>
      </c>
      <c r="AL105" s="136" t="s">
        <v>867</v>
      </c>
      <c r="AM105" s="136" t="s">
        <v>866</v>
      </c>
      <c r="AN105" s="136" t="s">
        <v>866</v>
      </c>
      <c r="AO105" s="136" t="s">
        <v>866</v>
      </c>
      <c r="AP105" s="136" t="s">
        <v>866</v>
      </c>
      <c r="AQ105" s="136" t="s">
        <v>866</v>
      </c>
      <c r="AR105" s="136" t="s">
        <v>866</v>
      </c>
      <c r="AS105" s="136" t="s">
        <v>866</v>
      </c>
      <c r="AT105" s="136" t="s">
        <v>866</v>
      </c>
      <c r="AU105" s="136" t="s">
        <v>866</v>
      </c>
      <c r="AV105" s="136" t="s">
        <v>866</v>
      </c>
      <c r="AW105" s="136" t="s">
        <v>866</v>
      </c>
      <c r="AX105" s="136" t="s">
        <v>866</v>
      </c>
      <c r="AY105" s="136" t="s">
        <v>866</v>
      </c>
      <c r="AZ105" s="136" t="s">
        <v>866</v>
      </c>
      <c r="BA105" s="136" t="s">
        <v>866</v>
      </c>
      <c r="BB105" s="136" t="s">
        <v>1097</v>
      </c>
      <c r="BC105" s="136" t="s">
        <v>1097</v>
      </c>
      <c r="BD105" s="136" t="s">
        <v>868</v>
      </c>
      <c r="BE105" s="136" t="s">
        <v>866</v>
      </c>
      <c r="BF105" s="136" t="s">
        <v>866</v>
      </c>
      <c r="BG105" s="137"/>
      <c r="BH105" s="137"/>
    </row>
    <row r="106" spans="1:60" ht="15.75" customHeight="1" x14ac:dyDescent="0.25">
      <c r="A106" s="47" t="s">
        <v>288</v>
      </c>
      <c r="B106" s="47" t="s">
        <v>305</v>
      </c>
      <c r="C106" s="47" t="s">
        <v>315</v>
      </c>
      <c r="D106" s="47" t="s">
        <v>316</v>
      </c>
      <c r="E106" s="135" t="s">
        <v>858</v>
      </c>
      <c r="F106" s="135" t="s">
        <v>859</v>
      </c>
      <c r="G106" s="135" t="s">
        <v>860</v>
      </c>
      <c r="H106" s="135" t="s">
        <v>861</v>
      </c>
      <c r="I106" s="135" t="s">
        <v>862</v>
      </c>
      <c r="J106" s="135" t="s">
        <v>863</v>
      </c>
      <c r="K106" s="135" t="s">
        <v>1202</v>
      </c>
      <c r="L106" s="136" t="s">
        <v>864</v>
      </c>
      <c r="M106" s="136" t="s">
        <v>864</v>
      </c>
      <c r="N106" s="138" t="s">
        <v>864</v>
      </c>
      <c r="O106" s="136" t="s">
        <v>865</v>
      </c>
      <c r="P106" s="136" t="s">
        <v>866</v>
      </c>
      <c r="Q106" s="136" t="s">
        <v>866</v>
      </c>
      <c r="R106" s="136" t="s">
        <v>866</v>
      </c>
      <c r="S106" s="136" t="s">
        <v>866</v>
      </c>
      <c r="T106" s="136" t="s">
        <v>866</v>
      </c>
      <c r="U106" s="136" t="s">
        <v>866</v>
      </c>
      <c r="V106" s="136" t="s">
        <v>866</v>
      </c>
      <c r="W106" s="136" t="s">
        <v>866</v>
      </c>
      <c r="X106" s="136" t="s">
        <v>866</v>
      </c>
      <c r="Y106" s="136" t="s">
        <v>866</v>
      </c>
      <c r="Z106" s="136" t="s">
        <v>866</v>
      </c>
      <c r="AA106" s="136" t="s">
        <v>866</v>
      </c>
      <c r="AB106" s="136" t="s">
        <v>866</v>
      </c>
      <c r="AC106" s="136" t="s">
        <v>866</v>
      </c>
      <c r="AD106" s="136" t="s">
        <v>866</v>
      </c>
      <c r="AE106" s="136" t="s">
        <v>866</v>
      </c>
      <c r="AF106" s="136" t="s">
        <v>866</v>
      </c>
      <c r="AG106" s="136" t="s">
        <v>866</v>
      </c>
      <c r="AH106" s="136" t="s">
        <v>866</v>
      </c>
      <c r="AI106" s="136" t="s">
        <v>866</v>
      </c>
      <c r="AJ106" s="136" t="s">
        <v>866</v>
      </c>
      <c r="AK106" s="136" t="s">
        <v>866</v>
      </c>
      <c r="AL106" s="136" t="s">
        <v>867</v>
      </c>
      <c r="AM106" s="136" t="s">
        <v>866</v>
      </c>
      <c r="AN106" s="136" t="s">
        <v>866</v>
      </c>
      <c r="AO106" s="136" t="s">
        <v>866</v>
      </c>
      <c r="AP106" s="136" t="s">
        <v>866</v>
      </c>
      <c r="AQ106" s="136" t="s">
        <v>866</v>
      </c>
      <c r="AR106" s="136" t="s">
        <v>866</v>
      </c>
      <c r="AS106" s="136" t="s">
        <v>866</v>
      </c>
      <c r="AT106" s="136" t="s">
        <v>866</v>
      </c>
      <c r="AU106" s="136" t="s">
        <v>866</v>
      </c>
      <c r="AV106" s="136" t="s">
        <v>866</v>
      </c>
      <c r="AW106" s="136" t="s">
        <v>866</v>
      </c>
      <c r="AX106" s="136" t="s">
        <v>866</v>
      </c>
      <c r="AY106" s="136" t="s">
        <v>866</v>
      </c>
      <c r="AZ106" s="136" t="s">
        <v>866</v>
      </c>
      <c r="BA106" s="136" t="s">
        <v>866</v>
      </c>
      <c r="BB106" s="136" t="s">
        <v>1097</v>
      </c>
      <c r="BC106" s="136" t="s">
        <v>1097</v>
      </c>
      <c r="BD106" s="136" t="s">
        <v>868</v>
      </c>
      <c r="BE106" s="136" t="s">
        <v>866</v>
      </c>
      <c r="BF106" s="136" t="s">
        <v>866</v>
      </c>
      <c r="BG106" s="137"/>
      <c r="BH106" s="137"/>
    </row>
    <row r="107" spans="1:60" ht="15.75" customHeight="1" x14ac:dyDescent="0.25">
      <c r="A107" s="47" t="s">
        <v>317</v>
      </c>
      <c r="B107" s="47" t="s">
        <v>318</v>
      </c>
      <c r="C107" s="47" t="s">
        <v>318</v>
      </c>
      <c r="D107" s="47" t="s">
        <v>319</v>
      </c>
      <c r="E107" s="135" t="s">
        <v>858</v>
      </c>
      <c r="F107" s="135" t="s">
        <v>859</v>
      </c>
      <c r="G107" s="135" t="s">
        <v>860</v>
      </c>
      <c r="H107" s="135" t="s">
        <v>861</v>
      </c>
      <c r="I107" s="135" t="s">
        <v>862</v>
      </c>
      <c r="J107" s="135" t="s">
        <v>863</v>
      </c>
      <c r="K107" s="135" t="s">
        <v>1202</v>
      </c>
      <c r="L107" s="136" t="s">
        <v>864</v>
      </c>
      <c r="M107" s="136" t="s">
        <v>864</v>
      </c>
      <c r="N107" s="138" t="s">
        <v>864</v>
      </c>
      <c r="O107" s="136" t="s">
        <v>865</v>
      </c>
      <c r="P107" s="136" t="s">
        <v>866</v>
      </c>
      <c r="Q107" s="136" t="s">
        <v>866</v>
      </c>
      <c r="R107" s="136" t="s">
        <v>866</v>
      </c>
      <c r="S107" s="136" t="s">
        <v>866</v>
      </c>
      <c r="T107" s="136" t="s">
        <v>866</v>
      </c>
      <c r="U107" s="136" t="s">
        <v>866</v>
      </c>
      <c r="V107" s="136" t="s">
        <v>866</v>
      </c>
      <c r="W107" s="136" t="s">
        <v>866</v>
      </c>
      <c r="X107" s="136" t="s">
        <v>866</v>
      </c>
      <c r="Y107" s="136" t="s">
        <v>866</v>
      </c>
      <c r="Z107" s="136" t="s">
        <v>866</v>
      </c>
      <c r="AA107" s="136" t="s">
        <v>866</v>
      </c>
      <c r="AB107" s="136" t="s">
        <v>866</v>
      </c>
      <c r="AC107" s="136" t="s">
        <v>866</v>
      </c>
      <c r="AD107" s="136" t="s">
        <v>866</v>
      </c>
      <c r="AE107" s="136" t="s">
        <v>866</v>
      </c>
      <c r="AF107" s="136" t="s">
        <v>866</v>
      </c>
      <c r="AG107" s="136" t="s">
        <v>866</v>
      </c>
      <c r="AH107" s="136" t="s">
        <v>866</v>
      </c>
      <c r="AI107" s="136" t="s">
        <v>866</v>
      </c>
      <c r="AJ107" s="136" t="s">
        <v>866</v>
      </c>
      <c r="AK107" s="136" t="s">
        <v>866</v>
      </c>
      <c r="AL107" s="136" t="s">
        <v>867</v>
      </c>
      <c r="AM107" s="136" t="s">
        <v>866</v>
      </c>
      <c r="AN107" s="136" t="s">
        <v>866</v>
      </c>
      <c r="AO107" s="136" t="s">
        <v>866</v>
      </c>
      <c r="AP107" s="136" t="s">
        <v>866</v>
      </c>
      <c r="AQ107" s="136" t="s">
        <v>866</v>
      </c>
      <c r="AR107" s="136" t="s">
        <v>866</v>
      </c>
      <c r="AS107" s="136" t="s">
        <v>866</v>
      </c>
      <c r="AT107" s="136" t="s">
        <v>866</v>
      </c>
      <c r="AU107" s="136" t="s">
        <v>866</v>
      </c>
      <c r="AV107" s="136" t="s">
        <v>866</v>
      </c>
      <c r="AW107" s="136" t="s">
        <v>866</v>
      </c>
      <c r="AX107" s="136" t="s">
        <v>866</v>
      </c>
      <c r="AY107" s="136" t="s">
        <v>866</v>
      </c>
      <c r="AZ107" s="136" t="s">
        <v>866</v>
      </c>
      <c r="BA107" s="136" t="s">
        <v>866</v>
      </c>
      <c r="BB107" s="136" t="s">
        <v>1097</v>
      </c>
      <c r="BC107" s="136" t="s">
        <v>1097</v>
      </c>
      <c r="BD107" s="136" t="s">
        <v>868</v>
      </c>
      <c r="BE107" s="136" t="s">
        <v>866</v>
      </c>
      <c r="BF107" s="136" t="s">
        <v>866</v>
      </c>
      <c r="BG107" s="137"/>
      <c r="BH107" s="137"/>
    </row>
    <row r="108" spans="1:60" ht="15.75" customHeight="1" x14ac:dyDescent="0.25">
      <c r="A108" s="47" t="s">
        <v>317</v>
      </c>
      <c r="B108" s="47" t="s">
        <v>318</v>
      </c>
      <c r="C108" s="47" t="s">
        <v>320</v>
      </c>
      <c r="D108" s="47" t="s">
        <v>321</v>
      </c>
      <c r="E108" s="135" t="s">
        <v>858</v>
      </c>
      <c r="F108" s="135" t="s">
        <v>859</v>
      </c>
      <c r="G108" s="135" t="s">
        <v>860</v>
      </c>
      <c r="H108" s="135" t="s">
        <v>861</v>
      </c>
      <c r="I108" s="135" t="s">
        <v>862</v>
      </c>
      <c r="J108" s="135" t="s">
        <v>863</v>
      </c>
      <c r="K108" s="135" t="s">
        <v>1202</v>
      </c>
      <c r="L108" s="136" t="s">
        <v>864</v>
      </c>
      <c r="M108" s="136" t="s">
        <v>864</v>
      </c>
      <c r="N108" s="138" t="s">
        <v>864</v>
      </c>
      <c r="O108" s="136" t="s">
        <v>865</v>
      </c>
      <c r="P108" s="136" t="s">
        <v>866</v>
      </c>
      <c r="Q108" s="136" t="s">
        <v>866</v>
      </c>
      <c r="R108" s="136" t="s">
        <v>866</v>
      </c>
      <c r="S108" s="136" t="s">
        <v>866</v>
      </c>
      <c r="T108" s="136" t="s">
        <v>866</v>
      </c>
      <c r="U108" s="136" t="s">
        <v>866</v>
      </c>
      <c r="V108" s="136" t="s">
        <v>866</v>
      </c>
      <c r="W108" s="136" t="s">
        <v>866</v>
      </c>
      <c r="X108" s="136" t="s">
        <v>866</v>
      </c>
      <c r="Y108" s="136" t="s">
        <v>866</v>
      </c>
      <c r="Z108" s="136" t="s">
        <v>866</v>
      </c>
      <c r="AA108" s="136" t="s">
        <v>866</v>
      </c>
      <c r="AB108" s="136" t="s">
        <v>866</v>
      </c>
      <c r="AC108" s="136" t="s">
        <v>866</v>
      </c>
      <c r="AD108" s="136" t="s">
        <v>866</v>
      </c>
      <c r="AE108" s="136" t="s">
        <v>866</v>
      </c>
      <c r="AF108" s="136" t="s">
        <v>866</v>
      </c>
      <c r="AG108" s="136" t="s">
        <v>866</v>
      </c>
      <c r="AH108" s="136" t="s">
        <v>866</v>
      </c>
      <c r="AI108" s="136" t="s">
        <v>866</v>
      </c>
      <c r="AJ108" s="136" t="s">
        <v>866</v>
      </c>
      <c r="AK108" s="136" t="s">
        <v>866</v>
      </c>
      <c r="AL108" s="136" t="s">
        <v>867</v>
      </c>
      <c r="AM108" s="136" t="s">
        <v>866</v>
      </c>
      <c r="AN108" s="136" t="s">
        <v>866</v>
      </c>
      <c r="AO108" s="136" t="s">
        <v>866</v>
      </c>
      <c r="AP108" s="136" t="s">
        <v>866</v>
      </c>
      <c r="AQ108" s="136" t="s">
        <v>866</v>
      </c>
      <c r="AR108" s="136" t="s">
        <v>866</v>
      </c>
      <c r="AS108" s="136" t="s">
        <v>866</v>
      </c>
      <c r="AT108" s="136" t="s">
        <v>866</v>
      </c>
      <c r="AU108" s="136" t="s">
        <v>866</v>
      </c>
      <c r="AV108" s="136" t="s">
        <v>866</v>
      </c>
      <c r="AW108" s="136" t="s">
        <v>866</v>
      </c>
      <c r="AX108" s="136" t="s">
        <v>866</v>
      </c>
      <c r="AY108" s="136" t="s">
        <v>866</v>
      </c>
      <c r="AZ108" s="136" t="s">
        <v>866</v>
      </c>
      <c r="BA108" s="136" t="s">
        <v>866</v>
      </c>
      <c r="BB108" s="136" t="s">
        <v>1097</v>
      </c>
      <c r="BC108" s="136" t="s">
        <v>1097</v>
      </c>
      <c r="BD108" s="136" t="s">
        <v>868</v>
      </c>
      <c r="BE108" s="136" t="s">
        <v>866</v>
      </c>
      <c r="BF108" s="136" t="s">
        <v>866</v>
      </c>
      <c r="BG108" s="137"/>
      <c r="BH108" s="137"/>
    </row>
    <row r="109" spans="1:60" ht="15.75" customHeight="1" x14ac:dyDescent="0.25">
      <c r="A109" s="47" t="s">
        <v>317</v>
      </c>
      <c r="B109" s="47" t="s">
        <v>318</v>
      </c>
      <c r="C109" s="47" t="s">
        <v>322</v>
      </c>
      <c r="D109" s="47" t="s">
        <v>323</v>
      </c>
      <c r="E109" s="135" t="s">
        <v>858</v>
      </c>
      <c r="F109" s="135" t="s">
        <v>859</v>
      </c>
      <c r="G109" s="135" t="s">
        <v>860</v>
      </c>
      <c r="H109" s="135" t="s">
        <v>861</v>
      </c>
      <c r="I109" s="135" t="s">
        <v>862</v>
      </c>
      <c r="J109" s="135" t="s">
        <v>863</v>
      </c>
      <c r="K109" s="135" t="s">
        <v>1202</v>
      </c>
      <c r="L109" s="136" t="s">
        <v>864</v>
      </c>
      <c r="M109" s="136" t="s">
        <v>864</v>
      </c>
      <c r="N109" s="138" t="s">
        <v>864</v>
      </c>
      <c r="O109" s="136" t="s">
        <v>865</v>
      </c>
      <c r="P109" s="136" t="s">
        <v>866</v>
      </c>
      <c r="Q109" s="136" t="s">
        <v>866</v>
      </c>
      <c r="R109" s="136" t="s">
        <v>866</v>
      </c>
      <c r="S109" s="136" t="s">
        <v>866</v>
      </c>
      <c r="T109" s="136" t="s">
        <v>866</v>
      </c>
      <c r="U109" s="136" t="s">
        <v>866</v>
      </c>
      <c r="V109" s="136" t="s">
        <v>866</v>
      </c>
      <c r="W109" s="136" t="s">
        <v>866</v>
      </c>
      <c r="X109" s="136" t="s">
        <v>866</v>
      </c>
      <c r="Y109" s="136" t="s">
        <v>866</v>
      </c>
      <c r="Z109" s="136" t="s">
        <v>866</v>
      </c>
      <c r="AA109" s="136" t="s">
        <v>866</v>
      </c>
      <c r="AB109" s="136" t="s">
        <v>866</v>
      </c>
      <c r="AC109" s="136" t="s">
        <v>866</v>
      </c>
      <c r="AD109" s="136" t="s">
        <v>866</v>
      </c>
      <c r="AE109" s="136" t="s">
        <v>866</v>
      </c>
      <c r="AF109" s="136" t="s">
        <v>866</v>
      </c>
      <c r="AG109" s="136" t="s">
        <v>866</v>
      </c>
      <c r="AH109" s="136" t="s">
        <v>866</v>
      </c>
      <c r="AI109" s="136" t="s">
        <v>866</v>
      </c>
      <c r="AJ109" s="136" t="s">
        <v>866</v>
      </c>
      <c r="AK109" s="136" t="s">
        <v>866</v>
      </c>
      <c r="AL109" s="136" t="s">
        <v>867</v>
      </c>
      <c r="AM109" s="136" t="s">
        <v>866</v>
      </c>
      <c r="AN109" s="136" t="s">
        <v>866</v>
      </c>
      <c r="AO109" s="136" t="s">
        <v>866</v>
      </c>
      <c r="AP109" s="136" t="s">
        <v>866</v>
      </c>
      <c r="AQ109" s="136" t="s">
        <v>866</v>
      </c>
      <c r="AR109" s="136" t="s">
        <v>866</v>
      </c>
      <c r="AS109" s="136" t="s">
        <v>866</v>
      </c>
      <c r="AT109" s="136" t="s">
        <v>866</v>
      </c>
      <c r="AU109" s="136" t="s">
        <v>866</v>
      </c>
      <c r="AV109" s="136" t="s">
        <v>866</v>
      </c>
      <c r="AW109" s="136" t="s">
        <v>866</v>
      </c>
      <c r="AX109" s="136" t="s">
        <v>866</v>
      </c>
      <c r="AY109" s="136" t="s">
        <v>866</v>
      </c>
      <c r="AZ109" s="136" t="s">
        <v>866</v>
      </c>
      <c r="BA109" s="136" t="s">
        <v>866</v>
      </c>
      <c r="BB109" s="136" t="s">
        <v>1097</v>
      </c>
      <c r="BC109" s="136" t="s">
        <v>1097</v>
      </c>
      <c r="BD109" s="136" t="s">
        <v>868</v>
      </c>
      <c r="BE109" s="136" t="s">
        <v>866</v>
      </c>
      <c r="BF109" s="136" t="s">
        <v>866</v>
      </c>
      <c r="BG109" s="137"/>
      <c r="BH109" s="137"/>
    </row>
    <row r="110" spans="1:60" ht="15.75" customHeight="1" x14ac:dyDescent="0.25">
      <c r="A110" s="47" t="s">
        <v>317</v>
      </c>
      <c r="B110" s="47" t="s">
        <v>318</v>
      </c>
      <c r="C110" s="47" t="s">
        <v>324</v>
      </c>
      <c r="D110" s="47" t="s">
        <v>325</v>
      </c>
      <c r="E110" s="135" t="s">
        <v>858</v>
      </c>
      <c r="F110" s="135" t="s">
        <v>859</v>
      </c>
      <c r="G110" s="135" t="s">
        <v>860</v>
      </c>
      <c r="H110" s="135" t="s">
        <v>861</v>
      </c>
      <c r="I110" s="135" t="s">
        <v>862</v>
      </c>
      <c r="J110" s="135" t="s">
        <v>863</v>
      </c>
      <c r="K110" s="135" t="s">
        <v>1202</v>
      </c>
      <c r="L110" s="136" t="s">
        <v>864</v>
      </c>
      <c r="M110" s="136" t="s">
        <v>864</v>
      </c>
      <c r="N110" s="138" t="s">
        <v>864</v>
      </c>
      <c r="O110" s="136" t="s">
        <v>865</v>
      </c>
      <c r="P110" s="136" t="s">
        <v>866</v>
      </c>
      <c r="Q110" s="136" t="s">
        <v>866</v>
      </c>
      <c r="R110" s="136" t="s">
        <v>866</v>
      </c>
      <c r="S110" s="136" t="s">
        <v>866</v>
      </c>
      <c r="T110" s="136" t="s">
        <v>866</v>
      </c>
      <c r="U110" s="136" t="s">
        <v>866</v>
      </c>
      <c r="V110" s="136" t="s">
        <v>866</v>
      </c>
      <c r="W110" s="136" t="s">
        <v>866</v>
      </c>
      <c r="X110" s="136" t="s">
        <v>866</v>
      </c>
      <c r="Y110" s="136" t="s">
        <v>866</v>
      </c>
      <c r="Z110" s="136" t="s">
        <v>866</v>
      </c>
      <c r="AA110" s="136" t="s">
        <v>866</v>
      </c>
      <c r="AB110" s="136" t="s">
        <v>866</v>
      </c>
      <c r="AC110" s="136" t="s">
        <v>866</v>
      </c>
      <c r="AD110" s="136" t="s">
        <v>866</v>
      </c>
      <c r="AE110" s="136" t="s">
        <v>866</v>
      </c>
      <c r="AF110" s="136" t="s">
        <v>866</v>
      </c>
      <c r="AG110" s="136" t="s">
        <v>866</v>
      </c>
      <c r="AH110" s="136" t="s">
        <v>866</v>
      </c>
      <c r="AI110" s="136" t="s">
        <v>866</v>
      </c>
      <c r="AJ110" s="136" t="s">
        <v>866</v>
      </c>
      <c r="AK110" s="136" t="s">
        <v>866</v>
      </c>
      <c r="AL110" s="136" t="s">
        <v>867</v>
      </c>
      <c r="AM110" s="136" t="s">
        <v>866</v>
      </c>
      <c r="AN110" s="136" t="s">
        <v>866</v>
      </c>
      <c r="AO110" s="136" t="s">
        <v>866</v>
      </c>
      <c r="AP110" s="136" t="s">
        <v>866</v>
      </c>
      <c r="AQ110" s="136" t="s">
        <v>866</v>
      </c>
      <c r="AR110" s="136" t="s">
        <v>866</v>
      </c>
      <c r="AS110" s="136" t="s">
        <v>866</v>
      </c>
      <c r="AT110" s="136" t="s">
        <v>866</v>
      </c>
      <c r="AU110" s="136" t="s">
        <v>866</v>
      </c>
      <c r="AV110" s="136" t="s">
        <v>866</v>
      </c>
      <c r="AW110" s="136" t="s">
        <v>866</v>
      </c>
      <c r="AX110" s="136" t="s">
        <v>866</v>
      </c>
      <c r="AY110" s="136" t="s">
        <v>866</v>
      </c>
      <c r="AZ110" s="136" t="s">
        <v>866</v>
      </c>
      <c r="BA110" s="136" t="s">
        <v>866</v>
      </c>
      <c r="BB110" s="136" t="s">
        <v>1097</v>
      </c>
      <c r="BC110" s="136" t="s">
        <v>1097</v>
      </c>
      <c r="BD110" s="136" t="s">
        <v>868</v>
      </c>
      <c r="BE110" s="136" t="s">
        <v>866</v>
      </c>
      <c r="BF110" s="136" t="s">
        <v>866</v>
      </c>
      <c r="BG110" s="137"/>
      <c r="BH110" s="137"/>
    </row>
    <row r="111" spans="1:60" ht="15.75" customHeight="1" x14ac:dyDescent="0.25">
      <c r="A111" s="47" t="s">
        <v>317</v>
      </c>
      <c r="B111" s="47" t="s">
        <v>318</v>
      </c>
      <c r="C111" s="47" t="s">
        <v>326</v>
      </c>
      <c r="D111" s="47" t="s">
        <v>327</v>
      </c>
      <c r="E111" s="135" t="s">
        <v>858</v>
      </c>
      <c r="F111" s="135" t="s">
        <v>859</v>
      </c>
      <c r="G111" s="135" t="s">
        <v>860</v>
      </c>
      <c r="H111" s="135" t="s">
        <v>861</v>
      </c>
      <c r="I111" s="135" t="s">
        <v>862</v>
      </c>
      <c r="J111" s="135" t="s">
        <v>863</v>
      </c>
      <c r="K111" s="135" t="s">
        <v>1202</v>
      </c>
      <c r="L111" s="136" t="s">
        <v>864</v>
      </c>
      <c r="M111" s="136" t="s">
        <v>864</v>
      </c>
      <c r="N111" s="138" t="s">
        <v>864</v>
      </c>
      <c r="O111" s="136" t="s">
        <v>865</v>
      </c>
      <c r="P111" s="136" t="s">
        <v>866</v>
      </c>
      <c r="Q111" s="136" t="s">
        <v>866</v>
      </c>
      <c r="R111" s="136" t="s">
        <v>866</v>
      </c>
      <c r="S111" s="136" t="s">
        <v>866</v>
      </c>
      <c r="T111" s="136" t="s">
        <v>866</v>
      </c>
      <c r="U111" s="136" t="s">
        <v>866</v>
      </c>
      <c r="V111" s="136" t="s">
        <v>866</v>
      </c>
      <c r="W111" s="136" t="s">
        <v>866</v>
      </c>
      <c r="X111" s="136" t="s">
        <v>866</v>
      </c>
      <c r="Y111" s="136" t="s">
        <v>866</v>
      </c>
      <c r="Z111" s="136" t="s">
        <v>866</v>
      </c>
      <c r="AA111" s="136" t="s">
        <v>866</v>
      </c>
      <c r="AB111" s="136" t="s">
        <v>866</v>
      </c>
      <c r="AC111" s="136" t="s">
        <v>866</v>
      </c>
      <c r="AD111" s="136" t="s">
        <v>866</v>
      </c>
      <c r="AE111" s="136" t="s">
        <v>866</v>
      </c>
      <c r="AF111" s="136" t="s">
        <v>866</v>
      </c>
      <c r="AG111" s="136" t="s">
        <v>866</v>
      </c>
      <c r="AH111" s="136" t="s">
        <v>866</v>
      </c>
      <c r="AI111" s="136" t="s">
        <v>866</v>
      </c>
      <c r="AJ111" s="136" t="s">
        <v>866</v>
      </c>
      <c r="AK111" s="136" t="s">
        <v>866</v>
      </c>
      <c r="AL111" s="136" t="s">
        <v>867</v>
      </c>
      <c r="AM111" s="136" t="s">
        <v>866</v>
      </c>
      <c r="AN111" s="136" t="s">
        <v>866</v>
      </c>
      <c r="AO111" s="136" t="s">
        <v>866</v>
      </c>
      <c r="AP111" s="136" t="s">
        <v>866</v>
      </c>
      <c r="AQ111" s="136" t="s">
        <v>866</v>
      </c>
      <c r="AR111" s="136" t="s">
        <v>866</v>
      </c>
      <c r="AS111" s="136" t="s">
        <v>866</v>
      </c>
      <c r="AT111" s="136" t="s">
        <v>866</v>
      </c>
      <c r="AU111" s="136" t="s">
        <v>866</v>
      </c>
      <c r="AV111" s="136" t="s">
        <v>866</v>
      </c>
      <c r="AW111" s="136" t="s">
        <v>866</v>
      </c>
      <c r="AX111" s="136" t="s">
        <v>866</v>
      </c>
      <c r="AY111" s="136" t="s">
        <v>866</v>
      </c>
      <c r="AZ111" s="136" t="s">
        <v>866</v>
      </c>
      <c r="BA111" s="136" t="s">
        <v>866</v>
      </c>
      <c r="BB111" s="136" t="s">
        <v>1097</v>
      </c>
      <c r="BC111" s="136" t="s">
        <v>1097</v>
      </c>
      <c r="BD111" s="136" t="s">
        <v>868</v>
      </c>
      <c r="BE111" s="136" t="s">
        <v>866</v>
      </c>
      <c r="BF111" s="136" t="s">
        <v>866</v>
      </c>
      <c r="BG111" s="137"/>
      <c r="BH111" s="137"/>
    </row>
    <row r="112" spans="1:60" ht="15.75" customHeight="1" x14ac:dyDescent="0.25">
      <c r="A112" s="47" t="s">
        <v>317</v>
      </c>
      <c r="B112" s="47" t="s">
        <v>318</v>
      </c>
      <c r="C112" s="47" t="s">
        <v>328</v>
      </c>
      <c r="D112" s="47" t="s">
        <v>329</v>
      </c>
      <c r="E112" s="135" t="s">
        <v>858</v>
      </c>
      <c r="F112" s="135" t="s">
        <v>859</v>
      </c>
      <c r="G112" s="135" t="s">
        <v>860</v>
      </c>
      <c r="H112" s="135" t="s">
        <v>861</v>
      </c>
      <c r="I112" s="135" t="s">
        <v>862</v>
      </c>
      <c r="J112" s="135" t="s">
        <v>863</v>
      </c>
      <c r="K112" s="135" t="s">
        <v>1202</v>
      </c>
      <c r="L112" s="136" t="s">
        <v>864</v>
      </c>
      <c r="M112" s="136" t="s">
        <v>864</v>
      </c>
      <c r="N112" s="138" t="s">
        <v>864</v>
      </c>
      <c r="O112" s="136" t="s">
        <v>865</v>
      </c>
      <c r="P112" s="136" t="s">
        <v>866</v>
      </c>
      <c r="Q112" s="136" t="s">
        <v>866</v>
      </c>
      <c r="R112" s="136" t="s">
        <v>866</v>
      </c>
      <c r="S112" s="136" t="s">
        <v>866</v>
      </c>
      <c r="T112" s="136" t="s">
        <v>866</v>
      </c>
      <c r="U112" s="136" t="s">
        <v>866</v>
      </c>
      <c r="V112" s="136" t="s">
        <v>866</v>
      </c>
      <c r="W112" s="136" t="s">
        <v>866</v>
      </c>
      <c r="X112" s="136" t="s">
        <v>866</v>
      </c>
      <c r="Y112" s="136" t="s">
        <v>866</v>
      </c>
      <c r="Z112" s="136" t="s">
        <v>866</v>
      </c>
      <c r="AA112" s="136" t="s">
        <v>866</v>
      </c>
      <c r="AB112" s="136" t="s">
        <v>866</v>
      </c>
      <c r="AC112" s="136" t="s">
        <v>866</v>
      </c>
      <c r="AD112" s="136" t="s">
        <v>866</v>
      </c>
      <c r="AE112" s="136" t="s">
        <v>866</v>
      </c>
      <c r="AF112" s="136" t="s">
        <v>866</v>
      </c>
      <c r="AG112" s="136" t="s">
        <v>866</v>
      </c>
      <c r="AH112" s="136" t="s">
        <v>866</v>
      </c>
      <c r="AI112" s="136" t="s">
        <v>866</v>
      </c>
      <c r="AJ112" s="136" t="s">
        <v>866</v>
      </c>
      <c r="AK112" s="136" t="s">
        <v>866</v>
      </c>
      <c r="AL112" s="136" t="s">
        <v>867</v>
      </c>
      <c r="AM112" s="136" t="s">
        <v>866</v>
      </c>
      <c r="AN112" s="136" t="s">
        <v>866</v>
      </c>
      <c r="AO112" s="136" t="s">
        <v>866</v>
      </c>
      <c r="AP112" s="136" t="s">
        <v>866</v>
      </c>
      <c r="AQ112" s="136" t="s">
        <v>866</v>
      </c>
      <c r="AR112" s="136" t="s">
        <v>866</v>
      </c>
      <c r="AS112" s="136" t="s">
        <v>866</v>
      </c>
      <c r="AT112" s="136" t="s">
        <v>866</v>
      </c>
      <c r="AU112" s="136" t="s">
        <v>866</v>
      </c>
      <c r="AV112" s="136" t="s">
        <v>866</v>
      </c>
      <c r="AW112" s="136" t="s">
        <v>866</v>
      </c>
      <c r="AX112" s="136" t="s">
        <v>866</v>
      </c>
      <c r="AY112" s="136" t="s">
        <v>866</v>
      </c>
      <c r="AZ112" s="136" t="s">
        <v>866</v>
      </c>
      <c r="BA112" s="136" t="s">
        <v>866</v>
      </c>
      <c r="BB112" s="136" t="s">
        <v>1097</v>
      </c>
      <c r="BC112" s="136" t="s">
        <v>1097</v>
      </c>
      <c r="BD112" s="136" t="s">
        <v>868</v>
      </c>
      <c r="BE112" s="136" t="s">
        <v>866</v>
      </c>
      <c r="BF112" s="136" t="s">
        <v>866</v>
      </c>
      <c r="BG112" s="137"/>
      <c r="BH112" s="137"/>
    </row>
    <row r="113" spans="1:60" ht="15.75" customHeight="1" x14ac:dyDescent="0.25">
      <c r="A113" s="47" t="s">
        <v>317</v>
      </c>
      <c r="B113" s="47" t="s">
        <v>330</v>
      </c>
      <c r="C113" s="47" t="s">
        <v>330</v>
      </c>
      <c r="D113" s="47" t="s">
        <v>331</v>
      </c>
      <c r="E113" s="135" t="s">
        <v>858</v>
      </c>
      <c r="F113" s="135" t="s">
        <v>859</v>
      </c>
      <c r="G113" s="135" t="s">
        <v>860</v>
      </c>
      <c r="H113" s="135" t="s">
        <v>861</v>
      </c>
      <c r="I113" s="135" t="s">
        <v>862</v>
      </c>
      <c r="J113" s="135" t="s">
        <v>863</v>
      </c>
      <c r="K113" s="135" t="s">
        <v>1202</v>
      </c>
      <c r="L113" s="136" t="s">
        <v>864</v>
      </c>
      <c r="M113" s="136" t="s">
        <v>864</v>
      </c>
      <c r="N113" s="138" t="s">
        <v>864</v>
      </c>
      <c r="O113" s="136" t="s">
        <v>865</v>
      </c>
      <c r="P113" s="136" t="s">
        <v>866</v>
      </c>
      <c r="Q113" s="136" t="s">
        <v>866</v>
      </c>
      <c r="R113" s="136" t="s">
        <v>866</v>
      </c>
      <c r="S113" s="136" t="s">
        <v>866</v>
      </c>
      <c r="T113" s="136" t="s">
        <v>866</v>
      </c>
      <c r="U113" s="136" t="s">
        <v>866</v>
      </c>
      <c r="V113" s="136" t="s">
        <v>866</v>
      </c>
      <c r="W113" s="136" t="s">
        <v>866</v>
      </c>
      <c r="X113" s="136" t="s">
        <v>866</v>
      </c>
      <c r="Y113" s="136" t="s">
        <v>866</v>
      </c>
      <c r="Z113" s="136" t="s">
        <v>866</v>
      </c>
      <c r="AA113" s="136" t="s">
        <v>866</v>
      </c>
      <c r="AB113" s="136" t="s">
        <v>866</v>
      </c>
      <c r="AC113" s="136" t="s">
        <v>866</v>
      </c>
      <c r="AD113" s="136" t="s">
        <v>866</v>
      </c>
      <c r="AE113" s="136" t="s">
        <v>866</v>
      </c>
      <c r="AF113" s="136" t="s">
        <v>866</v>
      </c>
      <c r="AG113" s="136" t="s">
        <v>866</v>
      </c>
      <c r="AH113" s="136" t="s">
        <v>866</v>
      </c>
      <c r="AI113" s="136" t="s">
        <v>866</v>
      </c>
      <c r="AJ113" s="136" t="s">
        <v>866</v>
      </c>
      <c r="AK113" s="136" t="s">
        <v>866</v>
      </c>
      <c r="AL113" s="136" t="s">
        <v>867</v>
      </c>
      <c r="AM113" s="136" t="s">
        <v>866</v>
      </c>
      <c r="AN113" s="136" t="s">
        <v>866</v>
      </c>
      <c r="AO113" s="136" t="s">
        <v>866</v>
      </c>
      <c r="AP113" s="136" t="s">
        <v>866</v>
      </c>
      <c r="AQ113" s="136" t="s">
        <v>866</v>
      </c>
      <c r="AR113" s="136" t="s">
        <v>866</v>
      </c>
      <c r="AS113" s="136" t="s">
        <v>866</v>
      </c>
      <c r="AT113" s="136" t="s">
        <v>866</v>
      </c>
      <c r="AU113" s="136" t="s">
        <v>866</v>
      </c>
      <c r="AV113" s="136" t="s">
        <v>866</v>
      </c>
      <c r="AW113" s="136" t="s">
        <v>866</v>
      </c>
      <c r="AX113" s="136" t="s">
        <v>866</v>
      </c>
      <c r="AY113" s="136" t="s">
        <v>866</v>
      </c>
      <c r="AZ113" s="136" t="s">
        <v>866</v>
      </c>
      <c r="BA113" s="136" t="s">
        <v>866</v>
      </c>
      <c r="BB113" s="136" t="s">
        <v>1097</v>
      </c>
      <c r="BC113" s="136" t="s">
        <v>1097</v>
      </c>
      <c r="BD113" s="136" t="s">
        <v>868</v>
      </c>
      <c r="BE113" s="136" t="s">
        <v>866</v>
      </c>
      <c r="BF113" s="136" t="s">
        <v>866</v>
      </c>
      <c r="BG113" s="137"/>
      <c r="BH113" s="137"/>
    </row>
    <row r="114" spans="1:60" ht="15.75" customHeight="1" x14ac:dyDescent="0.25">
      <c r="A114" s="47" t="s">
        <v>317</v>
      </c>
      <c r="B114" s="47" t="s">
        <v>330</v>
      </c>
      <c r="C114" s="47" t="s">
        <v>332</v>
      </c>
      <c r="D114" s="47" t="s">
        <v>333</v>
      </c>
      <c r="E114" s="135" t="s">
        <v>858</v>
      </c>
      <c r="F114" s="135" t="s">
        <v>859</v>
      </c>
      <c r="G114" s="135" t="s">
        <v>860</v>
      </c>
      <c r="H114" s="135" t="s">
        <v>861</v>
      </c>
      <c r="I114" s="135" t="s">
        <v>862</v>
      </c>
      <c r="J114" s="135" t="s">
        <v>863</v>
      </c>
      <c r="K114" s="135" t="s">
        <v>1202</v>
      </c>
      <c r="L114" s="136" t="s">
        <v>864</v>
      </c>
      <c r="M114" s="136" t="s">
        <v>864</v>
      </c>
      <c r="N114" s="138" t="s">
        <v>864</v>
      </c>
      <c r="O114" s="136" t="s">
        <v>865</v>
      </c>
      <c r="P114" s="136" t="s">
        <v>866</v>
      </c>
      <c r="Q114" s="136" t="s">
        <v>866</v>
      </c>
      <c r="R114" s="136" t="s">
        <v>866</v>
      </c>
      <c r="S114" s="136" t="s">
        <v>866</v>
      </c>
      <c r="T114" s="136" t="s">
        <v>866</v>
      </c>
      <c r="U114" s="136" t="s">
        <v>866</v>
      </c>
      <c r="V114" s="136" t="s">
        <v>866</v>
      </c>
      <c r="W114" s="136" t="s">
        <v>866</v>
      </c>
      <c r="X114" s="136" t="s">
        <v>866</v>
      </c>
      <c r="Y114" s="136" t="s">
        <v>866</v>
      </c>
      <c r="Z114" s="136" t="s">
        <v>866</v>
      </c>
      <c r="AA114" s="136" t="s">
        <v>866</v>
      </c>
      <c r="AB114" s="136" t="s">
        <v>866</v>
      </c>
      <c r="AC114" s="136" t="s">
        <v>866</v>
      </c>
      <c r="AD114" s="136" t="s">
        <v>866</v>
      </c>
      <c r="AE114" s="136" t="s">
        <v>866</v>
      </c>
      <c r="AF114" s="136" t="s">
        <v>866</v>
      </c>
      <c r="AG114" s="136" t="s">
        <v>866</v>
      </c>
      <c r="AH114" s="136" t="s">
        <v>866</v>
      </c>
      <c r="AI114" s="136" t="s">
        <v>866</v>
      </c>
      <c r="AJ114" s="136" t="s">
        <v>866</v>
      </c>
      <c r="AK114" s="136" t="s">
        <v>866</v>
      </c>
      <c r="AL114" s="136" t="s">
        <v>867</v>
      </c>
      <c r="AM114" s="136" t="s">
        <v>866</v>
      </c>
      <c r="AN114" s="136" t="s">
        <v>866</v>
      </c>
      <c r="AO114" s="136" t="s">
        <v>866</v>
      </c>
      <c r="AP114" s="136" t="s">
        <v>866</v>
      </c>
      <c r="AQ114" s="136" t="s">
        <v>866</v>
      </c>
      <c r="AR114" s="136" t="s">
        <v>866</v>
      </c>
      <c r="AS114" s="136" t="s">
        <v>866</v>
      </c>
      <c r="AT114" s="136" t="s">
        <v>866</v>
      </c>
      <c r="AU114" s="136" t="s">
        <v>866</v>
      </c>
      <c r="AV114" s="136" t="s">
        <v>866</v>
      </c>
      <c r="AW114" s="136" t="s">
        <v>866</v>
      </c>
      <c r="AX114" s="136" t="s">
        <v>866</v>
      </c>
      <c r="AY114" s="136" t="s">
        <v>866</v>
      </c>
      <c r="AZ114" s="136" t="s">
        <v>866</v>
      </c>
      <c r="BA114" s="136" t="s">
        <v>866</v>
      </c>
      <c r="BB114" s="136" t="s">
        <v>1097</v>
      </c>
      <c r="BC114" s="136" t="s">
        <v>1097</v>
      </c>
      <c r="BD114" s="136" t="s">
        <v>868</v>
      </c>
      <c r="BE114" s="136" t="s">
        <v>866</v>
      </c>
      <c r="BF114" s="136" t="s">
        <v>866</v>
      </c>
      <c r="BG114" s="137"/>
      <c r="BH114" s="137"/>
    </row>
    <row r="115" spans="1:60" ht="15.75" customHeight="1" x14ac:dyDescent="0.25">
      <c r="A115" s="47" t="s">
        <v>317</v>
      </c>
      <c r="B115" s="47" t="s">
        <v>330</v>
      </c>
      <c r="C115" s="47" t="s">
        <v>334</v>
      </c>
      <c r="D115" s="47" t="s">
        <v>335</v>
      </c>
      <c r="E115" s="135" t="s">
        <v>858</v>
      </c>
      <c r="F115" s="135" t="s">
        <v>859</v>
      </c>
      <c r="G115" s="135" t="s">
        <v>860</v>
      </c>
      <c r="H115" s="135" t="s">
        <v>861</v>
      </c>
      <c r="I115" s="135" t="s">
        <v>862</v>
      </c>
      <c r="J115" s="135" t="s">
        <v>863</v>
      </c>
      <c r="K115" s="135" t="s">
        <v>1202</v>
      </c>
      <c r="L115" s="136" t="s">
        <v>864</v>
      </c>
      <c r="M115" s="136" t="s">
        <v>864</v>
      </c>
      <c r="N115" s="138" t="s">
        <v>864</v>
      </c>
      <c r="O115" s="136" t="s">
        <v>865</v>
      </c>
      <c r="P115" s="136" t="s">
        <v>866</v>
      </c>
      <c r="Q115" s="136" t="s">
        <v>866</v>
      </c>
      <c r="R115" s="136" t="s">
        <v>866</v>
      </c>
      <c r="S115" s="136" t="s">
        <v>866</v>
      </c>
      <c r="T115" s="136" t="s">
        <v>866</v>
      </c>
      <c r="U115" s="136" t="s">
        <v>866</v>
      </c>
      <c r="V115" s="136" t="s">
        <v>866</v>
      </c>
      <c r="W115" s="136" t="s">
        <v>866</v>
      </c>
      <c r="X115" s="136" t="s">
        <v>866</v>
      </c>
      <c r="Y115" s="136" t="s">
        <v>866</v>
      </c>
      <c r="Z115" s="136" t="s">
        <v>866</v>
      </c>
      <c r="AA115" s="136" t="s">
        <v>866</v>
      </c>
      <c r="AB115" s="136" t="s">
        <v>866</v>
      </c>
      <c r="AC115" s="136" t="s">
        <v>866</v>
      </c>
      <c r="AD115" s="136" t="s">
        <v>866</v>
      </c>
      <c r="AE115" s="136" t="s">
        <v>866</v>
      </c>
      <c r="AF115" s="136" t="s">
        <v>866</v>
      </c>
      <c r="AG115" s="136" t="s">
        <v>866</v>
      </c>
      <c r="AH115" s="136" t="s">
        <v>866</v>
      </c>
      <c r="AI115" s="136" t="s">
        <v>866</v>
      </c>
      <c r="AJ115" s="136" t="s">
        <v>866</v>
      </c>
      <c r="AK115" s="136" t="s">
        <v>866</v>
      </c>
      <c r="AL115" s="136" t="s">
        <v>867</v>
      </c>
      <c r="AM115" s="136" t="s">
        <v>866</v>
      </c>
      <c r="AN115" s="136" t="s">
        <v>866</v>
      </c>
      <c r="AO115" s="136" t="s">
        <v>866</v>
      </c>
      <c r="AP115" s="136" t="s">
        <v>866</v>
      </c>
      <c r="AQ115" s="136" t="s">
        <v>866</v>
      </c>
      <c r="AR115" s="136" t="s">
        <v>866</v>
      </c>
      <c r="AS115" s="136" t="s">
        <v>866</v>
      </c>
      <c r="AT115" s="136" t="s">
        <v>866</v>
      </c>
      <c r="AU115" s="136" t="s">
        <v>866</v>
      </c>
      <c r="AV115" s="136" t="s">
        <v>866</v>
      </c>
      <c r="AW115" s="136" t="s">
        <v>866</v>
      </c>
      <c r="AX115" s="136" t="s">
        <v>866</v>
      </c>
      <c r="AY115" s="136" t="s">
        <v>866</v>
      </c>
      <c r="AZ115" s="136" t="s">
        <v>866</v>
      </c>
      <c r="BA115" s="136" t="s">
        <v>866</v>
      </c>
      <c r="BB115" s="136" t="s">
        <v>1097</v>
      </c>
      <c r="BC115" s="136" t="s">
        <v>1097</v>
      </c>
      <c r="BD115" s="136" t="s">
        <v>868</v>
      </c>
      <c r="BE115" s="136" t="s">
        <v>866</v>
      </c>
      <c r="BF115" s="136" t="s">
        <v>866</v>
      </c>
      <c r="BG115" s="137"/>
      <c r="BH115" s="137"/>
    </row>
    <row r="116" spans="1:60" ht="15.75" customHeight="1" x14ac:dyDescent="0.25">
      <c r="A116" s="47" t="s">
        <v>317</v>
      </c>
      <c r="B116" s="47" t="s">
        <v>330</v>
      </c>
      <c r="C116" s="47" t="s">
        <v>336</v>
      </c>
      <c r="D116" s="47" t="s">
        <v>337</v>
      </c>
      <c r="E116" s="135" t="s">
        <v>858</v>
      </c>
      <c r="F116" s="135" t="s">
        <v>859</v>
      </c>
      <c r="G116" s="135" t="s">
        <v>860</v>
      </c>
      <c r="H116" s="135" t="s">
        <v>861</v>
      </c>
      <c r="I116" s="135" t="s">
        <v>862</v>
      </c>
      <c r="J116" s="135" t="s">
        <v>863</v>
      </c>
      <c r="K116" s="135" t="s">
        <v>1202</v>
      </c>
      <c r="L116" s="136" t="s">
        <v>864</v>
      </c>
      <c r="M116" s="136" t="s">
        <v>864</v>
      </c>
      <c r="N116" s="138" t="s">
        <v>864</v>
      </c>
      <c r="O116" s="136" t="s">
        <v>865</v>
      </c>
      <c r="P116" s="136" t="s">
        <v>866</v>
      </c>
      <c r="Q116" s="136" t="s">
        <v>866</v>
      </c>
      <c r="R116" s="136" t="s">
        <v>866</v>
      </c>
      <c r="S116" s="136" t="s">
        <v>866</v>
      </c>
      <c r="T116" s="136" t="s">
        <v>866</v>
      </c>
      <c r="U116" s="136" t="s">
        <v>866</v>
      </c>
      <c r="V116" s="136" t="s">
        <v>866</v>
      </c>
      <c r="W116" s="136" t="s">
        <v>866</v>
      </c>
      <c r="X116" s="136" t="s">
        <v>866</v>
      </c>
      <c r="Y116" s="136" t="s">
        <v>866</v>
      </c>
      <c r="Z116" s="136" t="s">
        <v>866</v>
      </c>
      <c r="AA116" s="136" t="s">
        <v>866</v>
      </c>
      <c r="AB116" s="136" t="s">
        <v>866</v>
      </c>
      <c r="AC116" s="136" t="s">
        <v>866</v>
      </c>
      <c r="AD116" s="136" t="s">
        <v>866</v>
      </c>
      <c r="AE116" s="136" t="s">
        <v>866</v>
      </c>
      <c r="AF116" s="136" t="s">
        <v>866</v>
      </c>
      <c r="AG116" s="136" t="s">
        <v>866</v>
      </c>
      <c r="AH116" s="136" t="s">
        <v>866</v>
      </c>
      <c r="AI116" s="136" t="s">
        <v>866</v>
      </c>
      <c r="AJ116" s="136" t="s">
        <v>866</v>
      </c>
      <c r="AK116" s="136" t="s">
        <v>866</v>
      </c>
      <c r="AL116" s="136" t="s">
        <v>867</v>
      </c>
      <c r="AM116" s="136" t="s">
        <v>866</v>
      </c>
      <c r="AN116" s="136" t="s">
        <v>866</v>
      </c>
      <c r="AO116" s="136" t="s">
        <v>866</v>
      </c>
      <c r="AP116" s="136" t="s">
        <v>866</v>
      </c>
      <c r="AQ116" s="136" t="s">
        <v>866</v>
      </c>
      <c r="AR116" s="136" t="s">
        <v>866</v>
      </c>
      <c r="AS116" s="136" t="s">
        <v>866</v>
      </c>
      <c r="AT116" s="136" t="s">
        <v>866</v>
      </c>
      <c r="AU116" s="136" t="s">
        <v>866</v>
      </c>
      <c r="AV116" s="136" t="s">
        <v>866</v>
      </c>
      <c r="AW116" s="136" t="s">
        <v>866</v>
      </c>
      <c r="AX116" s="136" t="s">
        <v>866</v>
      </c>
      <c r="AY116" s="136" t="s">
        <v>866</v>
      </c>
      <c r="AZ116" s="136" t="s">
        <v>866</v>
      </c>
      <c r="BA116" s="136" t="s">
        <v>866</v>
      </c>
      <c r="BB116" s="136" t="s">
        <v>1097</v>
      </c>
      <c r="BC116" s="136" t="s">
        <v>1097</v>
      </c>
      <c r="BD116" s="136" t="s">
        <v>868</v>
      </c>
      <c r="BE116" s="136" t="s">
        <v>866</v>
      </c>
      <c r="BF116" s="136" t="s">
        <v>866</v>
      </c>
      <c r="BG116" s="137"/>
      <c r="BH116" s="137"/>
    </row>
    <row r="117" spans="1:60" ht="15.75" customHeight="1" x14ac:dyDescent="0.25">
      <c r="A117" s="47" t="s">
        <v>317</v>
      </c>
      <c r="B117" s="47" t="s">
        <v>330</v>
      </c>
      <c r="C117" s="47" t="s">
        <v>338</v>
      </c>
      <c r="D117" s="47" t="s">
        <v>339</v>
      </c>
      <c r="E117" s="135" t="s">
        <v>858</v>
      </c>
      <c r="F117" s="135" t="s">
        <v>859</v>
      </c>
      <c r="G117" s="135" t="s">
        <v>860</v>
      </c>
      <c r="H117" s="135" t="s">
        <v>861</v>
      </c>
      <c r="I117" s="135" t="s">
        <v>862</v>
      </c>
      <c r="J117" s="135" t="s">
        <v>863</v>
      </c>
      <c r="K117" s="135" t="s">
        <v>1202</v>
      </c>
      <c r="L117" s="136" t="s">
        <v>864</v>
      </c>
      <c r="M117" s="136" t="s">
        <v>864</v>
      </c>
      <c r="N117" s="138" t="s">
        <v>864</v>
      </c>
      <c r="O117" s="136" t="s">
        <v>865</v>
      </c>
      <c r="P117" s="136" t="s">
        <v>866</v>
      </c>
      <c r="Q117" s="136" t="s">
        <v>866</v>
      </c>
      <c r="R117" s="136" t="s">
        <v>866</v>
      </c>
      <c r="S117" s="136" t="s">
        <v>866</v>
      </c>
      <c r="T117" s="136" t="s">
        <v>866</v>
      </c>
      <c r="U117" s="136" t="s">
        <v>866</v>
      </c>
      <c r="V117" s="136" t="s">
        <v>866</v>
      </c>
      <c r="W117" s="136" t="s">
        <v>866</v>
      </c>
      <c r="X117" s="136" t="s">
        <v>866</v>
      </c>
      <c r="Y117" s="136" t="s">
        <v>866</v>
      </c>
      <c r="Z117" s="136" t="s">
        <v>866</v>
      </c>
      <c r="AA117" s="136" t="s">
        <v>866</v>
      </c>
      <c r="AB117" s="136" t="s">
        <v>866</v>
      </c>
      <c r="AC117" s="136" t="s">
        <v>866</v>
      </c>
      <c r="AD117" s="136" t="s">
        <v>866</v>
      </c>
      <c r="AE117" s="136" t="s">
        <v>866</v>
      </c>
      <c r="AF117" s="136" t="s">
        <v>866</v>
      </c>
      <c r="AG117" s="136" t="s">
        <v>866</v>
      </c>
      <c r="AH117" s="136" t="s">
        <v>866</v>
      </c>
      <c r="AI117" s="136" t="s">
        <v>866</v>
      </c>
      <c r="AJ117" s="136" t="s">
        <v>866</v>
      </c>
      <c r="AK117" s="136" t="s">
        <v>866</v>
      </c>
      <c r="AL117" s="136" t="s">
        <v>867</v>
      </c>
      <c r="AM117" s="136" t="s">
        <v>866</v>
      </c>
      <c r="AN117" s="136" t="s">
        <v>866</v>
      </c>
      <c r="AO117" s="136" t="s">
        <v>866</v>
      </c>
      <c r="AP117" s="136" t="s">
        <v>866</v>
      </c>
      <c r="AQ117" s="136" t="s">
        <v>866</v>
      </c>
      <c r="AR117" s="136" t="s">
        <v>866</v>
      </c>
      <c r="AS117" s="136" t="s">
        <v>866</v>
      </c>
      <c r="AT117" s="136" t="s">
        <v>866</v>
      </c>
      <c r="AU117" s="136" t="s">
        <v>866</v>
      </c>
      <c r="AV117" s="136" t="s">
        <v>866</v>
      </c>
      <c r="AW117" s="136" t="s">
        <v>866</v>
      </c>
      <c r="AX117" s="136" t="s">
        <v>866</v>
      </c>
      <c r="AY117" s="136" t="s">
        <v>866</v>
      </c>
      <c r="AZ117" s="136" t="s">
        <v>866</v>
      </c>
      <c r="BA117" s="136" t="s">
        <v>866</v>
      </c>
      <c r="BB117" s="136" t="s">
        <v>1097</v>
      </c>
      <c r="BC117" s="136" t="s">
        <v>1097</v>
      </c>
      <c r="BD117" s="136" t="s">
        <v>868</v>
      </c>
      <c r="BE117" s="136" t="s">
        <v>866</v>
      </c>
      <c r="BF117" s="136" t="s">
        <v>866</v>
      </c>
      <c r="BG117" s="137"/>
      <c r="BH117" s="137"/>
    </row>
    <row r="118" spans="1:60" ht="15.75" customHeight="1" x14ac:dyDescent="0.25">
      <c r="A118" s="47" t="s">
        <v>317</v>
      </c>
      <c r="B118" s="47" t="s">
        <v>330</v>
      </c>
      <c r="C118" s="47" t="s">
        <v>340</v>
      </c>
      <c r="D118" s="47" t="s">
        <v>341</v>
      </c>
      <c r="E118" s="135" t="s">
        <v>858</v>
      </c>
      <c r="F118" s="135" t="s">
        <v>859</v>
      </c>
      <c r="G118" s="135" t="s">
        <v>860</v>
      </c>
      <c r="H118" s="135" t="s">
        <v>861</v>
      </c>
      <c r="I118" s="135" t="s">
        <v>862</v>
      </c>
      <c r="J118" s="135" t="s">
        <v>863</v>
      </c>
      <c r="K118" s="135" t="s">
        <v>1202</v>
      </c>
      <c r="L118" s="136" t="s">
        <v>864</v>
      </c>
      <c r="M118" s="136" t="s">
        <v>864</v>
      </c>
      <c r="N118" s="138" t="s">
        <v>864</v>
      </c>
      <c r="O118" s="136" t="s">
        <v>865</v>
      </c>
      <c r="P118" s="136" t="s">
        <v>866</v>
      </c>
      <c r="Q118" s="136" t="s">
        <v>866</v>
      </c>
      <c r="R118" s="136" t="s">
        <v>866</v>
      </c>
      <c r="S118" s="136" t="s">
        <v>866</v>
      </c>
      <c r="T118" s="136" t="s">
        <v>866</v>
      </c>
      <c r="U118" s="136" t="s">
        <v>866</v>
      </c>
      <c r="V118" s="136" t="s">
        <v>866</v>
      </c>
      <c r="W118" s="136" t="s">
        <v>866</v>
      </c>
      <c r="X118" s="136" t="s">
        <v>866</v>
      </c>
      <c r="Y118" s="136" t="s">
        <v>866</v>
      </c>
      <c r="Z118" s="136" t="s">
        <v>866</v>
      </c>
      <c r="AA118" s="136" t="s">
        <v>866</v>
      </c>
      <c r="AB118" s="136" t="s">
        <v>866</v>
      </c>
      <c r="AC118" s="136" t="s">
        <v>866</v>
      </c>
      <c r="AD118" s="136" t="s">
        <v>866</v>
      </c>
      <c r="AE118" s="136" t="s">
        <v>866</v>
      </c>
      <c r="AF118" s="136" t="s">
        <v>866</v>
      </c>
      <c r="AG118" s="136" t="s">
        <v>866</v>
      </c>
      <c r="AH118" s="136" t="s">
        <v>866</v>
      </c>
      <c r="AI118" s="136" t="s">
        <v>866</v>
      </c>
      <c r="AJ118" s="136" t="s">
        <v>866</v>
      </c>
      <c r="AK118" s="136" t="s">
        <v>866</v>
      </c>
      <c r="AL118" s="136" t="s">
        <v>867</v>
      </c>
      <c r="AM118" s="136" t="s">
        <v>866</v>
      </c>
      <c r="AN118" s="136" t="s">
        <v>866</v>
      </c>
      <c r="AO118" s="136" t="s">
        <v>866</v>
      </c>
      <c r="AP118" s="136" t="s">
        <v>866</v>
      </c>
      <c r="AQ118" s="136" t="s">
        <v>866</v>
      </c>
      <c r="AR118" s="136" t="s">
        <v>866</v>
      </c>
      <c r="AS118" s="136" t="s">
        <v>866</v>
      </c>
      <c r="AT118" s="136" t="s">
        <v>866</v>
      </c>
      <c r="AU118" s="136" t="s">
        <v>866</v>
      </c>
      <c r="AV118" s="136" t="s">
        <v>866</v>
      </c>
      <c r="AW118" s="136" t="s">
        <v>866</v>
      </c>
      <c r="AX118" s="136" t="s">
        <v>866</v>
      </c>
      <c r="AY118" s="136" t="s">
        <v>866</v>
      </c>
      <c r="AZ118" s="136" t="s">
        <v>866</v>
      </c>
      <c r="BA118" s="136" t="s">
        <v>866</v>
      </c>
      <c r="BB118" s="136" t="s">
        <v>1097</v>
      </c>
      <c r="BC118" s="136" t="s">
        <v>1097</v>
      </c>
      <c r="BD118" s="136" t="s">
        <v>868</v>
      </c>
      <c r="BE118" s="136" t="s">
        <v>866</v>
      </c>
      <c r="BF118" s="136" t="s">
        <v>866</v>
      </c>
      <c r="BG118" s="137"/>
      <c r="BH118" s="137"/>
    </row>
    <row r="119" spans="1:60" ht="15.75" customHeight="1" x14ac:dyDescent="0.25">
      <c r="A119" s="47" t="s">
        <v>317</v>
      </c>
      <c r="B119" s="47" t="s">
        <v>330</v>
      </c>
      <c r="C119" s="47" t="s">
        <v>342</v>
      </c>
      <c r="D119" s="47" t="s">
        <v>343</v>
      </c>
      <c r="E119" s="135" t="s">
        <v>858</v>
      </c>
      <c r="F119" s="135" t="s">
        <v>859</v>
      </c>
      <c r="G119" s="135" t="s">
        <v>860</v>
      </c>
      <c r="H119" s="135" t="s">
        <v>861</v>
      </c>
      <c r="I119" s="135" t="s">
        <v>862</v>
      </c>
      <c r="J119" s="135" t="s">
        <v>863</v>
      </c>
      <c r="K119" s="135" t="s">
        <v>1202</v>
      </c>
      <c r="L119" s="136" t="s">
        <v>864</v>
      </c>
      <c r="M119" s="136" t="s">
        <v>864</v>
      </c>
      <c r="N119" s="138" t="s">
        <v>864</v>
      </c>
      <c r="O119" s="136" t="s">
        <v>865</v>
      </c>
      <c r="P119" s="136" t="s">
        <v>866</v>
      </c>
      <c r="Q119" s="136" t="s">
        <v>866</v>
      </c>
      <c r="R119" s="136" t="s">
        <v>866</v>
      </c>
      <c r="S119" s="136" t="s">
        <v>866</v>
      </c>
      <c r="T119" s="136" t="s">
        <v>866</v>
      </c>
      <c r="U119" s="136" t="s">
        <v>866</v>
      </c>
      <c r="V119" s="136" t="s">
        <v>866</v>
      </c>
      <c r="W119" s="136" t="s">
        <v>866</v>
      </c>
      <c r="X119" s="136" t="s">
        <v>866</v>
      </c>
      <c r="Y119" s="136" t="s">
        <v>866</v>
      </c>
      <c r="Z119" s="136" t="s">
        <v>866</v>
      </c>
      <c r="AA119" s="136" t="s">
        <v>866</v>
      </c>
      <c r="AB119" s="136" t="s">
        <v>866</v>
      </c>
      <c r="AC119" s="136" t="s">
        <v>866</v>
      </c>
      <c r="AD119" s="136" t="s">
        <v>866</v>
      </c>
      <c r="AE119" s="136" t="s">
        <v>866</v>
      </c>
      <c r="AF119" s="136" t="s">
        <v>866</v>
      </c>
      <c r="AG119" s="136" t="s">
        <v>866</v>
      </c>
      <c r="AH119" s="136" t="s">
        <v>866</v>
      </c>
      <c r="AI119" s="136" t="s">
        <v>866</v>
      </c>
      <c r="AJ119" s="136" t="s">
        <v>866</v>
      </c>
      <c r="AK119" s="136" t="s">
        <v>866</v>
      </c>
      <c r="AL119" s="136" t="s">
        <v>867</v>
      </c>
      <c r="AM119" s="136" t="s">
        <v>866</v>
      </c>
      <c r="AN119" s="136" t="s">
        <v>866</v>
      </c>
      <c r="AO119" s="136" t="s">
        <v>866</v>
      </c>
      <c r="AP119" s="136" t="s">
        <v>866</v>
      </c>
      <c r="AQ119" s="136" t="s">
        <v>866</v>
      </c>
      <c r="AR119" s="136" t="s">
        <v>866</v>
      </c>
      <c r="AS119" s="136" t="s">
        <v>866</v>
      </c>
      <c r="AT119" s="136" t="s">
        <v>866</v>
      </c>
      <c r="AU119" s="136" t="s">
        <v>866</v>
      </c>
      <c r="AV119" s="136" t="s">
        <v>866</v>
      </c>
      <c r="AW119" s="136" t="s">
        <v>866</v>
      </c>
      <c r="AX119" s="136" t="s">
        <v>866</v>
      </c>
      <c r="AY119" s="136" t="s">
        <v>866</v>
      </c>
      <c r="AZ119" s="136" t="s">
        <v>866</v>
      </c>
      <c r="BA119" s="136" t="s">
        <v>866</v>
      </c>
      <c r="BB119" s="136" t="s">
        <v>1097</v>
      </c>
      <c r="BC119" s="136" t="s">
        <v>1097</v>
      </c>
      <c r="BD119" s="136" t="s">
        <v>868</v>
      </c>
      <c r="BE119" s="136" t="s">
        <v>866</v>
      </c>
      <c r="BF119" s="136" t="s">
        <v>866</v>
      </c>
      <c r="BG119" s="137"/>
      <c r="BH119" s="137"/>
    </row>
    <row r="120" spans="1:60" ht="15.75" customHeight="1" x14ac:dyDescent="0.25">
      <c r="A120" s="47" t="s">
        <v>317</v>
      </c>
      <c r="B120" s="47" t="s">
        <v>330</v>
      </c>
      <c r="C120" s="47" t="s">
        <v>344</v>
      </c>
      <c r="D120" s="47" t="s">
        <v>345</v>
      </c>
      <c r="E120" s="135" t="s">
        <v>858</v>
      </c>
      <c r="F120" s="135" t="s">
        <v>859</v>
      </c>
      <c r="G120" s="135" t="s">
        <v>860</v>
      </c>
      <c r="H120" s="135" t="s">
        <v>861</v>
      </c>
      <c r="I120" s="135" t="s">
        <v>862</v>
      </c>
      <c r="J120" s="135" t="s">
        <v>863</v>
      </c>
      <c r="K120" s="135" t="s">
        <v>1202</v>
      </c>
      <c r="L120" s="136" t="s">
        <v>864</v>
      </c>
      <c r="M120" s="136" t="s">
        <v>864</v>
      </c>
      <c r="N120" s="138" t="s">
        <v>864</v>
      </c>
      <c r="O120" s="136" t="s">
        <v>865</v>
      </c>
      <c r="P120" s="136" t="s">
        <v>866</v>
      </c>
      <c r="Q120" s="136" t="s">
        <v>866</v>
      </c>
      <c r="R120" s="136" t="s">
        <v>866</v>
      </c>
      <c r="S120" s="136" t="s">
        <v>866</v>
      </c>
      <c r="T120" s="136" t="s">
        <v>866</v>
      </c>
      <c r="U120" s="136" t="s">
        <v>866</v>
      </c>
      <c r="V120" s="136" t="s">
        <v>866</v>
      </c>
      <c r="W120" s="136" t="s">
        <v>866</v>
      </c>
      <c r="X120" s="136" t="s">
        <v>866</v>
      </c>
      <c r="Y120" s="136" t="s">
        <v>866</v>
      </c>
      <c r="Z120" s="136" t="s">
        <v>866</v>
      </c>
      <c r="AA120" s="136" t="s">
        <v>866</v>
      </c>
      <c r="AB120" s="136" t="s">
        <v>866</v>
      </c>
      <c r="AC120" s="136" t="s">
        <v>866</v>
      </c>
      <c r="AD120" s="136" t="s">
        <v>866</v>
      </c>
      <c r="AE120" s="136" t="s">
        <v>866</v>
      </c>
      <c r="AF120" s="136" t="s">
        <v>866</v>
      </c>
      <c r="AG120" s="136" t="s">
        <v>866</v>
      </c>
      <c r="AH120" s="136" t="s">
        <v>866</v>
      </c>
      <c r="AI120" s="136" t="s">
        <v>866</v>
      </c>
      <c r="AJ120" s="136" t="s">
        <v>866</v>
      </c>
      <c r="AK120" s="136" t="s">
        <v>866</v>
      </c>
      <c r="AL120" s="136" t="s">
        <v>867</v>
      </c>
      <c r="AM120" s="136" t="s">
        <v>866</v>
      </c>
      <c r="AN120" s="136" t="s">
        <v>866</v>
      </c>
      <c r="AO120" s="136" t="s">
        <v>866</v>
      </c>
      <c r="AP120" s="136" t="s">
        <v>866</v>
      </c>
      <c r="AQ120" s="136" t="s">
        <v>866</v>
      </c>
      <c r="AR120" s="136" t="s">
        <v>866</v>
      </c>
      <c r="AS120" s="136" t="s">
        <v>866</v>
      </c>
      <c r="AT120" s="136" t="s">
        <v>866</v>
      </c>
      <c r="AU120" s="136" t="s">
        <v>866</v>
      </c>
      <c r="AV120" s="136" t="s">
        <v>866</v>
      </c>
      <c r="AW120" s="136" t="s">
        <v>866</v>
      </c>
      <c r="AX120" s="136" t="s">
        <v>866</v>
      </c>
      <c r="AY120" s="136" t="s">
        <v>866</v>
      </c>
      <c r="AZ120" s="136" t="s">
        <v>866</v>
      </c>
      <c r="BA120" s="136" t="s">
        <v>866</v>
      </c>
      <c r="BB120" s="136" t="s">
        <v>1097</v>
      </c>
      <c r="BC120" s="136" t="s">
        <v>1097</v>
      </c>
      <c r="BD120" s="136" t="s">
        <v>868</v>
      </c>
      <c r="BE120" s="136" t="s">
        <v>866</v>
      </c>
      <c r="BF120" s="136" t="s">
        <v>866</v>
      </c>
      <c r="BG120" s="137"/>
      <c r="BH120" s="137"/>
    </row>
    <row r="121" spans="1:60" ht="15.75" customHeight="1" x14ac:dyDescent="0.25">
      <c r="A121" s="47" t="s">
        <v>346</v>
      </c>
      <c r="B121" s="47" t="s">
        <v>346</v>
      </c>
      <c r="C121" s="47" t="s">
        <v>346</v>
      </c>
      <c r="D121" s="47" t="s">
        <v>347</v>
      </c>
      <c r="E121" s="135" t="s">
        <v>858</v>
      </c>
      <c r="F121" s="135" t="s">
        <v>859</v>
      </c>
      <c r="G121" s="135" t="s">
        <v>860</v>
      </c>
      <c r="H121" s="135" t="s">
        <v>861</v>
      </c>
      <c r="I121" s="135" t="s">
        <v>862</v>
      </c>
      <c r="J121" s="135" t="s">
        <v>863</v>
      </c>
      <c r="K121" s="135" t="s">
        <v>1202</v>
      </c>
      <c r="L121" s="136" t="s">
        <v>864</v>
      </c>
      <c r="M121" s="136" t="s">
        <v>864</v>
      </c>
      <c r="N121" s="138" t="s">
        <v>864</v>
      </c>
      <c r="O121" s="136" t="s">
        <v>865</v>
      </c>
      <c r="P121" s="136" t="s">
        <v>866</v>
      </c>
      <c r="Q121" s="136" t="s">
        <v>866</v>
      </c>
      <c r="R121" s="136" t="s">
        <v>866</v>
      </c>
      <c r="S121" s="136" t="s">
        <v>866</v>
      </c>
      <c r="T121" s="136" t="s">
        <v>866</v>
      </c>
      <c r="U121" s="136" t="s">
        <v>866</v>
      </c>
      <c r="V121" s="136" t="s">
        <v>866</v>
      </c>
      <c r="W121" s="136" t="s">
        <v>866</v>
      </c>
      <c r="X121" s="136" t="s">
        <v>866</v>
      </c>
      <c r="Y121" s="136" t="s">
        <v>866</v>
      </c>
      <c r="Z121" s="136" t="s">
        <v>866</v>
      </c>
      <c r="AA121" s="136" t="s">
        <v>866</v>
      </c>
      <c r="AB121" s="136" t="s">
        <v>866</v>
      </c>
      <c r="AC121" s="136" t="s">
        <v>866</v>
      </c>
      <c r="AD121" s="136" t="s">
        <v>866</v>
      </c>
      <c r="AE121" s="136" t="s">
        <v>866</v>
      </c>
      <c r="AF121" s="136" t="s">
        <v>866</v>
      </c>
      <c r="AG121" s="136" t="s">
        <v>866</v>
      </c>
      <c r="AH121" s="136" t="s">
        <v>866</v>
      </c>
      <c r="AI121" s="136" t="s">
        <v>866</v>
      </c>
      <c r="AJ121" s="136" t="s">
        <v>866</v>
      </c>
      <c r="AK121" s="136" t="s">
        <v>866</v>
      </c>
      <c r="AL121" s="136" t="s">
        <v>867</v>
      </c>
      <c r="AM121" s="136" t="s">
        <v>866</v>
      </c>
      <c r="AN121" s="136" t="s">
        <v>866</v>
      </c>
      <c r="AO121" s="136" t="s">
        <v>866</v>
      </c>
      <c r="AP121" s="136" t="s">
        <v>866</v>
      </c>
      <c r="AQ121" s="136" t="s">
        <v>866</v>
      </c>
      <c r="AR121" s="136" t="s">
        <v>866</v>
      </c>
      <c r="AS121" s="136" t="s">
        <v>866</v>
      </c>
      <c r="AT121" s="136" t="s">
        <v>866</v>
      </c>
      <c r="AU121" s="136" t="s">
        <v>866</v>
      </c>
      <c r="AV121" s="136" t="s">
        <v>866</v>
      </c>
      <c r="AW121" s="136" t="s">
        <v>866</v>
      </c>
      <c r="AX121" s="136" t="s">
        <v>866</v>
      </c>
      <c r="AY121" s="136" t="s">
        <v>866</v>
      </c>
      <c r="AZ121" s="136" t="s">
        <v>866</v>
      </c>
      <c r="BA121" s="136" t="s">
        <v>866</v>
      </c>
      <c r="BB121" s="136" t="s">
        <v>1097</v>
      </c>
      <c r="BC121" s="136" t="s">
        <v>1097</v>
      </c>
      <c r="BD121" s="136" t="s">
        <v>868</v>
      </c>
      <c r="BE121" s="136" t="s">
        <v>866</v>
      </c>
      <c r="BF121" s="136" t="s">
        <v>866</v>
      </c>
      <c r="BG121" s="137"/>
      <c r="BH121" s="137"/>
    </row>
    <row r="122" spans="1:60" ht="15.75" customHeight="1" x14ac:dyDescent="0.25">
      <c r="A122" s="47" t="s">
        <v>346</v>
      </c>
      <c r="B122" s="47" t="s">
        <v>346</v>
      </c>
      <c r="C122" s="47" t="s">
        <v>348</v>
      </c>
      <c r="D122" s="47" t="s">
        <v>349</v>
      </c>
      <c r="E122" s="135" t="s">
        <v>858</v>
      </c>
      <c r="F122" s="135" t="s">
        <v>859</v>
      </c>
      <c r="G122" s="135" t="s">
        <v>860</v>
      </c>
      <c r="H122" s="135" t="s">
        <v>861</v>
      </c>
      <c r="I122" s="135" t="s">
        <v>862</v>
      </c>
      <c r="J122" s="135" t="s">
        <v>863</v>
      </c>
      <c r="K122" s="135" t="s">
        <v>1202</v>
      </c>
      <c r="L122" s="136" t="s">
        <v>864</v>
      </c>
      <c r="M122" s="136" t="s">
        <v>864</v>
      </c>
      <c r="N122" s="138" t="s">
        <v>864</v>
      </c>
      <c r="O122" s="136" t="s">
        <v>865</v>
      </c>
      <c r="P122" s="136" t="s">
        <v>866</v>
      </c>
      <c r="Q122" s="136" t="s">
        <v>866</v>
      </c>
      <c r="R122" s="136" t="s">
        <v>866</v>
      </c>
      <c r="S122" s="136" t="s">
        <v>866</v>
      </c>
      <c r="T122" s="136" t="s">
        <v>866</v>
      </c>
      <c r="U122" s="136" t="s">
        <v>866</v>
      </c>
      <c r="V122" s="136" t="s">
        <v>866</v>
      </c>
      <c r="W122" s="136" t="s">
        <v>866</v>
      </c>
      <c r="X122" s="136" t="s">
        <v>866</v>
      </c>
      <c r="Y122" s="136" t="s">
        <v>866</v>
      </c>
      <c r="Z122" s="136" t="s">
        <v>866</v>
      </c>
      <c r="AA122" s="136" t="s">
        <v>866</v>
      </c>
      <c r="AB122" s="136" t="s">
        <v>866</v>
      </c>
      <c r="AC122" s="136" t="s">
        <v>866</v>
      </c>
      <c r="AD122" s="136" t="s">
        <v>866</v>
      </c>
      <c r="AE122" s="136" t="s">
        <v>866</v>
      </c>
      <c r="AF122" s="136" t="s">
        <v>866</v>
      </c>
      <c r="AG122" s="136" t="s">
        <v>866</v>
      </c>
      <c r="AH122" s="136" t="s">
        <v>866</v>
      </c>
      <c r="AI122" s="136" t="s">
        <v>866</v>
      </c>
      <c r="AJ122" s="136" t="s">
        <v>866</v>
      </c>
      <c r="AK122" s="136" t="s">
        <v>866</v>
      </c>
      <c r="AL122" s="136" t="s">
        <v>867</v>
      </c>
      <c r="AM122" s="136" t="s">
        <v>866</v>
      </c>
      <c r="AN122" s="136" t="s">
        <v>866</v>
      </c>
      <c r="AO122" s="136" t="s">
        <v>866</v>
      </c>
      <c r="AP122" s="136" t="s">
        <v>866</v>
      </c>
      <c r="AQ122" s="136" t="s">
        <v>866</v>
      </c>
      <c r="AR122" s="136" t="s">
        <v>866</v>
      </c>
      <c r="AS122" s="136" t="s">
        <v>866</v>
      </c>
      <c r="AT122" s="136" t="s">
        <v>866</v>
      </c>
      <c r="AU122" s="136" t="s">
        <v>866</v>
      </c>
      <c r="AV122" s="136" t="s">
        <v>866</v>
      </c>
      <c r="AW122" s="136" t="s">
        <v>866</v>
      </c>
      <c r="AX122" s="136" t="s">
        <v>866</v>
      </c>
      <c r="AY122" s="136" t="s">
        <v>866</v>
      </c>
      <c r="AZ122" s="136" t="s">
        <v>866</v>
      </c>
      <c r="BA122" s="136" t="s">
        <v>866</v>
      </c>
      <c r="BB122" s="136" t="s">
        <v>1097</v>
      </c>
      <c r="BC122" s="136" t="s">
        <v>1097</v>
      </c>
      <c r="BD122" s="136" t="s">
        <v>868</v>
      </c>
      <c r="BE122" s="136" t="s">
        <v>866</v>
      </c>
      <c r="BF122" s="136" t="s">
        <v>866</v>
      </c>
      <c r="BG122" s="137"/>
      <c r="BH122" s="137"/>
    </row>
    <row r="123" spans="1:60" ht="15.75" customHeight="1" x14ac:dyDescent="0.25">
      <c r="A123" s="47" t="s">
        <v>346</v>
      </c>
      <c r="B123" s="47" t="s">
        <v>346</v>
      </c>
      <c r="C123" s="47" t="s">
        <v>350</v>
      </c>
      <c r="D123" s="47" t="s">
        <v>351</v>
      </c>
      <c r="E123" s="135" t="s">
        <v>858</v>
      </c>
      <c r="F123" s="135" t="s">
        <v>859</v>
      </c>
      <c r="G123" s="135" t="s">
        <v>860</v>
      </c>
      <c r="H123" s="135" t="s">
        <v>861</v>
      </c>
      <c r="I123" s="135" t="s">
        <v>862</v>
      </c>
      <c r="J123" s="135" t="s">
        <v>863</v>
      </c>
      <c r="K123" s="135" t="s">
        <v>1202</v>
      </c>
      <c r="L123" s="136" t="s">
        <v>864</v>
      </c>
      <c r="M123" s="136" t="s">
        <v>864</v>
      </c>
      <c r="N123" s="138" t="s">
        <v>864</v>
      </c>
      <c r="O123" s="136" t="s">
        <v>865</v>
      </c>
      <c r="P123" s="136" t="s">
        <v>866</v>
      </c>
      <c r="Q123" s="136" t="s">
        <v>866</v>
      </c>
      <c r="R123" s="136" t="s">
        <v>866</v>
      </c>
      <c r="S123" s="136" t="s">
        <v>866</v>
      </c>
      <c r="T123" s="136" t="s">
        <v>866</v>
      </c>
      <c r="U123" s="136" t="s">
        <v>866</v>
      </c>
      <c r="V123" s="136" t="s">
        <v>866</v>
      </c>
      <c r="W123" s="136" t="s">
        <v>866</v>
      </c>
      <c r="X123" s="136" t="s">
        <v>866</v>
      </c>
      <c r="Y123" s="136" t="s">
        <v>866</v>
      </c>
      <c r="Z123" s="136" t="s">
        <v>866</v>
      </c>
      <c r="AA123" s="136" t="s">
        <v>866</v>
      </c>
      <c r="AB123" s="136" t="s">
        <v>866</v>
      </c>
      <c r="AC123" s="136" t="s">
        <v>866</v>
      </c>
      <c r="AD123" s="136" t="s">
        <v>866</v>
      </c>
      <c r="AE123" s="136" t="s">
        <v>866</v>
      </c>
      <c r="AF123" s="136" t="s">
        <v>866</v>
      </c>
      <c r="AG123" s="136" t="s">
        <v>866</v>
      </c>
      <c r="AH123" s="136" t="s">
        <v>866</v>
      </c>
      <c r="AI123" s="136" t="s">
        <v>866</v>
      </c>
      <c r="AJ123" s="136" t="s">
        <v>866</v>
      </c>
      <c r="AK123" s="136" t="s">
        <v>866</v>
      </c>
      <c r="AL123" s="136" t="s">
        <v>867</v>
      </c>
      <c r="AM123" s="136" t="s">
        <v>866</v>
      </c>
      <c r="AN123" s="136" t="s">
        <v>866</v>
      </c>
      <c r="AO123" s="136" t="s">
        <v>866</v>
      </c>
      <c r="AP123" s="136" t="s">
        <v>866</v>
      </c>
      <c r="AQ123" s="136" t="s">
        <v>866</v>
      </c>
      <c r="AR123" s="136" t="s">
        <v>866</v>
      </c>
      <c r="AS123" s="136" t="s">
        <v>866</v>
      </c>
      <c r="AT123" s="136" t="s">
        <v>866</v>
      </c>
      <c r="AU123" s="136" t="s">
        <v>866</v>
      </c>
      <c r="AV123" s="136" t="s">
        <v>866</v>
      </c>
      <c r="AW123" s="136" t="s">
        <v>866</v>
      </c>
      <c r="AX123" s="136" t="s">
        <v>866</v>
      </c>
      <c r="AY123" s="136" t="s">
        <v>866</v>
      </c>
      <c r="AZ123" s="136" t="s">
        <v>866</v>
      </c>
      <c r="BA123" s="136" t="s">
        <v>866</v>
      </c>
      <c r="BB123" s="136" t="s">
        <v>1097</v>
      </c>
      <c r="BC123" s="136" t="s">
        <v>1097</v>
      </c>
      <c r="BD123" s="136" t="s">
        <v>868</v>
      </c>
      <c r="BE123" s="136" t="s">
        <v>866</v>
      </c>
      <c r="BF123" s="136" t="s">
        <v>866</v>
      </c>
      <c r="BG123" s="137"/>
      <c r="BH123" s="137"/>
    </row>
    <row r="124" spans="1:60" ht="15.75" customHeight="1" x14ac:dyDescent="0.25">
      <c r="A124" s="47" t="s">
        <v>346</v>
      </c>
      <c r="B124" s="47" t="s">
        <v>346</v>
      </c>
      <c r="C124" s="47" t="s">
        <v>352</v>
      </c>
      <c r="D124" s="47" t="s">
        <v>353</v>
      </c>
      <c r="E124" s="135" t="s">
        <v>858</v>
      </c>
      <c r="F124" s="135" t="s">
        <v>859</v>
      </c>
      <c r="G124" s="135" t="s">
        <v>860</v>
      </c>
      <c r="H124" s="135" t="s">
        <v>861</v>
      </c>
      <c r="I124" s="135" t="s">
        <v>862</v>
      </c>
      <c r="J124" s="135" t="s">
        <v>863</v>
      </c>
      <c r="K124" s="135" t="s">
        <v>1202</v>
      </c>
      <c r="L124" s="136" t="s">
        <v>864</v>
      </c>
      <c r="M124" s="136" t="s">
        <v>864</v>
      </c>
      <c r="N124" s="138" t="s">
        <v>864</v>
      </c>
      <c r="O124" s="136" t="s">
        <v>865</v>
      </c>
      <c r="P124" s="136" t="s">
        <v>866</v>
      </c>
      <c r="Q124" s="136" t="s">
        <v>866</v>
      </c>
      <c r="R124" s="136" t="s">
        <v>866</v>
      </c>
      <c r="S124" s="136" t="s">
        <v>866</v>
      </c>
      <c r="T124" s="136" t="s">
        <v>866</v>
      </c>
      <c r="U124" s="136" t="s">
        <v>866</v>
      </c>
      <c r="V124" s="136" t="s">
        <v>866</v>
      </c>
      <c r="W124" s="136" t="s">
        <v>866</v>
      </c>
      <c r="X124" s="136" t="s">
        <v>866</v>
      </c>
      <c r="Y124" s="136" t="s">
        <v>866</v>
      </c>
      <c r="Z124" s="136" t="s">
        <v>866</v>
      </c>
      <c r="AA124" s="136" t="s">
        <v>866</v>
      </c>
      <c r="AB124" s="136" t="s">
        <v>866</v>
      </c>
      <c r="AC124" s="136" t="s">
        <v>866</v>
      </c>
      <c r="AD124" s="136" t="s">
        <v>866</v>
      </c>
      <c r="AE124" s="136" t="s">
        <v>866</v>
      </c>
      <c r="AF124" s="136" t="s">
        <v>866</v>
      </c>
      <c r="AG124" s="136" t="s">
        <v>866</v>
      </c>
      <c r="AH124" s="136" t="s">
        <v>866</v>
      </c>
      <c r="AI124" s="136" t="s">
        <v>866</v>
      </c>
      <c r="AJ124" s="136" t="s">
        <v>866</v>
      </c>
      <c r="AK124" s="136" t="s">
        <v>866</v>
      </c>
      <c r="AL124" s="136" t="s">
        <v>867</v>
      </c>
      <c r="AM124" s="136" t="s">
        <v>866</v>
      </c>
      <c r="AN124" s="136" t="s">
        <v>866</v>
      </c>
      <c r="AO124" s="136" t="s">
        <v>866</v>
      </c>
      <c r="AP124" s="136" t="s">
        <v>866</v>
      </c>
      <c r="AQ124" s="136" t="s">
        <v>866</v>
      </c>
      <c r="AR124" s="136" t="s">
        <v>866</v>
      </c>
      <c r="AS124" s="136" t="s">
        <v>866</v>
      </c>
      <c r="AT124" s="136" t="s">
        <v>866</v>
      </c>
      <c r="AU124" s="136" t="s">
        <v>866</v>
      </c>
      <c r="AV124" s="136" t="s">
        <v>866</v>
      </c>
      <c r="AW124" s="136" t="s">
        <v>866</v>
      </c>
      <c r="AX124" s="136" t="s">
        <v>866</v>
      </c>
      <c r="AY124" s="136" t="s">
        <v>866</v>
      </c>
      <c r="AZ124" s="136" t="s">
        <v>866</v>
      </c>
      <c r="BA124" s="136" t="s">
        <v>866</v>
      </c>
      <c r="BB124" s="136" t="s">
        <v>1097</v>
      </c>
      <c r="BC124" s="136" t="s">
        <v>1097</v>
      </c>
      <c r="BD124" s="136" t="s">
        <v>868</v>
      </c>
      <c r="BE124" s="136" t="s">
        <v>866</v>
      </c>
      <c r="BF124" s="136" t="s">
        <v>866</v>
      </c>
      <c r="BG124" s="137"/>
      <c r="BH124" s="137"/>
    </row>
    <row r="125" spans="1:60" ht="15.75" customHeight="1" x14ac:dyDescent="0.25">
      <c r="A125" s="47" t="s">
        <v>346</v>
      </c>
      <c r="B125" s="47" t="s">
        <v>346</v>
      </c>
      <c r="C125" s="47" t="s">
        <v>354</v>
      </c>
      <c r="D125" s="47" t="s">
        <v>355</v>
      </c>
      <c r="E125" s="135" t="s">
        <v>858</v>
      </c>
      <c r="F125" s="135" t="s">
        <v>859</v>
      </c>
      <c r="G125" s="135" t="s">
        <v>860</v>
      </c>
      <c r="H125" s="135" t="s">
        <v>861</v>
      </c>
      <c r="I125" s="135" t="s">
        <v>862</v>
      </c>
      <c r="J125" s="135" t="s">
        <v>863</v>
      </c>
      <c r="K125" s="135" t="s">
        <v>1202</v>
      </c>
      <c r="L125" s="136" t="s">
        <v>864</v>
      </c>
      <c r="M125" s="136" t="s">
        <v>864</v>
      </c>
      <c r="N125" s="138" t="s">
        <v>864</v>
      </c>
      <c r="O125" s="136" t="s">
        <v>865</v>
      </c>
      <c r="P125" s="136" t="s">
        <v>866</v>
      </c>
      <c r="Q125" s="136" t="s">
        <v>866</v>
      </c>
      <c r="R125" s="136" t="s">
        <v>866</v>
      </c>
      <c r="S125" s="136" t="s">
        <v>866</v>
      </c>
      <c r="T125" s="136" t="s">
        <v>866</v>
      </c>
      <c r="U125" s="136" t="s">
        <v>866</v>
      </c>
      <c r="V125" s="136" t="s">
        <v>866</v>
      </c>
      <c r="W125" s="136" t="s">
        <v>866</v>
      </c>
      <c r="X125" s="136" t="s">
        <v>866</v>
      </c>
      <c r="Y125" s="136" t="s">
        <v>866</v>
      </c>
      <c r="Z125" s="136" t="s">
        <v>866</v>
      </c>
      <c r="AA125" s="136" t="s">
        <v>866</v>
      </c>
      <c r="AB125" s="136" t="s">
        <v>866</v>
      </c>
      <c r="AC125" s="136" t="s">
        <v>866</v>
      </c>
      <c r="AD125" s="136" t="s">
        <v>866</v>
      </c>
      <c r="AE125" s="136" t="s">
        <v>866</v>
      </c>
      <c r="AF125" s="136" t="s">
        <v>866</v>
      </c>
      <c r="AG125" s="136" t="s">
        <v>866</v>
      </c>
      <c r="AH125" s="136" t="s">
        <v>866</v>
      </c>
      <c r="AI125" s="136" t="s">
        <v>866</v>
      </c>
      <c r="AJ125" s="136" t="s">
        <v>866</v>
      </c>
      <c r="AK125" s="136" t="s">
        <v>866</v>
      </c>
      <c r="AL125" s="136" t="s">
        <v>867</v>
      </c>
      <c r="AM125" s="136" t="s">
        <v>866</v>
      </c>
      <c r="AN125" s="136" t="s">
        <v>866</v>
      </c>
      <c r="AO125" s="136" t="s">
        <v>866</v>
      </c>
      <c r="AP125" s="136" t="s">
        <v>866</v>
      </c>
      <c r="AQ125" s="136" t="s">
        <v>866</v>
      </c>
      <c r="AR125" s="136" t="s">
        <v>866</v>
      </c>
      <c r="AS125" s="136" t="s">
        <v>866</v>
      </c>
      <c r="AT125" s="136" t="s">
        <v>866</v>
      </c>
      <c r="AU125" s="136" t="s">
        <v>866</v>
      </c>
      <c r="AV125" s="136" t="s">
        <v>866</v>
      </c>
      <c r="AW125" s="136" t="s">
        <v>866</v>
      </c>
      <c r="AX125" s="136" t="s">
        <v>866</v>
      </c>
      <c r="AY125" s="136" t="s">
        <v>866</v>
      </c>
      <c r="AZ125" s="136" t="s">
        <v>866</v>
      </c>
      <c r="BA125" s="136" t="s">
        <v>866</v>
      </c>
      <c r="BB125" s="136" t="s">
        <v>1097</v>
      </c>
      <c r="BC125" s="136" t="s">
        <v>1097</v>
      </c>
      <c r="BD125" s="136" t="s">
        <v>868</v>
      </c>
      <c r="BE125" s="136" t="s">
        <v>866</v>
      </c>
      <c r="BF125" s="136" t="s">
        <v>866</v>
      </c>
      <c r="BG125" s="137"/>
      <c r="BH125" s="137"/>
    </row>
    <row r="126" spans="1:60" ht="15.75" customHeight="1" x14ac:dyDescent="0.25">
      <c r="A126" s="47" t="s">
        <v>346</v>
      </c>
      <c r="B126" s="47" t="s">
        <v>346</v>
      </c>
      <c r="C126" s="47" t="s">
        <v>356</v>
      </c>
      <c r="D126" s="47" t="s">
        <v>357</v>
      </c>
      <c r="E126" s="135" t="s">
        <v>858</v>
      </c>
      <c r="F126" s="135" t="s">
        <v>859</v>
      </c>
      <c r="G126" s="135" t="s">
        <v>860</v>
      </c>
      <c r="H126" s="135" t="s">
        <v>861</v>
      </c>
      <c r="I126" s="135" t="s">
        <v>862</v>
      </c>
      <c r="J126" s="135" t="s">
        <v>863</v>
      </c>
      <c r="K126" s="135" t="s">
        <v>1202</v>
      </c>
      <c r="L126" s="136" t="s">
        <v>864</v>
      </c>
      <c r="M126" s="136" t="s">
        <v>864</v>
      </c>
      <c r="N126" s="138" t="s">
        <v>864</v>
      </c>
      <c r="O126" s="136" t="s">
        <v>865</v>
      </c>
      <c r="P126" s="136" t="s">
        <v>866</v>
      </c>
      <c r="Q126" s="136" t="s">
        <v>866</v>
      </c>
      <c r="R126" s="136" t="s">
        <v>866</v>
      </c>
      <c r="S126" s="136" t="s">
        <v>866</v>
      </c>
      <c r="T126" s="136" t="s">
        <v>866</v>
      </c>
      <c r="U126" s="136" t="s">
        <v>866</v>
      </c>
      <c r="V126" s="136" t="s">
        <v>866</v>
      </c>
      <c r="W126" s="136" t="s">
        <v>866</v>
      </c>
      <c r="X126" s="136" t="s">
        <v>866</v>
      </c>
      <c r="Y126" s="136" t="s">
        <v>866</v>
      </c>
      <c r="Z126" s="136" t="s">
        <v>866</v>
      </c>
      <c r="AA126" s="136" t="s">
        <v>866</v>
      </c>
      <c r="AB126" s="136" t="s">
        <v>866</v>
      </c>
      <c r="AC126" s="136" t="s">
        <v>866</v>
      </c>
      <c r="AD126" s="136" t="s">
        <v>866</v>
      </c>
      <c r="AE126" s="136" t="s">
        <v>866</v>
      </c>
      <c r="AF126" s="136" t="s">
        <v>866</v>
      </c>
      <c r="AG126" s="136" t="s">
        <v>866</v>
      </c>
      <c r="AH126" s="136" t="s">
        <v>866</v>
      </c>
      <c r="AI126" s="136" t="s">
        <v>866</v>
      </c>
      <c r="AJ126" s="136" t="s">
        <v>866</v>
      </c>
      <c r="AK126" s="136" t="s">
        <v>866</v>
      </c>
      <c r="AL126" s="136" t="s">
        <v>867</v>
      </c>
      <c r="AM126" s="136" t="s">
        <v>866</v>
      </c>
      <c r="AN126" s="136" t="s">
        <v>866</v>
      </c>
      <c r="AO126" s="136" t="s">
        <v>866</v>
      </c>
      <c r="AP126" s="136" t="s">
        <v>866</v>
      </c>
      <c r="AQ126" s="136" t="s">
        <v>866</v>
      </c>
      <c r="AR126" s="136" t="s">
        <v>866</v>
      </c>
      <c r="AS126" s="136" t="s">
        <v>866</v>
      </c>
      <c r="AT126" s="136" t="s">
        <v>866</v>
      </c>
      <c r="AU126" s="136" t="s">
        <v>866</v>
      </c>
      <c r="AV126" s="136" t="s">
        <v>866</v>
      </c>
      <c r="AW126" s="136" t="s">
        <v>866</v>
      </c>
      <c r="AX126" s="136" t="s">
        <v>866</v>
      </c>
      <c r="AY126" s="136" t="s">
        <v>866</v>
      </c>
      <c r="AZ126" s="136" t="s">
        <v>866</v>
      </c>
      <c r="BA126" s="136" t="s">
        <v>866</v>
      </c>
      <c r="BB126" s="136" t="s">
        <v>1097</v>
      </c>
      <c r="BC126" s="136" t="s">
        <v>1097</v>
      </c>
      <c r="BD126" s="136" t="s">
        <v>868</v>
      </c>
      <c r="BE126" s="136" t="s">
        <v>866</v>
      </c>
      <c r="BF126" s="136" t="s">
        <v>866</v>
      </c>
      <c r="BG126" s="137"/>
      <c r="BH126" s="137"/>
    </row>
    <row r="127" spans="1:60" ht="15.75" customHeight="1" x14ac:dyDescent="0.25">
      <c r="A127" s="47" t="s">
        <v>346</v>
      </c>
      <c r="B127" s="47" t="s">
        <v>358</v>
      </c>
      <c r="C127" s="47" t="s">
        <v>358</v>
      </c>
      <c r="D127" s="47" t="s">
        <v>359</v>
      </c>
      <c r="E127" s="135" t="s">
        <v>858</v>
      </c>
      <c r="F127" s="135" t="s">
        <v>859</v>
      </c>
      <c r="G127" s="135" t="s">
        <v>860</v>
      </c>
      <c r="H127" s="135" t="s">
        <v>861</v>
      </c>
      <c r="I127" s="135" t="s">
        <v>862</v>
      </c>
      <c r="J127" s="135" t="s">
        <v>863</v>
      </c>
      <c r="K127" s="135" t="s">
        <v>1202</v>
      </c>
      <c r="L127" s="136" t="s">
        <v>864</v>
      </c>
      <c r="M127" s="136" t="s">
        <v>864</v>
      </c>
      <c r="N127" s="138" t="s">
        <v>864</v>
      </c>
      <c r="O127" s="136" t="s">
        <v>865</v>
      </c>
      <c r="P127" s="136" t="s">
        <v>866</v>
      </c>
      <c r="Q127" s="136" t="s">
        <v>866</v>
      </c>
      <c r="R127" s="136" t="s">
        <v>866</v>
      </c>
      <c r="S127" s="136" t="s">
        <v>866</v>
      </c>
      <c r="T127" s="136" t="s">
        <v>866</v>
      </c>
      <c r="U127" s="136" t="s">
        <v>866</v>
      </c>
      <c r="V127" s="136" t="s">
        <v>866</v>
      </c>
      <c r="W127" s="136" t="s">
        <v>866</v>
      </c>
      <c r="X127" s="136" t="s">
        <v>866</v>
      </c>
      <c r="Y127" s="136" t="s">
        <v>866</v>
      </c>
      <c r="Z127" s="136" t="s">
        <v>866</v>
      </c>
      <c r="AA127" s="136" t="s">
        <v>866</v>
      </c>
      <c r="AB127" s="136" t="s">
        <v>866</v>
      </c>
      <c r="AC127" s="136" t="s">
        <v>866</v>
      </c>
      <c r="AD127" s="136" t="s">
        <v>866</v>
      </c>
      <c r="AE127" s="136" t="s">
        <v>866</v>
      </c>
      <c r="AF127" s="136" t="s">
        <v>866</v>
      </c>
      <c r="AG127" s="136" t="s">
        <v>866</v>
      </c>
      <c r="AH127" s="136" t="s">
        <v>866</v>
      </c>
      <c r="AI127" s="136" t="s">
        <v>866</v>
      </c>
      <c r="AJ127" s="136" t="s">
        <v>866</v>
      </c>
      <c r="AK127" s="136" t="s">
        <v>866</v>
      </c>
      <c r="AL127" s="136" t="s">
        <v>867</v>
      </c>
      <c r="AM127" s="136" t="s">
        <v>866</v>
      </c>
      <c r="AN127" s="136" t="s">
        <v>866</v>
      </c>
      <c r="AO127" s="136" t="s">
        <v>866</v>
      </c>
      <c r="AP127" s="136" t="s">
        <v>866</v>
      </c>
      <c r="AQ127" s="136" t="s">
        <v>866</v>
      </c>
      <c r="AR127" s="136" t="s">
        <v>866</v>
      </c>
      <c r="AS127" s="136" t="s">
        <v>866</v>
      </c>
      <c r="AT127" s="136" t="s">
        <v>866</v>
      </c>
      <c r="AU127" s="136" t="s">
        <v>866</v>
      </c>
      <c r="AV127" s="136" t="s">
        <v>866</v>
      </c>
      <c r="AW127" s="136" t="s">
        <v>866</v>
      </c>
      <c r="AX127" s="136" t="s">
        <v>866</v>
      </c>
      <c r="AY127" s="136" t="s">
        <v>866</v>
      </c>
      <c r="AZ127" s="136" t="s">
        <v>866</v>
      </c>
      <c r="BA127" s="136" t="s">
        <v>866</v>
      </c>
      <c r="BB127" s="136" t="s">
        <v>1097</v>
      </c>
      <c r="BC127" s="136" t="s">
        <v>1097</v>
      </c>
      <c r="BD127" s="136" t="s">
        <v>868</v>
      </c>
      <c r="BE127" s="136" t="s">
        <v>866</v>
      </c>
      <c r="BF127" s="136" t="s">
        <v>866</v>
      </c>
      <c r="BG127" s="137"/>
      <c r="BH127" s="137"/>
    </row>
    <row r="128" spans="1:60" ht="15.75" customHeight="1" x14ac:dyDescent="0.25">
      <c r="A128" s="47" t="s">
        <v>346</v>
      </c>
      <c r="B128" s="47" t="s">
        <v>358</v>
      </c>
      <c r="C128" s="47" t="s">
        <v>360</v>
      </c>
      <c r="D128" s="47" t="s">
        <v>361</v>
      </c>
      <c r="E128" s="135" t="s">
        <v>858</v>
      </c>
      <c r="F128" s="135" t="s">
        <v>859</v>
      </c>
      <c r="G128" s="135" t="s">
        <v>860</v>
      </c>
      <c r="H128" s="135" t="s">
        <v>861</v>
      </c>
      <c r="I128" s="135" t="s">
        <v>862</v>
      </c>
      <c r="J128" s="135" t="s">
        <v>863</v>
      </c>
      <c r="K128" s="135" t="s">
        <v>1202</v>
      </c>
      <c r="L128" s="136" t="s">
        <v>864</v>
      </c>
      <c r="M128" s="136" t="s">
        <v>864</v>
      </c>
      <c r="N128" s="138" t="s">
        <v>864</v>
      </c>
      <c r="O128" s="136" t="s">
        <v>865</v>
      </c>
      <c r="P128" s="136" t="s">
        <v>866</v>
      </c>
      <c r="Q128" s="136" t="s">
        <v>866</v>
      </c>
      <c r="R128" s="136" t="s">
        <v>866</v>
      </c>
      <c r="S128" s="136" t="s">
        <v>866</v>
      </c>
      <c r="T128" s="136" t="s">
        <v>866</v>
      </c>
      <c r="U128" s="136" t="s">
        <v>866</v>
      </c>
      <c r="V128" s="136" t="s">
        <v>866</v>
      </c>
      <c r="W128" s="136" t="s">
        <v>866</v>
      </c>
      <c r="X128" s="136" t="s">
        <v>866</v>
      </c>
      <c r="Y128" s="136" t="s">
        <v>866</v>
      </c>
      <c r="Z128" s="136" t="s">
        <v>866</v>
      </c>
      <c r="AA128" s="136" t="s">
        <v>866</v>
      </c>
      <c r="AB128" s="136" t="s">
        <v>866</v>
      </c>
      <c r="AC128" s="136" t="s">
        <v>866</v>
      </c>
      <c r="AD128" s="136" t="s">
        <v>866</v>
      </c>
      <c r="AE128" s="136" t="s">
        <v>866</v>
      </c>
      <c r="AF128" s="136" t="s">
        <v>866</v>
      </c>
      <c r="AG128" s="136" t="s">
        <v>866</v>
      </c>
      <c r="AH128" s="136" t="s">
        <v>866</v>
      </c>
      <c r="AI128" s="136" t="s">
        <v>866</v>
      </c>
      <c r="AJ128" s="136" t="s">
        <v>866</v>
      </c>
      <c r="AK128" s="136" t="s">
        <v>866</v>
      </c>
      <c r="AL128" s="136" t="s">
        <v>867</v>
      </c>
      <c r="AM128" s="136" t="s">
        <v>866</v>
      </c>
      <c r="AN128" s="136" t="s">
        <v>866</v>
      </c>
      <c r="AO128" s="136" t="s">
        <v>866</v>
      </c>
      <c r="AP128" s="136" t="s">
        <v>866</v>
      </c>
      <c r="AQ128" s="136" t="s">
        <v>866</v>
      </c>
      <c r="AR128" s="136" t="s">
        <v>866</v>
      </c>
      <c r="AS128" s="136" t="s">
        <v>866</v>
      </c>
      <c r="AT128" s="136" t="s">
        <v>866</v>
      </c>
      <c r="AU128" s="136" t="s">
        <v>866</v>
      </c>
      <c r="AV128" s="136" t="s">
        <v>866</v>
      </c>
      <c r="AW128" s="136" t="s">
        <v>866</v>
      </c>
      <c r="AX128" s="136" t="s">
        <v>866</v>
      </c>
      <c r="AY128" s="136" t="s">
        <v>866</v>
      </c>
      <c r="AZ128" s="136" t="s">
        <v>866</v>
      </c>
      <c r="BA128" s="136" t="s">
        <v>866</v>
      </c>
      <c r="BB128" s="136" t="s">
        <v>1097</v>
      </c>
      <c r="BC128" s="136" t="s">
        <v>1097</v>
      </c>
      <c r="BD128" s="136" t="s">
        <v>868</v>
      </c>
      <c r="BE128" s="136" t="s">
        <v>866</v>
      </c>
      <c r="BF128" s="136" t="s">
        <v>866</v>
      </c>
      <c r="BG128" s="137"/>
      <c r="BH128" s="137"/>
    </row>
    <row r="129" spans="1:60" ht="15.75" customHeight="1" x14ac:dyDescent="0.25">
      <c r="A129" s="47" t="s">
        <v>346</v>
      </c>
      <c r="B129" s="47" t="s">
        <v>358</v>
      </c>
      <c r="C129" s="47" t="s">
        <v>362</v>
      </c>
      <c r="D129" s="47" t="s">
        <v>363</v>
      </c>
      <c r="E129" s="135" t="s">
        <v>858</v>
      </c>
      <c r="F129" s="135" t="s">
        <v>859</v>
      </c>
      <c r="G129" s="135" t="s">
        <v>860</v>
      </c>
      <c r="H129" s="135" t="s">
        <v>861</v>
      </c>
      <c r="I129" s="135" t="s">
        <v>862</v>
      </c>
      <c r="J129" s="135" t="s">
        <v>863</v>
      </c>
      <c r="K129" s="135" t="s">
        <v>1202</v>
      </c>
      <c r="L129" s="136" t="s">
        <v>864</v>
      </c>
      <c r="M129" s="136" t="s">
        <v>864</v>
      </c>
      <c r="N129" s="138" t="s">
        <v>864</v>
      </c>
      <c r="O129" s="136" t="s">
        <v>865</v>
      </c>
      <c r="P129" s="136" t="s">
        <v>866</v>
      </c>
      <c r="Q129" s="136" t="s">
        <v>866</v>
      </c>
      <c r="R129" s="136" t="s">
        <v>866</v>
      </c>
      <c r="S129" s="136" t="s">
        <v>866</v>
      </c>
      <c r="T129" s="136" t="s">
        <v>866</v>
      </c>
      <c r="U129" s="136" t="s">
        <v>866</v>
      </c>
      <c r="V129" s="136" t="s">
        <v>866</v>
      </c>
      <c r="W129" s="136" t="s">
        <v>866</v>
      </c>
      <c r="X129" s="136" t="s">
        <v>866</v>
      </c>
      <c r="Y129" s="136" t="s">
        <v>866</v>
      </c>
      <c r="Z129" s="136" t="s">
        <v>866</v>
      </c>
      <c r="AA129" s="136" t="s">
        <v>866</v>
      </c>
      <c r="AB129" s="136" t="s">
        <v>866</v>
      </c>
      <c r="AC129" s="136" t="s">
        <v>866</v>
      </c>
      <c r="AD129" s="136" t="s">
        <v>866</v>
      </c>
      <c r="AE129" s="136" t="s">
        <v>866</v>
      </c>
      <c r="AF129" s="136" t="s">
        <v>866</v>
      </c>
      <c r="AG129" s="136" t="s">
        <v>866</v>
      </c>
      <c r="AH129" s="136" t="s">
        <v>866</v>
      </c>
      <c r="AI129" s="136" t="s">
        <v>866</v>
      </c>
      <c r="AJ129" s="136" t="s">
        <v>866</v>
      </c>
      <c r="AK129" s="136" t="s">
        <v>866</v>
      </c>
      <c r="AL129" s="136" t="s">
        <v>867</v>
      </c>
      <c r="AM129" s="136" t="s">
        <v>866</v>
      </c>
      <c r="AN129" s="136" t="s">
        <v>866</v>
      </c>
      <c r="AO129" s="136" t="s">
        <v>866</v>
      </c>
      <c r="AP129" s="136" t="s">
        <v>866</v>
      </c>
      <c r="AQ129" s="136" t="s">
        <v>866</v>
      </c>
      <c r="AR129" s="136" t="s">
        <v>866</v>
      </c>
      <c r="AS129" s="136" t="s">
        <v>866</v>
      </c>
      <c r="AT129" s="136" t="s">
        <v>866</v>
      </c>
      <c r="AU129" s="136" t="s">
        <v>866</v>
      </c>
      <c r="AV129" s="136" t="s">
        <v>866</v>
      </c>
      <c r="AW129" s="136" t="s">
        <v>866</v>
      </c>
      <c r="AX129" s="136" t="s">
        <v>866</v>
      </c>
      <c r="AY129" s="136" t="s">
        <v>866</v>
      </c>
      <c r="AZ129" s="136" t="s">
        <v>866</v>
      </c>
      <c r="BA129" s="136" t="s">
        <v>866</v>
      </c>
      <c r="BB129" s="136" t="s">
        <v>1097</v>
      </c>
      <c r="BC129" s="136" t="s">
        <v>1097</v>
      </c>
      <c r="BD129" s="136" t="s">
        <v>868</v>
      </c>
      <c r="BE129" s="136" t="s">
        <v>866</v>
      </c>
      <c r="BF129" s="136" t="s">
        <v>866</v>
      </c>
      <c r="BG129" s="137"/>
      <c r="BH129" s="137"/>
    </row>
    <row r="130" spans="1:60" ht="15.75" customHeight="1" x14ac:dyDescent="0.25">
      <c r="A130" s="47" t="s">
        <v>346</v>
      </c>
      <c r="B130" s="47" t="s">
        <v>358</v>
      </c>
      <c r="C130" s="47" t="s">
        <v>364</v>
      </c>
      <c r="D130" s="47" t="s">
        <v>365</v>
      </c>
      <c r="E130" s="135" t="s">
        <v>858</v>
      </c>
      <c r="F130" s="135" t="s">
        <v>859</v>
      </c>
      <c r="G130" s="135" t="s">
        <v>860</v>
      </c>
      <c r="H130" s="135" t="s">
        <v>861</v>
      </c>
      <c r="I130" s="135" t="s">
        <v>862</v>
      </c>
      <c r="J130" s="135" t="s">
        <v>863</v>
      </c>
      <c r="K130" s="135" t="s">
        <v>1202</v>
      </c>
      <c r="L130" s="136" t="s">
        <v>864</v>
      </c>
      <c r="M130" s="136" t="s">
        <v>864</v>
      </c>
      <c r="N130" s="138" t="s">
        <v>864</v>
      </c>
      <c r="O130" s="136" t="s">
        <v>865</v>
      </c>
      <c r="P130" s="136" t="s">
        <v>866</v>
      </c>
      <c r="Q130" s="136" t="s">
        <v>866</v>
      </c>
      <c r="R130" s="136" t="s">
        <v>866</v>
      </c>
      <c r="S130" s="136" t="s">
        <v>866</v>
      </c>
      <c r="T130" s="136" t="s">
        <v>866</v>
      </c>
      <c r="U130" s="136" t="s">
        <v>866</v>
      </c>
      <c r="V130" s="136" t="s">
        <v>866</v>
      </c>
      <c r="W130" s="136" t="s">
        <v>866</v>
      </c>
      <c r="X130" s="136" t="s">
        <v>866</v>
      </c>
      <c r="Y130" s="136" t="s">
        <v>866</v>
      </c>
      <c r="Z130" s="136" t="s">
        <v>866</v>
      </c>
      <c r="AA130" s="136" t="s">
        <v>866</v>
      </c>
      <c r="AB130" s="136" t="s">
        <v>866</v>
      </c>
      <c r="AC130" s="136" t="s">
        <v>866</v>
      </c>
      <c r="AD130" s="136" t="s">
        <v>866</v>
      </c>
      <c r="AE130" s="136" t="s">
        <v>866</v>
      </c>
      <c r="AF130" s="136" t="s">
        <v>866</v>
      </c>
      <c r="AG130" s="136" t="s">
        <v>866</v>
      </c>
      <c r="AH130" s="136" t="s">
        <v>866</v>
      </c>
      <c r="AI130" s="136" t="s">
        <v>866</v>
      </c>
      <c r="AJ130" s="136" t="s">
        <v>866</v>
      </c>
      <c r="AK130" s="136" t="s">
        <v>866</v>
      </c>
      <c r="AL130" s="136" t="s">
        <v>867</v>
      </c>
      <c r="AM130" s="136" t="s">
        <v>866</v>
      </c>
      <c r="AN130" s="136" t="s">
        <v>866</v>
      </c>
      <c r="AO130" s="136" t="s">
        <v>866</v>
      </c>
      <c r="AP130" s="136" t="s">
        <v>866</v>
      </c>
      <c r="AQ130" s="136" t="s">
        <v>866</v>
      </c>
      <c r="AR130" s="136" t="s">
        <v>866</v>
      </c>
      <c r="AS130" s="136" t="s">
        <v>866</v>
      </c>
      <c r="AT130" s="136" t="s">
        <v>866</v>
      </c>
      <c r="AU130" s="136" t="s">
        <v>866</v>
      </c>
      <c r="AV130" s="136" t="s">
        <v>866</v>
      </c>
      <c r="AW130" s="136" t="s">
        <v>866</v>
      </c>
      <c r="AX130" s="136" t="s">
        <v>866</v>
      </c>
      <c r="AY130" s="136" t="s">
        <v>866</v>
      </c>
      <c r="AZ130" s="136" t="s">
        <v>866</v>
      </c>
      <c r="BA130" s="136" t="s">
        <v>866</v>
      </c>
      <c r="BB130" s="136" t="s">
        <v>1097</v>
      </c>
      <c r="BC130" s="136" t="s">
        <v>1097</v>
      </c>
      <c r="BD130" s="136" t="s">
        <v>868</v>
      </c>
      <c r="BE130" s="136" t="s">
        <v>866</v>
      </c>
      <c r="BF130" s="136" t="s">
        <v>866</v>
      </c>
      <c r="BG130" s="137"/>
      <c r="BH130" s="137"/>
    </row>
    <row r="131" spans="1:60" ht="15.75" customHeight="1" x14ac:dyDescent="0.25">
      <c r="A131" s="47" t="s">
        <v>346</v>
      </c>
      <c r="B131" s="47" t="s">
        <v>358</v>
      </c>
      <c r="C131" s="47" t="s">
        <v>366</v>
      </c>
      <c r="D131" s="47" t="s">
        <v>367</v>
      </c>
      <c r="E131" s="135" t="s">
        <v>858</v>
      </c>
      <c r="F131" s="135" t="s">
        <v>859</v>
      </c>
      <c r="G131" s="135" t="s">
        <v>860</v>
      </c>
      <c r="H131" s="135" t="s">
        <v>861</v>
      </c>
      <c r="I131" s="135" t="s">
        <v>862</v>
      </c>
      <c r="J131" s="135" t="s">
        <v>863</v>
      </c>
      <c r="K131" s="135" t="s">
        <v>1202</v>
      </c>
      <c r="L131" s="136" t="s">
        <v>864</v>
      </c>
      <c r="M131" s="136" t="s">
        <v>864</v>
      </c>
      <c r="N131" s="138" t="s">
        <v>864</v>
      </c>
      <c r="O131" s="136" t="s">
        <v>865</v>
      </c>
      <c r="P131" s="136" t="s">
        <v>866</v>
      </c>
      <c r="Q131" s="136" t="s">
        <v>866</v>
      </c>
      <c r="R131" s="136" t="s">
        <v>866</v>
      </c>
      <c r="S131" s="136" t="s">
        <v>866</v>
      </c>
      <c r="T131" s="136" t="s">
        <v>866</v>
      </c>
      <c r="U131" s="136" t="s">
        <v>866</v>
      </c>
      <c r="V131" s="136" t="s">
        <v>866</v>
      </c>
      <c r="W131" s="136" t="s">
        <v>866</v>
      </c>
      <c r="X131" s="136" t="s">
        <v>866</v>
      </c>
      <c r="Y131" s="136" t="s">
        <v>866</v>
      </c>
      <c r="Z131" s="136" t="s">
        <v>866</v>
      </c>
      <c r="AA131" s="136" t="s">
        <v>866</v>
      </c>
      <c r="AB131" s="136" t="s">
        <v>866</v>
      </c>
      <c r="AC131" s="136" t="s">
        <v>866</v>
      </c>
      <c r="AD131" s="136" t="s">
        <v>866</v>
      </c>
      <c r="AE131" s="136" t="s">
        <v>866</v>
      </c>
      <c r="AF131" s="136" t="s">
        <v>866</v>
      </c>
      <c r="AG131" s="136" t="s">
        <v>866</v>
      </c>
      <c r="AH131" s="136" t="s">
        <v>866</v>
      </c>
      <c r="AI131" s="136" t="s">
        <v>866</v>
      </c>
      <c r="AJ131" s="136" t="s">
        <v>866</v>
      </c>
      <c r="AK131" s="136" t="s">
        <v>866</v>
      </c>
      <c r="AL131" s="136" t="s">
        <v>867</v>
      </c>
      <c r="AM131" s="136" t="s">
        <v>866</v>
      </c>
      <c r="AN131" s="136" t="s">
        <v>866</v>
      </c>
      <c r="AO131" s="136" t="s">
        <v>866</v>
      </c>
      <c r="AP131" s="136" t="s">
        <v>866</v>
      </c>
      <c r="AQ131" s="136" t="s">
        <v>866</v>
      </c>
      <c r="AR131" s="136" t="s">
        <v>866</v>
      </c>
      <c r="AS131" s="136" t="s">
        <v>866</v>
      </c>
      <c r="AT131" s="136" t="s">
        <v>866</v>
      </c>
      <c r="AU131" s="136" t="s">
        <v>866</v>
      </c>
      <c r="AV131" s="136" t="s">
        <v>866</v>
      </c>
      <c r="AW131" s="136" t="s">
        <v>866</v>
      </c>
      <c r="AX131" s="136" t="s">
        <v>866</v>
      </c>
      <c r="AY131" s="136" t="s">
        <v>866</v>
      </c>
      <c r="AZ131" s="136" t="s">
        <v>866</v>
      </c>
      <c r="BA131" s="136" t="s">
        <v>866</v>
      </c>
      <c r="BB131" s="136" t="s">
        <v>1097</v>
      </c>
      <c r="BC131" s="136" t="s">
        <v>1097</v>
      </c>
      <c r="BD131" s="136" t="s">
        <v>868</v>
      </c>
      <c r="BE131" s="136" t="s">
        <v>866</v>
      </c>
      <c r="BF131" s="136" t="s">
        <v>866</v>
      </c>
      <c r="BG131" s="137"/>
      <c r="BH131" s="137"/>
    </row>
    <row r="132" spans="1:60" ht="15.75" customHeight="1" x14ac:dyDescent="0.25">
      <c r="A132" s="47" t="s">
        <v>346</v>
      </c>
      <c r="B132" s="47" t="s">
        <v>368</v>
      </c>
      <c r="C132" s="47" t="s">
        <v>368</v>
      </c>
      <c r="D132" s="47" t="s">
        <v>369</v>
      </c>
      <c r="E132" s="135" t="s">
        <v>858</v>
      </c>
      <c r="F132" s="135" t="s">
        <v>859</v>
      </c>
      <c r="G132" s="135" t="s">
        <v>860</v>
      </c>
      <c r="H132" s="135" t="s">
        <v>861</v>
      </c>
      <c r="I132" s="135" t="s">
        <v>862</v>
      </c>
      <c r="J132" s="135" t="s">
        <v>863</v>
      </c>
      <c r="K132" s="135" t="s">
        <v>1202</v>
      </c>
      <c r="L132" s="136" t="s">
        <v>864</v>
      </c>
      <c r="M132" s="136" t="s">
        <v>864</v>
      </c>
      <c r="N132" s="138" t="s">
        <v>864</v>
      </c>
      <c r="O132" s="136" t="s">
        <v>865</v>
      </c>
      <c r="P132" s="136" t="s">
        <v>866</v>
      </c>
      <c r="Q132" s="136" t="s">
        <v>866</v>
      </c>
      <c r="R132" s="136" t="s">
        <v>866</v>
      </c>
      <c r="S132" s="136" t="s">
        <v>866</v>
      </c>
      <c r="T132" s="136" t="s">
        <v>866</v>
      </c>
      <c r="U132" s="136" t="s">
        <v>866</v>
      </c>
      <c r="V132" s="136" t="s">
        <v>866</v>
      </c>
      <c r="W132" s="136" t="s">
        <v>866</v>
      </c>
      <c r="X132" s="136" t="s">
        <v>866</v>
      </c>
      <c r="Y132" s="136" t="s">
        <v>866</v>
      </c>
      <c r="Z132" s="136" t="s">
        <v>866</v>
      </c>
      <c r="AA132" s="136" t="s">
        <v>866</v>
      </c>
      <c r="AB132" s="136" t="s">
        <v>866</v>
      </c>
      <c r="AC132" s="136" t="s">
        <v>866</v>
      </c>
      <c r="AD132" s="136" t="s">
        <v>866</v>
      </c>
      <c r="AE132" s="136" t="s">
        <v>866</v>
      </c>
      <c r="AF132" s="136" t="s">
        <v>866</v>
      </c>
      <c r="AG132" s="136" t="s">
        <v>866</v>
      </c>
      <c r="AH132" s="136" t="s">
        <v>866</v>
      </c>
      <c r="AI132" s="136" t="s">
        <v>866</v>
      </c>
      <c r="AJ132" s="136" t="s">
        <v>866</v>
      </c>
      <c r="AK132" s="136" t="s">
        <v>866</v>
      </c>
      <c r="AL132" s="136" t="s">
        <v>867</v>
      </c>
      <c r="AM132" s="136" t="s">
        <v>866</v>
      </c>
      <c r="AN132" s="136" t="s">
        <v>866</v>
      </c>
      <c r="AO132" s="136" t="s">
        <v>866</v>
      </c>
      <c r="AP132" s="136" t="s">
        <v>866</v>
      </c>
      <c r="AQ132" s="136" t="s">
        <v>866</v>
      </c>
      <c r="AR132" s="136" t="s">
        <v>866</v>
      </c>
      <c r="AS132" s="136" t="s">
        <v>866</v>
      </c>
      <c r="AT132" s="136" t="s">
        <v>866</v>
      </c>
      <c r="AU132" s="136" t="s">
        <v>866</v>
      </c>
      <c r="AV132" s="136" t="s">
        <v>866</v>
      </c>
      <c r="AW132" s="136" t="s">
        <v>866</v>
      </c>
      <c r="AX132" s="136" t="s">
        <v>866</v>
      </c>
      <c r="AY132" s="136" t="s">
        <v>866</v>
      </c>
      <c r="AZ132" s="136" t="s">
        <v>866</v>
      </c>
      <c r="BA132" s="136" t="s">
        <v>866</v>
      </c>
      <c r="BB132" s="136" t="s">
        <v>1097</v>
      </c>
      <c r="BC132" s="136" t="s">
        <v>1097</v>
      </c>
      <c r="BD132" s="136" t="s">
        <v>868</v>
      </c>
      <c r="BE132" s="136" t="s">
        <v>866</v>
      </c>
      <c r="BF132" s="136" t="s">
        <v>866</v>
      </c>
      <c r="BG132" s="137"/>
      <c r="BH132" s="137"/>
    </row>
    <row r="133" spans="1:60" ht="15.75" customHeight="1" x14ac:dyDescent="0.25">
      <c r="A133" s="47" t="s">
        <v>346</v>
      </c>
      <c r="B133" s="47" t="s">
        <v>368</v>
      </c>
      <c r="C133" s="47" t="s">
        <v>334</v>
      </c>
      <c r="D133" s="47" t="s">
        <v>370</v>
      </c>
      <c r="E133" s="135" t="s">
        <v>858</v>
      </c>
      <c r="F133" s="135" t="s">
        <v>859</v>
      </c>
      <c r="G133" s="135" t="s">
        <v>860</v>
      </c>
      <c r="H133" s="135" t="s">
        <v>861</v>
      </c>
      <c r="I133" s="135" t="s">
        <v>862</v>
      </c>
      <c r="J133" s="135" t="s">
        <v>863</v>
      </c>
      <c r="K133" s="135" t="s">
        <v>1202</v>
      </c>
      <c r="L133" s="136" t="s">
        <v>864</v>
      </c>
      <c r="M133" s="136" t="s">
        <v>864</v>
      </c>
      <c r="N133" s="138" t="s">
        <v>864</v>
      </c>
      <c r="O133" s="136" t="s">
        <v>865</v>
      </c>
      <c r="P133" s="136" t="s">
        <v>866</v>
      </c>
      <c r="Q133" s="136" t="s">
        <v>866</v>
      </c>
      <c r="R133" s="136" t="s">
        <v>866</v>
      </c>
      <c r="S133" s="136" t="s">
        <v>866</v>
      </c>
      <c r="T133" s="136" t="s">
        <v>866</v>
      </c>
      <c r="U133" s="136" t="s">
        <v>866</v>
      </c>
      <c r="V133" s="136" t="s">
        <v>866</v>
      </c>
      <c r="W133" s="136" t="s">
        <v>866</v>
      </c>
      <c r="X133" s="136" t="s">
        <v>866</v>
      </c>
      <c r="Y133" s="136" t="s">
        <v>866</v>
      </c>
      <c r="Z133" s="136" t="s">
        <v>866</v>
      </c>
      <c r="AA133" s="136" t="s">
        <v>866</v>
      </c>
      <c r="AB133" s="136" t="s">
        <v>866</v>
      </c>
      <c r="AC133" s="136" t="s">
        <v>866</v>
      </c>
      <c r="AD133" s="136" t="s">
        <v>866</v>
      </c>
      <c r="AE133" s="136" t="s">
        <v>866</v>
      </c>
      <c r="AF133" s="136" t="s">
        <v>866</v>
      </c>
      <c r="AG133" s="136" t="s">
        <v>866</v>
      </c>
      <c r="AH133" s="136" t="s">
        <v>866</v>
      </c>
      <c r="AI133" s="136" t="s">
        <v>866</v>
      </c>
      <c r="AJ133" s="136" t="s">
        <v>866</v>
      </c>
      <c r="AK133" s="136" t="s">
        <v>866</v>
      </c>
      <c r="AL133" s="136" t="s">
        <v>867</v>
      </c>
      <c r="AM133" s="136" t="s">
        <v>866</v>
      </c>
      <c r="AN133" s="136" t="s">
        <v>866</v>
      </c>
      <c r="AO133" s="136" t="s">
        <v>866</v>
      </c>
      <c r="AP133" s="136" t="s">
        <v>866</v>
      </c>
      <c r="AQ133" s="136" t="s">
        <v>866</v>
      </c>
      <c r="AR133" s="136" t="s">
        <v>866</v>
      </c>
      <c r="AS133" s="136" t="s">
        <v>866</v>
      </c>
      <c r="AT133" s="136" t="s">
        <v>866</v>
      </c>
      <c r="AU133" s="136" t="s">
        <v>866</v>
      </c>
      <c r="AV133" s="136" t="s">
        <v>866</v>
      </c>
      <c r="AW133" s="136" t="s">
        <v>866</v>
      </c>
      <c r="AX133" s="136" t="s">
        <v>866</v>
      </c>
      <c r="AY133" s="136" t="s">
        <v>866</v>
      </c>
      <c r="AZ133" s="136" t="s">
        <v>866</v>
      </c>
      <c r="BA133" s="136" t="s">
        <v>866</v>
      </c>
      <c r="BB133" s="136" t="s">
        <v>1097</v>
      </c>
      <c r="BC133" s="136" t="s">
        <v>1097</v>
      </c>
      <c r="BD133" s="136" t="s">
        <v>868</v>
      </c>
      <c r="BE133" s="136" t="s">
        <v>866</v>
      </c>
      <c r="BF133" s="136" t="s">
        <v>866</v>
      </c>
      <c r="BG133" s="137"/>
      <c r="BH133" s="137"/>
    </row>
    <row r="134" spans="1:60" ht="15.75" customHeight="1" x14ac:dyDescent="0.25">
      <c r="A134" s="47" t="s">
        <v>346</v>
      </c>
      <c r="B134" s="47" t="s">
        <v>368</v>
      </c>
      <c r="C134" s="47" t="s">
        <v>371</v>
      </c>
      <c r="D134" s="47" t="s">
        <v>372</v>
      </c>
      <c r="E134" s="135" t="s">
        <v>858</v>
      </c>
      <c r="F134" s="135" t="s">
        <v>859</v>
      </c>
      <c r="G134" s="135" t="s">
        <v>860</v>
      </c>
      <c r="H134" s="135" t="s">
        <v>861</v>
      </c>
      <c r="I134" s="135" t="s">
        <v>862</v>
      </c>
      <c r="J134" s="135" t="s">
        <v>863</v>
      </c>
      <c r="K134" s="135" t="s">
        <v>1202</v>
      </c>
      <c r="L134" s="136" t="s">
        <v>864</v>
      </c>
      <c r="M134" s="136" t="s">
        <v>864</v>
      </c>
      <c r="N134" s="138" t="s">
        <v>864</v>
      </c>
      <c r="O134" s="136" t="s">
        <v>865</v>
      </c>
      <c r="P134" s="136" t="s">
        <v>866</v>
      </c>
      <c r="Q134" s="136" t="s">
        <v>866</v>
      </c>
      <c r="R134" s="136" t="s">
        <v>866</v>
      </c>
      <c r="S134" s="136" t="s">
        <v>866</v>
      </c>
      <c r="T134" s="136" t="s">
        <v>866</v>
      </c>
      <c r="U134" s="136" t="s">
        <v>866</v>
      </c>
      <c r="V134" s="136" t="s">
        <v>866</v>
      </c>
      <c r="W134" s="136" t="s">
        <v>866</v>
      </c>
      <c r="X134" s="136" t="s">
        <v>866</v>
      </c>
      <c r="Y134" s="136" t="s">
        <v>866</v>
      </c>
      <c r="Z134" s="136" t="s">
        <v>866</v>
      </c>
      <c r="AA134" s="136" t="s">
        <v>866</v>
      </c>
      <c r="AB134" s="136" t="s">
        <v>866</v>
      </c>
      <c r="AC134" s="136" t="s">
        <v>866</v>
      </c>
      <c r="AD134" s="136" t="s">
        <v>866</v>
      </c>
      <c r="AE134" s="136" t="s">
        <v>866</v>
      </c>
      <c r="AF134" s="136" t="s">
        <v>866</v>
      </c>
      <c r="AG134" s="136" t="s">
        <v>866</v>
      </c>
      <c r="AH134" s="136" t="s">
        <v>866</v>
      </c>
      <c r="AI134" s="136" t="s">
        <v>866</v>
      </c>
      <c r="AJ134" s="136" t="s">
        <v>866</v>
      </c>
      <c r="AK134" s="136" t="s">
        <v>866</v>
      </c>
      <c r="AL134" s="136" t="s">
        <v>867</v>
      </c>
      <c r="AM134" s="136" t="s">
        <v>866</v>
      </c>
      <c r="AN134" s="136" t="s">
        <v>866</v>
      </c>
      <c r="AO134" s="136" t="s">
        <v>866</v>
      </c>
      <c r="AP134" s="136" t="s">
        <v>866</v>
      </c>
      <c r="AQ134" s="136" t="s">
        <v>866</v>
      </c>
      <c r="AR134" s="136" t="s">
        <v>866</v>
      </c>
      <c r="AS134" s="136" t="s">
        <v>866</v>
      </c>
      <c r="AT134" s="136" t="s">
        <v>866</v>
      </c>
      <c r="AU134" s="136" t="s">
        <v>866</v>
      </c>
      <c r="AV134" s="136" t="s">
        <v>866</v>
      </c>
      <c r="AW134" s="136" t="s">
        <v>866</v>
      </c>
      <c r="AX134" s="136" t="s">
        <v>866</v>
      </c>
      <c r="AY134" s="136" t="s">
        <v>866</v>
      </c>
      <c r="AZ134" s="136" t="s">
        <v>866</v>
      </c>
      <c r="BA134" s="136" t="s">
        <v>866</v>
      </c>
      <c r="BB134" s="136" t="s">
        <v>1097</v>
      </c>
      <c r="BC134" s="136" t="s">
        <v>1097</v>
      </c>
      <c r="BD134" s="136" t="s">
        <v>868</v>
      </c>
      <c r="BE134" s="136" t="s">
        <v>866</v>
      </c>
      <c r="BF134" s="136" t="s">
        <v>866</v>
      </c>
      <c r="BG134" s="137"/>
      <c r="BH134" s="137"/>
    </row>
    <row r="135" spans="1:60" ht="15.75" customHeight="1" x14ac:dyDescent="0.25">
      <c r="A135" s="47" t="s">
        <v>346</v>
      </c>
      <c r="B135" s="47" t="s">
        <v>368</v>
      </c>
      <c r="C135" s="47" t="s">
        <v>373</v>
      </c>
      <c r="D135" s="47" t="s">
        <v>374</v>
      </c>
      <c r="E135" s="135" t="s">
        <v>858</v>
      </c>
      <c r="F135" s="135" t="s">
        <v>859</v>
      </c>
      <c r="G135" s="135" t="s">
        <v>860</v>
      </c>
      <c r="H135" s="135" t="s">
        <v>861</v>
      </c>
      <c r="I135" s="135" t="s">
        <v>862</v>
      </c>
      <c r="J135" s="135" t="s">
        <v>863</v>
      </c>
      <c r="K135" s="135" t="s">
        <v>1202</v>
      </c>
      <c r="L135" s="136" t="s">
        <v>864</v>
      </c>
      <c r="M135" s="136" t="s">
        <v>864</v>
      </c>
      <c r="N135" s="138" t="s">
        <v>864</v>
      </c>
      <c r="O135" s="136" t="s">
        <v>865</v>
      </c>
      <c r="P135" s="136" t="s">
        <v>866</v>
      </c>
      <c r="Q135" s="136" t="s">
        <v>866</v>
      </c>
      <c r="R135" s="136" t="s">
        <v>866</v>
      </c>
      <c r="S135" s="136" t="s">
        <v>866</v>
      </c>
      <c r="T135" s="136" t="s">
        <v>866</v>
      </c>
      <c r="U135" s="136" t="s">
        <v>866</v>
      </c>
      <c r="V135" s="136" t="s">
        <v>866</v>
      </c>
      <c r="W135" s="136" t="s">
        <v>866</v>
      </c>
      <c r="X135" s="136" t="s">
        <v>866</v>
      </c>
      <c r="Y135" s="136" t="s">
        <v>866</v>
      </c>
      <c r="Z135" s="136" t="s">
        <v>866</v>
      </c>
      <c r="AA135" s="136" t="s">
        <v>866</v>
      </c>
      <c r="AB135" s="136" t="s">
        <v>866</v>
      </c>
      <c r="AC135" s="136" t="s">
        <v>866</v>
      </c>
      <c r="AD135" s="136" t="s">
        <v>866</v>
      </c>
      <c r="AE135" s="136" t="s">
        <v>866</v>
      </c>
      <c r="AF135" s="136" t="s">
        <v>866</v>
      </c>
      <c r="AG135" s="136" t="s">
        <v>866</v>
      </c>
      <c r="AH135" s="136" t="s">
        <v>866</v>
      </c>
      <c r="AI135" s="136" t="s">
        <v>866</v>
      </c>
      <c r="AJ135" s="136" t="s">
        <v>866</v>
      </c>
      <c r="AK135" s="136" t="s">
        <v>866</v>
      </c>
      <c r="AL135" s="136" t="s">
        <v>867</v>
      </c>
      <c r="AM135" s="136" t="s">
        <v>866</v>
      </c>
      <c r="AN135" s="136" t="s">
        <v>866</v>
      </c>
      <c r="AO135" s="136" t="s">
        <v>866</v>
      </c>
      <c r="AP135" s="136" t="s">
        <v>866</v>
      </c>
      <c r="AQ135" s="136" t="s">
        <v>866</v>
      </c>
      <c r="AR135" s="136" t="s">
        <v>866</v>
      </c>
      <c r="AS135" s="136" t="s">
        <v>866</v>
      </c>
      <c r="AT135" s="136" t="s">
        <v>866</v>
      </c>
      <c r="AU135" s="136" t="s">
        <v>866</v>
      </c>
      <c r="AV135" s="136" t="s">
        <v>866</v>
      </c>
      <c r="AW135" s="136" t="s">
        <v>866</v>
      </c>
      <c r="AX135" s="136" t="s">
        <v>866</v>
      </c>
      <c r="AY135" s="136" t="s">
        <v>866</v>
      </c>
      <c r="AZ135" s="136" t="s">
        <v>866</v>
      </c>
      <c r="BA135" s="136" t="s">
        <v>866</v>
      </c>
      <c r="BB135" s="136" t="s">
        <v>1097</v>
      </c>
      <c r="BC135" s="136" t="s">
        <v>1097</v>
      </c>
      <c r="BD135" s="136" t="s">
        <v>868</v>
      </c>
      <c r="BE135" s="136" t="s">
        <v>866</v>
      </c>
      <c r="BF135" s="136" t="s">
        <v>866</v>
      </c>
      <c r="BG135" s="137"/>
      <c r="BH135" s="137"/>
    </row>
    <row r="136" spans="1:60" ht="15.75" customHeight="1" x14ac:dyDescent="0.25">
      <c r="A136" s="47" t="s">
        <v>346</v>
      </c>
      <c r="B136" s="47" t="s">
        <v>368</v>
      </c>
      <c r="C136" s="47" t="s">
        <v>375</v>
      </c>
      <c r="D136" s="47" t="s">
        <v>376</v>
      </c>
      <c r="E136" s="135" t="s">
        <v>858</v>
      </c>
      <c r="F136" s="135" t="s">
        <v>859</v>
      </c>
      <c r="G136" s="135" t="s">
        <v>860</v>
      </c>
      <c r="H136" s="135" t="s">
        <v>861</v>
      </c>
      <c r="I136" s="135" t="s">
        <v>862</v>
      </c>
      <c r="J136" s="135" t="s">
        <v>863</v>
      </c>
      <c r="K136" s="135" t="s">
        <v>1202</v>
      </c>
      <c r="L136" s="136" t="s">
        <v>864</v>
      </c>
      <c r="M136" s="136" t="s">
        <v>864</v>
      </c>
      <c r="N136" s="138" t="s">
        <v>864</v>
      </c>
      <c r="O136" s="136" t="s">
        <v>865</v>
      </c>
      <c r="P136" s="136" t="s">
        <v>866</v>
      </c>
      <c r="Q136" s="136" t="s">
        <v>866</v>
      </c>
      <c r="R136" s="136" t="s">
        <v>866</v>
      </c>
      <c r="S136" s="136" t="s">
        <v>866</v>
      </c>
      <c r="T136" s="136" t="s">
        <v>866</v>
      </c>
      <c r="U136" s="136" t="s">
        <v>866</v>
      </c>
      <c r="V136" s="136" t="s">
        <v>866</v>
      </c>
      <c r="W136" s="136" t="s">
        <v>866</v>
      </c>
      <c r="X136" s="136" t="s">
        <v>866</v>
      </c>
      <c r="Y136" s="136" t="s">
        <v>866</v>
      </c>
      <c r="Z136" s="136" t="s">
        <v>866</v>
      </c>
      <c r="AA136" s="136" t="s">
        <v>866</v>
      </c>
      <c r="AB136" s="136" t="s">
        <v>866</v>
      </c>
      <c r="AC136" s="136" t="s">
        <v>866</v>
      </c>
      <c r="AD136" s="136" t="s">
        <v>866</v>
      </c>
      <c r="AE136" s="136" t="s">
        <v>866</v>
      </c>
      <c r="AF136" s="136" t="s">
        <v>866</v>
      </c>
      <c r="AG136" s="136" t="s">
        <v>866</v>
      </c>
      <c r="AH136" s="136" t="s">
        <v>866</v>
      </c>
      <c r="AI136" s="136" t="s">
        <v>866</v>
      </c>
      <c r="AJ136" s="136" t="s">
        <v>866</v>
      </c>
      <c r="AK136" s="136" t="s">
        <v>866</v>
      </c>
      <c r="AL136" s="136" t="s">
        <v>867</v>
      </c>
      <c r="AM136" s="136" t="s">
        <v>866</v>
      </c>
      <c r="AN136" s="136" t="s">
        <v>866</v>
      </c>
      <c r="AO136" s="136" t="s">
        <v>866</v>
      </c>
      <c r="AP136" s="136" t="s">
        <v>866</v>
      </c>
      <c r="AQ136" s="136" t="s">
        <v>866</v>
      </c>
      <c r="AR136" s="136" t="s">
        <v>866</v>
      </c>
      <c r="AS136" s="136" t="s">
        <v>866</v>
      </c>
      <c r="AT136" s="136" t="s">
        <v>866</v>
      </c>
      <c r="AU136" s="136" t="s">
        <v>866</v>
      </c>
      <c r="AV136" s="136" t="s">
        <v>866</v>
      </c>
      <c r="AW136" s="136" t="s">
        <v>866</v>
      </c>
      <c r="AX136" s="136" t="s">
        <v>866</v>
      </c>
      <c r="AY136" s="136" t="s">
        <v>866</v>
      </c>
      <c r="AZ136" s="136" t="s">
        <v>866</v>
      </c>
      <c r="BA136" s="136" t="s">
        <v>866</v>
      </c>
      <c r="BB136" s="136" t="s">
        <v>1097</v>
      </c>
      <c r="BC136" s="136" t="s">
        <v>1097</v>
      </c>
      <c r="BD136" s="136" t="s">
        <v>868</v>
      </c>
      <c r="BE136" s="136" t="s">
        <v>866</v>
      </c>
      <c r="BF136" s="136" t="s">
        <v>866</v>
      </c>
      <c r="BG136" s="137"/>
      <c r="BH136" s="137"/>
    </row>
    <row r="137" spans="1:60" ht="15.75" customHeight="1" x14ac:dyDescent="0.25">
      <c r="A137" s="47" t="s">
        <v>346</v>
      </c>
      <c r="B137" s="47" t="s">
        <v>368</v>
      </c>
      <c r="C137" s="47" t="s">
        <v>377</v>
      </c>
      <c r="D137" s="47" t="s">
        <v>378</v>
      </c>
      <c r="E137" s="135" t="s">
        <v>858</v>
      </c>
      <c r="F137" s="135" t="s">
        <v>859</v>
      </c>
      <c r="G137" s="135" t="s">
        <v>860</v>
      </c>
      <c r="H137" s="135" t="s">
        <v>861</v>
      </c>
      <c r="I137" s="135" t="s">
        <v>862</v>
      </c>
      <c r="J137" s="135" t="s">
        <v>863</v>
      </c>
      <c r="K137" s="135" t="s">
        <v>1202</v>
      </c>
      <c r="L137" s="136" t="s">
        <v>864</v>
      </c>
      <c r="M137" s="136" t="s">
        <v>864</v>
      </c>
      <c r="N137" s="138" t="s">
        <v>864</v>
      </c>
      <c r="O137" s="136" t="s">
        <v>865</v>
      </c>
      <c r="P137" s="136" t="s">
        <v>866</v>
      </c>
      <c r="Q137" s="136" t="s">
        <v>866</v>
      </c>
      <c r="R137" s="136" t="s">
        <v>866</v>
      </c>
      <c r="S137" s="136" t="s">
        <v>866</v>
      </c>
      <c r="T137" s="136" t="s">
        <v>866</v>
      </c>
      <c r="U137" s="136" t="s">
        <v>866</v>
      </c>
      <c r="V137" s="136" t="s">
        <v>866</v>
      </c>
      <c r="W137" s="136" t="s">
        <v>866</v>
      </c>
      <c r="X137" s="136" t="s">
        <v>866</v>
      </c>
      <c r="Y137" s="136" t="s">
        <v>866</v>
      </c>
      <c r="Z137" s="136" t="s">
        <v>866</v>
      </c>
      <c r="AA137" s="136" t="s">
        <v>866</v>
      </c>
      <c r="AB137" s="136" t="s">
        <v>866</v>
      </c>
      <c r="AC137" s="136" t="s">
        <v>866</v>
      </c>
      <c r="AD137" s="136" t="s">
        <v>866</v>
      </c>
      <c r="AE137" s="136" t="s">
        <v>866</v>
      </c>
      <c r="AF137" s="136" t="s">
        <v>866</v>
      </c>
      <c r="AG137" s="136" t="s">
        <v>866</v>
      </c>
      <c r="AH137" s="136" t="s">
        <v>866</v>
      </c>
      <c r="AI137" s="136" t="s">
        <v>866</v>
      </c>
      <c r="AJ137" s="136" t="s">
        <v>866</v>
      </c>
      <c r="AK137" s="136" t="s">
        <v>866</v>
      </c>
      <c r="AL137" s="136" t="s">
        <v>867</v>
      </c>
      <c r="AM137" s="136" t="s">
        <v>866</v>
      </c>
      <c r="AN137" s="136" t="s">
        <v>866</v>
      </c>
      <c r="AO137" s="136" t="s">
        <v>866</v>
      </c>
      <c r="AP137" s="136" t="s">
        <v>866</v>
      </c>
      <c r="AQ137" s="136" t="s">
        <v>866</v>
      </c>
      <c r="AR137" s="136" t="s">
        <v>866</v>
      </c>
      <c r="AS137" s="136" t="s">
        <v>866</v>
      </c>
      <c r="AT137" s="136" t="s">
        <v>866</v>
      </c>
      <c r="AU137" s="136" t="s">
        <v>866</v>
      </c>
      <c r="AV137" s="136" t="s">
        <v>866</v>
      </c>
      <c r="AW137" s="136" t="s">
        <v>866</v>
      </c>
      <c r="AX137" s="136" t="s">
        <v>866</v>
      </c>
      <c r="AY137" s="136" t="s">
        <v>866</v>
      </c>
      <c r="AZ137" s="136" t="s">
        <v>866</v>
      </c>
      <c r="BA137" s="136" t="s">
        <v>866</v>
      </c>
      <c r="BB137" s="136" t="s">
        <v>1097</v>
      </c>
      <c r="BC137" s="136" t="s">
        <v>1097</v>
      </c>
      <c r="BD137" s="136" t="s">
        <v>868</v>
      </c>
      <c r="BE137" s="136" t="s">
        <v>866</v>
      </c>
      <c r="BF137" s="136" t="s">
        <v>866</v>
      </c>
      <c r="BG137" s="137"/>
      <c r="BH137" s="137"/>
    </row>
    <row r="138" spans="1:60" ht="15.75" customHeight="1" x14ac:dyDescent="0.25">
      <c r="A138" s="47" t="s">
        <v>346</v>
      </c>
      <c r="B138" s="47" t="s">
        <v>379</v>
      </c>
      <c r="C138" s="47" t="s">
        <v>379</v>
      </c>
      <c r="D138" s="47" t="s">
        <v>380</v>
      </c>
      <c r="E138" s="135" t="s">
        <v>858</v>
      </c>
      <c r="F138" s="135" t="s">
        <v>859</v>
      </c>
      <c r="G138" s="135" t="s">
        <v>860</v>
      </c>
      <c r="H138" s="135" t="s">
        <v>861</v>
      </c>
      <c r="I138" s="135" t="s">
        <v>862</v>
      </c>
      <c r="J138" s="135" t="s">
        <v>863</v>
      </c>
      <c r="K138" s="135" t="s">
        <v>1202</v>
      </c>
      <c r="L138" s="136" t="s">
        <v>864</v>
      </c>
      <c r="M138" s="136" t="s">
        <v>864</v>
      </c>
      <c r="N138" s="138" t="s">
        <v>864</v>
      </c>
      <c r="O138" s="136" t="s">
        <v>865</v>
      </c>
      <c r="P138" s="136" t="s">
        <v>866</v>
      </c>
      <c r="Q138" s="136" t="s">
        <v>866</v>
      </c>
      <c r="R138" s="136" t="s">
        <v>866</v>
      </c>
      <c r="S138" s="136" t="s">
        <v>866</v>
      </c>
      <c r="T138" s="136" t="s">
        <v>866</v>
      </c>
      <c r="U138" s="136" t="s">
        <v>866</v>
      </c>
      <c r="V138" s="136" t="s">
        <v>866</v>
      </c>
      <c r="W138" s="136" t="s">
        <v>866</v>
      </c>
      <c r="X138" s="136" t="s">
        <v>866</v>
      </c>
      <c r="Y138" s="136" t="s">
        <v>866</v>
      </c>
      <c r="Z138" s="136" t="s">
        <v>866</v>
      </c>
      <c r="AA138" s="136" t="s">
        <v>866</v>
      </c>
      <c r="AB138" s="136" t="s">
        <v>866</v>
      </c>
      <c r="AC138" s="136" t="s">
        <v>866</v>
      </c>
      <c r="AD138" s="136" t="s">
        <v>866</v>
      </c>
      <c r="AE138" s="136" t="s">
        <v>866</v>
      </c>
      <c r="AF138" s="136" t="s">
        <v>866</v>
      </c>
      <c r="AG138" s="136" t="s">
        <v>866</v>
      </c>
      <c r="AH138" s="136" t="s">
        <v>866</v>
      </c>
      <c r="AI138" s="136" t="s">
        <v>866</v>
      </c>
      <c r="AJ138" s="136" t="s">
        <v>866</v>
      </c>
      <c r="AK138" s="136" t="s">
        <v>866</v>
      </c>
      <c r="AL138" s="136" t="s">
        <v>867</v>
      </c>
      <c r="AM138" s="136" t="s">
        <v>866</v>
      </c>
      <c r="AN138" s="136" t="s">
        <v>866</v>
      </c>
      <c r="AO138" s="136" t="s">
        <v>866</v>
      </c>
      <c r="AP138" s="136" t="s">
        <v>866</v>
      </c>
      <c r="AQ138" s="136" t="s">
        <v>866</v>
      </c>
      <c r="AR138" s="136" t="s">
        <v>866</v>
      </c>
      <c r="AS138" s="136" t="s">
        <v>866</v>
      </c>
      <c r="AT138" s="136" t="s">
        <v>866</v>
      </c>
      <c r="AU138" s="136" t="s">
        <v>866</v>
      </c>
      <c r="AV138" s="136" t="s">
        <v>866</v>
      </c>
      <c r="AW138" s="136" t="s">
        <v>866</v>
      </c>
      <c r="AX138" s="136" t="s">
        <v>866</v>
      </c>
      <c r="AY138" s="136" t="s">
        <v>866</v>
      </c>
      <c r="AZ138" s="136" t="s">
        <v>866</v>
      </c>
      <c r="BA138" s="136" t="s">
        <v>866</v>
      </c>
      <c r="BB138" s="136" t="s">
        <v>1097</v>
      </c>
      <c r="BC138" s="136" t="s">
        <v>1097</v>
      </c>
      <c r="BD138" s="136" t="s">
        <v>868</v>
      </c>
      <c r="BE138" s="136" t="s">
        <v>866</v>
      </c>
      <c r="BF138" s="136" t="s">
        <v>866</v>
      </c>
      <c r="BG138" s="137"/>
      <c r="BH138" s="137"/>
    </row>
    <row r="139" spans="1:60" ht="15.75" customHeight="1" x14ac:dyDescent="0.25">
      <c r="A139" s="47" t="s">
        <v>346</v>
      </c>
      <c r="B139" s="47" t="s">
        <v>379</v>
      </c>
      <c r="C139" s="47" t="s">
        <v>381</v>
      </c>
      <c r="D139" s="47" t="s">
        <v>382</v>
      </c>
      <c r="E139" s="135" t="s">
        <v>858</v>
      </c>
      <c r="F139" s="135" t="s">
        <v>859</v>
      </c>
      <c r="G139" s="135" t="s">
        <v>860</v>
      </c>
      <c r="H139" s="135" t="s">
        <v>861</v>
      </c>
      <c r="I139" s="135" t="s">
        <v>862</v>
      </c>
      <c r="J139" s="135" t="s">
        <v>863</v>
      </c>
      <c r="K139" s="135" t="s">
        <v>1202</v>
      </c>
      <c r="L139" s="136" t="s">
        <v>864</v>
      </c>
      <c r="M139" s="136" t="s">
        <v>864</v>
      </c>
      <c r="N139" s="138" t="s">
        <v>864</v>
      </c>
      <c r="O139" s="136" t="s">
        <v>865</v>
      </c>
      <c r="P139" s="136" t="s">
        <v>866</v>
      </c>
      <c r="Q139" s="136" t="s">
        <v>866</v>
      </c>
      <c r="R139" s="136" t="s">
        <v>866</v>
      </c>
      <c r="S139" s="136" t="s">
        <v>866</v>
      </c>
      <c r="T139" s="136" t="s">
        <v>866</v>
      </c>
      <c r="U139" s="136" t="s">
        <v>866</v>
      </c>
      <c r="V139" s="136" t="s">
        <v>866</v>
      </c>
      <c r="W139" s="136" t="s">
        <v>866</v>
      </c>
      <c r="X139" s="136" t="s">
        <v>866</v>
      </c>
      <c r="Y139" s="136" t="s">
        <v>866</v>
      </c>
      <c r="Z139" s="136" t="s">
        <v>866</v>
      </c>
      <c r="AA139" s="136" t="s">
        <v>866</v>
      </c>
      <c r="AB139" s="136" t="s">
        <v>866</v>
      </c>
      <c r="AC139" s="136" t="s">
        <v>866</v>
      </c>
      <c r="AD139" s="136" t="s">
        <v>866</v>
      </c>
      <c r="AE139" s="136" t="s">
        <v>866</v>
      </c>
      <c r="AF139" s="136" t="s">
        <v>866</v>
      </c>
      <c r="AG139" s="136" t="s">
        <v>866</v>
      </c>
      <c r="AH139" s="136" t="s">
        <v>866</v>
      </c>
      <c r="AI139" s="136" t="s">
        <v>866</v>
      </c>
      <c r="AJ139" s="136" t="s">
        <v>866</v>
      </c>
      <c r="AK139" s="136" t="s">
        <v>866</v>
      </c>
      <c r="AL139" s="136" t="s">
        <v>867</v>
      </c>
      <c r="AM139" s="136" t="s">
        <v>866</v>
      </c>
      <c r="AN139" s="136" t="s">
        <v>866</v>
      </c>
      <c r="AO139" s="136" t="s">
        <v>866</v>
      </c>
      <c r="AP139" s="136" t="s">
        <v>866</v>
      </c>
      <c r="AQ139" s="136" t="s">
        <v>866</v>
      </c>
      <c r="AR139" s="136" t="s">
        <v>866</v>
      </c>
      <c r="AS139" s="136" t="s">
        <v>866</v>
      </c>
      <c r="AT139" s="136" t="s">
        <v>866</v>
      </c>
      <c r="AU139" s="136" t="s">
        <v>866</v>
      </c>
      <c r="AV139" s="136" t="s">
        <v>866</v>
      </c>
      <c r="AW139" s="136" t="s">
        <v>866</v>
      </c>
      <c r="AX139" s="136" t="s">
        <v>866</v>
      </c>
      <c r="AY139" s="136" t="s">
        <v>866</v>
      </c>
      <c r="AZ139" s="136" t="s">
        <v>866</v>
      </c>
      <c r="BA139" s="136" t="s">
        <v>866</v>
      </c>
      <c r="BB139" s="136" t="s">
        <v>1097</v>
      </c>
      <c r="BC139" s="136" t="s">
        <v>1097</v>
      </c>
      <c r="BD139" s="136" t="s">
        <v>868</v>
      </c>
      <c r="BE139" s="136" t="s">
        <v>866</v>
      </c>
      <c r="BF139" s="136" t="s">
        <v>866</v>
      </c>
      <c r="BG139" s="137"/>
      <c r="BH139" s="137"/>
    </row>
    <row r="140" spans="1:60" ht="15.75" customHeight="1" x14ac:dyDescent="0.25">
      <c r="A140" s="47" t="s">
        <v>346</v>
      </c>
      <c r="B140" s="47" t="s">
        <v>379</v>
      </c>
      <c r="C140" s="47" t="s">
        <v>383</v>
      </c>
      <c r="D140" s="47" t="s">
        <v>384</v>
      </c>
      <c r="E140" s="135" t="s">
        <v>858</v>
      </c>
      <c r="F140" s="135" t="s">
        <v>859</v>
      </c>
      <c r="G140" s="135" t="s">
        <v>860</v>
      </c>
      <c r="H140" s="135" t="s">
        <v>861</v>
      </c>
      <c r="I140" s="135" t="s">
        <v>862</v>
      </c>
      <c r="J140" s="135" t="s">
        <v>863</v>
      </c>
      <c r="K140" s="135" t="s">
        <v>1202</v>
      </c>
      <c r="L140" s="136" t="s">
        <v>864</v>
      </c>
      <c r="M140" s="136" t="s">
        <v>864</v>
      </c>
      <c r="N140" s="138" t="s">
        <v>864</v>
      </c>
      <c r="O140" s="136" t="s">
        <v>865</v>
      </c>
      <c r="P140" s="136" t="s">
        <v>866</v>
      </c>
      <c r="Q140" s="136" t="s">
        <v>866</v>
      </c>
      <c r="R140" s="136" t="s">
        <v>866</v>
      </c>
      <c r="S140" s="136" t="s">
        <v>866</v>
      </c>
      <c r="T140" s="136" t="s">
        <v>866</v>
      </c>
      <c r="U140" s="136" t="s">
        <v>866</v>
      </c>
      <c r="V140" s="136" t="s">
        <v>866</v>
      </c>
      <c r="W140" s="136" t="s">
        <v>866</v>
      </c>
      <c r="X140" s="136" t="s">
        <v>866</v>
      </c>
      <c r="Y140" s="136" t="s">
        <v>866</v>
      </c>
      <c r="Z140" s="136" t="s">
        <v>866</v>
      </c>
      <c r="AA140" s="136" t="s">
        <v>866</v>
      </c>
      <c r="AB140" s="136" t="s">
        <v>866</v>
      </c>
      <c r="AC140" s="136" t="s">
        <v>866</v>
      </c>
      <c r="AD140" s="136" t="s">
        <v>866</v>
      </c>
      <c r="AE140" s="136" t="s">
        <v>866</v>
      </c>
      <c r="AF140" s="136" t="s">
        <v>866</v>
      </c>
      <c r="AG140" s="136" t="s">
        <v>866</v>
      </c>
      <c r="AH140" s="136" t="s">
        <v>866</v>
      </c>
      <c r="AI140" s="136" t="s">
        <v>866</v>
      </c>
      <c r="AJ140" s="136" t="s">
        <v>866</v>
      </c>
      <c r="AK140" s="136" t="s">
        <v>866</v>
      </c>
      <c r="AL140" s="136" t="s">
        <v>867</v>
      </c>
      <c r="AM140" s="136" t="s">
        <v>866</v>
      </c>
      <c r="AN140" s="136" t="s">
        <v>866</v>
      </c>
      <c r="AO140" s="136" t="s">
        <v>866</v>
      </c>
      <c r="AP140" s="136" t="s">
        <v>866</v>
      </c>
      <c r="AQ140" s="136" t="s">
        <v>866</v>
      </c>
      <c r="AR140" s="136" t="s">
        <v>866</v>
      </c>
      <c r="AS140" s="136" t="s">
        <v>866</v>
      </c>
      <c r="AT140" s="136" t="s">
        <v>866</v>
      </c>
      <c r="AU140" s="136" t="s">
        <v>866</v>
      </c>
      <c r="AV140" s="136" t="s">
        <v>866</v>
      </c>
      <c r="AW140" s="136" t="s">
        <v>866</v>
      </c>
      <c r="AX140" s="136" t="s">
        <v>866</v>
      </c>
      <c r="AY140" s="136" t="s">
        <v>866</v>
      </c>
      <c r="AZ140" s="136" t="s">
        <v>866</v>
      </c>
      <c r="BA140" s="136" t="s">
        <v>866</v>
      </c>
      <c r="BB140" s="136" t="s">
        <v>1097</v>
      </c>
      <c r="BC140" s="136" t="s">
        <v>1097</v>
      </c>
      <c r="BD140" s="136" t="s">
        <v>868</v>
      </c>
      <c r="BE140" s="136" t="s">
        <v>866</v>
      </c>
      <c r="BF140" s="136" t="s">
        <v>866</v>
      </c>
      <c r="BG140" s="137"/>
      <c r="BH140" s="137"/>
    </row>
    <row r="141" spans="1:60" ht="15.75" customHeight="1" x14ac:dyDescent="0.25">
      <c r="A141" s="47" t="s">
        <v>346</v>
      </c>
      <c r="B141" s="47" t="s">
        <v>379</v>
      </c>
      <c r="C141" s="47" t="s">
        <v>385</v>
      </c>
      <c r="D141" s="47" t="s">
        <v>386</v>
      </c>
      <c r="E141" s="135" t="s">
        <v>858</v>
      </c>
      <c r="F141" s="135" t="s">
        <v>859</v>
      </c>
      <c r="G141" s="135" t="s">
        <v>860</v>
      </c>
      <c r="H141" s="135" t="s">
        <v>861</v>
      </c>
      <c r="I141" s="135" t="s">
        <v>862</v>
      </c>
      <c r="J141" s="135" t="s">
        <v>863</v>
      </c>
      <c r="K141" s="135" t="s">
        <v>1202</v>
      </c>
      <c r="L141" s="136" t="s">
        <v>864</v>
      </c>
      <c r="M141" s="136" t="s">
        <v>864</v>
      </c>
      <c r="N141" s="138" t="s">
        <v>864</v>
      </c>
      <c r="O141" s="136" t="s">
        <v>865</v>
      </c>
      <c r="P141" s="136" t="s">
        <v>866</v>
      </c>
      <c r="Q141" s="136" t="s">
        <v>866</v>
      </c>
      <c r="R141" s="136" t="s">
        <v>866</v>
      </c>
      <c r="S141" s="136" t="s">
        <v>866</v>
      </c>
      <c r="T141" s="136" t="s">
        <v>866</v>
      </c>
      <c r="U141" s="136" t="s">
        <v>866</v>
      </c>
      <c r="V141" s="136" t="s">
        <v>866</v>
      </c>
      <c r="W141" s="136" t="s">
        <v>866</v>
      </c>
      <c r="X141" s="136" t="s">
        <v>866</v>
      </c>
      <c r="Y141" s="136" t="s">
        <v>866</v>
      </c>
      <c r="Z141" s="136" t="s">
        <v>866</v>
      </c>
      <c r="AA141" s="136" t="s">
        <v>866</v>
      </c>
      <c r="AB141" s="136" t="s">
        <v>866</v>
      </c>
      <c r="AC141" s="136" t="s">
        <v>866</v>
      </c>
      <c r="AD141" s="136" t="s">
        <v>866</v>
      </c>
      <c r="AE141" s="136" t="s">
        <v>866</v>
      </c>
      <c r="AF141" s="136" t="s">
        <v>866</v>
      </c>
      <c r="AG141" s="136" t="s">
        <v>866</v>
      </c>
      <c r="AH141" s="136" t="s">
        <v>866</v>
      </c>
      <c r="AI141" s="136" t="s">
        <v>866</v>
      </c>
      <c r="AJ141" s="136" t="s">
        <v>866</v>
      </c>
      <c r="AK141" s="136" t="s">
        <v>866</v>
      </c>
      <c r="AL141" s="136" t="s">
        <v>867</v>
      </c>
      <c r="AM141" s="136" t="s">
        <v>866</v>
      </c>
      <c r="AN141" s="136" t="s">
        <v>866</v>
      </c>
      <c r="AO141" s="136" t="s">
        <v>866</v>
      </c>
      <c r="AP141" s="136" t="s">
        <v>866</v>
      </c>
      <c r="AQ141" s="136" t="s">
        <v>866</v>
      </c>
      <c r="AR141" s="136" t="s">
        <v>866</v>
      </c>
      <c r="AS141" s="136" t="s">
        <v>866</v>
      </c>
      <c r="AT141" s="136" t="s">
        <v>866</v>
      </c>
      <c r="AU141" s="136" t="s">
        <v>866</v>
      </c>
      <c r="AV141" s="136" t="s">
        <v>866</v>
      </c>
      <c r="AW141" s="136" t="s">
        <v>866</v>
      </c>
      <c r="AX141" s="136" t="s">
        <v>866</v>
      </c>
      <c r="AY141" s="136" t="s">
        <v>866</v>
      </c>
      <c r="AZ141" s="136" t="s">
        <v>866</v>
      </c>
      <c r="BA141" s="136" t="s">
        <v>866</v>
      </c>
      <c r="BB141" s="136" t="s">
        <v>1097</v>
      </c>
      <c r="BC141" s="136" t="s">
        <v>1097</v>
      </c>
      <c r="BD141" s="136" t="s">
        <v>868</v>
      </c>
      <c r="BE141" s="136" t="s">
        <v>866</v>
      </c>
      <c r="BF141" s="136" t="s">
        <v>866</v>
      </c>
      <c r="BG141" s="137"/>
      <c r="BH141" s="137"/>
    </row>
    <row r="142" spans="1:60" ht="15.75" customHeight="1" x14ac:dyDescent="0.25">
      <c r="A142" s="47" t="s">
        <v>346</v>
      </c>
      <c r="B142" s="47" t="s">
        <v>379</v>
      </c>
      <c r="C142" s="47" t="s">
        <v>387</v>
      </c>
      <c r="D142" s="47" t="s">
        <v>388</v>
      </c>
      <c r="E142" s="135" t="s">
        <v>858</v>
      </c>
      <c r="F142" s="135" t="s">
        <v>859</v>
      </c>
      <c r="G142" s="135" t="s">
        <v>860</v>
      </c>
      <c r="H142" s="135" t="s">
        <v>861</v>
      </c>
      <c r="I142" s="135" t="s">
        <v>862</v>
      </c>
      <c r="J142" s="135" t="s">
        <v>863</v>
      </c>
      <c r="K142" s="135" t="s">
        <v>1202</v>
      </c>
      <c r="L142" s="136" t="s">
        <v>864</v>
      </c>
      <c r="M142" s="136" t="s">
        <v>864</v>
      </c>
      <c r="N142" s="138" t="s">
        <v>864</v>
      </c>
      <c r="O142" s="136" t="s">
        <v>865</v>
      </c>
      <c r="P142" s="136" t="s">
        <v>866</v>
      </c>
      <c r="Q142" s="136" t="s">
        <v>866</v>
      </c>
      <c r="R142" s="136" t="s">
        <v>866</v>
      </c>
      <c r="S142" s="136" t="s">
        <v>866</v>
      </c>
      <c r="T142" s="136" t="s">
        <v>866</v>
      </c>
      <c r="U142" s="136" t="s">
        <v>866</v>
      </c>
      <c r="V142" s="136" t="s">
        <v>866</v>
      </c>
      <c r="W142" s="136" t="s">
        <v>866</v>
      </c>
      <c r="X142" s="136" t="s">
        <v>866</v>
      </c>
      <c r="Y142" s="136" t="s">
        <v>866</v>
      </c>
      <c r="Z142" s="136" t="s">
        <v>866</v>
      </c>
      <c r="AA142" s="136" t="s">
        <v>866</v>
      </c>
      <c r="AB142" s="136" t="s">
        <v>866</v>
      </c>
      <c r="AC142" s="136" t="s">
        <v>866</v>
      </c>
      <c r="AD142" s="136" t="s">
        <v>866</v>
      </c>
      <c r="AE142" s="136" t="s">
        <v>866</v>
      </c>
      <c r="AF142" s="136" t="s">
        <v>866</v>
      </c>
      <c r="AG142" s="136" t="s">
        <v>866</v>
      </c>
      <c r="AH142" s="136" t="s">
        <v>866</v>
      </c>
      <c r="AI142" s="136" t="s">
        <v>866</v>
      </c>
      <c r="AJ142" s="136" t="s">
        <v>866</v>
      </c>
      <c r="AK142" s="136" t="s">
        <v>866</v>
      </c>
      <c r="AL142" s="136" t="s">
        <v>867</v>
      </c>
      <c r="AM142" s="136" t="s">
        <v>866</v>
      </c>
      <c r="AN142" s="136" t="s">
        <v>866</v>
      </c>
      <c r="AO142" s="136" t="s">
        <v>866</v>
      </c>
      <c r="AP142" s="136" t="s">
        <v>866</v>
      </c>
      <c r="AQ142" s="136" t="s">
        <v>866</v>
      </c>
      <c r="AR142" s="136" t="s">
        <v>866</v>
      </c>
      <c r="AS142" s="136" t="s">
        <v>866</v>
      </c>
      <c r="AT142" s="136" t="s">
        <v>866</v>
      </c>
      <c r="AU142" s="136" t="s">
        <v>866</v>
      </c>
      <c r="AV142" s="136" t="s">
        <v>866</v>
      </c>
      <c r="AW142" s="136" t="s">
        <v>866</v>
      </c>
      <c r="AX142" s="136" t="s">
        <v>866</v>
      </c>
      <c r="AY142" s="136" t="s">
        <v>866</v>
      </c>
      <c r="AZ142" s="136" t="s">
        <v>866</v>
      </c>
      <c r="BA142" s="136" t="s">
        <v>866</v>
      </c>
      <c r="BB142" s="136" t="s">
        <v>1097</v>
      </c>
      <c r="BC142" s="136" t="s">
        <v>1097</v>
      </c>
      <c r="BD142" s="136" t="s">
        <v>868</v>
      </c>
      <c r="BE142" s="136" t="s">
        <v>866</v>
      </c>
      <c r="BF142" s="136" t="s">
        <v>866</v>
      </c>
      <c r="BG142" s="137"/>
      <c r="BH142" s="137"/>
    </row>
    <row r="143" spans="1:60" ht="15.75" customHeight="1" x14ac:dyDescent="0.25">
      <c r="A143" s="47" t="s">
        <v>346</v>
      </c>
      <c r="B143" s="47" t="s">
        <v>389</v>
      </c>
      <c r="C143" s="47" t="s">
        <v>389</v>
      </c>
      <c r="D143" s="47" t="s">
        <v>390</v>
      </c>
      <c r="E143" s="135" t="s">
        <v>858</v>
      </c>
      <c r="F143" s="135" t="s">
        <v>859</v>
      </c>
      <c r="G143" s="135" t="s">
        <v>860</v>
      </c>
      <c r="H143" s="135" t="s">
        <v>861</v>
      </c>
      <c r="I143" s="135" t="s">
        <v>862</v>
      </c>
      <c r="J143" s="135" t="s">
        <v>863</v>
      </c>
      <c r="K143" s="135" t="s">
        <v>1202</v>
      </c>
      <c r="L143" s="136" t="s">
        <v>864</v>
      </c>
      <c r="M143" s="136" t="s">
        <v>864</v>
      </c>
      <c r="N143" s="138" t="s">
        <v>864</v>
      </c>
      <c r="O143" s="136" t="s">
        <v>865</v>
      </c>
      <c r="P143" s="136" t="s">
        <v>866</v>
      </c>
      <c r="Q143" s="136" t="s">
        <v>866</v>
      </c>
      <c r="R143" s="136" t="s">
        <v>866</v>
      </c>
      <c r="S143" s="136" t="s">
        <v>866</v>
      </c>
      <c r="T143" s="136" t="s">
        <v>866</v>
      </c>
      <c r="U143" s="136" t="s">
        <v>866</v>
      </c>
      <c r="V143" s="136" t="s">
        <v>866</v>
      </c>
      <c r="W143" s="136" t="s">
        <v>866</v>
      </c>
      <c r="X143" s="136" t="s">
        <v>866</v>
      </c>
      <c r="Y143" s="136" t="s">
        <v>866</v>
      </c>
      <c r="Z143" s="136" t="s">
        <v>866</v>
      </c>
      <c r="AA143" s="136" t="s">
        <v>866</v>
      </c>
      <c r="AB143" s="136" t="s">
        <v>866</v>
      </c>
      <c r="AC143" s="136" t="s">
        <v>866</v>
      </c>
      <c r="AD143" s="136" t="s">
        <v>866</v>
      </c>
      <c r="AE143" s="136" t="s">
        <v>866</v>
      </c>
      <c r="AF143" s="136" t="s">
        <v>866</v>
      </c>
      <c r="AG143" s="136" t="s">
        <v>866</v>
      </c>
      <c r="AH143" s="136" t="s">
        <v>866</v>
      </c>
      <c r="AI143" s="136" t="s">
        <v>866</v>
      </c>
      <c r="AJ143" s="136" t="s">
        <v>866</v>
      </c>
      <c r="AK143" s="136" t="s">
        <v>866</v>
      </c>
      <c r="AL143" s="136" t="s">
        <v>867</v>
      </c>
      <c r="AM143" s="136" t="s">
        <v>866</v>
      </c>
      <c r="AN143" s="136" t="s">
        <v>866</v>
      </c>
      <c r="AO143" s="136" t="s">
        <v>866</v>
      </c>
      <c r="AP143" s="136" t="s">
        <v>866</v>
      </c>
      <c r="AQ143" s="136" t="s">
        <v>866</v>
      </c>
      <c r="AR143" s="136" t="s">
        <v>866</v>
      </c>
      <c r="AS143" s="136" t="s">
        <v>866</v>
      </c>
      <c r="AT143" s="136" t="s">
        <v>866</v>
      </c>
      <c r="AU143" s="136" t="s">
        <v>866</v>
      </c>
      <c r="AV143" s="136" t="s">
        <v>866</v>
      </c>
      <c r="AW143" s="136" t="s">
        <v>866</v>
      </c>
      <c r="AX143" s="136" t="s">
        <v>866</v>
      </c>
      <c r="AY143" s="136" t="s">
        <v>866</v>
      </c>
      <c r="AZ143" s="136" t="s">
        <v>866</v>
      </c>
      <c r="BA143" s="136" t="s">
        <v>866</v>
      </c>
      <c r="BB143" s="136" t="s">
        <v>1097</v>
      </c>
      <c r="BC143" s="136" t="s">
        <v>1097</v>
      </c>
      <c r="BD143" s="136" t="s">
        <v>868</v>
      </c>
      <c r="BE143" s="136" t="s">
        <v>866</v>
      </c>
      <c r="BF143" s="136" t="s">
        <v>866</v>
      </c>
      <c r="BG143" s="137"/>
      <c r="BH143" s="137"/>
    </row>
    <row r="144" spans="1:60" ht="15.75" customHeight="1" x14ac:dyDescent="0.25">
      <c r="A144" s="47" t="s">
        <v>346</v>
      </c>
      <c r="B144" s="47" t="s">
        <v>389</v>
      </c>
      <c r="C144" s="47" t="s">
        <v>391</v>
      </c>
      <c r="D144" s="47" t="s">
        <v>392</v>
      </c>
      <c r="E144" s="135" t="s">
        <v>858</v>
      </c>
      <c r="F144" s="135" t="s">
        <v>859</v>
      </c>
      <c r="G144" s="135" t="s">
        <v>860</v>
      </c>
      <c r="H144" s="135" t="s">
        <v>861</v>
      </c>
      <c r="I144" s="135" t="s">
        <v>862</v>
      </c>
      <c r="J144" s="135" t="s">
        <v>863</v>
      </c>
      <c r="K144" s="135" t="s">
        <v>1202</v>
      </c>
      <c r="L144" s="136" t="s">
        <v>864</v>
      </c>
      <c r="M144" s="136" t="s">
        <v>864</v>
      </c>
      <c r="N144" s="138" t="s">
        <v>864</v>
      </c>
      <c r="O144" s="136" t="s">
        <v>865</v>
      </c>
      <c r="P144" s="136" t="s">
        <v>866</v>
      </c>
      <c r="Q144" s="136" t="s">
        <v>866</v>
      </c>
      <c r="R144" s="136" t="s">
        <v>866</v>
      </c>
      <c r="S144" s="136" t="s">
        <v>866</v>
      </c>
      <c r="T144" s="136" t="s">
        <v>866</v>
      </c>
      <c r="U144" s="136" t="s">
        <v>866</v>
      </c>
      <c r="V144" s="136" t="s">
        <v>866</v>
      </c>
      <c r="W144" s="136" t="s">
        <v>866</v>
      </c>
      <c r="X144" s="136" t="s">
        <v>866</v>
      </c>
      <c r="Y144" s="136" t="s">
        <v>866</v>
      </c>
      <c r="Z144" s="136" t="s">
        <v>866</v>
      </c>
      <c r="AA144" s="136" t="s">
        <v>866</v>
      </c>
      <c r="AB144" s="136" t="s">
        <v>866</v>
      </c>
      <c r="AC144" s="136" t="s">
        <v>866</v>
      </c>
      <c r="AD144" s="136" t="s">
        <v>866</v>
      </c>
      <c r="AE144" s="136" t="s">
        <v>866</v>
      </c>
      <c r="AF144" s="136" t="s">
        <v>866</v>
      </c>
      <c r="AG144" s="136" t="s">
        <v>866</v>
      </c>
      <c r="AH144" s="136" t="s">
        <v>866</v>
      </c>
      <c r="AI144" s="136" t="s">
        <v>866</v>
      </c>
      <c r="AJ144" s="136" t="s">
        <v>866</v>
      </c>
      <c r="AK144" s="136" t="s">
        <v>866</v>
      </c>
      <c r="AL144" s="136" t="s">
        <v>867</v>
      </c>
      <c r="AM144" s="136" t="s">
        <v>866</v>
      </c>
      <c r="AN144" s="136" t="s">
        <v>866</v>
      </c>
      <c r="AO144" s="136" t="s">
        <v>866</v>
      </c>
      <c r="AP144" s="136" t="s">
        <v>866</v>
      </c>
      <c r="AQ144" s="136" t="s">
        <v>866</v>
      </c>
      <c r="AR144" s="136" t="s">
        <v>866</v>
      </c>
      <c r="AS144" s="136" t="s">
        <v>866</v>
      </c>
      <c r="AT144" s="136" t="s">
        <v>866</v>
      </c>
      <c r="AU144" s="136" t="s">
        <v>866</v>
      </c>
      <c r="AV144" s="136" t="s">
        <v>866</v>
      </c>
      <c r="AW144" s="136" t="s">
        <v>866</v>
      </c>
      <c r="AX144" s="136" t="s">
        <v>866</v>
      </c>
      <c r="AY144" s="136" t="s">
        <v>866</v>
      </c>
      <c r="AZ144" s="136" t="s">
        <v>866</v>
      </c>
      <c r="BA144" s="136" t="s">
        <v>866</v>
      </c>
      <c r="BB144" s="136" t="s">
        <v>1097</v>
      </c>
      <c r="BC144" s="136" t="s">
        <v>1097</v>
      </c>
      <c r="BD144" s="136" t="s">
        <v>868</v>
      </c>
      <c r="BE144" s="136" t="s">
        <v>866</v>
      </c>
      <c r="BF144" s="136" t="s">
        <v>866</v>
      </c>
      <c r="BG144" s="137"/>
      <c r="BH144" s="137"/>
    </row>
    <row r="145" spans="1:60" ht="15.75" customHeight="1" x14ac:dyDescent="0.25">
      <c r="A145" s="47" t="s">
        <v>346</v>
      </c>
      <c r="B145" s="47" t="s">
        <v>389</v>
      </c>
      <c r="C145" s="47" t="s">
        <v>393</v>
      </c>
      <c r="D145" s="47" t="s">
        <v>394</v>
      </c>
      <c r="E145" s="135" t="s">
        <v>858</v>
      </c>
      <c r="F145" s="135" t="s">
        <v>859</v>
      </c>
      <c r="G145" s="135" t="s">
        <v>860</v>
      </c>
      <c r="H145" s="135" t="s">
        <v>861</v>
      </c>
      <c r="I145" s="135" t="s">
        <v>862</v>
      </c>
      <c r="J145" s="135" t="s">
        <v>863</v>
      </c>
      <c r="K145" s="135" t="s">
        <v>1202</v>
      </c>
      <c r="L145" s="136" t="s">
        <v>864</v>
      </c>
      <c r="M145" s="136" t="s">
        <v>864</v>
      </c>
      <c r="N145" s="138" t="s">
        <v>864</v>
      </c>
      <c r="O145" s="136" t="s">
        <v>865</v>
      </c>
      <c r="P145" s="136" t="s">
        <v>866</v>
      </c>
      <c r="Q145" s="136" t="s">
        <v>866</v>
      </c>
      <c r="R145" s="136" t="s">
        <v>866</v>
      </c>
      <c r="S145" s="136" t="s">
        <v>866</v>
      </c>
      <c r="T145" s="136" t="s">
        <v>866</v>
      </c>
      <c r="U145" s="136" t="s">
        <v>866</v>
      </c>
      <c r="V145" s="136" t="s">
        <v>866</v>
      </c>
      <c r="W145" s="136" t="s">
        <v>866</v>
      </c>
      <c r="X145" s="136" t="s">
        <v>866</v>
      </c>
      <c r="Y145" s="136" t="s">
        <v>866</v>
      </c>
      <c r="Z145" s="136" t="s">
        <v>866</v>
      </c>
      <c r="AA145" s="136" t="s">
        <v>866</v>
      </c>
      <c r="AB145" s="136" t="s">
        <v>866</v>
      </c>
      <c r="AC145" s="136" t="s">
        <v>866</v>
      </c>
      <c r="AD145" s="136" t="s">
        <v>866</v>
      </c>
      <c r="AE145" s="136" t="s">
        <v>866</v>
      </c>
      <c r="AF145" s="136" t="s">
        <v>866</v>
      </c>
      <c r="AG145" s="136" t="s">
        <v>866</v>
      </c>
      <c r="AH145" s="136" t="s">
        <v>866</v>
      </c>
      <c r="AI145" s="136" t="s">
        <v>866</v>
      </c>
      <c r="AJ145" s="136" t="s">
        <v>866</v>
      </c>
      <c r="AK145" s="136" t="s">
        <v>866</v>
      </c>
      <c r="AL145" s="136" t="s">
        <v>867</v>
      </c>
      <c r="AM145" s="136" t="s">
        <v>866</v>
      </c>
      <c r="AN145" s="136" t="s">
        <v>866</v>
      </c>
      <c r="AO145" s="136" t="s">
        <v>866</v>
      </c>
      <c r="AP145" s="136" t="s">
        <v>866</v>
      </c>
      <c r="AQ145" s="136" t="s">
        <v>866</v>
      </c>
      <c r="AR145" s="136" t="s">
        <v>866</v>
      </c>
      <c r="AS145" s="136" t="s">
        <v>866</v>
      </c>
      <c r="AT145" s="136" t="s">
        <v>866</v>
      </c>
      <c r="AU145" s="136" t="s">
        <v>866</v>
      </c>
      <c r="AV145" s="136" t="s">
        <v>866</v>
      </c>
      <c r="AW145" s="136" t="s">
        <v>866</v>
      </c>
      <c r="AX145" s="136" t="s">
        <v>866</v>
      </c>
      <c r="AY145" s="136" t="s">
        <v>866</v>
      </c>
      <c r="AZ145" s="136" t="s">
        <v>866</v>
      </c>
      <c r="BA145" s="136" t="s">
        <v>866</v>
      </c>
      <c r="BB145" s="136" t="s">
        <v>1097</v>
      </c>
      <c r="BC145" s="136" t="s">
        <v>1097</v>
      </c>
      <c r="BD145" s="136" t="s">
        <v>868</v>
      </c>
      <c r="BE145" s="136" t="s">
        <v>866</v>
      </c>
      <c r="BF145" s="136" t="s">
        <v>866</v>
      </c>
      <c r="BG145" s="137"/>
      <c r="BH145" s="137"/>
    </row>
    <row r="146" spans="1:60" ht="15.75" customHeight="1" x14ac:dyDescent="0.25">
      <c r="A146" s="47" t="s">
        <v>395</v>
      </c>
      <c r="B146" s="47" t="s">
        <v>395</v>
      </c>
      <c r="C146" s="47" t="s">
        <v>396</v>
      </c>
      <c r="D146" s="47" t="s">
        <v>397</v>
      </c>
      <c r="E146" s="135" t="s">
        <v>858</v>
      </c>
      <c r="F146" s="135" t="s">
        <v>859</v>
      </c>
      <c r="G146" s="135" t="s">
        <v>860</v>
      </c>
      <c r="H146" s="135" t="s">
        <v>861</v>
      </c>
      <c r="I146" s="135" t="s">
        <v>862</v>
      </c>
      <c r="J146" s="135" t="s">
        <v>863</v>
      </c>
      <c r="K146" s="135" t="s">
        <v>1202</v>
      </c>
      <c r="L146" s="136" t="s">
        <v>864</v>
      </c>
      <c r="M146" s="136" t="s">
        <v>864</v>
      </c>
      <c r="N146" s="138" t="s">
        <v>864</v>
      </c>
      <c r="O146" s="136" t="s">
        <v>865</v>
      </c>
      <c r="P146" s="136" t="s">
        <v>866</v>
      </c>
      <c r="Q146" s="136" t="s">
        <v>866</v>
      </c>
      <c r="R146" s="136" t="s">
        <v>866</v>
      </c>
      <c r="S146" s="136" t="s">
        <v>866</v>
      </c>
      <c r="T146" s="136" t="s">
        <v>866</v>
      </c>
      <c r="U146" s="136" t="s">
        <v>866</v>
      </c>
      <c r="V146" s="136" t="s">
        <v>866</v>
      </c>
      <c r="W146" s="136" t="s">
        <v>866</v>
      </c>
      <c r="X146" s="136" t="s">
        <v>866</v>
      </c>
      <c r="Y146" s="136" t="s">
        <v>866</v>
      </c>
      <c r="Z146" s="136" t="s">
        <v>866</v>
      </c>
      <c r="AA146" s="136" t="s">
        <v>866</v>
      </c>
      <c r="AB146" s="136" t="s">
        <v>866</v>
      </c>
      <c r="AC146" s="136" t="s">
        <v>866</v>
      </c>
      <c r="AD146" s="136" t="s">
        <v>866</v>
      </c>
      <c r="AE146" s="136" t="s">
        <v>866</v>
      </c>
      <c r="AF146" s="136" t="s">
        <v>866</v>
      </c>
      <c r="AG146" s="136" t="s">
        <v>866</v>
      </c>
      <c r="AH146" s="136" t="s">
        <v>866</v>
      </c>
      <c r="AI146" s="136" t="s">
        <v>866</v>
      </c>
      <c r="AJ146" s="136" t="s">
        <v>866</v>
      </c>
      <c r="AK146" s="136" t="s">
        <v>866</v>
      </c>
      <c r="AL146" s="136" t="s">
        <v>867</v>
      </c>
      <c r="AM146" s="136" t="s">
        <v>866</v>
      </c>
      <c r="AN146" s="136" t="s">
        <v>866</v>
      </c>
      <c r="AO146" s="136" t="s">
        <v>866</v>
      </c>
      <c r="AP146" s="136" t="s">
        <v>866</v>
      </c>
      <c r="AQ146" s="136" t="s">
        <v>866</v>
      </c>
      <c r="AR146" s="136" t="s">
        <v>866</v>
      </c>
      <c r="AS146" s="136" t="s">
        <v>866</v>
      </c>
      <c r="AT146" s="136" t="s">
        <v>866</v>
      </c>
      <c r="AU146" s="136" t="s">
        <v>866</v>
      </c>
      <c r="AV146" s="136" t="s">
        <v>866</v>
      </c>
      <c r="AW146" s="136" t="s">
        <v>866</v>
      </c>
      <c r="AX146" s="136" t="s">
        <v>866</v>
      </c>
      <c r="AY146" s="136" t="s">
        <v>866</v>
      </c>
      <c r="AZ146" s="136" t="s">
        <v>866</v>
      </c>
      <c r="BA146" s="136" t="s">
        <v>866</v>
      </c>
      <c r="BB146" s="136" t="s">
        <v>1097</v>
      </c>
      <c r="BC146" s="136" t="s">
        <v>1097</v>
      </c>
      <c r="BD146" s="136" t="s">
        <v>868</v>
      </c>
      <c r="BE146" s="136" t="s">
        <v>866</v>
      </c>
      <c r="BF146" s="136" t="s">
        <v>866</v>
      </c>
      <c r="BG146" s="137"/>
      <c r="BH146" s="137"/>
    </row>
    <row r="147" spans="1:60" ht="15.75" customHeight="1" x14ac:dyDescent="0.25">
      <c r="A147" s="47" t="s">
        <v>395</v>
      </c>
      <c r="B147" s="47" t="s">
        <v>395</v>
      </c>
      <c r="C147" s="47" t="s">
        <v>398</v>
      </c>
      <c r="D147" s="47" t="s">
        <v>399</v>
      </c>
      <c r="E147" s="135" t="s">
        <v>858</v>
      </c>
      <c r="F147" s="135" t="s">
        <v>859</v>
      </c>
      <c r="G147" s="135" t="s">
        <v>860</v>
      </c>
      <c r="H147" s="135" t="s">
        <v>861</v>
      </c>
      <c r="I147" s="135" t="s">
        <v>862</v>
      </c>
      <c r="J147" s="135" t="s">
        <v>863</v>
      </c>
      <c r="K147" s="135" t="s">
        <v>1202</v>
      </c>
      <c r="L147" s="136" t="s">
        <v>864</v>
      </c>
      <c r="M147" s="136" t="s">
        <v>864</v>
      </c>
      <c r="N147" s="138" t="s">
        <v>864</v>
      </c>
      <c r="O147" s="136" t="s">
        <v>865</v>
      </c>
      <c r="P147" s="136" t="s">
        <v>866</v>
      </c>
      <c r="Q147" s="136" t="s">
        <v>866</v>
      </c>
      <c r="R147" s="136" t="s">
        <v>866</v>
      </c>
      <c r="S147" s="136" t="s">
        <v>866</v>
      </c>
      <c r="T147" s="136" t="s">
        <v>866</v>
      </c>
      <c r="U147" s="136" t="s">
        <v>866</v>
      </c>
      <c r="V147" s="136" t="s">
        <v>866</v>
      </c>
      <c r="W147" s="136" t="s">
        <v>866</v>
      </c>
      <c r="X147" s="136" t="s">
        <v>866</v>
      </c>
      <c r="Y147" s="136" t="s">
        <v>866</v>
      </c>
      <c r="Z147" s="136" t="s">
        <v>866</v>
      </c>
      <c r="AA147" s="136" t="s">
        <v>866</v>
      </c>
      <c r="AB147" s="136" t="s">
        <v>866</v>
      </c>
      <c r="AC147" s="136" t="s">
        <v>866</v>
      </c>
      <c r="AD147" s="136" t="s">
        <v>866</v>
      </c>
      <c r="AE147" s="136" t="s">
        <v>866</v>
      </c>
      <c r="AF147" s="136" t="s">
        <v>866</v>
      </c>
      <c r="AG147" s="136" t="s">
        <v>866</v>
      </c>
      <c r="AH147" s="136" t="s">
        <v>866</v>
      </c>
      <c r="AI147" s="136" t="s">
        <v>866</v>
      </c>
      <c r="AJ147" s="136" t="s">
        <v>866</v>
      </c>
      <c r="AK147" s="136" t="s">
        <v>866</v>
      </c>
      <c r="AL147" s="136" t="s">
        <v>867</v>
      </c>
      <c r="AM147" s="136" t="s">
        <v>866</v>
      </c>
      <c r="AN147" s="136" t="s">
        <v>866</v>
      </c>
      <c r="AO147" s="136" t="s">
        <v>866</v>
      </c>
      <c r="AP147" s="136" t="s">
        <v>866</v>
      </c>
      <c r="AQ147" s="136" t="s">
        <v>866</v>
      </c>
      <c r="AR147" s="136" t="s">
        <v>866</v>
      </c>
      <c r="AS147" s="136" t="s">
        <v>866</v>
      </c>
      <c r="AT147" s="136" t="s">
        <v>866</v>
      </c>
      <c r="AU147" s="136" t="s">
        <v>866</v>
      </c>
      <c r="AV147" s="136" t="s">
        <v>866</v>
      </c>
      <c r="AW147" s="136" t="s">
        <v>866</v>
      </c>
      <c r="AX147" s="136" t="s">
        <v>866</v>
      </c>
      <c r="AY147" s="136" t="s">
        <v>866</v>
      </c>
      <c r="AZ147" s="136" t="s">
        <v>866</v>
      </c>
      <c r="BA147" s="136" t="s">
        <v>866</v>
      </c>
      <c r="BB147" s="136" t="s">
        <v>1097</v>
      </c>
      <c r="BC147" s="136" t="s">
        <v>1097</v>
      </c>
      <c r="BD147" s="136" t="s">
        <v>868</v>
      </c>
      <c r="BE147" s="136" t="s">
        <v>866</v>
      </c>
      <c r="BF147" s="136" t="s">
        <v>866</v>
      </c>
      <c r="BG147" s="137"/>
      <c r="BH147" s="137"/>
    </row>
    <row r="148" spans="1:60" ht="15.75" customHeight="1" x14ac:dyDescent="0.25">
      <c r="A148" s="47" t="s">
        <v>395</v>
      </c>
      <c r="B148" s="47" t="s">
        <v>395</v>
      </c>
      <c r="C148" s="47" t="s">
        <v>400</v>
      </c>
      <c r="D148" s="47" t="s">
        <v>401</v>
      </c>
      <c r="E148" s="135" t="s">
        <v>858</v>
      </c>
      <c r="F148" s="135" t="s">
        <v>859</v>
      </c>
      <c r="G148" s="135" t="s">
        <v>860</v>
      </c>
      <c r="H148" s="135" t="s">
        <v>861</v>
      </c>
      <c r="I148" s="135" t="s">
        <v>862</v>
      </c>
      <c r="J148" s="135" t="s">
        <v>863</v>
      </c>
      <c r="K148" s="135" t="s">
        <v>1202</v>
      </c>
      <c r="L148" s="136" t="s">
        <v>864</v>
      </c>
      <c r="M148" s="136" t="s">
        <v>864</v>
      </c>
      <c r="N148" s="138" t="s">
        <v>864</v>
      </c>
      <c r="O148" s="136" t="s">
        <v>865</v>
      </c>
      <c r="P148" s="136" t="s">
        <v>866</v>
      </c>
      <c r="Q148" s="136" t="s">
        <v>866</v>
      </c>
      <c r="R148" s="136" t="s">
        <v>866</v>
      </c>
      <c r="S148" s="136" t="s">
        <v>866</v>
      </c>
      <c r="T148" s="136" t="s">
        <v>866</v>
      </c>
      <c r="U148" s="136" t="s">
        <v>866</v>
      </c>
      <c r="V148" s="136" t="s">
        <v>866</v>
      </c>
      <c r="W148" s="136" t="s">
        <v>866</v>
      </c>
      <c r="X148" s="136" t="s">
        <v>866</v>
      </c>
      <c r="Y148" s="136" t="s">
        <v>866</v>
      </c>
      <c r="Z148" s="136" t="s">
        <v>866</v>
      </c>
      <c r="AA148" s="136" t="s">
        <v>866</v>
      </c>
      <c r="AB148" s="136" t="s">
        <v>866</v>
      </c>
      <c r="AC148" s="136" t="s">
        <v>866</v>
      </c>
      <c r="AD148" s="136" t="s">
        <v>866</v>
      </c>
      <c r="AE148" s="136" t="s">
        <v>866</v>
      </c>
      <c r="AF148" s="136" t="s">
        <v>866</v>
      </c>
      <c r="AG148" s="136" t="s">
        <v>866</v>
      </c>
      <c r="AH148" s="136" t="s">
        <v>866</v>
      </c>
      <c r="AI148" s="136" t="s">
        <v>866</v>
      </c>
      <c r="AJ148" s="136" t="s">
        <v>866</v>
      </c>
      <c r="AK148" s="136" t="s">
        <v>866</v>
      </c>
      <c r="AL148" s="136" t="s">
        <v>867</v>
      </c>
      <c r="AM148" s="136" t="s">
        <v>866</v>
      </c>
      <c r="AN148" s="136" t="s">
        <v>866</v>
      </c>
      <c r="AO148" s="136" t="s">
        <v>866</v>
      </c>
      <c r="AP148" s="136" t="s">
        <v>866</v>
      </c>
      <c r="AQ148" s="136" t="s">
        <v>866</v>
      </c>
      <c r="AR148" s="136" t="s">
        <v>866</v>
      </c>
      <c r="AS148" s="136" t="s">
        <v>866</v>
      </c>
      <c r="AT148" s="136" t="s">
        <v>866</v>
      </c>
      <c r="AU148" s="136" t="s">
        <v>866</v>
      </c>
      <c r="AV148" s="136" t="s">
        <v>866</v>
      </c>
      <c r="AW148" s="136" t="s">
        <v>866</v>
      </c>
      <c r="AX148" s="136" t="s">
        <v>866</v>
      </c>
      <c r="AY148" s="136" t="s">
        <v>866</v>
      </c>
      <c r="AZ148" s="136" t="s">
        <v>866</v>
      </c>
      <c r="BA148" s="136" t="s">
        <v>866</v>
      </c>
      <c r="BB148" s="136" t="s">
        <v>1097</v>
      </c>
      <c r="BC148" s="136" t="s">
        <v>1097</v>
      </c>
      <c r="BD148" s="136" t="s">
        <v>868</v>
      </c>
      <c r="BE148" s="136" t="s">
        <v>866</v>
      </c>
      <c r="BF148" s="136" t="s">
        <v>866</v>
      </c>
      <c r="BG148" s="137"/>
      <c r="BH148" s="137"/>
    </row>
    <row r="149" spans="1:60" ht="15.75" customHeight="1" x14ac:dyDescent="0.25">
      <c r="A149" s="47" t="s">
        <v>395</v>
      </c>
      <c r="B149" s="47" t="s">
        <v>395</v>
      </c>
      <c r="C149" s="47" t="s">
        <v>402</v>
      </c>
      <c r="D149" s="47" t="s">
        <v>403</v>
      </c>
      <c r="E149" s="135" t="s">
        <v>858</v>
      </c>
      <c r="F149" s="135" t="s">
        <v>859</v>
      </c>
      <c r="G149" s="135" t="s">
        <v>860</v>
      </c>
      <c r="H149" s="135" t="s">
        <v>861</v>
      </c>
      <c r="I149" s="135" t="s">
        <v>862</v>
      </c>
      <c r="J149" s="135" t="s">
        <v>863</v>
      </c>
      <c r="K149" s="135" t="s">
        <v>1202</v>
      </c>
      <c r="L149" s="136" t="s">
        <v>864</v>
      </c>
      <c r="M149" s="136" t="s">
        <v>864</v>
      </c>
      <c r="N149" s="138" t="s">
        <v>864</v>
      </c>
      <c r="O149" s="136" t="s">
        <v>865</v>
      </c>
      <c r="P149" s="136" t="s">
        <v>866</v>
      </c>
      <c r="Q149" s="136" t="s">
        <v>866</v>
      </c>
      <c r="R149" s="136" t="s">
        <v>866</v>
      </c>
      <c r="S149" s="136" t="s">
        <v>866</v>
      </c>
      <c r="T149" s="136" t="s">
        <v>866</v>
      </c>
      <c r="U149" s="136" t="s">
        <v>866</v>
      </c>
      <c r="V149" s="136" t="s">
        <v>866</v>
      </c>
      <c r="W149" s="136" t="s">
        <v>866</v>
      </c>
      <c r="X149" s="136" t="s">
        <v>866</v>
      </c>
      <c r="Y149" s="136" t="s">
        <v>866</v>
      </c>
      <c r="Z149" s="136" t="s">
        <v>866</v>
      </c>
      <c r="AA149" s="136" t="s">
        <v>866</v>
      </c>
      <c r="AB149" s="136" t="s">
        <v>866</v>
      </c>
      <c r="AC149" s="136" t="s">
        <v>866</v>
      </c>
      <c r="AD149" s="136" t="s">
        <v>866</v>
      </c>
      <c r="AE149" s="136" t="s">
        <v>866</v>
      </c>
      <c r="AF149" s="136" t="s">
        <v>866</v>
      </c>
      <c r="AG149" s="136" t="s">
        <v>866</v>
      </c>
      <c r="AH149" s="136" t="s">
        <v>866</v>
      </c>
      <c r="AI149" s="136" t="s">
        <v>866</v>
      </c>
      <c r="AJ149" s="136" t="s">
        <v>866</v>
      </c>
      <c r="AK149" s="136" t="s">
        <v>866</v>
      </c>
      <c r="AL149" s="136" t="s">
        <v>867</v>
      </c>
      <c r="AM149" s="136" t="s">
        <v>866</v>
      </c>
      <c r="AN149" s="136" t="s">
        <v>866</v>
      </c>
      <c r="AO149" s="136" t="s">
        <v>866</v>
      </c>
      <c r="AP149" s="136" t="s">
        <v>866</v>
      </c>
      <c r="AQ149" s="136" t="s">
        <v>866</v>
      </c>
      <c r="AR149" s="136" t="s">
        <v>866</v>
      </c>
      <c r="AS149" s="136" t="s">
        <v>866</v>
      </c>
      <c r="AT149" s="136" t="s">
        <v>866</v>
      </c>
      <c r="AU149" s="136" t="s">
        <v>866</v>
      </c>
      <c r="AV149" s="136" t="s">
        <v>866</v>
      </c>
      <c r="AW149" s="136" t="s">
        <v>866</v>
      </c>
      <c r="AX149" s="136" t="s">
        <v>866</v>
      </c>
      <c r="AY149" s="136" t="s">
        <v>866</v>
      </c>
      <c r="AZ149" s="136" t="s">
        <v>866</v>
      </c>
      <c r="BA149" s="136" t="s">
        <v>866</v>
      </c>
      <c r="BB149" s="136" t="s">
        <v>1097</v>
      </c>
      <c r="BC149" s="136" t="s">
        <v>1097</v>
      </c>
      <c r="BD149" s="136" t="s">
        <v>868</v>
      </c>
      <c r="BE149" s="136" t="s">
        <v>866</v>
      </c>
      <c r="BF149" s="136" t="s">
        <v>866</v>
      </c>
      <c r="BG149" s="137"/>
      <c r="BH149" s="137"/>
    </row>
    <row r="150" spans="1:60" ht="15.75" customHeight="1" x14ac:dyDescent="0.25">
      <c r="A150" s="47" t="s">
        <v>395</v>
      </c>
      <c r="B150" s="47" t="s">
        <v>395</v>
      </c>
      <c r="C150" s="47" t="s">
        <v>404</v>
      </c>
      <c r="D150" s="47" t="s">
        <v>405</v>
      </c>
      <c r="E150" s="135" t="s">
        <v>858</v>
      </c>
      <c r="F150" s="135" t="s">
        <v>859</v>
      </c>
      <c r="G150" s="135" t="s">
        <v>860</v>
      </c>
      <c r="H150" s="135" t="s">
        <v>861</v>
      </c>
      <c r="I150" s="135" t="s">
        <v>862</v>
      </c>
      <c r="J150" s="135" t="s">
        <v>863</v>
      </c>
      <c r="K150" s="135" t="s">
        <v>1202</v>
      </c>
      <c r="L150" s="136" t="s">
        <v>864</v>
      </c>
      <c r="M150" s="136" t="s">
        <v>864</v>
      </c>
      <c r="N150" s="138" t="s">
        <v>864</v>
      </c>
      <c r="O150" s="136" t="s">
        <v>865</v>
      </c>
      <c r="P150" s="136" t="s">
        <v>866</v>
      </c>
      <c r="Q150" s="136" t="s">
        <v>866</v>
      </c>
      <c r="R150" s="136" t="s">
        <v>866</v>
      </c>
      <c r="S150" s="136" t="s">
        <v>866</v>
      </c>
      <c r="T150" s="136" t="s">
        <v>866</v>
      </c>
      <c r="U150" s="136" t="s">
        <v>866</v>
      </c>
      <c r="V150" s="136" t="s">
        <v>866</v>
      </c>
      <c r="W150" s="136" t="s">
        <v>866</v>
      </c>
      <c r="X150" s="136" t="s">
        <v>866</v>
      </c>
      <c r="Y150" s="136" t="s">
        <v>866</v>
      </c>
      <c r="Z150" s="136" t="s">
        <v>866</v>
      </c>
      <c r="AA150" s="136" t="s">
        <v>866</v>
      </c>
      <c r="AB150" s="136" t="s">
        <v>866</v>
      </c>
      <c r="AC150" s="136" t="s">
        <v>866</v>
      </c>
      <c r="AD150" s="136" t="s">
        <v>866</v>
      </c>
      <c r="AE150" s="136" t="s">
        <v>866</v>
      </c>
      <c r="AF150" s="136" t="s">
        <v>866</v>
      </c>
      <c r="AG150" s="136" t="s">
        <v>866</v>
      </c>
      <c r="AH150" s="136" t="s">
        <v>866</v>
      </c>
      <c r="AI150" s="136" t="s">
        <v>866</v>
      </c>
      <c r="AJ150" s="136" t="s">
        <v>866</v>
      </c>
      <c r="AK150" s="136" t="s">
        <v>866</v>
      </c>
      <c r="AL150" s="136" t="s">
        <v>867</v>
      </c>
      <c r="AM150" s="136" t="s">
        <v>866</v>
      </c>
      <c r="AN150" s="136" t="s">
        <v>866</v>
      </c>
      <c r="AO150" s="136" t="s">
        <v>866</v>
      </c>
      <c r="AP150" s="136" t="s">
        <v>866</v>
      </c>
      <c r="AQ150" s="136" t="s">
        <v>866</v>
      </c>
      <c r="AR150" s="136" t="s">
        <v>866</v>
      </c>
      <c r="AS150" s="136" t="s">
        <v>866</v>
      </c>
      <c r="AT150" s="136" t="s">
        <v>866</v>
      </c>
      <c r="AU150" s="136" t="s">
        <v>866</v>
      </c>
      <c r="AV150" s="136" t="s">
        <v>866</v>
      </c>
      <c r="AW150" s="136" t="s">
        <v>866</v>
      </c>
      <c r="AX150" s="136" t="s">
        <v>866</v>
      </c>
      <c r="AY150" s="136" t="s">
        <v>866</v>
      </c>
      <c r="AZ150" s="136" t="s">
        <v>866</v>
      </c>
      <c r="BA150" s="136" t="s">
        <v>866</v>
      </c>
      <c r="BB150" s="136" t="s">
        <v>1097</v>
      </c>
      <c r="BC150" s="136" t="s">
        <v>1097</v>
      </c>
      <c r="BD150" s="136" t="s">
        <v>868</v>
      </c>
      <c r="BE150" s="136" t="s">
        <v>866</v>
      </c>
      <c r="BF150" s="136" t="s">
        <v>866</v>
      </c>
      <c r="BG150" s="137"/>
      <c r="BH150" s="137"/>
    </row>
    <row r="151" spans="1:60" ht="15.75" customHeight="1" x14ac:dyDescent="0.25">
      <c r="A151" s="47" t="s">
        <v>395</v>
      </c>
      <c r="B151" s="47" t="s">
        <v>395</v>
      </c>
      <c r="C151" s="47" t="s">
        <v>406</v>
      </c>
      <c r="D151" s="47" t="s">
        <v>407</v>
      </c>
      <c r="E151" s="135" t="s">
        <v>858</v>
      </c>
      <c r="F151" s="135" t="s">
        <v>859</v>
      </c>
      <c r="G151" s="135" t="s">
        <v>860</v>
      </c>
      <c r="H151" s="135" t="s">
        <v>861</v>
      </c>
      <c r="I151" s="135" t="s">
        <v>862</v>
      </c>
      <c r="J151" s="135" t="s">
        <v>863</v>
      </c>
      <c r="K151" s="135" t="s">
        <v>1202</v>
      </c>
      <c r="L151" s="136" t="s">
        <v>864</v>
      </c>
      <c r="M151" s="136" t="s">
        <v>864</v>
      </c>
      <c r="N151" s="138" t="s">
        <v>864</v>
      </c>
      <c r="O151" s="136" t="s">
        <v>865</v>
      </c>
      <c r="P151" s="136" t="s">
        <v>866</v>
      </c>
      <c r="Q151" s="136" t="s">
        <v>866</v>
      </c>
      <c r="R151" s="136" t="s">
        <v>866</v>
      </c>
      <c r="S151" s="136" t="s">
        <v>866</v>
      </c>
      <c r="T151" s="136" t="s">
        <v>866</v>
      </c>
      <c r="U151" s="136" t="s">
        <v>866</v>
      </c>
      <c r="V151" s="136" t="s">
        <v>866</v>
      </c>
      <c r="W151" s="136" t="s">
        <v>866</v>
      </c>
      <c r="X151" s="136" t="s">
        <v>866</v>
      </c>
      <c r="Y151" s="136" t="s">
        <v>866</v>
      </c>
      <c r="Z151" s="136" t="s">
        <v>866</v>
      </c>
      <c r="AA151" s="136" t="s">
        <v>866</v>
      </c>
      <c r="AB151" s="136" t="s">
        <v>866</v>
      </c>
      <c r="AC151" s="136" t="s">
        <v>866</v>
      </c>
      <c r="AD151" s="136" t="s">
        <v>866</v>
      </c>
      <c r="AE151" s="136" t="s">
        <v>866</v>
      </c>
      <c r="AF151" s="136" t="s">
        <v>866</v>
      </c>
      <c r="AG151" s="136" t="s">
        <v>866</v>
      </c>
      <c r="AH151" s="136" t="s">
        <v>866</v>
      </c>
      <c r="AI151" s="136" t="s">
        <v>866</v>
      </c>
      <c r="AJ151" s="136" t="s">
        <v>866</v>
      </c>
      <c r="AK151" s="136" t="s">
        <v>866</v>
      </c>
      <c r="AL151" s="136" t="s">
        <v>867</v>
      </c>
      <c r="AM151" s="136" t="s">
        <v>866</v>
      </c>
      <c r="AN151" s="136" t="s">
        <v>866</v>
      </c>
      <c r="AO151" s="136" t="s">
        <v>866</v>
      </c>
      <c r="AP151" s="136" t="s">
        <v>866</v>
      </c>
      <c r="AQ151" s="136" t="s">
        <v>866</v>
      </c>
      <c r="AR151" s="136" t="s">
        <v>866</v>
      </c>
      <c r="AS151" s="136" t="s">
        <v>866</v>
      </c>
      <c r="AT151" s="136" t="s">
        <v>866</v>
      </c>
      <c r="AU151" s="136" t="s">
        <v>866</v>
      </c>
      <c r="AV151" s="136" t="s">
        <v>866</v>
      </c>
      <c r="AW151" s="136" t="s">
        <v>866</v>
      </c>
      <c r="AX151" s="136" t="s">
        <v>866</v>
      </c>
      <c r="AY151" s="136" t="s">
        <v>866</v>
      </c>
      <c r="AZ151" s="136" t="s">
        <v>866</v>
      </c>
      <c r="BA151" s="136" t="s">
        <v>866</v>
      </c>
      <c r="BB151" s="136" t="s">
        <v>1097</v>
      </c>
      <c r="BC151" s="136" t="s">
        <v>1097</v>
      </c>
      <c r="BD151" s="136" t="s">
        <v>868</v>
      </c>
      <c r="BE151" s="136" t="s">
        <v>866</v>
      </c>
      <c r="BF151" s="136" t="s">
        <v>866</v>
      </c>
      <c r="BG151" s="137"/>
      <c r="BH151" s="137"/>
    </row>
    <row r="152" spans="1:60" ht="15.75" customHeight="1" x14ac:dyDescent="0.25">
      <c r="A152" s="47" t="s">
        <v>395</v>
      </c>
      <c r="B152" s="47" t="s">
        <v>395</v>
      </c>
      <c r="C152" s="47" t="s">
        <v>408</v>
      </c>
      <c r="D152" s="47" t="s">
        <v>409</v>
      </c>
      <c r="E152" s="135" t="s">
        <v>858</v>
      </c>
      <c r="F152" s="135" t="s">
        <v>859</v>
      </c>
      <c r="G152" s="135" t="s">
        <v>860</v>
      </c>
      <c r="H152" s="135" t="s">
        <v>861</v>
      </c>
      <c r="I152" s="135" t="s">
        <v>862</v>
      </c>
      <c r="J152" s="135" t="s">
        <v>863</v>
      </c>
      <c r="K152" s="135" t="s">
        <v>1202</v>
      </c>
      <c r="L152" s="136" t="s">
        <v>864</v>
      </c>
      <c r="M152" s="136" t="s">
        <v>864</v>
      </c>
      <c r="N152" s="138" t="s">
        <v>864</v>
      </c>
      <c r="O152" s="136" t="s">
        <v>865</v>
      </c>
      <c r="P152" s="136" t="s">
        <v>866</v>
      </c>
      <c r="Q152" s="136" t="s">
        <v>866</v>
      </c>
      <c r="R152" s="136" t="s">
        <v>866</v>
      </c>
      <c r="S152" s="136" t="s">
        <v>866</v>
      </c>
      <c r="T152" s="136" t="s">
        <v>866</v>
      </c>
      <c r="U152" s="136" t="s">
        <v>866</v>
      </c>
      <c r="V152" s="136" t="s">
        <v>866</v>
      </c>
      <c r="W152" s="136" t="s">
        <v>866</v>
      </c>
      <c r="X152" s="136" t="s">
        <v>866</v>
      </c>
      <c r="Y152" s="136" t="s">
        <v>866</v>
      </c>
      <c r="Z152" s="136" t="s">
        <v>866</v>
      </c>
      <c r="AA152" s="136" t="s">
        <v>866</v>
      </c>
      <c r="AB152" s="136" t="s">
        <v>866</v>
      </c>
      <c r="AC152" s="136" t="s">
        <v>866</v>
      </c>
      <c r="AD152" s="136" t="s">
        <v>866</v>
      </c>
      <c r="AE152" s="136" t="s">
        <v>866</v>
      </c>
      <c r="AF152" s="136" t="s">
        <v>866</v>
      </c>
      <c r="AG152" s="136" t="s">
        <v>866</v>
      </c>
      <c r="AH152" s="136" t="s">
        <v>866</v>
      </c>
      <c r="AI152" s="136" t="s">
        <v>866</v>
      </c>
      <c r="AJ152" s="136" t="s">
        <v>866</v>
      </c>
      <c r="AK152" s="136" t="s">
        <v>866</v>
      </c>
      <c r="AL152" s="136" t="s">
        <v>867</v>
      </c>
      <c r="AM152" s="136" t="s">
        <v>866</v>
      </c>
      <c r="AN152" s="136" t="s">
        <v>866</v>
      </c>
      <c r="AO152" s="136" t="s">
        <v>866</v>
      </c>
      <c r="AP152" s="136" t="s">
        <v>866</v>
      </c>
      <c r="AQ152" s="136" t="s">
        <v>866</v>
      </c>
      <c r="AR152" s="136" t="s">
        <v>866</v>
      </c>
      <c r="AS152" s="136" t="s">
        <v>866</v>
      </c>
      <c r="AT152" s="136" t="s">
        <v>866</v>
      </c>
      <c r="AU152" s="136" t="s">
        <v>866</v>
      </c>
      <c r="AV152" s="136" t="s">
        <v>866</v>
      </c>
      <c r="AW152" s="136" t="s">
        <v>866</v>
      </c>
      <c r="AX152" s="136" t="s">
        <v>866</v>
      </c>
      <c r="AY152" s="136" t="s">
        <v>866</v>
      </c>
      <c r="AZ152" s="136" t="s">
        <v>866</v>
      </c>
      <c r="BA152" s="136" t="s">
        <v>866</v>
      </c>
      <c r="BB152" s="136" t="s">
        <v>1097</v>
      </c>
      <c r="BC152" s="136" t="s">
        <v>1097</v>
      </c>
      <c r="BD152" s="136" t="s">
        <v>868</v>
      </c>
      <c r="BE152" s="136" t="s">
        <v>866</v>
      </c>
      <c r="BF152" s="136" t="s">
        <v>866</v>
      </c>
      <c r="BG152" s="137"/>
      <c r="BH152" s="137"/>
    </row>
    <row r="153" spans="1:60" ht="15.75" customHeight="1" x14ac:dyDescent="0.25">
      <c r="A153" s="47" t="s">
        <v>395</v>
      </c>
      <c r="B153" s="47" t="s">
        <v>410</v>
      </c>
      <c r="C153" s="47" t="s">
        <v>410</v>
      </c>
      <c r="D153" s="47" t="s">
        <v>411</v>
      </c>
      <c r="E153" s="135" t="s">
        <v>858</v>
      </c>
      <c r="F153" s="135" t="s">
        <v>859</v>
      </c>
      <c r="G153" s="135" t="s">
        <v>860</v>
      </c>
      <c r="H153" s="135" t="s">
        <v>861</v>
      </c>
      <c r="I153" s="135" t="s">
        <v>862</v>
      </c>
      <c r="J153" s="135" t="s">
        <v>863</v>
      </c>
      <c r="K153" s="135" t="s">
        <v>1202</v>
      </c>
      <c r="L153" s="136" t="s">
        <v>864</v>
      </c>
      <c r="M153" s="136" t="s">
        <v>864</v>
      </c>
      <c r="N153" s="138" t="s">
        <v>864</v>
      </c>
      <c r="O153" s="136" t="s">
        <v>865</v>
      </c>
      <c r="P153" s="136" t="s">
        <v>866</v>
      </c>
      <c r="Q153" s="136" t="s">
        <v>866</v>
      </c>
      <c r="R153" s="136" t="s">
        <v>866</v>
      </c>
      <c r="S153" s="136" t="s">
        <v>866</v>
      </c>
      <c r="T153" s="136" t="s">
        <v>866</v>
      </c>
      <c r="U153" s="136" t="s">
        <v>866</v>
      </c>
      <c r="V153" s="136" t="s">
        <v>866</v>
      </c>
      <c r="W153" s="136" t="s">
        <v>866</v>
      </c>
      <c r="X153" s="136" t="s">
        <v>866</v>
      </c>
      <c r="Y153" s="136" t="s">
        <v>866</v>
      </c>
      <c r="Z153" s="136" t="s">
        <v>866</v>
      </c>
      <c r="AA153" s="136" t="s">
        <v>866</v>
      </c>
      <c r="AB153" s="136" t="s">
        <v>866</v>
      </c>
      <c r="AC153" s="136" t="s">
        <v>866</v>
      </c>
      <c r="AD153" s="136" t="s">
        <v>866</v>
      </c>
      <c r="AE153" s="136" t="s">
        <v>866</v>
      </c>
      <c r="AF153" s="136" t="s">
        <v>866</v>
      </c>
      <c r="AG153" s="136" t="s">
        <v>866</v>
      </c>
      <c r="AH153" s="136" t="s">
        <v>866</v>
      </c>
      <c r="AI153" s="136" t="s">
        <v>866</v>
      </c>
      <c r="AJ153" s="136" t="s">
        <v>866</v>
      </c>
      <c r="AK153" s="136" t="s">
        <v>866</v>
      </c>
      <c r="AL153" s="136" t="s">
        <v>867</v>
      </c>
      <c r="AM153" s="136" t="s">
        <v>866</v>
      </c>
      <c r="AN153" s="136" t="s">
        <v>866</v>
      </c>
      <c r="AO153" s="136" t="s">
        <v>866</v>
      </c>
      <c r="AP153" s="136" t="s">
        <v>866</v>
      </c>
      <c r="AQ153" s="136" t="s">
        <v>866</v>
      </c>
      <c r="AR153" s="136" t="s">
        <v>866</v>
      </c>
      <c r="AS153" s="136" t="s">
        <v>866</v>
      </c>
      <c r="AT153" s="136" t="s">
        <v>866</v>
      </c>
      <c r="AU153" s="136" t="s">
        <v>866</v>
      </c>
      <c r="AV153" s="136" t="s">
        <v>866</v>
      </c>
      <c r="AW153" s="136" t="s">
        <v>866</v>
      </c>
      <c r="AX153" s="136" t="s">
        <v>866</v>
      </c>
      <c r="AY153" s="136" t="s">
        <v>866</v>
      </c>
      <c r="AZ153" s="136" t="s">
        <v>866</v>
      </c>
      <c r="BA153" s="136" t="s">
        <v>866</v>
      </c>
      <c r="BB153" s="136" t="s">
        <v>1097</v>
      </c>
      <c r="BC153" s="136" t="s">
        <v>1097</v>
      </c>
      <c r="BD153" s="136" t="s">
        <v>868</v>
      </c>
      <c r="BE153" s="136" t="s">
        <v>866</v>
      </c>
      <c r="BF153" s="136" t="s">
        <v>866</v>
      </c>
      <c r="BG153" s="137"/>
      <c r="BH153" s="137"/>
    </row>
    <row r="154" spans="1:60" ht="15.75" customHeight="1" x14ac:dyDescent="0.25">
      <c r="A154" s="47" t="s">
        <v>395</v>
      </c>
      <c r="B154" s="47" t="s">
        <v>410</v>
      </c>
      <c r="C154" s="47" t="s">
        <v>412</v>
      </c>
      <c r="D154" s="47" t="s">
        <v>413</v>
      </c>
      <c r="E154" s="135" t="s">
        <v>858</v>
      </c>
      <c r="F154" s="135" t="s">
        <v>859</v>
      </c>
      <c r="G154" s="135" t="s">
        <v>860</v>
      </c>
      <c r="H154" s="135" t="s">
        <v>861</v>
      </c>
      <c r="I154" s="135" t="s">
        <v>862</v>
      </c>
      <c r="J154" s="135" t="s">
        <v>863</v>
      </c>
      <c r="K154" s="135" t="s">
        <v>1202</v>
      </c>
      <c r="L154" s="136" t="s">
        <v>864</v>
      </c>
      <c r="M154" s="136" t="s">
        <v>864</v>
      </c>
      <c r="N154" s="138" t="s">
        <v>864</v>
      </c>
      <c r="O154" s="136" t="s">
        <v>865</v>
      </c>
      <c r="P154" s="136" t="s">
        <v>866</v>
      </c>
      <c r="Q154" s="136" t="s">
        <v>866</v>
      </c>
      <c r="R154" s="136" t="s">
        <v>866</v>
      </c>
      <c r="S154" s="136" t="s">
        <v>866</v>
      </c>
      <c r="T154" s="136" t="s">
        <v>866</v>
      </c>
      <c r="U154" s="136" t="s">
        <v>866</v>
      </c>
      <c r="V154" s="136" t="s">
        <v>866</v>
      </c>
      <c r="W154" s="136" t="s">
        <v>866</v>
      </c>
      <c r="X154" s="136" t="s">
        <v>866</v>
      </c>
      <c r="Y154" s="136" t="s">
        <v>866</v>
      </c>
      <c r="Z154" s="136" t="s">
        <v>866</v>
      </c>
      <c r="AA154" s="136" t="s">
        <v>866</v>
      </c>
      <c r="AB154" s="136" t="s">
        <v>866</v>
      </c>
      <c r="AC154" s="136" t="s">
        <v>866</v>
      </c>
      <c r="AD154" s="136" t="s">
        <v>866</v>
      </c>
      <c r="AE154" s="136" t="s">
        <v>866</v>
      </c>
      <c r="AF154" s="136" t="s">
        <v>866</v>
      </c>
      <c r="AG154" s="136" t="s">
        <v>866</v>
      </c>
      <c r="AH154" s="136" t="s">
        <v>866</v>
      </c>
      <c r="AI154" s="136" t="s">
        <v>866</v>
      </c>
      <c r="AJ154" s="136" t="s">
        <v>866</v>
      </c>
      <c r="AK154" s="136" t="s">
        <v>866</v>
      </c>
      <c r="AL154" s="136" t="s">
        <v>867</v>
      </c>
      <c r="AM154" s="136" t="s">
        <v>866</v>
      </c>
      <c r="AN154" s="136" t="s">
        <v>866</v>
      </c>
      <c r="AO154" s="136" t="s">
        <v>866</v>
      </c>
      <c r="AP154" s="136" t="s">
        <v>866</v>
      </c>
      <c r="AQ154" s="136" t="s">
        <v>866</v>
      </c>
      <c r="AR154" s="136" t="s">
        <v>866</v>
      </c>
      <c r="AS154" s="136" t="s">
        <v>866</v>
      </c>
      <c r="AT154" s="136" t="s">
        <v>866</v>
      </c>
      <c r="AU154" s="136" t="s">
        <v>866</v>
      </c>
      <c r="AV154" s="136" t="s">
        <v>866</v>
      </c>
      <c r="AW154" s="136" t="s">
        <v>866</v>
      </c>
      <c r="AX154" s="136" t="s">
        <v>866</v>
      </c>
      <c r="AY154" s="136" t="s">
        <v>866</v>
      </c>
      <c r="AZ154" s="136" t="s">
        <v>866</v>
      </c>
      <c r="BA154" s="136" t="s">
        <v>866</v>
      </c>
      <c r="BB154" s="136" t="s">
        <v>1097</v>
      </c>
      <c r="BC154" s="136" t="s">
        <v>1097</v>
      </c>
      <c r="BD154" s="136" t="s">
        <v>868</v>
      </c>
      <c r="BE154" s="136" t="s">
        <v>866</v>
      </c>
      <c r="BF154" s="136" t="s">
        <v>866</v>
      </c>
      <c r="BG154" s="137"/>
      <c r="BH154" s="137"/>
    </row>
    <row r="155" spans="1:60" ht="15.75" customHeight="1" x14ac:dyDescent="0.25">
      <c r="A155" s="47" t="s">
        <v>395</v>
      </c>
      <c r="B155" s="47" t="s">
        <v>410</v>
      </c>
      <c r="C155" s="47" t="s">
        <v>414</v>
      </c>
      <c r="D155" s="47" t="s">
        <v>415</v>
      </c>
      <c r="E155" s="135" t="s">
        <v>858</v>
      </c>
      <c r="F155" s="135" t="s">
        <v>859</v>
      </c>
      <c r="G155" s="135" t="s">
        <v>860</v>
      </c>
      <c r="H155" s="135" t="s">
        <v>861</v>
      </c>
      <c r="I155" s="135" t="s">
        <v>862</v>
      </c>
      <c r="J155" s="135" t="s">
        <v>863</v>
      </c>
      <c r="K155" s="135" t="s">
        <v>1202</v>
      </c>
      <c r="L155" s="136" t="s">
        <v>864</v>
      </c>
      <c r="M155" s="136" t="s">
        <v>864</v>
      </c>
      <c r="N155" s="138" t="s">
        <v>864</v>
      </c>
      <c r="O155" s="136" t="s">
        <v>865</v>
      </c>
      <c r="P155" s="136" t="s">
        <v>866</v>
      </c>
      <c r="Q155" s="136" t="s">
        <v>866</v>
      </c>
      <c r="R155" s="136" t="s">
        <v>866</v>
      </c>
      <c r="S155" s="136" t="s">
        <v>866</v>
      </c>
      <c r="T155" s="136" t="s">
        <v>866</v>
      </c>
      <c r="U155" s="136" t="s">
        <v>866</v>
      </c>
      <c r="V155" s="136" t="s">
        <v>866</v>
      </c>
      <c r="W155" s="136" t="s">
        <v>866</v>
      </c>
      <c r="X155" s="136" t="s">
        <v>866</v>
      </c>
      <c r="Y155" s="136" t="s">
        <v>866</v>
      </c>
      <c r="Z155" s="136" t="s">
        <v>866</v>
      </c>
      <c r="AA155" s="136" t="s">
        <v>866</v>
      </c>
      <c r="AB155" s="136" t="s">
        <v>866</v>
      </c>
      <c r="AC155" s="136" t="s">
        <v>866</v>
      </c>
      <c r="AD155" s="136" t="s">
        <v>866</v>
      </c>
      <c r="AE155" s="136" t="s">
        <v>866</v>
      </c>
      <c r="AF155" s="136" t="s">
        <v>866</v>
      </c>
      <c r="AG155" s="136" t="s">
        <v>866</v>
      </c>
      <c r="AH155" s="136" t="s">
        <v>866</v>
      </c>
      <c r="AI155" s="136" t="s">
        <v>866</v>
      </c>
      <c r="AJ155" s="136" t="s">
        <v>866</v>
      </c>
      <c r="AK155" s="136" t="s">
        <v>866</v>
      </c>
      <c r="AL155" s="136" t="s">
        <v>867</v>
      </c>
      <c r="AM155" s="136" t="s">
        <v>866</v>
      </c>
      <c r="AN155" s="136" t="s">
        <v>866</v>
      </c>
      <c r="AO155" s="136" t="s">
        <v>866</v>
      </c>
      <c r="AP155" s="136" t="s">
        <v>866</v>
      </c>
      <c r="AQ155" s="136" t="s">
        <v>866</v>
      </c>
      <c r="AR155" s="136" t="s">
        <v>866</v>
      </c>
      <c r="AS155" s="136" t="s">
        <v>866</v>
      </c>
      <c r="AT155" s="136" t="s">
        <v>866</v>
      </c>
      <c r="AU155" s="136" t="s">
        <v>866</v>
      </c>
      <c r="AV155" s="136" t="s">
        <v>866</v>
      </c>
      <c r="AW155" s="136" t="s">
        <v>866</v>
      </c>
      <c r="AX155" s="136" t="s">
        <v>866</v>
      </c>
      <c r="AY155" s="136" t="s">
        <v>866</v>
      </c>
      <c r="AZ155" s="136" t="s">
        <v>866</v>
      </c>
      <c r="BA155" s="136" t="s">
        <v>866</v>
      </c>
      <c r="BB155" s="136" t="s">
        <v>1097</v>
      </c>
      <c r="BC155" s="136" t="s">
        <v>1097</v>
      </c>
      <c r="BD155" s="136" t="s">
        <v>868</v>
      </c>
      <c r="BE155" s="136" t="s">
        <v>866</v>
      </c>
      <c r="BF155" s="136" t="s">
        <v>866</v>
      </c>
      <c r="BG155" s="137"/>
      <c r="BH155" s="137"/>
    </row>
    <row r="156" spans="1:60" ht="15.75" customHeight="1" x14ac:dyDescent="0.25">
      <c r="A156" s="47" t="s">
        <v>395</v>
      </c>
      <c r="B156" s="47" t="s">
        <v>410</v>
      </c>
      <c r="C156" s="47" t="s">
        <v>416</v>
      </c>
      <c r="D156" s="47" t="s">
        <v>417</v>
      </c>
      <c r="E156" s="135" t="s">
        <v>858</v>
      </c>
      <c r="F156" s="135" t="s">
        <v>859</v>
      </c>
      <c r="G156" s="135" t="s">
        <v>860</v>
      </c>
      <c r="H156" s="135" t="s">
        <v>861</v>
      </c>
      <c r="I156" s="135" t="s">
        <v>862</v>
      </c>
      <c r="J156" s="135" t="s">
        <v>863</v>
      </c>
      <c r="K156" s="135" t="s">
        <v>1202</v>
      </c>
      <c r="L156" s="136" t="s">
        <v>864</v>
      </c>
      <c r="M156" s="136" t="s">
        <v>864</v>
      </c>
      <c r="N156" s="138" t="s">
        <v>864</v>
      </c>
      <c r="O156" s="136" t="s">
        <v>865</v>
      </c>
      <c r="P156" s="136" t="s">
        <v>866</v>
      </c>
      <c r="Q156" s="136" t="s">
        <v>866</v>
      </c>
      <c r="R156" s="136" t="s">
        <v>866</v>
      </c>
      <c r="S156" s="136" t="s">
        <v>866</v>
      </c>
      <c r="T156" s="136" t="s">
        <v>866</v>
      </c>
      <c r="U156" s="136" t="s">
        <v>866</v>
      </c>
      <c r="V156" s="136" t="s">
        <v>866</v>
      </c>
      <c r="W156" s="136" t="s">
        <v>866</v>
      </c>
      <c r="X156" s="136" t="s">
        <v>866</v>
      </c>
      <c r="Y156" s="136" t="s">
        <v>866</v>
      </c>
      <c r="Z156" s="136" t="s">
        <v>866</v>
      </c>
      <c r="AA156" s="136" t="s">
        <v>866</v>
      </c>
      <c r="AB156" s="136" t="s">
        <v>866</v>
      </c>
      <c r="AC156" s="136" t="s">
        <v>866</v>
      </c>
      <c r="AD156" s="136" t="s">
        <v>866</v>
      </c>
      <c r="AE156" s="136" t="s">
        <v>866</v>
      </c>
      <c r="AF156" s="136" t="s">
        <v>866</v>
      </c>
      <c r="AG156" s="136" t="s">
        <v>866</v>
      </c>
      <c r="AH156" s="136" t="s">
        <v>866</v>
      </c>
      <c r="AI156" s="136" t="s">
        <v>866</v>
      </c>
      <c r="AJ156" s="136" t="s">
        <v>866</v>
      </c>
      <c r="AK156" s="136" t="s">
        <v>866</v>
      </c>
      <c r="AL156" s="136" t="s">
        <v>867</v>
      </c>
      <c r="AM156" s="136" t="s">
        <v>866</v>
      </c>
      <c r="AN156" s="136" t="s">
        <v>866</v>
      </c>
      <c r="AO156" s="136" t="s">
        <v>866</v>
      </c>
      <c r="AP156" s="136" t="s">
        <v>866</v>
      </c>
      <c r="AQ156" s="136" t="s">
        <v>866</v>
      </c>
      <c r="AR156" s="136" t="s">
        <v>866</v>
      </c>
      <c r="AS156" s="136" t="s">
        <v>866</v>
      </c>
      <c r="AT156" s="136" t="s">
        <v>866</v>
      </c>
      <c r="AU156" s="136" t="s">
        <v>866</v>
      </c>
      <c r="AV156" s="136" t="s">
        <v>866</v>
      </c>
      <c r="AW156" s="136" t="s">
        <v>866</v>
      </c>
      <c r="AX156" s="136" t="s">
        <v>866</v>
      </c>
      <c r="AY156" s="136" t="s">
        <v>866</v>
      </c>
      <c r="AZ156" s="136" t="s">
        <v>866</v>
      </c>
      <c r="BA156" s="136" t="s">
        <v>866</v>
      </c>
      <c r="BB156" s="136" t="s">
        <v>1097</v>
      </c>
      <c r="BC156" s="136" t="s">
        <v>1097</v>
      </c>
      <c r="BD156" s="136" t="s">
        <v>868</v>
      </c>
      <c r="BE156" s="136" t="s">
        <v>866</v>
      </c>
      <c r="BF156" s="136" t="s">
        <v>866</v>
      </c>
      <c r="BG156" s="137"/>
      <c r="BH156" s="137"/>
    </row>
    <row r="157" spans="1:60" ht="15.75" customHeight="1" x14ac:dyDescent="0.25">
      <c r="A157" s="47" t="s">
        <v>395</v>
      </c>
      <c r="B157" s="47" t="s">
        <v>410</v>
      </c>
      <c r="C157" s="47" t="s">
        <v>418</v>
      </c>
      <c r="D157" s="47" t="s">
        <v>419</v>
      </c>
      <c r="E157" s="135" t="s">
        <v>858</v>
      </c>
      <c r="F157" s="135" t="s">
        <v>859</v>
      </c>
      <c r="G157" s="135" t="s">
        <v>860</v>
      </c>
      <c r="H157" s="135" t="s">
        <v>861</v>
      </c>
      <c r="I157" s="135" t="s">
        <v>862</v>
      </c>
      <c r="J157" s="135" t="s">
        <v>863</v>
      </c>
      <c r="K157" s="135" t="s">
        <v>1202</v>
      </c>
      <c r="L157" s="136" t="s">
        <v>864</v>
      </c>
      <c r="M157" s="136" t="s">
        <v>864</v>
      </c>
      <c r="N157" s="138" t="s">
        <v>864</v>
      </c>
      <c r="O157" s="136" t="s">
        <v>865</v>
      </c>
      <c r="P157" s="136" t="s">
        <v>866</v>
      </c>
      <c r="Q157" s="136" t="s">
        <v>866</v>
      </c>
      <c r="R157" s="136" t="s">
        <v>866</v>
      </c>
      <c r="S157" s="136" t="s">
        <v>866</v>
      </c>
      <c r="T157" s="136" t="s">
        <v>866</v>
      </c>
      <c r="U157" s="136" t="s">
        <v>866</v>
      </c>
      <c r="V157" s="136" t="s">
        <v>866</v>
      </c>
      <c r="W157" s="136" t="s">
        <v>866</v>
      </c>
      <c r="X157" s="136" t="s">
        <v>866</v>
      </c>
      <c r="Y157" s="136" t="s">
        <v>866</v>
      </c>
      <c r="Z157" s="136" t="s">
        <v>866</v>
      </c>
      <c r="AA157" s="136" t="s">
        <v>866</v>
      </c>
      <c r="AB157" s="136" t="s">
        <v>866</v>
      </c>
      <c r="AC157" s="136" t="s">
        <v>866</v>
      </c>
      <c r="AD157" s="136" t="s">
        <v>866</v>
      </c>
      <c r="AE157" s="136" t="s">
        <v>866</v>
      </c>
      <c r="AF157" s="136" t="s">
        <v>866</v>
      </c>
      <c r="AG157" s="136" t="s">
        <v>866</v>
      </c>
      <c r="AH157" s="136" t="s">
        <v>866</v>
      </c>
      <c r="AI157" s="136" t="s">
        <v>866</v>
      </c>
      <c r="AJ157" s="136" t="s">
        <v>866</v>
      </c>
      <c r="AK157" s="136" t="s">
        <v>866</v>
      </c>
      <c r="AL157" s="136" t="s">
        <v>867</v>
      </c>
      <c r="AM157" s="136" t="s">
        <v>866</v>
      </c>
      <c r="AN157" s="136" t="s">
        <v>866</v>
      </c>
      <c r="AO157" s="136" t="s">
        <v>866</v>
      </c>
      <c r="AP157" s="136" t="s">
        <v>866</v>
      </c>
      <c r="AQ157" s="136" t="s">
        <v>866</v>
      </c>
      <c r="AR157" s="136" t="s">
        <v>866</v>
      </c>
      <c r="AS157" s="136" t="s">
        <v>866</v>
      </c>
      <c r="AT157" s="136" t="s">
        <v>866</v>
      </c>
      <c r="AU157" s="136" t="s">
        <v>866</v>
      </c>
      <c r="AV157" s="136" t="s">
        <v>866</v>
      </c>
      <c r="AW157" s="136" t="s">
        <v>866</v>
      </c>
      <c r="AX157" s="136" t="s">
        <v>866</v>
      </c>
      <c r="AY157" s="136" t="s">
        <v>866</v>
      </c>
      <c r="AZ157" s="136" t="s">
        <v>866</v>
      </c>
      <c r="BA157" s="136" t="s">
        <v>866</v>
      </c>
      <c r="BB157" s="136" t="s">
        <v>1097</v>
      </c>
      <c r="BC157" s="136" t="s">
        <v>1097</v>
      </c>
      <c r="BD157" s="136" t="s">
        <v>868</v>
      </c>
      <c r="BE157" s="136" t="s">
        <v>866</v>
      </c>
      <c r="BF157" s="136" t="s">
        <v>866</v>
      </c>
      <c r="BG157" s="137"/>
      <c r="BH157" s="137"/>
    </row>
    <row r="158" spans="1:60" ht="15.75" customHeight="1" x14ac:dyDescent="0.25">
      <c r="A158" s="47" t="s">
        <v>395</v>
      </c>
      <c r="B158" s="47" t="s">
        <v>420</v>
      </c>
      <c r="C158" s="47" t="s">
        <v>420</v>
      </c>
      <c r="D158" s="47" t="s">
        <v>421</v>
      </c>
      <c r="E158" s="135" t="s">
        <v>858</v>
      </c>
      <c r="F158" s="135" t="s">
        <v>859</v>
      </c>
      <c r="G158" s="135" t="s">
        <v>860</v>
      </c>
      <c r="H158" s="135" t="s">
        <v>861</v>
      </c>
      <c r="I158" s="135" t="s">
        <v>862</v>
      </c>
      <c r="J158" s="135" t="s">
        <v>863</v>
      </c>
      <c r="K158" s="135" t="s">
        <v>1202</v>
      </c>
      <c r="L158" s="136" t="s">
        <v>864</v>
      </c>
      <c r="M158" s="136" t="s">
        <v>864</v>
      </c>
      <c r="N158" s="138" t="s">
        <v>864</v>
      </c>
      <c r="O158" s="136" t="s">
        <v>865</v>
      </c>
      <c r="P158" s="136" t="s">
        <v>866</v>
      </c>
      <c r="Q158" s="136" t="s">
        <v>866</v>
      </c>
      <c r="R158" s="136" t="s">
        <v>866</v>
      </c>
      <c r="S158" s="136" t="s">
        <v>866</v>
      </c>
      <c r="T158" s="136" t="s">
        <v>866</v>
      </c>
      <c r="U158" s="136" t="s">
        <v>866</v>
      </c>
      <c r="V158" s="136" t="s">
        <v>866</v>
      </c>
      <c r="W158" s="136" t="s">
        <v>866</v>
      </c>
      <c r="X158" s="136" t="s">
        <v>866</v>
      </c>
      <c r="Y158" s="136" t="s">
        <v>866</v>
      </c>
      <c r="Z158" s="136" t="s">
        <v>866</v>
      </c>
      <c r="AA158" s="136" t="s">
        <v>866</v>
      </c>
      <c r="AB158" s="136" t="s">
        <v>866</v>
      </c>
      <c r="AC158" s="136" t="s">
        <v>866</v>
      </c>
      <c r="AD158" s="136" t="s">
        <v>866</v>
      </c>
      <c r="AE158" s="136" t="s">
        <v>866</v>
      </c>
      <c r="AF158" s="136" t="s">
        <v>866</v>
      </c>
      <c r="AG158" s="136" t="s">
        <v>866</v>
      </c>
      <c r="AH158" s="136" t="s">
        <v>866</v>
      </c>
      <c r="AI158" s="136" t="s">
        <v>866</v>
      </c>
      <c r="AJ158" s="136" t="s">
        <v>866</v>
      </c>
      <c r="AK158" s="136" t="s">
        <v>866</v>
      </c>
      <c r="AL158" s="136" t="s">
        <v>867</v>
      </c>
      <c r="AM158" s="136" t="s">
        <v>866</v>
      </c>
      <c r="AN158" s="136" t="s">
        <v>866</v>
      </c>
      <c r="AO158" s="136" t="s">
        <v>866</v>
      </c>
      <c r="AP158" s="136" t="s">
        <v>866</v>
      </c>
      <c r="AQ158" s="136" t="s">
        <v>866</v>
      </c>
      <c r="AR158" s="136" t="s">
        <v>866</v>
      </c>
      <c r="AS158" s="136" t="s">
        <v>866</v>
      </c>
      <c r="AT158" s="136" t="s">
        <v>866</v>
      </c>
      <c r="AU158" s="136" t="s">
        <v>866</v>
      </c>
      <c r="AV158" s="136" t="s">
        <v>866</v>
      </c>
      <c r="AW158" s="136" t="s">
        <v>866</v>
      </c>
      <c r="AX158" s="136" t="s">
        <v>866</v>
      </c>
      <c r="AY158" s="136" t="s">
        <v>866</v>
      </c>
      <c r="AZ158" s="136" t="s">
        <v>866</v>
      </c>
      <c r="BA158" s="136" t="s">
        <v>866</v>
      </c>
      <c r="BB158" s="136" t="s">
        <v>1097</v>
      </c>
      <c r="BC158" s="136" t="s">
        <v>1097</v>
      </c>
      <c r="BD158" s="136" t="s">
        <v>868</v>
      </c>
      <c r="BE158" s="136" t="s">
        <v>866</v>
      </c>
      <c r="BF158" s="136" t="s">
        <v>866</v>
      </c>
      <c r="BG158" s="137"/>
      <c r="BH158" s="137"/>
    </row>
    <row r="159" spans="1:60" ht="15.75" customHeight="1" x14ac:dyDescent="0.25">
      <c r="A159" s="47" t="s">
        <v>395</v>
      </c>
      <c r="B159" s="47" t="s">
        <v>420</v>
      </c>
      <c r="C159" s="47" t="s">
        <v>422</v>
      </c>
      <c r="D159" s="47" t="s">
        <v>423</v>
      </c>
      <c r="E159" s="135" t="s">
        <v>858</v>
      </c>
      <c r="F159" s="135" t="s">
        <v>859</v>
      </c>
      <c r="G159" s="135" t="s">
        <v>860</v>
      </c>
      <c r="H159" s="135" t="s">
        <v>861</v>
      </c>
      <c r="I159" s="135" t="s">
        <v>862</v>
      </c>
      <c r="J159" s="135" t="s">
        <v>863</v>
      </c>
      <c r="K159" s="135" t="s">
        <v>1202</v>
      </c>
      <c r="L159" s="136" t="s">
        <v>864</v>
      </c>
      <c r="M159" s="136" t="s">
        <v>864</v>
      </c>
      <c r="N159" s="138" t="s">
        <v>864</v>
      </c>
      <c r="O159" s="136" t="s">
        <v>865</v>
      </c>
      <c r="P159" s="136" t="s">
        <v>866</v>
      </c>
      <c r="Q159" s="136" t="s">
        <v>866</v>
      </c>
      <c r="R159" s="136" t="s">
        <v>866</v>
      </c>
      <c r="S159" s="136" t="s">
        <v>866</v>
      </c>
      <c r="T159" s="136" t="s">
        <v>866</v>
      </c>
      <c r="U159" s="136" t="s">
        <v>866</v>
      </c>
      <c r="V159" s="136" t="s">
        <v>866</v>
      </c>
      <c r="W159" s="136" t="s">
        <v>866</v>
      </c>
      <c r="X159" s="136" t="s">
        <v>866</v>
      </c>
      <c r="Y159" s="136" t="s">
        <v>866</v>
      </c>
      <c r="Z159" s="136" t="s">
        <v>866</v>
      </c>
      <c r="AA159" s="136" t="s">
        <v>866</v>
      </c>
      <c r="AB159" s="136" t="s">
        <v>866</v>
      </c>
      <c r="AC159" s="136" t="s">
        <v>866</v>
      </c>
      <c r="AD159" s="136" t="s">
        <v>866</v>
      </c>
      <c r="AE159" s="136" t="s">
        <v>866</v>
      </c>
      <c r="AF159" s="136" t="s">
        <v>866</v>
      </c>
      <c r="AG159" s="136" t="s">
        <v>866</v>
      </c>
      <c r="AH159" s="136" t="s">
        <v>866</v>
      </c>
      <c r="AI159" s="136" t="s">
        <v>866</v>
      </c>
      <c r="AJ159" s="136" t="s">
        <v>866</v>
      </c>
      <c r="AK159" s="136" t="s">
        <v>866</v>
      </c>
      <c r="AL159" s="136" t="s">
        <v>867</v>
      </c>
      <c r="AM159" s="136" t="s">
        <v>866</v>
      </c>
      <c r="AN159" s="136" t="s">
        <v>866</v>
      </c>
      <c r="AO159" s="136" t="s">
        <v>866</v>
      </c>
      <c r="AP159" s="136" t="s">
        <v>866</v>
      </c>
      <c r="AQ159" s="136" t="s">
        <v>866</v>
      </c>
      <c r="AR159" s="136" t="s">
        <v>866</v>
      </c>
      <c r="AS159" s="136" t="s">
        <v>866</v>
      </c>
      <c r="AT159" s="136" t="s">
        <v>866</v>
      </c>
      <c r="AU159" s="136" t="s">
        <v>866</v>
      </c>
      <c r="AV159" s="136" t="s">
        <v>866</v>
      </c>
      <c r="AW159" s="136" t="s">
        <v>866</v>
      </c>
      <c r="AX159" s="136" t="s">
        <v>866</v>
      </c>
      <c r="AY159" s="136" t="s">
        <v>866</v>
      </c>
      <c r="AZ159" s="136" t="s">
        <v>866</v>
      </c>
      <c r="BA159" s="136" t="s">
        <v>866</v>
      </c>
      <c r="BB159" s="136" t="s">
        <v>1097</v>
      </c>
      <c r="BC159" s="136" t="s">
        <v>1097</v>
      </c>
      <c r="BD159" s="136" t="s">
        <v>868</v>
      </c>
      <c r="BE159" s="136" t="s">
        <v>866</v>
      </c>
      <c r="BF159" s="136" t="s">
        <v>866</v>
      </c>
      <c r="BG159" s="137"/>
      <c r="BH159" s="137"/>
    </row>
    <row r="160" spans="1:60" ht="15.75" customHeight="1" x14ac:dyDescent="0.25">
      <c r="A160" s="47" t="s">
        <v>395</v>
      </c>
      <c r="B160" s="47" t="s">
        <v>420</v>
      </c>
      <c r="C160" s="47" t="s">
        <v>424</v>
      </c>
      <c r="D160" s="47" t="s">
        <v>425</v>
      </c>
      <c r="E160" s="135" t="s">
        <v>858</v>
      </c>
      <c r="F160" s="135" t="s">
        <v>859</v>
      </c>
      <c r="G160" s="135" t="s">
        <v>860</v>
      </c>
      <c r="H160" s="135" t="s">
        <v>861</v>
      </c>
      <c r="I160" s="135" t="s">
        <v>862</v>
      </c>
      <c r="J160" s="135" t="s">
        <v>863</v>
      </c>
      <c r="K160" s="135" t="s">
        <v>1202</v>
      </c>
      <c r="L160" s="136" t="s">
        <v>864</v>
      </c>
      <c r="M160" s="136" t="s">
        <v>864</v>
      </c>
      <c r="N160" s="138" t="s">
        <v>864</v>
      </c>
      <c r="O160" s="136" t="s">
        <v>865</v>
      </c>
      <c r="P160" s="136" t="s">
        <v>866</v>
      </c>
      <c r="Q160" s="136" t="s">
        <v>866</v>
      </c>
      <c r="R160" s="136" t="s">
        <v>866</v>
      </c>
      <c r="S160" s="136" t="s">
        <v>866</v>
      </c>
      <c r="T160" s="136" t="s">
        <v>866</v>
      </c>
      <c r="U160" s="136" t="s">
        <v>866</v>
      </c>
      <c r="V160" s="136" t="s">
        <v>866</v>
      </c>
      <c r="W160" s="136" t="s">
        <v>866</v>
      </c>
      <c r="X160" s="136" t="s">
        <v>866</v>
      </c>
      <c r="Y160" s="136" t="s">
        <v>866</v>
      </c>
      <c r="Z160" s="136" t="s">
        <v>866</v>
      </c>
      <c r="AA160" s="136" t="s">
        <v>866</v>
      </c>
      <c r="AB160" s="136" t="s">
        <v>866</v>
      </c>
      <c r="AC160" s="136" t="s">
        <v>866</v>
      </c>
      <c r="AD160" s="136" t="s">
        <v>866</v>
      </c>
      <c r="AE160" s="136" t="s">
        <v>866</v>
      </c>
      <c r="AF160" s="136" t="s">
        <v>866</v>
      </c>
      <c r="AG160" s="136" t="s">
        <v>866</v>
      </c>
      <c r="AH160" s="136" t="s">
        <v>866</v>
      </c>
      <c r="AI160" s="136" t="s">
        <v>866</v>
      </c>
      <c r="AJ160" s="136" t="s">
        <v>866</v>
      </c>
      <c r="AK160" s="136" t="s">
        <v>866</v>
      </c>
      <c r="AL160" s="136" t="s">
        <v>867</v>
      </c>
      <c r="AM160" s="136" t="s">
        <v>866</v>
      </c>
      <c r="AN160" s="136" t="s">
        <v>866</v>
      </c>
      <c r="AO160" s="136" t="s">
        <v>866</v>
      </c>
      <c r="AP160" s="136" t="s">
        <v>866</v>
      </c>
      <c r="AQ160" s="136" t="s">
        <v>866</v>
      </c>
      <c r="AR160" s="136" t="s">
        <v>866</v>
      </c>
      <c r="AS160" s="136" t="s">
        <v>866</v>
      </c>
      <c r="AT160" s="136" t="s">
        <v>866</v>
      </c>
      <c r="AU160" s="136" t="s">
        <v>866</v>
      </c>
      <c r="AV160" s="136" t="s">
        <v>866</v>
      </c>
      <c r="AW160" s="136" t="s">
        <v>866</v>
      </c>
      <c r="AX160" s="136" t="s">
        <v>866</v>
      </c>
      <c r="AY160" s="136" t="s">
        <v>866</v>
      </c>
      <c r="AZ160" s="136" t="s">
        <v>866</v>
      </c>
      <c r="BA160" s="136" t="s">
        <v>866</v>
      </c>
      <c r="BB160" s="136" t="s">
        <v>1097</v>
      </c>
      <c r="BC160" s="136" t="s">
        <v>1097</v>
      </c>
      <c r="BD160" s="136" t="s">
        <v>868</v>
      </c>
      <c r="BE160" s="136" t="s">
        <v>866</v>
      </c>
      <c r="BF160" s="136" t="s">
        <v>866</v>
      </c>
      <c r="BG160" s="137"/>
      <c r="BH160" s="137"/>
    </row>
    <row r="161" spans="1:60" ht="15.75" customHeight="1" x14ac:dyDescent="0.25">
      <c r="A161" s="47" t="s">
        <v>395</v>
      </c>
      <c r="B161" s="47" t="s">
        <v>420</v>
      </c>
      <c r="C161" s="47" t="s">
        <v>426</v>
      </c>
      <c r="D161" s="47" t="s">
        <v>427</v>
      </c>
      <c r="E161" s="135" t="s">
        <v>858</v>
      </c>
      <c r="F161" s="135" t="s">
        <v>859</v>
      </c>
      <c r="G161" s="135" t="s">
        <v>860</v>
      </c>
      <c r="H161" s="135" t="s">
        <v>861</v>
      </c>
      <c r="I161" s="135" t="s">
        <v>862</v>
      </c>
      <c r="J161" s="135" t="s">
        <v>863</v>
      </c>
      <c r="K161" s="135" t="s">
        <v>1202</v>
      </c>
      <c r="L161" s="136" t="s">
        <v>864</v>
      </c>
      <c r="M161" s="136" t="s">
        <v>864</v>
      </c>
      <c r="N161" s="138" t="s">
        <v>864</v>
      </c>
      <c r="O161" s="136" t="s">
        <v>865</v>
      </c>
      <c r="P161" s="136" t="s">
        <v>866</v>
      </c>
      <c r="Q161" s="136" t="s">
        <v>866</v>
      </c>
      <c r="R161" s="136" t="s">
        <v>866</v>
      </c>
      <c r="S161" s="136" t="s">
        <v>866</v>
      </c>
      <c r="T161" s="136" t="s">
        <v>866</v>
      </c>
      <c r="U161" s="136" t="s">
        <v>866</v>
      </c>
      <c r="V161" s="136" t="s">
        <v>866</v>
      </c>
      <c r="W161" s="136" t="s">
        <v>866</v>
      </c>
      <c r="X161" s="136" t="s">
        <v>866</v>
      </c>
      <c r="Y161" s="136" t="s">
        <v>866</v>
      </c>
      <c r="Z161" s="136" t="s">
        <v>866</v>
      </c>
      <c r="AA161" s="136" t="s">
        <v>866</v>
      </c>
      <c r="AB161" s="136" t="s">
        <v>866</v>
      </c>
      <c r="AC161" s="136" t="s">
        <v>866</v>
      </c>
      <c r="AD161" s="136" t="s">
        <v>866</v>
      </c>
      <c r="AE161" s="136" t="s">
        <v>866</v>
      </c>
      <c r="AF161" s="136" t="s">
        <v>866</v>
      </c>
      <c r="AG161" s="136" t="s">
        <v>866</v>
      </c>
      <c r="AH161" s="136" t="s">
        <v>866</v>
      </c>
      <c r="AI161" s="136" t="s">
        <v>866</v>
      </c>
      <c r="AJ161" s="136" t="s">
        <v>866</v>
      </c>
      <c r="AK161" s="136" t="s">
        <v>866</v>
      </c>
      <c r="AL161" s="136" t="s">
        <v>867</v>
      </c>
      <c r="AM161" s="136" t="s">
        <v>866</v>
      </c>
      <c r="AN161" s="136" t="s">
        <v>866</v>
      </c>
      <c r="AO161" s="136" t="s">
        <v>866</v>
      </c>
      <c r="AP161" s="136" t="s">
        <v>866</v>
      </c>
      <c r="AQ161" s="136" t="s">
        <v>866</v>
      </c>
      <c r="AR161" s="136" t="s">
        <v>866</v>
      </c>
      <c r="AS161" s="136" t="s">
        <v>866</v>
      </c>
      <c r="AT161" s="136" t="s">
        <v>866</v>
      </c>
      <c r="AU161" s="136" t="s">
        <v>866</v>
      </c>
      <c r="AV161" s="136" t="s">
        <v>866</v>
      </c>
      <c r="AW161" s="136" t="s">
        <v>866</v>
      </c>
      <c r="AX161" s="136" t="s">
        <v>866</v>
      </c>
      <c r="AY161" s="136" t="s">
        <v>866</v>
      </c>
      <c r="AZ161" s="136" t="s">
        <v>866</v>
      </c>
      <c r="BA161" s="136" t="s">
        <v>866</v>
      </c>
      <c r="BB161" s="136" t="s">
        <v>1097</v>
      </c>
      <c r="BC161" s="136" t="s">
        <v>1097</v>
      </c>
      <c r="BD161" s="136" t="s">
        <v>868</v>
      </c>
      <c r="BE161" s="136" t="s">
        <v>866</v>
      </c>
      <c r="BF161" s="136" t="s">
        <v>866</v>
      </c>
      <c r="BG161" s="137"/>
      <c r="BH161" s="137"/>
    </row>
    <row r="162" spans="1:60" ht="15.75" customHeight="1" x14ac:dyDescent="0.25">
      <c r="A162" s="47" t="s">
        <v>395</v>
      </c>
      <c r="B162" s="47" t="s">
        <v>428</v>
      </c>
      <c r="C162" s="47" t="s">
        <v>428</v>
      </c>
      <c r="D162" s="47" t="s">
        <v>429</v>
      </c>
      <c r="E162" s="135" t="s">
        <v>858</v>
      </c>
      <c r="F162" s="135" t="s">
        <v>859</v>
      </c>
      <c r="G162" s="135" t="s">
        <v>860</v>
      </c>
      <c r="H162" s="135" t="s">
        <v>861</v>
      </c>
      <c r="I162" s="135" t="s">
        <v>862</v>
      </c>
      <c r="J162" s="135" t="s">
        <v>863</v>
      </c>
      <c r="K162" s="135" t="s">
        <v>1202</v>
      </c>
      <c r="L162" s="136" t="s">
        <v>864</v>
      </c>
      <c r="M162" s="136" t="s">
        <v>864</v>
      </c>
      <c r="N162" s="138" t="s">
        <v>864</v>
      </c>
      <c r="O162" s="136" t="s">
        <v>865</v>
      </c>
      <c r="P162" s="136" t="s">
        <v>866</v>
      </c>
      <c r="Q162" s="136" t="s">
        <v>866</v>
      </c>
      <c r="R162" s="136" t="s">
        <v>866</v>
      </c>
      <c r="S162" s="136" t="s">
        <v>866</v>
      </c>
      <c r="T162" s="136" t="s">
        <v>866</v>
      </c>
      <c r="U162" s="136" t="s">
        <v>866</v>
      </c>
      <c r="V162" s="136" t="s">
        <v>866</v>
      </c>
      <c r="W162" s="136" t="s">
        <v>866</v>
      </c>
      <c r="X162" s="136" t="s">
        <v>866</v>
      </c>
      <c r="Y162" s="136" t="s">
        <v>866</v>
      </c>
      <c r="Z162" s="136" t="s">
        <v>866</v>
      </c>
      <c r="AA162" s="136" t="s">
        <v>866</v>
      </c>
      <c r="AB162" s="136" t="s">
        <v>866</v>
      </c>
      <c r="AC162" s="136" t="s">
        <v>866</v>
      </c>
      <c r="AD162" s="136" t="s">
        <v>866</v>
      </c>
      <c r="AE162" s="136" t="s">
        <v>866</v>
      </c>
      <c r="AF162" s="136" t="s">
        <v>866</v>
      </c>
      <c r="AG162" s="136" t="s">
        <v>866</v>
      </c>
      <c r="AH162" s="136" t="s">
        <v>866</v>
      </c>
      <c r="AI162" s="136" t="s">
        <v>866</v>
      </c>
      <c r="AJ162" s="136" t="s">
        <v>866</v>
      </c>
      <c r="AK162" s="136" t="s">
        <v>866</v>
      </c>
      <c r="AL162" s="136" t="s">
        <v>867</v>
      </c>
      <c r="AM162" s="136" t="s">
        <v>866</v>
      </c>
      <c r="AN162" s="136" t="s">
        <v>866</v>
      </c>
      <c r="AO162" s="136" t="s">
        <v>866</v>
      </c>
      <c r="AP162" s="136" t="s">
        <v>866</v>
      </c>
      <c r="AQ162" s="136" t="s">
        <v>866</v>
      </c>
      <c r="AR162" s="136" t="s">
        <v>866</v>
      </c>
      <c r="AS162" s="136" t="s">
        <v>866</v>
      </c>
      <c r="AT162" s="136" t="s">
        <v>866</v>
      </c>
      <c r="AU162" s="136" t="s">
        <v>866</v>
      </c>
      <c r="AV162" s="136" t="s">
        <v>866</v>
      </c>
      <c r="AW162" s="136" t="s">
        <v>866</v>
      </c>
      <c r="AX162" s="136" t="s">
        <v>866</v>
      </c>
      <c r="AY162" s="136" t="s">
        <v>866</v>
      </c>
      <c r="AZ162" s="136" t="s">
        <v>866</v>
      </c>
      <c r="BA162" s="136" t="s">
        <v>866</v>
      </c>
      <c r="BB162" s="136" t="s">
        <v>1097</v>
      </c>
      <c r="BC162" s="136" t="s">
        <v>1097</v>
      </c>
      <c r="BD162" s="136" t="s">
        <v>868</v>
      </c>
      <c r="BE162" s="136" t="s">
        <v>866</v>
      </c>
      <c r="BF162" s="136" t="s">
        <v>866</v>
      </c>
      <c r="BG162" s="137"/>
      <c r="BH162" s="137"/>
    </row>
    <row r="163" spans="1:60" ht="15.75" customHeight="1" x14ac:dyDescent="0.25">
      <c r="A163" s="47" t="s">
        <v>395</v>
      </c>
      <c r="B163" s="47" t="s">
        <v>428</v>
      </c>
      <c r="C163" s="47" t="s">
        <v>430</v>
      </c>
      <c r="D163" s="47" t="s">
        <v>431</v>
      </c>
      <c r="E163" s="135" t="s">
        <v>858</v>
      </c>
      <c r="F163" s="135" t="s">
        <v>859</v>
      </c>
      <c r="G163" s="135" t="s">
        <v>860</v>
      </c>
      <c r="H163" s="135" t="s">
        <v>861</v>
      </c>
      <c r="I163" s="135" t="s">
        <v>862</v>
      </c>
      <c r="J163" s="135" t="s">
        <v>863</v>
      </c>
      <c r="K163" s="135" t="s">
        <v>1202</v>
      </c>
      <c r="L163" s="136" t="s">
        <v>864</v>
      </c>
      <c r="M163" s="136" t="s">
        <v>864</v>
      </c>
      <c r="N163" s="138" t="s">
        <v>864</v>
      </c>
      <c r="O163" s="136" t="s">
        <v>865</v>
      </c>
      <c r="P163" s="136" t="s">
        <v>866</v>
      </c>
      <c r="Q163" s="136" t="s">
        <v>866</v>
      </c>
      <c r="R163" s="136" t="s">
        <v>866</v>
      </c>
      <c r="S163" s="136" t="s">
        <v>866</v>
      </c>
      <c r="T163" s="136" t="s">
        <v>866</v>
      </c>
      <c r="U163" s="136" t="s">
        <v>866</v>
      </c>
      <c r="V163" s="136" t="s">
        <v>866</v>
      </c>
      <c r="W163" s="136" t="s">
        <v>866</v>
      </c>
      <c r="X163" s="136" t="s">
        <v>866</v>
      </c>
      <c r="Y163" s="136" t="s">
        <v>866</v>
      </c>
      <c r="Z163" s="136" t="s">
        <v>866</v>
      </c>
      <c r="AA163" s="136" t="s">
        <v>866</v>
      </c>
      <c r="AB163" s="136" t="s">
        <v>866</v>
      </c>
      <c r="AC163" s="136" t="s">
        <v>866</v>
      </c>
      <c r="AD163" s="136" t="s">
        <v>866</v>
      </c>
      <c r="AE163" s="136" t="s">
        <v>866</v>
      </c>
      <c r="AF163" s="136" t="s">
        <v>866</v>
      </c>
      <c r="AG163" s="136" t="s">
        <v>866</v>
      </c>
      <c r="AH163" s="136" t="s">
        <v>866</v>
      </c>
      <c r="AI163" s="136" t="s">
        <v>866</v>
      </c>
      <c r="AJ163" s="136" t="s">
        <v>866</v>
      </c>
      <c r="AK163" s="136" t="s">
        <v>866</v>
      </c>
      <c r="AL163" s="136" t="s">
        <v>867</v>
      </c>
      <c r="AM163" s="136" t="s">
        <v>866</v>
      </c>
      <c r="AN163" s="136" t="s">
        <v>866</v>
      </c>
      <c r="AO163" s="136" t="s">
        <v>866</v>
      </c>
      <c r="AP163" s="136" t="s">
        <v>866</v>
      </c>
      <c r="AQ163" s="136" t="s">
        <v>866</v>
      </c>
      <c r="AR163" s="136" t="s">
        <v>866</v>
      </c>
      <c r="AS163" s="136" t="s">
        <v>866</v>
      </c>
      <c r="AT163" s="136" t="s">
        <v>866</v>
      </c>
      <c r="AU163" s="136" t="s">
        <v>866</v>
      </c>
      <c r="AV163" s="136" t="s">
        <v>866</v>
      </c>
      <c r="AW163" s="136" t="s">
        <v>866</v>
      </c>
      <c r="AX163" s="136" t="s">
        <v>866</v>
      </c>
      <c r="AY163" s="136" t="s">
        <v>866</v>
      </c>
      <c r="AZ163" s="136" t="s">
        <v>866</v>
      </c>
      <c r="BA163" s="136" t="s">
        <v>866</v>
      </c>
      <c r="BB163" s="136" t="s">
        <v>1097</v>
      </c>
      <c r="BC163" s="136" t="s">
        <v>1097</v>
      </c>
      <c r="BD163" s="136" t="s">
        <v>868</v>
      </c>
      <c r="BE163" s="136" t="s">
        <v>866</v>
      </c>
      <c r="BF163" s="136" t="s">
        <v>866</v>
      </c>
      <c r="BG163" s="137"/>
      <c r="BH163" s="137"/>
    </row>
    <row r="164" spans="1:60" ht="15.75" customHeight="1" x14ac:dyDescent="0.25">
      <c r="A164" s="47" t="s">
        <v>395</v>
      </c>
      <c r="B164" s="47" t="s">
        <v>428</v>
      </c>
      <c r="C164" s="47" t="s">
        <v>432</v>
      </c>
      <c r="D164" s="47" t="s">
        <v>433</v>
      </c>
      <c r="E164" s="135" t="s">
        <v>858</v>
      </c>
      <c r="F164" s="135" t="s">
        <v>859</v>
      </c>
      <c r="G164" s="135" t="s">
        <v>860</v>
      </c>
      <c r="H164" s="135" t="s">
        <v>861</v>
      </c>
      <c r="I164" s="135" t="s">
        <v>862</v>
      </c>
      <c r="J164" s="135" t="s">
        <v>863</v>
      </c>
      <c r="K164" s="135" t="s">
        <v>1202</v>
      </c>
      <c r="L164" s="136" t="s">
        <v>864</v>
      </c>
      <c r="M164" s="136" t="s">
        <v>864</v>
      </c>
      <c r="N164" s="138" t="s">
        <v>864</v>
      </c>
      <c r="O164" s="136" t="s">
        <v>865</v>
      </c>
      <c r="P164" s="136" t="s">
        <v>866</v>
      </c>
      <c r="Q164" s="136" t="s">
        <v>866</v>
      </c>
      <c r="R164" s="136" t="s">
        <v>866</v>
      </c>
      <c r="S164" s="136" t="s">
        <v>866</v>
      </c>
      <c r="T164" s="136" t="s">
        <v>866</v>
      </c>
      <c r="U164" s="136" t="s">
        <v>866</v>
      </c>
      <c r="V164" s="136" t="s">
        <v>866</v>
      </c>
      <c r="W164" s="136" t="s">
        <v>866</v>
      </c>
      <c r="X164" s="136" t="s">
        <v>866</v>
      </c>
      <c r="Y164" s="136" t="s">
        <v>866</v>
      </c>
      <c r="Z164" s="136" t="s">
        <v>866</v>
      </c>
      <c r="AA164" s="136" t="s">
        <v>866</v>
      </c>
      <c r="AB164" s="136" t="s">
        <v>866</v>
      </c>
      <c r="AC164" s="136" t="s">
        <v>866</v>
      </c>
      <c r="AD164" s="136" t="s">
        <v>866</v>
      </c>
      <c r="AE164" s="136" t="s">
        <v>866</v>
      </c>
      <c r="AF164" s="136" t="s">
        <v>866</v>
      </c>
      <c r="AG164" s="136" t="s">
        <v>866</v>
      </c>
      <c r="AH164" s="136" t="s">
        <v>866</v>
      </c>
      <c r="AI164" s="136" t="s">
        <v>866</v>
      </c>
      <c r="AJ164" s="136" t="s">
        <v>866</v>
      </c>
      <c r="AK164" s="136" t="s">
        <v>866</v>
      </c>
      <c r="AL164" s="136" t="s">
        <v>867</v>
      </c>
      <c r="AM164" s="136" t="s">
        <v>866</v>
      </c>
      <c r="AN164" s="136" t="s">
        <v>866</v>
      </c>
      <c r="AO164" s="136" t="s">
        <v>866</v>
      </c>
      <c r="AP164" s="136" t="s">
        <v>866</v>
      </c>
      <c r="AQ164" s="136" t="s">
        <v>866</v>
      </c>
      <c r="AR164" s="136" t="s">
        <v>866</v>
      </c>
      <c r="AS164" s="136" t="s">
        <v>866</v>
      </c>
      <c r="AT164" s="136" t="s">
        <v>866</v>
      </c>
      <c r="AU164" s="136" t="s">
        <v>866</v>
      </c>
      <c r="AV164" s="136" t="s">
        <v>866</v>
      </c>
      <c r="AW164" s="136" t="s">
        <v>866</v>
      </c>
      <c r="AX164" s="136" t="s">
        <v>866</v>
      </c>
      <c r="AY164" s="136" t="s">
        <v>866</v>
      </c>
      <c r="AZ164" s="136" t="s">
        <v>866</v>
      </c>
      <c r="BA164" s="136" t="s">
        <v>866</v>
      </c>
      <c r="BB164" s="136" t="s">
        <v>1097</v>
      </c>
      <c r="BC164" s="136" t="s">
        <v>1097</v>
      </c>
      <c r="BD164" s="136" t="s">
        <v>868</v>
      </c>
      <c r="BE164" s="136" t="s">
        <v>866</v>
      </c>
      <c r="BF164" s="136" t="s">
        <v>866</v>
      </c>
      <c r="BG164" s="137"/>
      <c r="BH164" s="137"/>
    </row>
    <row r="165" spans="1:60" ht="15.75" customHeight="1" x14ac:dyDescent="0.25">
      <c r="A165" s="47" t="s">
        <v>395</v>
      </c>
      <c r="B165" s="47" t="s">
        <v>434</v>
      </c>
      <c r="C165" s="47" t="s">
        <v>435</v>
      </c>
      <c r="D165" s="47" t="s">
        <v>436</v>
      </c>
      <c r="E165" s="135" t="s">
        <v>858</v>
      </c>
      <c r="F165" s="135" t="s">
        <v>859</v>
      </c>
      <c r="G165" s="135" t="s">
        <v>860</v>
      </c>
      <c r="H165" s="135" t="s">
        <v>861</v>
      </c>
      <c r="I165" s="135" t="s">
        <v>862</v>
      </c>
      <c r="J165" s="135" t="s">
        <v>863</v>
      </c>
      <c r="K165" s="135" t="s">
        <v>1202</v>
      </c>
      <c r="L165" s="136" t="s">
        <v>864</v>
      </c>
      <c r="M165" s="136" t="s">
        <v>864</v>
      </c>
      <c r="N165" s="138" t="s">
        <v>864</v>
      </c>
      <c r="O165" s="136" t="s">
        <v>865</v>
      </c>
      <c r="P165" s="136" t="s">
        <v>866</v>
      </c>
      <c r="Q165" s="136" t="s">
        <v>866</v>
      </c>
      <c r="R165" s="136" t="s">
        <v>866</v>
      </c>
      <c r="S165" s="136" t="s">
        <v>866</v>
      </c>
      <c r="T165" s="136" t="s">
        <v>866</v>
      </c>
      <c r="U165" s="136" t="s">
        <v>866</v>
      </c>
      <c r="V165" s="136" t="s">
        <v>866</v>
      </c>
      <c r="W165" s="136" t="s">
        <v>866</v>
      </c>
      <c r="X165" s="136" t="s">
        <v>866</v>
      </c>
      <c r="Y165" s="136" t="s">
        <v>866</v>
      </c>
      <c r="Z165" s="136" t="s">
        <v>866</v>
      </c>
      <c r="AA165" s="136" t="s">
        <v>866</v>
      </c>
      <c r="AB165" s="136" t="s">
        <v>866</v>
      </c>
      <c r="AC165" s="136" t="s">
        <v>866</v>
      </c>
      <c r="AD165" s="136" t="s">
        <v>866</v>
      </c>
      <c r="AE165" s="136" t="s">
        <v>866</v>
      </c>
      <c r="AF165" s="136" t="s">
        <v>866</v>
      </c>
      <c r="AG165" s="136" t="s">
        <v>866</v>
      </c>
      <c r="AH165" s="136" t="s">
        <v>866</v>
      </c>
      <c r="AI165" s="136" t="s">
        <v>866</v>
      </c>
      <c r="AJ165" s="136" t="s">
        <v>866</v>
      </c>
      <c r="AK165" s="136" t="s">
        <v>866</v>
      </c>
      <c r="AL165" s="136" t="s">
        <v>867</v>
      </c>
      <c r="AM165" s="136" t="s">
        <v>866</v>
      </c>
      <c r="AN165" s="136" t="s">
        <v>866</v>
      </c>
      <c r="AO165" s="136" t="s">
        <v>866</v>
      </c>
      <c r="AP165" s="136" t="s">
        <v>866</v>
      </c>
      <c r="AQ165" s="136" t="s">
        <v>866</v>
      </c>
      <c r="AR165" s="136" t="s">
        <v>866</v>
      </c>
      <c r="AS165" s="136" t="s">
        <v>866</v>
      </c>
      <c r="AT165" s="136" t="s">
        <v>866</v>
      </c>
      <c r="AU165" s="136" t="s">
        <v>866</v>
      </c>
      <c r="AV165" s="136" t="s">
        <v>866</v>
      </c>
      <c r="AW165" s="136" t="s">
        <v>866</v>
      </c>
      <c r="AX165" s="136" t="s">
        <v>866</v>
      </c>
      <c r="AY165" s="136" t="s">
        <v>866</v>
      </c>
      <c r="AZ165" s="136" t="s">
        <v>866</v>
      </c>
      <c r="BA165" s="136" t="s">
        <v>866</v>
      </c>
      <c r="BB165" s="136" t="s">
        <v>1097</v>
      </c>
      <c r="BC165" s="136" t="s">
        <v>1097</v>
      </c>
      <c r="BD165" s="136" t="s">
        <v>868</v>
      </c>
      <c r="BE165" s="136" t="s">
        <v>866</v>
      </c>
      <c r="BF165" s="136" t="s">
        <v>866</v>
      </c>
      <c r="BG165" s="137"/>
      <c r="BH165" s="137"/>
    </row>
    <row r="166" spans="1:60" ht="15.75" customHeight="1" x14ac:dyDescent="0.25">
      <c r="A166" s="47" t="s">
        <v>395</v>
      </c>
      <c r="B166" s="47" t="s">
        <v>428</v>
      </c>
      <c r="C166" s="47" t="s">
        <v>437</v>
      </c>
      <c r="D166" s="47" t="s">
        <v>438</v>
      </c>
      <c r="E166" s="135" t="s">
        <v>858</v>
      </c>
      <c r="F166" s="135" t="s">
        <v>859</v>
      </c>
      <c r="G166" s="135" t="s">
        <v>860</v>
      </c>
      <c r="H166" s="135" t="s">
        <v>861</v>
      </c>
      <c r="I166" s="135" t="s">
        <v>862</v>
      </c>
      <c r="J166" s="135" t="s">
        <v>863</v>
      </c>
      <c r="K166" s="135" t="s">
        <v>1202</v>
      </c>
      <c r="L166" s="136" t="s">
        <v>864</v>
      </c>
      <c r="M166" s="136" t="s">
        <v>864</v>
      </c>
      <c r="N166" s="138" t="s">
        <v>864</v>
      </c>
      <c r="O166" s="136" t="s">
        <v>865</v>
      </c>
      <c r="P166" s="136" t="s">
        <v>866</v>
      </c>
      <c r="Q166" s="136" t="s">
        <v>866</v>
      </c>
      <c r="R166" s="136" t="s">
        <v>866</v>
      </c>
      <c r="S166" s="136" t="s">
        <v>866</v>
      </c>
      <c r="T166" s="136" t="s">
        <v>866</v>
      </c>
      <c r="U166" s="136" t="s">
        <v>866</v>
      </c>
      <c r="V166" s="136" t="s">
        <v>866</v>
      </c>
      <c r="W166" s="136" t="s">
        <v>866</v>
      </c>
      <c r="X166" s="136" t="s">
        <v>866</v>
      </c>
      <c r="Y166" s="136" t="s">
        <v>866</v>
      </c>
      <c r="Z166" s="136" t="s">
        <v>866</v>
      </c>
      <c r="AA166" s="136" t="s">
        <v>866</v>
      </c>
      <c r="AB166" s="136" t="s">
        <v>866</v>
      </c>
      <c r="AC166" s="136" t="s">
        <v>866</v>
      </c>
      <c r="AD166" s="136" t="s">
        <v>866</v>
      </c>
      <c r="AE166" s="136" t="s">
        <v>866</v>
      </c>
      <c r="AF166" s="136" t="s">
        <v>866</v>
      </c>
      <c r="AG166" s="136" t="s">
        <v>866</v>
      </c>
      <c r="AH166" s="136" t="s">
        <v>866</v>
      </c>
      <c r="AI166" s="136" t="s">
        <v>866</v>
      </c>
      <c r="AJ166" s="136" t="s">
        <v>866</v>
      </c>
      <c r="AK166" s="136" t="s">
        <v>866</v>
      </c>
      <c r="AL166" s="136" t="s">
        <v>867</v>
      </c>
      <c r="AM166" s="136" t="s">
        <v>866</v>
      </c>
      <c r="AN166" s="136" t="s">
        <v>866</v>
      </c>
      <c r="AO166" s="136" t="s">
        <v>866</v>
      </c>
      <c r="AP166" s="136" t="s">
        <v>866</v>
      </c>
      <c r="AQ166" s="136" t="s">
        <v>866</v>
      </c>
      <c r="AR166" s="136" t="s">
        <v>866</v>
      </c>
      <c r="AS166" s="136" t="s">
        <v>866</v>
      </c>
      <c r="AT166" s="136" t="s">
        <v>866</v>
      </c>
      <c r="AU166" s="136" t="s">
        <v>866</v>
      </c>
      <c r="AV166" s="136" t="s">
        <v>866</v>
      </c>
      <c r="AW166" s="136" t="s">
        <v>866</v>
      </c>
      <c r="AX166" s="136" t="s">
        <v>866</v>
      </c>
      <c r="AY166" s="136" t="s">
        <v>866</v>
      </c>
      <c r="AZ166" s="136" t="s">
        <v>866</v>
      </c>
      <c r="BA166" s="136" t="s">
        <v>866</v>
      </c>
      <c r="BB166" s="136" t="s">
        <v>1097</v>
      </c>
      <c r="BC166" s="136" t="s">
        <v>1097</v>
      </c>
      <c r="BD166" s="136" t="s">
        <v>868</v>
      </c>
      <c r="BE166" s="136" t="s">
        <v>866</v>
      </c>
      <c r="BF166" s="136" t="s">
        <v>866</v>
      </c>
      <c r="BG166" s="137"/>
      <c r="BH166" s="137"/>
    </row>
    <row r="167" spans="1:60" ht="15.75" customHeight="1" x14ac:dyDescent="0.25">
      <c r="A167" s="47" t="s">
        <v>395</v>
      </c>
      <c r="B167" s="47" t="s">
        <v>434</v>
      </c>
      <c r="C167" s="47" t="s">
        <v>434</v>
      </c>
      <c r="D167" s="47" t="s">
        <v>439</v>
      </c>
      <c r="E167" s="135" t="s">
        <v>858</v>
      </c>
      <c r="F167" s="135" t="s">
        <v>859</v>
      </c>
      <c r="G167" s="135" t="s">
        <v>860</v>
      </c>
      <c r="H167" s="135" t="s">
        <v>861</v>
      </c>
      <c r="I167" s="135" t="s">
        <v>862</v>
      </c>
      <c r="J167" s="135" t="s">
        <v>863</v>
      </c>
      <c r="K167" s="135" t="s">
        <v>1202</v>
      </c>
      <c r="L167" s="136" t="s">
        <v>864</v>
      </c>
      <c r="M167" s="136" t="s">
        <v>864</v>
      </c>
      <c r="N167" s="138" t="s">
        <v>864</v>
      </c>
      <c r="O167" s="136" t="s">
        <v>865</v>
      </c>
      <c r="P167" s="136" t="s">
        <v>866</v>
      </c>
      <c r="Q167" s="136" t="s">
        <v>866</v>
      </c>
      <c r="R167" s="136" t="s">
        <v>866</v>
      </c>
      <c r="S167" s="136" t="s">
        <v>866</v>
      </c>
      <c r="T167" s="136" t="s">
        <v>866</v>
      </c>
      <c r="U167" s="136" t="s">
        <v>866</v>
      </c>
      <c r="V167" s="136" t="s">
        <v>866</v>
      </c>
      <c r="W167" s="136" t="s">
        <v>866</v>
      </c>
      <c r="X167" s="136" t="s">
        <v>866</v>
      </c>
      <c r="Y167" s="136" t="s">
        <v>866</v>
      </c>
      <c r="Z167" s="136" t="s">
        <v>866</v>
      </c>
      <c r="AA167" s="136" t="s">
        <v>866</v>
      </c>
      <c r="AB167" s="136" t="s">
        <v>866</v>
      </c>
      <c r="AC167" s="136" t="s">
        <v>866</v>
      </c>
      <c r="AD167" s="136" t="s">
        <v>866</v>
      </c>
      <c r="AE167" s="136" t="s">
        <v>866</v>
      </c>
      <c r="AF167" s="136" t="s">
        <v>866</v>
      </c>
      <c r="AG167" s="136" t="s">
        <v>866</v>
      </c>
      <c r="AH167" s="136" t="s">
        <v>866</v>
      </c>
      <c r="AI167" s="136" t="s">
        <v>866</v>
      </c>
      <c r="AJ167" s="136" t="s">
        <v>866</v>
      </c>
      <c r="AK167" s="136" t="s">
        <v>866</v>
      </c>
      <c r="AL167" s="136" t="s">
        <v>867</v>
      </c>
      <c r="AM167" s="136" t="s">
        <v>866</v>
      </c>
      <c r="AN167" s="136" t="s">
        <v>866</v>
      </c>
      <c r="AO167" s="136" t="s">
        <v>866</v>
      </c>
      <c r="AP167" s="136" t="s">
        <v>866</v>
      </c>
      <c r="AQ167" s="136" t="s">
        <v>866</v>
      </c>
      <c r="AR167" s="136" t="s">
        <v>866</v>
      </c>
      <c r="AS167" s="136" t="s">
        <v>866</v>
      </c>
      <c r="AT167" s="136" t="s">
        <v>866</v>
      </c>
      <c r="AU167" s="136" t="s">
        <v>866</v>
      </c>
      <c r="AV167" s="136" t="s">
        <v>866</v>
      </c>
      <c r="AW167" s="136" t="s">
        <v>866</v>
      </c>
      <c r="AX167" s="136" t="s">
        <v>866</v>
      </c>
      <c r="AY167" s="136" t="s">
        <v>866</v>
      </c>
      <c r="AZ167" s="136" t="s">
        <v>866</v>
      </c>
      <c r="BA167" s="136" t="s">
        <v>866</v>
      </c>
      <c r="BB167" s="136" t="s">
        <v>1097</v>
      </c>
      <c r="BC167" s="136" t="s">
        <v>1097</v>
      </c>
      <c r="BD167" s="136" t="s">
        <v>868</v>
      </c>
      <c r="BE167" s="136" t="s">
        <v>866</v>
      </c>
      <c r="BF167" s="136" t="s">
        <v>866</v>
      </c>
      <c r="BG167" s="137"/>
      <c r="BH167" s="137"/>
    </row>
    <row r="168" spans="1:60" ht="15.75" customHeight="1" x14ac:dyDescent="0.25">
      <c r="A168" s="47" t="s">
        <v>395</v>
      </c>
      <c r="B168" s="47" t="s">
        <v>440</v>
      </c>
      <c r="C168" s="47" t="s">
        <v>440</v>
      </c>
      <c r="D168" s="47" t="s">
        <v>441</v>
      </c>
      <c r="E168" s="135" t="s">
        <v>858</v>
      </c>
      <c r="F168" s="135" t="s">
        <v>859</v>
      </c>
      <c r="G168" s="135" t="s">
        <v>860</v>
      </c>
      <c r="H168" s="135" t="s">
        <v>861</v>
      </c>
      <c r="I168" s="135" t="s">
        <v>862</v>
      </c>
      <c r="J168" s="135" t="s">
        <v>863</v>
      </c>
      <c r="K168" s="135" t="s">
        <v>1202</v>
      </c>
      <c r="L168" s="136" t="s">
        <v>864</v>
      </c>
      <c r="M168" s="136" t="s">
        <v>864</v>
      </c>
      <c r="N168" s="138" t="s">
        <v>864</v>
      </c>
      <c r="O168" s="136" t="s">
        <v>865</v>
      </c>
      <c r="P168" s="136" t="s">
        <v>866</v>
      </c>
      <c r="Q168" s="136" t="s">
        <v>866</v>
      </c>
      <c r="R168" s="136" t="s">
        <v>866</v>
      </c>
      <c r="S168" s="136" t="s">
        <v>866</v>
      </c>
      <c r="T168" s="136" t="s">
        <v>866</v>
      </c>
      <c r="U168" s="136" t="s">
        <v>866</v>
      </c>
      <c r="V168" s="136" t="s">
        <v>866</v>
      </c>
      <c r="W168" s="136" t="s">
        <v>866</v>
      </c>
      <c r="X168" s="136" t="s">
        <v>866</v>
      </c>
      <c r="Y168" s="136" t="s">
        <v>866</v>
      </c>
      <c r="Z168" s="136" t="s">
        <v>866</v>
      </c>
      <c r="AA168" s="136" t="s">
        <v>866</v>
      </c>
      <c r="AB168" s="136" t="s">
        <v>866</v>
      </c>
      <c r="AC168" s="136" t="s">
        <v>866</v>
      </c>
      <c r="AD168" s="136" t="s">
        <v>866</v>
      </c>
      <c r="AE168" s="136" t="s">
        <v>866</v>
      </c>
      <c r="AF168" s="136" t="s">
        <v>866</v>
      </c>
      <c r="AG168" s="136" t="s">
        <v>866</v>
      </c>
      <c r="AH168" s="136" t="s">
        <v>866</v>
      </c>
      <c r="AI168" s="136" t="s">
        <v>866</v>
      </c>
      <c r="AJ168" s="136" t="s">
        <v>866</v>
      </c>
      <c r="AK168" s="136" t="s">
        <v>866</v>
      </c>
      <c r="AL168" s="136" t="s">
        <v>867</v>
      </c>
      <c r="AM168" s="136" t="s">
        <v>866</v>
      </c>
      <c r="AN168" s="136" t="s">
        <v>866</v>
      </c>
      <c r="AO168" s="136" t="s">
        <v>866</v>
      </c>
      <c r="AP168" s="136" t="s">
        <v>866</v>
      </c>
      <c r="AQ168" s="136" t="s">
        <v>866</v>
      </c>
      <c r="AR168" s="136" t="s">
        <v>866</v>
      </c>
      <c r="AS168" s="136" t="s">
        <v>866</v>
      </c>
      <c r="AT168" s="136" t="s">
        <v>866</v>
      </c>
      <c r="AU168" s="136" t="s">
        <v>866</v>
      </c>
      <c r="AV168" s="136" t="s">
        <v>866</v>
      </c>
      <c r="AW168" s="136" t="s">
        <v>866</v>
      </c>
      <c r="AX168" s="136" t="s">
        <v>866</v>
      </c>
      <c r="AY168" s="136" t="s">
        <v>866</v>
      </c>
      <c r="AZ168" s="136" t="s">
        <v>866</v>
      </c>
      <c r="BA168" s="136" t="s">
        <v>866</v>
      </c>
      <c r="BB168" s="136" t="s">
        <v>1097</v>
      </c>
      <c r="BC168" s="136" t="s">
        <v>1097</v>
      </c>
      <c r="BD168" s="136" t="s">
        <v>868</v>
      </c>
      <c r="BE168" s="136" t="s">
        <v>866</v>
      </c>
      <c r="BF168" s="136" t="s">
        <v>866</v>
      </c>
      <c r="BG168" s="137"/>
      <c r="BH168" s="137"/>
    </row>
    <row r="169" spans="1:60" ht="15.75" customHeight="1" x14ac:dyDescent="0.25">
      <c r="A169" s="47" t="s">
        <v>395</v>
      </c>
      <c r="B169" s="47" t="s">
        <v>440</v>
      </c>
      <c r="C169" s="47" t="s">
        <v>442</v>
      </c>
      <c r="D169" s="47" t="s">
        <v>443</v>
      </c>
      <c r="E169" s="135" t="s">
        <v>858</v>
      </c>
      <c r="F169" s="135" t="s">
        <v>859</v>
      </c>
      <c r="G169" s="135" t="s">
        <v>860</v>
      </c>
      <c r="H169" s="135" t="s">
        <v>861</v>
      </c>
      <c r="I169" s="135" t="s">
        <v>862</v>
      </c>
      <c r="J169" s="135" t="s">
        <v>863</v>
      </c>
      <c r="K169" s="135" t="s">
        <v>1202</v>
      </c>
      <c r="L169" s="136" t="s">
        <v>864</v>
      </c>
      <c r="M169" s="136" t="s">
        <v>864</v>
      </c>
      <c r="N169" s="138" t="s">
        <v>864</v>
      </c>
      <c r="O169" s="136" t="s">
        <v>865</v>
      </c>
      <c r="P169" s="136" t="s">
        <v>866</v>
      </c>
      <c r="Q169" s="136" t="s">
        <v>866</v>
      </c>
      <c r="R169" s="136" t="s">
        <v>866</v>
      </c>
      <c r="S169" s="136" t="s">
        <v>866</v>
      </c>
      <c r="T169" s="136" t="s">
        <v>866</v>
      </c>
      <c r="U169" s="136" t="s">
        <v>866</v>
      </c>
      <c r="V169" s="136" t="s">
        <v>866</v>
      </c>
      <c r="W169" s="136" t="s">
        <v>866</v>
      </c>
      <c r="X169" s="136" t="s">
        <v>866</v>
      </c>
      <c r="Y169" s="136" t="s">
        <v>866</v>
      </c>
      <c r="Z169" s="136" t="s">
        <v>866</v>
      </c>
      <c r="AA169" s="136" t="s">
        <v>866</v>
      </c>
      <c r="AB169" s="136" t="s">
        <v>866</v>
      </c>
      <c r="AC169" s="136" t="s">
        <v>866</v>
      </c>
      <c r="AD169" s="136" t="s">
        <v>866</v>
      </c>
      <c r="AE169" s="136" t="s">
        <v>866</v>
      </c>
      <c r="AF169" s="136" t="s">
        <v>866</v>
      </c>
      <c r="AG169" s="136" t="s">
        <v>866</v>
      </c>
      <c r="AH169" s="136" t="s">
        <v>866</v>
      </c>
      <c r="AI169" s="136" t="s">
        <v>866</v>
      </c>
      <c r="AJ169" s="136" t="s">
        <v>866</v>
      </c>
      <c r="AK169" s="136" t="s">
        <v>866</v>
      </c>
      <c r="AL169" s="136" t="s">
        <v>867</v>
      </c>
      <c r="AM169" s="136" t="s">
        <v>866</v>
      </c>
      <c r="AN169" s="136" t="s">
        <v>866</v>
      </c>
      <c r="AO169" s="136" t="s">
        <v>866</v>
      </c>
      <c r="AP169" s="136" t="s">
        <v>866</v>
      </c>
      <c r="AQ169" s="136" t="s">
        <v>866</v>
      </c>
      <c r="AR169" s="136" t="s">
        <v>866</v>
      </c>
      <c r="AS169" s="136" t="s">
        <v>866</v>
      </c>
      <c r="AT169" s="136" t="s">
        <v>866</v>
      </c>
      <c r="AU169" s="136" t="s">
        <v>866</v>
      </c>
      <c r="AV169" s="136" t="s">
        <v>866</v>
      </c>
      <c r="AW169" s="136" t="s">
        <v>866</v>
      </c>
      <c r="AX169" s="136" t="s">
        <v>866</v>
      </c>
      <c r="AY169" s="136" t="s">
        <v>866</v>
      </c>
      <c r="AZ169" s="136" t="s">
        <v>866</v>
      </c>
      <c r="BA169" s="136" t="s">
        <v>866</v>
      </c>
      <c r="BB169" s="136" t="s">
        <v>1097</v>
      </c>
      <c r="BC169" s="136" t="s">
        <v>1097</v>
      </c>
      <c r="BD169" s="136" t="s">
        <v>868</v>
      </c>
      <c r="BE169" s="136" t="s">
        <v>866</v>
      </c>
      <c r="BF169" s="136" t="s">
        <v>866</v>
      </c>
      <c r="BG169" s="137"/>
      <c r="BH169" s="137"/>
    </row>
    <row r="170" spans="1:60" ht="15.75" customHeight="1" x14ac:dyDescent="0.25">
      <c r="A170" s="47" t="s">
        <v>395</v>
      </c>
      <c r="B170" s="47" t="s">
        <v>444</v>
      </c>
      <c r="C170" s="47" t="s">
        <v>444</v>
      </c>
      <c r="D170" s="47" t="s">
        <v>445</v>
      </c>
      <c r="E170" s="135" t="s">
        <v>858</v>
      </c>
      <c r="F170" s="135" t="s">
        <v>859</v>
      </c>
      <c r="G170" s="135" t="s">
        <v>860</v>
      </c>
      <c r="H170" s="135" t="s">
        <v>861</v>
      </c>
      <c r="I170" s="135" t="s">
        <v>862</v>
      </c>
      <c r="J170" s="135" t="s">
        <v>863</v>
      </c>
      <c r="K170" s="135" t="s">
        <v>1202</v>
      </c>
      <c r="L170" s="136" t="s">
        <v>864</v>
      </c>
      <c r="M170" s="136" t="s">
        <v>864</v>
      </c>
      <c r="N170" s="138" t="s">
        <v>864</v>
      </c>
      <c r="O170" s="136" t="s">
        <v>865</v>
      </c>
      <c r="P170" s="136" t="s">
        <v>866</v>
      </c>
      <c r="Q170" s="136" t="s">
        <v>866</v>
      </c>
      <c r="R170" s="136" t="s">
        <v>866</v>
      </c>
      <c r="S170" s="136" t="s">
        <v>866</v>
      </c>
      <c r="T170" s="136" t="s">
        <v>866</v>
      </c>
      <c r="U170" s="136" t="s">
        <v>866</v>
      </c>
      <c r="V170" s="136" t="s">
        <v>866</v>
      </c>
      <c r="W170" s="136" t="s">
        <v>866</v>
      </c>
      <c r="X170" s="136" t="s">
        <v>866</v>
      </c>
      <c r="Y170" s="136" t="s">
        <v>866</v>
      </c>
      <c r="Z170" s="136" t="s">
        <v>866</v>
      </c>
      <c r="AA170" s="136" t="s">
        <v>866</v>
      </c>
      <c r="AB170" s="136" t="s">
        <v>866</v>
      </c>
      <c r="AC170" s="136" t="s">
        <v>866</v>
      </c>
      <c r="AD170" s="136" t="s">
        <v>866</v>
      </c>
      <c r="AE170" s="136" t="s">
        <v>866</v>
      </c>
      <c r="AF170" s="136" t="s">
        <v>866</v>
      </c>
      <c r="AG170" s="136" t="s">
        <v>866</v>
      </c>
      <c r="AH170" s="136" t="s">
        <v>866</v>
      </c>
      <c r="AI170" s="136" t="s">
        <v>866</v>
      </c>
      <c r="AJ170" s="136" t="s">
        <v>866</v>
      </c>
      <c r="AK170" s="136" t="s">
        <v>866</v>
      </c>
      <c r="AL170" s="136" t="s">
        <v>867</v>
      </c>
      <c r="AM170" s="136" t="s">
        <v>866</v>
      </c>
      <c r="AN170" s="136" t="s">
        <v>866</v>
      </c>
      <c r="AO170" s="136" t="s">
        <v>866</v>
      </c>
      <c r="AP170" s="136" t="s">
        <v>866</v>
      </c>
      <c r="AQ170" s="136" t="s">
        <v>866</v>
      </c>
      <c r="AR170" s="136" t="s">
        <v>866</v>
      </c>
      <c r="AS170" s="136" t="s">
        <v>866</v>
      </c>
      <c r="AT170" s="136" t="s">
        <v>866</v>
      </c>
      <c r="AU170" s="136" t="s">
        <v>866</v>
      </c>
      <c r="AV170" s="136" t="s">
        <v>866</v>
      </c>
      <c r="AW170" s="136" t="s">
        <v>866</v>
      </c>
      <c r="AX170" s="136" t="s">
        <v>866</v>
      </c>
      <c r="AY170" s="136" t="s">
        <v>866</v>
      </c>
      <c r="AZ170" s="136" t="s">
        <v>866</v>
      </c>
      <c r="BA170" s="136" t="s">
        <v>866</v>
      </c>
      <c r="BB170" s="136" t="s">
        <v>1097</v>
      </c>
      <c r="BC170" s="136" t="s">
        <v>1097</v>
      </c>
      <c r="BD170" s="136" t="s">
        <v>868</v>
      </c>
      <c r="BE170" s="136" t="s">
        <v>866</v>
      </c>
      <c r="BF170" s="136" t="s">
        <v>866</v>
      </c>
      <c r="BG170" s="137"/>
      <c r="BH170" s="137"/>
    </row>
    <row r="171" spans="1:60" ht="15.75" customHeight="1" x14ac:dyDescent="0.25">
      <c r="A171" s="47" t="s">
        <v>395</v>
      </c>
      <c r="B171" s="47" t="s">
        <v>444</v>
      </c>
      <c r="C171" s="47" t="s">
        <v>446</v>
      </c>
      <c r="D171" s="47" t="s">
        <v>447</v>
      </c>
      <c r="E171" s="135" t="s">
        <v>858</v>
      </c>
      <c r="F171" s="135" t="s">
        <v>859</v>
      </c>
      <c r="G171" s="135" t="s">
        <v>860</v>
      </c>
      <c r="H171" s="135" t="s">
        <v>861</v>
      </c>
      <c r="I171" s="135" t="s">
        <v>862</v>
      </c>
      <c r="J171" s="135" t="s">
        <v>863</v>
      </c>
      <c r="K171" s="135" t="s">
        <v>1202</v>
      </c>
      <c r="L171" s="136" t="s">
        <v>864</v>
      </c>
      <c r="M171" s="136" t="s">
        <v>864</v>
      </c>
      <c r="N171" s="138" t="s">
        <v>864</v>
      </c>
      <c r="O171" s="136" t="s">
        <v>865</v>
      </c>
      <c r="P171" s="136" t="s">
        <v>866</v>
      </c>
      <c r="Q171" s="136" t="s">
        <v>866</v>
      </c>
      <c r="R171" s="136" t="s">
        <v>866</v>
      </c>
      <c r="S171" s="136" t="s">
        <v>866</v>
      </c>
      <c r="T171" s="136" t="s">
        <v>866</v>
      </c>
      <c r="U171" s="136" t="s">
        <v>866</v>
      </c>
      <c r="V171" s="136" t="s">
        <v>866</v>
      </c>
      <c r="W171" s="136" t="s">
        <v>866</v>
      </c>
      <c r="X171" s="136" t="s">
        <v>866</v>
      </c>
      <c r="Y171" s="136" t="s">
        <v>866</v>
      </c>
      <c r="Z171" s="136" t="s">
        <v>866</v>
      </c>
      <c r="AA171" s="136" t="s">
        <v>866</v>
      </c>
      <c r="AB171" s="136" t="s">
        <v>866</v>
      </c>
      <c r="AC171" s="136" t="s">
        <v>866</v>
      </c>
      <c r="AD171" s="136" t="s">
        <v>866</v>
      </c>
      <c r="AE171" s="136" t="s">
        <v>866</v>
      </c>
      <c r="AF171" s="136" t="s">
        <v>866</v>
      </c>
      <c r="AG171" s="136" t="s">
        <v>866</v>
      </c>
      <c r="AH171" s="136" t="s">
        <v>866</v>
      </c>
      <c r="AI171" s="136" t="s">
        <v>866</v>
      </c>
      <c r="AJ171" s="136" t="s">
        <v>866</v>
      </c>
      <c r="AK171" s="136" t="s">
        <v>866</v>
      </c>
      <c r="AL171" s="136" t="s">
        <v>867</v>
      </c>
      <c r="AM171" s="136" t="s">
        <v>866</v>
      </c>
      <c r="AN171" s="136" t="s">
        <v>866</v>
      </c>
      <c r="AO171" s="136" t="s">
        <v>866</v>
      </c>
      <c r="AP171" s="136" t="s">
        <v>866</v>
      </c>
      <c r="AQ171" s="136" t="s">
        <v>866</v>
      </c>
      <c r="AR171" s="136" t="s">
        <v>866</v>
      </c>
      <c r="AS171" s="136" t="s">
        <v>866</v>
      </c>
      <c r="AT171" s="136" t="s">
        <v>866</v>
      </c>
      <c r="AU171" s="136" t="s">
        <v>866</v>
      </c>
      <c r="AV171" s="136" t="s">
        <v>866</v>
      </c>
      <c r="AW171" s="136" t="s">
        <v>866</v>
      </c>
      <c r="AX171" s="136" t="s">
        <v>866</v>
      </c>
      <c r="AY171" s="136" t="s">
        <v>866</v>
      </c>
      <c r="AZ171" s="136" t="s">
        <v>866</v>
      </c>
      <c r="BA171" s="136" t="s">
        <v>866</v>
      </c>
      <c r="BB171" s="136" t="s">
        <v>1097</v>
      </c>
      <c r="BC171" s="136" t="s">
        <v>1097</v>
      </c>
      <c r="BD171" s="136" t="s">
        <v>868</v>
      </c>
      <c r="BE171" s="136" t="s">
        <v>866</v>
      </c>
      <c r="BF171" s="136" t="s">
        <v>866</v>
      </c>
      <c r="BG171" s="137"/>
      <c r="BH171" s="137"/>
    </row>
    <row r="172" spans="1:60" ht="15.75" customHeight="1" x14ac:dyDescent="0.25">
      <c r="A172" s="47" t="s">
        <v>395</v>
      </c>
      <c r="B172" s="47" t="s">
        <v>444</v>
      </c>
      <c r="C172" s="47" t="s">
        <v>448</v>
      </c>
      <c r="D172" s="47" t="s">
        <v>449</v>
      </c>
      <c r="E172" s="135" t="s">
        <v>858</v>
      </c>
      <c r="F172" s="135" t="s">
        <v>859</v>
      </c>
      <c r="G172" s="135" t="s">
        <v>860</v>
      </c>
      <c r="H172" s="135" t="s">
        <v>861</v>
      </c>
      <c r="I172" s="135" t="s">
        <v>862</v>
      </c>
      <c r="J172" s="135" t="s">
        <v>863</v>
      </c>
      <c r="K172" s="135" t="s">
        <v>1202</v>
      </c>
      <c r="L172" s="136" t="s">
        <v>864</v>
      </c>
      <c r="M172" s="136" t="s">
        <v>864</v>
      </c>
      <c r="N172" s="138" t="s">
        <v>864</v>
      </c>
      <c r="O172" s="136" t="s">
        <v>865</v>
      </c>
      <c r="P172" s="136" t="s">
        <v>866</v>
      </c>
      <c r="Q172" s="136" t="s">
        <v>866</v>
      </c>
      <c r="R172" s="136" t="s">
        <v>866</v>
      </c>
      <c r="S172" s="136" t="s">
        <v>866</v>
      </c>
      <c r="T172" s="136" t="s">
        <v>866</v>
      </c>
      <c r="U172" s="136" t="s">
        <v>866</v>
      </c>
      <c r="V172" s="136" t="s">
        <v>866</v>
      </c>
      <c r="W172" s="136" t="s">
        <v>866</v>
      </c>
      <c r="X172" s="136" t="s">
        <v>866</v>
      </c>
      <c r="Y172" s="136" t="s">
        <v>866</v>
      </c>
      <c r="Z172" s="136" t="s">
        <v>866</v>
      </c>
      <c r="AA172" s="136" t="s">
        <v>866</v>
      </c>
      <c r="AB172" s="136" t="s">
        <v>866</v>
      </c>
      <c r="AC172" s="136" t="s">
        <v>866</v>
      </c>
      <c r="AD172" s="136" t="s">
        <v>866</v>
      </c>
      <c r="AE172" s="136" t="s">
        <v>866</v>
      </c>
      <c r="AF172" s="136" t="s">
        <v>866</v>
      </c>
      <c r="AG172" s="136" t="s">
        <v>866</v>
      </c>
      <c r="AH172" s="136" t="s">
        <v>866</v>
      </c>
      <c r="AI172" s="136" t="s">
        <v>866</v>
      </c>
      <c r="AJ172" s="136" t="s">
        <v>866</v>
      </c>
      <c r="AK172" s="136" t="s">
        <v>866</v>
      </c>
      <c r="AL172" s="136" t="s">
        <v>867</v>
      </c>
      <c r="AM172" s="136" t="s">
        <v>866</v>
      </c>
      <c r="AN172" s="136" t="s">
        <v>866</v>
      </c>
      <c r="AO172" s="136" t="s">
        <v>866</v>
      </c>
      <c r="AP172" s="136" t="s">
        <v>866</v>
      </c>
      <c r="AQ172" s="136" t="s">
        <v>866</v>
      </c>
      <c r="AR172" s="136" t="s">
        <v>866</v>
      </c>
      <c r="AS172" s="136" t="s">
        <v>866</v>
      </c>
      <c r="AT172" s="136" t="s">
        <v>866</v>
      </c>
      <c r="AU172" s="136" t="s">
        <v>866</v>
      </c>
      <c r="AV172" s="136" t="s">
        <v>866</v>
      </c>
      <c r="AW172" s="136" t="s">
        <v>866</v>
      </c>
      <c r="AX172" s="136" t="s">
        <v>866</v>
      </c>
      <c r="AY172" s="136" t="s">
        <v>866</v>
      </c>
      <c r="AZ172" s="136" t="s">
        <v>866</v>
      </c>
      <c r="BA172" s="136" t="s">
        <v>866</v>
      </c>
      <c r="BB172" s="136" t="s">
        <v>1097</v>
      </c>
      <c r="BC172" s="136" t="s">
        <v>1097</v>
      </c>
      <c r="BD172" s="136" t="s">
        <v>868</v>
      </c>
      <c r="BE172" s="136" t="s">
        <v>866</v>
      </c>
      <c r="BF172" s="136" t="s">
        <v>866</v>
      </c>
      <c r="BG172" s="137"/>
      <c r="BH172" s="137"/>
    </row>
    <row r="173" spans="1:60" ht="15.75" customHeight="1" x14ac:dyDescent="0.25">
      <c r="A173" s="47" t="s">
        <v>395</v>
      </c>
      <c r="B173" s="47" t="s">
        <v>444</v>
      </c>
      <c r="C173" s="47" t="s">
        <v>450</v>
      </c>
      <c r="D173" s="47" t="s">
        <v>451</v>
      </c>
      <c r="E173" s="135" t="s">
        <v>858</v>
      </c>
      <c r="F173" s="135" t="s">
        <v>859</v>
      </c>
      <c r="G173" s="135" t="s">
        <v>860</v>
      </c>
      <c r="H173" s="135" t="s">
        <v>861</v>
      </c>
      <c r="I173" s="135" t="s">
        <v>862</v>
      </c>
      <c r="J173" s="135" t="s">
        <v>863</v>
      </c>
      <c r="K173" s="135" t="s">
        <v>1202</v>
      </c>
      <c r="L173" s="136" t="s">
        <v>864</v>
      </c>
      <c r="M173" s="136" t="s">
        <v>864</v>
      </c>
      <c r="N173" s="138" t="s">
        <v>864</v>
      </c>
      <c r="O173" s="136" t="s">
        <v>865</v>
      </c>
      <c r="P173" s="136" t="s">
        <v>866</v>
      </c>
      <c r="Q173" s="136" t="s">
        <v>866</v>
      </c>
      <c r="R173" s="136" t="s">
        <v>866</v>
      </c>
      <c r="S173" s="136" t="s">
        <v>866</v>
      </c>
      <c r="T173" s="136" t="s">
        <v>866</v>
      </c>
      <c r="U173" s="136" t="s">
        <v>866</v>
      </c>
      <c r="V173" s="136" t="s">
        <v>866</v>
      </c>
      <c r="W173" s="136" t="s">
        <v>866</v>
      </c>
      <c r="X173" s="136" t="s">
        <v>866</v>
      </c>
      <c r="Y173" s="136" t="s">
        <v>866</v>
      </c>
      <c r="Z173" s="136" t="s">
        <v>866</v>
      </c>
      <c r="AA173" s="136" t="s">
        <v>866</v>
      </c>
      <c r="AB173" s="136" t="s">
        <v>866</v>
      </c>
      <c r="AC173" s="136" t="s">
        <v>866</v>
      </c>
      <c r="AD173" s="136" t="s">
        <v>866</v>
      </c>
      <c r="AE173" s="136" t="s">
        <v>866</v>
      </c>
      <c r="AF173" s="136" t="s">
        <v>866</v>
      </c>
      <c r="AG173" s="136" t="s">
        <v>866</v>
      </c>
      <c r="AH173" s="136" t="s">
        <v>866</v>
      </c>
      <c r="AI173" s="136" t="s">
        <v>866</v>
      </c>
      <c r="AJ173" s="136" t="s">
        <v>866</v>
      </c>
      <c r="AK173" s="136" t="s">
        <v>866</v>
      </c>
      <c r="AL173" s="136" t="s">
        <v>867</v>
      </c>
      <c r="AM173" s="136" t="s">
        <v>866</v>
      </c>
      <c r="AN173" s="136" t="s">
        <v>866</v>
      </c>
      <c r="AO173" s="136" t="s">
        <v>866</v>
      </c>
      <c r="AP173" s="136" t="s">
        <v>866</v>
      </c>
      <c r="AQ173" s="136" t="s">
        <v>866</v>
      </c>
      <c r="AR173" s="136" t="s">
        <v>866</v>
      </c>
      <c r="AS173" s="136" t="s">
        <v>866</v>
      </c>
      <c r="AT173" s="136" t="s">
        <v>866</v>
      </c>
      <c r="AU173" s="136" t="s">
        <v>866</v>
      </c>
      <c r="AV173" s="136" t="s">
        <v>866</v>
      </c>
      <c r="AW173" s="136" t="s">
        <v>866</v>
      </c>
      <c r="AX173" s="136" t="s">
        <v>866</v>
      </c>
      <c r="AY173" s="136" t="s">
        <v>866</v>
      </c>
      <c r="AZ173" s="136" t="s">
        <v>866</v>
      </c>
      <c r="BA173" s="136" t="s">
        <v>866</v>
      </c>
      <c r="BB173" s="136" t="s">
        <v>1097</v>
      </c>
      <c r="BC173" s="136" t="s">
        <v>1097</v>
      </c>
      <c r="BD173" s="136" t="s">
        <v>868</v>
      </c>
      <c r="BE173" s="136" t="s">
        <v>866</v>
      </c>
      <c r="BF173" s="136" t="s">
        <v>866</v>
      </c>
      <c r="BG173" s="137"/>
      <c r="BH173" s="137"/>
    </row>
    <row r="174" spans="1:60" ht="15.75" customHeight="1" x14ac:dyDescent="0.25">
      <c r="A174" s="47" t="s">
        <v>452</v>
      </c>
      <c r="B174" s="47" t="s">
        <v>453</v>
      </c>
      <c r="C174" s="47" t="s">
        <v>453</v>
      </c>
      <c r="D174" s="47" t="s">
        <v>454</v>
      </c>
      <c r="E174" s="135" t="s">
        <v>858</v>
      </c>
      <c r="F174" s="135" t="s">
        <v>859</v>
      </c>
      <c r="G174" s="135" t="s">
        <v>860</v>
      </c>
      <c r="H174" s="135" t="s">
        <v>861</v>
      </c>
      <c r="I174" s="135" t="s">
        <v>862</v>
      </c>
      <c r="J174" s="135" t="s">
        <v>863</v>
      </c>
      <c r="K174" s="135" t="s">
        <v>1202</v>
      </c>
      <c r="L174" s="136" t="s">
        <v>864</v>
      </c>
      <c r="M174" s="136" t="s">
        <v>864</v>
      </c>
      <c r="N174" s="138" t="s">
        <v>864</v>
      </c>
      <c r="O174" s="136" t="s">
        <v>865</v>
      </c>
      <c r="P174" s="136" t="s">
        <v>866</v>
      </c>
      <c r="Q174" s="136" t="s">
        <v>866</v>
      </c>
      <c r="R174" s="136" t="s">
        <v>866</v>
      </c>
      <c r="S174" s="136" t="s">
        <v>866</v>
      </c>
      <c r="T174" s="136" t="s">
        <v>866</v>
      </c>
      <c r="U174" s="136" t="s">
        <v>866</v>
      </c>
      <c r="V174" s="136" t="s">
        <v>866</v>
      </c>
      <c r="W174" s="136" t="s">
        <v>866</v>
      </c>
      <c r="X174" s="136" t="s">
        <v>866</v>
      </c>
      <c r="Y174" s="136" t="s">
        <v>866</v>
      </c>
      <c r="Z174" s="136" t="s">
        <v>866</v>
      </c>
      <c r="AA174" s="136" t="s">
        <v>866</v>
      </c>
      <c r="AB174" s="136" t="s">
        <v>866</v>
      </c>
      <c r="AC174" s="136" t="s">
        <v>866</v>
      </c>
      <c r="AD174" s="136" t="s">
        <v>866</v>
      </c>
      <c r="AE174" s="136" t="s">
        <v>866</v>
      </c>
      <c r="AF174" s="136" t="s">
        <v>866</v>
      </c>
      <c r="AG174" s="136" t="s">
        <v>866</v>
      </c>
      <c r="AH174" s="136" t="s">
        <v>866</v>
      </c>
      <c r="AI174" s="136" t="s">
        <v>866</v>
      </c>
      <c r="AJ174" s="136" t="s">
        <v>866</v>
      </c>
      <c r="AK174" s="136" t="s">
        <v>866</v>
      </c>
      <c r="AL174" s="136" t="s">
        <v>867</v>
      </c>
      <c r="AM174" s="136" t="s">
        <v>866</v>
      </c>
      <c r="AN174" s="136" t="s">
        <v>866</v>
      </c>
      <c r="AO174" s="136" t="s">
        <v>866</v>
      </c>
      <c r="AP174" s="136" t="s">
        <v>866</v>
      </c>
      <c r="AQ174" s="136" t="s">
        <v>866</v>
      </c>
      <c r="AR174" s="136" t="s">
        <v>866</v>
      </c>
      <c r="AS174" s="136" t="s">
        <v>866</v>
      </c>
      <c r="AT174" s="136" t="s">
        <v>866</v>
      </c>
      <c r="AU174" s="136" t="s">
        <v>866</v>
      </c>
      <c r="AV174" s="136" t="s">
        <v>866</v>
      </c>
      <c r="AW174" s="136" t="s">
        <v>866</v>
      </c>
      <c r="AX174" s="136" t="s">
        <v>866</v>
      </c>
      <c r="AY174" s="136" t="s">
        <v>866</v>
      </c>
      <c r="AZ174" s="136" t="s">
        <v>866</v>
      </c>
      <c r="BA174" s="136" t="s">
        <v>866</v>
      </c>
      <c r="BB174" s="136" t="s">
        <v>1097</v>
      </c>
      <c r="BC174" s="136" t="s">
        <v>1097</v>
      </c>
      <c r="BD174" s="136" t="s">
        <v>868</v>
      </c>
      <c r="BE174" s="136" t="s">
        <v>866</v>
      </c>
      <c r="BF174" s="136" t="s">
        <v>866</v>
      </c>
      <c r="BG174" s="137"/>
      <c r="BH174" s="137"/>
    </row>
    <row r="175" spans="1:60" ht="15.75" customHeight="1" x14ac:dyDescent="0.25">
      <c r="A175" s="47" t="s">
        <v>452</v>
      </c>
      <c r="B175" s="47" t="s">
        <v>453</v>
      </c>
      <c r="C175" s="47" t="s">
        <v>455</v>
      </c>
      <c r="D175" s="47" t="s">
        <v>456</v>
      </c>
      <c r="E175" s="135" t="s">
        <v>858</v>
      </c>
      <c r="F175" s="135" t="s">
        <v>859</v>
      </c>
      <c r="G175" s="135" t="s">
        <v>860</v>
      </c>
      <c r="H175" s="135" t="s">
        <v>861</v>
      </c>
      <c r="I175" s="135" t="s">
        <v>862</v>
      </c>
      <c r="J175" s="135" t="s">
        <v>863</v>
      </c>
      <c r="K175" s="135" t="s">
        <v>1202</v>
      </c>
      <c r="L175" s="136" t="s">
        <v>864</v>
      </c>
      <c r="M175" s="136" t="s">
        <v>864</v>
      </c>
      <c r="N175" s="138" t="s">
        <v>864</v>
      </c>
      <c r="O175" s="136" t="s">
        <v>865</v>
      </c>
      <c r="P175" s="136" t="s">
        <v>866</v>
      </c>
      <c r="Q175" s="136" t="s">
        <v>866</v>
      </c>
      <c r="R175" s="136" t="s">
        <v>866</v>
      </c>
      <c r="S175" s="136" t="s">
        <v>866</v>
      </c>
      <c r="T175" s="136" t="s">
        <v>866</v>
      </c>
      <c r="U175" s="136" t="s">
        <v>866</v>
      </c>
      <c r="V175" s="136" t="s">
        <v>866</v>
      </c>
      <c r="W175" s="136" t="s">
        <v>866</v>
      </c>
      <c r="X175" s="136" t="s">
        <v>866</v>
      </c>
      <c r="Y175" s="136" t="s">
        <v>866</v>
      </c>
      <c r="Z175" s="136" t="s">
        <v>866</v>
      </c>
      <c r="AA175" s="136" t="s">
        <v>866</v>
      </c>
      <c r="AB175" s="136" t="s">
        <v>866</v>
      </c>
      <c r="AC175" s="136" t="s">
        <v>866</v>
      </c>
      <c r="AD175" s="136" t="s">
        <v>866</v>
      </c>
      <c r="AE175" s="136" t="s">
        <v>866</v>
      </c>
      <c r="AF175" s="136" t="s">
        <v>866</v>
      </c>
      <c r="AG175" s="136" t="s">
        <v>866</v>
      </c>
      <c r="AH175" s="136" t="s">
        <v>866</v>
      </c>
      <c r="AI175" s="136" t="s">
        <v>866</v>
      </c>
      <c r="AJ175" s="136" t="s">
        <v>866</v>
      </c>
      <c r="AK175" s="136" t="s">
        <v>866</v>
      </c>
      <c r="AL175" s="136" t="s">
        <v>867</v>
      </c>
      <c r="AM175" s="136" t="s">
        <v>866</v>
      </c>
      <c r="AN175" s="136" t="s">
        <v>866</v>
      </c>
      <c r="AO175" s="136" t="s">
        <v>866</v>
      </c>
      <c r="AP175" s="136" t="s">
        <v>866</v>
      </c>
      <c r="AQ175" s="136" t="s">
        <v>866</v>
      </c>
      <c r="AR175" s="136" t="s">
        <v>866</v>
      </c>
      <c r="AS175" s="136" t="s">
        <v>866</v>
      </c>
      <c r="AT175" s="136" t="s">
        <v>866</v>
      </c>
      <c r="AU175" s="136" t="s">
        <v>866</v>
      </c>
      <c r="AV175" s="136" t="s">
        <v>866</v>
      </c>
      <c r="AW175" s="136" t="s">
        <v>866</v>
      </c>
      <c r="AX175" s="136" t="s">
        <v>866</v>
      </c>
      <c r="AY175" s="136" t="s">
        <v>866</v>
      </c>
      <c r="AZ175" s="136" t="s">
        <v>866</v>
      </c>
      <c r="BA175" s="136" t="s">
        <v>866</v>
      </c>
      <c r="BB175" s="136" t="s">
        <v>1097</v>
      </c>
      <c r="BC175" s="136" t="s">
        <v>1097</v>
      </c>
      <c r="BD175" s="136" t="s">
        <v>868</v>
      </c>
      <c r="BE175" s="136" t="s">
        <v>866</v>
      </c>
      <c r="BF175" s="136" t="s">
        <v>866</v>
      </c>
      <c r="BG175" s="137"/>
      <c r="BH175" s="137"/>
    </row>
    <row r="176" spans="1:60" ht="15.75" customHeight="1" x14ac:dyDescent="0.25">
      <c r="A176" s="47" t="s">
        <v>452</v>
      </c>
      <c r="B176" s="47" t="s">
        <v>453</v>
      </c>
      <c r="C176" s="47" t="s">
        <v>457</v>
      </c>
      <c r="D176" s="47" t="s">
        <v>458</v>
      </c>
      <c r="E176" s="135" t="s">
        <v>858</v>
      </c>
      <c r="F176" s="135" t="s">
        <v>859</v>
      </c>
      <c r="G176" s="135" t="s">
        <v>860</v>
      </c>
      <c r="H176" s="135" t="s">
        <v>861</v>
      </c>
      <c r="I176" s="135" t="s">
        <v>862</v>
      </c>
      <c r="J176" s="135" t="s">
        <v>863</v>
      </c>
      <c r="K176" s="135" t="s">
        <v>1202</v>
      </c>
      <c r="L176" s="136" t="s">
        <v>864</v>
      </c>
      <c r="M176" s="136" t="s">
        <v>864</v>
      </c>
      <c r="N176" s="138" t="s">
        <v>864</v>
      </c>
      <c r="O176" s="136" t="s">
        <v>865</v>
      </c>
      <c r="P176" s="136" t="s">
        <v>866</v>
      </c>
      <c r="Q176" s="136" t="s">
        <v>866</v>
      </c>
      <c r="R176" s="136" t="s">
        <v>866</v>
      </c>
      <c r="S176" s="136" t="s">
        <v>866</v>
      </c>
      <c r="T176" s="136" t="s">
        <v>866</v>
      </c>
      <c r="U176" s="136" t="s">
        <v>866</v>
      </c>
      <c r="V176" s="136" t="s">
        <v>866</v>
      </c>
      <c r="W176" s="136" t="s">
        <v>866</v>
      </c>
      <c r="X176" s="136" t="s">
        <v>866</v>
      </c>
      <c r="Y176" s="136" t="s">
        <v>866</v>
      </c>
      <c r="Z176" s="136" t="s">
        <v>866</v>
      </c>
      <c r="AA176" s="136" t="s">
        <v>866</v>
      </c>
      <c r="AB176" s="136" t="s">
        <v>866</v>
      </c>
      <c r="AC176" s="136" t="s">
        <v>866</v>
      </c>
      <c r="AD176" s="136" t="s">
        <v>866</v>
      </c>
      <c r="AE176" s="136" t="s">
        <v>866</v>
      </c>
      <c r="AF176" s="136" t="s">
        <v>866</v>
      </c>
      <c r="AG176" s="136" t="s">
        <v>866</v>
      </c>
      <c r="AH176" s="136" t="s">
        <v>866</v>
      </c>
      <c r="AI176" s="136" t="s">
        <v>866</v>
      </c>
      <c r="AJ176" s="136" t="s">
        <v>866</v>
      </c>
      <c r="AK176" s="136" t="s">
        <v>866</v>
      </c>
      <c r="AL176" s="136" t="s">
        <v>867</v>
      </c>
      <c r="AM176" s="136" t="s">
        <v>866</v>
      </c>
      <c r="AN176" s="136" t="s">
        <v>866</v>
      </c>
      <c r="AO176" s="136" t="s">
        <v>866</v>
      </c>
      <c r="AP176" s="136" t="s">
        <v>866</v>
      </c>
      <c r="AQ176" s="136" t="s">
        <v>866</v>
      </c>
      <c r="AR176" s="136" t="s">
        <v>866</v>
      </c>
      <c r="AS176" s="136" t="s">
        <v>866</v>
      </c>
      <c r="AT176" s="136" t="s">
        <v>866</v>
      </c>
      <c r="AU176" s="136" t="s">
        <v>866</v>
      </c>
      <c r="AV176" s="136" t="s">
        <v>866</v>
      </c>
      <c r="AW176" s="136" t="s">
        <v>866</v>
      </c>
      <c r="AX176" s="136" t="s">
        <v>866</v>
      </c>
      <c r="AY176" s="136" t="s">
        <v>866</v>
      </c>
      <c r="AZ176" s="136" t="s">
        <v>866</v>
      </c>
      <c r="BA176" s="136" t="s">
        <v>866</v>
      </c>
      <c r="BB176" s="136" t="s">
        <v>1097</v>
      </c>
      <c r="BC176" s="136" t="s">
        <v>1097</v>
      </c>
      <c r="BD176" s="136" t="s">
        <v>868</v>
      </c>
      <c r="BE176" s="136" t="s">
        <v>866</v>
      </c>
      <c r="BF176" s="136" t="s">
        <v>866</v>
      </c>
      <c r="BG176" s="137"/>
      <c r="BH176" s="137"/>
    </row>
    <row r="177" spans="1:60" ht="15.75" customHeight="1" x14ac:dyDescent="0.25">
      <c r="A177" s="47" t="s">
        <v>452</v>
      </c>
      <c r="B177" s="47" t="s">
        <v>453</v>
      </c>
      <c r="C177" s="47" t="s">
        <v>459</v>
      </c>
      <c r="D177" s="47" t="s">
        <v>460</v>
      </c>
      <c r="E177" s="135" t="s">
        <v>858</v>
      </c>
      <c r="F177" s="135" t="s">
        <v>859</v>
      </c>
      <c r="G177" s="135" t="s">
        <v>860</v>
      </c>
      <c r="H177" s="135" t="s">
        <v>861</v>
      </c>
      <c r="I177" s="135" t="s">
        <v>862</v>
      </c>
      <c r="J177" s="135" t="s">
        <v>863</v>
      </c>
      <c r="K177" s="135" t="s">
        <v>1202</v>
      </c>
      <c r="L177" s="136" t="s">
        <v>864</v>
      </c>
      <c r="M177" s="136" t="s">
        <v>864</v>
      </c>
      <c r="N177" s="138" t="s">
        <v>864</v>
      </c>
      <c r="O177" s="136" t="s">
        <v>865</v>
      </c>
      <c r="P177" s="136" t="s">
        <v>866</v>
      </c>
      <c r="Q177" s="136" t="s">
        <v>866</v>
      </c>
      <c r="R177" s="136" t="s">
        <v>866</v>
      </c>
      <c r="S177" s="136" t="s">
        <v>866</v>
      </c>
      <c r="T177" s="136" t="s">
        <v>866</v>
      </c>
      <c r="U177" s="136" t="s">
        <v>866</v>
      </c>
      <c r="V177" s="136" t="s">
        <v>866</v>
      </c>
      <c r="W177" s="136" t="s">
        <v>866</v>
      </c>
      <c r="X177" s="136" t="s">
        <v>866</v>
      </c>
      <c r="Y177" s="136" t="s">
        <v>866</v>
      </c>
      <c r="Z177" s="136" t="s">
        <v>866</v>
      </c>
      <c r="AA177" s="136" t="s">
        <v>866</v>
      </c>
      <c r="AB177" s="136" t="s">
        <v>866</v>
      </c>
      <c r="AC177" s="136" t="s">
        <v>866</v>
      </c>
      <c r="AD177" s="136" t="s">
        <v>866</v>
      </c>
      <c r="AE177" s="136" t="s">
        <v>866</v>
      </c>
      <c r="AF177" s="136" t="s">
        <v>866</v>
      </c>
      <c r="AG177" s="136" t="s">
        <v>866</v>
      </c>
      <c r="AH177" s="136" t="s">
        <v>866</v>
      </c>
      <c r="AI177" s="136" t="s">
        <v>866</v>
      </c>
      <c r="AJ177" s="136" t="s">
        <v>866</v>
      </c>
      <c r="AK177" s="136" t="s">
        <v>866</v>
      </c>
      <c r="AL177" s="136" t="s">
        <v>867</v>
      </c>
      <c r="AM177" s="136" t="s">
        <v>866</v>
      </c>
      <c r="AN177" s="136" t="s">
        <v>866</v>
      </c>
      <c r="AO177" s="136" t="s">
        <v>866</v>
      </c>
      <c r="AP177" s="136" t="s">
        <v>866</v>
      </c>
      <c r="AQ177" s="136" t="s">
        <v>866</v>
      </c>
      <c r="AR177" s="136" t="s">
        <v>866</v>
      </c>
      <c r="AS177" s="136" t="s">
        <v>866</v>
      </c>
      <c r="AT177" s="136" t="s">
        <v>866</v>
      </c>
      <c r="AU177" s="136" t="s">
        <v>866</v>
      </c>
      <c r="AV177" s="136" t="s">
        <v>866</v>
      </c>
      <c r="AW177" s="136" t="s">
        <v>866</v>
      </c>
      <c r="AX177" s="136" t="s">
        <v>866</v>
      </c>
      <c r="AY177" s="136" t="s">
        <v>866</v>
      </c>
      <c r="AZ177" s="136" t="s">
        <v>866</v>
      </c>
      <c r="BA177" s="136" t="s">
        <v>866</v>
      </c>
      <c r="BB177" s="136" t="s">
        <v>1097</v>
      </c>
      <c r="BC177" s="136" t="s">
        <v>1097</v>
      </c>
      <c r="BD177" s="136" t="s">
        <v>868</v>
      </c>
      <c r="BE177" s="136" t="s">
        <v>866</v>
      </c>
      <c r="BF177" s="136" t="s">
        <v>866</v>
      </c>
      <c r="BG177" s="137"/>
      <c r="BH177" s="137"/>
    </row>
    <row r="178" spans="1:60" ht="15.75" customHeight="1" x14ac:dyDescent="0.25">
      <c r="A178" s="47" t="s">
        <v>452</v>
      </c>
      <c r="B178" s="47" t="s">
        <v>453</v>
      </c>
      <c r="C178" s="47" t="s">
        <v>461</v>
      </c>
      <c r="D178" s="47" t="s">
        <v>462</v>
      </c>
      <c r="E178" s="135" t="s">
        <v>858</v>
      </c>
      <c r="F178" s="135" t="s">
        <v>859</v>
      </c>
      <c r="G178" s="135" t="s">
        <v>860</v>
      </c>
      <c r="H178" s="135" t="s">
        <v>861</v>
      </c>
      <c r="I178" s="135" t="s">
        <v>862</v>
      </c>
      <c r="J178" s="135" t="s">
        <v>863</v>
      </c>
      <c r="K178" s="135" t="s">
        <v>1202</v>
      </c>
      <c r="L178" s="136" t="s">
        <v>864</v>
      </c>
      <c r="M178" s="136" t="s">
        <v>864</v>
      </c>
      <c r="N178" s="138" t="s">
        <v>864</v>
      </c>
      <c r="O178" s="136" t="s">
        <v>865</v>
      </c>
      <c r="P178" s="136" t="s">
        <v>866</v>
      </c>
      <c r="Q178" s="136" t="s">
        <v>866</v>
      </c>
      <c r="R178" s="136" t="s">
        <v>866</v>
      </c>
      <c r="S178" s="136" t="s">
        <v>866</v>
      </c>
      <c r="T178" s="136" t="s">
        <v>866</v>
      </c>
      <c r="U178" s="136" t="s">
        <v>866</v>
      </c>
      <c r="V178" s="136" t="s">
        <v>866</v>
      </c>
      <c r="W178" s="136" t="s">
        <v>866</v>
      </c>
      <c r="X178" s="136" t="s">
        <v>866</v>
      </c>
      <c r="Y178" s="136" t="s">
        <v>866</v>
      </c>
      <c r="Z178" s="136" t="s">
        <v>866</v>
      </c>
      <c r="AA178" s="136" t="s">
        <v>866</v>
      </c>
      <c r="AB178" s="136" t="s">
        <v>866</v>
      </c>
      <c r="AC178" s="136" t="s">
        <v>866</v>
      </c>
      <c r="AD178" s="136" t="s">
        <v>866</v>
      </c>
      <c r="AE178" s="136" t="s">
        <v>866</v>
      </c>
      <c r="AF178" s="136" t="s">
        <v>866</v>
      </c>
      <c r="AG178" s="136" t="s">
        <v>866</v>
      </c>
      <c r="AH178" s="136" t="s">
        <v>866</v>
      </c>
      <c r="AI178" s="136" t="s">
        <v>866</v>
      </c>
      <c r="AJ178" s="136" t="s">
        <v>866</v>
      </c>
      <c r="AK178" s="136" t="s">
        <v>866</v>
      </c>
      <c r="AL178" s="136" t="s">
        <v>867</v>
      </c>
      <c r="AM178" s="136" t="s">
        <v>866</v>
      </c>
      <c r="AN178" s="136" t="s">
        <v>866</v>
      </c>
      <c r="AO178" s="136" t="s">
        <v>866</v>
      </c>
      <c r="AP178" s="136" t="s">
        <v>866</v>
      </c>
      <c r="AQ178" s="136" t="s">
        <v>866</v>
      </c>
      <c r="AR178" s="136" t="s">
        <v>866</v>
      </c>
      <c r="AS178" s="136" t="s">
        <v>866</v>
      </c>
      <c r="AT178" s="136" t="s">
        <v>866</v>
      </c>
      <c r="AU178" s="136" t="s">
        <v>866</v>
      </c>
      <c r="AV178" s="136" t="s">
        <v>866</v>
      </c>
      <c r="AW178" s="136" t="s">
        <v>866</v>
      </c>
      <c r="AX178" s="136" t="s">
        <v>866</v>
      </c>
      <c r="AY178" s="136" t="s">
        <v>866</v>
      </c>
      <c r="AZ178" s="136" t="s">
        <v>866</v>
      </c>
      <c r="BA178" s="136" t="s">
        <v>866</v>
      </c>
      <c r="BB178" s="136" t="s">
        <v>1097</v>
      </c>
      <c r="BC178" s="136" t="s">
        <v>1097</v>
      </c>
      <c r="BD178" s="136" t="s">
        <v>868</v>
      </c>
      <c r="BE178" s="136" t="s">
        <v>866</v>
      </c>
      <c r="BF178" s="136" t="s">
        <v>866</v>
      </c>
      <c r="BG178" s="137"/>
      <c r="BH178" s="137"/>
    </row>
    <row r="179" spans="1:60" ht="15.75" customHeight="1" x14ac:dyDescent="0.25">
      <c r="A179" s="47" t="s">
        <v>452</v>
      </c>
      <c r="B179" s="47" t="s">
        <v>453</v>
      </c>
      <c r="C179" s="47" t="s">
        <v>463</v>
      </c>
      <c r="D179" s="47" t="s">
        <v>464</v>
      </c>
      <c r="E179" s="135" t="s">
        <v>858</v>
      </c>
      <c r="F179" s="135" t="s">
        <v>859</v>
      </c>
      <c r="G179" s="135" t="s">
        <v>860</v>
      </c>
      <c r="H179" s="135" t="s">
        <v>861</v>
      </c>
      <c r="I179" s="135" t="s">
        <v>862</v>
      </c>
      <c r="J179" s="135" t="s">
        <v>863</v>
      </c>
      <c r="K179" s="135" t="s">
        <v>1202</v>
      </c>
      <c r="L179" s="136" t="s">
        <v>864</v>
      </c>
      <c r="M179" s="136" t="s">
        <v>864</v>
      </c>
      <c r="N179" s="138" t="s">
        <v>864</v>
      </c>
      <c r="O179" s="136" t="s">
        <v>865</v>
      </c>
      <c r="P179" s="136" t="s">
        <v>866</v>
      </c>
      <c r="Q179" s="136" t="s">
        <v>866</v>
      </c>
      <c r="R179" s="136" t="s">
        <v>866</v>
      </c>
      <c r="S179" s="136" t="s">
        <v>866</v>
      </c>
      <c r="T179" s="136" t="s">
        <v>866</v>
      </c>
      <c r="U179" s="136" t="s">
        <v>866</v>
      </c>
      <c r="V179" s="136" t="s">
        <v>866</v>
      </c>
      <c r="W179" s="136" t="s">
        <v>866</v>
      </c>
      <c r="X179" s="136" t="s">
        <v>866</v>
      </c>
      <c r="Y179" s="136" t="s">
        <v>866</v>
      </c>
      <c r="Z179" s="136" t="s">
        <v>866</v>
      </c>
      <c r="AA179" s="136" t="s">
        <v>866</v>
      </c>
      <c r="AB179" s="136" t="s">
        <v>866</v>
      </c>
      <c r="AC179" s="136" t="s">
        <v>866</v>
      </c>
      <c r="AD179" s="136" t="s">
        <v>866</v>
      </c>
      <c r="AE179" s="136" t="s">
        <v>866</v>
      </c>
      <c r="AF179" s="136" t="s">
        <v>866</v>
      </c>
      <c r="AG179" s="136" t="s">
        <v>866</v>
      </c>
      <c r="AH179" s="136" t="s">
        <v>866</v>
      </c>
      <c r="AI179" s="136" t="s">
        <v>866</v>
      </c>
      <c r="AJ179" s="136" t="s">
        <v>866</v>
      </c>
      <c r="AK179" s="136" t="s">
        <v>866</v>
      </c>
      <c r="AL179" s="136" t="s">
        <v>867</v>
      </c>
      <c r="AM179" s="136" t="s">
        <v>866</v>
      </c>
      <c r="AN179" s="136" t="s">
        <v>866</v>
      </c>
      <c r="AO179" s="136" t="s">
        <v>866</v>
      </c>
      <c r="AP179" s="136" t="s">
        <v>866</v>
      </c>
      <c r="AQ179" s="136" t="s">
        <v>866</v>
      </c>
      <c r="AR179" s="136" t="s">
        <v>866</v>
      </c>
      <c r="AS179" s="136" t="s">
        <v>866</v>
      </c>
      <c r="AT179" s="136" t="s">
        <v>866</v>
      </c>
      <c r="AU179" s="136" t="s">
        <v>866</v>
      </c>
      <c r="AV179" s="136" t="s">
        <v>866</v>
      </c>
      <c r="AW179" s="136" t="s">
        <v>866</v>
      </c>
      <c r="AX179" s="136" t="s">
        <v>866</v>
      </c>
      <c r="AY179" s="136" t="s">
        <v>866</v>
      </c>
      <c r="AZ179" s="136" t="s">
        <v>866</v>
      </c>
      <c r="BA179" s="136" t="s">
        <v>866</v>
      </c>
      <c r="BB179" s="136" t="s">
        <v>1097</v>
      </c>
      <c r="BC179" s="136" t="s">
        <v>1097</v>
      </c>
      <c r="BD179" s="136" t="s">
        <v>868</v>
      </c>
      <c r="BE179" s="136" t="s">
        <v>866</v>
      </c>
      <c r="BF179" s="136" t="s">
        <v>866</v>
      </c>
      <c r="BG179" s="137"/>
      <c r="BH179" s="137"/>
    </row>
    <row r="180" spans="1:60" ht="15.75" customHeight="1" x14ac:dyDescent="0.25">
      <c r="A180" s="47" t="s">
        <v>452</v>
      </c>
      <c r="B180" s="47" t="s">
        <v>465</v>
      </c>
      <c r="C180" s="47" t="s">
        <v>465</v>
      </c>
      <c r="D180" s="47" t="s">
        <v>466</v>
      </c>
      <c r="E180" s="135" t="s">
        <v>858</v>
      </c>
      <c r="F180" s="135" t="s">
        <v>859</v>
      </c>
      <c r="G180" s="135" t="s">
        <v>860</v>
      </c>
      <c r="H180" s="135" t="s">
        <v>861</v>
      </c>
      <c r="I180" s="135" t="s">
        <v>862</v>
      </c>
      <c r="J180" s="135" t="s">
        <v>863</v>
      </c>
      <c r="K180" s="135" t="s">
        <v>1202</v>
      </c>
      <c r="L180" s="136" t="s">
        <v>864</v>
      </c>
      <c r="M180" s="136" t="s">
        <v>864</v>
      </c>
      <c r="N180" s="138" t="s">
        <v>864</v>
      </c>
      <c r="O180" s="136" t="s">
        <v>865</v>
      </c>
      <c r="P180" s="136" t="s">
        <v>866</v>
      </c>
      <c r="Q180" s="136" t="s">
        <v>866</v>
      </c>
      <c r="R180" s="136" t="s">
        <v>866</v>
      </c>
      <c r="S180" s="136" t="s">
        <v>866</v>
      </c>
      <c r="T180" s="136" t="s">
        <v>866</v>
      </c>
      <c r="U180" s="136" t="s">
        <v>866</v>
      </c>
      <c r="V180" s="136" t="s">
        <v>866</v>
      </c>
      <c r="W180" s="136" t="s">
        <v>866</v>
      </c>
      <c r="X180" s="136" t="s">
        <v>866</v>
      </c>
      <c r="Y180" s="136" t="s">
        <v>866</v>
      </c>
      <c r="Z180" s="136" t="s">
        <v>866</v>
      </c>
      <c r="AA180" s="136" t="s">
        <v>866</v>
      </c>
      <c r="AB180" s="136" t="s">
        <v>866</v>
      </c>
      <c r="AC180" s="136" t="s">
        <v>866</v>
      </c>
      <c r="AD180" s="136" t="s">
        <v>866</v>
      </c>
      <c r="AE180" s="136" t="s">
        <v>866</v>
      </c>
      <c r="AF180" s="136" t="s">
        <v>866</v>
      </c>
      <c r="AG180" s="136" t="s">
        <v>866</v>
      </c>
      <c r="AH180" s="136" t="s">
        <v>866</v>
      </c>
      <c r="AI180" s="136" t="s">
        <v>866</v>
      </c>
      <c r="AJ180" s="136" t="s">
        <v>866</v>
      </c>
      <c r="AK180" s="136" t="s">
        <v>866</v>
      </c>
      <c r="AL180" s="136" t="s">
        <v>867</v>
      </c>
      <c r="AM180" s="136" t="s">
        <v>866</v>
      </c>
      <c r="AN180" s="136" t="s">
        <v>866</v>
      </c>
      <c r="AO180" s="136" t="s">
        <v>866</v>
      </c>
      <c r="AP180" s="136" t="s">
        <v>866</v>
      </c>
      <c r="AQ180" s="136" t="s">
        <v>866</v>
      </c>
      <c r="AR180" s="136" t="s">
        <v>866</v>
      </c>
      <c r="AS180" s="136" t="s">
        <v>866</v>
      </c>
      <c r="AT180" s="136" t="s">
        <v>866</v>
      </c>
      <c r="AU180" s="136" t="s">
        <v>866</v>
      </c>
      <c r="AV180" s="136" t="s">
        <v>866</v>
      </c>
      <c r="AW180" s="136" t="s">
        <v>866</v>
      </c>
      <c r="AX180" s="136" t="s">
        <v>866</v>
      </c>
      <c r="AY180" s="136" t="s">
        <v>866</v>
      </c>
      <c r="AZ180" s="136" t="s">
        <v>866</v>
      </c>
      <c r="BA180" s="136" t="s">
        <v>866</v>
      </c>
      <c r="BB180" s="136" t="s">
        <v>1097</v>
      </c>
      <c r="BC180" s="136" t="s">
        <v>1097</v>
      </c>
      <c r="BD180" s="136" t="s">
        <v>868</v>
      </c>
      <c r="BE180" s="136" t="s">
        <v>866</v>
      </c>
      <c r="BF180" s="136" t="s">
        <v>866</v>
      </c>
      <c r="BG180" s="137"/>
      <c r="BH180" s="137"/>
    </row>
    <row r="181" spans="1:60" ht="15.75" customHeight="1" x14ac:dyDescent="0.25">
      <c r="A181" s="47" t="s">
        <v>452</v>
      </c>
      <c r="B181" s="47" t="s">
        <v>465</v>
      </c>
      <c r="C181" s="47" t="s">
        <v>467</v>
      </c>
      <c r="D181" s="47" t="s">
        <v>468</v>
      </c>
      <c r="E181" s="135" t="s">
        <v>858</v>
      </c>
      <c r="F181" s="135" t="s">
        <v>859</v>
      </c>
      <c r="G181" s="135" t="s">
        <v>860</v>
      </c>
      <c r="H181" s="135" t="s">
        <v>861</v>
      </c>
      <c r="I181" s="135" t="s">
        <v>862</v>
      </c>
      <c r="J181" s="135" t="s">
        <v>863</v>
      </c>
      <c r="K181" s="135" t="s">
        <v>1202</v>
      </c>
      <c r="L181" s="136" t="s">
        <v>864</v>
      </c>
      <c r="M181" s="136" t="s">
        <v>864</v>
      </c>
      <c r="N181" s="138" t="s">
        <v>864</v>
      </c>
      <c r="O181" s="136" t="s">
        <v>865</v>
      </c>
      <c r="P181" s="136" t="s">
        <v>866</v>
      </c>
      <c r="Q181" s="136" t="s">
        <v>866</v>
      </c>
      <c r="R181" s="136" t="s">
        <v>866</v>
      </c>
      <c r="S181" s="136" t="s">
        <v>866</v>
      </c>
      <c r="T181" s="136" t="s">
        <v>866</v>
      </c>
      <c r="U181" s="136" t="s">
        <v>866</v>
      </c>
      <c r="V181" s="136" t="s">
        <v>866</v>
      </c>
      <c r="W181" s="136" t="s">
        <v>866</v>
      </c>
      <c r="X181" s="136" t="s">
        <v>866</v>
      </c>
      <c r="Y181" s="136" t="s">
        <v>866</v>
      </c>
      <c r="Z181" s="136" t="s">
        <v>866</v>
      </c>
      <c r="AA181" s="136" t="s">
        <v>866</v>
      </c>
      <c r="AB181" s="136" t="s">
        <v>866</v>
      </c>
      <c r="AC181" s="136" t="s">
        <v>866</v>
      </c>
      <c r="AD181" s="136" t="s">
        <v>866</v>
      </c>
      <c r="AE181" s="136" t="s">
        <v>866</v>
      </c>
      <c r="AF181" s="136" t="s">
        <v>866</v>
      </c>
      <c r="AG181" s="136" t="s">
        <v>866</v>
      </c>
      <c r="AH181" s="136" t="s">
        <v>866</v>
      </c>
      <c r="AI181" s="136" t="s">
        <v>866</v>
      </c>
      <c r="AJ181" s="136" t="s">
        <v>866</v>
      </c>
      <c r="AK181" s="136" t="s">
        <v>866</v>
      </c>
      <c r="AL181" s="136" t="s">
        <v>867</v>
      </c>
      <c r="AM181" s="136" t="s">
        <v>866</v>
      </c>
      <c r="AN181" s="136" t="s">
        <v>866</v>
      </c>
      <c r="AO181" s="136" t="s">
        <v>866</v>
      </c>
      <c r="AP181" s="136" t="s">
        <v>866</v>
      </c>
      <c r="AQ181" s="136" t="s">
        <v>866</v>
      </c>
      <c r="AR181" s="136" t="s">
        <v>866</v>
      </c>
      <c r="AS181" s="136" t="s">
        <v>866</v>
      </c>
      <c r="AT181" s="136" t="s">
        <v>866</v>
      </c>
      <c r="AU181" s="136" t="s">
        <v>866</v>
      </c>
      <c r="AV181" s="136" t="s">
        <v>866</v>
      </c>
      <c r="AW181" s="136" t="s">
        <v>866</v>
      </c>
      <c r="AX181" s="136" t="s">
        <v>866</v>
      </c>
      <c r="AY181" s="136" t="s">
        <v>866</v>
      </c>
      <c r="AZ181" s="136" t="s">
        <v>866</v>
      </c>
      <c r="BA181" s="136" t="s">
        <v>866</v>
      </c>
      <c r="BB181" s="136" t="s">
        <v>1097</v>
      </c>
      <c r="BC181" s="136" t="s">
        <v>1097</v>
      </c>
      <c r="BD181" s="136" t="s">
        <v>868</v>
      </c>
      <c r="BE181" s="136" t="s">
        <v>866</v>
      </c>
      <c r="BF181" s="136" t="s">
        <v>866</v>
      </c>
      <c r="BG181" s="137"/>
      <c r="BH181" s="137"/>
    </row>
    <row r="182" spans="1:60" ht="15.75" customHeight="1" x14ac:dyDescent="0.25">
      <c r="A182" s="47" t="s">
        <v>452</v>
      </c>
      <c r="B182" s="47" t="s">
        <v>465</v>
      </c>
      <c r="C182" s="47" t="s">
        <v>469</v>
      </c>
      <c r="D182" s="47" t="s">
        <v>470</v>
      </c>
      <c r="E182" s="135" t="s">
        <v>858</v>
      </c>
      <c r="F182" s="135" t="s">
        <v>859</v>
      </c>
      <c r="G182" s="135" t="s">
        <v>860</v>
      </c>
      <c r="H182" s="135" t="s">
        <v>861</v>
      </c>
      <c r="I182" s="135" t="s">
        <v>862</v>
      </c>
      <c r="J182" s="135" t="s">
        <v>863</v>
      </c>
      <c r="K182" s="135" t="s">
        <v>1202</v>
      </c>
      <c r="L182" s="136" t="s">
        <v>864</v>
      </c>
      <c r="M182" s="136" t="s">
        <v>864</v>
      </c>
      <c r="N182" s="138" t="s">
        <v>864</v>
      </c>
      <c r="O182" s="136" t="s">
        <v>865</v>
      </c>
      <c r="P182" s="136" t="s">
        <v>866</v>
      </c>
      <c r="Q182" s="136" t="s">
        <v>866</v>
      </c>
      <c r="R182" s="136" t="s">
        <v>866</v>
      </c>
      <c r="S182" s="136" t="s">
        <v>866</v>
      </c>
      <c r="T182" s="136" t="s">
        <v>866</v>
      </c>
      <c r="U182" s="136" t="s">
        <v>866</v>
      </c>
      <c r="V182" s="136" t="s">
        <v>866</v>
      </c>
      <c r="W182" s="136" t="s">
        <v>866</v>
      </c>
      <c r="X182" s="136" t="s">
        <v>866</v>
      </c>
      <c r="Y182" s="136" t="s">
        <v>866</v>
      </c>
      <c r="Z182" s="136" t="s">
        <v>866</v>
      </c>
      <c r="AA182" s="136" t="s">
        <v>866</v>
      </c>
      <c r="AB182" s="136" t="s">
        <v>866</v>
      </c>
      <c r="AC182" s="136" t="s">
        <v>866</v>
      </c>
      <c r="AD182" s="136" t="s">
        <v>866</v>
      </c>
      <c r="AE182" s="136" t="s">
        <v>866</v>
      </c>
      <c r="AF182" s="136" t="s">
        <v>866</v>
      </c>
      <c r="AG182" s="136" t="s">
        <v>866</v>
      </c>
      <c r="AH182" s="136" t="s">
        <v>866</v>
      </c>
      <c r="AI182" s="136" t="s">
        <v>866</v>
      </c>
      <c r="AJ182" s="136" t="s">
        <v>866</v>
      </c>
      <c r="AK182" s="136" t="s">
        <v>866</v>
      </c>
      <c r="AL182" s="136" t="s">
        <v>867</v>
      </c>
      <c r="AM182" s="136" t="s">
        <v>866</v>
      </c>
      <c r="AN182" s="136" t="s">
        <v>866</v>
      </c>
      <c r="AO182" s="136" t="s">
        <v>866</v>
      </c>
      <c r="AP182" s="136" t="s">
        <v>866</v>
      </c>
      <c r="AQ182" s="136" t="s">
        <v>866</v>
      </c>
      <c r="AR182" s="136" t="s">
        <v>866</v>
      </c>
      <c r="AS182" s="136" t="s">
        <v>866</v>
      </c>
      <c r="AT182" s="136" t="s">
        <v>866</v>
      </c>
      <c r="AU182" s="136" t="s">
        <v>866</v>
      </c>
      <c r="AV182" s="136" t="s">
        <v>866</v>
      </c>
      <c r="AW182" s="136" t="s">
        <v>866</v>
      </c>
      <c r="AX182" s="136" t="s">
        <v>866</v>
      </c>
      <c r="AY182" s="136" t="s">
        <v>866</v>
      </c>
      <c r="AZ182" s="136" t="s">
        <v>866</v>
      </c>
      <c r="BA182" s="136" t="s">
        <v>866</v>
      </c>
      <c r="BB182" s="136" t="s">
        <v>1097</v>
      </c>
      <c r="BC182" s="136" t="s">
        <v>1097</v>
      </c>
      <c r="BD182" s="136" t="s">
        <v>868</v>
      </c>
      <c r="BE182" s="136" t="s">
        <v>866</v>
      </c>
      <c r="BF182" s="136" t="s">
        <v>866</v>
      </c>
      <c r="BG182" s="137"/>
      <c r="BH182" s="137"/>
    </row>
    <row r="183" spans="1:60" ht="15.75" customHeight="1" x14ac:dyDescent="0.25">
      <c r="A183" s="47" t="s">
        <v>452</v>
      </c>
      <c r="B183" s="47" t="s">
        <v>465</v>
      </c>
      <c r="C183" s="47" t="s">
        <v>471</v>
      </c>
      <c r="D183" s="47" t="s">
        <v>472</v>
      </c>
      <c r="E183" s="135" t="s">
        <v>858</v>
      </c>
      <c r="F183" s="135" t="s">
        <v>859</v>
      </c>
      <c r="G183" s="135" t="s">
        <v>860</v>
      </c>
      <c r="H183" s="135" t="s">
        <v>861</v>
      </c>
      <c r="I183" s="135" t="s">
        <v>862</v>
      </c>
      <c r="J183" s="135" t="s">
        <v>863</v>
      </c>
      <c r="K183" s="135" t="s">
        <v>1202</v>
      </c>
      <c r="L183" s="136" t="s">
        <v>864</v>
      </c>
      <c r="M183" s="136" t="s">
        <v>864</v>
      </c>
      <c r="N183" s="138" t="s">
        <v>864</v>
      </c>
      <c r="O183" s="136" t="s">
        <v>865</v>
      </c>
      <c r="P183" s="136" t="s">
        <v>866</v>
      </c>
      <c r="Q183" s="136" t="s">
        <v>866</v>
      </c>
      <c r="R183" s="136" t="s">
        <v>866</v>
      </c>
      <c r="S183" s="136" t="s">
        <v>866</v>
      </c>
      <c r="T183" s="136" t="s">
        <v>866</v>
      </c>
      <c r="U183" s="136" t="s">
        <v>866</v>
      </c>
      <c r="V183" s="136" t="s">
        <v>866</v>
      </c>
      <c r="W183" s="136" t="s">
        <v>866</v>
      </c>
      <c r="X183" s="136" t="s">
        <v>866</v>
      </c>
      <c r="Y183" s="136" t="s">
        <v>866</v>
      </c>
      <c r="Z183" s="136" t="s">
        <v>866</v>
      </c>
      <c r="AA183" s="136" t="s">
        <v>866</v>
      </c>
      <c r="AB183" s="136" t="s">
        <v>866</v>
      </c>
      <c r="AC183" s="136" t="s">
        <v>866</v>
      </c>
      <c r="AD183" s="136" t="s">
        <v>866</v>
      </c>
      <c r="AE183" s="136" t="s">
        <v>866</v>
      </c>
      <c r="AF183" s="136" t="s">
        <v>866</v>
      </c>
      <c r="AG183" s="136" t="s">
        <v>866</v>
      </c>
      <c r="AH183" s="136" t="s">
        <v>866</v>
      </c>
      <c r="AI183" s="136" t="s">
        <v>866</v>
      </c>
      <c r="AJ183" s="136" t="s">
        <v>866</v>
      </c>
      <c r="AK183" s="136" t="s">
        <v>866</v>
      </c>
      <c r="AL183" s="136" t="s">
        <v>867</v>
      </c>
      <c r="AM183" s="136" t="s">
        <v>866</v>
      </c>
      <c r="AN183" s="136" t="s">
        <v>866</v>
      </c>
      <c r="AO183" s="136" t="s">
        <v>866</v>
      </c>
      <c r="AP183" s="136" t="s">
        <v>866</v>
      </c>
      <c r="AQ183" s="136" t="s">
        <v>866</v>
      </c>
      <c r="AR183" s="136" t="s">
        <v>866</v>
      </c>
      <c r="AS183" s="136" t="s">
        <v>866</v>
      </c>
      <c r="AT183" s="136" t="s">
        <v>866</v>
      </c>
      <c r="AU183" s="136" t="s">
        <v>866</v>
      </c>
      <c r="AV183" s="136" t="s">
        <v>866</v>
      </c>
      <c r="AW183" s="136" t="s">
        <v>866</v>
      </c>
      <c r="AX183" s="136" t="s">
        <v>866</v>
      </c>
      <c r="AY183" s="136" t="s">
        <v>866</v>
      </c>
      <c r="AZ183" s="136" t="s">
        <v>866</v>
      </c>
      <c r="BA183" s="136" t="s">
        <v>866</v>
      </c>
      <c r="BB183" s="136" t="s">
        <v>1097</v>
      </c>
      <c r="BC183" s="136" t="s">
        <v>1097</v>
      </c>
      <c r="BD183" s="136" t="s">
        <v>868</v>
      </c>
      <c r="BE183" s="136" t="s">
        <v>866</v>
      </c>
      <c r="BF183" s="136" t="s">
        <v>866</v>
      </c>
      <c r="BG183" s="137"/>
      <c r="BH183" s="137"/>
    </row>
    <row r="184" spans="1:60" ht="15.75" customHeight="1" x14ac:dyDescent="0.25">
      <c r="A184" s="47" t="s">
        <v>473</v>
      </c>
      <c r="B184" s="47" t="s">
        <v>474</v>
      </c>
      <c r="C184" s="47" t="s">
        <v>474</v>
      </c>
      <c r="D184" s="47" t="s">
        <v>475</v>
      </c>
      <c r="E184" s="135" t="s">
        <v>858</v>
      </c>
      <c r="F184" s="135" t="s">
        <v>859</v>
      </c>
      <c r="G184" s="135" t="s">
        <v>860</v>
      </c>
      <c r="H184" s="135" t="s">
        <v>861</v>
      </c>
      <c r="I184" s="135" t="s">
        <v>862</v>
      </c>
      <c r="J184" s="135" t="s">
        <v>863</v>
      </c>
      <c r="K184" s="135" t="s">
        <v>1202</v>
      </c>
      <c r="L184" s="136" t="s">
        <v>864</v>
      </c>
      <c r="M184" s="136" t="s">
        <v>864</v>
      </c>
      <c r="N184" s="138" t="s">
        <v>864</v>
      </c>
      <c r="O184" s="136" t="s">
        <v>865</v>
      </c>
      <c r="P184" s="136" t="s">
        <v>866</v>
      </c>
      <c r="Q184" s="136" t="s">
        <v>866</v>
      </c>
      <c r="R184" s="136" t="s">
        <v>866</v>
      </c>
      <c r="S184" s="136" t="s">
        <v>866</v>
      </c>
      <c r="T184" s="136" t="s">
        <v>866</v>
      </c>
      <c r="U184" s="136" t="s">
        <v>866</v>
      </c>
      <c r="V184" s="136" t="s">
        <v>866</v>
      </c>
      <c r="W184" s="136" t="s">
        <v>866</v>
      </c>
      <c r="X184" s="136" t="s">
        <v>866</v>
      </c>
      <c r="Y184" s="136" t="s">
        <v>866</v>
      </c>
      <c r="Z184" s="136" t="s">
        <v>866</v>
      </c>
      <c r="AA184" s="136" t="s">
        <v>866</v>
      </c>
      <c r="AB184" s="136" t="s">
        <v>866</v>
      </c>
      <c r="AC184" s="136" t="s">
        <v>866</v>
      </c>
      <c r="AD184" s="136" t="s">
        <v>866</v>
      </c>
      <c r="AE184" s="136" t="s">
        <v>866</v>
      </c>
      <c r="AF184" s="136" t="s">
        <v>866</v>
      </c>
      <c r="AG184" s="136" t="s">
        <v>866</v>
      </c>
      <c r="AH184" s="136" t="s">
        <v>866</v>
      </c>
      <c r="AI184" s="136" t="s">
        <v>866</v>
      </c>
      <c r="AJ184" s="136" t="s">
        <v>866</v>
      </c>
      <c r="AK184" s="136" t="s">
        <v>866</v>
      </c>
      <c r="AL184" s="136" t="s">
        <v>867</v>
      </c>
      <c r="AM184" s="136" t="s">
        <v>866</v>
      </c>
      <c r="AN184" s="136" t="s">
        <v>866</v>
      </c>
      <c r="AO184" s="136" t="s">
        <v>866</v>
      </c>
      <c r="AP184" s="136" t="s">
        <v>866</v>
      </c>
      <c r="AQ184" s="136" t="s">
        <v>866</v>
      </c>
      <c r="AR184" s="136" t="s">
        <v>866</v>
      </c>
      <c r="AS184" s="136" t="s">
        <v>866</v>
      </c>
      <c r="AT184" s="136" t="s">
        <v>866</v>
      </c>
      <c r="AU184" s="136" t="s">
        <v>866</v>
      </c>
      <c r="AV184" s="136" t="s">
        <v>866</v>
      </c>
      <c r="AW184" s="136" t="s">
        <v>866</v>
      </c>
      <c r="AX184" s="136" t="s">
        <v>866</v>
      </c>
      <c r="AY184" s="136" t="s">
        <v>866</v>
      </c>
      <c r="AZ184" s="136" t="s">
        <v>866</v>
      </c>
      <c r="BA184" s="136" t="s">
        <v>866</v>
      </c>
      <c r="BB184" s="136" t="s">
        <v>1097</v>
      </c>
      <c r="BC184" s="136" t="s">
        <v>1097</v>
      </c>
      <c r="BD184" s="136" t="s">
        <v>868</v>
      </c>
      <c r="BE184" s="136" t="s">
        <v>866</v>
      </c>
      <c r="BF184" s="136" t="s">
        <v>866</v>
      </c>
      <c r="BG184" s="137"/>
      <c r="BH184" s="137"/>
    </row>
    <row r="185" spans="1:60" ht="15.75" customHeight="1" x14ac:dyDescent="0.25">
      <c r="A185" s="47" t="s">
        <v>473</v>
      </c>
      <c r="B185" s="47" t="s">
        <v>474</v>
      </c>
      <c r="C185" s="47" t="s">
        <v>476</v>
      </c>
      <c r="D185" s="47" t="s">
        <v>477</v>
      </c>
      <c r="E185" s="135" t="s">
        <v>858</v>
      </c>
      <c r="F185" s="135" t="s">
        <v>859</v>
      </c>
      <c r="G185" s="135" t="s">
        <v>860</v>
      </c>
      <c r="H185" s="135" t="s">
        <v>861</v>
      </c>
      <c r="I185" s="135" t="s">
        <v>862</v>
      </c>
      <c r="J185" s="135" t="s">
        <v>863</v>
      </c>
      <c r="K185" s="135" t="s">
        <v>1202</v>
      </c>
      <c r="L185" s="136" t="s">
        <v>864</v>
      </c>
      <c r="M185" s="136" t="s">
        <v>864</v>
      </c>
      <c r="N185" s="138" t="s">
        <v>864</v>
      </c>
      <c r="O185" s="136" t="s">
        <v>865</v>
      </c>
      <c r="P185" s="136" t="s">
        <v>866</v>
      </c>
      <c r="Q185" s="136" t="s">
        <v>866</v>
      </c>
      <c r="R185" s="136" t="s">
        <v>866</v>
      </c>
      <c r="S185" s="136" t="s">
        <v>866</v>
      </c>
      <c r="T185" s="136" t="s">
        <v>866</v>
      </c>
      <c r="U185" s="136" t="s">
        <v>866</v>
      </c>
      <c r="V185" s="136" t="s">
        <v>866</v>
      </c>
      <c r="W185" s="136" t="s">
        <v>866</v>
      </c>
      <c r="X185" s="136" t="s">
        <v>866</v>
      </c>
      <c r="Y185" s="136" t="s">
        <v>866</v>
      </c>
      <c r="Z185" s="136" t="s">
        <v>866</v>
      </c>
      <c r="AA185" s="136" t="s">
        <v>866</v>
      </c>
      <c r="AB185" s="136" t="s">
        <v>866</v>
      </c>
      <c r="AC185" s="136" t="s">
        <v>866</v>
      </c>
      <c r="AD185" s="136" t="s">
        <v>866</v>
      </c>
      <c r="AE185" s="136" t="s">
        <v>866</v>
      </c>
      <c r="AF185" s="136" t="s">
        <v>866</v>
      </c>
      <c r="AG185" s="136" t="s">
        <v>866</v>
      </c>
      <c r="AH185" s="136" t="s">
        <v>866</v>
      </c>
      <c r="AI185" s="136" t="s">
        <v>866</v>
      </c>
      <c r="AJ185" s="136" t="s">
        <v>866</v>
      </c>
      <c r="AK185" s="136" t="s">
        <v>866</v>
      </c>
      <c r="AL185" s="136" t="s">
        <v>867</v>
      </c>
      <c r="AM185" s="136" t="s">
        <v>866</v>
      </c>
      <c r="AN185" s="136" t="s">
        <v>866</v>
      </c>
      <c r="AO185" s="136" t="s">
        <v>866</v>
      </c>
      <c r="AP185" s="136" t="s">
        <v>866</v>
      </c>
      <c r="AQ185" s="136" t="s">
        <v>866</v>
      </c>
      <c r="AR185" s="136" t="s">
        <v>866</v>
      </c>
      <c r="AS185" s="136" t="s">
        <v>866</v>
      </c>
      <c r="AT185" s="136" t="s">
        <v>866</v>
      </c>
      <c r="AU185" s="136" t="s">
        <v>866</v>
      </c>
      <c r="AV185" s="136" t="s">
        <v>866</v>
      </c>
      <c r="AW185" s="136" t="s">
        <v>866</v>
      </c>
      <c r="AX185" s="136" t="s">
        <v>866</v>
      </c>
      <c r="AY185" s="136" t="s">
        <v>866</v>
      </c>
      <c r="AZ185" s="136" t="s">
        <v>866</v>
      </c>
      <c r="BA185" s="136" t="s">
        <v>866</v>
      </c>
      <c r="BB185" s="136" t="s">
        <v>1097</v>
      </c>
      <c r="BC185" s="136" t="s">
        <v>1097</v>
      </c>
      <c r="BD185" s="136" t="s">
        <v>868</v>
      </c>
      <c r="BE185" s="136" t="s">
        <v>866</v>
      </c>
      <c r="BF185" s="136" t="s">
        <v>866</v>
      </c>
      <c r="BG185" s="137"/>
      <c r="BH185" s="137"/>
    </row>
    <row r="186" spans="1:60" ht="15.75" customHeight="1" x14ac:dyDescent="0.25">
      <c r="A186" s="47" t="s">
        <v>473</v>
      </c>
      <c r="B186" s="47" t="s">
        <v>478</v>
      </c>
      <c r="C186" s="47" t="s">
        <v>478</v>
      </c>
      <c r="D186" s="47" t="s">
        <v>479</v>
      </c>
      <c r="E186" s="135" t="s">
        <v>858</v>
      </c>
      <c r="F186" s="135" t="s">
        <v>859</v>
      </c>
      <c r="G186" s="135" t="s">
        <v>860</v>
      </c>
      <c r="H186" s="135" t="s">
        <v>861</v>
      </c>
      <c r="I186" s="135" t="s">
        <v>862</v>
      </c>
      <c r="J186" s="135" t="s">
        <v>863</v>
      </c>
      <c r="K186" s="135" t="s">
        <v>1202</v>
      </c>
      <c r="L186" s="136" t="s">
        <v>864</v>
      </c>
      <c r="M186" s="136" t="s">
        <v>864</v>
      </c>
      <c r="N186" s="138" t="s">
        <v>864</v>
      </c>
      <c r="O186" s="136" t="s">
        <v>865</v>
      </c>
      <c r="P186" s="136" t="s">
        <v>866</v>
      </c>
      <c r="Q186" s="136" t="s">
        <v>866</v>
      </c>
      <c r="R186" s="136" t="s">
        <v>866</v>
      </c>
      <c r="S186" s="136" t="s">
        <v>866</v>
      </c>
      <c r="T186" s="136" t="s">
        <v>866</v>
      </c>
      <c r="U186" s="136" t="s">
        <v>866</v>
      </c>
      <c r="V186" s="136" t="s">
        <v>866</v>
      </c>
      <c r="W186" s="136" t="s">
        <v>866</v>
      </c>
      <c r="X186" s="136" t="s">
        <v>866</v>
      </c>
      <c r="Y186" s="136" t="s">
        <v>866</v>
      </c>
      <c r="Z186" s="136" t="s">
        <v>866</v>
      </c>
      <c r="AA186" s="136" t="s">
        <v>866</v>
      </c>
      <c r="AB186" s="136" t="s">
        <v>866</v>
      </c>
      <c r="AC186" s="136" t="s">
        <v>866</v>
      </c>
      <c r="AD186" s="136" t="s">
        <v>866</v>
      </c>
      <c r="AE186" s="136" t="s">
        <v>866</v>
      </c>
      <c r="AF186" s="136" t="s">
        <v>866</v>
      </c>
      <c r="AG186" s="136" t="s">
        <v>866</v>
      </c>
      <c r="AH186" s="136" t="s">
        <v>866</v>
      </c>
      <c r="AI186" s="136" t="s">
        <v>866</v>
      </c>
      <c r="AJ186" s="136" t="s">
        <v>866</v>
      </c>
      <c r="AK186" s="136" t="s">
        <v>866</v>
      </c>
      <c r="AL186" s="136" t="s">
        <v>867</v>
      </c>
      <c r="AM186" s="136" t="s">
        <v>866</v>
      </c>
      <c r="AN186" s="136" t="s">
        <v>866</v>
      </c>
      <c r="AO186" s="136" t="s">
        <v>866</v>
      </c>
      <c r="AP186" s="136" t="s">
        <v>866</v>
      </c>
      <c r="AQ186" s="136" t="s">
        <v>866</v>
      </c>
      <c r="AR186" s="136" t="s">
        <v>866</v>
      </c>
      <c r="AS186" s="136" t="s">
        <v>866</v>
      </c>
      <c r="AT186" s="136" t="s">
        <v>866</v>
      </c>
      <c r="AU186" s="136" t="s">
        <v>866</v>
      </c>
      <c r="AV186" s="136" t="s">
        <v>866</v>
      </c>
      <c r="AW186" s="136" t="s">
        <v>866</v>
      </c>
      <c r="AX186" s="136" t="s">
        <v>866</v>
      </c>
      <c r="AY186" s="136" t="s">
        <v>866</v>
      </c>
      <c r="AZ186" s="136" t="s">
        <v>866</v>
      </c>
      <c r="BA186" s="136" t="s">
        <v>866</v>
      </c>
      <c r="BB186" s="136" t="s">
        <v>1097</v>
      </c>
      <c r="BC186" s="136" t="s">
        <v>1097</v>
      </c>
      <c r="BD186" s="136" t="s">
        <v>868</v>
      </c>
      <c r="BE186" s="136" t="s">
        <v>866</v>
      </c>
      <c r="BF186" s="136" t="s">
        <v>866</v>
      </c>
      <c r="BG186" s="137"/>
      <c r="BH186" s="137"/>
    </row>
    <row r="187" spans="1:60" ht="15.75" customHeight="1" x14ac:dyDescent="0.25">
      <c r="A187" s="47" t="s">
        <v>473</v>
      </c>
      <c r="B187" s="47" t="s">
        <v>478</v>
      </c>
      <c r="C187" s="47" t="s">
        <v>480</v>
      </c>
      <c r="D187" s="47" t="s">
        <v>481</v>
      </c>
      <c r="E187" s="135" t="s">
        <v>858</v>
      </c>
      <c r="F187" s="135" t="s">
        <v>859</v>
      </c>
      <c r="G187" s="135" t="s">
        <v>860</v>
      </c>
      <c r="H187" s="135" t="s">
        <v>861</v>
      </c>
      <c r="I187" s="135" t="s">
        <v>862</v>
      </c>
      <c r="J187" s="135" t="s">
        <v>863</v>
      </c>
      <c r="K187" s="135" t="s">
        <v>1202</v>
      </c>
      <c r="L187" s="136" t="s">
        <v>864</v>
      </c>
      <c r="M187" s="136" t="s">
        <v>864</v>
      </c>
      <c r="N187" s="138" t="s">
        <v>864</v>
      </c>
      <c r="O187" s="136" t="s">
        <v>865</v>
      </c>
      <c r="P187" s="136" t="s">
        <v>866</v>
      </c>
      <c r="Q187" s="136" t="s">
        <v>866</v>
      </c>
      <c r="R187" s="136" t="s">
        <v>866</v>
      </c>
      <c r="S187" s="136" t="s">
        <v>866</v>
      </c>
      <c r="T187" s="136" t="s">
        <v>866</v>
      </c>
      <c r="U187" s="136" t="s">
        <v>866</v>
      </c>
      <c r="V187" s="136" t="s">
        <v>866</v>
      </c>
      <c r="W187" s="136" t="s">
        <v>866</v>
      </c>
      <c r="X187" s="136" t="s">
        <v>866</v>
      </c>
      <c r="Y187" s="136" t="s">
        <v>866</v>
      </c>
      <c r="Z187" s="136" t="s">
        <v>866</v>
      </c>
      <c r="AA187" s="136" t="s">
        <v>866</v>
      </c>
      <c r="AB187" s="136" t="s">
        <v>866</v>
      </c>
      <c r="AC187" s="136" t="s">
        <v>866</v>
      </c>
      <c r="AD187" s="136" t="s">
        <v>866</v>
      </c>
      <c r="AE187" s="136" t="s">
        <v>866</v>
      </c>
      <c r="AF187" s="136" t="s">
        <v>866</v>
      </c>
      <c r="AG187" s="136" t="s">
        <v>866</v>
      </c>
      <c r="AH187" s="136" t="s">
        <v>866</v>
      </c>
      <c r="AI187" s="136" t="s">
        <v>866</v>
      </c>
      <c r="AJ187" s="136" t="s">
        <v>866</v>
      </c>
      <c r="AK187" s="136" t="s">
        <v>866</v>
      </c>
      <c r="AL187" s="136" t="s">
        <v>867</v>
      </c>
      <c r="AM187" s="136" t="s">
        <v>866</v>
      </c>
      <c r="AN187" s="136" t="s">
        <v>866</v>
      </c>
      <c r="AO187" s="136" t="s">
        <v>866</v>
      </c>
      <c r="AP187" s="136" t="s">
        <v>866</v>
      </c>
      <c r="AQ187" s="136" t="s">
        <v>866</v>
      </c>
      <c r="AR187" s="136" t="s">
        <v>866</v>
      </c>
      <c r="AS187" s="136" t="s">
        <v>866</v>
      </c>
      <c r="AT187" s="136" t="s">
        <v>866</v>
      </c>
      <c r="AU187" s="136" t="s">
        <v>866</v>
      </c>
      <c r="AV187" s="136" t="s">
        <v>866</v>
      </c>
      <c r="AW187" s="136" t="s">
        <v>866</v>
      </c>
      <c r="AX187" s="136" t="s">
        <v>866</v>
      </c>
      <c r="AY187" s="136" t="s">
        <v>866</v>
      </c>
      <c r="AZ187" s="136" t="s">
        <v>866</v>
      </c>
      <c r="BA187" s="136" t="s">
        <v>866</v>
      </c>
      <c r="BB187" s="136" t="s">
        <v>1097</v>
      </c>
      <c r="BC187" s="136" t="s">
        <v>1097</v>
      </c>
      <c r="BD187" s="136" t="s">
        <v>868</v>
      </c>
      <c r="BE187" s="136" t="s">
        <v>866</v>
      </c>
      <c r="BF187" s="136" t="s">
        <v>866</v>
      </c>
      <c r="BG187" s="137"/>
      <c r="BH187" s="137"/>
    </row>
    <row r="188" spans="1:60" ht="15.75" customHeight="1" x14ac:dyDescent="0.25">
      <c r="A188" s="47" t="s">
        <v>473</v>
      </c>
      <c r="B188" s="47" t="s">
        <v>478</v>
      </c>
      <c r="C188" s="47" t="s">
        <v>482</v>
      </c>
      <c r="D188" s="47" t="s">
        <v>483</v>
      </c>
      <c r="E188" s="135" t="s">
        <v>858</v>
      </c>
      <c r="F188" s="135" t="s">
        <v>859</v>
      </c>
      <c r="G188" s="135" t="s">
        <v>860</v>
      </c>
      <c r="H188" s="135" t="s">
        <v>861</v>
      </c>
      <c r="I188" s="135" t="s">
        <v>862</v>
      </c>
      <c r="J188" s="135" t="s">
        <v>863</v>
      </c>
      <c r="K188" s="135" t="s">
        <v>1202</v>
      </c>
      <c r="L188" s="136" t="s">
        <v>864</v>
      </c>
      <c r="M188" s="136" t="s">
        <v>864</v>
      </c>
      <c r="N188" s="138" t="s">
        <v>864</v>
      </c>
      <c r="O188" s="136" t="s">
        <v>865</v>
      </c>
      <c r="P188" s="136" t="s">
        <v>866</v>
      </c>
      <c r="Q188" s="136" t="s">
        <v>866</v>
      </c>
      <c r="R188" s="136" t="s">
        <v>866</v>
      </c>
      <c r="S188" s="136" t="s">
        <v>866</v>
      </c>
      <c r="T188" s="136" t="s">
        <v>866</v>
      </c>
      <c r="U188" s="136" t="s">
        <v>866</v>
      </c>
      <c r="V188" s="136" t="s">
        <v>866</v>
      </c>
      <c r="W188" s="136" t="s">
        <v>866</v>
      </c>
      <c r="X188" s="136" t="s">
        <v>866</v>
      </c>
      <c r="Y188" s="136" t="s">
        <v>866</v>
      </c>
      <c r="Z188" s="136" t="s">
        <v>866</v>
      </c>
      <c r="AA188" s="136" t="s">
        <v>866</v>
      </c>
      <c r="AB188" s="136" t="s">
        <v>866</v>
      </c>
      <c r="AC188" s="136" t="s">
        <v>866</v>
      </c>
      <c r="AD188" s="136" t="s">
        <v>866</v>
      </c>
      <c r="AE188" s="136" t="s">
        <v>866</v>
      </c>
      <c r="AF188" s="136" t="s">
        <v>866</v>
      </c>
      <c r="AG188" s="136" t="s">
        <v>866</v>
      </c>
      <c r="AH188" s="136" t="s">
        <v>866</v>
      </c>
      <c r="AI188" s="136" t="s">
        <v>866</v>
      </c>
      <c r="AJ188" s="136" t="s">
        <v>866</v>
      </c>
      <c r="AK188" s="136" t="s">
        <v>866</v>
      </c>
      <c r="AL188" s="136" t="s">
        <v>867</v>
      </c>
      <c r="AM188" s="136" t="s">
        <v>866</v>
      </c>
      <c r="AN188" s="136" t="s">
        <v>866</v>
      </c>
      <c r="AO188" s="136" t="s">
        <v>866</v>
      </c>
      <c r="AP188" s="136" t="s">
        <v>866</v>
      </c>
      <c r="AQ188" s="136" t="s">
        <v>866</v>
      </c>
      <c r="AR188" s="136" t="s">
        <v>866</v>
      </c>
      <c r="AS188" s="136" t="s">
        <v>866</v>
      </c>
      <c r="AT188" s="136" t="s">
        <v>866</v>
      </c>
      <c r="AU188" s="136" t="s">
        <v>866</v>
      </c>
      <c r="AV188" s="136" t="s">
        <v>866</v>
      </c>
      <c r="AW188" s="136" t="s">
        <v>866</v>
      </c>
      <c r="AX188" s="136" t="s">
        <v>866</v>
      </c>
      <c r="AY188" s="136" t="s">
        <v>866</v>
      </c>
      <c r="AZ188" s="136" t="s">
        <v>866</v>
      </c>
      <c r="BA188" s="136" t="s">
        <v>866</v>
      </c>
      <c r="BB188" s="136" t="s">
        <v>1097</v>
      </c>
      <c r="BC188" s="136" t="s">
        <v>1097</v>
      </c>
      <c r="BD188" s="136" t="s">
        <v>868</v>
      </c>
      <c r="BE188" s="136" t="s">
        <v>866</v>
      </c>
      <c r="BF188" s="136" t="s">
        <v>866</v>
      </c>
      <c r="BG188" s="137"/>
      <c r="BH188" s="137"/>
    </row>
    <row r="189" spans="1:60" ht="15.75" customHeight="1" x14ac:dyDescent="0.25">
      <c r="A189" s="47" t="s">
        <v>473</v>
      </c>
      <c r="B189" s="47" t="s">
        <v>478</v>
      </c>
      <c r="C189" s="47" t="s">
        <v>484</v>
      </c>
      <c r="D189" s="47" t="s">
        <v>485</v>
      </c>
      <c r="E189" s="135" t="s">
        <v>858</v>
      </c>
      <c r="F189" s="135" t="s">
        <v>859</v>
      </c>
      <c r="G189" s="135" t="s">
        <v>860</v>
      </c>
      <c r="H189" s="135" t="s">
        <v>861</v>
      </c>
      <c r="I189" s="135" t="s">
        <v>862</v>
      </c>
      <c r="J189" s="135" t="s">
        <v>863</v>
      </c>
      <c r="K189" s="135" t="s">
        <v>1202</v>
      </c>
      <c r="L189" s="136" t="s">
        <v>864</v>
      </c>
      <c r="M189" s="136" t="s">
        <v>864</v>
      </c>
      <c r="N189" s="138" t="s">
        <v>864</v>
      </c>
      <c r="O189" s="136" t="s">
        <v>865</v>
      </c>
      <c r="P189" s="136" t="s">
        <v>866</v>
      </c>
      <c r="Q189" s="136" t="s">
        <v>866</v>
      </c>
      <c r="R189" s="136" t="s">
        <v>866</v>
      </c>
      <c r="S189" s="136" t="s">
        <v>866</v>
      </c>
      <c r="T189" s="136" t="s">
        <v>866</v>
      </c>
      <c r="U189" s="136" t="s">
        <v>866</v>
      </c>
      <c r="V189" s="136" t="s">
        <v>866</v>
      </c>
      <c r="W189" s="136" t="s">
        <v>866</v>
      </c>
      <c r="X189" s="136" t="s">
        <v>866</v>
      </c>
      <c r="Y189" s="136" t="s">
        <v>866</v>
      </c>
      <c r="Z189" s="136" t="s">
        <v>866</v>
      </c>
      <c r="AA189" s="136" t="s">
        <v>866</v>
      </c>
      <c r="AB189" s="136" t="s">
        <v>866</v>
      </c>
      <c r="AC189" s="136" t="s">
        <v>866</v>
      </c>
      <c r="AD189" s="136" t="s">
        <v>866</v>
      </c>
      <c r="AE189" s="136" t="s">
        <v>866</v>
      </c>
      <c r="AF189" s="136" t="s">
        <v>866</v>
      </c>
      <c r="AG189" s="136" t="s">
        <v>866</v>
      </c>
      <c r="AH189" s="136" t="s">
        <v>866</v>
      </c>
      <c r="AI189" s="136" t="s">
        <v>866</v>
      </c>
      <c r="AJ189" s="136" t="s">
        <v>866</v>
      </c>
      <c r="AK189" s="136" t="s">
        <v>866</v>
      </c>
      <c r="AL189" s="136" t="s">
        <v>867</v>
      </c>
      <c r="AM189" s="136" t="s">
        <v>866</v>
      </c>
      <c r="AN189" s="136" t="s">
        <v>866</v>
      </c>
      <c r="AO189" s="136" t="s">
        <v>866</v>
      </c>
      <c r="AP189" s="136" t="s">
        <v>866</v>
      </c>
      <c r="AQ189" s="136" t="s">
        <v>866</v>
      </c>
      <c r="AR189" s="136" t="s">
        <v>866</v>
      </c>
      <c r="AS189" s="136" t="s">
        <v>866</v>
      </c>
      <c r="AT189" s="136" t="s">
        <v>866</v>
      </c>
      <c r="AU189" s="136" t="s">
        <v>866</v>
      </c>
      <c r="AV189" s="136" t="s">
        <v>866</v>
      </c>
      <c r="AW189" s="136" t="s">
        <v>866</v>
      </c>
      <c r="AX189" s="136" t="s">
        <v>866</v>
      </c>
      <c r="AY189" s="136" t="s">
        <v>866</v>
      </c>
      <c r="AZ189" s="136" t="s">
        <v>866</v>
      </c>
      <c r="BA189" s="136" t="s">
        <v>866</v>
      </c>
      <c r="BB189" s="136" t="s">
        <v>1097</v>
      </c>
      <c r="BC189" s="136" t="s">
        <v>1097</v>
      </c>
      <c r="BD189" s="136" t="s">
        <v>868</v>
      </c>
      <c r="BE189" s="136" t="s">
        <v>866</v>
      </c>
      <c r="BF189" s="136" t="s">
        <v>866</v>
      </c>
      <c r="BG189" s="137"/>
      <c r="BH189" s="137"/>
    </row>
    <row r="190" spans="1:60" ht="15.75" customHeight="1" x14ac:dyDescent="0.25">
      <c r="A190" s="47" t="s">
        <v>473</v>
      </c>
      <c r="B190" s="47" t="s">
        <v>474</v>
      </c>
      <c r="C190" s="47" t="s">
        <v>486</v>
      </c>
      <c r="D190" s="47" t="s">
        <v>487</v>
      </c>
      <c r="E190" s="135" t="s">
        <v>858</v>
      </c>
      <c r="F190" s="135" t="s">
        <v>859</v>
      </c>
      <c r="G190" s="135" t="s">
        <v>860</v>
      </c>
      <c r="H190" s="135" t="s">
        <v>861</v>
      </c>
      <c r="I190" s="135" t="s">
        <v>862</v>
      </c>
      <c r="J190" s="135" t="s">
        <v>863</v>
      </c>
      <c r="K190" s="135" t="s">
        <v>1202</v>
      </c>
      <c r="L190" s="136" t="s">
        <v>864</v>
      </c>
      <c r="M190" s="136" t="s">
        <v>864</v>
      </c>
      <c r="N190" s="138" t="s">
        <v>864</v>
      </c>
      <c r="O190" s="136" t="s">
        <v>865</v>
      </c>
      <c r="P190" s="136" t="s">
        <v>866</v>
      </c>
      <c r="Q190" s="136" t="s">
        <v>866</v>
      </c>
      <c r="R190" s="136" t="s">
        <v>866</v>
      </c>
      <c r="S190" s="136" t="s">
        <v>866</v>
      </c>
      <c r="T190" s="136" t="s">
        <v>866</v>
      </c>
      <c r="U190" s="136" t="s">
        <v>866</v>
      </c>
      <c r="V190" s="136" t="s">
        <v>866</v>
      </c>
      <c r="W190" s="136" t="s">
        <v>866</v>
      </c>
      <c r="X190" s="136" t="s">
        <v>866</v>
      </c>
      <c r="Y190" s="136" t="s">
        <v>866</v>
      </c>
      <c r="Z190" s="136" t="s">
        <v>866</v>
      </c>
      <c r="AA190" s="136" t="s">
        <v>866</v>
      </c>
      <c r="AB190" s="136" t="s">
        <v>866</v>
      </c>
      <c r="AC190" s="136" t="s">
        <v>866</v>
      </c>
      <c r="AD190" s="136" t="s">
        <v>866</v>
      </c>
      <c r="AE190" s="136" t="s">
        <v>866</v>
      </c>
      <c r="AF190" s="136" t="s">
        <v>866</v>
      </c>
      <c r="AG190" s="136" t="s">
        <v>866</v>
      </c>
      <c r="AH190" s="136" t="s">
        <v>866</v>
      </c>
      <c r="AI190" s="136" t="s">
        <v>866</v>
      </c>
      <c r="AJ190" s="136" t="s">
        <v>866</v>
      </c>
      <c r="AK190" s="136" t="s">
        <v>866</v>
      </c>
      <c r="AL190" s="136" t="s">
        <v>867</v>
      </c>
      <c r="AM190" s="136" t="s">
        <v>866</v>
      </c>
      <c r="AN190" s="136" t="s">
        <v>866</v>
      </c>
      <c r="AO190" s="136" t="s">
        <v>866</v>
      </c>
      <c r="AP190" s="136" t="s">
        <v>866</v>
      </c>
      <c r="AQ190" s="136" t="s">
        <v>866</v>
      </c>
      <c r="AR190" s="136" t="s">
        <v>866</v>
      </c>
      <c r="AS190" s="136" t="s">
        <v>866</v>
      </c>
      <c r="AT190" s="136" t="s">
        <v>866</v>
      </c>
      <c r="AU190" s="136" t="s">
        <v>866</v>
      </c>
      <c r="AV190" s="136" t="s">
        <v>866</v>
      </c>
      <c r="AW190" s="136" t="s">
        <v>866</v>
      </c>
      <c r="AX190" s="136" t="s">
        <v>866</v>
      </c>
      <c r="AY190" s="136" t="s">
        <v>866</v>
      </c>
      <c r="AZ190" s="136" t="s">
        <v>866</v>
      </c>
      <c r="BA190" s="136" t="s">
        <v>866</v>
      </c>
      <c r="BB190" s="136" t="s">
        <v>1097</v>
      </c>
      <c r="BC190" s="136" t="s">
        <v>1097</v>
      </c>
      <c r="BD190" s="136" t="s">
        <v>868</v>
      </c>
      <c r="BE190" s="136" t="s">
        <v>866</v>
      </c>
      <c r="BF190" s="136" t="s">
        <v>866</v>
      </c>
      <c r="BG190" s="137"/>
      <c r="BH190" s="137"/>
    </row>
    <row r="191" spans="1:60" ht="15.75" customHeight="1" x14ac:dyDescent="0.25">
      <c r="A191" s="47" t="s">
        <v>473</v>
      </c>
      <c r="B191" s="47" t="s">
        <v>474</v>
      </c>
      <c r="C191" s="47" t="s">
        <v>488</v>
      </c>
      <c r="D191" s="47" t="s">
        <v>489</v>
      </c>
      <c r="E191" s="135" t="s">
        <v>858</v>
      </c>
      <c r="F191" s="135" t="s">
        <v>859</v>
      </c>
      <c r="G191" s="135" t="s">
        <v>860</v>
      </c>
      <c r="H191" s="135" t="s">
        <v>861</v>
      </c>
      <c r="I191" s="135" t="s">
        <v>862</v>
      </c>
      <c r="J191" s="135" t="s">
        <v>863</v>
      </c>
      <c r="K191" s="135" t="s">
        <v>1202</v>
      </c>
      <c r="L191" s="136" t="s">
        <v>864</v>
      </c>
      <c r="M191" s="136" t="s">
        <v>864</v>
      </c>
      <c r="N191" s="138" t="s">
        <v>864</v>
      </c>
      <c r="O191" s="136" t="s">
        <v>865</v>
      </c>
      <c r="P191" s="136" t="s">
        <v>866</v>
      </c>
      <c r="Q191" s="136" t="s">
        <v>866</v>
      </c>
      <c r="R191" s="136" t="s">
        <v>866</v>
      </c>
      <c r="S191" s="136" t="s">
        <v>866</v>
      </c>
      <c r="T191" s="136" t="s">
        <v>866</v>
      </c>
      <c r="U191" s="136" t="s">
        <v>866</v>
      </c>
      <c r="V191" s="136" t="s">
        <v>866</v>
      </c>
      <c r="W191" s="136" t="s">
        <v>866</v>
      </c>
      <c r="X191" s="136" t="s">
        <v>866</v>
      </c>
      <c r="Y191" s="136" t="s">
        <v>866</v>
      </c>
      <c r="Z191" s="136" t="s">
        <v>866</v>
      </c>
      <c r="AA191" s="136" t="s">
        <v>866</v>
      </c>
      <c r="AB191" s="136" t="s">
        <v>866</v>
      </c>
      <c r="AC191" s="136" t="s">
        <v>866</v>
      </c>
      <c r="AD191" s="136" t="s">
        <v>866</v>
      </c>
      <c r="AE191" s="136" t="s">
        <v>866</v>
      </c>
      <c r="AF191" s="136" t="s">
        <v>866</v>
      </c>
      <c r="AG191" s="136" t="s">
        <v>866</v>
      </c>
      <c r="AH191" s="136" t="s">
        <v>866</v>
      </c>
      <c r="AI191" s="136" t="s">
        <v>866</v>
      </c>
      <c r="AJ191" s="136" t="s">
        <v>866</v>
      </c>
      <c r="AK191" s="136" t="s">
        <v>866</v>
      </c>
      <c r="AL191" s="136" t="s">
        <v>867</v>
      </c>
      <c r="AM191" s="136" t="s">
        <v>866</v>
      </c>
      <c r="AN191" s="136" t="s">
        <v>866</v>
      </c>
      <c r="AO191" s="136" t="s">
        <v>866</v>
      </c>
      <c r="AP191" s="136" t="s">
        <v>866</v>
      </c>
      <c r="AQ191" s="136" t="s">
        <v>866</v>
      </c>
      <c r="AR191" s="136" t="s">
        <v>866</v>
      </c>
      <c r="AS191" s="136" t="s">
        <v>866</v>
      </c>
      <c r="AT191" s="136" t="s">
        <v>866</v>
      </c>
      <c r="AU191" s="136" t="s">
        <v>866</v>
      </c>
      <c r="AV191" s="136" t="s">
        <v>866</v>
      </c>
      <c r="AW191" s="136" t="s">
        <v>866</v>
      </c>
      <c r="AX191" s="136" t="s">
        <v>866</v>
      </c>
      <c r="AY191" s="136" t="s">
        <v>866</v>
      </c>
      <c r="AZ191" s="136" t="s">
        <v>866</v>
      </c>
      <c r="BA191" s="136" t="s">
        <v>866</v>
      </c>
      <c r="BB191" s="136" t="s">
        <v>1097</v>
      </c>
      <c r="BC191" s="136" t="s">
        <v>1097</v>
      </c>
      <c r="BD191" s="136" t="s">
        <v>868</v>
      </c>
      <c r="BE191" s="136" t="s">
        <v>866</v>
      </c>
      <c r="BF191" s="136" t="s">
        <v>866</v>
      </c>
      <c r="BG191" s="137"/>
      <c r="BH191" s="137"/>
    </row>
    <row r="192" spans="1:60" ht="15.75" customHeight="1" x14ac:dyDescent="0.25">
      <c r="A192" s="47" t="s">
        <v>473</v>
      </c>
      <c r="B192" s="47" t="s">
        <v>490</v>
      </c>
      <c r="C192" s="47" t="s">
        <v>490</v>
      </c>
      <c r="D192" s="47" t="s">
        <v>491</v>
      </c>
      <c r="E192" s="135" t="s">
        <v>858</v>
      </c>
      <c r="F192" s="135" t="s">
        <v>859</v>
      </c>
      <c r="G192" s="135" t="s">
        <v>860</v>
      </c>
      <c r="H192" s="135" t="s">
        <v>861</v>
      </c>
      <c r="I192" s="135" t="s">
        <v>862</v>
      </c>
      <c r="J192" s="135" t="s">
        <v>863</v>
      </c>
      <c r="K192" s="135" t="s">
        <v>1202</v>
      </c>
      <c r="L192" s="136" t="s">
        <v>864</v>
      </c>
      <c r="M192" s="136" t="s">
        <v>864</v>
      </c>
      <c r="N192" s="138" t="s">
        <v>864</v>
      </c>
      <c r="O192" s="136" t="s">
        <v>865</v>
      </c>
      <c r="P192" s="136" t="s">
        <v>866</v>
      </c>
      <c r="Q192" s="136" t="s">
        <v>866</v>
      </c>
      <c r="R192" s="136" t="s">
        <v>866</v>
      </c>
      <c r="S192" s="136" t="s">
        <v>866</v>
      </c>
      <c r="T192" s="136" t="s">
        <v>866</v>
      </c>
      <c r="U192" s="136" t="s">
        <v>866</v>
      </c>
      <c r="V192" s="136" t="s">
        <v>866</v>
      </c>
      <c r="W192" s="136" t="s">
        <v>866</v>
      </c>
      <c r="X192" s="136" t="s">
        <v>866</v>
      </c>
      <c r="Y192" s="136" t="s">
        <v>866</v>
      </c>
      <c r="Z192" s="136" t="s">
        <v>866</v>
      </c>
      <c r="AA192" s="136" t="s">
        <v>866</v>
      </c>
      <c r="AB192" s="136" t="s">
        <v>866</v>
      </c>
      <c r="AC192" s="136" t="s">
        <v>866</v>
      </c>
      <c r="AD192" s="136" t="s">
        <v>866</v>
      </c>
      <c r="AE192" s="136" t="s">
        <v>866</v>
      </c>
      <c r="AF192" s="136" t="s">
        <v>866</v>
      </c>
      <c r="AG192" s="136" t="s">
        <v>866</v>
      </c>
      <c r="AH192" s="136" t="s">
        <v>866</v>
      </c>
      <c r="AI192" s="136" t="s">
        <v>866</v>
      </c>
      <c r="AJ192" s="136" t="s">
        <v>866</v>
      </c>
      <c r="AK192" s="136" t="s">
        <v>866</v>
      </c>
      <c r="AL192" s="136" t="s">
        <v>867</v>
      </c>
      <c r="AM192" s="136" t="s">
        <v>866</v>
      </c>
      <c r="AN192" s="136" t="s">
        <v>866</v>
      </c>
      <c r="AO192" s="136" t="s">
        <v>866</v>
      </c>
      <c r="AP192" s="136" t="s">
        <v>866</v>
      </c>
      <c r="AQ192" s="136" t="s">
        <v>866</v>
      </c>
      <c r="AR192" s="136" t="s">
        <v>866</v>
      </c>
      <c r="AS192" s="136" t="s">
        <v>866</v>
      </c>
      <c r="AT192" s="136" t="s">
        <v>866</v>
      </c>
      <c r="AU192" s="136" t="s">
        <v>866</v>
      </c>
      <c r="AV192" s="136" t="s">
        <v>866</v>
      </c>
      <c r="AW192" s="136" t="s">
        <v>866</v>
      </c>
      <c r="AX192" s="136" t="s">
        <v>866</v>
      </c>
      <c r="AY192" s="136" t="s">
        <v>866</v>
      </c>
      <c r="AZ192" s="136" t="s">
        <v>866</v>
      </c>
      <c r="BA192" s="136" t="s">
        <v>866</v>
      </c>
      <c r="BB192" s="136" t="s">
        <v>1097</v>
      </c>
      <c r="BC192" s="136" t="s">
        <v>1097</v>
      </c>
      <c r="BD192" s="136" t="s">
        <v>868</v>
      </c>
      <c r="BE192" s="136" t="s">
        <v>866</v>
      </c>
      <c r="BF192" s="136" t="s">
        <v>866</v>
      </c>
      <c r="BG192" s="137"/>
      <c r="BH192" s="137"/>
    </row>
    <row r="193" spans="1:60" ht="15.75" customHeight="1" x14ac:dyDescent="0.25">
      <c r="A193" s="47" t="s">
        <v>473</v>
      </c>
      <c r="B193" s="47" t="s">
        <v>490</v>
      </c>
      <c r="C193" s="47" t="s">
        <v>492</v>
      </c>
      <c r="D193" s="47" t="s">
        <v>493</v>
      </c>
      <c r="E193" s="135" t="s">
        <v>858</v>
      </c>
      <c r="F193" s="135" t="s">
        <v>859</v>
      </c>
      <c r="G193" s="135" t="s">
        <v>860</v>
      </c>
      <c r="H193" s="135" t="s">
        <v>861</v>
      </c>
      <c r="I193" s="135" t="s">
        <v>862</v>
      </c>
      <c r="J193" s="135" t="s">
        <v>863</v>
      </c>
      <c r="K193" s="135" t="s">
        <v>1202</v>
      </c>
      <c r="L193" s="136" t="s">
        <v>864</v>
      </c>
      <c r="M193" s="136" t="s">
        <v>864</v>
      </c>
      <c r="N193" s="138" t="s">
        <v>864</v>
      </c>
      <c r="O193" s="136" t="s">
        <v>865</v>
      </c>
      <c r="P193" s="136" t="s">
        <v>866</v>
      </c>
      <c r="Q193" s="136" t="s">
        <v>866</v>
      </c>
      <c r="R193" s="136" t="s">
        <v>866</v>
      </c>
      <c r="S193" s="136" t="s">
        <v>866</v>
      </c>
      <c r="T193" s="136" t="s">
        <v>866</v>
      </c>
      <c r="U193" s="136" t="s">
        <v>866</v>
      </c>
      <c r="V193" s="136" t="s">
        <v>866</v>
      </c>
      <c r="W193" s="136" t="s">
        <v>866</v>
      </c>
      <c r="X193" s="136" t="s">
        <v>866</v>
      </c>
      <c r="Y193" s="136" t="s">
        <v>866</v>
      </c>
      <c r="Z193" s="136" t="s">
        <v>866</v>
      </c>
      <c r="AA193" s="136" t="s">
        <v>866</v>
      </c>
      <c r="AB193" s="136" t="s">
        <v>866</v>
      </c>
      <c r="AC193" s="136" t="s">
        <v>866</v>
      </c>
      <c r="AD193" s="136" t="s">
        <v>866</v>
      </c>
      <c r="AE193" s="136" t="s">
        <v>866</v>
      </c>
      <c r="AF193" s="136" t="s">
        <v>866</v>
      </c>
      <c r="AG193" s="136" t="s">
        <v>866</v>
      </c>
      <c r="AH193" s="136" t="s">
        <v>866</v>
      </c>
      <c r="AI193" s="136" t="s">
        <v>866</v>
      </c>
      <c r="AJ193" s="136" t="s">
        <v>866</v>
      </c>
      <c r="AK193" s="136" t="s">
        <v>866</v>
      </c>
      <c r="AL193" s="136" t="s">
        <v>867</v>
      </c>
      <c r="AM193" s="136" t="s">
        <v>866</v>
      </c>
      <c r="AN193" s="136" t="s">
        <v>866</v>
      </c>
      <c r="AO193" s="136" t="s">
        <v>866</v>
      </c>
      <c r="AP193" s="136" t="s">
        <v>866</v>
      </c>
      <c r="AQ193" s="136" t="s">
        <v>866</v>
      </c>
      <c r="AR193" s="136" t="s">
        <v>866</v>
      </c>
      <c r="AS193" s="136" t="s">
        <v>866</v>
      </c>
      <c r="AT193" s="136" t="s">
        <v>866</v>
      </c>
      <c r="AU193" s="136" t="s">
        <v>866</v>
      </c>
      <c r="AV193" s="136" t="s">
        <v>866</v>
      </c>
      <c r="AW193" s="136" t="s">
        <v>866</v>
      </c>
      <c r="AX193" s="136" t="s">
        <v>866</v>
      </c>
      <c r="AY193" s="136" t="s">
        <v>866</v>
      </c>
      <c r="AZ193" s="136" t="s">
        <v>866</v>
      </c>
      <c r="BA193" s="136" t="s">
        <v>866</v>
      </c>
      <c r="BB193" s="136" t="s">
        <v>1097</v>
      </c>
      <c r="BC193" s="136" t="s">
        <v>1097</v>
      </c>
      <c r="BD193" s="136" t="s">
        <v>868</v>
      </c>
      <c r="BE193" s="136" t="s">
        <v>866</v>
      </c>
      <c r="BF193" s="136" t="s">
        <v>866</v>
      </c>
      <c r="BG193" s="137"/>
      <c r="BH193" s="137"/>
    </row>
    <row r="194" spans="1:60" ht="15.75" customHeight="1" x14ac:dyDescent="0.25">
      <c r="A194" s="47" t="s">
        <v>473</v>
      </c>
      <c r="B194" s="47" t="s">
        <v>494</v>
      </c>
      <c r="C194" s="47" t="s">
        <v>494</v>
      </c>
      <c r="D194" s="47" t="s">
        <v>495</v>
      </c>
      <c r="E194" s="135" t="s">
        <v>858</v>
      </c>
      <c r="F194" s="135" t="s">
        <v>859</v>
      </c>
      <c r="G194" s="135" t="s">
        <v>860</v>
      </c>
      <c r="H194" s="135" t="s">
        <v>861</v>
      </c>
      <c r="I194" s="135" t="s">
        <v>862</v>
      </c>
      <c r="J194" s="135" t="s">
        <v>863</v>
      </c>
      <c r="K194" s="135" t="s">
        <v>1202</v>
      </c>
      <c r="L194" s="136" t="s">
        <v>864</v>
      </c>
      <c r="M194" s="136" t="s">
        <v>864</v>
      </c>
      <c r="N194" s="138" t="s">
        <v>864</v>
      </c>
      <c r="O194" s="136" t="s">
        <v>865</v>
      </c>
      <c r="P194" s="136" t="s">
        <v>866</v>
      </c>
      <c r="Q194" s="136" t="s">
        <v>866</v>
      </c>
      <c r="R194" s="136" t="s">
        <v>866</v>
      </c>
      <c r="S194" s="136" t="s">
        <v>866</v>
      </c>
      <c r="T194" s="136" t="s">
        <v>866</v>
      </c>
      <c r="U194" s="136" t="s">
        <v>866</v>
      </c>
      <c r="V194" s="136" t="s">
        <v>866</v>
      </c>
      <c r="W194" s="136" t="s">
        <v>866</v>
      </c>
      <c r="X194" s="136" t="s">
        <v>866</v>
      </c>
      <c r="Y194" s="136" t="s">
        <v>866</v>
      </c>
      <c r="Z194" s="136" t="s">
        <v>866</v>
      </c>
      <c r="AA194" s="136" t="s">
        <v>866</v>
      </c>
      <c r="AB194" s="136" t="s">
        <v>866</v>
      </c>
      <c r="AC194" s="136" t="s">
        <v>866</v>
      </c>
      <c r="AD194" s="136" t="s">
        <v>866</v>
      </c>
      <c r="AE194" s="136" t="s">
        <v>866</v>
      </c>
      <c r="AF194" s="136" t="s">
        <v>866</v>
      </c>
      <c r="AG194" s="136" t="s">
        <v>866</v>
      </c>
      <c r="AH194" s="136" t="s">
        <v>866</v>
      </c>
      <c r="AI194" s="136" t="s">
        <v>866</v>
      </c>
      <c r="AJ194" s="136" t="s">
        <v>866</v>
      </c>
      <c r="AK194" s="136" t="s">
        <v>866</v>
      </c>
      <c r="AL194" s="136" t="s">
        <v>867</v>
      </c>
      <c r="AM194" s="136" t="s">
        <v>866</v>
      </c>
      <c r="AN194" s="136" t="s">
        <v>866</v>
      </c>
      <c r="AO194" s="136" t="s">
        <v>866</v>
      </c>
      <c r="AP194" s="136" t="s">
        <v>866</v>
      </c>
      <c r="AQ194" s="136" t="s">
        <v>866</v>
      </c>
      <c r="AR194" s="136" t="s">
        <v>866</v>
      </c>
      <c r="AS194" s="136" t="s">
        <v>866</v>
      </c>
      <c r="AT194" s="136" t="s">
        <v>866</v>
      </c>
      <c r="AU194" s="136" t="s">
        <v>866</v>
      </c>
      <c r="AV194" s="136" t="s">
        <v>866</v>
      </c>
      <c r="AW194" s="136" t="s">
        <v>866</v>
      </c>
      <c r="AX194" s="136" t="s">
        <v>866</v>
      </c>
      <c r="AY194" s="136" t="s">
        <v>866</v>
      </c>
      <c r="AZ194" s="136" t="s">
        <v>866</v>
      </c>
      <c r="BA194" s="136" t="s">
        <v>866</v>
      </c>
      <c r="BB194" s="136" t="s">
        <v>1097</v>
      </c>
      <c r="BC194" s="136" t="s">
        <v>1097</v>
      </c>
      <c r="BD194" s="136" t="s">
        <v>868</v>
      </c>
      <c r="BE194" s="136" t="s">
        <v>866</v>
      </c>
      <c r="BF194" s="136" t="s">
        <v>866</v>
      </c>
      <c r="BG194" s="137"/>
      <c r="BH194" s="137"/>
    </row>
    <row r="195" spans="1:60" ht="15.75" customHeight="1" x14ac:dyDescent="0.25">
      <c r="A195" s="47" t="s">
        <v>473</v>
      </c>
      <c r="B195" s="47" t="s">
        <v>494</v>
      </c>
      <c r="C195" s="47" t="s">
        <v>496</v>
      </c>
      <c r="D195" s="47" t="s">
        <v>497</v>
      </c>
      <c r="E195" s="135" t="s">
        <v>858</v>
      </c>
      <c r="F195" s="135" t="s">
        <v>859</v>
      </c>
      <c r="G195" s="135" t="s">
        <v>860</v>
      </c>
      <c r="H195" s="135" t="s">
        <v>861</v>
      </c>
      <c r="I195" s="135" t="s">
        <v>862</v>
      </c>
      <c r="J195" s="135" t="s">
        <v>863</v>
      </c>
      <c r="K195" s="135" t="s">
        <v>1202</v>
      </c>
      <c r="L195" s="136" t="s">
        <v>864</v>
      </c>
      <c r="M195" s="136" t="s">
        <v>864</v>
      </c>
      <c r="N195" s="138" t="s">
        <v>864</v>
      </c>
      <c r="O195" s="136" t="s">
        <v>865</v>
      </c>
      <c r="P195" s="136" t="s">
        <v>866</v>
      </c>
      <c r="Q195" s="136" t="s">
        <v>866</v>
      </c>
      <c r="R195" s="136" t="s">
        <v>866</v>
      </c>
      <c r="S195" s="136" t="s">
        <v>866</v>
      </c>
      <c r="T195" s="136" t="s">
        <v>866</v>
      </c>
      <c r="U195" s="136" t="s">
        <v>866</v>
      </c>
      <c r="V195" s="136" t="s">
        <v>866</v>
      </c>
      <c r="W195" s="136" t="s">
        <v>866</v>
      </c>
      <c r="X195" s="136" t="s">
        <v>866</v>
      </c>
      <c r="Y195" s="136" t="s">
        <v>866</v>
      </c>
      <c r="Z195" s="136" t="s">
        <v>866</v>
      </c>
      <c r="AA195" s="136" t="s">
        <v>866</v>
      </c>
      <c r="AB195" s="136" t="s">
        <v>866</v>
      </c>
      <c r="AC195" s="136" t="s">
        <v>866</v>
      </c>
      <c r="AD195" s="136" t="s">
        <v>866</v>
      </c>
      <c r="AE195" s="136" t="s">
        <v>866</v>
      </c>
      <c r="AF195" s="136" t="s">
        <v>866</v>
      </c>
      <c r="AG195" s="136" t="s">
        <v>866</v>
      </c>
      <c r="AH195" s="136" t="s">
        <v>866</v>
      </c>
      <c r="AI195" s="136" t="s">
        <v>866</v>
      </c>
      <c r="AJ195" s="136" t="s">
        <v>866</v>
      </c>
      <c r="AK195" s="136" t="s">
        <v>866</v>
      </c>
      <c r="AL195" s="136" t="s">
        <v>867</v>
      </c>
      <c r="AM195" s="136" t="s">
        <v>866</v>
      </c>
      <c r="AN195" s="136" t="s">
        <v>866</v>
      </c>
      <c r="AO195" s="136" t="s">
        <v>866</v>
      </c>
      <c r="AP195" s="136" t="s">
        <v>866</v>
      </c>
      <c r="AQ195" s="136" t="s">
        <v>866</v>
      </c>
      <c r="AR195" s="136" t="s">
        <v>866</v>
      </c>
      <c r="AS195" s="136" t="s">
        <v>866</v>
      </c>
      <c r="AT195" s="136" t="s">
        <v>866</v>
      </c>
      <c r="AU195" s="136" t="s">
        <v>866</v>
      </c>
      <c r="AV195" s="136" t="s">
        <v>866</v>
      </c>
      <c r="AW195" s="136" t="s">
        <v>866</v>
      </c>
      <c r="AX195" s="136" t="s">
        <v>866</v>
      </c>
      <c r="AY195" s="136" t="s">
        <v>866</v>
      </c>
      <c r="AZ195" s="136" t="s">
        <v>866</v>
      </c>
      <c r="BA195" s="136" t="s">
        <v>866</v>
      </c>
      <c r="BB195" s="136" t="s">
        <v>1097</v>
      </c>
      <c r="BC195" s="136" t="s">
        <v>1097</v>
      </c>
      <c r="BD195" s="136" t="s">
        <v>868</v>
      </c>
      <c r="BE195" s="136" t="s">
        <v>866</v>
      </c>
      <c r="BF195" s="136" t="s">
        <v>866</v>
      </c>
      <c r="BG195" s="137"/>
      <c r="BH195" s="137"/>
    </row>
    <row r="196" spans="1:60" ht="15.75" customHeight="1" x14ac:dyDescent="0.25">
      <c r="A196" s="47" t="s">
        <v>473</v>
      </c>
      <c r="B196" s="47" t="s">
        <v>494</v>
      </c>
      <c r="C196" s="47" t="s">
        <v>498</v>
      </c>
      <c r="D196" s="47" t="s">
        <v>499</v>
      </c>
      <c r="E196" s="135" t="s">
        <v>858</v>
      </c>
      <c r="F196" s="135" t="s">
        <v>859</v>
      </c>
      <c r="G196" s="135" t="s">
        <v>860</v>
      </c>
      <c r="H196" s="135" t="s">
        <v>861</v>
      </c>
      <c r="I196" s="135" t="s">
        <v>862</v>
      </c>
      <c r="J196" s="135" t="s">
        <v>863</v>
      </c>
      <c r="K196" s="135" t="s">
        <v>1202</v>
      </c>
      <c r="L196" s="139" t="s">
        <v>864</v>
      </c>
      <c r="M196" s="139" t="s">
        <v>864</v>
      </c>
      <c r="N196" s="139" t="s">
        <v>864</v>
      </c>
      <c r="O196" s="136" t="s">
        <v>865</v>
      </c>
      <c r="P196" s="136" t="s">
        <v>866</v>
      </c>
      <c r="Q196" s="136" t="s">
        <v>866</v>
      </c>
      <c r="R196" s="136" t="s">
        <v>866</v>
      </c>
      <c r="S196" s="136" t="s">
        <v>866</v>
      </c>
      <c r="T196" s="136" t="s">
        <v>866</v>
      </c>
      <c r="U196" s="136" t="s">
        <v>866</v>
      </c>
      <c r="V196" s="136" t="s">
        <v>866</v>
      </c>
      <c r="W196" s="136" t="s">
        <v>866</v>
      </c>
      <c r="X196" s="136" t="s">
        <v>866</v>
      </c>
      <c r="Y196" s="136" t="s">
        <v>866</v>
      </c>
      <c r="Z196" s="139" t="s">
        <v>866</v>
      </c>
      <c r="AA196" s="136" t="s">
        <v>866</v>
      </c>
      <c r="AB196" s="139" t="s">
        <v>866</v>
      </c>
      <c r="AC196" s="136" t="s">
        <v>866</v>
      </c>
      <c r="AD196" s="136" t="s">
        <v>866</v>
      </c>
      <c r="AE196" s="136" t="s">
        <v>866</v>
      </c>
      <c r="AF196" s="136" t="s">
        <v>866</v>
      </c>
      <c r="AG196" s="136" t="s">
        <v>866</v>
      </c>
      <c r="AH196" s="136" t="s">
        <v>866</v>
      </c>
      <c r="AI196" s="136" t="s">
        <v>866</v>
      </c>
      <c r="AJ196" s="136" t="s">
        <v>866</v>
      </c>
      <c r="AK196" s="136" t="s">
        <v>866</v>
      </c>
      <c r="AL196" s="136" t="s">
        <v>867</v>
      </c>
      <c r="AM196" s="136" t="s">
        <v>866</v>
      </c>
      <c r="AN196" s="136" t="s">
        <v>866</v>
      </c>
      <c r="AO196" s="136" t="s">
        <v>866</v>
      </c>
      <c r="AP196" s="136" t="s">
        <v>866</v>
      </c>
      <c r="AQ196" s="136" t="s">
        <v>866</v>
      </c>
      <c r="AR196" s="136" t="s">
        <v>866</v>
      </c>
      <c r="AS196" s="136" t="s">
        <v>866</v>
      </c>
      <c r="AT196" s="136" t="s">
        <v>866</v>
      </c>
      <c r="AU196" s="136" t="s">
        <v>866</v>
      </c>
      <c r="AV196" s="136" t="s">
        <v>866</v>
      </c>
      <c r="AW196" s="136" t="s">
        <v>866</v>
      </c>
      <c r="AX196" s="136" t="s">
        <v>866</v>
      </c>
      <c r="AY196" s="136" t="s">
        <v>866</v>
      </c>
      <c r="AZ196" s="136" t="s">
        <v>866</v>
      </c>
      <c r="BA196" s="136" t="s">
        <v>866</v>
      </c>
      <c r="BB196" s="136" t="s">
        <v>1097</v>
      </c>
      <c r="BC196" s="136" t="s">
        <v>1097</v>
      </c>
      <c r="BD196" s="136" t="s">
        <v>868</v>
      </c>
      <c r="BE196" s="136" t="s">
        <v>866</v>
      </c>
      <c r="BF196" s="136" t="s">
        <v>866</v>
      </c>
      <c r="BG196" s="137"/>
      <c r="BH196" s="137"/>
    </row>
    <row r="197" spans="1:60" ht="15.75" customHeight="1" x14ac:dyDescent="0.25">
      <c r="A197" s="47" t="s">
        <v>473</v>
      </c>
      <c r="B197" s="47" t="s">
        <v>494</v>
      </c>
      <c r="C197" s="47" t="s">
        <v>500</v>
      </c>
      <c r="D197" s="47" t="s">
        <v>501</v>
      </c>
      <c r="E197" s="135" t="s">
        <v>858</v>
      </c>
      <c r="F197" s="135" t="s">
        <v>859</v>
      </c>
      <c r="G197" s="135" t="s">
        <v>860</v>
      </c>
      <c r="H197" s="135" t="s">
        <v>861</v>
      </c>
      <c r="I197" s="135" t="s">
        <v>862</v>
      </c>
      <c r="J197" s="135" t="s">
        <v>863</v>
      </c>
      <c r="K197" s="135" t="s">
        <v>1202</v>
      </c>
      <c r="L197" s="139" t="s">
        <v>864</v>
      </c>
      <c r="M197" s="139" t="s">
        <v>864</v>
      </c>
      <c r="N197" s="139" t="s">
        <v>864</v>
      </c>
      <c r="O197" s="136" t="s">
        <v>865</v>
      </c>
      <c r="P197" s="136" t="s">
        <v>866</v>
      </c>
      <c r="Q197" s="136" t="s">
        <v>866</v>
      </c>
      <c r="R197" s="136" t="s">
        <v>866</v>
      </c>
      <c r="S197" s="136" t="s">
        <v>866</v>
      </c>
      <c r="T197" s="136" t="s">
        <v>866</v>
      </c>
      <c r="U197" s="136" t="s">
        <v>866</v>
      </c>
      <c r="V197" s="136" t="s">
        <v>866</v>
      </c>
      <c r="W197" s="136" t="s">
        <v>866</v>
      </c>
      <c r="X197" s="136" t="s">
        <v>866</v>
      </c>
      <c r="Y197" s="136" t="s">
        <v>866</v>
      </c>
      <c r="Z197" s="139" t="s">
        <v>866</v>
      </c>
      <c r="AA197" s="136" t="s">
        <v>866</v>
      </c>
      <c r="AB197" s="139" t="s">
        <v>866</v>
      </c>
      <c r="AC197" s="136" t="s">
        <v>866</v>
      </c>
      <c r="AD197" s="136" t="s">
        <v>866</v>
      </c>
      <c r="AE197" s="136" t="s">
        <v>866</v>
      </c>
      <c r="AF197" s="136" t="s">
        <v>866</v>
      </c>
      <c r="AG197" s="136" t="s">
        <v>866</v>
      </c>
      <c r="AH197" s="136" t="s">
        <v>866</v>
      </c>
      <c r="AI197" s="136" t="s">
        <v>866</v>
      </c>
      <c r="AJ197" s="136" t="s">
        <v>866</v>
      </c>
      <c r="AK197" s="136" t="s">
        <v>866</v>
      </c>
      <c r="AL197" s="136" t="s">
        <v>867</v>
      </c>
      <c r="AM197" s="136" t="s">
        <v>866</v>
      </c>
      <c r="AN197" s="136" t="s">
        <v>866</v>
      </c>
      <c r="AO197" s="136" t="s">
        <v>866</v>
      </c>
      <c r="AP197" s="136" t="s">
        <v>866</v>
      </c>
      <c r="AQ197" s="136" t="s">
        <v>866</v>
      </c>
      <c r="AR197" s="136" t="s">
        <v>866</v>
      </c>
      <c r="AS197" s="136" t="s">
        <v>866</v>
      </c>
      <c r="AT197" s="136" t="s">
        <v>866</v>
      </c>
      <c r="AU197" s="136" t="s">
        <v>866</v>
      </c>
      <c r="AV197" s="136" t="s">
        <v>866</v>
      </c>
      <c r="AW197" s="136" t="s">
        <v>866</v>
      </c>
      <c r="AX197" s="136" t="s">
        <v>866</v>
      </c>
      <c r="AY197" s="136" t="s">
        <v>866</v>
      </c>
      <c r="AZ197" s="136" t="s">
        <v>866</v>
      </c>
      <c r="BA197" s="136" t="s">
        <v>866</v>
      </c>
      <c r="BB197" s="136" t="s">
        <v>1097</v>
      </c>
      <c r="BC197" s="136" t="s">
        <v>1097</v>
      </c>
      <c r="BD197" s="136" t="s">
        <v>868</v>
      </c>
      <c r="BE197" s="136" t="s">
        <v>866</v>
      </c>
      <c r="BF197" s="136" t="s">
        <v>866</v>
      </c>
      <c r="BG197" s="137"/>
      <c r="BH197" s="137"/>
    </row>
    <row r="198" spans="1:60" ht="15.75" customHeight="1" x14ac:dyDescent="0.25">
      <c r="A198" s="47" t="s">
        <v>473</v>
      </c>
      <c r="B198" s="47" t="s">
        <v>502</v>
      </c>
      <c r="C198" s="47" t="s">
        <v>502</v>
      </c>
      <c r="D198" s="47" t="s">
        <v>503</v>
      </c>
      <c r="E198" s="135" t="s">
        <v>858</v>
      </c>
      <c r="F198" s="135" t="s">
        <v>859</v>
      </c>
      <c r="G198" s="135" t="s">
        <v>860</v>
      </c>
      <c r="H198" s="135" t="s">
        <v>861</v>
      </c>
      <c r="I198" s="135" t="s">
        <v>862</v>
      </c>
      <c r="J198" s="135" t="s">
        <v>863</v>
      </c>
      <c r="K198" s="135" t="s">
        <v>1202</v>
      </c>
      <c r="L198" s="139" t="s">
        <v>864</v>
      </c>
      <c r="M198" s="139" t="s">
        <v>864</v>
      </c>
      <c r="N198" s="139" t="s">
        <v>864</v>
      </c>
      <c r="O198" s="136" t="s">
        <v>865</v>
      </c>
      <c r="P198" s="136" t="s">
        <v>866</v>
      </c>
      <c r="Q198" s="136" t="s">
        <v>866</v>
      </c>
      <c r="R198" s="136" t="s">
        <v>866</v>
      </c>
      <c r="S198" s="136" t="s">
        <v>866</v>
      </c>
      <c r="T198" s="136" t="s">
        <v>866</v>
      </c>
      <c r="U198" s="136" t="s">
        <v>866</v>
      </c>
      <c r="V198" s="136" t="s">
        <v>866</v>
      </c>
      <c r="W198" s="136" t="s">
        <v>866</v>
      </c>
      <c r="X198" s="136" t="s">
        <v>866</v>
      </c>
      <c r="Y198" s="136" t="s">
        <v>866</v>
      </c>
      <c r="Z198" s="139" t="s">
        <v>866</v>
      </c>
      <c r="AA198" s="136" t="s">
        <v>866</v>
      </c>
      <c r="AB198" s="139" t="s">
        <v>866</v>
      </c>
      <c r="AC198" s="136" t="s">
        <v>866</v>
      </c>
      <c r="AD198" s="136" t="s">
        <v>866</v>
      </c>
      <c r="AE198" s="136" t="s">
        <v>866</v>
      </c>
      <c r="AF198" s="136" t="s">
        <v>866</v>
      </c>
      <c r="AG198" s="136" t="s">
        <v>866</v>
      </c>
      <c r="AH198" s="136" t="s">
        <v>866</v>
      </c>
      <c r="AI198" s="136" t="s">
        <v>866</v>
      </c>
      <c r="AJ198" s="136" t="s">
        <v>866</v>
      </c>
      <c r="AK198" s="136" t="s">
        <v>866</v>
      </c>
      <c r="AL198" s="136" t="s">
        <v>867</v>
      </c>
      <c r="AM198" s="136" t="s">
        <v>866</v>
      </c>
      <c r="AN198" s="136" t="s">
        <v>866</v>
      </c>
      <c r="AO198" s="136" t="s">
        <v>866</v>
      </c>
      <c r="AP198" s="136" t="s">
        <v>866</v>
      </c>
      <c r="AQ198" s="136" t="s">
        <v>866</v>
      </c>
      <c r="AR198" s="136" t="s">
        <v>866</v>
      </c>
      <c r="AS198" s="136" t="s">
        <v>866</v>
      </c>
      <c r="AT198" s="136" t="s">
        <v>866</v>
      </c>
      <c r="AU198" s="136" t="s">
        <v>866</v>
      </c>
      <c r="AV198" s="136" t="s">
        <v>866</v>
      </c>
      <c r="AW198" s="136" t="s">
        <v>866</v>
      </c>
      <c r="AX198" s="136" t="s">
        <v>866</v>
      </c>
      <c r="AY198" s="136" t="s">
        <v>866</v>
      </c>
      <c r="AZ198" s="136" t="s">
        <v>866</v>
      </c>
      <c r="BA198" s="136" t="s">
        <v>866</v>
      </c>
      <c r="BB198" s="136" t="s">
        <v>1097</v>
      </c>
      <c r="BC198" s="136" t="s">
        <v>1097</v>
      </c>
      <c r="BD198" s="136" t="s">
        <v>868</v>
      </c>
      <c r="BE198" s="136" t="s">
        <v>866</v>
      </c>
      <c r="BF198" s="136" t="s">
        <v>866</v>
      </c>
      <c r="BG198" s="137"/>
      <c r="BH198" s="137"/>
    </row>
    <row r="199" spans="1:60" ht="15.75" customHeight="1" x14ac:dyDescent="0.25">
      <c r="A199" s="47" t="s">
        <v>473</v>
      </c>
      <c r="B199" s="47" t="s">
        <v>502</v>
      </c>
      <c r="C199" s="47" t="s">
        <v>504</v>
      </c>
      <c r="D199" s="47" t="s">
        <v>505</v>
      </c>
      <c r="E199" s="135" t="s">
        <v>858</v>
      </c>
      <c r="F199" s="135" t="s">
        <v>859</v>
      </c>
      <c r="G199" s="135" t="s">
        <v>860</v>
      </c>
      <c r="H199" s="135" t="s">
        <v>861</v>
      </c>
      <c r="I199" s="135" t="s">
        <v>862</v>
      </c>
      <c r="J199" s="135" t="s">
        <v>863</v>
      </c>
      <c r="K199" s="135" t="s">
        <v>1202</v>
      </c>
      <c r="L199" s="139" t="s">
        <v>864</v>
      </c>
      <c r="M199" s="139" t="s">
        <v>864</v>
      </c>
      <c r="N199" s="139" t="s">
        <v>864</v>
      </c>
      <c r="O199" s="136" t="s">
        <v>865</v>
      </c>
      <c r="P199" s="136" t="s">
        <v>866</v>
      </c>
      <c r="Q199" s="136" t="s">
        <v>866</v>
      </c>
      <c r="R199" s="136" t="s">
        <v>866</v>
      </c>
      <c r="S199" s="136" t="s">
        <v>866</v>
      </c>
      <c r="T199" s="136" t="s">
        <v>866</v>
      </c>
      <c r="U199" s="136" t="s">
        <v>866</v>
      </c>
      <c r="V199" s="136" t="s">
        <v>866</v>
      </c>
      <c r="W199" s="136" t="s">
        <v>866</v>
      </c>
      <c r="X199" s="136" t="s">
        <v>866</v>
      </c>
      <c r="Y199" s="136" t="s">
        <v>866</v>
      </c>
      <c r="Z199" s="139" t="s">
        <v>866</v>
      </c>
      <c r="AA199" s="136" t="s">
        <v>866</v>
      </c>
      <c r="AB199" s="139" t="s">
        <v>866</v>
      </c>
      <c r="AC199" s="136" t="s">
        <v>866</v>
      </c>
      <c r="AD199" s="136" t="s">
        <v>866</v>
      </c>
      <c r="AE199" s="136" t="s">
        <v>866</v>
      </c>
      <c r="AF199" s="136" t="s">
        <v>866</v>
      </c>
      <c r="AG199" s="136" t="s">
        <v>866</v>
      </c>
      <c r="AH199" s="136" t="s">
        <v>866</v>
      </c>
      <c r="AI199" s="136" t="s">
        <v>866</v>
      </c>
      <c r="AJ199" s="136" t="s">
        <v>866</v>
      </c>
      <c r="AK199" s="136" t="s">
        <v>866</v>
      </c>
      <c r="AL199" s="136" t="s">
        <v>867</v>
      </c>
      <c r="AM199" s="136" t="s">
        <v>866</v>
      </c>
      <c r="AN199" s="136" t="s">
        <v>866</v>
      </c>
      <c r="AO199" s="136" t="s">
        <v>866</v>
      </c>
      <c r="AP199" s="136" t="s">
        <v>866</v>
      </c>
      <c r="AQ199" s="136" t="s">
        <v>866</v>
      </c>
      <c r="AR199" s="136" t="s">
        <v>866</v>
      </c>
      <c r="AS199" s="136" t="s">
        <v>866</v>
      </c>
      <c r="AT199" s="136" t="s">
        <v>866</v>
      </c>
      <c r="AU199" s="136" t="s">
        <v>866</v>
      </c>
      <c r="AV199" s="136" t="s">
        <v>866</v>
      </c>
      <c r="AW199" s="136" t="s">
        <v>866</v>
      </c>
      <c r="AX199" s="136" t="s">
        <v>866</v>
      </c>
      <c r="AY199" s="136" t="s">
        <v>866</v>
      </c>
      <c r="AZ199" s="136" t="s">
        <v>866</v>
      </c>
      <c r="BA199" s="136" t="s">
        <v>866</v>
      </c>
      <c r="BB199" s="136" t="s">
        <v>1097</v>
      </c>
      <c r="BC199" s="136" t="s">
        <v>1097</v>
      </c>
      <c r="BD199" s="136" t="s">
        <v>868</v>
      </c>
      <c r="BE199" s="136" t="s">
        <v>866</v>
      </c>
      <c r="BF199" s="136" t="s">
        <v>866</v>
      </c>
      <c r="BG199" s="137"/>
      <c r="BH199" s="137"/>
    </row>
    <row r="200" spans="1:60" ht="15.75" customHeight="1" x14ac:dyDescent="0.25">
      <c r="A200" s="47" t="s">
        <v>473</v>
      </c>
      <c r="B200" s="47" t="s">
        <v>502</v>
      </c>
      <c r="C200" s="47" t="s">
        <v>506</v>
      </c>
      <c r="D200" s="47" t="s">
        <v>507</v>
      </c>
      <c r="E200" s="135" t="s">
        <v>858</v>
      </c>
      <c r="F200" s="135" t="s">
        <v>859</v>
      </c>
      <c r="G200" s="135" t="s">
        <v>860</v>
      </c>
      <c r="H200" s="135" t="s">
        <v>861</v>
      </c>
      <c r="I200" s="135" t="s">
        <v>862</v>
      </c>
      <c r="J200" s="135" t="s">
        <v>863</v>
      </c>
      <c r="K200" s="135" t="s">
        <v>1202</v>
      </c>
      <c r="L200" s="139" t="s">
        <v>864</v>
      </c>
      <c r="M200" s="139" t="s">
        <v>864</v>
      </c>
      <c r="N200" s="139" t="s">
        <v>864</v>
      </c>
      <c r="O200" s="136" t="s">
        <v>865</v>
      </c>
      <c r="P200" s="136" t="s">
        <v>866</v>
      </c>
      <c r="Q200" s="136" t="s">
        <v>866</v>
      </c>
      <c r="R200" s="136" t="s">
        <v>866</v>
      </c>
      <c r="S200" s="136" t="s">
        <v>866</v>
      </c>
      <c r="T200" s="136" t="s">
        <v>866</v>
      </c>
      <c r="U200" s="136" t="s">
        <v>866</v>
      </c>
      <c r="V200" s="136" t="s">
        <v>866</v>
      </c>
      <c r="W200" s="136" t="s">
        <v>866</v>
      </c>
      <c r="X200" s="136" t="s">
        <v>866</v>
      </c>
      <c r="Y200" s="136" t="s">
        <v>866</v>
      </c>
      <c r="Z200" s="139" t="s">
        <v>866</v>
      </c>
      <c r="AA200" s="136" t="s">
        <v>866</v>
      </c>
      <c r="AB200" s="139" t="s">
        <v>866</v>
      </c>
      <c r="AC200" s="136" t="s">
        <v>866</v>
      </c>
      <c r="AD200" s="136" t="s">
        <v>866</v>
      </c>
      <c r="AE200" s="136" t="s">
        <v>866</v>
      </c>
      <c r="AF200" s="136" t="s">
        <v>866</v>
      </c>
      <c r="AG200" s="136" t="s">
        <v>866</v>
      </c>
      <c r="AH200" s="136" t="s">
        <v>866</v>
      </c>
      <c r="AI200" s="136" t="s">
        <v>866</v>
      </c>
      <c r="AJ200" s="136" t="s">
        <v>866</v>
      </c>
      <c r="AK200" s="136" t="s">
        <v>866</v>
      </c>
      <c r="AL200" s="136" t="s">
        <v>867</v>
      </c>
      <c r="AM200" s="136" t="s">
        <v>866</v>
      </c>
      <c r="AN200" s="136" t="s">
        <v>866</v>
      </c>
      <c r="AO200" s="136" t="s">
        <v>866</v>
      </c>
      <c r="AP200" s="136" t="s">
        <v>866</v>
      </c>
      <c r="AQ200" s="136" t="s">
        <v>866</v>
      </c>
      <c r="AR200" s="136" t="s">
        <v>866</v>
      </c>
      <c r="AS200" s="136" t="s">
        <v>866</v>
      </c>
      <c r="AT200" s="136" t="s">
        <v>866</v>
      </c>
      <c r="AU200" s="136" t="s">
        <v>866</v>
      </c>
      <c r="AV200" s="136" t="s">
        <v>866</v>
      </c>
      <c r="AW200" s="136" t="s">
        <v>866</v>
      </c>
      <c r="AX200" s="136" t="s">
        <v>866</v>
      </c>
      <c r="AY200" s="136" t="s">
        <v>866</v>
      </c>
      <c r="AZ200" s="136" t="s">
        <v>866</v>
      </c>
      <c r="BA200" s="136" t="s">
        <v>866</v>
      </c>
      <c r="BB200" s="136" t="s">
        <v>1097</v>
      </c>
      <c r="BC200" s="136" t="s">
        <v>1097</v>
      </c>
      <c r="BD200" s="136" t="s">
        <v>868</v>
      </c>
      <c r="BE200" s="136" t="s">
        <v>866</v>
      </c>
      <c r="BF200" s="136" t="s">
        <v>866</v>
      </c>
      <c r="BG200" s="137"/>
      <c r="BH200" s="137"/>
    </row>
    <row r="201" spans="1:60" ht="15.75" customHeight="1" x14ac:dyDescent="0.25">
      <c r="A201" s="47" t="s">
        <v>508</v>
      </c>
      <c r="B201" s="47" t="s">
        <v>509</v>
      </c>
      <c r="C201" s="47" t="s">
        <v>510</v>
      </c>
      <c r="D201" s="47" t="s">
        <v>511</v>
      </c>
      <c r="E201" s="135" t="s">
        <v>858</v>
      </c>
      <c r="F201" s="135" t="s">
        <v>859</v>
      </c>
      <c r="G201" s="135" t="s">
        <v>860</v>
      </c>
      <c r="H201" s="135" t="s">
        <v>861</v>
      </c>
      <c r="I201" s="135" t="s">
        <v>862</v>
      </c>
      <c r="J201" s="135" t="s">
        <v>863</v>
      </c>
      <c r="K201" s="135" t="s">
        <v>1202</v>
      </c>
      <c r="L201" s="139" t="s">
        <v>864</v>
      </c>
      <c r="M201" s="139" t="s">
        <v>864</v>
      </c>
      <c r="N201" s="139" t="s">
        <v>864</v>
      </c>
      <c r="O201" s="136" t="s">
        <v>865</v>
      </c>
      <c r="P201" s="136" t="s">
        <v>866</v>
      </c>
      <c r="Q201" s="136" t="s">
        <v>866</v>
      </c>
      <c r="R201" s="136" t="s">
        <v>866</v>
      </c>
      <c r="S201" s="136" t="s">
        <v>866</v>
      </c>
      <c r="T201" s="136" t="s">
        <v>866</v>
      </c>
      <c r="U201" s="136" t="s">
        <v>866</v>
      </c>
      <c r="V201" s="136" t="s">
        <v>866</v>
      </c>
      <c r="W201" s="136" t="s">
        <v>866</v>
      </c>
      <c r="X201" s="136" t="s">
        <v>866</v>
      </c>
      <c r="Y201" s="136" t="s">
        <v>866</v>
      </c>
      <c r="Z201" s="139" t="s">
        <v>866</v>
      </c>
      <c r="AA201" s="136" t="s">
        <v>866</v>
      </c>
      <c r="AB201" s="139" t="s">
        <v>866</v>
      </c>
      <c r="AC201" s="136" t="s">
        <v>866</v>
      </c>
      <c r="AD201" s="136" t="s">
        <v>866</v>
      </c>
      <c r="AE201" s="136" t="s">
        <v>866</v>
      </c>
      <c r="AF201" s="136" t="s">
        <v>866</v>
      </c>
      <c r="AG201" s="136" t="s">
        <v>866</v>
      </c>
      <c r="AH201" s="136" t="s">
        <v>866</v>
      </c>
      <c r="AI201" s="136" t="s">
        <v>866</v>
      </c>
      <c r="AJ201" s="136" t="s">
        <v>866</v>
      </c>
      <c r="AK201" s="136" t="s">
        <v>866</v>
      </c>
      <c r="AL201" s="136" t="s">
        <v>867</v>
      </c>
      <c r="AM201" s="136" t="s">
        <v>866</v>
      </c>
      <c r="AN201" s="136" t="s">
        <v>866</v>
      </c>
      <c r="AO201" s="136" t="s">
        <v>866</v>
      </c>
      <c r="AP201" s="136" t="s">
        <v>866</v>
      </c>
      <c r="AQ201" s="136" t="s">
        <v>866</v>
      </c>
      <c r="AR201" s="136" t="s">
        <v>866</v>
      </c>
      <c r="AS201" s="136" t="s">
        <v>866</v>
      </c>
      <c r="AT201" s="136" t="s">
        <v>866</v>
      </c>
      <c r="AU201" s="136" t="s">
        <v>866</v>
      </c>
      <c r="AV201" s="136" t="s">
        <v>866</v>
      </c>
      <c r="AW201" s="136" t="s">
        <v>866</v>
      </c>
      <c r="AX201" s="136" t="s">
        <v>866</v>
      </c>
      <c r="AY201" s="136" t="s">
        <v>866</v>
      </c>
      <c r="AZ201" s="136" t="s">
        <v>866</v>
      </c>
      <c r="BA201" s="136" t="s">
        <v>866</v>
      </c>
      <c r="BB201" s="136" t="s">
        <v>1097</v>
      </c>
      <c r="BC201" s="136" t="s">
        <v>1097</v>
      </c>
      <c r="BD201" s="136" t="s">
        <v>868</v>
      </c>
      <c r="BE201" s="136" t="s">
        <v>866</v>
      </c>
      <c r="BF201" s="136" t="s">
        <v>866</v>
      </c>
      <c r="BG201" s="137"/>
      <c r="BH201" s="137"/>
    </row>
    <row r="202" spans="1:60" ht="15.75" customHeight="1" x14ac:dyDescent="0.25">
      <c r="A202" s="47" t="s">
        <v>508</v>
      </c>
      <c r="B202" s="47" t="s">
        <v>509</v>
      </c>
      <c r="C202" s="47" t="s">
        <v>512</v>
      </c>
      <c r="D202" s="47" t="s">
        <v>513</v>
      </c>
      <c r="E202" s="135" t="s">
        <v>858</v>
      </c>
      <c r="F202" s="135" t="s">
        <v>859</v>
      </c>
      <c r="G202" s="135" t="s">
        <v>860</v>
      </c>
      <c r="H202" s="135" t="s">
        <v>861</v>
      </c>
      <c r="I202" s="135" t="s">
        <v>862</v>
      </c>
      <c r="J202" s="135" t="s">
        <v>863</v>
      </c>
      <c r="K202" s="135" t="s">
        <v>1202</v>
      </c>
      <c r="L202" s="139" t="s">
        <v>864</v>
      </c>
      <c r="M202" s="139" t="s">
        <v>864</v>
      </c>
      <c r="N202" s="139" t="s">
        <v>864</v>
      </c>
      <c r="O202" s="136" t="s">
        <v>865</v>
      </c>
      <c r="P202" s="136" t="s">
        <v>866</v>
      </c>
      <c r="Q202" s="136" t="s">
        <v>866</v>
      </c>
      <c r="R202" s="136" t="s">
        <v>866</v>
      </c>
      <c r="S202" s="136" t="s">
        <v>866</v>
      </c>
      <c r="T202" s="136" t="s">
        <v>866</v>
      </c>
      <c r="U202" s="136" t="s">
        <v>866</v>
      </c>
      <c r="V202" s="136" t="s">
        <v>866</v>
      </c>
      <c r="W202" s="136" t="s">
        <v>866</v>
      </c>
      <c r="X202" s="136" t="s">
        <v>866</v>
      </c>
      <c r="Y202" s="136" t="s">
        <v>866</v>
      </c>
      <c r="Z202" s="139" t="s">
        <v>866</v>
      </c>
      <c r="AA202" s="136" t="s">
        <v>866</v>
      </c>
      <c r="AB202" s="139" t="s">
        <v>866</v>
      </c>
      <c r="AC202" s="136" t="s">
        <v>866</v>
      </c>
      <c r="AD202" s="136" t="s">
        <v>866</v>
      </c>
      <c r="AE202" s="136" t="s">
        <v>866</v>
      </c>
      <c r="AF202" s="136" t="s">
        <v>866</v>
      </c>
      <c r="AG202" s="136" t="s">
        <v>866</v>
      </c>
      <c r="AH202" s="136" t="s">
        <v>866</v>
      </c>
      <c r="AI202" s="136" t="s">
        <v>866</v>
      </c>
      <c r="AJ202" s="136" t="s">
        <v>866</v>
      </c>
      <c r="AK202" s="136" t="s">
        <v>866</v>
      </c>
      <c r="AL202" s="136" t="s">
        <v>867</v>
      </c>
      <c r="AM202" s="136" t="s">
        <v>866</v>
      </c>
      <c r="AN202" s="136" t="s">
        <v>866</v>
      </c>
      <c r="AO202" s="136" t="s">
        <v>866</v>
      </c>
      <c r="AP202" s="136" t="s">
        <v>866</v>
      </c>
      <c r="AQ202" s="136" t="s">
        <v>866</v>
      </c>
      <c r="AR202" s="136" t="s">
        <v>866</v>
      </c>
      <c r="AS202" s="136" t="s">
        <v>866</v>
      </c>
      <c r="AT202" s="136" t="s">
        <v>866</v>
      </c>
      <c r="AU202" s="136" t="s">
        <v>866</v>
      </c>
      <c r="AV202" s="136" t="s">
        <v>866</v>
      </c>
      <c r="AW202" s="136" t="s">
        <v>866</v>
      </c>
      <c r="AX202" s="136" t="s">
        <v>866</v>
      </c>
      <c r="AY202" s="136" t="s">
        <v>866</v>
      </c>
      <c r="AZ202" s="136" t="s">
        <v>866</v>
      </c>
      <c r="BA202" s="136" t="s">
        <v>866</v>
      </c>
      <c r="BB202" s="136" t="s">
        <v>1097</v>
      </c>
      <c r="BC202" s="136" t="s">
        <v>1097</v>
      </c>
      <c r="BD202" s="136" t="s">
        <v>868</v>
      </c>
      <c r="BE202" s="136" t="s">
        <v>866</v>
      </c>
      <c r="BF202" s="136" t="s">
        <v>866</v>
      </c>
      <c r="BG202" s="137"/>
      <c r="BH202" s="137"/>
    </row>
    <row r="203" spans="1:60" ht="15.75" customHeight="1" x14ac:dyDescent="0.25">
      <c r="A203" s="47" t="s">
        <v>508</v>
      </c>
      <c r="B203" s="47" t="s">
        <v>509</v>
      </c>
      <c r="C203" s="47" t="s">
        <v>514</v>
      </c>
      <c r="D203" s="47" t="s">
        <v>515</v>
      </c>
      <c r="E203" s="135" t="s">
        <v>858</v>
      </c>
      <c r="F203" s="135" t="s">
        <v>859</v>
      </c>
      <c r="G203" s="135" t="s">
        <v>860</v>
      </c>
      <c r="H203" s="135" t="s">
        <v>861</v>
      </c>
      <c r="I203" s="135" t="s">
        <v>862</v>
      </c>
      <c r="J203" s="135" t="s">
        <v>863</v>
      </c>
      <c r="K203" s="135" t="s">
        <v>1202</v>
      </c>
      <c r="L203" s="139" t="s">
        <v>864</v>
      </c>
      <c r="M203" s="139" t="s">
        <v>864</v>
      </c>
      <c r="N203" s="139" t="s">
        <v>864</v>
      </c>
      <c r="O203" s="136" t="s">
        <v>865</v>
      </c>
      <c r="P203" s="136" t="s">
        <v>866</v>
      </c>
      <c r="Q203" s="136" t="s">
        <v>866</v>
      </c>
      <c r="R203" s="136" t="s">
        <v>866</v>
      </c>
      <c r="S203" s="136" t="s">
        <v>866</v>
      </c>
      <c r="T203" s="136" t="s">
        <v>866</v>
      </c>
      <c r="U203" s="136" t="s">
        <v>866</v>
      </c>
      <c r="V203" s="136" t="s">
        <v>866</v>
      </c>
      <c r="W203" s="136" t="s">
        <v>866</v>
      </c>
      <c r="X203" s="136" t="s">
        <v>866</v>
      </c>
      <c r="Y203" s="136" t="s">
        <v>866</v>
      </c>
      <c r="Z203" s="139" t="s">
        <v>866</v>
      </c>
      <c r="AA203" s="136" t="s">
        <v>866</v>
      </c>
      <c r="AB203" s="139" t="s">
        <v>866</v>
      </c>
      <c r="AC203" s="136" t="s">
        <v>866</v>
      </c>
      <c r="AD203" s="136" t="s">
        <v>866</v>
      </c>
      <c r="AE203" s="136" t="s">
        <v>866</v>
      </c>
      <c r="AF203" s="136" t="s">
        <v>866</v>
      </c>
      <c r="AG203" s="136" t="s">
        <v>866</v>
      </c>
      <c r="AH203" s="136" t="s">
        <v>866</v>
      </c>
      <c r="AI203" s="136" t="s">
        <v>866</v>
      </c>
      <c r="AJ203" s="136" t="s">
        <v>866</v>
      </c>
      <c r="AK203" s="136" t="s">
        <v>866</v>
      </c>
      <c r="AL203" s="136" t="s">
        <v>867</v>
      </c>
      <c r="AM203" s="136" t="s">
        <v>866</v>
      </c>
      <c r="AN203" s="136" t="s">
        <v>866</v>
      </c>
      <c r="AO203" s="136" t="s">
        <v>866</v>
      </c>
      <c r="AP203" s="136" t="s">
        <v>866</v>
      </c>
      <c r="AQ203" s="136" t="s">
        <v>866</v>
      </c>
      <c r="AR203" s="136" t="s">
        <v>866</v>
      </c>
      <c r="AS203" s="136" t="s">
        <v>866</v>
      </c>
      <c r="AT203" s="136" t="s">
        <v>866</v>
      </c>
      <c r="AU203" s="136" t="s">
        <v>866</v>
      </c>
      <c r="AV203" s="136" t="s">
        <v>866</v>
      </c>
      <c r="AW203" s="136" t="s">
        <v>866</v>
      </c>
      <c r="AX203" s="136" t="s">
        <v>866</v>
      </c>
      <c r="AY203" s="136" t="s">
        <v>866</v>
      </c>
      <c r="AZ203" s="136" t="s">
        <v>866</v>
      </c>
      <c r="BA203" s="136" t="s">
        <v>866</v>
      </c>
      <c r="BB203" s="136" t="s">
        <v>1097</v>
      </c>
      <c r="BC203" s="136" t="s">
        <v>1097</v>
      </c>
      <c r="BD203" s="136" t="s">
        <v>868</v>
      </c>
      <c r="BE203" s="136" t="s">
        <v>866</v>
      </c>
      <c r="BF203" s="136" t="s">
        <v>866</v>
      </c>
      <c r="BG203" s="137"/>
      <c r="BH203" s="137"/>
    </row>
    <row r="204" spans="1:60" ht="15.75" customHeight="1" x14ac:dyDescent="0.25">
      <c r="A204" s="47" t="s">
        <v>508</v>
      </c>
      <c r="B204" s="47" t="s">
        <v>509</v>
      </c>
      <c r="C204" s="47" t="s">
        <v>516</v>
      </c>
      <c r="D204" s="47" t="s">
        <v>517</v>
      </c>
      <c r="E204" s="135" t="s">
        <v>858</v>
      </c>
      <c r="F204" s="135" t="s">
        <v>859</v>
      </c>
      <c r="G204" s="135" t="s">
        <v>860</v>
      </c>
      <c r="H204" s="135" t="s">
        <v>861</v>
      </c>
      <c r="I204" s="135" t="s">
        <v>862</v>
      </c>
      <c r="J204" s="135" t="s">
        <v>863</v>
      </c>
      <c r="K204" s="135" t="s">
        <v>1202</v>
      </c>
      <c r="L204" s="139" t="s">
        <v>864</v>
      </c>
      <c r="M204" s="139" t="s">
        <v>864</v>
      </c>
      <c r="N204" s="139" t="s">
        <v>864</v>
      </c>
      <c r="O204" s="136" t="s">
        <v>865</v>
      </c>
      <c r="P204" s="136" t="s">
        <v>866</v>
      </c>
      <c r="Q204" s="136" t="s">
        <v>866</v>
      </c>
      <c r="R204" s="136" t="s">
        <v>866</v>
      </c>
      <c r="S204" s="136" t="s">
        <v>866</v>
      </c>
      <c r="T204" s="136" t="s">
        <v>866</v>
      </c>
      <c r="U204" s="136" t="s">
        <v>866</v>
      </c>
      <c r="V204" s="136" t="s">
        <v>866</v>
      </c>
      <c r="W204" s="136" t="s">
        <v>866</v>
      </c>
      <c r="X204" s="136" t="s">
        <v>866</v>
      </c>
      <c r="Y204" s="136" t="s">
        <v>866</v>
      </c>
      <c r="Z204" s="139" t="s">
        <v>866</v>
      </c>
      <c r="AA204" s="136" t="s">
        <v>866</v>
      </c>
      <c r="AB204" s="139" t="s">
        <v>866</v>
      </c>
      <c r="AC204" s="136" t="s">
        <v>866</v>
      </c>
      <c r="AD204" s="136" t="s">
        <v>866</v>
      </c>
      <c r="AE204" s="136" t="s">
        <v>866</v>
      </c>
      <c r="AF204" s="136" t="s">
        <v>866</v>
      </c>
      <c r="AG204" s="136" t="s">
        <v>866</v>
      </c>
      <c r="AH204" s="136" t="s">
        <v>866</v>
      </c>
      <c r="AI204" s="136" t="s">
        <v>866</v>
      </c>
      <c r="AJ204" s="136" t="s">
        <v>866</v>
      </c>
      <c r="AK204" s="136" t="s">
        <v>866</v>
      </c>
      <c r="AL204" s="136" t="s">
        <v>867</v>
      </c>
      <c r="AM204" s="136" t="s">
        <v>866</v>
      </c>
      <c r="AN204" s="136" t="s">
        <v>866</v>
      </c>
      <c r="AO204" s="136" t="s">
        <v>866</v>
      </c>
      <c r="AP204" s="136" t="s">
        <v>866</v>
      </c>
      <c r="AQ204" s="136" t="s">
        <v>866</v>
      </c>
      <c r="AR204" s="136" t="s">
        <v>866</v>
      </c>
      <c r="AS204" s="136" t="s">
        <v>866</v>
      </c>
      <c r="AT204" s="136" t="s">
        <v>866</v>
      </c>
      <c r="AU204" s="136" t="s">
        <v>866</v>
      </c>
      <c r="AV204" s="136" t="s">
        <v>866</v>
      </c>
      <c r="AW204" s="136" t="s">
        <v>866</v>
      </c>
      <c r="AX204" s="136" t="s">
        <v>866</v>
      </c>
      <c r="AY204" s="136" t="s">
        <v>866</v>
      </c>
      <c r="AZ204" s="136" t="s">
        <v>866</v>
      </c>
      <c r="BA204" s="136" t="s">
        <v>866</v>
      </c>
      <c r="BB204" s="136" t="s">
        <v>1097</v>
      </c>
      <c r="BC204" s="136" t="s">
        <v>1097</v>
      </c>
      <c r="BD204" s="136" t="s">
        <v>868</v>
      </c>
      <c r="BE204" s="136" t="s">
        <v>866</v>
      </c>
      <c r="BF204" s="136" t="s">
        <v>866</v>
      </c>
      <c r="BG204" s="137"/>
      <c r="BH204" s="137"/>
    </row>
    <row r="205" spans="1:60" ht="15.75" customHeight="1" x14ac:dyDescent="0.25">
      <c r="A205" s="47" t="s">
        <v>508</v>
      </c>
      <c r="B205" s="47" t="s">
        <v>509</v>
      </c>
      <c r="C205" s="47" t="s">
        <v>518</v>
      </c>
      <c r="D205" s="47" t="s">
        <v>519</v>
      </c>
      <c r="E205" s="135" t="s">
        <v>858</v>
      </c>
      <c r="F205" s="135" t="s">
        <v>859</v>
      </c>
      <c r="G205" s="135" t="s">
        <v>860</v>
      </c>
      <c r="H205" s="135" t="s">
        <v>861</v>
      </c>
      <c r="I205" s="135" t="s">
        <v>862</v>
      </c>
      <c r="J205" s="135" t="s">
        <v>863</v>
      </c>
      <c r="K205" s="135" t="s">
        <v>1202</v>
      </c>
      <c r="L205" s="139" t="s">
        <v>864</v>
      </c>
      <c r="M205" s="139" t="s">
        <v>864</v>
      </c>
      <c r="N205" s="139" t="s">
        <v>864</v>
      </c>
      <c r="O205" s="136" t="s">
        <v>865</v>
      </c>
      <c r="P205" s="136" t="s">
        <v>866</v>
      </c>
      <c r="Q205" s="136" t="s">
        <v>866</v>
      </c>
      <c r="R205" s="136" t="s">
        <v>866</v>
      </c>
      <c r="S205" s="136" t="s">
        <v>866</v>
      </c>
      <c r="T205" s="136" t="s">
        <v>866</v>
      </c>
      <c r="U205" s="136" t="s">
        <v>866</v>
      </c>
      <c r="V205" s="136" t="s">
        <v>866</v>
      </c>
      <c r="W205" s="136" t="s">
        <v>866</v>
      </c>
      <c r="X205" s="136" t="s">
        <v>866</v>
      </c>
      <c r="Y205" s="136" t="s">
        <v>866</v>
      </c>
      <c r="Z205" s="139" t="s">
        <v>866</v>
      </c>
      <c r="AA205" s="136" t="s">
        <v>866</v>
      </c>
      <c r="AB205" s="139" t="s">
        <v>866</v>
      </c>
      <c r="AC205" s="136" t="s">
        <v>866</v>
      </c>
      <c r="AD205" s="136" t="s">
        <v>866</v>
      </c>
      <c r="AE205" s="136" t="s">
        <v>866</v>
      </c>
      <c r="AF205" s="136" t="s">
        <v>866</v>
      </c>
      <c r="AG205" s="136" t="s">
        <v>866</v>
      </c>
      <c r="AH205" s="136" t="s">
        <v>866</v>
      </c>
      <c r="AI205" s="136" t="s">
        <v>866</v>
      </c>
      <c r="AJ205" s="136" t="s">
        <v>866</v>
      </c>
      <c r="AK205" s="136" t="s">
        <v>866</v>
      </c>
      <c r="AL205" s="136" t="s">
        <v>867</v>
      </c>
      <c r="AM205" s="136" t="s">
        <v>866</v>
      </c>
      <c r="AN205" s="136" t="s">
        <v>866</v>
      </c>
      <c r="AO205" s="136" t="s">
        <v>866</v>
      </c>
      <c r="AP205" s="136" t="s">
        <v>866</v>
      </c>
      <c r="AQ205" s="136" t="s">
        <v>866</v>
      </c>
      <c r="AR205" s="136" t="s">
        <v>866</v>
      </c>
      <c r="AS205" s="136" t="s">
        <v>866</v>
      </c>
      <c r="AT205" s="136" t="s">
        <v>866</v>
      </c>
      <c r="AU205" s="136" t="s">
        <v>866</v>
      </c>
      <c r="AV205" s="136" t="s">
        <v>866</v>
      </c>
      <c r="AW205" s="136" t="s">
        <v>866</v>
      </c>
      <c r="AX205" s="136" t="s">
        <v>866</v>
      </c>
      <c r="AY205" s="136" t="s">
        <v>866</v>
      </c>
      <c r="AZ205" s="136" t="s">
        <v>866</v>
      </c>
      <c r="BA205" s="136" t="s">
        <v>866</v>
      </c>
      <c r="BB205" s="136" t="s">
        <v>1097</v>
      </c>
      <c r="BC205" s="136" t="s">
        <v>1097</v>
      </c>
      <c r="BD205" s="136" t="s">
        <v>868</v>
      </c>
      <c r="BE205" s="136" t="s">
        <v>866</v>
      </c>
      <c r="BF205" s="136" t="s">
        <v>866</v>
      </c>
      <c r="BG205" s="137"/>
      <c r="BH205" s="137"/>
    </row>
    <row r="206" spans="1:60" ht="15.75" customHeight="1" x14ac:dyDescent="0.25">
      <c r="A206" s="47" t="s">
        <v>508</v>
      </c>
      <c r="B206" s="47" t="s">
        <v>509</v>
      </c>
      <c r="C206" s="47" t="s">
        <v>315</v>
      </c>
      <c r="D206" s="47" t="s">
        <v>520</v>
      </c>
      <c r="E206" s="135" t="s">
        <v>858</v>
      </c>
      <c r="F206" s="135" t="s">
        <v>859</v>
      </c>
      <c r="G206" s="135" t="s">
        <v>860</v>
      </c>
      <c r="H206" s="135" t="s">
        <v>861</v>
      </c>
      <c r="I206" s="135" t="s">
        <v>862</v>
      </c>
      <c r="J206" s="135" t="s">
        <v>863</v>
      </c>
      <c r="K206" s="135" t="s">
        <v>1202</v>
      </c>
      <c r="L206" s="139" t="s">
        <v>864</v>
      </c>
      <c r="M206" s="139" t="s">
        <v>864</v>
      </c>
      <c r="N206" s="139" t="s">
        <v>864</v>
      </c>
      <c r="O206" s="136" t="s">
        <v>865</v>
      </c>
      <c r="P206" s="136" t="s">
        <v>866</v>
      </c>
      <c r="Q206" s="136" t="s">
        <v>866</v>
      </c>
      <c r="R206" s="136" t="s">
        <v>866</v>
      </c>
      <c r="S206" s="136" t="s">
        <v>866</v>
      </c>
      <c r="T206" s="136" t="s">
        <v>866</v>
      </c>
      <c r="U206" s="136" t="s">
        <v>866</v>
      </c>
      <c r="V206" s="136" t="s">
        <v>866</v>
      </c>
      <c r="W206" s="136" t="s">
        <v>866</v>
      </c>
      <c r="X206" s="136" t="s">
        <v>866</v>
      </c>
      <c r="Y206" s="136" t="s">
        <v>866</v>
      </c>
      <c r="Z206" s="139" t="s">
        <v>866</v>
      </c>
      <c r="AA206" s="136" t="s">
        <v>866</v>
      </c>
      <c r="AB206" s="139" t="s">
        <v>866</v>
      </c>
      <c r="AC206" s="136" t="s">
        <v>866</v>
      </c>
      <c r="AD206" s="136" t="s">
        <v>866</v>
      </c>
      <c r="AE206" s="136" t="s">
        <v>866</v>
      </c>
      <c r="AF206" s="136" t="s">
        <v>866</v>
      </c>
      <c r="AG206" s="136" t="s">
        <v>866</v>
      </c>
      <c r="AH206" s="136" t="s">
        <v>866</v>
      </c>
      <c r="AI206" s="136" t="s">
        <v>866</v>
      </c>
      <c r="AJ206" s="136" t="s">
        <v>866</v>
      </c>
      <c r="AK206" s="136" t="s">
        <v>866</v>
      </c>
      <c r="AL206" s="136" t="s">
        <v>867</v>
      </c>
      <c r="AM206" s="136" t="s">
        <v>866</v>
      </c>
      <c r="AN206" s="136" t="s">
        <v>866</v>
      </c>
      <c r="AO206" s="136" t="s">
        <v>866</v>
      </c>
      <c r="AP206" s="136" t="s">
        <v>866</v>
      </c>
      <c r="AQ206" s="136" t="s">
        <v>866</v>
      </c>
      <c r="AR206" s="136" t="s">
        <v>866</v>
      </c>
      <c r="AS206" s="136" t="s">
        <v>866</v>
      </c>
      <c r="AT206" s="136" t="s">
        <v>866</v>
      </c>
      <c r="AU206" s="136" t="s">
        <v>866</v>
      </c>
      <c r="AV206" s="136" t="s">
        <v>866</v>
      </c>
      <c r="AW206" s="136" t="s">
        <v>866</v>
      </c>
      <c r="AX206" s="136" t="s">
        <v>866</v>
      </c>
      <c r="AY206" s="136" t="s">
        <v>866</v>
      </c>
      <c r="AZ206" s="136" t="s">
        <v>866</v>
      </c>
      <c r="BA206" s="136" t="s">
        <v>866</v>
      </c>
      <c r="BB206" s="136" t="s">
        <v>1097</v>
      </c>
      <c r="BC206" s="136" t="s">
        <v>1097</v>
      </c>
      <c r="BD206" s="136" t="s">
        <v>868</v>
      </c>
      <c r="BE206" s="136" t="s">
        <v>866</v>
      </c>
      <c r="BF206" s="136" t="s">
        <v>866</v>
      </c>
      <c r="BG206" s="137"/>
      <c r="BH206" s="137"/>
    </row>
    <row r="207" spans="1:60" ht="15.75" customHeight="1" x14ac:dyDescent="0.25">
      <c r="A207" s="47" t="s">
        <v>508</v>
      </c>
      <c r="B207" s="47" t="s">
        <v>509</v>
      </c>
      <c r="C207" s="47" t="s">
        <v>521</v>
      </c>
      <c r="D207" s="47" t="s">
        <v>522</v>
      </c>
      <c r="E207" s="135" t="s">
        <v>858</v>
      </c>
      <c r="F207" s="135" t="s">
        <v>859</v>
      </c>
      <c r="G207" s="135" t="s">
        <v>860</v>
      </c>
      <c r="H207" s="135" t="s">
        <v>861</v>
      </c>
      <c r="I207" s="135" t="s">
        <v>862</v>
      </c>
      <c r="J207" s="135" t="s">
        <v>863</v>
      </c>
      <c r="K207" s="135" t="s">
        <v>1202</v>
      </c>
      <c r="L207" s="139" t="s">
        <v>864</v>
      </c>
      <c r="M207" s="139" t="s">
        <v>864</v>
      </c>
      <c r="N207" s="139" t="s">
        <v>864</v>
      </c>
      <c r="O207" s="136" t="s">
        <v>865</v>
      </c>
      <c r="P207" s="136" t="s">
        <v>866</v>
      </c>
      <c r="Q207" s="136" t="s">
        <v>866</v>
      </c>
      <c r="R207" s="136" t="s">
        <v>866</v>
      </c>
      <c r="S207" s="136" t="s">
        <v>866</v>
      </c>
      <c r="T207" s="136" t="s">
        <v>866</v>
      </c>
      <c r="U207" s="136" t="s">
        <v>866</v>
      </c>
      <c r="V207" s="136" t="s">
        <v>866</v>
      </c>
      <c r="W207" s="136" t="s">
        <v>866</v>
      </c>
      <c r="X207" s="136" t="s">
        <v>866</v>
      </c>
      <c r="Y207" s="136" t="s">
        <v>866</v>
      </c>
      <c r="Z207" s="139" t="s">
        <v>866</v>
      </c>
      <c r="AA207" s="136" t="s">
        <v>866</v>
      </c>
      <c r="AB207" s="139" t="s">
        <v>866</v>
      </c>
      <c r="AC207" s="136" t="s">
        <v>866</v>
      </c>
      <c r="AD207" s="136" t="s">
        <v>866</v>
      </c>
      <c r="AE207" s="136" t="s">
        <v>866</v>
      </c>
      <c r="AF207" s="136" t="s">
        <v>866</v>
      </c>
      <c r="AG207" s="136" t="s">
        <v>866</v>
      </c>
      <c r="AH207" s="136" t="s">
        <v>866</v>
      </c>
      <c r="AI207" s="136" t="s">
        <v>866</v>
      </c>
      <c r="AJ207" s="136" t="s">
        <v>866</v>
      </c>
      <c r="AK207" s="136" t="s">
        <v>866</v>
      </c>
      <c r="AL207" s="136" t="s">
        <v>867</v>
      </c>
      <c r="AM207" s="136" t="s">
        <v>866</v>
      </c>
      <c r="AN207" s="136" t="s">
        <v>866</v>
      </c>
      <c r="AO207" s="136" t="s">
        <v>866</v>
      </c>
      <c r="AP207" s="136" t="s">
        <v>866</v>
      </c>
      <c r="AQ207" s="136" t="s">
        <v>866</v>
      </c>
      <c r="AR207" s="136" t="s">
        <v>866</v>
      </c>
      <c r="AS207" s="136" t="s">
        <v>866</v>
      </c>
      <c r="AT207" s="136" t="s">
        <v>866</v>
      </c>
      <c r="AU207" s="136" t="s">
        <v>866</v>
      </c>
      <c r="AV207" s="136" t="s">
        <v>866</v>
      </c>
      <c r="AW207" s="136" t="s">
        <v>866</v>
      </c>
      <c r="AX207" s="136" t="s">
        <v>866</v>
      </c>
      <c r="AY207" s="136" t="s">
        <v>866</v>
      </c>
      <c r="AZ207" s="136" t="s">
        <v>866</v>
      </c>
      <c r="BA207" s="136" t="s">
        <v>866</v>
      </c>
      <c r="BB207" s="136" t="s">
        <v>1097</v>
      </c>
      <c r="BC207" s="136" t="s">
        <v>1097</v>
      </c>
      <c r="BD207" s="136" t="s">
        <v>868</v>
      </c>
      <c r="BE207" s="136" t="s">
        <v>866</v>
      </c>
      <c r="BF207" s="136" t="s">
        <v>866</v>
      </c>
      <c r="BG207" s="137"/>
      <c r="BH207" s="137"/>
    </row>
    <row r="208" spans="1:60" ht="15.75" customHeight="1" x14ac:dyDescent="0.25">
      <c r="A208" s="47" t="s">
        <v>508</v>
      </c>
      <c r="B208" s="47" t="s">
        <v>509</v>
      </c>
      <c r="C208" s="47" t="s">
        <v>523</v>
      </c>
      <c r="D208" s="47" t="s">
        <v>524</v>
      </c>
      <c r="E208" s="135" t="s">
        <v>858</v>
      </c>
      <c r="F208" s="135" t="s">
        <v>859</v>
      </c>
      <c r="G208" s="135" t="s">
        <v>860</v>
      </c>
      <c r="H208" s="135" t="s">
        <v>861</v>
      </c>
      <c r="I208" s="135" t="s">
        <v>862</v>
      </c>
      <c r="J208" s="135" t="s">
        <v>863</v>
      </c>
      <c r="K208" s="135" t="s">
        <v>1202</v>
      </c>
      <c r="L208" s="139" t="s">
        <v>864</v>
      </c>
      <c r="M208" s="139" t="s">
        <v>864</v>
      </c>
      <c r="N208" s="139" t="s">
        <v>864</v>
      </c>
      <c r="O208" s="136" t="s">
        <v>865</v>
      </c>
      <c r="P208" s="136" t="s">
        <v>866</v>
      </c>
      <c r="Q208" s="136" t="s">
        <v>866</v>
      </c>
      <c r="R208" s="136" t="s">
        <v>866</v>
      </c>
      <c r="S208" s="136" t="s">
        <v>866</v>
      </c>
      <c r="T208" s="136" t="s">
        <v>866</v>
      </c>
      <c r="U208" s="136" t="s">
        <v>866</v>
      </c>
      <c r="V208" s="136" t="s">
        <v>866</v>
      </c>
      <c r="W208" s="136" t="s">
        <v>866</v>
      </c>
      <c r="X208" s="136" t="s">
        <v>866</v>
      </c>
      <c r="Y208" s="136" t="s">
        <v>866</v>
      </c>
      <c r="Z208" s="139" t="s">
        <v>866</v>
      </c>
      <c r="AA208" s="136" t="s">
        <v>866</v>
      </c>
      <c r="AB208" s="139" t="s">
        <v>866</v>
      </c>
      <c r="AC208" s="136" t="s">
        <v>866</v>
      </c>
      <c r="AD208" s="136" t="s">
        <v>866</v>
      </c>
      <c r="AE208" s="136" t="s">
        <v>866</v>
      </c>
      <c r="AF208" s="136" t="s">
        <v>866</v>
      </c>
      <c r="AG208" s="136" t="s">
        <v>866</v>
      </c>
      <c r="AH208" s="136" t="s">
        <v>866</v>
      </c>
      <c r="AI208" s="136" t="s">
        <v>866</v>
      </c>
      <c r="AJ208" s="136" t="s">
        <v>866</v>
      </c>
      <c r="AK208" s="136" t="s">
        <v>866</v>
      </c>
      <c r="AL208" s="136" t="s">
        <v>867</v>
      </c>
      <c r="AM208" s="136" t="s">
        <v>866</v>
      </c>
      <c r="AN208" s="136" t="s">
        <v>866</v>
      </c>
      <c r="AO208" s="136" t="s">
        <v>866</v>
      </c>
      <c r="AP208" s="136" t="s">
        <v>866</v>
      </c>
      <c r="AQ208" s="136" t="s">
        <v>866</v>
      </c>
      <c r="AR208" s="136" t="s">
        <v>866</v>
      </c>
      <c r="AS208" s="136" t="s">
        <v>866</v>
      </c>
      <c r="AT208" s="136" t="s">
        <v>866</v>
      </c>
      <c r="AU208" s="136" t="s">
        <v>866</v>
      </c>
      <c r="AV208" s="136" t="s">
        <v>866</v>
      </c>
      <c r="AW208" s="136" t="s">
        <v>866</v>
      </c>
      <c r="AX208" s="136" t="s">
        <v>866</v>
      </c>
      <c r="AY208" s="136" t="s">
        <v>866</v>
      </c>
      <c r="AZ208" s="136" t="s">
        <v>866</v>
      </c>
      <c r="BA208" s="136" t="s">
        <v>866</v>
      </c>
      <c r="BB208" s="136" t="s">
        <v>1097</v>
      </c>
      <c r="BC208" s="136" t="s">
        <v>1097</v>
      </c>
      <c r="BD208" s="136" t="s">
        <v>868</v>
      </c>
      <c r="BE208" s="136" t="s">
        <v>866</v>
      </c>
      <c r="BF208" s="136" t="s">
        <v>866</v>
      </c>
      <c r="BG208" s="137"/>
      <c r="BH208" s="137"/>
    </row>
    <row r="209" spans="1:60" ht="15.75" customHeight="1" x14ac:dyDescent="0.25">
      <c r="A209" s="47" t="s">
        <v>508</v>
      </c>
      <c r="B209" s="47" t="s">
        <v>525</v>
      </c>
      <c r="C209" s="47" t="s">
        <v>526</v>
      </c>
      <c r="D209" s="47" t="s">
        <v>527</v>
      </c>
      <c r="E209" s="135" t="s">
        <v>858</v>
      </c>
      <c r="F209" s="135" t="s">
        <v>859</v>
      </c>
      <c r="G209" s="135" t="s">
        <v>860</v>
      </c>
      <c r="H209" s="135" t="s">
        <v>861</v>
      </c>
      <c r="I209" s="135" t="s">
        <v>862</v>
      </c>
      <c r="J209" s="135" t="s">
        <v>863</v>
      </c>
      <c r="K209" s="135" t="s">
        <v>1202</v>
      </c>
      <c r="L209" s="139" t="s">
        <v>864</v>
      </c>
      <c r="M209" s="139" t="s">
        <v>864</v>
      </c>
      <c r="N209" s="139" t="s">
        <v>864</v>
      </c>
      <c r="O209" s="136" t="s">
        <v>865</v>
      </c>
      <c r="P209" s="136" t="s">
        <v>866</v>
      </c>
      <c r="Q209" s="136" t="s">
        <v>866</v>
      </c>
      <c r="R209" s="136" t="s">
        <v>866</v>
      </c>
      <c r="S209" s="136" t="s">
        <v>866</v>
      </c>
      <c r="T209" s="136" t="s">
        <v>866</v>
      </c>
      <c r="U209" s="136" t="s">
        <v>866</v>
      </c>
      <c r="V209" s="136" t="s">
        <v>866</v>
      </c>
      <c r="W209" s="136" t="s">
        <v>866</v>
      </c>
      <c r="X209" s="136" t="s">
        <v>866</v>
      </c>
      <c r="Y209" s="136" t="s">
        <v>866</v>
      </c>
      <c r="Z209" s="139" t="s">
        <v>866</v>
      </c>
      <c r="AA209" s="136" t="s">
        <v>866</v>
      </c>
      <c r="AB209" s="139" t="s">
        <v>866</v>
      </c>
      <c r="AC209" s="136" t="s">
        <v>866</v>
      </c>
      <c r="AD209" s="136" t="s">
        <v>866</v>
      </c>
      <c r="AE209" s="136" t="s">
        <v>866</v>
      </c>
      <c r="AF209" s="136" t="s">
        <v>866</v>
      </c>
      <c r="AG209" s="136" t="s">
        <v>866</v>
      </c>
      <c r="AH209" s="136" t="s">
        <v>866</v>
      </c>
      <c r="AI209" s="136" t="s">
        <v>866</v>
      </c>
      <c r="AJ209" s="136" t="s">
        <v>866</v>
      </c>
      <c r="AK209" s="136" t="s">
        <v>866</v>
      </c>
      <c r="AL209" s="136" t="s">
        <v>867</v>
      </c>
      <c r="AM209" s="136" t="s">
        <v>866</v>
      </c>
      <c r="AN209" s="136" t="s">
        <v>866</v>
      </c>
      <c r="AO209" s="136" t="s">
        <v>866</v>
      </c>
      <c r="AP209" s="136" t="s">
        <v>866</v>
      </c>
      <c r="AQ209" s="136" t="s">
        <v>866</v>
      </c>
      <c r="AR209" s="136" t="s">
        <v>866</v>
      </c>
      <c r="AS209" s="136" t="s">
        <v>866</v>
      </c>
      <c r="AT209" s="136" t="s">
        <v>866</v>
      </c>
      <c r="AU209" s="136" t="s">
        <v>866</v>
      </c>
      <c r="AV209" s="136" t="s">
        <v>866</v>
      </c>
      <c r="AW209" s="136" t="s">
        <v>866</v>
      </c>
      <c r="AX209" s="136" t="s">
        <v>866</v>
      </c>
      <c r="AY209" s="136" t="s">
        <v>866</v>
      </c>
      <c r="AZ209" s="136" t="s">
        <v>866</v>
      </c>
      <c r="BA209" s="136" t="s">
        <v>866</v>
      </c>
      <c r="BB209" s="136" t="s">
        <v>1097</v>
      </c>
      <c r="BC209" s="136" t="s">
        <v>1097</v>
      </c>
      <c r="BD209" s="136" t="s">
        <v>868</v>
      </c>
      <c r="BE209" s="136" t="s">
        <v>866</v>
      </c>
      <c r="BF209" s="136" t="s">
        <v>866</v>
      </c>
      <c r="BG209" s="137"/>
      <c r="BH209" s="137"/>
    </row>
    <row r="210" spans="1:60" ht="15.75" customHeight="1" x14ac:dyDescent="0.25">
      <c r="A210" s="47" t="s">
        <v>508</v>
      </c>
      <c r="B210" s="47" t="s">
        <v>525</v>
      </c>
      <c r="C210" s="47" t="s">
        <v>528</v>
      </c>
      <c r="D210" s="47" t="s">
        <v>529</v>
      </c>
      <c r="E210" s="135" t="s">
        <v>858</v>
      </c>
      <c r="F210" s="135" t="s">
        <v>859</v>
      </c>
      <c r="G210" s="135" t="s">
        <v>860</v>
      </c>
      <c r="H210" s="135" t="s">
        <v>861</v>
      </c>
      <c r="I210" s="135" t="s">
        <v>862</v>
      </c>
      <c r="J210" s="135" t="s">
        <v>863</v>
      </c>
      <c r="K210" s="135" t="s">
        <v>1202</v>
      </c>
      <c r="L210" s="139" t="s">
        <v>864</v>
      </c>
      <c r="M210" s="139" t="s">
        <v>864</v>
      </c>
      <c r="N210" s="139" t="s">
        <v>864</v>
      </c>
      <c r="O210" s="136" t="s">
        <v>865</v>
      </c>
      <c r="P210" s="136" t="s">
        <v>866</v>
      </c>
      <c r="Q210" s="136" t="s">
        <v>866</v>
      </c>
      <c r="R210" s="136" t="s">
        <v>866</v>
      </c>
      <c r="S210" s="136" t="s">
        <v>866</v>
      </c>
      <c r="T210" s="136" t="s">
        <v>866</v>
      </c>
      <c r="U210" s="136" t="s">
        <v>866</v>
      </c>
      <c r="V210" s="136" t="s">
        <v>866</v>
      </c>
      <c r="W210" s="136" t="s">
        <v>866</v>
      </c>
      <c r="X210" s="136" t="s">
        <v>866</v>
      </c>
      <c r="Y210" s="136" t="s">
        <v>866</v>
      </c>
      <c r="Z210" s="139" t="s">
        <v>866</v>
      </c>
      <c r="AA210" s="136" t="s">
        <v>866</v>
      </c>
      <c r="AB210" s="139" t="s">
        <v>866</v>
      </c>
      <c r="AC210" s="136" t="s">
        <v>866</v>
      </c>
      <c r="AD210" s="136" t="s">
        <v>866</v>
      </c>
      <c r="AE210" s="136" t="s">
        <v>866</v>
      </c>
      <c r="AF210" s="136" t="s">
        <v>866</v>
      </c>
      <c r="AG210" s="136" t="s">
        <v>866</v>
      </c>
      <c r="AH210" s="136" t="s">
        <v>866</v>
      </c>
      <c r="AI210" s="136" t="s">
        <v>866</v>
      </c>
      <c r="AJ210" s="136" t="s">
        <v>866</v>
      </c>
      <c r="AK210" s="136" t="s">
        <v>866</v>
      </c>
      <c r="AL210" s="136" t="s">
        <v>867</v>
      </c>
      <c r="AM210" s="136" t="s">
        <v>866</v>
      </c>
      <c r="AN210" s="136" t="s">
        <v>866</v>
      </c>
      <c r="AO210" s="136" t="s">
        <v>866</v>
      </c>
      <c r="AP210" s="136" t="s">
        <v>866</v>
      </c>
      <c r="AQ210" s="136" t="s">
        <v>866</v>
      </c>
      <c r="AR210" s="136" t="s">
        <v>866</v>
      </c>
      <c r="AS210" s="136" t="s">
        <v>866</v>
      </c>
      <c r="AT210" s="136" t="s">
        <v>866</v>
      </c>
      <c r="AU210" s="136" t="s">
        <v>866</v>
      </c>
      <c r="AV210" s="136" t="s">
        <v>866</v>
      </c>
      <c r="AW210" s="136" t="s">
        <v>866</v>
      </c>
      <c r="AX210" s="136" t="s">
        <v>866</v>
      </c>
      <c r="AY210" s="136" t="s">
        <v>866</v>
      </c>
      <c r="AZ210" s="136" t="s">
        <v>866</v>
      </c>
      <c r="BA210" s="136" t="s">
        <v>866</v>
      </c>
      <c r="BB210" s="136" t="s">
        <v>1097</v>
      </c>
      <c r="BC210" s="136" t="s">
        <v>1097</v>
      </c>
      <c r="BD210" s="136" t="s">
        <v>868</v>
      </c>
      <c r="BE210" s="136" t="s">
        <v>866</v>
      </c>
      <c r="BF210" s="136" t="s">
        <v>866</v>
      </c>
      <c r="BG210" s="137"/>
      <c r="BH210" s="137"/>
    </row>
    <row r="211" spans="1:60" ht="15.75" customHeight="1" x14ac:dyDescent="0.25">
      <c r="A211" s="47" t="s">
        <v>508</v>
      </c>
      <c r="B211" s="47" t="s">
        <v>525</v>
      </c>
      <c r="C211" s="47" t="s">
        <v>530</v>
      </c>
      <c r="D211" s="47" t="s">
        <v>531</v>
      </c>
      <c r="E211" s="135" t="s">
        <v>858</v>
      </c>
      <c r="F211" s="135" t="s">
        <v>859</v>
      </c>
      <c r="G211" s="135" t="s">
        <v>860</v>
      </c>
      <c r="H211" s="135" t="s">
        <v>861</v>
      </c>
      <c r="I211" s="135" t="s">
        <v>862</v>
      </c>
      <c r="J211" s="135" t="s">
        <v>863</v>
      </c>
      <c r="K211" s="135" t="s">
        <v>1202</v>
      </c>
      <c r="L211" s="139" t="s">
        <v>864</v>
      </c>
      <c r="M211" s="139" t="s">
        <v>864</v>
      </c>
      <c r="N211" s="139" t="s">
        <v>864</v>
      </c>
      <c r="O211" s="136" t="s">
        <v>865</v>
      </c>
      <c r="P211" s="136" t="s">
        <v>866</v>
      </c>
      <c r="Q211" s="136" t="s">
        <v>866</v>
      </c>
      <c r="R211" s="136" t="s">
        <v>866</v>
      </c>
      <c r="S211" s="136" t="s">
        <v>866</v>
      </c>
      <c r="T211" s="136" t="s">
        <v>866</v>
      </c>
      <c r="U211" s="136" t="s">
        <v>866</v>
      </c>
      <c r="V211" s="136" t="s">
        <v>866</v>
      </c>
      <c r="W211" s="136" t="s">
        <v>866</v>
      </c>
      <c r="X211" s="136" t="s">
        <v>866</v>
      </c>
      <c r="Y211" s="136" t="s">
        <v>866</v>
      </c>
      <c r="Z211" s="139" t="s">
        <v>866</v>
      </c>
      <c r="AA211" s="136" t="s">
        <v>866</v>
      </c>
      <c r="AB211" s="139" t="s">
        <v>866</v>
      </c>
      <c r="AC211" s="136" t="s">
        <v>866</v>
      </c>
      <c r="AD211" s="136" t="s">
        <v>866</v>
      </c>
      <c r="AE211" s="136" t="s">
        <v>866</v>
      </c>
      <c r="AF211" s="136" t="s">
        <v>866</v>
      </c>
      <c r="AG211" s="136" t="s">
        <v>866</v>
      </c>
      <c r="AH211" s="136" t="s">
        <v>866</v>
      </c>
      <c r="AI211" s="136" t="s">
        <v>866</v>
      </c>
      <c r="AJ211" s="136" t="s">
        <v>866</v>
      </c>
      <c r="AK211" s="136" t="s">
        <v>866</v>
      </c>
      <c r="AL211" s="136" t="s">
        <v>867</v>
      </c>
      <c r="AM211" s="136" t="s">
        <v>866</v>
      </c>
      <c r="AN211" s="136" t="s">
        <v>866</v>
      </c>
      <c r="AO211" s="136" t="s">
        <v>866</v>
      </c>
      <c r="AP211" s="136" t="s">
        <v>866</v>
      </c>
      <c r="AQ211" s="136" t="s">
        <v>866</v>
      </c>
      <c r="AR211" s="136" t="s">
        <v>866</v>
      </c>
      <c r="AS211" s="136" t="s">
        <v>866</v>
      </c>
      <c r="AT211" s="136" t="s">
        <v>866</v>
      </c>
      <c r="AU211" s="136" t="s">
        <v>866</v>
      </c>
      <c r="AV211" s="136" t="s">
        <v>866</v>
      </c>
      <c r="AW211" s="136" t="s">
        <v>866</v>
      </c>
      <c r="AX211" s="136" t="s">
        <v>866</v>
      </c>
      <c r="AY211" s="136" t="s">
        <v>866</v>
      </c>
      <c r="AZ211" s="136" t="s">
        <v>866</v>
      </c>
      <c r="BA211" s="136" t="s">
        <v>866</v>
      </c>
      <c r="BB211" s="136" t="s">
        <v>1097</v>
      </c>
      <c r="BC211" s="136" t="s">
        <v>1097</v>
      </c>
      <c r="BD211" s="136" t="s">
        <v>868</v>
      </c>
      <c r="BE211" s="136" t="s">
        <v>866</v>
      </c>
      <c r="BF211" s="136" t="s">
        <v>866</v>
      </c>
      <c r="BG211" s="137"/>
      <c r="BH211" s="137"/>
    </row>
    <row r="212" spans="1:60" ht="15.75" customHeight="1" x14ac:dyDescent="0.25">
      <c r="A212" s="47" t="s">
        <v>508</v>
      </c>
      <c r="B212" s="47" t="s">
        <v>525</v>
      </c>
      <c r="C212" s="47" t="s">
        <v>532</v>
      </c>
      <c r="D212" s="47" t="s">
        <v>533</v>
      </c>
      <c r="E212" s="135" t="s">
        <v>858</v>
      </c>
      <c r="F212" s="135" t="s">
        <v>859</v>
      </c>
      <c r="G212" s="135" t="s">
        <v>860</v>
      </c>
      <c r="H212" s="135" t="s">
        <v>861</v>
      </c>
      <c r="I212" s="135" t="s">
        <v>862</v>
      </c>
      <c r="J212" s="135" t="s">
        <v>863</v>
      </c>
      <c r="K212" s="135" t="s">
        <v>1202</v>
      </c>
      <c r="L212" s="139" t="s">
        <v>864</v>
      </c>
      <c r="M212" s="139" t="s">
        <v>864</v>
      </c>
      <c r="N212" s="139" t="s">
        <v>864</v>
      </c>
      <c r="O212" s="136" t="s">
        <v>865</v>
      </c>
      <c r="P212" s="136" t="s">
        <v>866</v>
      </c>
      <c r="Q212" s="136" t="s">
        <v>866</v>
      </c>
      <c r="R212" s="136" t="s">
        <v>866</v>
      </c>
      <c r="S212" s="136" t="s">
        <v>866</v>
      </c>
      <c r="T212" s="136" t="s">
        <v>866</v>
      </c>
      <c r="U212" s="136" t="s">
        <v>866</v>
      </c>
      <c r="V212" s="136" t="s">
        <v>866</v>
      </c>
      <c r="W212" s="136" t="s">
        <v>866</v>
      </c>
      <c r="X212" s="136" t="s">
        <v>866</v>
      </c>
      <c r="Y212" s="136" t="s">
        <v>866</v>
      </c>
      <c r="Z212" s="139" t="s">
        <v>866</v>
      </c>
      <c r="AA212" s="136" t="s">
        <v>866</v>
      </c>
      <c r="AB212" s="139" t="s">
        <v>866</v>
      </c>
      <c r="AC212" s="136" t="s">
        <v>866</v>
      </c>
      <c r="AD212" s="136" t="s">
        <v>866</v>
      </c>
      <c r="AE212" s="136" t="s">
        <v>866</v>
      </c>
      <c r="AF212" s="136" t="s">
        <v>866</v>
      </c>
      <c r="AG212" s="136" t="s">
        <v>866</v>
      </c>
      <c r="AH212" s="136" t="s">
        <v>866</v>
      </c>
      <c r="AI212" s="136" t="s">
        <v>866</v>
      </c>
      <c r="AJ212" s="136" t="s">
        <v>866</v>
      </c>
      <c r="AK212" s="136" t="s">
        <v>866</v>
      </c>
      <c r="AL212" s="136" t="s">
        <v>867</v>
      </c>
      <c r="AM212" s="136" t="s">
        <v>866</v>
      </c>
      <c r="AN212" s="136" t="s">
        <v>866</v>
      </c>
      <c r="AO212" s="136" t="s">
        <v>866</v>
      </c>
      <c r="AP212" s="136" t="s">
        <v>866</v>
      </c>
      <c r="AQ212" s="136" t="s">
        <v>866</v>
      </c>
      <c r="AR212" s="136" t="s">
        <v>866</v>
      </c>
      <c r="AS212" s="136" t="s">
        <v>866</v>
      </c>
      <c r="AT212" s="136" t="s">
        <v>866</v>
      </c>
      <c r="AU212" s="136" t="s">
        <v>866</v>
      </c>
      <c r="AV212" s="136" t="s">
        <v>866</v>
      </c>
      <c r="AW212" s="136" t="s">
        <v>866</v>
      </c>
      <c r="AX212" s="136" t="s">
        <v>866</v>
      </c>
      <c r="AY212" s="136" t="s">
        <v>866</v>
      </c>
      <c r="AZ212" s="136" t="s">
        <v>866</v>
      </c>
      <c r="BA212" s="136" t="s">
        <v>866</v>
      </c>
      <c r="BB212" s="136" t="s">
        <v>1097</v>
      </c>
      <c r="BC212" s="136" t="s">
        <v>1097</v>
      </c>
      <c r="BD212" s="136" t="s">
        <v>868</v>
      </c>
      <c r="BE212" s="136" t="s">
        <v>866</v>
      </c>
      <c r="BF212" s="136" t="s">
        <v>866</v>
      </c>
      <c r="BG212" s="137"/>
      <c r="BH212" s="137"/>
    </row>
    <row r="213" spans="1:60" ht="15.75" customHeight="1" x14ac:dyDescent="0.25">
      <c r="A213" s="47" t="s">
        <v>508</v>
      </c>
      <c r="B213" s="47" t="s">
        <v>525</v>
      </c>
      <c r="C213" s="47" t="s">
        <v>534</v>
      </c>
      <c r="D213" s="47" t="s">
        <v>535</v>
      </c>
      <c r="E213" s="135" t="s">
        <v>858</v>
      </c>
      <c r="F213" s="135" t="s">
        <v>859</v>
      </c>
      <c r="G213" s="135" t="s">
        <v>860</v>
      </c>
      <c r="H213" s="135" t="s">
        <v>861</v>
      </c>
      <c r="I213" s="135" t="s">
        <v>862</v>
      </c>
      <c r="J213" s="135" t="s">
        <v>863</v>
      </c>
      <c r="K213" s="135" t="s">
        <v>1202</v>
      </c>
      <c r="L213" s="139" t="s">
        <v>864</v>
      </c>
      <c r="M213" s="139" t="s">
        <v>864</v>
      </c>
      <c r="N213" s="139" t="s">
        <v>864</v>
      </c>
      <c r="O213" s="136" t="s">
        <v>865</v>
      </c>
      <c r="P213" s="136" t="s">
        <v>866</v>
      </c>
      <c r="Q213" s="136" t="s">
        <v>866</v>
      </c>
      <c r="R213" s="136" t="s">
        <v>866</v>
      </c>
      <c r="S213" s="136" t="s">
        <v>866</v>
      </c>
      <c r="T213" s="136" t="s">
        <v>866</v>
      </c>
      <c r="U213" s="136" t="s">
        <v>866</v>
      </c>
      <c r="V213" s="136" t="s">
        <v>866</v>
      </c>
      <c r="W213" s="136" t="s">
        <v>866</v>
      </c>
      <c r="X213" s="136" t="s">
        <v>866</v>
      </c>
      <c r="Y213" s="136" t="s">
        <v>866</v>
      </c>
      <c r="Z213" s="139" t="s">
        <v>866</v>
      </c>
      <c r="AA213" s="136" t="s">
        <v>866</v>
      </c>
      <c r="AB213" s="139" t="s">
        <v>866</v>
      </c>
      <c r="AC213" s="136" t="s">
        <v>866</v>
      </c>
      <c r="AD213" s="136" t="s">
        <v>866</v>
      </c>
      <c r="AE213" s="136" t="s">
        <v>866</v>
      </c>
      <c r="AF213" s="136" t="s">
        <v>866</v>
      </c>
      <c r="AG213" s="136" t="s">
        <v>866</v>
      </c>
      <c r="AH213" s="136" t="s">
        <v>866</v>
      </c>
      <c r="AI213" s="136" t="s">
        <v>866</v>
      </c>
      <c r="AJ213" s="136" t="s">
        <v>866</v>
      </c>
      <c r="AK213" s="136" t="s">
        <v>866</v>
      </c>
      <c r="AL213" s="136" t="s">
        <v>867</v>
      </c>
      <c r="AM213" s="136" t="s">
        <v>866</v>
      </c>
      <c r="AN213" s="136" t="s">
        <v>866</v>
      </c>
      <c r="AO213" s="136" t="s">
        <v>866</v>
      </c>
      <c r="AP213" s="136" t="s">
        <v>866</v>
      </c>
      <c r="AQ213" s="136" t="s">
        <v>866</v>
      </c>
      <c r="AR213" s="136" t="s">
        <v>866</v>
      </c>
      <c r="AS213" s="136" t="s">
        <v>866</v>
      </c>
      <c r="AT213" s="136" t="s">
        <v>866</v>
      </c>
      <c r="AU213" s="136" t="s">
        <v>866</v>
      </c>
      <c r="AV213" s="136" t="s">
        <v>866</v>
      </c>
      <c r="AW213" s="136" t="s">
        <v>866</v>
      </c>
      <c r="AX213" s="136" t="s">
        <v>866</v>
      </c>
      <c r="AY213" s="136" t="s">
        <v>866</v>
      </c>
      <c r="AZ213" s="136" t="s">
        <v>866</v>
      </c>
      <c r="BA213" s="136" t="s">
        <v>866</v>
      </c>
      <c r="BB213" s="136" t="s">
        <v>1097</v>
      </c>
      <c r="BC213" s="136" t="s">
        <v>1097</v>
      </c>
      <c r="BD213" s="136" t="s">
        <v>868</v>
      </c>
      <c r="BE213" s="136" t="s">
        <v>866</v>
      </c>
      <c r="BF213" s="136" t="s">
        <v>866</v>
      </c>
      <c r="BG213" s="137"/>
      <c r="BH213" s="137"/>
    </row>
    <row r="214" spans="1:60" ht="15.75" customHeight="1" x14ac:dyDescent="0.25">
      <c r="A214" s="47" t="s">
        <v>508</v>
      </c>
      <c r="B214" s="47" t="s">
        <v>525</v>
      </c>
      <c r="C214" s="47" t="s">
        <v>536</v>
      </c>
      <c r="D214" s="47" t="s">
        <v>537</v>
      </c>
      <c r="E214" s="135" t="s">
        <v>858</v>
      </c>
      <c r="F214" s="135" t="s">
        <v>859</v>
      </c>
      <c r="G214" s="135" t="s">
        <v>860</v>
      </c>
      <c r="H214" s="135" t="s">
        <v>861</v>
      </c>
      <c r="I214" s="135" t="s">
        <v>862</v>
      </c>
      <c r="J214" s="135" t="s">
        <v>863</v>
      </c>
      <c r="K214" s="135" t="s">
        <v>1202</v>
      </c>
      <c r="L214" s="139" t="s">
        <v>864</v>
      </c>
      <c r="M214" s="139" t="s">
        <v>864</v>
      </c>
      <c r="N214" s="139" t="s">
        <v>864</v>
      </c>
      <c r="O214" s="136" t="s">
        <v>865</v>
      </c>
      <c r="P214" s="136" t="s">
        <v>866</v>
      </c>
      <c r="Q214" s="136" t="s">
        <v>866</v>
      </c>
      <c r="R214" s="136" t="s">
        <v>866</v>
      </c>
      <c r="S214" s="136" t="s">
        <v>866</v>
      </c>
      <c r="T214" s="136" t="s">
        <v>866</v>
      </c>
      <c r="U214" s="136" t="s">
        <v>866</v>
      </c>
      <c r="V214" s="136" t="s">
        <v>866</v>
      </c>
      <c r="W214" s="136" t="s">
        <v>866</v>
      </c>
      <c r="X214" s="136" t="s">
        <v>866</v>
      </c>
      <c r="Y214" s="136" t="s">
        <v>866</v>
      </c>
      <c r="Z214" s="139" t="s">
        <v>866</v>
      </c>
      <c r="AA214" s="136" t="s">
        <v>866</v>
      </c>
      <c r="AB214" s="139" t="s">
        <v>866</v>
      </c>
      <c r="AC214" s="136" t="s">
        <v>866</v>
      </c>
      <c r="AD214" s="136" t="s">
        <v>866</v>
      </c>
      <c r="AE214" s="136" t="s">
        <v>866</v>
      </c>
      <c r="AF214" s="136" t="s">
        <v>866</v>
      </c>
      <c r="AG214" s="136" t="s">
        <v>866</v>
      </c>
      <c r="AH214" s="136" t="s">
        <v>866</v>
      </c>
      <c r="AI214" s="136" t="s">
        <v>866</v>
      </c>
      <c r="AJ214" s="136" t="s">
        <v>866</v>
      </c>
      <c r="AK214" s="136" t="s">
        <v>866</v>
      </c>
      <c r="AL214" s="136" t="s">
        <v>867</v>
      </c>
      <c r="AM214" s="136" t="s">
        <v>866</v>
      </c>
      <c r="AN214" s="136" t="s">
        <v>866</v>
      </c>
      <c r="AO214" s="136" t="s">
        <v>866</v>
      </c>
      <c r="AP214" s="136" t="s">
        <v>866</v>
      </c>
      <c r="AQ214" s="136" t="s">
        <v>866</v>
      </c>
      <c r="AR214" s="136" t="s">
        <v>866</v>
      </c>
      <c r="AS214" s="136" t="s">
        <v>866</v>
      </c>
      <c r="AT214" s="136" t="s">
        <v>866</v>
      </c>
      <c r="AU214" s="136" t="s">
        <v>866</v>
      </c>
      <c r="AV214" s="136" t="s">
        <v>866</v>
      </c>
      <c r="AW214" s="136" t="s">
        <v>866</v>
      </c>
      <c r="AX214" s="136" t="s">
        <v>866</v>
      </c>
      <c r="AY214" s="136" t="s">
        <v>866</v>
      </c>
      <c r="AZ214" s="136" t="s">
        <v>866</v>
      </c>
      <c r="BA214" s="136" t="s">
        <v>866</v>
      </c>
      <c r="BB214" s="136" t="s">
        <v>1097</v>
      </c>
      <c r="BC214" s="136" t="s">
        <v>1097</v>
      </c>
      <c r="BD214" s="136" t="s">
        <v>868</v>
      </c>
      <c r="BE214" s="136" t="s">
        <v>866</v>
      </c>
      <c r="BF214" s="136" t="s">
        <v>866</v>
      </c>
      <c r="BG214" s="137"/>
      <c r="BH214" s="137"/>
    </row>
    <row r="215" spans="1:60" ht="15.75" customHeight="1" x14ac:dyDescent="0.25">
      <c r="A215" s="47" t="s">
        <v>508</v>
      </c>
      <c r="B215" s="47" t="s">
        <v>525</v>
      </c>
      <c r="C215" s="47" t="s">
        <v>538</v>
      </c>
      <c r="D215" s="47" t="s">
        <v>539</v>
      </c>
      <c r="E215" s="135" t="s">
        <v>858</v>
      </c>
      <c r="F215" s="135" t="s">
        <v>859</v>
      </c>
      <c r="G215" s="135" t="s">
        <v>860</v>
      </c>
      <c r="H215" s="135" t="s">
        <v>861</v>
      </c>
      <c r="I215" s="135" t="s">
        <v>862</v>
      </c>
      <c r="J215" s="135" t="s">
        <v>863</v>
      </c>
      <c r="K215" s="135" t="s">
        <v>1202</v>
      </c>
      <c r="L215" s="139" t="s">
        <v>864</v>
      </c>
      <c r="M215" s="139" t="s">
        <v>864</v>
      </c>
      <c r="N215" s="139" t="s">
        <v>864</v>
      </c>
      <c r="O215" s="136" t="s">
        <v>865</v>
      </c>
      <c r="P215" s="136" t="s">
        <v>866</v>
      </c>
      <c r="Q215" s="136" t="s">
        <v>866</v>
      </c>
      <c r="R215" s="136" t="s">
        <v>866</v>
      </c>
      <c r="S215" s="136" t="s">
        <v>866</v>
      </c>
      <c r="T215" s="136" t="s">
        <v>866</v>
      </c>
      <c r="U215" s="136" t="s">
        <v>866</v>
      </c>
      <c r="V215" s="136" t="s">
        <v>866</v>
      </c>
      <c r="W215" s="136" t="s">
        <v>866</v>
      </c>
      <c r="X215" s="136" t="s">
        <v>866</v>
      </c>
      <c r="Y215" s="136" t="s">
        <v>866</v>
      </c>
      <c r="Z215" s="139" t="s">
        <v>866</v>
      </c>
      <c r="AA215" s="136" t="s">
        <v>866</v>
      </c>
      <c r="AB215" s="139" t="s">
        <v>866</v>
      </c>
      <c r="AC215" s="136" t="s">
        <v>866</v>
      </c>
      <c r="AD215" s="136" t="s">
        <v>866</v>
      </c>
      <c r="AE215" s="136" t="s">
        <v>866</v>
      </c>
      <c r="AF215" s="136" t="s">
        <v>866</v>
      </c>
      <c r="AG215" s="136" t="s">
        <v>866</v>
      </c>
      <c r="AH215" s="136" t="s">
        <v>866</v>
      </c>
      <c r="AI215" s="136" t="s">
        <v>866</v>
      </c>
      <c r="AJ215" s="136" t="s">
        <v>866</v>
      </c>
      <c r="AK215" s="136" t="s">
        <v>866</v>
      </c>
      <c r="AL215" s="136" t="s">
        <v>867</v>
      </c>
      <c r="AM215" s="136" t="s">
        <v>866</v>
      </c>
      <c r="AN215" s="136" t="s">
        <v>866</v>
      </c>
      <c r="AO215" s="136" t="s">
        <v>866</v>
      </c>
      <c r="AP215" s="136" t="s">
        <v>866</v>
      </c>
      <c r="AQ215" s="136" t="s">
        <v>866</v>
      </c>
      <c r="AR215" s="136" t="s">
        <v>866</v>
      </c>
      <c r="AS215" s="136" t="s">
        <v>866</v>
      </c>
      <c r="AT215" s="136" t="s">
        <v>866</v>
      </c>
      <c r="AU215" s="136" t="s">
        <v>866</v>
      </c>
      <c r="AV215" s="136" t="s">
        <v>866</v>
      </c>
      <c r="AW215" s="136" t="s">
        <v>866</v>
      </c>
      <c r="AX215" s="136" t="s">
        <v>866</v>
      </c>
      <c r="AY215" s="136" t="s">
        <v>866</v>
      </c>
      <c r="AZ215" s="136" t="s">
        <v>866</v>
      </c>
      <c r="BA215" s="136" t="s">
        <v>866</v>
      </c>
      <c r="BB215" s="136" t="s">
        <v>1097</v>
      </c>
      <c r="BC215" s="136" t="s">
        <v>1097</v>
      </c>
      <c r="BD215" s="136" t="s">
        <v>868</v>
      </c>
      <c r="BE215" s="136" t="s">
        <v>866</v>
      </c>
      <c r="BF215" s="136" t="s">
        <v>866</v>
      </c>
      <c r="BG215" s="137"/>
      <c r="BH215" s="137"/>
    </row>
    <row r="216" spans="1:60" ht="15.75" customHeight="1" x14ac:dyDescent="0.25">
      <c r="A216" s="47" t="s">
        <v>508</v>
      </c>
      <c r="B216" s="47" t="s">
        <v>525</v>
      </c>
      <c r="C216" s="47" t="s">
        <v>540</v>
      </c>
      <c r="D216" s="47" t="s">
        <v>541</v>
      </c>
      <c r="E216" s="135" t="s">
        <v>858</v>
      </c>
      <c r="F216" s="135" t="s">
        <v>859</v>
      </c>
      <c r="G216" s="135" t="s">
        <v>860</v>
      </c>
      <c r="H216" s="135" t="s">
        <v>861</v>
      </c>
      <c r="I216" s="135" t="s">
        <v>862</v>
      </c>
      <c r="J216" s="135" t="s">
        <v>863</v>
      </c>
      <c r="K216" s="135" t="s">
        <v>1202</v>
      </c>
      <c r="L216" s="139" t="s">
        <v>864</v>
      </c>
      <c r="M216" s="139" t="s">
        <v>864</v>
      </c>
      <c r="N216" s="139" t="s">
        <v>864</v>
      </c>
      <c r="O216" s="136" t="s">
        <v>865</v>
      </c>
      <c r="P216" s="136" t="s">
        <v>866</v>
      </c>
      <c r="Q216" s="136" t="s">
        <v>866</v>
      </c>
      <c r="R216" s="136" t="s">
        <v>866</v>
      </c>
      <c r="S216" s="136" t="s">
        <v>866</v>
      </c>
      <c r="T216" s="136" t="s">
        <v>866</v>
      </c>
      <c r="U216" s="136" t="s">
        <v>866</v>
      </c>
      <c r="V216" s="136" t="s">
        <v>866</v>
      </c>
      <c r="W216" s="136" t="s">
        <v>866</v>
      </c>
      <c r="X216" s="136" t="s">
        <v>866</v>
      </c>
      <c r="Y216" s="136" t="s">
        <v>866</v>
      </c>
      <c r="Z216" s="139" t="s">
        <v>866</v>
      </c>
      <c r="AA216" s="136" t="s">
        <v>866</v>
      </c>
      <c r="AB216" s="139" t="s">
        <v>866</v>
      </c>
      <c r="AC216" s="136" t="s">
        <v>866</v>
      </c>
      <c r="AD216" s="136" t="s">
        <v>866</v>
      </c>
      <c r="AE216" s="136" t="s">
        <v>866</v>
      </c>
      <c r="AF216" s="136" t="s">
        <v>866</v>
      </c>
      <c r="AG216" s="136" t="s">
        <v>866</v>
      </c>
      <c r="AH216" s="136" t="s">
        <v>866</v>
      </c>
      <c r="AI216" s="136" t="s">
        <v>866</v>
      </c>
      <c r="AJ216" s="136" t="s">
        <v>866</v>
      </c>
      <c r="AK216" s="136" t="s">
        <v>866</v>
      </c>
      <c r="AL216" s="136" t="s">
        <v>867</v>
      </c>
      <c r="AM216" s="136" t="s">
        <v>866</v>
      </c>
      <c r="AN216" s="136" t="s">
        <v>866</v>
      </c>
      <c r="AO216" s="136" t="s">
        <v>866</v>
      </c>
      <c r="AP216" s="136" t="s">
        <v>866</v>
      </c>
      <c r="AQ216" s="136" t="s">
        <v>866</v>
      </c>
      <c r="AR216" s="136" t="s">
        <v>866</v>
      </c>
      <c r="AS216" s="136" t="s">
        <v>866</v>
      </c>
      <c r="AT216" s="136" t="s">
        <v>866</v>
      </c>
      <c r="AU216" s="136" t="s">
        <v>866</v>
      </c>
      <c r="AV216" s="136" t="s">
        <v>866</v>
      </c>
      <c r="AW216" s="136" t="s">
        <v>866</v>
      </c>
      <c r="AX216" s="136" t="s">
        <v>866</v>
      </c>
      <c r="AY216" s="136" t="s">
        <v>866</v>
      </c>
      <c r="AZ216" s="136" t="s">
        <v>866</v>
      </c>
      <c r="BA216" s="136" t="s">
        <v>866</v>
      </c>
      <c r="BB216" s="136" t="s">
        <v>1097</v>
      </c>
      <c r="BC216" s="136" t="s">
        <v>1097</v>
      </c>
      <c r="BD216" s="136" t="s">
        <v>868</v>
      </c>
      <c r="BE216" s="136" t="s">
        <v>866</v>
      </c>
      <c r="BF216" s="136" t="s">
        <v>866</v>
      </c>
      <c r="BG216" s="137"/>
      <c r="BH216" s="137"/>
    </row>
    <row r="217" spans="1:60" ht="15.75" customHeight="1" x14ac:dyDescent="0.25">
      <c r="A217" s="47" t="s">
        <v>508</v>
      </c>
      <c r="B217" s="47" t="s">
        <v>525</v>
      </c>
      <c r="C217" s="47" t="s">
        <v>542</v>
      </c>
      <c r="D217" s="47" t="s">
        <v>543</v>
      </c>
      <c r="E217" s="135" t="s">
        <v>858</v>
      </c>
      <c r="F217" s="135" t="s">
        <v>859</v>
      </c>
      <c r="G217" s="135" t="s">
        <v>860</v>
      </c>
      <c r="H217" s="135" t="s">
        <v>861</v>
      </c>
      <c r="I217" s="135" t="s">
        <v>862</v>
      </c>
      <c r="J217" s="135" t="s">
        <v>863</v>
      </c>
      <c r="K217" s="135" t="s">
        <v>1202</v>
      </c>
      <c r="L217" s="139" t="s">
        <v>864</v>
      </c>
      <c r="M217" s="139" t="s">
        <v>864</v>
      </c>
      <c r="N217" s="139" t="s">
        <v>864</v>
      </c>
      <c r="O217" s="136" t="s">
        <v>865</v>
      </c>
      <c r="P217" s="136" t="s">
        <v>866</v>
      </c>
      <c r="Q217" s="136" t="s">
        <v>866</v>
      </c>
      <c r="R217" s="136" t="s">
        <v>866</v>
      </c>
      <c r="S217" s="136" t="s">
        <v>866</v>
      </c>
      <c r="T217" s="136" t="s">
        <v>866</v>
      </c>
      <c r="U217" s="136" t="s">
        <v>866</v>
      </c>
      <c r="V217" s="136" t="s">
        <v>866</v>
      </c>
      <c r="W217" s="136" t="s">
        <v>866</v>
      </c>
      <c r="X217" s="136" t="s">
        <v>866</v>
      </c>
      <c r="Y217" s="136" t="s">
        <v>866</v>
      </c>
      <c r="Z217" s="139" t="s">
        <v>866</v>
      </c>
      <c r="AA217" s="136" t="s">
        <v>866</v>
      </c>
      <c r="AB217" s="139" t="s">
        <v>866</v>
      </c>
      <c r="AC217" s="136" t="s">
        <v>866</v>
      </c>
      <c r="AD217" s="136" t="s">
        <v>866</v>
      </c>
      <c r="AE217" s="136" t="s">
        <v>866</v>
      </c>
      <c r="AF217" s="136" t="s">
        <v>866</v>
      </c>
      <c r="AG217" s="136" t="s">
        <v>866</v>
      </c>
      <c r="AH217" s="136" t="s">
        <v>866</v>
      </c>
      <c r="AI217" s="136" t="s">
        <v>866</v>
      </c>
      <c r="AJ217" s="136" t="s">
        <v>866</v>
      </c>
      <c r="AK217" s="136" t="s">
        <v>866</v>
      </c>
      <c r="AL217" s="136" t="s">
        <v>867</v>
      </c>
      <c r="AM217" s="136" t="s">
        <v>866</v>
      </c>
      <c r="AN217" s="136" t="s">
        <v>866</v>
      </c>
      <c r="AO217" s="136" t="s">
        <v>866</v>
      </c>
      <c r="AP217" s="136" t="s">
        <v>866</v>
      </c>
      <c r="AQ217" s="136" t="s">
        <v>866</v>
      </c>
      <c r="AR217" s="136" t="s">
        <v>866</v>
      </c>
      <c r="AS217" s="136" t="s">
        <v>866</v>
      </c>
      <c r="AT217" s="136" t="s">
        <v>866</v>
      </c>
      <c r="AU217" s="136" t="s">
        <v>866</v>
      </c>
      <c r="AV217" s="136" t="s">
        <v>866</v>
      </c>
      <c r="AW217" s="136" t="s">
        <v>866</v>
      </c>
      <c r="AX217" s="136" t="s">
        <v>866</v>
      </c>
      <c r="AY217" s="136" t="s">
        <v>866</v>
      </c>
      <c r="AZ217" s="136" t="s">
        <v>866</v>
      </c>
      <c r="BA217" s="136" t="s">
        <v>866</v>
      </c>
      <c r="BB217" s="136" t="s">
        <v>1097</v>
      </c>
      <c r="BC217" s="136" t="s">
        <v>1097</v>
      </c>
      <c r="BD217" s="136" t="s">
        <v>868</v>
      </c>
      <c r="BE217" s="136" t="s">
        <v>866</v>
      </c>
      <c r="BF217" s="136" t="s">
        <v>866</v>
      </c>
      <c r="BG217" s="137"/>
      <c r="BH217" s="137"/>
    </row>
    <row r="218" spans="1:60" ht="15.75" customHeight="1" x14ac:dyDescent="0.25">
      <c r="A218" s="47" t="s">
        <v>508</v>
      </c>
      <c r="B218" s="47" t="s">
        <v>525</v>
      </c>
      <c r="C218" s="47" t="s">
        <v>544</v>
      </c>
      <c r="D218" s="47" t="s">
        <v>545</v>
      </c>
      <c r="E218" s="135" t="s">
        <v>858</v>
      </c>
      <c r="F218" s="135" t="s">
        <v>859</v>
      </c>
      <c r="G218" s="135" t="s">
        <v>860</v>
      </c>
      <c r="H218" s="135" t="s">
        <v>861</v>
      </c>
      <c r="I218" s="135" t="s">
        <v>862</v>
      </c>
      <c r="J218" s="135" t="s">
        <v>863</v>
      </c>
      <c r="K218" s="135" t="s">
        <v>1202</v>
      </c>
      <c r="L218" s="139" t="s">
        <v>864</v>
      </c>
      <c r="M218" s="139" t="s">
        <v>864</v>
      </c>
      <c r="N218" s="139" t="s">
        <v>864</v>
      </c>
      <c r="O218" s="136" t="s">
        <v>865</v>
      </c>
      <c r="P218" s="136" t="s">
        <v>866</v>
      </c>
      <c r="Q218" s="136" t="s">
        <v>866</v>
      </c>
      <c r="R218" s="136" t="s">
        <v>866</v>
      </c>
      <c r="S218" s="136" t="s">
        <v>866</v>
      </c>
      <c r="T218" s="136" t="s">
        <v>866</v>
      </c>
      <c r="U218" s="136" t="s">
        <v>866</v>
      </c>
      <c r="V218" s="136" t="s">
        <v>866</v>
      </c>
      <c r="W218" s="136" t="s">
        <v>866</v>
      </c>
      <c r="X218" s="136" t="s">
        <v>866</v>
      </c>
      <c r="Y218" s="136" t="s">
        <v>866</v>
      </c>
      <c r="Z218" s="139" t="s">
        <v>866</v>
      </c>
      <c r="AA218" s="136" t="s">
        <v>866</v>
      </c>
      <c r="AB218" s="139" t="s">
        <v>866</v>
      </c>
      <c r="AC218" s="136" t="s">
        <v>866</v>
      </c>
      <c r="AD218" s="136" t="s">
        <v>866</v>
      </c>
      <c r="AE218" s="136" t="s">
        <v>866</v>
      </c>
      <c r="AF218" s="136" t="s">
        <v>866</v>
      </c>
      <c r="AG218" s="136" t="s">
        <v>866</v>
      </c>
      <c r="AH218" s="136" t="s">
        <v>866</v>
      </c>
      <c r="AI218" s="136" t="s">
        <v>866</v>
      </c>
      <c r="AJ218" s="136" t="s">
        <v>866</v>
      </c>
      <c r="AK218" s="136" t="s">
        <v>866</v>
      </c>
      <c r="AL218" s="136" t="s">
        <v>867</v>
      </c>
      <c r="AM218" s="136" t="s">
        <v>866</v>
      </c>
      <c r="AN218" s="136" t="s">
        <v>866</v>
      </c>
      <c r="AO218" s="136" t="s">
        <v>866</v>
      </c>
      <c r="AP218" s="136" t="s">
        <v>866</v>
      </c>
      <c r="AQ218" s="136" t="s">
        <v>866</v>
      </c>
      <c r="AR218" s="136" t="s">
        <v>866</v>
      </c>
      <c r="AS218" s="136" t="s">
        <v>866</v>
      </c>
      <c r="AT218" s="136" t="s">
        <v>866</v>
      </c>
      <c r="AU218" s="136" t="s">
        <v>866</v>
      </c>
      <c r="AV218" s="136" t="s">
        <v>866</v>
      </c>
      <c r="AW218" s="136" t="s">
        <v>866</v>
      </c>
      <c r="AX218" s="136" t="s">
        <v>866</v>
      </c>
      <c r="AY218" s="136" t="s">
        <v>866</v>
      </c>
      <c r="AZ218" s="136" t="s">
        <v>866</v>
      </c>
      <c r="BA218" s="136" t="s">
        <v>866</v>
      </c>
      <c r="BB218" s="136" t="s">
        <v>1097</v>
      </c>
      <c r="BC218" s="136" t="s">
        <v>1097</v>
      </c>
      <c r="BD218" s="136" t="s">
        <v>868</v>
      </c>
      <c r="BE218" s="136" t="s">
        <v>866</v>
      </c>
      <c r="BF218" s="136" t="s">
        <v>866</v>
      </c>
      <c r="BG218" s="137"/>
      <c r="BH218" s="137"/>
    </row>
    <row r="219" spans="1:60" ht="15.75" customHeight="1" x14ac:dyDescent="0.25">
      <c r="A219" s="47" t="s">
        <v>508</v>
      </c>
      <c r="B219" s="47" t="s">
        <v>525</v>
      </c>
      <c r="C219" s="47" t="s">
        <v>546</v>
      </c>
      <c r="D219" s="47" t="s">
        <v>547</v>
      </c>
      <c r="E219" s="135" t="s">
        <v>858</v>
      </c>
      <c r="F219" s="135" t="s">
        <v>859</v>
      </c>
      <c r="G219" s="135" t="s">
        <v>860</v>
      </c>
      <c r="H219" s="135" t="s">
        <v>861</v>
      </c>
      <c r="I219" s="135" t="s">
        <v>862</v>
      </c>
      <c r="J219" s="135" t="s">
        <v>863</v>
      </c>
      <c r="K219" s="135" t="s">
        <v>1202</v>
      </c>
      <c r="L219" s="139" t="s">
        <v>864</v>
      </c>
      <c r="M219" s="139" t="s">
        <v>864</v>
      </c>
      <c r="N219" s="139" t="s">
        <v>864</v>
      </c>
      <c r="O219" s="136" t="s">
        <v>865</v>
      </c>
      <c r="P219" s="136" t="s">
        <v>866</v>
      </c>
      <c r="Q219" s="136" t="s">
        <v>866</v>
      </c>
      <c r="R219" s="136" t="s">
        <v>866</v>
      </c>
      <c r="S219" s="136" t="s">
        <v>866</v>
      </c>
      <c r="T219" s="136" t="s">
        <v>866</v>
      </c>
      <c r="U219" s="136" t="s">
        <v>866</v>
      </c>
      <c r="V219" s="136" t="s">
        <v>866</v>
      </c>
      <c r="W219" s="136" t="s">
        <v>866</v>
      </c>
      <c r="X219" s="136" t="s">
        <v>866</v>
      </c>
      <c r="Y219" s="136" t="s">
        <v>866</v>
      </c>
      <c r="Z219" s="139" t="s">
        <v>866</v>
      </c>
      <c r="AA219" s="136" t="s">
        <v>866</v>
      </c>
      <c r="AB219" s="139" t="s">
        <v>866</v>
      </c>
      <c r="AC219" s="136" t="s">
        <v>866</v>
      </c>
      <c r="AD219" s="136" t="s">
        <v>866</v>
      </c>
      <c r="AE219" s="136" t="s">
        <v>866</v>
      </c>
      <c r="AF219" s="136" t="s">
        <v>866</v>
      </c>
      <c r="AG219" s="136" t="s">
        <v>866</v>
      </c>
      <c r="AH219" s="136" t="s">
        <v>866</v>
      </c>
      <c r="AI219" s="136" t="s">
        <v>866</v>
      </c>
      <c r="AJ219" s="136" t="s">
        <v>866</v>
      </c>
      <c r="AK219" s="136" t="s">
        <v>866</v>
      </c>
      <c r="AL219" s="136" t="s">
        <v>867</v>
      </c>
      <c r="AM219" s="136" t="s">
        <v>866</v>
      </c>
      <c r="AN219" s="136" t="s">
        <v>866</v>
      </c>
      <c r="AO219" s="136" t="s">
        <v>866</v>
      </c>
      <c r="AP219" s="136" t="s">
        <v>866</v>
      </c>
      <c r="AQ219" s="136" t="s">
        <v>866</v>
      </c>
      <c r="AR219" s="136" t="s">
        <v>866</v>
      </c>
      <c r="AS219" s="136" t="s">
        <v>866</v>
      </c>
      <c r="AT219" s="136" t="s">
        <v>866</v>
      </c>
      <c r="AU219" s="136" t="s">
        <v>866</v>
      </c>
      <c r="AV219" s="136" t="s">
        <v>866</v>
      </c>
      <c r="AW219" s="136" t="s">
        <v>866</v>
      </c>
      <c r="AX219" s="136" t="s">
        <v>866</v>
      </c>
      <c r="AY219" s="136" t="s">
        <v>866</v>
      </c>
      <c r="AZ219" s="136" t="s">
        <v>866</v>
      </c>
      <c r="BA219" s="136" t="s">
        <v>866</v>
      </c>
      <c r="BB219" s="136" t="s">
        <v>1097</v>
      </c>
      <c r="BC219" s="136" t="s">
        <v>1097</v>
      </c>
      <c r="BD219" s="136" t="s">
        <v>868</v>
      </c>
      <c r="BE219" s="136" t="s">
        <v>866</v>
      </c>
      <c r="BF219" s="136" t="s">
        <v>866</v>
      </c>
      <c r="BG219" s="137"/>
      <c r="BH219" s="137"/>
    </row>
    <row r="220" spans="1:60" ht="15.75" customHeight="1" x14ac:dyDescent="0.25">
      <c r="A220" s="47" t="s">
        <v>508</v>
      </c>
      <c r="B220" s="47" t="s">
        <v>525</v>
      </c>
      <c r="C220" s="47" t="s">
        <v>548</v>
      </c>
      <c r="D220" s="47" t="s">
        <v>549</v>
      </c>
      <c r="E220" s="135" t="s">
        <v>858</v>
      </c>
      <c r="F220" s="135" t="s">
        <v>859</v>
      </c>
      <c r="G220" s="135" t="s">
        <v>860</v>
      </c>
      <c r="H220" s="135" t="s">
        <v>861</v>
      </c>
      <c r="I220" s="135" t="s">
        <v>862</v>
      </c>
      <c r="J220" s="135" t="s">
        <v>863</v>
      </c>
      <c r="K220" s="135" t="s">
        <v>1202</v>
      </c>
      <c r="L220" s="139" t="s">
        <v>864</v>
      </c>
      <c r="M220" s="139" t="s">
        <v>864</v>
      </c>
      <c r="N220" s="139" t="s">
        <v>864</v>
      </c>
      <c r="O220" s="136" t="s">
        <v>865</v>
      </c>
      <c r="P220" s="136" t="s">
        <v>866</v>
      </c>
      <c r="Q220" s="136" t="s">
        <v>866</v>
      </c>
      <c r="R220" s="136" t="s">
        <v>866</v>
      </c>
      <c r="S220" s="136" t="s">
        <v>866</v>
      </c>
      <c r="T220" s="136" t="s">
        <v>866</v>
      </c>
      <c r="U220" s="136" t="s">
        <v>866</v>
      </c>
      <c r="V220" s="136" t="s">
        <v>866</v>
      </c>
      <c r="W220" s="136" t="s">
        <v>866</v>
      </c>
      <c r="X220" s="136" t="s">
        <v>866</v>
      </c>
      <c r="Y220" s="136" t="s">
        <v>866</v>
      </c>
      <c r="Z220" s="139" t="s">
        <v>866</v>
      </c>
      <c r="AA220" s="136" t="s">
        <v>866</v>
      </c>
      <c r="AB220" s="139" t="s">
        <v>866</v>
      </c>
      <c r="AC220" s="136" t="s">
        <v>866</v>
      </c>
      <c r="AD220" s="136" t="s">
        <v>866</v>
      </c>
      <c r="AE220" s="136" t="s">
        <v>866</v>
      </c>
      <c r="AF220" s="136" t="s">
        <v>866</v>
      </c>
      <c r="AG220" s="136" t="s">
        <v>866</v>
      </c>
      <c r="AH220" s="136" t="s">
        <v>866</v>
      </c>
      <c r="AI220" s="136" t="s">
        <v>866</v>
      </c>
      <c r="AJ220" s="136" t="s">
        <v>866</v>
      </c>
      <c r="AK220" s="136" t="s">
        <v>866</v>
      </c>
      <c r="AL220" s="136" t="s">
        <v>867</v>
      </c>
      <c r="AM220" s="136" t="s">
        <v>866</v>
      </c>
      <c r="AN220" s="136" t="s">
        <v>866</v>
      </c>
      <c r="AO220" s="136" t="s">
        <v>866</v>
      </c>
      <c r="AP220" s="136" t="s">
        <v>866</v>
      </c>
      <c r="AQ220" s="136" t="s">
        <v>866</v>
      </c>
      <c r="AR220" s="136" t="s">
        <v>866</v>
      </c>
      <c r="AS220" s="136" t="s">
        <v>866</v>
      </c>
      <c r="AT220" s="136" t="s">
        <v>866</v>
      </c>
      <c r="AU220" s="136" t="s">
        <v>866</v>
      </c>
      <c r="AV220" s="136" t="s">
        <v>866</v>
      </c>
      <c r="AW220" s="136" t="s">
        <v>866</v>
      </c>
      <c r="AX220" s="136" t="s">
        <v>866</v>
      </c>
      <c r="AY220" s="136" t="s">
        <v>866</v>
      </c>
      <c r="AZ220" s="136" t="s">
        <v>866</v>
      </c>
      <c r="BA220" s="136" t="s">
        <v>866</v>
      </c>
      <c r="BB220" s="136" t="s">
        <v>1097</v>
      </c>
      <c r="BC220" s="136" t="s">
        <v>1097</v>
      </c>
      <c r="BD220" s="136" t="s">
        <v>868</v>
      </c>
      <c r="BE220" s="136" t="s">
        <v>866</v>
      </c>
      <c r="BF220" s="136" t="s">
        <v>866</v>
      </c>
      <c r="BG220" s="137"/>
      <c r="BH220" s="137"/>
    </row>
    <row r="221" spans="1:60" ht="15.75" customHeight="1" x14ac:dyDescent="0.25">
      <c r="A221" s="47" t="s">
        <v>508</v>
      </c>
      <c r="B221" s="47" t="s">
        <v>525</v>
      </c>
      <c r="C221" s="47" t="s">
        <v>550</v>
      </c>
      <c r="D221" s="47" t="s">
        <v>551</v>
      </c>
      <c r="E221" s="135" t="s">
        <v>858</v>
      </c>
      <c r="F221" s="135" t="s">
        <v>859</v>
      </c>
      <c r="G221" s="135" t="s">
        <v>860</v>
      </c>
      <c r="H221" s="135" t="s">
        <v>861</v>
      </c>
      <c r="I221" s="135" t="s">
        <v>862</v>
      </c>
      <c r="J221" s="135" t="s">
        <v>863</v>
      </c>
      <c r="K221" s="135" t="s">
        <v>1202</v>
      </c>
      <c r="L221" s="139" t="s">
        <v>864</v>
      </c>
      <c r="M221" s="139" t="s">
        <v>864</v>
      </c>
      <c r="N221" s="139" t="s">
        <v>864</v>
      </c>
      <c r="O221" s="136" t="s">
        <v>865</v>
      </c>
      <c r="P221" s="136" t="s">
        <v>866</v>
      </c>
      <c r="Q221" s="136" t="s">
        <v>866</v>
      </c>
      <c r="R221" s="136" t="s">
        <v>866</v>
      </c>
      <c r="S221" s="136" t="s">
        <v>866</v>
      </c>
      <c r="T221" s="136" t="s">
        <v>866</v>
      </c>
      <c r="U221" s="136" t="s">
        <v>866</v>
      </c>
      <c r="V221" s="136" t="s">
        <v>866</v>
      </c>
      <c r="W221" s="136" t="s">
        <v>866</v>
      </c>
      <c r="X221" s="136" t="s">
        <v>866</v>
      </c>
      <c r="Y221" s="136" t="s">
        <v>866</v>
      </c>
      <c r="Z221" s="139" t="s">
        <v>866</v>
      </c>
      <c r="AA221" s="136" t="s">
        <v>866</v>
      </c>
      <c r="AB221" s="139" t="s">
        <v>866</v>
      </c>
      <c r="AC221" s="136" t="s">
        <v>866</v>
      </c>
      <c r="AD221" s="136" t="s">
        <v>866</v>
      </c>
      <c r="AE221" s="136" t="s">
        <v>866</v>
      </c>
      <c r="AF221" s="136" t="s">
        <v>866</v>
      </c>
      <c r="AG221" s="136" t="s">
        <v>866</v>
      </c>
      <c r="AH221" s="136" t="s">
        <v>866</v>
      </c>
      <c r="AI221" s="136" t="s">
        <v>866</v>
      </c>
      <c r="AJ221" s="136" t="s">
        <v>866</v>
      </c>
      <c r="AK221" s="136" t="s">
        <v>866</v>
      </c>
      <c r="AL221" s="136" t="s">
        <v>867</v>
      </c>
      <c r="AM221" s="136" t="s">
        <v>866</v>
      </c>
      <c r="AN221" s="136" t="s">
        <v>866</v>
      </c>
      <c r="AO221" s="136" t="s">
        <v>866</v>
      </c>
      <c r="AP221" s="136" t="s">
        <v>866</v>
      </c>
      <c r="AQ221" s="136" t="s">
        <v>866</v>
      </c>
      <c r="AR221" s="136" t="s">
        <v>866</v>
      </c>
      <c r="AS221" s="136" t="s">
        <v>866</v>
      </c>
      <c r="AT221" s="136" t="s">
        <v>866</v>
      </c>
      <c r="AU221" s="136" t="s">
        <v>866</v>
      </c>
      <c r="AV221" s="136" t="s">
        <v>866</v>
      </c>
      <c r="AW221" s="136" t="s">
        <v>866</v>
      </c>
      <c r="AX221" s="136" t="s">
        <v>866</v>
      </c>
      <c r="AY221" s="136" t="s">
        <v>866</v>
      </c>
      <c r="AZ221" s="136" t="s">
        <v>866</v>
      </c>
      <c r="BA221" s="136" t="s">
        <v>866</v>
      </c>
      <c r="BB221" s="136" t="s">
        <v>1097</v>
      </c>
      <c r="BC221" s="136" t="s">
        <v>1097</v>
      </c>
      <c r="BD221" s="136" t="s">
        <v>868</v>
      </c>
      <c r="BE221" s="136" t="s">
        <v>866</v>
      </c>
      <c r="BF221" s="136" t="s">
        <v>866</v>
      </c>
      <c r="BG221" s="137"/>
      <c r="BH221" s="137"/>
    </row>
    <row r="222" spans="1:60" ht="15.75" customHeight="1" x14ac:dyDescent="0.25">
      <c r="A222" s="47" t="s">
        <v>508</v>
      </c>
      <c r="B222" s="47" t="s">
        <v>525</v>
      </c>
      <c r="C222" s="47" t="s">
        <v>552</v>
      </c>
      <c r="D222" s="47" t="s">
        <v>553</v>
      </c>
      <c r="E222" s="135" t="s">
        <v>858</v>
      </c>
      <c r="F222" s="135" t="s">
        <v>859</v>
      </c>
      <c r="G222" s="135" t="s">
        <v>860</v>
      </c>
      <c r="H222" s="135" t="s">
        <v>861</v>
      </c>
      <c r="I222" s="135" t="s">
        <v>862</v>
      </c>
      <c r="J222" s="135" t="s">
        <v>863</v>
      </c>
      <c r="K222" s="135" t="s">
        <v>1202</v>
      </c>
      <c r="L222" s="139" t="s">
        <v>864</v>
      </c>
      <c r="M222" s="139" t="s">
        <v>864</v>
      </c>
      <c r="N222" s="139" t="s">
        <v>864</v>
      </c>
      <c r="O222" s="136" t="s">
        <v>865</v>
      </c>
      <c r="P222" s="136" t="s">
        <v>866</v>
      </c>
      <c r="Q222" s="136" t="s">
        <v>866</v>
      </c>
      <c r="R222" s="136" t="s">
        <v>866</v>
      </c>
      <c r="S222" s="136" t="s">
        <v>866</v>
      </c>
      <c r="T222" s="136" t="s">
        <v>866</v>
      </c>
      <c r="U222" s="136" t="s">
        <v>866</v>
      </c>
      <c r="V222" s="136" t="s">
        <v>866</v>
      </c>
      <c r="W222" s="136" t="s">
        <v>866</v>
      </c>
      <c r="X222" s="136" t="s">
        <v>866</v>
      </c>
      <c r="Y222" s="136" t="s">
        <v>866</v>
      </c>
      <c r="Z222" s="139" t="s">
        <v>866</v>
      </c>
      <c r="AA222" s="136" t="s">
        <v>866</v>
      </c>
      <c r="AB222" s="139" t="s">
        <v>866</v>
      </c>
      <c r="AC222" s="136" t="s">
        <v>866</v>
      </c>
      <c r="AD222" s="136" t="s">
        <v>866</v>
      </c>
      <c r="AE222" s="136" t="s">
        <v>866</v>
      </c>
      <c r="AF222" s="136" t="s">
        <v>866</v>
      </c>
      <c r="AG222" s="136" t="s">
        <v>866</v>
      </c>
      <c r="AH222" s="136" t="s">
        <v>866</v>
      </c>
      <c r="AI222" s="136" t="s">
        <v>866</v>
      </c>
      <c r="AJ222" s="136" t="s">
        <v>866</v>
      </c>
      <c r="AK222" s="136" t="s">
        <v>866</v>
      </c>
      <c r="AL222" s="136" t="s">
        <v>867</v>
      </c>
      <c r="AM222" s="136" t="s">
        <v>866</v>
      </c>
      <c r="AN222" s="136" t="s">
        <v>866</v>
      </c>
      <c r="AO222" s="136" t="s">
        <v>866</v>
      </c>
      <c r="AP222" s="136" t="s">
        <v>866</v>
      </c>
      <c r="AQ222" s="136" t="s">
        <v>866</v>
      </c>
      <c r="AR222" s="136" t="s">
        <v>866</v>
      </c>
      <c r="AS222" s="136" t="s">
        <v>866</v>
      </c>
      <c r="AT222" s="136" t="s">
        <v>866</v>
      </c>
      <c r="AU222" s="136" t="s">
        <v>866</v>
      </c>
      <c r="AV222" s="136" t="s">
        <v>866</v>
      </c>
      <c r="AW222" s="136" t="s">
        <v>866</v>
      </c>
      <c r="AX222" s="136" t="s">
        <v>866</v>
      </c>
      <c r="AY222" s="136" t="s">
        <v>866</v>
      </c>
      <c r="AZ222" s="136" t="s">
        <v>866</v>
      </c>
      <c r="BA222" s="136" t="s">
        <v>866</v>
      </c>
      <c r="BB222" s="136" t="s">
        <v>1097</v>
      </c>
      <c r="BC222" s="136" t="s">
        <v>1097</v>
      </c>
      <c r="BD222" s="136" t="s">
        <v>868</v>
      </c>
      <c r="BE222" s="136" t="s">
        <v>866</v>
      </c>
      <c r="BF222" s="136" t="s">
        <v>866</v>
      </c>
      <c r="BG222" s="137"/>
      <c r="BH222" s="137"/>
    </row>
    <row r="223" spans="1:60" ht="15.75" customHeight="1" x14ac:dyDescent="0.25">
      <c r="A223" s="47" t="s">
        <v>508</v>
      </c>
      <c r="B223" s="47" t="s">
        <v>554</v>
      </c>
      <c r="C223" s="47" t="s">
        <v>555</v>
      </c>
      <c r="D223" s="47" t="s">
        <v>556</v>
      </c>
      <c r="E223" s="135" t="s">
        <v>858</v>
      </c>
      <c r="F223" s="135" t="s">
        <v>859</v>
      </c>
      <c r="G223" s="135" t="s">
        <v>860</v>
      </c>
      <c r="H223" s="135" t="s">
        <v>861</v>
      </c>
      <c r="I223" s="135" t="s">
        <v>862</v>
      </c>
      <c r="J223" s="135" t="s">
        <v>863</v>
      </c>
      <c r="K223" s="135" t="s">
        <v>1202</v>
      </c>
      <c r="L223" s="139" t="s">
        <v>864</v>
      </c>
      <c r="M223" s="139" t="s">
        <v>864</v>
      </c>
      <c r="N223" s="139" t="s">
        <v>864</v>
      </c>
      <c r="O223" s="136" t="s">
        <v>865</v>
      </c>
      <c r="P223" s="136" t="s">
        <v>866</v>
      </c>
      <c r="Q223" s="136" t="s">
        <v>866</v>
      </c>
      <c r="R223" s="136" t="s">
        <v>866</v>
      </c>
      <c r="S223" s="136" t="s">
        <v>866</v>
      </c>
      <c r="T223" s="136" t="s">
        <v>866</v>
      </c>
      <c r="U223" s="136" t="s">
        <v>866</v>
      </c>
      <c r="V223" s="136" t="s">
        <v>866</v>
      </c>
      <c r="W223" s="136" t="s">
        <v>866</v>
      </c>
      <c r="X223" s="136" t="s">
        <v>866</v>
      </c>
      <c r="Y223" s="136" t="s">
        <v>866</v>
      </c>
      <c r="Z223" s="139" t="s">
        <v>866</v>
      </c>
      <c r="AA223" s="136" t="s">
        <v>866</v>
      </c>
      <c r="AB223" s="139" t="s">
        <v>866</v>
      </c>
      <c r="AC223" s="136" t="s">
        <v>866</v>
      </c>
      <c r="AD223" s="136" t="s">
        <v>866</v>
      </c>
      <c r="AE223" s="136" t="s">
        <v>866</v>
      </c>
      <c r="AF223" s="136" t="s">
        <v>866</v>
      </c>
      <c r="AG223" s="136" t="s">
        <v>866</v>
      </c>
      <c r="AH223" s="136" t="s">
        <v>866</v>
      </c>
      <c r="AI223" s="136" t="s">
        <v>866</v>
      </c>
      <c r="AJ223" s="136" t="s">
        <v>866</v>
      </c>
      <c r="AK223" s="136" t="s">
        <v>866</v>
      </c>
      <c r="AL223" s="136" t="s">
        <v>867</v>
      </c>
      <c r="AM223" s="136" t="s">
        <v>866</v>
      </c>
      <c r="AN223" s="136" t="s">
        <v>866</v>
      </c>
      <c r="AO223" s="136" t="s">
        <v>866</v>
      </c>
      <c r="AP223" s="136" t="s">
        <v>866</v>
      </c>
      <c r="AQ223" s="136" t="s">
        <v>866</v>
      </c>
      <c r="AR223" s="136" t="s">
        <v>866</v>
      </c>
      <c r="AS223" s="136" t="s">
        <v>866</v>
      </c>
      <c r="AT223" s="136" t="s">
        <v>866</v>
      </c>
      <c r="AU223" s="136" t="s">
        <v>866</v>
      </c>
      <c r="AV223" s="136" t="s">
        <v>866</v>
      </c>
      <c r="AW223" s="136" t="s">
        <v>866</v>
      </c>
      <c r="AX223" s="136" t="s">
        <v>866</v>
      </c>
      <c r="AY223" s="136" t="s">
        <v>866</v>
      </c>
      <c r="AZ223" s="136" t="s">
        <v>866</v>
      </c>
      <c r="BA223" s="136" t="s">
        <v>866</v>
      </c>
      <c r="BB223" s="136" t="s">
        <v>1097</v>
      </c>
      <c r="BC223" s="136" t="s">
        <v>1097</v>
      </c>
      <c r="BD223" s="136" t="s">
        <v>868</v>
      </c>
      <c r="BE223" s="136" t="s">
        <v>866</v>
      </c>
      <c r="BF223" s="136" t="s">
        <v>866</v>
      </c>
      <c r="BG223" s="137"/>
      <c r="BH223" s="137"/>
    </row>
    <row r="224" spans="1:60" ht="15.75" customHeight="1" x14ac:dyDescent="0.25">
      <c r="A224" s="47" t="s">
        <v>508</v>
      </c>
      <c r="B224" s="47" t="s">
        <v>554</v>
      </c>
      <c r="C224" s="47" t="s">
        <v>557</v>
      </c>
      <c r="D224" s="47" t="s">
        <v>558</v>
      </c>
      <c r="E224" s="135" t="s">
        <v>858</v>
      </c>
      <c r="F224" s="135" t="s">
        <v>859</v>
      </c>
      <c r="G224" s="135" t="s">
        <v>860</v>
      </c>
      <c r="H224" s="135" t="s">
        <v>861</v>
      </c>
      <c r="I224" s="135" t="s">
        <v>862</v>
      </c>
      <c r="J224" s="135" t="s">
        <v>863</v>
      </c>
      <c r="K224" s="135" t="s">
        <v>1202</v>
      </c>
      <c r="L224" s="139" t="s">
        <v>864</v>
      </c>
      <c r="M224" s="139" t="s">
        <v>864</v>
      </c>
      <c r="N224" s="139" t="s">
        <v>864</v>
      </c>
      <c r="O224" s="136" t="s">
        <v>865</v>
      </c>
      <c r="P224" s="136" t="s">
        <v>866</v>
      </c>
      <c r="Q224" s="136" t="s">
        <v>866</v>
      </c>
      <c r="R224" s="136" t="s">
        <v>866</v>
      </c>
      <c r="S224" s="136" t="s">
        <v>866</v>
      </c>
      <c r="T224" s="136" t="s">
        <v>866</v>
      </c>
      <c r="U224" s="136" t="s">
        <v>866</v>
      </c>
      <c r="V224" s="136" t="s">
        <v>866</v>
      </c>
      <c r="W224" s="136" t="s">
        <v>866</v>
      </c>
      <c r="X224" s="136" t="s">
        <v>866</v>
      </c>
      <c r="Y224" s="136" t="s">
        <v>866</v>
      </c>
      <c r="Z224" s="139" t="s">
        <v>866</v>
      </c>
      <c r="AA224" s="136" t="s">
        <v>866</v>
      </c>
      <c r="AB224" s="139" t="s">
        <v>866</v>
      </c>
      <c r="AC224" s="136" t="s">
        <v>866</v>
      </c>
      <c r="AD224" s="136" t="s">
        <v>866</v>
      </c>
      <c r="AE224" s="136" t="s">
        <v>866</v>
      </c>
      <c r="AF224" s="136" t="s">
        <v>866</v>
      </c>
      <c r="AG224" s="136" t="s">
        <v>866</v>
      </c>
      <c r="AH224" s="136" t="s">
        <v>866</v>
      </c>
      <c r="AI224" s="136" t="s">
        <v>866</v>
      </c>
      <c r="AJ224" s="136" t="s">
        <v>866</v>
      </c>
      <c r="AK224" s="136" t="s">
        <v>866</v>
      </c>
      <c r="AL224" s="136" t="s">
        <v>867</v>
      </c>
      <c r="AM224" s="136" t="s">
        <v>866</v>
      </c>
      <c r="AN224" s="136" t="s">
        <v>866</v>
      </c>
      <c r="AO224" s="136" t="s">
        <v>866</v>
      </c>
      <c r="AP224" s="136" t="s">
        <v>866</v>
      </c>
      <c r="AQ224" s="136" t="s">
        <v>866</v>
      </c>
      <c r="AR224" s="136" t="s">
        <v>866</v>
      </c>
      <c r="AS224" s="136" t="s">
        <v>866</v>
      </c>
      <c r="AT224" s="136" t="s">
        <v>866</v>
      </c>
      <c r="AU224" s="136" t="s">
        <v>866</v>
      </c>
      <c r="AV224" s="136" t="s">
        <v>866</v>
      </c>
      <c r="AW224" s="136" t="s">
        <v>866</v>
      </c>
      <c r="AX224" s="136" t="s">
        <v>866</v>
      </c>
      <c r="AY224" s="136" t="s">
        <v>866</v>
      </c>
      <c r="AZ224" s="136" t="s">
        <v>866</v>
      </c>
      <c r="BA224" s="136" t="s">
        <v>866</v>
      </c>
      <c r="BB224" s="136" t="s">
        <v>1097</v>
      </c>
      <c r="BC224" s="136" t="s">
        <v>1097</v>
      </c>
      <c r="BD224" s="136" t="s">
        <v>868</v>
      </c>
      <c r="BE224" s="136" t="s">
        <v>866</v>
      </c>
      <c r="BF224" s="136" t="s">
        <v>866</v>
      </c>
      <c r="BG224" s="137"/>
      <c r="BH224" s="137"/>
    </row>
    <row r="225" spans="1:60" ht="15.75" customHeight="1" x14ac:dyDescent="0.25">
      <c r="A225" s="47" t="s">
        <v>508</v>
      </c>
      <c r="B225" s="47" t="s">
        <v>554</v>
      </c>
      <c r="C225" s="47" t="s">
        <v>559</v>
      </c>
      <c r="D225" s="47" t="s">
        <v>560</v>
      </c>
      <c r="E225" s="135" t="s">
        <v>858</v>
      </c>
      <c r="F225" s="135" t="s">
        <v>859</v>
      </c>
      <c r="G225" s="135" t="s">
        <v>860</v>
      </c>
      <c r="H225" s="135" t="s">
        <v>861</v>
      </c>
      <c r="I225" s="135" t="s">
        <v>862</v>
      </c>
      <c r="J225" s="135" t="s">
        <v>863</v>
      </c>
      <c r="K225" s="135" t="s">
        <v>1202</v>
      </c>
      <c r="L225" s="139" t="s">
        <v>864</v>
      </c>
      <c r="M225" s="139" t="s">
        <v>864</v>
      </c>
      <c r="N225" s="139" t="s">
        <v>864</v>
      </c>
      <c r="O225" s="136" t="s">
        <v>865</v>
      </c>
      <c r="P225" s="136" t="s">
        <v>866</v>
      </c>
      <c r="Q225" s="136" t="s">
        <v>866</v>
      </c>
      <c r="R225" s="136" t="s">
        <v>866</v>
      </c>
      <c r="S225" s="136" t="s">
        <v>866</v>
      </c>
      <c r="T225" s="136" t="s">
        <v>866</v>
      </c>
      <c r="U225" s="136" t="s">
        <v>866</v>
      </c>
      <c r="V225" s="136" t="s">
        <v>866</v>
      </c>
      <c r="W225" s="136" t="s">
        <v>866</v>
      </c>
      <c r="X225" s="136" t="s">
        <v>866</v>
      </c>
      <c r="Y225" s="136" t="s">
        <v>866</v>
      </c>
      <c r="Z225" s="139" t="s">
        <v>866</v>
      </c>
      <c r="AA225" s="136" t="s">
        <v>866</v>
      </c>
      <c r="AB225" s="139" t="s">
        <v>866</v>
      </c>
      <c r="AC225" s="136" t="s">
        <v>866</v>
      </c>
      <c r="AD225" s="136" t="s">
        <v>866</v>
      </c>
      <c r="AE225" s="136" t="s">
        <v>866</v>
      </c>
      <c r="AF225" s="136" t="s">
        <v>866</v>
      </c>
      <c r="AG225" s="136" t="s">
        <v>866</v>
      </c>
      <c r="AH225" s="136" t="s">
        <v>866</v>
      </c>
      <c r="AI225" s="136" t="s">
        <v>866</v>
      </c>
      <c r="AJ225" s="136" t="s">
        <v>866</v>
      </c>
      <c r="AK225" s="136" t="s">
        <v>866</v>
      </c>
      <c r="AL225" s="136" t="s">
        <v>867</v>
      </c>
      <c r="AM225" s="136" t="s">
        <v>866</v>
      </c>
      <c r="AN225" s="136" t="s">
        <v>866</v>
      </c>
      <c r="AO225" s="136" t="s">
        <v>866</v>
      </c>
      <c r="AP225" s="136" t="s">
        <v>866</v>
      </c>
      <c r="AQ225" s="136" t="s">
        <v>866</v>
      </c>
      <c r="AR225" s="136" t="s">
        <v>866</v>
      </c>
      <c r="AS225" s="136" t="s">
        <v>866</v>
      </c>
      <c r="AT225" s="136" t="s">
        <v>866</v>
      </c>
      <c r="AU225" s="136" t="s">
        <v>866</v>
      </c>
      <c r="AV225" s="136" t="s">
        <v>866</v>
      </c>
      <c r="AW225" s="136" t="s">
        <v>866</v>
      </c>
      <c r="AX225" s="136" t="s">
        <v>866</v>
      </c>
      <c r="AY225" s="136" t="s">
        <v>866</v>
      </c>
      <c r="AZ225" s="136" t="s">
        <v>866</v>
      </c>
      <c r="BA225" s="136" t="s">
        <v>866</v>
      </c>
      <c r="BB225" s="136" t="s">
        <v>1097</v>
      </c>
      <c r="BC225" s="136" t="s">
        <v>1097</v>
      </c>
      <c r="BD225" s="136" t="s">
        <v>868</v>
      </c>
      <c r="BE225" s="136" t="s">
        <v>866</v>
      </c>
      <c r="BF225" s="136" t="s">
        <v>866</v>
      </c>
      <c r="BG225" s="137"/>
      <c r="BH225" s="137"/>
    </row>
    <row r="226" spans="1:60" ht="15.75" customHeight="1" x14ac:dyDescent="0.25">
      <c r="A226" s="47" t="s">
        <v>508</v>
      </c>
      <c r="B226" s="47" t="s">
        <v>554</v>
      </c>
      <c r="C226" s="47" t="s">
        <v>561</v>
      </c>
      <c r="D226" s="47" t="s">
        <v>562</v>
      </c>
      <c r="E226" s="135" t="s">
        <v>858</v>
      </c>
      <c r="F226" s="135" t="s">
        <v>859</v>
      </c>
      <c r="G226" s="135" t="s">
        <v>860</v>
      </c>
      <c r="H226" s="135" t="s">
        <v>861</v>
      </c>
      <c r="I226" s="135" t="s">
        <v>862</v>
      </c>
      <c r="J226" s="135" t="s">
        <v>863</v>
      </c>
      <c r="K226" s="135" t="s">
        <v>1202</v>
      </c>
      <c r="L226" s="139" t="s">
        <v>864</v>
      </c>
      <c r="M226" s="139" t="s">
        <v>864</v>
      </c>
      <c r="N226" s="139" t="s">
        <v>864</v>
      </c>
      <c r="O226" s="136" t="s">
        <v>865</v>
      </c>
      <c r="P226" s="136" t="s">
        <v>866</v>
      </c>
      <c r="Q226" s="136" t="s">
        <v>866</v>
      </c>
      <c r="R226" s="136" t="s">
        <v>866</v>
      </c>
      <c r="S226" s="136" t="s">
        <v>866</v>
      </c>
      <c r="T226" s="136" t="s">
        <v>866</v>
      </c>
      <c r="U226" s="136" t="s">
        <v>866</v>
      </c>
      <c r="V226" s="136" t="s">
        <v>866</v>
      </c>
      <c r="W226" s="136" t="s">
        <v>866</v>
      </c>
      <c r="X226" s="136" t="s">
        <v>866</v>
      </c>
      <c r="Y226" s="136" t="s">
        <v>866</v>
      </c>
      <c r="Z226" s="139" t="s">
        <v>866</v>
      </c>
      <c r="AA226" s="136" t="s">
        <v>866</v>
      </c>
      <c r="AB226" s="139" t="s">
        <v>866</v>
      </c>
      <c r="AC226" s="136" t="s">
        <v>866</v>
      </c>
      <c r="AD226" s="136" t="s">
        <v>866</v>
      </c>
      <c r="AE226" s="136" t="s">
        <v>866</v>
      </c>
      <c r="AF226" s="136" t="s">
        <v>866</v>
      </c>
      <c r="AG226" s="136" t="s">
        <v>866</v>
      </c>
      <c r="AH226" s="136" t="s">
        <v>866</v>
      </c>
      <c r="AI226" s="136" t="s">
        <v>866</v>
      </c>
      <c r="AJ226" s="136" t="s">
        <v>866</v>
      </c>
      <c r="AK226" s="136" t="s">
        <v>866</v>
      </c>
      <c r="AL226" s="136" t="s">
        <v>867</v>
      </c>
      <c r="AM226" s="136" t="s">
        <v>866</v>
      </c>
      <c r="AN226" s="136" t="s">
        <v>866</v>
      </c>
      <c r="AO226" s="136" t="s">
        <v>866</v>
      </c>
      <c r="AP226" s="136" t="s">
        <v>866</v>
      </c>
      <c r="AQ226" s="136" t="s">
        <v>866</v>
      </c>
      <c r="AR226" s="136" t="s">
        <v>866</v>
      </c>
      <c r="AS226" s="136" t="s">
        <v>866</v>
      </c>
      <c r="AT226" s="136" t="s">
        <v>866</v>
      </c>
      <c r="AU226" s="136" t="s">
        <v>866</v>
      </c>
      <c r="AV226" s="136" t="s">
        <v>866</v>
      </c>
      <c r="AW226" s="136" t="s">
        <v>866</v>
      </c>
      <c r="AX226" s="136" t="s">
        <v>866</v>
      </c>
      <c r="AY226" s="136" t="s">
        <v>866</v>
      </c>
      <c r="AZ226" s="136" t="s">
        <v>866</v>
      </c>
      <c r="BA226" s="136" t="s">
        <v>866</v>
      </c>
      <c r="BB226" s="136" t="s">
        <v>1097</v>
      </c>
      <c r="BC226" s="136" t="s">
        <v>1097</v>
      </c>
      <c r="BD226" s="136" t="s">
        <v>868</v>
      </c>
      <c r="BE226" s="136" t="s">
        <v>866</v>
      </c>
      <c r="BF226" s="136" t="s">
        <v>866</v>
      </c>
      <c r="BG226" s="137"/>
      <c r="BH226" s="137"/>
    </row>
    <row r="227" spans="1:60" ht="15.75" customHeight="1" x14ac:dyDescent="0.25">
      <c r="A227" s="47" t="s">
        <v>508</v>
      </c>
      <c r="B227" s="47" t="s">
        <v>554</v>
      </c>
      <c r="C227" s="47" t="s">
        <v>563</v>
      </c>
      <c r="D227" s="47" t="s">
        <v>564</v>
      </c>
      <c r="E227" s="135" t="s">
        <v>858</v>
      </c>
      <c r="F227" s="135" t="s">
        <v>859</v>
      </c>
      <c r="G227" s="135" t="s">
        <v>860</v>
      </c>
      <c r="H227" s="135" t="s">
        <v>861</v>
      </c>
      <c r="I227" s="135" t="s">
        <v>862</v>
      </c>
      <c r="J227" s="135" t="s">
        <v>863</v>
      </c>
      <c r="K227" s="135" t="s">
        <v>1202</v>
      </c>
      <c r="L227" s="139" t="s">
        <v>864</v>
      </c>
      <c r="M227" s="139" t="s">
        <v>864</v>
      </c>
      <c r="N227" s="139" t="s">
        <v>864</v>
      </c>
      <c r="O227" s="136" t="s">
        <v>865</v>
      </c>
      <c r="P227" s="136" t="s">
        <v>866</v>
      </c>
      <c r="Q227" s="136" t="s">
        <v>866</v>
      </c>
      <c r="R227" s="136" t="s">
        <v>866</v>
      </c>
      <c r="S227" s="136" t="s">
        <v>866</v>
      </c>
      <c r="T227" s="136" t="s">
        <v>866</v>
      </c>
      <c r="U227" s="136" t="s">
        <v>866</v>
      </c>
      <c r="V227" s="136" t="s">
        <v>866</v>
      </c>
      <c r="W227" s="136" t="s">
        <v>866</v>
      </c>
      <c r="X227" s="136" t="s">
        <v>866</v>
      </c>
      <c r="Y227" s="136" t="s">
        <v>866</v>
      </c>
      <c r="Z227" s="139" t="s">
        <v>866</v>
      </c>
      <c r="AA227" s="136" t="s">
        <v>866</v>
      </c>
      <c r="AB227" s="139" t="s">
        <v>866</v>
      </c>
      <c r="AC227" s="136" t="s">
        <v>866</v>
      </c>
      <c r="AD227" s="136" t="s">
        <v>866</v>
      </c>
      <c r="AE227" s="136" t="s">
        <v>866</v>
      </c>
      <c r="AF227" s="136" t="s">
        <v>866</v>
      </c>
      <c r="AG227" s="136" t="s">
        <v>866</v>
      </c>
      <c r="AH227" s="136" t="s">
        <v>866</v>
      </c>
      <c r="AI227" s="136" t="s">
        <v>866</v>
      </c>
      <c r="AJ227" s="136" t="s">
        <v>866</v>
      </c>
      <c r="AK227" s="136" t="s">
        <v>866</v>
      </c>
      <c r="AL227" s="136" t="s">
        <v>867</v>
      </c>
      <c r="AM227" s="136" t="s">
        <v>866</v>
      </c>
      <c r="AN227" s="136" t="s">
        <v>866</v>
      </c>
      <c r="AO227" s="136" t="s">
        <v>866</v>
      </c>
      <c r="AP227" s="136" t="s">
        <v>866</v>
      </c>
      <c r="AQ227" s="136" t="s">
        <v>866</v>
      </c>
      <c r="AR227" s="136" t="s">
        <v>866</v>
      </c>
      <c r="AS227" s="136" t="s">
        <v>866</v>
      </c>
      <c r="AT227" s="136" t="s">
        <v>866</v>
      </c>
      <c r="AU227" s="136" t="s">
        <v>866</v>
      </c>
      <c r="AV227" s="136" t="s">
        <v>866</v>
      </c>
      <c r="AW227" s="136" t="s">
        <v>866</v>
      </c>
      <c r="AX227" s="136" t="s">
        <v>866</v>
      </c>
      <c r="AY227" s="136" t="s">
        <v>866</v>
      </c>
      <c r="AZ227" s="136" t="s">
        <v>866</v>
      </c>
      <c r="BA227" s="136" t="s">
        <v>866</v>
      </c>
      <c r="BB227" s="136" t="s">
        <v>1097</v>
      </c>
      <c r="BC227" s="136" t="s">
        <v>1097</v>
      </c>
      <c r="BD227" s="136" t="s">
        <v>868</v>
      </c>
      <c r="BE227" s="136" t="s">
        <v>866</v>
      </c>
      <c r="BF227" s="136" t="s">
        <v>866</v>
      </c>
      <c r="BG227" s="137"/>
      <c r="BH227" s="137"/>
    </row>
    <row r="228" spans="1:60" ht="15.75" customHeight="1" x14ac:dyDescent="0.25">
      <c r="A228" s="47" t="s">
        <v>508</v>
      </c>
      <c r="B228" s="47" t="s">
        <v>554</v>
      </c>
      <c r="C228" s="47" t="s">
        <v>565</v>
      </c>
      <c r="D228" s="47" t="s">
        <v>566</v>
      </c>
      <c r="E228" s="135" t="s">
        <v>858</v>
      </c>
      <c r="F228" s="135" t="s">
        <v>859</v>
      </c>
      <c r="G228" s="135" t="s">
        <v>860</v>
      </c>
      <c r="H228" s="135" t="s">
        <v>861</v>
      </c>
      <c r="I228" s="135" t="s">
        <v>862</v>
      </c>
      <c r="J228" s="135" t="s">
        <v>863</v>
      </c>
      <c r="K228" s="135" t="s">
        <v>1202</v>
      </c>
      <c r="L228" s="139" t="s">
        <v>864</v>
      </c>
      <c r="M228" s="139" t="s">
        <v>864</v>
      </c>
      <c r="N228" s="139" t="s">
        <v>864</v>
      </c>
      <c r="O228" s="136" t="s">
        <v>865</v>
      </c>
      <c r="P228" s="136" t="s">
        <v>866</v>
      </c>
      <c r="Q228" s="136" t="s">
        <v>866</v>
      </c>
      <c r="R228" s="136" t="s">
        <v>866</v>
      </c>
      <c r="S228" s="136" t="s">
        <v>866</v>
      </c>
      <c r="T228" s="136" t="s">
        <v>866</v>
      </c>
      <c r="U228" s="136" t="s">
        <v>866</v>
      </c>
      <c r="V228" s="136" t="s">
        <v>866</v>
      </c>
      <c r="W228" s="136" t="s">
        <v>866</v>
      </c>
      <c r="X228" s="136" t="s">
        <v>866</v>
      </c>
      <c r="Y228" s="136" t="s">
        <v>866</v>
      </c>
      <c r="Z228" s="139" t="s">
        <v>866</v>
      </c>
      <c r="AA228" s="136" t="s">
        <v>866</v>
      </c>
      <c r="AB228" s="139" t="s">
        <v>866</v>
      </c>
      <c r="AC228" s="136" t="s">
        <v>866</v>
      </c>
      <c r="AD228" s="136" t="s">
        <v>866</v>
      </c>
      <c r="AE228" s="136" t="s">
        <v>866</v>
      </c>
      <c r="AF228" s="136" t="s">
        <v>866</v>
      </c>
      <c r="AG228" s="136" t="s">
        <v>866</v>
      </c>
      <c r="AH228" s="136" t="s">
        <v>866</v>
      </c>
      <c r="AI228" s="136" t="s">
        <v>866</v>
      </c>
      <c r="AJ228" s="136" t="s">
        <v>866</v>
      </c>
      <c r="AK228" s="136" t="s">
        <v>866</v>
      </c>
      <c r="AL228" s="136" t="s">
        <v>867</v>
      </c>
      <c r="AM228" s="136" t="s">
        <v>866</v>
      </c>
      <c r="AN228" s="136" t="s">
        <v>866</v>
      </c>
      <c r="AO228" s="136" t="s">
        <v>866</v>
      </c>
      <c r="AP228" s="136" t="s">
        <v>866</v>
      </c>
      <c r="AQ228" s="136" t="s">
        <v>866</v>
      </c>
      <c r="AR228" s="136" t="s">
        <v>866</v>
      </c>
      <c r="AS228" s="136" t="s">
        <v>866</v>
      </c>
      <c r="AT228" s="136" t="s">
        <v>866</v>
      </c>
      <c r="AU228" s="136" t="s">
        <v>866</v>
      </c>
      <c r="AV228" s="136" t="s">
        <v>866</v>
      </c>
      <c r="AW228" s="136" t="s">
        <v>866</v>
      </c>
      <c r="AX228" s="136" t="s">
        <v>866</v>
      </c>
      <c r="AY228" s="136" t="s">
        <v>866</v>
      </c>
      <c r="AZ228" s="136" t="s">
        <v>866</v>
      </c>
      <c r="BA228" s="136" t="s">
        <v>866</v>
      </c>
      <c r="BB228" s="136" t="s">
        <v>1097</v>
      </c>
      <c r="BC228" s="136" t="s">
        <v>1097</v>
      </c>
      <c r="BD228" s="136" t="s">
        <v>868</v>
      </c>
      <c r="BE228" s="136" t="s">
        <v>866</v>
      </c>
      <c r="BF228" s="136" t="s">
        <v>866</v>
      </c>
      <c r="BG228" s="137"/>
      <c r="BH228" s="137"/>
    </row>
    <row r="229" spans="1:60" ht="15.75" customHeight="1" x14ac:dyDescent="0.25">
      <c r="A229" s="47" t="s">
        <v>508</v>
      </c>
      <c r="B229" s="47" t="s">
        <v>554</v>
      </c>
      <c r="C229" s="47" t="s">
        <v>567</v>
      </c>
      <c r="D229" s="47" t="s">
        <v>568</v>
      </c>
      <c r="E229" s="135" t="s">
        <v>858</v>
      </c>
      <c r="F229" s="135" t="s">
        <v>859</v>
      </c>
      <c r="G229" s="135" t="s">
        <v>860</v>
      </c>
      <c r="H229" s="135" t="s">
        <v>861</v>
      </c>
      <c r="I229" s="135" t="s">
        <v>862</v>
      </c>
      <c r="J229" s="135" t="s">
        <v>863</v>
      </c>
      <c r="K229" s="135" t="s">
        <v>1202</v>
      </c>
      <c r="L229" s="139" t="s">
        <v>864</v>
      </c>
      <c r="M229" s="139" t="s">
        <v>864</v>
      </c>
      <c r="N229" s="139" t="s">
        <v>864</v>
      </c>
      <c r="O229" s="136" t="s">
        <v>865</v>
      </c>
      <c r="P229" s="136" t="s">
        <v>866</v>
      </c>
      <c r="Q229" s="136" t="s">
        <v>866</v>
      </c>
      <c r="R229" s="136" t="s">
        <v>866</v>
      </c>
      <c r="S229" s="136" t="s">
        <v>866</v>
      </c>
      <c r="T229" s="136" t="s">
        <v>866</v>
      </c>
      <c r="U229" s="136" t="s">
        <v>866</v>
      </c>
      <c r="V229" s="136" t="s">
        <v>866</v>
      </c>
      <c r="W229" s="136" t="s">
        <v>866</v>
      </c>
      <c r="X229" s="136" t="s">
        <v>866</v>
      </c>
      <c r="Y229" s="136" t="s">
        <v>866</v>
      </c>
      <c r="Z229" s="139" t="s">
        <v>866</v>
      </c>
      <c r="AA229" s="136" t="s">
        <v>866</v>
      </c>
      <c r="AB229" s="139" t="s">
        <v>866</v>
      </c>
      <c r="AC229" s="136" t="s">
        <v>866</v>
      </c>
      <c r="AD229" s="136" t="s">
        <v>866</v>
      </c>
      <c r="AE229" s="136" t="s">
        <v>866</v>
      </c>
      <c r="AF229" s="136" t="s">
        <v>866</v>
      </c>
      <c r="AG229" s="136" t="s">
        <v>866</v>
      </c>
      <c r="AH229" s="136" t="s">
        <v>866</v>
      </c>
      <c r="AI229" s="136" t="s">
        <v>866</v>
      </c>
      <c r="AJ229" s="136" t="s">
        <v>866</v>
      </c>
      <c r="AK229" s="136" t="s">
        <v>866</v>
      </c>
      <c r="AL229" s="136" t="s">
        <v>867</v>
      </c>
      <c r="AM229" s="136" t="s">
        <v>866</v>
      </c>
      <c r="AN229" s="136" t="s">
        <v>866</v>
      </c>
      <c r="AO229" s="136" t="s">
        <v>866</v>
      </c>
      <c r="AP229" s="136" t="s">
        <v>866</v>
      </c>
      <c r="AQ229" s="136" t="s">
        <v>866</v>
      </c>
      <c r="AR229" s="136" t="s">
        <v>866</v>
      </c>
      <c r="AS229" s="136" t="s">
        <v>866</v>
      </c>
      <c r="AT229" s="136" t="s">
        <v>866</v>
      </c>
      <c r="AU229" s="136" t="s">
        <v>866</v>
      </c>
      <c r="AV229" s="136" t="s">
        <v>866</v>
      </c>
      <c r="AW229" s="136" t="s">
        <v>866</v>
      </c>
      <c r="AX229" s="136" t="s">
        <v>866</v>
      </c>
      <c r="AY229" s="136" t="s">
        <v>866</v>
      </c>
      <c r="AZ229" s="136" t="s">
        <v>866</v>
      </c>
      <c r="BA229" s="136" t="s">
        <v>866</v>
      </c>
      <c r="BB229" s="136" t="s">
        <v>1097</v>
      </c>
      <c r="BC229" s="136" t="s">
        <v>1097</v>
      </c>
      <c r="BD229" s="136" t="s">
        <v>868</v>
      </c>
      <c r="BE229" s="136" t="s">
        <v>866</v>
      </c>
      <c r="BF229" s="136" t="s">
        <v>866</v>
      </c>
      <c r="BG229" s="137"/>
      <c r="BH229" s="137"/>
    </row>
    <row r="230" spans="1:60" ht="15.75" customHeight="1" x14ac:dyDescent="0.25">
      <c r="A230" s="47" t="s">
        <v>508</v>
      </c>
      <c r="B230" s="47" t="s">
        <v>554</v>
      </c>
      <c r="C230" s="47" t="s">
        <v>569</v>
      </c>
      <c r="D230" s="47" t="s">
        <v>570</v>
      </c>
      <c r="E230" s="135" t="s">
        <v>858</v>
      </c>
      <c r="F230" s="135" t="s">
        <v>859</v>
      </c>
      <c r="G230" s="135" t="s">
        <v>860</v>
      </c>
      <c r="H230" s="135" t="s">
        <v>861</v>
      </c>
      <c r="I230" s="135" t="s">
        <v>862</v>
      </c>
      <c r="J230" s="135" t="s">
        <v>863</v>
      </c>
      <c r="K230" s="135" t="s">
        <v>1202</v>
      </c>
      <c r="L230" s="139" t="s">
        <v>864</v>
      </c>
      <c r="M230" s="139" t="s">
        <v>864</v>
      </c>
      <c r="N230" s="139" t="s">
        <v>864</v>
      </c>
      <c r="O230" s="136" t="s">
        <v>865</v>
      </c>
      <c r="P230" s="136" t="s">
        <v>866</v>
      </c>
      <c r="Q230" s="136" t="s">
        <v>866</v>
      </c>
      <c r="R230" s="136" t="s">
        <v>866</v>
      </c>
      <c r="S230" s="136" t="s">
        <v>866</v>
      </c>
      <c r="T230" s="136" t="s">
        <v>866</v>
      </c>
      <c r="U230" s="136" t="s">
        <v>866</v>
      </c>
      <c r="V230" s="136" t="s">
        <v>866</v>
      </c>
      <c r="W230" s="136" t="s">
        <v>866</v>
      </c>
      <c r="X230" s="136" t="s">
        <v>866</v>
      </c>
      <c r="Y230" s="136" t="s">
        <v>866</v>
      </c>
      <c r="Z230" s="139" t="s">
        <v>866</v>
      </c>
      <c r="AA230" s="136" t="s">
        <v>866</v>
      </c>
      <c r="AB230" s="139" t="s">
        <v>866</v>
      </c>
      <c r="AC230" s="136" t="s">
        <v>866</v>
      </c>
      <c r="AD230" s="136" t="s">
        <v>866</v>
      </c>
      <c r="AE230" s="136" t="s">
        <v>866</v>
      </c>
      <c r="AF230" s="136" t="s">
        <v>866</v>
      </c>
      <c r="AG230" s="136" t="s">
        <v>866</v>
      </c>
      <c r="AH230" s="136" t="s">
        <v>866</v>
      </c>
      <c r="AI230" s="136" t="s">
        <v>866</v>
      </c>
      <c r="AJ230" s="136" t="s">
        <v>866</v>
      </c>
      <c r="AK230" s="136" t="s">
        <v>866</v>
      </c>
      <c r="AL230" s="136" t="s">
        <v>867</v>
      </c>
      <c r="AM230" s="136" t="s">
        <v>866</v>
      </c>
      <c r="AN230" s="136" t="s">
        <v>866</v>
      </c>
      <c r="AO230" s="136" t="s">
        <v>866</v>
      </c>
      <c r="AP230" s="136" t="s">
        <v>866</v>
      </c>
      <c r="AQ230" s="136" t="s">
        <v>866</v>
      </c>
      <c r="AR230" s="136" t="s">
        <v>866</v>
      </c>
      <c r="AS230" s="136" t="s">
        <v>866</v>
      </c>
      <c r="AT230" s="136" t="s">
        <v>866</v>
      </c>
      <c r="AU230" s="136" t="s">
        <v>866</v>
      </c>
      <c r="AV230" s="136" t="s">
        <v>866</v>
      </c>
      <c r="AW230" s="136" t="s">
        <v>866</v>
      </c>
      <c r="AX230" s="136" t="s">
        <v>866</v>
      </c>
      <c r="AY230" s="136" t="s">
        <v>866</v>
      </c>
      <c r="AZ230" s="136" t="s">
        <v>866</v>
      </c>
      <c r="BA230" s="136" t="s">
        <v>866</v>
      </c>
      <c r="BB230" s="136" t="s">
        <v>1097</v>
      </c>
      <c r="BC230" s="136" t="s">
        <v>1097</v>
      </c>
      <c r="BD230" s="136" t="s">
        <v>868</v>
      </c>
      <c r="BE230" s="136" t="s">
        <v>866</v>
      </c>
      <c r="BF230" s="136" t="s">
        <v>866</v>
      </c>
      <c r="BG230" s="137"/>
      <c r="BH230" s="137"/>
    </row>
    <row r="231" spans="1:60" ht="15.75" customHeight="1" x14ac:dyDescent="0.25">
      <c r="A231" s="47" t="s">
        <v>508</v>
      </c>
      <c r="B231" s="47" t="s">
        <v>554</v>
      </c>
      <c r="C231" s="47" t="s">
        <v>571</v>
      </c>
      <c r="D231" s="47" t="s">
        <v>572</v>
      </c>
      <c r="E231" s="135" t="s">
        <v>858</v>
      </c>
      <c r="F231" s="135" t="s">
        <v>859</v>
      </c>
      <c r="G231" s="135" t="s">
        <v>860</v>
      </c>
      <c r="H231" s="135" t="s">
        <v>861</v>
      </c>
      <c r="I231" s="135" t="s">
        <v>862</v>
      </c>
      <c r="J231" s="135" t="s">
        <v>863</v>
      </c>
      <c r="K231" s="135" t="s">
        <v>1202</v>
      </c>
      <c r="L231" s="139" t="s">
        <v>864</v>
      </c>
      <c r="M231" s="139" t="s">
        <v>864</v>
      </c>
      <c r="N231" s="139" t="s">
        <v>864</v>
      </c>
      <c r="O231" s="136" t="s">
        <v>865</v>
      </c>
      <c r="P231" s="136" t="s">
        <v>866</v>
      </c>
      <c r="Q231" s="136" t="s">
        <v>866</v>
      </c>
      <c r="R231" s="136" t="s">
        <v>866</v>
      </c>
      <c r="S231" s="136" t="s">
        <v>866</v>
      </c>
      <c r="T231" s="136" t="s">
        <v>866</v>
      </c>
      <c r="U231" s="136" t="s">
        <v>866</v>
      </c>
      <c r="V231" s="136" t="s">
        <v>866</v>
      </c>
      <c r="W231" s="136" t="s">
        <v>866</v>
      </c>
      <c r="X231" s="136" t="s">
        <v>866</v>
      </c>
      <c r="Y231" s="136" t="s">
        <v>866</v>
      </c>
      <c r="Z231" s="139" t="s">
        <v>866</v>
      </c>
      <c r="AA231" s="136" t="s">
        <v>866</v>
      </c>
      <c r="AB231" s="139" t="s">
        <v>866</v>
      </c>
      <c r="AC231" s="136" t="s">
        <v>866</v>
      </c>
      <c r="AD231" s="136" t="s">
        <v>866</v>
      </c>
      <c r="AE231" s="136" t="s">
        <v>866</v>
      </c>
      <c r="AF231" s="136" t="s">
        <v>866</v>
      </c>
      <c r="AG231" s="136" t="s">
        <v>866</v>
      </c>
      <c r="AH231" s="136" t="s">
        <v>866</v>
      </c>
      <c r="AI231" s="136" t="s">
        <v>866</v>
      </c>
      <c r="AJ231" s="136" t="s">
        <v>866</v>
      </c>
      <c r="AK231" s="136" t="s">
        <v>866</v>
      </c>
      <c r="AL231" s="136" t="s">
        <v>867</v>
      </c>
      <c r="AM231" s="136" t="s">
        <v>866</v>
      </c>
      <c r="AN231" s="136" t="s">
        <v>866</v>
      </c>
      <c r="AO231" s="136" t="s">
        <v>866</v>
      </c>
      <c r="AP231" s="136" t="s">
        <v>866</v>
      </c>
      <c r="AQ231" s="136" t="s">
        <v>866</v>
      </c>
      <c r="AR231" s="136" t="s">
        <v>866</v>
      </c>
      <c r="AS231" s="136" t="s">
        <v>866</v>
      </c>
      <c r="AT231" s="136" t="s">
        <v>866</v>
      </c>
      <c r="AU231" s="136" t="s">
        <v>866</v>
      </c>
      <c r="AV231" s="136" t="s">
        <v>866</v>
      </c>
      <c r="AW231" s="136" t="s">
        <v>866</v>
      </c>
      <c r="AX231" s="136" t="s">
        <v>866</v>
      </c>
      <c r="AY231" s="136" t="s">
        <v>866</v>
      </c>
      <c r="AZ231" s="136" t="s">
        <v>866</v>
      </c>
      <c r="BA231" s="136" t="s">
        <v>866</v>
      </c>
      <c r="BB231" s="136" t="s">
        <v>1097</v>
      </c>
      <c r="BC231" s="136" t="s">
        <v>1097</v>
      </c>
      <c r="BD231" s="136" t="s">
        <v>868</v>
      </c>
      <c r="BE231" s="136" t="s">
        <v>866</v>
      </c>
      <c r="BF231" s="136" t="s">
        <v>866</v>
      </c>
      <c r="BG231" s="137"/>
      <c r="BH231" s="137"/>
    </row>
    <row r="232" spans="1:60" ht="15.75" customHeight="1" x14ac:dyDescent="0.25">
      <c r="A232" s="47" t="s">
        <v>508</v>
      </c>
      <c r="B232" s="47" t="s">
        <v>554</v>
      </c>
      <c r="C232" s="47" t="s">
        <v>573</v>
      </c>
      <c r="D232" s="47" t="s">
        <v>574</v>
      </c>
      <c r="E232" s="135" t="s">
        <v>858</v>
      </c>
      <c r="F232" s="135" t="s">
        <v>859</v>
      </c>
      <c r="G232" s="135" t="s">
        <v>860</v>
      </c>
      <c r="H232" s="135" t="s">
        <v>861</v>
      </c>
      <c r="I232" s="135" t="s">
        <v>862</v>
      </c>
      <c r="J232" s="135" t="s">
        <v>863</v>
      </c>
      <c r="K232" s="135" t="s">
        <v>1202</v>
      </c>
      <c r="L232" s="139" t="s">
        <v>864</v>
      </c>
      <c r="M232" s="139" t="s">
        <v>864</v>
      </c>
      <c r="N232" s="139" t="s">
        <v>864</v>
      </c>
      <c r="O232" s="136" t="s">
        <v>865</v>
      </c>
      <c r="P232" s="136" t="s">
        <v>866</v>
      </c>
      <c r="Q232" s="136" t="s">
        <v>866</v>
      </c>
      <c r="R232" s="136" t="s">
        <v>866</v>
      </c>
      <c r="S232" s="136" t="s">
        <v>866</v>
      </c>
      <c r="T232" s="136" t="s">
        <v>866</v>
      </c>
      <c r="U232" s="136" t="s">
        <v>866</v>
      </c>
      <c r="V232" s="136" t="s">
        <v>866</v>
      </c>
      <c r="W232" s="136" t="s">
        <v>866</v>
      </c>
      <c r="X232" s="136" t="s">
        <v>866</v>
      </c>
      <c r="Y232" s="136" t="s">
        <v>866</v>
      </c>
      <c r="Z232" s="139" t="s">
        <v>866</v>
      </c>
      <c r="AA232" s="136" t="s">
        <v>866</v>
      </c>
      <c r="AB232" s="139" t="s">
        <v>866</v>
      </c>
      <c r="AC232" s="136" t="s">
        <v>866</v>
      </c>
      <c r="AD232" s="136" t="s">
        <v>866</v>
      </c>
      <c r="AE232" s="136" t="s">
        <v>866</v>
      </c>
      <c r="AF232" s="136" t="s">
        <v>866</v>
      </c>
      <c r="AG232" s="136" t="s">
        <v>866</v>
      </c>
      <c r="AH232" s="136" t="s">
        <v>866</v>
      </c>
      <c r="AI232" s="136" t="s">
        <v>866</v>
      </c>
      <c r="AJ232" s="136" t="s">
        <v>866</v>
      </c>
      <c r="AK232" s="136" t="s">
        <v>866</v>
      </c>
      <c r="AL232" s="136" t="s">
        <v>867</v>
      </c>
      <c r="AM232" s="136" t="s">
        <v>866</v>
      </c>
      <c r="AN232" s="136" t="s">
        <v>866</v>
      </c>
      <c r="AO232" s="136" t="s">
        <v>866</v>
      </c>
      <c r="AP232" s="136" t="s">
        <v>866</v>
      </c>
      <c r="AQ232" s="136" t="s">
        <v>866</v>
      </c>
      <c r="AR232" s="136" t="s">
        <v>866</v>
      </c>
      <c r="AS232" s="136" t="s">
        <v>866</v>
      </c>
      <c r="AT232" s="136" t="s">
        <v>866</v>
      </c>
      <c r="AU232" s="136" t="s">
        <v>866</v>
      </c>
      <c r="AV232" s="136" t="s">
        <v>866</v>
      </c>
      <c r="AW232" s="136" t="s">
        <v>866</v>
      </c>
      <c r="AX232" s="136" t="s">
        <v>866</v>
      </c>
      <c r="AY232" s="136" t="s">
        <v>866</v>
      </c>
      <c r="AZ232" s="136" t="s">
        <v>866</v>
      </c>
      <c r="BA232" s="136" t="s">
        <v>866</v>
      </c>
      <c r="BB232" s="136" t="s">
        <v>1097</v>
      </c>
      <c r="BC232" s="136" t="s">
        <v>1097</v>
      </c>
      <c r="BD232" s="136" t="s">
        <v>868</v>
      </c>
      <c r="BE232" s="136" t="s">
        <v>866</v>
      </c>
      <c r="BF232" s="136" t="s">
        <v>866</v>
      </c>
      <c r="BG232" s="137"/>
      <c r="BH232" s="137"/>
    </row>
    <row r="233" spans="1:60" ht="15.75" customHeight="1" x14ac:dyDescent="0.25">
      <c r="A233" s="47" t="s">
        <v>508</v>
      </c>
      <c r="B233" s="47" t="s">
        <v>575</v>
      </c>
      <c r="C233" s="47" t="s">
        <v>576</v>
      </c>
      <c r="D233" s="47" t="s">
        <v>577</v>
      </c>
      <c r="E233" s="135" t="s">
        <v>858</v>
      </c>
      <c r="F233" s="135" t="s">
        <v>859</v>
      </c>
      <c r="G233" s="135" t="s">
        <v>860</v>
      </c>
      <c r="H233" s="135" t="s">
        <v>861</v>
      </c>
      <c r="I233" s="135" t="s">
        <v>862</v>
      </c>
      <c r="J233" s="135" t="s">
        <v>863</v>
      </c>
      <c r="K233" s="135" t="s">
        <v>1202</v>
      </c>
      <c r="L233" s="139" t="s">
        <v>864</v>
      </c>
      <c r="M233" s="139" t="s">
        <v>864</v>
      </c>
      <c r="N233" s="139" t="s">
        <v>864</v>
      </c>
      <c r="O233" s="136" t="s">
        <v>865</v>
      </c>
      <c r="P233" s="136" t="s">
        <v>866</v>
      </c>
      <c r="Q233" s="136" t="s">
        <v>866</v>
      </c>
      <c r="R233" s="136" t="s">
        <v>866</v>
      </c>
      <c r="S233" s="136" t="s">
        <v>866</v>
      </c>
      <c r="T233" s="136" t="s">
        <v>866</v>
      </c>
      <c r="U233" s="136" t="s">
        <v>866</v>
      </c>
      <c r="V233" s="136" t="s">
        <v>866</v>
      </c>
      <c r="W233" s="136" t="s">
        <v>866</v>
      </c>
      <c r="X233" s="136" t="s">
        <v>866</v>
      </c>
      <c r="Y233" s="136" t="s">
        <v>866</v>
      </c>
      <c r="Z233" s="139" t="s">
        <v>866</v>
      </c>
      <c r="AA233" s="136" t="s">
        <v>866</v>
      </c>
      <c r="AB233" s="139" t="s">
        <v>866</v>
      </c>
      <c r="AC233" s="136" t="s">
        <v>866</v>
      </c>
      <c r="AD233" s="136" t="s">
        <v>866</v>
      </c>
      <c r="AE233" s="136" t="s">
        <v>866</v>
      </c>
      <c r="AF233" s="136" t="s">
        <v>866</v>
      </c>
      <c r="AG233" s="136" t="s">
        <v>866</v>
      </c>
      <c r="AH233" s="136" t="s">
        <v>866</v>
      </c>
      <c r="AI233" s="136" t="s">
        <v>866</v>
      </c>
      <c r="AJ233" s="136" t="s">
        <v>866</v>
      </c>
      <c r="AK233" s="136" t="s">
        <v>866</v>
      </c>
      <c r="AL233" s="136" t="s">
        <v>867</v>
      </c>
      <c r="AM233" s="136" t="s">
        <v>866</v>
      </c>
      <c r="AN233" s="136" t="s">
        <v>866</v>
      </c>
      <c r="AO233" s="136" t="s">
        <v>866</v>
      </c>
      <c r="AP233" s="136" t="s">
        <v>866</v>
      </c>
      <c r="AQ233" s="136" t="s">
        <v>866</v>
      </c>
      <c r="AR233" s="136" t="s">
        <v>866</v>
      </c>
      <c r="AS233" s="136" t="s">
        <v>866</v>
      </c>
      <c r="AT233" s="136" t="s">
        <v>866</v>
      </c>
      <c r="AU233" s="136" t="s">
        <v>866</v>
      </c>
      <c r="AV233" s="136" t="s">
        <v>866</v>
      </c>
      <c r="AW233" s="136" t="s">
        <v>866</v>
      </c>
      <c r="AX233" s="136" t="s">
        <v>866</v>
      </c>
      <c r="AY233" s="136" t="s">
        <v>866</v>
      </c>
      <c r="AZ233" s="136" t="s">
        <v>866</v>
      </c>
      <c r="BA233" s="136" t="s">
        <v>866</v>
      </c>
      <c r="BB233" s="136" t="s">
        <v>1097</v>
      </c>
      <c r="BC233" s="136" t="s">
        <v>1097</v>
      </c>
      <c r="BD233" s="136" t="s">
        <v>868</v>
      </c>
      <c r="BE233" s="136" t="s">
        <v>866</v>
      </c>
      <c r="BF233" s="136" t="s">
        <v>866</v>
      </c>
      <c r="BG233" s="137"/>
      <c r="BH233" s="137"/>
    </row>
    <row r="234" spans="1:60" ht="15.75" customHeight="1" x14ac:dyDescent="0.25">
      <c r="A234" s="47" t="s">
        <v>508</v>
      </c>
      <c r="B234" s="47" t="s">
        <v>575</v>
      </c>
      <c r="C234" s="47" t="s">
        <v>578</v>
      </c>
      <c r="D234" s="47" t="s">
        <v>579</v>
      </c>
      <c r="E234" s="135" t="s">
        <v>858</v>
      </c>
      <c r="F234" s="135" t="s">
        <v>859</v>
      </c>
      <c r="G234" s="135" t="s">
        <v>860</v>
      </c>
      <c r="H234" s="135" t="s">
        <v>861</v>
      </c>
      <c r="I234" s="135" t="s">
        <v>862</v>
      </c>
      <c r="J234" s="135" t="s">
        <v>863</v>
      </c>
      <c r="K234" s="135" t="s">
        <v>1202</v>
      </c>
      <c r="L234" s="139" t="s">
        <v>864</v>
      </c>
      <c r="M234" s="139" t="s">
        <v>864</v>
      </c>
      <c r="N234" s="139" t="s">
        <v>864</v>
      </c>
      <c r="O234" s="136" t="s">
        <v>865</v>
      </c>
      <c r="P234" s="136" t="s">
        <v>866</v>
      </c>
      <c r="Q234" s="136" t="s">
        <v>866</v>
      </c>
      <c r="R234" s="136" t="s">
        <v>866</v>
      </c>
      <c r="S234" s="136" t="s">
        <v>866</v>
      </c>
      <c r="T234" s="136" t="s">
        <v>866</v>
      </c>
      <c r="U234" s="136" t="s">
        <v>866</v>
      </c>
      <c r="V234" s="136" t="s">
        <v>866</v>
      </c>
      <c r="W234" s="136" t="s">
        <v>866</v>
      </c>
      <c r="X234" s="136" t="s">
        <v>866</v>
      </c>
      <c r="Y234" s="136" t="s">
        <v>866</v>
      </c>
      <c r="Z234" s="139" t="s">
        <v>866</v>
      </c>
      <c r="AA234" s="136" t="s">
        <v>866</v>
      </c>
      <c r="AB234" s="139" t="s">
        <v>866</v>
      </c>
      <c r="AC234" s="136" t="s">
        <v>866</v>
      </c>
      <c r="AD234" s="136" t="s">
        <v>866</v>
      </c>
      <c r="AE234" s="136" t="s">
        <v>866</v>
      </c>
      <c r="AF234" s="136" t="s">
        <v>866</v>
      </c>
      <c r="AG234" s="136" t="s">
        <v>866</v>
      </c>
      <c r="AH234" s="136" t="s">
        <v>866</v>
      </c>
      <c r="AI234" s="136" t="s">
        <v>866</v>
      </c>
      <c r="AJ234" s="136" t="s">
        <v>866</v>
      </c>
      <c r="AK234" s="136" t="s">
        <v>866</v>
      </c>
      <c r="AL234" s="136" t="s">
        <v>867</v>
      </c>
      <c r="AM234" s="136" t="s">
        <v>866</v>
      </c>
      <c r="AN234" s="136" t="s">
        <v>866</v>
      </c>
      <c r="AO234" s="136" t="s">
        <v>866</v>
      </c>
      <c r="AP234" s="136" t="s">
        <v>866</v>
      </c>
      <c r="AQ234" s="136" t="s">
        <v>866</v>
      </c>
      <c r="AR234" s="136" t="s">
        <v>866</v>
      </c>
      <c r="AS234" s="136" t="s">
        <v>866</v>
      </c>
      <c r="AT234" s="136" t="s">
        <v>866</v>
      </c>
      <c r="AU234" s="136" t="s">
        <v>866</v>
      </c>
      <c r="AV234" s="136" t="s">
        <v>866</v>
      </c>
      <c r="AW234" s="136" t="s">
        <v>866</v>
      </c>
      <c r="AX234" s="136" t="s">
        <v>866</v>
      </c>
      <c r="AY234" s="136" t="s">
        <v>866</v>
      </c>
      <c r="AZ234" s="136" t="s">
        <v>866</v>
      </c>
      <c r="BA234" s="136" t="s">
        <v>866</v>
      </c>
      <c r="BB234" s="136" t="s">
        <v>1097</v>
      </c>
      <c r="BC234" s="136" t="s">
        <v>1097</v>
      </c>
      <c r="BD234" s="136" t="s">
        <v>868</v>
      </c>
      <c r="BE234" s="136" t="s">
        <v>866</v>
      </c>
      <c r="BF234" s="136" t="s">
        <v>866</v>
      </c>
      <c r="BG234" s="137"/>
      <c r="BH234" s="137"/>
    </row>
    <row r="235" spans="1:60" ht="15.75" customHeight="1" x14ac:dyDescent="0.25">
      <c r="A235" s="47" t="s">
        <v>508</v>
      </c>
      <c r="B235" s="47" t="s">
        <v>575</v>
      </c>
      <c r="C235" s="47" t="s">
        <v>580</v>
      </c>
      <c r="D235" s="47" t="s">
        <v>581</v>
      </c>
      <c r="E235" s="135" t="s">
        <v>858</v>
      </c>
      <c r="F235" s="135" t="s">
        <v>859</v>
      </c>
      <c r="G235" s="135" t="s">
        <v>860</v>
      </c>
      <c r="H235" s="135" t="s">
        <v>861</v>
      </c>
      <c r="I235" s="135" t="s">
        <v>862</v>
      </c>
      <c r="J235" s="135" t="s">
        <v>863</v>
      </c>
      <c r="K235" s="135" t="s">
        <v>1202</v>
      </c>
      <c r="L235" s="139" t="s">
        <v>864</v>
      </c>
      <c r="M235" s="139" t="s">
        <v>864</v>
      </c>
      <c r="N235" s="139" t="s">
        <v>864</v>
      </c>
      <c r="O235" s="136" t="s">
        <v>865</v>
      </c>
      <c r="P235" s="136" t="s">
        <v>866</v>
      </c>
      <c r="Q235" s="136" t="s">
        <v>866</v>
      </c>
      <c r="R235" s="136" t="s">
        <v>866</v>
      </c>
      <c r="S235" s="136" t="s">
        <v>866</v>
      </c>
      <c r="T235" s="136" t="s">
        <v>866</v>
      </c>
      <c r="U235" s="136" t="s">
        <v>866</v>
      </c>
      <c r="V235" s="136" t="s">
        <v>866</v>
      </c>
      <c r="W235" s="136" t="s">
        <v>866</v>
      </c>
      <c r="X235" s="136" t="s">
        <v>866</v>
      </c>
      <c r="Y235" s="136" t="s">
        <v>866</v>
      </c>
      <c r="Z235" s="139" t="s">
        <v>866</v>
      </c>
      <c r="AA235" s="136" t="s">
        <v>866</v>
      </c>
      <c r="AB235" s="139" t="s">
        <v>866</v>
      </c>
      <c r="AC235" s="136" t="s">
        <v>866</v>
      </c>
      <c r="AD235" s="136" t="s">
        <v>866</v>
      </c>
      <c r="AE235" s="136" t="s">
        <v>866</v>
      </c>
      <c r="AF235" s="136" t="s">
        <v>866</v>
      </c>
      <c r="AG235" s="136" t="s">
        <v>866</v>
      </c>
      <c r="AH235" s="136" t="s">
        <v>866</v>
      </c>
      <c r="AI235" s="136" t="s">
        <v>866</v>
      </c>
      <c r="AJ235" s="136" t="s">
        <v>866</v>
      </c>
      <c r="AK235" s="136" t="s">
        <v>866</v>
      </c>
      <c r="AL235" s="136" t="s">
        <v>867</v>
      </c>
      <c r="AM235" s="136" t="s">
        <v>866</v>
      </c>
      <c r="AN235" s="136" t="s">
        <v>866</v>
      </c>
      <c r="AO235" s="136" t="s">
        <v>866</v>
      </c>
      <c r="AP235" s="136" t="s">
        <v>866</v>
      </c>
      <c r="AQ235" s="136" t="s">
        <v>866</v>
      </c>
      <c r="AR235" s="136" t="s">
        <v>866</v>
      </c>
      <c r="AS235" s="136" t="s">
        <v>866</v>
      </c>
      <c r="AT235" s="136" t="s">
        <v>866</v>
      </c>
      <c r="AU235" s="136" t="s">
        <v>866</v>
      </c>
      <c r="AV235" s="136" t="s">
        <v>866</v>
      </c>
      <c r="AW235" s="136" t="s">
        <v>866</v>
      </c>
      <c r="AX235" s="136" t="s">
        <v>866</v>
      </c>
      <c r="AY235" s="136" t="s">
        <v>866</v>
      </c>
      <c r="AZ235" s="136" t="s">
        <v>866</v>
      </c>
      <c r="BA235" s="136" t="s">
        <v>866</v>
      </c>
      <c r="BB235" s="136" t="s">
        <v>1097</v>
      </c>
      <c r="BC235" s="136" t="s">
        <v>1097</v>
      </c>
      <c r="BD235" s="136" t="s">
        <v>868</v>
      </c>
      <c r="BE235" s="136" t="s">
        <v>866</v>
      </c>
      <c r="BF235" s="136" t="s">
        <v>866</v>
      </c>
      <c r="BG235" s="137"/>
      <c r="BH235" s="137"/>
    </row>
    <row r="236" spans="1:60" ht="15.75" customHeight="1" x14ac:dyDescent="0.25">
      <c r="A236" s="47" t="s">
        <v>508</v>
      </c>
      <c r="B236" s="47" t="s">
        <v>575</v>
      </c>
      <c r="C236" s="47" t="s">
        <v>582</v>
      </c>
      <c r="D236" s="47" t="s">
        <v>583</v>
      </c>
      <c r="E236" s="135" t="s">
        <v>858</v>
      </c>
      <c r="F236" s="135" t="s">
        <v>859</v>
      </c>
      <c r="G236" s="135" t="s">
        <v>860</v>
      </c>
      <c r="H236" s="135" t="s">
        <v>861</v>
      </c>
      <c r="I236" s="135" t="s">
        <v>862</v>
      </c>
      <c r="J236" s="135" t="s">
        <v>863</v>
      </c>
      <c r="K236" s="135" t="s">
        <v>1202</v>
      </c>
      <c r="L236" s="139" t="s">
        <v>864</v>
      </c>
      <c r="M236" s="139" t="s">
        <v>864</v>
      </c>
      <c r="N236" s="139" t="s">
        <v>864</v>
      </c>
      <c r="O236" s="136" t="s">
        <v>865</v>
      </c>
      <c r="P236" s="136" t="s">
        <v>866</v>
      </c>
      <c r="Q236" s="136" t="s">
        <v>866</v>
      </c>
      <c r="R236" s="136" t="s">
        <v>866</v>
      </c>
      <c r="S236" s="136" t="s">
        <v>866</v>
      </c>
      <c r="T236" s="136" t="s">
        <v>866</v>
      </c>
      <c r="U236" s="136" t="s">
        <v>866</v>
      </c>
      <c r="V236" s="136" t="s">
        <v>866</v>
      </c>
      <c r="W236" s="136" t="s">
        <v>866</v>
      </c>
      <c r="X236" s="136" t="s">
        <v>866</v>
      </c>
      <c r="Y236" s="136" t="s">
        <v>866</v>
      </c>
      <c r="Z236" s="139" t="s">
        <v>866</v>
      </c>
      <c r="AA236" s="136" t="s">
        <v>866</v>
      </c>
      <c r="AB236" s="139" t="s">
        <v>866</v>
      </c>
      <c r="AC236" s="136" t="s">
        <v>866</v>
      </c>
      <c r="AD236" s="136" t="s">
        <v>866</v>
      </c>
      <c r="AE236" s="136" t="s">
        <v>866</v>
      </c>
      <c r="AF236" s="136" t="s">
        <v>866</v>
      </c>
      <c r="AG236" s="136" t="s">
        <v>866</v>
      </c>
      <c r="AH236" s="136" t="s">
        <v>866</v>
      </c>
      <c r="AI236" s="136" t="s">
        <v>866</v>
      </c>
      <c r="AJ236" s="136" t="s">
        <v>866</v>
      </c>
      <c r="AK236" s="136" t="s">
        <v>866</v>
      </c>
      <c r="AL236" s="136" t="s">
        <v>867</v>
      </c>
      <c r="AM236" s="136" t="s">
        <v>866</v>
      </c>
      <c r="AN236" s="136" t="s">
        <v>866</v>
      </c>
      <c r="AO236" s="136" t="s">
        <v>866</v>
      </c>
      <c r="AP236" s="136" t="s">
        <v>866</v>
      </c>
      <c r="AQ236" s="136" t="s">
        <v>866</v>
      </c>
      <c r="AR236" s="136" t="s">
        <v>866</v>
      </c>
      <c r="AS236" s="136" t="s">
        <v>866</v>
      </c>
      <c r="AT236" s="136" t="s">
        <v>866</v>
      </c>
      <c r="AU236" s="136" t="s">
        <v>866</v>
      </c>
      <c r="AV236" s="136" t="s">
        <v>866</v>
      </c>
      <c r="AW236" s="136" t="s">
        <v>866</v>
      </c>
      <c r="AX236" s="136" t="s">
        <v>866</v>
      </c>
      <c r="AY236" s="136" t="s">
        <v>866</v>
      </c>
      <c r="AZ236" s="136" t="s">
        <v>866</v>
      </c>
      <c r="BA236" s="136" t="s">
        <v>866</v>
      </c>
      <c r="BB236" s="136" t="s">
        <v>1097</v>
      </c>
      <c r="BC236" s="136" t="s">
        <v>1097</v>
      </c>
      <c r="BD236" s="136" t="s">
        <v>868</v>
      </c>
      <c r="BE236" s="136" t="s">
        <v>866</v>
      </c>
      <c r="BF236" s="136" t="s">
        <v>866</v>
      </c>
      <c r="BG236" s="137"/>
      <c r="BH236" s="137"/>
    </row>
    <row r="237" spans="1:60" ht="15.75" customHeight="1" x14ac:dyDescent="0.25">
      <c r="A237" s="47" t="s">
        <v>508</v>
      </c>
      <c r="B237" s="47" t="s">
        <v>575</v>
      </c>
      <c r="C237" s="47" t="s">
        <v>584</v>
      </c>
      <c r="D237" s="47" t="s">
        <v>585</v>
      </c>
      <c r="E237" s="135" t="s">
        <v>858</v>
      </c>
      <c r="F237" s="135" t="s">
        <v>859</v>
      </c>
      <c r="G237" s="135" t="s">
        <v>860</v>
      </c>
      <c r="H237" s="135" t="s">
        <v>861</v>
      </c>
      <c r="I237" s="135" t="s">
        <v>862</v>
      </c>
      <c r="J237" s="135" t="s">
        <v>863</v>
      </c>
      <c r="K237" s="135" t="s">
        <v>1202</v>
      </c>
      <c r="L237" s="139" t="s">
        <v>864</v>
      </c>
      <c r="M237" s="139" t="s">
        <v>864</v>
      </c>
      <c r="N237" s="139" t="s">
        <v>864</v>
      </c>
      <c r="O237" s="136" t="s">
        <v>865</v>
      </c>
      <c r="P237" s="136" t="s">
        <v>866</v>
      </c>
      <c r="Q237" s="136" t="s">
        <v>866</v>
      </c>
      <c r="R237" s="136" t="s">
        <v>866</v>
      </c>
      <c r="S237" s="136" t="s">
        <v>866</v>
      </c>
      <c r="T237" s="136" t="s">
        <v>866</v>
      </c>
      <c r="U237" s="136" t="s">
        <v>866</v>
      </c>
      <c r="V237" s="136" t="s">
        <v>866</v>
      </c>
      <c r="W237" s="136" t="s">
        <v>866</v>
      </c>
      <c r="X237" s="136" t="s">
        <v>866</v>
      </c>
      <c r="Y237" s="136" t="s">
        <v>866</v>
      </c>
      <c r="Z237" s="139" t="s">
        <v>866</v>
      </c>
      <c r="AA237" s="136" t="s">
        <v>866</v>
      </c>
      <c r="AB237" s="139" t="s">
        <v>866</v>
      </c>
      <c r="AC237" s="136" t="s">
        <v>866</v>
      </c>
      <c r="AD237" s="136" t="s">
        <v>866</v>
      </c>
      <c r="AE237" s="136" t="s">
        <v>866</v>
      </c>
      <c r="AF237" s="136" t="s">
        <v>866</v>
      </c>
      <c r="AG237" s="136" t="s">
        <v>866</v>
      </c>
      <c r="AH237" s="136" t="s">
        <v>866</v>
      </c>
      <c r="AI237" s="136" t="s">
        <v>866</v>
      </c>
      <c r="AJ237" s="136" t="s">
        <v>866</v>
      </c>
      <c r="AK237" s="136" t="s">
        <v>866</v>
      </c>
      <c r="AL237" s="136" t="s">
        <v>867</v>
      </c>
      <c r="AM237" s="136" t="s">
        <v>866</v>
      </c>
      <c r="AN237" s="136" t="s">
        <v>866</v>
      </c>
      <c r="AO237" s="136" t="s">
        <v>866</v>
      </c>
      <c r="AP237" s="136" t="s">
        <v>866</v>
      </c>
      <c r="AQ237" s="136" t="s">
        <v>866</v>
      </c>
      <c r="AR237" s="136" t="s">
        <v>866</v>
      </c>
      <c r="AS237" s="136" t="s">
        <v>866</v>
      </c>
      <c r="AT237" s="136" t="s">
        <v>866</v>
      </c>
      <c r="AU237" s="136" t="s">
        <v>866</v>
      </c>
      <c r="AV237" s="136" t="s">
        <v>866</v>
      </c>
      <c r="AW237" s="136" t="s">
        <v>866</v>
      </c>
      <c r="AX237" s="136" t="s">
        <v>866</v>
      </c>
      <c r="AY237" s="136" t="s">
        <v>866</v>
      </c>
      <c r="AZ237" s="136" t="s">
        <v>866</v>
      </c>
      <c r="BA237" s="136" t="s">
        <v>866</v>
      </c>
      <c r="BB237" s="136" t="s">
        <v>1097</v>
      </c>
      <c r="BC237" s="136" t="s">
        <v>1097</v>
      </c>
      <c r="BD237" s="136" t="s">
        <v>868</v>
      </c>
      <c r="BE237" s="136" t="s">
        <v>866</v>
      </c>
      <c r="BF237" s="136" t="s">
        <v>866</v>
      </c>
      <c r="BG237" s="137"/>
      <c r="BH237" s="137"/>
    </row>
    <row r="238" spans="1:60" ht="15.75" customHeight="1" x14ac:dyDescent="0.25">
      <c r="A238" s="47" t="s">
        <v>508</v>
      </c>
      <c r="B238" s="47" t="s">
        <v>575</v>
      </c>
      <c r="C238" s="47" t="s">
        <v>586</v>
      </c>
      <c r="D238" s="47" t="s">
        <v>587</v>
      </c>
      <c r="E238" s="135" t="s">
        <v>858</v>
      </c>
      <c r="F238" s="135" t="s">
        <v>859</v>
      </c>
      <c r="G238" s="135" t="s">
        <v>860</v>
      </c>
      <c r="H238" s="135" t="s">
        <v>861</v>
      </c>
      <c r="I238" s="135" t="s">
        <v>862</v>
      </c>
      <c r="J238" s="135" t="s">
        <v>863</v>
      </c>
      <c r="K238" s="135" t="s">
        <v>1202</v>
      </c>
      <c r="L238" s="139" t="s">
        <v>864</v>
      </c>
      <c r="M238" s="139" t="s">
        <v>864</v>
      </c>
      <c r="N238" s="139" t="s">
        <v>864</v>
      </c>
      <c r="O238" s="136" t="s">
        <v>865</v>
      </c>
      <c r="P238" s="136" t="s">
        <v>866</v>
      </c>
      <c r="Q238" s="136" t="s">
        <v>866</v>
      </c>
      <c r="R238" s="136" t="s">
        <v>866</v>
      </c>
      <c r="S238" s="136" t="s">
        <v>866</v>
      </c>
      <c r="T238" s="136" t="s">
        <v>866</v>
      </c>
      <c r="U238" s="136" t="s">
        <v>866</v>
      </c>
      <c r="V238" s="136" t="s">
        <v>866</v>
      </c>
      <c r="W238" s="136" t="s">
        <v>866</v>
      </c>
      <c r="X238" s="136" t="s">
        <v>866</v>
      </c>
      <c r="Y238" s="136" t="s">
        <v>866</v>
      </c>
      <c r="Z238" s="139" t="s">
        <v>866</v>
      </c>
      <c r="AA238" s="136" t="s">
        <v>866</v>
      </c>
      <c r="AB238" s="139" t="s">
        <v>866</v>
      </c>
      <c r="AC238" s="136" t="s">
        <v>866</v>
      </c>
      <c r="AD238" s="136" t="s">
        <v>866</v>
      </c>
      <c r="AE238" s="136" t="s">
        <v>866</v>
      </c>
      <c r="AF238" s="136" t="s">
        <v>866</v>
      </c>
      <c r="AG238" s="136" t="s">
        <v>866</v>
      </c>
      <c r="AH238" s="136" t="s">
        <v>866</v>
      </c>
      <c r="AI238" s="136" t="s">
        <v>866</v>
      </c>
      <c r="AJ238" s="136" t="s">
        <v>866</v>
      </c>
      <c r="AK238" s="136" t="s">
        <v>866</v>
      </c>
      <c r="AL238" s="136" t="s">
        <v>867</v>
      </c>
      <c r="AM238" s="136" t="s">
        <v>866</v>
      </c>
      <c r="AN238" s="136" t="s">
        <v>866</v>
      </c>
      <c r="AO238" s="136" t="s">
        <v>866</v>
      </c>
      <c r="AP238" s="136" t="s">
        <v>866</v>
      </c>
      <c r="AQ238" s="136" t="s">
        <v>866</v>
      </c>
      <c r="AR238" s="136" t="s">
        <v>866</v>
      </c>
      <c r="AS238" s="136" t="s">
        <v>866</v>
      </c>
      <c r="AT238" s="136" t="s">
        <v>866</v>
      </c>
      <c r="AU238" s="136" t="s">
        <v>866</v>
      </c>
      <c r="AV238" s="136" t="s">
        <v>866</v>
      </c>
      <c r="AW238" s="136" t="s">
        <v>866</v>
      </c>
      <c r="AX238" s="136" t="s">
        <v>866</v>
      </c>
      <c r="AY238" s="136" t="s">
        <v>866</v>
      </c>
      <c r="AZ238" s="136" t="s">
        <v>866</v>
      </c>
      <c r="BA238" s="136" t="s">
        <v>866</v>
      </c>
      <c r="BB238" s="136" t="s">
        <v>1097</v>
      </c>
      <c r="BC238" s="136" t="s">
        <v>1097</v>
      </c>
      <c r="BD238" s="136" t="s">
        <v>868</v>
      </c>
      <c r="BE238" s="136" t="s">
        <v>866</v>
      </c>
      <c r="BF238" s="136" t="s">
        <v>866</v>
      </c>
      <c r="BG238" s="137"/>
      <c r="BH238" s="137"/>
    </row>
    <row r="239" spans="1:60" ht="15.75" customHeight="1" x14ac:dyDescent="0.25">
      <c r="A239" s="47" t="s">
        <v>508</v>
      </c>
      <c r="B239" s="47" t="s">
        <v>575</v>
      </c>
      <c r="C239" s="47" t="s">
        <v>588</v>
      </c>
      <c r="D239" s="47" t="s">
        <v>589</v>
      </c>
      <c r="E239" s="135" t="s">
        <v>858</v>
      </c>
      <c r="F239" s="135" t="s">
        <v>859</v>
      </c>
      <c r="G239" s="135" t="s">
        <v>860</v>
      </c>
      <c r="H239" s="135" t="s">
        <v>861</v>
      </c>
      <c r="I239" s="135" t="s">
        <v>862</v>
      </c>
      <c r="J239" s="135" t="s">
        <v>863</v>
      </c>
      <c r="K239" s="135" t="s">
        <v>1202</v>
      </c>
      <c r="L239" s="139" t="s">
        <v>864</v>
      </c>
      <c r="M239" s="139" t="s">
        <v>864</v>
      </c>
      <c r="N239" s="139" t="s">
        <v>864</v>
      </c>
      <c r="O239" s="136" t="s">
        <v>865</v>
      </c>
      <c r="P239" s="136" t="s">
        <v>866</v>
      </c>
      <c r="Q239" s="136" t="s">
        <v>866</v>
      </c>
      <c r="R239" s="136" t="s">
        <v>866</v>
      </c>
      <c r="S239" s="136" t="s">
        <v>866</v>
      </c>
      <c r="T239" s="136" t="s">
        <v>866</v>
      </c>
      <c r="U239" s="136" t="s">
        <v>866</v>
      </c>
      <c r="V239" s="136" t="s">
        <v>866</v>
      </c>
      <c r="W239" s="136" t="s">
        <v>866</v>
      </c>
      <c r="X239" s="136" t="s">
        <v>866</v>
      </c>
      <c r="Y239" s="136" t="s">
        <v>866</v>
      </c>
      <c r="Z239" s="139" t="s">
        <v>866</v>
      </c>
      <c r="AA239" s="136" t="s">
        <v>866</v>
      </c>
      <c r="AB239" s="139" t="s">
        <v>866</v>
      </c>
      <c r="AC239" s="136" t="s">
        <v>866</v>
      </c>
      <c r="AD239" s="136" t="s">
        <v>866</v>
      </c>
      <c r="AE239" s="136" t="s">
        <v>866</v>
      </c>
      <c r="AF239" s="136" t="s">
        <v>866</v>
      </c>
      <c r="AG239" s="136" t="s">
        <v>866</v>
      </c>
      <c r="AH239" s="136" t="s">
        <v>866</v>
      </c>
      <c r="AI239" s="136" t="s">
        <v>866</v>
      </c>
      <c r="AJ239" s="136" t="s">
        <v>866</v>
      </c>
      <c r="AK239" s="136" t="s">
        <v>866</v>
      </c>
      <c r="AL239" s="136" t="s">
        <v>867</v>
      </c>
      <c r="AM239" s="136" t="s">
        <v>866</v>
      </c>
      <c r="AN239" s="136" t="s">
        <v>866</v>
      </c>
      <c r="AO239" s="136" t="s">
        <v>866</v>
      </c>
      <c r="AP239" s="136" t="s">
        <v>866</v>
      </c>
      <c r="AQ239" s="136" t="s">
        <v>866</v>
      </c>
      <c r="AR239" s="136" t="s">
        <v>866</v>
      </c>
      <c r="AS239" s="136" t="s">
        <v>866</v>
      </c>
      <c r="AT239" s="136" t="s">
        <v>866</v>
      </c>
      <c r="AU239" s="136" t="s">
        <v>866</v>
      </c>
      <c r="AV239" s="136" t="s">
        <v>866</v>
      </c>
      <c r="AW239" s="136" t="s">
        <v>866</v>
      </c>
      <c r="AX239" s="136" t="s">
        <v>866</v>
      </c>
      <c r="AY239" s="136" t="s">
        <v>866</v>
      </c>
      <c r="AZ239" s="136" t="s">
        <v>866</v>
      </c>
      <c r="BA239" s="136" t="s">
        <v>866</v>
      </c>
      <c r="BB239" s="136" t="s">
        <v>1097</v>
      </c>
      <c r="BC239" s="136" t="s">
        <v>1097</v>
      </c>
      <c r="BD239" s="136" t="s">
        <v>868</v>
      </c>
      <c r="BE239" s="136" t="s">
        <v>866</v>
      </c>
      <c r="BF239" s="136" t="s">
        <v>866</v>
      </c>
      <c r="BG239" s="137"/>
      <c r="BH239" s="137"/>
    </row>
    <row r="240" spans="1:60" ht="15.75" customHeight="1" x14ac:dyDescent="0.25">
      <c r="A240" s="47" t="s">
        <v>508</v>
      </c>
      <c r="B240" s="47" t="s">
        <v>575</v>
      </c>
      <c r="C240" s="47" t="s">
        <v>590</v>
      </c>
      <c r="D240" s="47" t="s">
        <v>591</v>
      </c>
      <c r="E240" s="135" t="s">
        <v>858</v>
      </c>
      <c r="F240" s="135" t="s">
        <v>859</v>
      </c>
      <c r="G240" s="135" t="s">
        <v>860</v>
      </c>
      <c r="H240" s="135" t="s">
        <v>861</v>
      </c>
      <c r="I240" s="135" t="s">
        <v>862</v>
      </c>
      <c r="J240" s="135" t="s">
        <v>863</v>
      </c>
      <c r="K240" s="135" t="s">
        <v>1202</v>
      </c>
      <c r="L240" s="139" t="s">
        <v>864</v>
      </c>
      <c r="M240" s="139" t="s">
        <v>864</v>
      </c>
      <c r="N240" s="139" t="s">
        <v>864</v>
      </c>
      <c r="O240" s="136" t="s">
        <v>865</v>
      </c>
      <c r="P240" s="136" t="s">
        <v>866</v>
      </c>
      <c r="Q240" s="136" t="s">
        <v>866</v>
      </c>
      <c r="R240" s="136" t="s">
        <v>866</v>
      </c>
      <c r="S240" s="136" t="s">
        <v>866</v>
      </c>
      <c r="T240" s="136" t="s">
        <v>866</v>
      </c>
      <c r="U240" s="136" t="s">
        <v>866</v>
      </c>
      <c r="V240" s="136" t="s">
        <v>866</v>
      </c>
      <c r="W240" s="136" t="s">
        <v>866</v>
      </c>
      <c r="X240" s="136" t="s">
        <v>866</v>
      </c>
      <c r="Y240" s="136" t="s">
        <v>866</v>
      </c>
      <c r="Z240" s="139" t="s">
        <v>866</v>
      </c>
      <c r="AA240" s="136" t="s">
        <v>866</v>
      </c>
      <c r="AB240" s="139" t="s">
        <v>866</v>
      </c>
      <c r="AC240" s="136" t="s">
        <v>866</v>
      </c>
      <c r="AD240" s="136" t="s">
        <v>866</v>
      </c>
      <c r="AE240" s="136" t="s">
        <v>866</v>
      </c>
      <c r="AF240" s="136" t="s">
        <v>866</v>
      </c>
      <c r="AG240" s="136" t="s">
        <v>866</v>
      </c>
      <c r="AH240" s="136" t="s">
        <v>866</v>
      </c>
      <c r="AI240" s="136" t="s">
        <v>866</v>
      </c>
      <c r="AJ240" s="136" t="s">
        <v>866</v>
      </c>
      <c r="AK240" s="136" t="s">
        <v>866</v>
      </c>
      <c r="AL240" s="136" t="s">
        <v>867</v>
      </c>
      <c r="AM240" s="136" t="s">
        <v>866</v>
      </c>
      <c r="AN240" s="136" t="s">
        <v>866</v>
      </c>
      <c r="AO240" s="136" t="s">
        <v>866</v>
      </c>
      <c r="AP240" s="136" t="s">
        <v>866</v>
      </c>
      <c r="AQ240" s="136" t="s">
        <v>866</v>
      </c>
      <c r="AR240" s="136" t="s">
        <v>866</v>
      </c>
      <c r="AS240" s="136" t="s">
        <v>866</v>
      </c>
      <c r="AT240" s="136" t="s">
        <v>866</v>
      </c>
      <c r="AU240" s="136" t="s">
        <v>866</v>
      </c>
      <c r="AV240" s="136" t="s">
        <v>866</v>
      </c>
      <c r="AW240" s="136" t="s">
        <v>866</v>
      </c>
      <c r="AX240" s="136" t="s">
        <v>866</v>
      </c>
      <c r="AY240" s="136" t="s">
        <v>866</v>
      </c>
      <c r="AZ240" s="136" t="s">
        <v>866</v>
      </c>
      <c r="BA240" s="136" t="s">
        <v>866</v>
      </c>
      <c r="BB240" s="136" t="s">
        <v>1097</v>
      </c>
      <c r="BC240" s="136" t="s">
        <v>1097</v>
      </c>
      <c r="BD240" s="136" t="s">
        <v>868</v>
      </c>
      <c r="BE240" s="136" t="s">
        <v>866</v>
      </c>
      <c r="BF240" s="136" t="s">
        <v>866</v>
      </c>
      <c r="BG240" s="137"/>
      <c r="BH240" s="137"/>
    </row>
    <row r="241" spans="1:60" ht="15.75" customHeight="1" x14ac:dyDescent="0.25">
      <c r="A241" s="47" t="s">
        <v>508</v>
      </c>
      <c r="B241" s="47" t="s">
        <v>575</v>
      </c>
      <c r="C241" s="47" t="s">
        <v>592</v>
      </c>
      <c r="D241" s="47" t="s">
        <v>593</v>
      </c>
      <c r="E241" s="135" t="s">
        <v>858</v>
      </c>
      <c r="F241" s="135" t="s">
        <v>859</v>
      </c>
      <c r="G241" s="135" t="s">
        <v>860</v>
      </c>
      <c r="H241" s="135" t="s">
        <v>861</v>
      </c>
      <c r="I241" s="135" t="s">
        <v>862</v>
      </c>
      <c r="J241" s="135" t="s">
        <v>863</v>
      </c>
      <c r="K241" s="135" t="s">
        <v>1202</v>
      </c>
      <c r="L241" s="139" t="s">
        <v>864</v>
      </c>
      <c r="M241" s="139" t="s">
        <v>864</v>
      </c>
      <c r="N241" s="139" t="s">
        <v>864</v>
      </c>
      <c r="O241" s="136" t="s">
        <v>865</v>
      </c>
      <c r="P241" s="136" t="s">
        <v>866</v>
      </c>
      <c r="Q241" s="136" t="s">
        <v>866</v>
      </c>
      <c r="R241" s="136" t="s">
        <v>866</v>
      </c>
      <c r="S241" s="136" t="s">
        <v>866</v>
      </c>
      <c r="T241" s="136" t="s">
        <v>866</v>
      </c>
      <c r="U241" s="136" t="s">
        <v>866</v>
      </c>
      <c r="V241" s="136" t="s">
        <v>866</v>
      </c>
      <c r="W241" s="136" t="s">
        <v>866</v>
      </c>
      <c r="X241" s="136" t="s">
        <v>866</v>
      </c>
      <c r="Y241" s="136" t="s">
        <v>866</v>
      </c>
      <c r="Z241" s="139" t="s">
        <v>866</v>
      </c>
      <c r="AA241" s="136" t="s">
        <v>866</v>
      </c>
      <c r="AB241" s="139" t="s">
        <v>866</v>
      </c>
      <c r="AC241" s="136" t="s">
        <v>866</v>
      </c>
      <c r="AD241" s="136" t="s">
        <v>866</v>
      </c>
      <c r="AE241" s="136" t="s">
        <v>866</v>
      </c>
      <c r="AF241" s="136" t="s">
        <v>866</v>
      </c>
      <c r="AG241" s="136" t="s">
        <v>866</v>
      </c>
      <c r="AH241" s="136" t="s">
        <v>866</v>
      </c>
      <c r="AI241" s="136" t="s">
        <v>866</v>
      </c>
      <c r="AJ241" s="136" t="s">
        <v>866</v>
      </c>
      <c r="AK241" s="136" t="s">
        <v>866</v>
      </c>
      <c r="AL241" s="136" t="s">
        <v>867</v>
      </c>
      <c r="AM241" s="136" t="s">
        <v>866</v>
      </c>
      <c r="AN241" s="136" t="s">
        <v>866</v>
      </c>
      <c r="AO241" s="136" t="s">
        <v>866</v>
      </c>
      <c r="AP241" s="136" t="s">
        <v>866</v>
      </c>
      <c r="AQ241" s="136" t="s">
        <v>866</v>
      </c>
      <c r="AR241" s="136" t="s">
        <v>866</v>
      </c>
      <c r="AS241" s="136" t="s">
        <v>866</v>
      </c>
      <c r="AT241" s="136" t="s">
        <v>866</v>
      </c>
      <c r="AU241" s="136" t="s">
        <v>866</v>
      </c>
      <c r="AV241" s="136" t="s">
        <v>866</v>
      </c>
      <c r="AW241" s="136" t="s">
        <v>866</v>
      </c>
      <c r="AX241" s="136" t="s">
        <v>866</v>
      </c>
      <c r="AY241" s="136" t="s">
        <v>866</v>
      </c>
      <c r="AZ241" s="136" t="s">
        <v>866</v>
      </c>
      <c r="BA241" s="136" t="s">
        <v>866</v>
      </c>
      <c r="BB241" s="136" t="s">
        <v>1097</v>
      </c>
      <c r="BC241" s="136" t="s">
        <v>1097</v>
      </c>
      <c r="BD241" s="136" t="s">
        <v>868</v>
      </c>
      <c r="BE241" s="136" t="s">
        <v>866</v>
      </c>
      <c r="BF241" s="136" t="s">
        <v>866</v>
      </c>
      <c r="BG241" s="137"/>
      <c r="BH241" s="137"/>
    </row>
    <row r="242" spans="1:60" ht="15.75" customHeight="1" x14ac:dyDescent="0.25">
      <c r="A242" s="47" t="s">
        <v>508</v>
      </c>
      <c r="B242" s="47" t="s">
        <v>575</v>
      </c>
      <c r="C242" s="47" t="s">
        <v>594</v>
      </c>
      <c r="D242" s="47" t="s">
        <v>595</v>
      </c>
      <c r="E242" s="135" t="s">
        <v>858</v>
      </c>
      <c r="F242" s="135" t="s">
        <v>859</v>
      </c>
      <c r="G242" s="135" t="s">
        <v>860</v>
      </c>
      <c r="H242" s="135" t="s">
        <v>861</v>
      </c>
      <c r="I242" s="135" t="s">
        <v>862</v>
      </c>
      <c r="J242" s="135" t="s">
        <v>863</v>
      </c>
      <c r="K242" s="135" t="s">
        <v>1202</v>
      </c>
      <c r="L242" s="139" t="s">
        <v>864</v>
      </c>
      <c r="M242" s="139" t="s">
        <v>864</v>
      </c>
      <c r="N242" s="139" t="s">
        <v>864</v>
      </c>
      <c r="O242" s="136" t="s">
        <v>865</v>
      </c>
      <c r="P242" s="136" t="s">
        <v>866</v>
      </c>
      <c r="Q242" s="136" t="s">
        <v>866</v>
      </c>
      <c r="R242" s="136" t="s">
        <v>866</v>
      </c>
      <c r="S242" s="136" t="s">
        <v>866</v>
      </c>
      <c r="T242" s="136" t="s">
        <v>866</v>
      </c>
      <c r="U242" s="136" t="s">
        <v>866</v>
      </c>
      <c r="V242" s="136" t="s">
        <v>866</v>
      </c>
      <c r="W242" s="136" t="s">
        <v>866</v>
      </c>
      <c r="X242" s="136" t="s">
        <v>866</v>
      </c>
      <c r="Y242" s="136" t="s">
        <v>866</v>
      </c>
      <c r="Z242" s="139" t="s">
        <v>866</v>
      </c>
      <c r="AA242" s="136" t="s">
        <v>866</v>
      </c>
      <c r="AB242" s="139" t="s">
        <v>866</v>
      </c>
      <c r="AC242" s="136" t="s">
        <v>866</v>
      </c>
      <c r="AD242" s="136" t="s">
        <v>866</v>
      </c>
      <c r="AE242" s="136" t="s">
        <v>866</v>
      </c>
      <c r="AF242" s="136" t="s">
        <v>866</v>
      </c>
      <c r="AG242" s="136" t="s">
        <v>866</v>
      </c>
      <c r="AH242" s="136" t="s">
        <v>866</v>
      </c>
      <c r="AI242" s="136" t="s">
        <v>866</v>
      </c>
      <c r="AJ242" s="136" t="s">
        <v>866</v>
      </c>
      <c r="AK242" s="136" t="s">
        <v>866</v>
      </c>
      <c r="AL242" s="136" t="s">
        <v>867</v>
      </c>
      <c r="AM242" s="136" t="s">
        <v>866</v>
      </c>
      <c r="AN242" s="136" t="s">
        <v>866</v>
      </c>
      <c r="AO242" s="136" t="s">
        <v>866</v>
      </c>
      <c r="AP242" s="136" t="s">
        <v>866</v>
      </c>
      <c r="AQ242" s="136" t="s">
        <v>866</v>
      </c>
      <c r="AR242" s="136" t="s">
        <v>866</v>
      </c>
      <c r="AS242" s="136" t="s">
        <v>866</v>
      </c>
      <c r="AT242" s="136" t="s">
        <v>866</v>
      </c>
      <c r="AU242" s="136" t="s">
        <v>866</v>
      </c>
      <c r="AV242" s="136" t="s">
        <v>866</v>
      </c>
      <c r="AW242" s="136" t="s">
        <v>866</v>
      </c>
      <c r="AX242" s="136" t="s">
        <v>866</v>
      </c>
      <c r="AY242" s="136" t="s">
        <v>866</v>
      </c>
      <c r="AZ242" s="136" t="s">
        <v>866</v>
      </c>
      <c r="BA242" s="136" t="s">
        <v>866</v>
      </c>
      <c r="BB242" s="136" t="s">
        <v>1097</v>
      </c>
      <c r="BC242" s="136" t="s">
        <v>1097</v>
      </c>
      <c r="BD242" s="136" t="s">
        <v>868</v>
      </c>
      <c r="BE242" s="136" t="s">
        <v>866</v>
      </c>
      <c r="BF242" s="136" t="s">
        <v>866</v>
      </c>
      <c r="BG242" s="137"/>
      <c r="BH242" s="137"/>
    </row>
    <row r="243" spans="1:60" ht="15.75" customHeight="1" x14ac:dyDescent="0.25">
      <c r="A243" s="47" t="s">
        <v>508</v>
      </c>
      <c r="B243" s="47" t="s">
        <v>575</v>
      </c>
      <c r="C243" s="47" t="s">
        <v>596</v>
      </c>
      <c r="D243" s="47" t="s">
        <v>597</v>
      </c>
      <c r="E243" s="135" t="s">
        <v>858</v>
      </c>
      <c r="F243" s="135" t="s">
        <v>859</v>
      </c>
      <c r="G243" s="135" t="s">
        <v>860</v>
      </c>
      <c r="H243" s="135" t="s">
        <v>861</v>
      </c>
      <c r="I243" s="135" t="s">
        <v>862</v>
      </c>
      <c r="J243" s="135" t="s">
        <v>863</v>
      </c>
      <c r="K243" s="135" t="s">
        <v>1202</v>
      </c>
      <c r="L243" s="139" t="s">
        <v>864</v>
      </c>
      <c r="M243" s="139" t="s">
        <v>864</v>
      </c>
      <c r="N243" s="139" t="s">
        <v>864</v>
      </c>
      <c r="O243" s="136" t="s">
        <v>865</v>
      </c>
      <c r="P243" s="136" t="s">
        <v>866</v>
      </c>
      <c r="Q243" s="136" t="s">
        <v>866</v>
      </c>
      <c r="R243" s="136" t="s">
        <v>866</v>
      </c>
      <c r="S243" s="136" t="s">
        <v>866</v>
      </c>
      <c r="T243" s="136" t="s">
        <v>866</v>
      </c>
      <c r="U243" s="136" t="s">
        <v>866</v>
      </c>
      <c r="V243" s="136" t="s">
        <v>866</v>
      </c>
      <c r="W243" s="136" t="s">
        <v>866</v>
      </c>
      <c r="X243" s="136" t="s">
        <v>866</v>
      </c>
      <c r="Y243" s="136" t="s">
        <v>866</v>
      </c>
      <c r="Z243" s="139" t="s">
        <v>866</v>
      </c>
      <c r="AA243" s="136" t="s">
        <v>866</v>
      </c>
      <c r="AB243" s="139" t="s">
        <v>866</v>
      </c>
      <c r="AC243" s="136" t="s">
        <v>866</v>
      </c>
      <c r="AD243" s="136" t="s">
        <v>866</v>
      </c>
      <c r="AE243" s="136" t="s">
        <v>866</v>
      </c>
      <c r="AF243" s="136" t="s">
        <v>866</v>
      </c>
      <c r="AG243" s="136" t="s">
        <v>866</v>
      </c>
      <c r="AH243" s="136" t="s">
        <v>866</v>
      </c>
      <c r="AI243" s="136" t="s">
        <v>866</v>
      </c>
      <c r="AJ243" s="136" t="s">
        <v>866</v>
      </c>
      <c r="AK243" s="136" t="s">
        <v>866</v>
      </c>
      <c r="AL243" s="136" t="s">
        <v>867</v>
      </c>
      <c r="AM243" s="136" t="s">
        <v>866</v>
      </c>
      <c r="AN243" s="136" t="s">
        <v>866</v>
      </c>
      <c r="AO243" s="136" t="s">
        <v>866</v>
      </c>
      <c r="AP243" s="136" t="s">
        <v>866</v>
      </c>
      <c r="AQ243" s="136" t="s">
        <v>866</v>
      </c>
      <c r="AR243" s="136" t="s">
        <v>866</v>
      </c>
      <c r="AS243" s="136" t="s">
        <v>866</v>
      </c>
      <c r="AT243" s="136" t="s">
        <v>866</v>
      </c>
      <c r="AU243" s="136" t="s">
        <v>866</v>
      </c>
      <c r="AV243" s="136" t="s">
        <v>866</v>
      </c>
      <c r="AW243" s="136" t="s">
        <v>866</v>
      </c>
      <c r="AX243" s="136" t="s">
        <v>866</v>
      </c>
      <c r="AY243" s="136" t="s">
        <v>866</v>
      </c>
      <c r="AZ243" s="136" t="s">
        <v>866</v>
      </c>
      <c r="BA243" s="136" t="s">
        <v>866</v>
      </c>
      <c r="BB243" s="136" t="s">
        <v>1097</v>
      </c>
      <c r="BC243" s="136" t="s">
        <v>1097</v>
      </c>
      <c r="BD243" s="136" t="s">
        <v>868</v>
      </c>
      <c r="BE243" s="136" t="s">
        <v>866</v>
      </c>
      <c r="BF243" s="136" t="s">
        <v>866</v>
      </c>
      <c r="BG243" s="137"/>
      <c r="BH243" s="137"/>
    </row>
    <row r="244" spans="1:60" ht="15.75" customHeight="1" x14ac:dyDescent="0.25">
      <c r="A244" s="47" t="s">
        <v>508</v>
      </c>
      <c r="B244" s="47" t="s">
        <v>575</v>
      </c>
      <c r="C244" s="47" t="s">
        <v>598</v>
      </c>
      <c r="D244" s="47" t="s">
        <v>599</v>
      </c>
      <c r="E244" s="135" t="s">
        <v>858</v>
      </c>
      <c r="F244" s="135" t="s">
        <v>859</v>
      </c>
      <c r="G244" s="135" t="s">
        <v>860</v>
      </c>
      <c r="H244" s="135" t="s">
        <v>861</v>
      </c>
      <c r="I244" s="135" t="s">
        <v>862</v>
      </c>
      <c r="J244" s="135" t="s">
        <v>863</v>
      </c>
      <c r="K244" s="135" t="s">
        <v>1202</v>
      </c>
      <c r="L244" s="139" t="s">
        <v>864</v>
      </c>
      <c r="M244" s="139" t="s">
        <v>864</v>
      </c>
      <c r="N244" s="139" t="s">
        <v>864</v>
      </c>
      <c r="O244" s="136" t="s">
        <v>865</v>
      </c>
      <c r="P244" s="136" t="s">
        <v>866</v>
      </c>
      <c r="Q244" s="136" t="s">
        <v>866</v>
      </c>
      <c r="R244" s="136" t="s">
        <v>866</v>
      </c>
      <c r="S244" s="136" t="s">
        <v>866</v>
      </c>
      <c r="T244" s="136" t="s">
        <v>866</v>
      </c>
      <c r="U244" s="136" t="s">
        <v>866</v>
      </c>
      <c r="V244" s="136" t="s">
        <v>866</v>
      </c>
      <c r="W244" s="136" t="s">
        <v>866</v>
      </c>
      <c r="X244" s="136" t="s">
        <v>866</v>
      </c>
      <c r="Y244" s="136" t="s">
        <v>866</v>
      </c>
      <c r="Z244" s="139" t="s">
        <v>866</v>
      </c>
      <c r="AA244" s="136" t="s">
        <v>866</v>
      </c>
      <c r="AB244" s="139" t="s">
        <v>866</v>
      </c>
      <c r="AC244" s="136" t="s">
        <v>866</v>
      </c>
      <c r="AD244" s="136" t="s">
        <v>866</v>
      </c>
      <c r="AE244" s="136" t="s">
        <v>866</v>
      </c>
      <c r="AF244" s="136" t="s">
        <v>866</v>
      </c>
      <c r="AG244" s="136" t="s">
        <v>866</v>
      </c>
      <c r="AH244" s="136" t="s">
        <v>866</v>
      </c>
      <c r="AI244" s="136" t="s">
        <v>866</v>
      </c>
      <c r="AJ244" s="136" t="s">
        <v>866</v>
      </c>
      <c r="AK244" s="136" t="s">
        <v>866</v>
      </c>
      <c r="AL244" s="136" t="s">
        <v>867</v>
      </c>
      <c r="AM244" s="136" t="s">
        <v>866</v>
      </c>
      <c r="AN244" s="136" t="s">
        <v>866</v>
      </c>
      <c r="AO244" s="136" t="s">
        <v>866</v>
      </c>
      <c r="AP244" s="136" t="s">
        <v>866</v>
      </c>
      <c r="AQ244" s="136" t="s">
        <v>866</v>
      </c>
      <c r="AR244" s="136" t="s">
        <v>866</v>
      </c>
      <c r="AS244" s="136" t="s">
        <v>866</v>
      </c>
      <c r="AT244" s="136" t="s">
        <v>866</v>
      </c>
      <c r="AU244" s="136" t="s">
        <v>866</v>
      </c>
      <c r="AV244" s="136" t="s">
        <v>866</v>
      </c>
      <c r="AW244" s="136" t="s">
        <v>866</v>
      </c>
      <c r="AX244" s="136" t="s">
        <v>866</v>
      </c>
      <c r="AY244" s="136" t="s">
        <v>866</v>
      </c>
      <c r="AZ244" s="136" t="s">
        <v>866</v>
      </c>
      <c r="BA244" s="136" t="s">
        <v>866</v>
      </c>
      <c r="BB244" s="136" t="s">
        <v>1097</v>
      </c>
      <c r="BC244" s="136" t="s">
        <v>1097</v>
      </c>
      <c r="BD244" s="136" t="s">
        <v>868</v>
      </c>
      <c r="BE244" s="136" t="s">
        <v>866</v>
      </c>
      <c r="BF244" s="136" t="s">
        <v>866</v>
      </c>
      <c r="BG244" s="137"/>
      <c r="BH244" s="137"/>
    </row>
    <row r="245" spans="1:60" ht="15.75" customHeight="1" x14ac:dyDescent="0.25">
      <c r="A245" s="47" t="s">
        <v>508</v>
      </c>
      <c r="B245" s="47" t="s">
        <v>575</v>
      </c>
      <c r="C245" s="47" t="s">
        <v>600</v>
      </c>
      <c r="D245" s="47" t="s">
        <v>601</v>
      </c>
      <c r="E245" s="135" t="s">
        <v>858</v>
      </c>
      <c r="F245" s="135" t="s">
        <v>859</v>
      </c>
      <c r="G245" s="135" t="s">
        <v>860</v>
      </c>
      <c r="H245" s="135" t="s">
        <v>861</v>
      </c>
      <c r="I245" s="135" t="s">
        <v>862</v>
      </c>
      <c r="J245" s="135" t="s">
        <v>863</v>
      </c>
      <c r="K245" s="135" t="s">
        <v>1202</v>
      </c>
      <c r="L245" s="139" t="s">
        <v>864</v>
      </c>
      <c r="M245" s="139" t="s">
        <v>864</v>
      </c>
      <c r="N245" s="139" t="s">
        <v>864</v>
      </c>
      <c r="O245" s="136" t="s">
        <v>865</v>
      </c>
      <c r="P245" s="136" t="s">
        <v>866</v>
      </c>
      <c r="Q245" s="136" t="s">
        <v>866</v>
      </c>
      <c r="R245" s="136" t="s">
        <v>866</v>
      </c>
      <c r="S245" s="136" t="s">
        <v>866</v>
      </c>
      <c r="T245" s="136" t="s">
        <v>866</v>
      </c>
      <c r="U245" s="136" t="s">
        <v>866</v>
      </c>
      <c r="V245" s="136" t="s">
        <v>866</v>
      </c>
      <c r="W245" s="136" t="s">
        <v>866</v>
      </c>
      <c r="X245" s="136" t="s">
        <v>866</v>
      </c>
      <c r="Y245" s="136" t="s">
        <v>866</v>
      </c>
      <c r="Z245" s="139" t="s">
        <v>866</v>
      </c>
      <c r="AA245" s="136" t="s">
        <v>866</v>
      </c>
      <c r="AB245" s="139" t="s">
        <v>866</v>
      </c>
      <c r="AC245" s="136" t="s">
        <v>866</v>
      </c>
      <c r="AD245" s="136" t="s">
        <v>866</v>
      </c>
      <c r="AE245" s="136" t="s">
        <v>866</v>
      </c>
      <c r="AF245" s="136" t="s">
        <v>866</v>
      </c>
      <c r="AG245" s="136" t="s">
        <v>866</v>
      </c>
      <c r="AH245" s="136" t="s">
        <v>866</v>
      </c>
      <c r="AI245" s="136" t="s">
        <v>866</v>
      </c>
      <c r="AJ245" s="136" t="s">
        <v>866</v>
      </c>
      <c r="AK245" s="136" t="s">
        <v>866</v>
      </c>
      <c r="AL245" s="136" t="s">
        <v>867</v>
      </c>
      <c r="AM245" s="136" t="s">
        <v>866</v>
      </c>
      <c r="AN245" s="136" t="s">
        <v>866</v>
      </c>
      <c r="AO245" s="136" t="s">
        <v>866</v>
      </c>
      <c r="AP245" s="136" t="s">
        <v>866</v>
      </c>
      <c r="AQ245" s="136" t="s">
        <v>866</v>
      </c>
      <c r="AR245" s="136" t="s">
        <v>866</v>
      </c>
      <c r="AS245" s="136" t="s">
        <v>866</v>
      </c>
      <c r="AT245" s="136" t="s">
        <v>866</v>
      </c>
      <c r="AU245" s="136" t="s">
        <v>866</v>
      </c>
      <c r="AV245" s="136" t="s">
        <v>866</v>
      </c>
      <c r="AW245" s="136" t="s">
        <v>866</v>
      </c>
      <c r="AX245" s="136" t="s">
        <v>866</v>
      </c>
      <c r="AY245" s="136" t="s">
        <v>866</v>
      </c>
      <c r="AZ245" s="136" t="s">
        <v>866</v>
      </c>
      <c r="BA245" s="136" t="s">
        <v>866</v>
      </c>
      <c r="BB245" s="136" t="s">
        <v>1097</v>
      </c>
      <c r="BC245" s="136" t="s">
        <v>1097</v>
      </c>
      <c r="BD245" s="136" t="s">
        <v>868</v>
      </c>
      <c r="BE245" s="136" t="s">
        <v>866</v>
      </c>
      <c r="BF245" s="136" t="s">
        <v>866</v>
      </c>
      <c r="BG245" s="137"/>
      <c r="BH245" s="137"/>
    </row>
    <row r="246" spans="1:60" ht="15.75" customHeight="1" x14ac:dyDescent="0.25">
      <c r="A246" s="47" t="s">
        <v>602</v>
      </c>
      <c r="B246" s="47" t="s">
        <v>603</v>
      </c>
      <c r="C246" s="47" t="s">
        <v>603</v>
      </c>
      <c r="D246" s="47" t="s">
        <v>604</v>
      </c>
      <c r="E246" s="135" t="s">
        <v>858</v>
      </c>
      <c r="F246" s="135" t="s">
        <v>859</v>
      </c>
      <c r="G246" s="135" t="s">
        <v>860</v>
      </c>
      <c r="H246" s="135" t="s">
        <v>861</v>
      </c>
      <c r="I246" s="135" t="s">
        <v>862</v>
      </c>
      <c r="J246" s="135" t="s">
        <v>863</v>
      </c>
      <c r="K246" s="135" t="s">
        <v>1202</v>
      </c>
      <c r="L246" s="139" t="s">
        <v>864</v>
      </c>
      <c r="M246" s="139" t="s">
        <v>864</v>
      </c>
      <c r="N246" s="139" t="s">
        <v>864</v>
      </c>
      <c r="O246" s="136" t="s">
        <v>865</v>
      </c>
      <c r="P246" s="136" t="s">
        <v>866</v>
      </c>
      <c r="Q246" s="136" t="s">
        <v>866</v>
      </c>
      <c r="R246" s="136" t="s">
        <v>866</v>
      </c>
      <c r="S246" s="136" t="s">
        <v>866</v>
      </c>
      <c r="T246" s="136" t="s">
        <v>866</v>
      </c>
      <c r="U246" s="136" t="s">
        <v>866</v>
      </c>
      <c r="V246" s="136" t="s">
        <v>866</v>
      </c>
      <c r="W246" s="136" t="s">
        <v>866</v>
      </c>
      <c r="X246" s="136" t="s">
        <v>866</v>
      </c>
      <c r="Y246" s="136" t="s">
        <v>866</v>
      </c>
      <c r="Z246" s="139" t="s">
        <v>866</v>
      </c>
      <c r="AA246" s="136" t="s">
        <v>866</v>
      </c>
      <c r="AB246" s="139" t="s">
        <v>866</v>
      </c>
      <c r="AC246" s="136" t="s">
        <v>866</v>
      </c>
      <c r="AD246" s="136" t="s">
        <v>866</v>
      </c>
      <c r="AE246" s="136" t="s">
        <v>866</v>
      </c>
      <c r="AF246" s="136" t="s">
        <v>866</v>
      </c>
      <c r="AG246" s="136" t="s">
        <v>866</v>
      </c>
      <c r="AH246" s="136" t="s">
        <v>866</v>
      </c>
      <c r="AI246" s="136" t="s">
        <v>866</v>
      </c>
      <c r="AJ246" s="136" t="s">
        <v>866</v>
      </c>
      <c r="AK246" s="136" t="s">
        <v>866</v>
      </c>
      <c r="AL246" s="136" t="s">
        <v>867</v>
      </c>
      <c r="AM246" s="136" t="s">
        <v>866</v>
      </c>
      <c r="AN246" s="136" t="s">
        <v>866</v>
      </c>
      <c r="AO246" s="136" t="s">
        <v>866</v>
      </c>
      <c r="AP246" s="136" t="s">
        <v>866</v>
      </c>
      <c r="AQ246" s="136" t="s">
        <v>866</v>
      </c>
      <c r="AR246" s="136" t="s">
        <v>866</v>
      </c>
      <c r="AS246" s="136" t="s">
        <v>866</v>
      </c>
      <c r="AT246" s="136" t="s">
        <v>866</v>
      </c>
      <c r="AU246" s="136" t="s">
        <v>866</v>
      </c>
      <c r="AV246" s="136" t="s">
        <v>866</v>
      </c>
      <c r="AW246" s="136" t="s">
        <v>866</v>
      </c>
      <c r="AX246" s="136" t="s">
        <v>866</v>
      </c>
      <c r="AY246" s="136" t="s">
        <v>866</v>
      </c>
      <c r="AZ246" s="136" t="s">
        <v>866</v>
      </c>
      <c r="BA246" s="136" t="s">
        <v>866</v>
      </c>
      <c r="BB246" s="136" t="s">
        <v>1097</v>
      </c>
      <c r="BC246" s="136" t="s">
        <v>1097</v>
      </c>
      <c r="BD246" s="136" t="s">
        <v>868</v>
      </c>
      <c r="BE246" s="136" t="s">
        <v>866</v>
      </c>
      <c r="BF246" s="136" t="s">
        <v>866</v>
      </c>
      <c r="BG246" s="137"/>
      <c r="BH246" s="137"/>
    </row>
    <row r="247" spans="1:60" ht="15.75" customHeight="1" x14ac:dyDescent="0.25">
      <c r="A247" s="47" t="s">
        <v>602</v>
      </c>
      <c r="B247" s="47" t="s">
        <v>603</v>
      </c>
      <c r="C247" s="47" t="s">
        <v>605</v>
      </c>
      <c r="D247" s="47" t="s">
        <v>606</v>
      </c>
      <c r="E247" s="135" t="s">
        <v>858</v>
      </c>
      <c r="F247" s="135" t="s">
        <v>859</v>
      </c>
      <c r="G247" s="135" t="s">
        <v>860</v>
      </c>
      <c r="H247" s="135" t="s">
        <v>861</v>
      </c>
      <c r="I247" s="135" t="s">
        <v>862</v>
      </c>
      <c r="J247" s="135" t="s">
        <v>863</v>
      </c>
      <c r="K247" s="135" t="s">
        <v>1202</v>
      </c>
      <c r="L247" s="139" t="s">
        <v>864</v>
      </c>
      <c r="M247" s="139" t="s">
        <v>864</v>
      </c>
      <c r="N247" s="139" t="s">
        <v>864</v>
      </c>
      <c r="O247" s="136" t="s">
        <v>865</v>
      </c>
      <c r="P247" s="136" t="s">
        <v>866</v>
      </c>
      <c r="Q247" s="136" t="s">
        <v>866</v>
      </c>
      <c r="R247" s="136" t="s">
        <v>866</v>
      </c>
      <c r="S247" s="136" t="s">
        <v>866</v>
      </c>
      <c r="T247" s="136" t="s">
        <v>866</v>
      </c>
      <c r="U247" s="136" t="s">
        <v>866</v>
      </c>
      <c r="V247" s="136" t="s">
        <v>866</v>
      </c>
      <c r="W247" s="136" t="s">
        <v>866</v>
      </c>
      <c r="X247" s="136" t="s">
        <v>866</v>
      </c>
      <c r="Y247" s="136" t="s">
        <v>866</v>
      </c>
      <c r="Z247" s="139" t="s">
        <v>866</v>
      </c>
      <c r="AA247" s="136" t="s">
        <v>866</v>
      </c>
      <c r="AB247" s="139" t="s">
        <v>866</v>
      </c>
      <c r="AC247" s="136" t="s">
        <v>866</v>
      </c>
      <c r="AD247" s="136" t="s">
        <v>866</v>
      </c>
      <c r="AE247" s="136" t="s">
        <v>866</v>
      </c>
      <c r="AF247" s="136" t="s">
        <v>866</v>
      </c>
      <c r="AG247" s="136" t="s">
        <v>866</v>
      </c>
      <c r="AH247" s="136" t="s">
        <v>866</v>
      </c>
      <c r="AI247" s="136" t="s">
        <v>866</v>
      </c>
      <c r="AJ247" s="136" t="s">
        <v>866</v>
      </c>
      <c r="AK247" s="136" t="s">
        <v>866</v>
      </c>
      <c r="AL247" s="136" t="s">
        <v>867</v>
      </c>
      <c r="AM247" s="136" t="s">
        <v>866</v>
      </c>
      <c r="AN247" s="136" t="s">
        <v>866</v>
      </c>
      <c r="AO247" s="136" t="s">
        <v>866</v>
      </c>
      <c r="AP247" s="136" t="s">
        <v>866</v>
      </c>
      <c r="AQ247" s="136" t="s">
        <v>866</v>
      </c>
      <c r="AR247" s="136" t="s">
        <v>866</v>
      </c>
      <c r="AS247" s="136" t="s">
        <v>866</v>
      </c>
      <c r="AT247" s="136" t="s">
        <v>866</v>
      </c>
      <c r="AU247" s="136" t="s">
        <v>866</v>
      </c>
      <c r="AV247" s="136" t="s">
        <v>866</v>
      </c>
      <c r="AW247" s="136" t="s">
        <v>866</v>
      </c>
      <c r="AX247" s="136" t="s">
        <v>866</v>
      </c>
      <c r="AY247" s="136" t="s">
        <v>866</v>
      </c>
      <c r="AZ247" s="136" t="s">
        <v>866</v>
      </c>
      <c r="BA247" s="136" t="s">
        <v>866</v>
      </c>
      <c r="BB247" s="136" t="s">
        <v>1097</v>
      </c>
      <c r="BC247" s="136" t="s">
        <v>1097</v>
      </c>
      <c r="BD247" s="136" t="s">
        <v>868</v>
      </c>
      <c r="BE247" s="136" t="s">
        <v>866</v>
      </c>
      <c r="BF247" s="136" t="s">
        <v>866</v>
      </c>
      <c r="BG247" s="137"/>
      <c r="BH247" s="137"/>
    </row>
    <row r="248" spans="1:60" ht="15.75" customHeight="1" x14ac:dyDescent="0.25">
      <c r="A248" s="47" t="s">
        <v>602</v>
      </c>
      <c r="B248" s="47" t="s">
        <v>603</v>
      </c>
      <c r="C248" s="47" t="s">
        <v>607</v>
      </c>
      <c r="D248" s="47" t="s">
        <v>608</v>
      </c>
      <c r="E248" s="135" t="s">
        <v>858</v>
      </c>
      <c r="F248" s="135" t="s">
        <v>859</v>
      </c>
      <c r="G248" s="135" t="s">
        <v>860</v>
      </c>
      <c r="H248" s="135" t="s">
        <v>861</v>
      </c>
      <c r="I248" s="135" t="s">
        <v>862</v>
      </c>
      <c r="J248" s="135" t="s">
        <v>863</v>
      </c>
      <c r="K248" s="135" t="s">
        <v>1202</v>
      </c>
      <c r="L248" s="139" t="s">
        <v>864</v>
      </c>
      <c r="M248" s="139" t="s">
        <v>864</v>
      </c>
      <c r="N248" s="139" t="s">
        <v>864</v>
      </c>
      <c r="O248" s="136" t="s">
        <v>865</v>
      </c>
      <c r="P248" s="136" t="s">
        <v>866</v>
      </c>
      <c r="Q248" s="136" t="s">
        <v>866</v>
      </c>
      <c r="R248" s="136" t="s">
        <v>866</v>
      </c>
      <c r="S248" s="136" t="s">
        <v>866</v>
      </c>
      <c r="T248" s="136" t="s">
        <v>866</v>
      </c>
      <c r="U248" s="136" t="s">
        <v>866</v>
      </c>
      <c r="V248" s="136" t="s">
        <v>866</v>
      </c>
      <c r="W248" s="136" t="s">
        <v>866</v>
      </c>
      <c r="X248" s="136" t="s">
        <v>866</v>
      </c>
      <c r="Y248" s="136" t="s">
        <v>866</v>
      </c>
      <c r="Z248" s="139" t="s">
        <v>866</v>
      </c>
      <c r="AA248" s="136" t="s">
        <v>866</v>
      </c>
      <c r="AB248" s="139" t="s">
        <v>866</v>
      </c>
      <c r="AC248" s="136" t="s">
        <v>866</v>
      </c>
      <c r="AD248" s="136" t="s">
        <v>866</v>
      </c>
      <c r="AE248" s="136" t="s">
        <v>866</v>
      </c>
      <c r="AF248" s="136" t="s">
        <v>866</v>
      </c>
      <c r="AG248" s="136" t="s">
        <v>866</v>
      </c>
      <c r="AH248" s="136" t="s">
        <v>866</v>
      </c>
      <c r="AI248" s="136" t="s">
        <v>866</v>
      </c>
      <c r="AJ248" s="136" t="s">
        <v>866</v>
      </c>
      <c r="AK248" s="136" t="s">
        <v>866</v>
      </c>
      <c r="AL248" s="136" t="s">
        <v>867</v>
      </c>
      <c r="AM248" s="136" t="s">
        <v>866</v>
      </c>
      <c r="AN248" s="136" t="s">
        <v>866</v>
      </c>
      <c r="AO248" s="136" t="s">
        <v>866</v>
      </c>
      <c r="AP248" s="136" t="s">
        <v>866</v>
      </c>
      <c r="AQ248" s="136" t="s">
        <v>866</v>
      </c>
      <c r="AR248" s="136" t="s">
        <v>866</v>
      </c>
      <c r="AS248" s="136" t="s">
        <v>866</v>
      </c>
      <c r="AT248" s="136" t="s">
        <v>866</v>
      </c>
      <c r="AU248" s="136" t="s">
        <v>866</v>
      </c>
      <c r="AV248" s="136" t="s">
        <v>866</v>
      </c>
      <c r="AW248" s="136" t="s">
        <v>866</v>
      </c>
      <c r="AX248" s="136" t="s">
        <v>866</v>
      </c>
      <c r="AY248" s="136" t="s">
        <v>866</v>
      </c>
      <c r="AZ248" s="136" t="s">
        <v>866</v>
      </c>
      <c r="BA248" s="136" t="s">
        <v>866</v>
      </c>
      <c r="BB248" s="136" t="s">
        <v>1097</v>
      </c>
      <c r="BC248" s="136" t="s">
        <v>1097</v>
      </c>
      <c r="BD248" s="136" t="s">
        <v>868</v>
      </c>
      <c r="BE248" s="136" t="s">
        <v>866</v>
      </c>
      <c r="BF248" s="136" t="s">
        <v>866</v>
      </c>
      <c r="BG248" s="137"/>
      <c r="BH248" s="137"/>
    </row>
    <row r="249" spans="1:60" ht="15.75" customHeight="1" x14ac:dyDescent="0.25">
      <c r="A249" s="47" t="s">
        <v>602</v>
      </c>
      <c r="B249" s="47" t="s">
        <v>603</v>
      </c>
      <c r="C249" s="47" t="s">
        <v>609</v>
      </c>
      <c r="D249" s="47" t="s">
        <v>610</v>
      </c>
      <c r="E249" s="135" t="s">
        <v>858</v>
      </c>
      <c r="F249" s="135" t="s">
        <v>859</v>
      </c>
      <c r="G249" s="135" t="s">
        <v>860</v>
      </c>
      <c r="H249" s="135" t="s">
        <v>861</v>
      </c>
      <c r="I249" s="135" t="s">
        <v>862</v>
      </c>
      <c r="J249" s="135" t="s">
        <v>863</v>
      </c>
      <c r="K249" s="135" t="s">
        <v>1202</v>
      </c>
      <c r="L249" s="139" t="s">
        <v>864</v>
      </c>
      <c r="M249" s="139" t="s">
        <v>864</v>
      </c>
      <c r="N249" s="139" t="s">
        <v>864</v>
      </c>
      <c r="O249" s="136" t="s">
        <v>865</v>
      </c>
      <c r="P249" s="136" t="s">
        <v>866</v>
      </c>
      <c r="Q249" s="136" t="s">
        <v>866</v>
      </c>
      <c r="R249" s="136" t="s">
        <v>866</v>
      </c>
      <c r="S249" s="136" t="s">
        <v>866</v>
      </c>
      <c r="T249" s="136" t="s">
        <v>866</v>
      </c>
      <c r="U249" s="136" t="s">
        <v>866</v>
      </c>
      <c r="V249" s="136" t="s">
        <v>866</v>
      </c>
      <c r="W249" s="136" t="s">
        <v>866</v>
      </c>
      <c r="X249" s="136" t="s">
        <v>866</v>
      </c>
      <c r="Y249" s="136" t="s">
        <v>866</v>
      </c>
      <c r="Z249" s="139" t="s">
        <v>866</v>
      </c>
      <c r="AA249" s="136" t="s">
        <v>866</v>
      </c>
      <c r="AB249" s="139" t="s">
        <v>866</v>
      </c>
      <c r="AC249" s="136" t="s">
        <v>866</v>
      </c>
      <c r="AD249" s="136" t="s">
        <v>866</v>
      </c>
      <c r="AE249" s="136" t="s">
        <v>866</v>
      </c>
      <c r="AF249" s="136" t="s">
        <v>866</v>
      </c>
      <c r="AG249" s="136" t="s">
        <v>866</v>
      </c>
      <c r="AH249" s="136" t="s">
        <v>866</v>
      </c>
      <c r="AI249" s="136" t="s">
        <v>866</v>
      </c>
      <c r="AJ249" s="136" t="s">
        <v>866</v>
      </c>
      <c r="AK249" s="136" t="s">
        <v>866</v>
      </c>
      <c r="AL249" s="136" t="s">
        <v>867</v>
      </c>
      <c r="AM249" s="136" t="s">
        <v>866</v>
      </c>
      <c r="AN249" s="136" t="s">
        <v>866</v>
      </c>
      <c r="AO249" s="136" t="s">
        <v>866</v>
      </c>
      <c r="AP249" s="136" t="s">
        <v>866</v>
      </c>
      <c r="AQ249" s="136" t="s">
        <v>866</v>
      </c>
      <c r="AR249" s="136" t="s">
        <v>866</v>
      </c>
      <c r="AS249" s="136" t="s">
        <v>866</v>
      </c>
      <c r="AT249" s="136" t="s">
        <v>866</v>
      </c>
      <c r="AU249" s="136" t="s">
        <v>866</v>
      </c>
      <c r="AV249" s="136" t="s">
        <v>866</v>
      </c>
      <c r="AW249" s="136" t="s">
        <v>866</v>
      </c>
      <c r="AX249" s="136" t="s">
        <v>866</v>
      </c>
      <c r="AY249" s="136" t="s">
        <v>866</v>
      </c>
      <c r="AZ249" s="136" t="s">
        <v>866</v>
      </c>
      <c r="BA249" s="136" t="s">
        <v>866</v>
      </c>
      <c r="BB249" s="136" t="s">
        <v>1097</v>
      </c>
      <c r="BC249" s="136" t="s">
        <v>1097</v>
      </c>
      <c r="BD249" s="136" t="s">
        <v>868</v>
      </c>
      <c r="BE249" s="136" t="s">
        <v>866</v>
      </c>
      <c r="BF249" s="136" t="s">
        <v>866</v>
      </c>
      <c r="BG249" s="137"/>
      <c r="BH249" s="137"/>
    </row>
    <row r="250" spans="1:60" ht="15.75" customHeight="1" x14ac:dyDescent="0.25">
      <c r="A250" s="47" t="s">
        <v>602</v>
      </c>
      <c r="B250" s="47" t="s">
        <v>603</v>
      </c>
      <c r="C250" s="47" t="s">
        <v>611</v>
      </c>
      <c r="D250" s="47" t="s">
        <v>612</v>
      </c>
      <c r="E250" s="135" t="s">
        <v>858</v>
      </c>
      <c r="F250" s="135" t="s">
        <v>859</v>
      </c>
      <c r="G250" s="135" t="s">
        <v>860</v>
      </c>
      <c r="H250" s="135" t="s">
        <v>861</v>
      </c>
      <c r="I250" s="135" t="s">
        <v>862</v>
      </c>
      <c r="J250" s="135" t="s">
        <v>863</v>
      </c>
      <c r="K250" s="135" t="s">
        <v>1202</v>
      </c>
      <c r="L250" s="139" t="s">
        <v>864</v>
      </c>
      <c r="M250" s="139" t="s">
        <v>864</v>
      </c>
      <c r="N250" s="139" t="s">
        <v>864</v>
      </c>
      <c r="O250" s="136" t="s">
        <v>865</v>
      </c>
      <c r="P250" s="136" t="s">
        <v>866</v>
      </c>
      <c r="Q250" s="136" t="s">
        <v>866</v>
      </c>
      <c r="R250" s="136" t="s">
        <v>866</v>
      </c>
      <c r="S250" s="136" t="s">
        <v>866</v>
      </c>
      <c r="T250" s="136" t="s">
        <v>866</v>
      </c>
      <c r="U250" s="136" t="s">
        <v>866</v>
      </c>
      <c r="V250" s="136" t="s">
        <v>866</v>
      </c>
      <c r="W250" s="136" t="s">
        <v>866</v>
      </c>
      <c r="X250" s="136" t="s">
        <v>866</v>
      </c>
      <c r="Y250" s="136" t="s">
        <v>866</v>
      </c>
      <c r="Z250" s="139" t="s">
        <v>866</v>
      </c>
      <c r="AA250" s="136" t="s">
        <v>866</v>
      </c>
      <c r="AB250" s="139" t="s">
        <v>866</v>
      </c>
      <c r="AC250" s="136" t="s">
        <v>866</v>
      </c>
      <c r="AD250" s="136" t="s">
        <v>866</v>
      </c>
      <c r="AE250" s="136" t="s">
        <v>866</v>
      </c>
      <c r="AF250" s="136" t="s">
        <v>866</v>
      </c>
      <c r="AG250" s="136" t="s">
        <v>866</v>
      </c>
      <c r="AH250" s="136" t="s">
        <v>866</v>
      </c>
      <c r="AI250" s="136" t="s">
        <v>866</v>
      </c>
      <c r="AJ250" s="136" t="s">
        <v>866</v>
      </c>
      <c r="AK250" s="136" t="s">
        <v>866</v>
      </c>
      <c r="AL250" s="136" t="s">
        <v>867</v>
      </c>
      <c r="AM250" s="136" t="s">
        <v>866</v>
      </c>
      <c r="AN250" s="136" t="s">
        <v>866</v>
      </c>
      <c r="AO250" s="136" t="s">
        <v>866</v>
      </c>
      <c r="AP250" s="136" t="s">
        <v>866</v>
      </c>
      <c r="AQ250" s="136" t="s">
        <v>866</v>
      </c>
      <c r="AR250" s="136" t="s">
        <v>866</v>
      </c>
      <c r="AS250" s="136" t="s">
        <v>866</v>
      </c>
      <c r="AT250" s="136" t="s">
        <v>866</v>
      </c>
      <c r="AU250" s="136" t="s">
        <v>866</v>
      </c>
      <c r="AV250" s="136" t="s">
        <v>866</v>
      </c>
      <c r="AW250" s="136" t="s">
        <v>866</v>
      </c>
      <c r="AX250" s="136" t="s">
        <v>866</v>
      </c>
      <c r="AY250" s="136" t="s">
        <v>866</v>
      </c>
      <c r="AZ250" s="136" t="s">
        <v>866</v>
      </c>
      <c r="BA250" s="136" t="s">
        <v>866</v>
      </c>
      <c r="BB250" s="136" t="s">
        <v>1097</v>
      </c>
      <c r="BC250" s="136" t="s">
        <v>1097</v>
      </c>
      <c r="BD250" s="136" t="s">
        <v>868</v>
      </c>
      <c r="BE250" s="136" t="s">
        <v>866</v>
      </c>
      <c r="BF250" s="136" t="s">
        <v>866</v>
      </c>
      <c r="BG250" s="137"/>
      <c r="BH250" s="137"/>
    </row>
    <row r="251" spans="1:60" ht="15.75" customHeight="1" x14ac:dyDescent="0.25">
      <c r="A251" s="47" t="s">
        <v>602</v>
      </c>
      <c r="B251" s="47" t="s">
        <v>603</v>
      </c>
      <c r="C251" s="47" t="s">
        <v>613</v>
      </c>
      <c r="D251" s="47" t="s">
        <v>614</v>
      </c>
      <c r="E251" s="135" t="s">
        <v>858</v>
      </c>
      <c r="F251" s="135" t="s">
        <v>859</v>
      </c>
      <c r="G251" s="135" t="s">
        <v>860</v>
      </c>
      <c r="H251" s="135" t="s">
        <v>861</v>
      </c>
      <c r="I251" s="135" t="s">
        <v>862</v>
      </c>
      <c r="J251" s="135" t="s">
        <v>863</v>
      </c>
      <c r="K251" s="135" t="s">
        <v>1202</v>
      </c>
      <c r="L251" s="139" t="s">
        <v>864</v>
      </c>
      <c r="M251" s="139" t="s">
        <v>864</v>
      </c>
      <c r="N251" s="139" t="s">
        <v>864</v>
      </c>
      <c r="O251" s="136" t="s">
        <v>865</v>
      </c>
      <c r="P251" s="136" t="s">
        <v>866</v>
      </c>
      <c r="Q251" s="136" t="s">
        <v>866</v>
      </c>
      <c r="R251" s="136" t="s">
        <v>866</v>
      </c>
      <c r="S251" s="136" t="s">
        <v>866</v>
      </c>
      <c r="T251" s="136" t="s">
        <v>866</v>
      </c>
      <c r="U251" s="136" t="s">
        <v>866</v>
      </c>
      <c r="V251" s="136" t="s">
        <v>866</v>
      </c>
      <c r="W251" s="136" t="s">
        <v>866</v>
      </c>
      <c r="X251" s="136" t="s">
        <v>866</v>
      </c>
      <c r="Y251" s="136" t="s">
        <v>866</v>
      </c>
      <c r="Z251" s="139" t="s">
        <v>866</v>
      </c>
      <c r="AA251" s="136" t="s">
        <v>866</v>
      </c>
      <c r="AB251" s="139" t="s">
        <v>866</v>
      </c>
      <c r="AC251" s="136" t="s">
        <v>866</v>
      </c>
      <c r="AD251" s="136" t="s">
        <v>866</v>
      </c>
      <c r="AE251" s="136" t="s">
        <v>866</v>
      </c>
      <c r="AF251" s="136" t="s">
        <v>866</v>
      </c>
      <c r="AG251" s="136" t="s">
        <v>866</v>
      </c>
      <c r="AH251" s="136" t="s">
        <v>866</v>
      </c>
      <c r="AI251" s="136" t="s">
        <v>866</v>
      </c>
      <c r="AJ251" s="136" t="s">
        <v>866</v>
      </c>
      <c r="AK251" s="136" t="s">
        <v>866</v>
      </c>
      <c r="AL251" s="136" t="s">
        <v>867</v>
      </c>
      <c r="AM251" s="136" t="s">
        <v>866</v>
      </c>
      <c r="AN251" s="136" t="s">
        <v>866</v>
      </c>
      <c r="AO251" s="136" t="s">
        <v>866</v>
      </c>
      <c r="AP251" s="136" t="s">
        <v>866</v>
      </c>
      <c r="AQ251" s="136" t="s">
        <v>866</v>
      </c>
      <c r="AR251" s="136" t="s">
        <v>866</v>
      </c>
      <c r="AS251" s="136" t="s">
        <v>866</v>
      </c>
      <c r="AT251" s="136" t="s">
        <v>866</v>
      </c>
      <c r="AU251" s="136" t="s">
        <v>866</v>
      </c>
      <c r="AV251" s="136" t="s">
        <v>866</v>
      </c>
      <c r="AW251" s="136" t="s">
        <v>866</v>
      </c>
      <c r="AX251" s="136" t="s">
        <v>866</v>
      </c>
      <c r="AY251" s="136" t="s">
        <v>866</v>
      </c>
      <c r="AZ251" s="136" t="s">
        <v>866</v>
      </c>
      <c r="BA251" s="136" t="s">
        <v>866</v>
      </c>
      <c r="BB251" s="136" t="s">
        <v>1097</v>
      </c>
      <c r="BC251" s="136" t="s">
        <v>1097</v>
      </c>
      <c r="BD251" s="136" t="s">
        <v>868</v>
      </c>
      <c r="BE251" s="136" t="s">
        <v>866</v>
      </c>
      <c r="BF251" s="136" t="s">
        <v>866</v>
      </c>
      <c r="BG251" s="137"/>
      <c r="BH251" s="137"/>
    </row>
    <row r="252" spans="1:60" ht="15.75" customHeight="1" x14ac:dyDescent="0.25">
      <c r="A252" s="47" t="s">
        <v>602</v>
      </c>
      <c r="B252" s="47" t="s">
        <v>603</v>
      </c>
      <c r="C252" s="47" t="s">
        <v>615</v>
      </c>
      <c r="D252" s="47" t="s">
        <v>616</v>
      </c>
      <c r="E252" s="135" t="s">
        <v>858</v>
      </c>
      <c r="F252" s="135" t="s">
        <v>859</v>
      </c>
      <c r="G252" s="135" t="s">
        <v>860</v>
      </c>
      <c r="H252" s="135" t="s">
        <v>861</v>
      </c>
      <c r="I252" s="135" t="s">
        <v>862</v>
      </c>
      <c r="J252" s="135" t="s">
        <v>863</v>
      </c>
      <c r="K252" s="135" t="s">
        <v>1202</v>
      </c>
      <c r="L252" s="139" t="s">
        <v>864</v>
      </c>
      <c r="M252" s="139" t="s">
        <v>864</v>
      </c>
      <c r="N252" s="139" t="s">
        <v>864</v>
      </c>
      <c r="O252" s="136" t="s">
        <v>865</v>
      </c>
      <c r="P252" s="136" t="s">
        <v>866</v>
      </c>
      <c r="Q252" s="136" t="s">
        <v>866</v>
      </c>
      <c r="R252" s="136" t="s">
        <v>866</v>
      </c>
      <c r="S252" s="136" t="s">
        <v>866</v>
      </c>
      <c r="T252" s="136" t="s">
        <v>866</v>
      </c>
      <c r="U252" s="136" t="s">
        <v>866</v>
      </c>
      <c r="V252" s="136" t="s">
        <v>866</v>
      </c>
      <c r="W252" s="136" t="s">
        <v>866</v>
      </c>
      <c r="X252" s="136" t="s">
        <v>866</v>
      </c>
      <c r="Y252" s="136" t="s">
        <v>866</v>
      </c>
      <c r="Z252" s="139" t="s">
        <v>866</v>
      </c>
      <c r="AA252" s="136" t="s">
        <v>866</v>
      </c>
      <c r="AB252" s="139" t="s">
        <v>866</v>
      </c>
      <c r="AC252" s="136" t="s">
        <v>866</v>
      </c>
      <c r="AD252" s="136" t="s">
        <v>866</v>
      </c>
      <c r="AE252" s="136" t="s">
        <v>866</v>
      </c>
      <c r="AF252" s="136" t="s">
        <v>866</v>
      </c>
      <c r="AG252" s="136" t="s">
        <v>866</v>
      </c>
      <c r="AH252" s="136" t="s">
        <v>866</v>
      </c>
      <c r="AI252" s="136" t="s">
        <v>866</v>
      </c>
      <c r="AJ252" s="136" t="s">
        <v>866</v>
      </c>
      <c r="AK252" s="136" t="s">
        <v>866</v>
      </c>
      <c r="AL252" s="136" t="s">
        <v>867</v>
      </c>
      <c r="AM252" s="136" t="s">
        <v>866</v>
      </c>
      <c r="AN252" s="136" t="s">
        <v>866</v>
      </c>
      <c r="AO252" s="136" t="s">
        <v>866</v>
      </c>
      <c r="AP252" s="136" t="s">
        <v>866</v>
      </c>
      <c r="AQ252" s="136" t="s">
        <v>866</v>
      </c>
      <c r="AR252" s="136" t="s">
        <v>866</v>
      </c>
      <c r="AS252" s="136" t="s">
        <v>866</v>
      </c>
      <c r="AT252" s="136" t="s">
        <v>866</v>
      </c>
      <c r="AU252" s="136" t="s">
        <v>866</v>
      </c>
      <c r="AV252" s="136" t="s">
        <v>866</v>
      </c>
      <c r="AW252" s="136" t="s">
        <v>866</v>
      </c>
      <c r="AX252" s="136" t="s">
        <v>866</v>
      </c>
      <c r="AY252" s="136" t="s">
        <v>866</v>
      </c>
      <c r="AZ252" s="136" t="s">
        <v>866</v>
      </c>
      <c r="BA252" s="136" t="s">
        <v>866</v>
      </c>
      <c r="BB252" s="136" t="s">
        <v>1097</v>
      </c>
      <c r="BC252" s="136" t="s">
        <v>1097</v>
      </c>
      <c r="BD252" s="136" t="s">
        <v>868</v>
      </c>
      <c r="BE252" s="136" t="s">
        <v>866</v>
      </c>
      <c r="BF252" s="136" t="s">
        <v>866</v>
      </c>
      <c r="BG252" s="137"/>
      <c r="BH252" s="137"/>
    </row>
    <row r="253" spans="1:60" ht="15.75" customHeight="1" x14ac:dyDescent="0.25">
      <c r="A253" s="47" t="s">
        <v>602</v>
      </c>
      <c r="B253" s="47" t="s">
        <v>603</v>
      </c>
      <c r="C253" s="47" t="s">
        <v>617</v>
      </c>
      <c r="D253" s="47" t="s">
        <v>618</v>
      </c>
      <c r="E253" s="135" t="s">
        <v>858</v>
      </c>
      <c r="F253" s="135" t="s">
        <v>859</v>
      </c>
      <c r="G253" s="135" t="s">
        <v>860</v>
      </c>
      <c r="H253" s="135" t="s">
        <v>861</v>
      </c>
      <c r="I253" s="135" t="s">
        <v>862</v>
      </c>
      <c r="J253" s="135" t="s">
        <v>863</v>
      </c>
      <c r="K253" s="135" t="s">
        <v>1202</v>
      </c>
      <c r="L253" s="139" t="s">
        <v>864</v>
      </c>
      <c r="M253" s="139" t="s">
        <v>864</v>
      </c>
      <c r="N253" s="139" t="s">
        <v>864</v>
      </c>
      <c r="O253" s="136" t="s">
        <v>865</v>
      </c>
      <c r="P253" s="136" t="s">
        <v>866</v>
      </c>
      <c r="Q253" s="136" t="s">
        <v>866</v>
      </c>
      <c r="R253" s="136" t="s">
        <v>866</v>
      </c>
      <c r="S253" s="136" t="s">
        <v>866</v>
      </c>
      <c r="T253" s="136" t="s">
        <v>866</v>
      </c>
      <c r="U253" s="136" t="s">
        <v>866</v>
      </c>
      <c r="V253" s="136" t="s">
        <v>866</v>
      </c>
      <c r="W253" s="136" t="s">
        <v>866</v>
      </c>
      <c r="X253" s="136" t="s">
        <v>866</v>
      </c>
      <c r="Y253" s="136" t="s">
        <v>866</v>
      </c>
      <c r="Z253" s="139" t="s">
        <v>866</v>
      </c>
      <c r="AA253" s="136" t="s">
        <v>866</v>
      </c>
      <c r="AB253" s="139" t="s">
        <v>866</v>
      </c>
      <c r="AC253" s="136" t="s">
        <v>866</v>
      </c>
      <c r="AD253" s="136" t="s">
        <v>866</v>
      </c>
      <c r="AE253" s="136" t="s">
        <v>866</v>
      </c>
      <c r="AF253" s="136" t="s">
        <v>866</v>
      </c>
      <c r="AG253" s="136" t="s">
        <v>866</v>
      </c>
      <c r="AH253" s="136" t="s">
        <v>866</v>
      </c>
      <c r="AI253" s="136" t="s">
        <v>866</v>
      </c>
      <c r="AJ253" s="136" t="s">
        <v>866</v>
      </c>
      <c r="AK253" s="136" t="s">
        <v>866</v>
      </c>
      <c r="AL253" s="136" t="s">
        <v>867</v>
      </c>
      <c r="AM253" s="136" t="s">
        <v>866</v>
      </c>
      <c r="AN253" s="136" t="s">
        <v>866</v>
      </c>
      <c r="AO253" s="136" t="s">
        <v>866</v>
      </c>
      <c r="AP253" s="136" t="s">
        <v>866</v>
      </c>
      <c r="AQ253" s="136" t="s">
        <v>866</v>
      </c>
      <c r="AR253" s="136" t="s">
        <v>866</v>
      </c>
      <c r="AS253" s="136" t="s">
        <v>866</v>
      </c>
      <c r="AT253" s="136" t="s">
        <v>866</v>
      </c>
      <c r="AU253" s="136" t="s">
        <v>866</v>
      </c>
      <c r="AV253" s="136" t="s">
        <v>866</v>
      </c>
      <c r="AW253" s="136" t="s">
        <v>866</v>
      </c>
      <c r="AX253" s="136" t="s">
        <v>866</v>
      </c>
      <c r="AY253" s="136" t="s">
        <v>866</v>
      </c>
      <c r="AZ253" s="136" t="s">
        <v>866</v>
      </c>
      <c r="BA253" s="136" t="s">
        <v>866</v>
      </c>
      <c r="BB253" s="136" t="s">
        <v>1097</v>
      </c>
      <c r="BC253" s="136" t="s">
        <v>1097</v>
      </c>
      <c r="BD253" s="136" t="s">
        <v>868</v>
      </c>
      <c r="BE253" s="136" t="s">
        <v>866</v>
      </c>
      <c r="BF253" s="136" t="s">
        <v>866</v>
      </c>
      <c r="BG253" s="137"/>
      <c r="BH253" s="137"/>
    </row>
    <row r="254" spans="1:60" ht="15.75" customHeight="1" x14ac:dyDescent="0.25">
      <c r="A254" s="47" t="s">
        <v>602</v>
      </c>
      <c r="B254" s="47" t="s">
        <v>603</v>
      </c>
      <c r="C254" s="47" t="s">
        <v>619</v>
      </c>
      <c r="D254" s="47" t="s">
        <v>620</v>
      </c>
      <c r="E254" s="135" t="s">
        <v>858</v>
      </c>
      <c r="F254" s="135" t="s">
        <v>859</v>
      </c>
      <c r="G254" s="135" t="s">
        <v>860</v>
      </c>
      <c r="H254" s="135" t="s">
        <v>861</v>
      </c>
      <c r="I254" s="135" t="s">
        <v>862</v>
      </c>
      <c r="J254" s="135" t="s">
        <v>863</v>
      </c>
      <c r="K254" s="135" t="s">
        <v>1202</v>
      </c>
      <c r="L254" s="139" t="s">
        <v>864</v>
      </c>
      <c r="M254" s="139" t="s">
        <v>864</v>
      </c>
      <c r="N254" s="139" t="s">
        <v>864</v>
      </c>
      <c r="O254" s="136" t="s">
        <v>865</v>
      </c>
      <c r="P254" s="136" t="s">
        <v>866</v>
      </c>
      <c r="Q254" s="136" t="s">
        <v>866</v>
      </c>
      <c r="R254" s="136" t="s">
        <v>866</v>
      </c>
      <c r="S254" s="136" t="s">
        <v>866</v>
      </c>
      <c r="T254" s="136" t="s">
        <v>866</v>
      </c>
      <c r="U254" s="136" t="s">
        <v>866</v>
      </c>
      <c r="V254" s="136" t="s">
        <v>866</v>
      </c>
      <c r="W254" s="136" t="s">
        <v>866</v>
      </c>
      <c r="X254" s="136" t="s">
        <v>866</v>
      </c>
      <c r="Y254" s="136" t="s">
        <v>866</v>
      </c>
      <c r="Z254" s="139" t="s">
        <v>866</v>
      </c>
      <c r="AA254" s="136" t="s">
        <v>866</v>
      </c>
      <c r="AB254" s="139" t="s">
        <v>866</v>
      </c>
      <c r="AC254" s="136" t="s">
        <v>866</v>
      </c>
      <c r="AD254" s="136" t="s">
        <v>866</v>
      </c>
      <c r="AE254" s="136" t="s">
        <v>866</v>
      </c>
      <c r="AF254" s="136" t="s">
        <v>866</v>
      </c>
      <c r="AG254" s="136" t="s">
        <v>866</v>
      </c>
      <c r="AH254" s="136" t="s">
        <v>866</v>
      </c>
      <c r="AI254" s="136" t="s">
        <v>866</v>
      </c>
      <c r="AJ254" s="136" t="s">
        <v>866</v>
      </c>
      <c r="AK254" s="136" t="s">
        <v>866</v>
      </c>
      <c r="AL254" s="136" t="s">
        <v>867</v>
      </c>
      <c r="AM254" s="136" t="s">
        <v>866</v>
      </c>
      <c r="AN254" s="136" t="s">
        <v>866</v>
      </c>
      <c r="AO254" s="136" t="s">
        <v>866</v>
      </c>
      <c r="AP254" s="136" t="s">
        <v>866</v>
      </c>
      <c r="AQ254" s="136" t="s">
        <v>866</v>
      </c>
      <c r="AR254" s="136" t="s">
        <v>866</v>
      </c>
      <c r="AS254" s="136" t="s">
        <v>866</v>
      </c>
      <c r="AT254" s="136" t="s">
        <v>866</v>
      </c>
      <c r="AU254" s="136" t="s">
        <v>866</v>
      </c>
      <c r="AV254" s="136" t="s">
        <v>866</v>
      </c>
      <c r="AW254" s="136" t="s">
        <v>866</v>
      </c>
      <c r="AX254" s="136" t="s">
        <v>866</v>
      </c>
      <c r="AY254" s="136" t="s">
        <v>866</v>
      </c>
      <c r="AZ254" s="136" t="s">
        <v>866</v>
      </c>
      <c r="BA254" s="136" t="s">
        <v>866</v>
      </c>
      <c r="BB254" s="136" t="s">
        <v>1097</v>
      </c>
      <c r="BC254" s="136" t="s">
        <v>1097</v>
      </c>
      <c r="BD254" s="136" t="s">
        <v>868</v>
      </c>
      <c r="BE254" s="136" t="s">
        <v>866</v>
      </c>
      <c r="BF254" s="136" t="s">
        <v>866</v>
      </c>
      <c r="BG254" s="137"/>
      <c r="BH254" s="137"/>
    </row>
    <row r="255" spans="1:60" ht="15.75" customHeight="1" x14ac:dyDescent="0.25">
      <c r="A255" s="47" t="s">
        <v>602</v>
      </c>
      <c r="B255" s="47" t="s">
        <v>603</v>
      </c>
      <c r="C255" s="47" t="s">
        <v>621</v>
      </c>
      <c r="D255" s="47" t="s">
        <v>622</v>
      </c>
      <c r="E255" s="135" t="s">
        <v>858</v>
      </c>
      <c r="F255" s="135" t="s">
        <v>859</v>
      </c>
      <c r="G255" s="135" t="s">
        <v>860</v>
      </c>
      <c r="H255" s="135" t="s">
        <v>861</v>
      </c>
      <c r="I255" s="135" t="s">
        <v>862</v>
      </c>
      <c r="J255" s="135" t="s">
        <v>863</v>
      </c>
      <c r="K255" s="135" t="s">
        <v>1202</v>
      </c>
      <c r="L255" s="139" t="s">
        <v>864</v>
      </c>
      <c r="M255" s="139" t="s">
        <v>864</v>
      </c>
      <c r="N255" s="139" t="s">
        <v>864</v>
      </c>
      <c r="O255" s="136" t="s">
        <v>865</v>
      </c>
      <c r="P255" s="136" t="s">
        <v>866</v>
      </c>
      <c r="Q255" s="136" t="s">
        <v>866</v>
      </c>
      <c r="R255" s="136" t="s">
        <v>866</v>
      </c>
      <c r="S255" s="136" t="s">
        <v>866</v>
      </c>
      <c r="T255" s="136" t="s">
        <v>866</v>
      </c>
      <c r="U255" s="136" t="s">
        <v>866</v>
      </c>
      <c r="V255" s="136" t="s">
        <v>866</v>
      </c>
      <c r="W255" s="136" t="s">
        <v>866</v>
      </c>
      <c r="X255" s="136" t="s">
        <v>866</v>
      </c>
      <c r="Y255" s="136" t="s">
        <v>866</v>
      </c>
      <c r="Z255" s="139" t="s">
        <v>866</v>
      </c>
      <c r="AA255" s="136" t="s">
        <v>866</v>
      </c>
      <c r="AB255" s="139" t="s">
        <v>866</v>
      </c>
      <c r="AC255" s="136" t="s">
        <v>866</v>
      </c>
      <c r="AD255" s="136" t="s">
        <v>866</v>
      </c>
      <c r="AE255" s="136" t="s">
        <v>866</v>
      </c>
      <c r="AF255" s="136" t="s">
        <v>866</v>
      </c>
      <c r="AG255" s="136" t="s">
        <v>866</v>
      </c>
      <c r="AH255" s="136" t="s">
        <v>866</v>
      </c>
      <c r="AI255" s="136" t="s">
        <v>866</v>
      </c>
      <c r="AJ255" s="136" t="s">
        <v>866</v>
      </c>
      <c r="AK255" s="136" t="s">
        <v>866</v>
      </c>
      <c r="AL255" s="136" t="s">
        <v>867</v>
      </c>
      <c r="AM255" s="136" t="s">
        <v>866</v>
      </c>
      <c r="AN255" s="136" t="s">
        <v>866</v>
      </c>
      <c r="AO255" s="136" t="s">
        <v>866</v>
      </c>
      <c r="AP255" s="136" t="s">
        <v>866</v>
      </c>
      <c r="AQ255" s="136" t="s">
        <v>866</v>
      </c>
      <c r="AR255" s="136" t="s">
        <v>866</v>
      </c>
      <c r="AS255" s="136" t="s">
        <v>866</v>
      </c>
      <c r="AT255" s="136" t="s">
        <v>866</v>
      </c>
      <c r="AU255" s="136" t="s">
        <v>866</v>
      </c>
      <c r="AV255" s="136" t="s">
        <v>866</v>
      </c>
      <c r="AW255" s="136" t="s">
        <v>866</v>
      </c>
      <c r="AX255" s="136" t="s">
        <v>866</v>
      </c>
      <c r="AY255" s="136" t="s">
        <v>866</v>
      </c>
      <c r="AZ255" s="136" t="s">
        <v>866</v>
      </c>
      <c r="BA255" s="136" t="s">
        <v>866</v>
      </c>
      <c r="BB255" s="136" t="s">
        <v>1097</v>
      </c>
      <c r="BC255" s="136" t="s">
        <v>1097</v>
      </c>
      <c r="BD255" s="136" t="s">
        <v>868</v>
      </c>
      <c r="BE255" s="136" t="s">
        <v>866</v>
      </c>
      <c r="BF255" s="136" t="s">
        <v>866</v>
      </c>
      <c r="BG255" s="137"/>
      <c r="BH255" s="137"/>
    </row>
    <row r="256" spans="1:60" ht="15.75" customHeight="1" x14ac:dyDescent="0.25">
      <c r="A256" s="47" t="s">
        <v>602</v>
      </c>
      <c r="B256" s="47" t="s">
        <v>623</v>
      </c>
      <c r="C256" s="47" t="s">
        <v>623</v>
      </c>
      <c r="D256" s="47" t="s">
        <v>624</v>
      </c>
      <c r="E256" s="135" t="s">
        <v>858</v>
      </c>
      <c r="F256" s="135" t="s">
        <v>859</v>
      </c>
      <c r="G256" s="135" t="s">
        <v>860</v>
      </c>
      <c r="H256" s="135" t="s">
        <v>861</v>
      </c>
      <c r="I256" s="135" t="s">
        <v>862</v>
      </c>
      <c r="J256" s="135" t="s">
        <v>863</v>
      </c>
      <c r="K256" s="135" t="s">
        <v>1202</v>
      </c>
      <c r="L256" s="139" t="s">
        <v>864</v>
      </c>
      <c r="M256" s="139" t="s">
        <v>864</v>
      </c>
      <c r="N256" s="139" t="s">
        <v>864</v>
      </c>
      <c r="O256" s="136" t="s">
        <v>865</v>
      </c>
      <c r="P256" s="136" t="s">
        <v>866</v>
      </c>
      <c r="Q256" s="136" t="s">
        <v>866</v>
      </c>
      <c r="R256" s="136" t="s">
        <v>866</v>
      </c>
      <c r="S256" s="136" t="s">
        <v>866</v>
      </c>
      <c r="T256" s="136" t="s">
        <v>866</v>
      </c>
      <c r="U256" s="136" t="s">
        <v>866</v>
      </c>
      <c r="V256" s="136" t="s">
        <v>866</v>
      </c>
      <c r="W256" s="136" t="s">
        <v>866</v>
      </c>
      <c r="X256" s="136" t="s">
        <v>866</v>
      </c>
      <c r="Y256" s="136" t="s">
        <v>866</v>
      </c>
      <c r="Z256" s="139" t="s">
        <v>866</v>
      </c>
      <c r="AA256" s="136" t="s">
        <v>866</v>
      </c>
      <c r="AB256" s="139" t="s">
        <v>866</v>
      </c>
      <c r="AC256" s="136" t="s">
        <v>866</v>
      </c>
      <c r="AD256" s="136" t="s">
        <v>866</v>
      </c>
      <c r="AE256" s="136" t="s">
        <v>866</v>
      </c>
      <c r="AF256" s="136" t="s">
        <v>866</v>
      </c>
      <c r="AG256" s="136" t="s">
        <v>866</v>
      </c>
      <c r="AH256" s="136" t="s">
        <v>866</v>
      </c>
      <c r="AI256" s="136" t="s">
        <v>866</v>
      </c>
      <c r="AJ256" s="136" t="s">
        <v>866</v>
      </c>
      <c r="AK256" s="136" t="s">
        <v>866</v>
      </c>
      <c r="AL256" s="136" t="s">
        <v>867</v>
      </c>
      <c r="AM256" s="136" t="s">
        <v>866</v>
      </c>
      <c r="AN256" s="136" t="s">
        <v>866</v>
      </c>
      <c r="AO256" s="136" t="s">
        <v>866</v>
      </c>
      <c r="AP256" s="136" t="s">
        <v>866</v>
      </c>
      <c r="AQ256" s="136" t="s">
        <v>866</v>
      </c>
      <c r="AR256" s="136" t="s">
        <v>866</v>
      </c>
      <c r="AS256" s="136" t="s">
        <v>866</v>
      </c>
      <c r="AT256" s="136" t="s">
        <v>866</v>
      </c>
      <c r="AU256" s="136" t="s">
        <v>866</v>
      </c>
      <c r="AV256" s="136" t="s">
        <v>866</v>
      </c>
      <c r="AW256" s="136" t="s">
        <v>866</v>
      </c>
      <c r="AX256" s="136" t="s">
        <v>866</v>
      </c>
      <c r="AY256" s="136" t="s">
        <v>866</v>
      </c>
      <c r="AZ256" s="136" t="s">
        <v>866</v>
      </c>
      <c r="BA256" s="136" t="s">
        <v>866</v>
      </c>
      <c r="BB256" s="136" t="s">
        <v>1097</v>
      </c>
      <c r="BC256" s="136" t="s">
        <v>1097</v>
      </c>
      <c r="BD256" s="136" t="s">
        <v>868</v>
      </c>
      <c r="BE256" s="136" t="s">
        <v>866</v>
      </c>
      <c r="BF256" s="136" t="s">
        <v>866</v>
      </c>
      <c r="BG256" s="137"/>
      <c r="BH256" s="137"/>
    </row>
    <row r="257" spans="1:60" ht="15.75" customHeight="1" x14ac:dyDescent="0.25">
      <c r="A257" s="47" t="s">
        <v>602</v>
      </c>
      <c r="B257" s="47" t="s">
        <v>623</v>
      </c>
      <c r="C257" s="47" t="s">
        <v>625</v>
      </c>
      <c r="D257" s="47" t="s">
        <v>626</v>
      </c>
      <c r="E257" s="135" t="s">
        <v>858</v>
      </c>
      <c r="F257" s="135" t="s">
        <v>859</v>
      </c>
      <c r="G257" s="135" t="s">
        <v>860</v>
      </c>
      <c r="H257" s="135" t="s">
        <v>861</v>
      </c>
      <c r="I257" s="135" t="s">
        <v>862</v>
      </c>
      <c r="J257" s="135" t="s">
        <v>863</v>
      </c>
      <c r="K257" s="135" t="s">
        <v>1202</v>
      </c>
      <c r="L257" s="139" t="s">
        <v>864</v>
      </c>
      <c r="M257" s="139" t="s">
        <v>864</v>
      </c>
      <c r="N257" s="139" t="s">
        <v>864</v>
      </c>
      <c r="O257" s="136" t="s">
        <v>865</v>
      </c>
      <c r="P257" s="136" t="s">
        <v>866</v>
      </c>
      <c r="Q257" s="136" t="s">
        <v>866</v>
      </c>
      <c r="R257" s="136" t="s">
        <v>866</v>
      </c>
      <c r="S257" s="136" t="s">
        <v>866</v>
      </c>
      <c r="T257" s="136" t="s">
        <v>866</v>
      </c>
      <c r="U257" s="136" t="s">
        <v>866</v>
      </c>
      <c r="V257" s="136" t="s">
        <v>866</v>
      </c>
      <c r="W257" s="136" t="s">
        <v>866</v>
      </c>
      <c r="X257" s="136" t="s">
        <v>866</v>
      </c>
      <c r="Y257" s="136" t="s">
        <v>866</v>
      </c>
      <c r="Z257" s="139" t="s">
        <v>866</v>
      </c>
      <c r="AA257" s="136" t="s">
        <v>866</v>
      </c>
      <c r="AB257" s="139" t="s">
        <v>866</v>
      </c>
      <c r="AC257" s="136" t="s">
        <v>866</v>
      </c>
      <c r="AD257" s="136" t="s">
        <v>866</v>
      </c>
      <c r="AE257" s="136" t="s">
        <v>866</v>
      </c>
      <c r="AF257" s="136" t="s">
        <v>866</v>
      </c>
      <c r="AG257" s="136" t="s">
        <v>866</v>
      </c>
      <c r="AH257" s="136" t="s">
        <v>866</v>
      </c>
      <c r="AI257" s="136" t="s">
        <v>866</v>
      </c>
      <c r="AJ257" s="136" t="s">
        <v>866</v>
      </c>
      <c r="AK257" s="136" t="s">
        <v>866</v>
      </c>
      <c r="AL257" s="136" t="s">
        <v>867</v>
      </c>
      <c r="AM257" s="136" t="s">
        <v>866</v>
      </c>
      <c r="AN257" s="136" t="s">
        <v>866</v>
      </c>
      <c r="AO257" s="136" t="s">
        <v>866</v>
      </c>
      <c r="AP257" s="136" t="s">
        <v>866</v>
      </c>
      <c r="AQ257" s="136" t="s">
        <v>866</v>
      </c>
      <c r="AR257" s="136" t="s">
        <v>866</v>
      </c>
      <c r="AS257" s="136" t="s">
        <v>866</v>
      </c>
      <c r="AT257" s="136" t="s">
        <v>866</v>
      </c>
      <c r="AU257" s="136" t="s">
        <v>866</v>
      </c>
      <c r="AV257" s="136" t="s">
        <v>866</v>
      </c>
      <c r="AW257" s="136" t="s">
        <v>866</v>
      </c>
      <c r="AX257" s="136" t="s">
        <v>866</v>
      </c>
      <c r="AY257" s="136" t="s">
        <v>866</v>
      </c>
      <c r="AZ257" s="136" t="s">
        <v>866</v>
      </c>
      <c r="BA257" s="136" t="s">
        <v>866</v>
      </c>
      <c r="BB257" s="136" t="s">
        <v>1097</v>
      </c>
      <c r="BC257" s="136" t="s">
        <v>1097</v>
      </c>
      <c r="BD257" s="136" t="s">
        <v>868</v>
      </c>
      <c r="BE257" s="136" t="s">
        <v>866</v>
      </c>
      <c r="BF257" s="136" t="s">
        <v>866</v>
      </c>
      <c r="BG257" s="137"/>
      <c r="BH257" s="137"/>
    </row>
    <row r="258" spans="1:60" ht="15.75" customHeight="1" x14ac:dyDescent="0.25">
      <c r="A258" s="47" t="s">
        <v>602</v>
      </c>
      <c r="B258" s="47" t="s">
        <v>623</v>
      </c>
      <c r="C258" s="47" t="s">
        <v>627</v>
      </c>
      <c r="D258" s="47" t="s">
        <v>628</v>
      </c>
      <c r="E258" s="135" t="s">
        <v>858</v>
      </c>
      <c r="F258" s="135" t="s">
        <v>859</v>
      </c>
      <c r="G258" s="135" t="s">
        <v>860</v>
      </c>
      <c r="H258" s="135" t="s">
        <v>861</v>
      </c>
      <c r="I258" s="135" t="s">
        <v>862</v>
      </c>
      <c r="J258" s="135" t="s">
        <v>863</v>
      </c>
      <c r="K258" s="135" t="s">
        <v>1202</v>
      </c>
      <c r="L258" s="139" t="s">
        <v>864</v>
      </c>
      <c r="M258" s="139" t="s">
        <v>864</v>
      </c>
      <c r="N258" s="139" t="s">
        <v>864</v>
      </c>
      <c r="O258" s="136" t="s">
        <v>865</v>
      </c>
      <c r="P258" s="136" t="s">
        <v>866</v>
      </c>
      <c r="Q258" s="136" t="s">
        <v>866</v>
      </c>
      <c r="R258" s="136" t="s">
        <v>866</v>
      </c>
      <c r="S258" s="136" t="s">
        <v>866</v>
      </c>
      <c r="T258" s="136" t="s">
        <v>866</v>
      </c>
      <c r="U258" s="136" t="s">
        <v>866</v>
      </c>
      <c r="V258" s="136" t="s">
        <v>866</v>
      </c>
      <c r="W258" s="136" t="s">
        <v>866</v>
      </c>
      <c r="X258" s="136" t="s">
        <v>866</v>
      </c>
      <c r="Y258" s="136" t="s">
        <v>866</v>
      </c>
      <c r="Z258" s="139" t="s">
        <v>866</v>
      </c>
      <c r="AA258" s="136" t="s">
        <v>866</v>
      </c>
      <c r="AB258" s="139" t="s">
        <v>866</v>
      </c>
      <c r="AC258" s="136" t="s">
        <v>866</v>
      </c>
      <c r="AD258" s="136" t="s">
        <v>866</v>
      </c>
      <c r="AE258" s="136" t="s">
        <v>866</v>
      </c>
      <c r="AF258" s="136" t="s">
        <v>866</v>
      </c>
      <c r="AG258" s="136" t="s">
        <v>866</v>
      </c>
      <c r="AH258" s="136" t="s">
        <v>866</v>
      </c>
      <c r="AI258" s="136" t="s">
        <v>866</v>
      </c>
      <c r="AJ258" s="136" t="s">
        <v>866</v>
      </c>
      <c r="AK258" s="136" t="s">
        <v>866</v>
      </c>
      <c r="AL258" s="136" t="s">
        <v>867</v>
      </c>
      <c r="AM258" s="136" t="s">
        <v>866</v>
      </c>
      <c r="AN258" s="136" t="s">
        <v>866</v>
      </c>
      <c r="AO258" s="136" t="s">
        <v>866</v>
      </c>
      <c r="AP258" s="136" t="s">
        <v>866</v>
      </c>
      <c r="AQ258" s="136" t="s">
        <v>866</v>
      </c>
      <c r="AR258" s="136" t="s">
        <v>866</v>
      </c>
      <c r="AS258" s="136" t="s">
        <v>866</v>
      </c>
      <c r="AT258" s="136" t="s">
        <v>866</v>
      </c>
      <c r="AU258" s="136" t="s">
        <v>866</v>
      </c>
      <c r="AV258" s="136" t="s">
        <v>866</v>
      </c>
      <c r="AW258" s="136" t="s">
        <v>866</v>
      </c>
      <c r="AX258" s="136" t="s">
        <v>866</v>
      </c>
      <c r="AY258" s="136" t="s">
        <v>866</v>
      </c>
      <c r="AZ258" s="136" t="s">
        <v>866</v>
      </c>
      <c r="BA258" s="136" t="s">
        <v>866</v>
      </c>
      <c r="BB258" s="136" t="s">
        <v>1097</v>
      </c>
      <c r="BC258" s="136" t="s">
        <v>1097</v>
      </c>
      <c r="BD258" s="136" t="s">
        <v>868</v>
      </c>
      <c r="BE258" s="136" t="s">
        <v>866</v>
      </c>
      <c r="BF258" s="136" t="s">
        <v>866</v>
      </c>
      <c r="BG258" s="137"/>
      <c r="BH258" s="137"/>
    </row>
    <row r="259" spans="1:60" ht="15.75" customHeight="1" x14ac:dyDescent="0.25">
      <c r="A259" s="47" t="s">
        <v>602</v>
      </c>
      <c r="B259" s="47" t="s">
        <v>623</v>
      </c>
      <c r="C259" s="47" t="s">
        <v>629</v>
      </c>
      <c r="D259" s="47" t="s">
        <v>630</v>
      </c>
      <c r="E259" s="135" t="s">
        <v>858</v>
      </c>
      <c r="F259" s="135" t="s">
        <v>859</v>
      </c>
      <c r="G259" s="135" t="s">
        <v>860</v>
      </c>
      <c r="H259" s="135" t="s">
        <v>861</v>
      </c>
      <c r="I259" s="135" t="s">
        <v>862</v>
      </c>
      <c r="J259" s="135" t="s">
        <v>863</v>
      </c>
      <c r="K259" s="135" t="s">
        <v>1202</v>
      </c>
      <c r="L259" s="139" t="s">
        <v>864</v>
      </c>
      <c r="M259" s="139" t="s">
        <v>864</v>
      </c>
      <c r="N259" s="139" t="s">
        <v>864</v>
      </c>
      <c r="O259" s="136" t="s">
        <v>865</v>
      </c>
      <c r="P259" s="136" t="s">
        <v>866</v>
      </c>
      <c r="Q259" s="136" t="s">
        <v>866</v>
      </c>
      <c r="R259" s="136" t="s">
        <v>866</v>
      </c>
      <c r="S259" s="136" t="s">
        <v>866</v>
      </c>
      <c r="T259" s="136" t="s">
        <v>866</v>
      </c>
      <c r="U259" s="136" t="s">
        <v>866</v>
      </c>
      <c r="V259" s="136" t="s">
        <v>866</v>
      </c>
      <c r="W259" s="136" t="s">
        <v>866</v>
      </c>
      <c r="X259" s="136" t="s">
        <v>866</v>
      </c>
      <c r="Y259" s="136" t="s">
        <v>866</v>
      </c>
      <c r="Z259" s="139" t="s">
        <v>866</v>
      </c>
      <c r="AA259" s="136" t="s">
        <v>866</v>
      </c>
      <c r="AB259" s="139" t="s">
        <v>866</v>
      </c>
      <c r="AC259" s="136" t="s">
        <v>866</v>
      </c>
      <c r="AD259" s="136" t="s">
        <v>866</v>
      </c>
      <c r="AE259" s="136" t="s">
        <v>866</v>
      </c>
      <c r="AF259" s="136" t="s">
        <v>866</v>
      </c>
      <c r="AG259" s="136" t="s">
        <v>866</v>
      </c>
      <c r="AH259" s="136" t="s">
        <v>866</v>
      </c>
      <c r="AI259" s="136" t="s">
        <v>866</v>
      </c>
      <c r="AJ259" s="136" t="s">
        <v>866</v>
      </c>
      <c r="AK259" s="136" t="s">
        <v>866</v>
      </c>
      <c r="AL259" s="136" t="s">
        <v>867</v>
      </c>
      <c r="AM259" s="136" t="s">
        <v>866</v>
      </c>
      <c r="AN259" s="136" t="s">
        <v>866</v>
      </c>
      <c r="AO259" s="136" t="s">
        <v>866</v>
      </c>
      <c r="AP259" s="136" t="s">
        <v>866</v>
      </c>
      <c r="AQ259" s="136" t="s">
        <v>866</v>
      </c>
      <c r="AR259" s="136" t="s">
        <v>866</v>
      </c>
      <c r="AS259" s="136" t="s">
        <v>866</v>
      </c>
      <c r="AT259" s="136" t="s">
        <v>866</v>
      </c>
      <c r="AU259" s="136" t="s">
        <v>866</v>
      </c>
      <c r="AV259" s="136" t="s">
        <v>866</v>
      </c>
      <c r="AW259" s="136" t="s">
        <v>866</v>
      </c>
      <c r="AX259" s="136" t="s">
        <v>866</v>
      </c>
      <c r="AY259" s="136" t="s">
        <v>866</v>
      </c>
      <c r="AZ259" s="136" t="s">
        <v>866</v>
      </c>
      <c r="BA259" s="136" t="s">
        <v>866</v>
      </c>
      <c r="BB259" s="136" t="s">
        <v>1097</v>
      </c>
      <c r="BC259" s="136" t="s">
        <v>1097</v>
      </c>
      <c r="BD259" s="136" t="s">
        <v>868</v>
      </c>
      <c r="BE259" s="136" t="s">
        <v>866</v>
      </c>
      <c r="BF259" s="136" t="s">
        <v>866</v>
      </c>
      <c r="BG259" s="137"/>
      <c r="BH259" s="137"/>
    </row>
    <row r="260" spans="1:60" ht="15.75" customHeight="1" x14ac:dyDescent="0.25">
      <c r="A260" s="47" t="s">
        <v>602</v>
      </c>
      <c r="B260" s="47" t="s">
        <v>623</v>
      </c>
      <c r="C260" s="47" t="s">
        <v>631</v>
      </c>
      <c r="D260" s="47" t="s">
        <v>632</v>
      </c>
      <c r="E260" s="135" t="s">
        <v>858</v>
      </c>
      <c r="F260" s="135" t="s">
        <v>859</v>
      </c>
      <c r="G260" s="135" t="s">
        <v>860</v>
      </c>
      <c r="H260" s="135" t="s">
        <v>861</v>
      </c>
      <c r="I260" s="135" t="s">
        <v>862</v>
      </c>
      <c r="J260" s="135" t="s">
        <v>863</v>
      </c>
      <c r="K260" s="135" t="s">
        <v>1202</v>
      </c>
      <c r="L260" s="139" t="s">
        <v>864</v>
      </c>
      <c r="M260" s="139" t="s">
        <v>864</v>
      </c>
      <c r="N260" s="139" t="s">
        <v>864</v>
      </c>
      <c r="O260" s="136" t="s">
        <v>865</v>
      </c>
      <c r="P260" s="136" t="s">
        <v>866</v>
      </c>
      <c r="Q260" s="136" t="s">
        <v>866</v>
      </c>
      <c r="R260" s="136" t="s">
        <v>866</v>
      </c>
      <c r="S260" s="136" t="s">
        <v>866</v>
      </c>
      <c r="T260" s="136" t="s">
        <v>866</v>
      </c>
      <c r="U260" s="136" t="s">
        <v>866</v>
      </c>
      <c r="V260" s="136" t="s">
        <v>866</v>
      </c>
      <c r="W260" s="136" t="s">
        <v>866</v>
      </c>
      <c r="X260" s="136" t="s">
        <v>866</v>
      </c>
      <c r="Y260" s="136" t="s">
        <v>866</v>
      </c>
      <c r="Z260" s="139" t="s">
        <v>866</v>
      </c>
      <c r="AA260" s="136" t="s">
        <v>866</v>
      </c>
      <c r="AB260" s="139" t="s">
        <v>866</v>
      </c>
      <c r="AC260" s="136" t="s">
        <v>866</v>
      </c>
      <c r="AD260" s="136" t="s">
        <v>866</v>
      </c>
      <c r="AE260" s="136" t="s">
        <v>866</v>
      </c>
      <c r="AF260" s="136" t="s">
        <v>866</v>
      </c>
      <c r="AG260" s="136" t="s">
        <v>866</v>
      </c>
      <c r="AH260" s="136" t="s">
        <v>866</v>
      </c>
      <c r="AI260" s="136" t="s">
        <v>866</v>
      </c>
      <c r="AJ260" s="136" t="s">
        <v>866</v>
      </c>
      <c r="AK260" s="136" t="s">
        <v>866</v>
      </c>
      <c r="AL260" s="136" t="s">
        <v>867</v>
      </c>
      <c r="AM260" s="136" t="s">
        <v>866</v>
      </c>
      <c r="AN260" s="136" t="s">
        <v>866</v>
      </c>
      <c r="AO260" s="136" t="s">
        <v>866</v>
      </c>
      <c r="AP260" s="136" t="s">
        <v>866</v>
      </c>
      <c r="AQ260" s="136" t="s">
        <v>866</v>
      </c>
      <c r="AR260" s="136" t="s">
        <v>866</v>
      </c>
      <c r="AS260" s="136" t="s">
        <v>866</v>
      </c>
      <c r="AT260" s="136" t="s">
        <v>866</v>
      </c>
      <c r="AU260" s="136" t="s">
        <v>866</v>
      </c>
      <c r="AV260" s="136" t="s">
        <v>866</v>
      </c>
      <c r="AW260" s="136" t="s">
        <v>866</v>
      </c>
      <c r="AX260" s="136" t="s">
        <v>866</v>
      </c>
      <c r="AY260" s="136" t="s">
        <v>866</v>
      </c>
      <c r="AZ260" s="136" t="s">
        <v>866</v>
      </c>
      <c r="BA260" s="136" t="s">
        <v>866</v>
      </c>
      <c r="BB260" s="136" t="s">
        <v>1097</v>
      </c>
      <c r="BC260" s="136" t="s">
        <v>1097</v>
      </c>
      <c r="BD260" s="136" t="s">
        <v>868</v>
      </c>
      <c r="BE260" s="136" t="s">
        <v>866</v>
      </c>
      <c r="BF260" s="136" t="s">
        <v>866</v>
      </c>
      <c r="BG260" s="137"/>
      <c r="BH260" s="137"/>
    </row>
    <row r="261" spans="1:60" ht="15.75" customHeight="1" x14ac:dyDescent="0.25">
      <c r="A261" s="47" t="s">
        <v>602</v>
      </c>
      <c r="B261" s="47" t="s">
        <v>623</v>
      </c>
      <c r="C261" s="47" t="s">
        <v>633</v>
      </c>
      <c r="D261" s="47" t="s">
        <v>634</v>
      </c>
      <c r="E261" s="135" t="s">
        <v>858</v>
      </c>
      <c r="F261" s="135" t="s">
        <v>859</v>
      </c>
      <c r="G261" s="135" t="s">
        <v>860</v>
      </c>
      <c r="H261" s="135" t="s">
        <v>861</v>
      </c>
      <c r="I261" s="135" t="s">
        <v>862</v>
      </c>
      <c r="J261" s="135" t="s">
        <v>863</v>
      </c>
      <c r="K261" s="135" t="s">
        <v>1202</v>
      </c>
      <c r="L261" s="139" t="s">
        <v>864</v>
      </c>
      <c r="M261" s="139" t="s">
        <v>864</v>
      </c>
      <c r="N261" s="139" t="s">
        <v>864</v>
      </c>
      <c r="O261" s="136" t="s">
        <v>865</v>
      </c>
      <c r="P261" s="136" t="s">
        <v>866</v>
      </c>
      <c r="Q261" s="136" t="s">
        <v>866</v>
      </c>
      <c r="R261" s="136" t="s">
        <v>866</v>
      </c>
      <c r="S261" s="136" t="s">
        <v>866</v>
      </c>
      <c r="T261" s="136" t="s">
        <v>866</v>
      </c>
      <c r="U261" s="136" t="s">
        <v>866</v>
      </c>
      <c r="V261" s="136" t="s">
        <v>866</v>
      </c>
      <c r="W261" s="136" t="s">
        <v>866</v>
      </c>
      <c r="X261" s="136" t="s">
        <v>866</v>
      </c>
      <c r="Y261" s="136" t="s">
        <v>866</v>
      </c>
      <c r="Z261" s="139" t="s">
        <v>866</v>
      </c>
      <c r="AA261" s="136" t="s">
        <v>866</v>
      </c>
      <c r="AB261" s="139" t="s">
        <v>866</v>
      </c>
      <c r="AC261" s="136" t="s">
        <v>866</v>
      </c>
      <c r="AD261" s="136" t="s">
        <v>866</v>
      </c>
      <c r="AE261" s="136" t="s">
        <v>866</v>
      </c>
      <c r="AF261" s="136" t="s">
        <v>866</v>
      </c>
      <c r="AG261" s="136" t="s">
        <v>866</v>
      </c>
      <c r="AH261" s="136" t="s">
        <v>866</v>
      </c>
      <c r="AI261" s="136" t="s">
        <v>866</v>
      </c>
      <c r="AJ261" s="136" t="s">
        <v>866</v>
      </c>
      <c r="AK261" s="136" t="s">
        <v>866</v>
      </c>
      <c r="AL261" s="136" t="s">
        <v>867</v>
      </c>
      <c r="AM261" s="136" t="s">
        <v>866</v>
      </c>
      <c r="AN261" s="136" t="s">
        <v>866</v>
      </c>
      <c r="AO261" s="136" t="s">
        <v>866</v>
      </c>
      <c r="AP261" s="136" t="s">
        <v>866</v>
      </c>
      <c r="AQ261" s="136" t="s">
        <v>866</v>
      </c>
      <c r="AR261" s="136" t="s">
        <v>866</v>
      </c>
      <c r="AS261" s="136" t="s">
        <v>866</v>
      </c>
      <c r="AT261" s="136" t="s">
        <v>866</v>
      </c>
      <c r="AU261" s="136" t="s">
        <v>866</v>
      </c>
      <c r="AV261" s="136" t="s">
        <v>866</v>
      </c>
      <c r="AW261" s="136" t="s">
        <v>866</v>
      </c>
      <c r="AX261" s="136" t="s">
        <v>866</v>
      </c>
      <c r="AY261" s="136" t="s">
        <v>866</v>
      </c>
      <c r="AZ261" s="136" t="s">
        <v>866</v>
      </c>
      <c r="BA261" s="136" t="s">
        <v>866</v>
      </c>
      <c r="BB261" s="136" t="s">
        <v>1097</v>
      </c>
      <c r="BC261" s="136" t="s">
        <v>1097</v>
      </c>
      <c r="BD261" s="136" t="s">
        <v>868</v>
      </c>
      <c r="BE261" s="136" t="s">
        <v>866</v>
      </c>
      <c r="BF261" s="136" t="s">
        <v>866</v>
      </c>
      <c r="BG261" s="137"/>
      <c r="BH261" s="137"/>
    </row>
    <row r="262" spans="1:60" ht="15.75" customHeight="1" x14ac:dyDescent="0.25">
      <c r="A262" s="47" t="s">
        <v>602</v>
      </c>
      <c r="B262" s="47" t="s">
        <v>623</v>
      </c>
      <c r="C262" s="47" t="s">
        <v>635</v>
      </c>
      <c r="D262" s="47" t="s">
        <v>636</v>
      </c>
      <c r="E262" s="135" t="s">
        <v>858</v>
      </c>
      <c r="F262" s="135" t="s">
        <v>859</v>
      </c>
      <c r="G262" s="135" t="s">
        <v>860</v>
      </c>
      <c r="H262" s="135" t="s">
        <v>861</v>
      </c>
      <c r="I262" s="135" t="s">
        <v>862</v>
      </c>
      <c r="J262" s="135" t="s">
        <v>863</v>
      </c>
      <c r="K262" s="135" t="s">
        <v>1202</v>
      </c>
      <c r="L262" s="139" t="s">
        <v>864</v>
      </c>
      <c r="M262" s="139" t="s">
        <v>864</v>
      </c>
      <c r="N262" s="139" t="s">
        <v>864</v>
      </c>
      <c r="O262" s="136" t="s">
        <v>865</v>
      </c>
      <c r="P262" s="136" t="s">
        <v>866</v>
      </c>
      <c r="Q262" s="136" t="s">
        <v>866</v>
      </c>
      <c r="R262" s="136" t="s">
        <v>866</v>
      </c>
      <c r="S262" s="136" t="s">
        <v>866</v>
      </c>
      <c r="T262" s="136" t="s">
        <v>866</v>
      </c>
      <c r="U262" s="136" t="s">
        <v>866</v>
      </c>
      <c r="V262" s="136" t="s">
        <v>866</v>
      </c>
      <c r="W262" s="136" t="s">
        <v>866</v>
      </c>
      <c r="X262" s="136" t="s">
        <v>866</v>
      </c>
      <c r="Y262" s="136" t="s">
        <v>866</v>
      </c>
      <c r="Z262" s="139" t="s">
        <v>866</v>
      </c>
      <c r="AA262" s="136" t="s">
        <v>866</v>
      </c>
      <c r="AB262" s="139" t="s">
        <v>866</v>
      </c>
      <c r="AC262" s="136" t="s">
        <v>866</v>
      </c>
      <c r="AD262" s="136" t="s">
        <v>866</v>
      </c>
      <c r="AE262" s="136" t="s">
        <v>866</v>
      </c>
      <c r="AF262" s="136" t="s">
        <v>866</v>
      </c>
      <c r="AG262" s="136" t="s">
        <v>866</v>
      </c>
      <c r="AH262" s="136" t="s">
        <v>866</v>
      </c>
      <c r="AI262" s="136" t="s">
        <v>866</v>
      </c>
      <c r="AJ262" s="136" t="s">
        <v>866</v>
      </c>
      <c r="AK262" s="136" t="s">
        <v>866</v>
      </c>
      <c r="AL262" s="136" t="s">
        <v>867</v>
      </c>
      <c r="AM262" s="136" t="s">
        <v>866</v>
      </c>
      <c r="AN262" s="136" t="s">
        <v>866</v>
      </c>
      <c r="AO262" s="136" t="s">
        <v>866</v>
      </c>
      <c r="AP262" s="136" t="s">
        <v>866</v>
      </c>
      <c r="AQ262" s="136" t="s">
        <v>866</v>
      </c>
      <c r="AR262" s="136" t="s">
        <v>866</v>
      </c>
      <c r="AS262" s="136" t="s">
        <v>866</v>
      </c>
      <c r="AT262" s="136" t="s">
        <v>866</v>
      </c>
      <c r="AU262" s="136" t="s">
        <v>866</v>
      </c>
      <c r="AV262" s="136" t="s">
        <v>866</v>
      </c>
      <c r="AW262" s="136" t="s">
        <v>866</v>
      </c>
      <c r="AX262" s="136" t="s">
        <v>866</v>
      </c>
      <c r="AY262" s="136" t="s">
        <v>866</v>
      </c>
      <c r="AZ262" s="136" t="s">
        <v>866</v>
      </c>
      <c r="BA262" s="136" t="s">
        <v>866</v>
      </c>
      <c r="BB262" s="136" t="s">
        <v>1097</v>
      </c>
      <c r="BC262" s="136" t="s">
        <v>1097</v>
      </c>
      <c r="BD262" s="136" t="s">
        <v>868</v>
      </c>
      <c r="BE262" s="136" t="s">
        <v>866</v>
      </c>
      <c r="BF262" s="136" t="s">
        <v>866</v>
      </c>
      <c r="BG262" s="137"/>
      <c r="BH262" s="137"/>
    </row>
    <row r="263" spans="1:60" ht="15.75" customHeight="1" x14ac:dyDescent="0.25">
      <c r="A263" s="47" t="s">
        <v>602</v>
      </c>
      <c r="B263" s="47" t="s">
        <v>637</v>
      </c>
      <c r="C263" s="47" t="s">
        <v>637</v>
      </c>
      <c r="D263" s="47" t="s">
        <v>638</v>
      </c>
      <c r="E263" s="135" t="s">
        <v>858</v>
      </c>
      <c r="F263" s="135" t="s">
        <v>859</v>
      </c>
      <c r="G263" s="135" t="s">
        <v>860</v>
      </c>
      <c r="H263" s="135" t="s">
        <v>861</v>
      </c>
      <c r="I263" s="135" t="s">
        <v>862</v>
      </c>
      <c r="J263" s="135" t="s">
        <v>863</v>
      </c>
      <c r="K263" s="135" t="s">
        <v>1202</v>
      </c>
      <c r="L263" s="139" t="s">
        <v>864</v>
      </c>
      <c r="M263" s="139" t="s">
        <v>864</v>
      </c>
      <c r="N263" s="139" t="s">
        <v>864</v>
      </c>
      <c r="O263" s="136" t="s">
        <v>865</v>
      </c>
      <c r="P263" s="136" t="s">
        <v>866</v>
      </c>
      <c r="Q263" s="136" t="s">
        <v>866</v>
      </c>
      <c r="R263" s="136" t="s">
        <v>866</v>
      </c>
      <c r="S263" s="136" t="s">
        <v>866</v>
      </c>
      <c r="T263" s="136" t="s">
        <v>866</v>
      </c>
      <c r="U263" s="136" t="s">
        <v>866</v>
      </c>
      <c r="V263" s="136" t="s">
        <v>866</v>
      </c>
      <c r="W263" s="136" t="s">
        <v>866</v>
      </c>
      <c r="X263" s="136" t="s">
        <v>866</v>
      </c>
      <c r="Y263" s="136" t="s">
        <v>866</v>
      </c>
      <c r="Z263" s="139" t="s">
        <v>866</v>
      </c>
      <c r="AA263" s="136" t="s">
        <v>866</v>
      </c>
      <c r="AB263" s="139" t="s">
        <v>866</v>
      </c>
      <c r="AC263" s="136" t="s">
        <v>866</v>
      </c>
      <c r="AD263" s="136" t="s">
        <v>866</v>
      </c>
      <c r="AE263" s="136" t="s">
        <v>866</v>
      </c>
      <c r="AF263" s="136" t="s">
        <v>866</v>
      </c>
      <c r="AG263" s="136" t="s">
        <v>866</v>
      </c>
      <c r="AH263" s="136" t="s">
        <v>866</v>
      </c>
      <c r="AI263" s="136" t="s">
        <v>866</v>
      </c>
      <c r="AJ263" s="136" t="s">
        <v>866</v>
      </c>
      <c r="AK263" s="136" t="s">
        <v>866</v>
      </c>
      <c r="AL263" s="136" t="s">
        <v>867</v>
      </c>
      <c r="AM263" s="136" t="s">
        <v>866</v>
      </c>
      <c r="AN263" s="136" t="s">
        <v>866</v>
      </c>
      <c r="AO263" s="136" t="s">
        <v>866</v>
      </c>
      <c r="AP263" s="136" t="s">
        <v>866</v>
      </c>
      <c r="AQ263" s="136" t="s">
        <v>866</v>
      </c>
      <c r="AR263" s="136" t="s">
        <v>866</v>
      </c>
      <c r="AS263" s="136" t="s">
        <v>866</v>
      </c>
      <c r="AT263" s="136" t="s">
        <v>866</v>
      </c>
      <c r="AU263" s="136" t="s">
        <v>866</v>
      </c>
      <c r="AV263" s="136" t="s">
        <v>866</v>
      </c>
      <c r="AW263" s="136" t="s">
        <v>866</v>
      </c>
      <c r="AX263" s="136" t="s">
        <v>866</v>
      </c>
      <c r="AY263" s="136" t="s">
        <v>866</v>
      </c>
      <c r="AZ263" s="136" t="s">
        <v>866</v>
      </c>
      <c r="BA263" s="136" t="s">
        <v>866</v>
      </c>
      <c r="BB263" s="136" t="s">
        <v>1097</v>
      </c>
      <c r="BC263" s="136" t="s">
        <v>1097</v>
      </c>
      <c r="BD263" s="136" t="s">
        <v>868</v>
      </c>
      <c r="BE263" s="136" t="s">
        <v>866</v>
      </c>
      <c r="BF263" s="136" t="s">
        <v>866</v>
      </c>
      <c r="BG263" s="137"/>
      <c r="BH263" s="137"/>
    </row>
    <row r="264" spans="1:60" ht="15.75" customHeight="1" x14ac:dyDescent="0.25">
      <c r="A264" s="47" t="s">
        <v>602</v>
      </c>
      <c r="B264" s="47" t="s">
        <v>637</v>
      </c>
      <c r="C264" s="47" t="s">
        <v>639</v>
      </c>
      <c r="D264" s="47" t="s">
        <v>640</v>
      </c>
      <c r="E264" s="135" t="s">
        <v>858</v>
      </c>
      <c r="F264" s="135" t="s">
        <v>859</v>
      </c>
      <c r="G264" s="135" t="s">
        <v>860</v>
      </c>
      <c r="H264" s="135" t="s">
        <v>861</v>
      </c>
      <c r="I264" s="135" t="s">
        <v>862</v>
      </c>
      <c r="J264" s="135" t="s">
        <v>863</v>
      </c>
      <c r="K264" s="135" t="s">
        <v>1202</v>
      </c>
      <c r="L264" s="139" t="s">
        <v>864</v>
      </c>
      <c r="M264" s="139" t="s">
        <v>864</v>
      </c>
      <c r="N264" s="139" t="s">
        <v>864</v>
      </c>
      <c r="O264" s="136" t="s">
        <v>865</v>
      </c>
      <c r="P264" s="136" t="s">
        <v>866</v>
      </c>
      <c r="Q264" s="136" t="s">
        <v>866</v>
      </c>
      <c r="R264" s="136" t="s">
        <v>866</v>
      </c>
      <c r="S264" s="136" t="s">
        <v>866</v>
      </c>
      <c r="T264" s="136" t="s">
        <v>866</v>
      </c>
      <c r="U264" s="136" t="s">
        <v>866</v>
      </c>
      <c r="V264" s="136" t="s">
        <v>866</v>
      </c>
      <c r="W264" s="136" t="s">
        <v>866</v>
      </c>
      <c r="X264" s="136" t="s">
        <v>866</v>
      </c>
      <c r="Y264" s="136" t="s">
        <v>866</v>
      </c>
      <c r="Z264" s="139" t="s">
        <v>866</v>
      </c>
      <c r="AA264" s="136" t="s">
        <v>866</v>
      </c>
      <c r="AB264" s="139" t="s">
        <v>866</v>
      </c>
      <c r="AC264" s="136" t="s">
        <v>866</v>
      </c>
      <c r="AD264" s="136" t="s">
        <v>866</v>
      </c>
      <c r="AE264" s="136" t="s">
        <v>866</v>
      </c>
      <c r="AF264" s="136" t="s">
        <v>866</v>
      </c>
      <c r="AG264" s="136" t="s">
        <v>866</v>
      </c>
      <c r="AH264" s="136" t="s">
        <v>866</v>
      </c>
      <c r="AI264" s="136" t="s">
        <v>866</v>
      </c>
      <c r="AJ264" s="136" t="s">
        <v>866</v>
      </c>
      <c r="AK264" s="136" t="s">
        <v>866</v>
      </c>
      <c r="AL264" s="136" t="s">
        <v>867</v>
      </c>
      <c r="AM264" s="136" t="s">
        <v>866</v>
      </c>
      <c r="AN264" s="136" t="s">
        <v>866</v>
      </c>
      <c r="AO264" s="136" t="s">
        <v>866</v>
      </c>
      <c r="AP264" s="136" t="s">
        <v>866</v>
      </c>
      <c r="AQ264" s="136" t="s">
        <v>866</v>
      </c>
      <c r="AR264" s="136" t="s">
        <v>866</v>
      </c>
      <c r="AS264" s="136" t="s">
        <v>866</v>
      </c>
      <c r="AT264" s="136" t="s">
        <v>866</v>
      </c>
      <c r="AU264" s="136" t="s">
        <v>866</v>
      </c>
      <c r="AV264" s="136" t="s">
        <v>866</v>
      </c>
      <c r="AW264" s="136" t="s">
        <v>866</v>
      </c>
      <c r="AX264" s="136" t="s">
        <v>866</v>
      </c>
      <c r="AY264" s="136" t="s">
        <v>866</v>
      </c>
      <c r="AZ264" s="136" t="s">
        <v>866</v>
      </c>
      <c r="BA264" s="136" t="s">
        <v>866</v>
      </c>
      <c r="BB264" s="136" t="s">
        <v>1097</v>
      </c>
      <c r="BC264" s="136" t="s">
        <v>1097</v>
      </c>
      <c r="BD264" s="136" t="s">
        <v>868</v>
      </c>
      <c r="BE264" s="136" t="s">
        <v>866</v>
      </c>
      <c r="BF264" s="136" t="s">
        <v>866</v>
      </c>
      <c r="BG264" s="137"/>
      <c r="BH264" s="137"/>
    </row>
    <row r="265" spans="1:60" ht="15.75" customHeight="1" x14ac:dyDescent="0.25">
      <c r="A265" s="47" t="s">
        <v>602</v>
      </c>
      <c r="B265" s="47" t="s">
        <v>637</v>
      </c>
      <c r="C265" s="47" t="s">
        <v>641</v>
      </c>
      <c r="D265" s="47" t="s">
        <v>642</v>
      </c>
      <c r="E265" s="135" t="s">
        <v>858</v>
      </c>
      <c r="F265" s="135" t="s">
        <v>859</v>
      </c>
      <c r="G265" s="135" t="s">
        <v>860</v>
      </c>
      <c r="H265" s="135" t="s">
        <v>861</v>
      </c>
      <c r="I265" s="135" t="s">
        <v>862</v>
      </c>
      <c r="J265" s="135" t="s">
        <v>863</v>
      </c>
      <c r="K265" s="135" t="s">
        <v>1202</v>
      </c>
      <c r="L265" s="139" t="s">
        <v>864</v>
      </c>
      <c r="M265" s="139" t="s">
        <v>864</v>
      </c>
      <c r="N265" s="139" t="s">
        <v>864</v>
      </c>
      <c r="O265" s="136" t="s">
        <v>865</v>
      </c>
      <c r="P265" s="136" t="s">
        <v>866</v>
      </c>
      <c r="Q265" s="136" t="s">
        <v>866</v>
      </c>
      <c r="R265" s="136" t="s">
        <v>866</v>
      </c>
      <c r="S265" s="136" t="s">
        <v>866</v>
      </c>
      <c r="T265" s="136" t="s">
        <v>866</v>
      </c>
      <c r="U265" s="136" t="s">
        <v>866</v>
      </c>
      <c r="V265" s="136" t="s">
        <v>866</v>
      </c>
      <c r="W265" s="136" t="s">
        <v>866</v>
      </c>
      <c r="X265" s="136" t="s">
        <v>866</v>
      </c>
      <c r="Y265" s="136" t="s">
        <v>866</v>
      </c>
      <c r="Z265" s="139" t="s">
        <v>866</v>
      </c>
      <c r="AA265" s="136" t="s">
        <v>866</v>
      </c>
      <c r="AB265" s="139" t="s">
        <v>866</v>
      </c>
      <c r="AC265" s="136" t="s">
        <v>866</v>
      </c>
      <c r="AD265" s="136" t="s">
        <v>866</v>
      </c>
      <c r="AE265" s="136" t="s">
        <v>866</v>
      </c>
      <c r="AF265" s="136" t="s">
        <v>866</v>
      </c>
      <c r="AG265" s="136" t="s">
        <v>866</v>
      </c>
      <c r="AH265" s="136" t="s">
        <v>866</v>
      </c>
      <c r="AI265" s="136" t="s">
        <v>866</v>
      </c>
      <c r="AJ265" s="136" t="s">
        <v>866</v>
      </c>
      <c r="AK265" s="136" t="s">
        <v>866</v>
      </c>
      <c r="AL265" s="136" t="s">
        <v>867</v>
      </c>
      <c r="AM265" s="136" t="s">
        <v>866</v>
      </c>
      <c r="AN265" s="136" t="s">
        <v>866</v>
      </c>
      <c r="AO265" s="136" t="s">
        <v>866</v>
      </c>
      <c r="AP265" s="136" t="s">
        <v>866</v>
      </c>
      <c r="AQ265" s="136" t="s">
        <v>866</v>
      </c>
      <c r="AR265" s="136" t="s">
        <v>866</v>
      </c>
      <c r="AS265" s="136" t="s">
        <v>866</v>
      </c>
      <c r="AT265" s="136" t="s">
        <v>866</v>
      </c>
      <c r="AU265" s="136" t="s">
        <v>866</v>
      </c>
      <c r="AV265" s="136" t="s">
        <v>866</v>
      </c>
      <c r="AW265" s="136" t="s">
        <v>866</v>
      </c>
      <c r="AX265" s="136" t="s">
        <v>866</v>
      </c>
      <c r="AY265" s="136" t="s">
        <v>866</v>
      </c>
      <c r="AZ265" s="136" t="s">
        <v>866</v>
      </c>
      <c r="BA265" s="136" t="s">
        <v>866</v>
      </c>
      <c r="BB265" s="136" t="s">
        <v>1097</v>
      </c>
      <c r="BC265" s="136" t="s">
        <v>1097</v>
      </c>
      <c r="BD265" s="136" t="s">
        <v>868</v>
      </c>
      <c r="BE265" s="136" t="s">
        <v>866</v>
      </c>
      <c r="BF265" s="136" t="s">
        <v>866</v>
      </c>
      <c r="BG265" s="137"/>
      <c r="BH265" s="137"/>
    </row>
    <row r="266" spans="1:60" ht="15.75" customHeight="1" x14ac:dyDescent="0.25">
      <c r="A266" s="47" t="s">
        <v>602</v>
      </c>
      <c r="B266" s="47" t="s">
        <v>637</v>
      </c>
      <c r="C266" s="47" t="s">
        <v>643</v>
      </c>
      <c r="D266" s="47" t="s">
        <v>644</v>
      </c>
      <c r="E266" s="135" t="s">
        <v>858</v>
      </c>
      <c r="F266" s="135" t="s">
        <v>859</v>
      </c>
      <c r="G266" s="135" t="s">
        <v>860</v>
      </c>
      <c r="H266" s="135" t="s">
        <v>861</v>
      </c>
      <c r="I266" s="135" t="s">
        <v>862</v>
      </c>
      <c r="J266" s="135" t="s">
        <v>863</v>
      </c>
      <c r="K266" s="135" t="s">
        <v>1202</v>
      </c>
      <c r="L266" s="139" t="s">
        <v>864</v>
      </c>
      <c r="M266" s="139" t="s">
        <v>864</v>
      </c>
      <c r="N266" s="139" t="s">
        <v>864</v>
      </c>
      <c r="O266" s="136" t="s">
        <v>865</v>
      </c>
      <c r="P266" s="136" t="s">
        <v>866</v>
      </c>
      <c r="Q266" s="136" t="s">
        <v>866</v>
      </c>
      <c r="R266" s="136" t="s">
        <v>866</v>
      </c>
      <c r="S266" s="136" t="s">
        <v>866</v>
      </c>
      <c r="T266" s="136" t="s">
        <v>866</v>
      </c>
      <c r="U266" s="136" t="s">
        <v>866</v>
      </c>
      <c r="V266" s="136" t="s">
        <v>866</v>
      </c>
      <c r="W266" s="136" t="s">
        <v>866</v>
      </c>
      <c r="X266" s="136" t="s">
        <v>866</v>
      </c>
      <c r="Y266" s="136" t="s">
        <v>866</v>
      </c>
      <c r="Z266" s="139" t="s">
        <v>866</v>
      </c>
      <c r="AA266" s="136" t="s">
        <v>866</v>
      </c>
      <c r="AB266" s="139" t="s">
        <v>866</v>
      </c>
      <c r="AC266" s="136" t="s">
        <v>866</v>
      </c>
      <c r="AD266" s="136" t="s">
        <v>866</v>
      </c>
      <c r="AE266" s="136" t="s">
        <v>866</v>
      </c>
      <c r="AF266" s="136" t="s">
        <v>866</v>
      </c>
      <c r="AG266" s="136" t="s">
        <v>866</v>
      </c>
      <c r="AH266" s="136" t="s">
        <v>866</v>
      </c>
      <c r="AI266" s="136" t="s">
        <v>866</v>
      </c>
      <c r="AJ266" s="136" t="s">
        <v>866</v>
      </c>
      <c r="AK266" s="136" t="s">
        <v>866</v>
      </c>
      <c r="AL266" s="136" t="s">
        <v>867</v>
      </c>
      <c r="AM266" s="136" t="s">
        <v>866</v>
      </c>
      <c r="AN266" s="136" t="s">
        <v>866</v>
      </c>
      <c r="AO266" s="136" t="s">
        <v>866</v>
      </c>
      <c r="AP266" s="136" t="s">
        <v>866</v>
      </c>
      <c r="AQ266" s="136" t="s">
        <v>866</v>
      </c>
      <c r="AR266" s="136" t="s">
        <v>866</v>
      </c>
      <c r="AS266" s="136" t="s">
        <v>866</v>
      </c>
      <c r="AT266" s="136" t="s">
        <v>866</v>
      </c>
      <c r="AU266" s="136" t="s">
        <v>866</v>
      </c>
      <c r="AV266" s="136" t="s">
        <v>866</v>
      </c>
      <c r="AW266" s="136" t="s">
        <v>866</v>
      </c>
      <c r="AX266" s="136" t="s">
        <v>866</v>
      </c>
      <c r="AY266" s="136" t="s">
        <v>866</v>
      </c>
      <c r="AZ266" s="136" t="s">
        <v>866</v>
      </c>
      <c r="BA266" s="136" t="s">
        <v>866</v>
      </c>
      <c r="BB266" s="136" t="s">
        <v>1097</v>
      </c>
      <c r="BC266" s="136" t="s">
        <v>1097</v>
      </c>
      <c r="BD266" s="136" t="s">
        <v>868</v>
      </c>
      <c r="BE266" s="136" t="s">
        <v>866</v>
      </c>
      <c r="BF266" s="136" t="s">
        <v>866</v>
      </c>
      <c r="BG266" s="137"/>
      <c r="BH266" s="137"/>
    </row>
    <row r="267" spans="1:60" ht="15.75" customHeight="1" x14ac:dyDescent="0.25">
      <c r="A267" s="47" t="s">
        <v>645</v>
      </c>
      <c r="B267" s="47" t="s">
        <v>646</v>
      </c>
      <c r="C267" s="47" t="s">
        <v>646</v>
      </c>
      <c r="D267" s="47" t="s">
        <v>647</v>
      </c>
      <c r="E267" s="135" t="s">
        <v>858</v>
      </c>
      <c r="F267" s="135" t="s">
        <v>859</v>
      </c>
      <c r="G267" s="135" t="s">
        <v>860</v>
      </c>
      <c r="H267" s="135" t="s">
        <v>861</v>
      </c>
      <c r="I267" s="135" t="s">
        <v>862</v>
      </c>
      <c r="J267" s="135" t="s">
        <v>863</v>
      </c>
      <c r="K267" s="135" t="s">
        <v>1202</v>
      </c>
      <c r="L267" s="139" t="s">
        <v>864</v>
      </c>
      <c r="M267" s="139" t="s">
        <v>864</v>
      </c>
      <c r="N267" s="139" t="s">
        <v>864</v>
      </c>
      <c r="O267" s="136" t="s">
        <v>865</v>
      </c>
      <c r="P267" s="136" t="s">
        <v>866</v>
      </c>
      <c r="Q267" s="136" t="s">
        <v>866</v>
      </c>
      <c r="R267" s="136" t="s">
        <v>866</v>
      </c>
      <c r="S267" s="136" t="s">
        <v>866</v>
      </c>
      <c r="T267" s="136" t="s">
        <v>866</v>
      </c>
      <c r="U267" s="136" t="s">
        <v>866</v>
      </c>
      <c r="V267" s="136" t="s">
        <v>866</v>
      </c>
      <c r="W267" s="136" t="s">
        <v>866</v>
      </c>
      <c r="X267" s="136" t="s">
        <v>866</v>
      </c>
      <c r="Y267" s="136" t="s">
        <v>866</v>
      </c>
      <c r="Z267" s="139" t="s">
        <v>866</v>
      </c>
      <c r="AA267" s="136" t="s">
        <v>866</v>
      </c>
      <c r="AB267" s="139" t="s">
        <v>866</v>
      </c>
      <c r="AC267" s="136" t="s">
        <v>866</v>
      </c>
      <c r="AD267" s="136" t="s">
        <v>866</v>
      </c>
      <c r="AE267" s="136" t="s">
        <v>866</v>
      </c>
      <c r="AF267" s="136" t="s">
        <v>866</v>
      </c>
      <c r="AG267" s="136" t="s">
        <v>866</v>
      </c>
      <c r="AH267" s="136" t="s">
        <v>866</v>
      </c>
      <c r="AI267" s="136" t="s">
        <v>866</v>
      </c>
      <c r="AJ267" s="136" t="s">
        <v>866</v>
      </c>
      <c r="AK267" s="136" t="s">
        <v>866</v>
      </c>
      <c r="AL267" s="136" t="s">
        <v>867</v>
      </c>
      <c r="AM267" s="136" t="s">
        <v>866</v>
      </c>
      <c r="AN267" s="136" t="s">
        <v>866</v>
      </c>
      <c r="AO267" s="136" t="s">
        <v>866</v>
      </c>
      <c r="AP267" s="136" t="s">
        <v>866</v>
      </c>
      <c r="AQ267" s="136" t="s">
        <v>866</v>
      </c>
      <c r="AR267" s="136" t="s">
        <v>866</v>
      </c>
      <c r="AS267" s="136" t="s">
        <v>866</v>
      </c>
      <c r="AT267" s="136" t="s">
        <v>866</v>
      </c>
      <c r="AU267" s="136" t="s">
        <v>866</v>
      </c>
      <c r="AV267" s="136" t="s">
        <v>866</v>
      </c>
      <c r="AW267" s="136" t="s">
        <v>866</v>
      </c>
      <c r="AX267" s="136" t="s">
        <v>866</v>
      </c>
      <c r="AY267" s="136" t="s">
        <v>866</v>
      </c>
      <c r="AZ267" s="136" t="s">
        <v>866</v>
      </c>
      <c r="BA267" s="136" t="s">
        <v>866</v>
      </c>
      <c r="BB267" s="136" t="s">
        <v>1097</v>
      </c>
      <c r="BC267" s="136" t="s">
        <v>1097</v>
      </c>
      <c r="BD267" s="136" t="s">
        <v>868</v>
      </c>
      <c r="BE267" s="136" t="s">
        <v>866</v>
      </c>
      <c r="BF267" s="136" t="s">
        <v>866</v>
      </c>
      <c r="BG267" s="137"/>
      <c r="BH267" s="137"/>
    </row>
    <row r="268" spans="1:60" ht="15.75" customHeight="1" x14ac:dyDescent="0.25">
      <c r="A268" s="47" t="s">
        <v>645</v>
      </c>
      <c r="B268" s="47" t="s">
        <v>646</v>
      </c>
      <c r="C268" s="47" t="s">
        <v>648</v>
      </c>
      <c r="D268" s="47" t="s">
        <v>649</v>
      </c>
      <c r="E268" s="135" t="s">
        <v>858</v>
      </c>
      <c r="F268" s="135" t="s">
        <v>859</v>
      </c>
      <c r="G268" s="135" t="s">
        <v>860</v>
      </c>
      <c r="H268" s="135" t="s">
        <v>861</v>
      </c>
      <c r="I268" s="135" t="s">
        <v>862</v>
      </c>
      <c r="J268" s="135" t="s">
        <v>863</v>
      </c>
      <c r="K268" s="135" t="s">
        <v>1202</v>
      </c>
      <c r="L268" s="139" t="s">
        <v>864</v>
      </c>
      <c r="M268" s="139" t="s">
        <v>864</v>
      </c>
      <c r="N268" s="139" t="s">
        <v>864</v>
      </c>
      <c r="O268" s="136" t="s">
        <v>865</v>
      </c>
      <c r="P268" s="136" t="s">
        <v>866</v>
      </c>
      <c r="Q268" s="136" t="s">
        <v>866</v>
      </c>
      <c r="R268" s="136" t="s">
        <v>866</v>
      </c>
      <c r="S268" s="136" t="s">
        <v>866</v>
      </c>
      <c r="T268" s="136" t="s">
        <v>866</v>
      </c>
      <c r="U268" s="136" t="s">
        <v>866</v>
      </c>
      <c r="V268" s="136" t="s">
        <v>866</v>
      </c>
      <c r="W268" s="136" t="s">
        <v>866</v>
      </c>
      <c r="X268" s="136" t="s">
        <v>866</v>
      </c>
      <c r="Y268" s="136" t="s">
        <v>866</v>
      </c>
      <c r="Z268" s="139" t="s">
        <v>866</v>
      </c>
      <c r="AA268" s="136" t="s">
        <v>866</v>
      </c>
      <c r="AB268" s="139" t="s">
        <v>866</v>
      </c>
      <c r="AC268" s="136" t="s">
        <v>866</v>
      </c>
      <c r="AD268" s="136" t="s">
        <v>866</v>
      </c>
      <c r="AE268" s="136" t="s">
        <v>866</v>
      </c>
      <c r="AF268" s="136" t="s">
        <v>866</v>
      </c>
      <c r="AG268" s="136" t="s">
        <v>866</v>
      </c>
      <c r="AH268" s="136" t="s">
        <v>866</v>
      </c>
      <c r="AI268" s="136" t="s">
        <v>866</v>
      </c>
      <c r="AJ268" s="136" t="s">
        <v>866</v>
      </c>
      <c r="AK268" s="136" t="s">
        <v>866</v>
      </c>
      <c r="AL268" s="136" t="s">
        <v>867</v>
      </c>
      <c r="AM268" s="136" t="s">
        <v>866</v>
      </c>
      <c r="AN268" s="136" t="s">
        <v>866</v>
      </c>
      <c r="AO268" s="136" t="s">
        <v>866</v>
      </c>
      <c r="AP268" s="136" t="s">
        <v>866</v>
      </c>
      <c r="AQ268" s="136" t="s">
        <v>866</v>
      </c>
      <c r="AR268" s="136" t="s">
        <v>866</v>
      </c>
      <c r="AS268" s="136" t="s">
        <v>866</v>
      </c>
      <c r="AT268" s="136" t="s">
        <v>866</v>
      </c>
      <c r="AU268" s="136" t="s">
        <v>866</v>
      </c>
      <c r="AV268" s="136" t="s">
        <v>866</v>
      </c>
      <c r="AW268" s="136" t="s">
        <v>866</v>
      </c>
      <c r="AX268" s="136" t="s">
        <v>866</v>
      </c>
      <c r="AY268" s="136" t="s">
        <v>866</v>
      </c>
      <c r="AZ268" s="136" t="s">
        <v>866</v>
      </c>
      <c r="BA268" s="136" t="s">
        <v>866</v>
      </c>
      <c r="BB268" s="136" t="s">
        <v>1097</v>
      </c>
      <c r="BC268" s="136" t="s">
        <v>1097</v>
      </c>
      <c r="BD268" s="136" t="s">
        <v>868</v>
      </c>
      <c r="BE268" s="136" t="s">
        <v>866</v>
      </c>
      <c r="BF268" s="136" t="s">
        <v>866</v>
      </c>
      <c r="BG268" s="137"/>
      <c r="BH268" s="137"/>
    </row>
    <row r="269" spans="1:60" ht="15.75" customHeight="1" x14ac:dyDescent="0.25">
      <c r="A269" s="47" t="s">
        <v>645</v>
      </c>
      <c r="B269" s="47" t="s">
        <v>646</v>
      </c>
      <c r="C269" s="47" t="s">
        <v>650</v>
      </c>
      <c r="D269" s="47" t="s">
        <v>651</v>
      </c>
      <c r="E269" s="135" t="s">
        <v>858</v>
      </c>
      <c r="F269" s="135" t="s">
        <v>859</v>
      </c>
      <c r="G269" s="135" t="s">
        <v>860</v>
      </c>
      <c r="H269" s="135" t="s">
        <v>861</v>
      </c>
      <c r="I269" s="135" t="s">
        <v>862</v>
      </c>
      <c r="J269" s="135" t="s">
        <v>863</v>
      </c>
      <c r="K269" s="135" t="s">
        <v>1202</v>
      </c>
      <c r="L269" s="139" t="s">
        <v>864</v>
      </c>
      <c r="M269" s="139" t="s">
        <v>864</v>
      </c>
      <c r="N269" s="139" t="s">
        <v>864</v>
      </c>
      <c r="O269" s="136" t="s">
        <v>865</v>
      </c>
      <c r="P269" s="136" t="s">
        <v>866</v>
      </c>
      <c r="Q269" s="136" t="s">
        <v>866</v>
      </c>
      <c r="R269" s="136" t="s">
        <v>866</v>
      </c>
      <c r="S269" s="136" t="s">
        <v>866</v>
      </c>
      <c r="T269" s="136" t="s">
        <v>866</v>
      </c>
      <c r="U269" s="136" t="s">
        <v>866</v>
      </c>
      <c r="V269" s="136" t="s">
        <v>866</v>
      </c>
      <c r="W269" s="136" t="s">
        <v>866</v>
      </c>
      <c r="X269" s="136" t="s">
        <v>866</v>
      </c>
      <c r="Y269" s="136" t="s">
        <v>866</v>
      </c>
      <c r="Z269" s="139" t="s">
        <v>866</v>
      </c>
      <c r="AA269" s="136" t="s">
        <v>866</v>
      </c>
      <c r="AB269" s="139" t="s">
        <v>866</v>
      </c>
      <c r="AC269" s="136" t="s">
        <v>866</v>
      </c>
      <c r="AD269" s="136" t="s">
        <v>866</v>
      </c>
      <c r="AE269" s="136" t="s">
        <v>866</v>
      </c>
      <c r="AF269" s="136" t="s">
        <v>866</v>
      </c>
      <c r="AG269" s="136" t="s">
        <v>866</v>
      </c>
      <c r="AH269" s="136" t="s">
        <v>866</v>
      </c>
      <c r="AI269" s="136" t="s">
        <v>866</v>
      </c>
      <c r="AJ269" s="136" t="s">
        <v>866</v>
      </c>
      <c r="AK269" s="136" t="s">
        <v>866</v>
      </c>
      <c r="AL269" s="136" t="s">
        <v>867</v>
      </c>
      <c r="AM269" s="136" t="s">
        <v>866</v>
      </c>
      <c r="AN269" s="136" t="s">
        <v>866</v>
      </c>
      <c r="AO269" s="136" t="s">
        <v>866</v>
      </c>
      <c r="AP269" s="136" t="s">
        <v>866</v>
      </c>
      <c r="AQ269" s="136" t="s">
        <v>866</v>
      </c>
      <c r="AR269" s="136" t="s">
        <v>866</v>
      </c>
      <c r="AS269" s="136" t="s">
        <v>866</v>
      </c>
      <c r="AT269" s="136" t="s">
        <v>866</v>
      </c>
      <c r="AU269" s="136" t="s">
        <v>866</v>
      </c>
      <c r="AV269" s="136" t="s">
        <v>866</v>
      </c>
      <c r="AW269" s="136" t="s">
        <v>866</v>
      </c>
      <c r="AX269" s="136" t="s">
        <v>866</v>
      </c>
      <c r="AY269" s="136" t="s">
        <v>866</v>
      </c>
      <c r="AZ269" s="136" t="s">
        <v>866</v>
      </c>
      <c r="BA269" s="136" t="s">
        <v>866</v>
      </c>
      <c r="BB269" s="136" t="s">
        <v>1097</v>
      </c>
      <c r="BC269" s="136" t="s">
        <v>1097</v>
      </c>
      <c r="BD269" s="136" t="s">
        <v>868</v>
      </c>
      <c r="BE269" s="136" t="s">
        <v>866</v>
      </c>
      <c r="BF269" s="136" t="s">
        <v>866</v>
      </c>
      <c r="BG269" s="137"/>
      <c r="BH269" s="137"/>
    </row>
    <row r="270" spans="1:60" ht="15.75" customHeight="1" x14ac:dyDescent="0.25">
      <c r="A270" s="47" t="s">
        <v>645</v>
      </c>
      <c r="B270" s="47" t="s">
        <v>646</v>
      </c>
      <c r="C270" s="47" t="s">
        <v>652</v>
      </c>
      <c r="D270" s="47" t="s">
        <v>653</v>
      </c>
      <c r="E270" s="135" t="s">
        <v>858</v>
      </c>
      <c r="F270" s="135" t="s">
        <v>859</v>
      </c>
      <c r="G270" s="135" t="s">
        <v>860</v>
      </c>
      <c r="H270" s="135" t="s">
        <v>861</v>
      </c>
      <c r="I270" s="135" t="s">
        <v>862</v>
      </c>
      <c r="J270" s="135" t="s">
        <v>863</v>
      </c>
      <c r="K270" s="135" t="s">
        <v>1202</v>
      </c>
      <c r="L270" s="139" t="s">
        <v>864</v>
      </c>
      <c r="M270" s="139" t="s">
        <v>864</v>
      </c>
      <c r="N270" s="139" t="s">
        <v>864</v>
      </c>
      <c r="O270" s="136" t="s">
        <v>865</v>
      </c>
      <c r="P270" s="136" t="s">
        <v>866</v>
      </c>
      <c r="Q270" s="136" t="s">
        <v>866</v>
      </c>
      <c r="R270" s="136" t="s">
        <v>866</v>
      </c>
      <c r="S270" s="136" t="s">
        <v>866</v>
      </c>
      <c r="T270" s="136" t="s">
        <v>866</v>
      </c>
      <c r="U270" s="136" t="s">
        <v>866</v>
      </c>
      <c r="V270" s="136" t="s">
        <v>866</v>
      </c>
      <c r="W270" s="136" t="s">
        <v>866</v>
      </c>
      <c r="X270" s="136" t="s">
        <v>866</v>
      </c>
      <c r="Y270" s="136" t="s">
        <v>866</v>
      </c>
      <c r="Z270" s="139" t="s">
        <v>866</v>
      </c>
      <c r="AA270" s="136" t="s">
        <v>866</v>
      </c>
      <c r="AB270" s="139" t="s">
        <v>866</v>
      </c>
      <c r="AC270" s="136" t="s">
        <v>866</v>
      </c>
      <c r="AD270" s="136" t="s">
        <v>866</v>
      </c>
      <c r="AE270" s="136" t="s">
        <v>866</v>
      </c>
      <c r="AF270" s="136" t="s">
        <v>866</v>
      </c>
      <c r="AG270" s="136" t="s">
        <v>866</v>
      </c>
      <c r="AH270" s="136" t="s">
        <v>866</v>
      </c>
      <c r="AI270" s="136" t="s">
        <v>866</v>
      </c>
      <c r="AJ270" s="136" t="s">
        <v>866</v>
      </c>
      <c r="AK270" s="136" t="s">
        <v>866</v>
      </c>
      <c r="AL270" s="136" t="s">
        <v>867</v>
      </c>
      <c r="AM270" s="136" t="s">
        <v>866</v>
      </c>
      <c r="AN270" s="136" t="s">
        <v>866</v>
      </c>
      <c r="AO270" s="136" t="s">
        <v>866</v>
      </c>
      <c r="AP270" s="136" t="s">
        <v>866</v>
      </c>
      <c r="AQ270" s="136" t="s">
        <v>866</v>
      </c>
      <c r="AR270" s="136" t="s">
        <v>866</v>
      </c>
      <c r="AS270" s="136" t="s">
        <v>866</v>
      </c>
      <c r="AT270" s="136" t="s">
        <v>866</v>
      </c>
      <c r="AU270" s="136" t="s">
        <v>866</v>
      </c>
      <c r="AV270" s="136" t="s">
        <v>866</v>
      </c>
      <c r="AW270" s="136" t="s">
        <v>866</v>
      </c>
      <c r="AX270" s="136" t="s">
        <v>866</v>
      </c>
      <c r="AY270" s="136" t="s">
        <v>866</v>
      </c>
      <c r="AZ270" s="136" t="s">
        <v>866</v>
      </c>
      <c r="BA270" s="136" t="s">
        <v>866</v>
      </c>
      <c r="BB270" s="136" t="s">
        <v>1097</v>
      </c>
      <c r="BC270" s="136" t="s">
        <v>1097</v>
      </c>
      <c r="BD270" s="136" t="s">
        <v>868</v>
      </c>
      <c r="BE270" s="136" t="s">
        <v>866</v>
      </c>
      <c r="BF270" s="136" t="s">
        <v>866</v>
      </c>
      <c r="BG270" s="137"/>
      <c r="BH270" s="137"/>
    </row>
    <row r="271" spans="1:60" ht="15.75" customHeight="1" x14ac:dyDescent="0.25">
      <c r="A271" s="47" t="s">
        <v>645</v>
      </c>
      <c r="B271" s="47" t="s">
        <v>654</v>
      </c>
      <c r="C271" s="47" t="s">
        <v>655</v>
      </c>
      <c r="D271" s="47" t="s">
        <v>656</v>
      </c>
      <c r="E271" s="135" t="s">
        <v>858</v>
      </c>
      <c r="F271" s="135" t="s">
        <v>859</v>
      </c>
      <c r="G271" s="135" t="s">
        <v>860</v>
      </c>
      <c r="H271" s="135" t="s">
        <v>861</v>
      </c>
      <c r="I271" s="135" t="s">
        <v>862</v>
      </c>
      <c r="J271" s="135" t="s">
        <v>863</v>
      </c>
      <c r="K271" s="135" t="s">
        <v>1202</v>
      </c>
      <c r="L271" s="139" t="s">
        <v>864</v>
      </c>
      <c r="M271" s="139" t="s">
        <v>864</v>
      </c>
      <c r="N271" s="139" t="s">
        <v>864</v>
      </c>
      <c r="O271" s="136" t="s">
        <v>865</v>
      </c>
      <c r="P271" s="136" t="s">
        <v>866</v>
      </c>
      <c r="Q271" s="136" t="s">
        <v>866</v>
      </c>
      <c r="R271" s="136" t="s">
        <v>866</v>
      </c>
      <c r="S271" s="136" t="s">
        <v>866</v>
      </c>
      <c r="T271" s="136" t="s">
        <v>866</v>
      </c>
      <c r="U271" s="136" t="s">
        <v>866</v>
      </c>
      <c r="V271" s="136" t="s">
        <v>866</v>
      </c>
      <c r="W271" s="136" t="s">
        <v>866</v>
      </c>
      <c r="X271" s="136" t="s">
        <v>866</v>
      </c>
      <c r="Y271" s="136" t="s">
        <v>866</v>
      </c>
      <c r="Z271" s="139" t="s">
        <v>866</v>
      </c>
      <c r="AA271" s="136" t="s">
        <v>866</v>
      </c>
      <c r="AB271" s="139" t="s">
        <v>866</v>
      </c>
      <c r="AC271" s="136" t="s">
        <v>866</v>
      </c>
      <c r="AD271" s="136" t="s">
        <v>866</v>
      </c>
      <c r="AE271" s="136" t="s">
        <v>866</v>
      </c>
      <c r="AF271" s="136" t="s">
        <v>866</v>
      </c>
      <c r="AG271" s="136" t="s">
        <v>866</v>
      </c>
      <c r="AH271" s="136" t="s">
        <v>866</v>
      </c>
      <c r="AI271" s="136" t="s">
        <v>866</v>
      </c>
      <c r="AJ271" s="136" t="s">
        <v>866</v>
      </c>
      <c r="AK271" s="136" t="s">
        <v>866</v>
      </c>
      <c r="AL271" s="136" t="s">
        <v>867</v>
      </c>
      <c r="AM271" s="136" t="s">
        <v>866</v>
      </c>
      <c r="AN271" s="136" t="s">
        <v>866</v>
      </c>
      <c r="AO271" s="136" t="s">
        <v>866</v>
      </c>
      <c r="AP271" s="136" t="s">
        <v>866</v>
      </c>
      <c r="AQ271" s="136" t="s">
        <v>866</v>
      </c>
      <c r="AR271" s="136" t="s">
        <v>866</v>
      </c>
      <c r="AS271" s="136" t="s">
        <v>866</v>
      </c>
      <c r="AT271" s="136" t="s">
        <v>866</v>
      </c>
      <c r="AU271" s="136" t="s">
        <v>866</v>
      </c>
      <c r="AV271" s="136" t="s">
        <v>866</v>
      </c>
      <c r="AW271" s="136" t="s">
        <v>866</v>
      </c>
      <c r="AX271" s="136" t="s">
        <v>866</v>
      </c>
      <c r="AY271" s="136" t="s">
        <v>866</v>
      </c>
      <c r="AZ271" s="136" t="s">
        <v>866</v>
      </c>
      <c r="BA271" s="136" t="s">
        <v>866</v>
      </c>
      <c r="BB271" s="136" t="s">
        <v>1097</v>
      </c>
      <c r="BC271" s="136" t="s">
        <v>1097</v>
      </c>
      <c r="BD271" s="136" t="s">
        <v>868</v>
      </c>
      <c r="BE271" s="136" t="s">
        <v>866</v>
      </c>
      <c r="BF271" s="136" t="s">
        <v>866</v>
      </c>
      <c r="BG271" s="137"/>
      <c r="BH271" s="137"/>
    </row>
    <row r="272" spans="1:60" ht="15.75" customHeight="1" x14ac:dyDescent="0.25">
      <c r="A272" s="47" t="s">
        <v>645</v>
      </c>
      <c r="B272" s="47" t="s">
        <v>654</v>
      </c>
      <c r="C272" s="47" t="s">
        <v>657</v>
      </c>
      <c r="D272" s="47" t="s">
        <v>658</v>
      </c>
      <c r="E272" s="135" t="s">
        <v>858</v>
      </c>
      <c r="F272" s="135" t="s">
        <v>859</v>
      </c>
      <c r="G272" s="135" t="s">
        <v>860</v>
      </c>
      <c r="H272" s="135" t="s">
        <v>861</v>
      </c>
      <c r="I272" s="135" t="s">
        <v>862</v>
      </c>
      <c r="J272" s="135" t="s">
        <v>863</v>
      </c>
      <c r="K272" s="135" t="s">
        <v>1202</v>
      </c>
      <c r="L272" s="139" t="s">
        <v>864</v>
      </c>
      <c r="M272" s="139" t="s">
        <v>864</v>
      </c>
      <c r="N272" s="139" t="s">
        <v>864</v>
      </c>
      <c r="O272" s="136" t="s">
        <v>865</v>
      </c>
      <c r="P272" s="136" t="s">
        <v>866</v>
      </c>
      <c r="Q272" s="136" t="s">
        <v>866</v>
      </c>
      <c r="R272" s="136" t="s">
        <v>866</v>
      </c>
      <c r="S272" s="136" t="s">
        <v>866</v>
      </c>
      <c r="T272" s="136" t="s">
        <v>866</v>
      </c>
      <c r="U272" s="136" t="s">
        <v>866</v>
      </c>
      <c r="V272" s="136" t="s">
        <v>866</v>
      </c>
      <c r="W272" s="136" t="s">
        <v>866</v>
      </c>
      <c r="X272" s="136" t="s">
        <v>866</v>
      </c>
      <c r="Y272" s="136" t="s">
        <v>866</v>
      </c>
      <c r="Z272" s="139" t="s">
        <v>866</v>
      </c>
      <c r="AA272" s="136" t="s">
        <v>866</v>
      </c>
      <c r="AB272" s="139" t="s">
        <v>866</v>
      </c>
      <c r="AC272" s="136" t="s">
        <v>866</v>
      </c>
      <c r="AD272" s="136" t="s">
        <v>866</v>
      </c>
      <c r="AE272" s="136" t="s">
        <v>866</v>
      </c>
      <c r="AF272" s="136" t="s">
        <v>866</v>
      </c>
      <c r="AG272" s="136" t="s">
        <v>866</v>
      </c>
      <c r="AH272" s="136" t="s">
        <v>866</v>
      </c>
      <c r="AI272" s="136" t="s">
        <v>866</v>
      </c>
      <c r="AJ272" s="136" t="s">
        <v>866</v>
      </c>
      <c r="AK272" s="136" t="s">
        <v>866</v>
      </c>
      <c r="AL272" s="136" t="s">
        <v>867</v>
      </c>
      <c r="AM272" s="136" t="s">
        <v>866</v>
      </c>
      <c r="AN272" s="136" t="s">
        <v>866</v>
      </c>
      <c r="AO272" s="136" t="s">
        <v>866</v>
      </c>
      <c r="AP272" s="136" t="s">
        <v>866</v>
      </c>
      <c r="AQ272" s="136" t="s">
        <v>866</v>
      </c>
      <c r="AR272" s="136" t="s">
        <v>866</v>
      </c>
      <c r="AS272" s="136" t="s">
        <v>866</v>
      </c>
      <c r="AT272" s="136" t="s">
        <v>866</v>
      </c>
      <c r="AU272" s="136" t="s">
        <v>866</v>
      </c>
      <c r="AV272" s="136" t="s">
        <v>866</v>
      </c>
      <c r="AW272" s="136" t="s">
        <v>866</v>
      </c>
      <c r="AX272" s="136" t="s">
        <v>866</v>
      </c>
      <c r="AY272" s="136" t="s">
        <v>866</v>
      </c>
      <c r="AZ272" s="136" t="s">
        <v>866</v>
      </c>
      <c r="BA272" s="136" t="s">
        <v>866</v>
      </c>
      <c r="BB272" s="136" t="s">
        <v>1097</v>
      </c>
      <c r="BC272" s="136" t="s">
        <v>1097</v>
      </c>
      <c r="BD272" s="136" t="s">
        <v>868</v>
      </c>
      <c r="BE272" s="136" t="s">
        <v>866</v>
      </c>
      <c r="BF272" s="136" t="s">
        <v>866</v>
      </c>
      <c r="BG272" s="137"/>
      <c r="BH272" s="137"/>
    </row>
    <row r="273" spans="1:60" ht="15.75" customHeight="1" x14ac:dyDescent="0.25">
      <c r="A273" s="47" t="s">
        <v>645</v>
      </c>
      <c r="B273" s="47" t="s">
        <v>659</v>
      </c>
      <c r="C273" s="47" t="s">
        <v>660</v>
      </c>
      <c r="D273" s="47" t="s">
        <v>661</v>
      </c>
      <c r="E273" s="135" t="s">
        <v>858</v>
      </c>
      <c r="F273" s="135" t="s">
        <v>859</v>
      </c>
      <c r="G273" s="135" t="s">
        <v>860</v>
      </c>
      <c r="H273" s="135" t="s">
        <v>861</v>
      </c>
      <c r="I273" s="135" t="s">
        <v>862</v>
      </c>
      <c r="J273" s="135" t="s">
        <v>863</v>
      </c>
      <c r="K273" s="135" t="s">
        <v>1202</v>
      </c>
      <c r="L273" s="139" t="s">
        <v>864</v>
      </c>
      <c r="M273" s="139" t="s">
        <v>864</v>
      </c>
      <c r="N273" s="139" t="s">
        <v>864</v>
      </c>
      <c r="O273" s="136" t="s">
        <v>865</v>
      </c>
      <c r="P273" s="136" t="s">
        <v>866</v>
      </c>
      <c r="Q273" s="136" t="s">
        <v>866</v>
      </c>
      <c r="R273" s="136" t="s">
        <v>866</v>
      </c>
      <c r="S273" s="136" t="s">
        <v>866</v>
      </c>
      <c r="T273" s="136" t="s">
        <v>866</v>
      </c>
      <c r="U273" s="136" t="s">
        <v>866</v>
      </c>
      <c r="V273" s="136" t="s">
        <v>866</v>
      </c>
      <c r="W273" s="136" t="s">
        <v>866</v>
      </c>
      <c r="X273" s="136" t="s">
        <v>866</v>
      </c>
      <c r="Y273" s="136" t="s">
        <v>866</v>
      </c>
      <c r="Z273" s="139" t="s">
        <v>866</v>
      </c>
      <c r="AA273" s="136" t="s">
        <v>866</v>
      </c>
      <c r="AB273" s="139" t="s">
        <v>866</v>
      </c>
      <c r="AC273" s="136" t="s">
        <v>866</v>
      </c>
      <c r="AD273" s="136" t="s">
        <v>866</v>
      </c>
      <c r="AE273" s="136" t="s">
        <v>866</v>
      </c>
      <c r="AF273" s="136" t="s">
        <v>866</v>
      </c>
      <c r="AG273" s="136" t="s">
        <v>866</v>
      </c>
      <c r="AH273" s="136" t="s">
        <v>866</v>
      </c>
      <c r="AI273" s="136" t="s">
        <v>866</v>
      </c>
      <c r="AJ273" s="136" t="s">
        <v>866</v>
      </c>
      <c r="AK273" s="136" t="s">
        <v>866</v>
      </c>
      <c r="AL273" s="136" t="s">
        <v>867</v>
      </c>
      <c r="AM273" s="136" t="s">
        <v>866</v>
      </c>
      <c r="AN273" s="136" t="s">
        <v>866</v>
      </c>
      <c r="AO273" s="136" t="s">
        <v>866</v>
      </c>
      <c r="AP273" s="136" t="s">
        <v>866</v>
      </c>
      <c r="AQ273" s="136" t="s">
        <v>866</v>
      </c>
      <c r="AR273" s="136" t="s">
        <v>866</v>
      </c>
      <c r="AS273" s="136" t="s">
        <v>866</v>
      </c>
      <c r="AT273" s="136" t="s">
        <v>866</v>
      </c>
      <c r="AU273" s="136" t="s">
        <v>866</v>
      </c>
      <c r="AV273" s="136" t="s">
        <v>866</v>
      </c>
      <c r="AW273" s="136" t="s">
        <v>866</v>
      </c>
      <c r="AX273" s="136" t="s">
        <v>866</v>
      </c>
      <c r="AY273" s="136" t="s">
        <v>866</v>
      </c>
      <c r="AZ273" s="136" t="s">
        <v>866</v>
      </c>
      <c r="BA273" s="136" t="s">
        <v>866</v>
      </c>
      <c r="BB273" s="136" t="s">
        <v>1097</v>
      </c>
      <c r="BC273" s="136" t="s">
        <v>1097</v>
      </c>
      <c r="BD273" s="136" t="s">
        <v>868</v>
      </c>
      <c r="BE273" s="136" t="s">
        <v>866</v>
      </c>
      <c r="BF273" s="136" t="s">
        <v>866</v>
      </c>
      <c r="BG273" s="137"/>
      <c r="BH273" s="137"/>
    </row>
    <row r="274" spans="1:60" ht="15.75" customHeight="1" x14ac:dyDescent="0.25">
      <c r="A274" s="47" t="s">
        <v>645</v>
      </c>
      <c r="B274" s="47" t="s">
        <v>659</v>
      </c>
      <c r="C274" s="47" t="s">
        <v>662</v>
      </c>
      <c r="D274" s="47" t="s">
        <v>663</v>
      </c>
      <c r="E274" s="135" t="s">
        <v>858</v>
      </c>
      <c r="F274" s="135" t="s">
        <v>859</v>
      </c>
      <c r="G274" s="135" t="s">
        <v>860</v>
      </c>
      <c r="H274" s="135" t="s">
        <v>861</v>
      </c>
      <c r="I274" s="135" t="s">
        <v>862</v>
      </c>
      <c r="J274" s="135" t="s">
        <v>863</v>
      </c>
      <c r="K274" s="135" t="s">
        <v>1202</v>
      </c>
      <c r="L274" s="139" t="s">
        <v>864</v>
      </c>
      <c r="M274" s="139" t="s">
        <v>864</v>
      </c>
      <c r="N274" s="139" t="s">
        <v>864</v>
      </c>
      <c r="O274" s="136" t="s">
        <v>865</v>
      </c>
      <c r="P274" s="136" t="s">
        <v>866</v>
      </c>
      <c r="Q274" s="136" t="s">
        <v>866</v>
      </c>
      <c r="R274" s="136" t="s">
        <v>866</v>
      </c>
      <c r="S274" s="136" t="s">
        <v>866</v>
      </c>
      <c r="T274" s="136" t="s">
        <v>866</v>
      </c>
      <c r="U274" s="136" t="s">
        <v>866</v>
      </c>
      <c r="V274" s="136" t="s">
        <v>866</v>
      </c>
      <c r="W274" s="136" t="s">
        <v>866</v>
      </c>
      <c r="X274" s="136" t="s">
        <v>866</v>
      </c>
      <c r="Y274" s="136" t="s">
        <v>866</v>
      </c>
      <c r="Z274" s="139" t="s">
        <v>866</v>
      </c>
      <c r="AA274" s="136" t="s">
        <v>866</v>
      </c>
      <c r="AB274" s="139" t="s">
        <v>866</v>
      </c>
      <c r="AC274" s="136" t="s">
        <v>866</v>
      </c>
      <c r="AD274" s="136" t="s">
        <v>866</v>
      </c>
      <c r="AE274" s="136" t="s">
        <v>866</v>
      </c>
      <c r="AF274" s="136" t="s">
        <v>866</v>
      </c>
      <c r="AG274" s="136" t="s">
        <v>866</v>
      </c>
      <c r="AH274" s="136" t="s">
        <v>866</v>
      </c>
      <c r="AI274" s="136" t="s">
        <v>866</v>
      </c>
      <c r="AJ274" s="136" t="s">
        <v>866</v>
      </c>
      <c r="AK274" s="136" t="s">
        <v>866</v>
      </c>
      <c r="AL274" s="136" t="s">
        <v>867</v>
      </c>
      <c r="AM274" s="136" t="s">
        <v>866</v>
      </c>
      <c r="AN274" s="136" t="s">
        <v>866</v>
      </c>
      <c r="AO274" s="136" t="s">
        <v>866</v>
      </c>
      <c r="AP274" s="136" t="s">
        <v>866</v>
      </c>
      <c r="AQ274" s="136" t="s">
        <v>866</v>
      </c>
      <c r="AR274" s="136" t="s">
        <v>866</v>
      </c>
      <c r="AS274" s="136" t="s">
        <v>866</v>
      </c>
      <c r="AT274" s="136" t="s">
        <v>866</v>
      </c>
      <c r="AU274" s="136" t="s">
        <v>866</v>
      </c>
      <c r="AV274" s="136" t="s">
        <v>866</v>
      </c>
      <c r="AW274" s="136" t="s">
        <v>866</v>
      </c>
      <c r="AX274" s="136" t="s">
        <v>866</v>
      </c>
      <c r="AY274" s="136" t="s">
        <v>866</v>
      </c>
      <c r="AZ274" s="136" t="s">
        <v>866</v>
      </c>
      <c r="BA274" s="136" t="s">
        <v>866</v>
      </c>
      <c r="BB274" s="136" t="s">
        <v>1097</v>
      </c>
      <c r="BC274" s="136" t="s">
        <v>1097</v>
      </c>
      <c r="BD274" s="136" t="s">
        <v>868</v>
      </c>
      <c r="BE274" s="136" t="s">
        <v>866</v>
      </c>
      <c r="BF274" s="136" t="s">
        <v>866</v>
      </c>
      <c r="BG274" s="137"/>
      <c r="BH274" s="137"/>
    </row>
    <row r="275" spans="1:60" ht="15.75" customHeight="1" x14ac:dyDescent="0.25">
      <c r="A275" s="47" t="s">
        <v>645</v>
      </c>
      <c r="B275" s="47" t="s">
        <v>664</v>
      </c>
      <c r="C275" s="47" t="s">
        <v>664</v>
      </c>
      <c r="D275" s="47" t="s">
        <v>665</v>
      </c>
      <c r="E275" s="135" t="s">
        <v>858</v>
      </c>
      <c r="F275" s="135" t="s">
        <v>859</v>
      </c>
      <c r="G275" s="135" t="s">
        <v>860</v>
      </c>
      <c r="H275" s="135" t="s">
        <v>861</v>
      </c>
      <c r="I275" s="135" t="s">
        <v>862</v>
      </c>
      <c r="J275" s="135" t="s">
        <v>863</v>
      </c>
      <c r="K275" s="135" t="s">
        <v>1202</v>
      </c>
      <c r="L275" s="139" t="s">
        <v>864</v>
      </c>
      <c r="M275" s="139" t="s">
        <v>864</v>
      </c>
      <c r="N275" s="139" t="s">
        <v>864</v>
      </c>
      <c r="O275" s="136" t="s">
        <v>865</v>
      </c>
      <c r="P275" s="136" t="s">
        <v>866</v>
      </c>
      <c r="Q275" s="136" t="s">
        <v>866</v>
      </c>
      <c r="R275" s="136" t="s">
        <v>866</v>
      </c>
      <c r="S275" s="136" t="s">
        <v>866</v>
      </c>
      <c r="T275" s="136" t="s">
        <v>866</v>
      </c>
      <c r="U275" s="136" t="s">
        <v>866</v>
      </c>
      <c r="V275" s="136" t="s">
        <v>866</v>
      </c>
      <c r="W275" s="136" t="s">
        <v>866</v>
      </c>
      <c r="X275" s="136" t="s">
        <v>866</v>
      </c>
      <c r="Y275" s="136" t="s">
        <v>866</v>
      </c>
      <c r="Z275" s="139" t="s">
        <v>866</v>
      </c>
      <c r="AA275" s="136" t="s">
        <v>866</v>
      </c>
      <c r="AB275" s="139" t="s">
        <v>866</v>
      </c>
      <c r="AC275" s="136" t="s">
        <v>866</v>
      </c>
      <c r="AD275" s="136" t="s">
        <v>866</v>
      </c>
      <c r="AE275" s="136" t="s">
        <v>866</v>
      </c>
      <c r="AF275" s="136" t="s">
        <v>866</v>
      </c>
      <c r="AG275" s="136" t="s">
        <v>866</v>
      </c>
      <c r="AH275" s="136" t="s">
        <v>866</v>
      </c>
      <c r="AI275" s="136" t="s">
        <v>866</v>
      </c>
      <c r="AJ275" s="136" t="s">
        <v>866</v>
      </c>
      <c r="AK275" s="136" t="s">
        <v>866</v>
      </c>
      <c r="AL275" s="136" t="s">
        <v>867</v>
      </c>
      <c r="AM275" s="136" t="s">
        <v>866</v>
      </c>
      <c r="AN275" s="136" t="s">
        <v>866</v>
      </c>
      <c r="AO275" s="136" t="s">
        <v>866</v>
      </c>
      <c r="AP275" s="136" t="s">
        <v>866</v>
      </c>
      <c r="AQ275" s="136" t="s">
        <v>866</v>
      </c>
      <c r="AR275" s="136" t="s">
        <v>866</v>
      </c>
      <c r="AS275" s="136" t="s">
        <v>866</v>
      </c>
      <c r="AT275" s="136" t="s">
        <v>866</v>
      </c>
      <c r="AU275" s="136" t="s">
        <v>866</v>
      </c>
      <c r="AV275" s="136" t="s">
        <v>866</v>
      </c>
      <c r="AW275" s="136" t="s">
        <v>866</v>
      </c>
      <c r="AX275" s="136" t="s">
        <v>866</v>
      </c>
      <c r="AY275" s="136" t="s">
        <v>866</v>
      </c>
      <c r="AZ275" s="136" t="s">
        <v>866</v>
      </c>
      <c r="BA275" s="136" t="s">
        <v>866</v>
      </c>
      <c r="BB275" s="136" t="s">
        <v>1097</v>
      </c>
      <c r="BC275" s="136" t="s">
        <v>1097</v>
      </c>
      <c r="BD275" s="136" t="s">
        <v>868</v>
      </c>
      <c r="BE275" s="136" t="s">
        <v>866</v>
      </c>
      <c r="BF275" s="136" t="s">
        <v>866</v>
      </c>
      <c r="BG275" s="137"/>
      <c r="BH275" s="137"/>
    </row>
    <row r="276" spans="1:60" ht="15.75" customHeight="1" x14ac:dyDescent="0.25">
      <c r="A276" s="47" t="s">
        <v>645</v>
      </c>
      <c r="B276" s="47" t="s">
        <v>664</v>
      </c>
      <c r="C276" s="47" t="s">
        <v>666</v>
      </c>
      <c r="D276" s="47" t="s">
        <v>667</v>
      </c>
      <c r="E276" s="135" t="s">
        <v>858</v>
      </c>
      <c r="F276" s="135" t="s">
        <v>859</v>
      </c>
      <c r="G276" s="135" t="s">
        <v>860</v>
      </c>
      <c r="H276" s="135" t="s">
        <v>861</v>
      </c>
      <c r="I276" s="135" t="s">
        <v>862</v>
      </c>
      <c r="J276" s="135" t="s">
        <v>863</v>
      </c>
      <c r="K276" s="135" t="s">
        <v>1202</v>
      </c>
      <c r="L276" s="139" t="s">
        <v>864</v>
      </c>
      <c r="M276" s="139" t="s">
        <v>864</v>
      </c>
      <c r="N276" s="139" t="s">
        <v>864</v>
      </c>
      <c r="O276" s="136" t="s">
        <v>865</v>
      </c>
      <c r="P276" s="136" t="s">
        <v>866</v>
      </c>
      <c r="Q276" s="136" t="s">
        <v>866</v>
      </c>
      <c r="R276" s="136" t="s">
        <v>866</v>
      </c>
      <c r="S276" s="136" t="s">
        <v>866</v>
      </c>
      <c r="T276" s="136" t="s">
        <v>866</v>
      </c>
      <c r="U276" s="136" t="s">
        <v>866</v>
      </c>
      <c r="V276" s="136" t="s">
        <v>866</v>
      </c>
      <c r="W276" s="136" t="s">
        <v>866</v>
      </c>
      <c r="X276" s="136" t="s">
        <v>866</v>
      </c>
      <c r="Y276" s="136" t="s">
        <v>866</v>
      </c>
      <c r="Z276" s="139" t="s">
        <v>866</v>
      </c>
      <c r="AA276" s="136" t="s">
        <v>866</v>
      </c>
      <c r="AB276" s="139" t="s">
        <v>866</v>
      </c>
      <c r="AC276" s="136" t="s">
        <v>866</v>
      </c>
      <c r="AD276" s="136" t="s">
        <v>866</v>
      </c>
      <c r="AE276" s="136" t="s">
        <v>866</v>
      </c>
      <c r="AF276" s="136" t="s">
        <v>866</v>
      </c>
      <c r="AG276" s="136" t="s">
        <v>866</v>
      </c>
      <c r="AH276" s="136" t="s">
        <v>866</v>
      </c>
      <c r="AI276" s="136" t="s">
        <v>866</v>
      </c>
      <c r="AJ276" s="136" t="s">
        <v>866</v>
      </c>
      <c r="AK276" s="136" t="s">
        <v>866</v>
      </c>
      <c r="AL276" s="136" t="s">
        <v>867</v>
      </c>
      <c r="AM276" s="136" t="s">
        <v>866</v>
      </c>
      <c r="AN276" s="136" t="s">
        <v>866</v>
      </c>
      <c r="AO276" s="136" t="s">
        <v>866</v>
      </c>
      <c r="AP276" s="136" t="s">
        <v>866</v>
      </c>
      <c r="AQ276" s="136" t="s">
        <v>866</v>
      </c>
      <c r="AR276" s="136" t="s">
        <v>866</v>
      </c>
      <c r="AS276" s="136" t="s">
        <v>866</v>
      </c>
      <c r="AT276" s="136" t="s">
        <v>866</v>
      </c>
      <c r="AU276" s="136" t="s">
        <v>866</v>
      </c>
      <c r="AV276" s="136" t="s">
        <v>866</v>
      </c>
      <c r="AW276" s="136" t="s">
        <v>866</v>
      </c>
      <c r="AX276" s="136" t="s">
        <v>866</v>
      </c>
      <c r="AY276" s="136" t="s">
        <v>866</v>
      </c>
      <c r="AZ276" s="136" t="s">
        <v>866</v>
      </c>
      <c r="BA276" s="136" t="s">
        <v>866</v>
      </c>
      <c r="BB276" s="136" t="s">
        <v>1097</v>
      </c>
      <c r="BC276" s="136" t="s">
        <v>1097</v>
      </c>
      <c r="BD276" s="136" t="s">
        <v>868</v>
      </c>
      <c r="BE276" s="136" t="s">
        <v>866</v>
      </c>
      <c r="BF276" s="136" t="s">
        <v>866</v>
      </c>
      <c r="BG276" s="137"/>
      <c r="BH276" s="137"/>
    </row>
    <row r="277" spans="1:60" ht="15.75" customHeight="1" x14ac:dyDescent="0.25">
      <c r="A277" s="47" t="s">
        <v>645</v>
      </c>
      <c r="B277" s="47" t="s">
        <v>664</v>
      </c>
      <c r="C277" s="47" t="s">
        <v>668</v>
      </c>
      <c r="D277" s="47" t="s">
        <v>669</v>
      </c>
      <c r="E277" s="135" t="s">
        <v>858</v>
      </c>
      <c r="F277" s="135" t="s">
        <v>859</v>
      </c>
      <c r="G277" s="135" t="s">
        <v>860</v>
      </c>
      <c r="H277" s="135" t="s">
        <v>861</v>
      </c>
      <c r="I277" s="135" t="s">
        <v>862</v>
      </c>
      <c r="J277" s="135" t="s">
        <v>863</v>
      </c>
      <c r="K277" s="135" t="s">
        <v>1202</v>
      </c>
      <c r="L277" s="139" t="s">
        <v>864</v>
      </c>
      <c r="M277" s="139" t="s">
        <v>864</v>
      </c>
      <c r="N277" s="139" t="s">
        <v>864</v>
      </c>
      <c r="O277" s="136" t="s">
        <v>865</v>
      </c>
      <c r="P277" s="136" t="s">
        <v>866</v>
      </c>
      <c r="Q277" s="136" t="s">
        <v>866</v>
      </c>
      <c r="R277" s="136" t="s">
        <v>866</v>
      </c>
      <c r="S277" s="136" t="s">
        <v>866</v>
      </c>
      <c r="T277" s="136" t="s">
        <v>866</v>
      </c>
      <c r="U277" s="136" t="s">
        <v>866</v>
      </c>
      <c r="V277" s="136" t="s">
        <v>866</v>
      </c>
      <c r="W277" s="136" t="s">
        <v>866</v>
      </c>
      <c r="X277" s="136" t="s">
        <v>866</v>
      </c>
      <c r="Y277" s="136" t="s">
        <v>866</v>
      </c>
      <c r="Z277" s="139" t="s">
        <v>866</v>
      </c>
      <c r="AA277" s="136" t="s">
        <v>866</v>
      </c>
      <c r="AB277" s="139" t="s">
        <v>866</v>
      </c>
      <c r="AC277" s="136" t="s">
        <v>866</v>
      </c>
      <c r="AD277" s="136" t="s">
        <v>866</v>
      </c>
      <c r="AE277" s="136" t="s">
        <v>866</v>
      </c>
      <c r="AF277" s="136" t="s">
        <v>866</v>
      </c>
      <c r="AG277" s="136" t="s">
        <v>866</v>
      </c>
      <c r="AH277" s="136" t="s">
        <v>866</v>
      </c>
      <c r="AI277" s="136" t="s">
        <v>866</v>
      </c>
      <c r="AJ277" s="136" t="s">
        <v>866</v>
      </c>
      <c r="AK277" s="136" t="s">
        <v>866</v>
      </c>
      <c r="AL277" s="136" t="s">
        <v>867</v>
      </c>
      <c r="AM277" s="136" t="s">
        <v>866</v>
      </c>
      <c r="AN277" s="136" t="s">
        <v>866</v>
      </c>
      <c r="AO277" s="136" t="s">
        <v>866</v>
      </c>
      <c r="AP277" s="136" t="s">
        <v>866</v>
      </c>
      <c r="AQ277" s="136" t="s">
        <v>866</v>
      </c>
      <c r="AR277" s="136" t="s">
        <v>866</v>
      </c>
      <c r="AS277" s="136" t="s">
        <v>866</v>
      </c>
      <c r="AT277" s="136" t="s">
        <v>866</v>
      </c>
      <c r="AU277" s="136" t="s">
        <v>866</v>
      </c>
      <c r="AV277" s="136" t="s">
        <v>866</v>
      </c>
      <c r="AW277" s="136" t="s">
        <v>866</v>
      </c>
      <c r="AX277" s="136" t="s">
        <v>866</v>
      </c>
      <c r="AY277" s="136" t="s">
        <v>866</v>
      </c>
      <c r="AZ277" s="136" t="s">
        <v>866</v>
      </c>
      <c r="BA277" s="136" t="s">
        <v>866</v>
      </c>
      <c r="BB277" s="136" t="s">
        <v>1097</v>
      </c>
      <c r="BC277" s="136" t="s">
        <v>1097</v>
      </c>
      <c r="BD277" s="136" t="s">
        <v>868</v>
      </c>
      <c r="BE277" s="136" t="s">
        <v>866</v>
      </c>
      <c r="BF277" s="136" t="s">
        <v>866</v>
      </c>
      <c r="BG277" s="137"/>
      <c r="BH277" s="137"/>
    </row>
    <row r="278" spans="1:60" ht="15.75" customHeight="1" x14ac:dyDescent="0.25">
      <c r="A278" s="47" t="s">
        <v>645</v>
      </c>
      <c r="B278" s="47" t="s">
        <v>670</v>
      </c>
      <c r="C278" s="47" t="s">
        <v>670</v>
      </c>
      <c r="D278" s="47" t="s">
        <v>671</v>
      </c>
      <c r="E278" s="135" t="s">
        <v>858</v>
      </c>
      <c r="F278" s="135" t="s">
        <v>859</v>
      </c>
      <c r="G278" s="135" t="s">
        <v>860</v>
      </c>
      <c r="H278" s="135" t="s">
        <v>861</v>
      </c>
      <c r="I278" s="135" t="s">
        <v>862</v>
      </c>
      <c r="J278" s="135" t="s">
        <v>863</v>
      </c>
      <c r="K278" s="135" t="s">
        <v>1202</v>
      </c>
      <c r="L278" s="139" t="s">
        <v>864</v>
      </c>
      <c r="M278" s="139" t="s">
        <v>864</v>
      </c>
      <c r="N278" s="139" t="s">
        <v>864</v>
      </c>
      <c r="O278" s="136" t="s">
        <v>865</v>
      </c>
      <c r="P278" s="136" t="s">
        <v>866</v>
      </c>
      <c r="Q278" s="136" t="s">
        <v>866</v>
      </c>
      <c r="R278" s="136" t="s">
        <v>866</v>
      </c>
      <c r="S278" s="136" t="s">
        <v>866</v>
      </c>
      <c r="T278" s="136" t="s">
        <v>866</v>
      </c>
      <c r="U278" s="136" t="s">
        <v>866</v>
      </c>
      <c r="V278" s="136" t="s">
        <v>866</v>
      </c>
      <c r="W278" s="136" t="s">
        <v>866</v>
      </c>
      <c r="X278" s="136" t="s">
        <v>866</v>
      </c>
      <c r="Y278" s="136" t="s">
        <v>866</v>
      </c>
      <c r="Z278" s="139" t="s">
        <v>866</v>
      </c>
      <c r="AA278" s="136" t="s">
        <v>866</v>
      </c>
      <c r="AB278" s="139" t="s">
        <v>866</v>
      </c>
      <c r="AC278" s="136" t="s">
        <v>866</v>
      </c>
      <c r="AD278" s="136" t="s">
        <v>866</v>
      </c>
      <c r="AE278" s="136" t="s">
        <v>866</v>
      </c>
      <c r="AF278" s="136" t="s">
        <v>866</v>
      </c>
      <c r="AG278" s="136" t="s">
        <v>866</v>
      </c>
      <c r="AH278" s="136" t="s">
        <v>866</v>
      </c>
      <c r="AI278" s="136" t="s">
        <v>866</v>
      </c>
      <c r="AJ278" s="136" t="s">
        <v>866</v>
      </c>
      <c r="AK278" s="136" t="s">
        <v>866</v>
      </c>
      <c r="AL278" s="136" t="s">
        <v>867</v>
      </c>
      <c r="AM278" s="136" t="s">
        <v>866</v>
      </c>
      <c r="AN278" s="136" t="s">
        <v>866</v>
      </c>
      <c r="AO278" s="136" t="s">
        <v>866</v>
      </c>
      <c r="AP278" s="136" t="s">
        <v>866</v>
      </c>
      <c r="AQ278" s="136" t="s">
        <v>866</v>
      </c>
      <c r="AR278" s="136" t="s">
        <v>866</v>
      </c>
      <c r="AS278" s="136" t="s">
        <v>866</v>
      </c>
      <c r="AT278" s="136" t="s">
        <v>866</v>
      </c>
      <c r="AU278" s="136" t="s">
        <v>866</v>
      </c>
      <c r="AV278" s="136" t="s">
        <v>866</v>
      </c>
      <c r="AW278" s="136" t="s">
        <v>866</v>
      </c>
      <c r="AX278" s="136" t="s">
        <v>866</v>
      </c>
      <c r="AY278" s="136" t="s">
        <v>866</v>
      </c>
      <c r="AZ278" s="136" t="s">
        <v>866</v>
      </c>
      <c r="BA278" s="136" t="s">
        <v>866</v>
      </c>
      <c r="BB278" s="136" t="s">
        <v>1097</v>
      </c>
      <c r="BC278" s="136" t="s">
        <v>1097</v>
      </c>
      <c r="BD278" s="136" t="s">
        <v>868</v>
      </c>
      <c r="BE278" s="136" t="s">
        <v>866</v>
      </c>
      <c r="BF278" s="136" t="s">
        <v>866</v>
      </c>
      <c r="BG278" s="137"/>
      <c r="BH278" s="137"/>
    </row>
    <row r="279" spans="1:60" ht="15.75" customHeight="1" x14ac:dyDescent="0.25">
      <c r="A279" s="47" t="s">
        <v>645</v>
      </c>
      <c r="B279" s="47" t="s">
        <v>670</v>
      </c>
      <c r="C279" s="47" t="s">
        <v>672</v>
      </c>
      <c r="D279" s="47" t="s">
        <v>673</v>
      </c>
      <c r="E279" s="135" t="s">
        <v>858</v>
      </c>
      <c r="F279" s="135" t="s">
        <v>859</v>
      </c>
      <c r="G279" s="135" t="s">
        <v>860</v>
      </c>
      <c r="H279" s="135" t="s">
        <v>861</v>
      </c>
      <c r="I279" s="135" t="s">
        <v>862</v>
      </c>
      <c r="J279" s="135" t="s">
        <v>863</v>
      </c>
      <c r="K279" s="135" t="s">
        <v>1202</v>
      </c>
      <c r="L279" s="139" t="s">
        <v>864</v>
      </c>
      <c r="M279" s="139" t="s">
        <v>864</v>
      </c>
      <c r="N279" s="139" t="s">
        <v>864</v>
      </c>
      <c r="O279" s="136" t="s">
        <v>865</v>
      </c>
      <c r="P279" s="136" t="s">
        <v>866</v>
      </c>
      <c r="Q279" s="136" t="s">
        <v>866</v>
      </c>
      <c r="R279" s="136" t="s">
        <v>866</v>
      </c>
      <c r="S279" s="136" t="s">
        <v>866</v>
      </c>
      <c r="T279" s="136" t="s">
        <v>866</v>
      </c>
      <c r="U279" s="136" t="s">
        <v>866</v>
      </c>
      <c r="V279" s="136" t="s">
        <v>866</v>
      </c>
      <c r="W279" s="136" t="s">
        <v>866</v>
      </c>
      <c r="X279" s="136" t="s">
        <v>866</v>
      </c>
      <c r="Y279" s="136" t="s">
        <v>866</v>
      </c>
      <c r="Z279" s="139" t="s">
        <v>866</v>
      </c>
      <c r="AA279" s="136" t="s">
        <v>866</v>
      </c>
      <c r="AB279" s="139" t="s">
        <v>866</v>
      </c>
      <c r="AC279" s="136" t="s">
        <v>866</v>
      </c>
      <c r="AD279" s="136" t="s">
        <v>866</v>
      </c>
      <c r="AE279" s="136" t="s">
        <v>866</v>
      </c>
      <c r="AF279" s="136" t="s">
        <v>866</v>
      </c>
      <c r="AG279" s="136" t="s">
        <v>866</v>
      </c>
      <c r="AH279" s="136" t="s">
        <v>866</v>
      </c>
      <c r="AI279" s="136" t="s">
        <v>866</v>
      </c>
      <c r="AJ279" s="136" t="s">
        <v>866</v>
      </c>
      <c r="AK279" s="136" t="s">
        <v>866</v>
      </c>
      <c r="AL279" s="136" t="s">
        <v>867</v>
      </c>
      <c r="AM279" s="136" t="s">
        <v>866</v>
      </c>
      <c r="AN279" s="136" t="s">
        <v>866</v>
      </c>
      <c r="AO279" s="136" t="s">
        <v>866</v>
      </c>
      <c r="AP279" s="136" t="s">
        <v>866</v>
      </c>
      <c r="AQ279" s="136" t="s">
        <v>866</v>
      </c>
      <c r="AR279" s="136" t="s">
        <v>866</v>
      </c>
      <c r="AS279" s="136" t="s">
        <v>866</v>
      </c>
      <c r="AT279" s="136" t="s">
        <v>866</v>
      </c>
      <c r="AU279" s="136" t="s">
        <v>866</v>
      </c>
      <c r="AV279" s="136" t="s">
        <v>866</v>
      </c>
      <c r="AW279" s="136" t="s">
        <v>866</v>
      </c>
      <c r="AX279" s="136" t="s">
        <v>866</v>
      </c>
      <c r="AY279" s="136" t="s">
        <v>866</v>
      </c>
      <c r="AZ279" s="136" t="s">
        <v>866</v>
      </c>
      <c r="BA279" s="136" t="s">
        <v>866</v>
      </c>
      <c r="BB279" s="136" t="s">
        <v>1097</v>
      </c>
      <c r="BC279" s="136" t="s">
        <v>1097</v>
      </c>
      <c r="BD279" s="136" t="s">
        <v>868</v>
      </c>
      <c r="BE279" s="136" t="s">
        <v>866</v>
      </c>
      <c r="BF279" s="136" t="s">
        <v>866</v>
      </c>
      <c r="BG279" s="137"/>
      <c r="BH279" s="137"/>
    </row>
    <row r="280" spans="1:60" ht="15.75" customHeight="1" x14ac:dyDescent="0.25">
      <c r="A280" s="47" t="s">
        <v>645</v>
      </c>
      <c r="B280" s="47" t="s">
        <v>670</v>
      </c>
      <c r="C280" s="47" t="s">
        <v>674</v>
      </c>
      <c r="D280" s="47" t="s">
        <v>675</v>
      </c>
      <c r="E280" s="135" t="s">
        <v>858</v>
      </c>
      <c r="F280" s="135" t="s">
        <v>859</v>
      </c>
      <c r="G280" s="135" t="s">
        <v>860</v>
      </c>
      <c r="H280" s="135" t="s">
        <v>861</v>
      </c>
      <c r="I280" s="135" t="s">
        <v>862</v>
      </c>
      <c r="J280" s="135" t="s">
        <v>863</v>
      </c>
      <c r="K280" s="135" t="s">
        <v>1202</v>
      </c>
      <c r="L280" s="139" t="s">
        <v>864</v>
      </c>
      <c r="M280" s="139" t="s">
        <v>864</v>
      </c>
      <c r="N280" s="139" t="s">
        <v>864</v>
      </c>
      <c r="O280" s="136" t="s">
        <v>865</v>
      </c>
      <c r="P280" s="136" t="s">
        <v>866</v>
      </c>
      <c r="Q280" s="136" t="s">
        <v>866</v>
      </c>
      <c r="R280" s="136" t="s">
        <v>866</v>
      </c>
      <c r="S280" s="136" t="s">
        <v>866</v>
      </c>
      <c r="T280" s="136" t="s">
        <v>866</v>
      </c>
      <c r="U280" s="136" t="s">
        <v>866</v>
      </c>
      <c r="V280" s="136" t="s">
        <v>866</v>
      </c>
      <c r="W280" s="136" t="s">
        <v>866</v>
      </c>
      <c r="X280" s="136" t="s">
        <v>866</v>
      </c>
      <c r="Y280" s="136" t="s">
        <v>866</v>
      </c>
      <c r="Z280" s="139" t="s">
        <v>866</v>
      </c>
      <c r="AA280" s="136" t="s">
        <v>866</v>
      </c>
      <c r="AB280" s="139" t="s">
        <v>866</v>
      </c>
      <c r="AC280" s="136" t="s">
        <v>866</v>
      </c>
      <c r="AD280" s="136" t="s">
        <v>866</v>
      </c>
      <c r="AE280" s="136" t="s">
        <v>866</v>
      </c>
      <c r="AF280" s="136" t="s">
        <v>866</v>
      </c>
      <c r="AG280" s="136" t="s">
        <v>866</v>
      </c>
      <c r="AH280" s="136" t="s">
        <v>866</v>
      </c>
      <c r="AI280" s="136" t="s">
        <v>866</v>
      </c>
      <c r="AJ280" s="136" t="s">
        <v>866</v>
      </c>
      <c r="AK280" s="136" t="s">
        <v>866</v>
      </c>
      <c r="AL280" s="136" t="s">
        <v>867</v>
      </c>
      <c r="AM280" s="136" t="s">
        <v>866</v>
      </c>
      <c r="AN280" s="136" t="s">
        <v>866</v>
      </c>
      <c r="AO280" s="136" t="s">
        <v>866</v>
      </c>
      <c r="AP280" s="136" t="s">
        <v>866</v>
      </c>
      <c r="AQ280" s="136" t="s">
        <v>866</v>
      </c>
      <c r="AR280" s="136" t="s">
        <v>866</v>
      </c>
      <c r="AS280" s="136" t="s">
        <v>866</v>
      </c>
      <c r="AT280" s="136" t="s">
        <v>866</v>
      </c>
      <c r="AU280" s="136" t="s">
        <v>866</v>
      </c>
      <c r="AV280" s="136" t="s">
        <v>866</v>
      </c>
      <c r="AW280" s="136" t="s">
        <v>866</v>
      </c>
      <c r="AX280" s="136" t="s">
        <v>866</v>
      </c>
      <c r="AY280" s="136" t="s">
        <v>866</v>
      </c>
      <c r="AZ280" s="136" t="s">
        <v>866</v>
      </c>
      <c r="BA280" s="136" t="s">
        <v>866</v>
      </c>
      <c r="BB280" s="136" t="s">
        <v>1097</v>
      </c>
      <c r="BC280" s="136" t="s">
        <v>1097</v>
      </c>
      <c r="BD280" s="136" t="s">
        <v>868</v>
      </c>
      <c r="BE280" s="136" t="s">
        <v>866</v>
      </c>
      <c r="BF280" s="136" t="s">
        <v>866</v>
      </c>
      <c r="BG280" s="137"/>
      <c r="BH280" s="137"/>
    </row>
    <row r="281" spans="1:60" ht="15.75" customHeight="1" x14ac:dyDescent="0.25">
      <c r="A281" s="47" t="s">
        <v>645</v>
      </c>
      <c r="B281" s="47" t="s">
        <v>670</v>
      </c>
      <c r="C281" s="47" t="s">
        <v>676</v>
      </c>
      <c r="D281" s="47" t="s">
        <v>677</v>
      </c>
      <c r="E281" s="135" t="s">
        <v>858</v>
      </c>
      <c r="F281" s="135" t="s">
        <v>859</v>
      </c>
      <c r="G281" s="135" t="s">
        <v>860</v>
      </c>
      <c r="H281" s="135" t="s">
        <v>861</v>
      </c>
      <c r="I281" s="135" t="s">
        <v>862</v>
      </c>
      <c r="J281" s="135" t="s">
        <v>863</v>
      </c>
      <c r="K281" s="135" t="s">
        <v>1202</v>
      </c>
      <c r="L281" s="139" t="s">
        <v>864</v>
      </c>
      <c r="M281" s="139" t="s">
        <v>864</v>
      </c>
      <c r="N281" s="139" t="s">
        <v>864</v>
      </c>
      <c r="O281" s="136" t="s">
        <v>865</v>
      </c>
      <c r="P281" s="136" t="s">
        <v>866</v>
      </c>
      <c r="Q281" s="136" t="s">
        <v>866</v>
      </c>
      <c r="R281" s="136" t="s">
        <v>866</v>
      </c>
      <c r="S281" s="136" t="s">
        <v>866</v>
      </c>
      <c r="T281" s="136" t="s">
        <v>866</v>
      </c>
      <c r="U281" s="136" t="s">
        <v>866</v>
      </c>
      <c r="V281" s="136" t="s">
        <v>866</v>
      </c>
      <c r="W281" s="136" t="s">
        <v>866</v>
      </c>
      <c r="X281" s="136" t="s">
        <v>866</v>
      </c>
      <c r="Y281" s="136" t="s">
        <v>866</v>
      </c>
      <c r="Z281" s="139" t="s">
        <v>866</v>
      </c>
      <c r="AA281" s="136" t="s">
        <v>866</v>
      </c>
      <c r="AB281" s="139" t="s">
        <v>866</v>
      </c>
      <c r="AC281" s="136" t="s">
        <v>866</v>
      </c>
      <c r="AD281" s="136" t="s">
        <v>866</v>
      </c>
      <c r="AE281" s="136" t="s">
        <v>866</v>
      </c>
      <c r="AF281" s="136" t="s">
        <v>866</v>
      </c>
      <c r="AG281" s="136" t="s">
        <v>866</v>
      </c>
      <c r="AH281" s="136" t="s">
        <v>866</v>
      </c>
      <c r="AI281" s="136" t="s">
        <v>866</v>
      </c>
      <c r="AJ281" s="136" t="s">
        <v>866</v>
      </c>
      <c r="AK281" s="136" t="s">
        <v>866</v>
      </c>
      <c r="AL281" s="136" t="s">
        <v>867</v>
      </c>
      <c r="AM281" s="136" t="s">
        <v>866</v>
      </c>
      <c r="AN281" s="136" t="s">
        <v>866</v>
      </c>
      <c r="AO281" s="136" t="s">
        <v>866</v>
      </c>
      <c r="AP281" s="136" t="s">
        <v>866</v>
      </c>
      <c r="AQ281" s="136" t="s">
        <v>866</v>
      </c>
      <c r="AR281" s="136" t="s">
        <v>866</v>
      </c>
      <c r="AS281" s="136" t="s">
        <v>866</v>
      </c>
      <c r="AT281" s="136" t="s">
        <v>866</v>
      </c>
      <c r="AU281" s="136" t="s">
        <v>866</v>
      </c>
      <c r="AV281" s="136" t="s">
        <v>866</v>
      </c>
      <c r="AW281" s="136" t="s">
        <v>866</v>
      </c>
      <c r="AX281" s="136" t="s">
        <v>866</v>
      </c>
      <c r="AY281" s="136" t="s">
        <v>866</v>
      </c>
      <c r="AZ281" s="136" t="s">
        <v>866</v>
      </c>
      <c r="BA281" s="136" t="s">
        <v>866</v>
      </c>
      <c r="BB281" s="136" t="s">
        <v>1097</v>
      </c>
      <c r="BC281" s="136" t="s">
        <v>1097</v>
      </c>
      <c r="BD281" s="136" t="s">
        <v>868</v>
      </c>
      <c r="BE281" s="136" t="s">
        <v>866</v>
      </c>
      <c r="BF281" s="136" t="s">
        <v>866</v>
      </c>
      <c r="BG281" s="137"/>
      <c r="BH281" s="137"/>
    </row>
    <row r="282" spans="1:60" ht="15.75" customHeight="1" x14ac:dyDescent="0.25">
      <c r="A282" s="47" t="s">
        <v>645</v>
      </c>
      <c r="B282" s="47" t="s">
        <v>670</v>
      </c>
      <c r="C282" s="47" t="s">
        <v>678</v>
      </c>
      <c r="D282" s="47" t="s">
        <v>679</v>
      </c>
      <c r="E282" s="135" t="s">
        <v>858</v>
      </c>
      <c r="F282" s="135" t="s">
        <v>859</v>
      </c>
      <c r="G282" s="135" t="s">
        <v>860</v>
      </c>
      <c r="H282" s="135" t="s">
        <v>861</v>
      </c>
      <c r="I282" s="135" t="s">
        <v>862</v>
      </c>
      <c r="J282" s="135" t="s">
        <v>863</v>
      </c>
      <c r="K282" s="135" t="s">
        <v>1202</v>
      </c>
      <c r="L282" s="139" t="s">
        <v>864</v>
      </c>
      <c r="M282" s="139" t="s">
        <v>864</v>
      </c>
      <c r="N282" s="139" t="s">
        <v>864</v>
      </c>
      <c r="O282" s="136" t="s">
        <v>865</v>
      </c>
      <c r="P282" s="136" t="s">
        <v>866</v>
      </c>
      <c r="Q282" s="136" t="s">
        <v>866</v>
      </c>
      <c r="R282" s="136" t="s">
        <v>866</v>
      </c>
      <c r="S282" s="136" t="s">
        <v>866</v>
      </c>
      <c r="T282" s="136" t="s">
        <v>866</v>
      </c>
      <c r="U282" s="136" t="s">
        <v>866</v>
      </c>
      <c r="V282" s="136" t="s">
        <v>866</v>
      </c>
      <c r="W282" s="136" t="s">
        <v>866</v>
      </c>
      <c r="X282" s="136" t="s">
        <v>866</v>
      </c>
      <c r="Y282" s="136" t="s">
        <v>866</v>
      </c>
      <c r="Z282" s="139" t="s">
        <v>866</v>
      </c>
      <c r="AA282" s="136" t="s">
        <v>866</v>
      </c>
      <c r="AB282" s="139" t="s">
        <v>866</v>
      </c>
      <c r="AC282" s="136" t="s">
        <v>866</v>
      </c>
      <c r="AD282" s="136" t="s">
        <v>866</v>
      </c>
      <c r="AE282" s="136" t="s">
        <v>866</v>
      </c>
      <c r="AF282" s="136" t="s">
        <v>866</v>
      </c>
      <c r="AG282" s="136" t="s">
        <v>866</v>
      </c>
      <c r="AH282" s="136" t="s">
        <v>866</v>
      </c>
      <c r="AI282" s="136" t="s">
        <v>866</v>
      </c>
      <c r="AJ282" s="136" t="s">
        <v>866</v>
      </c>
      <c r="AK282" s="136" t="s">
        <v>866</v>
      </c>
      <c r="AL282" s="136" t="s">
        <v>867</v>
      </c>
      <c r="AM282" s="136" t="s">
        <v>866</v>
      </c>
      <c r="AN282" s="136" t="s">
        <v>866</v>
      </c>
      <c r="AO282" s="136" t="s">
        <v>866</v>
      </c>
      <c r="AP282" s="136" t="s">
        <v>866</v>
      </c>
      <c r="AQ282" s="136" t="s">
        <v>866</v>
      </c>
      <c r="AR282" s="136" t="s">
        <v>866</v>
      </c>
      <c r="AS282" s="136" t="s">
        <v>866</v>
      </c>
      <c r="AT282" s="136" t="s">
        <v>866</v>
      </c>
      <c r="AU282" s="136" t="s">
        <v>866</v>
      </c>
      <c r="AV282" s="136" t="s">
        <v>866</v>
      </c>
      <c r="AW282" s="136" t="s">
        <v>866</v>
      </c>
      <c r="AX282" s="136" t="s">
        <v>866</v>
      </c>
      <c r="AY282" s="136" t="s">
        <v>866</v>
      </c>
      <c r="AZ282" s="136" t="s">
        <v>866</v>
      </c>
      <c r="BA282" s="136" t="s">
        <v>866</v>
      </c>
      <c r="BB282" s="136" t="s">
        <v>1097</v>
      </c>
      <c r="BC282" s="136" t="s">
        <v>1097</v>
      </c>
      <c r="BD282" s="136" t="s">
        <v>868</v>
      </c>
      <c r="BE282" s="136" t="s">
        <v>866</v>
      </c>
      <c r="BF282" s="136" t="s">
        <v>866</v>
      </c>
      <c r="BG282" s="137"/>
      <c r="BH282" s="137"/>
    </row>
    <row r="283" spans="1:60" ht="15.75" customHeight="1" x14ac:dyDescent="0.25">
      <c r="A283" s="47" t="s">
        <v>645</v>
      </c>
      <c r="B283" s="47" t="s">
        <v>680</v>
      </c>
      <c r="C283" s="47" t="s">
        <v>680</v>
      </c>
      <c r="D283" s="47" t="s">
        <v>681</v>
      </c>
      <c r="E283" s="135" t="s">
        <v>858</v>
      </c>
      <c r="F283" s="135" t="s">
        <v>859</v>
      </c>
      <c r="G283" s="135" t="s">
        <v>860</v>
      </c>
      <c r="H283" s="135" t="s">
        <v>861</v>
      </c>
      <c r="I283" s="135" t="s">
        <v>862</v>
      </c>
      <c r="J283" s="135" t="s">
        <v>863</v>
      </c>
      <c r="K283" s="135" t="s">
        <v>1202</v>
      </c>
      <c r="L283" s="139" t="s">
        <v>864</v>
      </c>
      <c r="M283" s="139" t="s">
        <v>864</v>
      </c>
      <c r="N283" s="139" t="s">
        <v>864</v>
      </c>
      <c r="O283" s="136" t="s">
        <v>865</v>
      </c>
      <c r="P283" s="136" t="s">
        <v>866</v>
      </c>
      <c r="Q283" s="136" t="s">
        <v>866</v>
      </c>
      <c r="R283" s="136" t="s">
        <v>866</v>
      </c>
      <c r="S283" s="136" t="s">
        <v>866</v>
      </c>
      <c r="T283" s="136" t="s">
        <v>866</v>
      </c>
      <c r="U283" s="136" t="s">
        <v>866</v>
      </c>
      <c r="V283" s="136" t="s">
        <v>866</v>
      </c>
      <c r="W283" s="136" t="s">
        <v>866</v>
      </c>
      <c r="X283" s="136" t="s">
        <v>866</v>
      </c>
      <c r="Y283" s="136" t="s">
        <v>866</v>
      </c>
      <c r="Z283" s="139" t="s">
        <v>866</v>
      </c>
      <c r="AA283" s="136" t="s">
        <v>866</v>
      </c>
      <c r="AB283" s="139" t="s">
        <v>866</v>
      </c>
      <c r="AC283" s="136" t="s">
        <v>866</v>
      </c>
      <c r="AD283" s="136" t="s">
        <v>866</v>
      </c>
      <c r="AE283" s="136" t="s">
        <v>866</v>
      </c>
      <c r="AF283" s="136" t="s">
        <v>866</v>
      </c>
      <c r="AG283" s="136" t="s">
        <v>866</v>
      </c>
      <c r="AH283" s="136" t="s">
        <v>866</v>
      </c>
      <c r="AI283" s="136" t="s">
        <v>866</v>
      </c>
      <c r="AJ283" s="136" t="s">
        <v>866</v>
      </c>
      <c r="AK283" s="136" t="s">
        <v>866</v>
      </c>
      <c r="AL283" s="136" t="s">
        <v>867</v>
      </c>
      <c r="AM283" s="136" t="s">
        <v>866</v>
      </c>
      <c r="AN283" s="136" t="s">
        <v>866</v>
      </c>
      <c r="AO283" s="136" t="s">
        <v>866</v>
      </c>
      <c r="AP283" s="136" t="s">
        <v>866</v>
      </c>
      <c r="AQ283" s="136" t="s">
        <v>866</v>
      </c>
      <c r="AR283" s="136" t="s">
        <v>866</v>
      </c>
      <c r="AS283" s="136" t="s">
        <v>866</v>
      </c>
      <c r="AT283" s="136" t="s">
        <v>866</v>
      </c>
      <c r="AU283" s="136" t="s">
        <v>866</v>
      </c>
      <c r="AV283" s="136" t="s">
        <v>866</v>
      </c>
      <c r="AW283" s="136" t="s">
        <v>866</v>
      </c>
      <c r="AX283" s="136" t="s">
        <v>866</v>
      </c>
      <c r="AY283" s="136" t="s">
        <v>866</v>
      </c>
      <c r="AZ283" s="136" t="s">
        <v>866</v>
      </c>
      <c r="BA283" s="136" t="s">
        <v>866</v>
      </c>
      <c r="BB283" s="136" t="s">
        <v>1097</v>
      </c>
      <c r="BC283" s="136" t="s">
        <v>1097</v>
      </c>
      <c r="BD283" s="136" t="s">
        <v>868</v>
      </c>
      <c r="BE283" s="136" t="s">
        <v>866</v>
      </c>
      <c r="BF283" s="136" t="s">
        <v>866</v>
      </c>
      <c r="BG283" s="137"/>
      <c r="BH283" s="137"/>
    </row>
    <row r="284" spans="1:60" ht="15.75" customHeight="1" x14ac:dyDescent="0.25">
      <c r="A284" s="47" t="s">
        <v>645</v>
      </c>
      <c r="B284" s="47" t="s">
        <v>680</v>
      </c>
      <c r="C284" s="47" t="s">
        <v>682</v>
      </c>
      <c r="D284" s="47" t="s">
        <v>683</v>
      </c>
      <c r="E284" s="135" t="s">
        <v>858</v>
      </c>
      <c r="F284" s="135" t="s">
        <v>859</v>
      </c>
      <c r="G284" s="135" t="s">
        <v>860</v>
      </c>
      <c r="H284" s="135" t="s">
        <v>861</v>
      </c>
      <c r="I284" s="135" t="s">
        <v>862</v>
      </c>
      <c r="J284" s="135" t="s">
        <v>863</v>
      </c>
      <c r="K284" s="135" t="s">
        <v>1202</v>
      </c>
      <c r="L284" s="139" t="s">
        <v>864</v>
      </c>
      <c r="M284" s="139" t="s">
        <v>864</v>
      </c>
      <c r="N284" s="139" t="s">
        <v>864</v>
      </c>
      <c r="O284" s="136" t="s">
        <v>865</v>
      </c>
      <c r="P284" s="136" t="s">
        <v>866</v>
      </c>
      <c r="Q284" s="136" t="s">
        <v>866</v>
      </c>
      <c r="R284" s="136" t="s">
        <v>866</v>
      </c>
      <c r="S284" s="136" t="s">
        <v>866</v>
      </c>
      <c r="T284" s="136" t="s">
        <v>866</v>
      </c>
      <c r="U284" s="136" t="s">
        <v>866</v>
      </c>
      <c r="V284" s="136" t="s">
        <v>866</v>
      </c>
      <c r="W284" s="136" t="s">
        <v>866</v>
      </c>
      <c r="X284" s="136" t="s">
        <v>866</v>
      </c>
      <c r="Y284" s="136" t="s">
        <v>866</v>
      </c>
      <c r="Z284" s="139" t="s">
        <v>866</v>
      </c>
      <c r="AA284" s="136" t="s">
        <v>866</v>
      </c>
      <c r="AB284" s="139" t="s">
        <v>866</v>
      </c>
      <c r="AC284" s="136" t="s">
        <v>866</v>
      </c>
      <c r="AD284" s="136" t="s">
        <v>866</v>
      </c>
      <c r="AE284" s="136" t="s">
        <v>866</v>
      </c>
      <c r="AF284" s="136" t="s">
        <v>866</v>
      </c>
      <c r="AG284" s="136" t="s">
        <v>866</v>
      </c>
      <c r="AH284" s="136" t="s">
        <v>866</v>
      </c>
      <c r="AI284" s="136" t="s">
        <v>866</v>
      </c>
      <c r="AJ284" s="136" t="s">
        <v>866</v>
      </c>
      <c r="AK284" s="136" t="s">
        <v>866</v>
      </c>
      <c r="AL284" s="136" t="s">
        <v>867</v>
      </c>
      <c r="AM284" s="136" t="s">
        <v>866</v>
      </c>
      <c r="AN284" s="136" t="s">
        <v>866</v>
      </c>
      <c r="AO284" s="136" t="s">
        <v>866</v>
      </c>
      <c r="AP284" s="136" t="s">
        <v>866</v>
      </c>
      <c r="AQ284" s="136" t="s">
        <v>866</v>
      </c>
      <c r="AR284" s="136" t="s">
        <v>866</v>
      </c>
      <c r="AS284" s="136" t="s">
        <v>866</v>
      </c>
      <c r="AT284" s="136" t="s">
        <v>866</v>
      </c>
      <c r="AU284" s="136" t="s">
        <v>866</v>
      </c>
      <c r="AV284" s="136" t="s">
        <v>866</v>
      </c>
      <c r="AW284" s="136" t="s">
        <v>866</v>
      </c>
      <c r="AX284" s="136" t="s">
        <v>866</v>
      </c>
      <c r="AY284" s="136" t="s">
        <v>866</v>
      </c>
      <c r="AZ284" s="136" t="s">
        <v>866</v>
      </c>
      <c r="BA284" s="136" t="s">
        <v>866</v>
      </c>
      <c r="BB284" s="136" t="s">
        <v>1097</v>
      </c>
      <c r="BC284" s="136" t="s">
        <v>1097</v>
      </c>
      <c r="BD284" s="136" t="s">
        <v>868</v>
      </c>
      <c r="BE284" s="136" t="s">
        <v>866</v>
      </c>
      <c r="BF284" s="136" t="s">
        <v>866</v>
      </c>
      <c r="BG284" s="137"/>
      <c r="BH284" s="137"/>
    </row>
    <row r="285" spans="1:60" ht="15.75" customHeight="1" x14ac:dyDescent="0.25">
      <c r="A285" s="47" t="s">
        <v>645</v>
      </c>
      <c r="B285" s="47" t="s">
        <v>670</v>
      </c>
      <c r="C285" s="47" t="s">
        <v>684</v>
      </c>
      <c r="D285" s="47" t="s">
        <v>685</v>
      </c>
      <c r="E285" s="135" t="s">
        <v>858</v>
      </c>
      <c r="F285" s="135" t="s">
        <v>859</v>
      </c>
      <c r="G285" s="135" t="s">
        <v>860</v>
      </c>
      <c r="H285" s="135" t="s">
        <v>861</v>
      </c>
      <c r="I285" s="135" t="s">
        <v>862</v>
      </c>
      <c r="J285" s="135" t="s">
        <v>863</v>
      </c>
      <c r="K285" s="135" t="s">
        <v>1202</v>
      </c>
      <c r="L285" s="139" t="s">
        <v>864</v>
      </c>
      <c r="M285" s="139" t="s">
        <v>864</v>
      </c>
      <c r="N285" s="139" t="s">
        <v>864</v>
      </c>
      <c r="O285" s="136" t="s">
        <v>865</v>
      </c>
      <c r="P285" s="136" t="s">
        <v>866</v>
      </c>
      <c r="Q285" s="136" t="s">
        <v>866</v>
      </c>
      <c r="R285" s="136" t="s">
        <v>866</v>
      </c>
      <c r="S285" s="136" t="s">
        <v>866</v>
      </c>
      <c r="T285" s="136" t="s">
        <v>866</v>
      </c>
      <c r="U285" s="136" t="s">
        <v>866</v>
      </c>
      <c r="V285" s="136" t="s">
        <v>866</v>
      </c>
      <c r="W285" s="136" t="s">
        <v>866</v>
      </c>
      <c r="X285" s="136" t="s">
        <v>866</v>
      </c>
      <c r="Y285" s="136" t="s">
        <v>866</v>
      </c>
      <c r="Z285" s="139" t="s">
        <v>866</v>
      </c>
      <c r="AA285" s="136" t="s">
        <v>866</v>
      </c>
      <c r="AB285" s="139" t="s">
        <v>866</v>
      </c>
      <c r="AC285" s="136" t="s">
        <v>866</v>
      </c>
      <c r="AD285" s="136" t="s">
        <v>866</v>
      </c>
      <c r="AE285" s="136" t="s">
        <v>866</v>
      </c>
      <c r="AF285" s="136" t="s">
        <v>866</v>
      </c>
      <c r="AG285" s="136" t="s">
        <v>866</v>
      </c>
      <c r="AH285" s="136" t="s">
        <v>866</v>
      </c>
      <c r="AI285" s="136" t="s">
        <v>866</v>
      </c>
      <c r="AJ285" s="136" t="s">
        <v>866</v>
      </c>
      <c r="AK285" s="136" t="s">
        <v>866</v>
      </c>
      <c r="AL285" s="136" t="s">
        <v>867</v>
      </c>
      <c r="AM285" s="136" t="s">
        <v>866</v>
      </c>
      <c r="AN285" s="136" t="s">
        <v>866</v>
      </c>
      <c r="AO285" s="136" t="s">
        <v>866</v>
      </c>
      <c r="AP285" s="136" t="s">
        <v>866</v>
      </c>
      <c r="AQ285" s="136" t="s">
        <v>866</v>
      </c>
      <c r="AR285" s="136" t="s">
        <v>866</v>
      </c>
      <c r="AS285" s="136" t="s">
        <v>866</v>
      </c>
      <c r="AT285" s="136" t="s">
        <v>866</v>
      </c>
      <c r="AU285" s="136" t="s">
        <v>866</v>
      </c>
      <c r="AV285" s="136" t="s">
        <v>866</v>
      </c>
      <c r="AW285" s="136" t="s">
        <v>866</v>
      </c>
      <c r="AX285" s="136" t="s">
        <v>866</v>
      </c>
      <c r="AY285" s="136" t="s">
        <v>866</v>
      </c>
      <c r="AZ285" s="136" t="s">
        <v>866</v>
      </c>
      <c r="BA285" s="136" t="s">
        <v>866</v>
      </c>
      <c r="BB285" s="136" t="s">
        <v>1097</v>
      </c>
      <c r="BC285" s="136" t="s">
        <v>1097</v>
      </c>
      <c r="BD285" s="136" t="s">
        <v>868</v>
      </c>
      <c r="BE285" s="136" t="s">
        <v>866</v>
      </c>
      <c r="BF285" s="136" t="s">
        <v>866</v>
      </c>
      <c r="BG285" s="137"/>
      <c r="BH285" s="137"/>
    </row>
    <row r="286" spans="1:60" ht="15.75" customHeight="1" x14ac:dyDescent="0.25">
      <c r="A286" s="47" t="s">
        <v>645</v>
      </c>
      <c r="B286" s="47" t="s">
        <v>646</v>
      </c>
      <c r="C286" s="47" t="s">
        <v>686</v>
      </c>
      <c r="D286" s="47" t="s">
        <v>687</v>
      </c>
      <c r="E286" s="135" t="s">
        <v>858</v>
      </c>
      <c r="F286" s="135" t="s">
        <v>859</v>
      </c>
      <c r="G286" s="135" t="s">
        <v>860</v>
      </c>
      <c r="H286" s="135" t="s">
        <v>861</v>
      </c>
      <c r="I286" s="135" t="s">
        <v>862</v>
      </c>
      <c r="J286" s="135" t="s">
        <v>863</v>
      </c>
      <c r="K286" s="135" t="s">
        <v>1202</v>
      </c>
      <c r="L286" s="139" t="s">
        <v>864</v>
      </c>
      <c r="M286" s="139" t="s">
        <v>864</v>
      </c>
      <c r="N286" s="139" t="s">
        <v>864</v>
      </c>
      <c r="O286" s="136" t="s">
        <v>865</v>
      </c>
      <c r="P286" s="136" t="s">
        <v>866</v>
      </c>
      <c r="Q286" s="136" t="s">
        <v>866</v>
      </c>
      <c r="R286" s="136" t="s">
        <v>866</v>
      </c>
      <c r="S286" s="136" t="s">
        <v>866</v>
      </c>
      <c r="T286" s="136" t="s">
        <v>866</v>
      </c>
      <c r="U286" s="136" t="s">
        <v>866</v>
      </c>
      <c r="V286" s="136" t="s">
        <v>866</v>
      </c>
      <c r="W286" s="136" t="s">
        <v>866</v>
      </c>
      <c r="X286" s="136" t="s">
        <v>866</v>
      </c>
      <c r="Y286" s="136" t="s">
        <v>866</v>
      </c>
      <c r="Z286" s="139" t="s">
        <v>866</v>
      </c>
      <c r="AA286" s="136" t="s">
        <v>866</v>
      </c>
      <c r="AB286" s="139" t="s">
        <v>866</v>
      </c>
      <c r="AC286" s="136" t="s">
        <v>866</v>
      </c>
      <c r="AD286" s="136" t="s">
        <v>866</v>
      </c>
      <c r="AE286" s="136" t="s">
        <v>866</v>
      </c>
      <c r="AF286" s="136" t="s">
        <v>866</v>
      </c>
      <c r="AG286" s="136" t="s">
        <v>866</v>
      </c>
      <c r="AH286" s="136" t="s">
        <v>866</v>
      </c>
      <c r="AI286" s="136" t="s">
        <v>866</v>
      </c>
      <c r="AJ286" s="136" t="s">
        <v>866</v>
      </c>
      <c r="AK286" s="136" t="s">
        <v>866</v>
      </c>
      <c r="AL286" s="136" t="s">
        <v>867</v>
      </c>
      <c r="AM286" s="136" t="s">
        <v>866</v>
      </c>
      <c r="AN286" s="136" t="s">
        <v>866</v>
      </c>
      <c r="AO286" s="136" t="s">
        <v>866</v>
      </c>
      <c r="AP286" s="136" t="s">
        <v>866</v>
      </c>
      <c r="AQ286" s="136" t="s">
        <v>866</v>
      </c>
      <c r="AR286" s="136" t="s">
        <v>866</v>
      </c>
      <c r="AS286" s="136" t="s">
        <v>866</v>
      </c>
      <c r="AT286" s="136" t="s">
        <v>866</v>
      </c>
      <c r="AU286" s="136" t="s">
        <v>866</v>
      </c>
      <c r="AV286" s="136" t="s">
        <v>866</v>
      </c>
      <c r="AW286" s="136" t="s">
        <v>866</v>
      </c>
      <c r="AX286" s="136" t="s">
        <v>866</v>
      </c>
      <c r="AY286" s="136" t="s">
        <v>866</v>
      </c>
      <c r="AZ286" s="136" t="s">
        <v>866</v>
      </c>
      <c r="BA286" s="136" t="s">
        <v>866</v>
      </c>
      <c r="BB286" s="136" t="s">
        <v>1097</v>
      </c>
      <c r="BC286" s="136" t="s">
        <v>1097</v>
      </c>
      <c r="BD286" s="136" t="s">
        <v>868</v>
      </c>
      <c r="BE286" s="136" t="s">
        <v>866</v>
      </c>
      <c r="BF286" s="136" t="s">
        <v>866</v>
      </c>
      <c r="BG286" s="137"/>
      <c r="BH286" s="137"/>
    </row>
    <row r="287" spans="1:60" ht="15.75" customHeight="1" x14ac:dyDescent="0.25">
      <c r="A287" s="47" t="s">
        <v>645</v>
      </c>
      <c r="B287" s="47" t="s">
        <v>659</v>
      </c>
      <c r="C287" s="47" t="s">
        <v>659</v>
      </c>
      <c r="D287" s="47" t="s">
        <v>688</v>
      </c>
      <c r="E287" s="135" t="s">
        <v>858</v>
      </c>
      <c r="F287" s="135" t="s">
        <v>859</v>
      </c>
      <c r="G287" s="135" t="s">
        <v>860</v>
      </c>
      <c r="H287" s="135" t="s">
        <v>861</v>
      </c>
      <c r="I287" s="135" t="s">
        <v>862</v>
      </c>
      <c r="J287" s="135" t="s">
        <v>863</v>
      </c>
      <c r="K287" s="135" t="s">
        <v>1202</v>
      </c>
      <c r="L287" s="139" t="s">
        <v>864</v>
      </c>
      <c r="M287" s="139" t="s">
        <v>864</v>
      </c>
      <c r="N287" s="139" t="s">
        <v>864</v>
      </c>
      <c r="O287" s="136" t="s">
        <v>865</v>
      </c>
      <c r="P287" s="136" t="s">
        <v>866</v>
      </c>
      <c r="Q287" s="136" t="s">
        <v>866</v>
      </c>
      <c r="R287" s="136" t="s">
        <v>866</v>
      </c>
      <c r="S287" s="136" t="s">
        <v>866</v>
      </c>
      <c r="T287" s="136" t="s">
        <v>866</v>
      </c>
      <c r="U287" s="136" t="s">
        <v>866</v>
      </c>
      <c r="V287" s="136" t="s">
        <v>866</v>
      </c>
      <c r="W287" s="136" t="s">
        <v>866</v>
      </c>
      <c r="X287" s="136" t="s">
        <v>866</v>
      </c>
      <c r="Y287" s="136" t="s">
        <v>866</v>
      </c>
      <c r="Z287" s="139" t="s">
        <v>866</v>
      </c>
      <c r="AA287" s="136" t="s">
        <v>866</v>
      </c>
      <c r="AB287" s="139" t="s">
        <v>866</v>
      </c>
      <c r="AC287" s="136" t="s">
        <v>866</v>
      </c>
      <c r="AD287" s="136" t="s">
        <v>866</v>
      </c>
      <c r="AE287" s="136" t="s">
        <v>866</v>
      </c>
      <c r="AF287" s="136" t="s">
        <v>866</v>
      </c>
      <c r="AG287" s="136" t="s">
        <v>866</v>
      </c>
      <c r="AH287" s="136" t="s">
        <v>866</v>
      </c>
      <c r="AI287" s="136" t="s">
        <v>866</v>
      </c>
      <c r="AJ287" s="136" t="s">
        <v>866</v>
      </c>
      <c r="AK287" s="136" t="s">
        <v>866</v>
      </c>
      <c r="AL287" s="136" t="s">
        <v>867</v>
      </c>
      <c r="AM287" s="136" t="s">
        <v>866</v>
      </c>
      <c r="AN287" s="136" t="s">
        <v>866</v>
      </c>
      <c r="AO287" s="136" t="s">
        <v>866</v>
      </c>
      <c r="AP287" s="136" t="s">
        <v>866</v>
      </c>
      <c r="AQ287" s="136" t="s">
        <v>866</v>
      </c>
      <c r="AR287" s="136" t="s">
        <v>866</v>
      </c>
      <c r="AS287" s="136" t="s">
        <v>866</v>
      </c>
      <c r="AT287" s="136" t="s">
        <v>866</v>
      </c>
      <c r="AU287" s="136" t="s">
        <v>866</v>
      </c>
      <c r="AV287" s="136" t="s">
        <v>866</v>
      </c>
      <c r="AW287" s="136" t="s">
        <v>866</v>
      </c>
      <c r="AX287" s="136" t="s">
        <v>866</v>
      </c>
      <c r="AY287" s="136" t="s">
        <v>866</v>
      </c>
      <c r="AZ287" s="136" t="s">
        <v>866</v>
      </c>
      <c r="BA287" s="136" t="s">
        <v>866</v>
      </c>
      <c r="BB287" s="136" t="s">
        <v>1097</v>
      </c>
      <c r="BC287" s="136" t="s">
        <v>1097</v>
      </c>
      <c r="BD287" s="136" t="s">
        <v>868</v>
      </c>
      <c r="BE287" s="136" t="s">
        <v>866</v>
      </c>
      <c r="BF287" s="136" t="s">
        <v>866</v>
      </c>
      <c r="BG287" s="137"/>
      <c r="BH287" s="137"/>
    </row>
    <row r="288" spans="1:60" ht="15.75" customHeight="1" x14ac:dyDescent="0.25">
      <c r="A288" s="47" t="s">
        <v>645</v>
      </c>
      <c r="B288" s="47" t="s">
        <v>689</v>
      </c>
      <c r="C288" s="47" t="s">
        <v>689</v>
      </c>
      <c r="D288" s="47" t="s">
        <v>690</v>
      </c>
      <c r="E288" s="135" t="s">
        <v>858</v>
      </c>
      <c r="F288" s="135" t="s">
        <v>859</v>
      </c>
      <c r="G288" s="135" t="s">
        <v>860</v>
      </c>
      <c r="H288" s="135" t="s">
        <v>861</v>
      </c>
      <c r="I288" s="135" t="s">
        <v>862</v>
      </c>
      <c r="J288" s="135" t="s">
        <v>863</v>
      </c>
      <c r="K288" s="135" t="s">
        <v>1202</v>
      </c>
      <c r="L288" s="139" t="s">
        <v>864</v>
      </c>
      <c r="M288" s="139" t="s">
        <v>864</v>
      </c>
      <c r="N288" s="139" t="s">
        <v>864</v>
      </c>
      <c r="O288" s="136" t="s">
        <v>865</v>
      </c>
      <c r="P288" s="136" t="s">
        <v>866</v>
      </c>
      <c r="Q288" s="136" t="s">
        <v>866</v>
      </c>
      <c r="R288" s="136" t="s">
        <v>866</v>
      </c>
      <c r="S288" s="136" t="s">
        <v>866</v>
      </c>
      <c r="T288" s="136" t="s">
        <v>866</v>
      </c>
      <c r="U288" s="136" t="s">
        <v>866</v>
      </c>
      <c r="V288" s="136" t="s">
        <v>866</v>
      </c>
      <c r="W288" s="136" t="s">
        <v>866</v>
      </c>
      <c r="X288" s="136" t="s">
        <v>866</v>
      </c>
      <c r="Y288" s="136" t="s">
        <v>866</v>
      </c>
      <c r="Z288" s="139" t="s">
        <v>866</v>
      </c>
      <c r="AA288" s="136" t="s">
        <v>866</v>
      </c>
      <c r="AB288" s="139" t="s">
        <v>866</v>
      </c>
      <c r="AC288" s="136" t="s">
        <v>866</v>
      </c>
      <c r="AD288" s="136" t="s">
        <v>866</v>
      </c>
      <c r="AE288" s="136" t="s">
        <v>866</v>
      </c>
      <c r="AF288" s="136" t="s">
        <v>866</v>
      </c>
      <c r="AG288" s="136" t="s">
        <v>866</v>
      </c>
      <c r="AH288" s="136" t="s">
        <v>866</v>
      </c>
      <c r="AI288" s="136" t="s">
        <v>866</v>
      </c>
      <c r="AJ288" s="136" t="s">
        <v>866</v>
      </c>
      <c r="AK288" s="136" t="s">
        <v>866</v>
      </c>
      <c r="AL288" s="136" t="s">
        <v>867</v>
      </c>
      <c r="AM288" s="136" t="s">
        <v>866</v>
      </c>
      <c r="AN288" s="136" t="s">
        <v>866</v>
      </c>
      <c r="AO288" s="136" t="s">
        <v>866</v>
      </c>
      <c r="AP288" s="136" t="s">
        <v>866</v>
      </c>
      <c r="AQ288" s="136" t="s">
        <v>866</v>
      </c>
      <c r="AR288" s="136" t="s">
        <v>866</v>
      </c>
      <c r="AS288" s="136" t="s">
        <v>866</v>
      </c>
      <c r="AT288" s="136" t="s">
        <v>866</v>
      </c>
      <c r="AU288" s="136" t="s">
        <v>866</v>
      </c>
      <c r="AV288" s="136" t="s">
        <v>866</v>
      </c>
      <c r="AW288" s="136" t="s">
        <v>866</v>
      </c>
      <c r="AX288" s="136" t="s">
        <v>866</v>
      </c>
      <c r="AY288" s="136" t="s">
        <v>866</v>
      </c>
      <c r="AZ288" s="136" t="s">
        <v>866</v>
      </c>
      <c r="BA288" s="136" t="s">
        <v>866</v>
      </c>
      <c r="BB288" s="136" t="s">
        <v>1097</v>
      </c>
      <c r="BC288" s="136" t="s">
        <v>1097</v>
      </c>
      <c r="BD288" s="136" t="s">
        <v>868</v>
      </c>
      <c r="BE288" s="136" t="s">
        <v>866</v>
      </c>
      <c r="BF288" s="136" t="s">
        <v>866</v>
      </c>
      <c r="BG288" s="137"/>
      <c r="BH288" s="137"/>
    </row>
    <row r="289" spans="1:60" ht="15.75" customHeight="1" x14ac:dyDescent="0.25">
      <c r="A289" s="47" t="s">
        <v>645</v>
      </c>
      <c r="B289" s="47" t="s">
        <v>689</v>
      </c>
      <c r="C289" s="47" t="s">
        <v>691</v>
      </c>
      <c r="D289" s="47" t="s">
        <v>692</v>
      </c>
      <c r="E289" s="135" t="s">
        <v>858</v>
      </c>
      <c r="F289" s="135" t="s">
        <v>859</v>
      </c>
      <c r="G289" s="135" t="s">
        <v>860</v>
      </c>
      <c r="H289" s="135" t="s">
        <v>861</v>
      </c>
      <c r="I289" s="135" t="s">
        <v>862</v>
      </c>
      <c r="J289" s="135" t="s">
        <v>863</v>
      </c>
      <c r="K289" s="135" t="s">
        <v>1202</v>
      </c>
      <c r="L289" s="139" t="s">
        <v>864</v>
      </c>
      <c r="M289" s="139" t="s">
        <v>864</v>
      </c>
      <c r="N289" s="139" t="s">
        <v>864</v>
      </c>
      <c r="O289" s="136" t="s">
        <v>865</v>
      </c>
      <c r="P289" s="136" t="s">
        <v>866</v>
      </c>
      <c r="Q289" s="136" t="s">
        <v>866</v>
      </c>
      <c r="R289" s="136" t="s">
        <v>866</v>
      </c>
      <c r="S289" s="136" t="s">
        <v>866</v>
      </c>
      <c r="T289" s="136" t="s">
        <v>866</v>
      </c>
      <c r="U289" s="136" t="s">
        <v>866</v>
      </c>
      <c r="V289" s="136" t="s">
        <v>866</v>
      </c>
      <c r="W289" s="136" t="s">
        <v>866</v>
      </c>
      <c r="X289" s="136" t="s">
        <v>866</v>
      </c>
      <c r="Y289" s="136" t="s">
        <v>866</v>
      </c>
      <c r="Z289" s="139" t="s">
        <v>866</v>
      </c>
      <c r="AA289" s="136" t="s">
        <v>866</v>
      </c>
      <c r="AB289" s="139" t="s">
        <v>866</v>
      </c>
      <c r="AC289" s="136" t="s">
        <v>866</v>
      </c>
      <c r="AD289" s="136" t="s">
        <v>866</v>
      </c>
      <c r="AE289" s="136" t="s">
        <v>866</v>
      </c>
      <c r="AF289" s="136" t="s">
        <v>866</v>
      </c>
      <c r="AG289" s="136" t="s">
        <v>866</v>
      </c>
      <c r="AH289" s="136" t="s">
        <v>866</v>
      </c>
      <c r="AI289" s="136" t="s">
        <v>866</v>
      </c>
      <c r="AJ289" s="136" t="s">
        <v>866</v>
      </c>
      <c r="AK289" s="136" t="s">
        <v>866</v>
      </c>
      <c r="AL289" s="136" t="s">
        <v>867</v>
      </c>
      <c r="AM289" s="136" t="s">
        <v>866</v>
      </c>
      <c r="AN289" s="136" t="s">
        <v>866</v>
      </c>
      <c r="AO289" s="136" t="s">
        <v>866</v>
      </c>
      <c r="AP289" s="136" t="s">
        <v>866</v>
      </c>
      <c r="AQ289" s="136" t="s">
        <v>866</v>
      </c>
      <c r="AR289" s="136" t="s">
        <v>866</v>
      </c>
      <c r="AS289" s="136" t="s">
        <v>866</v>
      </c>
      <c r="AT289" s="136" t="s">
        <v>866</v>
      </c>
      <c r="AU289" s="136" t="s">
        <v>866</v>
      </c>
      <c r="AV289" s="136" t="s">
        <v>866</v>
      </c>
      <c r="AW289" s="136" t="s">
        <v>866</v>
      </c>
      <c r="AX289" s="136" t="s">
        <v>866</v>
      </c>
      <c r="AY289" s="136" t="s">
        <v>866</v>
      </c>
      <c r="AZ289" s="136" t="s">
        <v>866</v>
      </c>
      <c r="BA289" s="136" t="s">
        <v>866</v>
      </c>
      <c r="BB289" s="136" t="s">
        <v>1097</v>
      </c>
      <c r="BC289" s="136" t="s">
        <v>1097</v>
      </c>
      <c r="BD289" s="136" t="s">
        <v>868</v>
      </c>
      <c r="BE289" s="136" t="s">
        <v>866</v>
      </c>
      <c r="BF289" s="136" t="s">
        <v>866</v>
      </c>
      <c r="BG289" s="137"/>
      <c r="BH289" s="137"/>
    </row>
    <row r="290" spans="1:60" ht="15.75" customHeight="1" x14ac:dyDescent="0.25">
      <c r="A290" s="47" t="s">
        <v>645</v>
      </c>
      <c r="B290" s="47" t="s">
        <v>654</v>
      </c>
      <c r="C290" s="47" t="s">
        <v>654</v>
      </c>
      <c r="D290" s="47" t="s">
        <v>693</v>
      </c>
      <c r="E290" s="135" t="s">
        <v>858</v>
      </c>
      <c r="F290" s="135" t="s">
        <v>859</v>
      </c>
      <c r="G290" s="135" t="s">
        <v>860</v>
      </c>
      <c r="H290" s="135" t="s">
        <v>861</v>
      </c>
      <c r="I290" s="135" t="s">
        <v>862</v>
      </c>
      <c r="J290" s="135" t="s">
        <v>863</v>
      </c>
      <c r="K290" s="135" t="s">
        <v>1202</v>
      </c>
      <c r="L290" s="139" t="s">
        <v>864</v>
      </c>
      <c r="M290" s="139" t="s">
        <v>864</v>
      </c>
      <c r="N290" s="139" t="s">
        <v>864</v>
      </c>
      <c r="O290" s="136" t="s">
        <v>865</v>
      </c>
      <c r="P290" s="136" t="s">
        <v>866</v>
      </c>
      <c r="Q290" s="136" t="s">
        <v>866</v>
      </c>
      <c r="R290" s="136" t="s">
        <v>866</v>
      </c>
      <c r="S290" s="136" t="s">
        <v>866</v>
      </c>
      <c r="T290" s="136" t="s">
        <v>866</v>
      </c>
      <c r="U290" s="136" t="s">
        <v>866</v>
      </c>
      <c r="V290" s="136" t="s">
        <v>866</v>
      </c>
      <c r="W290" s="136" t="s">
        <v>866</v>
      </c>
      <c r="X290" s="136" t="s">
        <v>866</v>
      </c>
      <c r="Y290" s="136" t="s">
        <v>866</v>
      </c>
      <c r="Z290" s="139" t="s">
        <v>866</v>
      </c>
      <c r="AA290" s="136" t="s">
        <v>866</v>
      </c>
      <c r="AB290" s="139" t="s">
        <v>866</v>
      </c>
      <c r="AC290" s="136" t="s">
        <v>866</v>
      </c>
      <c r="AD290" s="136" t="s">
        <v>866</v>
      </c>
      <c r="AE290" s="136" t="s">
        <v>866</v>
      </c>
      <c r="AF290" s="136" t="s">
        <v>866</v>
      </c>
      <c r="AG290" s="136" t="s">
        <v>866</v>
      </c>
      <c r="AH290" s="136" t="s">
        <v>866</v>
      </c>
      <c r="AI290" s="136" t="s">
        <v>866</v>
      </c>
      <c r="AJ290" s="136" t="s">
        <v>866</v>
      </c>
      <c r="AK290" s="136" t="s">
        <v>866</v>
      </c>
      <c r="AL290" s="136" t="s">
        <v>867</v>
      </c>
      <c r="AM290" s="136" t="s">
        <v>866</v>
      </c>
      <c r="AN290" s="136" t="s">
        <v>866</v>
      </c>
      <c r="AO290" s="136" t="s">
        <v>866</v>
      </c>
      <c r="AP290" s="136" t="s">
        <v>866</v>
      </c>
      <c r="AQ290" s="136" t="s">
        <v>866</v>
      </c>
      <c r="AR290" s="136" t="s">
        <v>866</v>
      </c>
      <c r="AS290" s="136" t="s">
        <v>866</v>
      </c>
      <c r="AT290" s="136" t="s">
        <v>866</v>
      </c>
      <c r="AU290" s="136" t="s">
        <v>866</v>
      </c>
      <c r="AV290" s="136" t="s">
        <v>866</v>
      </c>
      <c r="AW290" s="136" t="s">
        <v>866</v>
      </c>
      <c r="AX290" s="136" t="s">
        <v>866</v>
      </c>
      <c r="AY290" s="136" t="s">
        <v>866</v>
      </c>
      <c r="AZ290" s="136" t="s">
        <v>866</v>
      </c>
      <c r="BA290" s="136" t="s">
        <v>866</v>
      </c>
      <c r="BB290" s="136" t="s">
        <v>1097</v>
      </c>
      <c r="BC290" s="136" t="s">
        <v>1097</v>
      </c>
      <c r="BD290" s="136" t="s">
        <v>868</v>
      </c>
      <c r="BE290" s="136" t="s">
        <v>866</v>
      </c>
      <c r="BF290" s="136" t="s">
        <v>866</v>
      </c>
      <c r="BG290" s="137"/>
      <c r="BH290" s="137"/>
    </row>
    <row r="291" spans="1:60" ht="15.75" customHeight="1" x14ac:dyDescent="0.25">
      <c r="A291" s="47" t="s">
        <v>694</v>
      </c>
      <c r="B291" s="47" t="s">
        <v>695</v>
      </c>
      <c r="C291" s="47" t="s">
        <v>695</v>
      </c>
      <c r="D291" s="47" t="s">
        <v>696</v>
      </c>
      <c r="E291" s="135" t="s">
        <v>858</v>
      </c>
      <c r="F291" s="135" t="s">
        <v>859</v>
      </c>
      <c r="G291" s="135" t="s">
        <v>860</v>
      </c>
      <c r="H291" s="135" t="s">
        <v>861</v>
      </c>
      <c r="I291" s="135" t="s">
        <v>862</v>
      </c>
      <c r="J291" s="135" t="s">
        <v>863</v>
      </c>
      <c r="K291" s="135" t="s">
        <v>1202</v>
      </c>
      <c r="L291" s="139" t="s">
        <v>864</v>
      </c>
      <c r="M291" s="139" t="s">
        <v>864</v>
      </c>
      <c r="N291" s="139" t="s">
        <v>864</v>
      </c>
      <c r="O291" s="136" t="s">
        <v>865</v>
      </c>
      <c r="P291" s="136" t="s">
        <v>866</v>
      </c>
      <c r="Q291" s="136" t="s">
        <v>866</v>
      </c>
      <c r="R291" s="136" t="s">
        <v>866</v>
      </c>
      <c r="S291" s="136" t="s">
        <v>866</v>
      </c>
      <c r="T291" s="136" t="s">
        <v>866</v>
      </c>
      <c r="U291" s="136" t="s">
        <v>866</v>
      </c>
      <c r="V291" s="136" t="s">
        <v>866</v>
      </c>
      <c r="W291" s="136" t="s">
        <v>866</v>
      </c>
      <c r="X291" s="136" t="s">
        <v>866</v>
      </c>
      <c r="Y291" s="136" t="s">
        <v>866</v>
      </c>
      <c r="Z291" s="139" t="s">
        <v>866</v>
      </c>
      <c r="AA291" s="136" t="s">
        <v>866</v>
      </c>
      <c r="AB291" s="139" t="s">
        <v>866</v>
      </c>
      <c r="AC291" s="136" t="s">
        <v>866</v>
      </c>
      <c r="AD291" s="136" t="s">
        <v>866</v>
      </c>
      <c r="AE291" s="136" t="s">
        <v>866</v>
      </c>
      <c r="AF291" s="136" t="s">
        <v>866</v>
      </c>
      <c r="AG291" s="136" t="s">
        <v>866</v>
      </c>
      <c r="AH291" s="136" t="s">
        <v>866</v>
      </c>
      <c r="AI291" s="136" t="s">
        <v>866</v>
      </c>
      <c r="AJ291" s="136" t="s">
        <v>866</v>
      </c>
      <c r="AK291" s="136" t="s">
        <v>866</v>
      </c>
      <c r="AL291" s="136" t="s">
        <v>867</v>
      </c>
      <c r="AM291" s="136" t="s">
        <v>866</v>
      </c>
      <c r="AN291" s="136" t="s">
        <v>866</v>
      </c>
      <c r="AO291" s="136" t="s">
        <v>866</v>
      </c>
      <c r="AP291" s="136" t="s">
        <v>866</v>
      </c>
      <c r="AQ291" s="136" t="s">
        <v>866</v>
      </c>
      <c r="AR291" s="136" t="s">
        <v>866</v>
      </c>
      <c r="AS291" s="136" t="s">
        <v>866</v>
      </c>
      <c r="AT291" s="136" t="s">
        <v>866</v>
      </c>
      <c r="AU291" s="136" t="s">
        <v>866</v>
      </c>
      <c r="AV291" s="136" t="s">
        <v>866</v>
      </c>
      <c r="AW291" s="136" t="s">
        <v>866</v>
      </c>
      <c r="AX291" s="136" t="s">
        <v>866</v>
      </c>
      <c r="AY291" s="136" t="s">
        <v>866</v>
      </c>
      <c r="AZ291" s="136" t="s">
        <v>866</v>
      </c>
      <c r="BA291" s="136" t="s">
        <v>866</v>
      </c>
      <c r="BB291" s="136" t="s">
        <v>1097</v>
      </c>
      <c r="BC291" s="136" t="s">
        <v>1097</v>
      </c>
      <c r="BD291" s="136" t="s">
        <v>868</v>
      </c>
      <c r="BE291" s="136" t="s">
        <v>866</v>
      </c>
      <c r="BF291" s="136" t="s">
        <v>866</v>
      </c>
      <c r="BG291" s="137"/>
      <c r="BH291" s="137"/>
    </row>
    <row r="292" spans="1:60" ht="15.75" customHeight="1" x14ac:dyDescent="0.25">
      <c r="A292" s="47" t="s">
        <v>694</v>
      </c>
      <c r="B292" s="47" t="s">
        <v>695</v>
      </c>
      <c r="C292" s="47" t="s">
        <v>697</v>
      </c>
      <c r="D292" s="47" t="s">
        <v>698</v>
      </c>
      <c r="E292" s="135" t="s">
        <v>858</v>
      </c>
      <c r="F292" s="135" t="s">
        <v>859</v>
      </c>
      <c r="G292" s="135" t="s">
        <v>860</v>
      </c>
      <c r="H292" s="135" t="s">
        <v>861</v>
      </c>
      <c r="I292" s="135" t="s">
        <v>862</v>
      </c>
      <c r="J292" s="135" t="s">
        <v>863</v>
      </c>
      <c r="K292" s="135" t="s">
        <v>1202</v>
      </c>
      <c r="L292" s="139" t="s">
        <v>864</v>
      </c>
      <c r="M292" s="139" t="s">
        <v>864</v>
      </c>
      <c r="N292" s="139" t="s">
        <v>864</v>
      </c>
      <c r="O292" s="136" t="s">
        <v>865</v>
      </c>
      <c r="P292" s="136" t="s">
        <v>866</v>
      </c>
      <c r="Q292" s="136" t="s">
        <v>866</v>
      </c>
      <c r="R292" s="136" t="s">
        <v>866</v>
      </c>
      <c r="S292" s="136" t="s">
        <v>866</v>
      </c>
      <c r="T292" s="136" t="s">
        <v>866</v>
      </c>
      <c r="U292" s="136" t="s">
        <v>866</v>
      </c>
      <c r="V292" s="136" t="s">
        <v>866</v>
      </c>
      <c r="W292" s="136" t="s">
        <v>866</v>
      </c>
      <c r="X292" s="136" t="s">
        <v>866</v>
      </c>
      <c r="Y292" s="136" t="s">
        <v>866</v>
      </c>
      <c r="Z292" s="139" t="s">
        <v>866</v>
      </c>
      <c r="AA292" s="136" t="s">
        <v>866</v>
      </c>
      <c r="AB292" s="139" t="s">
        <v>866</v>
      </c>
      <c r="AC292" s="136" t="s">
        <v>866</v>
      </c>
      <c r="AD292" s="136" t="s">
        <v>866</v>
      </c>
      <c r="AE292" s="136" t="s">
        <v>866</v>
      </c>
      <c r="AF292" s="136" t="s">
        <v>866</v>
      </c>
      <c r="AG292" s="136" t="s">
        <v>866</v>
      </c>
      <c r="AH292" s="136" t="s">
        <v>866</v>
      </c>
      <c r="AI292" s="136" t="s">
        <v>866</v>
      </c>
      <c r="AJ292" s="136" t="s">
        <v>866</v>
      </c>
      <c r="AK292" s="136" t="s">
        <v>866</v>
      </c>
      <c r="AL292" s="136" t="s">
        <v>867</v>
      </c>
      <c r="AM292" s="136" t="s">
        <v>866</v>
      </c>
      <c r="AN292" s="136" t="s">
        <v>866</v>
      </c>
      <c r="AO292" s="136" t="s">
        <v>866</v>
      </c>
      <c r="AP292" s="136" t="s">
        <v>866</v>
      </c>
      <c r="AQ292" s="136" t="s">
        <v>866</v>
      </c>
      <c r="AR292" s="136" t="s">
        <v>866</v>
      </c>
      <c r="AS292" s="136" t="s">
        <v>866</v>
      </c>
      <c r="AT292" s="136" t="s">
        <v>866</v>
      </c>
      <c r="AU292" s="136" t="s">
        <v>866</v>
      </c>
      <c r="AV292" s="136" t="s">
        <v>866</v>
      </c>
      <c r="AW292" s="136" t="s">
        <v>866</v>
      </c>
      <c r="AX292" s="136" t="s">
        <v>866</v>
      </c>
      <c r="AY292" s="136" t="s">
        <v>866</v>
      </c>
      <c r="AZ292" s="136" t="s">
        <v>866</v>
      </c>
      <c r="BA292" s="136" t="s">
        <v>866</v>
      </c>
      <c r="BB292" s="136" t="s">
        <v>1097</v>
      </c>
      <c r="BC292" s="136" t="s">
        <v>1097</v>
      </c>
      <c r="BD292" s="136" t="s">
        <v>868</v>
      </c>
      <c r="BE292" s="136" t="s">
        <v>866</v>
      </c>
      <c r="BF292" s="136" t="s">
        <v>866</v>
      </c>
      <c r="BG292" s="137"/>
      <c r="BH292" s="137"/>
    </row>
    <row r="293" spans="1:60" ht="15.75" customHeight="1" x14ac:dyDescent="0.25">
      <c r="A293" s="47" t="s">
        <v>694</v>
      </c>
      <c r="B293" s="47" t="s">
        <v>695</v>
      </c>
      <c r="C293" s="47" t="s">
        <v>699</v>
      </c>
      <c r="D293" s="47" t="s">
        <v>700</v>
      </c>
      <c r="E293" s="135" t="s">
        <v>858</v>
      </c>
      <c r="F293" s="135" t="s">
        <v>859</v>
      </c>
      <c r="G293" s="135" t="s">
        <v>860</v>
      </c>
      <c r="H293" s="135" t="s">
        <v>861</v>
      </c>
      <c r="I293" s="135" t="s">
        <v>862</v>
      </c>
      <c r="J293" s="135" t="s">
        <v>863</v>
      </c>
      <c r="K293" s="135" t="s">
        <v>1202</v>
      </c>
      <c r="L293" s="139" t="s">
        <v>864</v>
      </c>
      <c r="M293" s="139" t="s">
        <v>864</v>
      </c>
      <c r="N293" s="139" t="s">
        <v>864</v>
      </c>
      <c r="O293" s="136" t="s">
        <v>865</v>
      </c>
      <c r="P293" s="136" t="s">
        <v>866</v>
      </c>
      <c r="Q293" s="136" t="s">
        <v>866</v>
      </c>
      <c r="R293" s="136" t="s">
        <v>866</v>
      </c>
      <c r="S293" s="136" t="s">
        <v>866</v>
      </c>
      <c r="T293" s="136" t="s">
        <v>866</v>
      </c>
      <c r="U293" s="136" t="s">
        <v>866</v>
      </c>
      <c r="V293" s="136" t="s">
        <v>866</v>
      </c>
      <c r="W293" s="136" t="s">
        <v>866</v>
      </c>
      <c r="X293" s="136" t="s">
        <v>866</v>
      </c>
      <c r="Y293" s="136" t="s">
        <v>866</v>
      </c>
      <c r="Z293" s="139" t="s">
        <v>866</v>
      </c>
      <c r="AA293" s="136" t="s">
        <v>866</v>
      </c>
      <c r="AB293" s="139" t="s">
        <v>866</v>
      </c>
      <c r="AC293" s="136" t="s">
        <v>866</v>
      </c>
      <c r="AD293" s="136" t="s">
        <v>866</v>
      </c>
      <c r="AE293" s="136" t="s">
        <v>866</v>
      </c>
      <c r="AF293" s="136" t="s">
        <v>866</v>
      </c>
      <c r="AG293" s="136" t="s">
        <v>866</v>
      </c>
      <c r="AH293" s="136" t="s">
        <v>866</v>
      </c>
      <c r="AI293" s="136" t="s">
        <v>866</v>
      </c>
      <c r="AJ293" s="136" t="s">
        <v>866</v>
      </c>
      <c r="AK293" s="136" t="s">
        <v>866</v>
      </c>
      <c r="AL293" s="136" t="s">
        <v>867</v>
      </c>
      <c r="AM293" s="136" t="s">
        <v>866</v>
      </c>
      <c r="AN293" s="136" t="s">
        <v>866</v>
      </c>
      <c r="AO293" s="136" t="s">
        <v>866</v>
      </c>
      <c r="AP293" s="136" t="s">
        <v>866</v>
      </c>
      <c r="AQ293" s="136" t="s">
        <v>866</v>
      </c>
      <c r="AR293" s="136" t="s">
        <v>866</v>
      </c>
      <c r="AS293" s="136" t="s">
        <v>866</v>
      </c>
      <c r="AT293" s="136" t="s">
        <v>866</v>
      </c>
      <c r="AU293" s="136" t="s">
        <v>866</v>
      </c>
      <c r="AV293" s="136" t="s">
        <v>866</v>
      </c>
      <c r="AW293" s="136" t="s">
        <v>866</v>
      </c>
      <c r="AX293" s="136" t="s">
        <v>866</v>
      </c>
      <c r="AY293" s="136" t="s">
        <v>866</v>
      </c>
      <c r="AZ293" s="136" t="s">
        <v>866</v>
      </c>
      <c r="BA293" s="136" t="s">
        <v>866</v>
      </c>
      <c r="BB293" s="136" t="s">
        <v>1097</v>
      </c>
      <c r="BC293" s="136" t="s">
        <v>1097</v>
      </c>
      <c r="BD293" s="136" t="s">
        <v>868</v>
      </c>
      <c r="BE293" s="136" t="s">
        <v>866</v>
      </c>
      <c r="BF293" s="136" t="s">
        <v>866</v>
      </c>
      <c r="BG293" s="137"/>
      <c r="BH293" s="137"/>
    </row>
    <row r="294" spans="1:60" ht="15.75" customHeight="1" x14ac:dyDescent="0.25">
      <c r="A294" s="47" t="s">
        <v>694</v>
      </c>
      <c r="B294" s="47" t="s">
        <v>695</v>
      </c>
      <c r="C294" s="47" t="s">
        <v>701</v>
      </c>
      <c r="D294" s="47" t="s">
        <v>702</v>
      </c>
      <c r="E294" s="135" t="s">
        <v>858</v>
      </c>
      <c r="F294" s="135" t="s">
        <v>859</v>
      </c>
      <c r="G294" s="135" t="s">
        <v>860</v>
      </c>
      <c r="H294" s="135" t="s">
        <v>861</v>
      </c>
      <c r="I294" s="135" t="s">
        <v>862</v>
      </c>
      <c r="J294" s="135" t="s">
        <v>863</v>
      </c>
      <c r="K294" s="135" t="s">
        <v>1202</v>
      </c>
      <c r="L294" s="139" t="s">
        <v>864</v>
      </c>
      <c r="M294" s="139" t="s">
        <v>864</v>
      </c>
      <c r="N294" s="139" t="s">
        <v>864</v>
      </c>
      <c r="O294" s="136" t="s">
        <v>865</v>
      </c>
      <c r="P294" s="136" t="s">
        <v>866</v>
      </c>
      <c r="Q294" s="136" t="s">
        <v>866</v>
      </c>
      <c r="R294" s="136" t="s">
        <v>866</v>
      </c>
      <c r="S294" s="136" t="s">
        <v>866</v>
      </c>
      <c r="T294" s="136" t="s">
        <v>866</v>
      </c>
      <c r="U294" s="136" t="s">
        <v>866</v>
      </c>
      <c r="V294" s="136" t="s">
        <v>866</v>
      </c>
      <c r="W294" s="136" t="s">
        <v>866</v>
      </c>
      <c r="X294" s="136" t="s">
        <v>866</v>
      </c>
      <c r="Y294" s="136" t="s">
        <v>866</v>
      </c>
      <c r="Z294" s="139" t="s">
        <v>866</v>
      </c>
      <c r="AA294" s="136" t="s">
        <v>866</v>
      </c>
      <c r="AB294" s="139" t="s">
        <v>866</v>
      </c>
      <c r="AC294" s="136" t="s">
        <v>866</v>
      </c>
      <c r="AD294" s="136" t="s">
        <v>866</v>
      </c>
      <c r="AE294" s="136" t="s">
        <v>866</v>
      </c>
      <c r="AF294" s="136" t="s">
        <v>866</v>
      </c>
      <c r="AG294" s="136" t="s">
        <v>866</v>
      </c>
      <c r="AH294" s="136" t="s">
        <v>866</v>
      </c>
      <c r="AI294" s="136" t="s">
        <v>866</v>
      </c>
      <c r="AJ294" s="136" t="s">
        <v>866</v>
      </c>
      <c r="AK294" s="136" t="s">
        <v>866</v>
      </c>
      <c r="AL294" s="136" t="s">
        <v>867</v>
      </c>
      <c r="AM294" s="136" t="s">
        <v>866</v>
      </c>
      <c r="AN294" s="136" t="s">
        <v>866</v>
      </c>
      <c r="AO294" s="136" t="s">
        <v>866</v>
      </c>
      <c r="AP294" s="136" t="s">
        <v>866</v>
      </c>
      <c r="AQ294" s="136" t="s">
        <v>866</v>
      </c>
      <c r="AR294" s="136" t="s">
        <v>866</v>
      </c>
      <c r="AS294" s="136" t="s">
        <v>866</v>
      </c>
      <c r="AT294" s="136" t="s">
        <v>866</v>
      </c>
      <c r="AU294" s="136" t="s">
        <v>866</v>
      </c>
      <c r="AV294" s="136" t="s">
        <v>866</v>
      </c>
      <c r="AW294" s="136" t="s">
        <v>866</v>
      </c>
      <c r="AX294" s="136" t="s">
        <v>866</v>
      </c>
      <c r="AY294" s="136" t="s">
        <v>866</v>
      </c>
      <c r="AZ294" s="136" t="s">
        <v>866</v>
      </c>
      <c r="BA294" s="136" t="s">
        <v>866</v>
      </c>
      <c r="BB294" s="136" t="s">
        <v>1097</v>
      </c>
      <c r="BC294" s="136" t="s">
        <v>1097</v>
      </c>
      <c r="BD294" s="136" t="s">
        <v>868</v>
      </c>
      <c r="BE294" s="136" t="s">
        <v>866</v>
      </c>
      <c r="BF294" s="136" t="s">
        <v>866</v>
      </c>
      <c r="BG294" s="137"/>
      <c r="BH294" s="137"/>
    </row>
    <row r="295" spans="1:60" ht="15.75" customHeight="1" x14ac:dyDescent="0.25">
      <c r="A295" s="47" t="s">
        <v>694</v>
      </c>
      <c r="B295" s="47" t="s">
        <v>703</v>
      </c>
      <c r="C295" s="47" t="s">
        <v>703</v>
      </c>
      <c r="D295" s="47" t="s">
        <v>704</v>
      </c>
      <c r="E295" s="135" t="s">
        <v>858</v>
      </c>
      <c r="F295" s="135" t="s">
        <v>859</v>
      </c>
      <c r="G295" s="135" t="s">
        <v>860</v>
      </c>
      <c r="H295" s="135" t="s">
        <v>861</v>
      </c>
      <c r="I295" s="135" t="s">
        <v>862</v>
      </c>
      <c r="J295" s="135" t="s">
        <v>863</v>
      </c>
      <c r="K295" s="135" t="s">
        <v>1202</v>
      </c>
      <c r="L295" s="139" t="s">
        <v>864</v>
      </c>
      <c r="M295" s="139" t="s">
        <v>864</v>
      </c>
      <c r="N295" s="139" t="s">
        <v>864</v>
      </c>
      <c r="O295" s="136" t="s">
        <v>865</v>
      </c>
      <c r="P295" s="136" t="s">
        <v>866</v>
      </c>
      <c r="Q295" s="136" t="s">
        <v>866</v>
      </c>
      <c r="R295" s="136" t="s">
        <v>866</v>
      </c>
      <c r="S295" s="136" t="s">
        <v>866</v>
      </c>
      <c r="T295" s="136" t="s">
        <v>866</v>
      </c>
      <c r="U295" s="136" t="s">
        <v>866</v>
      </c>
      <c r="V295" s="136" t="s">
        <v>866</v>
      </c>
      <c r="W295" s="136" t="s">
        <v>866</v>
      </c>
      <c r="X295" s="136" t="s">
        <v>866</v>
      </c>
      <c r="Y295" s="136" t="s">
        <v>866</v>
      </c>
      <c r="Z295" s="139" t="s">
        <v>866</v>
      </c>
      <c r="AA295" s="136" t="s">
        <v>866</v>
      </c>
      <c r="AB295" s="139" t="s">
        <v>866</v>
      </c>
      <c r="AC295" s="136" t="s">
        <v>866</v>
      </c>
      <c r="AD295" s="136" t="s">
        <v>866</v>
      </c>
      <c r="AE295" s="136" t="s">
        <v>866</v>
      </c>
      <c r="AF295" s="136" t="s">
        <v>866</v>
      </c>
      <c r="AG295" s="136" t="s">
        <v>866</v>
      </c>
      <c r="AH295" s="136" t="s">
        <v>866</v>
      </c>
      <c r="AI295" s="136" t="s">
        <v>866</v>
      </c>
      <c r="AJ295" s="136" t="s">
        <v>866</v>
      </c>
      <c r="AK295" s="136" t="s">
        <v>866</v>
      </c>
      <c r="AL295" s="136" t="s">
        <v>867</v>
      </c>
      <c r="AM295" s="136" t="s">
        <v>866</v>
      </c>
      <c r="AN295" s="136" t="s">
        <v>866</v>
      </c>
      <c r="AO295" s="136" t="s">
        <v>866</v>
      </c>
      <c r="AP295" s="136" t="s">
        <v>866</v>
      </c>
      <c r="AQ295" s="136" t="s">
        <v>866</v>
      </c>
      <c r="AR295" s="136" t="s">
        <v>866</v>
      </c>
      <c r="AS295" s="136" t="s">
        <v>866</v>
      </c>
      <c r="AT295" s="136" t="s">
        <v>866</v>
      </c>
      <c r="AU295" s="136" t="s">
        <v>866</v>
      </c>
      <c r="AV295" s="136" t="s">
        <v>866</v>
      </c>
      <c r="AW295" s="136" t="s">
        <v>866</v>
      </c>
      <c r="AX295" s="136" t="s">
        <v>866</v>
      </c>
      <c r="AY295" s="136" t="s">
        <v>866</v>
      </c>
      <c r="AZ295" s="136" t="s">
        <v>866</v>
      </c>
      <c r="BA295" s="136" t="s">
        <v>866</v>
      </c>
      <c r="BB295" s="136" t="s">
        <v>1097</v>
      </c>
      <c r="BC295" s="136" t="s">
        <v>1097</v>
      </c>
      <c r="BD295" s="136" t="s">
        <v>868</v>
      </c>
      <c r="BE295" s="136" t="s">
        <v>866</v>
      </c>
      <c r="BF295" s="136" t="s">
        <v>866</v>
      </c>
      <c r="BG295" s="137"/>
      <c r="BH295" s="137"/>
    </row>
    <row r="296" spans="1:60" ht="15.75" customHeight="1" x14ac:dyDescent="0.25">
      <c r="A296" s="47" t="s">
        <v>694</v>
      </c>
      <c r="B296" s="47" t="s">
        <v>695</v>
      </c>
      <c r="C296" s="47" t="s">
        <v>705</v>
      </c>
      <c r="D296" s="47" t="s">
        <v>706</v>
      </c>
      <c r="E296" s="135" t="s">
        <v>858</v>
      </c>
      <c r="F296" s="135" t="s">
        <v>859</v>
      </c>
      <c r="G296" s="135" t="s">
        <v>860</v>
      </c>
      <c r="H296" s="135" t="s">
        <v>861</v>
      </c>
      <c r="I296" s="135" t="s">
        <v>862</v>
      </c>
      <c r="J296" s="135" t="s">
        <v>863</v>
      </c>
      <c r="K296" s="135" t="s">
        <v>1202</v>
      </c>
      <c r="L296" s="139" t="s">
        <v>864</v>
      </c>
      <c r="M296" s="139" t="s">
        <v>864</v>
      </c>
      <c r="N296" s="139" t="s">
        <v>864</v>
      </c>
      <c r="O296" s="136" t="s">
        <v>865</v>
      </c>
      <c r="P296" s="136" t="s">
        <v>866</v>
      </c>
      <c r="Q296" s="136" t="s">
        <v>866</v>
      </c>
      <c r="R296" s="136" t="s">
        <v>866</v>
      </c>
      <c r="S296" s="136" t="s">
        <v>866</v>
      </c>
      <c r="T296" s="136" t="s">
        <v>866</v>
      </c>
      <c r="U296" s="136" t="s">
        <v>866</v>
      </c>
      <c r="V296" s="136" t="s">
        <v>866</v>
      </c>
      <c r="W296" s="136" t="s">
        <v>866</v>
      </c>
      <c r="X296" s="136" t="s">
        <v>866</v>
      </c>
      <c r="Y296" s="136" t="s">
        <v>866</v>
      </c>
      <c r="Z296" s="139" t="s">
        <v>866</v>
      </c>
      <c r="AA296" s="136" t="s">
        <v>866</v>
      </c>
      <c r="AB296" s="139" t="s">
        <v>866</v>
      </c>
      <c r="AC296" s="136" t="s">
        <v>866</v>
      </c>
      <c r="AD296" s="136" t="s">
        <v>866</v>
      </c>
      <c r="AE296" s="136" t="s">
        <v>866</v>
      </c>
      <c r="AF296" s="136" t="s">
        <v>866</v>
      </c>
      <c r="AG296" s="136" t="s">
        <v>866</v>
      </c>
      <c r="AH296" s="136" t="s">
        <v>866</v>
      </c>
      <c r="AI296" s="136" t="s">
        <v>866</v>
      </c>
      <c r="AJ296" s="136" t="s">
        <v>866</v>
      </c>
      <c r="AK296" s="136" t="s">
        <v>866</v>
      </c>
      <c r="AL296" s="136" t="s">
        <v>867</v>
      </c>
      <c r="AM296" s="136" t="s">
        <v>866</v>
      </c>
      <c r="AN296" s="136" t="s">
        <v>866</v>
      </c>
      <c r="AO296" s="136" t="s">
        <v>866</v>
      </c>
      <c r="AP296" s="136" t="s">
        <v>866</v>
      </c>
      <c r="AQ296" s="136" t="s">
        <v>866</v>
      </c>
      <c r="AR296" s="136" t="s">
        <v>866</v>
      </c>
      <c r="AS296" s="136" t="s">
        <v>866</v>
      </c>
      <c r="AT296" s="136" t="s">
        <v>866</v>
      </c>
      <c r="AU296" s="136" t="s">
        <v>866</v>
      </c>
      <c r="AV296" s="136" t="s">
        <v>866</v>
      </c>
      <c r="AW296" s="136" t="s">
        <v>866</v>
      </c>
      <c r="AX296" s="136" t="s">
        <v>866</v>
      </c>
      <c r="AY296" s="136" t="s">
        <v>866</v>
      </c>
      <c r="AZ296" s="136" t="s">
        <v>866</v>
      </c>
      <c r="BA296" s="136" t="s">
        <v>866</v>
      </c>
      <c r="BB296" s="136" t="s">
        <v>1097</v>
      </c>
      <c r="BC296" s="136" t="s">
        <v>1097</v>
      </c>
      <c r="BD296" s="136" t="s">
        <v>868</v>
      </c>
      <c r="BE296" s="136" t="s">
        <v>866</v>
      </c>
      <c r="BF296" s="136" t="s">
        <v>866</v>
      </c>
      <c r="BG296" s="137"/>
      <c r="BH296" s="137"/>
    </row>
    <row r="297" spans="1:60" ht="15.75" customHeight="1" x14ac:dyDescent="0.25">
      <c r="A297" s="47" t="s">
        <v>694</v>
      </c>
      <c r="B297" s="47" t="s">
        <v>703</v>
      </c>
      <c r="C297" s="47" t="s">
        <v>707</v>
      </c>
      <c r="D297" s="47" t="s">
        <v>708</v>
      </c>
      <c r="E297" s="135" t="s">
        <v>858</v>
      </c>
      <c r="F297" s="135" t="s">
        <v>859</v>
      </c>
      <c r="G297" s="135" t="s">
        <v>860</v>
      </c>
      <c r="H297" s="135" t="s">
        <v>861</v>
      </c>
      <c r="I297" s="135" t="s">
        <v>862</v>
      </c>
      <c r="J297" s="135" t="s">
        <v>863</v>
      </c>
      <c r="K297" s="135" t="s">
        <v>1202</v>
      </c>
      <c r="L297" s="139" t="s">
        <v>864</v>
      </c>
      <c r="M297" s="139" t="s">
        <v>864</v>
      </c>
      <c r="N297" s="139" t="s">
        <v>864</v>
      </c>
      <c r="O297" s="136" t="s">
        <v>865</v>
      </c>
      <c r="P297" s="136" t="s">
        <v>866</v>
      </c>
      <c r="Q297" s="136" t="s">
        <v>866</v>
      </c>
      <c r="R297" s="136" t="s">
        <v>866</v>
      </c>
      <c r="S297" s="136" t="s">
        <v>866</v>
      </c>
      <c r="T297" s="136" t="s">
        <v>866</v>
      </c>
      <c r="U297" s="136" t="s">
        <v>866</v>
      </c>
      <c r="V297" s="136" t="s">
        <v>866</v>
      </c>
      <c r="W297" s="136" t="s">
        <v>866</v>
      </c>
      <c r="X297" s="136" t="s">
        <v>866</v>
      </c>
      <c r="Y297" s="136" t="s">
        <v>866</v>
      </c>
      <c r="Z297" s="139" t="s">
        <v>866</v>
      </c>
      <c r="AA297" s="136" t="s">
        <v>866</v>
      </c>
      <c r="AB297" s="139" t="s">
        <v>866</v>
      </c>
      <c r="AC297" s="136" t="s">
        <v>866</v>
      </c>
      <c r="AD297" s="136" t="s">
        <v>866</v>
      </c>
      <c r="AE297" s="136" t="s">
        <v>866</v>
      </c>
      <c r="AF297" s="136" t="s">
        <v>866</v>
      </c>
      <c r="AG297" s="136" t="s">
        <v>866</v>
      </c>
      <c r="AH297" s="136" t="s">
        <v>866</v>
      </c>
      <c r="AI297" s="136" t="s">
        <v>866</v>
      </c>
      <c r="AJ297" s="136" t="s">
        <v>866</v>
      </c>
      <c r="AK297" s="136" t="s">
        <v>866</v>
      </c>
      <c r="AL297" s="136" t="s">
        <v>867</v>
      </c>
      <c r="AM297" s="136" t="s">
        <v>866</v>
      </c>
      <c r="AN297" s="136" t="s">
        <v>866</v>
      </c>
      <c r="AO297" s="136" t="s">
        <v>866</v>
      </c>
      <c r="AP297" s="136" t="s">
        <v>866</v>
      </c>
      <c r="AQ297" s="136" t="s">
        <v>866</v>
      </c>
      <c r="AR297" s="136" t="s">
        <v>866</v>
      </c>
      <c r="AS297" s="136" t="s">
        <v>866</v>
      </c>
      <c r="AT297" s="136" t="s">
        <v>866</v>
      </c>
      <c r="AU297" s="136" t="s">
        <v>866</v>
      </c>
      <c r="AV297" s="136" t="s">
        <v>866</v>
      </c>
      <c r="AW297" s="136" t="s">
        <v>866</v>
      </c>
      <c r="AX297" s="136" t="s">
        <v>866</v>
      </c>
      <c r="AY297" s="136" t="s">
        <v>866</v>
      </c>
      <c r="AZ297" s="136" t="s">
        <v>866</v>
      </c>
      <c r="BA297" s="136" t="s">
        <v>866</v>
      </c>
      <c r="BB297" s="136" t="s">
        <v>1097</v>
      </c>
      <c r="BC297" s="136" t="s">
        <v>1097</v>
      </c>
      <c r="BD297" s="136" t="s">
        <v>868</v>
      </c>
      <c r="BE297" s="136" t="s">
        <v>866</v>
      </c>
      <c r="BF297" s="136" t="s">
        <v>866</v>
      </c>
      <c r="BG297" s="137"/>
      <c r="BH297" s="137"/>
    </row>
    <row r="298" spans="1:60" ht="15.75" customHeight="1" x14ac:dyDescent="0.25">
      <c r="A298" s="47" t="s">
        <v>694</v>
      </c>
      <c r="B298" s="47" t="s">
        <v>709</v>
      </c>
      <c r="C298" s="47" t="s">
        <v>709</v>
      </c>
      <c r="D298" s="47" t="s">
        <v>710</v>
      </c>
      <c r="E298" s="135" t="s">
        <v>858</v>
      </c>
      <c r="F298" s="135" t="s">
        <v>859</v>
      </c>
      <c r="G298" s="135" t="s">
        <v>860</v>
      </c>
      <c r="H298" s="135" t="s">
        <v>861</v>
      </c>
      <c r="I298" s="135" t="s">
        <v>862</v>
      </c>
      <c r="J298" s="135" t="s">
        <v>863</v>
      </c>
      <c r="K298" s="135" t="s">
        <v>1202</v>
      </c>
      <c r="L298" s="139" t="s">
        <v>864</v>
      </c>
      <c r="M298" s="139" t="s">
        <v>864</v>
      </c>
      <c r="N298" s="139" t="s">
        <v>864</v>
      </c>
      <c r="O298" s="136" t="s">
        <v>865</v>
      </c>
      <c r="P298" s="136" t="s">
        <v>866</v>
      </c>
      <c r="Q298" s="136" t="s">
        <v>866</v>
      </c>
      <c r="R298" s="136" t="s">
        <v>866</v>
      </c>
      <c r="S298" s="136" t="s">
        <v>866</v>
      </c>
      <c r="T298" s="136" t="s">
        <v>866</v>
      </c>
      <c r="U298" s="136" t="s">
        <v>866</v>
      </c>
      <c r="V298" s="136" t="s">
        <v>866</v>
      </c>
      <c r="W298" s="136" t="s">
        <v>866</v>
      </c>
      <c r="X298" s="136" t="s">
        <v>866</v>
      </c>
      <c r="Y298" s="136" t="s">
        <v>866</v>
      </c>
      <c r="Z298" s="139" t="s">
        <v>866</v>
      </c>
      <c r="AA298" s="136" t="s">
        <v>866</v>
      </c>
      <c r="AB298" s="139" t="s">
        <v>866</v>
      </c>
      <c r="AC298" s="136" t="s">
        <v>866</v>
      </c>
      <c r="AD298" s="136" t="s">
        <v>866</v>
      </c>
      <c r="AE298" s="136" t="s">
        <v>866</v>
      </c>
      <c r="AF298" s="136" t="s">
        <v>866</v>
      </c>
      <c r="AG298" s="136" t="s">
        <v>866</v>
      </c>
      <c r="AH298" s="136" t="s">
        <v>866</v>
      </c>
      <c r="AI298" s="136" t="s">
        <v>866</v>
      </c>
      <c r="AJ298" s="136" t="s">
        <v>866</v>
      </c>
      <c r="AK298" s="136" t="s">
        <v>866</v>
      </c>
      <c r="AL298" s="136" t="s">
        <v>867</v>
      </c>
      <c r="AM298" s="136" t="s">
        <v>866</v>
      </c>
      <c r="AN298" s="136" t="s">
        <v>866</v>
      </c>
      <c r="AO298" s="136" t="s">
        <v>866</v>
      </c>
      <c r="AP298" s="136" t="s">
        <v>866</v>
      </c>
      <c r="AQ298" s="136" t="s">
        <v>866</v>
      </c>
      <c r="AR298" s="136" t="s">
        <v>866</v>
      </c>
      <c r="AS298" s="136" t="s">
        <v>866</v>
      </c>
      <c r="AT298" s="136" t="s">
        <v>866</v>
      </c>
      <c r="AU298" s="136" t="s">
        <v>866</v>
      </c>
      <c r="AV298" s="136" t="s">
        <v>866</v>
      </c>
      <c r="AW298" s="136" t="s">
        <v>866</v>
      </c>
      <c r="AX298" s="136" t="s">
        <v>866</v>
      </c>
      <c r="AY298" s="136" t="s">
        <v>866</v>
      </c>
      <c r="AZ298" s="136" t="s">
        <v>866</v>
      </c>
      <c r="BA298" s="136" t="s">
        <v>866</v>
      </c>
      <c r="BB298" s="136" t="s">
        <v>1097</v>
      </c>
      <c r="BC298" s="136" t="s">
        <v>1097</v>
      </c>
      <c r="BD298" s="136" t="s">
        <v>868</v>
      </c>
      <c r="BE298" s="136" t="s">
        <v>866</v>
      </c>
      <c r="BF298" s="136" t="s">
        <v>866</v>
      </c>
      <c r="BG298" s="137"/>
      <c r="BH298" s="137"/>
    </row>
    <row r="299" spans="1:60" ht="15.75" customHeight="1" x14ac:dyDescent="0.25">
      <c r="A299" s="47" t="s">
        <v>694</v>
      </c>
      <c r="B299" s="47" t="s">
        <v>709</v>
      </c>
      <c r="C299" s="47" t="s">
        <v>711</v>
      </c>
      <c r="D299" s="47" t="s">
        <v>712</v>
      </c>
      <c r="E299" s="135" t="s">
        <v>858</v>
      </c>
      <c r="F299" s="135" t="s">
        <v>859</v>
      </c>
      <c r="G299" s="135" t="s">
        <v>860</v>
      </c>
      <c r="H299" s="135" t="s">
        <v>861</v>
      </c>
      <c r="I299" s="135" t="s">
        <v>862</v>
      </c>
      <c r="J299" s="135" t="s">
        <v>863</v>
      </c>
      <c r="K299" s="135" t="s">
        <v>1202</v>
      </c>
      <c r="L299" s="139" t="s">
        <v>864</v>
      </c>
      <c r="M299" s="139" t="s">
        <v>864</v>
      </c>
      <c r="N299" s="139" t="s">
        <v>864</v>
      </c>
      <c r="O299" s="136" t="s">
        <v>865</v>
      </c>
      <c r="P299" s="136" t="s">
        <v>866</v>
      </c>
      <c r="Q299" s="136" t="s">
        <v>866</v>
      </c>
      <c r="R299" s="136" t="s">
        <v>866</v>
      </c>
      <c r="S299" s="136" t="s">
        <v>866</v>
      </c>
      <c r="T299" s="136" t="s">
        <v>866</v>
      </c>
      <c r="U299" s="136" t="s">
        <v>866</v>
      </c>
      <c r="V299" s="136" t="s">
        <v>866</v>
      </c>
      <c r="W299" s="136" t="s">
        <v>866</v>
      </c>
      <c r="X299" s="136" t="s">
        <v>866</v>
      </c>
      <c r="Y299" s="136" t="s">
        <v>866</v>
      </c>
      <c r="Z299" s="139" t="s">
        <v>866</v>
      </c>
      <c r="AA299" s="136" t="s">
        <v>866</v>
      </c>
      <c r="AB299" s="139" t="s">
        <v>866</v>
      </c>
      <c r="AC299" s="136" t="s">
        <v>866</v>
      </c>
      <c r="AD299" s="136" t="s">
        <v>866</v>
      </c>
      <c r="AE299" s="136" t="s">
        <v>866</v>
      </c>
      <c r="AF299" s="136" t="s">
        <v>866</v>
      </c>
      <c r="AG299" s="136" t="s">
        <v>866</v>
      </c>
      <c r="AH299" s="136" t="s">
        <v>866</v>
      </c>
      <c r="AI299" s="136" t="s">
        <v>866</v>
      </c>
      <c r="AJ299" s="136" t="s">
        <v>866</v>
      </c>
      <c r="AK299" s="136" t="s">
        <v>866</v>
      </c>
      <c r="AL299" s="136" t="s">
        <v>867</v>
      </c>
      <c r="AM299" s="136" t="s">
        <v>866</v>
      </c>
      <c r="AN299" s="136" t="s">
        <v>866</v>
      </c>
      <c r="AO299" s="136" t="s">
        <v>866</v>
      </c>
      <c r="AP299" s="136" t="s">
        <v>866</v>
      </c>
      <c r="AQ299" s="136" t="s">
        <v>866</v>
      </c>
      <c r="AR299" s="136" t="s">
        <v>866</v>
      </c>
      <c r="AS299" s="136" t="s">
        <v>866</v>
      </c>
      <c r="AT299" s="136" t="s">
        <v>866</v>
      </c>
      <c r="AU299" s="136" t="s">
        <v>866</v>
      </c>
      <c r="AV299" s="136" t="s">
        <v>866</v>
      </c>
      <c r="AW299" s="136" t="s">
        <v>866</v>
      </c>
      <c r="AX299" s="136" t="s">
        <v>866</v>
      </c>
      <c r="AY299" s="136" t="s">
        <v>866</v>
      </c>
      <c r="AZ299" s="136" t="s">
        <v>866</v>
      </c>
      <c r="BA299" s="136" t="s">
        <v>866</v>
      </c>
      <c r="BB299" s="136" t="s">
        <v>1097</v>
      </c>
      <c r="BC299" s="136" t="s">
        <v>1097</v>
      </c>
      <c r="BD299" s="136" t="s">
        <v>868</v>
      </c>
      <c r="BE299" s="136" t="s">
        <v>866</v>
      </c>
      <c r="BF299" s="136" t="s">
        <v>866</v>
      </c>
      <c r="BG299" s="137"/>
      <c r="BH299" s="137"/>
    </row>
    <row r="300" spans="1:60" ht="15.75" customHeight="1" x14ac:dyDescent="0.25">
      <c r="A300" s="47" t="s">
        <v>694</v>
      </c>
      <c r="B300" s="47" t="s">
        <v>709</v>
      </c>
      <c r="C300" s="47" t="s">
        <v>713</v>
      </c>
      <c r="D300" s="47" t="s">
        <v>714</v>
      </c>
      <c r="E300" s="135" t="s">
        <v>858</v>
      </c>
      <c r="F300" s="135" t="s">
        <v>859</v>
      </c>
      <c r="G300" s="135" t="s">
        <v>860</v>
      </c>
      <c r="H300" s="135" t="s">
        <v>861</v>
      </c>
      <c r="I300" s="135" t="s">
        <v>862</v>
      </c>
      <c r="J300" s="135" t="s">
        <v>863</v>
      </c>
      <c r="K300" s="135" t="s">
        <v>1202</v>
      </c>
      <c r="L300" s="139" t="s">
        <v>864</v>
      </c>
      <c r="M300" s="139" t="s">
        <v>864</v>
      </c>
      <c r="N300" s="139" t="s">
        <v>864</v>
      </c>
      <c r="O300" s="136" t="s">
        <v>865</v>
      </c>
      <c r="P300" s="136" t="s">
        <v>866</v>
      </c>
      <c r="Q300" s="136" t="s">
        <v>866</v>
      </c>
      <c r="R300" s="136" t="s">
        <v>866</v>
      </c>
      <c r="S300" s="136" t="s">
        <v>866</v>
      </c>
      <c r="T300" s="136" t="s">
        <v>866</v>
      </c>
      <c r="U300" s="136" t="s">
        <v>866</v>
      </c>
      <c r="V300" s="136" t="s">
        <v>866</v>
      </c>
      <c r="W300" s="136" t="s">
        <v>866</v>
      </c>
      <c r="X300" s="136" t="s">
        <v>866</v>
      </c>
      <c r="Y300" s="136" t="s">
        <v>866</v>
      </c>
      <c r="Z300" s="139" t="s">
        <v>866</v>
      </c>
      <c r="AA300" s="136" t="s">
        <v>866</v>
      </c>
      <c r="AB300" s="139" t="s">
        <v>866</v>
      </c>
      <c r="AC300" s="136" t="s">
        <v>866</v>
      </c>
      <c r="AD300" s="136" t="s">
        <v>866</v>
      </c>
      <c r="AE300" s="136" t="s">
        <v>866</v>
      </c>
      <c r="AF300" s="136" t="s">
        <v>866</v>
      </c>
      <c r="AG300" s="136" t="s">
        <v>866</v>
      </c>
      <c r="AH300" s="136" t="s">
        <v>866</v>
      </c>
      <c r="AI300" s="136" t="s">
        <v>866</v>
      </c>
      <c r="AJ300" s="136" t="s">
        <v>866</v>
      </c>
      <c r="AK300" s="136" t="s">
        <v>866</v>
      </c>
      <c r="AL300" s="136" t="s">
        <v>867</v>
      </c>
      <c r="AM300" s="136" t="s">
        <v>866</v>
      </c>
      <c r="AN300" s="136" t="s">
        <v>866</v>
      </c>
      <c r="AO300" s="136" t="s">
        <v>866</v>
      </c>
      <c r="AP300" s="136" t="s">
        <v>866</v>
      </c>
      <c r="AQ300" s="136" t="s">
        <v>866</v>
      </c>
      <c r="AR300" s="136" t="s">
        <v>866</v>
      </c>
      <c r="AS300" s="136" t="s">
        <v>866</v>
      </c>
      <c r="AT300" s="136" t="s">
        <v>866</v>
      </c>
      <c r="AU300" s="136" t="s">
        <v>866</v>
      </c>
      <c r="AV300" s="136" t="s">
        <v>866</v>
      </c>
      <c r="AW300" s="136" t="s">
        <v>866</v>
      </c>
      <c r="AX300" s="136" t="s">
        <v>866</v>
      </c>
      <c r="AY300" s="136" t="s">
        <v>866</v>
      </c>
      <c r="AZ300" s="136" t="s">
        <v>866</v>
      </c>
      <c r="BA300" s="136" t="s">
        <v>866</v>
      </c>
      <c r="BB300" s="136" t="s">
        <v>1097</v>
      </c>
      <c r="BC300" s="136" t="s">
        <v>1097</v>
      </c>
      <c r="BD300" s="136" t="s">
        <v>868</v>
      </c>
      <c r="BE300" s="136" t="s">
        <v>866</v>
      </c>
      <c r="BF300" s="136" t="s">
        <v>866</v>
      </c>
      <c r="BG300" s="137"/>
      <c r="BH300" s="137"/>
    </row>
    <row r="301" spans="1:60" ht="15.75" customHeight="1" x14ac:dyDescent="0.25">
      <c r="A301" s="47" t="s">
        <v>715</v>
      </c>
      <c r="B301" s="47" t="s">
        <v>716</v>
      </c>
      <c r="C301" s="47" t="s">
        <v>716</v>
      </c>
      <c r="D301" s="47" t="s">
        <v>717</v>
      </c>
      <c r="E301" s="135" t="s">
        <v>858</v>
      </c>
      <c r="F301" s="135" t="s">
        <v>859</v>
      </c>
      <c r="G301" s="135" t="s">
        <v>860</v>
      </c>
      <c r="H301" s="135" t="s">
        <v>861</v>
      </c>
      <c r="I301" s="135" t="s">
        <v>862</v>
      </c>
      <c r="J301" s="135" t="s">
        <v>863</v>
      </c>
      <c r="K301" s="135" t="s">
        <v>1202</v>
      </c>
      <c r="L301" s="139" t="s">
        <v>864</v>
      </c>
      <c r="M301" s="139" t="s">
        <v>864</v>
      </c>
      <c r="N301" s="139" t="s">
        <v>864</v>
      </c>
      <c r="O301" s="136" t="s">
        <v>865</v>
      </c>
      <c r="P301" s="136" t="s">
        <v>866</v>
      </c>
      <c r="Q301" s="136" t="s">
        <v>866</v>
      </c>
      <c r="R301" s="136" t="s">
        <v>866</v>
      </c>
      <c r="S301" s="136" t="s">
        <v>866</v>
      </c>
      <c r="T301" s="136" t="s">
        <v>866</v>
      </c>
      <c r="U301" s="136" t="s">
        <v>866</v>
      </c>
      <c r="V301" s="136" t="s">
        <v>866</v>
      </c>
      <c r="W301" s="136" t="s">
        <v>866</v>
      </c>
      <c r="X301" s="136" t="s">
        <v>866</v>
      </c>
      <c r="Y301" s="136" t="s">
        <v>866</v>
      </c>
      <c r="Z301" s="139" t="s">
        <v>866</v>
      </c>
      <c r="AA301" s="136" t="s">
        <v>866</v>
      </c>
      <c r="AB301" s="139" t="s">
        <v>866</v>
      </c>
      <c r="AC301" s="136" t="s">
        <v>866</v>
      </c>
      <c r="AD301" s="136" t="s">
        <v>866</v>
      </c>
      <c r="AE301" s="136" t="s">
        <v>866</v>
      </c>
      <c r="AF301" s="136" t="s">
        <v>866</v>
      </c>
      <c r="AG301" s="136" t="s">
        <v>866</v>
      </c>
      <c r="AH301" s="136" t="s">
        <v>866</v>
      </c>
      <c r="AI301" s="136" t="s">
        <v>866</v>
      </c>
      <c r="AJ301" s="136" t="s">
        <v>866</v>
      </c>
      <c r="AK301" s="136" t="s">
        <v>866</v>
      </c>
      <c r="AL301" s="136" t="s">
        <v>867</v>
      </c>
      <c r="AM301" s="136" t="s">
        <v>866</v>
      </c>
      <c r="AN301" s="136" t="s">
        <v>866</v>
      </c>
      <c r="AO301" s="136" t="s">
        <v>866</v>
      </c>
      <c r="AP301" s="136" t="s">
        <v>866</v>
      </c>
      <c r="AQ301" s="136" t="s">
        <v>866</v>
      </c>
      <c r="AR301" s="136" t="s">
        <v>866</v>
      </c>
      <c r="AS301" s="136" t="s">
        <v>866</v>
      </c>
      <c r="AT301" s="136" t="s">
        <v>866</v>
      </c>
      <c r="AU301" s="136" t="s">
        <v>866</v>
      </c>
      <c r="AV301" s="136" t="s">
        <v>866</v>
      </c>
      <c r="AW301" s="136" t="s">
        <v>866</v>
      </c>
      <c r="AX301" s="136" t="s">
        <v>866</v>
      </c>
      <c r="AY301" s="136" t="s">
        <v>866</v>
      </c>
      <c r="AZ301" s="136" t="s">
        <v>866</v>
      </c>
      <c r="BA301" s="136" t="s">
        <v>866</v>
      </c>
      <c r="BB301" s="136" t="s">
        <v>1097</v>
      </c>
      <c r="BC301" s="136" t="s">
        <v>1097</v>
      </c>
      <c r="BD301" s="136" t="s">
        <v>868</v>
      </c>
      <c r="BE301" s="136" t="s">
        <v>866</v>
      </c>
      <c r="BF301" s="136" t="s">
        <v>866</v>
      </c>
      <c r="BG301" s="137"/>
      <c r="BH301" s="137"/>
    </row>
    <row r="302" spans="1:60" ht="15.75" customHeight="1" x14ac:dyDescent="0.25">
      <c r="A302" s="47" t="s">
        <v>715</v>
      </c>
      <c r="B302" s="47" t="s">
        <v>716</v>
      </c>
      <c r="C302" s="47" t="s">
        <v>718</v>
      </c>
      <c r="D302" s="47" t="s">
        <v>719</v>
      </c>
      <c r="E302" s="135" t="s">
        <v>858</v>
      </c>
      <c r="F302" s="135" t="s">
        <v>859</v>
      </c>
      <c r="G302" s="135" t="s">
        <v>860</v>
      </c>
      <c r="H302" s="135" t="s">
        <v>861</v>
      </c>
      <c r="I302" s="135" t="s">
        <v>862</v>
      </c>
      <c r="J302" s="135" t="s">
        <v>863</v>
      </c>
      <c r="K302" s="135" t="s">
        <v>1202</v>
      </c>
      <c r="L302" s="139" t="s">
        <v>864</v>
      </c>
      <c r="M302" s="139" t="s">
        <v>864</v>
      </c>
      <c r="N302" s="139" t="s">
        <v>864</v>
      </c>
      <c r="O302" s="136" t="s">
        <v>865</v>
      </c>
      <c r="P302" s="136" t="s">
        <v>866</v>
      </c>
      <c r="Q302" s="136" t="s">
        <v>866</v>
      </c>
      <c r="R302" s="136" t="s">
        <v>866</v>
      </c>
      <c r="S302" s="136" t="s">
        <v>866</v>
      </c>
      <c r="T302" s="136" t="s">
        <v>866</v>
      </c>
      <c r="U302" s="136" t="s">
        <v>866</v>
      </c>
      <c r="V302" s="136" t="s">
        <v>866</v>
      </c>
      <c r="W302" s="136" t="s">
        <v>866</v>
      </c>
      <c r="X302" s="136" t="s">
        <v>866</v>
      </c>
      <c r="Y302" s="136" t="s">
        <v>866</v>
      </c>
      <c r="Z302" s="139" t="s">
        <v>866</v>
      </c>
      <c r="AA302" s="136" t="s">
        <v>866</v>
      </c>
      <c r="AB302" s="139" t="s">
        <v>866</v>
      </c>
      <c r="AC302" s="136" t="s">
        <v>866</v>
      </c>
      <c r="AD302" s="136" t="s">
        <v>866</v>
      </c>
      <c r="AE302" s="136" t="s">
        <v>866</v>
      </c>
      <c r="AF302" s="136" t="s">
        <v>866</v>
      </c>
      <c r="AG302" s="136" t="s">
        <v>866</v>
      </c>
      <c r="AH302" s="136" t="s">
        <v>866</v>
      </c>
      <c r="AI302" s="136" t="s">
        <v>866</v>
      </c>
      <c r="AJ302" s="136" t="s">
        <v>866</v>
      </c>
      <c r="AK302" s="136" t="s">
        <v>866</v>
      </c>
      <c r="AL302" s="136" t="s">
        <v>867</v>
      </c>
      <c r="AM302" s="136" t="s">
        <v>866</v>
      </c>
      <c r="AN302" s="136" t="s">
        <v>866</v>
      </c>
      <c r="AO302" s="136" t="s">
        <v>866</v>
      </c>
      <c r="AP302" s="136" t="s">
        <v>866</v>
      </c>
      <c r="AQ302" s="136" t="s">
        <v>866</v>
      </c>
      <c r="AR302" s="136" t="s">
        <v>866</v>
      </c>
      <c r="AS302" s="136" t="s">
        <v>866</v>
      </c>
      <c r="AT302" s="136" t="s">
        <v>866</v>
      </c>
      <c r="AU302" s="136" t="s">
        <v>866</v>
      </c>
      <c r="AV302" s="136" t="s">
        <v>866</v>
      </c>
      <c r="AW302" s="136" t="s">
        <v>866</v>
      </c>
      <c r="AX302" s="136" t="s">
        <v>866</v>
      </c>
      <c r="AY302" s="136" t="s">
        <v>866</v>
      </c>
      <c r="AZ302" s="136" t="s">
        <v>866</v>
      </c>
      <c r="BA302" s="136" t="s">
        <v>866</v>
      </c>
      <c r="BB302" s="136" t="s">
        <v>1097</v>
      </c>
      <c r="BC302" s="136" t="s">
        <v>1097</v>
      </c>
      <c r="BD302" s="136" t="s">
        <v>868</v>
      </c>
      <c r="BE302" s="136" t="s">
        <v>866</v>
      </c>
      <c r="BF302" s="136" t="s">
        <v>866</v>
      </c>
      <c r="BG302" s="137"/>
      <c r="BH302" s="137"/>
    </row>
    <row r="303" spans="1:60" ht="15.75" customHeight="1" x14ac:dyDescent="0.25">
      <c r="A303" s="47" t="s">
        <v>715</v>
      </c>
      <c r="B303" s="47" t="s">
        <v>716</v>
      </c>
      <c r="C303" s="47" t="s">
        <v>720</v>
      </c>
      <c r="D303" s="47" t="s">
        <v>721</v>
      </c>
      <c r="E303" s="135" t="s">
        <v>858</v>
      </c>
      <c r="F303" s="135" t="s">
        <v>859</v>
      </c>
      <c r="G303" s="135" t="s">
        <v>860</v>
      </c>
      <c r="H303" s="135" t="s">
        <v>861</v>
      </c>
      <c r="I303" s="135" t="s">
        <v>862</v>
      </c>
      <c r="J303" s="135" t="s">
        <v>863</v>
      </c>
      <c r="K303" s="135" t="s">
        <v>1202</v>
      </c>
      <c r="L303" s="139" t="s">
        <v>864</v>
      </c>
      <c r="M303" s="139" t="s">
        <v>864</v>
      </c>
      <c r="N303" s="139" t="s">
        <v>864</v>
      </c>
      <c r="O303" s="136" t="s">
        <v>865</v>
      </c>
      <c r="P303" s="136" t="s">
        <v>866</v>
      </c>
      <c r="Q303" s="136" t="s">
        <v>866</v>
      </c>
      <c r="R303" s="136" t="s">
        <v>866</v>
      </c>
      <c r="S303" s="136" t="s">
        <v>866</v>
      </c>
      <c r="T303" s="136" t="s">
        <v>866</v>
      </c>
      <c r="U303" s="136" t="s">
        <v>866</v>
      </c>
      <c r="V303" s="136" t="s">
        <v>866</v>
      </c>
      <c r="W303" s="136" t="s">
        <v>866</v>
      </c>
      <c r="X303" s="136" t="s">
        <v>866</v>
      </c>
      <c r="Y303" s="136" t="s">
        <v>866</v>
      </c>
      <c r="Z303" s="139" t="s">
        <v>866</v>
      </c>
      <c r="AA303" s="136" t="s">
        <v>866</v>
      </c>
      <c r="AB303" s="139" t="s">
        <v>866</v>
      </c>
      <c r="AC303" s="136" t="s">
        <v>866</v>
      </c>
      <c r="AD303" s="136" t="s">
        <v>866</v>
      </c>
      <c r="AE303" s="136" t="s">
        <v>866</v>
      </c>
      <c r="AF303" s="136" t="s">
        <v>866</v>
      </c>
      <c r="AG303" s="136" t="s">
        <v>866</v>
      </c>
      <c r="AH303" s="136" t="s">
        <v>866</v>
      </c>
      <c r="AI303" s="136" t="s">
        <v>866</v>
      </c>
      <c r="AJ303" s="136" t="s">
        <v>866</v>
      </c>
      <c r="AK303" s="136" t="s">
        <v>866</v>
      </c>
      <c r="AL303" s="136" t="s">
        <v>867</v>
      </c>
      <c r="AM303" s="136" t="s">
        <v>866</v>
      </c>
      <c r="AN303" s="136" t="s">
        <v>866</v>
      </c>
      <c r="AO303" s="136" t="s">
        <v>866</v>
      </c>
      <c r="AP303" s="136" t="s">
        <v>866</v>
      </c>
      <c r="AQ303" s="136" t="s">
        <v>866</v>
      </c>
      <c r="AR303" s="136" t="s">
        <v>866</v>
      </c>
      <c r="AS303" s="136" t="s">
        <v>866</v>
      </c>
      <c r="AT303" s="136" t="s">
        <v>866</v>
      </c>
      <c r="AU303" s="136" t="s">
        <v>866</v>
      </c>
      <c r="AV303" s="136" t="s">
        <v>866</v>
      </c>
      <c r="AW303" s="136" t="s">
        <v>866</v>
      </c>
      <c r="AX303" s="136" t="s">
        <v>866</v>
      </c>
      <c r="AY303" s="136" t="s">
        <v>866</v>
      </c>
      <c r="AZ303" s="136" t="s">
        <v>866</v>
      </c>
      <c r="BA303" s="136" t="s">
        <v>866</v>
      </c>
      <c r="BB303" s="136" t="s">
        <v>1097</v>
      </c>
      <c r="BC303" s="136" t="s">
        <v>1097</v>
      </c>
      <c r="BD303" s="136" t="s">
        <v>868</v>
      </c>
      <c r="BE303" s="136" t="s">
        <v>866</v>
      </c>
      <c r="BF303" s="136" t="s">
        <v>866</v>
      </c>
      <c r="BG303" s="137"/>
      <c r="BH303" s="137"/>
    </row>
    <row r="304" spans="1:60" ht="15.75" customHeight="1" x14ac:dyDescent="0.25">
      <c r="A304" s="47" t="s">
        <v>715</v>
      </c>
      <c r="B304" s="47" t="s">
        <v>716</v>
      </c>
      <c r="C304" s="47" t="s">
        <v>722</v>
      </c>
      <c r="D304" s="47" t="s">
        <v>723</v>
      </c>
      <c r="E304" s="135" t="s">
        <v>858</v>
      </c>
      <c r="F304" s="135" t="s">
        <v>859</v>
      </c>
      <c r="G304" s="135" t="s">
        <v>860</v>
      </c>
      <c r="H304" s="135" t="s">
        <v>861</v>
      </c>
      <c r="I304" s="135" t="s">
        <v>862</v>
      </c>
      <c r="J304" s="135" t="s">
        <v>863</v>
      </c>
      <c r="K304" s="135" t="s">
        <v>1202</v>
      </c>
      <c r="L304" s="139" t="s">
        <v>864</v>
      </c>
      <c r="M304" s="139" t="s">
        <v>864</v>
      </c>
      <c r="N304" s="139" t="s">
        <v>864</v>
      </c>
      <c r="O304" s="136" t="s">
        <v>865</v>
      </c>
      <c r="P304" s="136" t="s">
        <v>866</v>
      </c>
      <c r="Q304" s="136" t="s">
        <v>866</v>
      </c>
      <c r="R304" s="136" t="s">
        <v>866</v>
      </c>
      <c r="S304" s="136" t="s">
        <v>866</v>
      </c>
      <c r="T304" s="136" t="s">
        <v>866</v>
      </c>
      <c r="U304" s="136" t="s">
        <v>866</v>
      </c>
      <c r="V304" s="136" t="s">
        <v>866</v>
      </c>
      <c r="W304" s="136" t="s">
        <v>866</v>
      </c>
      <c r="X304" s="136" t="s">
        <v>866</v>
      </c>
      <c r="Y304" s="136" t="s">
        <v>866</v>
      </c>
      <c r="Z304" s="139" t="s">
        <v>866</v>
      </c>
      <c r="AA304" s="136" t="s">
        <v>866</v>
      </c>
      <c r="AB304" s="139" t="s">
        <v>866</v>
      </c>
      <c r="AC304" s="136" t="s">
        <v>866</v>
      </c>
      <c r="AD304" s="136" t="s">
        <v>866</v>
      </c>
      <c r="AE304" s="136" t="s">
        <v>866</v>
      </c>
      <c r="AF304" s="136" t="s">
        <v>866</v>
      </c>
      <c r="AG304" s="136" t="s">
        <v>866</v>
      </c>
      <c r="AH304" s="136" t="s">
        <v>866</v>
      </c>
      <c r="AI304" s="136" t="s">
        <v>866</v>
      </c>
      <c r="AJ304" s="136" t="s">
        <v>866</v>
      </c>
      <c r="AK304" s="136" t="s">
        <v>866</v>
      </c>
      <c r="AL304" s="136" t="s">
        <v>867</v>
      </c>
      <c r="AM304" s="136" t="s">
        <v>866</v>
      </c>
      <c r="AN304" s="136" t="s">
        <v>866</v>
      </c>
      <c r="AO304" s="136" t="s">
        <v>866</v>
      </c>
      <c r="AP304" s="136" t="s">
        <v>866</v>
      </c>
      <c r="AQ304" s="136" t="s">
        <v>866</v>
      </c>
      <c r="AR304" s="136" t="s">
        <v>866</v>
      </c>
      <c r="AS304" s="136" t="s">
        <v>866</v>
      </c>
      <c r="AT304" s="136" t="s">
        <v>866</v>
      </c>
      <c r="AU304" s="136" t="s">
        <v>866</v>
      </c>
      <c r="AV304" s="136" t="s">
        <v>866</v>
      </c>
      <c r="AW304" s="136" t="s">
        <v>866</v>
      </c>
      <c r="AX304" s="136" t="s">
        <v>866</v>
      </c>
      <c r="AY304" s="136" t="s">
        <v>866</v>
      </c>
      <c r="AZ304" s="136" t="s">
        <v>866</v>
      </c>
      <c r="BA304" s="136" t="s">
        <v>866</v>
      </c>
      <c r="BB304" s="136" t="s">
        <v>1097</v>
      </c>
      <c r="BC304" s="136" t="s">
        <v>1097</v>
      </c>
      <c r="BD304" s="136" t="s">
        <v>868</v>
      </c>
      <c r="BE304" s="136" t="s">
        <v>866</v>
      </c>
      <c r="BF304" s="136" t="s">
        <v>866</v>
      </c>
      <c r="BG304" s="137"/>
      <c r="BH304" s="137"/>
    </row>
    <row r="305" spans="1:60" ht="15.75" customHeight="1" x14ac:dyDescent="0.25">
      <c r="A305" s="47" t="s">
        <v>715</v>
      </c>
      <c r="B305" s="47" t="s">
        <v>716</v>
      </c>
      <c r="C305" s="47" t="s">
        <v>724</v>
      </c>
      <c r="D305" s="47" t="s">
        <v>725</v>
      </c>
      <c r="E305" s="135" t="s">
        <v>858</v>
      </c>
      <c r="F305" s="135" t="s">
        <v>859</v>
      </c>
      <c r="G305" s="135" t="s">
        <v>860</v>
      </c>
      <c r="H305" s="135" t="s">
        <v>861</v>
      </c>
      <c r="I305" s="135" t="s">
        <v>862</v>
      </c>
      <c r="J305" s="135" t="s">
        <v>863</v>
      </c>
      <c r="K305" s="135" t="s">
        <v>1202</v>
      </c>
      <c r="L305" s="139" t="s">
        <v>864</v>
      </c>
      <c r="M305" s="139" t="s">
        <v>864</v>
      </c>
      <c r="N305" s="139" t="s">
        <v>864</v>
      </c>
      <c r="O305" s="136" t="s">
        <v>865</v>
      </c>
      <c r="P305" s="136" t="s">
        <v>866</v>
      </c>
      <c r="Q305" s="136" t="s">
        <v>866</v>
      </c>
      <c r="R305" s="136" t="s">
        <v>866</v>
      </c>
      <c r="S305" s="136" t="s">
        <v>866</v>
      </c>
      <c r="T305" s="136" t="s">
        <v>866</v>
      </c>
      <c r="U305" s="136" t="s">
        <v>866</v>
      </c>
      <c r="V305" s="136" t="s">
        <v>866</v>
      </c>
      <c r="W305" s="136" t="s">
        <v>866</v>
      </c>
      <c r="X305" s="136" t="s">
        <v>866</v>
      </c>
      <c r="Y305" s="136" t="s">
        <v>866</v>
      </c>
      <c r="Z305" s="139" t="s">
        <v>866</v>
      </c>
      <c r="AA305" s="136" t="s">
        <v>866</v>
      </c>
      <c r="AB305" s="139" t="s">
        <v>866</v>
      </c>
      <c r="AC305" s="136" t="s">
        <v>866</v>
      </c>
      <c r="AD305" s="136" t="s">
        <v>866</v>
      </c>
      <c r="AE305" s="136" t="s">
        <v>866</v>
      </c>
      <c r="AF305" s="136" t="s">
        <v>866</v>
      </c>
      <c r="AG305" s="136" t="s">
        <v>866</v>
      </c>
      <c r="AH305" s="136" t="s">
        <v>866</v>
      </c>
      <c r="AI305" s="136" t="s">
        <v>866</v>
      </c>
      <c r="AJ305" s="136" t="s">
        <v>866</v>
      </c>
      <c r="AK305" s="136" t="s">
        <v>866</v>
      </c>
      <c r="AL305" s="136" t="s">
        <v>867</v>
      </c>
      <c r="AM305" s="136" t="s">
        <v>866</v>
      </c>
      <c r="AN305" s="136" t="s">
        <v>866</v>
      </c>
      <c r="AO305" s="136" t="s">
        <v>866</v>
      </c>
      <c r="AP305" s="136" t="s">
        <v>866</v>
      </c>
      <c r="AQ305" s="136" t="s">
        <v>866</v>
      </c>
      <c r="AR305" s="136" t="s">
        <v>866</v>
      </c>
      <c r="AS305" s="136" t="s">
        <v>866</v>
      </c>
      <c r="AT305" s="136" t="s">
        <v>866</v>
      </c>
      <c r="AU305" s="136" t="s">
        <v>866</v>
      </c>
      <c r="AV305" s="136" t="s">
        <v>866</v>
      </c>
      <c r="AW305" s="136" t="s">
        <v>866</v>
      </c>
      <c r="AX305" s="136" t="s">
        <v>866</v>
      </c>
      <c r="AY305" s="136" t="s">
        <v>866</v>
      </c>
      <c r="AZ305" s="136" t="s">
        <v>866</v>
      </c>
      <c r="BA305" s="136" t="s">
        <v>866</v>
      </c>
      <c r="BB305" s="136" t="s">
        <v>1097</v>
      </c>
      <c r="BC305" s="136" t="s">
        <v>1097</v>
      </c>
      <c r="BD305" s="136" t="s">
        <v>868</v>
      </c>
      <c r="BE305" s="136" t="s">
        <v>866</v>
      </c>
      <c r="BF305" s="136" t="s">
        <v>866</v>
      </c>
      <c r="BG305" s="137"/>
      <c r="BH305" s="137"/>
    </row>
    <row r="306" spans="1:60" ht="15.75" customHeight="1" x14ac:dyDescent="0.25">
      <c r="A306" s="47" t="s">
        <v>715</v>
      </c>
      <c r="B306" s="47" t="s">
        <v>716</v>
      </c>
      <c r="C306" s="47" t="s">
        <v>726</v>
      </c>
      <c r="D306" s="47" t="s">
        <v>727</v>
      </c>
      <c r="E306" s="135" t="s">
        <v>858</v>
      </c>
      <c r="F306" s="135" t="s">
        <v>859</v>
      </c>
      <c r="G306" s="135" t="s">
        <v>860</v>
      </c>
      <c r="H306" s="135" t="s">
        <v>861</v>
      </c>
      <c r="I306" s="135" t="s">
        <v>862</v>
      </c>
      <c r="J306" s="135" t="s">
        <v>863</v>
      </c>
      <c r="K306" s="135" t="s">
        <v>1202</v>
      </c>
      <c r="L306" s="139" t="s">
        <v>864</v>
      </c>
      <c r="M306" s="139" t="s">
        <v>864</v>
      </c>
      <c r="N306" s="139" t="s">
        <v>864</v>
      </c>
      <c r="O306" s="136" t="s">
        <v>865</v>
      </c>
      <c r="P306" s="136" t="s">
        <v>866</v>
      </c>
      <c r="Q306" s="136" t="s">
        <v>866</v>
      </c>
      <c r="R306" s="136" t="s">
        <v>866</v>
      </c>
      <c r="S306" s="136" t="s">
        <v>866</v>
      </c>
      <c r="T306" s="136" t="s">
        <v>866</v>
      </c>
      <c r="U306" s="136" t="s">
        <v>866</v>
      </c>
      <c r="V306" s="136" t="s">
        <v>866</v>
      </c>
      <c r="W306" s="136" t="s">
        <v>866</v>
      </c>
      <c r="X306" s="136" t="s">
        <v>866</v>
      </c>
      <c r="Y306" s="136" t="s">
        <v>866</v>
      </c>
      <c r="Z306" s="139" t="s">
        <v>866</v>
      </c>
      <c r="AA306" s="136" t="s">
        <v>866</v>
      </c>
      <c r="AB306" s="139" t="s">
        <v>866</v>
      </c>
      <c r="AC306" s="136" t="s">
        <v>866</v>
      </c>
      <c r="AD306" s="136" t="s">
        <v>866</v>
      </c>
      <c r="AE306" s="136" t="s">
        <v>866</v>
      </c>
      <c r="AF306" s="136" t="s">
        <v>866</v>
      </c>
      <c r="AG306" s="136" t="s">
        <v>866</v>
      </c>
      <c r="AH306" s="136" t="s">
        <v>866</v>
      </c>
      <c r="AI306" s="136" t="s">
        <v>866</v>
      </c>
      <c r="AJ306" s="136" t="s">
        <v>866</v>
      </c>
      <c r="AK306" s="136" t="s">
        <v>866</v>
      </c>
      <c r="AL306" s="136" t="s">
        <v>867</v>
      </c>
      <c r="AM306" s="136" t="s">
        <v>866</v>
      </c>
      <c r="AN306" s="136" t="s">
        <v>866</v>
      </c>
      <c r="AO306" s="136" t="s">
        <v>866</v>
      </c>
      <c r="AP306" s="136" t="s">
        <v>866</v>
      </c>
      <c r="AQ306" s="136" t="s">
        <v>866</v>
      </c>
      <c r="AR306" s="136" t="s">
        <v>866</v>
      </c>
      <c r="AS306" s="136" t="s">
        <v>866</v>
      </c>
      <c r="AT306" s="136" t="s">
        <v>866</v>
      </c>
      <c r="AU306" s="136" t="s">
        <v>866</v>
      </c>
      <c r="AV306" s="136" t="s">
        <v>866</v>
      </c>
      <c r="AW306" s="136" t="s">
        <v>866</v>
      </c>
      <c r="AX306" s="136" t="s">
        <v>866</v>
      </c>
      <c r="AY306" s="136" t="s">
        <v>866</v>
      </c>
      <c r="AZ306" s="136" t="s">
        <v>866</v>
      </c>
      <c r="BA306" s="136" t="s">
        <v>866</v>
      </c>
      <c r="BB306" s="136" t="s">
        <v>1097</v>
      </c>
      <c r="BC306" s="136" t="s">
        <v>1097</v>
      </c>
      <c r="BD306" s="136" t="s">
        <v>868</v>
      </c>
      <c r="BE306" s="136" t="s">
        <v>866</v>
      </c>
      <c r="BF306" s="136" t="s">
        <v>866</v>
      </c>
      <c r="BG306" s="137"/>
      <c r="BH306" s="137"/>
    </row>
    <row r="307" spans="1:60" ht="15.75" customHeight="1" x14ac:dyDescent="0.25">
      <c r="A307" s="47" t="s">
        <v>715</v>
      </c>
      <c r="B307" s="47" t="s">
        <v>716</v>
      </c>
      <c r="C307" s="47" t="s">
        <v>728</v>
      </c>
      <c r="D307" s="47" t="s">
        <v>729</v>
      </c>
      <c r="E307" s="135" t="s">
        <v>858</v>
      </c>
      <c r="F307" s="135" t="s">
        <v>859</v>
      </c>
      <c r="G307" s="135" t="s">
        <v>860</v>
      </c>
      <c r="H307" s="135" t="s">
        <v>861</v>
      </c>
      <c r="I307" s="135" t="s">
        <v>862</v>
      </c>
      <c r="J307" s="135" t="s">
        <v>863</v>
      </c>
      <c r="K307" s="135" t="s">
        <v>1202</v>
      </c>
      <c r="L307" s="139" t="s">
        <v>864</v>
      </c>
      <c r="M307" s="139" t="s">
        <v>864</v>
      </c>
      <c r="N307" s="139" t="s">
        <v>864</v>
      </c>
      <c r="O307" s="136" t="s">
        <v>865</v>
      </c>
      <c r="P307" s="136" t="s">
        <v>866</v>
      </c>
      <c r="Q307" s="136" t="s">
        <v>866</v>
      </c>
      <c r="R307" s="136" t="s">
        <v>866</v>
      </c>
      <c r="S307" s="136" t="s">
        <v>866</v>
      </c>
      <c r="T307" s="136" t="s">
        <v>866</v>
      </c>
      <c r="U307" s="136" t="s">
        <v>866</v>
      </c>
      <c r="V307" s="136" t="s">
        <v>866</v>
      </c>
      <c r="W307" s="136" t="s">
        <v>866</v>
      </c>
      <c r="X307" s="136" t="s">
        <v>866</v>
      </c>
      <c r="Y307" s="136" t="s">
        <v>866</v>
      </c>
      <c r="Z307" s="139" t="s">
        <v>866</v>
      </c>
      <c r="AA307" s="136" t="s">
        <v>866</v>
      </c>
      <c r="AB307" s="139" t="s">
        <v>866</v>
      </c>
      <c r="AC307" s="136" t="s">
        <v>866</v>
      </c>
      <c r="AD307" s="136" t="s">
        <v>866</v>
      </c>
      <c r="AE307" s="136" t="s">
        <v>866</v>
      </c>
      <c r="AF307" s="136" t="s">
        <v>866</v>
      </c>
      <c r="AG307" s="136" t="s">
        <v>866</v>
      </c>
      <c r="AH307" s="136" t="s">
        <v>866</v>
      </c>
      <c r="AI307" s="136" t="s">
        <v>866</v>
      </c>
      <c r="AJ307" s="136" t="s">
        <v>866</v>
      </c>
      <c r="AK307" s="136" t="s">
        <v>866</v>
      </c>
      <c r="AL307" s="136" t="s">
        <v>867</v>
      </c>
      <c r="AM307" s="136" t="s">
        <v>866</v>
      </c>
      <c r="AN307" s="136" t="s">
        <v>866</v>
      </c>
      <c r="AO307" s="136" t="s">
        <v>866</v>
      </c>
      <c r="AP307" s="136" t="s">
        <v>866</v>
      </c>
      <c r="AQ307" s="136" t="s">
        <v>866</v>
      </c>
      <c r="AR307" s="136" t="s">
        <v>866</v>
      </c>
      <c r="AS307" s="136" t="s">
        <v>866</v>
      </c>
      <c r="AT307" s="136" t="s">
        <v>866</v>
      </c>
      <c r="AU307" s="136" t="s">
        <v>866</v>
      </c>
      <c r="AV307" s="136" t="s">
        <v>866</v>
      </c>
      <c r="AW307" s="136" t="s">
        <v>866</v>
      </c>
      <c r="AX307" s="136" t="s">
        <v>866</v>
      </c>
      <c r="AY307" s="136" t="s">
        <v>866</v>
      </c>
      <c r="AZ307" s="136" t="s">
        <v>866</v>
      </c>
      <c r="BA307" s="136" t="s">
        <v>866</v>
      </c>
      <c r="BB307" s="136" t="s">
        <v>1097</v>
      </c>
      <c r="BC307" s="136" t="s">
        <v>1097</v>
      </c>
      <c r="BD307" s="136" t="s">
        <v>868</v>
      </c>
      <c r="BE307" s="136" t="s">
        <v>866</v>
      </c>
      <c r="BF307" s="136" t="s">
        <v>866</v>
      </c>
      <c r="BG307" s="137"/>
      <c r="BH307" s="137"/>
    </row>
    <row r="308" spans="1:60" ht="15.75" customHeight="1" x14ac:dyDescent="0.25">
      <c r="A308" s="47" t="s">
        <v>715</v>
      </c>
      <c r="B308" s="47" t="s">
        <v>730</v>
      </c>
      <c r="C308" s="47" t="s">
        <v>730</v>
      </c>
      <c r="D308" s="47" t="s">
        <v>731</v>
      </c>
      <c r="E308" s="135" t="s">
        <v>858</v>
      </c>
      <c r="F308" s="135" t="s">
        <v>859</v>
      </c>
      <c r="G308" s="135" t="s">
        <v>860</v>
      </c>
      <c r="H308" s="135" t="s">
        <v>861</v>
      </c>
      <c r="I308" s="135" t="s">
        <v>862</v>
      </c>
      <c r="J308" s="135" t="s">
        <v>863</v>
      </c>
      <c r="K308" s="135" t="s">
        <v>1202</v>
      </c>
      <c r="L308" s="139" t="s">
        <v>864</v>
      </c>
      <c r="M308" s="139" t="s">
        <v>864</v>
      </c>
      <c r="N308" s="139" t="s">
        <v>864</v>
      </c>
      <c r="O308" s="136" t="s">
        <v>865</v>
      </c>
      <c r="P308" s="136" t="s">
        <v>866</v>
      </c>
      <c r="Q308" s="136" t="s">
        <v>866</v>
      </c>
      <c r="R308" s="136" t="s">
        <v>866</v>
      </c>
      <c r="S308" s="136" t="s">
        <v>866</v>
      </c>
      <c r="T308" s="136" t="s">
        <v>866</v>
      </c>
      <c r="U308" s="136" t="s">
        <v>866</v>
      </c>
      <c r="V308" s="136" t="s">
        <v>866</v>
      </c>
      <c r="W308" s="136" t="s">
        <v>866</v>
      </c>
      <c r="X308" s="136" t="s">
        <v>866</v>
      </c>
      <c r="Y308" s="136" t="s">
        <v>866</v>
      </c>
      <c r="Z308" s="139" t="s">
        <v>866</v>
      </c>
      <c r="AA308" s="136" t="s">
        <v>866</v>
      </c>
      <c r="AB308" s="139" t="s">
        <v>866</v>
      </c>
      <c r="AC308" s="136" t="s">
        <v>866</v>
      </c>
      <c r="AD308" s="136" t="s">
        <v>866</v>
      </c>
      <c r="AE308" s="136" t="s">
        <v>866</v>
      </c>
      <c r="AF308" s="136" t="s">
        <v>866</v>
      </c>
      <c r="AG308" s="136" t="s">
        <v>866</v>
      </c>
      <c r="AH308" s="136" t="s">
        <v>866</v>
      </c>
      <c r="AI308" s="136" t="s">
        <v>866</v>
      </c>
      <c r="AJ308" s="136" t="s">
        <v>866</v>
      </c>
      <c r="AK308" s="136" t="s">
        <v>866</v>
      </c>
      <c r="AL308" s="136" t="s">
        <v>867</v>
      </c>
      <c r="AM308" s="136" t="s">
        <v>866</v>
      </c>
      <c r="AN308" s="136" t="s">
        <v>866</v>
      </c>
      <c r="AO308" s="136" t="s">
        <v>866</v>
      </c>
      <c r="AP308" s="136" t="s">
        <v>866</v>
      </c>
      <c r="AQ308" s="136" t="s">
        <v>866</v>
      </c>
      <c r="AR308" s="136" t="s">
        <v>866</v>
      </c>
      <c r="AS308" s="136" t="s">
        <v>866</v>
      </c>
      <c r="AT308" s="136" t="s">
        <v>866</v>
      </c>
      <c r="AU308" s="136" t="s">
        <v>866</v>
      </c>
      <c r="AV308" s="136" t="s">
        <v>866</v>
      </c>
      <c r="AW308" s="136" t="s">
        <v>866</v>
      </c>
      <c r="AX308" s="136" t="s">
        <v>866</v>
      </c>
      <c r="AY308" s="136" t="s">
        <v>866</v>
      </c>
      <c r="AZ308" s="136" t="s">
        <v>866</v>
      </c>
      <c r="BA308" s="136" t="s">
        <v>866</v>
      </c>
      <c r="BB308" s="136" t="s">
        <v>1097</v>
      </c>
      <c r="BC308" s="136" t="s">
        <v>1097</v>
      </c>
      <c r="BD308" s="136" t="s">
        <v>868</v>
      </c>
      <c r="BE308" s="136" t="s">
        <v>866</v>
      </c>
      <c r="BF308" s="136" t="s">
        <v>866</v>
      </c>
      <c r="BG308" s="137"/>
      <c r="BH308" s="137"/>
    </row>
    <row r="309" spans="1:60" ht="15.75" customHeight="1" x14ac:dyDescent="0.25">
      <c r="A309" s="47" t="s">
        <v>715</v>
      </c>
      <c r="B309" s="47" t="s">
        <v>730</v>
      </c>
      <c r="C309" s="47" t="s">
        <v>732</v>
      </c>
      <c r="D309" s="47" t="s">
        <v>733</v>
      </c>
      <c r="E309" s="135" t="s">
        <v>858</v>
      </c>
      <c r="F309" s="135" t="s">
        <v>859</v>
      </c>
      <c r="G309" s="135" t="s">
        <v>860</v>
      </c>
      <c r="H309" s="135" t="s">
        <v>861</v>
      </c>
      <c r="I309" s="135" t="s">
        <v>862</v>
      </c>
      <c r="J309" s="135" t="s">
        <v>863</v>
      </c>
      <c r="K309" s="135" t="s">
        <v>1202</v>
      </c>
      <c r="L309" s="139" t="s">
        <v>864</v>
      </c>
      <c r="M309" s="139" t="s">
        <v>864</v>
      </c>
      <c r="N309" s="139" t="s">
        <v>864</v>
      </c>
      <c r="O309" s="136" t="s">
        <v>865</v>
      </c>
      <c r="P309" s="136" t="s">
        <v>866</v>
      </c>
      <c r="Q309" s="136" t="s">
        <v>866</v>
      </c>
      <c r="R309" s="136" t="s">
        <v>866</v>
      </c>
      <c r="S309" s="136" t="s">
        <v>866</v>
      </c>
      <c r="T309" s="136" t="s">
        <v>866</v>
      </c>
      <c r="U309" s="136" t="s">
        <v>866</v>
      </c>
      <c r="V309" s="136" t="s">
        <v>866</v>
      </c>
      <c r="W309" s="136" t="s">
        <v>866</v>
      </c>
      <c r="X309" s="136" t="s">
        <v>866</v>
      </c>
      <c r="Y309" s="136" t="s">
        <v>866</v>
      </c>
      <c r="Z309" s="139" t="s">
        <v>866</v>
      </c>
      <c r="AA309" s="136" t="s">
        <v>866</v>
      </c>
      <c r="AB309" s="139" t="s">
        <v>866</v>
      </c>
      <c r="AC309" s="136" t="s">
        <v>866</v>
      </c>
      <c r="AD309" s="136" t="s">
        <v>866</v>
      </c>
      <c r="AE309" s="136" t="s">
        <v>866</v>
      </c>
      <c r="AF309" s="136" t="s">
        <v>866</v>
      </c>
      <c r="AG309" s="136" t="s">
        <v>866</v>
      </c>
      <c r="AH309" s="136" t="s">
        <v>866</v>
      </c>
      <c r="AI309" s="136" t="s">
        <v>866</v>
      </c>
      <c r="AJ309" s="136" t="s">
        <v>866</v>
      </c>
      <c r="AK309" s="136" t="s">
        <v>866</v>
      </c>
      <c r="AL309" s="136" t="s">
        <v>867</v>
      </c>
      <c r="AM309" s="136" t="s">
        <v>866</v>
      </c>
      <c r="AN309" s="136" t="s">
        <v>866</v>
      </c>
      <c r="AO309" s="136" t="s">
        <v>866</v>
      </c>
      <c r="AP309" s="136" t="s">
        <v>866</v>
      </c>
      <c r="AQ309" s="136" t="s">
        <v>866</v>
      </c>
      <c r="AR309" s="136" t="s">
        <v>866</v>
      </c>
      <c r="AS309" s="136" t="s">
        <v>866</v>
      </c>
      <c r="AT309" s="136" t="s">
        <v>866</v>
      </c>
      <c r="AU309" s="136" t="s">
        <v>866</v>
      </c>
      <c r="AV309" s="136" t="s">
        <v>866</v>
      </c>
      <c r="AW309" s="136" t="s">
        <v>866</v>
      </c>
      <c r="AX309" s="136" t="s">
        <v>866</v>
      </c>
      <c r="AY309" s="136" t="s">
        <v>866</v>
      </c>
      <c r="AZ309" s="136" t="s">
        <v>866</v>
      </c>
      <c r="BA309" s="136" t="s">
        <v>866</v>
      </c>
      <c r="BB309" s="136" t="s">
        <v>1097</v>
      </c>
      <c r="BC309" s="136" t="s">
        <v>1097</v>
      </c>
      <c r="BD309" s="136" t="s">
        <v>868</v>
      </c>
      <c r="BE309" s="136" t="s">
        <v>866</v>
      </c>
      <c r="BF309" s="136" t="s">
        <v>866</v>
      </c>
      <c r="BG309" s="137"/>
      <c r="BH309" s="137"/>
    </row>
    <row r="310" spans="1:60" ht="15.75" customHeight="1" x14ac:dyDescent="0.25">
      <c r="A310" s="47" t="s">
        <v>715</v>
      </c>
      <c r="B310" s="47" t="s">
        <v>730</v>
      </c>
      <c r="C310" s="47" t="s">
        <v>734</v>
      </c>
      <c r="D310" s="47" t="s">
        <v>735</v>
      </c>
      <c r="E310" s="135" t="s">
        <v>858</v>
      </c>
      <c r="F310" s="135" t="s">
        <v>859</v>
      </c>
      <c r="G310" s="135" t="s">
        <v>860</v>
      </c>
      <c r="H310" s="135" t="s">
        <v>861</v>
      </c>
      <c r="I310" s="135" t="s">
        <v>862</v>
      </c>
      <c r="J310" s="135" t="s">
        <v>863</v>
      </c>
      <c r="K310" s="135" t="s">
        <v>1202</v>
      </c>
      <c r="L310" s="139" t="s">
        <v>864</v>
      </c>
      <c r="M310" s="139" t="s">
        <v>864</v>
      </c>
      <c r="N310" s="139" t="s">
        <v>864</v>
      </c>
      <c r="O310" s="136" t="s">
        <v>865</v>
      </c>
      <c r="P310" s="136" t="s">
        <v>866</v>
      </c>
      <c r="Q310" s="136" t="s">
        <v>866</v>
      </c>
      <c r="R310" s="136" t="s">
        <v>866</v>
      </c>
      <c r="S310" s="136" t="s">
        <v>866</v>
      </c>
      <c r="T310" s="136" t="s">
        <v>866</v>
      </c>
      <c r="U310" s="136" t="s">
        <v>866</v>
      </c>
      <c r="V310" s="136" t="s">
        <v>866</v>
      </c>
      <c r="W310" s="136" t="s">
        <v>866</v>
      </c>
      <c r="X310" s="136" t="s">
        <v>866</v>
      </c>
      <c r="Y310" s="136" t="s">
        <v>866</v>
      </c>
      <c r="Z310" s="139" t="s">
        <v>866</v>
      </c>
      <c r="AA310" s="136" t="s">
        <v>866</v>
      </c>
      <c r="AB310" s="139" t="s">
        <v>866</v>
      </c>
      <c r="AC310" s="136" t="s">
        <v>866</v>
      </c>
      <c r="AD310" s="136" t="s">
        <v>866</v>
      </c>
      <c r="AE310" s="136" t="s">
        <v>866</v>
      </c>
      <c r="AF310" s="136" t="s">
        <v>866</v>
      </c>
      <c r="AG310" s="136" t="s">
        <v>866</v>
      </c>
      <c r="AH310" s="136" t="s">
        <v>866</v>
      </c>
      <c r="AI310" s="136" t="s">
        <v>866</v>
      </c>
      <c r="AJ310" s="136" t="s">
        <v>866</v>
      </c>
      <c r="AK310" s="136" t="s">
        <v>866</v>
      </c>
      <c r="AL310" s="136" t="s">
        <v>867</v>
      </c>
      <c r="AM310" s="136" t="s">
        <v>866</v>
      </c>
      <c r="AN310" s="136" t="s">
        <v>866</v>
      </c>
      <c r="AO310" s="136" t="s">
        <v>866</v>
      </c>
      <c r="AP310" s="136" t="s">
        <v>866</v>
      </c>
      <c r="AQ310" s="136" t="s">
        <v>866</v>
      </c>
      <c r="AR310" s="136" t="s">
        <v>866</v>
      </c>
      <c r="AS310" s="136" t="s">
        <v>866</v>
      </c>
      <c r="AT310" s="136" t="s">
        <v>866</v>
      </c>
      <c r="AU310" s="136" t="s">
        <v>866</v>
      </c>
      <c r="AV310" s="136" t="s">
        <v>866</v>
      </c>
      <c r="AW310" s="136" t="s">
        <v>866</v>
      </c>
      <c r="AX310" s="136" t="s">
        <v>866</v>
      </c>
      <c r="AY310" s="136" t="s">
        <v>866</v>
      </c>
      <c r="AZ310" s="136" t="s">
        <v>866</v>
      </c>
      <c r="BA310" s="136" t="s">
        <v>866</v>
      </c>
      <c r="BB310" s="136" t="s">
        <v>1097</v>
      </c>
      <c r="BC310" s="136" t="s">
        <v>1097</v>
      </c>
      <c r="BD310" s="136" t="s">
        <v>868</v>
      </c>
      <c r="BE310" s="136" t="s">
        <v>866</v>
      </c>
      <c r="BF310" s="136" t="s">
        <v>866</v>
      </c>
      <c r="BG310" s="137"/>
      <c r="BH310" s="137"/>
    </row>
    <row r="311" spans="1:60" ht="15.75" customHeight="1" x14ac:dyDescent="0.25">
      <c r="A311" s="47" t="s">
        <v>715</v>
      </c>
      <c r="B311" s="47" t="s">
        <v>730</v>
      </c>
      <c r="C311" s="47" t="s">
        <v>736</v>
      </c>
      <c r="D311" s="47" t="s">
        <v>737</v>
      </c>
      <c r="E311" s="135" t="s">
        <v>858</v>
      </c>
      <c r="F311" s="135" t="s">
        <v>859</v>
      </c>
      <c r="G311" s="135" t="s">
        <v>860</v>
      </c>
      <c r="H311" s="135" t="s">
        <v>861</v>
      </c>
      <c r="I311" s="135" t="s">
        <v>862</v>
      </c>
      <c r="J311" s="135" t="s">
        <v>863</v>
      </c>
      <c r="K311" s="135" t="s">
        <v>1202</v>
      </c>
      <c r="L311" s="139" t="s">
        <v>864</v>
      </c>
      <c r="M311" s="139" t="s">
        <v>864</v>
      </c>
      <c r="N311" s="139" t="s">
        <v>864</v>
      </c>
      <c r="O311" s="136" t="s">
        <v>865</v>
      </c>
      <c r="P311" s="136" t="s">
        <v>866</v>
      </c>
      <c r="Q311" s="136" t="s">
        <v>866</v>
      </c>
      <c r="R311" s="136" t="s">
        <v>866</v>
      </c>
      <c r="S311" s="136" t="s">
        <v>866</v>
      </c>
      <c r="T311" s="136" t="s">
        <v>866</v>
      </c>
      <c r="U311" s="136" t="s">
        <v>866</v>
      </c>
      <c r="V311" s="136" t="s">
        <v>866</v>
      </c>
      <c r="W311" s="136" t="s">
        <v>866</v>
      </c>
      <c r="X311" s="136" t="s">
        <v>866</v>
      </c>
      <c r="Y311" s="136" t="s">
        <v>866</v>
      </c>
      <c r="Z311" s="139" t="s">
        <v>866</v>
      </c>
      <c r="AA311" s="136" t="s">
        <v>866</v>
      </c>
      <c r="AB311" s="139" t="s">
        <v>866</v>
      </c>
      <c r="AC311" s="136" t="s">
        <v>866</v>
      </c>
      <c r="AD311" s="136" t="s">
        <v>866</v>
      </c>
      <c r="AE311" s="136" t="s">
        <v>866</v>
      </c>
      <c r="AF311" s="136" t="s">
        <v>866</v>
      </c>
      <c r="AG311" s="136" t="s">
        <v>866</v>
      </c>
      <c r="AH311" s="136" t="s">
        <v>866</v>
      </c>
      <c r="AI311" s="136" t="s">
        <v>866</v>
      </c>
      <c r="AJ311" s="136" t="s">
        <v>866</v>
      </c>
      <c r="AK311" s="136" t="s">
        <v>866</v>
      </c>
      <c r="AL311" s="136" t="s">
        <v>867</v>
      </c>
      <c r="AM311" s="136" t="s">
        <v>866</v>
      </c>
      <c r="AN311" s="136" t="s">
        <v>866</v>
      </c>
      <c r="AO311" s="136" t="s">
        <v>866</v>
      </c>
      <c r="AP311" s="136" t="s">
        <v>866</v>
      </c>
      <c r="AQ311" s="136" t="s">
        <v>866</v>
      </c>
      <c r="AR311" s="136" t="s">
        <v>866</v>
      </c>
      <c r="AS311" s="136" t="s">
        <v>866</v>
      </c>
      <c r="AT311" s="136" t="s">
        <v>866</v>
      </c>
      <c r="AU311" s="136" t="s">
        <v>866</v>
      </c>
      <c r="AV311" s="136" t="s">
        <v>866</v>
      </c>
      <c r="AW311" s="136" t="s">
        <v>866</v>
      </c>
      <c r="AX311" s="136" t="s">
        <v>866</v>
      </c>
      <c r="AY311" s="136" t="s">
        <v>866</v>
      </c>
      <c r="AZ311" s="136" t="s">
        <v>866</v>
      </c>
      <c r="BA311" s="136" t="s">
        <v>866</v>
      </c>
      <c r="BB311" s="136" t="s">
        <v>1097</v>
      </c>
      <c r="BC311" s="136" t="s">
        <v>1097</v>
      </c>
      <c r="BD311" s="136" t="s">
        <v>868</v>
      </c>
      <c r="BE311" s="136" t="s">
        <v>866</v>
      </c>
      <c r="BF311" s="136" t="s">
        <v>866</v>
      </c>
      <c r="BG311" s="137"/>
      <c r="BH311" s="137"/>
    </row>
    <row r="312" spans="1:60" ht="15.75" customHeight="1" x14ac:dyDescent="0.25">
      <c r="A312" s="47" t="s">
        <v>715</v>
      </c>
      <c r="B312" s="47" t="s">
        <v>730</v>
      </c>
      <c r="C312" s="47" t="s">
        <v>738</v>
      </c>
      <c r="D312" s="47" t="s">
        <v>739</v>
      </c>
      <c r="E312" s="135" t="s">
        <v>858</v>
      </c>
      <c r="F312" s="135" t="s">
        <v>859</v>
      </c>
      <c r="G312" s="135" t="s">
        <v>860</v>
      </c>
      <c r="H312" s="135" t="s">
        <v>861</v>
      </c>
      <c r="I312" s="135" t="s">
        <v>862</v>
      </c>
      <c r="J312" s="135" t="s">
        <v>863</v>
      </c>
      <c r="K312" s="135" t="s">
        <v>1202</v>
      </c>
      <c r="L312" s="139" t="s">
        <v>864</v>
      </c>
      <c r="M312" s="139" t="s">
        <v>864</v>
      </c>
      <c r="N312" s="139" t="s">
        <v>864</v>
      </c>
      <c r="O312" s="136" t="s">
        <v>865</v>
      </c>
      <c r="P312" s="136" t="s">
        <v>866</v>
      </c>
      <c r="Q312" s="136" t="s">
        <v>866</v>
      </c>
      <c r="R312" s="136" t="s">
        <v>866</v>
      </c>
      <c r="S312" s="136" t="s">
        <v>866</v>
      </c>
      <c r="T312" s="136" t="s">
        <v>866</v>
      </c>
      <c r="U312" s="136" t="s">
        <v>866</v>
      </c>
      <c r="V312" s="136" t="s">
        <v>866</v>
      </c>
      <c r="W312" s="136" t="s">
        <v>866</v>
      </c>
      <c r="X312" s="136" t="s">
        <v>866</v>
      </c>
      <c r="Y312" s="136" t="s">
        <v>866</v>
      </c>
      <c r="Z312" s="139" t="s">
        <v>866</v>
      </c>
      <c r="AA312" s="136" t="s">
        <v>866</v>
      </c>
      <c r="AB312" s="139" t="s">
        <v>866</v>
      </c>
      <c r="AC312" s="136" t="s">
        <v>866</v>
      </c>
      <c r="AD312" s="136" t="s">
        <v>866</v>
      </c>
      <c r="AE312" s="136" t="s">
        <v>866</v>
      </c>
      <c r="AF312" s="136" t="s">
        <v>866</v>
      </c>
      <c r="AG312" s="136" t="s">
        <v>866</v>
      </c>
      <c r="AH312" s="136" t="s">
        <v>866</v>
      </c>
      <c r="AI312" s="136" t="s">
        <v>866</v>
      </c>
      <c r="AJ312" s="136" t="s">
        <v>866</v>
      </c>
      <c r="AK312" s="136" t="s">
        <v>866</v>
      </c>
      <c r="AL312" s="136" t="s">
        <v>867</v>
      </c>
      <c r="AM312" s="136" t="s">
        <v>866</v>
      </c>
      <c r="AN312" s="136" t="s">
        <v>866</v>
      </c>
      <c r="AO312" s="136" t="s">
        <v>866</v>
      </c>
      <c r="AP312" s="136" t="s">
        <v>866</v>
      </c>
      <c r="AQ312" s="136" t="s">
        <v>866</v>
      </c>
      <c r="AR312" s="136" t="s">
        <v>866</v>
      </c>
      <c r="AS312" s="136" t="s">
        <v>866</v>
      </c>
      <c r="AT312" s="136" t="s">
        <v>866</v>
      </c>
      <c r="AU312" s="136" t="s">
        <v>866</v>
      </c>
      <c r="AV312" s="136" t="s">
        <v>866</v>
      </c>
      <c r="AW312" s="136" t="s">
        <v>866</v>
      </c>
      <c r="AX312" s="136" t="s">
        <v>866</v>
      </c>
      <c r="AY312" s="136" t="s">
        <v>866</v>
      </c>
      <c r="AZ312" s="136" t="s">
        <v>866</v>
      </c>
      <c r="BA312" s="136" t="s">
        <v>866</v>
      </c>
      <c r="BB312" s="136" t="s">
        <v>1097</v>
      </c>
      <c r="BC312" s="136" t="s">
        <v>1097</v>
      </c>
      <c r="BD312" s="136" t="s">
        <v>868</v>
      </c>
      <c r="BE312" s="136" t="s">
        <v>866</v>
      </c>
      <c r="BF312" s="136" t="s">
        <v>866</v>
      </c>
      <c r="BG312" s="137"/>
      <c r="BH312" s="137"/>
    </row>
    <row r="313" spans="1:60" ht="15.75" customHeight="1" x14ac:dyDescent="0.25">
      <c r="A313" s="47" t="s">
        <v>715</v>
      </c>
      <c r="B313" s="47" t="s">
        <v>730</v>
      </c>
      <c r="C313" s="47" t="s">
        <v>740</v>
      </c>
      <c r="D313" s="47" t="s">
        <v>741</v>
      </c>
      <c r="E313" s="135" t="s">
        <v>858</v>
      </c>
      <c r="F313" s="135" t="s">
        <v>859</v>
      </c>
      <c r="G313" s="135" t="s">
        <v>860</v>
      </c>
      <c r="H313" s="135" t="s">
        <v>861</v>
      </c>
      <c r="I313" s="135" t="s">
        <v>862</v>
      </c>
      <c r="J313" s="135" t="s">
        <v>863</v>
      </c>
      <c r="K313" s="135" t="s">
        <v>1202</v>
      </c>
      <c r="L313" s="139" t="s">
        <v>864</v>
      </c>
      <c r="M313" s="139" t="s">
        <v>864</v>
      </c>
      <c r="N313" s="139" t="s">
        <v>864</v>
      </c>
      <c r="O313" s="136" t="s">
        <v>865</v>
      </c>
      <c r="P313" s="136" t="s">
        <v>866</v>
      </c>
      <c r="Q313" s="136" t="s">
        <v>866</v>
      </c>
      <c r="R313" s="136" t="s">
        <v>866</v>
      </c>
      <c r="S313" s="136" t="s">
        <v>866</v>
      </c>
      <c r="T313" s="136" t="s">
        <v>866</v>
      </c>
      <c r="U313" s="136" t="s">
        <v>866</v>
      </c>
      <c r="V313" s="136" t="s">
        <v>866</v>
      </c>
      <c r="W313" s="136" t="s">
        <v>866</v>
      </c>
      <c r="X313" s="136" t="s">
        <v>866</v>
      </c>
      <c r="Y313" s="136" t="s">
        <v>866</v>
      </c>
      <c r="Z313" s="139" t="s">
        <v>866</v>
      </c>
      <c r="AA313" s="136" t="s">
        <v>866</v>
      </c>
      <c r="AB313" s="139" t="s">
        <v>866</v>
      </c>
      <c r="AC313" s="136" t="s">
        <v>866</v>
      </c>
      <c r="AD313" s="136" t="s">
        <v>866</v>
      </c>
      <c r="AE313" s="136" t="s">
        <v>866</v>
      </c>
      <c r="AF313" s="136" t="s">
        <v>866</v>
      </c>
      <c r="AG313" s="136" t="s">
        <v>866</v>
      </c>
      <c r="AH313" s="136" t="s">
        <v>866</v>
      </c>
      <c r="AI313" s="136" t="s">
        <v>866</v>
      </c>
      <c r="AJ313" s="136" t="s">
        <v>866</v>
      </c>
      <c r="AK313" s="136" t="s">
        <v>866</v>
      </c>
      <c r="AL313" s="136" t="s">
        <v>867</v>
      </c>
      <c r="AM313" s="136" t="s">
        <v>866</v>
      </c>
      <c r="AN313" s="136" t="s">
        <v>866</v>
      </c>
      <c r="AO313" s="136" t="s">
        <v>866</v>
      </c>
      <c r="AP313" s="136" t="s">
        <v>866</v>
      </c>
      <c r="AQ313" s="136" t="s">
        <v>866</v>
      </c>
      <c r="AR313" s="136" t="s">
        <v>866</v>
      </c>
      <c r="AS313" s="136" t="s">
        <v>866</v>
      </c>
      <c r="AT313" s="136" t="s">
        <v>866</v>
      </c>
      <c r="AU313" s="136" t="s">
        <v>866</v>
      </c>
      <c r="AV313" s="136" t="s">
        <v>866</v>
      </c>
      <c r="AW313" s="136" t="s">
        <v>866</v>
      </c>
      <c r="AX313" s="136" t="s">
        <v>866</v>
      </c>
      <c r="AY313" s="136" t="s">
        <v>866</v>
      </c>
      <c r="AZ313" s="136" t="s">
        <v>866</v>
      </c>
      <c r="BA313" s="136" t="s">
        <v>866</v>
      </c>
      <c r="BB313" s="136" t="s">
        <v>1097</v>
      </c>
      <c r="BC313" s="136" t="s">
        <v>1097</v>
      </c>
      <c r="BD313" s="136" t="s">
        <v>868</v>
      </c>
      <c r="BE313" s="136" t="s">
        <v>866</v>
      </c>
      <c r="BF313" s="136" t="s">
        <v>866</v>
      </c>
      <c r="BG313" s="137"/>
      <c r="BH313" s="137"/>
    </row>
    <row r="314" spans="1:60" ht="15.75" customHeight="1" x14ac:dyDescent="0.25">
      <c r="A314" s="47" t="s">
        <v>715</v>
      </c>
      <c r="B314" s="47" t="s">
        <v>742</v>
      </c>
      <c r="C314" s="47" t="s">
        <v>742</v>
      </c>
      <c r="D314" s="47" t="s">
        <v>743</v>
      </c>
      <c r="E314" s="135" t="s">
        <v>858</v>
      </c>
      <c r="F314" s="135" t="s">
        <v>859</v>
      </c>
      <c r="G314" s="135" t="s">
        <v>860</v>
      </c>
      <c r="H314" s="135" t="s">
        <v>861</v>
      </c>
      <c r="I314" s="135" t="s">
        <v>862</v>
      </c>
      <c r="J314" s="135" t="s">
        <v>863</v>
      </c>
      <c r="K314" s="135" t="s">
        <v>1202</v>
      </c>
      <c r="L314" s="139" t="s">
        <v>864</v>
      </c>
      <c r="M314" s="139" t="s">
        <v>864</v>
      </c>
      <c r="N314" s="139" t="s">
        <v>864</v>
      </c>
      <c r="O314" s="136" t="s">
        <v>865</v>
      </c>
      <c r="P314" s="136" t="s">
        <v>866</v>
      </c>
      <c r="Q314" s="136" t="s">
        <v>866</v>
      </c>
      <c r="R314" s="136" t="s">
        <v>866</v>
      </c>
      <c r="S314" s="136" t="s">
        <v>866</v>
      </c>
      <c r="T314" s="136" t="s">
        <v>866</v>
      </c>
      <c r="U314" s="136" t="s">
        <v>866</v>
      </c>
      <c r="V314" s="136" t="s">
        <v>866</v>
      </c>
      <c r="W314" s="136" t="s">
        <v>866</v>
      </c>
      <c r="X314" s="136" t="s">
        <v>866</v>
      </c>
      <c r="Y314" s="136" t="s">
        <v>866</v>
      </c>
      <c r="Z314" s="139" t="s">
        <v>866</v>
      </c>
      <c r="AA314" s="136" t="s">
        <v>866</v>
      </c>
      <c r="AB314" s="139" t="s">
        <v>866</v>
      </c>
      <c r="AC314" s="136" t="s">
        <v>866</v>
      </c>
      <c r="AD314" s="136" t="s">
        <v>866</v>
      </c>
      <c r="AE314" s="136" t="s">
        <v>866</v>
      </c>
      <c r="AF314" s="136" t="s">
        <v>866</v>
      </c>
      <c r="AG314" s="136" t="s">
        <v>866</v>
      </c>
      <c r="AH314" s="136" t="s">
        <v>866</v>
      </c>
      <c r="AI314" s="136" t="s">
        <v>866</v>
      </c>
      <c r="AJ314" s="136" t="s">
        <v>866</v>
      </c>
      <c r="AK314" s="136" t="s">
        <v>866</v>
      </c>
      <c r="AL314" s="136" t="s">
        <v>867</v>
      </c>
      <c r="AM314" s="136" t="s">
        <v>866</v>
      </c>
      <c r="AN314" s="136" t="s">
        <v>866</v>
      </c>
      <c r="AO314" s="136" t="s">
        <v>866</v>
      </c>
      <c r="AP314" s="136" t="s">
        <v>866</v>
      </c>
      <c r="AQ314" s="136" t="s">
        <v>866</v>
      </c>
      <c r="AR314" s="136" t="s">
        <v>866</v>
      </c>
      <c r="AS314" s="136" t="s">
        <v>866</v>
      </c>
      <c r="AT314" s="136" t="s">
        <v>866</v>
      </c>
      <c r="AU314" s="136" t="s">
        <v>866</v>
      </c>
      <c r="AV314" s="136" t="s">
        <v>866</v>
      </c>
      <c r="AW314" s="136" t="s">
        <v>866</v>
      </c>
      <c r="AX314" s="136" t="s">
        <v>866</v>
      </c>
      <c r="AY314" s="136" t="s">
        <v>866</v>
      </c>
      <c r="AZ314" s="136" t="s">
        <v>866</v>
      </c>
      <c r="BA314" s="136" t="s">
        <v>866</v>
      </c>
      <c r="BB314" s="136" t="s">
        <v>1097</v>
      </c>
      <c r="BC314" s="136" t="s">
        <v>1097</v>
      </c>
      <c r="BD314" s="136" t="s">
        <v>868</v>
      </c>
      <c r="BE314" s="136" t="s">
        <v>866</v>
      </c>
      <c r="BF314" s="136" t="s">
        <v>866</v>
      </c>
      <c r="BG314" s="137"/>
      <c r="BH314" s="137"/>
    </row>
    <row r="315" spans="1:60" ht="15.75" customHeight="1" x14ac:dyDescent="0.25">
      <c r="A315" s="47" t="s">
        <v>715</v>
      </c>
      <c r="B315" s="47" t="s">
        <v>742</v>
      </c>
      <c r="C315" s="47" t="s">
        <v>744</v>
      </c>
      <c r="D315" s="47" t="s">
        <v>745</v>
      </c>
      <c r="E315" s="135" t="s">
        <v>858</v>
      </c>
      <c r="F315" s="135" t="s">
        <v>859</v>
      </c>
      <c r="G315" s="135" t="s">
        <v>860</v>
      </c>
      <c r="H315" s="135" t="s">
        <v>861</v>
      </c>
      <c r="I315" s="135" t="s">
        <v>862</v>
      </c>
      <c r="J315" s="135" t="s">
        <v>863</v>
      </c>
      <c r="K315" s="135" t="s">
        <v>1202</v>
      </c>
      <c r="L315" s="139" t="s">
        <v>864</v>
      </c>
      <c r="M315" s="139" t="s">
        <v>864</v>
      </c>
      <c r="N315" s="139" t="s">
        <v>864</v>
      </c>
      <c r="O315" s="136" t="s">
        <v>865</v>
      </c>
      <c r="P315" s="136" t="s">
        <v>866</v>
      </c>
      <c r="Q315" s="136" t="s">
        <v>866</v>
      </c>
      <c r="R315" s="136" t="s">
        <v>866</v>
      </c>
      <c r="S315" s="136" t="s">
        <v>866</v>
      </c>
      <c r="T315" s="136" t="s">
        <v>866</v>
      </c>
      <c r="U315" s="136" t="s">
        <v>866</v>
      </c>
      <c r="V315" s="136" t="s">
        <v>866</v>
      </c>
      <c r="W315" s="136" t="s">
        <v>866</v>
      </c>
      <c r="X315" s="136" t="s">
        <v>866</v>
      </c>
      <c r="Y315" s="136" t="s">
        <v>866</v>
      </c>
      <c r="Z315" s="139" t="s">
        <v>866</v>
      </c>
      <c r="AA315" s="136" t="s">
        <v>866</v>
      </c>
      <c r="AB315" s="139" t="s">
        <v>866</v>
      </c>
      <c r="AC315" s="136" t="s">
        <v>866</v>
      </c>
      <c r="AD315" s="136" t="s">
        <v>866</v>
      </c>
      <c r="AE315" s="136" t="s">
        <v>866</v>
      </c>
      <c r="AF315" s="136" t="s">
        <v>866</v>
      </c>
      <c r="AG315" s="136" t="s">
        <v>866</v>
      </c>
      <c r="AH315" s="136" t="s">
        <v>866</v>
      </c>
      <c r="AI315" s="136" t="s">
        <v>866</v>
      </c>
      <c r="AJ315" s="136" t="s">
        <v>866</v>
      </c>
      <c r="AK315" s="136" t="s">
        <v>866</v>
      </c>
      <c r="AL315" s="136" t="s">
        <v>867</v>
      </c>
      <c r="AM315" s="136" t="s">
        <v>866</v>
      </c>
      <c r="AN315" s="136" t="s">
        <v>866</v>
      </c>
      <c r="AO315" s="136" t="s">
        <v>866</v>
      </c>
      <c r="AP315" s="136" t="s">
        <v>866</v>
      </c>
      <c r="AQ315" s="136" t="s">
        <v>866</v>
      </c>
      <c r="AR315" s="136" t="s">
        <v>866</v>
      </c>
      <c r="AS315" s="136" t="s">
        <v>866</v>
      </c>
      <c r="AT315" s="136" t="s">
        <v>866</v>
      </c>
      <c r="AU315" s="136" t="s">
        <v>866</v>
      </c>
      <c r="AV315" s="136" t="s">
        <v>866</v>
      </c>
      <c r="AW315" s="136" t="s">
        <v>866</v>
      </c>
      <c r="AX315" s="136" t="s">
        <v>866</v>
      </c>
      <c r="AY315" s="136" t="s">
        <v>866</v>
      </c>
      <c r="AZ315" s="136" t="s">
        <v>866</v>
      </c>
      <c r="BA315" s="136" t="s">
        <v>866</v>
      </c>
      <c r="BB315" s="136" t="s">
        <v>1097</v>
      </c>
      <c r="BC315" s="136" t="s">
        <v>1097</v>
      </c>
      <c r="BD315" s="136" t="s">
        <v>868</v>
      </c>
      <c r="BE315" s="136" t="s">
        <v>866</v>
      </c>
      <c r="BF315" s="136" t="s">
        <v>866</v>
      </c>
      <c r="BG315" s="137"/>
      <c r="BH315" s="137"/>
    </row>
    <row r="316" spans="1:60" ht="15.75" customHeight="1" x14ac:dyDescent="0.25">
      <c r="A316" s="47" t="s">
        <v>715</v>
      </c>
      <c r="B316" s="47" t="s">
        <v>746</v>
      </c>
      <c r="C316" s="47" t="s">
        <v>746</v>
      </c>
      <c r="D316" s="47" t="s">
        <v>747</v>
      </c>
      <c r="E316" s="135" t="s">
        <v>858</v>
      </c>
      <c r="F316" s="135" t="s">
        <v>859</v>
      </c>
      <c r="G316" s="135" t="s">
        <v>860</v>
      </c>
      <c r="H316" s="135" t="s">
        <v>861</v>
      </c>
      <c r="I316" s="135" t="s">
        <v>862</v>
      </c>
      <c r="J316" s="135" t="s">
        <v>863</v>
      </c>
      <c r="K316" s="135" t="s">
        <v>1202</v>
      </c>
      <c r="L316" s="139" t="s">
        <v>864</v>
      </c>
      <c r="M316" s="139" t="s">
        <v>864</v>
      </c>
      <c r="N316" s="139" t="s">
        <v>864</v>
      </c>
      <c r="O316" s="136" t="s">
        <v>865</v>
      </c>
      <c r="P316" s="136" t="s">
        <v>866</v>
      </c>
      <c r="Q316" s="136" t="s">
        <v>866</v>
      </c>
      <c r="R316" s="136" t="s">
        <v>866</v>
      </c>
      <c r="S316" s="136" t="s">
        <v>866</v>
      </c>
      <c r="T316" s="136" t="s">
        <v>866</v>
      </c>
      <c r="U316" s="136" t="s">
        <v>866</v>
      </c>
      <c r="V316" s="136" t="s">
        <v>866</v>
      </c>
      <c r="W316" s="136" t="s">
        <v>866</v>
      </c>
      <c r="X316" s="136" t="s">
        <v>866</v>
      </c>
      <c r="Y316" s="136" t="s">
        <v>866</v>
      </c>
      <c r="Z316" s="139" t="s">
        <v>866</v>
      </c>
      <c r="AA316" s="136" t="s">
        <v>866</v>
      </c>
      <c r="AB316" s="139" t="s">
        <v>866</v>
      </c>
      <c r="AC316" s="136" t="s">
        <v>866</v>
      </c>
      <c r="AD316" s="136" t="s">
        <v>866</v>
      </c>
      <c r="AE316" s="136" t="s">
        <v>866</v>
      </c>
      <c r="AF316" s="136" t="s">
        <v>866</v>
      </c>
      <c r="AG316" s="136" t="s">
        <v>866</v>
      </c>
      <c r="AH316" s="136" t="s">
        <v>866</v>
      </c>
      <c r="AI316" s="136" t="s">
        <v>866</v>
      </c>
      <c r="AJ316" s="136" t="s">
        <v>866</v>
      </c>
      <c r="AK316" s="136" t="s">
        <v>866</v>
      </c>
      <c r="AL316" s="136" t="s">
        <v>867</v>
      </c>
      <c r="AM316" s="136" t="s">
        <v>866</v>
      </c>
      <c r="AN316" s="136" t="s">
        <v>866</v>
      </c>
      <c r="AO316" s="136" t="s">
        <v>866</v>
      </c>
      <c r="AP316" s="136" t="s">
        <v>866</v>
      </c>
      <c r="AQ316" s="136" t="s">
        <v>866</v>
      </c>
      <c r="AR316" s="136" t="s">
        <v>866</v>
      </c>
      <c r="AS316" s="136" t="s">
        <v>866</v>
      </c>
      <c r="AT316" s="136" t="s">
        <v>866</v>
      </c>
      <c r="AU316" s="136" t="s">
        <v>866</v>
      </c>
      <c r="AV316" s="136" t="s">
        <v>866</v>
      </c>
      <c r="AW316" s="136" t="s">
        <v>866</v>
      </c>
      <c r="AX316" s="136" t="s">
        <v>866</v>
      </c>
      <c r="AY316" s="136" t="s">
        <v>866</v>
      </c>
      <c r="AZ316" s="136" t="s">
        <v>866</v>
      </c>
      <c r="BA316" s="136" t="s">
        <v>866</v>
      </c>
      <c r="BB316" s="136" t="s">
        <v>1097</v>
      </c>
      <c r="BC316" s="136" t="s">
        <v>1097</v>
      </c>
      <c r="BD316" s="136" t="s">
        <v>868</v>
      </c>
      <c r="BE316" s="136" t="s">
        <v>866</v>
      </c>
      <c r="BF316" s="136" t="s">
        <v>866</v>
      </c>
      <c r="BG316" s="137"/>
      <c r="BH316" s="137"/>
    </row>
    <row r="317" spans="1:60" ht="15.75" customHeight="1" x14ac:dyDescent="0.25">
      <c r="A317" s="47" t="s">
        <v>715</v>
      </c>
      <c r="B317" s="47" t="s">
        <v>742</v>
      </c>
      <c r="C317" s="47" t="s">
        <v>748</v>
      </c>
      <c r="D317" s="47" t="s">
        <v>749</v>
      </c>
      <c r="E317" s="135" t="s">
        <v>858</v>
      </c>
      <c r="F317" s="135" t="s">
        <v>859</v>
      </c>
      <c r="G317" s="135" t="s">
        <v>860</v>
      </c>
      <c r="H317" s="135" t="s">
        <v>861</v>
      </c>
      <c r="I317" s="135" t="s">
        <v>862</v>
      </c>
      <c r="J317" s="135" t="s">
        <v>863</v>
      </c>
      <c r="K317" s="135" t="s">
        <v>1202</v>
      </c>
      <c r="L317" s="139" t="s">
        <v>864</v>
      </c>
      <c r="M317" s="139" t="s">
        <v>864</v>
      </c>
      <c r="N317" s="139" t="s">
        <v>864</v>
      </c>
      <c r="O317" s="136" t="s">
        <v>865</v>
      </c>
      <c r="P317" s="136" t="s">
        <v>866</v>
      </c>
      <c r="Q317" s="136" t="s">
        <v>866</v>
      </c>
      <c r="R317" s="136" t="s">
        <v>866</v>
      </c>
      <c r="S317" s="136" t="s">
        <v>866</v>
      </c>
      <c r="T317" s="136" t="s">
        <v>866</v>
      </c>
      <c r="U317" s="136" t="s">
        <v>866</v>
      </c>
      <c r="V317" s="136" t="s">
        <v>866</v>
      </c>
      <c r="W317" s="136" t="s">
        <v>866</v>
      </c>
      <c r="X317" s="136" t="s">
        <v>866</v>
      </c>
      <c r="Y317" s="136" t="s">
        <v>866</v>
      </c>
      <c r="Z317" s="139" t="s">
        <v>866</v>
      </c>
      <c r="AA317" s="136" t="s">
        <v>866</v>
      </c>
      <c r="AB317" s="139" t="s">
        <v>866</v>
      </c>
      <c r="AC317" s="136" t="s">
        <v>866</v>
      </c>
      <c r="AD317" s="136" t="s">
        <v>866</v>
      </c>
      <c r="AE317" s="136" t="s">
        <v>866</v>
      </c>
      <c r="AF317" s="136" t="s">
        <v>866</v>
      </c>
      <c r="AG317" s="136" t="s">
        <v>866</v>
      </c>
      <c r="AH317" s="136" t="s">
        <v>866</v>
      </c>
      <c r="AI317" s="136" t="s">
        <v>866</v>
      </c>
      <c r="AJ317" s="136" t="s">
        <v>866</v>
      </c>
      <c r="AK317" s="136" t="s">
        <v>866</v>
      </c>
      <c r="AL317" s="136" t="s">
        <v>867</v>
      </c>
      <c r="AM317" s="136" t="s">
        <v>866</v>
      </c>
      <c r="AN317" s="136" t="s">
        <v>866</v>
      </c>
      <c r="AO317" s="136" t="s">
        <v>866</v>
      </c>
      <c r="AP317" s="136" t="s">
        <v>866</v>
      </c>
      <c r="AQ317" s="136" t="s">
        <v>866</v>
      </c>
      <c r="AR317" s="136" t="s">
        <v>866</v>
      </c>
      <c r="AS317" s="136" t="s">
        <v>866</v>
      </c>
      <c r="AT317" s="136" t="s">
        <v>866</v>
      </c>
      <c r="AU317" s="136" t="s">
        <v>866</v>
      </c>
      <c r="AV317" s="136" t="s">
        <v>866</v>
      </c>
      <c r="AW317" s="136" t="s">
        <v>866</v>
      </c>
      <c r="AX317" s="136" t="s">
        <v>866</v>
      </c>
      <c r="AY317" s="136" t="s">
        <v>866</v>
      </c>
      <c r="AZ317" s="136" t="s">
        <v>866</v>
      </c>
      <c r="BA317" s="136" t="s">
        <v>866</v>
      </c>
      <c r="BB317" s="136" t="s">
        <v>1097</v>
      </c>
      <c r="BC317" s="136" t="s">
        <v>1097</v>
      </c>
      <c r="BD317" s="136" t="s">
        <v>868</v>
      </c>
      <c r="BE317" s="136" t="s">
        <v>866</v>
      </c>
      <c r="BF317" s="136" t="s">
        <v>866</v>
      </c>
      <c r="BG317" s="137"/>
      <c r="BH317" s="137"/>
    </row>
    <row r="318" spans="1:60" ht="15.75" customHeight="1" x14ac:dyDescent="0.25">
      <c r="A318" s="47" t="s">
        <v>715</v>
      </c>
      <c r="B318" s="47" t="s">
        <v>746</v>
      </c>
      <c r="C318" s="47" t="s">
        <v>750</v>
      </c>
      <c r="D318" s="47" t="s">
        <v>751</v>
      </c>
      <c r="E318" s="135" t="s">
        <v>858</v>
      </c>
      <c r="F318" s="135" t="s">
        <v>859</v>
      </c>
      <c r="G318" s="135" t="s">
        <v>860</v>
      </c>
      <c r="H318" s="135" t="s">
        <v>861</v>
      </c>
      <c r="I318" s="135" t="s">
        <v>862</v>
      </c>
      <c r="J318" s="135" t="s">
        <v>863</v>
      </c>
      <c r="K318" s="135" t="s">
        <v>1202</v>
      </c>
      <c r="L318" s="139" t="s">
        <v>864</v>
      </c>
      <c r="M318" s="139" t="s">
        <v>864</v>
      </c>
      <c r="N318" s="139" t="s">
        <v>864</v>
      </c>
      <c r="O318" s="136" t="s">
        <v>865</v>
      </c>
      <c r="P318" s="136" t="s">
        <v>866</v>
      </c>
      <c r="Q318" s="136" t="s">
        <v>866</v>
      </c>
      <c r="R318" s="136" t="s">
        <v>866</v>
      </c>
      <c r="S318" s="136" t="s">
        <v>866</v>
      </c>
      <c r="T318" s="136" t="s">
        <v>866</v>
      </c>
      <c r="U318" s="136" t="s">
        <v>866</v>
      </c>
      <c r="V318" s="136" t="s">
        <v>866</v>
      </c>
      <c r="W318" s="136" t="s">
        <v>866</v>
      </c>
      <c r="X318" s="136" t="s">
        <v>866</v>
      </c>
      <c r="Y318" s="136" t="s">
        <v>866</v>
      </c>
      <c r="Z318" s="139" t="s">
        <v>866</v>
      </c>
      <c r="AA318" s="136" t="s">
        <v>866</v>
      </c>
      <c r="AB318" s="139" t="s">
        <v>866</v>
      </c>
      <c r="AC318" s="136" t="s">
        <v>866</v>
      </c>
      <c r="AD318" s="136" t="s">
        <v>866</v>
      </c>
      <c r="AE318" s="136" t="s">
        <v>866</v>
      </c>
      <c r="AF318" s="136" t="s">
        <v>866</v>
      </c>
      <c r="AG318" s="136" t="s">
        <v>866</v>
      </c>
      <c r="AH318" s="136" t="s">
        <v>866</v>
      </c>
      <c r="AI318" s="136" t="s">
        <v>866</v>
      </c>
      <c r="AJ318" s="136" t="s">
        <v>866</v>
      </c>
      <c r="AK318" s="136" t="s">
        <v>866</v>
      </c>
      <c r="AL318" s="136" t="s">
        <v>867</v>
      </c>
      <c r="AM318" s="136" t="s">
        <v>866</v>
      </c>
      <c r="AN318" s="136" t="s">
        <v>866</v>
      </c>
      <c r="AO318" s="136" t="s">
        <v>866</v>
      </c>
      <c r="AP318" s="136" t="s">
        <v>866</v>
      </c>
      <c r="AQ318" s="136" t="s">
        <v>866</v>
      </c>
      <c r="AR318" s="136" t="s">
        <v>866</v>
      </c>
      <c r="AS318" s="136" t="s">
        <v>866</v>
      </c>
      <c r="AT318" s="136" t="s">
        <v>866</v>
      </c>
      <c r="AU318" s="136" t="s">
        <v>866</v>
      </c>
      <c r="AV318" s="136" t="s">
        <v>866</v>
      </c>
      <c r="AW318" s="136" t="s">
        <v>866</v>
      </c>
      <c r="AX318" s="136" t="s">
        <v>866</v>
      </c>
      <c r="AY318" s="136" t="s">
        <v>866</v>
      </c>
      <c r="AZ318" s="136" t="s">
        <v>866</v>
      </c>
      <c r="BA318" s="136" t="s">
        <v>866</v>
      </c>
      <c r="BB318" s="136" t="s">
        <v>1097</v>
      </c>
      <c r="BC318" s="136" t="s">
        <v>1097</v>
      </c>
      <c r="BD318" s="136" t="s">
        <v>868</v>
      </c>
      <c r="BE318" s="136" t="s">
        <v>866</v>
      </c>
      <c r="BF318" s="136" t="s">
        <v>866</v>
      </c>
      <c r="BG318" s="137"/>
      <c r="BH318" s="137"/>
    </row>
    <row r="319" spans="1:60" ht="15.75" customHeight="1" x14ac:dyDescent="0.25">
      <c r="A319" s="47" t="s">
        <v>715</v>
      </c>
      <c r="B319" s="47" t="s">
        <v>752</v>
      </c>
      <c r="C319" s="47" t="s">
        <v>752</v>
      </c>
      <c r="D319" s="47" t="s">
        <v>753</v>
      </c>
      <c r="E319" s="135" t="s">
        <v>858</v>
      </c>
      <c r="F319" s="135" t="s">
        <v>859</v>
      </c>
      <c r="G319" s="135" t="s">
        <v>860</v>
      </c>
      <c r="H319" s="135" t="s">
        <v>861</v>
      </c>
      <c r="I319" s="135" t="s">
        <v>862</v>
      </c>
      <c r="J319" s="135" t="s">
        <v>863</v>
      </c>
      <c r="K319" s="135" t="s">
        <v>1202</v>
      </c>
      <c r="L319" s="139" t="s">
        <v>864</v>
      </c>
      <c r="M319" s="139" t="s">
        <v>864</v>
      </c>
      <c r="N319" s="139" t="s">
        <v>864</v>
      </c>
      <c r="O319" s="136" t="s">
        <v>865</v>
      </c>
      <c r="P319" s="136" t="s">
        <v>866</v>
      </c>
      <c r="Q319" s="136" t="s">
        <v>866</v>
      </c>
      <c r="R319" s="136" t="s">
        <v>866</v>
      </c>
      <c r="S319" s="136" t="s">
        <v>866</v>
      </c>
      <c r="T319" s="136" t="s">
        <v>866</v>
      </c>
      <c r="U319" s="136" t="s">
        <v>866</v>
      </c>
      <c r="V319" s="136" t="s">
        <v>866</v>
      </c>
      <c r="W319" s="136" t="s">
        <v>866</v>
      </c>
      <c r="X319" s="136" t="s">
        <v>866</v>
      </c>
      <c r="Y319" s="136" t="s">
        <v>866</v>
      </c>
      <c r="Z319" s="139" t="s">
        <v>866</v>
      </c>
      <c r="AA319" s="136" t="s">
        <v>866</v>
      </c>
      <c r="AB319" s="139" t="s">
        <v>866</v>
      </c>
      <c r="AC319" s="136" t="s">
        <v>866</v>
      </c>
      <c r="AD319" s="136" t="s">
        <v>866</v>
      </c>
      <c r="AE319" s="136" t="s">
        <v>866</v>
      </c>
      <c r="AF319" s="136" t="s">
        <v>866</v>
      </c>
      <c r="AG319" s="136" t="s">
        <v>866</v>
      </c>
      <c r="AH319" s="136" t="s">
        <v>866</v>
      </c>
      <c r="AI319" s="136" t="s">
        <v>866</v>
      </c>
      <c r="AJ319" s="136" t="s">
        <v>866</v>
      </c>
      <c r="AK319" s="136" t="s">
        <v>866</v>
      </c>
      <c r="AL319" s="136" t="s">
        <v>867</v>
      </c>
      <c r="AM319" s="136" t="s">
        <v>866</v>
      </c>
      <c r="AN319" s="136" t="s">
        <v>866</v>
      </c>
      <c r="AO319" s="136" t="s">
        <v>866</v>
      </c>
      <c r="AP319" s="136" t="s">
        <v>866</v>
      </c>
      <c r="AQ319" s="136" t="s">
        <v>866</v>
      </c>
      <c r="AR319" s="136" t="s">
        <v>866</v>
      </c>
      <c r="AS319" s="136" t="s">
        <v>866</v>
      </c>
      <c r="AT319" s="136" t="s">
        <v>866</v>
      </c>
      <c r="AU319" s="136" t="s">
        <v>866</v>
      </c>
      <c r="AV319" s="136" t="s">
        <v>866</v>
      </c>
      <c r="AW319" s="136" t="s">
        <v>866</v>
      </c>
      <c r="AX319" s="136" t="s">
        <v>866</v>
      </c>
      <c r="AY319" s="136" t="s">
        <v>866</v>
      </c>
      <c r="AZ319" s="136" t="s">
        <v>866</v>
      </c>
      <c r="BA319" s="136" t="s">
        <v>866</v>
      </c>
      <c r="BB319" s="136" t="s">
        <v>1097</v>
      </c>
      <c r="BC319" s="136" t="s">
        <v>1097</v>
      </c>
      <c r="BD319" s="136" t="s">
        <v>868</v>
      </c>
      <c r="BE319" s="136" t="s">
        <v>866</v>
      </c>
      <c r="BF319" s="136" t="s">
        <v>866</v>
      </c>
      <c r="BG319" s="137"/>
      <c r="BH319" s="137"/>
    </row>
    <row r="320" spans="1:60" ht="15.75" customHeight="1" x14ac:dyDescent="0.25">
      <c r="A320" s="47" t="s">
        <v>715</v>
      </c>
      <c r="B320" s="47" t="s">
        <v>752</v>
      </c>
      <c r="C320" s="47" t="s">
        <v>754</v>
      </c>
      <c r="D320" s="47" t="s">
        <v>755</v>
      </c>
      <c r="E320" s="135" t="s">
        <v>858</v>
      </c>
      <c r="F320" s="135" t="s">
        <v>859</v>
      </c>
      <c r="G320" s="135" t="s">
        <v>860</v>
      </c>
      <c r="H320" s="135" t="s">
        <v>861</v>
      </c>
      <c r="I320" s="135" t="s">
        <v>862</v>
      </c>
      <c r="J320" s="135" t="s">
        <v>863</v>
      </c>
      <c r="K320" s="135" t="s">
        <v>1202</v>
      </c>
      <c r="L320" s="139" t="s">
        <v>864</v>
      </c>
      <c r="M320" s="139" t="s">
        <v>864</v>
      </c>
      <c r="N320" s="139" t="s">
        <v>864</v>
      </c>
      <c r="O320" s="136" t="s">
        <v>865</v>
      </c>
      <c r="P320" s="136" t="s">
        <v>866</v>
      </c>
      <c r="Q320" s="136" t="s">
        <v>866</v>
      </c>
      <c r="R320" s="136" t="s">
        <v>866</v>
      </c>
      <c r="S320" s="136" t="s">
        <v>866</v>
      </c>
      <c r="T320" s="136" t="s">
        <v>866</v>
      </c>
      <c r="U320" s="136" t="s">
        <v>866</v>
      </c>
      <c r="V320" s="136" t="s">
        <v>866</v>
      </c>
      <c r="W320" s="136" t="s">
        <v>866</v>
      </c>
      <c r="X320" s="136" t="s">
        <v>866</v>
      </c>
      <c r="Y320" s="136" t="s">
        <v>866</v>
      </c>
      <c r="Z320" s="139" t="s">
        <v>866</v>
      </c>
      <c r="AA320" s="136" t="s">
        <v>866</v>
      </c>
      <c r="AB320" s="139" t="s">
        <v>866</v>
      </c>
      <c r="AC320" s="136" t="s">
        <v>866</v>
      </c>
      <c r="AD320" s="136" t="s">
        <v>866</v>
      </c>
      <c r="AE320" s="136" t="s">
        <v>866</v>
      </c>
      <c r="AF320" s="136" t="s">
        <v>866</v>
      </c>
      <c r="AG320" s="136" t="s">
        <v>866</v>
      </c>
      <c r="AH320" s="136" t="s">
        <v>866</v>
      </c>
      <c r="AI320" s="136" t="s">
        <v>866</v>
      </c>
      <c r="AJ320" s="136" t="s">
        <v>866</v>
      </c>
      <c r="AK320" s="136" t="s">
        <v>866</v>
      </c>
      <c r="AL320" s="136" t="s">
        <v>867</v>
      </c>
      <c r="AM320" s="136" t="s">
        <v>866</v>
      </c>
      <c r="AN320" s="136" t="s">
        <v>866</v>
      </c>
      <c r="AO320" s="136" t="s">
        <v>866</v>
      </c>
      <c r="AP320" s="136" t="s">
        <v>866</v>
      </c>
      <c r="AQ320" s="136" t="s">
        <v>866</v>
      </c>
      <c r="AR320" s="136" t="s">
        <v>866</v>
      </c>
      <c r="AS320" s="136" t="s">
        <v>866</v>
      </c>
      <c r="AT320" s="136" t="s">
        <v>866</v>
      </c>
      <c r="AU320" s="136" t="s">
        <v>866</v>
      </c>
      <c r="AV320" s="136" t="s">
        <v>866</v>
      </c>
      <c r="AW320" s="136" t="s">
        <v>866</v>
      </c>
      <c r="AX320" s="136" t="s">
        <v>866</v>
      </c>
      <c r="AY320" s="136" t="s">
        <v>866</v>
      </c>
      <c r="AZ320" s="136" t="s">
        <v>866</v>
      </c>
      <c r="BA320" s="136" t="s">
        <v>866</v>
      </c>
      <c r="BB320" s="136" t="s">
        <v>1097</v>
      </c>
      <c r="BC320" s="136" t="s">
        <v>1097</v>
      </c>
      <c r="BD320" s="136" t="s">
        <v>868</v>
      </c>
      <c r="BE320" s="136" t="s">
        <v>866</v>
      </c>
      <c r="BF320" s="136" t="s">
        <v>866</v>
      </c>
      <c r="BG320" s="137"/>
      <c r="BH320" s="137"/>
    </row>
    <row r="321" spans="1:60" ht="15.75" customHeight="1" x14ac:dyDescent="0.25">
      <c r="A321" s="47" t="s">
        <v>715</v>
      </c>
      <c r="B321" s="47" t="s">
        <v>752</v>
      </c>
      <c r="C321" s="47" t="s">
        <v>756</v>
      </c>
      <c r="D321" s="47" t="s">
        <v>757</v>
      </c>
      <c r="E321" s="135" t="s">
        <v>858</v>
      </c>
      <c r="F321" s="135" t="s">
        <v>859</v>
      </c>
      <c r="G321" s="135" t="s">
        <v>860</v>
      </c>
      <c r="H321" s="135" t="s">
        <v>861</v>
      </c>
      <c r="I321" s="135" t="s">
        <v>862</v>
      </c>
      <c r="J321" s="135" t="s">
        <v>863</v>
      </c>
      <c r="K321" s="135" t="s">
        <v>1202</v>
      </c>
      <c r="L321" s="139" t="s">
        <v>864</v>
      </c>
      <c r="M321" s="139" t="s">
        <v>864</v>
      </c>
      <c r="N321" s="139" t="s">
        <v>864</v>
      </c>
      <c r="O321" s="136" t="s">
        <v>865</v>
      </c>
      <c r="P321" s="136" t="s">
        <v>866</v>
      </c>
      <c r="Q321" s="136" t="s">
        <v>866</v>
      </c>
      <c r="R321" s="136" t="s">
        <v>866</v>
      </c>
      <c r="S321" s="136" t="s">
        <v>866</v>
      </c>
      <c r="T321" s="136" t="s">
        <v>866</v>
      </c>
      <c r="U321" s="136" t="s">
        <v>866</v>
      </c>
      <c r="V321" s="136" t="s">
        <v>866</v>
      </c>
      <c r="W321" s="136" t="s">
        <v>866</v>
      </c>
      <c r="X321" s="136" t="s">
        <v>866</v>
      </c>
      <c r="Y321" s="136" t="s">
        <v>866</v>
      </c>
      <c r="Z321" s="139" t="s">
        <v>866</v>
      </c>
      <c r="AA321" s="136" t="s">
        <v>866</v>
      </c>
      <c r="AB321" s="139" t="s">
        <v>866</v>
      </c>
      <c r="AC321" s="136" t="s">
        <v>866</v>
      </c>
      <c r="AD321" s="136" t="s">
        <v>866</v>
      </c>
      <c r="AE321" s="136" t="s">
        <v>866</v>
      </c>
      <c r="AF321" s="136" t="s">
        <v>866</v>
      </c>
      <c r="AG321" s="136" t="s">
        <v>866</v>
      </c>
      <c r="AH321" s="136" t="s">
        <v>866</v>
      </c>
      <c r="AI321" s="136" t="s">
        <v>866</v>
      </c>
      <c r="AJ321" s="136" t="s">
        <v>866</v>
      </c>
      <c r="AK321" s="136" t="s">
        <v>866</v>
      </c>
      <c r="AL321" s="136" t="s">
        <v>867</v>
      </c>
      <c r="AM321" s="136" t="s">
        <v>866</v>
      </c>
      <c r="AN321" s="136" t="s">
        <v>866</v>
      </c>
      <c r="AO321" s="136" t="s">
        <v>866</v>
      </c>
      <c r="AP321" s="136" t="s">
        <v>866</v>
      </c>
      <c r="AQ321" s="136" t="s">
        <v>866</v>
      </c>
      <c r="AR321" s="136" t="s">
        <v>866</v>
      </c>
      <c r="AS321" s="136" t="s">
        <v>866</v>
      </c>
      <c r="AT321" s="136" t="s">
        <v>866</v>
      </c>
      <c r="AU321" s="136" t="s">
        <v>866</v>
      </c>
      <c r="AV321" s="136" t="s">
        <v>866</v>
      </c>
      <c r="AW321" s="136" t="s">
        <v>866</v>
      </c>
      <c r="AX321" s="136" t="s">
        <v>866</v>
      </c>
      <c r="AY321" s="136" t="s">
        <v>866</v>
      </c>
      <c r="AZ321" s="136" t="s">
        <v>866</v>
      </c>
      <c r="BA321" s="136" t="s">
        <v>866</v>
      </c>
      <c r="BB321" s="136" t="s">
        <v>1097</v>
      </c>
      <c r="BC321" s="136" t="s">
        <v>1097</v>
      </c>
      <c r="BD321" s="136" t="s">
        <v>868</v>
      </c>
      <c r="BE321" s="136" t="s">
        <v>866</v>
      </c>
      <c r="BF321" s="136" t="s">
        <v>866</v>
      </c>
      <c r="BG321" s="137"/>
      <c r="BH321" s="137"/>
    </row>
    <row r="322" spans="1:60" ht="15.75" customHeight="1" x14ac:dyDescent="0.25">
      <c r="A322" s="47" t="s">
        <v>715</v>
      </c>
      <c r="B322" s="47" t="s">
        <v>752</v>
      </c>
      <c r="C322" s="47" t="s">
        <v>758</v>
      </c>
      <c r="D322" s="47" t="s">
        <v>759</v>
      </c>
      <c r="E322" s="135" t="s">
        <v>858</v>
      </c>
      <c r="F322" s="135" t="s">
        <v>859</v>
      </c>
      <c r="G322" s="135" t="s">
        <v>860</v>
      </c>
      <c r="H322" s="135" t="s">
        <v>861</v>
      </c>
      <c r="I322" s="135" t="s">
        <v>862</v>
      </c>
      <c r="J322" s="135" t="s">
        <v>863</v>
      </c>
      <c r="K322" s="135" t="s">
        <v>1202</v>
      </c>
      <c r="L322" s="139" t="s">
        <v>864</v>
      </c>
      <c r="M322" s="139" t="s">
        <v>864</v>
      </c>
      <c r="N322" s="139" t="s">
        <v>864</v>
      </c>
      <c r="O322" s="136" t="s">
        <v>865</v>
      </c>
      <c r="P322" s="136" t="s">
        <v>866</v>
      </c>
      <c r="Q322" s="136" t="s">
        <v>866</v>
      </c>
      <c r="R322" s="136" t="s">
        <v>866</v>
      </c>
      <c r="S322" s="136" t="s">
        <v>866</v>
      </c>
      <c r="T322" s="136" t="s">
        <v>866</v>
      </c>
      <c r="U322" s="136" t="s">
        <v>866</v>
      </c>
      <c r="V322" s="136" t="s">
        <v>866</v>
      </c>
      <c r="W322" s="136" t="s">
        <v>866</v>
      </c>
      <c r="X322" s="136" t="s">
        <v>866</v>
      </c>
      <c r="Y322" s="136" t="s">
        <v>866</v>
      </c>
      <c r="Z322" s="139" t="s">
        <v>866</v>
      </c>
      <c r="AA322" s="136" t="s">
        <v>866</v>
      </c>
      <c r="AB322" s="139" t="s">
        <v>866</v>
      </c>
      <c r="AC322" s="136" t="s">
        <v>866</v>
      </c>
      <c r="AD322" s="136" t="s">
        <v>866</v>
      </c>
      <c r="AE322" s="136" t="s">
        <v>866</v>
      </c>
      <c r="AF322" s="136" t="s">
        <v>866</v>
      </c>
      <c r="AG322" s="136" t="s">
        <v>866</v>
      </c>
      <c r="AH322" s="136" t="s">
        <v>866</v>
      </c>
      <c r="AI322" s="136" t="s">
        <v>866</v>
      </c>
      <c r="AJ322" s="136" t="s">
        <v>866</v>
      </c>
      <c r="AK322" s="136" t="s">
        <v>866</v>
      </c>
      <c r="AL322" s="136" t="s">
        <v>867</v>
      </c>
      <c r="AM322" s="136" t="s">
        <v>866</v>
      </c>
      <c r="AN322" s="136" t="s">
        <v>866</v>
      </c>
      <c r="AO322" s="136" t="s">
        <v>866</v>
      </c>
      <c r="AP322" s="136" t="s">
        <v>866</v>
      </c>
      <c r="AQ322" s="136" t="s">
        <v>866</v>
      </c>
      <c r="AR322" s="136" t="s">
        <v>866</v>
      </c>
      <c r="AS322" s="136" t="s">
        <v>866</v>
      </c>
      <c r="AT322" s="136" t="s">
        <v>866</v>
      </c>
      <c r="AU322" s="136" t="s">
        <v>866</v>
      </c>
      <c r="AV322" s="136" t="s">
        <v>866</v>
      </c>
      <c r="AW322" s="136" t="s">
        <v>866</v>
      </c>
      <c r="AX322" s="136" t="s">
        <v>866</v>
      </c>
      <c r="AY322" s="136" t="s">
        <v>866</v>
      </c>
      <c r="AZ322" s="136" t="s">
        <v>866</v>
      </c>
      <c r="BA322" s="136" t="s">
        <v>866</v>
      </c>
      <c r="BB322" s="136" t="s">
        <v>1097</v>
      </c>
      <c r="BC322" s="136" t="s">
        <v>1097</v>
      </c>
      <c r="BD322" s="136" t="s">
        <v>868</v>
      </c>
      <c r="BE322" s="136" t="s">
        <v>866</v>
      </c>
      <c r="BF322" s="136" t="s">
        <v>866</v>
      </c>
      <c r="BG322" s="137"/>
      <c r="BH322" s="137"/>
    </row>
    <row r="323" spans="1:60" ht="15.75" customHeight="1" x14ac:dyDescent="0.25">
      <c r="A323" s="47" t="s">
        <v>715</v>
      </c>
      <c r="B323" s="47" t="s">
        <v>760</v>
      </c>
      <c r="C323" s="47" t="s">
        <v>760</v>
      </c>
      <c r="D323" s="47" t="s">
        <v>761</v>
      </c>
      <c r="E323" s="135" t="s">
        <v>858</v>
      </c>
      <c r="F323" s="135" t="s">
        <v>859</v>
      </c>
      <c r="G323" s="135" t="s">
        <v>860</v>
      </c>
      <c r="H323" s="135" t="s">
        <v>861</v>
      </c>
      <c r="I323" s="135" t="s">
        <v>862</v>
      </c>
      <c r="J323" s="135" t="s">
        <v>863</v>
      </c>
      <c r="K323" s="135" t="s">
        <v>1202</v>
      </c>
      <c r="L323" s="139" t="s">
        <v>864</v>
      </c>
      <c r="M323" s="139" t="s">
        <v>864</v>
      </c>
      <c r="N323" s="139" t="s">
        <v>864</v>
      </c>
      <c r="O323" s="136" t="s">
        <v>865</v>
      </c>
      <c r="P323" s="136" t="s">
        <v>866</v>
      </c>
      <c r="Q323" s="136" t="s">
        <v>866</v>
      </c>
      <c r="R323" s="136" t="s">
        <v>866</v>
      </c>
      <c r="S323" s="136" t="s">
        <v>866</v>
      </c>
      <c r="T323" s="136" t="s">
        <v>866</v>
      </c>
      <c r="U323" s="136" t="s">
        <v>866</v>
      </c>
      <c r="V323" s="136" t="s">
        <v>866</v>
      </c>
      <c r="W323" s="136" t="s">
        <v>866</v>
      </c>
      <c r="X323" s="136" t="s">
        <v>866</v>
      </c>
      <c r="Y323" s="136" t="s">
        <v>866</v>
      </c>
      <c r="Z323" s="139" t="s">
        <v>866</v>
      </c>
      <c r="AA323" s="136" t="s">
        <v>866</v>
      </c>
      <c r="AB323" s="139" t="s">
        <v>866</v>
      </c>
      <c r="AC323" s="136" t="s">
        <v>866</v>
      </c>
      <c r="AD323" s="136" t="s">
        <v>866</v>
      </c>
      <c r="AE323" s="136" t="s">
        <v>866</v>
      </c>
      <c r="AF323" s="136" t="s">
        <v>866</v>
      </c>
      <c r="AG323" s="136" t="s">
        <v>866</v>
      </c>
      <c r="AH323" s="136" t="s">
        <v>866</v>
      </c>
      <c r="AI323" s="136" t="s">
        <v>866</v>
      </c>
      <c r="AJ323" s="136" t="s">
        <v>866</v>
      </c>
      <c r="AK323" s="136" t="s">
        <v>866</v>
      </c>
      <c r="AL323" s="136" t="s">
        <v>867</v>
      </c>
      <c r="AM323" s="136" t="s">
        <v>866</v>
      </c>
      <c r="AN323" s="136" t="s">
        <v>866</v>
      </c>
      <c r="AO323" s="136" t="s">
        <v>866</v>
      </c>
      <c r="AP323" s="136" t="s">
        <v>866</v>
      </c>
      <c r="AQ323" s="136" t="s">
        <v>866</v>
      </c>
      <c r="AR323" s="136" t="s">
        <v>866</v>
      </c>
      <c r="AS323" s="136" t="s">
        <v>866</v>
      </c>
      <c r="AT323" s="136" t="s">
        <v>866</v>
      </c>
      <c r="AU323" s="136" t="s">
        <v>866</v>
      </c>
      <c r="AV323" s="136" t="s">
        <v>866</v>
      </c>
      <c r="AW323" s="136" t="s">
        <v>866</v>
      </c>
      <c r="AX323" s="136" t="s">
        <v>866</v>
      </c>
      <c r="AY323" s="136" t="s">
        <v>866</v>
      </c>
      <c r="AZ323" s="136" t="s">
        <v>866</v>
      </c>
      <c r="BA323" s="136" t="s">
        <v>866</v>
      </c>
      <c r="BB323" s="136" t="s">
        <v>1097</v>
      </c>
      <c r="BC323" s="136" t="s">
        <v>1097</v>
      </c>
      <c r="BD323" s="136" t="s">
        <v>868</v>
      </c>
      <c r="BE323" s="136" t="s">
        <v>866</v>
      </c>
      <c r="BF323" s="136" t="s">
        <v>866</v>
      </c>
      <c r="BG323" s="137"/>
      <c r="BH323" s="137"/>
    </row>
    <row r="324" spans="1:60" ht="15.75" customHeight="1" x14ac:dyDescent="0.25">
      <c r="A324" s="47" t="s">
        <v>715</v>
      </c>
      <c r="B324" s="47" t="s">
        <v>760</v>
      </c>
      <c r="C324" s="47" t="s">
        <v>762</v>
      </c>
      <c r="D324" s="47" t="s">
        <v>763</v>
      </c>
      <c r="E324" s="135" t="s">
        <v>858</v>
      </c>
      <c r="F324" s="135" t="s">
        <v>859</v>
      </c>
      <c r="G324" s="135" t="s">
        <v>860</v>
      </c>
      <c r="H324" s="135" t="s">
        <v>861</v>
      </c>
      <c r="I324" s="135" t="s">
        <v>862</v>
      </c>
      <c r="J324" s="135" t="s">
        <v>863</v>
      </c>
      <c r="K324" s="135" t="s">
        <v>1202</v>
      </c>
      <c r="L324" s="139" t="s">
        <v>864</v>
      </c>
      <c r="M324" s="139" t="s">
        <v>864</v>
      </c>
      <c r="N324" s="139" t="s">
        <v>864</v>
      </c>
      <c r="O324" s="136" t="s">
        <v>865</v>
      </c>
      <c r="P324" s="136" t="s">
        <v>866</v>
      </c>
      <c r="Q324" s="136" t="s">
        <v>866</v>
      </c>
      <c r="R324" s="136" t="s">
        <v>866</v>
      </c>
      <c r="S324" s="136" t="s">
        <v>866</v>
      </c>
      <c r="T324" s="136" t="s">
        <v>866</v>
      </c>
      <c r="U324" s="136" t="s">
        <v>866</v>
      </c>
      <c r="V324" s="136" t="s">
        <v>866</v>
      </c>
      <c r="W324" s="136" t="s">
        <v>866</v>
      </c>
      <c r="X324" s="136" t="s">
        <v>866</v>
      </c>
      <c r="Y324" s="136" t="s">
        <v>866</v>
      </c>
      <c r="Z324" s="139" t="s">
        <v>866</v>
      </c>
      <c r="AA324" s="136" t="s">
        <v>866</v>
      </c>
      <c r="AB324" s="139" t="s">
        <v>866</v>
      </c>
      <c r="AC324" s="136" t="s">
        <v>866</v>
      </c>
      <c r="AD324" s="136" t="s">
        <v>866</v>
      </c>
      <c r="AE324" s="136" t="s">
        <v>866</v>
      </c>
      <c r="AF324" s="136" t="s">
        <v>866</v>
      </c>
      <c r="AG324" s="136" t="s">
        <v>866</v>
      </c>
      <c r="AH324" s="136" t="s">
        <v>866</v>
      </c>
      <c r="AI324" s="136" t="s">
        <v>866</v>
      </c>
      <c r="AJ324" s="136" t="s">
        <v>866</v>
      </c>
      <c r="AK324" s="136" t="s">
        <v>866</v>
      </c>
      <c r="AL324" s="136" t="s">
        <v>867</v>
      </c>
      <c r="AM324" s="136" t="s">
        <v>866</v>
      </c>
      <c r="AN324" s="136" t="s">
        <v>866</v>
      </c>
      <c r="AO324" s="136" t="s">
        <v>866</v>
      </c>
      <c r="AP324" s="136" t="s">
        <v>866</v>
      </c>
      <c r="AQ324" s="136" t="s">
        <v>866</v>
      </c>
      <c r="AR324" s="136" t="s">
        <v>866</v>
      </c>
      <c r="AS324" s="136" t="s">
        <v>866</v>
      </c>
      <c r="AT324" s="136" t="s">
        <v>866</v>
      </c>
      <c r="AU324" s="136" t="s">
        <v>866</v>
      </c>
      <c r="AV324" s="136" t="s">
        <v>866</v>
      </c>
      <c r="AW324" s="136" t="s">
        <v>866</v>
      </c>
      <c r="AX324" s="136" t="s">
        <v>866</v>
      </c>
      <c r="AY324" s="136" t="s">
        <v>866</v>
      </c>
      <c r="AZ324" s="136" t="s">
        <v>866</v>
      </c>
      <c r="BA324" s="136" t="s">
        <v>866</v>
      </c>
      <c r="BB324" s="136" t="s">
        <v>1097</v>
      </c>
      <c r="BC324" s="136" t="s">
        <v>1097</v>
      </c>
      <c r="BD324" s="136" t="s">
        <v>868</v>
      </c>
      <c r="BE324" s="136" t="s">
        <v>866</v>
      </c>
      <c r="BF324" s="136" t="s">
        <v>866</v>
      </c>
      <c r="BG324" s="137"/>
      <c r="BH324" s="137"/>
    </row>
    <row r="325" spans="1:60" ht="15.75" customHeight="1" x14ac:dyDescent="0.25">
      <c r="A325" s="47" t="s">
        <v>715</v>
      </c>
      <c r="B325" s="47" t="s">
        <v>760</v>
      </c>
      <c r="C325" s="47" t="s">
        <v>764</v>
      </c>
      <c r="D325" s="47" t="s">
        <v>765</v>
      </c>
      <c r="E325" s="135" t="s">
        <v>858</v>
      </c>
      <c r="F325" s="135" t="s">
        <v>859</v>
      </c>
      <c r="G325" s="135" t="s">
        <v>860</v>
      </c>
      <c r="H325" s="135" t="s">
        <v>861</v>
      </c>
      <c r="I325" s="135" t="s">
        <v>862</v>
      </c>
      <c r="J325" s="135" t="s">
        <v>863</v>
      </c>
      <c r="K325" s="135" t="s">
        <v>1202</v>
      </c>
      <c r="L325" s="139" t="s">
        <v>864</v>
      </c>
      <c r="M325" s="139" t="s">
        <v>864</v>
      </c>
      <c r="N325" s="139" t="s">
        <v>864</v>
      </c>
      <c r="O325" s="136" t="s">
        <v>865</v>
      </c>
      <c r="P325" s="136" t="s">
        <v>866</v>
      </c>
      <c r="Q325" s="136" t="s">
        <v>866</v>
      </c>
      <c r="R325" s="136" t="s">
        <v>866</v>
      </c>
      <c r="S325" s="136" t="s">
        <v>866</v>
      </c>
      <c r="T325" s="136" t="s">
        <v>866</v>
      </c>
      <c r="U325" s="136" t="s">
        <v>866</v>
      </c>
      <c r="V325" s="136" t="s">
        <v>866</v>
      </c>
      <c r="W325" s="136" t="s">
        <v>866</v>
      </c>
      <c r="X325" s="136" t="s">
        <v>866</v>
      </c>
      <c r="Y325" s="136" t="s">
        <v>866</v>
      </c>
      <c r="Z325" s="139" t="s">
        <v>866</v>
      </c>
      <c r="AA325" s="136" t="s">
        <v>866</v>
      </c>
      <c r="AB325" s="139" t="s">
        <v>866</v>
      </c>
      <c r="AC325" s="136" t="s">
        <v>866</v>
      </c>
      <c r="AD325" s="136" t="s">
        <v>866</v>
      </c>
      <c r="AE325" s="136" t="s">
        <v>866</v>
      </c>
      <c r="AF325" s="136" t="s">
        <v>866</v>
      </c>
      <c r="AG325" s="136" t="s">
        <v>866</v>
      </c>
      <c r="AH325" s="136" t="s">
        <v>866</v>
      </c>
      <c r="AI325" s="136" t="s">
        <v>866</v>
      </c>
      <c r="AJ325" s="136" t="s">
        <v>866</v>
      </c>
      <c r="AK325" s="136" t="s">
        <v>866</v>
      </c>
      <c r="AL325" s="136" t="s">
        <v>867</v>
      </c>
      <c r="AM325" s="136" t="s">
        <v>866</v>
      </c>
      <c r="AN325" s="136" t="s">
        <v>866</v>
      </c>
      <c r="AO325" s="136" t="s">
        <v>866</v>
      </c>
      <c r="AP325" s="136" t="s">
        <v>866</v>
      </c>
      <c r="AQ325" s="136" t="s">
        <v>866</v>
      </c>
      <c r="AR325" s="136" t="s">
        <v>866</v>
      </c>
      <c r="AS325" s="136" t="s">
        <v>866</v>
      </c>
      <c r="AT325" s="136" t="s">
        <v>866</v>
      </c>
      <c r="AU325" s="136" t="s">
        <v>866</v>
      </c>
      <c r="AV325" s="136" t="s">
        <v>866</v>
      </c>
      <c r="AW325" s="136" t="s">
        <v>866</v>
      </c>
      <c r="AX325" s="136" t="s">
        <v>866</v>
      </c>
      <c r="AY325" s="136" t="s">
        <v>866</v>
      </c>
      <c r="AZ325" s="136" t="s">
        <v>866</v>
      </c>
      <c r="BA325" s="136" t="s">
        <v>866</v>
      </c>
      <c r="BB325" s="136" t="s">
        <v>1097</v>
      </c>
      <c r="BC325" s="136" t="s">
        <v>1097</v>
      </c>
      <c r="BD325" s="136" t="s">
        <v>868</v>
      </c>
      <c r="BE325" s="136" t="s">
        <v>866</v>
      </c>
      <c r="BF325" s="136" t="s">
        <v>866</v>
      </c>
      <c r="BG325" s="137"/>
      <c r="BH325" s="137"/>
    </row>
    <row r="326" spans="1:60" ht="15.75" customHeight="1" x14ac:dyDescent="0.25">
      <c r="A326" s="47" t="s">
        <v>715</v>
      </c>
      <c r="B326" s="47" t="s">
        <v>760</v>
      </c>
      <c r="C326" s="47" t="s">
        <v>766</v>
      </c>
      <c r="D326" s="47" t="s">
        <v>767</v>
      </c>
      <c r="E326" s="135" t="s">
        <v>858</v>
      </c>
      <c r="F326" s="135" t="s">
        <v>859</v>
      </c>
      <c r="G326" s="135" t="s">
        <v>860</v>
      </c>
      <c r="H326" s="135" t="s">
        <v>861</v>
      </c>
      <c r="I326" s="135" t="s">
        <v>862</v>
      </c>
      <c r="J326" s="135" t="s">
        <v>863</v>
      </c>
      <c r="K326" s="135" t="s">
        <v>1202</v>
      </c>
      <c r="L326" s="139" t="s">
        <v>864</v>
      </c>
      <c r="M326" s="139" t="s">
        <v>864</v>
      </c>
      <c r="N326" s="139" t="s">
        <v>864</v>
      </c>
      <c r="O326" s="136" t="s">
        <v>865</v>
      </c>
      <c r="P326" s="136" t="s">
        <v>866</v>
      </c>
      <c r="Q326" s="136" t="s">
        <v>866</v>
      </c>
      <c r="R326" s="136" t="s">
        <v>866</v>
      </c>
      <c r="S326" s="136" t="s">
        <v>866</v>
      </c>
      <c r="T326" s="136" t="s">
        <v>866</v>
      </c>
      <c r="U326" s="136" t="s">
        <v>866</v>
      </c>
      <c r="V326" s="136" t="s">
        <v>866</v>
      </c>
      <c r="W326" s="136" t="s">
        <v>866</v>
      </c>
      <c r="X326" s="136" t="s">
        <v>866</v>
      </c>
      <c r="Y326" s="136" t="s">
        <v>866</v>
      </c>
      <c r="Z326" s="139" t="s">
        <v>866</v>
      </c>
      <c r="AA326" s="136" t="s">
        <v>866</v>
      </c>
      <c r="AB326" s="139" t="s">
        <v>866</v>
      </c>
      <c r="AC326" s="136" t="s">
        <v>866</v>
      </c>
      <c r="AD326" s="136" t="s">
        <v>866</v>
      </c>
      <c r="AE326" s="136" t="s">
        <v>866</v>
      </c>
      <c r="AF326" s="136" t="s">
        <v>866</v>
      </c>
      <c r="AG326" s="136" t="s">
        <v>866</v>
      </c>
      <c r="AH326" s="136" t="s">
        <v>866</v>
      </c>
      <c r="AI326" s="136" t="s">
        <v>866</v>
      </c>
      <c r="AJ326" s="136" t="s">
        <v>866</v>
      </c>
      <c r="AK326" s="136" t="s">
        <v>866</v>
      </c>
      <c r="AL326" s="136" t="s">
        <v>867</v>
      </c>
      <c r="AM326" s="136" t="s">
        <v>866</v>
      </c>
      <c r="AN326" s="136" t="s">
        <v>866</v>
      </c>
      <c r="AO326" s="136" t="s">
        <v>866</v>
      </c>
      <c r="AP326" s="136" t="s">
        <v>866</v>
      </c>
      <c r="AQ326" s="136" t="s">
        <v>866</v>
      </c>
      <c r="AR326" s="136" t="s">
        <v>866</v>
      </c>
      <c r="AS326" s="136" t="s">
        <v>866</v>
      </c>
      <c r="AT326" s="136" t="s">
        <v>866</v>
      </c>
      <c r="AU326" s="136" t="s">
        <v>866</v>
      </c>
      <c r="AV326" s="136" t="s">
        <v>866</v>
      </c>
      <c r="AW326" s="136" t="s">
        <v>866</v>
      </c>
      <c r="AX326" s="136" t="s">
        <v>866</v>
      </c>
      <c r="AY326" s="136" t="s">
        <v>866</v>
      </c>
      <c r="AZ326" s="136" t="s">
        <v>866</v>
      </c>
      <c r="BA326" s="136" t="s">
        <v>866</v>
      </c>
      <c r="BB326" s="136" t="s">
        <v>1097</v>
      </c>
      <c r="BC326" s="136" t="s">
        <v>1097</v>
      </c>
      <c r="BD326" s="136" t="s">
        <v>868</v>
      </c>
      <c r="BE326" s="136" t="s">
        <v>866</v>
      </c>
      <c r="BF326" s="136" t="s">
        <v>866</v>
      </c>
      <c r="BG326" s="137"/>
      <c r="BH326" s="137"/>
    </row>
    <row r="327" spans="1:60" ht="15.75" customHeight="1" x14ac:dyDescent="0.25">
      <c r="A327" s="47" t="s">
        <v>768</v>
      </c>
      <c r="B327" s="47" t="s">
        <v>769</v>
      </c>
      <c r="C327" s="47" t="s">
        <v>770</v>
      </c>
      <c r="D327" s="47" t="s">
        <v>771</v>
      </c>
      <c r="E327" s="135" t="s">
        <v>858</v>
      </c>
      <c r="F327" s="135" t="s">
        <v>859</v>
      </c>
      <c r="G327" s="135" t="s">
        <v>860</v>
      </c>
      <c r="H327" s="135" t="s">
        <v>861</v>
      </c>
      <c r="I327" s="135" t="s">
        <v>862</v>
      </c>
      <c r="J327" s="135" t="s">
        <v>863</v>
      </c>
      <c r="K327" s="135" t="s">
        <v>1202</v>
      </c>
      <c r="L327" s="139" t="s">
        <v>864</v>
      </c>
      <c r="M327" s="139" t="s">
        <v>864</v>
      </c>
      <c r="N327" s="139" t="s">
        <v>864</v>
      </c>
      <c r="O327" s="136" t="s">
        <v>865</v>
      </c>
      <c r="P327" s="136" t="s">
        <v>866</v>
      </c>
      <c r="Q327" s="136" t="s">
        <v>866</v>
      </c>
      <c r="R327" s="136" t="s">
        <v>866</v>
      </c>
      <c r="S327" s="136" t="s">
        <v>866</v>
      </c>
      <c r="T327" s="136" t="s">
        <v>866</v>
      </c>
      <c r="U327" s="136" t="s">
        <v>866</v>
      </c>
      <c r="V327" s="136" t="s">
        <v>866</v>
      </c>
      <c r="W327" s="136" t="s">
        <v>866</v>
      </c>
      <c r="X327" s="136" t="s">
        <v>866</v>
      </c>
      <c r="Y327" s="136" t="s">
        <v>866</v>
      </c>
      <c r="Z327" s="139" t="s">
        <v>866</v>
      </c>
      <c r="AA327" s="136" t="s">
        <v>866</v>
      </c>
      <c r="AB327" s="139" t="s">
        <v>866</v>
      </c>
      <c r="AC327" s="136" t="s">
        <v>866</v>
      </c>
      <c r="AD327" s="136" t="s">
        <v>866</v>
      </c>
      <c r="AE327" s="136" t="s">
        <v>866</v>
      </c>
      <c r="AF327" s="136" t="s">
        <v>866</v>
      </c>
      <c r="AG327" s="136" t="s">
        <v>866</v>
      </c>
      <c r="AH327" s="136" t="s">
        <v>866</v>
      </c>
      <c r="AI327" s="136" t="s">
        <v>866</v>
      </c>
      <c r="AJ327" s="136" t="s">
        <v>866</v>
      </c>
      <c r="AK327" s="136" t="s">
        <v>866</v>
      </c>
      <c r="AL327" s="136" t="s">
        <v>867</v>
      </c>
      <c r="AM327" s="136" t="s">
        <v>866</v>
      </c>
      <c r="AN327" s="136" t="s">
        <v>866</v>
      </c>
      <c r="AO327" s="136" t="s">
        <v>866</v>
      </c>
      <c r="AP327" s="136" t="s">
        <v>866</v>
      </c>
      <c r="AQ327" s="136" t="s">
        <v>866</v>
      </c>
      <c r="AR327" s="136" t="s">
        <v>866</v>
      </c>
      <c r="AS327" s="136" t="s">
        <v>866</v>
      </c>
      <c r="AT327" s="136" t="s">
        <v>866</v>
      </c>
      <c r="AU327" s="136" t="s">
        <v>866</v>
      </c>
      <c r="AV327" s="136" t="s">
        <v>866</v>
      </c>
      <c r="AW327" s="136" t="s">
        <v>866</v>
      </c>
      <c r="AX327" s="136" t="s">
        <v>866</v>
      </c>
      <c r="AY327" s="136" t="s">
        <v>866</v>
      </c>
      <c r="AZ327" s="136" t="s">
        <v>866</v>
      </c>
      <c r="BA327" s="136" t="s">
        <v>866</v>
      </c>
      <c r="BB327" s="136" t="s">
        <v>1097</v>
      </c>
      <c r="BC327" s="136" t="s">
        <v>1097</v>
      </c>
      <c r="BD327" s="136" t="s">
        <v>868</v>
      </c>
      <c r="BE327" s="136" t="s">
        <v>866</v>
      </c>
      <c r="BF327" s="136" t="s">
        <v>866</v>
      </c>
      <c r="BG327" s="137"/>
      <c r="BH327" s="137"/>
    </row>
    <row r="328" spans="1:60" ht="15.75" customHeight="1" x14ac:dyDescent="0.25">
      <c r="A328" s="47" t="s">
        <v>768</v>
      </c>
      <c r="B328" s="47" t="s">
        <v>772</v>
      </c>
      <c r="C328" s="47" t="s">
        <v>773</v>
      </c>
      <c r="D328" s="47" t="s">
        <v>774</v>
      </c>
      <c r="E328" s="135" t="s">
        <v>858</v>
      </c>
      <c r="F328" s="135" t="s">
        <v>859</v>
      </c>
      <c r="G328" s="135" t="s">
        <v>860</v>
      </c>
      <c r="H328" s="135" t="s">
        <v>861</v>
      </c>
      <c r="I328" s="135" t="s">
        <v>862</v>
      </c>
      <c r="J328" s="135" t="s">
        <v>863</v>
      </c>
      <c r="K328" s="135" t="s">
        <v>1202</v>
      </c>
      <c r="L328" s="139" t="s">
        <v>864</v>
      </c>
      <c r="M328" s="139" t="s">
        <v>864</v>
      </c>
      <c r="N328" s="139" t="s">
        <v>864</v>
      </c>
      <c r="O328" s="136" t="s">
        <v>865</v>
      </c>
      <c r="P328" s="136" t="s">
        <v>866</v>
      </c>
      <c r="Q328" s="136" t="s">
        <v>866</v>
      </c>
      <c r="R328" s="136" t="s">
        <v>866</v>
      </c>
      <c r="S328" s="136" t="s">
        <v>866</v>
      </c>
      <c r="T328" s="136" t="s">
        <v>866</v>
      </c>
      <c r="U328" s="136" t="s">
        <v>866</v>
      </c>
      <c r="V328" s="136" t="s">
        <v>866</v>
      </c>
      <c r="W328" s="136" t="s">
        <v>866</v>
      </c>
      <c r="X328" s="136" t="s">
        <v>866</v>
      </c>
      <c r="Y328" s="136" t="s">
        <v>866</v>
      </c>
      <c r="Z328" s="139" t="s">
        <v>866</v>
      </c>
      <c r="AA328" s="136" t="s">
        <v>866</v>
      </c>
      <c r="AB328" s="139" t="s">
        <v>866</v>
      </c>
      <c r="AC328" s="136" t="s">
        <v>866</v>
      </c>
      <c r="AD328" s="136" t="s">
        <v>866</v>
      </c>
      <c r="AE328" s="136" t="s">
        <v>866</v>
      </c>
      <c r="AF328" s="136" t="s">
        <v>866</v>
      </c>
      <c r="AG328" s="136" t="s">
        <v>866</v>
      </c>
      <c r="AH328" s="136" t="s">
        <v>866</v>
      </c>
      <c r="AI328" s="136" t="s">
        <v>866</v>
      </c>
      <c r="AJ328" s="136" t="s">
        <v>866</v>
      </c>
      <c r="AK328" s="136" t="s">
        <v>866</v>
      </c>
      <c r="AL328" s="136" t="s">
        <v>867</v>
      </c>
      <c r="AM328" s="136" t="s">
        <v>866</v>
      </c>
      <c r="AN328" s="136" t="s">
        <v>866</v>
      </c>
      <c r="AO328" s="136" t="s">
        <v>866</v>
      </c>
      <c r="AP328" s="136" t="s">
        <v>866</v>
      </c>
      <c r="AQ328" s="136" t="s">
        <v>866</v>
      </c>
      <c r="AR328" s="136" t="s">
        <v>866</v>
      </c>
      <c r="AS328" s="136" t="s">
        <v>866</v>
      </c>
      <c r="AT328" s="136" t="s">
        <v>866</v>
      </c>
      <c r="AU328" s="136" t="s">
        <v>866</v>
      </c>
      <c r="AV328" s="136" t="s">
        <v>866</v>
      </c>
      <c r="AW328" s="136" t="s">
        <v>866</v>
      </c>
      <c r="AX328" s="136" t="s">
        <v>866</v>
      </c>
      <c r="AY328" s="136" t="s">
        <v>866</v>
      </c>
      <c r="AZ328" s="136" t="s">
        <v>866</v>
      </c>
      <c r="BA328" s="136" t="s">
        <v>866</v>
      </c>
      <c r="BB328" s="136" t="s">
        <v>1097</v>
      </c>
      <c r="BC328" s="136" t="s">
        <v>1097</v>
      </c>
      <c r="BD328" s="136" t="s">
        <v>868</v>
      </c>
      <c r="BE328" s="136" t="s">
        <v>866</v>
      </c>
      <c r="BF328" s="136" t="s">
        <v>866</v>
      </c>
      <c r="BG328" s="137"/>
      <c r="BH328" s="137"/>
    </row>
    <row r="329" spans="1:60" ht="15.75" customHeight="1" x14ac:dyDescent="0.25">
      <c r="A329" s="47" t="s">
        <v>768</v>
      </c>
      <c r="B329" s="47" t="s">
        <v>769</v>
      </c>
      <c r="C329" s="47" t="s">
        <v>775</v>
      </c>
      <c r="D329" s="47" t="s">
        <v>776</v>
      </c>
      <c r="E329" s="135" t="s">
        <v>858</v>
      </c>
      <c r="F329" s="135" t="s">
        <v>859</v>
      </c>
      <c r="G329" s="135" t="s">
        <v>860</v>
      </c>
      <c r="H329" s="135" t="s">
        <v>861</v>
      </c>
      <c r="I329" s="135" t="s">
        <v>862</v>
      </c>
      <c r="J329" s="135" t="s">
        <v>863</v>
      </c>
      <c r="K329" s="135" t="s">
        <v>1202</v>
      </c>
      <c r="L329" s="139" t="s">
        <v>864</v>
      </c>
      <c r="M329" s="139" t="s">
        <v>864</v>
      </c>
      <c r="N329" s="139" t="s">
        <v>864</v>
      </c>
      <c r="O329" s="136" t="s">
        <v>865</v>
      </c>
      <c r="P329" s="136" t="s">
        <v>866</v>
      </c>
      <c r="Q329" s="136" t="s">
        <v>866</v>
      </c>
      <c r="R329" s="136" t="s">
        <v>866</v>
      </c>
      <c r="S329" s="136" t="s">
        <v>866</v>
      </c>
      <c r="T329" s="136" t="s">
        <v>866</v>
      </c>
      <c r="U329" s="136" t="s">
        <v>866</v>
      </c>
      <c r="V329" s="136" t="s">
        <v>866</v>
      </c>
      <c r="W329" s="136" t="s">
        <v>866</v>
      </c>
      <c r="X329" s="136" t="s">
        <v>866</v>
      </c>
      <c r="Y329" s="136" t="s">
        <v>866</v>
      </c>
      <c r="Z329" s="139" t="s">
        <v>866</v>
      </c>
      <c r="AA329" s="136" t="s">
        <v>866</v>
      </c>
      <c r="AB329" s="139" t="s">
        <v>866</v>
      </c>
      <c r="AC329" s="136" t="s">
        <v>866</v>
      </c>
      <c r="AD329" s="136" t="s">
        <v>866</v>
      </c>
      <c r="AE329" s="136" t="s">
        <v>866</v>
      </c>
      <c r="AF329" s="136" t="s">
        <v>866</v>
      </c>
      <c r="AG329" s="136" t="s">
        <v>866</v>
      </c>
      <c r="AH329" s="136" t="s">
        <v>866</v>
      </c>
      <c r="AI329" s="136" t="s">
        <v>866</v>
      </c>
      <c r="AJ329" s="136" t="s">
        <v>866</v>
      </c>
      <c r="AK329" s="136" t="s">
        <v>866</v>
      </c>
      <c r="AL329" s="136" t="s">
        <v>867</v>
      </c>
      <c r="AM329" s="136" t="s">
        <v>866</v>
      </c>
      <c r="AN329" s="136" t="s">
        <v>866</v>
      </c>
      <c r="AO329" s="136" t="s">
        <v>866</v>
      </c>
      <c r="AP329" s="136" t="s">
        <v>866</v>
      </c>
      <c r="AQ329" s="136" t="s">
        <v>866</v>
      </c>
      <c r="AR329" s="136" t="s">
        <v>866</v>
      </c>
      <c r="AS329" s="136" t="s">
        <v>866</v>
      </c>
      <c r="AT329" s="136" t="s">
        <v>866</v>
      </c>
      <c r="AU329" s="136" t="s">
        <v>866</v>
      </c>
      <c r="AV329" s="136" t="s">
        <v>866</v>
      </c>
      <c r="AW329" s="136" t="s">
        <v>866</v>
      </c>
      <c r="AX329" s="136" t="s">
        <v>866</v>
      </c>
      <c r="AY329" s="136" t="s">
        <v>866</v>
      </c>
      <c r="AZ329" s="136" t="s">
        <v>866</v>
      </c>
      <c r="BA329" s="136" t="s">
        <v>866</v>
      </c>
      <c r="BB329" s="136" t="s">
        <v>1097</v>
      </c>
      <c r="BC329" s="136" t="s">
        <v>1097</v>
      </c>
      <c r="BD329" s="136" t="s">
        <v>868</v>
      </c>
      <c r="BE329" s="136" t="s">
        <v>866</v>
      </c>
      <c r="BF329" s="136" t="s">
        <v>866</v>
      </c>
      <c r="BG329" s="137"/>
      <c r="BH329" s="137"/>
    </row>
    <row r="330" spans="1:60" ht="15.75" customHeight="1" x14ac:dyDescent="0.25">
      <c r="A330" s="47" t="s">
        <v>768</v>
      </c>
      <c r="B330" s="47" t="s">
        <v>772</v>
      </c>
      <c r="C330" s="47" t="s">
        <v>777</v>
      </c>
      <c r="D330" s="47" t="s">
        <v>778</v>
      </c>
      <c r="E330" s="135" t="s">
        <v>858</v>
      </c>
      <c r="F330" s="135" t="s">
        <v>859</v>
      </c>
      <c r="G330" s="135" t="s">
        <v>860</v>
      </c>
      <c r="H330" s="135" t="s">
        <v>861</v>
      </c>
      <c r="I330" s="135" t="s">
        <v>862</v>
      </c>
      <c r="J330" s="135" t="s">
        <v>863</v>
      </c>
      <c r="K330" s="135" t="s">
        <v>1202</v>
      </c>
      <c r="L330" s="139" t="s">
        <v>864</v>
      </c>
      <c r="M330" s="139" t="s">
        <v>864</v>
      </c>
      <c r="N330" s="139" t="s">
        <v>864</v>
      </c>
      <c r="O330" s="136" t="s">
        <v>865</v>
      </c>
      <c r="P330" s="136" t="s">
        <v>866</v>
      </c>
      <c r="Q330" s="136" t="s">
        <v>866</v>
      </c>
      <c r="R330" s="136" t="s">
        <v>866</v>
      </c>
      <c r="S330" s="136" t="s">
        <v>866</v>
      </c>
      <c r="T330" s="136" t="s">
        <v>866</v>
      </c>
      <c r="U330" s="136" t="s">
        <v>866</v>
      </c>
      <c r="V330" s="136" t="s">
        <v>866</v>
      </c>
      <c r="W330" s="136" t="s">
        <v>866</v>
      </c>
      <c r="X330" s="136" t="s">
        <v>866</v>
      </c>
      <c r="Y330" s="136" t="s">
        <v>866</v>
      </c>
      <c r="Z330" s="139" t="s">
        <v>866</v>
      </c>
      <c r="AA330" s="136" t="s">
        <v>866</v>
      </c>
      <c r="AB330" s="139" t="s">
        <v>866</v>
      </c>
      <c r="AC330" s="136" t="s">
        <v>866</v>
      </c>
      <c r="AD330" s="136" t="s">
        <v>866</v>
      </c>
      <c r="AE330" s="136" t="s">
        <v>866</v>
      </c>
      <c r="AF330" s="136" t="s">
        <v>866</v>
      </c>
      <c r="AG330" s="136" t="s">
        <v>866</v>
      </c>
      <c r="AH330" s="136" t="s">
        <v>866</v>
      </c>
      <c r="AI330" s="136" t="s">
        <v>866</v>
      </c>
      <c r="AJ330" s="136" t="s">
        <v>866</v>
      </c>
      <c r="AK330" s="136" t="s">
        <v>866</v>
      </c>
      <c r="AL330" s="136" t="s">
        <v>867</v>
      </c>
      <c r="AM330" s="136" t="s">
        <v>866</v>
      </c>
      <c r="AN330" s="136" t="s">
        <v>866</v>
      </c>
      <c r="AO330" s="136" t="s">
        <v>866</v>
      </c>
      <c r="AP330" s="136" t="s">
        <v>866</v>
      </c>
      <c r="AQ330" s="136" t="s">
        <v>866</v>
      </c>
      <c r="AR330" s="136" t="s">
        <v>866</v>
      </c>
      <c r="AS330" s="136" t="s">
        <v>866</v>
      </c>
      <c r="AT330" s="136" t="s">
        <v>866</v>
      </c>
      <c r="AU330" s="136" t="s">
        <v>866</v>
      </c>
      <c r="AV330" s="136" t="s">
        <v>866</v>
      </c>
      <c r="AW330" s="136" t="s">
        <v>866</v>
      </c>
      <c r="AX330" s="136" t="s">
        <v>866</v>
      </c>
      <c r="AY330" s="136" t="s">
        <v>866</v>
      </c>
      <c r="AZ330" s="136" t="s">
        <v>866</v>
      </c>
      <c r="BA330" s="136" t="s">
        <v>866</v>
      </c>
      <c r="BB330" s="136" t="s">
        <v>1097</v>
      </c>
      <c r="BC330" s="136" t="s">
        <v>1097</v>
      </c>
      <c r="BD330" s="136" t="s">
        <v>868</v>
      </c>
      <c r="BE330" s="136" t="s">
        <v>866</v>
      </c>
      <c r="BF330" s="136" t="s">
        <v>866</v>
      </c>
      <c r="BG330" s="137"/>
      <c r="BH330" s="137"/>
    </row>
    <row r="331" spans="1:60" ht="15.75" customHeight="1" x14ac:dyDescent="0.25">
      <c r="A331" s="47" t="s">
        <v>768</v>
      </c>
      <c r="B331" s="47" t="s">
        <v>769</v>
      </c>
      <c r="C331" s="47" t="s">
        <v>779</v>
      </c>
      <c r="D331" s="47" t="s">
        <v>780</v>
      </c>
      <c r="E331" s="135" t="s">
        <v>858</v>
      </c>
      <c r="F331" s="135" t="s">
        <v>859</v>
      </c>
      <c r="G331" s="135" t="s">
        <v>860</v>
      </c>
      <c r="H331" s="135" t="s">
        <v>861</v>
      </c>
      <c r="I331" s="135" t="s">
        <v>862</v>
      </c>
      <c r="J331" s="135" t="s">
        <v>863</v>
      </c>
      <c r="K331" s="135" t="s">
        <v>1202</v>
      </c>
      <c r="L331" s="139" t="s">
        <v>864</v>
      </c>
      <c r="M331" s="139" t="s">
        <v>864</v>
      </c>
      <c r="N331" s="139" t="s">
        <v>864</v>
      </c>
      <c r="O331" s="136" t="s">
        <v>865</v>
      </c>
      <c r="P331" s="136" t="s">
        <v>866</v>
      </c>
      <c r="Q331" s="136" t="s">
        <v>866</v>
      </c>
      <c r="R331" s="136" t="s">
        <v>866</v>
      </c>
      <c r="S331" s="136" t="s">
        <v>866</v>
      </c>
      <c r="T331" s="136" t="s">
        <v>866</v>
      </c>
      <c r="U331" s="136" t="s">
        <v>866</v>
      </c>
      <c r="V331" s="136" t="s">
        <v>866</v>
      </c>
      <c r="W331" s="136" t="s">
        <v>866</v>
      </c>
      <c r="X331" s="136" t="s">
        <v>866</v>
      </c>
      <c r="Y331" s="136" t="s">
        <v>866</v>
      </c>
      <c r="Z331" s="139" t="s">
        <v>866</v>
      </c>
      <c r="AA331" s="136" t="s">
        <v>866</v>
      </c>
      <c r="AB331" s="139" t="s">
        <v>866</v>
      </c>
      <c r="AC331" s="136" t="s">
        <v>866</v>
      </c>
      <c r="AD331" s="136" t="s">
        <v>866</v>
      </c>
      <c r="AE331" s="136" t="s">
        <v>866</v>
      </c>
      <c r="AF331" s="136" t="s">
        <v>866</v>
      </c>
      <c r="AG331" s="136" t="s">
        <v>866</v>
      </c>
      <c r="AH331" s="136" t="s">
        <v>866</v>
      </c>
      <c r="AI331" s="136" t="s">
        <v>866</v>
      </c>
      <c r="AJ331" s="136" t="s">
        <v>866</v>
      </c>
      <c r="AK331" s="136" t="s">
        <v>866</v>
      </c>
      <c r="AL331" s="136" t="s">
        <v>867</v>
      </c>
      <c r="AM331" s="136" t="s">
        <v>866</v>
      </c>
      <c r="AN331" s="136" t="s">
        <v>866</v>
      </c>
      <c r="AO331" s="136" t="s">
        <v>866</v>
      </c>
      <c r="AP331" s="136" t="s">
        <v>866</v>
      </c>
      <c r="AQ331" s="136" t="s">
        <v>866</v>
      </c>
      <c r="AR331" s="136" t="s">
        <v>866</v>
      </c>
      <c r="AS331" s="136" t="s">
        <v>866</v>
      </c>
      <c r="AT331" s="136" t="s">
        <v>866</v>
      </c>
      <c r="AU331" s="136" t="s">
        <v>866</v>
      </c>
      <c r="AV331" s="136" t="s">
        <v>866</v>
      </c>
      <c r="AW331" s="136" t="s">
        <v>866</v>
      </c>
      <c r="AX331" s="136" t="s">
        <v>866</v>
      </c>
      <c r="AY331" s="136" t="s">
        <v>866</v>
      </c>
      <c r="AZ331" s="136" t="s">
        <v>866</v>
      </c>
      <c r="BA331" s="136" t="s">
        <v>866</v>
      </c>
      <c r="BB331" s="136" t="s">
        <v>1097</v>
      </c>
      <c r="BC331" s="136" t="s">
        <v>1097</v>
      </c>
      <c r="BD331" s="136" t="s">
        <v>868</v>
      </c>
      <c r="BE331" s="136" t="s">
        <v>866</v>
      </c>
      <c r="BF331" s="136" t="s">
        <v>866</v>
      </c>
      <c r="BG331" s="137"/>
      <c r="BH331" s="137"/>
    </row>
    <row r="332" spans="1:60" ht="15.75" customHeight="1" x14ac:dyDescent="0.25">
      <c r="A332" s="47" t="s">
        <v>768</v>
      </c>
      <c r="B332" s="47" t="s">
        <v>772</v>
      </c>
      <c r="C332" s="47" t="s">
        <v>781</v>
      </c>
      <c r="D332" s="47" t="s">
        <v>782</v>
      </c>
      <c r="E332" s="135" t="s">
        <v>858</v>
      </c>
      <c r="F332" s="135" t="s">
        <v>859</v>
      </c>
      <c r="G332" s="135" t="s">
        <v>860</v>
      </c>
      <c r="H332" s="135" t="s">
        <v>861</v>
      </c>
      <c r="I332" s="135" t="s">
        <v>862</v>
      </c>
      <c r="J332" s="135" t="s">
        <v>863</v>
      </c>
      <c r="K332" s="135" t="s">
        <v>1202</v>
      </c>
      <c r="L332" s="139" t="s">
        <v>864</v>
      </c>
      <c r="M332" s="139" t="s">
        <v>864</v>
      </c>
      <c r="N332" s="139" t="s">
        <v>864</v>
      </c>
      <c r="O332" s="136" t="s">
        <v>865</v>
      </c>
      <c r="P332" s="136" t="s">
        <v>866</v>
      </c>
      <c r="Q332" s="136" t="s">
        <v>866</v>
      </c>
      <c r="R332" s="136" t="s">
        <v>866</v>
      </c>
      <c r="S332" s="136" t="s">
        <v>866</v>
      </c>
      <c r="T332" s="136" t="s">
        <v>866</v>
      </c>
      <c r="U332" s="136" t="s">
        <v>866</v>
      </c>
      <c r="V332" s="136" t="s">
        <v>866</v>
      </c>
      <c r="W332" s="136" t="s">
        <v>866</v>
      </c>
      <c r="X332" s="136" t="s">
        <v>866</v>
      </c>
      <c r="Y332" s="136" t="s">
        <v>866</v>
      </c>
      <c r="Z332" s="139" t="s">
        <v>866</v>
      </c>
      <c r="AA332" s="136" t="s">
        <v>866</v>
      </c>
      <c r="AB332" s="139" t="s">
        <v>866</v>
      </c>
      <c r="AC332" s="136" t="s">
        <v>866</v>
      </c>
      <c r="AD332" s="136" t="s">
        <v>866</v>
      </c>
      <c r="AE332" s="136" t="s">
        <v>866</v>
      </c>
      <c r="AF332" s="136" t="s">
        <v>866</v>
      </c>
      <c r="AG332" s="136" t="s">
        <v>866</v>
      </c>
      <c r="AH332" s="136" t="s">
        <v>866</v>
      </c>
      <c r="AI332" s="136" t="s">
        <v>866</v>
      </c>
      <c r="AJ332" s="136" t="s">
        <v>866</v>
      </c>
      <c r="AK332" s="136" t="s">
        <v>866</v>
      </c>
      <c r="AL332" s="136" t="s">
        <v>867</v>
      </c>
      <c r="AM332" s="136" t="s">
        <v>866</v>
      </c>
      <c r="AN332" s="136" t="s">
        <v>866</v>
      </c>
      <c r="AO332" s="136" t="s">
        <v>866</v>
      </c>
      <c r="AP332" s="136" t="s">
        <v>866</v>
      </c>
      <c r="AQ332" s="136" t="s">
        <v>866</v>
      </c>
      <c r="AR332" s="136" t="s">
        <v>866</v>
      </c>
      <c r="AS332" s="136" t="s">
        <v>866</v>
      </c>
      <c r="AT332" s="136" t="s">
        <v>866</v>
      </c>
      <c r="AU332" s="136" t="s">
        <v>866</v>
      </c>
      <c r="AV332" s="136" t="s">
        <v>866</v>
      </c>
      <c r="AW332" s="136" t="s">
        <v>866</v>
      </c>
      <c r="AX332" s="136" t="s">
        <v>866</v>
      </c>
      <c r="AY332" s="136" t="s">
        <v>866</v>
      </c>
      <c r="AZ332" s="136" t="s">
        <v>866</v>
      </c>
      <c r="BA332" s="136" t="s">
        <v>866</v>
      </c>
      <c r="BB332" s="136" t="s">
        <v>1097</v>
      </c>
      <c r="BC332" s="136" t="s">
        <v>1097</v>
      </c>
      <c r="BD332" s="136" t="s">
        <v>868</v>
      </c>
      <c r="BE332" s="136" t="s">
        <v>866</v>
      </c>
      <c r="BF332" s="136" t="s">
        <v>866</v>
      </c>
      <c r="BG332" s="137"/>
      <c r="BH332" s="137"/>
    </row>
    <row r="333" spans="1:60" ht="15.75" customHeight="1" x14ac:dyDescent="0.25">
      <c r="A333" s="47" t="s">
        <v>768</v>
      </c>
      <c r="B333" s="47" t="s">
        <v>772</v>
      </c>
      <c r="C333" s="47" t="s">
        <v>783</v>
      </c>
      <c r="D333" s="47" t="s">
        <v>784</v>
      </c>
      <c r="E333" s="135" t="s">
        <v>858</v>
      </c>
      <c r="F333" s="135" t="s">
        <v>859</v>
      </c>
      <c r="G333" s="135" t="s">
        <v>860</v>
      </c>
      <c r="H333" s="135" t="s">
        <v>861</v>
      </c>
      <c r="I333" s="135" t="s">
        <v>862</v>
      </c>
      <c r="J333" s="135" t="s">
        <v>863</v>
      </c>
      <c r="K333" s="135" t="s">
        <v>1202</v>
      </c>
      <c r="L333" s="139" t="s">
        <v>864</v>
      </c>
      <c r="M333" s="139" t="s">
        <v>864</v>
      </c>
      <c r="N333" s="139" t="s">
        <v>864</v>
      </c>
      <c r="O333" s="136" t="s">
        <v>865</v>
      </c>
      <c r="P333" s="136" t="s">
        <v>866</v>
      </c>
      <c r="Q333" s="136" t="s">
        <v>866</v>
      </c>
      <c r="R333" s="136" t="s">
        <v>866</v>
      </c>
      <c r="S333" s="136" t="s">
        <v>866</v>
      </c>
      <c r="T333" s="136" t="s">
        <v>866</v>
      </c>
      <c r="U333" s="136" t="s">
        <v>866</v>
      </c>
      <c r="V333" s="136" t="s">
        <v>866</v>
      </c>
      <c r="W333" s="136" t="s">
        <v>866</v>
      </c>
      <c r="X333" s="136" t="s">
        <v>866</v>
      </c>
      <c r="Y333" s="136" t="s">
        <v>866</v>
      </c>
      <c r="Z333" s="139" t="s">
        <v>866</v>
      </c>
      <c r="AA333" s="136" t="s">
        <v>866</v>
      </c>
      <c r="AB333" s="139" t="s">
        <v>866</v>
      </c>
      <c r="AC333" s="136" t="s">
        <v>866</v>
      </c>
      <c r="AD333" s="136" t="s">
        <v>866</v>
      </c>
      <c r="AE333" s="136" t="s">
        <v>866</v>
      </c>
      <c r="AF333" s="136" t="s">
        <v>866</v>
      </c>
      <c r="AG333" s="136" t="s">
        <v>866</v>
      </c>
      <c r="AH333" s="136" t="s">
        <v>866</v>
      </c>
      <c r="AI333" s="136" t="s">
        <v>866</v>
      </c>
      <c r="AJ333" s="136" t="s">
        <v>866</v>
      </c>
      <c r="AK333" s="136" t="s">
        <v>866</v>
      </c>
      <c r="AL333" s="136" t="s">
        <v>867</v>
      </c>
      <c r="AM333" s="136" t="s">
        <v>866</v>
      </c>
      <c r="AN333" s="136" t="s">
        <v>866</v>
      </c>
      <c r="AO333" s="136" t="s">
        <v>866</v>
      </c>
      <c r="AP333" s="136" t="s">
        <v>866</v>
      </c>
      <c r="AQ333" s="136" t="s">
        <v>866</v>
      </c>
      <c r="AR333" s="136" t="s">
        <v>866</v>
      </c>
      <c r="AS333" s="136" t="s">
        <v>866</v>
      </c>
      <c r="AT333" s="136" t="s">
        <v>866</v>
      </c>
      <c r="AU333" s="136" t="s">
        <v>866</v>
      </c>
      <c r="AV333" s="136" t="s">
        <v>866</v>
      </c>
      <c r="AW333" s="136" t="s">
        <v>866</v>
      </c>
      <c r="AX333" s="136" t="s">
        <v>866</v>
      </c>
      <c r="AY333" s="136" t="s">
        <v>866</v>
      </c>
      <c r="AZ333" s="136" t="s">
        <v>866</v>
      </c>
      <c r="BA333" s="136" t="s">
        <v>866</v>
      </c>
      <c r="BB333" s="136" t="s">
        <v>1097</v>
      </c>
      <c r="BC333" s="136" t="s">
        <v>1097</v>
      </c>
      <c r="BD333" s="136" t="s">
        <v>868</v>
      </c>
      <c r="BE333" s="136" t="s">
        <v>866</v>
      </c>
      <c r="BF333" s="136" t="s">
        <v>866</v>
      </c>
      <c r="BG333" s="137"/>
      <c r="BH333" s="137"/>
    </row>
    <row r="334" spans="1:60" ht="15.75" customHeight="1" x14ac:dyDescent="0.25">
      <c r="A334" s="47" t="s">
        <v>768</v>
      </c>
      <c r="B334" s="47" t="s">
        <v>769</v>
      </c>
      <c r="C334" s="47" t="s">
        <v>785</v>
      </c>
      <c r="D334" s="47" t="s">
        <v>786</v>
      </c>
      <c r="E334" s="135" t="s">
        <v>858</v>
      </c>
      <c r="F334" s="135" t="s">
        <v>859</v>
      </c>
      <c r="G334" s="135" t="s">
        <v>860</v>
      </c>
      <c r="H334" s="135" t="s">
        <v>861</v>
      </c>
      <c r="I334" s="135" t="s">
        <v>862</v>
      </c>
      <c r="J334" s="135" t="s">
        <v>863</v>
      </c>
      <c r="K334" s="135" t="s">
        <v>1202</v>
      </c>
      <c r="L334" s="139" t="s">
        <v>864</v>
      </c>
      <c r="M334" s="139" t="s">
        <v>864</v>
      </c>
      <c r="N334" s="139" t="s">
        <v>864</v>
      </c>
      <c r="O334" s="136" t="s">
        <v>865</v>
      </c>
      <c r="P334" s="136" t="s">
        <v>866</v>
      </c>
      <c r="Q334" s="136" t="s">
        <v>866</v>
      </c>
      <c r="R334" s="136" t="s">
        <v>866</v>
      </c>
      <c r="S334" s="136" t="s">
        <v>866</v>
      </c>
      <c r="T334" s="136" t="s">
        <v>866</v>
      </c>
      <c r="U334" s="136" t="s">
        <v>866</v>
      </c>
      <c r="V334" s="136" t="s">
        <v>866</v>
      </c>
      <c r="W334" s="136" t="s">
        <v>866</v>
      </c>
      <c r="X334" s="136" t="s">
        <v>866</v>
      </c>
      <c r="Y334" s="136" t="s">
        <v>866</v>
      </c>
      <c r="Z334" s="139" t="s">
        <v>866</v>
      </c>
      <c r="AA334" s="136" t="s">
        <v>866</v>
      </c>
      <c r="AB334" s="139" t="s">
        <v>866</v>
      </c>
      <c r="AC334" s="136" t="s">
        <v>866</v>
      </c>
      <c r="AD334" s="136" t="s">
        <v>866</v>
      </c>
      <c r="AE334" s="136" t="s">
        <v>866</v>
      </c>
      <c r="AF334" s="136" t="s">
        <v>866</v>
      </c>
      <c r="AG334" s="136" t="s">
        <v>866</v>
      </c>
      <c r="AH334" s="136" t="s">
        <v>866</v>
      </c>
      <c r="AI334" s="136" t="s">
        <v>866</v>
      </c>
      <c r="AJ334" s="136" t="s">
        <v>866</v>
      </c>
      <c r="AK334" s="136" t="s">
        <v>866</v>
      </c>
      <c r="AL334" s="136" t="s">
        <v>867</v>
      </c>
      <c r="AM334" s="136" t="s">
        <v>866</v>
      </c>
      <c r="AN334" s="136" t="s">
        <v>866</v>
      </c>
      <c r="AO334" s="136" t="s">
        <v>866</v>
      </c>
      <c r="AP334" s="136" t="s">
        <v>866</v>
      </c>
      <c r="AQ334" s="136" t="s">
        <v>866</v>
      </c>
      <c r="AR334" s="136" t="s">
        <v>866</v>
      </c>
      <c r="AS334" s="136" t="s">
        <v>866</v>
      </c>
      <c r="AT334" s="136" t="s">
        <v>866</v>
      </c>
      <c r="AU334" s="136" t="s">
        <v>866</v>
      </c>
      <c r="AV334" s="136" t="s">
        <v>866</v>
      </c>
      <c r="AW334" s="136" t="s">
        <v>866</v>
      </c>
      <c r="AX334" s="136" t="s">
        <v>866</v>
      </c>
      <c r="AY334" s="136" t="s">
        <v>866</v>
      </c>
      <c r="AZ334" s="136" t="s">
        <v>866</v>
      </c>
      <c r="BA334" s="136" t="s">
        <v>866</v>
      </c>
      <c r="BB334" s="136" t="s">
        <v>1097</v>
      </c>
      <c r="BC334" s="136" t="s">
        <v>1097</v>
      </c>
      <c r="BD334" s="136" t="s">
        <v>868</v>
      </c>
      <c r="BE334" s="136" t="s">
        <v>866</v>
      </c>
      <c r="BF334" s="136" t="s">
        <v>866</v>
      </c>
      <c r="BG334" s="137"/>
      <c r="BH334" s="137"/>
    </row>
    <row r="335" spans="1:60" ht="15.75" customHeight="1" x14ac:dyDescent="0.25">
      <c r="A335" s="102"/>
      <c r="B335" s="102"/>
      <c r="C335" s="102"/>
      <c r="D335" s="102"/>
      <c r="E335" s="102"/>
      <c r="F335" s="102"/>
      <c r="G335" s="102"/>
      <c r="H335" s="102"/>
      <c r="I335" s="102"/>
      <c r="J335" s="102"/>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60" ht="15.75" customHeight="1" x14ac:dyDescent="0.25">
      <c r="A336" s="102"/>
      <c r="B336" s="102"/>
      <c r="C336" s="102"/>
      <c r="D336" s="102"/>
      <c r="E336" s="102"/>
      <c r="F336" s="102"/>
      <c r="G336" s="102"/>
      <c r="H336" s="102"/>
      <c r="I336" s="102"/>
      <c r="J336" s="102"/>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5">
      <c r="A337" s="102"/>
      <c r="B337" s="102"/>
      <c r="C337" s="102"/>
      <c r="D337" s="102"/>
      <c r="E337" s="102"/>
      <c r="F337" s="102"/>
      <c r="G337" s="102"/>
      <c r="H337" s="102"/>
      <c r="I337" s="102"/>
      <c r="J337" s="102"/>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5">
      <c r="A338" s="102"/>
      <c r="B338" s="102"/>
      <c r="C338" s="102"/>
      <c r="D338" s="102"/>
      <c r="E338" s="102"/>
      <c r="F338" s="102"/>
      <c r="G338" s="102"/>
      <c r="H338" s="102"/>
      <c r="I338" s="102"/>
      <c r="J338" s="102"/>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5">
      <c r="A339" s="102"/>
      <c r="B339" s="102"/>
      <c r="C339" s="102"/>
      <c r="D339" s="102"/>
      <c r="E339" s="102"/>
      <c r="F339" s="102"/>
      <c r="G339" s="102"/>
      <c r="H339" s="102"/>
      <c r="I339" s="102"/>
      <c r="J339" s="102"/>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5">
      <c r="A340" s="102"/>
      <c r="B340" s="102"/>
      <c r="C340" s="102"/>
      <c r="D340" s="102"/>
      <c r="E340" s="102"/>
      <c r="F340" s="102"/>
      <c r="G340" s="102"/>
      <c r="H340" s="102"/>
      <c r="I340" s="102"/>
      <c r="J340" s="102"/>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5">
      <c r="A341" s="102"/>
      <c r="B341" s="102"/>
      <c r="C341" s="102"/>
      <c r="D341" s="102"/>
      <c r="E341" s="102"/>
      <c r="F341" s="102"/>
      <c r="G341" s="102"/>
      <c r="H341" s="102"/>
      <c r="I341" s="102"/>
      <c r="J341" s="102"/>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5">
      <c r="A342" s="102"/>
      <c r="B342" s="102"/>
      <c r="C342" s="102"/>
      <c r="D342" s="102"/>
      <c r="E342" s="102"/>
      <c r="F342" s="102"/>
      <c r="G342" s="102"/>
      <c r="H342" s="102"/>
      <c r="I342" s="102"/>
      <c r="J342" s="102"/>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5">
      <c r="A343" s="102"/>
      <c r="B343" s="102"/>
      <c r="C343" s="102"/>
      <c r="D343" s="102"/>
      <c r="E343" s="102"/>
      <c r="F343" s="102"/>
      <c r="G343" s="102"/>
      <c r="H343" s="102"/>
      <c r="I343" s="102"/>
      <c r="J343" s="102"/>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5">
      <c r="A344" s="102"/>
      <c r="B344" s="102"/>
      <c r="C344" s="102"/>
      <c r="D344" s="102"/>
      <c r="E344" s="102"/>
      <c r="F344" s="102"/>
      <c r="G344" s="102"/>
      <c r="H344" s="102"/>
      <c r="I344" s="102"/>
      <c r="J344" s="102"/>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5">
      <c r="A345" s="102"/>
      <c r="B345" s="102"/>
      <c r="C345" s="102"/>
      <c r="D345" s="102"/>
      <c r="E345" s="102"/>
      <c r="F345" s="102"/>
      <c r="G345" s="102"/>
      <c r="H345" s="102"/>
      <c r="I345" s="102"/>
      <c r="J345" s="102"/>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5">
      <c r="A346" s="102"/>
      <c r="B346" s="102"/>
      <c r="C346" s="102"/>
      <c r="D346" s="102"/>
      <c r="E346" s="102"/>
      <c r="F346" s="102"/>
      <c r="G346" s="102"/>
      <c r="H346" s="102"/>
      <c r="I346" s="102"/>
      <c r="J346" s="102"/>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5">
      <c r="A347" s="102"/>
      <c r="B347" s="102"/>
      <c r="C347" s="102"/>
      <c r="D347" s="102"/>
      <c r="E347" s="102"/>
      <c r="F347" s="102"/>
      <c r="G347" s="102"/>
      <c r="H347" s="102"/>
      <c r="I347" s="102"/>
      <c r="J347" s="102"/>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5">
      <c r="A348" s="102"/>
      <c r="B348" s="102"/>
      <c r="C348" s="102"/>
      <c r="D348" s="102"/>
      <c r="E348" s="102"/>
      <c r="F348" s="102"/>
      <c r="G348" s="102"/>
      <c r="H348" s="102"/>
      <c r="I348" s="102"/>
      <c r="J348" s="102"/>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5">
      <c r="A349" s="102"/>
      <c r="B349" s="102"/>
      <c r="C349" s="102"/>
      <c r="D349" s="102"/>
      <c r="E349" s="102"/>
      <c r="F349" s="102"/>
      <c r="G349" s="102"/>
      <c r="H349" s="102"/>
      <c r="I349" s="102"/>
      <c r="J349" s="102"/>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5">
      <c r="A350" s="102"/>
      <c r="B350" s="102"/>
      <c r="C350" s="102"/>
      <c r="D350" s="102"/>
      <c r="E350" s="102"/>
      <c r="F350" s="102"/>
      <c r="G350" s="102"/>
      <c r="H350" s="102"/>
      <c r="I350" s="102"/>
      <c r="J350" s="102"/>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5">
      <c r="A351" s="102"/>
      <c r="B351" s="102"/>
      <c r="C351" s="102"/>
      <c r="D351" s="102"/>
      <c r="E351" s="102"/>
      <c r="F351" s="102"/>
      <c r="G351" s="102"/>
      <c r="H351" s="102"/>
      <c r="I351" s="102"/>
      <c r="J351" s="102"/>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5">
      <c r="A352" s="102"/>
      <c r="B352" s="102"/>
      <c r="C352" s="102"/>
      <c r="D352" s="102"/>
      <c r="E352" s="102"/>
      <c r="F352" s="102"/>
      <c r="G352" s="102"/>
      <c r="H352" s="102"/>
      <c r="I352" s="102"/>
      <c r="J352" s="102"/>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5">
      <c r="A353" s="102"/>
      <c r="B353" s="102"/>
      <c r="C353" s="102"/>
      <c r="D353" s="102"/>
      <c r="E353" s="102"/>
      <c r="F353" s="102"/>
      <c r="G353" s="102"/>
      <c r="H353" s="102"/>
      <c r="I353" s="102"/>
      <c r="J353" s="102"/>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5">
      <c r="A354" s="102"/>
      <c r="B354" s="102"/>
      <c r="C354" s="102"/>
      <c r="D354" s="102"/>
      <c r="E354" s="102"/>
      <c r="F354" s="102"/>
      <c r="G354" s="102"/>
      <c r="H354" s="102"/>
      <c r="I354" s="102"/>
      <c r="J354" s="102"/>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5">
      <c r="A355" s="102"/>
      <c r="B355" s="102"/>
      <c r="C355" s="102"/>
      <c r="D355" s="102"/>
      <c r="E355" s="102"/>
      <c r="F355" s="102"/>
      <c r="G355" s="102"/>
      <c r="H355" s="102"/>
      <c r="I355" s="102"/>
      <c r="J355" s="102"/>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5">
      <c r="A356" s="102"/>
      <c r="B356" s="102"/>
      <c r="C356" s="102"/>
      <c r="D356" s="102"/>
      <c r="E356" s="102"/>
      <c r="F356" s="102"/>
      <c r="G356" s="102"/>
      <c r="H356" s="102"/>
      <c r="I356" s="102"/>
      <c r="J356" s="102"/>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5">
      <c r="A357" s="102"/>
      <c r="B357" s="102"/>
      <c r="C357" s="102"/>
      <c r="D357" s="102"/>
      <c r="E357" s="102"/>
      <c r="F357" s="102"/>
      <c r="G357" s="102"/>
      <c r="H357" s="102"/>
      <c r="I357" s="102"/>
      <c r="J357" s="102"/>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5">
      <c r="A358" s="102"/>
      <c r="B358" s="102"/>
      <c r="C358" s="102"/>
      <c r="D358" s="102"/>
      <c r="E358" s="102"/>
      <c r="F358" s="102"/>
      <c r="G358" s="102"/>
      <c r="H358" s="102"/>
      <c r="I358" s="102"/>
      <c r="J358" s="102"/>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5">
      <c r="A359" s="102"/>
      <c r="B359" s="102"/>
      <c r="C359" s="102"/>
      <c r="D359" s="102"/>
      <c r="E359" s="102"/>
      <c r="F359" s="102"/>
      <c r="G359" s="102"/>
      <c r="H359" s="102"/>
      <c r="I359" s="102"/>
      <c r="J359" s="102"/>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5">
      <c r="A360" s="102"/>
      <c r="B360" s="102"/>
      <c r="C360" s="102"/>
      <c r="D360" s="102"/>
      <c r="E360" s="102"/>
      <c r="F360" s="102"/>
      <c r="G360" s="102"/>
      <c r="H360" s="102"/>
      <c r="I360" s="102"/>
      <c r="J360" s="102"/>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5">
      <c r="A361" s="102"/>
      <c r="B361" s="102"/>
      <c r="C361" s="102"/>
      <c r="D361" s="102"/>
      <c r="E361" s="102"/>
      <c r="F361" s="102"/>
      <c r="G361" s="102"/>
      <c r="H361" s="102"/>
      <c r="I361" s="102"/>
      <c r="J361" s="102"/>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5">
      <c r="A362" s="102"/>
      <c r="B362" s="102"/>
      <c r="C362" s="102"/>
      <c r="D362" s="102"/>
      <c r="E362" s="102"/>
      <c r="F362" s="102"/>
      <c r="G362" s="102"/>
      <c r="H362" s="102"/>
      <c r="I362" s="102"/>
      <c r="J362" s="102"/>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5">
      <c r="A363" s="102"/>
      <c r="B363" s="102"/>
      <c r="C363" s="102"/>
      <c r="D363" s="102"/>
      <c r="E363" s="102"/>
      <c r="F363" s="102"/>
      <c r="G363" s="102"/>
      <c r="H363" s="102"/>
      <c r="I363" s="102"/>
      <c r="J363" s="102"/>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5">
      <c r="A364" s="102"/>
      <c r="B364" s="102"/>
      <c r="C364" s="102"/>
      <c r="D364" s="102"/>
      <c r="E364" s="102"/>
      <c r="F364" s="102"/>
      <c r="G364" s="102"/>
      <c r="H364" s="102"/>
      <c r="I364" s="102"/>
      <c r="J364" s="102"/>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5">
      <c r="A365" s="102"/>
      <c r="B365" s="102"/>
      <c r="C365" s="102"/>
      <c r="D365" s="102"/>
      <c r="E365" s="102"/>
      <c r="F365" s="102"/>
      <c r="G365" s="102"/>
      <c r="H365" s="102"/>
      <c r="I365" s="102"/>
      <c r="J365" s="102"/>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5">
      <c r="A366" s="102"/>
      <c r="B366" s="102"/>
      <c r="C366" s="102"/>
      <c r="D366" s="102"/>
      <c r="E366" s="102"/>
      <c r="F366" s="102"/>
      <c r="G366" s="102"/>
      <c r="H366" s="102"/>
      <c r="I366" s="102"/>
      <c r="J366" s="102"/>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5">
      <c r="A367" s="102"/>
      <c r="B367" s="102"/>
      <c r="C367" s="102"/>
      <c r="D367" s="102"/>
      <c r="E367" s="102"/>
      <c r="F367" s="102"/>
      <c r="G367" s="102"/>
      <c r="H367" s="102"/>
      <c r="I367" s="102"/>
      <c r="J367" s="102"/>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5">
      <c r="A368" s="102"/>
      <c r="B368" s="102"/>
      <c r="C368" s="102"/>
      <c r="D368" s="102"/>
      <c r="E368" s="102"/>
      <c r="F368" s="102"/>
      <c r="G368" s="102"/>
      <c r="H368" s="102"/>
      <c r="I368" s="102"/>
      <c r="J368" s="102"/>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5">
      <c r="A369" s="102"/>
      <c r="B369" s="102"/>
      <c r="C369" s="102"/>
      <c r="D369" s="102"/>
      <c r="E369" s="102"/>
      <c r="F369" s="102"/>
      <c r="G369" s="102"/>
      <c r="H369" s="102"/>
      <c r="I369" s="102"/>
      <c r="J369" s="102"/>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5">
      <c r="A370" s="102"/>
      <c r="B370" s="102"/>
      <c r="C370" s="102"/>
      <c r="D370" s="102"/>
      <c r="E370" s="102"/>
      <c r="F370" s="102"/>
      <c r="G370" s="102"/>
      <c r="H370" s="102"/>
      <c r="I370" s="102"/>
      <c r="J370" s="102"/>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5">
      <c r="A371" s="102"/>
      <c r="B371" s="102"/>
      <c r="C371" s="102"/>
      <c r="D371" s="102"/>
      <c r="E371" s="102"/>
      <c r="F371" s="102"/>
      <c r="G371" s="102"/>
      <c r="H371" s="102"/>
      <c r="I371" s="102"/>
      <c r="J371" s="102"/>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5">
      <c r="A372" s="102"/>
      <c r="B372" s="102"/>
      <c r="C372" s="102"/>
      <c r="D372" s="102"/>
      <c r="E372" s="102"/>
      <c r="F372" s="102"/>
      <c r="G372" s="102"/>
      <c r="H372" s="102"/>
      <c r="I372" s="102"/>
      <c r="J372" s="102"/>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5">
      <c r="A373" s="102"/>
      <c r="B373" s="102"/>
      <c r="C373" s="102"/>
      <c r="D373" s="102"/>
      <c r="E373" s="102"/>
      <c r="F373" s="102"/>
      <c r="G373" s="102"/>
      <c r="H373" s="102"/>
      <c r="I373" s="102"/>
      <c r="J373" s="102"/>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5">
      <c r="A374" s="102"/>
      <c r="B374" s="102"/>
      <c r="C374" s="102"/>
      <c r="D374" s="102"/>
      <c r="E374" s="102"/>
      <c r="F374" s="102"/>
      <c r="G374" s="102"/>
      <c r="H374" s="102"/>
      <c r="I374" s="102"/>
      <c r="J374" s="102"/>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5">
      <c r="A375" s="102"/>
      <c r="B375" s="102"/>
      <c r="C375" s="102"/>
      <c r="D375" s="102"/>
      <c r="E375" s="102"/>
      <c r="F375" s="102"/>
      <c r="G375" s="102"/>
      <c r="H375" s="102"/>
      <c r="I375" s="102"/>
      <c r="J375" s="102"/>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5">
      <c r="A376" s="102"/>
      <c r="B376" s="102"/>
      <c r="C376" s="102"/>
      <c r="D376" s="102"/>
      <c r="E376" s="102"/>
      <c r="F376" s="102"/>
      <c r="G376" s="102"/>
      <c r="H376" s="102"/>
      <c r="I376" s="102"/>
      <c r="J376" s="102"/>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5">
      <c r="A377" s="102"/>
      <c r="B377" s="102"/>
      <c r="C377" s="102"/>
      <c r="D377" s="102"/>
      <c r="E377" s="102"/>
      <c r="F377" s="102"/>
      <c r="G377" s="102"/>
      <c r="H377" s="102"/>
      <c r="I377" s="102"/>
      <c r="J377" s="102"/>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5">
      <c r="A378" s="102"/>
      <c r="B378" s="102"/>
      <c r="C378" s="102"/>
      <c r="D378" s="102"/>
      <c r="E378" s="102"/>
      <c r="F378" s="102"/>
      <c r="G378" s="102"/>
      <c r="H378" s="102"/>
      <c r="I378" s="102"/>
      <c r="J378" s="102"/>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5">
      <c r="A379" s="102"/>
      <c r="B379" s="102"/>
      <c r="C379" s="102"/>
      <c r="D379" s="102"/>
      <c r="E379" s="102"/>
      <c r="F379" s="102"/>
      <c r="G379" s="102"/>
      <c r="H379" s="102"/>
      <c r="I379" s="102"/>
      <c r="J379" s="102"/>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5">
      <c r="A380" s="102"/>
      <c r="B380" s="102"/>
      <c r="C380" s="102"/>
      <c r="D380" s="102"/>
      <c r="E380" s="102"/>
      <c r="F380" s="102"/>
      <c r="G380" s="102"/>
      <c r="H380" s="102"/>
      <c r="I380" s="102"/>
      <c r="J380" s="102"/>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5">
      <c r="A381" s="102"/>
      <c r="B381" s="102"/>
      <c r="C381" s="102"/>
      <c r="D381" s="102"/>
      <c r="E381" s="102"/>
      <c r="F381" s="102"/>
      <c r="G381" s="102"/>
      <c r="H381" s="102"/>
      <c r="I381" s="102"/>
      <c r="J381" s="102"/>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5">
      <c r="A382" s="102"/>
      <c r="B382" s="102"/>
      <c r="C382" s="102"/>
      <c r="D382" s="102"/>
      <c r="E382" s="102"/>
      <c r="F382" s="102"/>
      <c r="G382" s="102"/>
      <c r="H382" s="102"/>
      <c r="I382" s="102"/>
      <c r="J382" s="102"/>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5">
      <c r="A383" s="102"/>
      <c r="B383" s="102"/>
      <c r="C383" s="102"/>
      <c r="D383" s="102"/>
      <c r="E383" s="102"/>
      <c r="F383" s="102"/>
      <c r="G383" s="102"/>
      <c r="H383" s="102"/>
      <c r="I383" s="102"/>
      <c r="J383" s="102"/>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5">
      <c r="A384" s="102"/>
      <c r="B384" s="102"/>
      <c r="C384" s="102"/>
      <c r="D384" s="102"/>
      <c r="E384" s="102"/>
      <c r="F384" s="102"/>
      <c r="G384" s="102"/>
      <c r="H384" s="102"/>
      <c r="I384" s="102"/>
      <c r="J384" s="102"/>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5">
      <c r="A385" s="102"/>
      <c r="B385" s="102"/>
      <c r="C385" s="102"/>
      <c r="D385" s="102"/>
      <c r="E385" s="102"/>
      <c r="F385" s="102"/>
      <c r="G385" s="102"/>
      <c r="H385" s="102"/>
      <c r="I385" s="102"/>
      <c r="J385" s="102"/>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5">
      <c r="A386" s="102"/>
      <c r="B386" s="102"/>
      <c r="C386" s="102"/>
      <c r="D386" s="102"/>
      <c r="E386" s="102"/>
      <c r="F386" s="102"/>
      <c r="G386" s="102"/>
      <c r="H386" s="102"/>
      <c r="I386" s="102"/>
      <c r="J386" s="102"/>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5">
      <c r="A387" s="102"/>
      <c r="B387" s="102"/>
      <c r="C387" s="102"/>
      <c r="D387" s="102"/>
      <c r="E387" s="102"/>
      <c r="F387" s="102"/>
      <c r="G387" s="102"/>
      <c r="H387" s="102"/>
      <c r="I387" s="102"/>
      <c r="J387" s="102"/>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5">
      <c r="A388" s="102"/>
      <c r="B388" s="102"/>
      <c r="C388" s="102"/>
      <c r="D388" s="102"/>
      <c r="E388" s="102"/>
      <c r="F388" s="102"/>
      <c r="G388" s="102"/>
      <c r="H388" s="102"/>
      <c r="I388" s="102"/>
      <c r="J388" s="102"/>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5">
      <c r="A389" s="102"/>
      <c r="B389" s="102"/>
      <c r="C389" s="102"/>
      <c r="D389" s="102"/>
      <c r="E389" s="102"/>
      <c r="F389" s="102"/>
      <c r="G389" s="102"/>
      <c r="H389" s="102"/>
      <c r="I389" s="102"/>
      <c r="J389" s="102"/>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5">
      <c r="A390" s="102"/>
      <c r="B390" s="102"/>
      <c r="C390" s="102"/>
      <c r="D390" s="102"/>
      <c r="E390" s="102"/>
      <c r="F390" s="102"/>
      <c r="G390" s="102"/>
      <c r="H390" s="102"/>
      <c r="I390" s="102"/>
      <c r="J390" s="102"/>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5">
      <c r="A391" s="102"/>
      <c r="B391" s="102"/>
      <c r="C391" s="102"/>
      <c r="D391" s="102"/>
      <c r="E391" s="102"/>
      <c r="F391" s="102"/>
      <c r="G391" s="102"/>
      <c r="H391" s="102"/>
      <c r="I391" s="102"/>
      <c r="J391" s="102"/>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5">
      <c r="A392" s="102"/>
      <c r="B392" s="102"/>
      <c r="C392" s="102"/>
      <c r="D392" s="102"/>
      <c r="E392" s="102"/>
      <c r="F392" s="102"/>
      <c r="G392" s="102"/>
      <c r="H392" s="102"/>
      <c r="I392" s="102"/>
      <c r="J392" s="102"/>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5">
      <c r="A393" s="102"/>
      <c r="B393" s="102"/>
      <c r="C393" s="102"/>
      <c r="D393" s="102"/>
      <c r="E393" s="102"/>
      <c r="F393" s="102"/>
      <c r="G393" s="102"/>
      <c r="H393" s="102"/>
      <c r="I393" s="102"/>
      <c r="J393" s="102"/>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5">
      <c r="A394" s="102"/>
      <c r="B394" s="102"/>
      <c r="C394" s="102"/>
      <c r="D394" s="102"/>
      <c r="E394" s="102"/>
      <c r="F394" s="102"/>
      <c r="G394" s="102"/>
      <c r="H394" s="102"/>
      <c r="I394" s="102"/>
      <c r="J394" s="102"/>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5">
      <c r="A395" s="102"/>
      <c r="B395" s="102"/>
      <c r="C395" s="102"/>
      <c r="D395" s="102"/>
      <c r="E395" s="102"/>
      <c r="F395" s="102"/>
      <c r="G395" s="102"/>
      <c r="H395" s="102"/>
      <c r="I395" s="102"/>
      <c r="J395" s="102"/>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5">
      <c r="A396" s="102"/>
      <c r="B396" s="102"/>
      <c r="C396" s="102"/>
      <c r="D396" s="102"/>
      <c r="E396" s="102"/>
      <c r="F396" s="102"/>
      <c r="G396" s="102"/>
      <c r="H396" s="102"/>
      <c r="I396" s="102"/>
      <c r="J396" s="102"/>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5">
      <c r="A397" s="102"/>
      <c r="B397" s="102"/>
      <c r="C397" s="102"/>
      <c r="D397" s="102"/>
      <c r="E397" s="102"/>
      <c r="F397" s="102"/>
      <c r="G397" s="102"/>
      <c r="H397" s="102"/>
      <c r="I397" s="102"/>
      <c r="J397" s="102"/>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5">
      <c r="A398" s="102"/>
      <c r="B398" s="102"/>
      <c r="C398" s="102"/>
      <c r="D398" s="102"/>
      <c r="E398" s="102"/>
      <c r="F398" s="102"/>
      <c r="G398" s="102"/>
      <c r="H398" s="102"/>
      <c r="I398" s="102"/>
      <c r="J398" s="102"/>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5">
      <c r="A399" s="102"/>
      <c r="B399" s="102"/>
      <c r="C399" s="102"/>
      <c r="D399" s="102"/>
      <c r="E399" s="102"/>
      <c r="F399" s="102"/>
      <c r="G399" s="102"/>
      <c r="H399" s="102"/>
      <c r="I399" s="102"/>
      <c r="J399" s="102"/>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5">
      <c r="A400" s="102"/>
      <c r="B400" s="102"/>
      <c r="C400" s="102"/>
      <c r="D400" s="102"/>
      <c r="E400" s="102"/>
      <c r="F400" s="102"/>
      <c r="G400" s="102"/>
      <c r="H400" s="102"/>
      <c r="I400" s="102"/>
      <c r="J400" s="102"/>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5">
      <c r="A401" s="102"/>
      <c r="B401" s="102"/>
      <c r="C401" s="102"/>
      <c r="D401" s="102"/>
      <c r="E401" s="102"/>
      <c r="F401" s="102"/>
      <c r="G401" s="102"/>
      <c r="H401" s="102"/>
      <c r="I401" s="102"/>
      <c r="J401" s="102"/>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5">
      <c r="A402" s="102"/>
      <c r="B402" s="102"/>
      <c r="C402" s="102"/>
      <c r="D402" s="102"/>
      <c r="E402" s="102"/>
      <c r="F402" s="102"/>
      <c r="G402" s="102"/>
      <c r="H402" s="102"/>
      <c r="I402" s="102"/>
      <c r="J402" s="102"/>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5">
      <c r="A403" s="102"/>
      <c r="B403" s="102"/>
      <c r="C403" s="102"/>
      <c r="D403" s="102"/>
      <c r="E403" s="102"/>
      <c r="F403" s="102"/>
      <c r="G403" s="102"/>
      <c r="H403" s="102"/>
      <c r="I403" s="102"/>
      <c r="J403" s="102"/>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5">
      <c r="A404" s="102"/>
      <c r="B404" s="102"/>
      <c r="C404" s="102"/>
      <c r="D404" s="102"/>
      <c r="E404" s="102"/>
      <c r="F404" s="102"/>
      <c r="G404" s="102"/>
      <c r="H404" s="102"/>
      <c r="I404" s="102"/>
      <c r="J404" s="102"/>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5">
      <c r="A405" s="102"/>
      <c r="B405" s="102"/>
      <c r="C405" s="102"/>
      <c r="D405" s="102"/>
      <c r="E405" s="102"/>
      <c r="F405" s="102"/>
      <c r="G405" s="102"/>
      <c r="H405" s="102"/>
      <c r="I405" s="102"/>
      <c r="J405" s="102"/>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5">
      <c r="A406" s="102"/>
      <c r="B406" s="102"/>
      <c r="C406" s="102"/>
      <c r="D406" s="102"/>
      <c r="E406" s="102"/>
      <c r="F406" s="102"/>
      <c r="G406" s="102"/>
      <c r="H406" s="102"/>
      <c r="I406" s="102"/>
      <c r="J406" s="102"/>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5">
      <c r="A407" s="102"/>
      <c r="B407" s="102"/>
      <c r="C407" s="102"/>
      <c r="D407" s="102"/>
      <c r="E407" s="102"/>
      <c r="F407" s="102"/>
      <c r="G407" s="102"/>
      <c r="H407" s="102"/>
      <c r="I407" s="102"/>
      <c r="J407" s="102"/>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5">
      <c r="A408" s="102"/>
      <c r="B408" s="102"/>
      <c r="C408" s="102"/>
      <c r="D408" s="102"/>
      <c r="E408" s="102"/>
      <c r="F408" s="102"/>
      <c r="G408" s="102"/>
      <c r="H408" s="102"/>
      <c r="I408" s="102"/>
      <c r="J408" s="102"/>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5">
      <c r="A409" s="102"/>
      <c r="B409" s="102"/>
      <c r="C409" s="102"/>
      <c r="D409" s="102"/>
      <c r="E409" s="102"/>
      <c r="F409" s="102"/>
      <c r="G409" s="102"/>
      <c r="H409" s="102"/>
      <c r="I409" s="102"/>
      <c r="J409" s="102"/>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5">
      <c r="A410" s="102"/>
      <c r="B410" s="102"/>
      <c r="C410" s="102"/>
      <c r="D410" s="102"/>
      <c r="E410" s="102"/>
      <c r="F410" s="102"/>
      <c r="G410" s="102"/>
      <c r="H410" s="102"/>
      <c r="I410" s="102"/>
      <c r="J410" s="102"/>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5">
      <c r="A411" s="102"/>
      <c r="B411" s="102"/>
      <c r="C411" s="102"/>
      <c r="D411" s="102"/>
      <c r="E411" s="102"/>
      <c r="F411" s="102"/>
      <c r="G411" s="102"/>
      <c r="H411" s="102"/>
      <c r="I411" s="102"/>
      <c r="J411" s="102"/>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5">
      <c r="A412" s="102"/>
      <c r="B412" s="102"/>
      <c r="C412" s="102"/>
      <c r="D412" s="102"/>
      <c r="E412" s="102"/>
      <c r="F412" s="102"/>
      <c r="G412" s="102"/>
      <c r="H412" s="102"/>
      <c r="I412" s="102"/>
      <c r="J412" s="102"/>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5">
      <c r="A413" s="102"/>
      <c r="B413" s="102"/>
      <c r="C413" s="102"/>
      <c r="D413" s="102"/>
      <c r="E413" s="102"/>
      <c r="F413" s="102"/>
      <c r="G413" s="102"/>
      <c r="H413" s="102"/>
      <c r="I413" s="102"/>
      <c r="J413" s="102"/>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5">
      <c r="A414" s="102"/>
      <c r="B414" s="102"/>
      <c r="C414" s="102"/>
      <c r="D414" s="102"/>
      <c r="E414" s="102"/>
      <c r="F414" s="102"/>
      <c r="G414" s="102"/>
      <c r="H414" s="102"/>
      <c r="I414" s="102"/>
      <c r="J414" s="102"/>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5">
      <c r="A415" s="102"/>
      <c r="B415" s="102"/>
      <c r="C415" s="102"/>
      <c r="D415" s="102"/>
      <c r="E415" s="102"/>
      <c r="F415" s="102"/>
      <c r="G415" s="102"/>
      <c r="H415" s="102"/>
      <c r="I415" s="102"/>
      <c r="J415" s="102"/>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5">
      <c r="A416" s="102"/>
      <c r="B416" s="102"/>
      <c r="C416" s="102"/>
      <c r="D416" s="102"/>
      <c r="E416" s="102"/>
      <c r="F416" s="102"/>
      <c r="G416" s="102"/>
      <c r="H416" s="102"/>
      <c r="I416" s="102"/>
      <c r="J416" s="102"/>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5">
      <c r="A417" s="102"/>
      <c r="B417" s="102"/>
      <c r="C417" s="102"/>
      <c r="D417" s="102"/>
      <c r="E417" s="102"/>
      <c r="F417" s="102"/>
      <c r="G417" s="102"/>
      <c r="H417" s="102"/>
      <c r="I417" s="102"/>
      <c r="J417" s="102"/>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5">
      <c r="A418" s="102"/>
      <c r="B418" s="102"/>
      <c r="C418" s="102"/>
      <c r="D418" s="102"/>
      <c r="E418" s="102"/>
      <c r="F418" s="102"/>
      <c r="G418" s="102"/>
      <c r="H418" s="102"/>
      <c r="I418" s="102"/>
      <c r="J418" s="102"/>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5">
      <c r="A419" s="102"/>
      <c r="B419" s="102"/>
      <c r="C419" s="102"/>
      <c r="D419" s="102"/>
      <c r="E419" s="102"/>
      <c r="F419" s="102"/>
      <c r="G419" s="102"/>
      <c r="H419" s="102"/>
      <c r="I419" s="102"/>
      <c r="J419" s="102"/>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5">
      <c r="A420" s="102"/>
      <c r="B420" s="102"/>
      <c r="C420" s="102"/>
      <c r="D420" s="102"/>
      <c r="E420" s="102"/>
      <c r="F420" s="102"/>
      <c r="G420" s="102"/>
      <c r="H420" s="102"/>
      <c r="I420" s="102"/>
      <c r="J420" s="102"/>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5">
      <c r="A421" s="102"/>
      <c r="B421" s="102"/>
      <c r="C421" s="102"/>
      <c r="D421" s="102"/>
      <c r="E421" s="102"/>
      <c r="F421" s="102"/>
      <c r="G421" s="102"/>
      <c r="H421" s="102"/>
      <c r="I421" s="102"/>
      <c r="J421" s="102"/>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5">
      <c r="A422" s="102"/>
      <c r="B422" s="102"/>
      <c r="C422" s="102"/>
      <c r="D422" s="102"/>
      <c r="E422" s="102"/>
      <c r="F422" s="102"/>
      <c r="G422" s="102"/>
      <c r="H422" s="102"/>
      <c r="I422" s="102"/>
      <c r="J422" s="102"/>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5">
      <c r="A423" s="102"/>
      <c r="B423" s="102"/>
      <c r="C423" s="102"/>
      <c r="D423" s="102"/>
      <c r="E423" s="102"/>
      <c r="F423" s="102"/>
      <c r="G423" s="102"/>
      <c r="H423" s="102"/>
      <c r="I423" s="102"/>
      <c r="J423" s="102"/>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5">
      <c r="A424" s="102"/>
      <c r="B424" s="102"/>
      <c r="C424" s="102"/>
      <c r="D424" s="102"/>
      <c r="E424" s="102"/>
      <c r="F424" s="102"/>
      <c r="G424" s="102"/>
      <c r="H424" s="102"/>
      <c r="I424" s="102"/>
      <c r="J424" s="102"/>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5">
      <c r="A425" s="102"/>
      <c r="B425" s="102"/>
      <c r="C425" s="102"/>
      <c r="D425" s="102"/>
      <c r="E425" s="102"/>
      <c r="F425" s="102"/>
      <c r="G425" s="102"/>
      <c r="H425" s="102"/>
      <c r="I425" s="102"/>
      <c r="J425" s="102"/>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5">
      <c r="A426" s="102"/>
      <c r="B426" s="102"/>
      <c r="C426" s="102"/>
      <c r="D426" s="102"/>
      <c r="E426" s="102"/>
      <c r="F426" s="102"/>
      <c r="G426" s="102"/>
      <c r="H426" s="102"/>
      <c r="I426" s="102"/>
      <c r="J426" s="102"/>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5">
      <c r="A427" s="102"/>
      <c r="B427" s="102"/>
      <c r="C427" s="102"/>
      <c r="D427" s="102"/>
      <c r="E427" s="102"/>
      <c r="F427" s="102"/>
      <c r="G427" s="102"/>
      <c r="H427" s="102"/>
      <c r="I427" s="102"/>
      <c r="J427" s="102"/>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5">
      <c r="A428" s="102"/>
      <c r="B428" s="102"/>
      <c r="C428" s="102"/>
      <c r="D428" s="102"/>
      <c r="E428" s="102"/>
      <c r="F428" s="102"/>
      <c r="G428" s="102"/>
      <c r="H428" s="102"/>
      <c r="I428" s="102"/>
      <c r="J428" s="102"/>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5">
      <c r="A429" s="102"/>
      <c r="B429" s="102"/>
      <c r="C429" s="102"/>
      <c r="D429" s="102"/>
      <c r="E429" s="102"/>
      <c r="F429" s="102"/>
      <c r="G429" s="102"/>
      <c r="H429" s="102"/>
      <c r="I429" s="102"/>
      <c r="J429" s="102"/>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5">
      <c r="A430" s="102"/>
      <c r="B430" s="102"/>
      <c r="C430" s="102"/>
      <c r="D430" s="102"/>
      <c r="E430" s="102"/>
      <c r="F430" s="102"/>
      <c r="G430" s="102"/>
      <c r="H430" s="102"/>
      <c r="I430" s="102"/>
      <c r="J430" s="102"/>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5">
      <c r="A431" s="102"/>
      <c r="B431" s="102"/>
      <c r="C431" s="102"/>
      <c r="D431" s="102"/>
      <c r="E431" s="102"/>
      <c r="F431" s="102"/>
      <c r="G431" s="102"/>
      <c r="H431" s="102"/>
      <c r="I431" s="102"/>
      <c r="J431" s="102"/>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5">
      <c r="A432" s="102"/>
      <c r="B432" s="102"/>
      <c r="C432" s="102"/>
      <c r="D432" s="102"/>
      <c r="E432" s="102"/>
      <c r="F432" s="102"/>
      <c r="G432" s="102"/>
      <c r="H432" s="102"/>
      <c r="I432" s="102"/>
      <c r="J432" s="102"/>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5">
      <c r="A433" s="102"/>
      <c r="B433" s="102"/>
      <c r="C433" s="102"/>
      <c r="D433" s="102"/>
      <c r="E433" s="102"/>
      <c r="F433" s="102"/>
      <c r="G433" s="102"/>
      <c r="H433" s="102"/>
      <c r="I433" s="102"/>
      <c r="J433" s="102"/>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5">
      <c r="A434" s="102"/>
      <c r="B434" s="102"/>
      <c r="C434" s="102"/>
      <c r="D434" s="102"/>
      <c r="E434" s="102"/>
      <c r="F434" s="102"/>
      <c r="G434" s="102"/>
      <c r="H434" s="102"/>
      <c r="I434" s="102"/>
      <c r="J434" s="102"/>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5">
      <c r="A435" s="102"/>
      <c r="B435" s="102"/>
      <c r="C435" s="102"/>
      <c r="D435" s="102"/>
      <c r="E435" s="102"/>
      <c r="F435" s="102"/>
      <c r="G435" s="102"/>
      <c r="H435" s="102"/>
      <c r="I435" s="102"/>
      <c r="J435" s="102"/>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5">
      <c r="A436" s="102"/>
      <c r="B436" s="102"/>
      <c r="C436" s="102"/>
      <c r="D436" s="102"/>
      <c r="E436" s="102"/>
      <c r="F436" s="102"/>
      <c r="G436" s="102"/>
      <c r="H436" s="102"/>
      <c r="I436" s="102"/>
      <c r="J436" s="102"/>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5">
      <c r="A437" s="102"/>
      <c r="B437" s="102"/>
      <c r="C437" s="102"/>
      <c r="D437" s="102"/>
      <c r="E437" s="102"/>
      <c r="F437" s="102"/>
      <c r="G437" s="102"/>
      <c r="H437" s="102"/>
      <c r="I437" s="102"/>
      <c r="J437" s="102"/>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5">
      <c r="A438" s="102"/>
      <c r="B438" s="102"/>
      <c r="C438" s="102"/>
      <c r="D438" s="102"/>
      <c r="E438" s="102"/>
      <c r="F438" s="102"/>
      <c r="G438" s="102"/>
      <c r="H438" s="102"/>
      <c r="I438" s="102"/>
      <c r="J438" s="102"/>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5">
      <c r="A439" s="102"/>
      <c r="B439" s="102"/>
      <c r="C439" s="102"/>
      <c r="D439" s="102"/>
      <c r="E439" s="102"/>
      <c r="F439" s="102"/>
      <c r="G439" s="102"/>
      <c r="H439" s="102"/>
      <c r="I439" s="102"/>
      <c r="J439" s="102"/>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5">
      <c r="A440" s="102"/>
      <c r="B440" s="102"/>
      <c r="C440" s="102"/>
      <c r="D440" s="102"/>
      <c r="E440" s="102"/>
      <c r="F440" s="102"/>
      <c r="G440" s="102"/>
      <c r="H440" s="102"/>
      <c r="I440" s="102"/>
      <c r="J440" s="102"/>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5">
      <c r="A441" s="102"/>
      <c r="B441" s="102"/>
      <c r="C441" s="102"/>
      <c r="D441" s="102"/>
      <c r="E441" s="102"/>
      <c r="F441" s="102"/>
      <c r="G441" s="102"/>
      <c r="H441" s="102"/>
      <c r="I441" s="102"/>
      <c r="J441" s="102"/>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5">
      <c r="A442" s="102"/>
      <c r="B442" s="102"/>
      <c r="C442" s="102"/>
      <c r="D442" s="102"/>
      <c r="E442" s="102"/>
      <c r="F442" s="102"/>
      <c r="G442" s="102"/>
      <c r="H442" s="102"/>
      <c r="I442" s="102"/>
      <c r="J442" s="102"/>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5">
      <c r="A443" s="102"/>
      <c r="B443" s="102"/>
      <c r="C443" s="102"/>
      <c r="D443" s="102"/>
      <c r="E443" s="102"/>
      <c r="F443" s="102"/>
      <c r="G443" s="102"/>
      <c r="H443" s="102"/>
      <c r="I443" s="102"/>
      <c r="J443" s="102"/>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5">
      <c r="A444" s="102"/>
      <c r="B444" s="102"/>
      <c r="C444" s="102"/>
      <c r="D444" s="102"/>
      <c r="E444" s="102"/>
      <c r="F444" s="102"/>
      <c r="G444" s="102"/>
      <c r="H444" s="102"/>
      <c r="I444" s="102"/>
      <c r="J444" s="102"/>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5">
      <c r="A445" s="102"/>
      <c r="B445" s="102"/>
      <c r="C445" s="102"/>
      <c r="D445" s="102"/>
      <c r="E445" s="102"/>
      <c r="F445" s="102"/>
      <c r="G445" s="102"/>
      <c r="H445" s="102"/>
      <c r="I445" s="102"/>
      <c r="J445" s="102"/>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5">
      <c r="A446" s="102"/>
      <c r="B446" s="102"/>
      <c r="C446" s="102"/>
      <c r="D446" s="102"/>
      <c r="E446" s="102"/>
      <c r="F446" s="102"/>
      <c r="G446" s="102"/>
      <c r="H446" s="102"/>
      <c r="I446" s="102"/>
      <c r="J446" s="102"/>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5">
      <c r="A447" s="102"/>
      <c r="B447" s="102"/>
      <c r="C447" s="102"/>
      <c r="D447" s="102"/>
      <c r="E447" s="102"/>
      <c r="F447" s="102"/>
      <c r="G447" s="102"/>
      <c r="H447" s="102"/>
      <c r="I447" s="102"/>
      <c r="J447" s="102"/>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5">
      <c r="A448" s="102"/>
      <c r="B448" s="102"/>
      <c r="C448" s="102"/>
      <c r="D448" s="102"/>
      <c r="E448" s="102"/>
      <c r="F448" s="102"/>
      <c r="G448" s="102"/>
      <c r="H448" s="102"/>
      <c r="I448" s="102"/>
      <c r="J448" s="102"/>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5">
      <c r="A449" s="102"/>
      <c r="B449" s="102"/>
      <c r="C449" s="102"/>
      <c r="D449" s="102"/>
      <c r="E449" s="102"/>
      <c r="F449" s="102"/>
      <c r="G449" s="102"/>
      <c r="H449" s="102"/>
      <c r="I449" s="102"/>
      <c r="J449" s="102"/>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5">
      <c r="A450" s="102"/>
      <c r="B450" s="102"/>
      <c r="C450" s="102"/>
      <c r="D450" s="102"/>
      <c r="E450" s="102"/>
      <c r="F450" s="102"/>
      <c r="G450" s="102"/>
      <c r="H450" s="102"/>
      <c r="I450" s="102"/>
      <c r="J450" s="102"/>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5">
      <c r="A451" s="102"/>
      <c r="B451" s="102"/>
      <c r="C451" s="102"/>
      <c r="D451" s="102"/>
      <c r="E451" s="102"/>
      <c r="F451" s="102"/>
      <c r="G451" s="102"/>
      <c r="H451" s="102"/>
      <c r="I451" s="102"/>
      <c r="J451" s="102"/>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5">
      <c r="A452" s="102"/>
      <c r="B452" s="102"/>
      <c r="C452" s="102"/>
      <c r="D452" s="102"/>
      <c r="E452" s="102"/>
      <c r="F452" s="102"/>
      <c r="G452" s="102"/>
      <c r="H452" s="102"/>
      <c r="I452" s="102"/>
      <c r="J452" s="102"/>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5">
      <c r="A453" s="102"/>
      <c r="B453" s="102"/>
      <c r="C453" s="102"/>
      <c r="D453" s="102"/>
      <c r="E453" s="102"/>
      <c r="F453" s="102"/>
      <c r="G453" s="102"/>
      <c r="H453" s="102"/>
      <c r="I453" s="102"/>
      <c r="J453" s="102"/>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5">
      <c r="A454" s="102"/>
      <c r="B454" s="102"/>
      <c r="C454" s="102"/>
      <c r="D454" s="102"/>
      <c r="E454" s="102"/>
      <c r="F454" s="102"/>
      <c r="G454" s="102"/>
      <c r="H454" s="102"/>
      <c r="I454" s="102"/>
      <c r="J454" s="102"/>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5">
      <c r="A455" s="102"/>
      <c r="B455" s="102"/>
      <c r="C455" s="102"/>
      <c r="D455" s="102"/>
      <c r="E455" s="102"/>
      <c r="F455" s="102"/>
      <c r="G455" s="102"/>
      <c r="H455" s="102"/>
      <c r="I455" s="102"/>
      <c r="J455" s="102"/>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5">
      <c r="A456" s="102"/>
      <c r="B456" s="102"/>
      <c r="C456" s="102"/>
      <c r="D456" s="102"/>
      <c r="E456" s="102"/>
      <c r="F456" s="102"/>
      <c r="G456" s="102"/>
      <c r="H456" s="102"/>
      <c r="I456" s="102"/>
      <c r="J456" s="102"/>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5">
      <c r="A457" s="102"/>
      <c r="B457" s="102"/>
      <c r="C457" s="102"/>
      <c r="D457" s="102"/>
      <c r="E457" s="102"/>
      <c r="F457" s="102"/>
      <c r="G457" s="102"/>
      <c r="H457" s="102"/>
      <c r="I457" s="102"/>
      <c r="J457" s="102"/>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5">
      <c r="A458" s="102"/>
      <c r="B458" s="102"/>
      <c r="C458" s="102"/>
      <c r="D458" s="102"/>
      <c r="E458" s="102"/>
      <c r="F458" s="102"/>
      <c r="G458" s="102"/>
      <c r="H458" s="102"/>
      <c r="I458" s="102"/>
      <c r="J458" s="102"/>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5">
      <c r="A459" s="102"/>
      <c r="B459" s="102"/>
      <c r="C459" s="102"/>
      <c r="D459" s="102"/>
      <c r="E459" s="102"/>
      <c r="F459" s="102"/>
      <c r="G459" s="102"/>
      <c r="H459" s="102"/>
      <c r="I459" s="102"/>
      <c r="J459" s="102"/>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5">
      <c r="A460" s="102"/>
      <c r="B460" s="102"/>
      <c r="C460" s="102"/>
      <c r="D460" s="102"/>
      <c r="E460" s="102"/>
      <c r="F460" s="102"/>
      <c r="G460" s="102"/>
      <c r="H460" s="102"/>
      <c r="I460" s="102"/>
      <c r="J460" s="102"/>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5">
      <c r="A461" s="102"/>
      <c r="B461" s="102"/>
      <c r="C461" s="102"/>
      <c r="D461" s="102"/>
      <c r="E461" s="102"/>
      <c r="F461" s="102"/>
      <c r="G461" s="102"/>
      <c r="H461" s="102"/>
      <c r="I461" s="102"/>
      <c r="J461" s="102"/>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5">
      <c r="A462" s="102"/>
      <c r="B462" s="102"/>
      <c r="C462" s="102"/>
      <c r="D462" s="102"/>
      <c r="E462" s="102"/>
      <c r="F462" s="102"/>
      <c r="G462" s="102"/>
      <c r="H462" s="102"/>
      <c r="I462" s="102"/>
      <c r="J462" s="102"/>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5">
      <c r="A463" s="102"/>
      <c r="B463" s="102"/>
      <c r="C463" s="102"/>
      <c r="D463" s="102"/>
      <c r="E463" s="102"/>
      <c r="F463" s="102"/>
      <c r="G463" s="102"/>
      <c r="H463" s="102"/>
      <c r="I463" s="102"/>
      <c r="J463" s="102"/>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5">
      <c r="A464" s="102"/>
      <c r="B464" s="102"/>
      <c r="C464" s="102"/>
      <c r="D464" s="102"/>
      <c r="E464" s="102"/>
      <c r="F464" s="102"/>
      <c r="G464" s="102"/>
      <c r="H464" s="102"/>
      <c r="I464" s="102"/>
      <c r="J464" s="102"/>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5">
      <c r="A465" s="102"/>
      <c r="B465" s="102"/>
      <c r="C465" s="102"/>
      <c r="D465" s="102"/>
      <c r="E465" s="102"/>
      <c r="F465" s="102"/>
      <c r="G465" s="102"/>
      <c r="H465" s="102"/>
      <c r="I465" s="102"/>
      <c r="J465" s="102"/>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5">
      <c r="A466" s="102"/>
      <c r="B466" s="102"/>
      <c r="C466" s="102"/>
      <c r="D466" s="102"/>
      <c r="E466" s="102"/>
      <c r="F466" s="102"/>
      <c r="G466" s="102"/>
      <c r="H466" s="102"/>
      <c r="I466" s="102"/>
      <c r="J466" s="102"/>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5">
      <c r="A467" s="102"/>
      <c r="B467" s="102"/>
      <c r="C467" s="102"/>
      <c r="D467" s="102"/>
      <c r="E467" s="102"/>
      <c r="F467" s="102"/>
      <c r="G467" s="102"/>
      <c r="H467" s="102"/>
      <c r="I467" s="102"/>
      <c r="J467" s="102"/>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5">
      <c r="A468" s="102"/>
      <c r="B468" s="102"/>
      <c r="C468" s="102"/>
      <c r="D468" s="102"/>
      <c r="E468" s="102"/>
      <c r="F468" s="102"/>
      <c r="G468" s="102"/>
      <c r="H468" s="102"/>
      <c r="I468" s="102"/>
      <c r="J468" s="102"/>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5">
      <c r="A469" s="102"/>
      <c r="B469" s="102"/>
      <c r="C469" s="102"/>
      <c r="D469" s="102"/>
      <c r="E469" s="102"/>
      <c r="F469" s="102"/>
      <c r="G469" s="102"/>
      <c r="H469" s="102"/>
      <c r="I469" s="102"/>
      <c r="J469" s="102"/>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5">
      <c r="A470" s="102"/>
      <c r="B470" s="102"/>
      <c r="C470" s="102"/>
      <c r="D470" s="102"/>
      <c r="E470" s="102"/>
      <c r="F470" s="102"/>
      <c r="G470" s="102"/>
      <c r="H470" s="102"/>
      <c r="I470" s="102"/>
      <c r="J470" s="102"/>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5">
      <c r="A471" s="102"/>
      <c r="B471" s="102"/>
      <c r="C471" s="102"/>
      <c r="D471" s="102"/>
      <c r="E471" s="102"/>
      <c r="F471" s="102"/>
      <c r="G471" s="102"/>
      <c r="H471" s="102"/>
      <c r="I471" s="102"/>
      <c r="J471" s="102"/>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5">
      <c r="A472" s="102"/>
      <c r="B472" s="102"/>
      <c r="C472" s="102"/>
      <c r="D472" s="102"/>
      <c r="E472" s="102"/>
      <c r="F472" s="102"/>
      <c r="G472" s="102"/>
      <c r="H472" s="102"/>
      <c r="I472" s="102"/>
      <c r="J472" s="102"/>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5">
      <c r="A473" s="102"/>
      <c r="B473" s="102"/>
      <c r="C473" s="102"/>
      <c r="D473" s="102"/>
      <c r="E473" s="102"/>
      <c r="F473" s="102"/>
      <c r="G473" s="102"/>
      <c r="H473" s="102"/>
      <c r="I473" s="102"/>
      <c r="J473" s="102"/>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5">
      <c r="A474" s="102"/>
      <c r="B474" s="102"/>
      <c r="C474" s="102"/>
      <c r="D474" s="102"/>
      <c r="E474" s="102"/>
      <c r="F474" s="102"/>
      <c r="G474" s="102"/>
      <c r="H474" s="102"/>
      <c r="I474" s="102"/>
      <c r="J474" s="102"/>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5">
      <c r="A475" s="102"/>
      <c r="B475" s="102"/>
      <c r="C475" s="102"/>
      <c r="D475" s="102"/>
      <c r="E475" s="102"/>
      <c r="F475" s="102"/>
      <c r="G475" s="102"/>
      <c r="H475" s="102"/>
      <c r="I475" s="102"/>
      <c r="J475" s="102"/>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5">
      <c r="A476" s="102"/>
      <c r="B476" s="102"/>
      <c r="C476" s="102"/>
      <c r="D476" s="102"/>
      <c r="E476" s="102"/>
      <c r="F476" s="102"/>
      <c r="G476" s="102"/>
      <c r="H476" s="102"/>
      <c r="I476" s="102"/>
      <c r="J476" s="102"/>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5">
      <c r="A477" s="102"/>
      <c r="B477" s="102"/>
      <c r="C477" s="102"/>
      <c r="D477" s="102"/>
      <c r="E477" s="102"/>
      <c r="F477" s="102"/>
      <c r="G477" s="102"/>
      <c r="H477" s="102"/>
      <c r="I477" s="102"/>
      <c r="J477" s="102"/>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5">
      <c r="A478" s="102"/>
      <c r="B478" s="102"/>
      <c r="C478" s="102"/>
      <c r="D478" s="102"/>
      <c r="E478" s="102"/>
      <c r="F478" s="102"/>
      <c r="G478" s="102"/>
      <c r="H478" s="102"/>
      <c r="I478" s="102"/>
      <c r="J478" s="102"/>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5">
      <c r="A479" s="102"/>
      <c r="B479" s="102"/>
      <c r="C479" s="102"/>
      <c r="D479" s="102"/>
      <c r="E479" s="102"/>
      <c r="F479" s="102"/>
      <c r="G479" s="102"/>
      <c r="H479" s="102"/>
      <c r="I479" s="102"/>
      <c r="J479" s="102"/>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5">
      <c r="A480" s="102"/>
      <c r="B480" s="102"/>
      <c r="C480" s="102"/>
      <c r="D480" s="102"/>
      <c r="E480" s="102"/>
      <c r="F480" s="102"/>
      <c r="G480" s="102"/>
      <c r="H480" s="102"/>
      <c r="I480" s="102"/>
      <c r="J480" s="102"/>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5">
      <c r="A481" s="102"/>
      <c r="B481" s="102"/>
      <c r="C481" s="102"/>
      <c r="D481" s="102"/>
      <c r="E481" s="102"/>
      <c r="F481" s="102"/>
      <c r="G481" s="102"/>
      <c r="H481" s="102"/>
      <c r="I481" s="102"/>
      <c r="J481" s="102"/>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5">
      <c r="A482" s="102"/>
      <c r="B482" s="102"/>
      <c r="C482" s="102"/>
      <c r="D482" s="102"/>
      <c r="E482" s="102"/>
      <c r="F482" s="102"/>
      <c r="G482" s="102"/>
      <c r="H482" s="102"/>
      <c r="I482" s="102"/>
      <c r="J482" s="102"/>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5">
      <c r="A483" s="102"/>
      <c r="B483" s="102"/>
      <c r="C483" s="102"/>
      <c r="D483" s="102"/>
      <c r="E483" s="102"/>
      <c r="F483" s="102"/>
      <c r="G483" s="102"/>
      <c r="H483" s="102"/>
      <c r="I483" s="102"/>
      <c r="J483" s="102"/>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5">
      <c r="A484" s="102"/>
      <c r="B484" s="102"/>
      <c r="C484" s="102"/>
      <c r="D484" s="102"/>
      <c r="E484" s="102"/>
      <c r="F484" s="102"/>
      <c r="G484" s="102"/>
      <c r="H484" s="102"/>
      <c r="I484" s="102"/>
      <c r="J484" s="102"/>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5">
      <c r="A485" s="102"/>
      <c r="B485" s="102"/>
      <c r="C485" s="102"/>
      <c r="D485" s="102"/>
      <c r="E485" s="102"/>
      <c r="F485" s="102"/>
      <c r="G485" s="102"/>
      <c r="H485" s="102"/>
      <c r="I485" s="102"/>
      <c r="J485" s="102"/>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5">
      <c r="A486" s="102"/>
      <c r="B486" s="102"/>
      <c r="C486" s="102"/>
      <c r="D486" s="102"/>
      <c r="E486" s="102"/>
      <c r="F486" s="102"/>
      <c r="G486" s="102"/>
      <c r="H486" s="102"/>
      <c r="I486" s="102"/>
      <c r="J486" s="102"/>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5">
      <c r="A487" s="102"/>
      <c r="B487" s="102"/>
      <c r="C487" s="102"/>
      <c r="D487" s="102"/>
      <c r="E487" s="102"/>
      <c r="F487" s="102"/>
      <c r="G487" s="102"/>
      <c r="H487" s="102"/>
      <c r="I487" s="102"/>
      <c r="J487" s="102"/>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5">
      <c r="A488" s="102"/>
      <c r="B488" s="102"/>
      <c r="C488" s="102"/>
      <c r="D488" s="102"/>
      <c r="E488" s="102"/>
      <c r="F488" s="102"/>
      <c r="G488" s="102"/>
      <c r="H488" s="102"/>
      <c r="I488" s="102"/>
      <c r="J488" s="102"/>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5">
      <c r="A489" s="102"/>
      <c r="B489" s="102"/>
      <c r="C489" s="102"/>
      <c r="D489" s="102"/>
      <c r="E489" s="102"/>
      <c r="F489" s="102"/>
      <c r="G489" s="102"/>
      <c r="H489" s="102"/>
      <c r="I489" s="102"/>
      <c r="J489" s="102"/>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5">
      <c r="A490" s="102"/>
      <c r="B490" s="102"/>
      <c r="C490" s="102"/>
      <c r="D490" s="102"/>
      <c r="E490" s="102"/>
      <c r="F490" s="102"/>
      <c r="G490" s="102"/>
      <c r="H490" s="102"/>
      <c r="I490" s="102"/>
      <c r="J490" s="102"/>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5">
      <c r="A491" s="102"/>
      <c r="B491" s="102"/>
      <c r="C491" s="102"/>
      <c r="D491" s="102"/>
      <c r="E491" s="102"/>
      <c r="F491" s="102"/>
      <c r="G491" s="102"/>
      <c r="H491" s="102"/>
      <c r="I491" s="102"/>
      <c r="J491" s="102"/>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5">
      <c r="A492" s="102"/>
      <c r="B492" s="102"/>
      <c r="C492" s="102"/>
      <c r="D492" s="102"/>
      <c r="E492" s="102"/>
      <c r="F492" s="102"/>
      <c r="G492" s="102"/>
      <c r="H492" s="102"/>
      <c r="I492" s="102"/>
      <c r="J492" s="102"/>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5">
      <c r="A493" s="102"/>
      <c r="B493" s="102"/>
      <c r="C493" s="102"/>
      <c r="D493" s="102"/>
      <c r="E493" s="102"/>
      <c r="F493" s="102"/>
      <c r="G493" s="102"/>
      <c r="H493" s="102"/>
      <c r="I493" s="102"/>
      <c r="J493" s="102"/>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5">
      <c r="A494" s="102"/>
      <c r="B494" s="102"/>
      <c r="C494" s="102"/>
      <c r="D494" s="102"/>
      <c r="E494" s="102"/>
      <c r="F494" s="102"/>
      <c r="G494" s="102"/>
      <c r="H494" s="102"/>
      <c r="I494" s="102"/>
      <c r="J494" s="102"/>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5">
      <c r="A495" s="102"/>
      <c r="B495" s="102"/>
      <c r="C495" s="102"/>
      <c r="D495" s="102"/>
      <c r="E495" s="102"/>
      <c r="F495" s="102"/>
      <c r="G495" s="102"/>
      <c r="H495" s="102"/>
      <c r="I495" s="102"/>
      <c r="J495" s="102"/>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5">
      <c r="A496" s="102"/>
      <c r="B496" s="102"/>
      <c r="C496" s="102"/>
      <c r="D496" s="102"/>
      <c r="E496" s="102"/>
      <c r="F496" s="102"/>
      <c r="G496" s="102"/>
      <c r="H496" s="102"/>
      <c r="I496" s="102"/>
      <c r="J496" s="102"/>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5">
      <c r="A497" s="102"/>
      <c r="B497" s="102"/>
      <c r="C497" s="102"/>
      <c r="D497" s="102"/>
      <c r="E497" s="102"/>
      <c r="F497" s="102"/>
      <c r="G497" s="102"/>
      <c r="H497" s="102"/>
      <c r="I497" s="102"/>
      <c r="J497" s="102"/>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5">
      <c r="A498" s="102"/>
      <c r="B498" s="102"/>
      <c r="C498" s="102"/>
      <c r="D498" s="102"/>
      <c r="E498" s="102"/>
      <c r="F498" s="102"/>
      <c r="G498" s="102"/>
      <c r="H498" s="102"/>
      <c r="I498" s="102"/>
      <c r="J498" s="102"/>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5">
      <c r="A499" s="102"/>
      <c r="B499" s="102"/>
      <c r="C499" s="102"/>
      <c r="D499" s="102"/>
      <c r="E499" s="102"/>
      <c r="F499" s="102"/>
      <c r="G499" s="102"/>
      <c r="H499" s="102"/>
      <c r="I499" s="102"/>
      <c r="J499" s="102"/>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5">
      <c r="A500" s="102"/>
      <c r="B500" s="102"/>
      <c r="C500" s="102"/>
      <c r="D500" s="102"/>
      <c r="E500" s="102"/>
      <c r="F500" s="102"/>
      <c r="G500" s="102"/>
      <c r="H500" s="102"/>
      <c r="I500" s="102"/>
      <c r="J500" s="102"/>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5">
      <c r="A501" s="102"/>
      <c r="B501" s="102"/>
      <c r="C501" s="102"/>
      <c r="D501" s="102"/>
      <c r="E501" s="102"/>
      <c r="F501" s="102"/>
      <c r="G501" s="102"/>
      <c r="H501" s="102"/>
      <c r="I501" s="102"/>
      <c r="J501" s="102"/>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5">
      <c r="A502" s="102"/>
      <c r="B502" s="102"/>
      <c r="C502" s="102"/>
      <c r="D502" s="102"/>
      <c r="E502" s="102"/>
      <c r="F502" s="102"/>
      <c r="G502" s="102"/>
      <c r="H502" s="102"/>
      <c r="I502" s="102"/>
      <c r="J502" s="102"/>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5">
      <c r="A503" s="102"/>
      <c r="B503" s="102"/>
      <c r="C503" s="102"/>
      <c r="D503" s="102"/>
      <c r="E503" s="102"/>
      <c r="F503" s="102"/>
      <c r="G503" s="102"/>
      <c r="H503" s="102"/>
      <c r="I503" s="102"/>
      <c r="J503" s="102"/>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5">
      <c r="A504" s="102"/>
      <c r="B504" s="102"/>
      <c r="C504" s="102"/>
      <c r="D504" s="102"/>
      <c r="E504" s="102"/>
      <c r="F504" s="102"/>
      <c r="G504" s="102"/>
      <c r="H504" s="102"/>
      <c r="I504" s="102"/>
      <c r="J504" s="102"/>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5">
      <c r="A505" s="102"/>
      <c r="B505" s="102"/>
      <c r="C505" s="102"/>
      <c r="D505" s="102"/>
      <c r="E505" s="102"/>
      <c r="F505" s="102"/>
      <c r="G505" s="102"/>
      <c r="H505" s="102"/>
      <c r="I505" s="102"/>
      <c r="J505" s="102"/>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5">
      <c r="A506" s="102"/>
      <c r="B506" s="102"/>
      <c r="C506" s="102"/>
      <c r="D506" s="102"/>
      <c r="E506" s="102"/>
      <c r="F506" s="102"/>
      <c r="G506" s="102"/>
      <c r="H506" s="102"/>
      <c r="I506" s="102"/>
      <c r="J506" s="102"/>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5">
      <c r="A507" s="102"/>
      <c r="B507" s="102"/>
      <c r="C507" s="102"/>
      <c r="D507" s="102"/>
      <c r="E507" s="102"/>
      <c r="F507" s="102"/>
      <c r="G507" s="102"/>
      <c r="H507" s="102"/>
      <c r="I507" s="102"/>
      <c r="J507" s="102"/>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5">
      <c r="A508" s="102"/>
      <c r="B508" s="102"/>
      <c r="C508" s="102"/>
      <c r="D508" s="102"/>
      <c r="E508" s="102"/>
      <c r="F508" s="102"/>
      <c r="G508" s="102"/>
      <c r="H508" s="102"/>
      <c r="I508" s="102"/>
      <c r="J508" s="102"/>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5">
      <c r="A509" s="102"/>
      <c r="B509" s="102"/>
      <c r="C509" s="102"/>
      <c r="D509" s="102"/>
      <c r="E509" s="102"/>
      <c r="F509" s="102"/>
      <c r="G509" s="102"/>
      <c r="H509" s="102"/>
      <c r="I509" s="102"/>
      <c r="J509" s="102"/>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5">
      <c r="A510" s="102"/>
      <c r="B510" s="102"/>
      <c r="C510" s="102"/>
      <c r="D510" s="102"/>
      <c r="E510" s="102"/>
      <c r="F510" s="102"/>
      <c r="G510" s="102"/>
      <c r="H510" s="102"/>
      <c r="I510" s="102"/>
      <c r="J510" s="102"/>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5">
      <c r="A511" s="102"/>
      <c r="B511" s="102"/>
      <c r="C511" s="102"/>
      <c r="D511" s="102"/>
      <c r="E511" s="102"/>
      <c r="F511" s="102"/>
      <c r="G511" s="102"/>
      <c r="H511" s="102"/>
      <c r="I511" s="102"/>
      <c r="J511" s="102"/>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5">
      <c r="A512" s="102"/>
      <c r="B512" s="102"/>
      <c r="C512" s="102"/>
      <c r="D512" s="102"/>
      <c r="E512" s="102"/>
      <c r="F512" s="102"/>
      <c r="G512" s="102"/>
      <c r="H512" s="102"/>
      <c r="I512" s="102"/>
      <c r="J512" s="102"/>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5">
      <c r="A513" s="102"/>
      <c r="B513" s="102"/>
      <c r="C513" s="102"/>
      <c r="D513" s="102"/>
      <c r="E513" s="102"/>
      <c r="F513" s="102"/>
      <c r="G513" s="102"/>
      <c r="H513" s="102"/>
      <c r="I513" s="102"/>
      <c r="J513" s="102"/>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5">
      <c r="A514" s="102"/>
      <c r="B514" s="102"/>
      <c r="C514" s="102"/>
      <c r="D514" s="102"/>
      <c r="E514" s="102"/>
      <c r="F514" s="102"/>
      <c r="G514" s="102"/>
      <c r="H514" s="102"/>
      <c r="I514" s="102"/>
      <c r="J514" s="102"/>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5">
      <c r="A515" s="102"/>
      <c r="B515" s="102"/>
      <c r="C515" s="102"/>
      <c r="D515" s="102"/>
      <c r="E515" s="102"/>
      <c r="F515" s="102"/>
      <c r="G515" s="102"/>
      <c r="H515" s="102"/>
      <c r="I515" s="102"/>
      <c r="J515" s="102"/>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5">
      <c r="A516" s="102"/>
      <c r="B516" s="102"/>
      <c r="C516" s="102"/>
      <c r="D516" s="102"/>
      <c r="E516" s="102"/>
      <c r="F516" s="102"/>
      <c r="G516" s="102"/>
      <c r="H516" s="102"/>
      <c r="I516" s="102"/>
      <c r="J516" s="102"/>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5">
      <c r="A517" s="102"/>
      <c r="B517" s="102"/>
      <c r="C517" s="102"/>
      <c r="D517" s="102"/>
      <c r="E517" s="102"/>
      <c r="F517" s="102"/>
      <c r="G517" s="102"/>
      <c r="H517" s="102"/>
      <c r="I517" s="102"/>
      <c r="J517" s="102"/>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5">
      <c r="A518" s="102"/>
      <c r="B518" s="102"/>
      <c r="C518" s="102"/>
      <c r="D518" s="102"/>
      <c r="E518" s="102"/>
      <c r="F518" s="102"/>
      <c r="G518" s="102"/>
      <c r="H518" s="102"/>
      <c r="I518" s="102"/>
      <c r="J518" s="102"/>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5">
      <c r="A519" s="102"/>
      <c r="B519" s="102"/>
      <c r="C519" s="102"/>
      <c r="D519" s="102"/>
      <c r="E519" s="102"/>
      <c r="F519" s="102"/>
      <c r="G519" s="102"/>
      <c r="H519" s="102"/>
      <c r="I519" s="102"/>
      <c r="J519" s="102"/>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5">
      <c r="A520" s="102"/>
      <c r="B520" s="102"/>
      <c r="C520" s="102"/>
      <c r="D520" s="102"/>
      <c r="E520" s="102"/>
      <c r="F520" s="102"/>
      <c r="G520" s="102"/>
      <c r="H520" s="102"/>
      <c r="I520" s="102"/>
      <c r="J520" s="102"/>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5">
      <c r="A521" s="102"/>
      <c r="B521" s="102"/>
      <c r="C521" s="102"/>
      <c r="D521" s="102"/>
      <c r="E521" s="102"/>
      <c r="F521" s="102"/>
      <c r="G521" s="102"/>
      <c r="H521" s="102"/>
      <c r="I521" s="102"/>
      <c r="J521" s="102"/>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5">
      <c r="A522" s="102"/>
      <c r="B522" s="102"/>
      <c r="C522" s="102"/>
      <c r="D522" s="102"/>
      <c r="E522" s="102"/>
      <c r="F522" s="102"/>
      <c r="G522" s="102"/>
      <c r="H522" s="102"/>
      <c r="I522" s="102"/>
      <c r="J522" s="102"/>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5">
      <c r="A523" s="102"/>
      <c r="B523" s="102"/>
      <c r="C523" s="102"/>
      <c r="D523" s="102"/>
      <c r="E523" s="102"/>
      <c r="F523" s="102"/>
      <c r="G523" s="102"/>
      <c r="H523" s="102"/>
      <c r="I523" s="102"/>
      <c r="J523" s="102"/>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5">
      <c r="A524" s="102"/>
      <c r="B524" s="102"/>
      <c r="C524" s="102"/>
      <c r="D524" s="102"/>
      <c r="E524" s="102"/>
      <c r="F524" s="102"/>
      <c r="G524" s="102"/>
      <c r="H524" s="102"/>
      <c r="I524" s="102"/>
      <c r="J524" s="102"/>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5">
      <c r="A525" s="102"/>
      <c r="B525" s="102"/>
      <c r="C525" s="102"/>
      <c r="D525" s="102"/>
      <c r="E525" s="102"/>
      <c r="F525" s="102"/>
      <c r="G525" s="102"/>
      <c r="H525" s="102"/>
      <c r="I525" s="102"/>
      <c r="J525" s="102"/>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5">
      <c r="A526" s="102"/>
      <c r="B526" s="102"/>
      <c r="C526" s="102"/>
      <c r="D526" s="102"/>
      <c r="E526" s="102"/>
      <c r="F526" s="102"/>
      <c r="G526" s="102"/>
      <c r="H526" s="102"/>
      <c r="I526" s="102"/>
      <c r="J526" s="102"/>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5">
      <c r="A527" s="102"/>
      <c r="B527" s="102"/>
      <c r="C527" s="102"/>
      <c r="D527" s="102"/>
      <c r="E527" s="102"/>
      <c r="F527" s="102"/>
      <c r="G527" s="102"/>
      <c r="H527" s="102"/>
      <c r="I527" s="102"/>
      <c r="J527" s="102"/>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5">
      <c r="A528" s="102"/>
      <c r="B528" s="102"/>
      <c r="C528" s="102"/>
      <c r="D528" s="102"/>
      <c r="E528" s="102"/>
      <c r="F528" s="102"/>
      <c r="G528" s="102"/>
      <c r="H528" s="102"/>
      <c r="I528" s="102"/>
      <c r="J528" s="102"/>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5">
      <c r="A529" s="102"/>
      <c r="B529" s="102"/>
      <c r="C529" s="102"/>
      <c r="D529" s="102"/>
      <c r="E529" s="102"/>
      <c r="F529" s="102"/>
      <c r="G529" s="102"/>
      <c r="H529" s="102"/>
      <c r="I529" s="102"/>
      <c r="J529" s="102"/>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5">
      <c r="A530" s="102"/>
      <c r="B530" s="102"/>
      <c r="C530" s="102"/>
      <c r="D530" s="102"/>
      <c r="E530" s="102"/>
      <c r="F530" s="102"/>
      <c r="G530" s="102"/>
      <c r="H530" s="102"/>
      <c r="I530" s="102"/>
      <c r="J530" s="102"/>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5">
      <c r="A531" s="102"/>
      <c r="B531" s="102"/>
      <c r="C531" s="102"/>
      <c r="D531" s="102"/>
      <c r="E531" s="102"/>
      <c r="F531" s="102"/>
      <c r="G531" s="102"/>
      <c r="H531" s="102"/>
      <c r="I531" s="102"/>
      <c r="J531" s="102"/>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5">
      <c r="A532" s="102"/>
      <c r="B532" s="102"/>
      <c r="C532" s="102"/>
      <c r="D532" s="102"/>
      <c r="E532" s="102"/>
      <c r="F532" s="102"/>
      <c r="G532" s="102"/>
      <c r="H532" s="102"/>
      <c r="I532" s="102"/>
      <c r="J532" s="102"/>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5">
      <c r="A533" s="102"/>
      <c r="B533" s="102"/>
      <c r="C533" s="102"/>
      <c r="D533" s="102"/>
      <c r="E533" s="102"/>
      <c r="F533" s="102"/>
      <c r="G533" s="102"/>
      <c r="H533" s="102"/>
      <c r="I533" s="102"/>
      <c r="J533" s="102"/>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5">
      <c r="A534" s="102"/>
      <c r="B534" s="102"/>
      <c r="C534" s="102"/>
      <c r="D534" s="102"/>
      <c r="E534" s="102"/>
      <c r="F534" s="102"/>
      <c r="G534" s="102"/>
      <c r="H534" s="102"/>
      <c r="I534" s="102"/>
      <c r="J534" s="102"/>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5"/>
    <row r="536" spans="1:47" ht="15.75" customHeight="1" x14ac:dyDescent="0.25"/>
    <row r="537" spans="1:47" ht="15.75" customHeight="1" x14ac:dyDescent="0.25"/>
    <row r="538" spans="1:47" ht="15.75" customHeight="1" x14ac:dyDescent="0.25"/>
    <row r="539" spans="1:47" ht="15.75" customHeight="1" x14ac:dyDescent="0.25"/>
    <row r="540" spans="1:47" ht="15.75" customHeight="1" x14ac:dyDescent="0.25"/>
    <row r="541" spans="1:47" ht="15.75" customHeight="1" x14ac:dyDescent="0.25"/>
    <row r="542" spans="1:47" ht="15.75" customHeight="1" x14ac:dyDescent="0.25"/>
    <row r="543" spans="1:47" ht="15.75" customHeight="1" x14ac:dyDescent="0.25"/>
    <row r="544" spans="1:47"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0"/>
  <sheetViews>
    <sheetView showGridLines="0" workbookViewId="0">
      <pane xSplit="4" ySplit="4" topLeftCell="J5" activePane="bottomRight" state="frozen"/>
      <selection pane="topRight" activeCell="E1" sqref="E1"/>
      <selection pane="bottomLeft" activeCell="A5" sqref="A5"/>
      <selection pane="bottomRight" activeCell="AK3" sqref="AK3"/>
    </sheetView>
  </sheetViews>
  <sheetFormatPr defaultColWidth="14.42578125" defaultRowHeight="15" customHeight="1" x14ac:dyDescent="0.25"/>
  <cols>
    <col min="1" max="1" width="11.85546875" customWidth="1"/>
    <col min="2" max="2" width="31" customWidth="1"/>
    <col min="3" max="3" width="37" customWidth="1"/>
    <col min="4" max="37" width="11.42578125" customWidth="1"/>
    <col min="38" max="42" width="9.140625" customWidth="1"/>
  </cols>
  <sheetData>
    <row r="1" spans="1:42" x14ac:dyDescent="0.25">
      <c r="A1" s="102"/>
      <c r="B1" s="209"/>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7"/>
      <c r="AM1" s="1"/>
      <c r="AN1" s="1"/>
      <c r="AO1" s="1"/>
      <c r="AP1" s="1"/>
    </row>
    <row r="2" spans="1:42" ht="121.5" customHeight="1" x14ac:dyDescent="0.25">
      <c r="A2" s="46" t="s">
        <v>3</v>
      </c>
      <c r="B2" s="46" t="s">
        <v>4</v>
      </c>
      <c r="C2" s="46" t="s">
        <v>5</v>
      </c>
      <c r="D2" s="47" t="s">
        <v>6</v>
      </c>
      <c r="E2" s="98" t="s">
        <v>845</v>
      </c>
      <c r="F2" s="98" t="s">
        <v>846</v>
      </c>
      <c r="G2" s="98" t="s">
        <v>847</v>
      </c>
      <c r="H2" s="101" t="s">
        <v>78</v>
      </c>
      <c r="I2" s="101" t="s">
        <v>79</v>
      </c>
      <c r="J2" s="101" t="s">
        <v>80</v>
      </c>
      <c r="K2" s="98" t="s">
        <v>805</v>
      </c>
      <c r="L2" s="98" t="s">
        <v>98</v>
      </c>
      <c r="M2" s="98" t="s">
        <v>99</v>
      </c>
      <c r="N2" s="98" t="s">
        <v>100</v>
      </c>
      <c r="O2" s="98" t="s">
        <v>110</v>
      </c>
      <c r="P2" s="98" t="s">
        <v>107</v>
      </c>
      <c r="Q2" s="98" t="s">
        <v>848</v>
      </c>
      <c r="R2" s="98" t="s">
        <v>808</v>
      </c>
      <c r="S2" s="98" t="s">
        <v>119</v>
      </c>
      <c r="T2" s="98" t="s">
        <v>810</v>
      </c>
      <c r="U2" s="98" t="s">
        <v>811</v>
      </c>
      <c r="V2" s="98" t="s">
        <v>812</v>
      </c>
      <c r="W2" s="98" t="s">
        <v>813</v>
      </c>
      <c r="X2" s="98" t="s">
        <v>820</v>
      </c>
      <c r="Y2" s="98" t="s">
        <v>821</v>
      </c>
      <c r="Z2" s="98" t="s">
        <v>822</v>
      </c>
      <c r="AA2" s="98" t="s">
        <v>823</v>
      </c>
      <c r="AB2" s="98" t="s">
        <v>815</v>
      </c>
      <c r="AC2" s="98" t="s">
        <v>790</v>
      </c>
      <c r="AD2" s="98" t="s">
        <v>795</v>
      </c>
      <c r="AE2" s="98" t="s">
        <v>796</v>
      </c>
      <c r="AF2" s="98" t="s">
        <v>797</v>
      </c>
      <c r="AG2" s="98" t="s">
        <v>799</v>
      </c>
      <c r="AH2" s="98" t="s">
        <v>800</v>
      </c>
      <c r="AI2" s="98" t="s">
        <v>801</v>
      </c>
      <c r="AJ2" s="98" t="s">
        <v>791</v>
      </c>
      <c r="AK2" s="98" t="s">
        <v>792</v>
      </c>
      <c r="AL2" s="98" t="s">
        <v>806</v>
      </c>
      <c r="AM2" s="98" t="s">
        <v>807</v>
      </c>
      <c r="AN2" s="98" t="s">
        <v>824</v>
      </c>
      <c r="AO2" s="101" t="s">
        <v>825</v>
      </c>
      <c r="AP2" s="101" t="s">
        <v>826</v>
      </c>
    </row>
    <row r="3" spans="1:42" x14ac:dyDescent="0.25">
      <c r="A3" s="102"/>
      <c r="B3" s="102"/>
      <c r="C3" s="103" t="s">
        <v>827</v>
      </c>
      <c r="D3" s="47"/>
      <c r="E3" s="104" t="s">
        <v>849</v>
      </c>
      <c r="F3" s="104" t="s">
        <v>849</v>
      </c>
      <c r="G3" s="104" t="s">
        <v>850</v>
      </c>
      <c r="H3" s="104" t="s">
        <v>828</v>
      </c>
      <c r="I3" s="104" t="s">
        <v>828</v>
      </c>
      <c r="J3" s="104" t="s">
        <v>828</v>
      </c>
      <c r="K3" s="104">
        <v>2014</v>
      </c>
      <c r="L3" s="104">
        <v>2014</v>
      </c>
      <c r="M3" s="104">
        <v>2014</v>
      </c>
      <c r="N3" s="104">
        <v>2014</v>
      </c>
      <c r="O3" s="104">
        <v>2014</v>
      </c>
      <c r="P3" s="104">
        <v>2014</v>
      </c>
      <c r="Q3" s="104">
        <v>2014</v>
      </c>
      <c r="R3" s="104">
        <v>2014</v>
      </c>
      <c r="S3" s="104">
        <v>2014</v>
      </c>
      <c r="T3" s="104">
        <v>2019</v>
      </c>
      <c r="U3" s="104">
        <v>2019</v>
      </c>
      <c r="V3" s="104">
        <v>2019</v>
      </c>
      <c r="W3" s="104">
        <v>2019</v>
      </c>
      <c r="X3" s="104">
        <v>2014</v>
      </c>
      <c r="Y3" s="104">
        <v>2014</v>
      </c>
      <c r="Z3" s="104">
        <v>2014</v>
      </c>
      <c r="AA3" s="104">
        <v>2014</v>
      </c>
      <c r="AB3" s="104">
        <v>2014</v>
      </c>
      <c r="AC3" s="104">
        <v>2014</v>
      </c>
      <c r="AD3" s="104">
        <v>2014</v>
      </c>
      <c r="AE3" s="104">
        <v>2014</v>
      </c>
      <c r="AF3" s="104">
        <v>2014</v>
      </c>
      <c r="AG3" s="104">
        <v>2014</v>
      </c>
      <c r="AH3" s="104">
        <v>2014</v>
      </c>
      <c r="AI3" s="104">
        <v>2014</v>
      </c>
      <c r="AJ3" s="104">
        <v>2017</v>
      </c>
      <c r="AK3" s="104">
        <v>2017</v>
      </c>
      <c r="AL3" s="104">
        <v>2014</v>
      </c>
      <c r="AM3" s="104">
        <v>2014</v>
      </c>
      <c r="AN3" s="104">
        <v>2014</v>
      </c>
      <c r="AO3" s="105"/>
      <c r="AP3" s="105"/>
    </row>
    <row r="4" spans="1:42" ht="38.25" x14ac:dyDescent="0.25">
      <c r="A4" s="102"/>
      <c r="B4" s="102"/>
      <c r="C4" s="106" t="s">
        <v>830</v>
      </c>
      <c r="D4" s="47"/>
      <c r="E4" s="104" t="s">
        <v>832</v>
      </c>
      <c r="F4" s="104" t="s">
        <v>832</v>
      </c>
      <c r="G4" s="104" t="s">
        <v>836</v>
      </c>
      <c r="H4" s="104" t="s">
        <v>832</v>
      </c>
      <c r="I4" s="104" t="s">
        <v>832</v>
      </c>
      <c r="J4" s="104" t="s">
        <v>832</v>
      </c>
      <c r="K4" s="104" t="s">
        <v>831</v>
      </c>
      <c r="L4" s="104" t="s">
        <v>834</v>
      </c>
      <c r="M4" s="104" t="s">
        <v>834</v>
      </c>
      <c r="N4" s="104" t="s">
        <v>834</v>
      </c>
      <c r="O4" s="104" t="s">
        <v>835</v>
      </c>
      <c r="P4" s="104" t="s">
        <v>834</v>
      </c>
      <c r="Q4" s="104" t="s">
        <v>834</v>
      </c>
      <c r="R4" s="104" t="s">
        <v>834</v>
      </c>
      <c r="S4" s="104" t="s">
        <v>834</v>
      </c>
      <c r="T4" s="104" t="s">
        <v>836</v>
      </c>
      <c r="U4" s="104" t="s">
        <v>836</v>
      </c>
      <c r="V4" s="104" t="s">
        <v>836</v>
      </c>
      <c r="W4" s="104" t="s">
        <v>836</v>
      </c>
      <c r="X4" s="104" t="s">
        <v>834</v>
      </c>
      <c r="Y4" s="104" t="s">
        <v>834</v>
      </c>
      <c r="Z4" s="104" t="s">
        <v>834</v>
      </c>
      <c r="AA4" s="104" t="s">
        <v>834</v>
      </c>
      <c r="AB4" s="104" t="s">
        <v>834</v>
      </c>
      <c r="AC4" s="104" t="s">
        <v>837</v>
      </c>
      <c r="AD4" s="104" t="s">
        <v>834</v>
      </c>
      <c r="AE4" s="104" t="s">
        <v>834</v>
      </c>
      <c r="AF4" s="104" t="s">
        <v>834</v>
      </c>
      <c r="AG4" s="104" t="s">
        <v>834</v>
      </c>
      <c r="AH4" s="104" t="s">
        <v>834</v>
      </c>
      <c r="AI4" s="104" t="s">
        <v>834</v>
      </c>
      <c r="AJ4" s="104" t="s">
        <v>837</v>
      </c>
      <c r="AK4" s="104" t="s">
        <v>837</v>
      </c>
      <c r="AL4" s="104" t="s">
        <v>834</v>
      </c>
      <c r="AM4" s="104" t="s">
        <v>834</v>
      </c>
      <c r="AN4" s="104" t="s">
        <v>836</v>
      </c>
      <c r="AO4" s="105" t="s">
        <v>836</v>
      </c>
      <c r="AP4" s="105" t="s">
        <v>839</v>
      </c>
    </row>
    <row r="5" spans="1:42" x14ac:dyDescent="0.25">
      <c r="A5" s="47" t="s">
        <v>57</v>
      </c>
      <c r="B5" s="47" t="s">
        <v>59</v>
      </c>
      <c r="C5" s="47" t="s">
        <v>59</v>
      </c>
      <c r="D5" s="47" t="s">
        <v>60</v>
      </c>
      <c r="E5" s="138"/>
      <c r="F5" s="138"/>
      <c r="G5" s="138"/>
      <c r="H5" s="135" t="s">
        <v>869</v>
      </c>
      <c r="I5" s="135" t="s">
        <v>869</v>
      </c>
      <c r="J5" s="135" t="s">
        <v>869</v>
      </c>
      <c r="K5" s="135"/>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40"/>
      <c r="AN5" s="140"/>
      <c r="AO5" s="141"/>
      <c r="AP5" s="141"/>
    </row>
    <row r="6" spans="1:42" x14ac:dyDescent="0.25">
      <c r="A6" s="47" t="s">
        <v>57</v>
      </c>
      <c r="B6" s="47" t="s">
        <v>59</v>
      </c>
      <c r="C6" s="47" t="s">
        <v>83</v>
      </c>
      <c r="D6" s="47" t="s">
        <v>84</v>
      </c>
      <c r="E6" s="138"/>
      <c r="F6" s="138"/>
      <c r="G6" s="138"/>
      <c r="H6" s="135" t="s">
        <v>869</v>
      </c>
      <c r="I6" s="135" t="s">
        <v>869</v>
      </c>
      <c r="J6" s="135" t="s">
        <v>869</v>
      </c>
      <c r="K6" s="135"/>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40"/>
      <c r="AN6" s="140"/>
      <c r="AO6" s="141"/>
      <c r="AP6" s="141"/>
    </row>
    <row r="7" spans="1:42" x14ac:dyDescent="0.25">
      <c r="A7" s="47" t="s">
        <v>57</v>
      </c>
      <c r="B7" s="47" t="s">
        <v>59</v>
      </c>
      <c r="C7" s="47" t="s">
        <v>85</v>
      </c>
      <c r="D7" s="47" t="s">
        <v>86</v>
      </c>
      <c r="E7" s="138"/>
      <c r="F7" s="138"/>
      <c r="G7" s="138"/>
      <c r="H7" s="135" t="s">
        <v>869</v>
      </c>
      <c r="I7" s="135" t="s">
        <v>869</v>
      </c>
      <c r="J7" s="135" t="s">
        <v>869</v>
      </c>
      <c r="K7" s="135"/>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40"/>
      <c r="AN7" s="140"/>
      <c r="AO7" s="141"/>
      <c r="AP7" s="141"/>
    </row>
    <row r="8" spans="1:42" x14ac:dyDescent="0.25">
      <c r="A8" s="47" t="s">
        <v>57</v>
      </c>
      <c r="B8" s="47" t="s">
        <v>59</v>
      </c>
      <c r="C8" s="47" t="s">
        <v>87</v>
      </c>
      <c r="D8" s="47" t="s">
        <v>88</v>
      </c>
      <c r="E8" s="138"/>
      <c r="F8" s="138"/>
      <c r="G8" s="138"/>
      <c r="H8" s="135" t="s">
        <v>869</v>
      </c>
      <c r="I8" s="135" t="s">
        <v>869</v>
      </c>
      <c r="J8" s="135" t="s">
        <v>869</v>
      </c>
      <c r="K8" s="135"/>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40"/>
      <c r="AN8" s="140"/>
      <c r="AO8" s="141"/>
      <c r="AP8" s="141"/>
    </row>
    <row r="9" spans="1:42" x14ac:dyDescent="0.25">
      <c r="A9" s="47" t="s">
        <v>57</v>
      </c>
      <c r="B9" s="47" t="s">
        <v>59</v>
      </c>
      <c r="C9" s="47" t="s">
        <v>89</v>
      </c>
      <c r="D9" s="47" t="s">
        <v>90</v>
      </c>
      <c r="E9" s="138"/>
      <c r="F9" s="138"/>
      <c r="G9" s="138"/>
      <c r="H9" s="135" t="s">
        <v>869</v>
      </c>
      <c r="I9" s="135" t="s">
        <v>869</v>
      </c>
      <c r="J9" s="135" t="s">
        <v>869</v>
      </c>
      <c r="K9" s="135"/>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40"/>
      <c r="AN9" s="140"/>
      <c r="AO9" s="141"/>
      <c r="AP9" s="141"/>
    </row>
    <row r="10" spans="1:42" x14ac:dyDescent="0.25">
      <c r="A10" s="47" t="s">
        <v>57</v>
      </c>
      <c r="B10" s="47" t="s">
        <v>59</v>
      </c>
      <c r="C10" s="47" t="s">
        <v>91</v>
      </c>
      <c r="D10" s="47" t="s">
        <v>92</v>
      </c>
      <c r="E10" s="138"/>
      <c r="F10" s="138"/>
      <c r="G10" s="138"/>
      <c r="H10" s="135" t="s">
        <v>869</v>
      </c>
      <c r="I10" s="135" t="s">
        <v>869</v>
      </c>
      <c r="J10" s="135" t="s">
        <v>869</v>
      </c>
      <c r="K10" s="135"/>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40"/>
      <c r="AN10" s="140"/>
      <c r="AO10" s="141"/>
      <c r="AP10" s="141"/>
    </row>
    <row r="11" spans="1:42" x14ac:dyDescent="0.25">
      <c r="A11" s="47" t="s">
        <v>57</v>
      </c>
      <c r="B11" s="47" t="s">
        <v>93</v>
      </c>
      <c r="C11" s="47" t="s">
        <v>93</v>
      </c>
      <c r="D11" s="47" t="s">
        <v>94</v>
      </c>
      <c r="E11" s="138"/>
      <c r="F11" s="138"/>
      <c r="G11" s="138"/>
      <c r="H11" s="135" t="s">
        <v>869</v>
      </c>
      <c r="I11" s="135" t="s">
        <v>869</v>
      </c>
      <c r="J11" s="135" t="s">
        <v>869</v>
      </c>
      <c r="K11" s="135"/>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40"/>
      <c r="AN11" s="140"/>
      <c r="AO11" s="141"/>
      <c r="AP11" s="141"/>
    </row>
    <row r="12" spans="1:42" x14ac:dyDescent="0.25">
      <c r="A12" s="47" t="s">
        <v>57</v>
      </c>
      <c r="B12" s="47" t="s">
        <v>93</v>
      </c>
      <c r="C12" s="47" t="s">
        <v>95</v>
      </c>
      <c r="D12" s="47" t="s">
        <v>96</v>
      </c>
      <c r="E12" s="138"/>
      <c r="F12" s="138"/>
      <c r="G12" s="138"/>
      <c r="H12" s="135" t="s">
        <v>869</v>
      </c>
      <c r="I12" s="135" t="s">
        <v>869</v>
      </c>
      <c r="J12" s="135" t="s">
        <v>869</v>
      </c>
      <c r="K12" s="135"/>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40"/>
      <c r="AN12" s="140"/>
      <c r="AO12" s="141"/>
      <c r="AP12" s="141"/>
    </row>
    <row r="13" spans="1:42" x14ac:dyDescent="0.25">
      <c r="A13" s="47" t="s">
        <v>57</v>
      </c>
      <c r="B13" s="47" t="s">
        <v>93</v>
      </c>
      <c r="C13" s="47" t="s">
        <v>104</v>
      </c>
      <c r="D13" s="47" t="s">
        <v>105</v>
      </c>
      <c r="E13" s="138"/>
      <c r="F13" s="138"/>
      <c r="G13" s="138"/>
      <c r="H13" s="135" t="s">
        <v>869</v>
      </c>
      <c r="I13" s="135" t="s">
        <v>869</v>
      </c>
      <c r="J13" s="135" t="s">
        <v>869</v>
      </c>
      <c r="K13" s="135"/>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40"/>
      <c r="AN13" s="140"/>
      <c r="AO13" s="141"/>
      <c r="AP13" s="141"/>
    </row>
    <row r="14" spans="1:42" x14ac:dyDescent="0.25">
      <c r="A14" s="47" t="s">
        <v>57</v>
      </c>
      <c r="B14" s="47" t="s">
        <v>126</v>
      </c>
      <c r="C14" s="47" t="s">
        <v>126</v>
      </c>
      <c r="D14" s="47" t="s">
        <v>127</v>
      </c>
      <c r="E14" s="138"/>
      <c r="F14" s="138"/>
      <c r="G14" s="138"/>
      <c r="H14" s="135" t="s">
        <v>869</v>
      </c>
      <c r="I14" s="135" t="s">
        <v>869</v>
      </c>
      <c r="J14" s="135" t="s">
        <v>869</v>
      </c>
      <c r="K14" s="135"/>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40"/>
      <c r="AN14" s="140"/>
      <c r="AO14" s="141"/>
      <c r="AP14" s="141"/>
    </row>
    <row r="15" spans="1:42" x14ac:dyDescent="0.25">
      <c r="A15" s="47" t="s">
        <v>57</v>
      </c>
      <c r="B15" s="47" t="s">
        <v>126</v>
      </c>
      <c r="C15" s="47" t="s">
        <v>128</v>
      </c>
      <c r="D15" s="47" t="s">
        <v>129</v>
      </c>
      <c r="E15" s="138"/>
      <c r="F15" s="138"/>
      <c r="G15" s="138"/>
      <c r="H15" s="135" t="s">
        <v>869</v>
      </c>
      <c r="I15" s="135" t="s">
        <v>869</v>
      </c>
      <c r="J15" s="135" t="s">
        <v>869</v>
      </c>
      <c r="K15" s="135"/>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40"/>
      <c r="AN15" s="140"/>
      <c r="AO15" s="141"/>
      <c r="AP15" s="141"/>
    </row>
    <row r="16" spans="1:42" x14ac:dyDescent="0.25">
      <c r="A16" s="47" t="s">
        <v>57</v>
      </c>
      <c r="B16" s="47" t="s">
        <v>126</v>
      </c>
      <c r="C16" s="47" t="s">
        <v>130</v>
      </c>
      <c r="D16" s="47" t="s">
        <v>131</v>
      </c>
      <c r="E16" s="138"/>
      <c r="F16" s="138"/>
      <c r="G16" s="138"/>
      <c r="H16" s="135" t="s">
        <v>869</v>
      </c>
      <c r="I16" s="135" t="s">
        <v>869</v>
      </c>
      <c r="J16" s="135" t="s">
        <v>869</v>
      </c>
      <c r="K16" s="135"/>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40"/>
      <c r="AN16" s="140"/>
      <c r="AO16" s="141"/>
      <c r="AP16" s="141"/>
    </row>
    <row r="17" spans="1:42" x14ac:dyDescent="0.25">
      <c r="A17" s="47" t="s">
        <v>57</v>
      </c>
      <c r="B17" s="47" t="s">
        <v>126</v>
      </c>
      <c r="C17" s="47" t="s">
        <v>132</v>
      </c>
      <c r="D17" s="47" t="s">
        <v>133</v>
      </c>
      <c r="E17" s="138"/>
      <c r="F17" s="138"/>
      <c r="G17" s="138"/>
      <c r="H17" s="135" t="s">
        <v>869</v>
      </c>
      <c r="I17" s="135" t="s">
        <v>869</v>
      </c>
      <c r="J17" s="135" t="s">
        <v>869</v>
      </c>
      <c r="K17" s="135"/>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40"/>
      <c r="AN17" s="140"/>
      <c r="AO17" s="141"/>
      <c r="AP17" s="141"/>
    </row>
    <row r="18" spans="1:42" x14ac:dyDescent="0.25">
      <c r="A18" s="47" t="s">
        <v>57</v>
      </c>
      <c r="B18" s="47" t="s">
        <v>134</v>
      </c>
      <c r="C18" s="47" t="s">
        <v>134</v>
      </c>
      <c r="D18" s="47" t="s">
        <v>135</v>
      </c>
      <c r="E18" s="138"/>
      <c r="F18" s="138"/>
      <c r="G18" s="138"/>
      <c r="H18" s="135" t="s">
        <v>869</v>
      </c>
      <c r="I18" s="135" t="s">
        <v>869</v>
      </c>
      <c r="J18" s="135" t="s">
        <v>869</v>
      </c>
      <c r="K18" s="135"/>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40"/>
      <c r="AN18" s="140"/>
      <c r="AO18" s="141"/>
      <c r="AP18" s="141"/>
    </row>
    <row r="19" spans="1:42" x14ac:dyDescent="0.25">
      <c r="A19" s="47" t="s">
        <v>57</v>
      </c>
      <c r="B19" s="47" t="s">
        <v>134</v>
      </c>
      <c r="C19" s="47" t="s">
        <v>136</v>
      </c>
      <c r="D19" s="47" t="s">
        <v>137</v>
      </c>
      <c r="E19" s="138"/>
      <c r="F19" s="138"/>
      <c r="G19" s="138"/>
      <c r="H19" s="135" t="s">
        <v>869</v>
      </c>
      <c r="I19" s="135" t="s">
        <v>869</v>
      </c>
      <c r="J19" s="135" t="s">
        <v>869</v>
      </c>
      <c r="K19" s="135"/>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40"/>
      <c r="AN19" s="140"/>
      <c r="AO19" s="141"/>
      <c r="AP19" s="141"/>
    </row>
    <row r="20" spans="1:42" x14ac:dyDescent="0.25">
      <c r="A20" s="47" t="s">
        <v>57</v>
      </c>
      <c r="B20" s="47" t="s">
        <v>134</v>
      </c>
      <c r="C20" s="47" t="s">
        <v>138</v>
      </c>
      <c r="D20" s="47" t="s">
        <v>139</v>
      </c>
      <c r="E20" s="138"/>
      <c r="F20" s="138"/>
      <c r="G20" s="138"/>
      <c r="H20" s="135" t="s">
        <v>869</v>
      </c>
      <c r="I20" s="135" t="s">
        <v>869</v>
      </c>
      <c r="J20" s="135" t="s">
        <v>869</v>
      </c>
      <c r="K20" s="135"/>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40"/>
      <c r="AN20" s="140"/>
      <c r="AO20" s="141"/>
      <c r="AP20" s="141"/>
    </row>
    <row r="21" spans="1:42" ht="15.75" customHeight="1" x14ac:dyDescent="0.25">
      <c r="A21" s="47" t="s">
        <v>57</v>
      </c>
      <c r="B21" s="47" t="s">
        <v>134</v>
      </c>
      <c r="C21" s="47" t="s">
        <v>140</v>
      </c>
      <c r="D21" s="47" t="s">
        <v>141</v>
      </c>
      <c r="E21" s="138"/>
      <c r="F21" s="138"/>
      <c r="G21" s="138"/>
      <c r="H21" s="135" t="s">
        <v>869</v>
      </c>
      <c r="I21" s="135" t="s">
        <v>869</v>
      </c>
      <c r="J21" s="135" t="s">
        <v>869</v>
      </c>
      <c r="K21" s="135"/>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40"/>
      <c r="AN21" s="140"/>
      <c r="AO21" s="141"/>
      <c r="AP21" s="141"/>
    </row>
    <row r="22" spans="1:42" ht="15.75" customHeight="1" x14ac:dyDescent="0.25">
      <c r="A22" s="47" t="s">
        <v>57</v>
      </c>
      <c r="B22" s="47" t="s">
        <v>134</v>
      </c>
      <c r="C22" s="47" t="s">
        <v>142</v>
      </c>
      <c r="D22" s="47" t="s">
        <v>143</v>
      </c>
      <c r="E22" s="138"/>
      <c r="F22" s="138"/>
      <c r="G22" s="138"/>
      <c r="H22" s="135" t="s">
        <v>869</v>
      </c>
      <c r="I22" s="135" t="s">
        <v>869</v>
      </c>
      <c r="J22" s="135" t="s">
        <v>869</v>
      </c>
      <c r="K22" s="135"/>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40"/>
      <c r="AN22" s="140"/>
      <c r="AO22" s="141"/>
      <c r="AP22" s="141"/>
    </row>
    <row r="23" spans="1:42" ht="15.75" customHeight="1" x14ac:dyDescent="0.25">
      <c r="A23" s="47" t="s">
        <v>144</v>
      </c>
      <c r="B23" s="47" t="s">
        <v>145</v>
      </c>
      <c r="C23" s="47" t="s">
        <v>145</v>
      </c>
      <c r="D23" s="47" t="s">
        <v>146</v>
      </c>
      <c r="E23" s="138"/>
      <c r="F23" s="138"/>
      <c r="G23" s="138"/>
      <c r="H23" s="135" t="s">
        <v>870</v>
      </c>
      <c r="I23" s="135" t="s">
        <v>870</v>
      </c>
      <c r="J23" s="135" t="s">
        <v>870</v>
      </c>
      <c r="K23" s="135"/>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40"/>
      <c r="AN23" s="140"/>
      <c r="AO23" s="141"/>
      <c r="AP23" s="141"/>
    </row>
    <row r="24" spans="1:42" ht="15.75" customHeight="1" x14ac:dyDescent="0.25">
      <c r="A24" s="47" t="s">
        <v>144</v>
      </c>
      <c r="B24" s="47" t="s">
        <v>145</v>
      </c>
      <c r="C24" s="47" t="s">
        <v>147</v>
      </c>
      <c r="D24" s="47" t="s">
        <v>148</v>
      </c>
      <c r="E24" s="138"/>
      <c r="F24" s="138"/>
      <c r="G24" s="138"/>
      <c r="H24" s="135" t="s">
        <v>870</v>
      </c>
      <c r="I24" s="135" t="s">
        <v>870</v>
      </c>
      <c r="J24" s="135" t="s">
        <v>870</v>
      </c>
      <c r="K24" s="135"/>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40"/>
      <c r="AN24" s="140"/>
      <c r="AO24" s="141"/>
      <c r="AP24" s="141"/>
    </row>
    <row r="25" spans="1:42" ht="15.75" customHeight="1" x14ac:dyDescent="0.25">
      <c r="A25" s="47" t="s">
        <v>144</v>
      </c>
      <c r="B25" s="47" t="s">
        <v>145</v>
      </c>
      <c r="C25" s="47" t="s">
        <v>149</v>
      </c>
      <c r="D25" s="47" t="s">
        <v>150</v>
      </c>
      <c r="E25" s="138"/>
      <c r="F25" s="138"/>
      <c r="G25" s="138"/>
      <c r="H25" s="135" t="s">
        <v>870</v>
      </c>
      <c r="I25" s="135" t="s">
        <v>870</v>
      </c>
      <c r="J25" s="135" t="s">
        <v>870</v>
      </c>
      <c r="K25" s="135"/>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40"/>
      <c r="AN25" s="140"/>
      <c r="AO25" s="141"/>
      <c r="AP25" s="141"/>
    </row>
    <row r="26" spans="1:42" ht="15.75" customHeight="1" x14ac:dyDescent="0.25">
      <c r="A26" s="47" t="s">
        <v>144</v>
      </c>
      <c r="B26" s="47" t="s">
        <v>145</v>
      </c>
      <c r="C26" s="47" t="s">
        <v>151</v>
      </c>
      <c r="D26" s="47" t="s">
        <v>152</v>
      </c>
      <c r="E26" s="138"/>
      <c r="F26" s="138"/>
      <c r="G26" s="138"/>
      <c r="H26" s="135" t="s">
        <v>870</v>
      </c>
      <c r="I26" s="135" t="s">
        <v>870</v>
      </c>
      <c r="J26" s="135" t="s">
        <v>870</v>
      </c>
      <c r="K26" s="135"/>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40"/>
      <c r="AN26" s="140"/>
      <c r="AO26" s="141"/>
      <c r="AP26" s="141"/>
    </row>
    <row r="27" spans="1:42" ht="15.75" customHeight="1" x14ac:dyDescent="0.25">
      <c r="A27" s="47" t="s">
        <v>144</v>
      </c>
      <c r="B27" s="47" t="s">
        <v>153</v>
      </c>
      <c r="C27" s="47" t="s">
        <v>153</v>
      </c>
      <c r="D27" s="47" t="s">
        <v>154</v>
      </c>
      <c r="E27" s="138"/>
      <c r="F27" s="138"/>
      <c r="G27" s="138"/>
      <c r="H27" s="135" t="s">
        <v>870</v>
      </c>
      <c r="I27" s="135" t="s">
        <v>870</v>
      </c>
      <c r="J27" s="135" t="s">
        <v>870</v>
      </c>
      <c r="K27" s="135"/>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40"/>
      <c r="AN27" s="140"/>
      <c r="AO27" s="141"/>
      <c r="AP27" s="141"/>
    </row>
    <row r="28" spans="1:42" ht="15.75" customHeight="1" x14ac:dyDescent="0.25">
      <c r="A28" s="47" t="s">
        <v>144</v>
      </c>
      <c r="B28" s="47" t="s">
        <v>153</v>
      </c>
      <c r="C28" s="47" t="s">
        <v>155</v>
      </c>
      <c r="D28" s="47" t="s">
        <v>156</v>
      </c>
      <c r="E28" s="138"/>
      <c r="F28" s="138"/>
      <c r="G28" s="138"/>
      <c r="H28" s="135" t="s">
        <v>870</v>
      </c>
      <c r="I28" s="135" t="s">
        <v>870</v>
      </c>
      <c r="J28" s="135" t="s">
        <v>870</v>
      </c>
      <c r="K28" s="135"/>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40"/>
      <c r="AN28" s="140"/>
      <c r="AO28" s="141"/>
      <c r="AP28" s="141"/>
    </row>
    <row r="29" spans="1:42" ht="15.75" customHeight="1" x14ac:dyDescent="0.25">
      <c r="A29" s="47" t="s">
        <v>144</v>
      </c>
      <c r="B29" s="47" t="s">
        <v>153</v>
      </c>
      <c r="C29" s="47" t="s">
        <v>157</v>
      </c>
      <c r="D29" s="47" t="s">
        <v>158</v>
      </c>
      <c r="E29" s="138"/>
      <c r="F29" s="138"/>
      <c r="G29" s="138"/>
      <c r="H29" s="135" t="s">
        <v>870</v>
      </c>
      <c r="I29" s="135" t="s">
        <v>870</v>
      </c>
      <c r="J29" s="135" t="s">
        <v>870</v>
      </c>
      <c r="K29" s="135"/>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40"/>
      <c r="AN29" s="140"/>
      <c r="AO29" s="141"/>
      <c r="AP29" s="141"/>
    </row>
    <row r="30" spans="1:42" ht="15.75" customHeight="1" x14ac:dyDescent="0.25">
      <c r="A30" s="47" t="s">
        <v>159</v>
      </c>
      <c r="B30" s="47" t="s">
        <v>160</v>
      </c>
      <c r="C30" s="47" t="s">
        <v>160</v>
      </c>
      <c r="D30" s="47" t="s">
        <v>161</v>
      </c>
      <c r="E30" s="138"/>
      <c r="F30" s="138"/>
      <c r="G30" s="138"/>
      <c r="H30" s="135" t="s">
        <v>871</v>
      </c>
      <c r="I30" s="135" t="s">
        <v>871</v>
      </c>
      <c r="J30" s="135" t="s">
        <v>871</v>
      </c>
      <c r="K30" s="135"/>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40"/>
      <c r="AN30" s="140"/>
      <c r="AO30" s="141"/>
      <c r="AP30" s="141"/>
    </row>
    <row r="31" spans="1:42" ht="15.75" customHeight="1" x14ac:dyDescent="0.25">
      <c r="A31" s="47" t="s">
        <v>159</v>
      </c>
      <c r="B31" s="47" t="s">
        <v>160</v>
      </c>
      <c r="C31" s="47" t="s">
        <v>162</v>
      </c>
      <c r="D31" s="47" t="s">
        <v>163</v>
      </c>
      <c r="E31" s="138"/>
      <c r="F31" s="138"/>
      <c r="G31" s="138"/>
      <c r="H31" s="135" t="s">
        <v>871</v>
      </c>
      <c r="I31" s="135" t="s">
        <v>871</v>
      </c>
      <c r="J31" s="135" t="s">
        <v>871</v>
      </c>
      <c r="K31" s="135"/>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40"/>
      <c r="AN31" s="140"/>
      <c r="AO31" s="141"/>
      <c r="AP31" s="141"/>
    </row>
    <row r="32" spans="1:42" ht="15.75" customHeight="1" x14ac:dyDescent="0.25">
      <c r="A32" s="47" t="s">
        <v>159</v>
      </c>
      <c r="B32" s="47" t="s">
        <v>164</v>
      </c>
      <c r="C32" s="47" t="s">
        <v>164</v>
      </c>
      <c r="D32" s="47" t="s">
        <v>165</v>
      </c>
      <c r="E32" s="138"/>
      <c r="F32" s="138"/>
      <c r="G32" s="138"/>
      <c r="H32" s="135" t="s">
        <v>871</v>
      </c>
      <c r="I32" s="135" t="s">
        <v>871</v>
      </c>
      <c r="J32" s="135" t="s">
        <v>871</v>
      </c>
      <c r="K32" s="135"/>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40"/>
      <c r="AN32" s="140"/>
      <c r="AO32" s="141"/>
      <c r="AP32" s="141"/>
    </row>
    <row r="33" spans="1:42" ht="15.75" customHeight="1" x14ac:dyDescent="0.25">
      <c r="A33" s="47" t="s">
        <v>159</v>
      </c>
      <c r="B33" s="47" t="s">
        <v>160</v>
      </c>
      <c r="C33" s="47" t="s">
        <v>166</v>
      </c>
      <c r="D33" s="47" t="s">
        <v>167</v>
      </c>
      <c r="E33" s="138"/>
      <c r="F33" s="138"/>
      <c r="G33" s="138"/>
      <c r="H33" s="135" t="s">
        <v>871</v>
      </c>
      <c r="I33" s="135" t="s">
        <v>871</v>
      </c>
      <c r="J33" s="135" t="s">
        <v>871</v>
      </c>
      <c r="K33" s="135"/>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40"/>
      <c r="AN33" s="140"/>
      <c r="AO33" s="141"/>
      <c r="AP33" s="141"/>
    </row>
    <row r="34" spans="1:42" ht="15.75" customHeight="1" x14ac:dyDescent="0.25">
      <c r="A34" s="47" t="s">
        <v>159</v>
      </c>
      <c r="B34" s="47" t="s">
        <v>168</v>
      </c>
      <c r="C34" s="47" t="s">
        <v>168</v>
      </c>
      <c r="D34" s="47" t="s">
        <v>169</v>
      </c>
      <c r="E34" s="138"/>
      <c r="F34" s="138"/>
      <c r="G34" s="138"/>
      <c r="H34" s="135" t="s">
        <v>871</v>
      </c>
      <c r="I34" s="135" t="s">
        <v>871</v>
      </c>
      <c r="J34" s="135" t="s">
        <v>871</v>
      </c>
      <c r="K34" s="135"/>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40"/>
      <c r="AN34" s="140"/>
      <c r="AO34" s="141"/>
      <c r="AP34" s="141"/>
    </row>
    <row r="35" spans="1:42" ht="15.75" customHeight="1" x14ac:dyDescent="0.25">
      <c r="A35" s="47" t="s">
        <v>159</v>
      </c>
      <c r="B35" s="47" t="s">
        <v>170</v>
      </c>
      <c r="C35" s="47" t="s">
        <v>170</v>
      </c>
      <c r="D35" s="47" t="s">
        <v>171</v>
      </c>
      <c r="E35" s="138"/>
      <c r="F35" s="138"/>
      <c r="G35" s="138"/>
      <c r="H35" s="135" t="s">
        <v>871</v>
      </c>
      <c r="I35" s="135" t="s">
        <v>871</v>
      </c>
      <c r="J35" s="135" t="s">
        <v>871</v>
      </c>
      <c r="K35" s="135"/>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40"/>
      <c r="AN35" s="140"/>
      <c r="AO35" s="141"/>
      <c r="AP35" s="141"/>
    </row>
    <row r="36" spans="1:42" ht="15.75" customHeight="1" x14ac:dyDescent="0.25">
      <c r="A36" s="47" t="s">
        <v>159</v>
      </c>
      <c r="B36" s="47" t="s">
        <v>170</v>
      </c>
      <c r="C36" s="47" t="s">
        <v>172</v>
      </c>
      <c r="D36" s="47" t="s">
        <v>173</v>
      </c>
      <c r="E36" s="138"/>
      <c r="F36" s="138"/>
      <c r="G36" s="138"/>
      <c r="H36" s="135" t="s">
        <v>871</v>
      </c>
      <c r="I36" s="135" t="s">
        <v>871</v>
      </c>
      <c r="J36" s="135" t="s">
        <v>871</v>
      </c>
      <c r="K36" s="135"/>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40"/>
      <c r="AN36" s="140"/>
      <c r="AO36" s="141"/>
      <c r="AP36" s="141"/>
    </row>
    <row r="37" spans="1:42" ht="15.75" customHeight="1" x14ac:dyDescent="0.25">
      <c r="A37" s="47" t="s">
        <v>174</v>
      </c>
      <c r="B37" s="47" t="s">
        <v>175</v>
      </c>
      <c r="C37" s="47" t="s">
        <v>175</v>
      </c>
      <c r="D37" s="47" t="s">
        <v>176</v>
      </c>
      <c r="E37" s="138"/>
      <c r="F37" s="138"/>
      <c r="G37" s="138"/>
      <c r="H37" s="135" t="s">
        <v>872</v>
      </c>
      <c r="I37" s="135" t="s">
        <v>872</v>
      </c>
      <c r="J37" s="135" t="s">
        <v>872</v>
      </c>
      <c r="K37" s="135"/>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40"/>
      <c r="AN37" s="140"/>
      <c r="AO37" s="141"/>
      <c r="AP37" s="141"/>
    </row>
    <row r="38" spans="1:42" ht="15.75" customHeight="1" x14ac:dyDescent="0.25">
      <c r="A38" s="47" t="s">
        <v>174</v>
      </c>
      <c r="B38" s="47" t="s">
        <v>177</v>
      </c>
      <c r="C38" s="47" t="s">
        <v>177</v>
      </c>
      <c r="D38" s="47" t="s">
        <v>178</v>
      </c>
      <c r="E38" s="138"/>
      <c r="F38" s="138"/>
      <c r="G38" s="138"/>
      <c r="H38" s="135" t="s">
        <v>872</v>
      </c>
      <c r="I38" s="135" t="s">
        <v>872</v>
      </c>
      <c r="J38" s="135" t="s">
        <v>872</v>
      </c>
      <c r="K38" s="135"/>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40"/>
      <c r="AN38" s="140"/>
      <c r="AO38" s="141"/>
      <c r="AP38" s="141"/>
    </row>
    <row r="39" spans="1:42" ht="15.75" customHeight="1" x14ac:dyDescent="0.25">
      <c r="A39" s="47" t="s">
        <v>174</v>
      </c>
      <c r="B39" s="47" t="s">
        <v>177</v>
      </c>
      <c r="C39" s="47" t="s">
        <v>179</v>
      </c>
      <c r="D39" s="47" t="s">
        <v>180</v>
      </c>
      <c r="E39" s="138"/>
      <c r="F39" s="138"/>
      <c r="G39" s="138"/>
      <c r="H39" s="135" t="s">
        <v>872</v>
      </c>
      <c r="I39" s="135" t="s">
        <v>872</v>
      </c>
      <c r="J39" s="135" t="s">
        <v>872</v>
      </c>
      <c r="K39" s="135"/>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40"/>
      <c r="AN39" s="140"/>
      <c r="AO39" s="141"/>
      <c r="AP39" s="141"/>
    </row>
    <row r="40" spans="1:42" ht="15.75" customHeight="1" x14ac:dyDescent="0.25">
      <c r="A40" s="47" t="s">
        <v>174</v>
      </c>
      <c r="B40" s="47" t="s">
        <v>175</v>
      </c>
      <c r="C40" s="47" t="s">
        <v>181</v>
      </c>
      <c r="D40" s="47" t="s">
        <v>182</v>
      </c>
      <c r="E40" s="138"/>
      <c r="F40" s="138"/>
      <c r="G40" s="138"/>
      <c r="H40" s="135" t="s">
        <v>872</v>
      </c>
      <c r="I40" s="135" t="s">
        <v>872</v>
      </c>
      <c r="J40" s="135" t="s">
        <v>872</v>
      </c>
      <c r="K40" s="135"/>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40"/>
      <c r="AN40" s="140"/>
      <c r="AO40" s="141"/>
      <c r="AP40" s="141"/>
    </row>
    <row r="41" spans="1:42" ht="15.75" customHeight="1" x14ac:dyDescent="0.25">
      <c r="A41" s="47" t="s">
        <v>174</v>
      </c>
      <c r="B41" s="47" t="s">
        <v>175</v>
      </c>
      <c r="C41" s="47" t="s">
        <v>183</v>
      </c>
      <c r="D41" s="47" t="s">
        <v>184</v>
      </c>
      <c r="E41" s="138"/>
      <c r="F41" s="138"/>
      <c r="G41" s="138"/>
      <c r="H41" s="135" t="s">
        <v>872</v>
      </c>
      <c r="I41" s="135" t="s">
        <v>872</v>
      </c>
      <c r="J41" s="135" t="s">
        <v>872</v>
      </c>
      <c r="K41" s="135"/>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40"/>
      <c r="AN41" s="140"/>
      <c r="AO41" s="141"/>
      <c r="AP41" s="141"/>
    </row>
    <row r="42" spans="1:42" ht="15.75" customHeight="1" x14ac:dyDescent="0.25">
      <c r="A42" s="47" t="s">
        <v>174</v>
      </c>
      <c r="B42" s="47" t="s">
        <v>185</v>
      </c>
      <c r="C42" s="47" t="s">
        <v>185</v>
      </c>
      <c r="D42" s="47" t="s">
        <v>186</v>
      </c>
      <c r="E42" s="138"/>
      <c r="F42" s="138"/>
      <c r="G42" s="138"/>
      <c r="H42" s="135" t="s">
        <v>872</v>
      </c>
      <c r="I42" s="135" t="s">
        <v>872</v>
      </c>
      <c r="J42" s="135" t="s">
        <v>872</v>
      </c>
      <c r="K42" s="135"/>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40"/>
      <c r="AN42" s="140"/>
      <c r="AO42" s="141"/>
      <c r="AP42" s="141"/>
    </row>
    <row r="43" spans="1:42" ht="15.75" customHeight="1" x14ac:dyDescent="0.25">
      <c r="A43" s="47" t="s">
        <v>174</v>
      </c>
      <c r="B43" s="47" t="s">
        <v>185</v>
      </c>
      <c r="C43" s="47" t="s">
        <v>187</v>
      </c>
      <c r="D43" s="47" t="s">
        <v>188</v>
      </c>
      <c r="E43" s="138"/>
      <c r="F43" s="138"/>
      <c r="G43" s="138"/>
      <c r="H43" s="135" t="s">
        <v>872</v>
      </c>
      <c r="I43" s="135" t="s">
        <v>872</v>
      </c>
      <c r="J43" s="135" t="s">
        <v>872</v>
      </c>
      <c r="K43" s="135"/>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40"/>
      <c r="AN43" s="140"/>
      <c r="AO43" s="141"/>
      <c r="AP43" s="141"/>
    </row>
    <row r="44" spans="1:42" ht="15.75" customHeight="1" x14ac:dyDescent="0.25">
      <c r="A44" s="47" t="s">
        <v>174</v>
      </c>
      <c r="B44" s="47" t="s">
        <v>185</v>
      </c>
      <c r="C44" s="47" t="s">
        <v>189</v>
      </c>
      <c r="D44" s="47" t="s">
        <v>190</v>
      </c>
      <c r="E44" s="138"/>
      <c r="F44" s="138"/>
      <c r="G44" s="138"/>
      <c r="H44" s="135" t="s">
        <v>872</v>
      </c>
      <c r="I44" s="135" t="s">
        <v>872</v>
      </c>
      <c r="J44" s="135" t="s">
        <v>872</v>
      </c>
      <c r="K44" s="135"/>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40"/>
      <c r="AN44" s="140"/>
      <c r="AO44" s="141"/>
      <c r="AP44" s="141"/>
    </row>
    <row r="45" spans="1:42" ht="15.75" customHeight="1" x14ac:dyDescent="0.25">
      <c r="A45" s="47" t="s">
        <v>174</v>
      </c>
      <c r="B45" s="47" t="s">
        <v>185</v>
      </c>
      <c r="C45" s="47" t="s">
        <v>191</v>
      </c>
      <c r="D45" s="47" t="s">
        <v>192</v>
      </c>
      <c r="E45" s="138"/>
      <c r="F45" s="138"/>
      <c r="G45" s="138"/>
      <c r="H45" s="135" t="s">
        <v>872</v>
      </c>
      <c r="I45" s="135" t="s">
        <v>872</v>
      </c>
      <c r="J45" s="135" t="s">
        <v>872</v>
      </c>
      <c r="K45" s="135"/>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40"/>
      <c r="AN45" s="140"/>
      <c r="AO45" s="141"/>
      <c r="AP45" s="141"/>
    </row>
    <row r="46" spans="1:42" ht="15.75" customHeight="1" x14ac:dyDescent="0.25">
      <c r="A46" s="47" t="s">
        <v>193</v>
      </c>
      <c r="B46" s="47" t="s">
        <v>193</v>
      </c>
      <c r="C46" s="47" t="s">
        <v>193</v>
      </c>
      <c r="D46" s="47" t="s">
        <v>194</v>
      </c>
      <c r="E46" s="138"/>
      <c r="F46" s="138"/>
      <c r="G46" s="138"/>
      <c r="H46" s="135" t="s">
        <v>873</v>
      </c>
      <c r="I46" s="135" t="s">
        <v>873</v>
      </c>
      <c r="J46" s="135" t="s">
        <v>873</v>
      </c>
      <c r="K46" s="135"/>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40"/>
      <c r="AN46" s="140"/>
      <c r="AO46" s="141"/>
      <c r="AP46" s="141"/>
    </row>
    <row r="47" spans="1:42" ht="15.75" customHeight="1" x14ac:dyDescent="0.25">
      <c r="A47" s="47" t="s">
        <v>193</v>
      </c>
      <c r="B47" s="47" t="s">
        <v>193</v>
      </c>
      <c r="C47" s="47" t="s">
        <v>195</v>
      </c>
      <c r="D47" s="47" t="s">
        <v>196</v>
      </c>
      <c r="E47" s="138"/>
      <c r="F47" s="138"/>
      <c r="G47" s="138"/>
      <c r="H47" s="135" t="s">
        <v>873</v>
      </c>
      <c r="I47" s="135" t="s">
        <v>873</v>
      </c>
      <c r="J47" s="135" t="s">
        <v>873</v>
      </c>
      <c r="K47" s="135"/>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40"/>
      <c r="AN47" s="140"/>
      <c r="AO47" s="141"/>
      <c r="AP47" s="141"/>
    </row>
    <row r="48" spans="1:42" ht="15.75" customHeight="1" x14ac:dyDescent="0.25">
      <c r="A48" s="47" t="s">
        <v>193</v>
      </c>
      <c r="B48" s="47" t="s">
        <v>193</v>
      </c>
      <c r="C48" s="47" t="s">
        <v>197</v>
      </c>
      <c r="D48" s="47" t="s">
        <v>198</v>
      </c>
      <c r="E48" s="138"/>
      <c r="F48" s="138"/>
      <c r="G48" s="138"/>
      <c r="H48" s="135" t="s">
        <v>873</v>
      </c>
      <c r="I48" s="135" t="s">
        <v>873</v>
      </c>
      <c r="J48" s="135" t="s">
        <v>873</v>
      </c>
      <c r="K48" s="135"/>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40"/>
      <c r="AN48" s="140"/>
      <c r="AO48" s="141"/>
      <c r="AP48" s="141"/>
    </row>
    <row r="49" spans="1:42" ht="15.75" customHeight="1" x14ac:dyDescent="0.25">
      <c r="A49" s="47" t="s">
        <v>193</v>
      </c>
      <c r="B49" s="47" t="s">
        <v>199</v>
      </c>
      <c r="C49" s="47" t="s">
        <v>199</v>
      </c>
      <c r="D49" s="47" t="s">
        <v>200</v>
      </c>
      <c r="E49" s="138"/>
      <c r="F49" s="138"/>
      <c r="G49" s="138"/>
      <c r="H49" s="135" t="s">
        <v>873</v>
      </c>
      <c r="I49" s="135" t="s">
        <v>873</v>
      </c>
      <c r="J49" s="135" t="s">
        <v>873</v>
      </c>
      <c r="K49" s="135"/>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40"/>
      <c r="AN49" s="140"/>
      <c r="AO49" s="141"/>
      <c r="AP49" s="141"/>
    </row>
    <row r="50" spans="1:42" ht="15.75" customHeight="1" x14ac:dyDescent="0.25">
      <c r="A50" s="47" t="s">
        <v>193</v>
      </c>
      <c r="B50" s="47" t="s">
        <v>199</v>
      </c>
      <c r="C50" s="47" t="s">
        <v>201</v>
      </c>
      <c r="D50" s="47" t="s">
        <v>202</v>
      </c>
      <c r="E50" s="138"/>
      <c r="F50" s="138"/>
      <c r="G50" s="138"/>
      <c r="H50" s="135" t="s">
        <v>873</v>
      </c>
      <c r="I50" s="135" t="s">
        <v>873</v>
      </c>
      <c r="J50" s="135" t="s">
        <v>873</v>
      </c>
      <c r="K50" s="135"/>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40"/>
      <c r="AN50" s="140"/>
      <c r="AO50" s="141"/>
      <c r="AP50" s="141"/>
    </row>
    <row r="51" spans="1:42" ht="15.75" customHeight="1" x14ac:dyDescent="0.25">
      <c r="A51" s="47" t="s">
        <v>193</v>
      </c>
      <c r="B51" s="47" t="s">
        <v>199</v>
      </c>
      <c r="C51" s="47" t="s">
        <v>204</v>
      </c>
      <c r="D51" s="47" t="s">
        <v>205</v>
      </c>
      <c r="E51" s="138"/>
      <c r="F51" s="138"/>
      <c r="G51" s="138"/>
      <c r="H51" s="135" t="s">
        <v>873</v>
      </c>
      <c r="I51" s="135" t="s">
        <v>873</v>
      </c>
      <c r="J51" s="135" t="s">
        <v>873</v>
      </c>
      <c r="K51" s="135"/>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40"/>
      <c r="AN51" s="140"/>
      <c r="AO51" s="141"/>
      <c r="AP51" s="141"/>
    </row>
    <row r="52" spans="1:42" ht="15.75" customHeight="1" x14ac:dyDescent="0.25">
      <c r="A52" s="47" t="s">
        <v>193</v>
      </c>
      <c r="B52" s="47" t="s">
        <v>206</v>
      </c>
      <c r="C52" s="47" t="s">
        <v>206</v>
      </c>
      <c r="D52" s="47" t="s">
        <v>207</v>
      </c>
      <c r="E52" s="138"/>
      <c r="F52" s="138"/>
      <c r="G52" s="138"/>
      <c r="H52" s="135" t="s">
        <v>873</v>
      </c>
      <c r="I52" s="135" t="s">
        <v>873</v>
      </c>
      <c r="J52" s="135" t="s">
        <v>873</v>
      </c>
      <c r="K52" s="135"/>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40"/>
      <c r="AN52" s="140"/>
      <c r="AO52" s="141"/>
      <c r="AP52" s="141"/>
    </row>
    <row r="53" spans="1:42" ht="15.75" customHeight="1" x14ac:dyDescent="0.25">
      <c r="A53" s="47" t="s">
        <v>193</v>
      </c>
      <c r="B53" s="47" t="s">
        <v>206</v>
      </c>
      <c r="C53" s="47" t="s">
        <v>208</v>
      </c>
      <c r="D53" s="47" t="s">
        <v>209</v>
      </c>
      <c r="E53" s="138"/>
      <c r="F53" s="138"/>
      <c r="G53" s="138"/>
      <c r="H53" s="135" t="s">
        <v>873</v>
      </c>
      <c r="I53" s="135" t="s">
        <v>873</v>
      </c>
      <c r="J53" s="135" t="s">
        <v>873</v>
      </c>
      <c r="K53" s="135"/>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40"/>
      <c r="AN53" s="140"/>
      <c r="AO53" s="141"/>
      <c r="AP53" s="141"/>
    </row>
    <row r="54" spans="1:42" ht="15.75" customHeight="1" x14ac:dyDescent="0.25">
      <c r="A54" s="47" t="s">
        <v>193</v>
      </c>
      <c r="B54" s="47" t="s">
        <v>199</v>
      </c>
      <c r="C54" s="47" t="s">
        <v>210</v>
      </c>
      <c r="D54" s="47" t="s">
        <v>211</v>
      </c>
      <c r="E54" s="138"/>
      <c r="F54" s="138"/>
      <c r="G54" s="138"/>
      <c r="H54" s="135" t="s">
        <v>873</v>
      </c>
      <c r="I54" s="135" t="s">
        <v>873</v>
      </c>
      <c r="J54" s="135" t="s">
        <v>873</v>
      </c>
      <c r="K54" s="135"/>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40"/>
      <c r="AN54" s="140"/>
      <c r="AO54" s="141"/>
      <c r="AP54" s="141"/>
    </row>
    <row r="55" spans="1:42" ht="15.75" customHeight="1" x14ac:dyDescent="0.25">
      <c r="A55" s="47" t="s">
        <v>193</v>
      </c>
      <c r="B55" s="47" t="s">
        <v>199</v>
      </c>
      <c r="C55" s="47" t="s">
        <v>212</v>
      </c>
      <c r="D55" s="47" t="s">
        <v>213</v>
      </c>
      <c r="E55" s="138"/>
      <c r="F55" s="138"/>
      <c r="G55" s="138"/>
      <c r="H55" s="135" t="s">
        <v>873</v>
      </c>
      <c r="I55" s="135" t="s">
        <v>873</v>
      </c>
      <c r="J55" s="135" t="s">
        <v>873</v>
      </c>
      <c r="K55" s="135"/>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40"/>
      <c r="AN55" s="140"/>
      <c r="AO55" s="141"/>
      <c r="AP55" s="141"/>
    </row>
    <row r="56" spans="1:42" ht="15.75" customHeight="1" x14ac:dyDescent="0.25">
      <c r="A56" s="47" t="s">
        <v>193</v>
      </c>
      <c r="B56" s="47" t="s">
        <v>199</v>
      </c>
      <c r="C56" s="47" t="s">
        <v>214</v>
      </c>
      <c r="D56" s="47" t="s">
        <v>215</v>
      </c>
      <c r="E56" s="138"/>
      <c r="F56" s="138"/>
      <c r="G56" s="138"/>
      <c r="H56" s="135" t="s">
        <v>873</v>
      </c>
      <c r="I56" s="135" t="s">
        <v>873</v>
      </c>
      <c r="J56" s="135" t="s">
        <v>873</v>
      </c>
      <c r="K56" s="135"/>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40"/>
      <c r="AN56" s="140"/>
      <c r="AO56" s="141"/>
      <c r="AP56" s="141"/>
    </row>
    <row r="57" spans="1:42" ht="15.75" customHeight="1" x14ac:dyDescent="0.25">
      <c r="A57" s="47" t="s">
        <v>193</v>
      </c>
      <c r="B57" s="47" t="s">
        <v>216</v>
      </c>
      <c r="C57" s="47" t="s">
        <v>216</v>
      </c>
      <c r="D57" s="47" t="s">
        <v>217</v>
      </c>
      <c r="E57" s="138"/>
      <c r="F57" s="138"/>
      <c r="G57" s="138"/>
      <c r="H57" s="135" t="s">
        <v>873</v>
      </c>
      <c r="I57" s="135" t="s">
        <v>873</v>
      </c>
      <c r="J57" s="135" t="s">
        <v>873</v>
      </c>
      <c r="K57" s="135"/>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40"/>
      <c r="AN57" s="140"/>
      <c r="AO57" s="141"/>
      <c r="AP57" s="141"/>
    </row>
    <row r="58" spans="1:42" ht="15.75" customHeight="1" x14ac:dyDescent="0.25">
      <c r="A58" s="47" t="s">
        <v>193</v>
      </c>
      <c r="B58" s="47" t="s">
        <v>216</v>
      </c>
      <c r="C58" s="47" t="s">
        <v>218</v>
      </c>
      <c r="D58" s="47" t="s">
        <v>219</v>
      </c>
      <c r="E58" s="138"/>
      <c r="F58" s="138"/>
      <c r="G58" s="138"/>
      <c r="H58" s="135" t="s">
        <v>873</v>
      </c>
      <c r="I58" s="135" t="s">
        <v>873</v>
      </c>
      <c r="J58" s="135" t="s">
        <v>873</v>
      </c>
      <c r="K58" s="135"/>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40"/>
      <c r="AN58" s="140"/>
      <c r="AO58" s="141"/>
      <c r="AP58" s="141"/>
    </row>
    <row r="59" spans="1:42" ht="15.75" customHeight="1" x14ac:dyDescent="0.25">
      <c r="A59" s="47" t="s">
        <v>193</v>
      </c>
      <c r="B59" s="47" t="s">
        <v>216</v>
      </c>
      <c r="C59" s="47" t="s">
        <v>220</v>
      </c>
      <c r="D59" s="47" t="s">
        <v>221</v>
      </c>
      <c r="E59" s="138"/>
      <c r="F59" s="138"/>
      <c r="G59" s="138"/>
      <c r="H59" s="135" t="s">
        <v>873</v>
      </c>
      <c r="I59" s="135" t="s">
        <v>873</v>
      </c>
      <c r="J59" s="135" t="s">
        <v>873</v>
      </c>
      <c r="K59" s="135"/>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40"/>
      <c r="AN59" s="140"/>
      <c r="AO59" s="141"/>
      <c r="AP59" s="141"/>
    </row>
    <row r="60" spans="1:42" ht="15.75" customHeight="1" x14ac:dyDescent="0.25">
      <c r="A60" s="47" t="s">
        <v>193</v>
      </c>
      <c r="B60" s="47" t="s">
        <v>216</v>
      </c>
      <c r="C60" s="47" t="s">
        <v>222</v>
      </c>
      <c r="D60" s="47" t="s">
        <v>223</v>
      </c>
      <c r="E60" s="138"/>
      <c r="F60" s="138"/>
      <c r="G60" s="138"/>
      <c r="H60" s="135" t="s">
        <v>873</v>
      </c>
      <c r="I60" s="135" t="s">
        <v>873</v>
      </c>
      <c r="J60" s="135" t="s">
        <v>873</v>
      </c>
      <c r="K60" s="135"/>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40"/>
      <c r="AN60" s="140"/>
      <c r="AO60" s="141"/>
      <c r="AP60" s="141"/>
    </row>
    <row r="61" spans="1:42" ht="15.75" customHeight="1" x14ac:dyDescent="0.25">
      <c r="A61" s="47" t="s">
        <v>193</v>
      </c>
      <c r="B61" s="47" t="s">
        <v>224</v>
      </c>
      <c r="C61" s="47" t="s">
        <v>224</v>
      </c>
      <c r="D61" s="47" t="s">
        <v>225</v>
      </c>
      <c r="E61" s="138"/>
      <c r="F61" s="138"/>
      <c r="G61" s="138"/>
      <c r="H61" s="135" t="s">
        <v>873</v>
      </c>
      <c r="I61" s="135" t="s">
        <v>873</v>
      </c>
      <c r="J61" s="135" t="s">
        <v>873</v>
      </c>
      <c r="K61" s="135"/>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40"/>
      <c r="AN61" s="140"/>
      <c r="AO61" s="141"/>
      <c r="AP61" s="141"/>
    </row>
    <row r="62" spans="1:42" ht="15.75" customHeight="1" x14ac:dyDescent="0.25">
      <c r="A62" s="47" t="s">
        <v>193</v>
      </c>
      <c r="B62" s="47" t="s">
        <v>224</v>
      </c>
      <c r="C62" s="47" t="s">
        <v>226</v>
      </c>
      <c r="D62" s="47" t="s">
        <v>227</v>
      </c>
      <c r="E62" s="138"/>
      <c r="F62" s="138"/>
      <c r="G62" s="138"/>
      <c r="H62" s="135" t="s">
        <v>873</v>
      </c>
      <c r="I62" s="135" t="s">
        <v>873</v>
      </c>
      <c r="J62" s="135" t="s">
        <v>873</v>
      </c>
      <c r="K62" s="135"/>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40"/>
      <c r="AN62" s="140"/>
      <c r="AO62" s="141"/>
      <c r="AP62" s="141"/>
    </row>
    <row r="63" spans="1:42" ht="15.75" customHeight="1" x14ac:dyDescent="0.25">
      <c r="A63" s="47" t="s">
        <v>193</v>
      </c>
      <c r="B63" s="47" t="s">
        <v>224</v>
      </c>
      <c r="C63" s="47" t="s">
        <v>228</v>
      </c>
      <c r="D63" s="47" t="s">
        <v>229</v>
      </c>
      <c r="E63" s="138"/>
      <c r="F63" s="138"/>
      <c r="G63" s="138"/>
      <c r="H63" s="135" t="s">
        <v>873</v>
      </c>
      <c r="I63" s="135" t="s">
        <v>873</v>
      </c>
      <c r="J63" s="135" t="s">
        <v>873</v>
      </c>
      <c r="K63" s="135"/>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40"/>
      <c r="AN63" s="140"/>
      <c r="AO63" s="141"/>
      <c r="AP63" s="141"/>
    </row>
    <row r="64" spans="1:42" ht="15.75" customHeight="1" x14ac:dyDescent="0.25">
      <c r="A64" s="47" t="s">
        <v>193</v>
      </c>
      <c r="B64" s="47" t="s">
        <v>224</v>
      </c>
      <c r="C64" s="47" t="s">
        <v>230</v>
      </c>
      <c r="D64" s="47" t="s">
        <v>231</v>
      </c>
      <c r="E64" s="138"/>
      <c r="F64" s="138"/>
      <c r="G64" s="138"/>
      <c r="H64" s="135" t="s">
        <v>873</v>
      </c>
      <c r="I64" s="135" t="s">
        <v>873</v>
      </c>
      <c r="J64" s="135" t="s">
        <v>873</v>
      </c>
      <c r="K64" s="135"/>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40"/>
      <c r="AN64" s="140"/>
      <c r="AO64" s="141"/>
      <c r="AP64" s="141"/>
    </row>
    <row r="65" spans="1:42" ht="15.75" customHeight="1" x14ac:dyDescent="0.25">
      <c r="A65" s="47" t="s">
        <v>193</v>
      </c>
      <c r="B65" s="47" t="s">
        <v>232</v>
      </c>
      <c r="C65" s="47" t="s">
        <v>232</v>
      </c>
      <c r="D65" s="47" t="s">
        <v>233</v>
      </c>
      <c r="E65" s="138"/>
      <c r="F65" s="138"/>
      <c r="G65" s="138"/>
      <c r="H65" s="135" t="s">
        <v>873</v>
      </c>
      <c r="I65" s="135" t="s">
        <v>873</v>
      </c>
      <c r="J65" s="135" t="s">
        <v>873</v>
      </c>
      <c r="K65" s="135"/>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40"/>
      <c r="AN65" s="140"/>
      <c r="AO65" s="141"/>
      <c r="AP65" s="141"/>
    </row>
    <row r="66" spans="1:42" ht="15.75" customHeight="1" x14ac:dyDescent="0.25">
      <c r="A66" s="47" t="s">
        <v>193</v>
      </c>
      <c r="B66" s="47" t="s">
        <v>232</v>
      </c>
      <c r="C66" s="47" t="s">
        <v>234</v>
      </c>
      <c r="D66" s="47" t="s">
        <v>235</v>
      </c>
      <c r="E66" s="138"/>
      <c r="F66" s="138"/>
      <c r="G66" s="138"/>
      <c r="H66" s="135" t="s">
        <v>873</v>
      </c>
      <c r="I66" s="135" t="s">
        <v>873</v>
      </c>
      <c r="J66" s="135" t="s">
        <v>873</v>
      </c>
      <c r="K66" s="135"/>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40"/>
      <c r="AN66" s="140"/>
      <c r="AO66" s="141"/>
      <c r="AP66" s="141"/>
    </row>
    <row r="67" spans="1:42" ht="15.75" customHeight="1" x14ac:dyDescent="0.25">
      <c r="A67" s="47" t="s">
        <v>193</v>
      </c>
      <c r="B67" s="47" t="s">
        <v>232</v>
      </c>
      <c r="C67" s="47" t="s">
        <v>236</v>
      </c>
      <c r="D67" s="47" t="s">
        <v>237</v>
      </c>
      <c r="E67" s="138"/>
      <c r="F67" s="138"/>
      <c r="G67" s="138"/>
      <c r="H67" s="135" t="s">
        <v>873</v>
      </c>
      <c r="I67" s="135" t="s">
        <v>873</v>
      </c>
      <c r="J67" s="135" t="s">
        <v>873</v>
      </c>
      <c r="K67" s="135"/>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40"/>
      <c r="AN67" s="140"/>
      <c r="AO67" s="141"/>
      <c r="AP67" s="141"/>
    </row>
    <row r="68" spans="1:42" ht="15.75" customHeight="1" x14ac:dyDescent="0.25">
      <c r="A68" s="47" t="s">
        <v>193</v>
      </c>
      <c r="B68" s="47" t="s">
        <v>232</v>
      </c>
      <c r="C68" s="47" t="s">
        <v>238</v>
      </c>
      <c r="D68" s="47" t="s">
        <v>239</v>
      </c>
      <c r="E68" s="138"/>
      <c r="F68" s="138"/>
      <c r="G68" s="138"/>
      <c r="H68" s="135" t="s">
        <v>873</v>
      </c>
      <c r="I68" s="135" t="s">
        <v>873</v>
      </c>
      <c r="J68" s="135" t="s">
        <v>873</v>
      </c>
      <c r="K68" s="135"/>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40"/>
      <c r="AN68" s="140"/>
      <c r="AO68" s="141"/>
      <c r="AP68" s="141"/>
    </row>
    <row r="69" spans="1:42" ht="15.75" customHeight="1" x14ac:dyDescent="0.25">
      <c r="A69" s="47" t="s">
        <v>193</v>
      </c>
      <c r="B69" s="47" t="s">
        <v>232</v>
      </c>
      <c r="C69" s="47" t="s">
        <v>240</v>
      </c>
      <c r="D69" s="47" t="s">
        <v>241</v>
      </c>
      <c r="E69" s="138"/>
      <c r="F69" s="138"/>
      <c r="G69" s="138"/>
      <c r="H69" s="135" t="s">
        <v>873</v>
      </c>
      <c r="I69" s="135" t="s">
        <v>873</v>
      </c>
      <c r="J69" s="135" t="s">
        <v>873</v>
      </c>
      <c r="K69" s="135"/>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40"/>
      <c r="AN69" s="140"/>
      <c r="AO69" s="141"/>
      <c r="AP69" s="141"/>
    </row>
    <row r="70" spans="1:42" ht="15.75" customHeight="1" x14ac:dyDescent="0.25">
      <c r="A70" s="47" t="s">
        <v>193</v>
      </c>
      <c r="B70" s="47" t="s">
        <v>232</v>
      </c>
      <c r="C70" s="47" t="s">
        <v>242</v>
      </c>
      <c r="D70" s="47" t="s">
        <v>243</v>
      </c>
      <c r="E70" s="138"/>
      <c r="F70" s="138"/>
      <c r="G70" s="138"/>
      <c r="H70" s="135" t="s">
        <v>873</v>
      </c>
      <c r="I70" s="135" t="s">
        <v>873</v>
      </c>
      <c r="J70" s="135" t="s">
        <v>873</v>
      </c>
      <c r="K70" s="135"/>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40"/>
      <c r="AN70" s="140"/>
      <c r="AO70" s="141"/>
      <c r="AP70" s="141"/>
    </row>
    <row r="71" spans="1:42" ht="15.75" customHeight="1" x14ac:dyDescent="0.25">
      <c r="A71" s="47" t="s">
        <v>193</v>
      </c>
      <c r="B71" s="47" t="s">
        <v>232</v>
      </c>
      <c r="C71" s="47" t="s">
        <v>244</v>
      </c>
      <c r="D71" s="47" t="s">
        <v>245</v>
      </c>
      <c r="E71" s="138"/>
      <c r="F71" s="138"/>
      <c r="G71" s="138"/>
      <c r="H71" s="135" t="s">
        <v>873</v>
      </c>
      <c r="I71" s="135" t="s">
        <v>873</v>
      </c>
      <c r="J71" s="135" t="s">
        <v>873</v>
      </c>
      <c r="K71" s="135"/>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40"/>
      <c r="AN71" s="140"/>
      <c r="AO71" s="141"/>
      <c r="AP71" s="141"/>
    </row>
    <row r="72" spans="1:42" ht="15.75" customHeight="1" x14ac:dyDescent="0.25">
      <c r="A72" s="47" t="s">
        <v>193</v>
      </c>
      <c r="B72" s="47" t="s">
        <v>246</v>
      </c>
      <c r="C72" s="47" t="s">
        <v>246</v>
      </c>
      <c r="D72" s="47" t="s">
        <v>247</v>
      </c>
      <c r="E72" s="138"/>
      <c r="F72" s="138"/>
      <c r="G72" s="138"/>
      <c r="H72" s="135" t="s">
        <v>873</v>
      </c>
      <c r="I72" s="135" t="s">
        <v>873</v>
      </c>
      <c r="J72" s="135" t="s">
        <v>873</v>
      </c>
      <c r="K72" s="135"/>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40"/>
      <c r="AN72" s="140"/>
      <c r="AO72" s="141"/>
      <c r="AP72" s="141"/>
    </row>
    <row r="73" spans="1:42" ht="15.75" customHeight="1" x14ac:dyDescent="0.25">
      <c r="A73" s="47" t="s">
        <v>193</v>
      </c>
      <c r="B73" s="47" t="s">
        <v>246</v>
      </c>
      <c r="C73" s="47" t="s">
        <v>248</v>
      </c>
      <c r="D73" s="47" t="s">
        <v>249</v>
      </c>
      <c r="E73" s="138"/>
      <c r="F73" s="138"/>
      <c r="G73" s="138"/>
      <c r="H73" s="135" t="s">
        <v>873</v>
      </c>
      <c r="I73" s="135" t="s">
        <v>873</v>
      </c>
      <c r="J73" s="135" t="s">
        <v>873</v>
      </c>
      <c r="K73" s="135"/>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40"/>
      <c r="AN73" s="140"/>
      <c r="AO73" s="141"/>
      <c r="AP73" s="141"/>
    </row>
    <row r="74" spans="1:42" ht="15.75" customHeight="1" x14ac:dyDescent="0.25">
      <c r="A74" s="47" t="s">
        <v>193</v>
      </c>
      <c r="B74" s="47" t="s">
        <v>246</v>
      </c>
      <c r="C74" s="47" t="s">
        <v>250</v>
      </c>
      <c r="D74" s="47" t="s">
        <v>251</v>
      </c>
      <c r="E74" s="138"/>
      <c r="F74" s="138"/>
      <c r="G74" s="138"/>
      <c r="H74" s="135" t="s">
        <v>873</v>
      </c>
      <c r="I74" s="135" t="s">
        <v>873</v>
      </c>
      <c r="J74" s="135" t="s">
        <v>873</v>
      </c>
      <c r="K74" s="135"/>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40"/>
      <c r="AN74" s="140"/>
      <c r="AO74" s="141"/>
      <c r="AP74" s="141"/>
    </row>
    <row r="75" spans="1:42" ht="15.75" customHeight="1" x14ac:dyDescent="0.25">
      <c r="A75" s="47" t="s">
        <v>193</v>
      </c>
      <c r="B75" s="47" t="s">
        <v>252</v>
      </c>
      <c r="C75" s="47" t="s">
        <v>252</v>
      </c>
      <c r="D75" s="47" t="s">
        <v>253</v>
      </c>
      <c r="E75" s="138"/>
      <c r="F75" s="138"/>
      <c r="G75" s="138"/>
      <c r="H75" s="135" t="s">
        <v>873</v>
      </c>
      <c r="I75" s="135" t="s">
        <v>873</v>
      </c>
      <c r="J75" s="135" t="s">
        <v>873</v>
      </c>
      <c r="K75" s="135"/>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40"/>
      <c r="AN75" s="140"/>
      <c r="AO75" s="141"/>
      <c r="AP75" s="141"/>
    </row>
    <row r="76" spans="1:42" ht="15.75" customHeight="1" x14ac:dyDescent="0.25">
      <c r="A76" s="47" t="s">
        <v>193</v>
      </c>
      <c r="B76" s="47" t="s">
        <v>254</v>
      </c>
      <c r="C76" s="47" t="s">
        <v>254</v>
      </c>
      <c r="D76" s="47" t="s">
        <v>255</v>
      </c>
      <c r="E76" s="138"/>
      <c r="F76" s="138"/>
      <c r="G76" s="138"/>
      <c r="H76" s="135" t="s">
        <v>873</v>
      </c>
      <c r="I76" s="135" t="s">
        <v>873</v>
      </c>
      <c r="J76" s="135" t="s">
        <v>873</v>
      </c>
      <c r="K76" s="135"/>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40"/>
      <c r="AN76" s="140"/>
      <c r="AO76" s="141"/>
      <c r="AP76" s="141"/>
    </row>
    <row r="77" spans="1:42" ht="15.75" customHeight="1" x14ac:dyDescent="0.25">
      <c r="A77" s="47" t="s">
        <v>193</v>
      </c>
      <c r="B77" s="47" t="s">
        <v>254</v>
      </c>
      <c r="C77" s="47" t="s">
        <v>256</v>
      </c>
      <c r="D77" s="47" t="s">
        <v>257</v>
      </c>
      <c r="E77" s="138"/>
      <c r="F77" s="138"/>
      <c r="G77" s="138"/>
      <c r="H77" s="135" t="s">
        <v>873</v>
      </c>
      <c r="I77" s="135" t="s">
        <v>873</v>
      </c>
      <c r="J77" s="135" t="s">
        <v>873</v>
      </c>
      <c r="K77" s="135"/>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40"/>
      <c r="AN77" s="140"/>
      <c r="AO77" s="141"/>
      <c r="AP77" s="141"/>
    </row>
    <row r="78" spans="1:42" ht="15.75" customHeight="1" x14ac:dyDescent="0.25">
      <c r="A78" s="47" t="s">
        <v>193</v>
      </c>
      <c r="B78" s="47" t="s">
        <v>258</v>
      </c>
      <c r="C78" s="47" t="s">
        <v>258</v>
      </c>
      <c r="D78" s="47" t="s">
        <v>259</v>
      </c>
      <c r="E78" s="138"/>
      <c r="F78" s="138"/>
      <c r="G78" s="138"/>
      <c r="H78" s="135" t="s">
        <v>873</v>
      </c>
      <c r="I78" s="135" t="s">
        <v>873</v>
      </c>
      <c r="J78" s="135" t="s">
        <v>873</v>
      </c>
      <c r="K78" s="135"/>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40"/>
      <c r="AN78" s="140"/>
      <c r="AO78" s="141"/>
      <c r="AP78" s="141"/>
    </row>
    <row r="79" spans="1:42" ht="15.75" customHeight="1" x14ac:dyDescent="0.25">
      <c r="A79" s="47" t="s">
        <v>193</v>
      </c>
      <c r="B79" s="47" t="s">
        <v>258</v>
      </c>
      <c r="C79" s="47" t="s">
        <v>260</v>
      </c>
      <c r="D79" s="47" t="s">
        <v>261</v>
      </c>
      <c r="E79" s="138"/>
      <c r="F79" s="138"/>
      <c r="G79" s="138"/>
      <c r="H79" s="135" t="s">
        <v>873</v>
      </c>
      <c r="I79" s="135" t="s">
        <v>873</v>
      </c>
      <c r="J79" s="135" t="s">
        <v>873</v>
      </c>
      <c r="K79" s="135"/>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40"/>
      <c r="AN79" s="140"/>
      <c r="AO79" s="141"/>
      <c r="AP79" s="141"/>
    </row>
    <row r="80" spans="1:42" ht="15.75" customHeight="1" x14ac:dyDescent="0.25">
      <c r="A80" s="47" t="s">
        <v>193</v>
      </c>
      <c r="B80" s="47" t="s">
        <v>258</v>
      </c>
      <c r="C80" s="47" t="s">
        <v>262</v>
      </c>
      <c r="D80" s="47" t="s">
        <v>263</v>
      </c>
      <c r="E80" s="138"/>
      <c r="F80" s="138"/>
      <c r="G80" s="138"/>
      <c r="H80" s="135" t="s">
        <v>873</v>
      </c>
      <c r="I80" s="135" t="s">
        <v>873</v>
      </c>
      <c r="J80" s="135" t="s">
        <v>873</v>
      </c>
      <c r="K80" s="135"/>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40"/>
      <c r="AN80" s="140"/>
      <c r="AO80" s="141"/>
      <c r="AP80" s="141"/>
    </row>
    <row r="81" spans="1:42" ht="15.75" customHeight="1" x14ac:dyDescent="0.25">
      <c r="A81" s="47" t="s">
        <v>193</v>
      </c>
      <c r="B81" s="47" t="s">
        <v>258</v>
      </c>
      <c r="C81" s="47" t="s">
        <v>264</v>
      </c>
      <c r="D81" s="47" t="s">
        <v>265</v>
      </c>
      <c r="E81" s="138"/>
      <c r="F81" s="138"/>
      <c r="G81" s="138"/>
      <c r="H81" s="135" t="s">
        <v>873</v>
      </c>
      <c r="I81" s="135" t="s">
        <v>873</v>
      </c>
      <c r="J81" s="135" t="s">
        <v>873</v>
      </c>
      <c r="K81" s="135"/>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40"/>
      <c r="AN81" s="140"/>
      <c r="AO81" s="141"/>
      <c r="AP81" s="141"/>
    </row>
    <row r="82" spans="1:42" ht="15.75" customHeight="1" x14ac:dyDescent="0.25">
      <c r="A82" s="47" t="s">
        <v>193</v>
      </c>
      <c r="B82" s="47" t="s">
        <v>258</v>
      </c>
      <c r="C82" s="47" t="s">
        <v>266</v>
      </c>
      <c r="D82" s="47" t="s">
        <v>267</v>
      </c>
      <c r="E82" s="138"/>
      <c r="F82" s="138"/>
      <c r="G82" s="138"/>
      <c r="H82" s="135" t="s">
        <v>873</v>
      </c>
      <c r="I82" s="135" t="s">
        <v>873</v>
      </c>
      <c r="J82" s="135" t="s">
        <v>873</v>
      </c>
      <c r="K82" s="135"/>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40"/>
      <c r="AN82" s="140"/>
      <c r="AO82" s="141"/>
      <c r="AP82" s="141"/>
    </row>
    <row r="83" spans="1:42" ht="15.75" customHeight="1" x14ac:dyDescent="0.25">
      <c r="A83" s="47" t="s">
        <v>268</v>
      </c>
      <c r="B83" s="47" t="s">
        <v>269</v>
      </c>
      <c r="C83" s="47" t="s">
        <v>269</v>
      </c>
      <c r="D83" s="47" t="s">
        <v>270</v>
      </c>
      <c r="E83" s="138"/>
      <c r="F83" s="138"/>
      <c r="G83" s="138"/>
      <c r="H83" s="135" t="s">
        <v>880</v>
      </c>
      <c r="I83" s="135" t="s">
        <v>880</v>
      </c>
      <c r="J83" s="135" t="s">
        <v>880</v>
      </c>
      <c r="K83" s="135"/>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40"/>
      <c r="AN83" s="140"/>
      <c r="AO83" s="141"/>
      <c r="AP83" s="141"/>
    </row>
    <row r="84" spans="1:42" ht="15.75" customHeight="1" x14ac:dyDescent="0.25">
      <c r="A84" s="47" t="s">
        <v>268</v>
      </c>
      <c r="B84" s="47" t="s">
        <v>269</v>
      </c>
      <c r="C84" s="47" t="s">
        <v>271</v>
      </c>
      <c r="D84" s="47" t="s">
        <v>272</v>
      </c>
      <c r="E84" s="138"/>
      <c r="F84" s="138"/>
      <c r="G84" s="138"/>
      <c r="H84" s="135" t="s">
        <v>880</v>
      </c>
      <c r="I84" s="135" t="s">
        <v>880</v>
      </c>
      <c r="J84" s="135" t="s">
        <v>880</v>
      </c>
      <c r="K84" s="135"/>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40"/>
      <c r="AN84" s="140"/>
      <c r="AO84" s="141"/>
      <c r="AP84" s="141"/>
    </row>
    <row r="85" spans="1:42" ht="15.75" customHeight="1" x14ac:dyDescent="0.25">
      <c r="A85" s="47" t="s">
        <v>268</v>
      </c>
      <c r="B85" s="47" t="s">
        <v>269</v>
      </c>
      <c r="C85" s="47" t="s">
        <v>273</v>
      </c>
      <c r="D85" s="47" t="s">
        <v>274</v>
      </c>
      <c r="E85" s="138"/>
      <c r="F85" s="138"/>
      <c r="G85" s="138"/>
      <c r="H85" s="135" t="s">
        <v>880</v>
      </c>
      <c r="I85" s="135" t="s">
        <v>880</v>
      </c>
      <c r="J85" s="135" t="s">
        <v>880</v>
      </c>
      <c r="K85" s="135"/>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40"/>
      <c r="AN85" s="140"/>
      <c r="AO85" s="141"/>
      <c r="AP85" s="141"/>
    </row>
    <row r="86" spans="1:42" ht="15.75" customHeight="1" x14ac:dyDescent="0.25">
      <c r="A86" s="47" t="s">
        <v>268</v>
      </c>
      <c r="B86" s="47" t="s">
        <v>269</v>
      </c>
      <c r="C86" s="47" t="s">
        <v>275</v>
      </c>
      <c r="D86" s="47" t="s">
        <v>276</v>
      </c>
      <c r="E86" s="138"/>
      <c r="F86" s="138"/>
      <c r="G86" s="138"/>
      <c r="H86" s="135" t="s">
        <v>880</v>
      </c>
      <c r="I86" s="135" t="s">
        <v>880</v>
      </c>
      <c r="J86" s="135" t="s">
        <v>880</v>
      </c>
      <c r="K86" s="135"/>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40"/>
      <c r="AN86" s="140"/>
      <c r="AO86" s="141"/>
      <c r="AP86" s="141"/>
    </row>
    <row r="87" spans="1:42" ht="15.75" customHeight="1" x14ac:dyDescent="0.25">
      <c r="A87" s="47" t="s">
        <v>268</v>
      </c>
      <c r="B87" s="47" t="s">
        <v>277</v>
      </c>
      <c r="C87" s="47" t="s">
        <v>277</v>
      </c>
      <c r="D87" s="47" t="s">
        <v>278</v>
      </c>
      <c r="E87" s="138"/>
      <c r="F87" s="138"/>
      <c r="G87" s="138"/>
      <c r="H87" s="135" t="s">
        <v>880</v>
      </c>
      <c r="I87" s="135" t="s">
        <v>880</v>
      </c>
      <c r="J87" s="135" t="s">
        <v>880</v>
      </c>
      <c r="K87" s="135"/>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40"/>
      <c r="AN87" s="140"/>
      <c r="AO87" s="141"/>
      <c r="AP87" s="141"/>
    </row>
    <row r="88" spans="1:42" ht="15.75" customHeight="1" x14ac:dyDescent="0.25">
      <c r="A88" s="47" t="s">
        <v>268</v>
      </c>
      <c r="B88" s="47" t="s">
        <v>277</v>
      </c>
      <c r="C88" s="47" t="s">
        <v>279</v>
      </c>
      <c r="D88" s="47" t="s">
        <v>280</v>
      </c>
      <c r="E88" s="138"/>
      <c r="F88" s="138"/>
      <c r="G88" s="138"/>
      <c r="H88" s="135" t="s">
        <v>880</v>
      </c>
      <c r="I88" s="135" t="s">
        <v>880</v>
      </c>
      <c r="J88" s="135" t="s">
        <v>880</v>
      </c>
      <c r="K88" s="135"/>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40"/>
      <c r="AN88" s="140"/>
      <c r="AO88" s="141"/>
      <c r="AP88" s="141"/>
    </row>
    <row r="89" spans="1:42" ht="15.75" customHeight="1" x14ac:dyDescent="0.25">
      <c r="A89" s="47" t="s">
        <v>268</v>
      </c>
      <c r="B89" s="47" t="s">
        <v>277</v>
      </c>
      <c r="C89" s="47" t="s">
        <v>281</v>
      </c>
      <c r="D89" s="47" t="s">
        <v>282</v>
      </c>
      <c r="E89" s="138"/>
      <c r="F89" s="138"/>
      <c r="G89" s="138"/>
      <c r="H89" s="135" t="s">
        <v>880</v>
      </c>
      <c r="I89" s="135" t="s">
        <v>880</v>
      </c>
      <c r="J89" s="135" t="s">
        <v>880</v>
      </c>
      <c r="K89" s="135"/>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40"/>
      <c r="AN89" s="140"/>
      <c r="AO89" s="141"/>
      <c r="AP89" s="141"/>
    </row>
    <row r="90" spans="1:42" ht="15.75" customHeight="1" x14ac:dyDescent="0.25">
      <c r="A90" s="47" t="s">
        <v>268</v>
      </c>
      <c r="B90" s="47" t="s">
        <v>277</v>
      </c>
      <c r="C90" s="47" t="s">
        <v>268</v>
      </c>
      <c r="D90" s="47" t="s">
        <v>283</v>
      </c>
      <c r="E90" s="138"/>
      <c r="F90" s="138"/>
      <c r="G90" s="138"/>
      <c r="H90" s="135" t="s">
        <v>880</v>
      </c>
      <c r="I90" s="135" t="s">
        <v>880</v>
      </c>
      <c r="J90" s="135" t="s">
        <v>880</v>
      </c>
      <c r="K90" s="135"/>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40"/>
      <c r="AN90" s="140"/>
      <c r="AO90" s="141"/>
      <c r="AP90" s="141"/>
    </row>
    <row r="91" spans="1:42" ht="15.75" customHeight="1" x14ac:dyDescent="0.25">
      <c r="A91" s="47" t="s">
        <v>268</v>
      </c>
      <c r="B91" s="47" t="s">
        <v>284</v>
      </c>
      <c r="C91" s="47" t="s">
        <v>284</v>
      </c>
      <c r="D91" s="47" t="s">
        <v>285</v>
      </c>
      <c r="E91" s="138"/>
      <c r="F91" s="138"/>
      <c r="G91" s="138"/>
      <c r="H91" s="135" t="s">
        <v>880</v>
      </c>
      <c r="I91" s="135" t="s">
        <v>880</v>
      </c>
      <c r="J91" s="135" t="s">
        <v>880</v>
      </c>
      <c r="K91" s="135"/>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40"/>
      <c r="AN91" s="140"/>
      <c r="AO91" s="141"/>
      <c r="AP91" s="141"/>
    </row>
    <row r="92" spans="1:42" ht="15.75" customHeight="1" x14ac:dyDescent="0.25">
      <c r="A92" s="47" t="s">
        <v>268</v>
      </c>
      <c r="B92" s="47" t="s">
        <v>284</v>
      </c>
      <c r="C92" s="47" t="s">
        <v>286</v>
      </c>
      <c r="D92" s="47" t="s">
        <v>287</v>
      </c>
      <c r="E92" s="138"/>
      <c r="F92" s="138"/>
      <c r="G92" s="138"/>
      <c r="H92" s="135" t="s">
        <v>880</v>
      </c>
      <c r="I92" s="135" t="s">
        <v>880</v>
      </c>
      <c r="J92" s="135" t="s">
        <v>880</v>
      </c>
      <c r="K92" s="135"/>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40"/>
      <c r="AN92" s="140"/>
      <c r="AO92" s="141"/>
      <c r="AP92" s="141"/>
    </row>
    <row r="93" spans="1:42" ht="15.75" customHeight="1" x14ac:dyDescent="0.25">
      <c r="A93" s="47" t="s">
        <v>288</v>
      </c>
      <c r="B93" s="47" t="s">
        <v>289</v>
      </c>
      <c r="C93" s="47" t="s">
        <v>289</v>
      </c>
      <c r="D93" s="47" t="s">
        <v>290</v>
      </c>
      <c r="E93" s="138"/>
      <c r="F93" s="138"/>
      <c r="G93" s="138"/>
      <c r="H93" s="135" t="s">
        <v>883</v>
      </c>
      <c r="I93" s="135" t="s">
        <v>883</v>
      </c>
      <c r="J93" s="135" t="s">
        <v>883</v>
      </c>
      <c r="K93" s="135"/>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40"/>
      <c r="AN93" s="140"/>
      <c r="AO93" s="141"/>
      <c r="AP93" s="141"/>
    </row>
    <row r="94" spans="1:42" ht="15.75" customHeight="1" x14ac:dyDescent="0.25">
      <c r="A94" s="47" t="s">
        <v>288</v>
      </c>
      <c r="B94" s="47" t="s">
        <v>289</v>
      </c>
      <c r="C94" s="47" t="s">
        <v>291</v>
      </c>
      <c r="D94" s="47" t="s">
        <v>292</v>
      </c>
      <c r="E94" s="138"/>
      <c r="F94" s="138"/>
      <c r="G94" s="138"/>
      <c r="H94" s="135" t="s">
        <v>883</v>
      </c>
      <c r="I94" s="135" t="s">
        <v>883</v>
      </c>
      <c r="J94" s="135" t="s">
        <v>883</v>
      </c>
      <c r="K94" s="135"/>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40"/>
      <c r="AN94" s="140"/>
      <c r="AO94" s="141"/>
      <c r="AP94" s="141"/>
    </row>
    <row r="95" spans="1:42" ht="15.75" customHeight="1" x14ac:dyDescent="0.25">
      <c r="A95" s="47" t="s">
        <v>288</v>
      </c>
      <c r="B95" s="47" t="s">
        <v>289</v>
      </c>
      <c r="C95" s="47" t="s">
        <v>293</v>
      </c>
      <c r="D95" s="47" t="s">
        <v>294</v>
      </c>
      <c r="E95" s="138"/>
      <c r="F95" s="138"/>
      <c r="G95" s="138"/>
      <c r="H95" s="135" t="s">
        <v>883</v>
      </c>
      <c r="I95" s="135" t="s">
        <v>883</v>
      </c>
      <c r="J95" s="135" t="s">
        <v>883</v>
      </c>
      <c r="K95" s="135"/>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40"/>
      <c r="AN95" s="140"/>
      <c r="AO95" s="141"/>
      <c r="AP95" s="141"/>
    </row>
    <row r="96" spans="1:42" ht="15.75" customHeight="1" x14ac:dyDescent="0.25">
      <c r="A96" s="47" t="s">
        <v>288</v>
      </c>
      <c r="B96" s="47" t="s">
        <v>289</v>
      </c>
      <c r="C96" s="47" t="s">
        <v>295</v>
      </c>
      <c r="D96" s="47" t="s">
        <v>296</v>
      </c>
      <c r="E96" s="138"/>
      <c r="F96" s="138"/>
      <c r="G96" s="138"/>
      <c r="H96" s="135" t="s">
        <v>883</v>
      </c>
      <c r="I96" s="135" t="s">
        <v>883</v>
      </c>
      <c r="J96" s="135" t="s">
        <v>883</v>
      </c>
      <c r="K96" s="135"/>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40"/>
      <c r="AN96" s="140"/>
      <c r="AO96" s="141"/>
      <c r="AP96" s="141"/>
    </row>
    <row r="97" spans="1:42" ht="15.75" customHeight="1" x14ac:dyDescent="0.25">
      <c r="A97" s="47" t="s">
        <v>288</v>
      </c>
      <c r="B97" s="47" t="s">
        <v>289</v>
      </c>
      <c r="C97" s="47" t="s">
        <v>297</v>
      </c>
      <c r="D97" s="47" t="s">
        <v>298</v>
      </c>
      <c r="E97" s="138"/>
      <c r="F97" s="138"/>
      <c r="G97" s="138"/>
      <c r="H97" s="135" t="s">
        <v>883</v>
      </c>
      <c r="I97" s="135" t="s">
        <v>883</v>
      </c>
      <c r="J97" s="135" t="s">
        <v>883</v>
      </c>
      <c r="K97" s="135"/>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40"/>
      <c r="AN97" s="140"/>
      <c r="AO97" s="141"/>
      <c r="AP97" s="141"/>
    </row>
    <row r="98" spans="1:42" ht="15.75" customHeight="1" x14ac:dyDescent="0.25">
      <c r="A98" s="47" t="s">
        <v>288</v>
      </c>
      <c r="B98" s="47" t="s">
        <v>289</v>
      </c>
      <c r="C98" s="47" t="s">
        <v>299</v>
      </c>
      <c r="D98" s="47" t="s">
        <v>300</v>
      </c>
      <c r="E98" s="138"/>
      <c r="F98" s="138"/>
      <c r="G98" s="138"/>
      <c r="H98" s="135" t="s">
        <v>883</v>
      </c>
      <c r="I98" s="135" t="s">
        <v>883</v>
      </c>
      <c r="J98" s="135" t="s">
        <v>883</v>
      </c>
      <c r="K98" s="135"/>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40"/>
      <c r="AN98" s="140"/>
      <c r="AO98" s="141"/>
      <c r="AP98" s="141"/>
    </row>
    <row r="99" spans="1:42" ht="15.75" customHeight="1" x14ac:dyDescent="0.25">
      <c r="A99" s="47" t="s">
        <v>288</v>
      </c>
      <c r="B99" s="47" t="s">
        <v>289</v>
      </c>
      <c r="C99" s="47" t="s">
        <v>301</v>
      </c>
      <c r="D99" s="47" t="s">
        <v>302</v>
      </c>
      <c r="E99" s="138"/>
      <c r="F99" s="138"/>
      <c r="G99" s="138"/>
      <c r="H99" s="135" t="s">
        <v>883</v>
      </c>
      <c r="I99" s="135" t="s">
        <v>883</v>
      </c>
      <c r="J99" s="135" t="s">
        <v>883</v>
      </c>
      <c r="K99" s="135"/>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40"/>
      <c r="AN99" s="140"/>
      <c r="AO99" s="141"/>
      <c r="AP99" s="141"/>
    </row>
    <row r="100" spans="1:42" ht="15.75" customHeight="1" x14ac:dyDescent="0.25">
      <c r="A100" s="47" t="s">
        <v>288</v>
      </c>
      <c r="B100" s="47" t="s">
        <v>289</v>
      </c>
      <c r="C100" s="47" t="s">
        <v>303</v>
      </c>
      <c r="D100" s="47" t="s">
        <v>304</v>
      </c>
      <c r="E100" s="138"/>
      <c r="F100" s="138"/>
      <c r="G100" s="138"/>
      <c r="H100" s="135" t="s">
        <v>883</v>
      </c>
      <c r="I100" s="135" t="s">
        <v>883</v>
      </c>
      <c r="J100" s="135" t="s">
        <v>883</v>
      </c>
      <c r="K100" s="135"/>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40"/>
      <c r="AN100" s="140"/>
      <c r="AO100" s="141"/>
      <c r="AP100" s="141"/>
    </row>
    <row r="101" spans="1:42" ht="15.75" customHeight="1" x14ac:dyDescent="0.25">
      <c r="A101" s="47" t="s">
        <v>288</v>
      </c>
      <c r="B101" s="47" t="s">
        <v>305</v>
      </c>
      <c r="C101" s="47" t="s">
        <v>305</v>
      </c>
      <c r="D101" s="47" t="s">
        <v>306</v>
      </c>
      <c r="E101" s="138"/>
      <c r="F101" s="138"/>
      <c r="G101" s="138"/>
      <c r="H101" s="135" t="s">
        <v>883</v>
      </c>
      <c r="I101" s="135" t="s">
        <v>883</v>
      </c>
      <c r="J101" s="135" t="s">
        <v>883</v>
      </c>
      <c r="K101" s="135"/>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40"/>
      <c r="AN101" s="140"/>
      <c r="AO101" s="141"/>
      <c r="AP101" s="141"/>
    </row>
    <row r="102" spans="1:42" ht="15.75" customHeight="1" x14ac:dyDescent="0.25">
      <c r="A102" s="47" t="s">
        <v>288</v>
      </c>
      <c r="B102" s="47" t="s">
        <v>305</v>
      </c>
      <c r="C102" s="47" t="s">
        <v>307</v>
      </c>
      <c r="D102" s="47" t="s">
        <v>308</v>
      </c>
      <c r="E102" s="138"/>
      <c r="F102" s="138"/>
      <c r="G102" s="138"/>
      <c r="H102" s="135" t="s">
        <v>883</v>
      </c>
      <c r="I102" s="135" t="s">
        <v>883</v>
      </c>
      <c r="J102" s="135" t="s">
        <v>883</v>
      </c>
      <c r="K102" s="135"/>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40"/>
      <c r="AN102" s="140"/>
      <c r="AO102" s="141"/>
      <c r="AP102" s="141"/>
    </row>
    <row r="103" spans="1:42" ht="15.75" customHeight="1" x14ac:dyDescent="0.25">
      <c r="A103" s="47" t="s">
        <v>288</v>
      </c>
      <c r="B103" s="47" t="s">
        <v>305</v>
      </c>
      <c r="C103" s="47" t="s">
        <v>309</v>
      </c>
      <c r="D103" s="47" t="s">
        <v>310</v>
      </c>
      <c r="E103" s="138"/>
      <c r="F103" s="138"/>
      <c r="G103" s="138"/>
      <c r="H103" s="135" t="s">
        <v>883</v>
      </c>
      <c r="I103" s="135" t="s">
        <v>883</v>
      </c>
      <c r="J103" s="135" t="s">
        <v>883</v>
      </c>
      <c r="K103" s="135"/>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40"/>
      <c r="AN103" s="140"/>
      <c r="AO103" s="141"/>
      <c r="AP103" s="141"/>
    </row>
    <row r="104" spans="1:42" ht="15.75" customHeight="1" x14ac:dyDescent="0.25">
      <c r="A104" s="47" t="s">
        <v>288</v>
      </c>
      <c r="B104" s="47" t="s">
        <v>305</v>
      </c>
      <c r="C104" s="47" t="s">
        <v>311</v>
      </c>
      <c r="D104" s="47" t="s">
        <v>312</v>
      </c>
      <c r="E104" s="138"/>
      <c r="F104" s="138"/>
      <c r="G104" s="138"/>
      <c r="H104" s="135" t="s">
        <v>883</v>
      </c>
      <c r="I104" s="135" t="s">
        <v>883</v>
      </c>
      <c r="J104" s="135" t="s">
        <v>883</v>
      </c>
      <c r="K104" s="135"/>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40"/>
      <c r="AN104" s="140"/>
      <c r="AO104" s="141"/>
      <c r="AP104" s="141"/>
    </row>
    <row r="105" spans="1:42" ht="15.75" customHeight="1" x14ac:dyDescent="0.25">
      <c r="A105" s="47" t="s">
        <v>288</v>
      </c>
      <c r="B105" s="47" t="s">
        <v>305</v>
      </c>
      <c r="C105" s="47" t="s">
        <v>313</v>
      </c>
      <c r="D105" s="47" t="s">
        <v>314</v>
      </c>
      <c r="E105" s="138"/>
      <c r="F105" s="138"/>
      <c r="G105" s="138"/>
      <c r="H105" s="135" t="s">
        <v>883</v>
      </c>
      <c r="I105" s="135" t="s">
        <v>883</v>
      </c>
      <c r="J105" s="135" t="s">
        <v>883</v>
      </c>
      <c r="K105" s="135"/>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40"/>
      <c r="AN105" s="140"/>
      <c r="AO105" s="141"/>
      <c r="AP105" s="141"/>
    </row>
    <row r="106" spans="1:42" ht="15.75" customHeight="1" x14ac:dyDescent="0.25">
      <c r="A106" s="47" t="s">
        <v>288</v>
      </c>
      <c r="B106" s="47" t="s">
        <v>305</v>
      </c>
      <c r="C106" s="47" t="s">
        <v>315</v>
      </c>
      <c r="D106" s="47" t="s">
        <v>316</v>
      </c>
      <c r="E106" s="138"/>
      <c r="F106" s="138"/>
      <c r="G106" s="138"/>
      <c r="H106" s="135" t="s">
        <v>883</v>
      </c>
      <c r="I106" s="135" t="s">
        <v>883</v>
      </c>
      <c r="J106" s="135" t="s">
        <v>883</v>
      </c>
      <c r="K106" s="135"/>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40"/>
      <c r="AN106" s="140"/>
      <c r="AO106" s="141"/>
      <c r="AP106" s="141"/>
    </row>
    <row r="107" spans="1:42" ht="15.75" customHeight="1" x14ac:dyDescent="0.25">
      <c r="A107" s="47" t="s">
        <v>317</v>
      </c>
      <c r="B107" s="47" t="s">
        <v>318</v>
      </c>
      <c r="C107" s="47" t="s">
        <v>318</v>
      </c>
      <c r="D107" s="47" t="s">
        <v>319</v>
      </c>
      <c r="E107" s="138"/>
      <c r="F107" s="138"/>
      <c r="G107" s="138"/>
      <c r="H107" s="135" t="s">
        <v>883</v>
      </c>
      <c r="I107" s="135" t="s">
        <v>883</v>
      </c>
      <c r="J107" s="135" t="s">
        <v>883</v>
      </c>
      <c r="K107" s="135"/>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40"/>
      <c r="AN107" s="140"/>
      <c r="AO107" s="141"/>
      <c r="AP107" s="141"/>
    </row>
    <row r="108" spans="1:42" ht="15.75" customHeight="1" x14ac:dyDescent="0.25">
      <c r="A108" s="47" t="s">
        <v>317</v>
      </c>
      <c r="B108" s="47" t="s">
        <v>318</v>
      </c>
      <c r="C108" s="47" t="s">
        <v>320</v>
      </c>
      <c r="D108" s="47" t="s">
        <v>321</v>
      </c>
      <c r="E108" s="138"/>
      <c r="F108" s="138"/>
      <c r="G108" s="138"/>
      <c r="H108" s="135" t="s">
        <v>883</v>
      </c>
      <c r="I108" s="135" t="s">
        <v>883</v>
      </c>
      <c r="J108" s="135" t="s">
        <v>883</v>
      </c>
      <c r="K108" s="135"/>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40"/>
      <c r="AN108" s="140"/>
      <c r="AO108" s="141"/>
      <c r="AP108" s="141"/>
    </row>
    <row r="109" spans="1:42" ht="15.75" customHeight="1" x14ac:dyDescent="0.25">
      <c r="A109" s="47" t="s">
        <v>317</v>
      </c>
      <c r="B109" s="47" t="s">
        <v>318</v>
      </c>
      <c r="C109" s="47" t="s">
        <v>322</v>
      </c>
      <c r="D109" s="47" t="s">
        <v>323</v>
      </c>
      <c r="E109" s="138"/>
      <c r="F109" s="138"/>
      <c r="G109" s="138"/>
      <c r="H109" s="135" t="s">
        <v>883</v>
      </c>
      <c r="I109" s="135" t="s">
        <v>883</v>
      </c>
      <c r="J109" s="135" t="s">
        <v>883</v>
      </c>
      <c r="K109" s="135"/>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40"/>
      <c r="AN109" s="140"/>
      <c r="AO109" s="141"/>
      <c r="AP109" s="141"/>
    </row>
    <row r="110" spans="1:42" ht="15.75" customHeight="1" x14ac:dyDescent="0.25">
      <c r="A110" s="47" t="s">
        <v>317</v>
      </c>
      <c r="B110" s="47" t="s">
        <v>318</v>
      </c>
      <c r="C110" s="47" t="s">
        <v>324</v>
      </c>
      <c r="D110" s="47" t="s">
        <v>325</v>
      </c>
      <c r="E110" s="138"/>
      <c r="F110" s="138"/>
      <c r="G110" s="138"/>
      <c r="H110" s="135" t="s">
        <v>883</v>
      </c>
      <c r="I110" s="135" t="s">
        <v>883</v>
      </c>
      <c r="J110" s="135" t="s">
        <v>883</v>
      </c>
      <c r="K110" s="135"/>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40"/>
      <c r="AN110" s="140"/>
      <c r="AO110" s="141"/>
      <c r="AP110" s="141"/>
    </row>
    <row r="111" spans="1:42" ht="15.75" customHeight="1" x14ac:dyDescent="0.25">
      <c r="A111" s="47" t="s">
        <v>317</v>
      </c>
      <c r="B111" s="47" t="s">
        <v>318</v>
      </c>
      <c r="C111" s="47" t="s">
        <v>326</v>
      </c>
      <c r="D111" s="47" t="s">
        <v>327</v>
      </c>
      <c r="E111" s="138"/>
      <c r="F111" s="138"/>
      <c r="G111" s="138"/>
      <c r="H111" s="135" t="s">
        <v>883</v>
      </c>
      <c r="I111" s="135" t="s">
        <v>883</v>
      </c>
      <c r="J111" s="135" t="s">
        <v>883</v>
      </c>
      <c r="K111" s="135"/>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40"/>
      <c r="AN111" s="140"/>
      <c r="AO111" s="141"/>
      <c r="AP111" s="141"/>
    </row>
    <row r="112" spans="1:42" ht="15.75" customHeight="1" x14ac:dyDescent="0.25">
      <c r="A112" s="47" t="s">
        <v>317</v>
      </c>
      <c r="B112" s="47" t="s">
        <v>318</v>
      </c>
      <c r="C112" s="47" t="s">
        <v>328</v>
      </c>
      <c r="D112" s="47" t="s">
        <v>329</v>
      </c>
      <c r="E112" s="138"/>
      <c r="F112" s="138"/>
      <c r="G112" s="138"/>
      <c r="H112" s="135" t="s">
        <v>883</v>
      </c>
      <c r="I112" s="135" t="s">
        <v>883</v>
      </c>
      <c r="J112" s="135" t="s">
        <v>883</v>
      </c>
      <c r="K112" s="135"/>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40"/>
      <c r="AN112" s="140"/>
      <c r="AO112" s="141"/>
      <c r="AP112" s="141"/>
    </row>
    <row r="113" spans="1:42" ht="15.75" customHeight="1" x14ac:dyDescent="0.25">
      <c r="A113" s="47" t="s">
        <v>317</v>
      </c>
      <c r="B113" s="47" t="s">
        <v>330</v>
      </c>
      <c r="C113" s="47" t="s">
        <v>330</v>
      </c>
      <c r="D113" s="47" t="s">
        <v>331</v>
      </c>
      <c r="E113" s="138"/>
      <c r="F113" s="138"/>
      <c r="G113" s="138"/>
      <c r="H113" s="135" t="s">
        <v>883</v>
      </c>
      <c r="I113" s="135" t="s">
        <v>883</v>
      </c>
      <c r="J113" s="135" t="s">
        <v>883</v>
      </c>
      <c r="K113" s="135"/>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40"/>
      <c r="AN113" s="140"/>
      <c r="AO113" s="141"/>
      <c r="AP113" s="141"/>
    </row>
    <row r="114" spans="1:42" ht="15.75" customHeight="1" x14ac:dyDescent="0.25">
      <c r="A114" s="47" t="s">
        <v>317</v>
      </c>
      <c r="B114" s="47" t="s">
        <v>330</v>
      </c>
      <c r="C114" s="47" t="s">
        <v>332</v>
      </c>
      <c r="D114" s="47" t="s">
        <v>333</v>
      </c>
      <c r="E114" s="138"/>
      <c r="F114" s="138"/>
      <c r="G114" s="138"/>
      <c r="H114" s="135" t="s">
        <v>883</v>
      </c>
      <c r="I114" s="135" t="s">
        <v>883</v>
      </c>
      <c r="J114" s="135" t="s">
        <v>883</v>
      </c>
      <c r="K114" s="135"/>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40"/>
      <c r="AN114" s="140"/>
      <c r="AO114" s="141"/>
      <c r="AP114" s="141"/>
    </row>
    <row r="115" spans="1:42" ht="15.75" customHeight="1" x14ac:dyDescent="0.25">
      <c r="A115" s="47" t="s">
        <v>317</v>
      </c>
      <c r="B115" s="47" t="s">
        <v>330</v>
      </c>
      <c r="C115" s="47" t="s">
        <v>334</v>
      </c>
      <c r="D115" s="47" t="s">
        <v>335</v>
      </c>
      <c r="E115" s="138"/>
      <c r="F115" s="138"/>
      <c r="G115" s="138"/>
      <c r="H115" s="135" t="s">
        <v>883</v>
      </c>
      <c r="I115" s="135" t="s">
        <v>883</v>
      </c>
      <c r="J115" s="135" t="s">
        <v>883</v>
      </c>
      <c r="K115" s="135"/>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40"/>
      <c r="AN115" s="140"/>
      <c r="AO115" s="141"/>
      <c r="AP115" s="141"/>
    </row>
    <row r="116" spans="1:42" ht="15.75" customHeight="1" x14ac:dyDescent="0.25">
      <c r="A116" s="47" t="s">
        <v>317</v>
      </c>
      <c r="B116" s="47" t="s">
        <v>330</v>
      </c>
      <c r="C116" s="47" t="s">
        <v>336</v>
      </c>
      <c r="D116" s="47" t="s">
        <v>337</v>
      </c>
      <c r="E116" s="138"/>
      <c r="F116" s="138"/>
      <c r="G116" s="138"/>
      <c r="H116" s="135" t="s">
        <v>883</v>
      </c>
      <c r="I116" s="135" t="s">
        <v>883</v>
      </c>
      <c r="J116" s="135" t="s">
        <v>883</v>
      </c>
      <c r="K116" s="135"/>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40"/>
      <c r="AN116" s="140"/>
      <c r="AO116" s="141"/>
      <c r="AP116" s="141"/>
    </row>
    <row r="117" spans="1:42" ht="15.75" customHeight="1" x14ac:dyDescent="0.25">
      <c r="A117" s="47" t="s">
        <v>317</v>
      </c>
      <c r="B117" s="47" t="s">
        <v>330</v>
      </c>
      <c r="C117" s="47" t="s">
        <v>338</v>
      </c>
      <c r="D117" s="47" t="s">
        <v>339</v>
      </c>
      <c r="E117" s="138"/>
      <c r="F117" s="138"/>
      <c r="G117" s="138"/>
      <c r="H117" s="135" t="s">
        <v>883</v>
      </c>
      <c r="I117" s="135" t="s">
        <v>883</v>
      </c>
      <c r="J117" s="135" t="s">
        <v>883</v>
      </c>
      <c r="K117" s="135"/>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40"/>
      <c r="AN117" s="140"/>
      <c r="AO117" s="141"/>
      <c r="AP117" s="141"/>
    </row>
    <row r="118" spans="1:42" ht="15.75" customHeight="1" x14ac:dyDescent="0.25">
      <c r="A118" s="47" t="s">
        <v>317</v>
      </c>
      <c r="B118" s="47" t="s">
        <v>330</v>
      </c>
      <c r="C118" s="47" t="s">
        <v>340</v>
      </c>
      <c r="D118" s="47" t="s">
        <v>341</v>
      </c>
      <c r="E118" s="138"/>
      <c r="F118" s="138"/>
      <c r="G118" s="138"/>
      <c r="H118" s="135" t="s">
        <v>883</v>
      </c>
      <c r="I118" s="135" t="s">
        <v>883</v>
      </c>
      <c r="J118" s="135" t="s">
        <v>883</v>
      </c>
      <c r="K118" s="135"/>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40"/>
      <c r="AN118" s="140"/>
      <c r="AO118" s="141"/>
      <c r="AP118" s="141"/>
    </row>
    <row r="119" spans="1:42" ht="15.75" customHeight="1" x14ac:dyDescent="0.25">
      <c r="A119" s="47" t="s">
        <v>317</v>
      </c>
      <c r="B119" s="47" t="s">
        <v>330</v>
      </c>
      <c r="C119" s="47" t="s">
        <v>342</v>
      </c>
      <c r="D119" s="47" t="s">
        <v>343</v>
      </c>
      <c r="E119" s="138"/>
      <c r="F119" s="138"/>
      <c r="G119" s="138"/>
      <c r="H119" s="135" t="s">
        <v>883</v>
      </c>
      <c r="I119" s="135" t="s">
        <v>883</v>
      </c>
      <c r="J119" s="135" t="s">
        <v>883</v>
      </c>
      <c r="K119" s="135"/>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40"/>
      <c r="AN119" s="140"/>
      <c r="AO119" s="141"/>
      <c r="AP119" s="141"/>
    </row>
    <row r="120" spans="1:42" ht="15.75" customHeight="1" x14ac:dyDescent="0.25">
      <c r="A120" s="47" t="s">
        <v>317</v>
      </c>
      <c r="B120" s="47" t="s">
        <v>330</v>
      </c>
      <c r="C120" s="47" t="s">
        <v>344</v>
      </c>
      <c r="D120" s="47" t="s">
        <v>345</v>
      </c>
      <c r="E120" s="138"/>
      <c r="F120" s="138"/>
      <c r="G120" s="138"/>
      <c r="H120" s="135" t="s">
        <v>883</v>
      </c>
      <c r="I120" s="135" t="s">
        <v>883</v>
      </c>
      <c r="J120" s="135" t="s">
        <v>883</v>
      </c>
      <c r="K120" s="135"/>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40"/>
      <c r="AN120" s="140"/>
      <c r="AO120" s="141"/>
      <c r="AP120" s="141"/>
    </row>
    <row r="121" spans="1:42" ht="15.75" customHeight="1" x14ac:dyDescent="0.25">
      <c r="A121" s="47" t="s">
        <v>346</v>
      </c>
      <c r="B121" s="47" t="s">
        <v>346</v>
      </c>
      <c r="C121" s="47" t="s">
        <v>346</v>
      </c>
      <c r="D121" s="47" t="s">
        <v>347</v>
      </c>
      <c r="E121" s="138"/>
      <c r="F121" s="138"/>
      <c r="G121" s="138"/>
      <c r="H121" s="135" t="s">
        <v>888</v>
      </c>
      <c r="I121" s="135" t="s">
        <v>888</v>
      </c>
      <c r="J121" s="135" t="s">
        <v>888</v>
      </c>
      <c r="K121" s="135"/>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40"/>
      <c r="AN121" s="140"/>
      <c r="AO121" s="141"/>
      <c r="AP121" s="141"/>
    </row>
    <row r="122" spans="1:42" ht="15.75" customHeight="1" x14ac:dyDescent="0.25">
      <c r="A122" s="47" t="s">
        <v>346</v>
      </c>
      <c r="B122" s="47" t="s">
        <v>346</v>
      </c>
      <c r="C122" s="47" t="s">
        <v>348</v>
      </c>
      <c r="D122" s="47" t="s">
        <v>349</v>
      </c>
      <c r="E122" s="138"/>
      <c r="F122" s="138"/>
      <c r="G122" s="138"/>
      <c r="H122" s="135" t="s">
        <v>888</v>
      </c>
      <c r="I122" s="135" t="s">
        <v>888</v>
      </c>
      <c r="J122" s="135" t="s">
        <v>888</v>
      </c>
      <c r="K122" s="135"/>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40"/>
      <c r="AN122" s="140"/>
      <c r="AO122" s="141"/>
      <c r="AP122" s="141"/>
    </row>
    <row r="123" spans="1:42" ht="15.75" customHeight="1" x14ac:dyDescent="0.25">
      <c r="A123" s="47" t="s">
        <v>346</v>
      </c>
      <c r="B123" s="47" t="s">
        <v>346</v>
      </c>
      <c r="C123" s="47" t="s">
        <v>350</v>
      </c>
      <c r="D123" s="47" t="s">
        <v>351</v>
      </c>
      <c r="E123" s="138"/>
      <c r="F123" s="138"/>
      <c r="G123" s="138"/>
      <c r="H123" s="135" t="s">
        <v>888</v>
      </c>
      <c r="I123" s="135" t="s">
        <v>888</v>
      </c>
      <c r="J123" s="135" t="s">
        <v>888</v>
      </c>
      <c r="K123" s="135"/>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40"/>
      <c r="AN123" s="140"/>
      <c r="AO123" s="141"/>
      <c r="AP123" s="141"/>
    </row>
    <row r="124" spans="1:42" ht="15.75" customHeight="1" x14ac:dyDescent="0.25">
      <c r="A124" s="47" t="s">
        <v>346</v>
      </c>
      <c r="B124" s="47" t="s">
        <v>346</v>
      </c>
      <c r="C124" s="47" t="s">
        <v>352</v>
      </c>
      <c r="D124" s="47" t="s">
        <v>353</v>
      </c>
      <c r="E124" s="138"/>
      <c r="F124" s="138"/>
      <c r="G124" s="138"/>
      <c r="H124" s="135" t="s">
        <v>888</v>
      </c>
      <c r="I124" s="135" t="s">
        <v>888</v>
      </c>
      <c r="J124" s="135" t="s">
        <v>888</v>
      </c>
      <c r="K124" s="135"/>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40"/>
      <c r="AN124" s="140"/>
      <c r="AO124" s="141"/>
      <c r="AP124" s="141"/>
    </row>
    <row r="125" spans="1:42" ht="15.75" customHeight="1" x14ac:dyDescent="0.25">
      <c r="A125" s="47" t="s">
        <v>346</v>
      </c>
      <c r="B125" s="47" t="s">
        <v>346</v>
      </c>
      <c r="C125" s="47" t="s">
        <v>354</v>
      </c>
      <c r="D125" s="47" t="s">
        <v>355</v>
      </c>
      <c r="E125" s="138"/>
      <c r="F125" s="138"/>
      <c r="G125" s="138"/>
      <c r="H125" s="135" t="s">
        <v>888</v>
      </c>
      <c r="I125" s="135" t="s">
        <v>888</v>
      </c>
      <c r="J125" s="135" t="s">
        <v>888</v>
      </c>
      <c r="K125" s="135"/>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40"/>
      <c r="AN125" s="140"/>
      <c r="AO125" s="141"/>
      <c r="AP125" s="141"/>
    </row>
    <row r="126" spans="1:42" ht="15.75" customHeight="1" x14ac:dyDescent="0.25">
      <c r="A126" s="47" t="s">
        <v>346</v>
      </c>
      <c r="B126" s="47" t="s">
        <v>346</v>
      </c>
      <c r="C126" s="47" t="s">
        <v>356</v>
      </c>
      <c r="D126" s="47" t="s">
        <v>357</v>
      </c>
      <c r="E126" s="138"/>
      <c r="F126" s="138"/>
      <c r="G126" s="138"/>
      <c r="H126" s="135" t="s">
        <v>888</v>
      </c>
      <c r="I126" s="135" t="s">
        <v>888</v>
      </c>
      <c r="J126" s="135" t="s">
        <v>888</v>
      </c>
      <c r="K126" s="135"/>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40"/>
      <c r="AN126" s="140"/>
      <c r="AO126" s="141"/>
      <c r="AP126" s="141"/>
    </row>
    <row r="127" spans="1:42" ht="15.75" customHeight="1" x14ac:dyDescent="0.25">
      <c r="A127" s="47" t="s">
        <v>346</v>
      </c>
      <c r="B127" s="47" t="s">
        <v>358</v>
      </c>
      <c r="C127" s="47" t="s">
        <v>358</v>
      </c>
      <c r="D127" s="47" t="s">
        <v>359</v>
      </c>
      <c r="E127" s="138"/>
      <c r="F127" s="138"/>
      <c r="G127" s="138"/>
      <c r="H127" s="135" t="s">
        <v>888</v>
      </c>
      <c r="I127" s="135" t="s">
        <v>888</v>
      </c>
      <c r="J127" s="135" t="s">
        <v>888</v>
      </c>
      <c r="K127" s="135"/>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40"/>
      <c r="AN127" s="140"/>
      <c r="AO127" s="141"/>
      <c r="AP127" s="141"/>
    </row>
    <row r="128" spans="1:42" ht="15.75" customHeight="1" x14ac:dyDescent="0.25">
      <c r="A128" s="47" t="s">
        <v>346</v>
      </c>
      <c r="B128" s="47" t="s">
        <v>358</v>
      </c>
      <c r="C128" s="47" t="s">
        <v>360</v>
      </c>
      <c r="D128" s="47" t="s">
        <v>361</v>
      </c>
      <c r="E128" s="138"/>
      <c r="F128" s="138"/>
      <c r="G128" s="138"/>
      <c r="H128" s="135" t="s">
        <v>888</v>
      </c>
      <c r="I128" s="135" t="s">
        <v>888</v>
      </c>
      <c r="J128" s="135" t="s">
        <v>888</v>
      </c>
      <c r="K128" s="135"/>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40"/>
      <c r="AN128" s="140"/>
      <c r="AO128" s="141"/>
      <c r="AP128" s="141"/>
    </row>
    <row r="129" spans="1:42" ht="15.75" customHeight="1" x14ac:dyDescent="0.25">
      <c r="A129" s="47" t="s">
        <v>346</v>
      </c>
      <c r="B129" s="47" t="s">
        <v>358</v>
      </c>
      <c r="C129" s="47" t="s">
        <v>362</v>
      </c>
      <c r="D129" s="47" t="s">
        <v>363</v>
      </c>
      <c r="E129" s="138"/>
      <c r="F129" s="138"/>
      <c r="G129" s="138"/>
      <c r="H129" s="135" t="s">
        <v>888</v>
      </c>
      <c r="I129" s="135" t="s">
        <v>888</v>
      </c>
      <c r="J129" s="135" t="s">
        <v>888</v>
      </c>
      <c r="K129" s="135"/>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40"/>
      <c r="AN129" s="140"/>
      <c r="AO129" s="141"/>
      <c r="AP129" s="141"/>
    </row>
    <row r="130" spans="1:42" ht="15.75" customHeight="1" x14ac:dyDescent="0.25">
      <c r="A130" s="47" t="s">
        <v>346</v>
      </c>
      <c r="B130" s="47" t="s">
        <v>358</v>
      </c>
      <c r="C130" s="47" t="s">
        <v>364</v>
      </c>
      <c r="D130" s="47" t="s">
        <v>365</v>
      </c>
      <c r="E130" s="138"/>
      <c r="F130" s="138"/>
      <c r="G130" s="138"/>
      <c r="H130" s="135" t="s">
        <v>888</v>
      </c>
      <c r="I130" s="135" t="s">
        <v>888</v>
      </c>
      <c r="J130" s="135" t="s">
        <v>888</v>
      </c>
      <c r="K130" s="135"/>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40"/>
      <c r="AN130" s="140"/>
      <c r="AO130" s="141"/>
      <c r="AP130" s="141"/>
    </row>
    <row r="131" spans="1:42" ht="15.75" customHeight="1" x14ac:dyDescent="0.25">
      <c r="A131" s="47" t="s">
        <v>346</v>
      </c>
      <c r="B131" s="47" t="s">
        <v>358</v>
      </c>
      <c r="C131" s="47" t="s">
        <v>366</v>
      </c>
      <c r="D131" s="47" t="s">
        <v>367</v>
      </c>
      <c r="E131" s="138"/>
      <c r="F131" s="138"/>
      <c r="G131" s="138"/>
      <c r="H131" s="135" t="s">
        <v>888</v>
      </c>
      <c r="I131" s="135" t="s">
        <v>888</v>
      </c>
      <c r="J131" s="135" t="s">
        <v>888</v>
      </c>
      <c r="K131" s="135"/>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40"/>
      <c r="AN131" s="140"/>
      <c r="AO131" s="141"/>
      <c r="AP131" s="141"/>
    </row>
    <row r="132" spans="1:42" ht="15.75" customHeight="1" x14ac:dyDescent="0.25">
      <c r="A132" s="47" t="s">
        <v>346</v>
      </c>
      <c r="B132" s="47" t="s">
        <v>368</v>
      </c>
      <c r="C132" s="47" t="s">
        <v>368</v>
      </c>
      <c r="D132" s="47" t="s">
        <v>369</v>
      </c>
      <c r="E132" s="138"/>
      <c r="F132" s="138"/>
      <c r="G132" s="138"/>
      <c r="H132" s="135" t="s">
        <v>888</v>
      </c>
      <c r="I132" s="135" t="s">
        <v>888</v>
      </c>
      <c r="J132" s="135" t="s">
        <v>888</v>
      </c>
      <c r="K132" s="135"/>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40"/>
      <c r="AN132" s="140"/>
      <c r="AO132" s="141"/>
      <c r="AP132" s="141"/>
    </row>
    <row r="133" spans="1:42" ht="15.75" customHeight="1" x14ac:dyDescent="0.25">
      <c r="A133" s="47" t="s">
        <v>346</v>
      </c>
      <c r="B133" s="47" t="s">
        <v>368</v>
      </c>
      <c r="C133" s="47" t="s">
        <v>334</v>
      </c>
      <c r="D133" s="47" t="s">
        <v>370</v>
      </c>
      <c r="E133" s="138"/>
      <c r="F133" s="138"/>
      <c r="G133" s="138"/>
      <c r="H133" s="135" t="s">
        <v>888</v>
      </c>
      <c r="I133" s="135" t="s">
        <v>888</v>
      </c>
      <c r="J133" s="135" t="s">
        <v>888</v>
      </c>
      <c r="K133" s="135"/>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40"/>
      <c r="AN133" s="140"/>
      <c r="AO133" s="141"/>
      <c r="AP133" s="141"/>
    </row>
    <row r="134" spans="1:42" ht="15.75" customHeight="1" x14ac:dyDescent="0.25">
      <c r="A134" s="47" t="s">
        <v>346</v>
      </c>
      <c r="B134" s="47" t="s">
        <v>368</v>
      </c>
      <c r="C134" s="47" t="s">
        <v>371</v>
      </c>
      <c r="D134" s="47" t="s">
        <v>372</v>
      </c>
      <c r="E134" s="138"/>
      <c r="F134" s="138"/>
      <c r="G134" s="138"/>
      <c r="H134" s="135" t="s">
        <v>888</v>
      </c>
      <c r="I134" s="135" t="s">
        <v>888</v>
      </c>
      <c r="J134" s="135" t="s">
        <v>888</v>
      </c>
      <c r="K134" s="135"/>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40"/>
      <c r="AN134" s="140"/>
      <c r="AO134" s="141"/>
      <c r="AP134" s="141"/>
    </row>
    <row r="135" spans="1:42" ht="15.75" customHeight="1" x14ac:dyDescent="0.25">
      <c r="A135" s="47" t="s">
        <v>346</v>
      </c>
      <c r="B135" s="47" t="s">
        <v>368</v>
      </c>
      <c r="C135" s="47" t="s">
        <v>373</v>
      </c>
      <c r="D135" s="47" t="s">
        <v>374</v>
      </c>
      <c r="E135" s="138"/>
      <c r="F135" s="138"/>
      <c r="G135" s="138"/>
      <c r="H135" s="135" t="s">
        <v>888</v>
      </c>
      <c r="I135" s="135" t="s">
        <v>888</v>
      </c>
      <c r="J135" s="135" t="s">
        <v>888</v>
      </c>
      <c r="K135" s="135"/>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40"/>
      <c r="AN135" s="140"/>
      <c r="AO135" s="141"/>
      <c r="AP135" s="141"/>
    </row>
    <row r="136" spans="1:42" ht="15.75" customHeight="1" x14ac:dyDescent="0.25">
      <c r="A136" s="47" t="s">
        <v>346</v>
      </c>
      <c r="B136" s="47" t="s">
        <v>368</v>
      </c>
      <c r="C136" s="47" t="s">
        <v>375</v>
      </c>
      <c r="D136" s="47" t="s">
        <v>376</v>
      </c>
      <c r="E136" s="138"/>
      <c r="F136" s="138"/>
      <c r="G136" s="138"/>
      <c r="H136" s="135" t="s">
        <v>888</v>
      </c>
      <c r="I136" s="135" t="s">
        <v>888</v>
      </c>
      <c r="J136" s="135" t="s">
        <v>888</v>
      </c>
      <c r="K136" s="135"/>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40"/>
      <c r="AN136" s="140"/>
      <c r="AO136" s="141"/>
      <c r="AP136" s="141"/>
    </row>
    <row r="137" spans="1:42" ht="15.75" customHeight="1" x14ac:dyDescent="0.25">
      <c r="A137" s="47" t="s">
        <v>346</v>
      </c>
      <c r="B137" s="47" t="s">
        <v>368</v>
      </c>
      <c r="C137" s="47" t="s">
        <v>377</v>
      </c>
      <c r="D137" s="47" t="s">
        <v>378</v>
      </c>
      <c r="E137" s="138"/>
      <c r="F137" s="138"/>
      <c r="G137" s="138"/>
      <c r="H137" s="135" t="s">
        <v>888</v>
      </c>
      <c r="I137" s="135" t="s">
        <v>888</v>
      </c>
      <c r="J137" s="135" t="s">
        <v>888</v>
      </c>
      <c r="K137" s="135"/>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40"/>
      <c r="AN137" s="140"/>
      <c r="AO137" s="141"/>
      <c r="AP137" s="141"/>
    </row>
    <row r="138" spans="1:42" ht="15.75" customHeight="1" x14ac:dyDescent="0.25">
      <c r="A138" s="47" t="s">
        <v>346</v>
      </c>
      <c r="B138" s="47" t="s">
        <v>379</v>
      </c>
      <c r="C138" s="47" t="s">
        <v>379</v>
      </c>
      <c r="D138" s="47" t="s">
        <v>380</v>
      </c>
      <c r="E138" s="138"/>
      <c r="F138" s="138"/>
      <c r="G138" s="138"/>
      <c r="H138" s="135" t="s">
        <v>888</v>
      </c>
      <c r="I138" s="135" t="s">
        <v>888</v>
      </c>
      <c r="J138" s="135" t="s">
        <v>888</v>
      </c>
      <c r="K138" s="135"/>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40"/>
      <c r="AN138" s="140"/>
      <c r="AO138" s="141"/>
      <c r="AP138" s="141"/>
    </row>
    <row r="139" spans="1:42" ht="15.75" customHeight="1" x14ac:dyDescent="0.25">
      <c r="A139" s="47" t="s">
        <v>346</v>
      </c>
      <c r="B139" s="47" t="s">
        <v>379</v>
      </c>
      <c r="C139" s="47" t="s">
        <v>381</v>
      </c>
      <c r="D139" s="47" t="s">
        <v>382</v>
      </c>
      <c r="E139" s="138"/>
      <c r="F139" s="138"/>
      <c r="G139" s="138"/>
      <c r="H139" s="135" t="s">
        <v>888</v>
      </c>
      <c r="I139" s="135" t="s">
        <v>888</v>
      </c>
      <c r="J139" s="135" t="s">
        <v>888</v>
      </c>
      <c r="K139" s="135"/>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40"/>
      <c r="AN139" s="140"/>
      <c r="AO139" s="141"/>
      <c r="AP139" s="141"/>
    </row>
    <row r="140" spans="1:42" ht="15.75" customHeight="1" x14ac:dyDescent="0.25">
      <c r="A140" s="47" t="s">
        <v>346</v>
      </c>
      <c r="B140" s="47" t="s">
        <v>379</v>
      </c>
      <c r="C140" s="47" t="s">
        <v>383</v>
      </c>
      <c r="D140" s="47" t="s">
        <v>384</v>
      </c>
      <c r="E140" s="138"/>
      <c r="F140" s="138"/>
      <c r="G140" s="138"/>
      <c r="H140" s="135" t="s">
        <v>888</v>
      </c>
      <c r="I140" s="135" t="s">
        <v>888</v>
      </c>
      <c r="J140" s="135" t="s">
        <v>888</v>
      </c>
      <c r="K140" s="135"/>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40"/>
      <c r="AN140" s="140"/>
      <c r="AO140" s="141"/>
      <c r="AP140" s="141"/>
    </row>
    <row r="141" spans="1:42" ht="15.75" customHeight="1" x14ac:dyDescent="0.25">
      <c r="A141" s="47" t="s">
        <v>346</v>
      </c>
      <c r="B141" s="47" t="s">
        <v>379</v>
      </c>
      <c r="C141" s="47" t="s">
        <v>385</v>
      </c>
      <c r="D141" s="47" t="s">
        <v>386</v>
      </c>
      <c r="E141" s="138"/>
      <c r="F141" s="138"/>
      <c r="G141" s="138"/>
      <c r="H141" s="135" t="s">
        <v>888</v>
      </c>
      <c r="I141" s="135" t="s">
        <v>888</v>
      </c>
      <c r="J141" s="135" t="s">
        <v>888</v>
      </c>
      <c r="K141" s="135"/>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40"/>
      <c r="AN141" s="140"/>
      <c r="AO141" s="141"/>
      <c r="AP141" s="141"/>
    </row>
    <row r="142" spans="1:42" ht="15.75" customHeight="1" x14ac:dyDescent="0.25">
      <c r="A142" s="47" t="s">
        <v>346</v>
      </c>
      <c r="B142" s="47" t="s">
        <v>379</v>
      </c>
      <c r="C142" s="47" t="s">
        <v>387</v>
      </c>
      <c r="D142" s="47" t="s">
        <v>388</v>
      </c>
      <c r="E142" s="138"/>
      <c r="F142" s="138"/>
      <c r="G142" s="138"/>
      <c r="H142" s="135" t="s">
        <v>888</v>
      </c>
      <c r="I142" s="135" t="s">
        <v>888</v>
      </c>
      <c r="J142" s="135" t="s">
        <v>888</v>
      </c>
      <c r="K142" s="135"/>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40"/>
      <c r="AN142" s="140"/>
      <c r="AO142" s="141"/>
      <c r="AP142" s="141"/>
    </row>
    <row r="143" spans="1:42" ht="15.75" customHeight="1" x14ac:dyDescent="0.25">
      <c r="A143" s="47" t="s">
        <v>346</v>
      </c>
      <c r="B143" s="47" t="s">
        <v>389</v>
      </c>
      <c r="C143" s="47" t="s">
        <v>389</v>
      </c>
      <c r="D143" s="47" t="s">
        <v>390</v>
      </c>
      <c r="E143" s="138"/>
      <c r="F143" s="138"/>
      <c r="G143" s="138"/>
      <c r="H143" s="135" t="s">
        <v>888</v>
      </c>
      <c r="I143" s="135" t="s">
        <v>888</v>
      </c>
      <c r="J143" s="135" t="s">
        <v>888</v>
      </c>
      <c r="K143" s="135"/>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40"/>
      <c r="AN143" s="140"/>
      <c r="AO143" s="141"/>
      <c r="AP143" s="141"/>
    </row>
    <row r="144" spans="1:42" ht="15.75" customHeight="1" x14ac:dyDescent="0.25">
      <c r="A144" s="47" t="s">
        <v>346</v>
      </c>
      <c r="B144" s="47" t="s">
        <v>389</v>
      </c>
      <c r="C144" s="47" t="s">
        <v>391</v>
      </c>
      <c r="D144" s="47" t="s">
        <v>392</v>
      </c>
      <c r="E144" s="138"/>
      <c r="F144" s="138"/>
      <c r="G144" s="138"/>
      <c r="H144" s="135" t="s">
        <v>888</v>
      </c>
      <c r="I144" s="135" t="s">
        <v>888</v>
      </c>
      <c r="J144" s="135" t="s">
        <v>888</v>
      </c>
      <c r="K144" s="135"/>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40"/>
      <c r="AN144" s="140"/>
      <c r="AO144" s="141"/>
      <c r="AP144" s="141"/>
    </row>
    <row r="145" spans="1:42" ht="15.75" customHeight="1" x14ac:dyDescent="0.25">
      <c r="A145" s="47" t="s">
        <v>346</v>
      </c>
      <c r="B145" s="47" t="s">
        <v>389</v>
      </c>
      <c r="C145" s="47" t="s">
        <v>393</v>
      </c>
      <c r="D145" s="47" t="s">
        <v>394</v>
      </c>
      <c r="E145" s="138"/>
      <c r="F145" s="138"/>
      <c r="G145" s="138"/>
      <c r="H145" s="135" t="s">
        <v>888</v>
      </c>
      <c r="I145" s="135" t="s">
        <v>888</v>
      </c>
      <c r="J145" s="135" t="s">
        <v>888</v>
      </c>
      <c r="K145" s="135"/>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40"/>
      <c r="AN145" s="140"/>
      <c r="AO145" s="141"/>
      <c r="AP145" s="141"/>
    </row>
    <row r="146" spans="1:42" ht="15.75" customHeight="1" x14ac:dyDescent="0.25">
      <c r="A146" s="47" t="s">
        <v>395</v>
      </c>
      <c r="B146" s="47" t="s">
        <v>395</v>
      </c>
      <c r="C146" s="47" t="s">
        <v>396</v>
      </c>
      <c r="D146" s="47" t="s">
        <v>397</v>
      </c>
      <c r="E146" s="138"/>
      <c r="F146" s="138"/>
      <c r="G146" s="138"/>
      <c r="H146" s="135" t="s">
        <v>895</v>
      </c>
      <c r="I146" s="135" t="s">
        <v>895</v>
      </c>
      <c r="J146" s="135" t="s">
        <v>895</v>
      </c>
      <c r="K146" s="135"/>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40"/>
      <c r="AN146" s="140"/>
      <c r="AO146" s="141"/>
      <c r="AP146" s="141"/>
    </row>
    <row r="147" spans="1:42" ht="15.75" customHeight="1" x14ac:dyDescent="0.25">
      <c r="A147" s="47" t="s">
        <v>395</v>
      </c>
      <c r="B147" s="47" t="s">
        <v>395</v>
      </c>
      <c r="C147" s="47" t="s">
        <v>398</v>
      </c>
      <c r="D147" s="47" t="s">
        <v>399</v>
      </c>
      <c r="E147" s="138"/>
      <c r="F147" s="138"/>
      <c r="G147" s="138"/>
      <c r="H147" s="135" t="s">
        <v>895</v>
      </c>
      <c r="I147" s="135" t="s">
        <v>895</v>
      </c>
      <c r="J147" s="135" t="s">
        <v>895</v>
      </c>
      <c r="K147" s="135"/>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40"/>
      <c r="AN147" s="140"/>
      <c r="AO147" s="141"/>
      <c r="AP147" s="141"/>
    </row>
    <row r="148" spans="1:42" ht="15.75" customHeight="1" x14ac:dyDescent="0.25">
      <c r="A148" s="47" t="s">
        <v>395</v>
      </c>
      <c r="B148" s="47" t="s">
        <v>395</v>
      </c>
      <c r="C148" s="47" t="s">
        <v>400</v>
      </c>
      <c r="D148" s="47" t="s">
        <v>401</v>
      </c>
      <c r="E148" s="138"/>
      <c r="F148" s="138"/>
      <c r="G148" s="138"/>
      <c r="H148" s="135" t="s">
        <v>895</v>
      </c>
      <c r="I148" s="135" t="s">
        <v>895</v>
      </c>
      <c r="J148" s="135" t="s">
        <v>895</v>
      </c>
      <c r="K148" s="135"/>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40"/>
      <c r="AN148" s="140"/>
      <c r="AO148" s="141"/>
      <c r="AP148" s="141"/>
    </row>
    <row r="149" spans="1:42" ht="15.75" customHeight="1" x14ac:dyDescent="0.25">
      <c r="A149" s="47" t="s">
        <v>395</v>
      </c>
      <c r="B149" s="47" t="s">
        <v>395</v>
      </c>
      <c r="C149" s="47" t="s">
        <v>402</v>
      </c>
      <c r="D149" s="47" t="s">
        <v>403</v>
      </c>
      <c r="E149" s="138"/>
      <c r="F149" s="138"/>
      <c r="G149" s="138"/>
      <c r="H149" s="135" t="s">
        <v>895</v>
      </c>
      <c r="I149" s="135" t="s">
        <v>895</v>
      </c>
      <c r="J149" s="135" t="s">
        <v>895</v>
      </c>
      <c r="K149" s="135"/>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40"/>
      <c r="AN149" s="140"/>
      <c r="AO149" s="141"/>
      <c r="AP149" s="141"/>
    </row>
    <row r="150" spans="1:42" ht="15.75" customHeight="1" x14ac:dyDescent="0.25">
      <c r="A150" s="47" t="s">
        <v>395</v>
      </c>
      <c r="B150" s="47" t="s">
        <v>395</v>
      </c>
      <c r="C150" s="47" t="s">
        <v>404</v>
      </c>
      <c r="D150" s="47" t="s">
        <v>405</v>
      </c>
      <c r="E150" s="138"/>
      <c r="F150" s="138"/>
      <c r="G150" s="138"/>
      <c r="H150" s="135" t="s">
        <v>895</v>
      </c>
      <c r="I150" s="135" t="s">
        <v>895</v>
      </c>
      <c r="J150" s="135" t="s">
        <v>895</v>
      </c>
      <c r="K150" s="135"/>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40"/>
      <c r="AN150" s="140"/>
      <c r="AO150" s="141"/>
      <c r="AP150" s="141"/>
    </row>
    <row r="151" spans="1:42" ht="15.75" customHeight="1" x14ac:dyDescent="0.25">
      <c r="A151" s="47" t="s">
        <v>395</v>
      </c>
      <c r="B151" s="47" t="s">
        <v>395</v>
      </c>
      <c r="C151" s="47" t="s">
        <v>406</v>
      </c>
      <c r="D151" s="47" t="s">
        <v>407</v>
      </c>
      <c r="E151" s="138"/>
      <c r="F151" s="138"/>
      <c r="G151" s="138"/>
      <c r="H151" s="135" t="s">
        <v>895</v>
      </c>
      <c r="I151" s="135" t="s">
        <v>895</v>
      </c>
      <c r="J151" s="135" t="s">
        <v>895</v>
      </c>
      <c r="K151" s="135"/>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40"/>
      <c r="AN151" s="140"/>
      <c r="AO151" s="141"/>
      <c r="AP151" s="141"/>
    </row>
    <row r="152" spans="1:42" ht="15.75" customHeight="1" x14ac:dyDescent="0.25">
      <c r="A152" s="47" t="s">
        <v>395</v>
      </c>
      <c r="B152" s="47" t="s">
        <v>395</v>
      </c>
      <c r="C152" s="47" t="s">
        <v>408</v>
      </c>
      <c r="D152" s="47" t="s">
        <v>409</v>
      </c>
      <c r="E152" s="138"/>
      <c r="F152" s="138"/>
      <c r="G152" s="138"/>
      <c r="H152" s="135" t="s">
        <v>895</v>
      </c>
      <c r="I152" s="135" t="s">
        <v>895</v>
      </c>
      <c r="J152" s="135" t="s">
        <v>895</v>
      </c>
      <c r="K152" s="135"/>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40"/>
      <c r="AN152" s="140"/>
      <c r="AO152" s="141"/>
      <c r="AP152" s="141"/>
    </row>
    <row r="153" spans="1:42" ht="15.75" customHeight="1" x14ac:dyDescent="0.25">
      <c r="A153" s="47" t="s">
        <v>395</v>
      </c>
      <c r="B153" s="47" t="s">
        <v>410</v>
      </c>
      <c r="C153" s="47" t="s">
        <v>410</v>
      </c>
      <c r="D153" s="47" t="s">
        <v>411</v>
      </c>
      <c r="E153" s="138"/>
      <c r="F153" s="138"/>
      <c r="G153" s="138"/>
      <c r="H153" s="135" t="s">
        <v>895</v>
      </c>
      <c r="I153" s="135" t="s">
        <v>895</v>
      </c>
      <c r="J153" s="135" t="s">
        <v>895</v>
      </c>
      <c r="K153" s="135"/>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40"/>
      <c r="AN153" s="140"/>
      <c r="AO153" s="141"/>
      <c r="AP153" s="141"/>
    </row>
    <row r="154" spans="1:42" ht="15.75" customHeight="1" x14ac:dyDescent="0.25">
      <c r="A154" s="47" t="s">
        <v>395</v>
      </c>
      <c r="B154" s="47" t="s">
        <v>410</v>
      </c>
      <c r="C154" s="47" t="s">
        <v>412</v>
      </c>
      <c r="D154" s="47" t="s">
        <v>413</v>
      </c>
      <c r="E154" s="138"/>
      <c r="F154" s="138"/>
      <c r="G154" s="138"/>
      <c r="H154" s="135" t="s">
        <v>895</v>
      </c>
      <c r="I154" s="135" t="s">
        <v>895</v>
      </c>
      <c r="J154" s="135" t="s">
        <v>895</v>
      </c>
      <c r="K154" s="135"/>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40"/>
      <c r="AN154" s="140"/>
      <c r="AO154" s="141"/>
      <c r="AP154" s="141"/>
    </row>
    <row r="155" spans="1:42" ht="15.75" customHeight="1" x14ac:dyDescent="0.25">
      <c r="A155" s="47" t="s">
        <v>395</v>
      </c>
      <c r="B155" s="47" t="s">
        <v>410</v>
      </c>
      <c r="C155" s="47" t="s">
        <v>414</v>
      </c>
      <c r="D155" s="47" t="s">
        <v>415</v>
      </c>
      <c r="E155" s="138"/>
      <c r="F155" s="138"/>
      <c r="G155" s="138"/>
      <c r="H155" s="135" t="s">
        <v>895</v>
      </c>
      <c r="I155" s="135" t="s">
        <v>895</v>
      </c>
      <c r="J155" s="135" t="s">
        <v>895</v>
      </c>
      <c r="K155" s="135"/>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40"/>
      <c r="AN155" s="140"/>
      <c r="AO155" s="141"/>
      <c r="AP155" s="141"/>
    </row>
    <row r="156" spans="1:42" ht="15.75" customHeight="1" x14ac:dyDescent="0.25">
      <c r="A156" s="47" t="s">
        <v>395</v>
      </c>
      <c r="B156" s="47" t="s">
        <v>410</v>
      </c>
      <c r="C156" s="47" t="s">
        <v>416</v>
      </c>
      <c r="D156" s="47" t="s">
        <v>417</v>
      </c>
      <c r="E156" s="138"/>
      <c r="F156" s="138"/>
      <c r="G156" s="138"/>
      <c r="H156" s="135" t="s">
        <v>895</v>
      </c>
      <c r="I156" s="135" t="s">
        <v>895</v>
      </c>
      <c r="J156" s="135" t="s">
        <v>895</v>
      </c>
      <c r="K156" s="135"/>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40"/>
      <c r="AN156" s="140"/>
      <c r="AO156" s="141"/>
      <c r="AP156" s="141"/>
    </row>
    <row r="157" spans="1:42" ht="15.75" customHeight="1" x14ac:dyDescent="0.25">
      <c r="A157" s="47" t="s">
        <v>395</v>
      </c>
      <c r="B157" s="47" t="s">
        <v>410</v>
      </c>
      <c r="C157" s="47" t="s">
        <v>418</v>
      </c>
      <c r="D157" s="47" t="s">
        <v>419</v>
      </c>
      <c r="E157" s="138"/>
      <c r="F157" s="138"/>
      <c r="G157" s="138"/>
      <c r="H157" s="135" t="s">
        <v>895</v>
      </c>
      <c r="I157" s="135" t="s">
        <v>895</v>
      </c>
      <c r="J157" s="135" t="s">
        <v>895</v>
      </c>
      <c r="K157" s="135"/>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40"/>
      <c r="AN157" s="140"/>
      <c r="AO157" s="141"/>
      <c r="AP157" s="141"/>
    </row>
    <row r="158" spans="1:42" ht="15.75" customHeight="1" x14ac:dyDescent="0.25">
      <c r="A158" s="47" t="s">
        <v>395</v>
      </c>
      <c r="B158" s="47" t="s">
        <v>420</v>
      </c>
      <c r="C158" s="47" t="s">
        <v>420</v>
      </c>
      <c r="D158" s="47" t="s">
        <v>421</v>
      </c>
      <c r="E158" s="138"/>
      <c r="F158" s="138"/>
      <c r="G158" s="138"/>
      <c r="H158" s="135" t="s">
        <v>895</v>
      </c>
      <c r="I158" s="135" t="s">
        <v>895</v>
      </c>
      <c r="J158" s="135" t="s">
        <v>895</v>
      </c>
      <c r="K158" s="135"/>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40"/>
      <c r="AN158" s="140"/>
      <c r="AO158" s="141"/>
      <c r="AP158" s="141"/>
    </row>
    <row r="159" spans="1:42" ht="15.75" customHeight="1" x14ac:dyDescent="0.25">
      <c r="A159" s="47" t="s">
        <v>395</v>
      </c>
      <c r="B159" s="47" t="s">
        <v>420</v>
      </c>
      <c r="C159" s="47" t="s">
        <v>422</v>
      </c>
      <c r="D159" s="47" t="s">
        <v>423</v>
      </c>
      <c r="E159" s="138"/>
      <c r="F159" s="138"/>
      <c r="G159" s="138"/>
      <c r="H159" s="135" t="s">
        <v>895</v>
      </c>
      <c r="I159" s="135" t="s">
        <v>895</v>
      </c>
      <c r="J159" s="135" t="s">
        <v>895</v>
      </c>
      <c r="K159" s="135"/>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40"/>
      <c r="AN159" s="140"/>
      <c r="AO159" s="141"/>
      <c r="AP159" s="141"/>
    </row>
    <row r="160" spans="1:42" ht="15.75" customHeight="1" x14ac:dyDescent="0.25">
      <c r="A160" s="47" t="s">
        <v>395</v>
      </c>
      <c r="B160" s="47" t="s">
        <v>420</v>
      </c>
      <c r="C160" s="47" t="s">
        <v>424</v>
      </c>
      <c r="D160" s="47" t="s">
        <v>425</v>
      </c>
      <c r="E160" s="138"/>
      <c r="F160" s="138"/>
      <c r="G160" s="138"/>
      <c r="H160" s="135" t="s">
        <v>895</v>
      </c>
      <c r="I160" s="135" t="s">
        <v>895</v>
      </c>
      <c r="J160" s="135" t="s">
        <v>895</v>
      </c>
      <c r="K160" s="135"/>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40"/>
      <c r="AN160" s="140"/>
      <c r="AO160" s="141"/>
      <c r="AP160" s="141"/>
    </row>
    <row r="161" spans="1:42" ht="15.75" customHeight="1" x14ac:dyDescent="0.25">
      <c r="A161" s="47" t="s">
        <v>395</v>
      </c>
      <c r="B161" s="47" t="s">
        <v>420</v>
      </c>
      <c r="C161" s="47" t="s">
        <v>426</v>
      </c>
      <c r="D161" s="47" t="s">
        <v>427</v>
      </c>
      <c r="E161" s="138"/>
      <c r="F161" s="138"/>
      <c r="G161" s="138"/>
      <c r="H161" s="135" t="s">
        <v>895</v>
      </c>
      <c r="I161" s="135" t="s">
        <v>895</v>
      </c>
      <c r="J161" s="135" t="s">
        <v>895</v>
      </c>
      <c r="K161" s="135"/>
      <c r="L161" s="13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40"/>
      <c r="AN161" s="140"/>
      <c r="AO161" s="141"/>
      <c r="AP161" s="141"/>
    </row>
    <row r="162" spans="1:42" ht="15.75" customHeight="1" x14ac:dyDescent="0.25">
      <c r="A162" s="47" t="s">
        <v>395</v>
      </c>
      <c r="B162" s="47" t="s">
        <v>428</v>
      </c>
      <c r="C162" s="47" t="s">
        <v>428</v>
      </c>
      <c r="D162" s="47" t="s">
        <v>429</v>
      </c>
      <c r="E162" s="138"/>
      <c r="F162" s="138"/>
      <c r="G162" s="138"/>
      <c r="H162" s="135" t="s">
        <v>895</v>
      </c>
      <c r="I162" s="135" t="s">
        <v>895</v>
      </c>
      <c r="J162" s="135" t="s">
        <v>895</v>
      </c>
      <c r="K162" s="135"/>
      <c r="L162" s="138"/>
      <c r="M162" s="138"/>
      <c r="N162" s="138"/>
      <c r="O162" s="138"/>
      <c r="P162" s="138"/>
      <c r="Q162" s="138"/>
      <c r="R162" s="138"/>
      <c r="S162" s="138"/>
      <c r="T162" s="138"/>
      <c r="U162" s="138"/>
      <c r="V162" s="138"/>
      <c r="W162" s="140"/>
      <c r="X162" s="140"/>
      <c r="Y162" s="140"/>
      <c r="Z162" s="140"/>
      <c r="AA162" s="140"/>
      <c r="AB162" s="140"/>
      <c r="AC162" s="138"/>
      <c r="AD162" s="138"/>
      <c r="AE162" s="138"/>
      <c r="AF162" s="138"/>
      <c r="AG162" s="138"/>
      <c r="AH162" s="138"/>
      <c r="AI162" s="138"/>
      <c r="AJ162" s="138"/>
      <c r="AK162" s="138"/>
      <c r="AL162" s="138"/>
      <c r="AM162" s="140"/>
      <c r="AN162" s="140"/>
      <c r="AO162" s="141"/>
      <c r="AP162" s="141"/>
    </row>
    <row r="163" spans="1:42" ht="15.75" customHeight="1" x14ac:dyDescent="0.25">
      <c r="A163" s="47" t="s">
        <v>395</v>
      </c>
      <c r="B163" s="47" t="s">
        <v>428</v>
      </c>
      <c r="C163" s="47" t="s">
        <v>430</v>
      </c>
      <c r="D163" s="47" t="s">
        <v>431</v>
      </c>
      <c r="E163" s="138"/>
      <c r="F163" s="138"/>
      <c r="G163" s="138"/>
      <c r="H163" s="135" t="s">
        <v>895</v>
      </c>
      <c r="I163" s="135" t="s">
        <v>895</v>
      </c>
      <c r="J163" s="135" t="s">
        <v>895</v>
      </c>
      <c r="K163" s="135"/>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40"/>
      <c r="AN163" s="140"/>
      <c r="AO163" s="141"/>
      <c r="AP163" s="141"/>
    </row>
    <row r="164" spans="1:42" ht="15.75" customHeight="1" x14ac:dyDescent="0.25">
      <c r="A164" s="47" t="s">
        <v>395</v>
      </c>
      <c r="B164" s="47" t="s">
        <v>428</v>
      </c>
      <c r="C164" s="47" t="s">
        <v>432</v>
      </c>
      <c r="D164" s="47" t="s">
        <v>433</v>
      </c>
      <c r="E164" s="138"/>
      <c r="F164" s="138"/>
      <c r="G164" s="138"/>
      <c r="H164" s="135" t="s">
        <v>895</v>
      </c>
      <c r="I164" s="135" t="s">
        <v>895</v>
      </c>
      <c r="J164" s="135" t="s">
        <v>895</v>
      </c>
      <c r="K164" s="135"/>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40"/>
      <c r="AN164" s="140"/>
      <c r="AO164" s="141"/>
      <c r="AP164" s="141"/>
    </row>
    <row r="165" spans="1:42" ht="15.75" customHeight="1" x14ac:dyDescent="0.25">
      <c r="A165" s="47" t="s">
        <v>395</v>
      </c>
      <c r="B165" s="47" t="s">
        <v>434</v>
      </c>
      <c r="C165" s="47" t="s">
        <v>435</v>
      </c>
      <c r="D165" s="47" t="s">
        <v>436</v>
      </c>
      <c r="E165" s="138"/>
      <c r="F165" s="138"/>
      <c r="G165" s="138"/>
      <c r="H165" s="135" t="s">
        <v>895</v>
      </c>
      <c r="I165" s="135" t="s">
        <v>895</v>
      </c>
      <c r="J165" s="135" t="s">
        <v>895</v>
      </c>
      <c r="K165" s="135"/>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40"/>
      <c r="AN165" s="140"/>
      <c r="AO165" s="141"/>
      <c r="AP165" s="141"/>
    </row>
    <row r="166" spans="1:42" ht="15.75" customHeight="1" x14ac:dyDescent="0.25">
      <c r="A166" s="47" t="s">
        <v>395</v>
      </c>
      <c r="B166" s="47" t="s">
        <v>428</v>
      </c>
      <c r="C166" s="47" t="s">
        <v>437</v>
      </c>
      <c r="D166" s="47" t="s">
        <v>438</v>
      </c>
      <c r="E166" s="138"/>
      <c r="F166" s="138"/>
      <c r="G166" s="138"/>
      <c r="H166" s="135" t="s">
        <v>895</v>
      </c>
      <c r="I166" s="135" t="s">
        <v>895</v>
      </c>
      <c r="J166" s="135" t="s">
        <v>895</v>
      </c>
      <c r="K166" s="135"/>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40"/>
      <c r="AN166" s="140"/>
      <c r="AO166" s="141"/>
      <c r="AP166" s="141"/>
    </row>
    <row r="167" spans="1:42" ht="15.75" customHeight="1" x14ac:dyDescent="0.25">
      <c r="A167" s="47" t="s">
        <v>395</v>
      </c>
      <c r="B167" s="47" t="s">
        <v>434</v>
      </c>
      <c r="C167" s="47" t="s">
        <v>434</v>
      </c>
      <c r="D167" s="47" t="s">
        <v>439</v>
      </c>
      <c r="E167" s="138"/>
      <c r="F167" s="138"/>
      <c r="G167" s="138"/>
      <c r="H167" s="135" t="s">
        <v>895</v>
      </c>
      <c r="I167" s="135" t="s">
        <v>895</v>
      </c>
      <c r="J167" s="135" t="s">
        <v>895</v>
      </c>
      <c r="K167" s="135"/>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40"/>
      <c r="AN167" s="140"/>
      <c r="AO167" s="141"/>
      <c r="AP167" s="141"/>
    </row>
    <row r="168" spans="1:42" ht="15.75" customHeight="1" x14ac:dyDescent="0.25">
      <c r="A168" s="47" t="s">
        <v>395</v>
      </c>
      <c r="B168" s="47" t="s">
        <v>440</v>
      </c>
      <c r="C168" s="47" t="s">
        <v>440</v>
      </c>
      <c r="D168" s="47" t="s">
        <v>441</v>
      </c>
      <c r="E168" s="138"/>
      <c r="F168" s="138"/>
      <c r="G168" s="138"/>
      <c r="H168" s="135" t="s">
        <v>895</v>
      </c>
      <c r="I168" s="135" t="s">
        <v>895</v>
      </c>
      <c r="J168" s="135" t="s">
        <v>895</v>
      </c>
      <c r="K168" s="135"/>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40"/>
      <c r="AN168" s="140"/>
      <c r="AO168" s="141"/>
      <c r="AP168" s="141"/>
    </row>
    <row r="169" spans="1:42" ht="15.75" customHeight="1" x14ac:dyDescent="0.25">
      <c r="A169" s="47" t="s">
        <v>395</v>
      </c>
      <c r="B169" s="47" t="s">
        <v>440</v>
      </c>
      <c r="C169" s="47" t="s">
        <v>442</v>
      </c>
      <c r="D169" s="47" t="s">
        <v>443</v>
      </c>
      <c r="E169" s="138"/>
      <c r="F169" s="138"/>
      <c r="G169" s="138"/>
      <c r="H169" s="135" t="s">
        <v>895</v>
      </c>
      <c r="I169" s="135" t="s">
        <v>895</v>
      </c>
      <c r="J169" s="135" t="s">
        <v>895</v>
      </c>
      <c r="K169" s="135"/>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40"/>
      <c r="AN169" s="140"/>
      <c r="AO169" s="141"/>
      <c r="AP169" s="141"/>
    </row>
    <row r="170" spans="1:42" ht="15.75" customHeight="1" x14ac:dyDescent="0.25">
      <c r="A170" s="47" t="s">
        <v>395</v>
      </c>
      <c r="B170" s="47" t="s">
        <v>444</v>
      </c>
      <c r="C170" s="47" t="s">
        <v>444</v>
      </c>
      <c r="D170" s="47" t="s">
        <v>445</v>
      </c>
      <c r="E170" s="138"/>
      <c r="F170" s="138"/>
      <c r="G170" s="138"/>
      <c r="H170" s="135" t="s">
        <v>895</v>
      </c>
      <c r="I170" s="135" t="s">
        <v>895</v>
      </c>
      <c r="J170" s="135" t="s">
        <v>895</v>
      </c>
      <c r="K170" s="135"/>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40"/>
      <c r="AN170" s="140"/>
      <c r="AO170" s="141"/>
      <c r="AP170" s="141"/>
    </row>
    <row r="171" spans="1:42" ht="15.75" customHeight="1" x14ac:dyDescent="0.25">
      <c r="A171" s="47" t="s">
        <v>395</v>
      </c>
      <c r="B171" s="47" t="s">
        <v>444</v>
      </c>
      <c r="C171" s="47" t="s">
        <v>446</v>
      </c>
      <c r="D171" s="47" t="s">
        <v>447</v>
      </c>
      <c r="E171" s="138"/>
      <c r="F171" s="138"/>
      <c r="G171" s="138"/>
      <c r="H171" s="135" t="s">
        <v>895</v>
      </c>
      <c r="I171" s="135" t="s">
        <v>895</v>
      </c>
      <c r="J171" s="135" t="s">
        <v>895</v>
      </c>
      <c r="K171" s="135"/>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40"/>
      <c r="AN171" s="140"/>
      <c r="AO171" s="141"/>
      <c r="AP171" s="141"/>
    </row>
    <row r="172" spans="1:42" ht="15.75" customHeight="1" x14ac:dyDescent="0.25">
      <c r="A172" s="47" t="s">
        <v>395</v>
      </c>
      <c r="B172" s="47" t="s">
        <v>444</v>
      </c>
      <c r="C172" s="47" t="s">
        <v>448</v>
      </c>
      <c r="D172" s="47" t="s">
        <v>449</v>
      </c>
      <c r="E172" s="138"/>
      <c r="F172" s="138"/>
      <c r="G172" s="138"/>
      <c r="H172" s="135" t="s">
        <v>895</v>
      </c>
      <c r="I172" s="135" t="s">
        <v>895</v>
      </c>
      <c r="J172" s="135" t="s">
        <v>895</v>
      </c>
      <c r="K172" s="135"/>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40"/>
      <c r="AN172" s="140"/>
      <c r="AO172" s="141"/>
      <c r="AP172" s="141"/>
    </row>
    <row r="173" spans="1:42" ht="15.75" customHeight="1" x14ac:dyDescent="0.25">
      <c r="A173" s="47" t="s">
        <v>395</v>
      </c>
      <c r="B173" s="47" t="s">
        <v>444</v>
      </c>
      <c r="C173" s="47" t="s">
        <v>450</v>
      </c>
      <c r="D173" s="47" t="s">
        <v>451</v>
      </c>
      <c r="E173" s="138"/>
      <c r="F173" s="138"/>
      <c r="G173" s="138"/>
      <c r="H173" s="135" t="s">
        <v>895</v>
      </c>
      <c r="I173" s="135" t="s">
        <v>895</v>
      </c>
      <c r="J173" s="135" t="s">
        <v>895</v>
      </c>
      <c r="K173" s="135"/>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40"/>
      <c r="AN173" s="140"/>
      <c r="AO173" s="141"/>
      <c r="AP173" s="141"/>
    </row>
    <row r="174" spans="1:42" ht="15.75" customHeight="1" x14ac:dyDescent="0.25">
      <c r="A174" s="47" t="s">
        <v>452</v>
      </c>
      <c r="B174" s="47" t="s">
        <v>453</v>
      </c>
      <c r="C174" s="47" t="s">
        <v>453</v>
      </c>
      <c r="D174" s="47" t="s">
        <v>454</v>
      </c>
      <c r="E174" s="138"/>
      <c r="F174" s="138"/>
      <c r="G174" s="138"/>
      <c r="H174" s="135" t="s">
        <v>900</v>
      </c>
      <c r="I174" s="135" t="s">
        <v>900</v>
      </c>
      <c r="J174" s="135" t="s">
        <v>900</v>
      </c>
      <c r="K174" s="135"/>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40"/>
      <c r="AN174" s="140"/>
      <c r="AO174" s="141"/>
      <c r="AP174" s="141"/>
    </row>
    <row r="175" spans="1:42" ht="15.75" customHeight="1" x14ac:dyDescent="0.25">
      <c r="A175" s="47" t="s">
        <v>452</v>
      </c>
      <c r="B175" s="47" t="s">
        <v>453</v>
      </c>
      <c r="C175" s="47" t="s">
        <v>455</v>
      </c>
      <c r="D175" s="47" t="s">
        <v>456</v>
      </c>
      <c r="E175" s="138"/>
      <c r="F175" s="138"/>
      <c r="G175" s="138"/>
      <c r="H175" s="135" t="s">
        <v>900</v>
      </c>
      <c r="I175" s="135" t="s">
        <v>900</v>
      </c>
      <c r="J175" s="135" t="s">
        <v>900</v>
      </c>
      <c r="K175" s="135"/>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40"/>
      <c r="AN175" s="140"/>
      <c r="AO175" s="141"/>
      <c r="AP175" s="141"/>
    </row>
    <row r="176" spans="1:42" ht="15.75" customHeight="1" x14ac:dyDescent="0.25">
      <c r="A176" s="47" t="s">
        <v>452</v>
      </c>
      <c r="B176" s="47" t="s">
        <v>453</v>
      </c>
      <c r="C176" s="47" t="s">
        <v>457</v>
      </c>
      <c r="D176" s="47" t="s">
        <v>458</v>
      </c>
      <c r="E176" s="138"/>
      <c r="F176" s="138"/>
      <c r="G176" s="138"/>
      <c r="H176" s="135" t="s">
        <v>900</v>
      </c>
      <c r="I176" s="135" t="s">
        <v>900</v>
      </c>
      <c r="J176" s="135" t="s">
        <v>900</v>
      </c>
      <c r="K176" s="135"/>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40"/>
      <c r="AN176" s="140"/>
      <c r="AO176" s="141"/>
      <c r="AP176" s="141"/>
    </row>
    <row r="177" spans="1:42" ht="15.75" customHeight="1" x14ac:dyDescent="0.25">
      <c r="A177" s="47" t="s">
        <v>452</v>
      </c>
      <c r="B177" s="47" t="s">
        <v>453</v>
      </c>
      <c r="C177" s="47" t="s">
        <v>459</v>
      </c>
      <c r="D177" s="47" t="s">
        <v>460</v>
      </c>
      <c r="E177" s="138"/>
      <c r="F177" s="138"/>
      <c r="G177" s="138"/>
      <c r="H177" s="135" t="s">
        <v>900</v>
      </c>
      <c r="I177" s="135" t="s">
        <v>900</v>
      </c>
      <c r="J177" s="135" t="s">
        <v>900</v>
      </c>
      <c r="K177" s="135"/>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40"/>
      <c r="AN177" s="140"/>
      <c r="AO177" s="141"/>
      <c r="AP177" s="141"/>
    </row>
    <row r="178" spans="1:42" ht="15.75" customHeight="1" x14ac:dyDescent="0.25">
      <c r="A178" s="47" t="s">
        <v>452</v>
      </c>
      <c r="B178" s="47" t="s">
        <v>453</v>
      </c>
      <c r="C178" s="47" t="s">
        <v>461</v>
      </c>
      <c r="D178" s="47" t="s">
        <v>462</v>
      </c>
      <c r="E178" s="138"/>
      <c r="F178" s="138"/>
      <c r="G178" s="138"/>
      <c r="H178" s="135" t="s">
        <v>900</v>
      </c>
      <c r="I178" s="135" t="s">
        <v>900</v>
      </c>
      <c r="J178" s="135" t="s">
        <v>900</v>
      </c>
      <c r="K178" s="135"/>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40"/>
      <c r="AN178" s="140"/>
      <c r="AO178" s="141"/>
      <c r="AP178" s="141"/>
    </row>
    <row r="179" spans="1:42" ht="15.75" customHeight="1" x14ac:dyDescent="0.25">
      <c r="A179" s="47" t="s">
        <v>452</v>
      </c>
      <c r="B179" s="47" t="s">
        <v>453</v>
      </c>
      <c r="C179" s="47" t="s">
        <v>463</v>
      </c>
      <c r="D179" s="47" t="s">
        <v>464</v>
      </c>
      <c r="E179" s="138"/>
      <c r="F179" s="138"/>
      <c r="G179" s="138"/>
      <c r="H179" s="135" t="s">
        <v>900</v>
      </c>
      <c r="I179" s="135" t="s">
        <v>900</v>
      </c>
      <c r="J179" s="135" t="s">
        <v>900</v>
      </c>
      <c r="K179" s="135"/>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40"/>
      <c r="AN179" s="140"/>
      <c r="AO179" s="141"/>
      <c r="AP179" s="141"/>
    </row>
    <row r="180" spans="1:42" ht="15.75" customHeight="1" x14ac:dyDescent="0.25">
      <c r="A180" s="47" t="s">
        <v>452</v>
      </c>
      <c r="B180" s="47" t="s">
        <v>465</v>
      </c>
      <c r="C180" s="47" t="s">
        <v>465</v>
      </c>
      <c r="D180" s="47" t="s">
        <v>466</v>
      </c>
      <c r="E180" s="138"/>
      <c r="F180" s="138"/>
      <c r="G180" s="138"/>
      <c r="H180" s="135" t="s">
        <v>900</v>
      </c>
      <c r="I180" s="135" t="s">
        <v>900</v>
      </c>
      <c r="J180" s="135" t="s">
        <v>900</v>
      </c>
      <c r="K180" s="135"/>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40"/>
      <c r="AN180" s="140"/>
      <c r="AO180" s="141"/>
      <c r="AP180" s="141"/>
    </row>
    <row r="181" spans="1:42" ht="15.75" customHeight="1" x14ac:dyDescent="0.25">
      <c r="A181" s="47" t="s">
        <v>452</v>
      </c>
      <c r="B181" s="47" t="s">
        <v>465</v>
      </c>
      <c r="C181" s="47" t="s">
        <v>467</v>
      </c>
      <c r="D181" s="47" t="s">
        <v>468</v>
      </c>
      <c r="E181" s="138"/>
      <c r="F181" s="138"/>
      <c r="G181" s="138"/>
      <c r="H181" s="135" t="s">
        <v>900</v>
      </c>
      <c r="I181" s="135" t="s">
        <v>900</v>
      </c>
      <c r="J181" s="135" t="s">
        <v>900</v>
      </c>
      <c r="K181" s="135"/>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40"/>
      <c r="AN181" s="140"/>
      <c r="AO181" s="141"/>
      <c r="AP181" s="141"/>
    </row>
    <row r="182" spans="1:42" ht="15.75" customHeight="1" x14ac:dyDescent="0.25">
      <c r="A182" s="47" t="s">
        <v>452</v>
      </c>
      <c r="B182" s="47" t="s">
        <v>465</v>
      </c>
      <c r="C182" s="47" t="s">
        <v>469</v>
      </c>
      <c r="D182" s="47" t="s">
        <v>470</v>
      </c>
      <c r="E182" s="138"/>
      <c r="F182" s="138"/>
      <c r="G182" s="138"/>
      <c r="H182" s="135" t="s">
        <v>900</v>
      </c>
      <c r="I182" s="135" t="s">
        <v>900</v>
      </c>
      <c r="J182" s="135" t="s">
        <v>900</v>
      </c>
      <c r="K182" s="135"/>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40"/>
      <c r="AN182" s="140"/>
      <c r="AO182" s="141"/>
      <c r="AP182" s="141"/>
    </row>
    <row r="183" spans="1:42" ht="15.75" customHeight="1" x14ac:dyDescent="0.25">
      <c r="A183" s="47" t="s">
        <v>452</v>
      </c>
      <c r="B183" s="47" t="s">
        <v>465</v>
      </c>
      <c r="C183" s="47" t="s">
        <v>471</v>
      </c>
      <c r="D183" s="47" t="s">
        <v>472</v>
      </c>
      <c r="E183" s="138"/>
      <c r="F183" s="138"/>
      <c r="G183" s="138"/>
      <c r="H183" s="135" t="s">
        <v>900</v>
      </c>
      <c r="I183" s="135" t="s">
        <v>900</v>
      </c>
      <c r="J183" s="135" t="s">
        <v>900</v>
      </c>
      <c r="K183" s="135"/>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40"/>
      <c r="AN183" s="140"/>
      <c r="AO183" s="141"/>
      <c r="AP183" s="141"/>
    </row>
    <row r="184" spans="1:42" ht="15.75" customHeight="1" x14ac:dyDescent="0.25">
      <c r="A184" s="47" t="s">
        <v>473</v>
      </c>
      <c r="B184" s="47" t="s">
        <v>474</v>
      </c>
      <c r="C184" s="47" t="s">
        <v>474</v>
      </c>
      <c r="D184" s="47" t="s">
        <v>475</v>
      </c>
      <c r="E184" s="138"/>
      <c r="F184" s="138"/>
      <c r="G184" s="138"/>
      <c r="H184" s="135" t="s">
        <v>903</v>
      </c>
      <c r="I184" s="135" t="s">
        <v>903</v>
      </c>
      <c r="J184" s="135" t="s">
        <v>903</v>
      </c>
      <c r="K184" s="135"/>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40"/>
      <c r="AN184" s="140"/>
      <c r="AO184" s="141"/>
      <c r="AP184" s="141"/>
    </row>
    <row r="185" spans="1:42" ht="15.75" customHeight="1" x14ac:dyDescent="0.25">
      <c r="A185" s="47" t="s">
        <v>473</v>
      </c>
      <c r="B185" s="47" t="s">
        <v>474</v>
      </c>
      <c r="C185" s="47" t="s">
        <v>476</v>
      </c>
      <c r="D185" s="47" t="s">
        <v>477</v>
      </c>
      <c r="E185" s="138"/>
      <c r="F185" s="138"/>
      <c r="G185" s="138"/>
      <c r="H185" s="135" t="s">
        <v>903</v>
      </c>
      <c r="I185" s="135" t="s">
        <v>903</v>
      </c>
      <c r="J185" s="135" t="s">
        <v>903</v>
      </c>
      <c r="K185" s="135"/>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40"/>
      <c r="AN185" s="140"/>
      <c r="AO185" s="141"/>
      <c r="AP185" s="141"/>
    </row>
    <row r="186" spans="1:42" ht="15.75" customHeight="1" x14ac:dyDescent="0.25">
      <c r="A186" s="47" t="s">
        <v>473</v>
      </c>
      <c r="B186" s="47" t="s">
        <v>478</v>
      </c>
      <c r="C186" s="47" t="s">
        <v>478</v>
      </c>
      <c r="D186" s="47" t="s">
        <v>479</v>
      </c>
      <c r="E186" s="138"/>
      <c r="F186" s="138"/>
      <c r="G186" s="138"/>
      <c r="H186" s="135" t="s">
        <v>903</v>
      </c>
      <c r="I186" s="135" t="s">
        <v>903</v>
      </c>
      <c r="J186" s="135" t="s">
        <v>903</v>
      </c>
      <c r="K186" s="135"/>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40"/>
      <c r="AN186" s="140"/>
      <c r="AO186" s="141"/>
      <c r="AP186" s="141"/>
    </row>
    <row r="187" spans="1:42" ht="15.75" customHeight="1" x14ac:dyDescent="0.25">
      <c r="A187" s="47" t="s">
        <v>473</v>
      </c>
      <c r="B187" s="47" t="s">
        <v>478</v>
      </c>
      <c r="C187" s="47" t="s">
        <v>480</v>
      </c>
      <c r="D187" s="47" t="s">
        <v>481</v>
      </c>
      <c r="E187" s="138"/>
      <c r="F187" s="138"/>
      <c r="G187" s="138"/>
      <c r="H187" s="135" t="s">
        <v>903</v>
      </c>
      <c r="I187" s="135" t="s">
        <v>903</v>
      </c>
      <c r="J187" s="135" t="s">
        <v>903</v>
      </c>
      <c r="K187" s="135"/>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40"/>
      <c r="AN187" s="140"/>
      <c r="AO187" s="141"/>
      <c r="AP187" s="141"/>
    </row>
    <row r="188" spans="1:42" ht="15.75" customHeight="1" x14ac:dyDescent="0.25">
      <c r="A188" s="47" t="s">
        <v>473</v>
      </c>
      <c r="B188" s="47" t="s">
        <v>478</v>
      </c>
      <c r="C188" s="47" t="s">
        <v>482</v>
      </c>
      <c r="D188" s="47" t="s">
        <v>483</v>
      </c>
      <c r="E188" s="138"/>
      <c r="F188" s="138"/>
      <c r="G188" s="138"/>
      <c r="H188" s="135" t="s">
        <v>903</v>
      </c>
      <c r="I188" s="135" t="s">
        <v>903</v>
      </c>
      <c r="J188" s="135" t="s">
        <v>903</v>
      </c>
      <c r="K188" s="135"/>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40"/>
      <c r="AN188" s="140"/>
      <c r="AO188" s="141"/>
      <c r="AP188" s="141"/>
    </row>
    <row r="189" spans="1:42" ht="15.75" customHeight="1" x14ac:dyDescent="0.25">
      <c r="A189" s="47" t="s">
        <v>473</v>
      </c>
      <c r="B189" s="47" t="s">
        <v>478</v>
      </c>
      <c r="C189" s="47" t="s">
        <v>484</v>
      </c>
      <c r="D189" s="47" t="s">
        <v>485</v>
      </c>
      <c r="E189" s="138"/>
      <c r="F189" s="138"/>
      <c r="G189" s="138"/>
      <c r="H189" s="135" t="s">
        <v>903</v>
      </c>
      <c r="I189" s="135" t="s">
        <v>903</v>
      </c>
      <c r="J189" s="135" t="s">
        <v>903</v>
      </c>
      <c r="K189" s="135"/>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40"/>
      <c r="AN189" s="140"/>
      <c r="AO189" s="141"/>
      <c r="AP189" s="141"/>
    </row>
    <row r="190" spans="1:42" ht="15.75" customHeight="1" x14ac:dyDescent="0.25">
      <c r="A190" s="47" t="s">
        <v>473</v>
      </c>
      <c r="B190" s="47" t="s">
        <v>474</v>
      </c>
      <c r="C190" s="47" t="s">
        <v>486</v>
      </c>
      <c r="D190" s="47" t="s">
        <v>487</v>
      </c>
      <c r="E190" s="138"/>
      <c r="F190" s="138"/>
      <c r="G190" s="138"/>
      <c r="H190" s="135" t="s">
        <v>903</v>
      </c>
      <c r="I190" s="135" t="s">
        <v>903</v>
      </c>
      <c r="J190" s="135" t="s">
        <v>903</v>
      </c>
      <c r="K190" s="135"/>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40"/>
      <c r="AN190" s="140"/>
      <c r="AO190" s="141"/>
      <c r="AP190" s="141"/>
    </row>
    <row r="191" spans="1:42" ht="15.75" customHeight="1" x14ac:dyDescent="0.25">
      <c r="A191" s="47" t="s">
        <v>473</v>
      </c>
      <c r="B191" s="47" t="s">
        <v>474</v>
      </c>
      <c r="C191" s="47" t="s">
        <v>488</v>
      </c>
      <c r="D191" s="47" t="s">
        <v>489</v>
      </c>
      <c r="E191" s="138"/>
      <c r="F191" s="138"/>
      <c r="G191" s="138"/>
      <c r="H191" s="135" t="s">
        <v>903</v>
      </c>
      <c r="I191" s="135" t="s">
        <v>903</v>
      </c>
      <c r="J191" s="135" t="s">
        <v>903</v>
      </c>
      <c r="K191" s="135"/>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40"/>
      <c r="AN191" s="140"/>
      <c r="AO191" s="141"/>
      <c r="AP191" s="141"/>
    </row>
    <row r="192" spans="1:42" ht="15.75" customHeight="1" x14ac:dyDescent="0.25">
      <c r="A192" s="47" t="s">
        <v>473</v>
      </c>
      <c r="B192" s="47" t="s">
        <v>490</v>
      </c>
      <c r="C192" s="47" t="s">
        <v>490</v>
      </c>
      <c r="D192" s="47" t="s">
        <v>491</v>
      </c>
      <c r="E192" s="138"/>
      <c r="F192" s="138"/>
      <c r="G192" s="138"/>
      <c r="H192" s="135" t="s">
        <v>903</v>
      </c>
      <c r="I192" s="135" t="s">
        <v>903</v>
      </c>
      <c r="J192" s="135" t="s">
        <v>903</v>
      </c>
      <c r="K192" s="135"/>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40"/>
      <c r="AN192" s="140"/>
      <c r="AO192" s="141"/>
      <c r="AP192" s="141"/>
    </row>
    <row r="193" spans="1:42" ht="15.75" customHeight="1" x14ac:dyDescent="0.25">
      <c r="A193" s="47" t="s">
        <v>473</v>
      </c>
      <c r="B193" s="47" t="s">
        <v>490</v>
      </c>
      <c r="C193" s="47" t="s">
        <v>492</v>
      </c>
      <c r="D193" s="47" t="s">
        <v>493</v>
      </c>
      <c r="E193" s="138"/>
      <c r="F193" s="138"/>
      <c r="G193" s="138"/>
      <c r="H193" s="135" t="s">
        <v>903</v>
      </c>
      <c r="I193" s="135" t="s">
        <v>903</v>
      </c>
      <c r="J193" s="135" t="s">
        <v>903</v>
      </c>
      <c r="K193" s="135"/>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40"/>
      <c r="AN193" s="140"/>
      <c r="AO193" s="141"/>
      <c r="AP193" s="141"/>
    </row>
    <row r="194" spans="1:42" ht="15.75" customHeight="1" x14ac:dyDescent="0.25">
      <c r="A194" s="47" t="s">
        <v>473</v>
      </c>
      <c r="B194" s="47" t="s">
        <v>494</v>
      </c>
      <c r="C194" s="47" t="s">
        <v>494</v>
      </c>
      <c r="D194" s="47" t="s">
        <v>495</v>
      </c>
      <c r="E194" s="138"/>
      <c r="F194" s="138"/>
      <c r="G194" s="138"/>
      <c r="H194" s="135" t="s">
        <v>903</v>
      </c>
      <c r="I194" s="135" t="s">
        <v>903</v>
      </c>
      <c r="J194" s="135" t="s">
        <v>903</v>
      </c>
      <c r="K194" s="135"/>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40"/>
      <c r="AN194" s="140"/>
      <c r="AO194" s="141"/>
      <c r="AP194" s="141"/>
    </row>
    <row r="195" spans="1:42" ht="15.75" customHeight="1" x14ac:dyDescent="0.25">
      <c r="A195" s="47" t="s">
        <v>473</v>
      </c>
      <c r="B195" s="47" t="s">
        <v>494</v>
      </c>
      <c r="C195" s="47" t="s">
        <v>496</v>
      </c>
      <c r="D195" s="47" t="s">
        <v>497</v>
      </c>
      <c r="E195" s="138"/>
      <c r="F195" s="138"/>
      <c r="G195" s="138"/>
      <c r="H195" s="135" t="s">
        <v>903</v>
      </c>
      <c r="I195" s="135" t="s">
        <v>903</v>
      </c>
      <c r="J195" s="135" t="s">
        <v>903</v>
      </c>
      <c r="K195" s="135"/>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40"/>
      <c r="AN195" s="140"/>
      <c r="AO195" s="141"/>
      <c r="AP195" s="141"/>
    </row>
    <row r="196" spans="1:42" ht="15.75" customHeight="1" x14ac:dyDescent="0.25">
      <c r="A196" s="47" t="s">
        <v>473</v>
      </c>
      <c r="B196" s="47" t="s">
        <v>494</v>
      </c>
      <c r="C196" s="47" t="s">
        <v>498</v>
      </c>
      <c r="D196" s="47" t="s">
        <v>499</v>
      </c>
      <c r="E196" s="140"/>
      <c r="F196" s="140"/>
      <c r="G196" s="140"/>
      <c r="H196" s="135" t="s">
        <v>903</v>
      </c>
      <c r="I196" s="135" t="s">
        <v>903</v>
      </c>
      <c r="J196" s="135" t="s">
        <v>903</v>
      </c>
      <c r="K196" s="135"/>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1"/>
      <c r="AP196" s="141"/>
    </row>
    <row r="197" spans="1:42" ht="15.75" customHeight="1" x14ac:dyDescent="0.25">
      <c r="A197" s="47" t="s">
        <v>473</v>
      </c>
      <c r="B197" s="47" t="s">
        <v>494</v>
      </c>
      <c r="C197" s="47" t="s">
        <v>500</v>
      </c>
      <c r="D197" s="47" t="s">
        <v>501</v>
      </c>
      <c r="E197" s="140"/>
      <c r="F197" s="140"/>
      <c r="G197" s="140"/>
      <c r="H197" s="135" t="s">
        <v>903</v>
      </c>
      <c r="I197" s="135" t="s">
        <v>903</v>
      </c>
      <c r="J197" s="135" t="s">
        <v>903</v>
      </c>
      <c r="K197" s="135"/>
      <c r="L197" s="140"/>
      <c r="M197" s="140"/>
      <c r="N197" s="140"/>
      <c r="O197" s="140"/>
      <c r="P197" s="140"/>
      <c r="Q197" s="140"/>
      <c r="R197" s="140"/>
      <c r="S197" s="140"/>
      <c r="T197" s="140"/>
      <c r="U197" s="140"/>
      <c r="V197" s="140"/>
      <c r="W197" s="140"/>
      <c r="X197" s="140"/>
      <c r="Y197" s="140"/>
      <c r="Z197" s="140"/>
      <c r="AA197" s="140"/>
      <c r="AB197" s="140"/>
      <c r="AC197" s="140"/>
      <c r="AD197" s="140"/>
      <c r="AE197" s="140"/>
      <c r="AF197" s="140"/>
      <c r="AG197" s="140"/>
      <c r="AH197" s="140"/>
      <c r="AI197" s="140"/>
      <c r="AJ197" s="140"/>
      <c r="AK197" s="140"/>
      <c r="AL197" s="140"/>
      <c r="AM197" s="140"/>
      <c r="AN197" s="140"/>
      <c r="AO197" s="141"/>
      <c r="AP197" s="141"/>
    </row>
    <row r="198" spans="1:42" ht="15.75" customHeight="1" x14ac:dyDescent="0.25">
      <c r="A198" s="47" t="s">
        <v>473</v>
      </c>
      <c r="B198" s="47" t="s">
        <v>502</v>
      </c>
      <c r="C198" s="47" t="s">
        <v>502</v>
      </c>
      <c r="D198" s="47" t="s">
        <v>503</v>
      </c>
      <c r="E198" s="140"/>
      <c r="F198" s="140"/>
      <c r="G198" s="140"/>
      <c r="H198" s="135" t="s">
        <v>903</v>
      </c>
      <c r="I198" s="135" t="s">
        <v>903</v>
      </c>
      <c r="J198" s="135" t="s">
        <v>903</v>
      </c>
      <c r="K198" s="135"/>
      <c r="L198" s="140"/>
      <c r="M198" s="140"/>
      <c r="N198" s="140"/>
      <c r="O198" s="140"/>
      <c r="P198" s="140"/>
      <c r="Q198" s="140"/>
      <c r="R198" s="140"/>
      <c r="S198" s="140"/>
      <c r="T198" s="140"/>
      <c r="U198" s="140"/>
      <c r="V198" s="140"/>
      <c r="W198" s="140"/>
      <c r="X198" s="140"/>
      <c r="Y198" s="140"/>
      <c r="Z198" s="140"/>
      <c r="AA198" s="140"/>
      <c r="AB198" s="140"/>
      <c r="AC198" s="140"/>
      <c r="AD198" s="140"/>
      <c r="AE198" s="140"/>
      <c r="AF198" s="140"/>
      <c r="AG198" s="140"/>
      <c r="AH198" s="140"/>
      <c r="AI198" s="140"/>
      <c r="AJ198" s="140"/>
      <c r="AK198" s="140"/>
      <c r="AL198" s="140"/>
      <c r="AM198" s="140"/>
      <c r="AN198" s="140"/>
      <c r="AO198" s="141"/>
      <c r="AP198" s="141"/>
    </row>
    <row r="199" spans="1:42" ht="15.75" customHeight="1" x14ac:dyDescent="0.25">
      <c r="A199" s="47" t="s">
        <v>473</v>
      </c>
      <c r="B199" s="47" t="s">
        <v>502</v>
      </c>
      <c r="C199" s="47" t="s">
        <v>504</v>
      </c>
      <c r="D199" s="47" t="s">
        <v>505</v>
      </c>
      <c r="E199" s="140"/>
      <c r="F199" s="140"/>
      <c r="G199" s="140"/>
      <c r="H199" s="135" t="s">
        <v>903</v>
      </c>
      <c r="I199" s="135" t="s">
        <v>903</v>
      </c>
      <c r="J199" s="135" t="s">
        <v>903</v>
      </c>
      <c r="K199" s="135"/>
      <c r="L199" s="140"/>
      <c r="M199" s="140"/>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0"/>
      <c r="AI199" s="140"/>
      <c r="AJ199" s="140"/>
      <c r="AK199" s="140"/>
      <c r="AL199" s="140"/>
      <c r="AM199" s="140"/>
      <c r="AN199" s="140"/>
      <c r="AO199" s="141"/>
      <c r="AP199" s="141"/>
    </row>
    <row r="200" spans="1:42" ht="15.75" customHeight="1" x14ac:dyDescent="0.25">
      <c r="A200" s="47" t="s">
        <v>473</v>
      </c>
      <c r="B200" s="47" t="s">
        <v>502</v>
      </c>
      <c r="C200" s="47" t="s">
        <v>506</v>
      </c>
      <c r="D200" s="47" t="s">
        <v>507</v>
      </c>
      <c r="E200" s="140"/>
      <c r="F200" s="140"/>
      <c r="G200" s="140"/>
      <c r="H200" s="135" t="s">
        <v>903</v>
      </c>
      <c r="I200" s="135" t="s">
        <v>903</v>
      </c>
      <c r="J200" s="135" t="s">
        <v>903</v>
      </c>
      <c r="K200" s="135"/>
      <c r="L200" s="140"/>
      <c r="M200" s="140"/>
      <c r="N200" s="140"/>
      <c r="O200" s="140"/>
      <c r="P200" s="140"/>
      <c r="Q200" s="140"/>
      <c r="R200" s="140"/>
      <c r="S200" s="140"/>
      <c r="T200" s="140"/>
      <c r="U200" s="140"/>
      <c r="V200" s="140"/>
      <c r="W200" s="140"/>
      <c r="X200" s="140"/>
      <c r="Y200" s="140"/>
      <c r="Z200" s="140"/>
      <c r="AA200" s="140"/>
      <c r="AB200" s="140"/>
      <c r="AC200" s="140"/>
      <c r="AD200" s="140"/>
      <c r="AE200" s="140"/>
      <c r="AF200" s="140"/>
      <c r="AG200" s="140"/>
      <c r="AH200" s="140"/>
      <c r="AI200" s="140"/>
      <c r="AJ200" s="140"/>
      <c r="AK200" s="140"/>
      <c r="AL200" s="140"/>
      <c r="AM200" s="140"/>
      <c r="AN200" s="140"/>
      <c r="AO200" s="141"/>
      <c r="AP200" s="141"/>
    </row>
    <row r="201" spans="1:42" ht="15.75" customHeight="1" x14ac:dyDescent="0.25">
      <c r="A201" s="47" t="s">
        <v>508</v>
      </c>
      <c r="B201" s="47" t="s">
        <v>509</v>
      </c>
      <c r="C201" s="47" t="s">
        <v>510</v>
      </c>
      <c r="D201" s="47" t="s">
        <v>511</v>
      </c>
      <c r="E201" s="140"/>
      <c r="F201" s="140"/>
      <c r="G201" s="140"/>
      <c r="H201" s="135" t="s">
        <v>908</v>
      </c>
      <c r="I201" s="135" t="s">
        <v>908</v>
      </c>
      <c r="J201" s="135" t="s">
        <v>908</v>
      </c>
      <c r="K201" s="135"/>
      <c r="L201" s="140"/>
      <c r="M201" s="140"/>
      <c r="N201" s="140"/>
      <c r="O201" s="140"/>
      <c r="P201" s="140"/>
      <c r="Q201" s="140"/>
      <c r="R201" s="140"/>
      <c r="S201" s="140"/>
      <c r="T201" s="140"/>
      <c r="U201" s="140"/>
      <c r="V201" s="140"/>
      <c r="W201" s="140"/>
      <c r="X201" s="140"/>
      <c r="Y201" s="140"/>
      <c r="Z201" s="140"/>
      <c r="AA201" s="140"/>
      <c r="AB201" s="140"/>
      <c r="AC201" s="140"/>
      <c r="AD201" s="140"/>
      <c r="AE201" s="140"/>
      <c r="AF201" s="140"/>
      <c r="AG201" s="140"/>
      <c r="AH201" s="140"/>
      <c r="AI201" s="140"/>
      <c r="AJ201" s="140"/>
      <c r="AK201" s="140"/>
      <c r="AL201" s="140"/>
      <c r="AM201" s="140"/>
      <c r="AN201" s="140"/>
      <c r="AO201" s="141"/>
      <c r="AP201" s="141"/>
    </row>
    <row r="202" spans="1:42" ht="15.75" customHeight="1" x14ac:dyDescent="0.25">
      <c r="A202" s="47" t="s">
        <v>508</v>
      </c>
      <c r="B202" s="47" t="s">
        <v>509</v>
      </c>
      <c r="C202" s="47" t="s">
        <v>512</v>
      </c>
      <c r="D202" s="47" t="s">
        <v>513</v>
      </c>
      <c r="E202" s="140"/>
      <c r="F202" s="140"/>
      <c r="G202" s="140"/>
      <c r="H202" s="135" t="s">
        <v>908</v>
      </c>
      <c r="I202" s="135" t="s">
        <v>908</v>
      </c>
      <c r="J202" s="135" t="s">
        <v>908</v>
      </c>
      <c r="K202" s="135"/>
      <c r="L202" s="140"/>
      <c r="M202" s="140"/>
      <c r="N202" s="140"/>
      <c r="O202" s="140"/>
      <c r="P202" s="140"/>
      <c r="Q202" s="140"/>
      <c r="R202" s="140"/>
      <c r="S202" s="140"/>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c r="AO202" s="141"/>
      <c r="AP202" s="141"/>
    </row>
    <row r="203" spans="1:42" ht="15.75" customHeight="1" x14ac:dyDescent="0.25">
      <c r="A203" s="47" t="s">
        <v>508</v>
      </c>
      <c r="B203" s="47" t="s">
        <v>509</v>
      </c>
      <c r="C203" s="47" t="s">
        <v>514</v>
      </c>
      <c r="D203" s="47" t="s">
        <v>515</v>
      </c>
      <c r="E203" s="140"/>
      <c r="F203" s="140"/>
      <c r="G203" s="140"/>
      <c r="H203" s="135" t="s">
        <v>908</v>
      </c>
      <c r="I203" s="135" t="s">
        <v>908</v>
      </c>
      <c r="J203" s="135" t="s">
        <v>908</v>
      </c>
      <c r="K203" s="135"/>
      <c r="L203" s="140"/>
      <c r="M203" s="140"/>
      <c r="N203" s="140"/>
      <c r="O203" s="140"/>
      <c r="P203" s="140"/>
      <c r="Q203" s="140"/>
      <c r="R203" s="140"/>
      <c r="S203" s="140"/>
      <c r="T203" s="140"/>
      <c r="U203" s="140"/>
      <c r="V203" s="140"/>
      <c r="W203" s="140"/>
      <c r="X203" s="140"/>
      <c r="Y203" s="140"/>
      <c r="Z203" s="140"/>
      <c r="AA203" s="140"/>
      <c r="AB203" s="140"/>
      <c r="AC203" s="140"/>
      <c r="AD203" s="140"/>
      <c r="AE203" s="140"/>
      <c r="AF203" s="140"/>
      <c r="AG203" s="140"/>
      <c r="AH203" s="140"/>
      <c r="AI203" s="140"/>
      <c r="AJ203" s="140"/>
      <c r="AK203" s="140"/>
      <c r="AL203" s="140"/>
      <c r="AM203" s="140"/>
      <c r="AN203" s="140"/>
      <c r="AO203" s="141"/>
      <c r="AP203" s="141"/>
    </row>
    <row r="204" spans="1:42" ht="15.75" customHeight="1" x14ac:dyDescent="0.25">
      <c r="A204" s="47" t="s">
        <v>508</v>
      </c>
      <c r="B204" s="47" t="s">
        <v>509</v>
      </c>
      <c r="C204" s="47" t="s">
        <v>516</v>
      </c>
      <c r="D204" s="47" t="s">
        <v>517</v>
      </c>
      <c r="E204" s="140"/>
      <c r="F204" s="140"/>
      <c r="G204" s="140"/>
      <c r="H204" s="135" t="s">
        <v>908</v>
      </c>
      <c r="I204" s="135" t="s">
        <v>908</v>
      </c>
      <c r="J204" s="135" t="s">
        <v>908</v>
      </c>
      <c r="K204" s="135"/>
      <c r="L204" s="140"/>
      <c r="M204" s="140"/>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0"/>
      <c r="AI204" s="140"/>
      <c r="AJ204" s="140"/>
      <c r="AK204" s="140"/>
      <c r="AL204" s="140"/>
      <c r="AM204" s="140"/>
      <c r="AN204" s="140"/>
      <c r="AO204" s="141"/>
      <c r="AP204" s="141"/>
    </row>
    <row r="205" spans="1:42" ht="15.75" customHeight="1" x14ac:dyDescent="0.25">
      <c r="A205" s="47" t="s">
        <v>508</v>
      </c>
      <c r="B205" s="47" t="s">
        <v>509</v>
      </c>
      <c r="C205" s="47" t="s">
        <v>518</v>
      </c>
      <c r="D205" s="47" t="s">
        <v>519</v>
      </c>
      <c r="E205" s="140"/>
      <c r="F205" s="140"/>
      <c r="G205" s="140"/>
      <c r="H205" s="135" t="s">
        <v>908</v>
      </c>
      <c r="I205" s="135" t="s">
        <v>908</v>
      </c>
      <c r="J205" s="135" t="s">
        <v>908</v>
      </c>
      <c r="K205" s="135"/>
      <c r="L205" s="140"/>
      <c r="M205" s="140"/>
      <c r="N205" s="140"/>
      <c r="O205" s="140"/>
      <c r="P205" s="140"/>
      <c r="Q205" s="140"/>
      <c r="R205" s="140"/>
      <c r="S205" s="140"/>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c r="AO205" s="141"/>
      <c r="AP205" s="141"/>
    </row>
    <row r="206" spans="1:42" ht="15.75" customHeight="1" x14ac:dyDescent="0.25">
      <c r="A206" s="47" t="s">
        <v>508</v>
      </c>
      <c r="B206" s="47" t="s">
        <v>509</v>
      </c>
      <c r="C206" s="47" t="s">
        <v>315</v>
      </c>
      <c r="D206" s="47" t="s">
        <v>520</v>
      </c>
      <c r="E206" s="140"/>
      <c r="F206" s="140"/>
      <c r="G206" s="140"/>
      <c r="H206" s="135" t="s">
        <v>908</v>
      </c>
      <c r="I206" s="135" t="s">
        <v>908</v>
      </c>
      <c r="J206" s="135" t="s">
        <v>908</v>
      </c>
      <c r="K206" s="135"/>
      <c r="L206" s="140"/>
      <c r="M206" s="140"/>
      <c r="N206" s="140"/>
      <c r="O206" s="140"/>
      <c r="P206" s="140"/>
      <c r="Q206" s="140"/>
      <c r="R206" s="140"/>
      <c r="S206" s="140"/>
      <c r="T206" s="140"/>
      <c r="U206" s="140"/>
      <c r="V206" s="140"/>
      <c r="W206" s="140"/>
      <c r="X206" s="140"/>
      <c r="Y206" s="140"/>
      <c r="Z206" s="140"/>
      <c r="AA206" s="140"/>
      <c r="AB206" s="140"/>
      <c r="AC206" s="140"/>
      <c r="AD206" s="140"/>
      <c r="AE206" s="140"/>
      <c r="AF206" s="140"/>
      <c r="AG206" s="140"/>
      <c r="AH206" s="140"/>
      <c r="AI206" s="140"/>
      <c r="AJ206" s="140"/>
      <c r="AK206" s="140"/>
      <c r="AL206" s="140"/>
      <c r="AM206" s="140"/>
      <c r="AN206" s="140"/>
      <c r="AO206" s="141"/>
      <c r="AP206" s="141"/>
    </row>
    <row r="207" spans="1:42" ht="15.75" customHeight="1" x14ac:dyDescent="0.25">
      <c r="A207" s="47" t="s">
        <v>508</v>
      </c>
      <c r="B207" s="47" t="s">
        <v>509</v>
      </c>
      <c r="C207" s="47" t="s">
        <v>521</v>
      </c>
      <c r="D207" s="47" t="s">
        <v>522</v>
      </c>
      <c r="E207" s="140"/>
      <c r="F207" s="140"/>
      <c r="G207" s="140"/>
      <c r="H207" s="135" t="s">
        <v>908</v>
      </c>
      <c r="I207" s="135" t="s">
        <v>908</v>
      </c>
      <c r="J207" s="135" t="s">
        <v>908</v>
      </c>
      <c r="K207" s="135"/>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1"/>
      <c r="AP207" s="141"/>
    </row>
    <row r="208" spans="1:42" ht="15.75" customHeight="1" x14ac:dyDescent="0.25">
      <c r="A208" s="47" t="s">
        <v>508</v>
      </c>
      <c r="B208" s="47" t="s">
        <v>509</v>
      </c>
      <c r="C208" s="47" t="s">
        <v>523</v>
      </c>
      <c r="D208" s="47" t="s">
        <v>524</v>
      </c>
      <c r="E208" s="140"/>
      <c r="F208" s="140"/>
      <c r="G208" s="140"/>
      <c r="H208" s="135" t="s">
        <v>908</v>
      </c>
      <c r="I208" s="135" t="s">
        <v>908</v>
      </c>
      <c r="J208" s="135" t="s">
        <v>908</v>
      </c>
      <c r="K208" s="135"/>
      <c r="L208" s="140"/>
      <c r="M208" s="140"/>
      <c r="N208" s="140"/>
      <c r="O208" s="140"/>
      <c r="P208" s="140"/>
      <c r="Q208" s="140"/>
      <c r="R208" s="140"/>
      <c r="S208" s="140"/>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c r="AO208" s="141"/>
      <c r="AP208" s="141"/>
    </row>
    <row r="209" spans="1:42" ht="15.75" customHeight="1" x14ac:dyDescent="0.25">
      <c r="A209" s="47" t="s">
        <v>508</v>
      </c>
      <c r="B209" s="47" t="s">
        <v>525</v>
      </c>
      <c r="C209" s="47" t="s">
        <v>526</v>
      </c>
      <c r="D209" s="47" t="s">
        <v>527</v>
      </c>
      <c r="E209" s="140"/>
      <c r="F209" s="140"/>
      <c r="G209" s="140"/>
      <c r="H209" s="135" t="s">
        <v>908</v>
      </c>
      <c r="I209" s="135" t="s">
        <v>908</v>
      </c>
      <c r="J209" s="135" t="s">
        <v>908</v>
      </c>
      <c r="K209" s="135"/>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1"/>
      <c r="AP209" s="141"/>
    </row>
    <row r="210" spans="1:42" ht="15.75" customHeight="1" x14ac:dyDescent="0.25">
      <c r="A210" s="47" t="s">
        <v>508</v>
      </c>
      <c r="B210" s="47" t="s">
        <v>525</v>
      </c>
      <c r="C210" s="47" t="s">
        <v>528</v>
      </c>
      <c r="D210" s="47" t="s">
        <v>529</v>
      </c>
      <c r="E210" s="140"/>
      <c r="F210" s="140"/>
      <c r="G210" s="140"/>
      <c r="H210" s="135" t="s">
        <v>908</v>
      </c>
      <c r="I210" s="135" t="s">
        <v>908</v>
      </c>
      <c r="J210" s="135" t="s">
        <v>908</v>
      </c>
      <c r="K210" s="135"/>
      <c r="L210" s="140"/>
      <c r="M210" s="140"/>
      <c r="N210" s="140"/>
      <c r="O210" s="140"/>
      <c r="P210" s="140"/>
      <c r="Q210" s="140"/>
      <c r="R210" s="140"/>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140"/>
      <c r="AO210" s="141"/>
      <c r="AP210" s="141"/>
    </row>
    <row r="211" spans="1:42" ht="15.75" customHeight="1" x14ac:dyDescent="0.25">
      <c r="A211" s="47" t="s">
        <v>508</v>
      </c>
      <c r="B211" s="47" t="s">
        <v>525</v>
      </c>
      <c r="C211" s="47" t="s">
        <v>530</v>
      </c>
      <c r="D211" s="47" t="s">
        <v>531</v>
      </c>
      <c r="E211" s="140"/>
      <c r="F211" s="140"/>
      <c r="G211" s="140"/>
      <c r="H211" s="135" t="s">
        <v>908</v>
      </c>
      <c r="I211" s="135" t="s">
        <v>908</v>
      </c>
      <c r="J211" s="135" t="s">
        <v>908</v>
      </c>
      <c r="K211" s="135"/>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c r="AO211" s="141"/>
      <c r="AP211" s="141"/>
    </row>
    <row r="212" spans="1:42" ht="15.75" customHeight="1" x14ac:dyDescent="0.25">
      <c r="A212" s="47" t="s">
        <v>508</v>
      </c>
      <c r="B212" s="47" t="s">
        <v>525</v>
      </c>
      <c r="C212" s="47" t="s">
        <v>532</v>
      </c>
      <c r="D212" s="47" t="s">
        <v>533</v>
      </c>
      <c r="E212" s="140"/>
      <c r="F212" s="140"/>
      <c r="G212" s="140"/>
      <c r="H212" s="135" t="s">
        <v>908</v>
      </c>
      <c r="I212" s="135" t="s">
        <v>908</v>
      </c>
      <c r="J212" s="135" t="s">
        <v>908</v>
      </c>
      <c r="K212" s="135"/>
      <c r="L212" s="140"/>
      <c r="M212" s="140"/>
      <c r="N212" s="140"/>
      <c r="O212" s="140"/>
      <c r="P212" s="140"/>
      <c r="Q212" s="140"/>
      <c r="R212" s="140"/>
      <c r="S212" s="140"/>
      <c r="T212" s="140"/>
      <c r="U212" s="140"/>
      <c r="V212" s="140"/>
      <c r="W212" s="140"/>
      <c r="X212" s="140"/>
      <c r="Y212" s="140"/>
      <c r="Z212" s="140"/>
      <c r="AA212" s="140"/>
      <c r="AB212" s="140"/>
      <c r="AC212" s="140"/>
      <c r="AD212" s="140"/>
      <c r="AE212" s="140"/>
      <c r="AF212" s="140"/>
      <c r="AG212" s="140"/>
      <c r="AH212" s="140"/>
      <c r="AI212" s="140"/>
      <c r="AJ212" s="140"/>
      <c r="AK212" s="140"/>
      <c r="AL212" s="140"/>
      <c r="AM212" s="140"/>
      <c r="AN212" s="140"/>
      <c r="AO212" s="141"/>
      <c r="AP212" s="141"/>
    </row>
    <row r="213" spans="1:42" ht="15.75" customHeight="1" x14ac:dyDescent="0.25">
      <c r="A213" s="47" t="s">
        <v>508</v>
      </c>
      <c r="B213" s="47" t="s">
        <v>525</v>
      </c>
      <c r="C213" s="47" t="s">
        <v>534</v>
      </c>
      <c r="D213" s="47" t="s">
        <v>535</v>
      </c>
      <c r="E213" s="140"/>
      <c r="F213" s="140"/>
      <c r="G213" s="140"/>
      <c r="H213" s="135" t="s">
        <v>908</v>
      </c>
      <c r="I213" s="135" t="s">
        <v>908</v>
      </c>
      <c r="J213" s="135" t="s">
        <v>908</v>
      </c>
      <c r="K213" s="135"/>
      <c r="L213" s="140"/>
      <c r="M213" s="140"/>
      <c r="N213" s="140"/>
      <c r="O213" s="140"/>
      <c r="P213" s="140"/>
      <c r="Q213" s="140"/>
      <c r="R213" s="140"/>
      <c r="S213" s="140"/>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c r="AO213" s="141"/>
      <c r="AP213" s="141"/>
    </row>
    <row r="214" spans="1:42" ht="15.75" customHeight="1" x14ac:dyDescent="0.25">
      <c r="A214" s="47" t="s">
        <v>508</v>
      </c>
      <c r="B214" s="47" t="s">
        <v>525</v>
      </c>
      <c r="C214" s="47" t="s">
        <v>536</v>
      </c>
      <c r="D214" s="47" t="s">
        <v>537</v>
      </c>
      <c r="E214" s="140"/>
      <c r="F214" s="140"/>
      <c r="G214" s="140"/>
      <c r="H214" s="135" t="s">
        <v>908</v>
      </c>
      <c r="I214" s="135" t="s">
        <v>908</v>
      </c>
      <c r="J214" s="135" t="s">
        <v>908</v>
      </c>
      <c r="K214" s="135"/>
      <c r="L214" s="140"/>
      <c r="M214" s="140"/>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0"/>
      <c r="AI214" s="140"/>
      <c r="AJ214" s="140"/>
      <c r="AK214" s="140"/>
      <c r="AL214" s="140"/>
      <c r="AM214" s="140"/>
      <c r="AN214" s="140"/>
      <c r="AO214" s="141"/>
      <c r="AP214" s="141"/>
    </row>
    <row r="215" spans="1:42" ht="15.75" customHeight="1" x14ac:dyDescent="0.25">
      <c r="A215" s="47" t="s">
        <v>508</v>
      </c>
      <c r="B215" s="47" t="s">
        <v>525</v>
      </c>
      <c r="C215" s="47" t="s">
        <v>538</v>
      </c>
      <c r="D215" s="47" t="s">
        <v>539</v>
      </c>
      <c r="E215" s="140"/>
      <c r="F215" s="140"/>
      <c r="G215" s="140"/>
      <c r="H215" s="135" t="s">
        <v>908</v>
      </c>
      <c r="I215" s="135" t="s">
        <v>908</v>
      </c>
      <c r="J215" s="135" t="s">
        <v>908</v>
      </c>
      <c r="K215" s="135"/>
      <c r="L215" s="140"/>
      <c r="M215" s="140"/>
      <c r="N215" s="140"/>
      <c r="O215" s="140"/>
      <c r="P215" s="140"/>
      <c r="Q215" s="140"/>
      <c r="R215" s="140"/>
      <c r="S215" s="140"/>
      <c r="T215" s="140"/>
      <c r="U215" s="140"/>
      <c r="V215" s="140"/>
      <c r="W215" s="140"/>
      <c r="X215" s="140"/>
      <c r="Y215" s="140"/>
      <c r="Z215" s="140"/>
      <c r="AA215" s="140"/>
      <c r="AB215" s="140"/>
      <c r="AC215" s="140"/>
      <c r="AD215" s="140"/>
      <c r="AE215" s="140"/>
      <c r="AF215" s="140"/>
      <c r="AG215" s="140"/>
      <c r="AH215" s="140"/>
      <c r="AI215" s="140"/>
      <c r="AJ215" s="140"/>
      <c r="AK215" s="140"/>
      <c r="AL215" s="140"/>
      <c r="AM215" s="140"/>
      <c r="AN215" s="140"/>
      <c r="AO215" s="141"/>
      <c r="AP215" s="141"/>
    </row>
    <row r="216" spans="1:42" ht="15.75" customHeight="1" x14ac:dyDescent="0.25">
      <c r="A216" s="47" t="s">
        <v>508</v>
      </c>
      <c r="B216" s="47" t="s">
        <v>525</v>
      </c>
      <c r="C216" s="47" t="s">
        <v>540</v>
      </c>
      <c r="D216" s="47" t="s">
        <v>541</v>
      </c>
      <c r="E216" s="140"/>
      <c r="F216" s="140"/>
      <c r="G216" s="140"/>
      <c r="H216" s="135" t="s">
        <v>908</v>
      </c>
      <c r="I216" s="135" t="s">
        <v>908</v>
      </c>
      <c r="J216" s="135" t="s">
        <v>908</v>
      </c>
      <c r="K216" s="135"/>
      <c r="L216" s="140"/>
      <c r="M216" s="140"/>
      <c r="N216" s="140"/>
      <c r="O216" s="140"/>
      <c r="P216" s="140"/>
      <c r="Q216" s="140"/>
      <c r="R216" s="140"/>
      <c r="S216" s="140"/>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c r="AO216" s="141"/>
      <c r="AP216" s="141"/>
    </row>
    <row r="217" spans="1:42" ht="15.75" customHeight="1" x14ac:dyDescent="0.25">
      <c r="A217" s="47" t="s">
        <v>508</v>
      </c>
      <c r="B217" s="47" t="s">
        <v>525</v>
      </c>
      <c r="C217" s="47" t="s">
        <v>542</v>
      </c>
      <c r="D217" s="47" t="s">
        <v>543</v>
      </c>
      <c r="E217" s="140"/>
      <c r="F217" s="140"/>
      <c r="G217" s="140"/>
      <c r="H217" s="135" t="s">
        <v>908</v>
      </c>
      <c r="I217" s="135" t="s">
        <v>908</v>
      </c>
      <c r="J217" s="135" t="s">
        <v>908</v>
      </c>
      <c r="K217" s="135"/>
      <c r="L217" s="140"/>
      <c r="M217" s="140"/>
      <c r="N217" s="140"/>
      <c r="O217" s="140"/>
      <c r="P217" s="140"/>
      <c r="Q217" s="140"/>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1"/>
      <c r="AP217" s="141"/>
    </row>
    <row r="218" spans="1:42" ht="15.75" customHeight="1" x14ac:dyDescent="0.25">
      <c r="A218" s="47" t="s">
        <v>508</v>
      </c>
      <c r="B218" s="47" t="s">
        <v>525</v>
      </c>
      <c r="C218" s="47" t="s">
        <v>544</v>
      </c>
      <c r="D218" s="47" t="s">
        <v>545</v>
      </c>
      <c r="E218" s="140"/>
      <c r="F218" s="140"/>
      <c r="G218" s="140"/>
      <c r="H218" s="135" t="s">
        <v>908</v>
      </c>
      <c r="I218" s="135" t="s">
        <v>908</v>
      </c>
      <c r="J218" s="135" t="s">
        <v>908</v>
      </c>
      <c r="K218" s="135"/>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c r="AO218" s="141"/>
      <c r="AP218" s="141"/>
    </row>
    <row r="219" spans="1:42" ht="15.75" customHeight="1" x14ac:dyDescent="0.25">
      <c r="A219" s="47" t="s">
        <v>508</v>
      </c>
      <c r="B219" s="47" t="s">
        <v>525</v>
      </c>
      <c r="C219" s="47" t="s">
        <v>546</v>
      </c>
      <c r="D219" s="47" t="s">
        <v>547</v>
      </c>
      <c r="E219" s="140"/>
      <c r="F219" s="140"/>
      <c r="G219" s="140"/>
      <c r="H219" s="135" t="s">
        <v>908</v>
      </c>
      <c r="I219" s="135" t="s">
        <v>908</v>
      </c>
      <c r="J219" s="135" t="s">
        <v>908</v>
      </c>
      <c r="K219" s="135"/>
      <c r="L219" s="140"/>
      <c r="M219" s="140"/>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0"/>
      <c r="AI219" s="140"/>
      <c r="AJ219" s="140"/>
      <c r="AK219" s="140"/>
      <c r="AL219" s="140"/>
      <c r="AM219" s="140"/>
      <c r="AN219" s="140"/>
      <c r="AO219" s="141"/>
      <c r="AP219" s="141"/>
    </row>
    <row r="220" spans="1:42" ht="15.75" customHeight="1" x14ac:dyDescent="0.25">
      <c r="A220" s="47" t="s">
        <v>508</v>
      </c>
      <c r="B220" s="47" t="s">
        <v>525</v>
      </c>
      <c r="C220" s="47" t="s">
        <v>548</v>
      </c>
      <c r="D220" s="47" t="s">
        <v>549</v>
      </c>
      <c r="E220" s="140"/>
      <c r="F220" s="140"/>
      <c r="G220" s="140"/>
      <c r="H220" s="135" t="s">
        <v>908</v>
      </c>
      <c r="I220" s="135" t="s">
        <v>908</v>
      </c>
      <c r="J220" s="135" t="s">
        <v>908</v>
      </c>
      <c r="K220" s="135"/>
      <c r="L220" s="140"/>
      <c r="M220" s="140"/>
      <c r="N220" s="140"/>
      <c r="O220" s="140"/>
      <c r="P220" s="140"/>
      <c r="Q220" s="140"/>
      <c r="R220" s="140"/>
      <c r="S220" s="140"/>
      <c r="T220" s="140"/>
      <c r="U220" s="140"/>
      <c r="V220" s="140"/>
      <c r="W220" s="140"/>
      <c r="X220" s="140"/>
      <c r="Y220" s="140"/>
      <c r="Z220" s="140"/>
      <c r="AA220" s="140"/>
      <c r="AB220" s="140"/>
      <c r="AC220" s="140"/>
      <c r="AD220" s="140"/>
      <c r="AE220" s="140"/>
      <c r="AF220" s="140"/>
      <c r="AG220" s="140"/>
      <c r="AH220" s="140"/>
      <c r="AI220" s="140"/>
      <c r="AJ220" s="140"/>
      <c r="AK220" s="140"/>
      <c r="AL220" s="140"/>
      <c r="AM220" s="140"/>
      <c r="AN220" s="140"/>
      <c r="AO220" s="141"/>
      <c r="AP220" s="141"/>
    </row>
    <row r="221" spans="1:42" ht="15.75" customHeight="1" x14ac:dyDescent="0.25">
      <c r="A221" s="47" t="s">
        <v>508</v>
      </c>
      <c r="B221" s="47" t="s">
        <v>525</v>
      </c>
      <c r="C221" s="47" t="s">
        <v>550</v>
      </c>
      <c r="D221" s="47" t="s">
        <v>551</v>
      </c>
      <c r="E221" s="140"/>
      <c r="F221" s="140"/>
      <c r="G221" s="140"/>
      <c r="H221" s="135" t="s">
        <v>908</v>
      </c>
      <c r="I221" s="135" t="s">
        <v>908</v>
      </c>
      <c r="J221" s="135" t="s">
        <v>908</v>
      </c>
      <c r="K221" s="135"/>
      <c r="L221" s="140"/>
      <c r="M221" s="140"/>
      <c r="N221" s="140"/>
      <c r="O221" s="140"/>
      <c r="P221" s="140"/>
      <c r="Q221" s="140"/>
      <c r="R221" s="140"/>
      <c r="S221" s="140"/>
      <c r="T221" s="140"/>
      <c r="U221" s="140"/>
      <c r="V221" s="140"/>
      <c r="W221" s="140"/>
      <c r="X221" s="140"/>
      <c r="Y221" s="140"/>
      <c r="Z221" s="140"/>
      <c r="AA221" s="140"/>
      <c r="AB221" s="140"/>
      <c r="AC221" s="140"/>
      <c r="AD221" s="140"/>
      <c r="AE221" s="140"/>
      <c r="AF221" s="140"/>
      <c r="AG221" s="140"/>
      <c r="AH221" s="140"/>
      <c r="AI221" s="140"/>
      <c r="AJ221" s="140"/>
      <c r="AK221" s="140"/>
      <c r="AL221" s="140"/>
      <c r="AM221" s="140"/>
      <c r="AN221" s="140"/>
      <c r="AO221" s="141"/>
      <c r="AP221" s="141"/>
    </row>
    <row r="222" spans="1:42" ht="15.75" customHeight="1" x14ac:dyDescent="0.25">
      <c r="A222" s="47" t="s">
        <v>508</v>
      </c>
      <c r="B222" s="47" t="s">
        <v>525</v>
      </c>
      <c r="C222" s="47" t="s">
        <v>552</v>
      </c>
      <c r="D222" s="47" t="s">
        <v>553</v>
      </c>
      <c r="E222" s="140"/>
      <c r="F222" s="140"/>
      <c r="G222" s="140"/>
      <c r="H222" s="135" t="s">
        <v>908</v>
      </c>
      <c r="I222" s="135" t="s">
        <v>908</v>
      </c>
      <c r="J222" s="135" t="s">
        <v>908</v>
      </c>
      <c r="K222" s="135"/>
      <c r="L222" s="140"/>
      <c r="M222" s="140"/>
      <c r="N222" s="140"/>
      <c r="O222" s="140"/>
      <c r="P222" s="140"/>
      <c r="Q222" s="140"/>
      <c r="R222" s="140"/>
      <c r="S222" s="140"/>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c r="AO222" s="141"/>
      <c r="AP222" s="141"/>
    </row>
    <row r="223" spans="1:42" ht="15.75" customHeight="1" x14ac:dyDescent="0.25">
      <c r="A223" s="47" t="s">
        <v>508</v>
      </c>
      <c r="B223" s="47" t="s">
        <v>554</v>
      </c>
      <c r="C223" s="47" t="s">
        <v>555</v>
      </c>
      <c r="D223" s="47" t="s">
        <v>556</v>
      </c>
      <c r="E223" s="140"/>
      <c r="F223" s="140"/>
      <c r="G223" s="140"/>
      <c r="H223" s="135" t="s">
        <v>908</v>
      </c>
      <c r="I223" s="135" t="s">
        <v>908</v>
      </c>
      <c r="J223" s="135" t="s">
        <v>908</v>
      </c>
      <c r="K223" s="135"/>
      <c r="L223" s="140"/>
      <c r="M223" s="140"/>
      <c r="N223" s="140"/>
      <c r="O223" s="140"/>
      <c r="P223" s="140"/>
      <c r="Q223" s="140"/>
      <c r="R223" s="140"/>
      <c r="S223" s="140"/>
      <c r="T223" s="140"/>
      <c r="U223" s="140"/>
      <c r="V223" s="140"/>
      <c r="W223" s="140"/>
      <c r="X223" s="140"/>
      <c r="Y223" s="140"/>
      <c r="Z223" s="140"/>
      <c r="AA223" s="140"/>
      <c r="AB223" s="140"/>
      <c r="AC223" s="140"/>
      <c r="AD223" s="140"/>
      <c r="AE223" s="140"/>
      <c r="AF223" s="140"/>
      <c r="AG223" s="140"/>
      <c r="AH223" s="140"/>
      <c r="AI223" s="140"/>
      <c r="AJ223" s="140"/>
      <c r="AK223" s="140"/>
      <c r="AL223" s="140"/>
      <c r="AM223" s="140"/>
      <c r="AN223" s="140"/>
      <c r="AO223" s="141"/>
      <c r="AP223" s="141"/>
    </row>
    <row r="224" spans="1:42" ht="15.75" customHeight="1" x14ac:dyDescent="0.25">
      <c r="A224" s="47" t="s">
        <v>508</v>
      </c>
      <c r="B224" s="47" t="s">
        <v>554</v>
      </c>
      <c r="C224" s="47" t="s">
        <v>557</v>
      </c>
      <c r="D224" s="47" t="s">
        <v>558</v>
      </c>
      <c r="E224" s="140"/>
      <c r="F224" s="140"/>
      <c r="G224" s="140"/>
      <c r="H224" s="135" t="s">
        <v>908</v>
      </c>
      <c r="I224" s="135" t="s">
        <v>908</v>
      </c>
      <c r="J224" s="135" t="s">
        <v>908</v>
      </c>
      <c r="K224" s="135"/>
      <c r="L224" s="140"/>
      <c r="M224" s="140"/>
      <c r="N224" s="140"/>
      <c r="O224" s="140"/>
      <c r="P224" s="140"/>
      <c r="Q224" s="140"/>
      <c r="R224" s="140"/>
      <c r="S224" s="140"/>
      <c r="T224" s="140"/>
      <c r="U224" s="140"/>
      <c r="V224" s="140"/>
      <c r="W224" s="140"/>
      <c r="X224" s="140"/>
      <c r="Y224" s="140"/>
      <c r="Z224" s="140"/>
      <c r="AA224" s="140"/>
      <c r="AB224" s="140"/>
      <c r="AC224" s="140"/>
      <c r="AD224" s="140"/>
      <c r="AE224" s="140"/>
      <c r="AF224" s="140"/>
      <c r="AG224" s="140"/>
      <c r="AH224" s="140"/>
      <c r="AI224" s="140"/>
      <c r="AJ224" s="140"/>
      <c r="AK224" s="140"/>
      <c r="AL224" s="140"/>
      <c r="AM224" s="140"/>
      <c r="AN224" s="140"/>
      <c r="AO224" s="141"/>
      <c r="AP224" s="141"/>
    </row>
    <row r="225" spans="1:42" ht="15.75" customHeight="1" x14ac:dyDescent="0.25">
      <c r="A225" s="47" t="s">
        <v>508</v>
      </c>
      <c r="B225" s="47" t="s">
        <v>554</v>
      </c>
      <c r="C225" s="47" t="s">
        <v>559</v>
      </c>
      <c r="D225" s="47" t="s">
        <v>560</v>
      </c>
      <c r="E225" s="140"/>
      <c r="F225" s="140"/>
      <c r="G225" s="140"/>
      <c r="H225" s="135" t="s">
        <v>908</v>
      </c>
      <c r="I225" s="135" t="s">
        <v>908</v>
      </c>
      <c r="J225" s="135" t="s">
        <v>908</v>
      </c>
      <c r="K225" s="135"/>
      <c r="L225" s="140"/>
      <c r="M225" s="140"/>
      <c r="N225" s="140"/>
      <c r="O225" s="140"/>
      <c r="P225" s="140"/>
      <c r="Q225" s="140"/>
      <c r="R225" s="140"/>
      <c r="S225" s="140"/>
      <c r="T225" s="140"/>
      <c r="U225" s="140"/>
      <c r="V225" s="140"/>
      <c r="W225" s="140"/>
      <c r="X225" s="140"/>
      <c r="Y225" s="140"/>
      <c r="Z225" s="140"/>
      <c r="AA225" s="140"/>
      <c r="AB225" s="140"/>
      <c r="AC225" s="140"/>
      <c r="AD225" s="140"/>
      <c r="AE225" s="140"/>
      <c r="AF225" s="140"/>
      <c r="AG225" s="140"/>
      <c r="AH225" s="140"/>
      <c r="AI225" s="140"/>
      <c r="AJ225" s="140"/>
      <c r="AK225" s="140"/>
      <c r="AL225" s="140"/>
      <c r="AM225" s="140"/>
      <c r="AN225" s="140"/>
      <c r="AO225" s="141"/>
      <c r="AP225" s="141"/>
    </row>
    <row r="226" spans="1:42" ht="15.75" customHeight="1" x14ac:dyDescent="0.25">
      <c r="A226" s="47" t="s">
        <v>508</v>
      </c>
      <c r="B226" s="47" t="s">
        <v>554</v>
      </c>
      <c r="C226" s="47" t="s">
        <v>561</v>
      </c>
      <c r="D226" s="47" t="s">
        <v>562</v>
      </c>
      <c r="E226" s="140"/>
      <c r="F226" s="140"/>
      <c r="G226" s="140"/>
      <c r="H226" s="135" t="s">
        <v>908</v>
      </c>
      <c r="I226" s="135" t="s">
        <v>908</v>
      </c>
      <c r="J226" s="135" t="s">
        <v>908</v>
      </c>
      <c r="K226" s="135"/>
      <c r="L226" s="140"/>
      <c r="M226" s="140"/>
      <c r="N226" s="140"/>
      <c r="O226" s="140"/>
      <c r="P226" s="140"/>
      <c r="Q226" s="140"/>
      <c r="R226" s="140"/>
      <c r="S226" s="140"/>
      <c r="T226" s="140"/>
      <c r="U226" s="140"/>
      <c r="V226" s="140"/>
      <c r="W226" s="140"/>
      <c r="X226" s="140"/>
      <c r="Y226" s="140"/>
      <c r="Z226" s="140"/>
      <c r="AA226" s="140"/>
      <c r="AB226" s="140"/>
      <c r="AC226" s="140"/>
      <c r="AD226" s="140"/>
      <c r="AE226" s="140"/>
      <c r="AF226" s="140"/>
      <c r="AG226" s="140"/>
      <c r="AH226" s="140"/>
      <c r="AI226" s="140"/>
      <c r="AJ226" s="140"/>
      <c r="AK226" s="140"/>
      <c r="AL226" s="140"/>
      <c r="AM226" s="140"/>
      <c r="AN226" s="140"/>
      <c r="AO226" s="141"/>
      <c r="AP226" s="141"/>
    </row>
    <row r="227" spans="1:42" ht="15.75" customHeight="1" x14ac:dyDescent="0.25">
      <c r="A227" s="47" t="s">
        <v>508</v>
      </c>
      <c r="B227" s="47" t="s">
        <v>554</v>
      </c>
      <c r="C227" s="47" t="s">
        <v>563</v>
      </c>
      <c r="D227" s="47" t="s">
        <v>564</v>
      </c>
      <c r="E227" s="140"/>
      <c r="F227" s="140"/>
      <c r="G227" s="140"/>
      <c r="H227" s="135" t="s">
        <v>908</v>
      </c>
      <c r="I227" s="135" t="s">
        <v>908</v>
      </c>
      <c r="J227" s="135" t="s">
        <v>908</v>
      </c>
      <c r="K227" s="135"/>
      <c r="L227" s="140"/>
      <c r="M227" s="140"/>
      <c r="N227" s="140"/>
      <c r="O227" s="140"/>
      <c r="P227" s="140"/>
      <c r="Q227" s="140"/>
      <c r="R227" s="140"/>
      <c r="S227" s="140"/>
      <c r="T227" s="140"/>
      <c r="U227" s="140"/>
      <c r="V227" s="140"/>
      <c r="W227" s="140"/>
      <c r="X227" s="140"/>
      <c r="Y227" s="140"/>
      <c r="Z227" s="140"/>
      <c r="AA227" s="140"/>
      <c r="AB227" s="140"/>
      <c r="AC227" s="140"/>
      <c r="AD227" s="140"/>
      <c r="AE227" s="140"/>
      <c r="AF227" s="140"/>
      <c r="AG227" s="140"/>
      <c r="AH227" s="140"/>
      <c r="AI227" s="140"/>
      <c r="AJ227" s="140"/>
      <c r="AK227" s="140"/>
      <c r="AL227" s="140"/>
      <c r="AM227" s="140"/>
      <c r="AN227" s="140"/>
      <c r="AO227" s="141"/>
      <c r="AP227" s="141"/>
    </row>
    <row r="228" spans="1:42" ht="15.75" customHeight="1" x14ac:dyDescent="0.25">
      <c r="A228" s="47" t="s">
        <v>508</v>
      </c>
      <c r="B228" s="47" t="s">
        <v>554</v>
      </c>
      <c r="C228" s="47" t="s">
        <v>565</v>
      </c>
      <c r="D228" s="47" t="s">
        <v>566</v>
      </c>
      <c r="E228" s="140"/>
      <c r="F228" s="140"/>
      <c r="G228" s="140"/>
      <c r="H228" s="135" t="s">
        <v>908</v>
      </c>
      <c r="I228" s="135" t="s">
        <v>908</v>
      </c>
      <c r="J228" s="135" t="s">
        <v>908</v>
      </c>
      <c r="K228" s="135"/>
      <c r="L228" s="140"/>
      <c r="M228" s="140"/>
      <c r="N228" s="140"/>
      <c r="O228" s="140"/>
      <c r="P228" s="140"/>
      <c r="Q228" s="140"/>
      <c r="R228" s="140"/>
      <c r="S228" s="140"/>
      <c r="T228" s="140"/>
      <c r="U228" s="140"/>
      <c r="V228" s="140"/>
      <c r="W228" s="140"/>
      <c r="X228" s="140"/>
      <c r="Y228" s="140"/>
      <c r="Z228" s="140"/>
      <c r="AA228" s="140"/>
      <c r="AB228" s="140"/>
      <c r="AC228" s="140"/>
      <c r="AD228" s="140"/>
      <c r="AE228" s="140"/>
      <c r="AF228" s="140"/>
      <c r="AG228" s="140"/>
      <c r="AH228" s="140"/>
      <c r="AI228" s="140"/>
      <c r="AJ228" s="140"/>
      <c r="AK228" s="140"/>
      <c r="AL228" s="140"/>
      <c r="AM228" s="140"/>
      <c r="AN228" s="140"/>
      <c r="AO228" s="141"/>
      <c r="AP228" s="141"/>
    </row>
    <row r="229" spans="1:42" ht="15.75" customHeight="1" x14ac:dyDescent="0.25">
      <c r="A229" s="47" t="s">
        <v>508</v>
      </c>
      <c r="B229" s="47" t="s">
        <v>554</v>
      </c>
      <c r="C229" s="47" t="s">
        <v>567</v>
      </c>
      <c r="D229" s="47" t="s">
        <v>568</v>
      </c>
      <c r="E229" s="140"/>
      <c r="F229" s="140"/>
      <c r="G229" s="140"/>
      <c r="H229" s="135" t="s">
        <v>908</v>
      </c>
      <c r="I229" s="135" t="s">
        <v>908</v>
      </c>
      <c r="J229" s="135" t="s">
        <v>908</v>
      </c>
      <c r="K229" s="135"/>
      <c r="L229" s="140"/>
      <c r="M229" s="140"/>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0"/>
      <c r="AI229" s="140"/>
      <c r="AJ229" s="140"/>
      <c r="AK229" s="140"/>
      <c r="AL229" s="140"/>
      <c r="AM229" s="140"/>
      <c r="AN229" s="140"/>
      <c r="AO229" s="141"/>
      <c r="AP229" s="141"/>
    </row>
    <row r="230" spans="1:42" ht="15.75" customHeight="1" x14ac:dyDescent="0.25">
      <c r="A230" s="47" t="s">
        <v>508</v>
      </c>
      <c r="B230" s="47" t="s">
        <v>554</v>
      </c>
      <c r="C230" s="47" t="s">
        <v>569</v>
      </c>
      <c r="D230" s="47" t="s">
        <v>570</v>
      </c>
      <c r="E230" s="140"/>
      <c r="F230" s="140"/>
      <c r="G230" s="140"/>
      <c r="H230" s="135" t="s">
        <v>908</v>
      </c>
      <c r="I230" s="135" t="s">
        <v>908</v>
      </c>
      <c r="J230" s="135" t="s">
        <v>908</v>
      </c>
      <c r="K230" s="135"/>
      <c r="L230" s="140"/>
      <c r="M230" s="140"/>
      <c r="N230" s="140"/>
      <c r="O230" s="140"/>
      <c r="P230" s="140"/>
      <c r="Q230" s="140"/>
      <c r="R230" s="140"/>
      <c r="S230" s="140"/>
      <c r="T230" s="140"/>
      <c r="U230" s="140"/>
      <c r="V230" s="140"/>
      <c r="W230" s="140"/>
      <c r="X230" s="140"/>
      <c r="Y230" s="140"/>
      <c r="Z230" s="140"/>
      <c r="AA230" s="140"/>
      <c r="AB230" s="140"/>
      <c r="AC230" s="140"/>
      <c r="AD230" s="140"/>
      <c r="AE230" s="140"/>
      <c r="AF230" s="140"/>
      <c r="AG230" s="140"/>
      <c r="AH230" s="140"/>
      <c r="AI230" s="140"/>
      <c r="AJ230" s="140"/>
      <c r="AK230" s="140"/>
      <c r="AL230" s="140"/>
      <c r="AM230" s="140"/>
      <c r="AN230" s="140"/>
      <c r="AO230" s="141"/>
      <c r="AP230" s="141"/>
    </row>
    <row r="231" spans="1:42" ht="15.75" customHeight="1" x14ac:dyDescent="0.25">
      <c r="A231" s="47" t="s">
        <v>508</v>
      </c>
      <c r="B231" s="47" t="s">
        <v>554</v>
      </c>
      <c r="C231" s="47" t="s">
        <v>571</v>
      </c>
      <c r="D231" s="47" t="s">
        <v>572</v>
      </c>
      <c r="E231" s="140"/>
      <c r="F231" s="140"/>
      <c r="G231" s="140"/>
      <c r="H231" s="135" t="s">
        <v>908</v>
      </c>
      <c r="I231" s="135" t="s">
        <v>908</v>
      </c>
      <c r="J231" s="135" t="s">
        <v>908</v>
      </c>
      <c r="K231" s="135"/>
      <c r="L231" s="140"/>
      <c r="M231" s="140"/>
      <c r="N231" s="140"/>
      <c r="O231" s="140"/>
      <c r="P231" s="140"/>
      <c r="Q231" s="140"/>
      <c r="R231" s="140"/>
      <c r="S231" s="140"/>
      <c r="T231" s="140"/>
      <c r="U231" s="140"/>
      <c r="V231" s="140"/>
      <c r="W231" s="140"/>
      <c r="X231" s="140"/>
      <c r="Y231" s="140"/>
      <c r="Z231" s="140"/>
      <c r="AA231" s="140"/>
      <c r="AB231" s="140"/>
      <c r="AC231" s="140"/>
      <c r="AD231" s="140"/>
      <c r="AE231" s="140"/>
      <c r="AF231" s="140"/>
      <c r="AG231" s="140"/>
      <c r="AH231" s="140"/>
      <c r="AI231" s="140"/>
      <c r="AJ231" s="140"/>
      <c r="AK231" s="140"/>
      <c r="AL231" s="140"/>
      <c r="AM231" s="140"/>
      <c r="AN231" s="140"/>
      <c r="AO231" s="141"/>
      <c r="AP231" s="141"/>
    </row>
    <row r="232" spans="1:42" ht="15.75" customHeight="1" x14ac:dyDescent="0.25">
      <c r="A232" s="47" t="s">
        <v>508</v>
      </c>
      <c r="B232" s="47" t="s">
        <v>554</v>
      </c>
      <c r="C232" s="47" t="s">
        <v>573</v>
      </c>
      <c r="D232" s="47" t="s">
        <v>574</v>
      </c>
      <c r="E232" s="140"/>
      <c r="F232" s="140"/>
      <c r="G232" s="140"/>
      <c r="H232" s="135" t="s">
        <v>908</v>
      </c>
      <c r="I232" s="135" t="s">
        <v>908</v>
      </c>
      <c r="J232" s="135" t="s">
        <v>908</v>
      </c>
      <c r="K232" s="135"/>
      <c r="L232" s="140"/>
      <c r="M232" s="140"/>
      <c r="N232" s="140"/>
      <c r="O232" s="140"/>
      <c r="P232" s="140"/>
      <c r="Q232" s="140"/>
      <c r="R232" s="140"/>
      <c r="S232" s="140"/>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c r="AO232" s="141"/>
      <c r="AP232" s="141"/>
    </row>
    <row r="233" spans="1:42" ht="15.75" customHeight="1" x14ac:dyDescent="0.25">
      <c r="A233" s="47" t="s">
        <v>508</v>
      </c>
      <c r="B233" s="47" t="s">
        <v>575</v>
      </c>
      <c r="C233" s="47" t="s">
        <v>576</v>
      </c>
      <c r="D233" s="47" t="s">
        <v>577</v>
      </c>
      <c r="E233" s="140"/>
      <c r="F233" s="140"/>
      <c r="G233" s="140"/>
      <c r="H233" s="135" t="s">
        <v>908</v>
      </c>
      <c r="I233" s="135" t="s">
        <v>908</v>
      </c>
      <c r="J233" s="135" t="s">
        <v>908</v>
      </c>
      <c r="K233" s="135"/>
      <c r="L233" s="140"/>
      <c r="M233" s="140"/>
      <c r="N233" s="140"/>
      <c r="O233" s="140"/>
      <c r="P233" s="140"/>
      <c r="Q233" s="140"/>
      <c r="R233" s="140"/>
      <c r="S233" s="140"/>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c r="AO233" s="141"/>
      <c r="AP233" s="141"/>
    </row>
    <row r="234" spans="1:42" ht="15.75" customHeight="1" x14ac:dyDescent="0.25">
      <c r="A234" s="47" t="s">
        <v>508</v>
      </c>
      <c r="B234" s="47" t="s">
        <v>575</v>
      </c>
      <c r="C234" s="47" t="s">
        <v>578</v>
      </c>
      <c r="D234" s="47" t="s">
        <v>579</v>
      </c>
      <c r="E234" s="140"/>
      <c r="F234" s="140"/>
      <c r="G234" s="140"/>
      <c r="H234" s="135" t="s">
        <v>908</v>
      </c>
      <c r="I234" s="135" t="s">
        <v>908</v>
      </c>
      <c r="J234" s="135" t="s">
        <v>908</v>
      </c>
      <c r="K234" s="135"/>
      <c r="L234" s="140"/>
      <c r="M234" s="140"/>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0"/>
      <c r="AI234" s="140"/>
      <c r="AJ234" s="140"/>
      <c r="AK234" s="140"/>
      <c r="AL234" s="140"/>
      <c r="AM234" s="140"/>
      <c r="AN234" s="140"/>
      <c r="AO234" s="141"/>
      <c r="AP234" s="141"/>
    </row>
    <row r="235" spans="1:42" ht="15.75" customHeight="1" x14ac:dyDescent="0.25">
      <c r="A235" s="47" t="s">
        <v>508</v>
      </c>
      <c r="B235" s="47" t="s">
        <v>575</v>
      </c>
      <c r="C235" s="47" t="s">
        <v>580</v>
      </c>
      <c r="D235" s="47" t="s">
        <v>581</v>
      </c>
      <c r="E235" s="140"/>
      <c r="F235" s="140"/>
      <c r="G235" s="140"/>
      <c r="H235" s="135" t="s">
        <v>908</v>
      </c>
      <c r="I235" s="135" t="s">
        <v>908</v>
      </c>
      <c r="J235" s="135" t="s">
        <v>908</v>
      </c>
      <c r="K235" s="135"/>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141"/>
      <c r="AP235" s="141"/>
    </row>
    <row r="236" spans="1:42" ht="15.75" customHeight="1" x14ac:dyDescent="0.25">
      <c r="A236" s="47" t="s">
        <v>508</v>
      </c>
      <c r="B236" s="47" t="s">
        <v>575</v>
      </c>
      <c r="C236" s="47" t="s">
        <v>582</v>
      </c>
      <c r="D236" s="47" t="s">
        <v>583</v>
      </c>
      <c r="E236" s="140"/>
      <c r="F236" s="140"/>
      <c r="G236" s="140"/>
      <c r="H236" s="135" t="s">
        <v>908</v>
      </c>
      <c r="I236" s="135" t="s">
        <v>908</v>
      </c>
      <c r="J236" s="135" t="s">
        <v>908</v>
      </c>
      <c r="K236" s="135"/>
      <c r="L236" s="140"/>
      <c r="M236" s="140"/>
      <c r="N236" s="140"/>
      <c r="O236" s="140"/>
      <c r="P236" s="140"/>
      <c r="Q236" s="140"/>
      <c r="R236" s="140"/>
      <c r="S236" s="140"/>
      <c r="T236" s="140"/>
      <c r="U236" s="140"/>
      <c r="V236" s="140"/>
      <c r="W236" s="140"/>
      <c r="X236" s="140"/>
      <c r="Y236" s="140"/>
      <c r="Z236" s="140"/>
      <c r="AA236" s="140"/>
      <c r="AB236" s="140"/>
      <c r="AC236" s="140"/>
      <c r="AD236" s="140"/>
      <c r="AE236" s="140"/>
      <c r="AF236" s="140"/>
      <c r="AG236" s="140"/>
      <c r="AH236" s="140"/>
      <c r="AI236" s="140"/>
      <c r="AJ236" s="140"/>
      <c r="AK236" s="140"/>
      <c r="AL236" s="140"/>
      <c r="AM236" s="140"/>
      <c r="AN236" s="140"/>
      <c r="AO236" s="141"/>
      <c r="AP236" s="141"/>
    </row>
    <row r="237" spans="1:42" ht="15.75" customHeight="1" x14ac:dyDescent="0.25">
      <c r="A237" s="47" t="s">
        <v>508</v>
      </c>
      <c r="B237" s="47" t="s">
        <v>575</v>
      </c>
      <c r="C237" s="47" t="s">
        <v>584</v>
      </c>
      <c r="D237" s="47" t="s">
        <v>585</v>
      </c>
      <c r="E237" s="140"/>
      <c r="F237" s="140"/>
      <c r="G237" s="140"/>
      <c r="H237" s="135" t="s">
        <v>908</v>
      </c>
      <c r="I237" s="135" t="s">
        <v>908</v>
      </c>
      <c r="J237" s="135" t="s">
        <v>908</v>
      </c>
      <c r="K237" s="135"/>
      <c r="L237" s="140"/>
      <c r="M237" s="140"/>
      <c r="N237" s="140"/>
      <c r="O237" s="140"/>
      <c r="P237" s="140"/>
      <c r="Q237" s="140"/>
      <c r="R237" s="140"/>
      <c r="S237" s="140"/>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c r="AO237" s="141"/>
      <c r="AP237" s="141"/>
    </row>
    <row r="238" spans="1:42" ht="15.75" customHeight="1" x14ac:dyDescent="0.25">
      <c r="A238" s="47" t="s">
        <v>508</v>
      </c>
      <c r="B238" s="47" t="s">
        <v>575</v>
      </c>
      <c r="C238" s="47" t="s">
        <v>586</v>
      </c>
      <c r="D238" s="47" t="s">
        <v>587</v>
      </c>
      <c r="E238" s="140"/>
      <c r="F238" s="140"/>
      <c r="G238" s="140"/>
      <c r="H238" s="135" t="s">
        <v>908</v>
      </c>
      <c r="I238" s="135" t="s">
        <v>908</v>
      </c>
      <c r="J238" s="135" t="s">
        <v>908</v>
      </c>
      <c r="K238" s="135"/>
      <c r="L238" s="140"/>
      <c r="M238" s="140"/>
      <c r="N238" s="140"/>
      <c r="O238" s="140"/>
      <c r="P238" s="140"/>
      <c r="Q238" s="140"/>
      <c r="R238" s="140"/>
      <c r="S238" s="140"/>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c r="AO238" s="141"/>
      <c r="AP238" s="141"/>
    </row>
    <row r="239" spans="1:42" ht="15.75" customHeight="1" x14ac:dyDescent="0.25">
      <c r="A239" s="47" t="s">
        <v>508</v>
      </c>
      <c r="B239" s="47" t="s">
        <v>575</v>
      </c>
      <c r="C239" s="47" t="s">
        <v>588</v>
      </c>
      <c r="D239" s="47" t="s">
        <v>589</v>
      </c>
      <c r="E239" s="140"/>
      <c r="F239" s="140"/>
      <c r="G239" s="140"/>
      <c r="H239" s="135" t="s">
        <v>908</v>
      </c>
      <c r="I239" s="135" t="s">
        <v>908</v>
      </c>
      <c r="J239" s="135" t="s">
        <v>908</v>
      </c>
      <c r="K239" s="135"/>
      <c r="L239" s="140"/>
      <c r="M239" s="140"/>
      <c r="N239" s="140"/>
      <c r="O239" s="140"/>
      <c r="P239" s="140"/>
      <c r="Q239" s="140"/>
      <c r="R239" s="140"/>
      <c r="S239" s="140"/>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c r="AO239" s="141"/>
      <c r="AP239" s="141"/>
    </row>
    <row r="240" spans="1:42" ht="15.75" customHeight="1" x14ac:dyDescent="0.25">
      <c r="A240" s="47" t="s">
        <v>508</v>
      </c>
      <c r="B240" s="47" t="s">
        <v>575</v>
      </c>
      <c r="C240" s="47" t="s">
        <v>590</v>
      </c>
      <c r="D240" s="47" t="s">
        <v>591</v>
      </c>
      <c r="E240" s="140"/>
      <c r="F240" s="140"/>
      <c r="G240" s="140"/>
      <c r="H240" s="135" t="s">
        <v>908</v>
      </c>
      <c r="I240" s="135" t="s">
        <v>908</v>
      </c>
      <c r="J240" s="135" t="s">
        <v>908</v>
      </c>
      <c r="K240" s="135"/>
      <c r="L240" s="140"/>
      <c r="M240" s="140"/>
      <c r="N240" s="140"/>
      <c r="O240" s="140"/>
      <c r="P240" s="140"/>
      <c r="Q240" s="140"/>
      <c r="R240" s="140"/>
      <c r="S240" s="140"/>
      <c r="T240" s="140"/>
      <c r="U240" s="140"/>
      <c r="V240" s="140"/>
      <c r="W240" s="140"/>
      <c r="X240" s="140"/>
      <c r="Y240" s="140"/>
      <c r="Z240" s="140"/>
      <c r="AA240" s="140"/>
      <c r="AB240" s="140"/>
      <c r="AC240" s="140"/>
      <c r="AD240" s="140"/>
      <c r="AE240" s="140"/>
      <c r="AF240" s="140"/>
      <c r="AG240" s="140"/>
      <c r="AH240" s="140"/>
      <c r="AI240" s="140"/>
      <c r="AJ240" s="140"/>
      <c r="AK240" s="140"/>
      <c r="AL240" s="140"/>
      <c r="AM240" s="140"/>
      <c r="AN240" s="140"/>
      <c r="AO240" s="141"/>
      <c r="AP240" s="141"/>
    </row>
    <row r="241" spans="1:42" ht="15.75" customHeight="1" x14ac:dyDescent="0.25">
      <c r="A241" s="47" t="s">
        <v>508</v>
      </c>
      <c r="B241" s="47" t="s">
        <v>575</v>
      </c>
      <c r="C241" s="47" t="s">
        <v>592</v>
      </c>
      <c r="D241" s="47" t="s">
        <v>593</v>
      </c>
      <c r="E241" s="140"/>
      <c r="F241" s="140"/>
      <c r="G241" s="140"/>
      <c r="H241" s="135" t="s">
        <v>908</v>
      </c>
      <c r="I241" s="135" t="s">
        <v>908</v>
      </c>
      <c r="J241" s="135" t="s">
        <v>908</v>
      </c>
      <c r="K241" s="135"/>
      <c r="L241" s="140"/>
      <c r="M241" s="140"/>
      <c r="N241" s="140"/>
      <c r="O241" s="140"/>
      <c r="P241" s="140"/>
      <c r="Q241" s="140"/>
      <c r="R241" s="140"/>
      <c r="S241" s="140"/>
      <c r="T241" s="140"/>
      <c r="U241" s="140"/>
      <c r="V241" s="140"/>
      <c r="W241" s="140"/>
      <c r="X241" s="140"/>
      <c r="Y241" s="140"/>
      <c r="Z241" s="140"/>
      <c r="AA241" s="140"/>
      <c r="AB241" s="140"/>
      <c r="AC241" s="140"/>
      <c r="AD241" s="140"/>
      <c r="AE241" s="140"/>
      <c r="AF241" s="140"/>
      <c r="AG241" s="140"/>
      <c r="AH241" s="140"/>
      <c r="AI241" s="140"/>
      <c r="AJ241" s="140"/>
      <c r="AK241" s="140"/>
      <c r="AL241" s="140"/>
      <c r="AM241" s="140"/>
      <c r="AN241" s="140"/>
      <c r="AO241" s="141"/>
      <c r="AP241" s="141"/>
    </row>
    <row r="242" spans="1:42" ht="15.75" customHeight="1" x14ac:dyDescent="0.25">
      <c r="A242" s="47" t="s">
        <v>508</v>
      </c>
      <c r="B242" s="47" t="s">
        <v>575</v>
      </c>
      <c r="C242" s="47" t="s">
        <v>594</v>
      </c>
      <c r="D242" s="47" t="s">
        <v>595</v>
      </c>
      <c r="E242" s="140"/>
      <c r="F242" s="140"/>
      <c r="G242" s="140"/>
      <c r="H242" s="135" t="s">
        <v>908</v>
      </c>
      <c r="I242" s="135" t="s">
        <v>908</v>
      </c>
      <c r="J242" s="135" t="s">
        <v>908</v>
      </c>
      <c r="K242" s="135"/>
      <c r="L242" s="140"/>
      <c r="M242" s="140"/>
      <c r="N242" s="140"/>
      <c r="O242" s="140"/>
      <c r="P242" s="140"/>
      <c r="Q242" s="140"/>
      <c r="R242" s="140"/>
      <c r="S242" s="140"/>
      <c r="T242" s="140"/>
      <c r="U242" s="140"/>
      <c r="V242" s="140"/>
      <c r="W242" s="140"/>
      <c r="X242" s="140"/>
      <c r="Y242" s="140"/>
      <c r="Z242" s="140"/>
      <c r="AA242" s="140"/>
      <c r="AB242" s="140"/>
      <c r="AC242" s="140"/>
      <c r="AD242" s="140"/>
      <c r="AE242" s="140"/>
      <c r="AF242" s="140"/>
      <c r="AG242" s="140"/>
      <c r="AH242" s="140"/>
      <c r="AI242" s="140"/>
      <c r="AJ242" s="140"/>
      <c r="AK242" s="140"/>
      <c r="AL242" s="140"/>
      <c r="AM242" s="140"/>
      <c r="AN242" s="140"/>
      <c r="AO242" s="141"/>
      <c r="AP242" s="141"/>
    </row>
    <row r="243" spans="1:42" ht="15.75" customHeight="1" x14ac:dyDescent="0.25">
      <c r="A243" s="47" t="s">
        <v>508</v>
      </c>
      <c r="B243" s="47" t="s">
        <v>575</v>
      </c>
      <c r="C243" s="47" t="s">
        <v>596</v>
      </c>
      <c r="D243" s="47" t="s">
        <v>597</v>
      </c>
      <c r="E243" s="140"/>
      <c r="F243" s="140"/>
      <c r="G243" s="140"/>
      <c r="H243" s="135" t="s">
        <v>908</v>
      </c>
      <c r="I243" s="135" t="s">
        <v>908</v>
      </c>
      <c r="J243" s="135" t="s">
        <v>908</v>
      </c>
      <c r="K243" s="135"/>
      <c r="L243" s="140"/>
      <c r="M243" s="140"/>
      <c r="N243" s="140"/>
      <c r="O243" s="140"/>
      <c r="P243" s="140"/>
      <c r="Q243" s="140"/>
      <c r="R243" s="140"/>
      <c r="S243" s="140"/>
      <c r="T243" s="140"/>
      <c r="U243" s="140"/>
      <c r="V243" s="140"/>
      <c r="W243" s="140"/>
      <c r="X243" s="140"/>
      <c r="Y243" s="140"/>
      <c r="Z243" s="140"/>
      <c r="AA243" s="140"/>
      <c r="AB243" s="140"/>
      <c r="AC243" s="140"/>
      <c r="AD243" s="140"/>
      <c r="AE243" s="140"/>
      <c r="AF243" s="140"/>
      <c r="AG243" s="140"/>
      <c r="AH243" s="140"/>
      <c r="AI243" s="140"/>
      <c r="AJ243" s="140"/>
      <c r="AK243" s="140"/>
      <c r="AL243" s="140"/>
      <c r="AM243" s="140"/>
      <c r="AN243" s="140"/>
      <c r="AO243" s="141"/>
      <c r="AP243" s="141"/>
    </row>
    <row r="244" spans="1:42" ht="15.75" customHeight="1" x14ac:dyDescent="0.25">
      <c r="A244" s="47" t="s">
        <v>508</v>
      </c>
      <c r="B244" s="47" t="s">
        <v>575</v>
      </c>
      <c r="C244" s="47" t="s">
        <v>598</v>
      </c>
      <c r="D244" s="47" t="s">
        <v>599</v>
      </c>
      <c r="E244" s="140"/>
      <c r="F244" s="140"/>
      <c r="G244" s="140"/>
      <c r="H244" s="135" t="s">
        <v>908</v>
      </c>
      <c r="I244" s="135" t="s">
        <v>908</v>
      </c>
      <c r="J244" s="135" t="s">
        <v>908</v>
      </c>
      <c r="K244" s="135"/>
      <c r="L244" s="140"/>
      <c r="M244" s="140"/>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0"/>
      <c r="AI244" s="140"/>
      <c r="AJ244" s="140"/>
      <c r="AK244" s="140"/>
      <c r="AL244" s="140"/>
      <c r="AM244" s="140"/>
      <c r="AN244" s="140"/>
      <c r="AO244" s="141"/>
      <c r="AP244" s="141"/>
    </row>
    <row r="245" spans="1:42" ht="15.75" customHeight="1" x14ac:dyDescent="0.25">
      <c r="A245" s="47" t="s">
        <v>508</v>
      </c>
      <c r="B245" s="47" t="s">
        <v>575</v>
      </c>
      <c r="C245" s="47" t="s">
        <v>600</v>
      </c>
      <c r="D245" s="47" t="s">
        <v>601</v>
      </c>
      <c r="E245" s="140"/>
      <c r="F245" s="140"/>
      <c r="G245" s="140"/>
      <c r="H245" s="135" t="s">
        <v>908</v>
      </c>
      <c r="I245" s="135" t="s">
        <v>908</v>
      </c>
      <c r="J245" s="135" t="s">
        <v>908</v>
      </c>
      <c r="K245" s="135"/>
      <c r="L245" s="140"/>
      <c r="M245" s="140"/>
      <c r="N245" s="140"/>
      <c r="O245" s="140"/>
      <c r="P245" s="140"/>
      <c r="Q245" s="140"/>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1"/>
      <c r="AP245" s="141"/>
    </row>
    <row r="246" spans="1:42" ht="15.75" customHeight="1" x14ac:dyDescent="0.25">
      <c r="A246" s="47" t="s">
        <v>602</v>
      </c>
      <c r="B246" s="47" t="s">
        <v>603</v>
      </c>
      <c r="C246" s="47" t="s">
        <v>603</v>
      </c>
      <c r="D246" s="47" t="s">
        <v>604</v>
      </c>
      <c r="E246" s="140"/>
      <c r="F246" s="140"/>
      <c r="G246" s="140"/>
      <c r="H246" s="135" t="s">
        <v>917</v>
      </c>
      <c r="I246" s="135" t="s">
        <v>917</v>
      </c>
      <c r="J246" s="135" t="s">
        <v>917</v>
      </c>
      <c r="K246" s="135"/>
      <c r="L246" s="140"/>
      <c r="M246" s="140"/>
      <c r="N246" s="140"/>
      <c r="O246" s="140"/>
      <c r="P246" s="140"/>
      <c r="Q246" s="140"/>
      <c r="R246" s="140"/>
      <c r="S246" s="140"/>
      <c r="T246" s="140"/>
      <c r="U246" s="140"/>
      <c r="V246" s="140"/>
      <c r="W246" s="140"/>
      <c r="X246" s="140"/>
      <c r="Y246" s="140"/>
      <c r="Z246" s="140"/>
      <c r="AA246" s="140"/>
      <c r="AB246" s="140"/>
      <c r="AC246" s="140"/>
      <c r="AD246" s="140"/>
      <c r="AE246" s="140"/>
      <c r="AF246" s="140"/>
      <c r="AG246" s="140"/>
      <c r="AH246" s="140"/>
      <c r="AI246" s="140"/>
      <c r="AJ246" s="140"/>
      <c r="AK246" s="140"/>
      <c r="AL246" s="140"/>
      <c r="AM246" s="140"/>
      <c r="AN246" s="140"/>
      <c r="AO246" s="141"/>
      <c r="AP246" s="141"/>
    </row>
    <row r="247" spans="1:42" ht="15.75" customHeight="1" x14ac:dyDescent="0.25">
      <c r="A247" s="47" t="s">
        <v>602</v>
      </c>
      <c r="B247" s="47" t="s">
        <v>603</v>
      </c>
      <c r="C247" s="47" t="s">
        <v>605</v>
      </c>
      <c r="D247" s="47" t="s">
        <v>606</v>
      </c>
      <c r="E247" s="140"/>
      <c r="F247" s="140"/>
      <c r="G247" s="140"/>
      <c r="H247" s="135" t="s">
        <v>917</v>
      </c>
      <c r="I247" s="135" t="s">
        <v>917</v>
      </c>
      <c r="J247" s="135" t="s">
        <v>917</v>
      </c>
      <c r="K247" s="135"/>
      <c r="L247" s="140"/>
      <c r="M247" s="140"/>
      <c r="N247" s="140"/>
      <c r="O247" s="140"/>
      <c r="P247" s="140"/>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c r="AO247" s="141"/>
      <c r="AP247" s="141"/>
    </row>
    <row r="248" spans="1:42" ht="15.75" customHeight="1" x14ac:dyDescent="0.25">
      <c r="A248" s="47" t="s">
        <v>602</v>
      </c>
      <c r="B248" s="47" t="s">
        <v>603</v>
      </c>
      <c r="C248" s="47" t="s">
        <v>607</v>
      </c>
      <c r="D248" s="47" t="s">
        <v>608</v>
      </c>
      <c r="E248" s="140"/>
      <c r="F248" s="140"/>
      <c r="G248" s="140"/>
      <c r="H248" s="135" t="s">
        <v>917</v>
      </c>
      <c r="I248" s="135" t="s">
        <v>917</v>
      </c>
      <c r="J248" s="135" t="s">
        <v>917</v>
      </c>
      <c r="K248" s="135"/>
      <c r="L248" s="140"/>
      <c r="M248" s="140"/>
      <c r="N248" s="140"/>
      <c r="O248" s="140"/>
      <c r="P248" s="140"/>
      <c r="Q248" s="140"/>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1"/>
      <c r="AP248" s="141"/>
    </row>
    <row r="249" spans="1:42" ht="15.75" customHeight="1" x14ac:dyDescent="0.25">
      <c r="A249" s="47" t="s">
        <v>602</v>
      </c>
      <c r="B249" s="47" t="s">
        <v>603</v>
      </c>
      <c r="C249" s="47" t="s">
        <v>609</v>
      </c>
      <c r="D249" s="47" t="s">
        <v>610</v>
      </c>
      <c r="E249" s="140"/>
      <c r="F249" s="140"/>
      <c r="G249" s="140"/>
      <c r="H249" s="135" t="s">
        <v>917</v>
      </c>
      <c r="I249" s="135" t="s">
        <v>917</v>
      </c>
      <c r="J249" s="135" t="s">
        <v>917</v>
      </c>
      <c r="K249" s="135"/>
      <c r="L249" s="140"/>
      <c r="M249" s="140"/>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c r="AO249" s="141"/>
      <c r="AP249" s="141"/>
    </row>
    <row r="250" spans="1:42" ht="15.75" customHeight="1" x14ac:dyDescent="0.25">
      <c r="A250" s="47" t="s">
        <v>602</v>
      </c>
      <c r="B250" s="47" t="s">
        <v>603</v>
      </c>
      <c r="C250" s="47" t="s">
        <v>611</v>
      </c>
      <c r="D250" s="47" t="s">
        <v>612</v>
      </c>
      <c r="E250" s="140"/>
      <c r="F250" s="140"/>
      <c r="G250" s="140"/>
      <c r="H250" s="135" t="s">
        <v>917</v>
      </c>
      <c r="I250" s="135" t="s">
        <v>917</v>
      </c>
      <c r="J250" s="135" t="s">
        <v>917</v>
      </c>
      <c r="K250" s="135"/>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1"/>
      <c r="AP250" s="141"/>
    </row>
    <row r="251" spans="1:42" ht="15.75" customHeight="1" x14ac:dyDescent="0.25">
      <c r="A251" s="47" t="s">
        <v>602</v>
      </c>
      <c r="B251" s="47" t="s">
        <v>603</v>
      </c>
      <c r="C251" s="47" t="s">
        <v>613</v>
      </c>
      <c r="D251" s="47" t="s">
        <v>614</v>
      </c>
      <c r="E251" s="140"/>
      <c r="F251" s="140"/>
      <c r="G251" s="140"/>
      <c r="H251" s="135" t="s">
        <v>917</v>
      </c>
      <c r="I251" s="135" t="s">
        <v>917</v>
      </c>
      <c r="J251" s="135" t="s">
        <v>917</v>
      </c>
      <c r="K251" s="135"/>
      <c r="L251" s="140"/>
      <c r="M251" s="140"/>
      <c r="N251" s="140"/>
      <c r="O251" s="140"/>
      <c r="P251" s="140"/>
      <c r="Q251" s="140"/>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1"/>
      <c r="AP251" s="141"/>
    </row>
    <row r="252" spans="1:42" ht="15.75" customHeight="1" x14ac:dyDescent="0.25">
      <c r="A252" s="47" t="s">
        <v>602</v>
      </c>
      <c r="B252" s="47" t="s">
        <v>603</v>
      </c>
      <c r="C252" s="47" t="s">
        <v>615</v>
      </c>
      <c r="D252" s="47" t="s">
        <v>616</v>
      </c>
      <c r="E252" s="140"/>
      <c r="F252" s="140"/>
      <c r="G252" s="140"/>
      <c r="H252" s="135" t="s">
        <v>917</v>
      </c>
      <c r="I252" s="135" t="s">
        <v>917</v>
      </c>
      <c r="J252" s="135" t="s">
        <v>917</v>
      </c>
      <c r="K252" s="135"/>
      <c r="L252" s="140"/>
      <c r="M252" s="140"/>
      <c r="N252" s="140"/>
      <c r="O252" s="140"/>
      <c r="P252" s="140"/>
      <c r="Q252" s="140"/>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1"/>
      <c r="AP252" s="141"/>
    </row>
    <row r="253" spans="1:42" ht="15.75" customHeight="1" x14ac:dyDescent="0.25">
      <c r="A253" s="47" t="s">
        <v>602</v>
      </c>
      <c r="B253" s="47" t="s">
        <v>603</v>
      </c>
      <c r="C253" s="47" t="s">
        <v>617</v>
      </c>
      <c r="D253" s="47" t="s">
        <v>618</v>
      </c>
      <c r="E253" s="140"/>
      <c r="F253" s="140"/>
      <c r="G253" s="140"/>
      <c r="H253" s="135" t="s">
        <v>917</v>
      </c>
      <c r="I253" s="135" t="s">
        <v>917</v>
      </c>
      <c r="J253" s="135" t="s">
        <v>917</v>
      </c>
      <c r="K253" s="135"/>
      <c r="L253" s="140"/>
      <c r="M253" s="140"/>
      <c r="N253" s="140"/>
      <c r="O253" s="140"/>
      <c r="P253" s="140"/>
      <c r="Q253" s="140"/>
      <c r="R253" s="140"/>
      <c r="S253" s="140"/>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1"/>
      <c r="AP253" s="141"/>
    </row>
    <row r="254" spans="1:42" ht="15.75" customHeight="1" x14ac:dyDescent="0.25">
      <c r="A254" s="47" t="s">
        <v>602</v>
      </c>
      <c r="B254" s="47" t="s">
        <v>603</v>
      </c>
      <c r="C254" s="47" t="s">
        <v>619</v>
      </c>
      <c r="D254" s="47" t="s">
        <v>620</v>
      </c>
      <c r="E254" s="140"/>
      <c r="F254" s="140"/>
      <c r="G254" s="140"/>
      <c r="H254" s="135" t="s">
        <v>917</v>
      </c>
      <c r="I254" s="135" t="s">
        <v>917</v>
      </c>
      <c r="J254" s="135" t="s">
        <v>917</v>
      </c>
      <c r="K254" s="135"/>
      <c r="L254" s="140"/>
      <c r="M254" s="140"/>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1"/>
      <c r="AP254" s="141"/>
    </row>
    <row r="255" spans="1:42" ht="15.75" customHeight="1" x14ac:dyDescent="0.25">
      <c r="A255" s="47" t="s">
        <v>602</v>
      </c>
      <c r="B255" s="47" t="s">
        <v>603</v>
      </c>
      <c r="C255" s="47" t="s">
        <v>621</v>
      </c>
      <c r="D255" s="47" t="s">
        <v>622</v>
      </c>
      <c r="E255" s="140"/>
      <c r="F255" s="140"/>
      <c r="G255" s="140"/>
      <c r="H255" s="135" t="s">
        <v>917</v>
      </c>
      <c r="I255" s="135" t="s">
        <v>917</v>
      </c>
      <c r="J255" s="135" t="s">
        <v>917</v>
      </c>
      <c r="K255" s="135"/>
      <c r="L255" s="140"/>
      <c r="M255" s="140"/>
      <c r="N255" s="140"/>
      <c r="O255" s="140"/>
      <c r="P255" s="140"/>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1"/>
      <c r="AP255" s="141"/>
    </row>
    <row r="256" spans="1:42" ht="15.75" customHeight="1" x14ac:dyDescent="0.25">
      <c r="A256" s="47" t="s">
        <v>602</v>
      </c>
      <c r="B256" s="47" t="s">
        <v>623</v>
      </c>
      <c r="C256" s="47" t="s">
        <v>623</v>
      </c>
      <c r="D256" s="47" t="s">
        <v>624</v>
      </c>
      <c r="E256" s="140"/>
      <c r="F256" s="140"/>
      <c r="G256" s="140"/>
      <c r="H256" s="135" t="s">
        <v>917</v>
      </c>
      <c r="I256" s="135" t="s">
        <v>917</v>
      </c>
      <c r="J256" s="135" t="s">
        <v>917</v>
      </c>
      <c r="K256" s="135"/>
      <c r="L256" s="140"/>
      <c r="M256" s="140"/>
      <c r="N256" s="140"/>
      <c r="O256" s="140"/>
      <c r="P256" s="140"/>
      <c r="Q256" s="140"/>
      <c r="R256" s="140"/>
      <c r="S256" s="140"/>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c r="AO256" s="141"/>
      <c r="AP256" s="141"/>
    </row>
    <row r="257" spans="1:42" ht="15.75" customHeight="1" x14ac:dyDescent="0.25">
      <c r="A257" s="47" t="s">
        <v>602</v>
      </c>
      <c r="B257" s="47" t="s">
        <v>623</v>
      </c>
      <c r="C257" s="47" t="s">
        <v>625</v>
      </c>
      <c r="D257" s="47" t="s">
        <v>626</v>
      </c>
      <c r="E257" s="140"/>
      <c r="F257" s="140"/>
      <c r="G257" s="140"/>
      <c r="H257" s="135" t="s">
        <v>917</v>
      </c>
      <c r="I257" s="135" t="s">
        <v>917</v>
      </c>
      <c r="J257" s="135" t="s">
        <v>917</v>
      </c>
      <c r="K257" s="135"/>
      <c r="L257" s="140"/>
      <c r="M257" s="140"/>
      <c r="N257" s="140"/>
      <c r="O257" s="140"/>
      <c r="P257" s="140"/>
      <c r="Q257" s="140"/>
      <c r="R257" s="140"/>
      <c r="S257" s="140"/>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c r="AO257" s="141"/>
      <c r="AP257" s="141"/>
    </row>
    <row r="258" spans="1:42" ht="15.75" customHeight="1" x14ac:dyDescent="0.25">
      <c r="A258" s="47" t="s">
        <v>602</v>
      </c>
      <c r="B258" s="47" t="s">
        <v>623</v>
      </c>
      <c r="C258" s="47" t="s">
        <v>627</v>
      </c>
      <c r="D258" s="47" t="s">
        <v>628</v>
      </c>
      <c r="E258" s="140"/>
      <c r="F258" s="140"/>
      <c r="G258" s="140"/>
      <c r="H258" s="135" t="s">
        <v>917</v>
      </c>
      <c r="I258" s="135" t="s">
        <v>917</v>
      </c>
      <c r="J258" s="135" t="s">
        <v>917</v>
      </c>
      <c r="K258" s="135"/>
      <c r="L258" s="140"/>
      <c r="M258" s="140"/>
      <c r="N258" s="140"/>
      <c r="O258" s="140"/>
      <c r="P258" s="140"/>
      <c r="Q258" s="140"/>
      <c r="R258" s="140"/>
      <c r="S258" s="140"/>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c r="AO258" s="141"/>
      <c r="AP258" s="141"/>
    </row>
    <row r="259" spans="1:42" ht="15.75" customHeight="1" x14ac:dyDescent="0.25">
      <c r="A259" s="47" t="s">
        <v>602</v>
      </c>
      <c r="B259" s="47" t="s">
        <v>623</v>
      </c>
      <c r="C259" s="47" t="s">
        <v>629</v>
      </c>
      <c r="D259" s="47" t="s">
        <v>630</v>
      </c>
      <c r="E259" s="140"/>
      <c r="F259" s="140"/>
      <c r="G259" s="140"/>
      <c r="H259" s="135" t="s">
        <v>917</v>
      </c>
      <c r="I259" s="135" t="s">
        <v>917</v>
      </c>
      <c r="J259" s="135" t="s">
        <v>917</v>
      </c>
      <c r="K259" s="135"/>
      <c r="L259" s="140"/>
      <c r="M259" s="140"/>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c r="AO259" s="141"/>
      <c r="AP259" s="141"/>
    </row>
    <row r="260" spans="1:42" ht="15.75" customHeight="1" x14ac:dyDescent="0.25">
      <c r="A260" s="47" t="s">
        <v>602</v>
      </c>
      <c r="B260" s="47" t="s">
        <v>623</v>
      </c>
      <c r="C260" s="47" t="s">
        <v>631</v>
      </c>
      <c r="D260" s="47" t="s">
        <v>632</v>
      </c>
      <c r="E260" s="140"/>
      <c r="F260" s="140"/>
      <c r="G260" s="140"/>
      <c r="H260" s="135" t="s">
        <v>917</v>
      </c>
      <c r="I260" s="135" t="s">
        <v>917</v>
      </c>
      <c r="J260" s="135" t="s">
        <v>917</v>
      </c>
      <c r="K260" s="135"/>
      <c r="L260" s="140"/>
      <c r="M260" s="140"/>
      <c r="N260" s="140"/>
      <c r="O260" s="140"/>
      <c r="P260" s="140"/>
      <c r="Q260" s="140"/>
      <c r="R260" s="140"/>
      <c r="S260" s="140"/>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c r="AO260" s="141"/>
      <c r="AP260" s="141"/>
    </row>
    <row r="261" spans="1:42" ht="15.75" customHeight="1" x14ac:dyDescent="0.25">
      <c r="A261" s="47" t="s">
        <v>602</v>
      </c>
      <c r="B261" s="47" t="s">
        <v>623</v>
      </c>
      <c r="C261" s="47" t="s">
        <v>633</v>
      </c>
      <c r="D261" s="47" t="s">
        <v>634</v>
      </c>
      <c r="E261" s="140"/>
      <c r="F261" s="140"/>
      <c r="G261" s="140"/>
      <c r="H261" s="135" t="s">
        <v>917</v>
      </c>
      <c r="I261" s="135" t="s">
        <v>917</v>
      </c>
      <c r="J261" s="135" t="s">
        <v>917</v>
      </c>
      <c r="K261" s="135"/>
      <c r="L261" s="140"/>
      <c r="M261" s="140"/>
      <c r="N261" s="140"/>
      <c r="O261" s="140"/>
      <c r="P261" s="140"/>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1"/>
      <c r="AP261" s="141"/>
    </row>
    <row r="262" spans="1:42" ht="15.75" customHeight="1" x14ac:dyDescent="0.25">
      <c r="A262" s="47" t="s">
        <v>602</v>
      </c>
      <c r="B262" s="47" t="s">
        <v>623</v>
      </c>
      <c r="C262" s="47" t="s">
        <v>635</v>
      </c>
      <c r="D262" s="47" t="s">
        <v>636</v>
      </c>
      <c r="E262" s="140"/>
      <c r="F262" s="140"/>
      <c r="G262" s="140"/>
      <c r="H262" s="135" t="s">
        <v>917</v>
      </c>
      <c r="I262" s="135" t="s">
        <v>917</v>
      </c>
      <c r="J262" s="135" t="s">
        <v>917</v>
      </c>
      <c r="K262" s="135"/>
      <c r="L262" s="140"/>
      <c r="M262" s="140"/>
      <c r="N262" s="140"/>
      <c r="O262" s="140"/>
      <c r="P262" s="140"/>
      <c r="Q262" s="140"/>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1"/>
      <c r="AP262" s="141"/>
    </row>
    <row r="263" spans="1:42" ht="15.75" customHeight="1" x14ac:dyDescent="0.25">
      <c r="A263" s="47" t="s">
        <v>602</v>
      </c>
      <c r="B263" s="47" t="s">
        <v>637</v>
      </c>
      <c r="C263" s="47" t="s">
        <v>637</v>
      </c>
      <c r="D263" s="47" t="s">
        <v>638</v>
      </c>
      <c r="E263" s="140"/>
      <c r="F263" s="140"/>
      <c r="G263" s="140"/>
      <c r="H263" s="135" t="s">
        <v>917</v>
      </c>
      <c r="I263" s="135" t="s">
        <v>917</v>
      </c>
      <c r="J263" s="135" t="s">
        <v>917</v>
      </c>
      <c r="K263" s="135"/>
      <c r="L263" s="140"/>
      <c r="M263" s="140"/>
      <c r="N263" s="140"/>
      <c r="O263" s="140"/>
      <c r="P263" s="140"/>
      <c r="Q263" s="140"/>
      <c r="R263" s="140"/>
      <c r="S263" s="140"/>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c r="AO263" s="141"/>
      <c r="AP263" s="141"/>
    </row>
    <row r="264" spans="1:42" ht="15.75" customHeight="1" x14ac:dyDescent="0.25">
      <c r="A264" s="47" t="s">
        <v>602</v>
      </c>
      <c r="B264" s="47" t="s">
        <v>637</v>
      </c>
      <c r="C264" s="47" t="s">
        <v>639</v>
      </c>
      <c r="D264" s="47" t="s">
        <v>640</v>
      </c>
      <c r="E264" s="140"/>
      <c r="F264" s="140"/>
      <c r="G264" s="140"/>
      <c r="H264" s="135" t="s">
        <v>917</v>
      </c>
      <c r="I264" s="135" t="s">
        <v>917</v>
      </c>
      <c r="J264" s="135" t="s">
        <v>917</v>
      </c>
      <c r="K264" s="135"/>
      <c r="L264" s="140"/>
      <c r="M264" s="140"/>
      <c r="N264" s="140"/>
      <c r="O264" s="140"/>
      <c r="P264" s="140"/>
      <c r="Q264" s="140"/>
      <c r="R264" s="140"/>
      <c r="S264" s="140"/>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c r="AO264" s="141"/>
      <c r="AP264" s="141"/>
    </row>
    <row r="265" spans="1:42" ht="15.75" customHeight="1" x14ac:dyDescent="0.25">
      <c r="A265" s="47" t="s">
        <v>602</v>
      </c>
      <c r="B265" s="47" t="s">
        <v>637</v>
      </c>
      <c r="C265" s="47" t="s">
        <v>641</v>
      </c>
      <c r="D265" s="47" t="s">
        <v>642</v>
      </c>
      <c r="E265" s="140"/>
      <c r="F265" s="140"/>
      <c r="G265" s="140"/>
      <c r="H265" s="135" t="s">
        <v>917</v>
      </c>
      <c r="I265" s="135" t="s">
        <v>917</v>
      </c>
      <c r="J265" s="135" t="s">
        <v>917</v>
      </c>
      <c r="K265" s="135"/>
      <c r="L265" s="140"/>
      <c r="M265" s="140"/>
      <c r="N265" s="140"/>
      <c r="O265" s="140"/>
      <c r="P265" s="140"/>
      <c r="Q265" s="140"/>
      <c r="R265" s="140"/>
      <c r="S265" s="140"/>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c r="AO265" s="141"/>
      <c r="AP265" s="141"/>
    </row>
    <row r="266" spans="1:42" ht="15.75" customHeight="1" x14ac:dyDescent="0.25">
      <c r="A266" s="47" t="s">
        <v>602</v>
      </c>
      <c r="B266" s="47" t="s">
        <v>637</v>
      </c>
      <c r="C266" s="47" t="s">
        <v>643</v>
      </c>
      <c r="D266" s="47" t="s">
        <v>644</v>
      </c>
      <c r="E266" s="140"/>
      <c r="F266" s="140"/>
      <c r="G266" s="140"/>
      <c r="H266" s="135" t="s">
        <v>917</v>
      </c>
      <c r="I266" s="135" t="s">
        <v>917</v>
      </c>
      <c r="J266" s="135" t="s">
        <v>917</v>
      </c>
      <c r="K266" s="135"/>
      <c r="L266" s="140"/>
      <c r="M266" s="140"/>
      <c r="N266" s="140"/>
      <c r="O266" s="140"/>
      <c r="P266" s="140"/>
      <c r="Q266" s="140"/>
      <c r="R266" s="140"/>
      <c r="S266" s="140"/>
      <c r="T266" s="140"/>
      <c r="U266" s="140"/>
      <c r="V266" s="140"/>
      <c r="W266" s="140"/>
      <c r="X266" s="140"/>
      <c r="Y266" s="140"/>
      <c r="Z266" s="140"/>
      <c r="AA266" s="140"/>
      <c r="AB266" s="140"/>
      <c r="AC266" s="140"/>
      <c r="AD266" s="140"/>
      <c r="AE266" s="140"/>
      <c r="AF266" s="140"/>
      <c r="AG266" s="140"/>
      <c r="AH266" s="140"/>
      <c r="AI266" s="140"/>
      <c r="AJ266" s="140"/>
      <c r="AK266" s="140"/>
      <c r="AL266" s="140"/>
      <c r="AM266" s="140"/>
      <c r="AN266" s="140"/>
      <c r="AO266" s="141"/>
      <c r="AP266" s="141"/>
    </row>
    <row r="267" spans="1:42" ht="15.75" customHeight="1" x14ac:dyDescent="0.25">
      <c r="A267" s="47" t="s">
        <v>645</v>
      </c>
      <c r="B267" s="47" t="s">
        <v>646</v>
      </c>
      <c r="C267" s="47" t="s">
        <v>646</v>
      </c>
      <c r="D267" s="47" t="s">
        <v>647</v>
      </c>
      <c r="E267" s="140"/>
      <c r="F267" s="140"/>
      <c r="G267" s="140"/>
      <c r="H267" s="135" t="s">
        <v>917</v>
      </c>
      <c r="I267" s="135" t="s">
        <v>917</v>
      </c>
      <c r="J267" s="135" t="s">
        <v>917</v>
      </c>
      <c r="K267" s="135"/>
      <c r="L267" s="140"/>
      <c r="M267" s="140"/>
      <c r="N267" s="140"/>
      <c r="O267" s="140"/>
      <c r="P267" s="140"/>
      <c r="Q267" s="140"/>
      <c r="R267" s="140"/>
      <c r="S267" s="140"/>
      <c r="T267" s="140"/>
      <c r="U267" s="140"/>
      <c r="V267" s="140"/>
      <c r="W267" s="140"/>
      <c r="X267" s="140"/>
      <c r="Y267" s="140"/>
      <c r="Z267" s="140"/>
      <c r="AA267" s="140"/>
      <c r="AB267" s="140"/>
      <c r="AC267" s="140"/>
      <c r="AD267" s="140"/>
      <c r="AE267" s="140"/>
      <c r="AF267" s="140"/>
      <c r="AG267" s="140"/>
      <c r="AH267" s="140"/>
      <c r="AI267" s="140"/>
      <c r="AJ267" s="140"/>
      <c r="AK267" s="140"/>
      <c r="AL267" s="140"/>
      <c r="AM267" s="140"/>
      <c r="AN267" s="140"/>
      <c r="AO267" s="141"/>
      <c r="AP267" s="141"/>
    </row>
    <row r="268" spans="1:42" ht="15.75" customHeight="1" x14ac:dyDescent="0.25">
      <c r="A268" s="47" t="s">
        <v>645</v>
      </c>
      <c r="B268" s="47" t="s">
        <v>646</v>
      </c>
      <c r="C268" s="47" t="s">
        <v>648</v>
      </c>
      <c r="D268" s="47" t="s">
        <v>649</v>
      </c>
      <c r="E268" s="140"/>
      <c r="F268" s="140"/>
      <c r="G268" s="140"/>
      <c r="H268" s="135" t="s">
        <v>917</v>
      </c>
      <c r="I268" s="135" t="s">
        <v>917</v>
      </c>
      <c r="J268" s="135" t="s">
        <v>917</v>
      </c>
      <c r="K268" s="135"/>
      <c r="L268" s="140"/>
      <c r="M268" s="140"/>
      <c r="N268" s="140"/>
      <c r="O268" s="140"/>
      <c r="P268" s="140"/>
      <c r="Q268" s="140"/>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1"/>
      <c r="AP268" s="141"/>
    </row>
    <row r="269" spans="1:42" ht="15.75" customHeight="1" x14ac:dyDescent="0.25">
      <c r="A269" s="47" t="s">
        <v>645</v>
      </c>
      <c r="B269" s="47" t="s">
        <v>646</v>
      </c>
      <c r="C269" s="47" t="s">
        <v>650</v>
      </c>
      <c r="D269" s="47" t="s">
        <v>651</v>
      </c>
      <c r="E269" s="140"/>
      <c r="F269" s="140"/>
      <c r="G269" s="140"/>
      <c r="H269" s="135" t="s">
        <v>917</v>
      </c>
      <c r="I269" s="135" t="s">
        <v>917</v>
      </c>
      <c r="J269" s="135" t="s">
        <v>917</v>
      </c>
      <c r="K269" s="135"/>
      <c r="L269" s="140"/>
      <c r="M269" s="140"/>
      <c r="N269" s="140"/>
      <c r="O269" s="140"/>
      <c r="P269" s="140"/>
      <c r="Q269" s="140"/>
      <c r="R269" s="140"/>
      <c r="S269" s="140"/>
      <c r="T269" s="140"/>
      <c r="U269" s="140"/>
      <c r="V269" s="140"/>
      <c r="W269" s="140"/>
      <c r="X269" s="140"/>
      <c r="Y269" s="140"/>
      <c r="Z269" s="140"/>
      <c r="AA269" s="140"/>
      <c r="AB269" s="140"/>
      <c r="AC269" s="140"/>
      <c r="AD269" s="140"/>
      <c r="AE269" s="140"/>
      <c r="AF269" s="140"/>
      <c r="AG269" s="140"/>
      <c r="AH269" s="140"/>
      <c r="AI269" s="140"/>
      <c r="AJ269" s="140"/>
      <c r="AK269" s="140"/>
      <c r="AL269" s="140"/>
      <c r="AM269" s="140"/>
      <c r="AN269" s="140"/>
      <c r="AO269" s="141"/>
      <c r="AP269" s="141"/>
    </row>
    <row r="270" spans="1:42" ht="15.75" customHeight="1" x14ac:dyDescent="0.25">
      <c r="A270" s="47" t="s">
        <v>645</v>
      </c>
      <c r="B270" s="47" t="s">
        <v>646</v>
      </c>
      <c r="C270" s="47" t="s">
        <v>652</v>
      </c>
      <c r="D270" s="47" t="s">
        <v>653</v>
      </c>
      <c r="E270" s="140"/>
      <c r="F270" s="140"/>
      <c r="G270" s="140"/>
      <c r="H270" s="135" t="s">
        <v>917</v>
      </c>
      <c r="I270" s="135" t="s">
        <v>917</v>
      </c>
      <c r="J270" s="135" t="s">
        <v>917</v>
      </c>
      <c r="K270" s="135"/>
      <c r="L270" s="140"/>
      <c r="M270" s="140"/>
      <c r="N270" s="140"/>
      <c r="O270" s="140"/>
      <c r="P270" s="140"/>
      <c r="Q270" s="140"/>
      <c r="R270" s="140"/>
      <c r="S270" s="140"/>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c r="AO270" s="141"/>
      <c r="AP270" s="141"/>
    </row>
    <row r="271" spans="1:42" ht="15.75" customHeight="1" x14ac:dyDescent="0.25">
      <c r="A271" s="47" t="s">
        <v>645</v>
      </c>
      <c r="B271" s="47" t="s">
        <v>654</v>
      </c>
      <c r="C271" s="47" t="s">
        <v>655</v>
      </c>
      <c r="D271" s="47" t="s">
        <v>656</v>
      </c>
      <c r="E271" s="140"/>
      <c r="F271" s="140"/>
      <c r="G271" s="140"/>
      <c r="H271" s="135" t="s">
        <v>917</v>
      </c>
      <c r="I271" s="135" t="s">
        <v>917</v>
      </c>
      <c r="J271" s="135" t="s">
        <v>917</v>
      </c>
      <c r="K271" s="135"/>
      <c r="L271" s="140"/>
      <c r="M271" s="140"/>
      <c r="N271" s="140"/>
      <c r="O271" s="140"/>
      <c r="P271" s="140"/>
      <c r="Q271" s="140"/>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1"/>
      <c r="AP271" s="141"/>
    </row>
    <row r="272" spans="1:42" ht="15.75" customHeight="1" x14ac:dyDescent="0.25">
      <c r="A272" s="47" t="s">
        <v>645</v>
      </c>
      <c r="B272" s="47" t="s">
        <v>654</v>
      </c>
      <c r="C272" s="47" t="s">
        <v>657</v>
      </c>
      <c r="D272" s="47" t="s">
        <v>658</v>
      </c>
      <c r="E272" s="140"/>
      <c r="F272" s="140"/>
      <c r="G272" s="140"/>
      <c r="H272" s="135" t="s">
        <v>917</v>
      </c>
      <c r="I272" s="135" t="s">
        <v>917</v>
      </c>
      <c r="J272" s="135" t="s">
        <v>917</v>
      </c>
      <c r="K272" s="135"/>
      <c r="L272" s="140"/>
      <c r="M272" s="140"/>
      <c r="N272" s="140"/>
      <c r="O272" s="140"/>
      <c r="P272" s="140"/>
      <c r="Q272" s="140"/>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1"/>
      <c r="AP272" s="141"/>
    </row>
    <row r="273" spans="1:42" ht="15.75" customHeight="1" x14ac:dyDescent="0.25">
      <c r="A273" s="47" t="s">
        <v>645</v>
      </c>
      <c r="B273" s="47" t="s">
        <v>659</v>
      </c>
      <c r="C273" s="47" t="s">
        <v>660</v>
      </c>
      <c r="D273" s="47" t="s">
        <v>661</v>
      </c>
      <c r="E273" s="140"/>
      <c r="F273" s="140"/>
      <c r="G273" s="140"/>
      <c r="H273" s="135" t="s">
        <v>917</v>
      </c>
      <c r="I273" s="135" t="s">
        <v>917</v>
      </c>
      <c r="J273" s="135" t="s">
        <v>917</v>
      </c>
      <c r="K273" s="135"/>
      <c r="L273" s="140"/>
      <c r="M273" s="140"/>
      <c r="N273" s="140"/>
      <c r="O273" s="140"/>
      <c r="P273" s="140"/>
      <c r="Q273" s="140"/>
      <c r="R273" s="140"/>
      <c r="S273" s="140"/>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c r="AO273" s="141"/>
      <c r="AP273" s="141"/>
    </row>
    <row r="274" spans="1:42" ht="15.75" customHeight="1" x14ac:dyDescent="0.25">
      <c r="A274" s="47" t="s">
        <v>645</v>
      </c>
      <c r="B274" s="47" t="s">
        <v>659</v>
      </c>
      <c r="C274" s="47" t="s">
        <v>662</v>
      </c>
      <c r="D274" s="47" t="s">
        <v>663</v>
      </c>
      <c r="E274" s="140"/>
      <c r="F274" s="140"/>
      <c r="G274" s="140"/>
      <c r="H274" s="135" t="s">
        <v>917</v>
      </c>
      <c r="I274" s="135" t="s">
        <v>917</v>
      </c>
      <c r="J274" s="135" t="s">
        <v>917</v>
      </c>
      <c r="K274" s="135"/>
      <c r="L274" s="140"/>
      <c r="M274" s="140"/>
      <c r="N274" s="140"/>
      <c r="O274" s="140"/>
      <c r="P274" s="140"/>
      <c r="Q274" s="140"/>
      <c r="R274" s="140"/>
      <c r="S274" s="140"/>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c r="AO274" s="141"/>
      <c r="AP274" s="141"/>
    </row>
    <row r="275" spans="1:42" ht="15.75" customHeight="1" x14ac:dyDescent="0.25">
      <c r="A275" s="47" t="s">
        <v>645</v>
      </c>
      <c r="B275" s="47" t="s">
        <v>664</v>
      </c>
      <c r="C275" s="47" t="s">
        <v>664</v>
      </c>
      <c r="D275" s="47" t="s">
        <v>665</v>
      </c>
      <c r="E275" s="140"/>
      <c r="F275" s="140"/>
      <c r="G275" s="140"/>
      <c r="H275" s="135" t="s">
        <v>917</v>
      </c>
      <c r="I275" s="135" t="s">
        <v>917</v>
      </c>
      <c r="J275" s="135" t="s">
        <v>917</v>
      </c>
      <c r="K275" s="135"/>
      <c r="L275" s="140"/>
      <c r="M275" s="140"/>
      <c r="N275" s="140"/>
      <c r="O275" s="140"/>
      <c r="P275" s="140"/>
      <c r="Q275" s="140"/>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1"/>
      <c r="AP275" s="141"/>
    </row>
    <row r="276" spans="1:42" ht="15.75" customHeight="1" x14ac:dyDescent="0.25">
      <c r="A276" s="47" t="s">
        <v>645</v>
      </c>
      <c r="B276" s="47" t="s">
        <v>664</v>
      </c>
      <c r="C276" s="47" t="s">
        <v>666</v>
      </c>
      <c r="D276" s="47" t="s">
        <v>667</v>
      </c>
      <c r="E276" s="140"/>
      <c r="F276" s="140"/>
      <c r="G276" s="140"/>
      <c r="H276" s="135" t="s">
        <v>917</v>
      </c>
      <c r="I276" s="135" t="s">
        <v>917</v>
      </c>
      <c r="J276" s="135" t="s">
        <v>917</v>
      </c>
      <c r="K276" s="135"/>
      <c r="L276" s="140"/>
      <c r="M276" s="140"/>
      <c r="N276" s="140"/>
      <c r="O276" s="140"/>
      <c r="P276" s="140"/>
      <c r="Q276" s="140"/>
      <c r="R276" s="140"/>
      <c r="S276" s="140"/>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c r="AO276" s="141"/>
      <c r="AP276" s="141"/>
    </row>
    <row r="277" spans="1:42" ht="15.75" customHeight="1" x14ac:dyDescent="0.25">
      <c r="A277" s="47" t="s">
        <v>645</v>
      </c>
      <c r="B277" s="47" t="s">
        <v>664</v>
      </c>
      <c r="C277" s="47" t="s">
        <v>668</v>
      </c>
      <c r="D277" s="47" t="s">
        <v>669</v>
      </c>
      <c r="E277" s="140"/>
      <c r="F277" s="140"/>
      <c r="G277" s="140"/>
      <c r="H277" s="135" t="s">
        <v>917</v>
      </c>
      <c r="I277" s="135" t="s">
        <v>917</v>
      </c>
      <c r="J277" s="135" t="s">
        <v>917</v>
      </c>
      <c r="K277" s="135"/>
      <c r="L277" s="140"/>
      <c r="M277" s="140"/>
      <c r="N277" s="140"/>
      <c r="O277" s="140"/>
      <c r="P277" s="140"/>
      <c r="Q277" s="140"/>
      <c r="R277" s="140"/>
      <c r="S277" s="140"/>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c r="AO277" s="141"/>
      <c r="AP277" s="141"/>
    </row>
    <row r="278" spans="1:42" ht="15.75" customHeight="1" x14ac:dyDescent="0.25">
      <c r="A278" s="47" t="s">
        <v>645</v>
      </c>
      <c r="B278" s="47" t="s">
        <v>670</v>
      </c>
      <c r="C278" s="47" t="s">
        <v>670</v>
      </c>
      <c r="D278" s="47" t="s">
        <v>671</v>
      </c>
      <c r="E278" s="140"/>
      <c r="F278" s="140"/>
      <c r="G278" s="140"/>
      <c r="H278" s="135" t="s">
        <v>917</v>
      </c>
      <c r="I278" s="135" t="s">
        <v>917</v>
      </c>
      <c r="J278" s="135" t="s">
        <v>917</v>
      </c>
      <c r="K278" s="135"/>
      <c r="L278" s="140"/>
      <c r="M278" s="140"/>
      <c r="N278" s="140"/>
      <c r="O278" s="140"/>
      <c r="P278" s="140"/>
      <c r="Q278" s="140"/>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1"/>
      <c r="AP278" s="141"/>
    </row>
    <row r="279" spans="1:42" ht="15.75" customHeight="1" x14ac:dyDescent="0.25">
      <c r="A279" s="47" t="s">
        <v>645</v>
      </c>
      <c r="B279" s="47" t="s">
        <v>670</v>
      </c>
      <c r="C279" s="47" t="s">
        <v>672</v>
      </c>
      <c r="D279" s="47" t="s">
        <v>673</v>
      </c>
      <c r="E279" s="140"/>
      <c r="F279" s="140"/>
      <c r="G279" s="140"/>
      <c r="H279" s="135" t="s">
        <v>917</v>
      </c>
      <c r="I279" s="135" t="s">
        <v>917</v>
      </c>
      <c r="J279" s="135" t="s">
        <v>917</v>
      </c>
      <c r="K279" s="135"/>
      <c r="L279" s="140"/>
      <c r="M279" s="140"/>
      <c r="N279" s="140"/>
      <c r="O279" s="140"/>
      <c r="P279" s="140"/>
      <c r="Q279" s="140"/>
      <c r="R279" s="140"/>
      <c r="S279" s="140"/>
      <c r="T279" s="140"/>
      <c r="U279" s="140"/>
      <c r="V279" s="140"/>
      <c r="W279" s="140"/>
      <c r="X279" s="140"/>
      <c r="Y279" s="140"/>
      <c r="Z279" s="140"/>
      <c r="AA279" s="140"/>
      <c r="AB279" s="140"/>
      <c r="AC279" s="140"/>
      <c r="AD279" s="140"/>
      <c r="AE279" s="140"/>
      <c r="AF279" s="140"/>
      <c r="AG279" s="140"/>
      <c r="AH279" s="140"/>
      <c r="AI279" s="140"/>
      <c r="AJ279" s="140"/>
      <c r="AK279" s="140"/>
      <c r="AL279" s="140"/>
      <c r="AM279" s="140"/>
      <c r="AN279" s="140"/>
      <c r="AO279" s="141"/>
      <c r="AP279" s="141"/>
    </row>
    <row r="280" spans="1:42" ht="15.75" customHeight="1" x14ac:dyDescent="0.25">
      <c r="A280" s="47" t="s">
        <v>645</v>
      </c>
      <c r="B280" s="47" t="s">
        <v>670</v>
      </c>
      <c r="C280" s="47" t="s">
        <v>674</v>
      </c>
      <c r="D280" s="47" t="s">
        <v>675</v>
      </c>
      <c r="E280" s="140"/>
      <c r="F280" s="140"/>
      <c r="G280" s="140"/>
      <c r="H280" s="135" t="s">
        <v>917</v>
      </c>
      <c r="I280" s="135" t="s">
        <v>917</v>
      </c>
      <c r="J280" s="135" t="s">
        <v>917</v>
      </c>
      <c r="K280" s="135"/>
      <c r="L280" s="140"/>
      <c r="M280" s="140"/>
      <c r="N280" s="140"/>
      <c r="O280" s="140"/>
      <c r="P280" s="140"/>
      <c r="Q280" s="140"/>
      <c r="R280" s="140"/>
      <c r="S280" s="140"/>
      <c r="T280" s="140"/>
      <c r="U280" s="140"/>
      <c r="V280" s="140"/>
      <c r="W280" s="140"/>
      <c r="X280" s="140"/>
      <c r="Y280" s="140"/>
      <c r="Z280" s="140"/>
      <c r="AA280" s="140"/>
      <c r="AB280" s="140"/>
      <c r="AC280" s="140"/>
      <c r="AD280" s="140"/>
      <c r="AE280" s="140"/>
      <c r="AF280" s="140"/>
      <c r="AG280" s="140"/>
      <c r="AH280" s="140"/>
      <c r="AI280" s="140"/>
      <c r="AJ280" s="140"/>
      <c r="AK280" s="140"/>
      <c r="AL280" s="140"/>
      <c r="AM280" s="140"/>
      <c r="AN280" s="140"/>
      <c r="AO280" s="141"/>
      <c r="AP280" s="141"/>
    </row>
    <row r="281" spans="1:42" ht="15.75" customHeight="1" x14ac:dyDescent="0.25">
      <c r="A281" s="47" t="s">
        <v>645</v>
      </c>
      <c r="B281" s="47" t="s">
        <v>670</v>
      </c>
      <c r="C281" s="47" t="s">
        <v>676</v>
      </c>
      <c r="D281" s="47" t="s">
        <v>677</v>
      </c>
      <c r="E281" s="140"/>
      <c r="F281" s="140"/>
      <c r="G281" s="140"/>
      <c r="H281" s="135" t="s">
        <v>917</v>
      </c>
      <c r="I281" s="135" t="s">
        <v>917</v>
      </c>
      <c r="J281" s="135" t="s">
        <v>917</v>
      </c>
      <c r="K281" s="135"/>
      <c r="L281" s="140"/>
      <c r="M281" s="140"/>
      <c r="N281" s="140"/>
      <c r="O281" s="140"/>
      <c r="P281" s="140"/>
      <c r="Q281" s="140"/>
      <c r="R281" s="140"/>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1"/>
      <c r="AP281" s="141"/>
    </row>
    <row r="282" spans="1:42" ht="15.75" customHeight="1" x14ac:dyDescent="0.25">
      <c r="A282" s="47" t="s">
        <v>645</v>
      </c>
      <c r="B282" s="47" t="s">
        <v>670</v>
      </c>
      <c r="C282" s="47" t="s">
        <v>678</v>
      </c>
      <c r="D282" s="47" t="s">
        <v>679</v>
      </c>
      <c r="E282" s="140"/>
      <c r="F282" s="140"/>
      <c r="G282" s="140"/>
      <c r="H282" s="135" t="s">
        <v>917</v>
      </c>
      <c r="I282" s="135" t="s">
        <v>917</v>
      </c>
      <c r="J282" s="135" t="s">
        <v>917</v>
      </c>
      <c r="K282" s="135"/>
      <c r="L282" s="140"/>
      <c r="M282" s="140"/>
      <c r="N282" s="140"/>
      <c r="O282" s="140"/>
      <c r="P282" s="140"/>
      <c r="Q282" s="140"/>
      <c r="R282" s="140"/>
      <c r="S282" s="140"/>
      <c r="T282" s="140"/>
      <c r="U282" s="140"/>
      <c r="V282" s="140"/>
      <c r="W282" s="140"/>
      <c r="X282" s="140"/>
      <c r="Y282" s="140"/>
      <c r="Z282" s="140"/>
      <c r="AA282" s="140"/>
      <c r="AB282" s="140"/>
      <c r="AC282" s="140"/>
      <c r="AD282" s="140"/>
      <c r="AE282" s="140"/>
      <c r="AF282" s="140"/>
      <c r="AG282" s="140"/>
      <c r="AH282" s="140"/>
      <c r="AI282" s="140"/>
      <c r="AJ282" s="140"/>
      <c r="AK282" s="140"/>
      <c r="AL282" s="140"/>
      <c r="AM282" s="140"/>
      <c r="AN282" s="140"/>
      <c r="AO282" s="141"/>
      <c r="AP282" s="141"/>
    </row>
    <row r="283" spans="1:42" ht="15.75" customHeight="1" x14ac:dyDescent="0.25">
      <c r="A283" s="47" t="s">
        <v>645</v>
      </c>
      <c r="B283" s="47" t="s">
        <v>680</v>
      </c>
      <c r="C283" s="47" t="s">
        <v>680</v>
      </c>
      <c r="D283" s="47" t="s">
        <v>681</v>
      </c>
      <c r="E283" s="140"/>
      <c r="F283" s="140"/>
      <c r="G283" s="140"/>
      <c r="H283" s="135" t="s">
        <v>917</v>
      </c>
      <c r="I283" s="135" t="s">
        <v>917</v>
      </c>
      <c r="J283" s="135" t="s">
        <v>917</v>
      </c>
      <c r="K283" s="135"/>
      <c r="L283" s="140"/>
      <c r="M283" s="140"/>
      <c r="N283" s="140"/>
      <c r="O283" s="140"/>
      <c r="P283" s="140"/>
      <c r="Q283" s="140"/>
      <c r="R283" s="140"/>
      <c r="S283" s="140"/>
      <c r="T283" s="140"/>
      <c r="U283" s="140"/>
      <c r="V283" s="140"/>
      <c r="W283" s="140"/>
      <c r="X283" s="140"/>
      <c r="Y283" s="140"/>
      <c r="Z283" s="140"/>
      <c r="AA283" s="140"/>
      <c r="AB283" s="140"/>
      <c r="AC283" s="140"/>
      <c r="AD283" s="140"/>
      <c r="AE283" s="140"/>
      <c r="AF283" s="140"/>
      <c r="AG283" s="140"/>
      <c r="AH283" s="140"/>
      <c r="AI283" s="140"/>
      <c r="AJ283" s="140"/>
      <c r="AK283" s="140"/>
      <c r="AL283" s="140"/>
      <c r="AM283" s="140"/>
      <c r="AN283" s="140"/>
      <c r="AO283" s="141"/>
      <c r="AP283" s="141"/>
    </row>
    <row r="284" spans="1:42" ht="15.75" customHeight="1" x14ac:dyDescent="0.25">
      <c r="A284" s="47" t="s">
        <v>645</v>
      </c>
      <c r="B284" s="47" t="s">
        <v>680</v>
      </c>
      <c r="C284" s="47" t="s">
        <v>682</v>
      </c>
      <c r="D284" s="47" t="s">
        <v>683</v>
      </c>
      <c r="E284" s="140"/>
      <c r="F284" s="140"/>
      <c r="G284" s="140"/>
      <c r="H284" s="135" t="s">
        <v>917</v>
      </c>
      <c r="I284" s="135" t="s">
        <v>917</v>
      </c>
      <c r="J284" s="135" t="s">
        <v>917</v>
      </c>
      <c r="K284" s="135"/>
      <c r="L284" s="140"/>
      <c r="M284" s="140"/>
      <c r="N284" s="140"/>
      <c r="O284" s="140"/>
      <c r="P284" s="140"/>
      <c r="Q284" s="140"/>
      <c r="R284" s="140"/>
      <c r="S284" s="140"/>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c r="AO284" s="141"/>
      <c r="AP284" s="141"/>
    </row>
    <row r="285" spans="1:42" ht="15.75" customHeight="1" x14ac:dyDescent="0.25">
      <c r="A285" s="47" t="s">
        <v>645</v>
      </c>
      <c r="B285" s="47" t="s">
        <v>670</v>
      </c>
      <c r="C285" s="47" t="s">
        <v>684</v>
      </c>
      <c r="D285" s="47" t="s">
        <v>685</v>
      </c>
      <c r="E285" s="140"/>
      <c r="F285" s="140"/>
      <c r="G285" s="140"/>
      <c r="H285" s="135" t="s">
        <v>917</v>
      </c>
      <c r="I285" s="135" t="s">
        <v>917</v>
      </c>
      <c r="J285" s="135" t="s">
        <v>917</v>
      </c>
      <c r="K285" s="135"/>
      <c r="L285" s="140"/>
      <c r="M285" s="140"/>
      <c r="N285" s="140"/>
      <c r="O285" s="140"/>
      <c r="P285" s="140"/>
      <c r="Q285" s="140"/>
      <c r="R285" s="140"/>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1"/>
      <c r="AP285" s="141"/>
    </row>
    <row r="286" spans="1:42" ht="15.75" customHeight="1" x14ac:dyDescent="0.25">
      <c r="A286" s="47" t="s">
        <v>645</v>
      </c>
      <c r="B286" s="47" t="s">
        <v>646</v>
      </c>
      <c r="C286" s="47" t="s">
        <v>686</v>
      </c>
      <c r="D286" s="47" t="s">
        <v>687</v>
      </c>
      <c r="E286" s="140"/>
      <c r="F286" s="140"/>
      <c r="G286" s="140"/>
      <c r="H286" s="135" t="s">
        <v>917</v>
      </c>
      <c r="I286" s="135" t="s">
        <v>917</v>
      </c>
      <c r="J286" s="135" t="s">
        <v>917</v>
      </c>
      <c r="K286" s="135"/>
      <c r="L286" s="140"/>
      <c r="M286" s="140"/>
      <c r="N286" s="140"/>
      <c r="O286" s="140"/>
      <c r="P286" s="140"/>
      <c r="Q286" s="140"/>
      <c r="R286" s="140"/>
      <c r="S286" s="140"/>
      <c r="T286" s="140"/>
      <c r="U286" s="140"/>
      <c r="V286" s="140"/>
      <c r="W286" s="140"/>
      <c r="X286" s="140"/>
      <c r="Y286" s="140"/>
      <c r="Z286" s="140"/>
      <c r="AA286" s="140"/>
      <c r="AB286" s="140"/>
      <c r="AC286" s="140"/>
      <c r="AD286" s="140"/>
      <c r="AE286" s="140"/>
      <c r="AF286" s="140"/>
      <c r="AG286" s="140"/>
      <c r="AH286" s="140"/>
      <c r="AI286" s="140"/>
      <c r="AJ286" s="140"/>
      <c r="AK286" s="140"/>
      <c r="AL286" s="140"/>
      <c r="AM286" s="140"/>
      <c r="AN286" s="140"/>
      <c r="AO286" s="141"/>
      <c r="AP286" s="141"/>
    </row>
    <row r="287" spans="1:42" ht="15.75" customHeight="1" x14ac:dyDescent="0.25">
      <c r="A287" s="47" t="s">
        <v>645</v>
      </c>
      <c r="B287" s="47" t="s">
        <v>659</v>
      </c>
      <c r="C287" s="47" t="s">
        <v>659</v>
      </c>
      <c r="D287" s="47" t="s">
        <v>688</v>
      </c>
      <c r="E287" s="140"/>
      <c r="F287" s="140"/>
      <c r="G287" s="140"/>
      <c r="H287" s="135" t="s">
        <v>917</v>
      </c>
      <c r="I287" s="135" t="s">
        <v>917</v>
      </c>
      <c r="J287" s="135" t="s">
        <v>917</v>
      </c>
      <c r="K287" s="135"/>
      <c r="L287" s="140"/>
      <c r="M287" s="140"/>
      <c r="N287" s="140"/>
      <c r="O287" s="140"/>
      <c r="P287" s="140"/>
      <c r="Q287" s="140"/>
      <c r="R287" s="140"/>
      <c r="S287" s="140"/>
      <c r="T287" s="140"/>
      <c r="U287" s="140"/>
      <c r="V287" s="140"/>
      <c r="W287" s="140"/>
      <c r="X287" s="140"/>
      <c r="Y287" s="140"/>
      <c r="Z287" s="140"/>
      <c r="AA287" s="140"/>
      <c r="AB287" s="140"/>
      <c r="AC287" s="140"/>
      <c r="AD287" s="140"/>
      <c r="AE287" s="140"/>
      <c r="AF287" s="140"/>
      <c r="AG287" s="140"/>
      <c r="AH287" s="140"/>
      <c r="AI287" s="140"/>
      <c r="AJ287" s="140"/>
      <c r="AK287" s="140"/>
      <c r="AL287" s="140"/>
      <c r="AM287" s="140"/>
      <c r="AN287" s="140"/>
      <c r="AO287" s="141"/>
      <c r="AP287" s="141"/>
    </row>
    <row r="288" spans="1:42" ht="15.75" customHeight="1" x14ac:dyDescent="0.25">
      <c r="A288" s="47" t="s">
        <v>645</v>
      </c>
      <c r="B288" s="47" t="s">
        <v>689</v>
      </c>
      <c r="C288" s="47" t="s">
        <v>689</v>
      </c>
      <c r="D288" s="47" t="s">
        <v>690</v>
      </c>
      <c r="E288" s="140"/>
      <c r="F288" s="140"/>
      <c r="G288" s="140"/>
      <c r="H288" s="135" t="s">
        <v>917</v>
      </c>
      <c r="I288" s="135" t="s">
        <v>917</v>
      </c>
      <c r="J288" s="135" t="s">
        <v>917</v>
      </c>
      <c r="K288" s="135"/>
      <c r="L288" s="140"/>
      <c r="M288" s="140"/>
      <c r="N288" s="140"/>
      <c r="O288" s="140"/>
      <c r="P288" s="140"/>
      <c r="Q288" s="140"/>
      <c r="R288" s="140"/>
      <c r="S288" s="140"/>
      <c r="T288" s="140"/>
      <c r="U288" s="140"/>
      <c r="V288" s="140"/>
      <c r="W288" s="140"/>
      <c r="X288" s="140"/>
      <c r="Y288" s="140"/>
      <c r="Z288" s="140"/>
      <c r="AA288" s="140"/>
      <c r="AB288" s="140"/>
      <c r="AC288" s="140"/>
      <c r="AD288" s="140"/>
      <c r="AE288" s="140"/>
      <c r="AF288" s="140"/>
      <c r="AG288" s="140"/>
      <c r="AH288" s="140"/>
      <c r="AI288" s="140"/>
      <c r="AJ288" s="140"/>
      <c r="AK288" s="140"/>
      <c r="AL288" s="140"/>
      <c r="AM288" s="140"/>
      <c r="AN288" s="140"/>
      <c r="AO288" s="141"/>
      <c r="AP288" s="141"/>
    </row>
    <row r="289" spans="1:42" ht="15.75" customHeight="1" x14ac:dyDescent="0.25">
      <c r="A289" s="47" t="s">
        <v>645</v>
      </c>
      <c r="B289" s="47" t="s">
        <v>689</v>
      </c>
      <c r="C289" s="47" t="s">
        <v>691</v>
      </c>
      <c r="D289" s="47" t="s">
        <v>692</v>
      </c>
      <c r="E289" s="140"/>
      <c r="F289" s="140"/>
      <c r="G289" s="140"/>
      <c r="H289" s="135" t="s">
        <v>917</v>
      </c>
      <c r="I289" s="135" t="s">
        <v>917</v>
      </c>
      <c r="J289" s="135" t="s">
        <v>917</v>
      </c>
      <c r="K289" s="135"/>
      <c r="L289" s="140"/>
      <c r="M289" s="140"/>
      <c r="N289" s="140"/>
      <c r="O289" s="140"/>
      <c r="P289" s="140"/>
      <c r="Q289" s="140"/>
      <c r="R289" s="140"/>
      <c r="S289" s="140"/>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c r="AO289" s="141"/>
      <c r="AP289" s="141"/>
    </row>
    <row r="290" spans="1:42" ht="15.75" customHeight="1" x14ac:dyDescent="0.25">
      <c r="A290" s="47" t="s">
        <v>645</v>
      </c>
      <c r="B290" s="47" t="s">
        <v>654</v>
      </c>
      <c r="C290" s="47" t="s">
        <v>654</v>
      </c>
      <c r="D290" s="47" t="s">
        <v>693</v>
      </c>
      <c r="E290" s="140"/>
      <c r="F290" s="140"/>
      <c r="G290" s="140"/>
      <c r="H290" s="135" t="s">
        <v>917</v>
      </c>
      <c r="I290" s="135" t="s">
        <v>917</v>
      </c>
      <c r="J290" s="135" t="s">
        <v>917</v>
      </c>
      <c r="K290" s="135"/>
      <c r="L290" s="140"/>
      <c r="M290" s="140"/>
      <c r="N290" s="140"/>
      <c r="O290" s="140"/>
      <c r="P290" s="140"/>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c r="AO290" s="141"/>
      <c r="AP290" s="141"/>
    </row>
    <row r="291" spans="1:42" ht="15.75" customHeight="1" x14ac:dyDescent="0.25">
      <c r="A291" s="47" t="s">
        <v>645</v>
      </c>
      <c r="B291" s="47" t="s">
        <v>876</v>
      </c>
      <c r="C291" s="47" t="s">
        <v>874</v>
      </c>
      <c r="D291" s="47" t="s">
        <v>875</v>
      </c>
      <c r="E291" s="140"/>
      <c r="F291" s="140"/>
      <c r="G291" s="140"/>
      <c r="H291" s="135" t="s">
        <v>917</v>
      </c>
      <c r="I291" s="135" t="s">
        <v>917</v>
      </c>
      <c r="J291" s="135" t="s">
        <v>917</v>
      </c>
      <c r="K291" s="135"/>
      <c r="L291" s="140"/>
      <c r="M291" s="140"/>
      <c r="N291" s="140"/>
      <c r="O291" s="140"/>
      <c r="P291" s="140"/>
      <c r="Q291" s="140"/>
      <c r="R291" s="140"/>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c r="AO291" s="141"/>
      <c r="AP291" s="141"/>
    </row>
    <row r="292" spans="1:42" ht="15.75" customHeight="1" x14ac:dyDescent="0.25">
      <c r="A292" s="47" t="s">
        <v>645</v>
      </c>
      <c r="B292" s="47" t="s">
        <v>876</v>
      </c>
      <c r="C292" s="47" t="s">
        <v>876</v>
      </c>
      <c r="D292" s="47" t="s">
        <v>877</v>
      </c>
      <c r="E292" s="140"/>
      <c r="F292" s="140"/>
      <c r="G292" s="140"/>
      <c r="H292" s="135" t="s">
        <v>917</v>
      </c>
      <c r="I292" s="135" t="s">
        <v>917</v>
      </c>
      <c r="J292" s="135" t="s">
        <v>917</v>
      </c>
      <c r="K292" s="135"/>
      <c r="L292" s="140"/>
      <c r="M292" s="140"/>
      <c r="N292" s="140"/>
      <c r="O292" s="140"/>
      <c r="P292" s="140"/>
      <c r="Q292" s="140"/>
      <c r="R292" s="140"/>
      <c r="S292" s="140"/>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c r="AO292" s="141"/>
      <c r="AP292" s="141"/>
    </row>
    <row r="293" spans="1:42" ht="15.75" customHeight="1" x14ac:dyDescent="0.25">
      <c r="A293" s="47" t="s">
        <v>645</v>
      </c>
      <c r="B293" s="47" t="s">
        <v>876</v>
      </c>
      <c r="C293" s="47" t="s">
        <v>878</v>
      </c>
      <c r="D293" s="47" t="s">
        <v>879</v>
      </c>
      <c r="E293" s="140"/>
      <c r="F293" s="140"/>
      <c r="G293" s="140"/>
      <c r="H293" s="135" t="s">
        <v>917</v>
      </c>
      <c r="I293" s="135" t="s">
        <v>917</v>
      </c>
      <c r="J293" s="135" t="s">
        <v>917</v>
      </c>
      <c r="K293" s="135"/>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0"/>
      <c r="AN293" s="140"/>
      <c r="AO293" s="141"/>
      <c r="AP293" s="141"/>
    </row>
    <row r="294" spans="1:42" ht="15.75" customHeight="1" x14ac:dyDescent="0.25">
      <c r="A294" s="47" t="s">
        <v>645</v>
      </c>
      <c r="B294" s="47" t="s">
        <v>924</v>
      </c>
      <c r="C294" s="47" t="s">
        <v>881</v>
      </c>
      <c r="D294" s="47" t="s">
        <v>882</v>
      </c>
      <c r="E294" s="140"/>
      <c r="F294" s="140"/>
      <c r="G294" s="140"/>
      <c r="H294" s="135" t="s">
        <v>917</v>
      </c>
      <c r="I294" s="135" t="s">
        <v>917</v>
      </c>
      <c r="J294" s="135" t="s">
        <v>917</v>
      </c>
      <c r="K294" s="135"/>
      <c r="L294" s="140"/>
      <c r="M294" s="140"/>
      <c r="N294" s="140"/>
      <c r="O294" s="140"/>
      <c r="P294" s="140"/>
      <c r="Q294" s="140"/>
      <c r="R294" s="140"/>
      <c r="S294" s="140"/>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c r="AO294" s="141"/>
      <c r="AP294" s="141"/>
    </row>
    <row r="295" spans="1:42" ht="15.75" customHeight="1" x14ac:dyDescent="0.25">
      <c r="A295" s="47" t="s">
        <v>645</v>
      </c>
      <c r="B295" s="47" t="s">
        <v>924</v>
      </c>
      <c r="C295" s="47" t="s">
        <v>884</v>
      </c>
      <c r="D295" s="47" t="s">
        <v>885</v>
      </c>
      <c r="E295" s="140"/>
      <c r="F295" s="140"/>
      <c r="G295" s="140"/>
      <c r="H295" s="135" t="s">
        <v>917</v>
      </c>
      <c r="I295" s="135" t="s">
        <v>917</v>
      </c>
      <c r="J295" s="135" t="s">
        <v>917</v>
      </c>
      <c r="K295" s="135"/>
      <c r="L295" s="140"/>
      <c r="M295" s="140"/>
      <c r="N295" s="140"/>
      <c r="O295" s="140"/>
      <c r="P295" s="140"/>
      <c r="Q295" s="140"/>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1"/>
      <c r="AP295" s="141"/>
    </row>
    <row r="296" spans="1:42" ht="15.75" customHeight="1" x14ac:dyDescent="0.25">
      <c r="A296" s="47" t="s">
        <v>645</v>
      </c>
      <c r="B296" s="47" t="s">
        <v>924</v>
      </c>
      <c r="C296" s="47" t="s">
        <v>886</v>
      </c>
      <c r="D296" s="47" t="s">
        <v>887</v>
      </c>
      <c r="E296" s="140"/>
      <c r="F296" s="140"/>
      <c r="G296" s="140"/>
      <c r="H296" s="135" t="s">
        <v>917</v>
      </c>
      <c r="I296" s="135" t="s">
        <v>917</v>
      </c>
      <c r="J296" s="135" t="s">
        <v>917</v>
      </c>
      <c r="K296" s="135"/>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1"/>
      <c r="AP296" s="141"/>
    </row>
    <row r="297" spans="1:42" ht="15.75" customHeight="1" x14ac:dyDescent="0.25">
      <c r="A297" s="47" t="s">
        <v>645</v>
      </c>
      <c r="B297" s="47" t="s">
        <v>924</v>
      </c>
      <c r="C297" s="47" t="s">
        <v>889</v>
      </c>
      <c r="D297" s="47" t="s">
        <v>890</v>
      </c>
      <c r="E297" s="140"/>
      <c r="F297" s="140"/>
      <c r="G297" s="140"/>
      <c r="H297" s="135" t="s">
        <v>917</v>
      </c>
      <c r="I297" s="135" t="s">
        <v>917</v>
      </c>
      <c r="J297" s="135" t="s">
        <v>917</v>
      </c>
      <c r="K297" s="135"/>
      <c r="L297" s="140"/>
      <c r="M297" s="140"/>
      <c r="N297" s="140"/>
      <c r="O297" s="140"/>
      <c r="P297" s="140"/>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1"/>
      <c r="AP297" s="141"/>
    </row>
    <row r="298" spans="1:42" ht="15.75" customHeight="1" x14ac:dyDescent="0.25">
      <c r="A298" s="47" t="s">
        <v>645</v>
      </c>
      <c r="B298" s="47" t="s">
        <v>924</v>
      </c>
      <c r="C298" s="47" t="s">
        <v>891</v>
      </c>
      <c r="D298" s="47" t="s">
        <v>892</v>
      </c>
      <c r="E298" s="140"/>
      <c r="F298" s="140"/>
      <c r="G298" s="140"/>
      <c r="H298" s="135" t="s">
        <v>917</v>
      </c>
      <c r="I298" s="135" t="s">
        <v>917</v>
      </c>
      <c r="J298" s="135" t="s">
        <v>917</v>
      </c>
      <c r="K298" s="135"/>
      <c r="L298" s="140"/>
      <c r="M298" s="140"/>
      <c r="N298" s="140"/>
      <c r="O298" s="140"/>
      <c r="P298" s="140"/>
      <c r="Q298" s="140"/>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1"/>
      <c r="AP298" s="141"/>
    </row>
    <row r="299" spans="1:42" ht="15.75" customHeight="1" x14ac:dyDescent="0.25">
      <c r="A299" s="47" t="s">
        <v>645</v>
      </c>
      <c r="B299" s="47" t="s">
        <v>924</v>
      </c>
      <c r="C299" s="47" t="s">
        <v>893</v>
      </c>
      <c r="D299" s="47" t="s">
        <v>894</v>
      </c>
      <c r="E299" s="140"/>
      <c r="F299" s="140"/>
      <c r="G299" s="140"/>
      <c r="H299" s="135" t="s">
        <v>917</v>
      </c>
      <c r="I299" s="135" t="s">
        <v>917</v>
      </c>
      <c r="J299" s="135" t="s">
        <v>917</v>
      </c>
      <c r="K299" s="135"/>
      <c r="L299" s="140"/>
      <c r="M299" s="140"/>
      <c r="N299" s="140"/>
      <c r="O299" s="140"/>
      <c r="P299" s="140"/>
      <c r="Q299" s="140"/>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1"/>
      <c r="AP299" s="141"/>
    </row>
    <row r="300" spans="1:42" ht="15.75" customHeight="1" x14ac:dyDescent="0.25">
      <c r="A300" s="47" t="s">
        <v>645</v>
      </c>
      <c r="B300" s="47" t="s">
        <v>924</v>
      </c>
      <c r="C300" s="47" t="s">
        <v>896</v>
      </c>
      <c r="D300" s="47" t="s">
        <v>897</v>
      </c>
      <c r="E300" s="140"/>
      <c r="F300" s="140"/>
      <c r="G300" s="140"/>
      <c r="H300" s="135" t="s">
        <v>917</v>
      </c>
      <c r="I300" s="135" t="s">
        <v>917</v>
      </c>
      <c r="J300" s="135" t="s">
        <v>917</v>
      </c>
      <c r="K300" s="135"/>
      <c r="L300" s="140"/>
      <c r="M300" s="140"/>
      <c r="N300" s="140"/>
      <c r="O300" s="140"/>
      <c r="P300" s="140"/>
      <c r="Q300" s="140"/>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1"/>
      <c r="AP300" s="141"/>
    </row>
    <row r="301" spans="1:42" ht="15.75" customHeight="1" x14ac:dyDescent="0.25">
      <c r="A301" s="47" t="s">
        <v>645</v>
      </c>
      <c r="B301" s="47" t="s">
        <v>924</v>
      </c>
      <c r="C301" s="47" t="s">
        <v>898</v>
      </c>
      <c r="D301" s="47" t="s">
        <v>899</v>
      </c>
      <c r="E301" s="140"/>
      <c r="F301" s="140"/>
      <c r="G301" s="140"/>
      <c r="H301" s="135" t="s">
        <v>917</v>
      </c>
      <c r="I301" s="135" t="s">
        <v>917</v>
      </c>
      <c r="J301" s="135" t="s">
        <v>917</v>
      </c>
      <c r="K301" s="135"/>
      <c r="L301" s="140"/>
      <c r="M301" s="140"/>
      <c r="N301" s="140"/>
      <c r="O301" s="140"/>
      <c r="P301" s="140"/>
      <c r="Q301" s="140"/>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1"/>
      <c r="AP301" s="141"/>
    </row>
    <row r="302" spans="1:42" ht="15.75" customHeight="1" x14ac:dyDescent="0.25">
      <c r="A302" s="47" t="s">
        <v>645</v>
      </c>
      <c r="B302" s="47" t="s">
        <v>924</v>
      </c>
      <c r="C302" s="47" t="s">
        <v>901</v>
      </c>
      <c r="D302" s="47" t="s">
        <v>902</v>
      </c>
      <c r="E302" s="140"/>
      <c r="F302" s="140"/>
      <c r="G302" s="140"/>
      <c r="H302" s="135" t="s">
        <v>917</v>
      </c>
      <c r="I302" s="135" t="s">
        <v>917</v>
      </c>
      <c r="J302" s="135" t="s">
        <v>917</v>
      </c>
      <c r="K302" s="135"/>
      <c r="L302" s="140"/>
      <c r="M302" s="140"/>
      <c r="N302" s="140"/>
      <c r="O302" s="140"/>
      <c r="P302" s="140"/>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1"/>
      <c r="AP302" s="141"/>
    </row>
    <row r="303" spans="1:42" ht="15.75" customHeight="1" x14ac:dyDescent="0.25">
      <c r="A303" s="47" t="s">
        <v>645</v>
      </c>
      <c r="B303" s="47" t="s">
        <v>924</v>
      </c>
      <c r="C303" s="47" t="s">
        <v>904</v>
      </c>
      <c r="D303" s="47" t="s">
        <v>905</v>
      </c>
      <c r="E303" s="140"/>
      <c r="F303" s="140"/>
      <c r="G303" s="140"/>
      <c r="H303" s="135" t="s">
        <v>917</v>
      </c>
      <c r="I303" s="135" t="s">
        <v>917</v>
      </c>
      <c r="J303" s="135" t="s">
        <v>917</v>
      </c>
      <c r="K303" s="135"/>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1"/>
      <c r="AP303" s="141"/>
    </row>
    <row r="304" spans="1:42" ht="15.75" customHeight="1" x14ac:dyDescent="0.25">
      <c r="A304" s="47" t="s">
        <v>645</v>
      </c>
      <c r="B304" s="47" t="s">
        <v>924</v>
      </c>
      <c r="C304" s="47" t="s">
        <v>906</v>
      </c>
      <c r="D304" s="47" t="s">
        <v>907</v>
      </c>
      <c r="E304" s="140"/>
      <c r="F304" s="140"/>
      <c r="G304" s="140"/>
      <c r="H304" s="135" t="s">
        <v>917</v>
      </c>
      <c r="I304" s="135" t="s">
        <v>917</v>
      </c>
      <c r="J304" s="135" t="s">
        <v>917</v>
      </c>
      <c r="K304" s="135"/>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1"/>
      <c r="AP304" s="141"/>
    </row>
    <row r="305" spans="1:42" ht="15.75" customHeight="1" x14ac:dyDescent="0.25">
      <c r="A305" s="47" t="s">
        <v>645</v>
      </c>
      <c r="B305" s="47" t="s">
        <v>924</v>
      </c>
      <c r="C305" s="47" t="s">
        <v>909</v>
      </c>
      <c r="D305" s="47" t="s">
        <v>910</v>
      </c>
      <c r="E305" s="140"/>
      <c r="F305" s="140"/>
      <c r="G305" s="140"/>
      <c r="H305" s="135" t="s">
        <v>917</v>
      </c>
      <c r="I305" s="135" t="s">
        <v>917</v>
      </c>
      <c r="J305" s="135" t="s">
        <v>917</v>
      </c>
      <c r="K305" s="135"/>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1"/>
      <c r="AP305" s="141"/>
    </row>
    <row r="306" spans="1:42" ht="15.75" customHeight="1" x14ac:dyDescent="0.25">
      <c r="A306" s="47" t="s">
        <v>645</v>
      </c>
      <c r="B306" s="47" t="s">
        <v>925</v>
      </c>
      <c r="C306" s="47" t="s">
        <v>911</v>
      </c>
      <c r="D306" s="47" t="s">
        <v>912</v>
      </c>
      <c r="E306" s="140"/>
      <c r="F306" s="140"/>
      <c r="G306" s="140"/>
      <c r="H306" s="135" t="s">
        <v>917</v>
      </c>
      <c r="I306" s="135" t="s">
        <v>917</v>
      </c>
      <c r="J306" s="135" t="s">
        <v>917</v>
      </c>
      <c r="K306" s="135"/>
      <c r="L306" s="140"/>
      <c r="M306" s="140"/>
      <c r="N306" s="140"/>
      <c r="O306" s="140"/>
      <c r="P306" s="140"/>
      <c r="Q306" s="140"/>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1"/>
      <c r="AP306" s="141"/>
    </row>
    <row r="307" spans="1:42" ht="15.75" customHeight="1" x14ac:dyDescent="0.25">
      <c r="A307" s="47" t="s">
        <v>645</v>
      </c>
      <c r="B307" s="47" t="s">
        <v>925</v>
      </c>
      <c r="C307" s="47" t="s">
        <v>913</v>
      </c>
      <c r="D307" s="47" t="s">
        <v>914</v>
      </c>
      <c r="E307" s="140"/>
      <c r="F307" s="140"/>
      <c r="G307" s="140"/>
      <c r="H307" s="135" t="s">
        <v>917</v>
      </c>
      <c r="I307" s="135" t="s">
        <v>917</v>
      </c>
      <c r="J307" s="135" t="s">
        <v>917</v>
      </c>
      <c r="K307" s="135"/>
      <c r="L307" s="140"/>
      <c r="M307" s="140"/>
      <c r="N307" s="140"/>
      <c r="O307" s="140"/>
      <c r="P307" s="140"/>
      <c r="Q307" s="140"/>
      <c r="R307" s="140"/>
      <c r="S307" s="140"/>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c r="AO307" s="141"/>
      <c r="AP307" s="141"/>
    </row>
    <row r="308" spans="1:42" ht="15.75" customHeight="1" x14ac:dyDescent="0.25">
      <c r="A308" s="47" t="s">
        <v>645</v>
      </c>
      <c r="B308" s="47" t="s">
        <v>925</v>
      </c>
      <c r="C308" s="47" t="s">
        <v>915</v>
      </c>
      <c r="D308" s="47" t="s">
        <v>916</v>
      </c>
      <c r="E308" s="140"/>
      <c r="F308" s="140"/>
      <c r="G308" s="140"/>
      <c r="H308" s="135" t="s">
        <v>917</v>
      </c>
      <c r="I308" s="135" t="s">
        <v>917</v>
      </c>
      <c r="J308" s="135" t="s">
        <v>917</v>
      </c>
      <c r="K308" s="135"/>
      <c r="L308" s="140"/>
      <c r="M308" s="140"/>
      <c r="N308" s="140"/>
      <c r="O308" s="140"/>
      <c r="P308" s="140"/>
      <c r="Q308" s="140"/>
      <c r="R308" s="140"/>
      <c r="S308" s="140"/>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c r="AO308" s="141"/>
      <c r="AP308" s="141"/>
    </row>
    <row r="309" spans="1:42" ht="15.75" customHeight="1" x14ac:dyDescent="0.25">
      <c r="A309" s="47" t="s">
        <v>645</v>
      </c>
      <c r="B309" s="47" t="s">
        <v>925</v>
      </c>
      <c r="C309" s="47" t="s">
        <v>918</v>
      </c>
      <c r="D309" s="47" t="s">
        <v>919</v>
      </c>
      <c r="E309" s="140"/>
      <c r="F309" s="140"/>
      <c r="G309" s="140"/>
      <c r="H309" s="135" t="s">
        <v>917</v>
      </c>
      <c r="I309" s="135" t="s">
        <v>917</v>
      </c>
      <c r="J309" s="135" t="s">
        <v>917</v>
      </c>
      <c r="K309" s="135"/>
      <c r="L309" s="140"/>
      <c r="M309" s="140"/>
      <c r="N309" s="140"/>
      <c r="O309" s="140"/>
      <c r="P309" s="140"/>
      <c r="Q309" s="140"/>
      <c r="R309" s="140"/>
      <c r="S309" s="140"/>
      <c r="T309" s="140"/>
      <c r="U309" s="140"/>
      <c r="V309" s="140"/>
      <c r="W309" s="140"/>
      <c r="X309" s="140"/>
      <c r="Y309" s="140"/>
      <c r="Z309" s="140"/>
      <c r="AA309" s="140"/>
      <c r="AB309" s="140"/>
      <c r="AC309" s="140"/>
      <c r="AD309" s="140"/>
      <c r="AE309" s="140"/>
      <c r="AF309" s="140"/>
      <c r="AG309" s="140"/>
      <c r="AH309" s="140"/>
      <c r="AI309" s="140"/>
      <c r="AJ309" s="140"/>
      <c r="AK309" s="140"/>
      <c r="AL309" s="140"/>
      <c r="AM309" s="140"/>
      <c r="AN309" s="140"/>
      <c r="AO309" s="141"/>
      <c r="AP309" s="141"/>
    </row>
    <row r="310" spans="1:42" ht="15.75" customHeight="1" x14ac:dyDescent="0.25">
      <c r="A310" s="47" t="s">
        <v>645</v>
      </c>
      <c r="B310" s="47" t="s">
        <v>925</v>
      </c>
      <c r="C310" s="47" t="s">
        <v>920</v>
      </c>
      <c r="D310" s="47" t="s">
        <v>921</v>
      </c>
      <c r="E310" s="140"/>
      <c r="F310" s="140"/>
      <c r="G310" s="140"/>
      <c r="H310" s="135" t="s">
        <v>917</v>
      </c>
      <c r="I310" s="135" t="s">
        <v>917</v>
      </c>
      <c r="J310" s="135" t="s">
        <v>917</v>
      </c>
      <c r="K310" s="135"/>
      <c r="L310" s="140"/>
      <c r="M310" s="140"/>
      <c r="N310" s="140"/>
      <c r="O310" s="140"/>
      <c r="P310" s="140"/>
      <c r="Q310" s="140"/>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1"/>
      <c r="AP310" s="141"/>
    </row>
    <row r="311" spans="1:42" ht="15.75" customHeight="1" x14ac:dyDescent="0.25">
      <c r="A311" s="47" t="s">
        <v>645</v>
      </c>
      <c r="B311" s="47" t="s">
        <v>925</v>
      </c>
      <c r="C311" s="47" t="s">
        <v>922</v>
      </c>
      <c r="D311" s="47" t="s">
        <v>923</v>
      </c>
      <c r="E311" s="140"/>
      <c r="F311" s="140"/>
      <c r="G311" s="140"/>
      <c r="H311" s="135" t="s">
        <v>917</v>
      </c>
      <c r="I311" s="135" t="s">
        <v>917</v>
      </c>
      <c r="J311" s="135" t="s">
        <v>917</v>
      </c>
      <c r="K311" s="135"/>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1"/>
      <c r="AP311" s="141"/>
    </row>
    <row r="312" spans="1:42" ht="15.75" customHeight="1" x14ac:dyDescent="0.25">
      <c r="A312" s="47" t="s">
        <v>694</v>
      </c>
      <c r="B312" s="47" t="s">
        <v>695</v>
      </c>
      <c r="C312" s="47" t="s">
        <v>695</v>
      </c>
      <c r="D312" s="47" t="s">
        <v>696</v>
      </c>
      <c r="E312" s="140"/>
      <c r="F312" s="140"/>
      <c r="G312" s="140"/>
      <c r="H312" s="135" t="s">
        <v>917</v>
      </c>
      <c r="I312" s="135" t="s">
        <v>917</v>
      </c>
      <c r="J312" s="135" t="s">
        <v>917</v>
      </c>
      <c r="K312" s="135"/>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1"/>
      <c r="AP312" s="141"/>
    </row>
    <row r="313" spans="1:42" ht="15.75" customHeight="1" x14ac:dyDescent="0.25">
      <c r="A313" s="47" t="s">
        <v>694</v>
      </c>
      <c r="B313" s="47" t="s">
        <v>695</v>
      </c>
      <c r="C313" s="47" t="s">
        <v>697</v>
      </c>
      <c r="D313" s="47" t="s">
        <v>698</v>
      </c>
      <c r="E313" s="140"/>
      <c r="F313" s="140"/>
      <c r="G313" s="140"/>
      <c r="H313" s="135" t="s">
        <v>917</v>
      </c>
      <c r="I313" s="135" t="s">
        <v>917</v>
      </c>
      <c r="J313" s="135" t="s">
        <v>917</v>
      </c>
      <c r="K313" s="135"/>
      <c r="L313" s="140"/>
      <c r="M313" s="140"/>
      <c r="N313" s="140"/>
      <c r="O313" s="140"/>
      <c r="P313" s="140"/>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1"/>
      <c r="AP313" s="141"/>
    </row>
    <row r="314" spans="1:42" ht="15.75" customHeight="1" x14ac:dyDescent="0.25">
      <c r="A314" s="47" t="s">
        <v>694</v>
      </c>
      <c r="B314" s="47" t="s">
        <v>695</v>
      </c>
      <c r="C314" s="47" t="s">
        <v>699</v>
      </c>
      <c r="D314" s="47" t="s">
        <v>700</v>
      </c>
      <c r="E314" s="140"/>
      <c r="F314" s="140"/>
      <c r="G314" s="140"/>
      <c r="H314" s="135" t="s">
        <v>917</v>
      </c>
      <c r="I314" s="135" t="s">
        <v>917</v>
      </c>
      <c r="J314" s="135" t="s">
        <v>917</v>
      </c>
      <c r="K314" s="135"/>
      <c r="L314" s="140"/>
      <c r="M314" s="140"/>
      <c r="N314" s="140"/>
      <c r="O314" s="140"/>
      <c r="P314" s="140"/>
      <c r="Q314" s="140"/>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1"/>
      <c r="AP314" s="141"/>
    </row>
    <row r="315" spans="1:42" ht="15.75" customHeight="1" x14ac:dyDescent="0.25">
      <c r="A315" s="47" t="s">
        <v>694</v>
      </c>
      <c r="B315" s="47" t="s">
        <v>695</v>
      </c>
      <c r="C315" s="47" t="s">
        <v>701</v>
      </c>
      <c r="D315" s="47" t="s">
        <v>702</v>
      </c>
      <c r="E315" s="140"/>
      <c r="F315" s="140"/>
      <c r="G315" s="140"/>
      <c r="H315" s="135" t="s">
        <v>917</v>
      </c>
      <c r="I315" s="135" t="s">
        <v>917</v>
      </c>
      <c r="J315" s="135" t="s">
        <v>917</v>
      </c>
      <c r="K315" s="135"/>
      <c r="L315" s="140"/>
      <c r="M315" s="140"/>
      <c r="N315" s="140"/>
      <c r="O315" s="140"/>
      <c r="P315" s="140"/>
      <c r="Q315" s="140"/>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1"/>
      <c r="AP315" s="141"/>
    </row>
    <row r="316" spans="1:42" ht="15.75" customHeight="1" x14ac:dyDescent="0.25">
      <c r="A316" s="47" t="s">
        <v>694</v>
      </c>
      <c r="B316" s="47" t="s">
        <v>703</v>
      </c>
      <c r="C316" s="47" t="s">
        <v>703</v>
      </c>
      <c r="D316" s="47" t="s">
        <v>704</v>
      </c>
      <c r="E316" s="140"/>
      <c r="F316" s="140"/>
      <c r="G316" s="140"/>
      <c r="H316" s="135" t="s">
        <v>917</v>
      </c>
      <c r="I316" s="135" t="s">
        <v>917</v>
      </c>
      <c r="J316" s="135" t="s">
        <v>917</v>
      </c>
      <c r="K316" s="135"/>
      <c r="L316" s="140"/>
      <c r="M316" s="140"/>
      <c r="N316" s="140"/>
      <c r="O316" s="140"/>
      <c r="P316" s="140"/>
      <c r="Q316" s="140"/>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1"/>
      <c r="AP316" s="141"/>
    </row>
    <row r="317" spans="1:42" ht="15.75" customHeight="1" x14ac:dyDescent="0.25">
      <c r="A317" s="47" t="s">
        <v>694</v>
      </c>
      <c r="B317" s="47" t="s">
        <v>695</v>
      </c>
      <c r="C317" s="47" t="s">
        <v>705</v>
      </c>
      <c r="D317" s="47" t="s">
        <v>706</v>
      </c>
      <c r="E317" s="140"/>
      <c r="F317" s="140"/>
      <c r="G317" s="140"/>
      <c r="H317" s="135" t="s">
        <v>917</v>
      </c>
      <c r="I317" s="135" t="s">
        <v>917</v>
      </c>
      <c r="J317" s="135" t="s">
        <v>917</v>
      </c>
      <c r="K317" s="135"/>
      <c r="L317" s="140"/>
      <c r="M317" s="140"/>
      <c r="N317" s="140"/>
      <c r="O317" s="140"/>
      <c r="P317" s="140"/>
      <c r="Q317" s="14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1"/>
      <c r="AP317" s="141"/>
    </row>
    <row r="318" spans="1:42" ht="15.75" customHeight="1" x14ac:dyDescent="0.25">
      <c r="A318" s="47" t="s">
        <v>694</v>
      </c>
      <c r="B318" s="47" t="s">
        <v>703</v>
      </c>
      <c r="C318" s="47" t="s">
        <v>707</v>
      </c>
      <c r="D318" s="47" t="s">
        <v>708</v>
      </c>
      <c r="E318" s="140"/>
      <c r="F318" s="140"/>
      <c r="G318" s="140"/>
      <c r="H318" s="135" t="s">
        <v>917</v>
      </c>
      <c r="I318" s="135" t="s">
        <v>917</v>
      </c>
      <c r="J318" s="135" t="s">
        <v>917</v>
      </c>
      <c r="K318" s="135"/>
      <c r="L318" s="140"/>
      <c r="M318" s="140"/>
      <c r="N318" s="140"/>
      <c r="O318" s="140"/>
      <c r="P318" s="140"/>
      <c r="Q318" s="140"/>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1"/>
      <c r="AP318" s="141"/>
    </row>
    <row r="319" spans="1:42" ht="15.75" customHeight="1" x14ac:dyDescent="0.25">
      <c r="A319" s="47" t="s">
        <v>694</v>
      </c>
      <c r="B319" s="47" t="s">
        <v>709</v>
      </c>
      <c r="C319" s="47" t="s">
        <v>709</v>
      </c>
      <c r="D319" s="47" t="s">
        <v>710</v>
      </c>
      <c r="E319" s="140"/>
      <c r="F319" s="140"/>
      <c r="G319" s="140"/>
      <c r="H319" s="135" t="s">
        <v>917</v>
      </c>
      <c r="I319" s="135" t="s">
        <v>917</v>
      </c>
      <c r="J319" s="135" t="s">
        <v>917</v>
      </c>
      <c r="K319" s="135"/>
      <c r="L319" s="140"/>
      <c r="M319" s="140"/>
      <c r="N319" s="140"/>
      <c r="O319" s="140"/>
      <c r="P319" s="140"/>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1"/>
      <c r="AP319" s="141"/>
    </row>
    <row r="320" spans="1:42" ht="15.75" customHeight="1" x14ac:dyDescent="0.25">
      <c r="A320" s="47" t="s">
        <v>694</v>
      </c>
      <c r="B320" s="47" t="s">
        <v>709</v>
      </c>
      <c r="C320" s="47" t="s">
        <v>711</v>
      </c>
      <c r="D320" s="47" t="s">
        <v>712</v>
      </c>
      <c r="E320" s="140"/>
      <c r="F320" s="140"/>
      <c r="G320" s="140"/>
      <c r="H320" s="135" t="s">
        <v>917</v>
      </c>
      <c r="I320" s="135" t="s">
        <v>917</v>
      </c>
      <c r="J320" s="135" t="s">
        <v>917</v>
      </c>
      <c r="K320" s="135"/>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1"/>
      <c r="AP320" s="141"/>
    </row>
    <row r="321" spans="1:42" ht="15.75" customHeight="1" x14ac:dyDescent="0.25">
      <c r="A321" s="47" t="s">
        <v>694</v>
      </c>
      <c r="B321" s="47" t="s">
        <v>709</v>
      </c>
      <c r="C321" s="47" t="s">
        <v>713</v>
      </c>
      <c r="D321" s="47" t="s">
        <v>714</v>
      </c>
      <c r="E321" s="140"/>
      <c r="F321" s="140"/>
      <c r="G321" s="140"/>
      <c r="H321" s="135" t="s">
        <v>917</v>
      </c>
      <c r="I321" s="135" t="s">
        <v>917</v>
      </c>
      <c r="J321" s="135" t="s">
        <v>917</v>
      </c>
      <c r="K321" s="135"/>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1"/>
      <c r="AP321" s="141"/>
    </row>
    <row r="322" spans="1:42" ht="15.75" customHeight="1" x14ac:dyDescent="0.25">
      <c r="A322" s="47" t="s">
        <v>694</v>
      </c>
      <c r="B322" s="47" t="s">
        <v>926</v>
      </c>
      <c r="C322" s="47" t="s">
        <v>927</v>
      </c>
      <c r="D322" s="47" t="s">
        <v>928</v>
      </c>
      <c r="E322" s="140"/>
      <c r="F322" s="140"/>
      <c r="G322" s="140"/>
      <c r="H322" s="135" t="s">
        <v>917</v>
      </c>
      <c r="I322" s="135" t="s">
        <v>917</v>
      </c>
      <c r="J322" s="135" t="s">
        <v>917</v>
      </c>
      <c r="K322" s="135"/>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c r="AO322" s="141"/>
      <c r="AP322" s="141"/>
    </row>
    <row r="323" spans="1:42" ht="15.75" customHeight="1" x14ac:dyDescent="0.25">
      <c r="A323" s="47" t="s">
        <v>694</v>
      </c>
      <c r="B323" s="47" t="s">
        <v>926</v>
      </c>
      <c r="C323" s="47" t="s">
        <v>929</v>
      </c>
      <c r="D323" s="47" t="s">
        <v>930</v>
      </c>
      <c r="E323" s="140"/>
      <c r="F323" s="140"/>
      <c r="G323" s="140"/>
      <c r="H323" s="135" t="s">
        <v>917</v>
      </c>
      <c r="I323" s="135" t="s">
        <v>917</v>
      </c>
      <c r="J323" s="135" t="s">
        <v>917</v>
      </c>
      <c r="K323" s="135"/>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1"/>
      <c r="AP323" s="141"/>
    </row>
    <row r="324" spans="1:42" ht="15.75" customHeight="1" x14ac:dyDescent="0.25">
      <c r="A324" s="47" t="s">
        <v>694</v>
      </c>
      <c r="B324" s="47" t="s">
        <v>926</v>
      </c>
      <c r="C324" s="47" t="s">
        <v>931</v>
      </c>
      <c r="D324" s="47" t="s">
        <v>932</v>
      </c>
      <c r="E324" s="140"/>
      <c r="F324" s="140"/>
      <c r="G324" s="140"/>
      <c r="H324" s="135" t="s">
        <v>917</v>
      </c>
      <c r="I324" s="135" t="s">
        <v>917</v>
      </c>
      <c r="J324" s="135" t="s">
        <v>917</v>
      </c>
      <c r="K324" s="135"/>
      <c r="L324" s="140"/>
      <c r="M324" s="140"/>
      <c r="N324" s="140"/>
      <c r="O324" s="140"/>
      <c r="P324" s="140"/>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c r="AO324" s="141"/>
      <c r="AP324" s="141"/>
    </row>
    <row r="325" spans="1:42" ht="15.75" customHeight="1" x14ac:dyDescent="0.25">
      <c r="A325" s="47" t="s">
        <v>694</v>
      </c>
      <c r="B325" s="47" t="s">
        <v>926</v>
      </c>
      <c r="C325" s="47" t="s">
        <v>933</v>
      </c>
      <c r="D325" s="47" t="s">
        <v>934</v>
      </c>
      <c r="E325" s="140"/>
      <c r="F325" s="140"/>
      <c r="G325" s="140"/>
      <c r="H325" s="135" t="s">
        <v>917</v>
      </c>
      <c r="I325" s="135" t="s">
        <v>917</v>
      </c>
      <c r="J325" s="135" t="s">
        <v>917</v>
      </c>
      <c r="K325" s="135"/>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1"/>
      <c r="AP325" s="141"/>
    </row>
    <row r="326" spans="1:42" ht="15.75" customHeight="1" x14ac:dyDescent="0.25">
      <c r="A326" s="47" t="s">
        <v>694</v>
      </c>
      <c r="B326" s="47" t="s">
        <v>926</v>
      </c>
      <c r="C326" s="47" t="s">
        <v>935</v>
      </c>
      <c r="D326" s="47" t="s">
        <v>936</v>
      </c>
      <c r="E326" s="140"/>
      <c r="F326" s="140"/>
      <c r="G326" s="140"/>
      <c r="H326" s="135" t="s">
        <v>917</v>
      </c>
      <c r="I326" s="135" t="s">
        <v>917</v>
      </c>
      <c r="J326" s="135" t="s">
        <v>917</v>
      </c>
      <c r="K326" s="135"/>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1"/>
      <c r="AP326" s="141"/>
    </row>
    <row r="327" spans="1:42" ht="15.75" customHeight="1" x14ac:dyDescent="0.25">
      <c r="A327" s="47" t="s">
        <v>715</v>
      </c>
      <c r="B327" s="47" t="s">
        <v>716</v>
      </c>
      <c r="C327" s="47" t="s">
        <v>716</v>
      </c>
      <c r="D327" s="47" t="s">
        <v>717</v>
      </c>
      <c r="E327" s="140"/>
      <c r="F327" s="140"/>
      <c r="G327" s="140"/>
      <c r="H327" s="135" t="s">
        <v>937</v>
      </c>
      <c r="I327" s="135" t="s">
        <v>937</v>
      </c>
      <c r="J327" s="135" t="s">
        <v>937</v>
      </c>
      <c r="K327" s="135"/>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1"/>
      <c r="AP327" s="141"/>
    </row>
    <row r="328" spans="1:42" ht="15.75" customHeight="1" x14ac:dyDescent="0.25">
      <c r="A328" s="47" t="s">
        <v>715</v>
      </c>
      <c r="B328" s="47" t="s">
        <v>716</v>
      </c>
      <c r="C328" s="47" t="s">
        <v>718</v>
      </c>
      <c r="D328" s="47" t="s">
        <v>719</v>
      </c>
      <c r="E328" s="140"/>
      <c r="F328" s="140"/>
      <c r="G328" s="140"/>
      <c r="H328" s="135" t="s">
        <v>937</v>
      </c>
      <c r="I328" s="135" t="s">
        <v>937</v>
      </c>
      <c r="J328" s="135" t="s">
        <v>937</v>
      </c>
      <c r="K328" s="135"/>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1"/>
      <c r="AP328" s="141"/>
    </row>
    <row r="329" spans="1:42" ht="15.75" customHeight="1" x14ac:dyDescent="0.25">
      <c r="A329" s="47" t="s">
        <v>715</v>
      </c>
      <c r="B329" s="47" t="s">
        <v>716</v>
      </c>
      <c r="C329" s="47" t="s">
        <v>720</v>
      </c>
      <c r="D329" s="47" t="s">
        <v>721</v>
      </c>
      <c r="E329" s="140"/>
      <c r="F329" s="140"/>
      <c r="G329" s="140"/>
      <c r="H329" s="135" t="s">
        <v>937</v>
      </c>
      <c r="I329" s="135" t="s">
        <v>937</v>
      </c>
      <c r="J329" s="135" t="s">
        <v>937</v>
      </c>
      <c r="K329" s="135"/>
      <c r="L329" s="140"/>
      <c r="M329" s="140"/>
      <c r="N329" s="140"/>
      <c r="O329" s="140"/>
      <c r="P329" s="140"/>
      <c r="Q329" s="140"/>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c r="AO329" s="141"/>
      <c r="AP329" s="141"/>
    </row>
    <row r="330" spans="1:42" ht="15.75" customHeight="1" x14ac:dyDescent="0.25">
      <c r="A330" s="47" t="s">
        <v>715</v>
      </c>
      <c r="B330" s="47" t="s">
        <v>716</v>
      </c>
      <c r="C330" s="47" t="s">
        <v>722</v>
      </c>
      <c r="D330" s="47" t="s">
        <v>723</v>
      </c>
      <c r="E330" s="140"/>
      <c r="F330" s="140"/>
      <c r="G330" s="140"/>
      <c r="H330" s="135" t="s">
        <v>937</v>
      </c>
      <c r="I330" s="135" t="s">
        <v>937</v>
      </c>
      <c r="J330" s="135" t="s">
        <v>937</v>
      </c>
      <c r="K330" s="135"/>
      <c r="L330" s="140"/>
      <c r="M330" s="140"/>
      <c r="N330" s="140"/>
      <c r="O330" s="140"/>
      <c r="P330" s="140"/>
      <c r="Q330" s="140"/>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1"/>
      <c r="AP330" s="141"/>
    </row>
    <row r="331" spans="1:42" ht="15.75" customHeight="1" x14ac:dyDescent="0.25">
      <c r="A331" s="47" t="s">
        <v>715</v>
      </c>
      <c r="B331" s="47" t="s">
        <v>716</v>
      </c>
      <c r="C331" s="47" t="s">
        <v>724</v>
      </c>
      <c r="D331" s="47" t="s">
        <v>725</v>
      </c>
      <c r="E331" s="140"/>
      <c r="F331" s="140"/>
      <c r="G331" s="140"/>
      <c r="H331" s="135" t="s">
        <v>937</v>
      </c>
      <c r="I331" s="135" t="s">
        <v>937</v>
      </c>
      <c r="J331" s="135" t="s">
        <v>937</v>
      </c>
      <c r="K331" s="135"/>
      <c r="L331" s="140"/>
      <c r="M331" s="140"/>
      <c r="N331" s="140"/>
      <c r="O331" s="140"/>
      <c r="P331" s="140"/>
      <c r="Q331" s="140"/>
      <c r="R331" s="140"/>
      <c r="S331" s="140"/>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c r="AO331" s="141"/>
      <c r="AP331" s="141"/>
    </row>
    <row r="332" spans="1:42" ht="15.75" customHeight="1" x14ac:dyDescent="0.25">
      <c r="A332" s="47" t="s">
        <v>715</v>
      </c>
      <c r="B332" s="47" t="s">
        <v>716</v>
      </c>
      <c r="C332" s="47" t="s">
        <v>726</v>
      </c>
      <c r="D332" s="47" t="s">
        <v>727</v>
      </c>
      <c r="E332" s="140"/>
      <c r="F332" s="140"/>
      <c r="G332" s="140"/>
      <c r="H332" s="135" t="s">
        <v>937</v>
      </c>
      <c r="I332" s="135" t="s">
        <v>937</v>
      </c>
      <c r="J332" s="135" t="s">
        <v>937</v>
      </c>
      <c r="K332" s="135"/>
      <c r="L332" s="140"/>
      <c r="M332" s="140"/>
      <c r="N332" s="140"/>
      <c r="O332" s="140"/>
      <c r="P332" s="140"/>
      <c r="Q332" s="140"/>
      <c r="R332" s="140"/>
      <c r="S332" s="140"/>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c r="AO332" s="141"/>
      <c r="AP332" s="141"/>
    </row>
    <row r="333" spans="1:42" ht="15.75" customHeight="1" x14ac:dyDescent="0.25">
      <c r="A333" s="47" t="s">
        <v>715</v>
      </c>
      <c r="B333" s="47" t="s">
        <v>716</v>
      </c>
      <c r="C333" s="47" t="s">
        <v>728</v>
      </c>
      <c r="D333" s="47" t="s">
        <v>729</v>
      </c>
      <c r="E333" s="140"/>
      <c r="F333" s="140"/>
      <c r="G333" s="140"/>
      <c r="H333" s="135" t="s">
        <v>937</v>
      </c>
      <c r="I333" s="135" t="s">
        <v>937</v>
      </c>
      <c r="J333" s="135" t="s">
        <v>937</v>
      </c>
      <c r="K333" s="135"/>
      <c r="L333" s="140"/>
      <c r="M333" s="140"/>
      <c r="N333" s="140"/>
      <c r="O333" s="140"/>
      <c r="P333" s="140"/>
      <c r="Q333" s="140"/>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c r="AO333" s="141"/>
      <c r="AP333" s="141"/>
    </row>
    <row r="334" spans="1:42" ht="15.75" customHeight="1" x14ac:dyDescent="0.25">
      <c r="A334" s="47" t="s">
        <v>715</v>
      </c>
      <c r="B334" s="47" t="s">
        <v>730</v>
      </c>
      <c r="C334" s="47" t="s">
        <v>730</v>
      </c>
      <c r="D334" s="47" t="s">
        <v>731</v>
      </c>
      <c r="E334" s="140"/>
      <c r="F334" s="140"/>
      <c r="G334" s="140"/>
      <c r="H334" s="135" t="s">
        <v>937</v>
      </c>
      <c r="I334" s="135" t="s">
        <v>937</v>
      </c>
      <c r="J334" s="135" t="s">
        <v>937</v>
      </c>
      <c r="K334" s="135"/>
      <c r="L334" s="140"/>
      <c r="M334" s="140"/>
      <c r="N334" s="140"/>
      <c r="O334" s="140"/>
      <c r="P334" s="140"/>
      <c r="Q334" s="140"/>
      <c r="R334" s="140"/>
      <c r="S334" s="140"/>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c r="AO334" s="141"/>
      <c r="AP334" s="141"/>
    </row>
    <row r="335" spans="1:42" ht="15.75" customHeight="1" x14ac:dyDescent="0.25">
      <c r="A335" s="47" t="s">
        <v>715</v>
      </c>
      <c r="B335" s="47" t="s">
        <v>730</v>
      </c>
      <c r="C335" s="47" t="s">
        <v>732</v>
      </c>
      <c r="D335" s="47" t="s">
        <v>733</v>
      </c>
      <c r="E335" s="140"/>
      <c r="F335" s="140"/>
      <c r="G335" s="140"/>
      <c r="H335" s="135" t="s">
        <v>937</v>
      </c>
      <c r="I335" s="135" t="s">
        <v>937</v>
      </c>
      <c r="J335" s="135" t="s">
        <v>937</v>
      </c>
      <c r="K335" s="135"/>
      <c r="L335" s="140"/>
      <c r="M335" s="140"/>
      <c r="N335" s="140"/>
      <c r="O335" s="140"/>
      <c r="P335" s="140"/>
      <c r="Q335" s="140"/>
      <c r="R335" s="140"/>
      <c r="S335" s="140"/>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c r="AO335" s="141"/>
      <c r="AP335" s="141"/>
    </row>
    <row r="336" spans="1:42" ht="15.75" customHeight="1" x14ac:dyDescent="0.25">
      <c r="A336" s="47" t="s">
        <v>715</v>
      </c>
      <c r="B336" s="47" t="s">
        <v>730</v>
      </c>
      <c r="C336" s="47" t="s">
        <v>734</v>
      </c>
      <c r="D336" s="47" t="s">
        <v>735</v>
      </c>
      <c r="E336" s="140"/>
      <c r="F336" s="140"/>
      <c r="G336" s="140"/>
      <c r="H336" s="135" t="s">
        <v>937</v>
      </c>
      <c r="I336" s="135" t="s">
        <v>937</v>
      </c>
      <c r="J336" s="135" t="s">
        <v>937</v>
      </c>
      <c r="K336" s="135"/>
      <c r="L336" s="140"/>
      <c r="M336" s="140"/>
      <c r="N336" s="140"/>
      <c r="O336" s="140"/>
      <c r="P336" s="140"/>
      <c r="Q336" s="140"/>
      <c r="R336" s="140"/>
      <c r="S336" s="140"/>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c r="AO336" s="141"/>
      <c r="AP336" s="141"/>
    </row>
    <row r="337" spans="1:42" ht="15.75" customHeight="1" x14ac:dyDescent="0.25">
      <c r="A337" s="47" t="s">
        <v>715</v>
      </c>
      <c r="B337" s="47" t="s">
        <v>730</v>
      </c>
      <c r="C337" s="47" t="s">
        <v>736</v>
      </c>
      <c r="D337" s="47" t="s">
        <v>737</v>
      </c>
      <c r="E337" s="140"/>
      <c r="F337" s="140"/>
      <c r="G337" s="140"/>
      <c r="H337" s="135" t="s">
        <v>937</v>
      </c>
      <c r="I337" s="135" t="s">
        <v>937</v>
      </c>
      <c r="J337" s="135" t="s">
        <v>937</v>
      </c>
      <c r="K337" s="135"/>
      <c r="L337" s="140"/>
      <c r="M337" s="140"/>
      <c r="N337" s="140"/>
      <c r="O337" s="140"/>
      <c r="P337" s="140"/>
      <c r="Q337" s="140"/>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1"/>
      <c r="AP337" s="141"/>
    </row>
    <row r="338" spans="1:42" ht="15.75" customHeight="1" x14ac:dyDescent="0.25">
      <c r="A338" s="47" t="s">
        <v>715</v>
      </c>
      <c r="B338" s="47" t="s">
        <v>730</v>
      </c>
      <c r="C338" s="47" t="s">
        <v>738</v>
      </c>
      <c r="D338" s="47" t="s">
        <v>739</v>
      </c>
      <c r="E338" s="140"/>
      <c r="F338" s="140"/>
      <c r="G338" s="140"/>
      <c r="H338" s="135" t="s">
        <v>937</v>
      </c>
      <c r="I338" s="135" t="s">
        <v>937</v>
      </c>
      <c r="J338" s="135" t="s">
        <v>937</v>
      </c>
      <c r="K338" s="135"/>
      <c r="L338" s="140"/>
      <c r="M338" s="140"/>
      <c r="N338" s="140"/>
      <c r="O338" s="140"/>
      <c r="P338" s="140"/>
      <c r="Q338" s="140"/>
      <c r="R338" s="140"/>
      <c r="S338" s="140"/>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c r="AO338" s="141"/>
      <c r="AP338" s="141"/>
    </row>
    <row r="339" spans="1:42" ht="15.75" customHeight="1" x14ac:dyDescent="0.25">
      <c r="A339" s="47" t="s">
        <v>715</v>
      </c>
      <c r="B339" s="47" t="s">
        <v>730</v>
      </c>
      <c r="C339" s="47" t="s">
        <v>740</v>
      </c>
      <c r="D339" s="47" t="s">
        <v>741</v>
      </c>
      <c r="E339" s="140"/>
      <c r="F339" s="140"/>
      <c r="G339" s="140"/>
      <c r="H339" s="135" t="s">
        <v>937</v>
      </c>
      <c r="I339" s="135" t="s">
        <v>937</v>
      </c>
      <c r="J339" s="135" t="s">
        <v>937</v>
      </c>
      <c r="K339" s="135"/>
      <c r="L339" s="140"/>
      <c r="M339" s="140"/>
      <c r="N339" s="140"/>
      <c r="O339" s="140"/>
      <c r="P339" s="140"/>
      <c r="Q339" s="140"/>
      <c r="R339" s="140"/>
      <c r="S339" s="140"/>
      <c r="T339" s="140"/>
      <c r="U339" s="140"/>
      <c r="V339" s="140"/>
      <c r="W339" s="140"/>
      <c r="X339" s="140"/>
      <c r="Y339" s="140"/>
      <c r="Z339" s="140"/>
      <c r="AA339" s="140"/>
      <c r="AB339" s="140"/>
      <c r="AC339" s="140"/>
      <c r="AD339" s="140"/>
      <c r="AE339" s="140"/>
      <c r="AF339" s="140"/>
      <c r="AG339" s="140"/>
      <c r="AH339" s="140"/>
      <c r="AI339" s="140"/>
      <c r="AJ339" s="140"/>
      <c r="AK339" s="140"/>
      <c r="AL339" s="140"/>
      <c r="AM339" s="140"/>
      <c r="AN339" s="140"/>
      <c r="AO339" s="141"/>
      <c r="AP339" s="141"/>
    </row>
    <row r="340" spans="1:42" ht="15.75" customHeight="1" x14ac:dyDescent="0.25">
      <c r="A340" s="47" t="s">
        <v>715</v>
      </c>
      <c r="B340" s="47" t="s">
        <v>742</v>
      </c>
      <c r="C340" s="47" t="s">
        <v>742</v>
      </c>
      <c r="D340" s="47" t="s">
        <v>743</v>
      </c>
      <c r="E340" s="140"/>
      <c r="F340" s="140"/>
      <c r="G340" s="140"/>
      <c r="H340" s="135" t="s">
        <v>937</v>
      </c>
      <c r="I340" s="135" t="s">
        <v>937</v>
      </c>
      <c r="J340" s="135" t="s">
        <v>937</v>
      </c>
      <c r="K340" s="135"/>
      <c r="L340" s="140"/>
      <c r="M340" s="140"/>
      <c r="N340" s="140"/>
      <c r="O340" s="140"/>
      <c r="P340" s="140"/>
      <c r="Q340" s="140"/>
      <c r="R340" s="140"/>
      <c r="S340" s="140"/>
      <c r="T340" s="140"/>
      <c r="U340" s="140"/>
      <c r="V340" s="140"/>
      <c r="W340" s="140"/>
      <c r="X340" s="140"/>
      <c r="Y340" s="140"/>
      <c r="Z340" s="140"/>
      <c r="AA340" s="140"/>
      <c r="AB340" s="140"/>
      <c r="AC340" s="140"/>
      <c r="AD340" s="140"/>
      <c r="AE340" s="140"/>
      <c r="AF340" s="140"/>
      <c r="AG340" s="140"/>
      <c r="AH340" s="140"/>
      <c r="AI340" s="140"/>
      <c r="AJ340" s="140"/>
      <c r="AK340" s="140"/>
      <c r="AL340" s="140"/>
      <c r="AM340" s="140"/>
      <c r="AN340" s="140"/>
      <c r="AO340" s="141"/>
      <c r="AP340" s="141"/>
    </row>
    <row r="341" spans="1:42" ht="15.75" customHeight="1" x14ac:dyDescent="0.25">
      <c r="A341" s="47" t="s">
        <v>715</v>
      </c>
      <c r="B341" s="47" t="s">
        <v>742</v>
      </c>
      <c r="C341" s="47" t="s">
        <v>744</v>
      </c>
      <c r="D341" s="47" t="s">
        <v>745</v>
      </c>
      <c r="E341" s="140"/>
      <c r="F341" s="140"/>
      <c r="G341" s="140"/>
      <c r="H341" s="135" t="s">
        <v>937</v>
      </c>
      <c r="I341" s="135" t="s">
        <v>937</v>
      </c>
      <c r="J341" s="135" t="s">
        <v>937</v>
      </c>
      <c r="K341" s="135"/>
      <c r="L341" s="140"/>
      <c r="M341" s="140"/>
      <c r="N341" s="140"/>
      <c r="O341" s="140"/>
      <c r="P341" s="140"/>
      <c r="Q341" s="140"/>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1"/>
      <c r="AP341" s="141"/>
    </row>
    <row r="342" spans="1:42" ht="15.75" customHeight="1" x14ac:dyDescent="0.25">
      <c r="A342" s="47" t="s">
        <v>715</v>
      </c>
      <c r="B342" s="47" t="s">
        <v>746</v>
      </c>
      <c r="C342" s="47" t="s">
        <v>746</v>
      </c>
      <c r="D342" s="47" t="s">
        <v>747</v>
      </c>
      <c r="E342" s="140"/>
      <c r="F342" s="140"/>
      <c r="G342" s="140"/>
      <c r="H342" s="135" t="s">
        <v>937</v>
      </c>
      <c r="I342" s="135" t="s">
        <v>937</v>
      </c>
      <c r="J342" s="135" t="s">
        <v>937</v>
      </c>
      <c r="K342" s="135"/>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c r="AO342" s="141"/>
      <c r="AP342" s="141"/>
    </row>
    <row r="343" spans="1:42" ht="15.75" customHeight="1" x14ac:dyDescent="0.25">
      <c r="A343" s="47" t="s">
        <v>715</v>
      </c>
      <c r="B343" s="47" t="s">
        <v>742</v>
      </c>
      <c r="C343" s="47" t="s">
        <v>748</v>
      </c>
      <c r="D343" s="47" t="s">
        <v>749</v>
      </c>
      <c r="E343" s="140"/>
      <c r="F343" s="140"/>
      <c r="G343" s="140"/>
      <c r="H343" s="135" t="s">
        <v>937</v>
      </c>
      <c r="I343" s="135" t="s">
        <v>937</v>
      </c>
      <c r="J343" s="135" t="s">
        <v>937</v>
      </c>
      <c r="K343" s="135"/>
      <c r="L343" s="140"/>
      <c r="M343" s="140"/>
      <c r="N343" s="140"/>
      <c r="O343" s="140"/>
      <c r="P343" s="140"/>
      <c r="Q343" s="140"/>
      <c r="R343" s="140"/>
      <c r="S343" s="140"/>
      <c r="T343" s="140"/>
      <c r="U343" s="140"/>
      <c r="V343" s="140"/>
      <c r="W343" s="140"/>
      <c r="X343" s="140"/>
      <c r="Y343" s="140"/>
      <c r="Z343" s="140"/>
      <c r="AA343" s="140"/>
      <c r="AB343" s="140"/>
      <c r="AC343" s="140"/>
      <c r="AD343" s="140"/>
      <c r="AE343" s="140"/>
      <c r="AF343" s="140"/>
      <c r="AG343" s="140"/>
      <c r="AH343" s="140"/>
      <c r="AI343" s="140"/>
      <c r="AJ343" s="140"/>
      <c r="AK343" s="140"/>
      <c r="AL343" s="140"/>
      <c r="AM343" s="140"/>
      <c r="AN343" s="140"/>
      <c r="AO343" s="141"/>
      <c r="AP343" s="141"/>
    </row>
    <row r="344" spans="1:42" ht="15.75" customHeight="1" x14ac:dyDescent="0.25">
      <c r="A344" s="47" t="s">
        <v>715</v>
      </c>
      <c r="B344" s="47" t="s">
        <v>746</v>
      </c>
      <c r="C344" s="47" t="s">
        <v>750</v>
      </c>
      <c r="D344" s="47" t="s">
        <v>751</v>
      </c>
      <c r="E344" s="140"/>
      <c r="F344" s="140"/>
      <c r="G344" s="140"/>
      <c r="H344" s="135" t="s">
        <v>937</v>
      </c>
      <c r="I344" s="135" t="s">
        <v>937</v>
      </c>
      <c r="J344" s="135" t="s">
        <v>937</v>
      </c>
      <c r="K344" s="135"/>
      <c r="L344" s="140"/>
      <c r="M344" s="140"/>
      <c r="N344" s="140"/>
      <c r="O344" s="140"/>
      <c r="P344" s="140"/>
      <c r="Q344" s="140"/>
      <c r="R344" s="140"/>
      <c r="S344" s="140"/>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c r="AO344" s="141"/>
      <c r="AP344" s="141"/>
    </row>
    <row r="345" spans="1:42" ht="15.75" customHeight="1" x14ac:dyDescent="0.25">
      <c r="A345" s="47" t="s">
        <v>715</v>
      </c>
      <c r="B345" s="47" t="s">
        <v>752</v>
      </c>
      <c r="C345" s="47" t="s">
        <v>752</v>
      </c>
      <c r="D345" s="47" t="s">
        <v>753</v>
      </c>
      <c r="E345" s="140"/>
      <c r="F345" s="140"/>
      <c r="G345" s="140"/>
      <c r="H345" s="135" t="s">
        <v>937</v>
      </c>
      <c r="I345" s="135" t="s">
        <v>937</v>
      </c>
      <c r="J345" s="135" t="s">
        <v>937</v>
      </c>
      <c r="K345" s="135"/>
      <c r="L345" s="140"/>
      <c r="M345" s="140"/>
      <c r="N345" s="140"/>
      <c r="O345" s="140"/>
      <c r="P345" s="140"/>
      <c r="Q345" s="140"/>
      <c r="R345" s="140"/>
      <c r="S345" s="140"/>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c r="AO345" s="141"/>
      <c r="AP345" s="141"/>
    </row>
    <row r="346" spans="1:42" ht="15.75" customHeight="1" x14ac:dyDescent="0.25">
      <c r="A346" s="47" t="s">
        <v>715</v>
      </c>
      <c r="B346" s="47" t="s">
        <v>752</v>
      </c>
      <c r="C346" s="47" t="s">
        <v>754</v>
      </c>
      <c r="D346" s="47" t="s">
        <v>755</v>
      </c>
      <c r="E346" s="140"/>
      <c r="F346" s="140"/>
      <c r="G346" s="140"/>
      <c r="H346" s="135" t="s">
        <v>937</v>
      </c>
      <c r="I346" s="135" t="s">
        <v>937</v>
      </c>
      <c r="J346" s="135" t="s">
        <v>937</v>
      </c>
      <c r="K346" s="135"/>
      <c r="L346" s="140"/>
      <c r="M346" s="140"/>
      <c r="N346" s="140"/>
      <c r="O346" s="140"/>
      <c r="P346" s="140"/>
      <c r="Q346" s="140"/>
      <c r="R346" s="140"/>
      <c r="S346" s="140"/>
      <c r="T346" s="140"/>
      <c r="U346" s="140"/>
      <c r="V346" s="140"/>
      <c r="W346" s="140"/>
      <c r="X346" s="140"/>
      <c r="Y346" s="140"/>
      <c r="Z346" s="140"/>
      <c r="AA346" s="140"/>
      <c r="AB346" s="140"/>
      <c r="AC346" s="140"/>
      <c r="AD346" s="140"/>
      <c r="AE346" s="140"/>
      <c r="AF346" s="140"/>
      <c r="AG346" s="140"/>
      <c r="AH346" s="140"/>
      <c r="AI346" s="140"/>
      <c r="AJ346" s="140"/>
      <c r="AK346" s="140"/>
      <c r="AL346" s="140"/>
      <c r="AM346" s="140"/>
      <c r="AN346" s="140"/>
      <c r="AO346" s="141"/>
      <c r="AP346" s="141"/>
    </row>
    <row r="347" spans="1:42" ht="15.75" customHeight="1" x14ac:dyDescent="0.25">
      <c r="A347" s="47" t="s">
        <v>715</v>
      </c>
      <c r="B347" s="47" t="s">
        <v>752</v>
      </c>
      <c r="C347" s="47" t="s">
        <v>756</v>
      </c>
      <c r="D347" s="47" t="s">
        <v>757</v>
      </c>
      <c r="E347" s="140"/>
      <c r="F347" s="140"/>
      <c r="G347" s="140"/>
      <c r="H347" s="135" t="s">
        <v>937</v>
      </c>
      <c r="I347" s="135" t="s">
        <v>937</v>
      </c>
      <c r="J347" s="135" t="s">
        <v>937</v>
      </c>
      <c r="K347" s="135"/>
      <c r="L347" s="140"/>
      <c r="M347" s="140"/>
      <c r="N347" s="140"/>
      <c r="O347" s="140"/>
      <c r="P347" s="140"/>
      <c r="Q347" s="140"/>
      <c r="R347" s="140"/>
      <c r="S347" s="140"/>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c r="AO347" s="141"/>
      <c r="AP347" s="141"/>
    </row>
    <row r="348" spans="1:42" ht="15.75" customHeight="1" x14ac:dyDescent="0.25">
      <c r="A348" s="47" t="s">
        <v>715</v>
      </c>
      <c r="B348" s="47" t="s">
        <v>752</v>
      </c>
      <c r="C348" s="47" t="s">
        <v>758</v>
      </c>
      <c r="D348" s="47" t="s">
        <v>759</v>
      </c>
      <c r="E348" s="140"/>
      <c r="F348" s="140"/>
      <c r="G348" s="140"/>
      <c r="H348" s="135" t="s">
        <v>937</v>
      </c>
      <c r="I348" s="135" t="s">
        <v>937</v>
      </c>
      <c r="J348" s="135" t="s">
        <v>937</v>
      </c>
      <c r="K348" s="135"/>
      <c r="L348" s="140"/>
      <c r="M348" s="140"/>
      <c r="N348" s="140"/>
      <c r="O348" s="140"/>
      <c r="P348" s="140"/>
      <c r="Q348" s="140"/>
      <c r="R348" s="140"/>
      <c r="S348" s="140"/>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c r="AO348" s="141"/>
      <c r="AP348" s="141"/>
    </row>
    <row r="349" spans="1:42" ht="15.75" customHeight="1" x14ac:dyDescent="0.25">
      <c r="A349" s="47" t="s">
        <v>715</v>
      </c>
      <c r="B349" s="47" t="s">
        <v>760</v>
      </c>
      <c r="C349" s="47" t="s">
        <v>760</v>
      </c>
      <c r="D349" s="47" t="s">
        <v>761</v>
      </c>
      <c r="E349" s="140"/>
      <c r="F349" s="140"/>
      <c r="G349" s="140"/>
      <c r="H349" s="135" t="s">
        <v>937</v>
      </c>
      <c r="I349" s="135" t="s">
        <v>937</v>
      </c>
      <c r="J349" s="135" t="s">
        <v>937</v>
      </c>
      <c r="K349" s="135"/>
      <c r="L349" s="140"/>
      <c r="M349" s="140"/>
      <c r="N349" s="140"/>
      <c r="O349" s="140"/>
      <c r="P349" s="140"/>
      <c r="Q349" s="140"/>
      <c r="R349" s="140"/>
      <c r="S349" s="140"/>
      <c r="T349" s="140"/>
      <c r="U349" s="140"/>
      <c r="V349" s="140"/>
      <c r="W349" s="140"/>
      <c r="X349" s="140"/>
      <c r="Y349" s="140"/>
      <c r="Z349" s="140"/>
      <c r="AA349" s="140"/>
      <c r="AB349" s="140"/>
      <c r="AC349" s="140"/>
      <c r="AD349" s="140"/>
      <c r="AE349" s="140"/>
      <c r="AF349" s="140"/>
      <c r="AG349" s="140"/>
      <c r="AH349" s="140"/>
      <c r="AI349" s="140"/>
      <c r="AJ349" s="140"/>
      <c r="AK349" s="140"/>
      <c r="AL349" s="140"/>
      <c r="AM349" s="140"/>
      <c r="AN349" s="140"/>
      <c r="AO349" s="141"/>
      <c r="AP349" s="141"/>
    </row>
    <row r="350" spans="1:42" ht="15.75" customHeight="1" x14ac:dyDescent="0.25">
      <c r="A350" s="47" t="s">
        <v>715</v>
      </c>
      <c r="B350" s="47" t="s">
        <v>760</v>
      </c>
      <c r="C350" s="47" t="s">
        <v>762</v>
      </c>
      <c r="D350" s="47" t="s">
        <v>763</v>
      </c>
      <c r="E350" s="140"/>
      <c r="F350" s="140"/>
      <c r="G350" s="140"/>
      <c r="H350" s="135" t="s">
        <v>937</v>
      </c>
      <c r="I350" s="135" t="s">
        <v>937</v>
      </c>
      <c r="J350" s="135" t="s">
        <v>937</v>
      </c>
      <c r="K350" s="135"/>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1"/>
      <c r="AP350" s="141"/>
    </row>
    <row r="351" spans="1:42" ht="15.75" customHeight="1" x14ac:dyDescent="0.25">
      <c r="A351" s="47" t="s">
        <v>715</v>
      </c>
      <c r="B351" s="47" t="s">
        <v>760</v>
      </c>
      <c r="C351" s="47" t="s">
        <v>764</v>
      </c>
      <c r="D351" s="47" t="s">
        <v>765</v>
      </c>
      <c r="E351" s="140"/>
      <c r="F351" s="140"/>
      <c r="G351" s="140"/>
      <c r="H351" s="135" t="s">
        <v>937</v>
      </c>
      <c r="I351" s="135" t="s">
        <v>937</v>
      </c>
      <c r="J351" s="135" t="s">
        <v>937</v>
      </c>
      <c r="K351" s="135"/>
      <c r="L351" s="140"/>
      <c r="M351" s="140"/>
      <c r="N351" s="140"/>
      <c r="O351" s="140"/>
      <c r="P351" s="140"/>
      <c r="Q351" s="140"/>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1"/>
      <c r="AP351" s="141"/>
    </row>
    <row r="352" spans="1:42" ht="15.75" customHeight="1" x14ac:dyDescent="0.25">
      <c r="A352" s="47" t="s">
        <v>715</v>
      </c>
      <c r="B352" s="47" t="s">
        <v>760</v>
      </c>
      <c r="C352" s="47" t="s">
        <v>766</v>
      </c>
      <c r="D352" s="47" t="s">
        <v>767</v>
      </c>
      <c r="E352" s="140"/>
      <c r="F352" s="140"/>
      <c r="G352" s="140"/>
      <c r="H352" s="135" t="s">
        <v>937</v>
      </c>
      <c r="I352" s="135" t="s">
        <v>937</v>
      </c>
      <c r="J352" s="135" t="s">
        <v>937</v>
      </c>
      <c r="K352" s="135"/>
      <c r="L352" s="140"/>
      <c r="M352" s="140"/>
      <c r="N352" s="140"/>
      <c r="O352" s="140"/>
      <c r="P352" s="140"/>
      <c r="Q352" s="140"/>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1"/>
      <c r="AP352" s="141"/>
    </row>
    <row r="353" spans="1:42" ht="15.75" customHeight="1" x14ac:dyDescent="0.25">
      <c r="A353" s="47" t="s">
        <v>768</v>
      </c>
      <c r="B353" s="47" t="s">
        <v>769</v>
      </c>
      <c r="C353" s="47" t="s">
        <v>770</v>
      </c>
      <c r="D353" s="47" t="s">
        <v>771</v>
      </c>
      <c r="E353" s="140"/>
      <c r="F353" s="140"/>
      <c r="G353" s="140"/>
      <c r="H353" s="135" t="s">
        <v>938</v>
      </c>
      <c r="I353" s="135" t="s">
        <v>938</v>
      </c>
      <c r="J353" s="135" t="s">
        <v>938</v>
      </c>
      <c r="K353" s="135"/>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1"/>
      <c r="AP353" s="141"/>
    </row>
    <row r="354" spans="1:42" ht="15.75" customHeight="1" x14ac:dyDescent="0.25">
      <c r="A354" s="47" t="s">
        <v>768</v>
      </c>
      <c r="B354" s="47" t="s">
        <v>772</v>
      </c>
      <c r="C354" s="47" t="s">
        <v>773</v>
      </c>
      <c r="D354" s="47" t="s">
        <v>774</v>
      </c>
      <c r="E354" s="140"/>
      <c r="F354" s="140"/>
      <c r="G354" s="140"/>
      <c r="H354" s="135" t="s">
        <v>938</v>
      </c>
      <c r="I354" s="135" t="s">
        <v>938</v>
      </c>
      <c r="J354" s="135" t="s">
        <v>938</v>
      </c>
      <c r="K354" s="135"/>
      <c r="L354" s="140"/>
      <c r="M354" s="140"/>
      <c r="N354" s="140"/>
      <c r="O354" s="140"/>
      <c r="P354" s="140"/>
      <c r="Q354" s="140"/>
      <c r="R354" s="140"/>
      <c r="S354" s="140"/>
      <c r="T354" s="140"/>
      <c r="U354" s="140"/>
      <c r="V354" s="140"/>
      <c r="W354" s="140"/>
      <c r="X354" s="140"/>
      <c r="Y354" s="140"/>
      <c r="Z354" s="140"/>
      <c r="AA354" s="140"/>
      <c r="AB354" s="140"/>
      <c r="AC354" s="140"/>
      <c r="AD354" s="140"/>
      <c r="AE354" s="140"/>
      <c r="AF354" s="140"/>
      <c r="AG354" s="140"/>
      <c r="AH354" s="140"/>
      <c r="AI354" s="140"/>
      <c r="AJ354" s="140"/>
      <c r="AK354" s="140"/>
      <c r="AL354" s="140"/>
      <c r="AM354" s="140"/>
      <c r="AN354" s="140"/>
      <c r="AO354" s="141"/>
      <c r="AP354" s="141"/>
    </row>
    <row r="355" spans="1:42" ht="15.75" customHeight="1" x14ac:dyDescent="0.25">
      <c r="A355" s="47" t="s">
        <v>768</v>
      </c>
      <c r="B355" s="47" t="s">
        <v>769</v>
      </c>
      <c r="C355" s="47" t="s">
        <v>775</v>
      </c>
      <c r="D355" s="47" t="s">
        <v>776</v>
      </c>
      <c r="E355" s="140"/>
      <c r="F355" s="140"/>
      <c r="G355" s="140"/>
      <c r="H355" s="135" t="s">
        <v>938</v>
      </c>
      <c r="I355" s="135" t="s">
        <v>938</v>
      </c>
      <c r="J355" s="135" t="s">
        <v>938</v>
      </c>
      <c r="K355" s="135"/>
      <c r="L355" s="140"/>
      <c r="M355" s="140"/>
      <c r="N355" s="140"/>
      <c r="O355" s="140"/>
      <c r="P355" s="140"/>
      <c r="Q355" s="140"/>
      <c r="R355" s="140"/>
      <c r="S355" s="140"/>
      <c r="T355" s="140"/>
      <c r="U355" s="140"/>
      <c r="V355" s="140"/>
      <c r="W355" s="140"/>
      <c r="X355" s="140"/>
      <c r="Y355" s="140"/>
      <c r="Z355" s="140"/>
      <c r="AA355" s="140"/>
      <c r="AB355" s="140"/>
      <c r="AC355" s="140"/>
      <c r="AD355" s="140"/>
      <c r="AE355" s="140"/>
      <c r="AF355" s="140"/>
      <c r="AG355" s="140"/>
      <c r="AH355" s="140"/>
      <c r="AI355" s="140"/>
      <c r="AJ355" s="140"/>
      <c r="AK355" s="140"/>
      <c r="AL355" s="140"/>
      <c r="AM355" s="140"/>
      <c r="AN355" s="140"/>
      <c r="AO355" s="141"/>
      <c r="AP355" s="141"/>
    </row>
    <row r="356" spans="1:42" ht="15.75" customHeight="1" x14ac:dyDescent="0.25">
      <c r="A356" s="47" t="s">
        <v>768</v>
      </c>
      <c r="B356" s="47" t="s">
        <v>772</v>
      </c>
      <c r="C356" s="47" t="s">
        <v>777</v>
      </c>
      <c r="D356" s="47" t="s">
        <v>778</v>
      </c>
      <c r="E356" s="140"/>
      <c r="F356" s="140"/>
      <c r="G356" s="140"/>
      <c r="H356" s="135" t="s">
        <v>938</v>
      </c>
      <c r="I356" s="135" t="s">
        <v>938</v>
      </c>
      <c r="J356" s="135" t="s">
        <v>938</v>
      </c>
      <c r="K356" s="135"/>
      <c r="L356" s="140"/>
      <c r="M356" s="140"/>
      <c r="N356" s="140"/>
      <c r="O356" s="140"/>
      <c r="P356" s="140"/>
      <c r="Q356" s="140"/>
      <c r="R356" s="140"/>
      <c r="S356" s="140"/>
      <c r="T356" s="140"/>
      <c r="U356" s="140"/>
      <c r="V356" s="140"/>
      <c r="W356" s="140"/>
      <c r="X356" s="140"/>
      <c r="Y356" s="140"/>
      <c r="Z356" s="140"/>
      <c r="AA356" s="140"/>
      <c r="AB356" s="140"/>
      <c r="AC356" s="140"/>
      <c r="AD356" s="140"/>
      <c r="AE356" s="140"/>
      <c r="AF356" s="140"/>
      <c r="AG356" s="140"/>
      <c r="AH356" s="140"/>
      <c r="AI356" s="140"/>
      <c r="AJ356" s="140"/>
      <c r="AK356" s="140"/>
      <c r="AL356" s="140"/>
      <c r="AM356" s="140"/>
      <c r="AN356" s="140"/>
      <c r="AO356" s="141"/>
      <c r="AP356" s="141"/>
    </row>
    <row r="357" spans="1:42" ht="15.75" customHeight="1" x14ac:dyDescent="0.25">
      <c r="A357" s="47" t="s">
        <v>768</v>
      </c>
      <c r="B357" s="47" t="s">
        <v>769</v>
      </c>
      <c r="C357" s="47" t="s">
        <v>779</v>
      </c>
      <c r="D357" s="47" t="s">
        <v>780</v>
      </c>
      <c r="E357" s="140"/>
      <c r="F357" s="140"/>
      <c r="G357" s="140"/>
      <c r="H357" s="135" t="s">
        <v>938</v>
      </c>
      <c r="I357" s="135" t="s">
        <v>938</v>
      </c>
      <c r="J357" s="135" t="s">
        <v>938</v>
      </c>
      <c r="K357" s="135"/>
      <c r="L357" s="140"/>
      <c r="M357" s="140"/>
      <c r="N357" s="140"/>
      <c r="O357" s="140"/>
      <c r="P357" s="140"/>
      <c r="Q357" s="140"/>
      <c r="R357" s="140"/>
      <c r="S357" s="140"/>
      <c r="T357" s="140"/>
      <c r="U357" s="140"/>
      <c r="V357" s="140"/>
      <c r="W357" s="140"/>
      <c r="X357" s="140"/>
      <c r="Y357" s="140"/>
      <c r="Z357" s="140"/>
      <c r="AA357" s="140"/>
      <c r="AB357" s="140"/>
      <c r="AC357" s="140"/>
      <c r="AD357" s="140"/>
      <c r="AE357" s="140"/>
      <c r="AF357" s="140"/>
      <c r="AG357" s="140"/>
      <c r="AH357" s="140"/>
      <c r="AI357" s="140"/>
      <c r="AJ357" s="140"/>
      <c r="AK357" s="140"/>
      <c r="AL357" s="140"/>
      <c r="AM357" s="140"/>
      <c r="AN357" s="140"/>
      <c r="AO357" s="141"/>
      <c r="AP357" s="141"/>
    </row>
    <row r="358" spans="1:42" ht="15.75" customHeight="1" x14ac:dyDescent="0.25">
      <c r="A358" s="47" t="s">
        <v>768</v>
      </c>
      <c r="B358" s="47" t="s">
        <v>772</v>
      </c>
      <c r="C358" s="47" t="s">
        <v>781</v>
      </c>
      <c r="D358" s="47" t="s">
        <v>782</v>
      </c>
      <c r="E358" s="140"/>
      <c r="F358" s="140"/>
      <c r="G358" s="140"/>
      <c r="H358" s="135" t="s">
        <v>938</v>
      </c>
      <c r="I358" s="135" t="s">
        <v>938</v>
      </c>
      <c r="J358" s="135" t="s">
        <v>938</v>
      </c>
      <c r="K358" s="135"/>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1"/>
      <c r="AP358" s="141"/>
    </row>
    <row r="359" spans="1:42" ht="15.75" customHeight="1" x14ac:dyDescent="0.25">
      <c r="A359" s="47" t="s">
        <v>768</v>
      </c>
      <c r="B359" s="47" t="s">
        <v>772</v>
      </c>
      <c r="C359" s="47" t="s">
        <v>783</v>
      </c>
      <c r="D359" s="47" t="s">
        <v>784</v>
      </c>
      <c r="E359" s="140"/>
      <c r="F359" s="140"/>
      <c r="G359" s="140"/>
      <c r="H359" s="135" t="s">
        <v>938</v>
      </c>
      <c r="I359" s="135" t="s">
        <v>938</v>
      </c>
      <c r="J359" s="135" t="s">
        <v>938</v>
      </c>
      <c r="K359" s="135"/>
      <c r="L359" s="140"/>
      <c r="M359" s="140"/>
      <c r="N359" s="140"/>
      <c r="O359" s="140"/>
      <c r="P359" s="140"/>
      <c r="Q359" s="140"/>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1"/>
      <c r="AP359" s="141"/>
    </row>
    <row r="360" spans="1:42" ht="15.75" customHeight="1" x14ac:dyDescent="0.25">
      <c r="A360" s="47" t="s">
        <v>768</v>
      </c>
      <c r="B360" s="47" t="s">
        <v>769</v>
      </c>
      <c r="C360" s="47" t="s">
        <v>785</v>
      </c>
      <c r="D360" s="47" t="s">
        <v>786</v>
      </c>
      <c r="E360" s="140"/>
      <c r="F360" s="140"/>
      <c r="G360" s="140"/>
      <c r="H360" s="135" t="s">
        <v>938</v>
      </c>
      <c r="I360" s="135" t="s">
        <v>938</v>
      </c>
      <c r="J360" s="135" t="s">
        <v>938</v>
      </c>
      <c r="K360" s="135"/>
      <c r="L360" s="140"/>
      <c r="M360" s="140"/>
      <c r="N360" s="140"/>
      <c r="O360" s="140"/>
      <c r="P360" s="140"/>
      <c r="Q360" s="140"/>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1"/>
      <c r="AP360" s="141"/>
    </row>
    <row r="361" spans="1:42" ht="15.75" customHeight="1" x14ac:dyDescent="0.25">
      <c r="A361" s="102"/>
      <c r="B361" s="102"/>
      <c r="C361" s="102"/>
      <c r="D361" s="102"/>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x14ac:dyDescent="0.25">
      <c r="A362" s="102"/>
      <c r="B362" s="102"/>
      <c r="C362" s="102"/>
      <c r="D362" s="102"/>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x14ac:dyDescent="0.25">
      <c r="A363" s="102"/>
      <c r="B363" s="102"/>
      <c r="C363" s="102"/>
      <c r="D363" s="102"/>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x14ac:dyDescent="0.25">
      <c r="A364" s="102"/>
      <c r="B364" s="102"/>
      <c r="C364" s="102"/>
      <c r="D364" s="102"/>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x14ac:dyDescent="0.25">
      <c r="A365" s="102"/>
      <c r="B365" s="102"/>
      <c r="C365" s="102"/>
      <c r="D365" s="102"/>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x14ac:dyDescent="0.25">
      <c r="A366" s="102"/>
      <c r="B366" s="102"/>
      <c r="C366" s="102"/>
      <c r="D366" s="102"/>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x14ac:dyDescent="0.25">
      <c r="A367" s="102"/>
      <c r="B367" s="102"/>
      <c r="C367" s="102"/>
      <c r="D367" s="102"/>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x14ac:dyDescent="0.25">
      <c r="A368" s="102"/>
      <c r="B368" s="102"/>
      <c r="C368" s="102"/>
      <c r="D368" s="102"/>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x14ac:dyDescent="0.25">
      <c r="A369" s="102"/>
      <c r="B369" s="102"/>
      <c r="C369" s="102"/>
      <c r="D369" s="102"/>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x14ac:dyDescent="0.25">
      <c r="A370" s="102"/>
      <c r="B370" s="102"/>
      <c r="C370" s="102"/>
      <c r="D370" s="102"/>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x14ac:dyDescent="0.25">
      <c r="A371" s="102"/>
      <c r="B371" s="102"/>
      <c r="C371" s="102"/>
      <c r="D371" s="102"/>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x14ac:dyDescent="0.25">
      <c r="A372" s="102"/>
      <c r="B372" s="102"/>
      <c r="C372" s="102"/>
      <c r="D372" s="102"/>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x14ac:dyDescent="0.25">
      <c r="A373" s="102"/>
      <c r="B373" s="102"/>
      <c r="C373" s="102"/>
      <c r="D373" s="102"/>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x14ac:dyDescent="0.25">
      <c r="A374" s="102"/>
      <c r="B374" s="102"/>
      <c r="C374" s="102"/>
      <c r="D374" s="102"/>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x14ac:dyDescent="0.25">
      <c r="A375" s="102"/>
      <c r="B375" s="102"/>
      <c r="C375" s="102"/>
      <c r="D375" s="102"/>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x14ac:dyDescent="0.25">
      <c r="A376" s="102"/>
      <c r="B376" s="102"/>
      <c r="C376" s="102"/>
      <c r="D376" s="102"/>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x14ac:dyDescent="0.25">
      <c r="A377" s="102"/>
      <c r="B377" s="102"/>
      <c r="C377" s="102"/>
      <c r="D377" s="102"/>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x14ac:dyDescent="0.25">
      <c r="A378" s="102"/>
      <c r="B378" s="102"/>
      <c r="C378" s="102"/>
      <c r="D378" s="102"/>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x14ac:dyDescent="0.25">
      <c r="A379" s="102"/>
      <c r="B379" s="102"/>
      <c r="C379" s="102"/>
      <c r="D379" s="102"/>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x14ac:dyDescent="0.25">
      <c r="A380" s="102"/>
      <c r="B380" s="102"/>
      <c r="C380" s="102"/>
      <c r="D380" s="102"/>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x14ac:dyDescent="0.25">
      <c r="A381" s="102"/>
      <c r="B381" s="102"/>
      <c r="C381" s="102"/>
      <c r="D381" s="102"/>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x14ac:dyDescent="0.25">
      <c r="A382" s="102"/>
      <c r="B382" s="102"/>
      <c r="C382" s="102"/>
      <c r="D382" s="102"/>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x14ac:dyDescent="0.25">
      <c r="A383" s="102"/>
      <c r="B383" s="102"/>
      <c r="C383" s="102"/>
      <c r="D383" s="102"/>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x14ac:dyDescent="0.25">
      <c r="A384" s="102"/>
      <c r="B384" s="102"/>
      <c r="C384" s="102"/>
      <c r="D384" s="102"/>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x14ac:dyDescent="0.25">
      <c r="A385" s="102"/>
      <c r="B385" s="102"/>
      <c r="C385" s="102"/>
      <c r="D385" s="102"/>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x14ac:dyDescent="0.25">
      <c r="A386" s="102"/>
      <c r="B386" s="102"/>
      <c r="C386" s="102"/>
      <c r="D386" s="102"/>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x14ac:dyDescent="0.25">
      <c r="A387" s="102"/>
      <c r="B387" s="102"/>
      <c r="C387" s="102"/>
      <c r="D387" s="102"/>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x14ac:dyDescent="0.25">
      <c r="A388" s="102"/>
      <c r="B388" s="102"/>
      <c r="C388" s="102"/>
      <c r="D388" s="102"/>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x14ac:dyDescent="0.25">
      <c r="A389" s="102"/>
      <c r="B389" s="102"/>
      <c r="C389" s="102"/>
      <c r="D389" s="102"/>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x14ac:dyDescent="0.25">
      <c r="A390" s="102"/>
      <c r="B390" s="102"/>
      <c r="C390" s="102"/>
      <c r="D390" s="102"/>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x14ac:dyDescent="0.25">
      <c r="A391" s="102"/>
      <c r="B391" s="102"/>
      <c r="C391" s="102"/>
      <c r="D391" s="102"/>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x14ac:dyDescent="0.25">
      <c r="A392" s="102"/>
      <c r="B392" s="102"/>
      <c r="C392" s="102"/>
      <c r="D392" s="102"/>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x14ac:dyDescent="0.25">
      <c r="A393" s="102"/>
      <c r="B393" s="102"/>
      <c r="C393" s="102"/>
      <c r="D393" s="102"/>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x14ac:dyDescent="0.25">
      <c r="A394" s="102"/>
      <c r="B394" s="102"/>
      <c r="C394" s="102"/>
      <c r="D394" s="102"/>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x14ac:dyDescent="0.25">
      <c r="A395" s="102"/>
      <c r="B395" s="102"/>
      <c r="C395" s="102"/>
      <c r="D395" s="102"/>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x14ac:dyDescent="0.25">
      <c r="A396" s="102"/>
      <c r="B396" s="102"/>
      <c r="C396" s="102"/>
      <c r="D396" s="102"/>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x14ac:dyDescent="0.25">
      <c r="A397" s="102"/>
      <c r="B397" s="102"/>
      <c r="C397" s="102"/>
      <c r="D397" s="102"/>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x14ac:dyDescent="0.25">
      <c r="A398" s="102"/>
      <c r="B398" s="102"/>
      <c r="C398" s="102"/>
      <c r="D398" s="102"/>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x14ac:dyDescent="0.25">
      <c r="A399" s="102"/>
      <c r="B399" s="102"/>
      <c r="C399" s="102"/>
      <c r="D399" s="102"/>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x14ac:dyDescent="0.25">
      <c r="A400" s="102"/>
      <c r="B400" s="102"/>
      <c r="C400" s="102"/>
      <c r="D400" s="102"/>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x14ac:dyDescent="0.25">
      <c r="A401" s="102"/>
      <c r="B401" s="102"/>
      <c r="C401" s="102"/>
      <c r="D401" s="102"/>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x14ac:dyDescent="0.25">
      <c r="A402" s="102"/>
      <c r="B402" s="102"/>
      <c r="C402" s="102"/>
      <c r="D402" s="102"/>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x14ac:dyDescent="0.25">
      <c r="A403" s="102"/>
      <c r="B403" s="102"/>
      <c r="C403" s="102"/>
      <c r="D403" s="102"/>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x14ac:dyDescent="0.25">
      <c r="A404" s="102"/>
      <c r="B404" s="102"/>
      <c r="C404" s="102"/>
      <c r="D404" s="102"/>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x14ac:dyDescent="0.25">
      <c r="A405" s="102"/>
      <c r="B405" s="102"/>
      <c r="C405" s="102"/>
      <c r="D405" s="102"/>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x14ac:dyDescent="0.25">
      <c r="A406" s="102"/>
      <c r="B406" s="102"/>
      <c r="C406" s="102"/>
      <c r="D406" s="102"/>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x14ac:dyDescent="0.25">
      <c r="A407" s="102"/>
      <c r="B407" s="102"/>
      <c r="C407" s="102"/>
      <c r="D407" s="102"/>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x14ac:dyDescent="0.25">
      <c r="A408" s="102"/>
      <c r="B408" s="102"/>
      <c r="C408" s="102"/>
      <c r="D408" s="102"/>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x14ac:dyDescent="0.25">
      <c r="A409" s="102"/>
      <c r="B409" s="102"/>
      <c r="C409" s="102"/>
      <c r="D409" s="102"/>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x14ac:dyDescent="0.25">
      <c r="A410" s="102"/>
      <c r="B410" s="102"/>
      <c r="C410" s="102"/>
      <c r="D410" s="102"/>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x14ac:dyDescent="0.25">
      <c r="A411" s="102"/>
      <c r="B411" s="102"/>
      <c r="C411" s="102"/>
      <c r="D411" s="102"/>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x14ac:dyDescent="0.25">
      <c r="A412" s="102"/>
      <c r="B412" s="102"/>
      <c r="C412" s="102"/>
      <c r="D412" s="102"/>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x14ac:dyDescent="0.25">
      <c r="A413" s="102"/>
      <c r="B413" s="102"/>
      <c r="C413" s="102"/>
      <c r="D413" s="102"/>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x14ac:dyDescent="0.25">
      <c r="A414" s="102"/>
      <c r="B414" s="102"/>
      <c r="C414" s="102"/>
      <c r="D414" s="102"/>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x14ac:dyDescent="0.25">
      <c r="A415" s="102"/>
      <c r="B415" s="102"/>
      <c r="C415" s="102"/>
      <c r="D415" s="102"/>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x14ac:dyDescent="0.25">
      <c r="A416" s="102"/>
      <c r="B416" s="102"/>
      <c r="C416" s="102"/>
      <c r="D416" s="102"/>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x14ac:dyDescent="0.25">
      <c r="A417" s="102"/>
      <c r="B417" s="102"/>
      <c r="C417" s="102"/>
      <c r="D417" s="102"/>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x14ac:dyDescent="0.25">
      <c r="A418" s="102"/>
      <c r="B418" s="102"/>
      <c r="C418" s="102"/>
      <c r="D418" s="102"/>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x14ac:dyDescent="0.25">
      <c r="A419" s="102"/>
      <c r="B419" s="102"/>
      <c r="C419" s="102"/>
      <c r="D419" s="102"/>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x14ac:dyDescent="0.25">
      <c r="A420" s="102"/>
      <c r="B420" s="102"/>
      <c r="C420" s="102"/>
      <c r="D420" s="102"/>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x14ac:dyDescent="0.25">
      <c r="A421" s="102"/>
      <c r="B421" s="102"/>
      <c r="C421" s="102"/>
      <c r="D421" s="102"/>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x14ac:dyDescent="0.25">
      <c r="A422" s="102"/>
      <c r="B422" s="102"/>
      <c r="C422" s="102"/>
      <c r="D422" s="102"/>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x14ac:dyDescent="0.25">
      <c r="A423" s="102"/>
      <c r="B423" s="102"/>
      <c r="C423" s="102"/>
      <c r="D423" s="102"/>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x14ac:dyDescent="0.25">
      <c r="A424" s="102"/>
      <c r="B424" s="102"/>
      <c r="C424" s="102"/>
      <c r="D424" s="102"/>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x14ac:dyDescent="0.25">
      <c r="A425" s="102"/>
      <c r="B425" s="102"/>
      <c r="C425" s="102"/>
      <c r="D425" s="102"/>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x14ac:dyDescent="0.25">
      <c r="A426" s="102"/>
      <c r="B426" s="102"/>
      <c r="C426" s="102"/>
      <c r="D426" s="102"/>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x14ac:dyDescent="0.25">
      <c r="A427" s="102"/>
      <c r="B427" s="102"/>
      <c r="C427" s="102"/>
      <c r="D427" s="102"/>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x14ac:dyDescent="0.25">
      <c r="A428" s="102"/>
      <c r="B428" s="102"/>
      <c r="C428" s="102"/>
      <c r="D428" s="102"/>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x14ac:dyDescent="0.25">
      <c r="A429" s="102"/>
      <c r="B429" s="102"/>
      <c r="C429" s="102"/>
      <c r="D429" s="102"/>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x14ac:dyDescent="0.25">
      <c r="A430" s="102"/>
      <c r="B430" s="102"/>
      <c r="C430" s="102"/>
      <c r="D430" s="102"/>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x14ac:dyDescent="0.25">
      <c r="A431" s="102"/>
      <c r="B431" s="102"/>
      <c r="C431" s="102"/>
      <c r="D431" s="102"/>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x14ac:dyDescent="0.25">
      <c r="A432" s="102"/>
      <c r="B432" s="102"/>
      <c r="C432" s="102"/>
      <c r="D432" s="102"/>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x14ac:dyDescent="0.25">
      <c r="A433" s="102"/>
      <c r="B433" s="102"/>
      <c r="C433" s="102"/>
      <c r="D433" s="102"/>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x14ac:dyDescent="0.25">
      <c r="A434" s="102"/>
      <c r="B434" s="102"/>
      <c r="C434" s="102"/>
      <c r="D434" s="102"/>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x14ac:dyDescent="0.25">
      <c r="A435" s="102"/>
      <c r="B435" s="102"/>
      <c r="C435" s="102"/>
      <c r="D435" s="102"/>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x14ac:dyDescent="0.25">
      <c r="A436" s="102"/>
      <c r="B436" s="102"/>
      <c r="C436" s="102"/>
      <c r="D436" s="102"/>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x14ac:dyDescent="0.25">
      <c r="A437" s="102"/>
      <c r="B437" s="102"/>
      <c r="C437" s="102"/>
      <c r="D437" s="102"/>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x14ac:dyDescent="0.25">
      <c r="A438" s="102"/>
      <c r="B438" s="102"/>
      <c r="C438" s="102"/>
      <c r="D438" s="102"/>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x14ac:dyDescent="0.25">
      <c r="A439" s="102"/>
      <c r="B439" s="102"/>
      <c r="C439" s="102"/>
      <c r="D439" s="102"/>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x14ac:dyDescent="0.25">
      <c r="A440" s="102"/>
      <c r="B440" s="102"/>
      <c r="C440" s="102"/>
      <c r="D440" s="102"/>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x14ac:dyDescent="0.25">
      <c r="A441" s="102"/>
      <c r="B441" s="102"/>
      <c r="C441" s="102"/>
      <c r="D441" s="102"/>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x14ac:dyDescent="0.25">
      <c r="A442" s="102"/>
      <c r="B442" s="102"/>
      <c r="C442" s="102"/>
      <c r="D442" s="102"/>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x14ac:dyDescent="0.25">
      <c r="A443" s="102"/>
      <c r="B443" s="102"/>
      <c r="C443" s="102"/>
      <c r="D443" s="102"/>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x14ac:dyDescent="0.25">
      <c r="A444" s="102"/>
      <c r="B444" s="102"/>
      <c r="C444" s="102"/>
      <c r="D444" s="102"/>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x14ac:dyDescent="0.25">
      <c r="A445" s="102"/>
      <c r="B445" s="102"/>
      <c r="C445" s="102"/>
      <c r="D445" s="102"/>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x14ac:dyDescent="0.25">
      <c r="A446" s="102"/>
      <c r="B446" s="102"/>
      <c r="C446" s="102"/>
      <c r="D446" s="102"/>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x14ac:dyDescent="0.25">
      <c r="A447" s="102"/>
      <c r="B447" s="102"/>
      <c r="C447" s="102"/>
      <c r="D447" s="102"/>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x14ac:dyDescent="0.25">
      <c r="A448" s="102"/>
      <c r="B448" s="102"/>
      <c r="C448" s="102"/>
      <c r="D448" s="102"/>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x14ac:dyDescent="0.25">
      <c r="A449" s="102"/>
      <c r="B449" s="102"/>
      <c r="C449" s="102"/>
      <c r="D449" s="102"/>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x14ac:dyDescent="0.25">
      <c r="A450" s="102"/>
      <c r="B450" s="102"/>
      <c r="C450" s="102"/>
      <c r="D450" s="102"/>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x14ac:dyDescent="0.25">
      <c r="A451" s="102"/>
      <c r="B451" s="102"/>
      <c r="C451" s="102"/>
      <c r="D451" s="102"/>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x14ac:dyDescent="0.25">
      <c r="A452" s="102"/>
      <c r="B452" s="102"/>
      <c r="C452" s="102"/>
      <c r="D452" s="102"/>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x14ac:dyDescent="0.25">
      <c r="A453" s="102"/>
      <c r="B453" s="102"/>
      <c r="C453" s="102"/>
      <c r="D453" s="102"/>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x14ac:dyDescent="0.25">
      <c r="A454" s="102"/>
      <c r="B454" s="102"/>
      <c r="C454" s="102"/>
      <c r="D454" s="102"/>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x14ac:dyDescent="0.25">
      <c r="A455" s="102"/>
      <c r="B455" s="102"/>
      <c r="C455" s="102"/>
      <c r="D455" s="102"/>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x14ac:dyDescent="0.25">
      <c r="A456" s="102"/>
      <c r="B456" s="102"/>
      <c r="C456" s="102"/>
      <c r="D456" s="102"/>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x14ac:dyDescent="0.25">
      <c r="A457" s="102"/>
      <c r="B457" s="102"/>
      <c r="C457" s="102"/>
      <c r="D457" s="102"/>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x14ac:dyDescent="0.25">
      <c r="A458" s="102"/>
      <c r="B458" s="102"/>
      <c r="C458" s="102"/>
      <c r="D458" s="102"/>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x14ac:dyDescent="0.25">
      <c r="A459" s="102"/>
      <c r="B459" s="102"/>
      <c r="C459" s="102"/>
      <c r="D459" s="102"/>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x14ac:dyDescent="0.25">
      <c r="A460" s="102"/>
      <c r="B460" s="102"/>
      <c r="C460" s="102"/>
      <c r="D460" s="102"/>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x14ac:dyDescent="0.25">
      <c r="A461" s="102"/>
      <c r="B461" s="102"/>
      <c r="C461" s="102"/>
      <c r="D461" s="102"/>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x14ac:dyDescent="0.25">
      <c r="A462" s="102"/>
      <c r="B462" s="102"/>
      <c r="C462" s="102"/>
      <c r="D462" s="102"/>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x14ac:dyDescent="0.25">
      <c r="A463" s="102"/>
      <c r="B463" s="102"/>
      <c r="C463" s="102"/>
      <c r="D463" s="102"/>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x14ac:dyDescent="0.25">
      <c r="A464" s="102"/>
      <c r="B464" s="102"/>
      <c r="C464" s="102"/>
      <c r="D464" s="102"/>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x14ac:dyDescent="0.25">
      <c r="A465" s="102"/>
      <c r="B465" s="102"/>
      <c r="C465" s="102"/>
      <c r="D465" s="102"/>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x14ac:dyDescent="0.25">
      <c r="A466" s="102"/>
      <c r="B466" s="102"/>
      <c r="C466" s="102"/>
      <c r="D466" s="102"/>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x14ac:dyDescent="0.25">
      <c r="A467" s="102"/>
      <c r="B467" s="102"/>
      <c r="C467" s="102"/>
      <c r="D467" s="102"/>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x14ac:dyDescent="0.25">
      <c r="A468" s="102"/>
      <c r="B468" s="102"/>
      <c r="C468" s="102"/>
      <c r="D468" s="102"/>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x14ac:dyDescent="0.25">
      <c r="A469" s="102"/>
      <c r="B469" s="102"/>
      <c r="C469" s="102"/>
      <c r="D469" s="102"/>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x14ac:dyDescent="0.25">
      <c r="A470" s="102"/>
      <c r="B470" s="102"/>
      <c r="C470" s="102"/>
      <c r="D470" s="102"/>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x14ac:dyDescent="0.25">
      <c r="A471" s="102"/>
      <c r="B471" s="102"/>
      <c r="C471" s="102"/>
      <c r="D471" s="102"/>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x14ac:dyDescent="0.25">
      <c r="A472" s="102"/>
      <c r="B472" s="102"/>
      <c r="C472" s="102"/>
      <c r="D472" s="102"/>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x14ac:dyDescent="0.25">
      <c r="A473" s="102"/>
      <c r="B473" s="102"/>
      <c r="C473" s="102"/>
      <c r="D473" s="102"/>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x14ac:dyDescent="0.25">
      <c r="A474" s="102"/>
      <c r="B474" s="102"/>
      <c r="C474" s="102"/>
      <c r="D474" s="102"/>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x14ac:dyDescent="0.25">
      <c r="A475" s="102"/>
      <c r="B475" s="102"/>
      <c r="C475" s="102"/>
      <c r="D475" s="102"/>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x14ac:dyDescent="0.25">
      <c r="A476" s="102"/>
      <c r="B476" s="102"/>
      <c r="C476" s="102"/>
      <c r="D476" s="102"/>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x14ac:dyDescent="0.25">
      <c r="A477" s="102"/>
      <c r="B477" s="102"/>
      <c r="C477" s="102"/>
      <c r="D477" s="102"/>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x14ac:dyDescent="0.25">
      <c r="A478" s="102"/>
      <c r="B478" s="102"/>
      <c r="C478" s="102"/>
      <c r="D478" s="102"/>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x14ac:dyDescent="0.25">
      <c r="A479" s="102"/>
      <c r="B479" s="102"/>
      <c r="C479" s="102"/>
      <c r="D479" s="102"/>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x14ac:dyDescent="0.25">
      <c r="A480" s="102"/>
      <c r="B480" s="102"/>
      <c r="C480" s="102"/>
      <c r="D480" s="102"/>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x14ac:dyDescent="0.25">
      <c r="A481" s="102"/>
      <c r="B481" s="102"/>
      <c r="C481" s="102"/>
      <c r="D481" s="102"/>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x14ac:dyDescent="0.25">
      <c r="A482" s="102"/>
      <c r="B482" s="102"/>
      <c r="C482" s="102"/>
      <c r="D482" s="102"/>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x14ac:dyDescent="0.25">
      <c r="A483" s="102"/>
      <c r="B483" s="102"/>
      <c r="C483" s="102"/>
      <c r="D483" s="102"/>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x14ac:dyDescent="0.25">
      <c r="A484" s="102"/>
      <c r="B484" s="102"/>
      <c r="C484" s="102"/>
      <c r="D484" s="102"/>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x14ac:dyDescent="0.25">
      <c r="A485" s="102"/>
      <c r="B485" s="102"/>
      <c r="C485" s="102"/>
      <c r="D485" s="102"/>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x14ac:dyDescent="0.25">
      <c r="A486" s="102"/>
      <c r="B486" s="102"/>
      <c r="C486" s="102"/>
      <c r="D486" s="102"/>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x14ac:dyDescent="0.25">
      <c r="A487" s="102"/>
      <c r="B487" s="102"/>
      <c r="C487" s="102"/>
      <c r="D487" s="102"/>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x14ac:dyDescent="0.25">
      <c r="A488" s="102"/>
      <c r="B488" s="102"/>
      <c r="C488" s="102"/>
      <c r="D488" s="102"/>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x14ac:dyDescent="0.25">
      <c r="A489" s="102"/>
      <c r="B489" s="102"/>
      <c r="C489" s="102"/>
      <c r="D489" s="102"/>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x14ac:dyDescent="0.25">
      <c r="A490" s="102"/>
      <c r="B490" s="102"/>
      <c r="C490" s="102"/>
      <c r="D490" s="102"/>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x14ac:dyDescent="0.25">
      <c r="A491" s="102"/>
      <c r="B491" s="102"/>
      <c r="C491" s="102"/>
      <c r="D491" s="102"/>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x14ac:dyDescent="0.25">
      <c r="A492" s="102"/>
      <c r="B492" s="102"/>
      <c r="C492" s="102"/>
      <c r="D492" s="102"/>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x14ac:dyDescent="0.25">
      <c r="A493" s="102"/>
      <c r="B493" s="102"/>
      <c r="C493" s="102"/>
      <c r="D493" s="102"/>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x14ac:dyDescent="0.25">
      <c r="A494" s="102"/>
      <c r="B494" s="102"/>
      <c r="C494" s="102"/>
      <c r="D494" s="102"/>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x14ac:dyDescent="0.25">
      <c r="A495" s="102"/>
      <c r="B495" s="102"/>
      <c r="C495" s="102"/>
      <c r="D495" s="102"/>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x14ac:dyDescent="0.25">
      <c r="A496" s="102"/>
      <c r="B496" s="102"/>
      <c r="C496" s="102"/>
      <c r="D496" s="102"/>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x14ac:dyDescent="0.25">
      <c r="A497" s="102"/>
      <c r="B497" s="102"/>
      <c r="C497" s="102"/>
      <c r="D497" s="102"/>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x14ac:dyDescent="0.25">
      <c r="A498" s="102"/>
      <c r="B498" s="102"/>
      <c r="C498" s="102"/>
      <c r="D498" s="102"/>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x14ac:dyDescent="0.25">
      <c r="A499" s="102"/>
      <c r="B499" s="102"/>
      <c r="C499" s="102"/>
      <c r="D499" s="102"/>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x14ac:dyDescent="0.25">
      <c r="A500" s="102"/>
      <c r="B500" s="102"/>
      <c r="C500" s="102"/>
      <c r="D500" s="102"/>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x14ac:dyDescent="0.25">
      <c r="A501" s="102"/>
      <c r="B501" s="102"/>
      <c r="C501" s="102"/>
      <c r="D501" s="102"/>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x14ac:dyDescent="0.25">
      <c r="A502" s="102"/>
      <c r="B502" s="102"/>
      <c r="C502" s="102"/>
      <c r="D502" s="102"/>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x14ac:dyDescent="0.25">
      <c r="A503" s="102"/>
      <c r="B503" s="102"/>
      <c r="C503" s="102"/>
      <c r="D503" s="102"/>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x14ac:dyDescent="0.25">
      <c r="A504" s="102"/>
      <c r="B504" s="102"/>
      <c r="C504" s="102"/>
      <c r="D504" s="102"/>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x14ac:dyDescent="0.25">
      <c r="A505" s="102"/>
      <c r="B505" s="102"/>
      <c r="C505" s="102"/>
      <c r="D505" s="102"/>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x14ac:dyDescent="0.25">
      <c r="A506" s="102"/>
      <c r="B506" s="102"/>
      <c r="C506" s="102"/>
      <c r="D506" s="102"/>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x14ac:dyDescent="0.25">
      <c r="A507" s="102"/>
      <c r="B507" s="102"/>
      <c r="C507" s="102"/>
      <c r="D507" s="102"/>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x14ac:dyDescent="0.25">
      <c r="A508" s="102"/>
      <c r="B508" s="102"/>
      <c r="C508" s="102"/>
      <c r="D508" s="102"/>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x14ac:dyDescent="0.25">
      <c r="A509" s="102"/>
      <c r="B509" s="102"/>
      <c r="C509" s="102"/>
      <c r="D509" s="102"/>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x14ac:dyDescent="0.25">
      <c r="A510" s="102"/>
      <c r="B510" s="102"/>
      <c r="C510" s="102"/>
      <c r="D510" s="102"/>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x14ac:dyDescent="0.25">
      <c r="A511" s="102"/>
      <c r="B511" s="102"/>
      <c r="C511" s="102"/>
      <c r="D511" s="102"/>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x14ac:dyDescent="0.25">
      <c r="A512" s="102"/>
      <c r="B512" s="102"/>
      <c r="C512" s="102"/>
      <c r="D512" s="102"/>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x14ac:dyDescent="0.25">
      <c r="A513" s="102"/>
      <c r="B513" s="102"/>
      <c r="C513" s="102"/>
      <c r="D513" s="102"/>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x14ac:dyDescent="0.25">
      <c r="A514" s="102"/>
      <c r="B514" s="102"/>
      <c r="C514" s="102"/>
      <c r="D514" s="102"/>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x14ac:dyDescent="0.25">
      <c r="A515" s="102"/>
      <c r="B515" s="102"/>
      <c r="C515" s="102"/>
      <c r="D515" s="102"/>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x14ac:dyDescent="0.25">
      <c r="A516" s="102"/>
      <c r="B516" s="102"/>
      <c r="C516" s="102"/>
      <c r="D516" s="102"/>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x14ac:dyDescent="0.25">
      <c r="A517" s="102"/>
      <c r="B517" s="102"/>
      <c r="C517" s="102"/>
      <c r="D517" s="102"/>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x14ac:dyDescent="0.25">
      <c r="A518" s="102"/>
      <c r="B518" s="102"/>
      <c r="C518" s="102"/>
      <c r="D518" s="102"/>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x14ac:dyDescent="0.25">
      <c r="A519" s="102"/>
      <c r="B519" s="102"/>
      <c r="C519" s="102"/>
      <c r="D519" s="102"/>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x14ac:dyDescent="0.25">
      <c r="A520" s="102"/>
      <c r="B520" s="102"/>
      <c r="C520" s="102"/>
      <c r="D520" s="102"/>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x14ac:dyDescent="0.25">
      <c r="A521" s="102"/>
      <c r="B521" s="102"/>
      <c r="C521" s="102"/>
      <c r="D521" s="102"/>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x14ac:dyDescent="0.25">
      <c r="A522" s="102"/>
      <c r="B522" s="102"/>
      <c r="C522" s="102"/>
      <c r="D522" s="102"/>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x14ac:dyDescent="0.25">
      <c r="A523" s="102"/>
      <c r="B523" s="102"/>
      <c r="C523" s="102"/>
      <c r="D523" s="102"/>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x14ac:dyDescent="0.25">
      <c r="A524" s="102"/>
      <c r="B524" s="102"/>
      <c r="C524" s="102"/>
      <c r="D524" s="102"/>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x14ac:dyDescent="0.25">
      <c r="A525" s="102"/>
      <c r="B525" s="102"/>
      <c r="C525" s="102"/>
      <c r="D525" s="102"/>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x14ac:dyDescent="0.25">
      <c r="A526" s="102"/>
      <c r="B526" s="102"/>
      <c r="C526" s="102"/>
      <c r="D526" s="102"/>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x14ac:dyDescent="0.25">
      <c r="A527" s="102"/>
      <c r="B527" s="102"/>
      <c r="C527" s="102"/>
      <c r="D527" s="102"/>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x14ac:dyDescent="0.25">
      <c r="A528" s="102"/>
      <c r="B528" s="102"/>
      <c r="C528" s="102"/>
      <c r="D528" s="102"/>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x14ac:dyDescent="0.25">
      <c r="A529" s="102"/>
      <c r="B529" s="102"/>
      <c r="C529" s="102"/>
      <c r="D529" s="102"/>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x14ac:dyDescent="0.25">
      <c r="A530" s="102"/>
      <c r="B530" s="102"/>
      <c r="C530" s="102"/>
      <c r="D530" s="102"/>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x14ac:dyDescent="0.25">
      <c r="A531" s="102"/>
      <c r="B531" s="102"/>
      <c r="C531" s="102"/>
      <c r="D531" s="102"/>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x14ac:dyDescent="0.25">
      <c r="A532" s="102"/>
      <c r="B532" s="102"/>
      <c r="C532" s="102"/>
      <c r="D532" s="102"/>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x14ac:dyDescent="0.25">
      <c r="A533" s="102"/>
      <c r="B533" s="102"/>
      <c r="C533" s="102"/>
      <c r="D533" s="102"/>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x14ac:dyDescent="0.25">
      <c r="A534" s="102"/>
      <c r="B534" s="102"/>
      <c r="C534" s="102"/>
      <c r="D534" s="102"/>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x14ac:dyDescent="0.25">
      <c r="A535" s="102"/>
      <c r="B535" s="102"/>
      <c r="C535" s="102"/>
      <c r="D535" s="102"/>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x14ac:dyDescent="0.25">
      <c r="A536" s="102"/>
      <c r="B536" s="102"/>
      <c r="C536" s="102"/>
      <c r="D536" s="102"/>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x14ac:dyDescent="0.25">
      <c r="A537" s="102"/>
      <c r="B537" s="102"/>
      <c r="C537" s="102"/>
      <c r="D537" s="102"/>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x14ac:dyDescent="0.25">
      <c r="A538" s="102"/>
      <c r="B538" s="102"/>
      <c r="C538" s="102"/>
      <c r="D538" s="102"/>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x14ac:dyDescent="0.25">
      <c r="A539" s="102"/>
      <c r="B539" s="102"/>
      <c r="C539" s="102"/>
      <c r="D539" s="102"/>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x14ac:dyDescent="0.25">
      <c r="A540" s="102"/>
      <c r="B540" s="102"/>
      <c r="C540" s="102"/>
      <c r="D540" s="102"/>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x14ac:dyDescent="0.25">
      <c r="A541" s="102"/>
      <c r="B541" s="102"/>
      <c r="C541" s="102"/>
      <c r="D541" s="102"/>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x14ac:dyDescent="0.25">
      <c r="A542" s="102"/>
      <c r="B542" s="102"/>
      <c r="C542" s="102"/>
      <c r="D542" s="102"/>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x14ac:dyDescent="0.25">
      <c r="A543" s="102"/>
      <c r="B543" s="102"/>
      <c r="C543" s="102"/>
      <c r="D543" s="102"/>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x14ac:dyDescent="0.25">
      <c r="A544" s="102"/>
      <c r="B544" s="102"/>
      <c r="C544" s="102"/>
      <c r="D544" s="102"/>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x14ac:dyDescent="0.25">
      <c r="A545" s="102"/>
      <c r="B545" s="102"/>
      <c r="C545" s="102"/>
      <c r="D545" s="102"/>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x14ac:dyDescent="0.25">
      <c r="A546" s="102"/>
      <c r="B546" s="102"/>
      <c r="C546" s="102"/>
      <c r="D546" s="102"/>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x14ac:dyDescent="0.25">
      <c r="A547" s="102"/>
      <c r="B547" s="102"/>
      <c r="C547" s="102"/>
      <c r="D547" s="102"/>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x14ac:dyDescent="0.25">
      <c r="A548" s="102"/>
      <c r="B548" s="102"/>
      <c r="C548" s="102"/>
      <c r="D548" s="102"/>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x14ac:dyDescent="0.25">
      <c r="A549" s="102"/>
      <c r="B549" s="102"/>
      <c r="C549" s="102"/>
      <c r="D549" s="102"/>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x14ac:dyDescent="0.25">
      <c r="A550" s="102"/>
      <c r="B550" s="102"/>
      <c r="C550" s="102"/>
      <c r="D550" s="102"/>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x14ac:dyDescent="0.25">
      <c r="A551" s="102"/>
      <c r="B551" s="102"/>
      <c r="C551" s="102"/>
      <c r="D551" s="102"/>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x14ac:dyDescent="0.25">
      <c r="A552" s="102"/>
      <c r="B552" s="102"/>
      <c r="C552" s="102"/>
      <c r="D552" s="102"/>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x14ac:dyDescent="0.25">
      <c r="A553" s="102"/>
      <c r="B553" s="102"/>
      <c r="C553" s="102"/>
      <c r="D553" s="102"/>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x14ac:dyDescent="0.25">
      <c r="A554" s="102"/>
      <c r="B554" s="102"/>
      <c r="C554" s="102"/>
      <c r="D554" s="102"/>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x14ac:dyDescent="0.25">
      <c r="A555" s="102"/>
      <c r="B555" s="102"/>
      <c r="C555" s="102"/>
      <c r="D555" s="102"/>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x14ac:dyDescent="0.25">
      <c r="A556" s="102"/>
      <c r="B556" s="102"/>
      <c r="C556" s="102"/>
      <c r="D556" s="102"/>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x14ac:dyDescent="0.25">
      <c r="A557" s="102"/>
      <c r="B557" s="102"/>
      <c r="C557" s="102"/>
      <c r="D557" s="102"/>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x14ac:dyDescent="0.25">
      <c r="A558" s="102"/>
      <c r="B558" s="102"/>
      <c r="C558" s="102"/>
      <c r="D558" s="102"/>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x14ac:dyDescent="0.25">
      <c r="A559" s="102"/>
      <c r="B559" s="102"/>
      <c r="C559" s="102"/>
      <c r="D559" s="102"/>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x14ac:dyDescent="0.25">
      <c r="A560" s="102"/>
      <c r="B560" s="102"/>
      <c r="C560" s="102"/>
      <c r="D560" s="102"/>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row>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AL1"/>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x14ac:dyDescent="0.25"/>
  <cols>
    <col min="1" max="1" width="25.7109375" customWidth="1"/>
    <col min="2" max="39" width="5" customWidth="1"/>
    <col min="40" max="41" width="8.7109375" customWidth="1"/>
  </cols>
  <sheetData>
    <row r="1" spans="1:41" ht="252.75" x14ac:dyDescent="0.25">
      <c r="A1" s="47" t="s">
        <v>6</v>
      </c>
      <c r="B1" s="124" t="s">
        <v>845</v>
      </c>
      <c r="C1" s="124" t="s">
        <v>846</v>
      </c>
      <c r="D1" s="124" t="s">
        <v>847</v>
      </c>
      <c r="E1" s="124" t="s">
        <v>78</v>
      </c>
      <c r="F1" s="124" t="s">
        <v>79</v>
      </c>
      <c r="G1" s="124" t="s">
        <v>80</v>
      </c>
      <c r="H1" s="124" t="s">
        <v>805</v>
      </c>
      <c r="I1" s="124" t="s">
        <v>98</v>
      </c>
      <c r="J1" s="124" t="s">
        <v>99</v>
      </c>
      <c r="K1" s="124" t="s">
        <v>100</v>
      </c>
      <c r="L1" s="124" t="s">
        <v>110</v>
      </c>
      <c r="M1" s="124" t="s">
        <v>107</v>
      </c>
      <c r="N1" s="124" t="s">
        <v>848</v>
      </c>
      <c r="O1" s="124" t="s">
        <v>808</v>
      </c>
      <c r="P1" s="124" t="s">
        <v>119</v>
      </c>
      <c r="Q1" s="124" t="s">
        <v>810</v>
      </c>
      <c r="R1" s="124" t="s">
        <v>811</v>
      </c>
      <c r="S1" s="124" t="s">
        <v>812</v>
      </c>
      <c r="T1" s="124" t="s">
        <v>813</v>
      </c>
      <c r="U1" s="124" t="s">
        <v>820</v>
      </c>
      <c r="V1" s="124" t="s">
        <v>821</v>
      </c>
      <c r="W1" s="124" t="s">
        <v>822</v>
      </c>
      <c r="X1" s="124" t="s">
        <v>823</v>
      </c>
      <c r="Y1" s="124" t="s">
        <v>815</v>
      </c>
      <c r="Z1" s="124" t="s">
        <v>790</v>
      </c>
      <c r="AA1" s="124" t="s">
        <v>795</v>
      </c>
      <c r="AB1" s="124" t="s">
        <v>796</v>
      </c>
      <c r="AC1" s="124" t="s">
        <v>797</v>
      </c>
      <c r="AD1" s="124" t="s">
        <v>799</v>
      </c>
      <c r="AE1" s="124" t="s">
        <v>800</v>
      </c>
      <c r="AF1" s="124" t="s">
        <v>801</v>
      </c>
      <c r="AG1" s="124" t="s">
        <v>791</v>
      </c>
      <c r="AH1" s="124" t="s">
        <v>792</v>
      </c>
      <c r="AI1" s="124" t="s">
        <v>806</v>
      </c>
      <c r="AJ1" s="124" t="s">
        <v>807</v>
      </c>
      <c r="AK1" s="124" t="s">
        <v>824</v>
      </c>
      <c r="AL1" s="125" t="s">
        <v>825</v>
      </c>
      <c r="AM1" s="125" t="s">
        <v>826</v>
      </c>
      <c r="AN1" s="124" t="s">
        <v>939</v>
      </c>
      <c r="AO1" s="124" t="s">
        <v>940</v>
      </c>
    </row>
    <row r="2" spans="1:41" x14ac:dyDescent="0.25">
      <c r="A2" s="47" t="s">
        <v>60</v>
      </c>
      <c r="B2" s="127">
        <f>IF('Indicator Data'!E6="No Data",1,IF('Indicator Data imputation'!E5&lt;&gt;"",1,0))</f>
        <v>0</v>
      </c>
      <c r="C2" s="127">
        <f>IF('Indicator Data'!J6="No Data",1,IF('Indicator Data imputation'!F5&lt;&gt;"",1,0))</f>
        <v>0</v>
      </c>
      <c r="D2" s="127">
        <f>IF('Indicator Data'!K6="No Data",1,IF('Indicator Data imputation'!G5&lt;&gt;"",1,0))</f>
        <v>0</v>
      </c>
      <c r="E2" s="127">
        <f>IF('Indicator Data'!L6="No Data",1,IF('Indicator Data imputation'!H5&lt;&gt;"",1,0))</f>
        <v>1</v>
      </c>
      <c r="F2" s="127">
        <f>IF('Indicator Data'!M6="No Data",1,IF('Indicator Data imputation'!I5&lt;&gt;"",1,0))</f>
        <v>1</v>
      </c>
      <c r="G2" s="127">
        <f>IF('Indicator Data'!N6="No Data",1,IF('Indicator Data imputation'!J5&lt;&gt;"",1,0))</f>
        <v>1</v>
      </c>
      <c r="H2" s="127">
        <f>IF('Indicator Data'!O6="No Data",1,IF('Indicator Data imputation'!K5&lt;&gt;"",1,0))</f>
        <v>0</v>
      </c>
      <c r="I2" s="127">
        <f>IF('Indicator Data'!P6="No Data",1,IF('Indicator Data imputation'!L5&lt;&gt;"",1,0))</f>
        <v>0</v>
      </c>
      <c r="J2" s="127">
        <f>IF('Indicator Data'!Q6="No Data",1,IF('Indicator Data imputation'!M5&lt;&gt;"",1,0))</f>
        <v>0</v>
      </c>
      <c r="K2" s="127">
        <f>IF('Indicator Data'!R6="No Data",1,IF('Indicator Data imputation'!N5&lt;&gt;"",1,0))</f>
        <v>0</v>
      </c>
      <c r="L2" s="127">
        <f>IF('Indicator Data'!X6="No Data",1,IF('Indicator Data imputation'!O5&lt;&gt;"",1,0))</f>
        <v>0</v>
      </c>
      <c r="M2" s="127" t="e">
        <f>IF('Indicator Data'!#REF!="No Data",1,IF('Indicator Data imputation'!P5&lt;&gt;"",1,0))</f>
        <v>#REF!</v>
      </c>
      <c r="N2" s="127" t="e">
        <f>IF('Indicator Data'!#REF!="No Data",1,IF('Indicator Data imputation'!Q5&lt;&gt;"",1,0))</f>
        <v>#REF!</v>
      </c>
      <c r="O2" s="127">
        <f>IF('Indicator Data'!Z6="No Data",1,IF('Indicator Data imputation'!R5&lt;&gt;"",1,0))</f>
        <v>0</v>
      </c>
      <c r="P2" s="127">
        <f>IF('Indicator Data'!AB6="No Data",1,IF('Indicator Data imputation'!S5&lt;&gt;"",1,0))</f>
        <v>0</v>
      </c>
      <c r="Q2" s="127">
        <f>IF('Indicator Data'!AC6="No Data",1,IF('Indicator Data imputation'!T5&lt;&gt;"",1,0))</f>
        <v>0</v>
      </c>
      <c r="R2" s="127">
        <f>IF('Indicator Data'!AD6="No Data",1,IF('Indicator Data imputation'!U5&lt;&gt;"",1,0))</f>
        <v>0</v>
      </c>
      <c r="S2" s="127">
        <f>IF('Indicator Data'!AE6="No Data",1,IF('Indicator Data imputation'!V5&lt;&gt;"",1,0))</f>
        <v>0</v>
      </c>
      <c r="T2" s="127">
        <f>IF('Indicator Data'!AF6="No Data",1,IF('Indicator Data imputation'!W5&lt;&gt;"",1,0))</f>
        <v>0</v>
      </c>
      <c r="U2" s="127">
        <f>IF('Indicator Data'!AO6="No Data",1,IF('Indicator Data imputation'!X5&lt;&gt;"",1,0))</f>
        <v>0</v>
      </c>
      <c r="V2" s="127">
        <f>IF('Indicator Data'!AQ6="No Data",1,IF('Indicator Data imputation'!Y5&lt;&gt;"",1,0))</f>
        <v>0</v>
      </c>
      <c r="W2" s="127">
        <f>IF('Indicator Data'!AS6="No Data",1,IF('Indicator Data imputation'!Z5&lt;&gt;"",1,0))</f>
        <v>0</v>
      </c>
      <c r="X2" s="127">
        <f>IF('Indicator Data'!AT6="No Data",1,IF('Indicator Data imputation'!AA5&lt;&gt;"",1,0))</f>
        <v>0</v>
      </c>
      <c r="Y2" s="127">
        <f>IF('Indicator Data'!AH6="No Data",1,IF('Indicator Data imputation'!AB5&lt;&gt;"",1,0))</f>
        <v>0</v>
      </c>
      <c r="Z2" s="127">
        <f>IF('Indicator Data'!AU6="No Data",1,IF('Indicator Data imputation'!AC5&lt;&gt;"",1,0))</f>
        <v>0</v>
      </c>
      <c r="AA2" s="127">
        <f>IF('Indicator Data'!AV6="No Data",1,IF('Indicator Data imputation'!AD5&lt;&gt;"",1,0))</f>
        <v>0</v>
      </c>
      <c r="AB2" s="127">
        <f>IF('Indicator Data'!AW6="No Data",1,IF('Indicator Data imputation'!AE5&lt;&gt;"",1,0))</f>
        <v>0</v>
      </c>
      <c r="AC2" s="127">
        <f>IF('Indicator Data'!AX6="No Data",1,IF('Indicator Data imputation'!AF5&lt;&gt;"",1,0))</f>
        <v>0</v>
      </c>
      <c r="AD2" s="127">
        <f>IF('Indicator Data'!AY6="No Data",1,IF('Indicator Data imputation'!AG5&lt;&gt;"",1,0))</f>
        <v>0</v>
      </c>
      <c r="AE2" s="127">
        <f>IF('Indicator Data'!AZ6="No Data",1,IF('Indicator Data imputation'!AH5&lt;&gt;"",1,0))</f>
        <v>0</v>
      </c>
      <c r="AF2" s="127">
        <f>IF('Indicator Data'!BA6="No Data",1,IF('Indicator Data imputation'!AI5&lt;&gt;"",1,0))</f>
        <v>0</v>
      </c>
      <c r="AG2" s="127">
        <f>IF('Indicator Data'!BB6="No Data",1,IF('Indicator Data imputation'!AJ5&lt;&gt;"",1,0))</f>
        <v>0</v>
      </c>
      <c r="AH2" s="127">
        <f>IF('Indicator Data'!BC6="No Data",1,IF('Indicator Data imputation'!AK5&lt;&gt;"",1,0))</f>
        <v>0</v>
      </c>
      <c r="AI2" s="127" t="e">
        <f>IF('Indicator Data'!#REF!="No Data",1,IF('Indicator Data imputation'!AL5&lt;&gt;"",1,0))</f>
        <v>#REF!</v>
      </c>
      <c r="AJ2" s="127" t="e">
        <f>IF('Indicator Data'!#REF!="No Data",1,IF('Indicator Data imputation'!AM5&lt;&gt;"",1,0))</f>
        <v>#REF!</v>
      </c>
      <c r="AK2" s="127">
        <f>IF('Indicator Data'!BF6="No Data",1,IF('Indicator Data imputation'!AN5&lt;&gt;"",1,0))</f>
        <v>0</v>
      </c>
      <c r="AL2" s="128"/>
      <c r="AM2" s="128"/>
      <c r="AN2" t="e">
        <f t="shared" ref="AN2:AN65" si="0">SUM(B2:AM2)</f>
        <v>#REF!</v>
      </c>
      <c r="AO2" s="142" t="e">
        <f t="shared" ref="AO2:AO65" si="1">AN2/36</f>
        <v>#REF!</v>
      </c>
    </row>
    <row r="3" spans="1:41" x14ac:dyDescent="0.25">
      <c r="A3" s="47" t="s">
        <v>84</v>
      </c>
      <c r="B3" s="127">
        <f>IF('Indicator Data'!E7="No Data",1,IF('Indicator Data imputation'!E6&lt;&gt;"",1,0))</f>
        <v>0</v>
      </c>
      <c r="C3" s="127">
        <f>IF('Indicator Data'!J7="No Data",1,IF('Indicator Data imputation'!F6&lt;&gt;"",1,0))</f>
        <v>0</v>
      </c>
      <c r="D3" s="127">
        <f>IF('Indicator Data'!K7="No Data",1,IF('Indicator Data imputation'!G6&lt;&gt;"",1,0))</f>
        <v>0</v>
      </c>
      <c r="E3" s="127">
        <f>IF('Indicator Data'!L7="No Data",1,IF('Indicator Data imputation'!H6&lt;&gt;"",1,0))</f>
        <v>1</v>
      </c>
      <c r="F3" s="127">
        <f>IF('Indicator Data'!M7="No Data",1,IF('Indicator Data imputation'!I6&lt;&gt;"",1,0))</f>
        <v>1</v>
      </c>
      <c r="G3" s="127">
        <f>IF('Indicator Data'!N7="No Data",1,IF('Indicator Data imputation'!J6&lt;&gt;"",1,0))</f>
        <v>1</v>
      </c>
      <c r="H3" s="127">
        <f>IF('Indicator Data'!O7="No Data",1,IF('Indicator Data imputation'!K6&lt;&gt;"",1,0))</f>
        <v>0</v>
      </c>
      <c r="I3" s="127">
        <f>IF('Indicator Data'!P7="No Data",1,IF('Indicator Data imputation'!L6&lt;&gt;"",1,0))</f>
        <v>0</v>
      </c>
      <c r="J3" s="127">
        <f>IF('Indicator Data'!Q7="No Data",1,IF('Indicator Data imputation'!M6&lt;&gt;"",1,0))</f>
        <v>0</v>
      </c>
      <c r="K3" s="127">
        <f>IF('Indicator Data'!R7="No Data",1,IF('Indicator Data imputation'!N6&lt;&gt;"",1,0))</f>
        <v>0</v>
      </c>
      <c r="L3" s="127">
        <f>IF('Indicator Data'!X7="No Data",1,IF('Indicator Data imputation'!O6&lt;&gt;"",1,0))</f>
        <v>0</v>
      </c>
      <c r="M3" s="127" t="e">
        <f>IF('Indicator Data'!#REF!="No Data",1,IF('Indicator Data imputation'!P6&lt;&gt;"",1,0))</f>
        <v>#REF!</v>
      </c>
      <c r="N3" s="127" t="e">
        <f>IF('Indicator Data'!#REF!="No Data",1,IF('Indicator Data imputation'!Q6&lt;&gt;"",1,0))</f>
        <v>#REF!</v>
      </c>
      <c r="O3" s="127">
        <f>IF('Indicator Data'!Z7="No Data",1,IF('Indicator Data imputation'!R6&lt;&gt;"",1,0))</f>
        <v>0</v>
      </c>
      <c r="P3" s="127">
        <f>IF('Indicator Data'!AB7="No Data",1,IF('Indicator Data imputation'!S6&lt;&gt;"",1,0))</f>
        <v>0</v>
      </c>
      <c r="Q3" s="127">
        <f>IF('Indicator Data'!AC7="No Data",1,IF('Indicator Data imputation'!T6&lt;&gt;"",1,0))</f>
        <v>0</v>
      </c>
      <c r="R3" s="127">
        <f>IF('Indicator Data'!AD7="No Data",1,IF('Indicator Data imputation'!U6&lt;&gt;"",1,0))</f>
        <v>0</v>
      </c>
      <c r="S3" s="127">
        <f>IF('Indicator Data'!AE7="No Data",1,IF('Indicator Data imputation'!V6&lt;&gt;"",1,0))</f>
        <v>0</v>
      </c>
      <c r="T3" s="127">
        <f>IF('Indicator Data'!AF7="No Data",1,IF('Indicator Data imputation'!W6&lt;&gt;"",1,0))</f>
        <v>0</v>
      </c>
      <c r="U3" s="127">
        <f>IF('Indicator Data'!AO7="No Data",1,IF('Indicator Data imputation'!X6&lt;&gt;"",1,0))</f>
        <v>0</v>
      </c>
      <c r="V3" s="127">
        <f>IF('Indicator Data'!AQ7="No Data",1,IF('Indicator Data imputation'!Y6&lt;&gt;"",1,0))</f>
        <v>0</v>
      </c>
      <c r="W3" s="127">
        <f>IF('Indicator Data'!AS7="No Data",1,IF('Indicator Data imputation'!Z6&lt;&gt;"",1,0))</f>
        <v>0</v>
      </c>
      <c r="X3" s="127">
        <f>IF('Indicator Data'!AT7="No Data",1,IF('Indicator Data imputation'!AA6&lt;&gt;"",1,0))</f>
        <v>0</v>
      </c>
      <c r="Y3" s="127">
        <f>IF('Indicator Data'!AH7="No Data",1,IF('Indicator Data imputation'!AB6&lt;&gt;"",1,0))</f>
        <v>0</v>
      </c>
      <c r="Z3" s="127">
        <f>IF('Indicator Data'!AU7="No Data",1,IF('Indicator Data imputation'!AC6&lt;&gt;"",1,0))</f>
        <v>0</v>
      </c>
      <c r="AA3" s="127">
        <f>IF('Indicator Data'!AV7="No Data",1,IF('Indicator Data imputation'!AD6&lt;&gt;"",1,0))</f>
        <v>0</v>
      </c>
      <c r="AB3" s="127">
        <f>IF('Indicator Data'!AW7="No Data",1,IF('Indicator Data imputation'!AE6&lt;&gt;"",1,0))</f>
        <v>0</v>
      </c>
      <c r="AC3" s="127">
        <f>IF('Indicator Data'!AX7="No Data",1,IF('Indicator Data imputation'!AF6&lt;&gt;"",1,0))</f>
        <v>0</v>
      </c>
      <c r="AD3" s="127">
        <f>IF('Indicator Data'!AY7="No Data",1,IF('Indicator Data imputation'!AG6&lt;&gt;"",1,0))</f>
        <v>0</v>
      </c>
      <c r="AE3" s="127">
        <f>IF('Indicator Data'!AZ7="No Data",1,IF('Indicator Data imputation'!AH6&lt;&gt;"",1,0))</f>
        <v>0</v>
      </c>
      <c r="AF3" s="127">
        <f>IF('Indicator Data'!BA7="No Data",1,IF('Indicator Data imputation'!AI6&lt;&gt;"",1,0))</f>
        <v>0</v>
      </c>
      <c r="AG3" s="127">
        <f>IF('Indicator Data'!BB7="No Data",1,IF('Indicator Data imputation'!AJ6&lt;&gt;"",1,0))</f>
        <v>0</v>
      </c>
      <c r="AH3" s="127">
        <f>IF('Indicator Data'!BC7="No Data",1,IF('Indicator Data imputation'!AK6&lt;&gt;"",1,0))</f>
        <v>0</v>
      </c>
      <c r="AI3" s="127" t="e">
        <f>IF('Indicator Data'!#REF!="No Data",1,IF('Indicator Data imputation'!AL6&lt;&gt;"",1,0))</f>
        <v>#REF!</v>
      </c>
      <c r="AJ3" s="127" t="e">
        <f>IF('Indicator Data'!#REF!="No Data",1,IF('Indicator Data imputation'!AM6&lt;&gt;"",1,0))</f>
        <v>#REF!</v>
      </c>
      <c r="AK3" s="127">
        <f>IF('Indicator Data'!BF7="No Data",1,IF('Indicator Data imputation'!AN6&lt;&gt;"",1,0))</f>
        <v>0</v>
      </c>
      <c r="AL3" s="128"/>
      <c r="AM3" s="128"/>
      <c r="AN3" t="e">
        <f t="shared" si="0"/>
        <v>#REF!</v>
      </c>
      <c r="AO3" s="142" t="e">
        <f t="shared" si="1"/>
        <v>#REF!</v>
      </c>
    </row>
    <row r="4" spans="1:41" x14ac:dyDescent="0.25">
      <c r="A4" s="47" t="s">
        <v>86</v>
      </c>
      <c r="B4" s="127">
        <f>IF('Indicator Data'!E8="No Data",1,IF('Indicator Data imputation'!E7&lt;&gt;"",1,0))</f>
        <v>0</v>
      </c>
      <c r="C4" s="127">
        <f>IF('Indicator Data'!J8="No Data",1,IF('Indicator Data imputation'!F7&lt;&gt;"",1,0))</f>
        <v>0</v>
      </c>
      <c r="D4" s="127">
        <f>IF('Indicator Data'!K8="No Data",1,IF('Indicator Data imputation'!G7&lt;&gt;"",1,0))</f>
        <v>0</v>
      </c>
      <c r="E4" s="127">
        <f>IF('Indicator Data'!L8="No Data",1,IF('Indicator Data imputation'!H7&lt;&gt;"",1,0))</f>
        <v>1</v>
      </c>
      <c r="F4" s="127">
        <f>IF('Indicator Data'!M8="No Data",1,IF('Indicator Data imputation'!I7&lt;&gt;"",1,0))</f>
        <v>1</v>
      </c>
      <c r="G4" s="127">
        <f>IF('Indicator Data'!N8="No Data",1,IF('Indicator Data imputation'!J7&lt;&gt;"",1,0))</f>
        <v>1</v>
      </c>
      <c r="H4" s="127">
        <f>IF('Indicator Data'!O8="No Data",1,IF('Indicator Data imputation'!K7&lt;&gt;"",1,0))</f>
        <v>0</v>
      </c>
      <c r="I4" s="127">
        <f>IF('Indicator Data'!P8="No Data",1,IF('Indicator Data imputation'!L7&lt;&gt;"",1,0))</f>
        <v>0</v>
      </c>
      <c r="J4" s="127">
        <f>IF('Indicator Data'!Q8="No Data",1,IF('Indicator Data imputation'!M7&lt;&gt;"",1,0))</f>
        <v>0</v>
      </c>
      <c r="K4" s="127">
        <f>IF('Indicator Data'!R8="No Data",1,IF('Indicator Data imputation'!N7&lt;&gt;"",1,0))</f>
        <v>0</v>
      </c>
      <c r="L4" s="127">
        <f>IF('Indicator Data'!X8="No Data",1,IF('Indicator Data imputation'!O7&lt;&gt;"",1,0))</f>
        <v>0</v>
      </c>
      <c r="M4" s="127" t="e">
        <f>IF('Indicator Data'!#REF!="No Data",1,IF('Indicator Data imputation'!P7&lt;&gt;"",1,0))</f>
        <v>#REF!</v>
      </c>
      <c r="N4" s="127" t="e">
        <f>IF('Indicator Data'!#REF!="No Data",1,IF('Indicator Data imputation'!Q7&lt;&gt;"",1,0))</f>
        <v>#REF!</v>
      </c>
      <c r="O4" s="127">
        <f>IF('Indicator Data'!Z8="No Data",1,IF('Indicator Data imputation'!R7&lt;&gt;"",1,0))</f>
        <v>0</v>
      </c>
      <c r="P4" s="127">
        <f>IF('Indicator Data'!AB8="No Data",1,IF('Indicator Data imputation'!S7&lt;&gt;"",1,0))</f>
        <v>0</v>
      </c>
      <c r="Q4" s="127">
        <f>IF('Indicator Data'!AC8="No Data",1,IF('Indicator Data imputation'!T7&lt;&gt;"",1,0))</f>
        <v>0</v>
      </c>
      <c r="R4" s="127">
        <f>IF('Indicator Data'!AD8="No Data",1,IF('Indicator Data imputation'!U7&lt;&gt;"",1,0))</f>
        <v>0</v>
      </c>
      <c r="S4" s="127">
        <f>IF('Indicator Data'!AE8="No Data",1,IF('Indicator Data imputation'!V7&lt;&gt;"",1,0))</f>
        <v>0</v>
      </c>
      <c r="T4" s="127">
        <f>IF('Indicator Data'!AF8="No Data",1,IF('Indicator Data imputation'!W7&lt;&gt;"",1,0))</f>
        <v>0</v>
      </c>
      <c r="U4" s="127">
        <f>IF('Indicator Data'!AO8="No Data",1,IF('Indicator Data imputation'!X7&lt;&gt;"",1,0))</f>
        <v>0</v>
      </c>
      <c r="V4" s="127">
        <f>IF('Indicator Data'!AQ8="No Data",1,IF('Indicator Data imputation'!Y7&lt;&gt;"",1,0))</f>
        <v>0</v>
      </c>
      <c r="W4" s="127">
        <f>IF('Indicator Data'!AS8="No Data",1,IF('Indicator Data imputation'!Z7&lt;&gt;"",1,0))</f>
        <v>0</v>
      </c>
      <c r="X4" s="127">
        <f>IF('Indicator Data'!AT8="No Data",1,IF('Indicator Data imputation'!AA7&lt;&gt;"",1,0))</f>
        <v>0</v>
      </c>
      <c r="Y4" s="127">
        <f>IF('Indicator Data'!AH8="No Data",1,IF('Indicator Data imputation'!AB7&lt;&gt;"",1,0))</f>
        <v>0</v>
      </c>
      <c r="Z4" s="127">
        <f>IF('Indicator Data'!AU8="No Data",1,IF('Indicator Data imputation'!AC7&lt;&gt;"",1,0))</f>
        <v>0</v>
      </c>
      <c r="AA4" s="127">
        <f>IF('Indicator Data'!AV8="No Data",1,IF('Indicator Data imputation'!AD7&lt;&gt;"",1,0))</f>
        <v>0</v>
      </c>
      <c r="AB4" s="127">
        <f>IF('Indicator Data'!AW8="No Data",1,IF('Indicator Data imputation'!AE7&lt;&gt;"",1,0))</f>
        <v>0</v>
      </c>
      <c r="AC4" s="127">
        <f>IF('Indicator Data'!AX8="No Data",1,IF('Indicator Data imputation'!AF7&lt;&gt;"",1,0))</f>
        <v>0</v>
      </c>
      <c r="AD4" s="127">
        <f>IF('Indicator Data'!AY8="No Data",1,IF('Indicator Data imputation'!AG7&lt;&gt;"",1,0))</f>
        <v>0</v>
      </c>
      <c r="AE4" s="127">
        <f>IF('Indicator Data'!AZ8="No Data",1,IF('Indicator Data imputation'!AH7&lt;&gt;"",1,0))</f>
        <v>0</v>
      </c>
      <c r="AF4" s="127">
        <f>IF('Indicator Data'!BA8="No Data",1,IF('Indicator Data imputation'!AI7&lt;&gt;"",1,0))</f>
        <v>0</v>
      </c>
      <c r="AG4" s="127">
        <f>IF('Indicator Data'!BB8="No Data",1,IF('Indicator Data imputation'!AJ7&lt;&gt;"",1,0))</f>
        <v>0</v>
      </c>
      <c r="AH4" s="127">
        <f>IF('Indicator Data'!BC8="No Data",1,IF('Indicator Data imputation'!AK7&lt;&gt;"",1,0))</f>
        <v>0</v>
      </c>
      <c r="AI4" s="127" t="e">
        <f>IF('Indicator Data'!#REF!="No Data",1,IF('Indicator Data imputation'!AL7&lt;&gt;"",1,0))</f>
        <v>#REF!</v>
      </c>
      <c r="AJ4" s="127" t="e">
        <f>IF('Indicator Data'!#REF!="No Data",1,IF('Indicator Data imputation'!AM7&lt;&gt;"",1,0))</f>
        <v>#REF!</v>
      </c>
      <c r="AK4" s="127">
        <f>IF('Indicator Data'!BF8="No Data",1,IF('Indicator Data imputation'!AN7&lt;&gt;"",1,0))</f>
        <v>0</v>
      </c>
      <c r="AL4" s="128"/>
      <c r="AM4" s="128"/>
      <c r="AN4" t="e">
        <f t="shared" si="0"/>
        <v>#REF!</v>
      </c>
      <c r="AO4" s="142" t="e">
        <f t="shared" si="1"/>
        <v>#REF!</v>
      </c>
    </row>
    <row r="5" spans="1:41" x14ac:dyDescent="0.25">
      <c r="A5" s="47" t="s">
        <v>88</v>
      </c>
      <c r="B5" s="127">
        <f>IF('Indicator Data'!E9="No Data",1,IF('Indicator Data imputation'!E8&lt;&gt;"",1,0))</f>
        <v>0</v>
      </c>
      <c r="C5" s="127">
        <f>IF('Indicator Data'!J9="No Data",1,IF('Indicator Data imputation'!F8&lt;&gt;"",1,0))</f>
        <v>0</v>
      </c>
      <c r="D5" s="127">
        <f>IF('Indicator Data'!K9="No Data",1,IF('Indicator Data imputation'!G8&lt;&gt;"",1,0))</f>
        <v>0</v>
      </c>
      <c r="E5" s="127">
        <f>IF('Indicator Data'!L9="No Data",1,IF('Indicator Data imputation'!H8&lt;&gt;"",1,0))</f>
        <v>1</v>
      </c>
      <c r="F5" s="127">
        <f>IF('Indicator Data'!M9="No Data",1,IF('Indicator Data imputation'!I8&lt;&gt;"",1,0))</f>
        <v>1</v>
      </c>
      <c r="G5" s="127">
        <f>IF('Indicator Data'!N9="No Data",1,IF('Indicator Data imputation'!J8&lt;&gt;"",1,0))</f>
        <v>1</v>
      </c>
      <c r="H5" s="127">
        <f>IF('Indicator Data'!O9="No Data",1,IF('Indicator Data imputation'!K8&lt;&gt;"",1,0))</f>
        <v>0</v>
      </c>
      <c r="I5" s="127">
        <f>IF('Indicator Data'!P9="No Data",1,IF('Indicator Data imputation'!L8&lt;&gt;"",1,0))</f>
        <v>0</v>
      </c>
      <c r="J5" s="127">
        <f>IF('Indicator Data'!Q9="No Data",1,IF('Indicator Data imputation'!M8&lt;&gt;"",1,0))</f>
        <v>0</v>
      </c>
      <c r="K5" s="127">
        <f>IF('Indicator Data'!R9="No Data",1,IF('Indicator Data imputation'!N8&lt;&gt;"",1,0))</f>
        <v>0</v>
      </c>
      <c r="L5" s="127">
        <f>IF('Indicator Data'!X9="No Data",1,IF('Indicator Data imputation'!O8&lt;&gt;"",1,0))</f>
        <v>0</v>
      </c>
      <c r="M5" s="127" t="e">
        <f>IF('Indicator Data'!#REF!="No Data",1,IF('Indicator Data imputation'!P8&lt;&gt;"",1,0))</f>
        <v>#REF!</v>
      </c>
      <c r="N5" s="127" t="e">
        <f>IF('Indicator Data'!#REF!="No Data",1,IF('Indicator Data imputation'!Q8&lt;&gt;"",1,0))</f>
        <v>#REF!</v>
      </c>
      <c r="O5" s="127">
        <f>IF('Indicator Data'!Z9="No Data",1,IF('Indicator Data imputation'!R8&lt;&gt;"",1,0))</f>
        <v>0</v>
      </c>
      <c r="P5" s="127">
        <f>IF('Indicator Data'!AB9="No Data",1,IF('Indicator Data imputation'!S8&lt;&gt;"",1,0))</f>
        <v>0</v>
      </c>
      <c r="Q5" s="127">
        <f>IF('Indicator Data'!AC9="No Data",1,IF('Indicator Data imputation'!T8&lt;&gt;"",1,0))</f>
        <v>0</v>
      </c>
      <c r="R5" s="127">
        <f>IF('Indicator Data'!AD9="No Data",1,IF('Indicator Data imputation'!U8&lt;&gt;"",1,0))</f>
        <v>0</v>
      </c>
      <c r="S5" s="127">
        <f>IF('Indicator Data'!AE9="No Data",1,IF('Indicator Data imputation'!V8&lt;&gt;"",1,0))</f>
        <v>0</v>
      </c>
      <c r="T5" s="127">
        <f>IF('Indicator Data'!AF9="No Data",1,IF('Indicator Data imputation'!W8&lt;&gt;"",1,0))</f>
        <v>0</v>
      </c>
      <c r="U5" s="127">
        <f>IF('Indicator Data'!AO9="No Data",1,IF('Indicator Data imputation'!X8&lt;&gt;"",1,0))</f>
        <v>0</v>
      </c>
      <c r="V5" s="127">
        <f>IF('Indicator Data'!AQ9="No Data",1,IF('Indicator Data imputation'!Y8&lt;&gt;"",1,0))</f>
        <v>0</v>
      </c>
      <c r="W5" s="127">
        <f>IF('Indicator Data'!AS9="No Data",1,IF('Indicator Data imputation'!Z8&lt;&gt;"",1,0))</f>
        <v>0</v>
      </c>
      <c r="X5" s="127">
        <f>IF('Indicator Data'!AT9="No Data",1,IF('Indicator Data imputation'!AA8&lt;&gt;"",1,0))</f>
        <v>0</v>
      </c>
      <c r="Y5" s="127">
        <f>IF('Indicator Data'!AH9="No Data",1,IF('Indicator Data imputation'!AB8&lt;&gt;"",1,0))</f>
        <v>0</v>
      </c>
      <c r="Z5" s="127">
        <f>IF('Indicator Data'!AU9="No Data",1,IF('Indicator Data imputation'!AC8&lt;&gt;"",1,0))</f>
        <v>0</v>
      </c>
      <c r="AA5" s="127">
        <f>IF('Indicator Data'!AV9="No Data",1,IF('Indicator Data imputation'!AD8&lt;&gt;"",1,0))</f>
        <v>0</v>
      </c>
      <c r="AB5" s="127">
        <f>IF('Indicator Data'!AW9="No Data",1,IF('Indicator Data imputation'!AE8&lt;&gt;"",1,0))</f>
        <v>0</v>
      </c>
      <c r="AC5" s="127">
        <f>IF('Indicator Data'!AX9="No Data",1,IF('Indicator Data imputation'!AF8&lt;&gt;"",1,0))</f>
        <v>0</v>
      </c>
      <c r="AD5" s="127">
        <f>IF('Indicator Data'!AY9="No Data",1,IF('Indicator Data imputation'!AG8&lt;&gt;"",1,0))</f>
        <v>0</v>
      </c>
      <c r="AE5" s="127">
        <f>IF('Indicator Data'!AZ9="No Data",1,IF('Indicator Data imputation'!AH8&lt;&gt;"",1,0))</f>
        <v>0</v>
      </c>
      <c r="AF5" s="127">
        <f>IF('Indicator Data'!BA9="No Data",1,IF('Indicator Data imputation'!AI8&lt;&gt;"",1,0))</f>
        <v>0</v>
      </c>
      <c r="AG5" s="127">
        <f>IF('Indicator Data'!BB9="No Data",1,IF('Indicator Data imputation'!AJ8&lt;&gt;"",1,0))</f>
        <v>0</v>
      </c>
      <c r="AH5" s="127">
        <f>IF('Indicator Data'!BC9="No Data",1,IF('Indicator Data imputation'!AK8&lt;&gt;"",1,0))</f>
        <v>0</v>
      </c>
      <c r="AI5" s="127" t="e">
        <f>IF('Indicator Data'!#REF!="No Data",1,IF('Indicator Data imputation'!AL8&lt;&gt;"",1,0))</f>
        <v>#REF!</v>
      </c>
      <c r="AJ5" s="127" t="e">
        <f>IF('Indicator Data'!#REF!="No Data",1,IF('Indicator Data imputation'!AM8&lt;&gt;"",1,0))</f>
        <v>#REF!</v>
      </c>
      <c r="AK5" s="127">
        <f>IF('Indicator Data'!BF9="No Data",1,IF('Indicator Data imputation'!AN8&lt;&gt;"",1,0))</f>
        <v>0</v>
      </c>
      <c r="AL5" s="128"/>
      <c r="AM5" s="128"/>
      <c r="AN5" t="e">
        <f t="shared" si="0"/>
        <v>#REF!</v>
      </c>
      <c r="AO5" s="142" t="e">
        <f t="shared" si="1"/>
        <v>#REF!</v>
      </c>
    </row>
    <row r="6" spans="1:41" x14ac:dyDescent="0.25">
      <c r="A6" s="47" t="s">
        <v>90</v>
      </c>
      <c r="B6" s="127">
        <f>IF('Indicator Data'!E10="No Data",1,IF('Indicator Data imputation'!E9&lt;&gt;"",1,0))</f>
        <v>0</v>
      </c>
      <c r="C6" s="127">
        <f>IF('Indicator Data'!J10="No Data",1,IF('Indicator Data imputation'!F9&lt;&gt;"",1,0))</f>
        <v>0</v>
      </c>
      <c r="D6" s="127">
        <f>IF('Indicator Data'!K10="No Data",1,IF('Indicator Data imputation'!G9&lt;&gt;"",1,0))</f>
        <v>0</v>
      </c>
      <c r="E6" s="127">
        <f>IF('Indicator Data'!L10="No Data",1,IF('Indicator Data imputation'!H9&lt;&gt;"",1,0))</f>
        <v>1</v>
      </c>
      <c r="F6" s="127">
        <f>IF('Indicator Data'!M10="No Data",1,IF('Indicator Data imputation'!I9&lt;&gt;"",1,0))</f>
        <v>1</v>
      </c>
      <c r="G6" s="127">
        <f>IF('Indicator Data'!N10="No Data",1,IF('Indicator Data imputation'!J9&lt;&gt;"",1,0))</f>
        <v>1</v>
      </c>
      <c r="H6" s="127">
        <f>IF('Indicator Data'!O10="No Data",1,IF('Indicator Data imputation'!K9&lt;&gt;"",1,0))</f>
        <v>0</v>
      </c>
      <c r="I6" s="127">
        <f>IF('Indicator Data'!P10="No Data",1,IF('Indicator Data imputation'!L9&lt;&gt;"",1,0))</f>
        <v>0</v>
      </c>
      <c r="J6" s="127">
        <f>IF('Indicator Data'!Q10="No Data",1,IF('Indicator Data imputation'!M9&lt;&gt;"",1,0))</f>
        <v>0</v>
      </c>
      <c r="K6" s="127">
        <f>IF('Indicator Data'!R10="No Data",1,IF('Indicator Data imputation'!N9&lt;&gt;"",1,0))</f>
        <v>0</v>
      </c>
      <c r="L6" s="127">
        <f>IF('Indicator Data'!X10="No Data",1,IF('Indicator Data imputation'!O9&lt;&gt;"",1,0))</f>
        <v>0</v>
      </c>
      <c r="M6" s="127" t="e">
        <f>IF('Indicator Data'!#REF!="No Data",1,IF('Indicator Data imputation'!P9&lt;&gt;"",1,0))</f>
        <v>#REF!</v>
      </c>
      <c r="N6" s="127" t="e">
        <f>IF('Indicator Data'!#REF!="No Data",1,IF('Indicator Data imputation'!Q9&lt;&gt;"",1,0))</f>
        <v>#REF!</v>
      </c>
      <c r="O6" s="127">
        <f>IF('Indicator Data'!Z10="No Data",1,IF('Indicator Data imputation'!R9&lt;&gt;"",1,0))</f>
        <v>0</v>
      </c>
      <c r="P6" s="127">
        <f>IF('Indicator Data'!AB10="No Data",1,IF('Indicator Data imputation'!S9&lt;&gt;"",1,0))</f>
        <v>0</v>
      </c>
      <c r="Q6" s="127">
        <f>IF('Indicator Data'!AC10="No Data",1,IF('Indicator Data imputation'!T9&lt;&gt;"",1,0))</f>
        <v>0</v>
      </c>
      <c r="R6" s="127">
        <f>IF('Indicator Data'!AD10="No Data",1,IF('Indicator Data imputation'!U9&lt;&gt;"",1,0))</f>
        <v>0</v>
      </c>
      <c r="S6" s="127">
        <f>IF('Indicator Data'!AE10="No Data",1,IF('Indicator Data imputation'!V9&lt;&gt;"",1,0))</f>
        <v>0</v>
      </c>
      <c r="T6" s="127">
        <f>IF('Indicator Data'!AF10="No Data",1,IF('Indicator Data imputation'!W9&lt;&gt;"",1,0))</f>
        <v>0</v>
      </c>
      <c r="U6" s="127">
        <f>IF('Indicator Data'!AO10="No Data",1,IF('Indicator Data imputation'!X9&lt;&gt;"",1,0))</f>
        <v>0</v>
      </c>
      <c r="V6" s="127">
        <f>IF('Indicator Data'!AQ10="No Data",1,IF('Indicator Data imputation'!Y9&lt;&gt;"",1,0))</f>
        <v>0</v>
      </c>
      <c r="W6" s="127">
        <f>IF('Indicator Data'!AS10="No Data",1,IF('Indicator Data imputation'!Z9&lt;&gt;"",1,0))</f>
        <v>0</v>
      </c>
      <c r="X6" s="127">
        <f>IF('Indicator Data'!AT10="No Data",1,IF('Indicator Data imputation'!AA9&lt;&gt;"",1,0))</f>
        <v>0</v>
      </c>
      <c r="Y6" s="127">
        <f>IF('Indicator Data'!AH10="No Data",1,IF('Indicator Data imputation'!AB9&lt;&gt;"",1,0))</f>
        <v>0</v>
      </c>
      <c r="Z6" s="127">
        <f>IF('Indicator Data'!AU10="No Data",1,IF('Indicator Data imputation'!AC9&lt;&gt;"",1,0))</f>
        <v>0</v>
      </c>
      <c r="AA6" s="127">
        <f>IF('Indicator Data'!AV10="No Data",1,IF('Indicator Data imputation'!AD9&lt;&gt;"",1,0))</f>
        <v>0</v>
      </c>
      <c r="AB6" s="127">
        <f>IF('Indicator Data'!AW10="No Data",1,IF('Indicator Data imputation'!AE9&lt;&gt;"",1,0))</f>
        <v>0</v>
      </c>
      <c r="AC6" s="127">
        <f>IF('Indicator Data'!AX10="No Data",1,IF('Indicator Data imputation'!AF9&lt;&gt;"",1,0))</f>
        <v>0</v>
      </c>
      <c r="AD6" s="127">
        <f>IF('Indicator Data'!AY10="No Data",1,IF('Indicator Data imputation'!AG9&lt;&gt;"",1,0))</f>
        <v>0</v>
      </c>
      <c r="AE6" s="127">
        <f>IF('Indicator Data'!AZ10="No Data",1,IF('Indicator Data imputation'!AH9&lt;&gt;"",1,0))</f>
        <v>0</v>
      </c>
      <c r="AF6" s="127">
        <f>IF('Indicator Data'!BA10="No Data",1,IF('Indicator Data imputation'!AI9&lt;&gt;"",1,0))</f>
        <v>0</v>
      </c>
      <c r="AG6" s="127">
        <f>IF('Indicator Data'!BB10="No Data",1,IF('Indicator Data imputation'!AJ9&lt;&gt;"",1,0))</f>
        <v>0</v>
      </c>
      <c r="AH6" s="127">
        <f>IF('Indicator Data'!BC10="No Data",1,IF('Indicator Data imputation'!AK9&lt;&gt;"",1,0))</f>
        <v>0</v>
      </c>
      <c r="AI6" s="127" t="e">
        <f>IF('Indicator Data'!#REF!="No Data",1,IF('Indicator Data imputation'!AL9&lt;&gt;"",1,0))</f>
        <v>#REF!</v>
      </c>
      <c r="AJ6" s="127" t="e">
        <f>IF('Indicator Data'!#REF!="No Data",1,IF('Indicator Data imputation'!AM9&lt;&gt;"",1,0))</f>
        <v>#REF!</v>
      </c>
      <c r="AK6" s="127">
        <f>IF('Indicator Data'!BF10="No Data",1,IF('Indicator Data imputation'!AN9&lt;&gt;"",1,0))</f>
        <v>0</v>
      </c>
      <c r="AL6" s="128"/>
      <c r="AM6" s="128"/>
      <c r="AN6" t="e">
        <f t="shared" si="0"/>
        <v>#REF!</v>
      </c>
      <c r="AO6" s="142" t="e">
        <f t="shared" si="1"/>
        <v>#REF!</v>
      </c>
    </row>
    <row r="7" spans="1:41" x14ac:dyDescent="0.25">
      <c r="A7" s="47" t="s">
        <v>92</v>
      </c>
      <c r="B7" s="127">
        <f>IF('Indicator Data'!E11="No Data",1,IF('Indicator Data imputation'!E10&lt;&gt;"",1,0))</f>
        <v>0</v>
      </c>
      <c r="C7" s="127">
        <f>IF('Indicator Data'!J11="No Data",1,IF('Indicator Data imputation'!F10&lt;&gt;"",1,0))</f>
        <v>0</v>
      </c>
      <c r="D7" s="127">
        <f>IF('Indicator Data'!K11="No Data",1,IF('Indicator Data imputation'!G10&lt;&gt;"",1,0))</f>
        <v>0</v>
      </c>
      <c r="E7" s="127">
        <f>IF('Indicator Data'!L11="No Data",1,IF('Indicator Data imputation'!H10&lt;&gt;"",1,0))</f>
        <v>1</v>
      </c>
      <c r="F7" s="127">
        <f>IF('Indicator Data'!M11="No Data",1,IF('Indicator Data imputation'!I10&lt;&gt;"",1,0))</f>
        <v>1</v>
      </c>
      <c r="G7" s="127">
        <f>IF('Indicator Data'!N11="No Data",1,IF('Indicator Data imputation'!J10&lt;&gt;"",1,0))</f>
        <v>1</v>
      </c>
      <c r="H7" s="127">
        <f>IF('Indicator Data'!O11="No Data",1,IF('Indicator Data imputation'!K10&lt;&gt;"",1,0))</f>
        <v>0</v>
      </c>
      <c r="I7" s="127">
        <f>IF('Indicator Data'!P11="No Data",1,IF('Indicator Data imputation'!L10&lt;&gt;"",1,0))</f>
        <v>0</v>
      </c>
      <c r="J7" s="127">
        <f>IF('Indicator Data'!Q11="No Data",1,IF('Indicator Data imputation'!M10&lt;&gt;"",1,0))</f>
        <v>0</v>
      </c>
      <c r="K7" s="127">
        <f>IF('Indicator Data'!R11="No Data",1,IF('Indicator Data imputation'!N10&lt;&gt;"",1,0))</f>
        <v>0</v>
      </c>
      <c r="L7" s="127">
        <f>IF('Indicator Data'!X11="No Data",1,IF('Indicator Data imputation'!O10&lt;&gt;"",1,0))</f>
        <v>0</v>
      </c>
      <c r="M7" s="127" t="e">
        <f>IF('Indicator Data'!#REF!="No Data",1,IF('Indicator Data imputation'!P10&lt;&gt;"",1,0))</f>
        <v>#REF!</v>
      </c>
      <c r="N7" s="127" t="e">
        <f>IF('Indicator Data'!#REF!="No Data",1,IF('Indicator Data imputation'!Q10&lt;&gt;"",1,0))</f>
        <v>#REF!</v>
      </c>
      <c r="O7" s="127">
        <f>IF('Indicator Data'!Z11="No Data",1,IF('Indicator Data imputation'!R10&lt;&gt;"",1,0))</f>
        <v>0</v>
      </c>
      <c r="P7" s="127">
        <f>IF('Indicator Data'!AB11="No Data",1,IF('Indicator Data imputation'!S10&lt;&gt;"",1,0))</f>
        <v>0</v>
      </c>
      <c r="Q7" s="127">
        <f>IF('Indicator Data'!AC11="No Data",1,IF('Indicator Data imputation'!T10&lt;&gt;"",1,0))</f>
        <v>0</v>
      </c>
      <c r="R7" s="127">
        <f>IF('Indicator Data'!AD11="No Data",1,IF('Indicator Data imputation'!U10&lt;&gt;"",1,0))</f>
        <v>0</v>
      </c>
      <c r="S7" s="127">
        <f>IF('Indicator Data'!AE11="No Data",1,IF('Indicator Data imputation'!V10&lt;&gt;"",1,0))</f>
        <v>0</v>
      </c>
      <c r="T7" s="127">
        <f>IF('Indicator Data'!AF11="No Data",1,IF('Indicator Data imputation'!W10&lt;&gt;"",1,0))</f>
        <v>0</v>
      </c>
      <c r="U7" s="127">
        <f>IF('Indicator Data'!AO11="No Data",1,IF('Indicator Data imputation'!X10&lt;&gt;"",1,0))</f>
        <v>0</v>
      </c>
      <c r="V7" s="127">
        <f>IF('Indicator Data'!AQ11="No Data",1,IF('Indicator Data imputation'!Y10&lt;&gt;"",1,0))</f>
        <v>0</v>
      </c>
      <c r="W7" s="127">
        <f>IF('Indicator Data'!AS11="No Data",1,IF('Indicator Data imputation'!Z10&lt;&gt;"",1,0))</f>
        <v>0</v>
      </c>
      <c r="X7" s="127">
        <f>IF('Indicator Data'!AT11="No Data",1,IF('Indicator Data imputation'!AA10&lt;&gt;"",1,0))</f>
        <v>0</v>
      </c>
      <c r="Y7" s="127">
        <f>IF('Indicator Data'!AH11="No Data",1,IF('Indicator Data imputation'!AB10&lt;&gt;"",1,0))</f>
        <v>0</v>
      </c>
      <c r="Z7" s="127">
        <f>IF('Indicator Data'!AU11="No Data",1,IF('Indicator Data imputation'!AC10&lt;&gt;"",1,0))</f>
        <v>0</v>
      </c>
      <c r="AA7" s="127">
        <f>IF('Indicator Data'!AV11="No Data",1,IF('Indicator Data imputation'!AD10&lt;&gt;"",1,0))</f>
        <v>0</v>
      </c>
      <c r="AB7" s="127">
        <f>IF('Indicator Data'!AW11="No Data",1,IF('Indicator Data imputation'!AE10&lt;&gt;"",1,0))</f>
        <v>0</v>
      </c>
      <c r="AC7" s="127">
        <f>IF('Indicator Data'!AX11="No Data",1,IF('Indicator Data imputation'!AF10&lt;&gt;"",1,0))</f>
        <v>0</v>
      </c>
      <c r="AD7" s="127">
        <f>IF('Indicator Data'!AY11="No Data",1,IF('Indicator Data imputation'!AG10&lt;&gt;"",1,0))</f>
        <v>0</v>
      </c>
      <c r="AE7" s="127">
        <f>IF('Indicator Data'!AZ11="No Data",1,IF('Indicator Data imputation'!AH10&lt;&gt;"",1,0))</f>
        <v>0</v>
      </c>
      <c r="AF7" s="127">
        <f>IF('Indicator Data'!BA11="No Data",1,IF('Indicator Data imputation'!AI10&lt;&gt;"",1,0))</f>
        <v>0</v>
      </c>
      <c r="AG7" s="127">
        <f>IF('Indicator Data'!BB11="No Data",1,IF('Indicator Data imputation'!AJ10&lt;&gt;"",1,0))</f>
        <v>0</v>
      </c>
      <c r="AH7" s="127">
        <f>IF('Indicator Data'!BC11="No Data",1,IF('Indicator Data imputation'!AK10&lt;&gt;"",1,0))</f>
        <v>0</v>
      </c>
      <c r="AI7" s="127" t="e">
        <f>IF('Indicator Data'!#REF!="No Data",1,IF('Indicator Data imputation'!AL10&lt;&gt;"",1,0))</f>
        <v>#REF!</v>
      </c>
      <c r="AJ7" s="127" t="e">
        <f>IF('Indicator Data'!#REF!="No Data",1,IF('Indicator Data imputation'!AM10&lt;&gt;"",1,0))</f>
        <v>#REF!</v>
      </c>
      <c r="AK7" s="127">
        <f>IF('Indicator Data'!BF11="No Data",1,IF('Indicator Data imputation'!AN10&lt;&gt;"",1,0))</f>
        <v>0</v>
      </c>
      <c r="AL7" s="128"/>
      <c r="AM7" s="128"/>
      <c r="AN7" t="e">
        <f t="shared" si="0"/>
        <v>#REF!</v>
      </c>
      <c r="AO7" s="142" t="e">
        <f t="shared" si="1"/>
        <v>#REF!</v>
      </c>
    </row>
    <row r="8" spans="1:41" x14ac:dyDescent="0.25">
      <c r="A8" s="47" t="s">
        <v>94</v>
      </c>
      <c r="B8" s="127">
        <f>IF('Indicator Data'!E12="No Data",1,IF('Indicator Data imputation'!E11&lt;&gt;"",1,0))</f>
        <v>0</v>
      </c>
      <c r="C8" s="127">
        <f>IF('Indicator Data'!J12="No Data",1,IF('Indicator Data imputation'!F11&lt;&gt;"",1,0))</f>
        <v>0</v>
      </c>
      <c r="D8" s="127">
        <f>IF('Indicator Data'!K12="No Data",1,IF('Indicator Data imputation'!G11&lt;&gt;"",1,0))</f>
        <v>0</v>
      </c>
      <c r="E8" s="127">
        <f>IF('Indicator Data'!L12="No Data",1,IF('Indicator Data imputation'!H11&lt;&gt;"",1,0))</f>
        <v>1</v>
      </c>
      <c r="F8" s="127">
        <f>IF('Indicator Data'!M12="No Data",1,IF('Indicator Data imputation'!I11&lt;&gt;"",1,0))</f>
        <v>1</v>
      </c>
      <c r="G8" s="127">
        <f>IF('Indicator Data'!N12="No Data",1,IF('Indicator Data imputation'!J11&lt;&gt;"",1,0))</f>
        <v>1</v>
      </c>
      <c r="H8" s="127">
        <f>IF('Indicator Data'!O12="No Data",1,IF('Indicator Data imputation'!K11&lt;&gt;"",1,0))</f>
        <v>0</v>
      </c>
      <c r="I8" s="127">
        <f>IF('Indicator Data'!P12="No Data",1,IF('Indicator Data imputation'!L11&lt;&gt;"",1,0))</f>
        <v>0</v>
      </c>
      <c r="J8" s="127">
        <f>IF('Indicator Data'!Q12="No Data",1,IF('Indicator Data imputation'!M11&lt;&gt;"",1,0))</f>
        <v>0</v>
      </c>
      <c r="K8" s="127">
        <f>IF('Indicator Data'!R12="No Data",1,IF('Indicator Data imputation'!N11&lt;&gt;"",1,0))</f>
        <v>0</v>
      </c>
      <c r="L8" s="127">
        <f>IF('Indicator Data'!X12="No Data",1,IF('Indicator Data imputation'!O11&lt;&gt;"",1,0))</f>
        <v>0</v>
      </c>
      <c r="M8" s="127" t="e">
        <f>IF('Indicator Data'!#REF!="No Data",1,IF('Indicator Data imputation'!P11&lt;&gt;"",1,0))</f>
        <v>#REF!</v>
      </c>
      <c r="N8" s="127" t="e">
        <f>IF('Indicator Data'!#REF!="No Data",1,IF('Indicator Data imputation'!Q11&lt;&gt;"",1,0))</f>
        <v>#REF!</v>
      </c>
      <c r="O8" s="127">
        <f>IF('Indicator Data'!Z12="No Data",1,IF('Indicator Data imputation'!R11&lt;&gt;"",1,0))</f>
        <v>0</v>
      </c>
      <c r="P8" s="127">
        <f>IF('Indicator Data'!AB12="No Data",1,IF('Indicator Data imputation'!S11&lt;&gt;"",1,0))</f>
        <v>0</v>
      </c>
      <c r="Q8" s="127">
        <f>IF('Indicator Data'!AC12="No Data",1,IF('Indicator Data imputation'!T11&lt;&gt;"",1,0))</f>
        <v>0</v>
      </c>
      <c r="R8" s="127">
        <f>IF('Indicator Data'!AD12="No Data",1,IF('Indicator Data imputation'!U11&lt;&gt;"",1,0))</f>
        <v>0</v>
      </c>
      <c r="S8" s="127">
        <f>IF('Indicator Data'!AE12="No Data",1,IF('Indicator Data imputation'!V11&lt;&gt;"",1,0))</f>
        <v>0</v>
      </c>
      <c r="T8" s="127">
        <f>IF('Indicator Data'!AF12="No Data",1,IF('Indicator Data imputation'!W11&lt;&gt;"",1,0))</f>
        <v>0</v>
      </c>
      <c r="U8" s="127">
        <f>IF('Indicator Data'!AO12="No Data",1,IF('Indicator Data imputation'!X11&lt;&gt;"",1,0))</f>
        <v>0</v>
      </c>
      <c r="V8" s="127">
        <f>IF('Indicator Data'!AQ12="No Data",1,IF('Indicator Data imputation'!Y11&lt;&gt;"",1,0))</f>
        <v>0</v>
      </c>
      <c r="W8" s="127">
        <f>IF('Indicator Data'!AS12="No Data",1,IF('Indicator Data imputation'!Z11&lt;&gt;"",1,0))</f>
        <v>0</v>
      </c>
      <c r="X8" s="127">
        <f>IF('Indicator Data'!AT12="No Data",1,IF('Indicator Data imputation'!AA11&lt;&gt;"",1,0))</f>
        <v>0</v>
      </c>
      <c r="Y8" s="127">
        <f>IF('Indicator Data'!AH12="No Data",1,IF('Indicator Data imputation'!AB11&lt;&gt;"",1,0))</f>
        <v>0</v>
      </c>
      <c r="Z8" s="127">
        <f>IF('Indicator Data'!AU12="No Data",1,IF('Indicator Data imputation'!AC11&lt;&gt;"",1,0))</f>
        <v>0</v>
      </c>
      <c r="AA8" s="127">
        <f>IF('Indicator Data'!AV12="No Data",1,IF('Indicator Data imputation'!AD11&lt;&gt;"",1,0))</f>
        <v>0</v>
      </c>
      <c r="AB8" s="127">
        <f>IF('Indicator Data'!AW12="No Data",1,IF('Indicator Data imputation'!AE11&lt;&gt;"",1,0))</f>
        <v>0</v>
      </c>
      <c r="AC8" s="127">
        <f>IF('Indicator Data'!AX12="No Data",1,IF('Indicator Data imputation'!AF11&lt;&gt;"",1,0))</f>
        <v>0</v>
      </c>
      <c r="AD8" s="127">
        <f>IF('Indicator Data'!AY12="No Data",1,IF('Indicator Data imputation'!AG11&lt;&gt;"",1,0))</f>
        <v>0</v>
      </c>
      <c r="AE8" s="127">
        <f>IF('Indicator Data'!AZ12="No Data",1,IF('Indicator Data imputation'!AH11&lt;&gt;"",1,0))</f>
        <v>0</v>
      </c>
      <c r="AF8" s="127">
        <f>IF('Indicator Data'!BA12="No Data",1,IF('Indicator Data imputation'!AI11&lt;&gt;"",1,0))</f>
        <v>0</v>
      </c>
      <c r="AG8" s="127">
        <f>IF('Indicator Data'!BB12="No Data",1,IF('Indicator Data imputation'!AJ11&lt;&gt;"",1,0))</f>
        <v>0</v>
      </c>
      <c r="AH8" s="127">
        <f>IF('Indicator Data'!BC12="No Data",1,IF('Indicator Data imputation'!AK11&lt;&gt;"",1,0))</f>
        <v>0</v>
      </c>
      <c r="AI8" s="127" t="e">
        <f>IF('Indicator Data'!#REF!="No Data",1,IF('Indicator Data imputation'!AL11&lt;&gt;"",1,0))</f>
        <v>#REF!</v>
      </c>
      <c r="AJ8" s="127" t="e">
        <f>IF('Indicator Data'!#REF!="No Data",1,IF('Indicator Data imputation'!AM11&lt;&gt;"",1,0))</f>
        <v>#REF!</v>
      </c>
      <c r="AK8" s="127">
        <f>IF('Indicator Data'!BF12="No Data",1,IF('Indicator Data imputation'!AN11&lt;&gt;"",1,0))</f>
        <v>0</v>
      </c>
      <c r="AL8" s="128"/>
      <c r="AM8" s="128"/>
      <c r="AN8" t="e">
        <f t="shared" si="0"/>
        <v>#REF!</v>
      </c>
      <c r="AO8" s="142" t="e">
        <f t="shared" si="1"/>
        <v>#REF!</v>
      </c>
    </row>
    <row r="9" spans="1:41" x14ac:dyDescent="0.25">
      <c r="A9" s="47" t="s">
        <v>96</v>
      </c>
      <c r="B9" s="127">
        <f>IF('Indicator Data'!E13="No Data",1,IF('Indicator Data imputation'!E12&lt;&gt;"",1,0))</f>
        <v>0</v>
      </c>
      <c r="C9" s="127">
        <f>IF('Indicator Data'!J13="No Data",1,IF('Indicator Data imputation'!F12&lt;&gt;"",1,0))</f>
        <v>0</v>
      </c>
      <c r="D9" s="127">
        <f>IF('Indicator Data'!K13="No Data",1,IF('Indicator Data imputation'!G12&lt;&gt;"",1,0))</f>
        <v>0</v>
      </c>
      <c r="E9" s="127">
        <f>IF('Indicator Data'!L13="No Data",1,IF('Indicator Data imputation'!H12&lt;&gt;"",1,0))</f>
        <v>1</v>
      </c>
      <c r="F9" s="127">
        <f>IF('Indicator Data'!M13="No Data",1,IF('Indicator Data imputation'!I12&lt;&gt;"",1,0))</f>
        <v>1</v>
      </c>
      <c r="G9" s="127">
        <f>IF('Indicator Data'!N13="No Data",1,IF('Indicator Data imputation'!J12&lt;&gt;"",1,0))</f>
        <v>1</v>
      </c>
      <c r="H9" s="127">
        <f>IF('Indicator Data'!O13="No Data",1,IF('Indicator Data imputation'!K12&lt;&gt;"",1,0))</f>
        <v>0</v>
      </c>
      <c r="I9" s="127">
        <f>IF('Indicator Data'!P13="No Data",1,IF('Indicator Data imputation'!L12&lt;&gt;"",1,0))</f>
        <v>0</v>
      </c>
      <c r="J9" s="127">
        <f>IF('Indicator Data'!Q13="No Data",1,IF('Indicator Data imputation'!M12&lt;&gt;"",1,0))</f>
        <v>0</v>
      </c>
      <c r="K9" s="127">
        <f>IF('Indicator Data'!R13="No Data",1,IF('Indicator Data imputation'!N12&lt;&gt;"",1,0))</f>
        <v>0</v>
      </c>
      <c r="L9" s="127">
        <f>IF('Indicator Data'!X13="No Data",1,IF('Indicator Data imputation'!O12&lt;&gt;"",1,0))</f>
        <v>0</v>
      </c>
      <c r="M9" s="127" t="e">
        <f>IF('Indicator Data'!#REF!="No Data",1,IF('Indicator Data imputation'!P12&lt;&gt;"",1,0))</f>
        <v>#REF!</v>
      </c>
      <c r="N9" s="127" t="e">
        <f>IF('Indicator Data'!#REF!="No Data",1,IF('Indicator Data imputation'!Q12&lt;&gt;"",1,0))</f>
        <v>#REF!</v>
      </c>
      <c r="O9" s="127">
        <f>IF('Indicator Data'!Z13="No Data",1,IF('Indicator Data imputation'!R12&lt;&gt;"",1,0))</f>
        <v>0</v>
      </c>
      <c r="P9" s="127">
        <f>IF('Indicator Data'!AB13="No Data",1,IF('Indicator Data imputation'!S12&lt;&gt;"",1,0))</f>
        <v>0</v>
      </c>
      <c r="Q9" s="127">
        <f>IF('Indicator Data'!AC13="No Data",1,IF('Indicator Data imputation'!T12&lt;&gt;"",1,0))</f>
        <v>0</v>
      </c>
      <c r="R9" s="127">
        <f>IF('Indicator Data'!AD13="No Data",1,IF('Indicator Data imputation'!U12&lt;&gt;"",1,0))</f>
        <v>0</v>
      </c>
      <c r="S9" s="127">
        <f>IF('Indicator Data'!AE13="No Data",1,IF('Indicator Data imputation'!V12&lt;&gt;"",1,0))</f>
        <v>0</v>
      </c>
      <c r="T9" s="127">
        <f>IF('Indicator Data'!AF13="No Data",1,IF('Indicator Data imputation'!W12&lt;&gt;"",1,0))</f>
        <v>0</v>
      </c>
      <c r="U9" s="127">
        <f>IF('Indicator Data'!AO13="No Data",1,IF('Indicator Data imputation'!X12&lt;&gt;"",1,0))</f>
        <v>0</v>
      </c>
      <c r="V9" s="127">
        <f>IF('Indicator Data'!AQ13="No Data",1,IF('Indicator Data imputation'!Y12&lt;&gt;"",1,0))</f>
        <v>0</v>
      </c>
      <c r="W9" s="127">
        <f>IF('Indicator Data'!AS13="No Data",1,IF('Indicator Data imputation'!Z12&lt;&gt;"",1,0))</f>
        <v>0</v>
      </c>
      <c r="X9" s="127">
        <f>IF('Indicator Data'!AT13="No Data",1,IF('Indicator Data imputation'!AA12&lt;&gt;"",1,0))</f>
        <v>0</v>
      </c>
      <c r="Y9" s="127">
        <f>IF('Indicator Data'!AH13="No Data",1,IF('Indicator Data imputation'!AB12&lt;&gt;"",1,0))</f>
        <v>0</v>
      </c>
      <c r="Z9" s="127">
        <f>IF('Indicator Data'!AU13="No Data",1,IF('Indicator Data imputation'!AC12&lt;&gt;"",1,0))</f>
        <v>0</v>
      </c>
      <c r="AA9" s="127">
        <f>IF('Indicator Data'!AV13="No Data",1,IF('Indicator Data imputation'!AD12&lt;&gt;"",1,0))</f>
        <v>0</v>
      </c>
      <c r="AB9" s="127">
        <f>IF('Indicator Data'!AW13="No Data",1,IF('Indicator Data imputation'!AE12&lt;&gt;"",1,0))</f>
        <v>0</v>
      </c>
      <c r="AC9" s="127">
        <f>IF('Indicator Data'!AX13="No Data",1,IF('Indicator Data imputation'!AF12&lt;&gt;"",1,0))</f>
        <v>0</v>
      </c>
      <c r="AD9" s="127">
        <f>IF('Indicator Data'!AY13="No Data",1,IF('Indicator Data imputation'!AG12&lt;&gt;"",1,0))</f>
        <v>0</v>
      </c>
      <c r="AE9" s="127">
        <f>IF('Indicator Data'!AZ13="No Data",1,IF('Indicator Data imputation'!AH12&lt;&gt;"",1,0))</f>
        <v>0</v>
      </c>
      <c r="AF9" s="127">
        <f>IF('Indicator Data'!BA13="No Data",1,IF('Indicator Data imputation'!AI12&lt;&gt;"",1,0))</f>
        <v>0</v>
      </c>
      <c r="AG9" s="127">
        <f>IF('Indicator Data'!BB13="No Data",1,IF('Indicator Data imputation'!AJ12&lt;&gt;"",1,0))</f>
        <v>0</v>
      </c>
      <c r="AH9" s="127">
        <f>IF('Indicator Data'!BC13="No Data",1,IF('Indicator Data imputation'!AK12&lt;&gt;"",1,0))</f>
        <v>0</v>
      </c>
      <c r="AI9" s="127" t="e">
        <f>IF('Indicator Data'!#REF!="No Data",1,IF('Indicator Data imputation'!AL12&lt;&gt;"",1,0))</f>
        <v>#REF!</v>
      </c>
      <c r="AJ9" s="127" t="e">
        <f>IF('Indicator Data'!#REF!="No Data",1,IF('Indicator Data imputation'!AM12&lt;&gt;"",1,0))</f>
        <v>#REF!</v>
      </c>
      <c r="AK9" s="127">
        <f>IF('Indicator Data'!BF13="No Data",1,IF('Indicator Data imputation'!AN12&lt;&gt;"",1,0))</f>
        <v>0</v>
      </c>
      <c r="AL9" s="128"/>
      <c r="AM9" s="128"/>
      <c r="AN9" t="e">
        <f t="shared" si="0"/>
        <v>#REF!</v>
      </c>
      <c r="AO9" s="142" t="e">
        <f t="shared" si="1"/>
        <v>#REF!</v>
      </c>
    </row>
    <row r="10" spans="1:41" x14ac:dyDescent="0.25">
      <c r="A10" s="47" t="s">
        <v>105</v>
      </c>
      <c r="B10" s="127">
        <f>IF('Indicator Data'!E14="No Data",1,IF('Indicator Data imputation'!E13&lt;&gt;"",1,0))</f>
        <v>0</v>
      </c>
      <c r="C10" s="127">
        <f>IF('Indicator Data'!J14="No Data",1,IF('Indicator Data imputation'!F13&lt;&gt;"",1,0))</f>
        <v>0</v>
      </c>
      <c r="D10" s="127">
        <f>IF('Indicator Data'!K14="No Data",1,IF('Indicator Data imputation'!G13&lt;&gt;"",1,0))</f>
        <v>0</v>
      </c>
      <c r="E10" s="127">
        <f>IF('Indicator Data'!L14="No Data",1,IF('Indicator Data imputation'!H13&lt;&gt;"",1,0))</f>
        <v>1</v>
      </c>
      <c r="F10" s="127">
        <f>IF('Indicator Data'!M14="No Data",1,IF('Indicator Data imputation'!I13&lt;&gt;"",1,0))</f>
        <v>1</v>
      </c>
      <c r="G10" s="127">
        <f>IF('Indicator Data'!N14="No Data",1,IF('Indicator Data imputation'!J13&lt;&gt;"",1,0))</f>
        <v>1</v>
      </c>
      <c r="H10" s="127">
        <f>IF('Indicator Data'!O14="No Data",1,IF('Indicator Data imputation'!K13&lt;&gt;"",1,0))</f>
        <v>0</v>
      </c>
      <c r="I10" s="127">
        <f>IF('Indicator Data'!P14="No Data",1,IF('Indicator Data imputation'!L13&lt;&gt;"",1,0))</f>
        <v>0</v>
      </c>
      <c r="J10" s="127">
        <f>IF('Indicator Data'!Q14="No Data",1,IF('Indicator Data imputation'!M13&lt;&gt;"",1,0))</f>
        <v>0</v>
      </c>
      <c r="K10" s="127">
        <f>IF('Indicator Data'!R14="No Data",1,IF('Indicator Data imputation'!N13&lt;&gt;"",1,0))</f>
        <v>0</v>
      </c>
      <c r="L10" s="127">
        <f>IF('Indicator Data'!X14="No Data",1,IF('Indicator Data imputation'!O13&lt;&gt;"",1,0))</f>
        <v>0</v>
      </c>
      <c r="M10" s="127" t="e">
        <f>IF('Indicator Data'!#REF!="No Data",1,IF('Indicator Data imputation'!P13&lt;&gt;"",1,0))</f>
        <v>#REF!</v>
      </c>
      <c r="N10" s="127" t="e">
        <f>IF('Indicator Data'!#REF!="No Data",1,IF('Indicator Data imputation'!Q13&lt;&gt;"",1,0))</f>
        <v>#REF!</v>
      </c>
      <c r="O10" s="127">
        <f>IF('Indicator Data'!Z14="No Data",1,IF('Indicator Data imputation'!R13&lt;&gt;"",1,0))</f>
        <v>0</v>
      </c>
      <c r="P10" s="127">
        <f>IF('Indicator Data'!AB14="No Data",1,IF('Indicator Data imputation'!S13&lt;&gt;"",1,0))</f>
        <v>0</v>
      </c>
      <c r="Q10" s="127">
        <f>IF('Indicator Data'!AC14="No Data",1,IF('Indicator Data imputation'!T13&lt;&gt;"",1,0))</f>
        <v>0</v>
      </c>
      <c r="R10" s="127">
        <f>IF('Indicator Data'!AD14="No Data",1,IF('Indicator Data imputation'!U13&lt;&gt;"",1,0))</f>
        <v>0</v>
      </c>
      <c r="S10" s="127">
        <f>IF('Indicator Data'!AE14="No Data",1,IF('Indicator Data imputation'!V13&lt;&gt;"",1,0))</f>
        <v>0</v>
      </c>
      <c r="T10" s="127">
        <f>IF('Indicator Data'!AF14="No Data",1,IF('Indicator Data imputation'!W13&lt;&gt;"",1,0))</f>
        <v>0</v>
      </c>
      <c r="U10" s="127">
        <f>IF('Indicator Data'!AO14="No Data",1,IF('Indicator Data imputation'!X13&lt;&gt;"",1,0))</f>
        <v>0</v>
      </c>
      <c r="V10" s="127">
        <f>IF('Indicator Data'!AQ14="No Data",1,IF('Indicator Data imputation'!Y13&lt;&gt;"",1,0))</f>
        <v>0</v>
      </c>
      <c r="W10" s="127">
        <f>IF('Indicator Data'!AS14="No Data",1,IF('Indicator Data imputation'!Z13&lt;&gt;"",1,0))</f>
        <v>0</v>
      </c>
      <c r="X10" s="127">
        <f>IF('Indicator Data'!AT14="No Data",1,IF('Indicator Data imputation'!AA13&lt;&gt;"",1,0))</f>
        <v>0</v>
      </c>
      <c r="Y10" s="127">
        <f>IF('Indicator Data'!AH14="No Data",1,IF('Indicator Data imputation'!AB13&lt;&gt;"",1,0))</f>
        <v>0</v>
      </c>
      <c r="Z10" s="127">
        <f>IF('Indicator Data'!AU14="No Data",1,IF('Indicator Data imputation'!AC13&lt;&gt;"",1,0))</f>
        <v>0</v>
      </c>
      <c r="AA10" s="127">
        <f>IF('Indicator Data'!AV14="No Data",1,IF('Indicator Data imputation'!AD13&lt;&gt;"",1,0))</f>
        <v>0</v>
      </c>
      <c r="AB10" s="127">
        <f>IF('Indicator Data'!AW14="No Data",1,IF('Indicator Data imputation'!AE13&lt;&gt;"",1,0))</f>
        <v>0</v>
      </c>
      <c r="AC10" s="127">
        <f>IF('Indicator Data'!AX14="No Data",1,IF('Indicator Data imputation'!AF13&lt;&gt;"",1,0))</f>
        <v>0</v>
      </c>
      <c r="AD10" s="127">
        <f>IF('Indicator Data'!AY14="No Data",1,IF('Indicator Data imputation'!AG13&lt;&gt;"",1,0))</f>
        <v>0</v>
      </c>
      <c r="AE10" s="127">
        <f>IF('Indicator Data'!AZ14="No Data",1,IF('Indicator Data imputation'!AH13&lt;&gt;"",1,0))</f>
        <v>0</v>
      </c>
      <c r="AF10" s="127">
        <f>IF('Indicator Data'!BA14="No Data",1,IF('Indicator Data imputation'!AI13&lt;&gt;"",1,0))</f>
        <v>0</v>
      </c>
      <c r="AG10" s="127">
        <f>IF('Indicator Data'!BB14="No Data",1,IF('Indicator Data imputation'!AJ13&lt;&gt;"",1,0))</f>
        <v>0</v>
      </c>
      <c r="AH10" s="127">
        <f>IF('Indicator Data'!BC14="No Data",1,IF('Indicator Data imputation'!AK13&lt;&gt;"",1,0))</f>
        <v>0</v>
      </c>
      <c r="AI10" s="127" t="e">
        <f>IF('Indicator Data'!#REF!="No Data",1,IF('Indicator Data imputation'!AL13&lt;&gt;"",1,0))</f>
        <v>#REF!</v>
      </c>
      <c r="AJ10" s="127" t="e">
        <f>IF('Indicator Data'!#REF!="No Data",1,IF('Indicator Data imputation'!AM13&lt;&gt;"",1,0))</f>
        <v>#REF!</v>
      </c>
      <c r="AK10" s="127">
        <f>IF('Indicator Data'!BF14="No Data",1,IF('Indicator Data imputation'!AN13&lt;&gt;"",1,0))</f>
        <v>0</v>
      </c>
      <c r="AL10" s="128"/>
      <c r="AM10" s="128"/>
      <c r="AN10" t="e">
        <f t="shared" si="0"/>
        <v>#REF!</v>
      </c>
      <c r="AO10" s="142" t="e">
        <f t="shared" si="1"/>
        <v>#REF!</v>
      </c>
    </row>
    <row r="11" spans="1:41" x14ac:dyDescent="0.25">
      <c r="A11" s="47" t="s">
        <v>127</v>
      </c>
      <c r="B11" s="127">
        <f>IF('Indicator Data'!E15="No Data",1,IF('Indicator Data imputation'!E14&lt;&gt;"",1,0))</f>
        <v>0</v>
      </c>
      <c r="C11" s="127">
        <f>IF('Indicator Data'!J15="No Data",1,IF('Indicator Data imputation'!F14&lt;&gt;"",1,0))</f>
        <v>0</v>
      </c>
      <c r="D11" s="127">
        <f>IF('Indicator Data'!K15="No Data",1,IF('Indicator Data imputation'!G14&lt;&gt;"",1,0))</f>
        <v>0</v>
      </c>
      <c r="E11" s="127">
        <f>IF('Indicator Data'!L15="No Data",1,IF('Indicator Data imputation'!H14&lt;&gt;"",1,0))</f>
        <v>1</v>
      </c>
      <c r="F11" s="127">
        <f>IF('Indicator Data'!M15="No Data",1,IF('Indicator Data imputation'!I14&lt;&gt;"",1,0))</f>
        <v>1</v>
      </c>
      <c r="G11" s="127">
        <f>IF('Indicator Data'!N15="No Data",1,IF('Indicator Data imputation'!J14&lt;&gt;"",1,0))</f>
        <v>1</v>
      </c>
      <c r="H11" s="127">
        <f>IF('Indicator Data'!O15="No Data",1,IF('Indicator Data imputation'!K14&lt;&gt;"",1,0))</f>
        <v>0</v>
      </c>
      <c r="I11" s="127">
        <f>IF('Indicator Data'!P15="No Data",1,IF('Indicator Data imputation'!L14&lt;&gt;"",1,0))</f>
        <v>0</v>
      </c>
      <c r="J11" s="127">
        <f>IF('Indicator Data'!Q15="No Data",1,IF('Indicator Data imputation'!M14&lt;&gt;"",1,0))</f>
        <v>0</v>
      </c>
      <c r="K11" s="127">
        <f>IF('Indicator Data'!R15="No Data",1,IF('Indicator Data imputation'!N14&lt;&gt;"",1,0))</f>
        <v>0</v>
      </c>
      <c r="L11" s="127">
        <f>IF('Indicator Data'!X15="No Data",1,IF('Indicator Data imputation'!O14&lt;&gt;"",1,0))</f>
        <v>0</v>
      </c>
      <c r="M11" s="127" t="e">
        <f>IF('Indicator Data'!#REF!="No Data",1,IF('Indicator Data imputation'!P14&lt;&gt;"",1,0))</f>
        <v>#REF!</v>
      </c>
      <c r="N11" s="127" t="e">
        <f>IF('Indicator Data'!#REF!="No Data",1,IF('Indicator Data imputation'!Q14&lt;&gt;"",1,0))</f>
        <v>#REF!</v>
      </c>
      <c r="O11" s="127">
        <f>IF('Indicator Data'!Z15="No Data",1,IF('Indicator Data imputation'!R14&lt;&gt;"",1,0))</f>
        <v>0</v>
      </c>
      <c r="P11" s="127">
        <f>IF('Indicator Data'!AB15="No Data",1,IF('Indicator Data imputation'!S14&lt;&gt;"",1,0))</f>
        <v>0</v>
      </c>
      <c r="Q11" s="127">
        <f>IF('Indicator Data'!AC15="No Data",1,IF('Indicator Data imputation'!T14&lt;&gt;"",1,0))</f>
        <v>0</v>
      </c>
      <c r="R11" s="127">
        <f>IF('Indicator Data'!AD15="No Data",1,IF('Indicator Data imputation'!U14&lt;&gt;"",1,0))</f>
        <v>0</v>
      </c>
      <c r="S11" s="127">
        <f>IF('Indicator Data'!AE15="No Data",1,IF('Indicator Data imputation'!V14&lt;&gt;"",1,0))</f>
        <v>0</v>
      </c>
      <c r="T11" s="127">
        <f>IF('Indicator Data'!AF15="No Data",1,IF('Indicator Data imputation'!W14&lt;&gt;"",1,0))</f>
        <v>0</v>
      </c>
      <c r="U11" s="127">
        <f>IF('Indicator Data'!AO15="No Data",1,IF('Indicator Data imputation'!X14&lt;&gt;"",1,0))</f>
        <v>0</v>
      </c>
      <c r="V11" s="127">
        <f>IF('Indicator Data'!AQ15="No Data",1,IF('Indicator Data imputation'!Y14&lt;&gt;"",1,0))</f>
        <v>0</v>
      </c>
      <c r="W11" s="127">
        <f>IF('Indicator Data'!AS15="No Data",1,IF('Indicator Data imputation'!Z14&lt;&gt;"",1,0))</f>
        <v>0</v>
      </c>
      <c r="X11" s="127">
        <f>IF('Indicator Data'!AT15="No Data",1,IF('Indicator Data imputation'!AA14&lt;&gt;"",1,0))</f>
        <v>0</v>
      </c>
      <c r="Y11" s="127">
        <f>IF('Indicator Data'!AH15="No Data",1,IF('Indicator Data imputation'!AB14&lt;&gt;"",1,0))</f>
        <v>0</v>
      </c>
      <c r="Z11" s="127">
        <f>IF('Indicator Data'!AU15="No Data",1,IF('Indicator Data imputation'!AC14&lt;&gt;"",1,0))</f>
        <v>0</v>
      </c>
      <c r="AA11" s="127">
        <f>IF('Indicator Data'!AV15="No Data",1,IF('Indicator Data imputation'!AD14&lt;&gt;"",1,0))</f>
        <v>0</v>
      </c>
      <c r="AB11" s="127">
        <f>IF('Indicator Data'!AW15="No Data",1,IF('Indicator Data imputation'!AE14&lt;&gt;"",1,0))</f>
        <v>0</v>
      </c>
      <c r="AC11" s="127">
        <f>IF('Indicator Data'!AX15="No Data",1,IF('Indicator Data imputation'!AF14&lt;&gt;"",1,0))</f>
        <v>0</v>
      </c>
      <c r="AD11" s="127">
        <f>IF('Indicator Data'!AY15="No Data",1,IF('Indicator Data imputation'!AG14&lt;&gt;"",1,0))</f>
        <v>0</v>
      </c>
      <c r="AE11" s="127">
        <f>IF('Indicator Data'!AZ15="No Data",1,IF('Indicator Data imputation'!AH14&lt;&gt;"",1,0))</f>
        <v>0</v>
      </c>
      <c r="AF11" s="127">
        <f>IF('Indicator Data'!BA15="No Data",1,IF('Indicator Data imputation'!AI14&lt;&gt;"",1,0))</f>
        <v>0</v>
      </c>
      <c r="AG11" s="127">
        <f>IF('Indicator Data'!BB15="No Data",1,IF('Indicator Data imputation'!AJ14&lt;&gt;"",1,0))</f>
        <v>0</v>
      </c>
      <c r="AH11" s="127">
        <f>IF('Indicator Data'!BC15="No Data",1,IF('Indicator Data imputation'!AK14&lt;&gt;"",1,0))</f>
        <v>0</v>
      </c>
      <c r="AI11" s="127" t="e">
        <f>IF('Indicator Data'!#REF!="No Data",1,IF('Indicator Data imputation'!AL14&lt;&gt;"",1,0))</f>
        <v>#REF!</v>
      </c>
      <c r="AJ11" s="127" t="e">
        <f>IF('Indicator Data'!#REF!="No Data",1,IF('Indicator Data imputation'!AM14&lt;&gt;"",1,0))</f>
        <v>#REF!</v>
      </c>
      <c r="AK11" s="127">
        <f>IF('Indicator Data'!BF15="No Data",1,IF('Indicator Data imputation'!AN14&lt;&gt;"",1,0))</f>
        <v>0</v>
      </c>
      <c r="AL11" s="128"/>
      <c r="AM11" s="128"/>
      <c r="AN11" t="e">
        <f t="shared" si="0"/>
        <v>#REF!</v>
      </c>
      <c r="AO11" s="142" t="e">
        <f t="shared" si="1"/>
        <v>#REF!</v>
      </c>
    </row>
    <row r="12" spans="1:41" x14ac:dyDescent="0.25">
      <c r="A12" s="47" t="s">
        <v>129</v>
      </c>
      <c r="B12" s="127">
        <f>IF('Indicator Data'!E16="No Data",1,IF('Indicator Data imputation'!E15&lt;&gt;"",1,0))</f>
        <v>0</v>
      </c>
      <c r="C12" s="127">
        <f>IF('Indicator Data'!J16="No Data",1,IF('Indicator Data imputation'!F15&lt;&gt;"",1,0))</f>
        <v>0</v>
      </c>
      <c r="D12" s="127">
        <f>IF('Indicator Data'!K16="No Data",1,IF('Indicator Data imputation'!G15&lt;&gt;"",1,0))</f>
        <v>0</v>
      </c>
      <c r="E12" s="127">
        <f>IF('Indicator Data'!L16="No Data",1,IF('Indicator Data imputation'!H15&lt;&gt;"",1,0))</f>
        <v>1</v>
      </c>
      <c r="F12" s="127">
        <f>IF('Indicator Data'!M16="No Data",1,IF('Indicator Data imputation'!I15&lt;&gt;"",1,0))</f>
        <v>1</v>
      </c>
      <c r="G12" s="127">
        <f>IF('Indicator Data'!N16="No Data",1,IF('Indicator Data imputation'!J15&lt;&gt;"",1,0))</f>
        <v>1</v>
      </c>
      <c r="H12" s="127">
        <f>IF('Indicator Data'!O16="No Data",1,IF('Indicator Data imputation'!K15&lt;&gt;"",1,0))</f>
        <v>0</v>
      </c>
      <c r="I12" s="127">
        <f>IF('Indicator Data'!P16="No Data",1,IF('Indicator Data imputation'!L15&lt;&gt;"",1,0))</f>
        <v>0</v>
      </c>
      <c r="J12" s="127">
        <f>IF('Indicator Data'!Q16="No Data",1,IF('Indicator Data imputation'!M15&lt;&gt;"",1,0))</f>
        <v>0</v>
      </c>
      <c r="K12" s="127">
        <f>IF('Indicator Data'!R16="No Data",1,IF('Indicator Data imputation'!N15&lt;&gt;"",1,0))</f>
        <v>0</v>
      </c>
      <c r="L12" s="127">
        <f>IF('Indicator Data'!X16="No Data",1,IF('Indicator Data imputation'!O15&lt;&gt;"",1,0))</f>
        <v>0</v>
      </c>
      <c r="M12" s="127" t="e">
        <f>IF('Indicator Data'!#REF!="No Data",1,IF('Indicator Data imputation'!P15&lt;&gt;"",1,0))</f>
        <v>#REF!</v>
      </c>
      <c r="N12" s="127" t="e">
        <f>IF('Indicator Data'!#REF!="No Data",1,IF('Indicator Data imputation'!Q15&lt;&gt;"",1,0))</f>
        <v>#REF!</v>
      </c>
      <c r="O12" s="127">
        <f>IF('Indicator Data'!Z16="No Data",1,IF('Indicator Data imputation'!R15&lt;&gt;"",1,0))</f>
        <v>0</v>
      </c>
      <c r="P12" s="127">
        <f>IF('Indicator Data'!AB16="No Data",1,IF('Indicator Data imputation'!S15&lt;&gt;"",1,0))</f>
        <v>0</v>
      </c>
      <c r="Q12" s="127">
        <f>IF('Indicator Data'!AC16="No Data",1,IF('Indicator Data imputation'!T15&lt;&gt;"",1,0))</f>
        <v>0</v>
      </c>
      <c r="R12" s="127">
        <f>IF('Indicator Data'!AD16="No Data",1,IF('Indicator Data imputation'!U15&lt;&gt;"",1,0))</f>
        <v>0</v>
      </c>
      <c r="S12" s="127">
        <f>IF('Indicator Data'!AE16="No Data",1,IF('Indicator Data imputation'!V15&lt;&gt;"",1,0))</f>
        <v>0</v>
      </c>
      <c r="T12" s="127">
        <f>IF('Indicator Data'!AF16="No Data",1,IF('Indicator Data imputation'!W15&lt;&gt;"",1,0))</f>
        <v>0</v>
      </c>
      <c r="U12" s="127">
        <f>IF('Indicator Data'!AO16="No Data",1,IF('Indicator Data imputation'!X15&lt;&gt;"",1,0))</f>
        <v>0</v>
      </c>
      <c r="V12" s="127">
        <f>IF('Indicator Data'!AQ16="No Data",1,IF('Indicator Data imputation'!Y15&lt;&gt;"",1,0))</f>
        <v>0</v>
      </c>
      <c r="W12" s="127">
        <f>IF('Indicator Data'!AS16="No Data",1,IF('Indicator Data imputation'!Z15&lt;&gt;"",1,0))</f>
        <v>0</v>
      </c>
      <c r="X12" s="127">
        <f>IF('Indicator Data'!AT16="No Data",1,IF('Indicator Data imputation'!AA15&lt;&gt;"",1,0))</f>
        <v>0</v>
      </c>
      <c r="Y12" s="127">
        <f>IF('Indicator Data'!AH16="No Data",1,IF('Indicator Data imputation'!AB15&lt;&gt;"",1,0))</f>
        <v>0</v>
      </c>
      <c r="Z12" s="127">
        <f>IF('Indicator Data'!AU16="No Data",1,IF('Indicator Data imputation'!AC15&lt;&gt;"",1,0))</f>
        <v>0</v>
      </c>
      <c r="AA12" s="127">
        <f>IF('Indicator Data'!AV16="No Data",1,IF('Indicator Data imputation'!AD15&lt;&gt;"",1,0))</f>
        <v>0</v>
      </c>
      <c r="AB12" s="127">
        <f>IF('Indicator Data'!AW16="No Data",1,IF('Indicator Data imputation'!AE15&lt;&gt;"",1,0))</f>
        <v>0</v>
      </c>
      <c r="AC12" s="127">
        <f>IF('Indicator Data'!AX16="No Data",1,IF('Indicator Data imputation'!AF15&lt;&gt;"",1,0))</f>
        <v>0</v>
      </c>
      <c r="AD12" s="127">
        <f>IF('Indicator Data'!AY16="No Data",1,IF('Indicator Data imputation'!AG15&lt;&gt;"",1,0))</f>
        <v>0</v>
      </c>
      <c r="AE12" s="127">
        <f>IF('Indicator Data'!AZ16="No Data",1,IF('Indicator Data imputation'!AH15&lt;&gt;"",1,0))</f>
        <v>0</v>
      </c>
      <c r="AF12" s="127">
        <f>IF('Indicator Data'!BA16="No Data",1,IF('Indicator Data imputation'!AI15&lt;&gt;"",1,0))</f>
        <v>0</v>
      </c>
      <c r="AG12" s="127">
        <f>IF('Indicator Data'!BB16="No Data",1,IF('Indicator Data imputation'!AJ15&lt;&gt;"",1,0))</f>
        <v>0</v>
      </c>
      <c r="AH12" s="127">
        <f>IF('Indicator Data'!BC16="No Data",1,IF('Indicator Data imputation'!AK15&lt;&gt;"",1,0))</f>
        <v>0</v>
      </c>
      <c r="AI12" s="127" t="e">
        <f>IF('Indicator Data'!#REF!="No Data",1,IF('Indicator Data imputation'!AL15&lt;&gt;"",1,0))</f>
        <v>#REF!</v>
      </c>
      <c r="AJ12" s="127" t="e">
        <f>IF('Indicator Data'!#REF!="No Data",1,IF('Indicator Data imputation'!AM15&lt;&gt;"",1,0))</f>
        <v>#REF!</v>
      </c>
      <c r="AK12" s="127">
        <f>IF('Indicator Data'!BF16="No Data",1,IF('Indicator Data imputation'!AN15&lt;&gt;"",1,0))</f>
        <v>0</v>
      </c>
      <c r="AL12" s="128"/>
      <c r="AM12" s="128"/>
      <c r="AN12" t="e">
        <f t="shared" si="0"/>
        <v>#REF!</v>
      </c>
      <c r="AO12" s="142" t="e">
        <f t="shared" si="1"/>
        <v>#REF!</v>
      </c>
    </row>
    <row r="13" spans="1:41" x14ac:dyDescent="0.25">
      <c r="A13" s="47" t="s">
        <v>131</v>
      </c>
      <c r="B13" s="127">
        <f>IF('Indicator Data'!E17="No Data",1,IF('Indicator Data imputation'!E16&lt;&gt;"",1,0))</f>
        <v>0</v>
      </c>
      <c r="C13" s="127">
        <f>IF('Indicator Data'!J17="No Data",1,IF('Indicator Data imputation'!F16&lt;&gt;"",1,0))</f>
        <v>0</v>
      </c>
      <c r="D13" s="127">
        <f>IF('Indicator Data'!K17="No Data",1,IF('Indicator Data imputation'!G16&lt;&gt;"",1,0))</f>
        <v>0</v>
      </c>
      <c r="E13" s="127">
        <f>IF('Indicator Data'!L17="No Data",1,IF('Indicator Data imputation'!H16&lt;&gt;"",1,0))</f>
        <v>1</v>
      </c>
      <c r="F13" s="127">
        <f>IF('Indicator Data'!M17="No Data",1,IF('Indicator Data imputation'!I16&lt;&gt;"",1,0))</f>
        <v>1</v>
      </c>
      <c r="G13" s="127">
        <f>IF('Indicator Data'!N17="No Data",1,IF('Indicator Data imputation'!J16&lt;&gt;"",1,0))</f>
        <v>1</v>
      </c>
      <c r="H13" s="127">
        <f>IF('Indicator Data'!O17="No Data",1,IF('Indicator Data imputation'!K16&lt;&gt;"",1,0))</f>
        <v>0</v>
      </c>
      <c r="I13" s="127">
        <f>IF('Indicator Data'!P17="No Data",1,IF('Indicator Data imputation'!L16&lt;&gt;"",1,0))</f>
        <v>0</v>
      </c>
      <c r="J13" s="127">
        <f>IF('Indicator Data'!Q17="No Data",1,IF('Indicator Data imputation'!M16&lt;&gt;"",1,0))</f>
        <v>0</v>
      </c>
      <c r="K13" s="127">
        <f>IF('Indicator Data'!R17="No Data",1,IF('Indicator Data imputation'!N16&lt;&gt;"",1,0))</f>
        <v>0</v>
      </c>
      <c r="L13" s="127">
        <f>IF('Indicator Data'!X17="No Data",1,IF('Indicator Data imputation'!O16&lt;&gt;"",1,0))</f>
        <v>0</v>
      </c>
      <c r="M13" s="127" t="e">
        <f>IF('Indicator Data'!#REF!="No Data",1,IF('Indicator Data imputation'!P16&lt;&gt;"",1,0))</f>
        <v>#REF!</v>
      </c>
      <c r="N13" s="127" t="e">
        <f>IF('Indicator Data'!#REF!="No Data",1,IF('Indicator Data imputation'!Q16&lt;&gt;"",1,0))</f>
        <v>#REF!</v>
      </c>
      <c r="O13" s="127">
        <f>IF('Indicator Data'!Z17="No Data",1,IF('Indicator Data imputation'!R16&lt;&gt;"",1,0))</f>
        <v>0</v>
      </c>
      <c r="P13" s="127">
        <f>IF('Indicator Data'!AB17="No Data",1,IF('Indicator Data imputation'!S16&lt;&gt;"",1,0))</f>
        <v>0</v>
      </c>
      <c r="Q13" s="127">
        <f>IF('Indicator Data'!AC17="No Data",1,IF('Indicator Data imputation'!T16&lt;&gt;"",1,0))</f>
        <v>0</v>
      </c>
      <c r="R13" s="127">
        <f>IF('Indicator Data'!AD17="No Data",1,IF('Indicator Data imputation'!U16&lt;&gt;"",1,0))</f>
        <v>0</v>
      </c>
      <c r="S13" s="127">
        <f>IF('Indicator Data'!AE17="No Data",1,IF('Indicator Data imputation'!V16&lt;&gt;"",1,0))</f>
        <v>0</v>
      </c>
      <c r="T13" s="127">
        <f>IF('Indicator Data'!AF17="No Data",1,IF('Indicator Data imputation'!W16&lt;&gt;"",1,0))</f>
        <v>0</v>
      </c>
      <c r="U13" s="127">
        <f>IF('Indicator Data'!AO17="No Data",1,IF('Indicator Data imputation'!X16&lt;&gt;"",1,0))</f>
        <v>0</v>
      </c>
      <c r="V13" s="127">
        <f>IF('Indicator Data'!AQ17="No Data",1,IF('Indicator Data imputation'!Y16&lt;&gt;"",1,0))</f>
        <v>0</v>
      </c>
      <c r="W13" s="127">
        <f>IF('Indicator Data'!AS17="No Data",1,IF('Indicator Data imputation'!Z16&lt;&gt;"",1,0))</f>
        <v>0</v>
      </c>
      <c r="X13" s="127">
        <f>IF('Indicator Data'!AT17="No Data",1,IF('Indicator Data imputation'!AA16&lt;&gt;"",1,0))</f>
        <v>0</v>
      </c>
      <c r="Y13" s="127">
        <f>IF('Indicator Data'!AH17="No Data",1,IF('Indicator Data imputation'!AB16&lt;&gt;"",1,0))</f>
        <v>0</v>
      </c>
      <c r="Z13" s="127">
        <f>IF('Indicator Data'!AU17="No Data",1,IF('Indicator Data imputation'!AC16&lt;&gt;"",1,0))</f>
        <v>0</v>
      </c>
      <c r="AA13" s="127">
        <f>IF('Indicator Data'!AV17="No Data",1,IF('Indicator Data imputation'!AD16&lt;&gt;"",1,0))</f>
        <v>0</v>
      </c>
      <c r="AB13" s="127">
        <f>IF('Indicator Data'!AW17="No Data",1,IF('Indicator Data imputation'!AE16&lt;&gt;"",1,0))</f>
        <v>0</v>
      </c>
      <c r="AC13" s="127">
        <f>IF('Indicator Data'!AX17="No Data",1,IF('Indicator Data imputation'!AF16&lt;&gt;"",1,0))</f>
        <v>0</v>
      </c>
      <c r="AD13" s="127">
        <f>IF('Indicator Data'!AY17="No Data",1,IF('Indicator Data imputation'!AG16&lt;&gt;"",1,0))</f>
        <v>0</v>
      </c>
      <c r="AE13" s="127">
        <f>IF('Indicator Data'!AZ17="No Data",1,IF('Indicator Data imputation'!AH16&lt;&gt;"",1,0))</f>
        <v>0</v>
      </c>
      <c r="AF13" s="127">
        <f>IF('Indicator Data'!BA17="No Data",1,IF('Indicator Data imputation'!AI16&lt;&gt;"",1,0))</f>
        <v>0</v>
      </c>
      <c r="AG13" s="127">
        <f>IF('Indicator Data'!BB17="No Data",1,IF('Indicator Data imputation'!AJ16&lt;&gt;"",1,0))</f>
        <v>0</v>
      </c>
      <c r="AH13" s="127">
        <f>IF('Indicator Data'!BC17="No Data",1,IF('Indicator Data imputation'!AK16&lt;&gt;"",1,0))</f>
        <v>0</v>
      </c>
      <c r="AI13" s="127" t="e">
        <f>IF('Indicator Data'!#REF!="No Data",1,IF('Indicator Data imputation'!AL16&lt;&gt;"",1,0))</f>
        <v>#REF!</v>
      </c>
      <c r="AJ13" s="127" t="e">
        <f>IF('Indicator Data'!#REF!="No Data",1,IF('Indicator Data imputation'!AM16&lt;&gt;"",1,0))</f>
        <v>#REF!</v>
      </c>
      <c r="AK13" s="127">
        <f>IF('Indicator Data'!BF17="No Data",1,IF('Indicator Data imputation'!AN16&lt;&gt;"",1,0))</f>
        <v>0</v>
      </c>
      <c r="AL13" s="128"/>
      <c r="AM13" s="128"/>
      <c r="AN13" t="e">
        <f t="shared" si="0"/>
        <v>#REF!</v>
      </c>
      <c r="AO13" s="142" t="e">
        <f t="shared" si="1"/>
        <v>#REF!</v>
      </c>
    </row>
    <row r="14" spans="1:41" x14ac:dyDescent="0.25">
      <c r="A14" s="47" t="s">
        <v>133</v>
      </c>
      <c r="B14" s="127">
        <f>IF('Indicator Data'!E18="No Data",1,IF('Indicator Data imputation'!E17&lt;&gt;"",1,0))</f>
        <v>0</v>
      </c>
      <c r="C14" s="127">
        <f>IF('Indicator Data'!J18="No Data",1,IF('Indicator Data imputation'!F17&lt;&gt;"",1,0))</f>
        <v>0</v>
      </c>
      <c r="D14" s="127">
        <f>IF('Indicator Data'!K18="No Data",1,IF('Indicator Data imputation'!G17&lt;&gt;"",1,0))</f>
        <v>0</v>
      </c>
      <c r="E14" s="127">
        <f>IF('Indicator Data'!L18="No Data",1,IF('Indicator Data imputation'!H17&lt;&gt;"",1,0))</f>
        <v>1</v>
      </c>
      <c r="F14" s="127">
        <f>IF('Indicator Data'!M18="No Data",1,IF('Indicator Data imputation'!I17&lt;&gt;"",1,0))</f>
        <v>1</v>
      </c>
      <c r="G14" s="127">
        <f>IF('Indicator Data'!N18="No Data",1,IF('Indicator Data imputation'!J17&lt;&gt;"",1,0))</f>
        <v>1</v>
      </c>
      <c r="H14" s="127">
        <f>IF('Indicator Data'!O18="No Data",1,IF('Indicator Data imputation'!K17&lt;&gt;"",1,0))</f>
        <v>0</v>
      </c>
      <c r="I14" s="127">
        <f>IF('Indicator Data'!P18="No Data",1,IF('Indicator Data imputation'!L17&lt;&gt;"",1,0))</f>
        <v>0</v>
      </c>
      <c r="J14" s="127">
        <f>IF('Indicator Data'!Q18="No Data",1,IF('Indicator Data imputation'!M17&lt;&gt;"",1,0))</f>
        <v>0</v>
      </c>
      <c r="K14" s="127">
        <f>IF('Indicator Data'!R18="No Data",1,IF('Indicator Data imputation'!N17&lt;&gt;"",1,0))</f>
        <v>0</v>
      </c>
      <c r="L14" s="127">
        <f>IF('Indicator Data'!X18="No Data",1,IF('Indicator Data imputation'!O17&lt;&gt;"",1,0))</f>
        <v>0</v>
      </c>
      <c r="M14" s="127" t="e">
        <f>IF('Indicator Data'!#REF!="No Data",1,IF('Indicator Data imputation'!P17&lt;&gt;"",1,0))</f>
        <v>#REF!</v>
      </c>
      <c r="N14" s="127" t="e">
        <f>IF('Indicator Data'!#REF!="No Data",1,IF('Indicator Data imputation'!Q17&lt;&gt;"",1,0))</f>
        <v>#REF!</v>
      </c>
      <c r="O14" s="127">
        <f>IF('Indicator Data'!Z18="No Data",1,IF('Indicator Data imputation'!R17&lt;&gt;"",1,0))</f>
        <v>0</v>
      </c>
      <c r="P14" s="127">
        <f>IF('Indicator Data'!AB18="No Data",1,IF('Indicator Data imputation'!S17&lt;&gt;"",1,0))</f>
        <v>0</v>
      </c>
      <c r="Q14" s="127">
        <f>IF('Indicator Data'!AC18="No Data",1,IF('Indicator Data imputation'!T17&lt;&gt;"",1,0))</f>
        <v>0</v>
      </c>
      <c r="R14" s="127">
        <f>IF('Indicator Data'!AD18="No Data",1,IF('Indicator Data imputation'!U17&lt;&gt;"",1,0))</f>
        <v>0</v>
      </c>
      <c r="S14" s="127">
        <f>IF('Indicator Data'!AE18="No Data",1,IF('Indicator Data imputation'!V17&lt;&gt;"",1,0))</f>
        <v>0</v>
      </c>
      <c r="T14" s="127">
        <f>IF('Indicator Data'!AF18="No Data",1,IF('Indicator Data imputation'!W17&lt;&gt;"",1,0))</f>
        <v>0</v>
      </c>
      <c r="U14" s="127">
        <f>IF('Indicator Data'!AO18="No Data",1,IF('Indicator Data imputation'!X17&lt;&gt;"",1,0))</f>
        <v>0</v>
      </c>
      <c r="V14" s="127">
        <f>IF('Indicator Data'!AQ18="No Data",1,IF('Indicator Data imputation'!Y17&lt;&gt;"",1,0))</f>
        <v>0</v>
      </c>
      <c r="W14" s="127">
        <f>IF('Indicator Data'!AS18="No Data",1,IF('Indicator Data imputation'!Z17&lt;&gt;"",1,0))</f>
        <v>0</v>
      </c>
      <c r="X14" s="127">
        <f>IF('Indicator Data'!AT18="No Data",1,IF('Indicator Data imputation'!AA17&lt;&gt;"",1,0))</f>
        <v>0</v>
      </c>
      <c r="Y14" s="127">
        <f>IF('Indicator Data'!AH18="No Data",1,IF('Indicator Data imputation'!AB17&lt;&gt;"",1,0))</f>
        <v>0</v>
      </c>
      <c r="Z14" s="127">
        <f>IF('Indicator Data'!AU18="No Data",1,IF('Indicator Data imputation'!AC17&lt;&gt;"",1,0))</f>
        <v>0</v>
      </c>
      <c r="AA14" s="127">
        <f>IF('Indicator Data'!AV18="No Data",1,IF('Indicator Data imputation'!AD17&lt;&gt;"",1,0))</f>
        <v>0</v>
      </c>
      <c r="AB14" s="127">
        <f>IF('Indicator Data'!AW18="No Data",1,IF('Indicator Data imputation'!AE17&lt;&gt;"",1,0))</f>
        <v>0</v>
      </c>
      <c r="AC14" s="127">
        <f>IF('Indicator Data'!AX18="No Data",1,IF('Indicator Data imputation'!AF17&lt;&gt;"",1,0))</f>
        <v>0</v>
      </c>
      <c r="AD14" s="127">
        <f>IF('Indicator Data'!AY18="No Data",1,IF('Indicator Data imputation'!AG17&lt;&gt;"",1,0))</f>
        <v>0</v>
      </c>
      <c r="AE14" s="127">
        <f>IF('Indicator Data'!AZ18="No Data",1,IF('Indicator Data imputation'!AH17&lt;&gt;"",1,0))</f>
        <v>0</v>
      </c>
      <c r="AF14" s="127">
        <f>IF('Indicator Data'!BA18="No Data",1,IF('Indicator Data imputation'!AI17&lt;&gt;"",1,0))</f>
        <v>0</v>
      </c>
      <c r="AG14" s="127">
        <f>IF('Indicator Data'!BB18="No Data",1,IF('Indicator Data imputation'!AJ17&lt;&gt;"",1,0))</f>
        <v>0</v>
      </c>
      <c r="AH14" s="127">
        <f>IF('Indicator Data'!BC18="No Data",1,IF('Indicator Data imputation'!AK17&lt;&gt;"",1,0))</f>
        <v>0</v>
      </c>
      <c r="AI14" s="127" t="e">
        <f>IF('Indicator Data'!#REF!="No Data",1,IF('Indicator Data imputation'!AL17&lt;&gt;"",1,0))</f>
        <v>#REF!</v>
      </c>
      <c r="AJ14" s="127" t="e">
        <f>IF('Indicator Data'!#REF!="No Data",1,IF('Indicator Data imputation'!AM17&lt;&gt;"",1,0))</f>
        <v>#REF!</v>
      </c>
      <c r="AK14" s="127">
        <f>IF('Indicator Data'!BF18="No Data",1,IF('Indicator Data imputation'!AN17&lt;&gt;"",1,0))</f>
        <v>0</v>
      </c>
      <c r="AL14" s="128"/>
      <c r="AM14" s="128"/>
      <c r="AN14" t="e">
        <f t="shared" si="0"/>
        <v>#REF!</v>
      </c>
      <c r="AO14" s="142" t="e">
        <f t="shared" si="1"/>
        <v>#REF!</v>
      </c>
    </row>
    <row r="15" spans="1:41" x14ac:dyDescent="0.25">
      <c r="A15" s="47" t="s">
        <v>135</v>
      </c>
      <c r="B15" s="127">
        <f>IF('Indicator Data'!E19="No Data",1,IF('Indicator Data imputation'!E18&lt;&gt;"",1,0))</f>
        <v>0</v>
      </c>
      <c r="C15" s="127">
        <f>IF('Indicator Data'!J19="No Data",1,IF('Indicator Data imputation'!F18&lt;&gt;"",1,0))</f>
        <v>0</v>
      </c>
      <c r="D15" s="127">
        <f>IF('Indicator Data'!K19="No Data",1,IF('Indicator Data imputation'!G18&lt;&gt;"",1,0))</f>
        <v>0</v>
      </c>
      <c r="E15" s="127">
        <f>IF('Indicator Data'!L19="No Data",1,IF('Indicator Data imputation'!H18&lt;&gt;"",1,0))</f>
        <v>1</v>
      </c>
      <c r="F15" s="127">
        <f>IF('Indicator Data'!M19="No Data",1,IF('Indicator Data imputation'!I18&lt;&gt;"",1,0))</f>
        <v>1</v>
      </c>
      <c r="G15" s="127">
        <f>IF('Indicator Data'!N19="No Data",1,IF('Indicator Data imputation'!J18&lt;&gt;"",1,0))</f>
        <v>1</v>
      </c>
      <c r="H15" s="127">
        <f>IF('Indicator Data'!O19="No Data",1,IF('Indicator Data imputation'!K18&lt;&gt;"",1,0))</f>
        <v>0</v>
      </c>
      <c r="I15" s="127">
        <f>IF('Indicator Data'!P19="No Data",1,IF('Indicator Data imputation'!L18&lt;&gt;"",1,0))</f>
        <v>0</v>
      </c>
      <c r="J15" s="127">
        <f>IF('Indicator Data'!Q19="No Data",1,IF('Indicator Data imputation'!M18&lt;&gt;"",1,0))</f>
        <v>0</v>
      </c>
      <c r="K15" s="127">
        <f>IF('Indicator Data'!R19="No Data",1,IF('Indicator Data imputation'!N18&lt;&gt;"",1,0))</f>
        <v>0</v>
      </c>
      <c r="L15" s="127">
        <f>IF('Indicator Data'!X19="No Data",1,IF('Indicator Data imputation'!O18&lt;&gt;"",1,0))</f>
        <v>0</v>
      </c>
      <c r="M15" s="127" t="e">
        <f>IF('Indicator Data'!#REF!="No Data",1,IF('Indicator Data imputation'!P18&lt;&gt;"",1,0))</f>
        <v>#REF!</v>
      </c>
      <c r="N15" s="127" t="e">
        <f>IF('Indicator Data'!#REF!="No Data",1,IF('Indicator Data imputation'!Q18&lt;&gt;"",1,0))</f>
        <v>#REF!</v>
      </c>
      <c r="O15" s="127">
        <f>IF('Indicator Data'!Z19="No Data",1,IF('Indicator Data imputation'!R18&lt;&gt;"",1,0))</f>
        <v>0</v>
      </c>
      <c r="P15" s="127">
        <f>IF('Indicator Data'!AB19="No Data",1,IF('Indicator Data imputation'!S18&lt;&gt;"",1,0))</f>
        <v>0</v>
      </c>
      <c r="Q15" s="127">
        <f>IF('Indicator Data'!AC19="No Data",1,IF('Indicator Data imputation'!T18&lt;&gt;"",1,0))</f>
        <v>0</v>
      </c>
      <c r="R15" s="127">
        <f>IF('Indicator Data'!AD19="No Data",1,IF('Indicator Data imputation'!U18&lt;&gt;"",1,0))</f>
        <v>0</v>
      </c>
      <c r="S15" s="127">
        <f>IF('Indicator Data'!AE19="No Data",1,IF('Indicator Data imputation'!V18&lt;&gt;"",1,0))</f>
        <v>0</v>
      </c>
      <c r="T15" s="127">
        <f>IF('Indicator Data'!AF19="No Data",1,IF('Indicator Data imputation'!W18&lt;&gt;"",1,0))</f>
        <v>0</v>
      </c>
      <c r="U15" s="127">
        <f>IF('Indicator Data'!AO19="No Data",1,IF('Indicator Data imputation'!X18&lt;&gt;"",1,0))</f>
        <v>0</v>
      </c>
      <c r="V15" s="127">
        <f>IF('Indicator Data'!AQ19="No Data",1,IF('Indicator Data imputation'!Y18&lt;&gt;"",1,0))</f>
        <v>0</v>
      </c>
      <c r="W15" s="127">
        <f>IF('Indicator Data'!AS19="No Data",1,IF('Indicator Data imputation'!Z18&lt;&gt;"",1,0))</f>
        <v>0</v>
      </c>
      <c r="X15" s="127">
        <f>IF('Indicator Data'!AT19="No Data",1,IF('Indicator Data imputation'!AA18&lt;&gt;"",1,0))</f>
        <v>0</v>
      </c>
      <c r="Y15" s="127">
        <f>IF('Indicator Data'!AH19="No Data",1,IF('Indicator Data imputation'!AB18&lt;&gt;"",1,0))</f>
        <v>0</v>
      </c>
      <c r="Z15" s="127">
        <f>IF('Indicator Data'!AU19="No Data",1,IF('Indicator Data imputation'!AC18&lt;&gt;"",1,0))</f>
        <v>0</v>
      </c>
      <c r="AA15" s="127">
        <f>IF('Indicator Data'!AV19="No Data",1,IF('Indicator Data imputation'!AD18&lt;&gt;"",1,0))</f>
        <v>0</v>
      </c>
      <c r="AB15" s="127">
        <f>IF('Indicator Data'!AW19="No Data",1,IF('Indicator Data imputation'!AE18&lt;&gt;"",1,0))</f>
        <v>0</v>
      </c>
      <c r="AC15" s="127">
        <f>IF('Indicator Data'!AX19="No Data",1,IF('Indicator Data imputation'!AF18&lt;&gt;"",1,0))</f>
        <v>0</v>
      </c>
      <c r="AD15" s="127">
        <f>IF('Indicator Data'!AY19="No Data",1,IF('Indicator Data imputation'!AG18&lt;&gt;"",1,0))</f>
        <v>0</v>
      </c>
      <c r="AE15" s="127">
        <f>IF('Indicator Data'!AZ19="No Data",1,IF('Indicator Data imputation'!AH18&lt;&gt;"",1,0))</f>
        <v>0</v>
      </c>
      <c r="AF15" s="127">
        <f>IF('Indicator Data'!BA19="No Data",1,IF('Indicator Data imputation'!AI18&lt;&gt;"",1,0))</f>
        <v>0</v>
      </c>
      <c r="AG15" s="127">
        <f>IF('Indicator Data'!BB19="No Data",1,IF('Indicator Data imputation'!AJ18&lt;&gt;"",1,0))</f>
        <v>0</v>
      </c>
      <c r="AH15" s="127">
        <f>IF('Indicator Data'!BC19="No Data",1,IF('Indicator Data imputation'!AK18&lt;&gt;"",1,0))</f>
        <v>0</v>
      </c>
      <c r="AI15" s="127" t="e">
        <f>IF('Indicator Data'!#REF!="No Data",1,IF('Indicator Data imputation'!AL18&lt;&gt;"",1,0))</f>
        <v>#REF!</v>
      </c>
      <c r="AJ15" s="127" t="e">
        <f>IF('Indicator Data'!#REF!="No Data",1,IF('Indicator Data imputation'!AM18&lt;&gt;"",1,0))</f>
        <v>#REF!</v>
      </c>
      <c r="AK15" s="127">
        <f>IF('Indicator Data'!BF19="No Data",1,IF('Indicator Data imputation'!AN18&lt;&gt;"",1,0))</f>
        <v>0</v>
      </c>
      <c r="AL15" s="128"/>
      <c r="AM15" s="128"/>
      <c r="AN15" t="e">
        <f t="shared" si="0"/>
        <v>#REF!</v>
      </c>
      <c r="AO15" s="142" t="e">
        <f t="shared" si="1"/>
        <v>#REF!</v>
      </c>
    </row>
    <row r="16" spans="1:41" x14ac:dyDescent="0.25">
      <c r="A16" s="47" t="s">
        <v>137</v>
      </c>
      <c r="B16" s="127">
        <f>IF('Indicator Data'!E20="No Data",1,IF('Indicator Data imputation'!E19&lt;&gt;"",1,0))</f>
        <v>0</v>
      </c>
      <c r="C16" s="127">
        <f>IF('Indicator Data'!J20="No Data",1,IF('Indicator Data imputation'!F19&lt;&gt;"",1,0))</f>
        <v>0</v>
      </c>
      <c r="D16" s="127">
        <f>IF('Indicator Data'!K20="No Data",1,IF('Indicator Data imputation'!G19&lt;&gt;"",1,0))</f>
        <v>0</v>
      </c>
      <c r="E16" s="127">
        <f>IF('Indicator Data'!L20="No Data",1,IF('Indicator Data imputation'!H19&lt;&gt;"",1,0))</f>
        <v>1</v>
      </c>
      <c r="F16" s="127">
        <f>IF('Indicator Data'!M20="No Data",1,IF('Indicator Data imputation'!I19&lt;&gt;"",1,0))</f>
        <v>1</v>
      </c>
      <c r="G16" s="127">
        <f>IF('Indicator Data'!N20="No Data",1,IF('Indicator Data imputation'!J19&lt;&gt;"",1,0))</f>
        <v>1</v>
      </c>
      <c r="H16" s="127">
        <f>IF('Indicator Data'!O20="No Data",1,IF('Indicator Data imputation'!K19&lt;&gt;"",1,0))</f>
        <v>0</v>
      </c>
      <c r="I16" s="127">
        <f>IF('Indicator Data'!P20="No Data",1,IF('Indicator Data imputation'!L19&lt;&gt;"",1,0))</f>
        <v>0</v>
      </c>
      <c r="J16" s="127">
        <f>IF('Indicator Data'!Q20="No Data",1,IF('Indicator Data imputation'!M19&lt;&gt;"",1,0))</f>
        <v>0</v>
      </c>
      <c r="K16" s="127">
        <f>IF('Indicator Data'!R20="No Data",1,IF('Indicator Data imputation'!N19&lt;&gt;"",1,0))</f>
        <v>0</v>
      </c>
      <c r="L16" s="127">
        <f>IF('Indicator Data'!X20="No Data",1,IF('Indicator Data imputation'!O19&lt;&gt;"",1,0))</f>
        <v>0</v>
      </c>
      <c r="M16" s="127" t="e">
        <f>IF('Indicator Data'!#REF!="No Data",1,IF('Indicator Data imputation'!P19&lt;&gt;"",1,0))</f>
        <v>#REF!</v>
      </c>
      <c r="N16" s="127" t="e">
        <f>IF('Indicator Data'!#REF!="No Data",1,IF('Indicator Data imputation'!Q19&lt;&gt;"",1,0))</f>
        <v>#REF!</v>
      </c>
      <c r="O16" s="127">
        <f>IF('Indicator Data'!Z20="No Data",1,IF('Indicator Data imputation'!R19&lt;&gt;"",1,0))</f>
        <v>0</v>
      </c>
      <c r="P16" s="127">
        <f>IF('Indicator Data'!AB20="No Data",1,IF('Indicator Data imputation'!S19&lt;&gt;"",1,0))</f>
        <v>0</v>
      </c>
      <c r="Q16" s="127">
        <f>IF('Indicator Data'!AC20="No Data",1,IF('Indicator Data imputation'!T19&lt;&gt;"",1,0))</f>
        <v>0</v>
      </c>
      <c r="R16" s="127">
        <f>IF('Indicator Data'!AD20="No Data",1,IF('Indicator Data imputation'!U19&lt;&gt;"",1,0))</f>
        <v>0</v>
      </c>
      <c r="S16" s="127">
        <f>IF('Indicator Data'!AE20="No Data",1,IF('Indicator Data imputation'!V19&lt;&gt;"",1,0))</f>
        <v>0</v>
      </c>
      <c r="T16" s="127">
        <f>IF('Indicator Data'!AF20="No Data",1,IF('Indicator Data imputation'!W19&lt;&gt;"",1,0))</f>
        <v>0</v>
      </c>
      <c r="U16" s="127">
        <f>IF('Indicator Data'!AO20="No Data",1,IF('Indicator Data imputation'!X19&lt;&gt;"",1,0))</f>
        <v>0</v>
      </c>
      <c r="V16" s="127">
        <f>IF('Indicator Data'!AQ20="No Data",1,IF('Indicator Data imputation'!Y19&lt;&gt;"",1,0))</f>
        <v>0</v>
      </c>
      <c r="W16" s="127">
        <f>IF('Indicator Data'!AS20="No Data",1,IF('Indicator Data imputation'!Z19&lt;&gt;"",1,0))</f>
        <v>0</v>
      </c>
      <c r="X16" s="127">
        <f>IF('Indicator Data'!AT20="No Data",1,IF('Indicator Data imputation'!AA19&lt;&gt;"",1,0))</f>
        <v>0</v>
      </c>
      <c r="Y16" s="127">
        <f>IF('Indicator Data'!AH20="No Data",1,IF('Indicator Data imputation'!AB19&lt;&gt;"",1,0))</f>
        <v>0</v>
      </c>
      <c r="Z16" s="127">
        <f>IF('Indicator Data'!AU20="No Data",1,IF('Indicator Data imputation'!AC19&lt;&gt;"",1,0))</f>
        <v>0</v>
      </c>
      <c r="AA16" s="127">
        <f>IF('Indicator Data'!AV20="No Data",1,IF('Indicator Data imputation'!AD19&lt;&gt;"",1,0))</f>
        <v>0</v>
      </c>
      <c r="AB16" s="127">
        <f>IF('Indicator Data'!AW20="No Data",1,IF('Indicator Data imputation'!AE19&lt;&gt;"",1,0))</f>
        <v>0</v>
      </c>
      <c r="AC16" s="127">
        <f>IF('Indicator Data'!AX20="No Data",1,IF('Indicator Data imputation'!AF19&lt;&gt;"",1,0))</f>
        <v>0</v>
      </c>
      <c r="AD16" s="127">
        <f>IF('Indicator Data'!AY20="No Data",1,IF('Indicator Data imputation'!AG19&lt;&gt;"",1,0))</f>
        <v>0</v>
      </c>
      <c r="AE16" s="127">
        <f>IF('Indicator Data'!AZ20="No Data",1,IF('Indicator Data imputation'!AH19&lt;&gt;"",1,0))</f>
        <v>0</v>
      </c>
      <c r="AF16" s="127">
        <f>IF('Indicator Data'!BA20="No Data",1,IF('Indicator Data imputation'!AI19&lt;&gt;"",1,0))</f>
        <v>0</v>
      </c>
      <c r="AG16" s="127">
        <f>IF('Indicator Data'!BB20="No Data",1,IF('Indicator Data imputation'!AJ19&lt;&gt;"",1,0))</f>
        <v>0</v>
      </c>
      <c r="AH16" s="127">
        <f>IF('Indicator Data'!BC20="No Data",1,IF('Indicator Data imputation'!AK19&lt;&gt;"",1,0))</f>
        <v>0</v>
      </c>
      <c r="AI16" s="127" t="e">
        <f>IF('Indicator Data'!#REF!="No Data",1,IF('Indicator Data imputation'!AL19&lt;&gt;"",1,0))</f>
        <v>#REF!</v>
      </c>
      <c r="AJ16" s="127" t="e">
        <f>IF('Indicator Data'!#REF!="No Data",1,IF('Indicator Data imputation'!AM19&lt;&gt;"",1,0))</f>
        <v>#REF!</v>
      </c>
      <c r="AK16" s="127">
        <f>IF('Indicator Data'!BF20="No Data",1,IF('Indicator Data imputation'!AN19&lt;&gt;"",1,0))</f>
        <v>0</v>
      </c>
      <c r="AL16" s="128"/>
      <c r="AM16" s="128"/>
      <c r="AN16" t="e">
        <f t="shared" si="0"/>
        <v>#REF!</v>
      </c>
      <c r="AO16" s="142" t="e">
        <f t="shared" si="1"/>
        <v>#REF!</v>
      </c>
    </row>
    <row r="17" spans="1:41" x14ac:dyDescent="0.25">
      <c r="A17" s="47" t="s">
        <v>139</v>
      </c>
      <c r="B17" s="127">
        <f>IF('Indicator Data'!E21="No Data",1,IF('Indicator Data imputation'!E20&lt;&gt;"",1,0))</f>
        <v>0</v>
      </c>
      <c r="C17" s="127">
        <f>IF('Indicator Data'!J21="No Data",1,IF('Indicator Data imputation'!F20&lt;&gt;"",1,0))</f>
        <v>0</v>
      </c>
      <c r="D17" s="127">
        <f>IF('Indicator Data'!K21="No Data",1,IF('Indicator Data imputation'!G20&lt;&gt;"",1,0))</f>
        <v>0</v>
      </c>
      <c r="E17" s="127">
        <f>IF('Indicator Data'!L21="No Data",1,IF('Indicator Data imputation'!H20&lt;&gt;"",1,0))</f>
        <v>1</v>
      </c>
      <c r="F17" s="127">
        <f>IF('Indicator Data'!M21="No Data",1,IF('Indicator Data imputation'!I20&lt;&gt;"",1,0))</f>
        <v>1</v>
      </c>
      <c r="G17" s="127">
        <f>IF('Indicator Data'!N21="No Data",1,IF('Indicator Data imputation'!J20&lt;&gt;"",1,0))</f>
        <v>1</v>
      </c>
      <c r="H17" s="127">
        <f>IF('Indicator Data'!O21="No Data",1,IF('Indicator Data imputation'!K20&lt;&gt;"",1,0))</f>
        <v>0</v>
      </c>
      <c r="I17" s="127">
        <f>IF('Indicator Data'!P21="No Data",1,IF('Indicator Data imputation'!L20&lt;&gt;"",1,0))</f>
        <v>0</v>
      </c>
      <c r="J17" s="127">
        <f>IF('Indicator Data'!Q21="No Data",1,IF('Indicator Data imputation'!M20&lt;&gt;"",1,0))</f>
        <v>0</v>
      </c>
      <c r="K17" s="127">
        <f>IF('Indicator Data'!R21="No Data",1,IF('Indicator Data imputation'!N20&lt;&gt;"",1,0))</f>
        <v>0</v>
      </c>
      <c r="L17" s="127">
        <f>IF('Indicator Data'!X21="No Data",1,IF('Indicator Data imputation'!O20&lt;&gt;"",1,0))</f>
        <v>0</v>
      </c>
      <c r="M17" s="127" t="e">
        <f>IF('Indicator Data'!#REF!="No Data",1,IF('Indicator Data imputation'!P20&lt;&gt;"",1,0))</f>
        <v>#REF!</v>
      </c>
      <c r="N17" s="127" t="e">
        <f>IF('Indicator Data'!#REF!="No Data",1,IF('Indicator Data imputation'!Q20&lt;&gt;"",1,0))</f>
        <v>#REF!</v>
      </c>
      <c r="O17" s="127">
        <f>IF('Indicator Data'!Z21="No Data",1,IF('Indicator Data imputation'!R20&lt;&gt;"",1,0))</f>
        <v>0</v>
      </c>
      <c r="P17" s="127">
        <f>IF('Indicator Data'!AB21="No Data",1,IF('Indicator Data imputation'!S20&lt;&gt;"",1,0))</f>
        <v>0</v>
      </c>
      <c r="Q17" s="127">
        <f>IF('Indicator Data'!AC21="No Data",1,IF('Indicator Data imputation'!T20&lt;&gt;"",1,0))</f>
        <v>0</v>
      </c>
      <c r="R17" s="127">
        <f>IF('Indicator Data'!AD21="No Data",1,IF('Indicator Data imputation'!U20&lt;&gt;"",1,0))</f>
        <v>0</v>
      </c>
      <c r="S17" s="127">
        <f>IF('Indicator Data'!AE21="No Data",1,IF('Indicator Data imputation'!V20&lt;&gt;"",1,0))</f>
        <v>0</v>
      </c>
      <c r="T17" s="127">
        <f>IF('Indicator Data'!AF21="No Data",1,IF('Indicator Data imputation'!W20&lt;&gt;"",1,0))</f>
        <v>0</v>
      </c>
      <c r="U17" s="127">
        <f>IF('Indicator Data'!AO21="No Data",1,IF('Indicator Data imputation'!X20&lt;&gt;"",1,0))</f>
        <v>0</v>
      </c>
      <c r="V17" s="127">
        <f>IF('Indicator Data'!AQ21="No Data",1,IF('Indicator Data imputation'!Y20&lt;&gt;"",1,0))</f>
        <v>0</v>
      </c>
      <c r="W17" s="127">
        <f>IF('Indicator Data'!AS21="No Data",1,IF('Indicator Data imputation'!Z20&lt;&gt;"",1,0))</f>
        <v>0</v>
      </c>
      <c r="X17" s="127">
        <f>IF('Indicator Data'!AT21="No Data",1,IF('Indicator Data imputation'!AA20&lt;&gt;"",1,0))</f>
        <v>0</v>
      </c>
      <c r="Y17" s="127">
        <f>IF('Indicator Data'!AH21="No Data",1,IF('Indicator Data imputation'!AB20&lt;&gt;"",1,0))</f>
        <v>0</v>
      </c>
      <c r="Z17" s="127">
        <f>IF('Indicator Data'!AU21="No Data",1,IF('Indicator Data imputation'!AC20&lt;&gt;"",1,0))</f>
        <v>0</v>
      </c>
      <c r="AA17" s="127">
        <f>IF('Indicator Data'!AV21="No Data",1,IF('Indicator Data imputation'!AD20&lt;&gt;"",1,0))</f>
        <v>0</v>
      </c>
      <c r="AB17" s="127">
        <f>IF('Indicator Data'!AW21="No Data",1,IF('Indicator Data imputation'!AE20&lt;&gt;"",1,0))</f>
        <v>0</v>
      </c>
      <c r="AC17" s="127">
        <f>IF('Indicator Data'!AX21="No Data",1,IF('Indicator Data imputation'!AF20&lt;&gt;"",1,0))</f>
        <v>0</v>
      </c>
      <c r="AD17" s="127">
        <f>IF('Indicator Data'!AY21="No Data",1,IF('Indicator Data imputation'!AG20&lt;&gt;"",1,0))</f>
        <v>0</v>
      </c>
      <c r="AE17" s="127">
        <f>IF('Indicator Data'!AZ21="No Data",1,IF('Indicator Data imputation'!AH20&lt;&gt;"",1,0))</f>
        <v>0</v>
      </c>
      <c r="AF17" s="127">
        <f>IF('Indicator Data'!BA21="No Data",1,IF('Indicator Data imputation'!AI20&lt;&gt;"",1,0))</f>
        <v>0</v>
      </c>
      <c r="AG17" s="127">
        <f>IF('Indicator Data'!BB21="No Data",1,IF('Indicator Data imputation'!AJ20&lt;&gt;"",1,0))</f>
        <v>0</v>
      </c>
      <c r="AH17" s="127">
        <f>IF('Indicator Data'!BC21="No Data",1,IF('Indicator Data imputation'!AK20&lt;&gt;"",1,0))</f>
        <v>0</v>
      </c>
      <c r="AI17" s="127" t="e">
        <f>IF('Indicator Data'!#REF!="No Data",1,IF('Indicator Data imputation'!AL20&lt;&gt;"",1,0))</f>
        <v>#REF!</v>
      </c>
      <c r="AJ17" s="127" t="e">
        <f>IF('Indicator Data'!#REF!="No Data",1,IF('Indicator Data imputation'!AM20&lt;&gt;"",1,0))</f>
        <v>#REF!</v>
      </c>
      <c r="AK17" s="127">
        <f>IF('Indicator Data'!BF21="No Data",1,IF('Indicator Data imputation'!AN20&lt;&gt;"",1,0))</f>
        <v>0</v>
      </c>
      <c r="AL17" s="128"/>
      <c r="AM17" s="128"/>
      <c r="AN17" t="e">
        <f t="shared" si="0"/>
        <v>#REF!</v>
      </c>
      <c r="AO17" s="142" t="e">
        <f t="shared" si="1"/>
        <v>#REF!</v>
      </c>
    </row>
    <row r="18" spans="1:41" x14ac:dyDescent="0.25">
      <c r="A18" s="47" t="s">
        <v>141</v>
      </c>
      <c r="B18" s="127">
        <f>IF('Indicator Data'!E22="No Data",1,IF('Indicator Data imputation'!E21&lt;&gt;"",1,0))</f>
        <v>0</v>
      </c>
      <c r="C18" s="127">
        <f>IF('Indicator Data'!J22="No Data",1,IF('Indicator Data imputation'!F21&lt;&gt;"",1,0))</f>
        <v>0</v>
      </c>
      <c r="D18" s="127">
        <f>IF('Indicator Data'!K22="No Data",1,IF('Indicator Data imputation'!G21&lt;&gt;"",1,0))</f>
        <v>0</v>
      </c>
      <c r="E18" s="127">
        <f>IF('Indicator Data'!L22="No Data",1,IF('Indicator Data imputation'!H21&lt;&gt;"",1,0))</f>
        <v>1</v>
      </c>
      <c r="F18" s="127">
        <f>IF('Indicator Data'!M22="No Data",1,IF('Indicator Data imputation'!I21&lt;&gt;"",1,0))</f>
        <v>1</v>
      </c>
      <c r="G18" s="127">
        <f>IF('Indicator Data'!N22="No Data",1,IF('Indicator Data imputation'!J21&lt;&gt;"",1,0))</f>
        <v>1</v>
      </c>
      <c r="H18" s="127">
        <f>IF('Indicator Data'!O22="No Data",1,IF('Indicator Data imputation'!K21&lt;&gt;"",1,0))</f>
        <v>0</v>
      </c>
      <c r="I18" s="127">
        <f>IF('Indicator Data'!P22="No Data",1,IF('Indicator Data imputation'!L21&lt;&gt;"",1,0))</f>
        <v>0</v>
      </c>
      <c r="J18" s="127">
        <f>IF('Indicator Data'!Q22="No Data",1,IF('Indicator Data imputation'!M21&lt;&gt;"",1,0))</f>
        <v>0</v>
      </c>
      <c r="K18" s="127">
        <f>IF('Indicator Data'!R22="No Data",1,IF('Indicator Data imputation'!N21&lt;&gt;"",1,0))</f>
        <v>0</v>
      </c>
      <c r="L18" s="127">
        <f>IF('Indicator Data'!X22="No Data",1,IF('Indicator Data imputation'!O21&lt;&gt;"",1,0))</f>
        <v>0</v>
      </c>
      <c r="M18" s="127" t="e">
        <f>IF('Indicator Data'!#REF!="No Data",1,IF('Indicator Data imputation'!P21&lt;&gt;"",1,0))</f>
        <v>#REF!</v>
      </c>
      <c r="N18" s="127" t="e">
        <f>IF('Indicator Data'!#REF!="No Data",1,IF('Indicator Data imputation'!Q21&lt;&gt;"",1,0))</f>
        <v>#REF!</v>
      </c>
      <c r="O18" s="127">
        <f>IF('Indicator Data'!Z22="No Data",1,IF('Indicator Data imputation'!R21&lt;&gt;"",1,0))</f>
        <v>0</v>
      </c>
      <c r="P18" s="127">
        <f>IF('Indicator Data'!AB22="No Data",1,IF('Indicator Data imputation'!S21&lt;&gt;"",1,0))</f>
        <v>0</v>
      </c>
      <c r="Q18" s="127">
        <f>IF('Indicator Data'!AC22="No Data",1,IF('Indicator Data imputation'!T21&lt;&gt;"",1,0))</f>
        <v>0</v>
      </c>
      <c r="R18" s="127">
        <f>IF('Indicator Data'!AD22="No Data",1,IF('Indicator Data imputation'!U21&lt;&gt;"",1,0))</f>
        <v>0</v>
      </c>
      <c r="S18" s="127">
        <f>IF('Indicator Data'!AE22="No Data",1,IF('Indicator Data imputation'!V21&lt;&gt;"",1,0))</f>
        <v>0</v>
      </c>
      <c r="T18" s="127">
        <f>IF('Indicator Data'!AF22="No Data",1,IF('Indicator Data imputation'!W21&lt;&gt;"",1,0))</f>
        <v>0</v>
      </c>
      <c r="U18" s="127">
        <f>IF('Indicator Data'!AO22="No Data",1,IF('Indicator Data imputation'!X21&lt;&gt;"",1,0))</f>
        <v>0</v>
      </c>
      <c r="V18" s="127">
        <f>IF('Indicator Data'!AQ22="No Data",1,IF('Indicator Data imputation'!Y21&lt;&gt;"",1,0))</f>
        <v>0</v>
      </c>
      <c r="W18" s="127">
        <f>IF('Indicator Data'!AS22="No Data",1,IF('Indicator Data imputation'!Z21&lt;&gt;"",1,0))</f>
        <v>0</v>
      </c>
      <c r="X18" s="127">
        <f>IF('Indicator Data'!AT22="No Data",1,IF('Indicator Data imputation'!AA21&lt;&gt;"",1,0))</f>
        <v>0</v>
      </c>
      <c r="Y18" s="127">
        <f>IF('Indicator Data'!AH22="No Data",1,IF('Indicator Data imputation'!AB21&lt;&gt;"",1,0))</f>
        <v>0</v>
      </c>
      <c r="Z18" s="127">
        <f>IF('Indicator Data'!AU22="No Data",1,IF('Indicator Data imputation'!AC21&lt;&gt;"",1,0))</f>
        <v>0</v>
      </c>
      <c r="AA18" s="127">
        <f>IF('Indicator Data'!AV22="No Data",1,IF('Indicator Data imputation'!AD21&lt;&gt;"",1,0))</f>
        <v>0</v>
      </c>
      <c r="AB18" s="127">
        <f>IF('Indicator Data'!AW22="No Data",1,IF('Indicator Data imputation'!AE21&lt;&gt;"",1,0))</f>
        <v>0</v>
      </c>
      <c r="AC18" s="127">
        <f>IF('Indicator Data'!AX22="No Data",1,IF('Indicator Data imputation'!AF21&lt;&gt;"",1,0))</f>
        <v>0</v>
      </c>
      <c r="AD18" s="127">
        <f>IF('Indicator Data'!AY22="No Data",1,IF('Indicator Data imputation'!AG21&lt;&gt;"",1,0))</f>
        <v>0</v>
      </c>
      <c r="AE18" s="127">
        <f>IF('Indicator Data'!AZ22="No Data",1,IF('Indicator Data imputation'!AH21&lt;&gt;"",1,0))</f>
        <v>0</v>
      </c>
      <c r="AF18" s="127">
        <f>IF('Indicator Data'!BA22="No Data",1,IF('Indicator Data imputation'!AI21&lt;&gt;"",1,0))</f>
        <v>0</v>
      </c>
      <c r="AG18" s="127">
        <f>IF('Indicator Data'!BB22="No Data",1,IF('Indicator Data imputation'!AJ21&lt;&gt;"",1,0))</f>
        <v>0</v>
      </c>
      <c r="AH18" s="127">
        <f>IF('Indicator Data'!BC22="No Data",1,IF('Indicator Data imputation'!AK21&lt;&gt;"",1,0))</f>
        <v>0</v>
      </c>
      <c r="AI18" s="127" t="e">
        <f>IF('Indicator Data'!#REF!="No Data",1,IF('Indicator Data imputation'!AL21&lt;&gt;"",1,0))</f>
        <v>#REF!</v>
      </c>
      <c r="AJ18" s="127" t="e">
        <f>IF('Indicator Data'!#REF!="No Data",1,IF('Indicator Data imputation'!AM21&lt;&gt;"",1,0))</f>
        <v>#REF!</v>
      </c>
      <c r="AK18" s="127">
        <f>IF('Indicator Data'!BF22="No Data",1,IF('Indicator Data imputation'!AN21&lt;&gt;"",1,0))</f>
        <v>0</v>
      </c>
      <c r="AL18" s="128"/>
      <c r="AM18" s="128"/>
      <c r="AN18" t="e">
        <f t="shared" si="0"/>
        <v>#REF!</v>
      </c>
      <c r="AO18" s="142" t="e">
        <f t="shared" si="1"/>
        <v>#REF!</v>
      </c>
    </row>
    <row r="19" spans="1:41" x14ac:dyDescent="0.25">
      <c r="A19" s="47" t="s">
        <v>143</v>
      </c>
      <c r="B19" s="127">
        <f>IF('Indicator Data'!E23="No Data",1,IF('Indicator Data imputation'!E22&lt;&gt;"",1,0))</f>
        <v>0</v>
      </c>
      <c r="C19" s="127">
        <f>IF('Indicator Data'!J23="No Data",1,IF('Indicator Data imputation'!F22&lt;&gt;"",1,0))</f>
        <v>0</v>
      </c>
      <c r="D19" s="127">
        <f>IF('Indicator Data'!K23="No Data",1,IF('Indicator Data imputation'!G22&lt;&gt;"",1,0))</f>
        <v>0</v>
      </c>
      <c r="E19" s="127">
        <f>IF('Indicator Data'!L23="No Data",1,IF('Indicator Data imputation'!H22&lt;&gt;"",1,0))</f>
        <v>1</v>
      </c>
      <c r="F19" s="127">
        <f>IF('Indicator Data'!M23="No Data",1,IF('Indicator Data imputation'!I22&lt;&gt;"",1,0))</f>
        <v>1</v>
      </c>
      <c r="G19" s="127">
        <f>IF('Indicator Data'!N23="No Data",1,IF('Indicator Data imputation'!J22&lt;&gt;"",1,0))</f>
        <v>1</v>
      </c>
      <c r="H19" s="127">
        <f>IF('Indicator Data'!O23="No Data",1,IF('Indicator Data imputation'!K22&lt;&gt;"",1,0))</f>
        <v>0</v>
      </c>
      <c r="I19" s="127">
        <f>IF('Indicator Data'!P23="No Data",1,IF('Indicator Data imputation'!L22&lt;&gt;"",1,0))</f>
        <v>0</v>
      </c>
      <c r="J19" s="127">
        <f>IF('Indicator Data'!Q23="No Data",1,IF('Indicator Data imputation'!M22&lt;&gt;"",1,0))</f>
        <v>0</v>
      </c>
      <c r="K19" s="127">
        <f>IF('Indicator Data'!R23="No Data",1,IF('Indicator Data imputation'!N22&lt;&gt;"",1,0))</f>
        <v>0</v>
      </c>
      <c r="L19" s="127">
        <f>IF('Indicator Data'!X23="No Data",1,IF('Indicator Data imputation'!O22&lt;&gt;"",1,0))</f>
        <v>0</v>
      </c>
      <c r="M19" s="127" t="e">
        <f>IF('Indicator Data'!#REF!="No Data",1,IF('Indicator Data imputation'!P22&lt;&gt;"",1,0))</f>
        <v>#REF!</v>
      </c>
      <c r="N19" s="127" t="e">
        <f>IF('Indicator Data'!#REF!="No Data",1,IF('Indicator Data imputation'!Q22&lt;&gt;"",1,0))</f>
        <v>#REF!</v>
      </c>
      <c r="O19" s="127">
        <f>IF('Indicator Data'!Z23="No Data",1,IF('Indicator Data imputation'!R22&lt;&gt;"",1,0))</f>
        <v>0</v>
      </c>
      <c r="P19" s="127">
        <f>IF('Indicator Data'!AB23="No Data",1,IF('Indicator Data imputation'!S22&lt;&gt;"",1,0))</f>
        <v>0</v>
      </c>
      <c r="Q19" s="127">
        <f>IF('Indicator Data'!AC23="No Data",1,IF('Indicator Data imputation'!T22&lt;&gt;"",1,0))</f>
        <v>0</v>
      </c>
      <c r="R19" s="127">
        <f>IF('Indicator Data'!AD23="No Data",1,IF('Indicator Data imputation'!U22&lt;&gt;"",1,0))</f>
        <v>0</v>
      </c>
      <c r="S19" s="127">
        <f>IF('Indicator Data'!AE23="No Data",1,IF('Indicator Data imputation'!V22&lt;&gt;"",1,0))</f>
        <v>0</v>
      </c>
      <c r="T19" s="127">
        <f>IF('Indicator Data'!AF23="No Data",1,IF('Indicator Data imputation'!W22&lt;&gt;"",1,0))</f>
        <v>0</v>
      </c>
      <c r="U19" s="127">
        <f>IF('Indicator Data'!AO23="No Data",1,IF('Indicator Data imputation'!X22&lt;&gt;"",1,0))</f>
        <v>0</v>
      </c>
      <c r="V19" s="127">
        <f>IF('Indicator Data'!AQ23="No Data",1,IF('Indicator Data imputation'!Y22&lt;&gt;"",1,0))</f>
        <v>0</v>
      </c>
      <c r="W19" s="127">
        <f>IF('Indicator Data'!AS23="No Data",1,IF('Indicator Data imputation'!Z22&lt;&gt;"",1,0))</f>
        <v>0</v>
      </c>
      <c r="X19" s="127">
        <f>IF('Indicator Data'!AT23="No Data",1,IF('Indicator Data imputation'!AA22&lt;&gt;"",1,0))</f>
        <v>0</v>
      </c>
      <c r="Y19" s="127">
        <f>IF('Indicator Data'!AH23="No Data",1,IF('Indicator Data imputation'!AB22&lt;&gt;"",1,0))</f>
        <v>0</v>
      </c>
      <c r="Z19" s="127">
        <f>IF('Indicator Data'!AU23="No Data",1,IF('Indicator Data imputation'!AC22&lt;&gt;"",1,0))</f>
        <v>0</v>
      </c>
      <c r="AA19" s="127">
        <f>IF('Indicator Data'!AV23="No Data",1,IF('Indicator Data imputation'!AD22&lt;&gt;"",1,0))</f>
        <v>0</v>
      </c>
      <c r="AB19" s="127">
        <f>IF('Indicator Data'!AW23="No Data",1,IF('Indicator Data imputation'!AE22&lt;&gt;"",1,0))</f>
        <v>0</v>
      </c>
      <c r="AC19" s="127">
        <f>IF('Indicator Data'!AX23="No Data",1,IF('Indicator Data imputation'!AF22&lt;&gt;"",1,0))</f>
        <v>0</v>
      </c>
      <c r="AD19" s="127">
        <f>IF('Indicator Data'!AY23="No Data",1,IF('Indicator Data imputation'!AG22&lt;&gt;"",1,0))</f>
        <v>0</v>
      </c>
      <c r="AE19" s="127">
        <f>IF('Indicator Data'!AZ23="No Data",1,IF('Indicator Data imputation'!AH22&lt;&gt;"",1,0))</f>
        <v>0</v>
      </c>
      <c r="AF19" s="127">
        <f>IF('Indicator Data'!BA23="No Data",1,IF('Indicator Data imputation'!AI22&lt;&gt;"",1,0))</f>
        <v>0</v>
      </c>
      <c r="AG19" s="127">
        <f>IF('Indicator Data'!BB23="No Data",1,IF('Indicator Data imputation'!AJ22&lt;&gt;"",1,0))</f>
        <v>0</v>
      </c>
      <c r="AH19" s="127">
        <f>IF('Indicator Data'!BC23="No Data",1,IF('Indicator Data imputation'!AK22&lt;&gt;"",1,0))</f>
        <v>0</v>
      </c>
      <c r="AI19" s="127" t="e">
        <f>IF('Indicator Data'!#REF!="No Data",1,IF('Indicator Data imputation'!AL22&lt;&gt;"",1,0))</f>
        <v>#REF!</v>
      </c>
      <c r="AJ19" s="127" t="e">
        <f>IF('Indicator Data'!#REF!="No Data",1,IF('Indicator Data imputation'!AM22&lt;&gt;"",1,0))</f>
        <v>#REF!</v>
      </c>
      <c r="AK19" s="127">
        <f>IF('Indicator Data'!BF23="No Data",1,IF('Indicator Data imputation'!AN22&lt;&gt;"",1,0))</f>
        <v>0</v>
      </c>
      <c r="AL19" s="128"/>
      <c r="AM19" s="128"/>
      <c r="AN19" t="e">
        <f t="shared" si="0"/>
        <v>#REF!</v>
      </c>
      <c r="AO19" s="142" t="e">
        <f t="shared" si="1"/>
        <v>#REF!</v>
      </c>
    </row>
    <row r="20" spans="1:41" x14ac:dyDescent="0.25">
      <c r="A20" s="47" t="s">
        <v>146</v>
      </c>
      <c r="B20" s="127">
        <f>IF('Indicator Data'!E24="No Data",1,IF('Indicator Data imputation'!E23&lt;&gt;"",1,0))</f>
        <v>0</v>
      </c>
      <c r="C20" s="127">
        <f>IF('Indicator Data'!J24="No Data",1,IF('Indicator Data imputation'!F23&lt;&gt;"",1,0))</f>
        <v>0</v>
      </c>
      <c r="D20" s="127">
        <f>IF('Indicator Data'!K24="No Data",1,IF('Indicator Data imputation'!G23&lt;&gt;"",1,0))</f>
        <v>0</v>
      </c>
      <c r="E20" s="127">
        <f>IF('Indicator Data'!L24="No Data",1,IF('Indicator Data imputation'!H23&lt;&gt;"",1,0))</f>
        <v>1</v>
      </c>
      <c r="F20" s="127">
        <f>IF('Indicator Data'!M24="No Data",1,IF('Indicator Data imputation'!I23&lt;&gt;"",1,0))</f>
        <v>1</v>
      </c>
      <c r="G20" s="127">
        <f>IF('Indicator Data'!N24="No Data",1,IF('Indicator Data imputation'!J23&lt;&gt;"",1,0))</f>
        <v>1</v>
      </c>
      <c r="H20" s="127">
        <f>IF('Indicator Data'!O24="No Data",1,IF('Indicator Data imputation'!K23&lt;&gt;"",1,0))</f>
        <v>0</v>
      </c>
      <c r="I20" s="127">
        <f>IF('Indicator Data'!P24="No Data",1,IF('Indicator Data imputation'!L23&lt;&gt;"",1,0))</f>
        <v>0</v>
      </c>
      <c r="J20" s="127">
        <f>IF('Indicator Data'!Q24="No Data",1,IF('Indicator Data imputation'!M23&lt;&gt;"",1,0))</f>
        <v>0</v>
      </c>
      <c r="K20" s="127">
        <f>IF('Indicator Data'!R24="No Data",1,IF('Indicator Data imputation'!N23&lt;&gt;"",1,0))</f>
        <v>0</v>
      </c>
      <c r="L20" s="127">
        <f>IF('Indicator Data'!X24="No Data",1,IF('Indicator Data imputation'!O23&lt;&gt;"",1,0))</f>
        <v>0</v>
      </c>
      <c r="M20" s="127" t="e">
        <f>IF('Indicator Data'!#REF!="No Data",1,IF('Indicator Data imputation'!P23&lt;&gt;"",1,0))</f>
        <v>#REF!</v>
      </c>
      <c r="N20" s="127" t="e">
        <f>IF('Indicator Data'!#REF!="No Data",1,IF('Indicator Data imputation'!Q23&lt;&gt;"",1,0))</f>
        <v>#REF!</v>
      </c>
      <c r="O20" s="127">
        <f>IF('Indicator Data'!Z24="No Data",1,IF('Indicator Data imputation'!R23&lt;&gt;"",1,0))</f>
        <v>0</v>
      </c>
      <c r="P20" s="127">
        <f>IF('Indicator Data'!AB24="No Data",1,IF('Indicator Data imputation'!S23&lt;&gt;"",1,0))</f>
        <v>0</v>
      </c>
      <c r="Q20" s="127">
        <f>IF('Indicator Data'!AC24="No Data",1,IF('Indicator Data imputation'!T23&lt;&gt;"",1,0))</f>
        <v>0</v>
      </c>
      <c r="R20" s="127">
        <f>IF('Indicator Data'!AD24="No Data",1,IF('Indicator Data imputation'!U23&lt;&gt;"",1,0))</f>
        <v>0</v>
      </c>
      <c r="S20" s="127">
        <f>IF('Indicator Data'!AE24="No Data",1,IF('Indicator Data imputation'!V23&lt;&gt;"",1,0))</f>
        <v>0</v>
      </c>
      <c r="T20" s="127">
        <f>IF('Indicator Data'!AF24="No Data",1,IF('Indicator Data imputation'!W23&lt;&gt;"",1,0))</f>
        <v>0</v>
      </c>
      <c r="U20" s="127">
        <f>IF('Indicator Data'!AO24="No Data",1,IF('Indicator Data imputation'!X23&lt;&gt;"",1,0))</f>
        <v>0</v>
      </c>
      <c r="V20" s="127">
        <f>IF('Indicator Data'!AQ24="No Data",1,IF('Indicator Data imputation'!Y23&lt;&gt;"",1,0))</f>
        <v>0</v>
      </c>
      <c r="W20" s="127">
        <f>IF('Indicator Data'!AS24="No Data",1,IF('Indicator Data imputation'!Z23&lt;&gt;"",1,0))</f>
        <v>0</v>
      </c>
      <c r="X20" s="127">
        <f>IF('Indicator Data'!AT24="No Data",1,IF('Indicator Data imputation'!AA23&lt;&gt;"",1,0))</f>
        <v>0</v>
      </c>
      <c r="Y20" s="127">
        <f>IF('Indicator Data'!AH24="No Data",1,IF('Indicator Data imputation'!AB23&lt;&gt;"",1,0))</f>
        <v>0</v>
      </c>
      <c r="Z20" s="127">
        <f>IF('Indicator Data'!AU24="No Data",1,IF('Indicator Data imputation'!AC23&lt;&gt;"",1,0))</f>
        <v>0</v>
      </c>
      <c r="AA20" s="127">
        <f>IF('Indicator Data'!AV24="No Data",1,IF('Indicator Data imputation'!AD23&lt;&gt;"",1,0))</f>
        <v>0</v>
      </c>
      <c r="AB20" s="127">
        <f>IF('Indicator Data'!AW24="No Data",1,IF('Indicator Data imputation'!AE23&lt;&gt;"",1,0))</f>
        <v>0</v>
      </c>
      <c r="AC20" s="127">
        <f>IF('Indicator Data'!AX24="No Data",1,IF('Indicator Data imputation'!AF23&lt;&gt;"",1,0))</f>
        <v>0</v>
      </c>
      <c r="AD20" s="127">
        <f>IF('Indicator Data'!AY24="No Data",1,IF('Indicator Data imputation'!AG23&lt;&gt;"",1,0))</f>
        <v>0</v>
      </c>
      <c r="AE20" s="127">
        <f>IF('Indicator Data'!AZ24="No Data",1,IF('Indicator Data imputation'!AH23&lt;&gt;"",1,0))</f>
        <v>0</v>
      </c>
      <c r="AF20" s="127">
        <f>IF('Indicator Data'!BA24="No Data",1,IF('Indicator Data imputation'!AI23&lt;&gt;"",1,0))</f>
        <v>0</v>
      </c>
      <c r="AG20" s="127">
        <f>IF('Indicator Data'!BB24="No Data",1,IF('Indicator Data imputation'!AJ23&lt;&gt;"",1,0))</f>
        <v>0</v>
      </c>
      <c r="AH20" s="127">
        <f>IF('Indicator Data'!BC24="No Data",1,IF('Indicator Data imputation'!AK23&lt;&gt;"",1,0))</f>
        <v>0</v>
      </c>
      <c r="AI20" s="127" t="e">
        <f>IF('Indicator Data'!#REF!="No Data",1,IF('Indicator Data imputation'!AL23&lt;&gt;"",1,0))</f>
        <v>#REF!</v>
      </c>
      <c r="AJ20" s="127" t="e">
        <f>IF('Indicator Data'!#REF!="No Data",1,IF('Indicator Data imputation'!AM23&lt;&gt;"",1,0))</f>
        <v>#REF!</v>
      </c>
      <c r="AK20" s="127">
        <f>IF('Indicator Data'!BF24="No Data",1,IF('Indicator Data imputation'!AN23&lt;&gt;"",1,0))</f>
        <v>0</v>
      </c>
      <c r="AL20" s="128"/>
      <c r="AM20" s="128"/>
      <c r="AN20" t="e">
        <f t="shared" si="0"/>
        <v>#REF!</v>
      </c>
      <c r="AO20" s="142" t="e">
        <f t="shared" si="1"/>
        <v>#REF!</v>
      </c>
    </row>
    <row r="21" spans="1:41" ht="15.75" customHeight="1" x14ac:dyDescent="0.25">
      <c r="A21" s="47" t="s">
        <v>148</v>
      </c>
      <c r="B21" s="127">
        <f>IF('Indicator Data'!E25="No Data",1,IF('Indicator Data imputation'!E24&lt;&gt;"",1,0))</f>
        <v>0</v>
      </c>
      <c r="C21" s="127">
        <f>IF('Indicator Data'!J25="No Data",1,IF('Indicator Data imputation'!F24&lt;&gt;"",1,0))</f>
        <v>0</v>
      </c>
      <c r="D21" s="127">
        <f>IF('Indicator Data'!K25="No Data",1,IF('Indicator Data imputation'!G24&lt;&gt;"",1,0))</f>
        <v>0</v>
      </c>
      <c r="E21" s="127">
        <f>IF('Indicator Data'!L25="No Data",1,IF('Indicator Data imputation'!H24&lt;&gt;"",1,0))</f>
        <v>1</v>
      </c>
      <c r="F21" s="127">
        <f>IF('Indicator Data'!M25="No Data",1,IF('Indicator Data imputation'!I24&lt;&gt;"",1,0))</f>
        <v>1</v>
      </c>
      <c r="G21" s="127">
        <f>IF('Indicator Data'!N25="No Data",1,IF('Indicator Data imputation'!J24&lt;&gt;"",1,0))</f>
        <v>1</v>
      </c>
      <c r="H21" s="127">
        <f>IF('Indicator Data'!O25="No Data",1,IF('Indicator Data imputation'!K24&lt;&gt;"",1,0))</f>
        <v>0</v>
      </c>
      <c r="I21" s="127">
        <f>IF('Indicator Data'!P25="No Data",1,IF('Indicator Data imputation'!L24&lt;&gt;"",1,0))</f>
        <v>0</v>
      </c>
      <c r="J21" s="127">
        <f>IF('Indicator Data'!Q25="No Data",1,IF('Indicator Data imputation'!M24&lt;&gt;"",1,0))</f>
        <v>0</v>
      </c>
      <c r="K21" s="127">
        <f>IF('Indicator Data'!R25="No Data",1,IF('Indicator Data imputation'!N24&lt;&gt;"",1,0))</f>
        <v>0</v>
      </c>
      <c r="L21" s="127">
        <f>IF('Indicator Data'!X25="No Data",1,IF('Indicator Data imputation'!O24&lt;&gt;"",1,0))</f>
        <v>0</v>
      </c>
      <c r="M21" s="127" t="e">
        <f>IF('Indicator Data'!#REF!="No Data",1,IF('Indicator Data imputation'!P24&lt;&gt;"",1,0))</f>
        <v>#REF!</v>
      </c>
      <c r="N21" s="127" t="e">
        <f>IF('Indicator Data'!#REF!="No Data",1,IF('Indicator Data imputation'!Q24&lt;&gt;"",1,0))</f>
        <v>#REF!</v>
      </c>
      <c r="O21" s="127">
        <f>IF('Indicator Data'!Z25="No Data",1,IF('Indicator Data imputation'!R24&lt;&gt;"",1,0))</f>
        <v>0</v>
      </c>
      <c r="P21" s="127">
        <f>IF('Indicator Data'!AB25="No Data",1,IF('Indicator Data imputation'!S24&lt;&gt;"",1,0))</f>
        <v>0</v>
      </c>
      <c r="Q21" s="127">
        <f>IF('Indicator Data'!AC25="No Data",1,IF('Indicator Data imputation'!T24&lt;&gt;"",1,0))</f>
        <v>0</v>
      </c>
      <c r="R21" s="127">
        <f>IF('Indicator Data'!AD25="No Data",1,IF('Indicator Data imputation'!U24&lt;&gt;"",1,0))</f>
        <v>0</v>
      </c>
      <c r="S21" s="127">
        <f>IF('Indicator Data'!AE25="No Data",1,IF('Indicator Data imputation'!V24&lt;&gt;"",1,0))</f>
        <v>0</v>
      </c>
      <c r="T21" s="127">
        <f>IF('Indicator Data'!AF25="No Data",1,IF('Indicator Data imputation'!W24&lt;&gt;"",1,0))</f>
        <v>0</v>
      </c>
      <c r="U21" s="127">
        <f>IF('Indicator Data'!AO25="No Data",1,IF('Indicator Data imputation'!X24&lt;&gt;"",1,0))</f>
        <v>0</v>
      </c>
      <c r="V21" s="127">
        <f>IF('Indicator Data'!AQ25="No Data",1,IF('Indicator Data imputation'!Y24&lt;&gt;"",1,0))</f>
        <v>0</v>
      </c>
      <c r="W21" s="127">
        <f>IF('Indicator Data'!AS25="No Data",1,IF('Indicator Data imputation'!Z24&lt;&gt;"",1,0))</f>
        <v>0</v>
      </c>
      <c r="X21" s="127">
        <f>IF('Indicator Data'!AT25="No Data",1,IF('Indicator Data imputation'!AA24&lt;&gt;"",1,0))</f>
        <v>0</v>
      </c>
      <c r="Y21" s="127">
        <f>IF('Indicator Data'!AH25="No Data",1,IF('Indicator Data imputation'!AB24&lt;&gt;"",1,0))</f>
        <v>0</v>
      </c>
      <c r="Z21" s="127">
        <f>IF('Indicator Data'!AU25="No Data",1,IF('Indicator Data imputation'!AC24&lt;&gt;"",1,0))</f>
        <v>0</v>
      </c>
      <c r="AA21" s="127">
        <f>IF('Indicator Data'!AV25="No Data",1,IF('Indicator Data imputation'!AD24&lt;&gt;"",1,0))</f>
        <v>0</v>
      </c>
      <c r="AB21" s="127">
        <f>IF('Indicator Data'!AW25="No Data",1,IF('Indicator Data imputation'!AE24&lt;&gt;"",1,0))</f>
        <v>0</v>
      </c>
      <c r="AC21" s="127">
        <f>IF('Indicator Data'!AX25="No Data",1,IF('Indicator Data imputation'!AF24&lt;&gt;"",1,0))</f>
        <v>0</v>
      </c>
      <c r="AD21" s="127">
        <f>IF('Indicator Data'!AY25="No Data",1,IF('Indicator Data imputation'!AG24&lt;&gt;"",1,0))</f>
        <v>0</v>
      </c>
      <c r="AE21" s="127">
        <f>IF('Indicator Data'!AZ25="No Data",1,IF('Indicator Data imputation'!AH24&lt;&gt;"",1,0))</f>
        <v>0</v>
      </c>
      <c r="AF21" s="127">
        <f>IF('Indicator Data'!BA25="No Data",1,IF('Indicator Data imputation'!AI24&lt;&gt;"",1,0))</f>
        <v>0</v>
      </c>
      <c r="AG21" s="127">
        <f>IF('Indicator Data'!BB25="No Data",1,IF('Indicator Data imputation'!AJ24&lt;&gt;"",1,0))</f>
        <v>0</v>
      </c>
      <c r="AH21" s="127">
        <f>IF('Indicator Data'!BC25="No Data",1,IF('Indicator Data imputation'!AK24&lt;&gt;"",1,0))</f>
        <v>0</v>
      </c>
      <c r="AI21" s="127" t="e">
        <f>IF('Indicator Data'!#REF!="No Data",1,IF('Indicator Data imputation'!AL24&lt;&gt;"",1,0))</f>
        <v>#REF!</v>
      </c>
      <c r="AJ21" s="127" t="e">
        <f>IF('Indicator Data'!#REF!="No Data",1,IF('Indicator Data imputation'!AM24&lt;&gt;"",1,0))</f>
        <v>#REF!</v>
      </c>
      <c r="AK21" s="127">
        <f>IF('Indicator Data'!BF25="No Data",1,IF('Indicator Data imputation'!AN24&lt;&gt;"",1,0))</f>
        <v>0</v>
      </c>
      <c r="AL21" s="128"/>
      <c r="AM21" s="128"/>
      <c r="AN21" t="e">
        <f t="shared" si="0"/>
        <v>#REF!</v>
      </c>
      <c r="AO21" s="142" t="e">
        <f t="shared" si="1"/>
        <v>#REF!</v>
      </c>
    </row>
    <row r="22" spans="1:41" ht="15.75" customHeight="1" x14ac:dyDescent="0.25">
      <c r="A22" s="47" t="s">
        <v>150</v>
      </c>
      <c r="B22" s="127">
        <f>IF('Indicator Data'!E26="No Data",1,IF('Indicator Data imputation'!E25&lt;&gt;"",1,0))</f>
        <v>0</v>
      </c>
      <c r="C22" s="127">
        <f>IF('Indicator Data'!J26="No Data",1,IF('Indicator Data imputation'!F25&lt;&gt;"",1,0))</f>
        <v>0</v>
      </c>
      <c r="D22" s="127">
        <f>IF('Indicator Data'!K26="No Data",1,IF('Indicator Data imputation'!G25&lt;&gt;"",1,0))</f>
        <v>0</v>
      </c>
      <c r="E22" s="127">
        <f>IF('Indicator Data'!L26="No Data",1,IF('Indicator Data imputation'!H25&lt;&gt;"",1,0))</f>
        <v>1</v>
      </c>
      <c r="F22" s="127">
        <f>IF('Indicator Data'!M26="No Data",1,IF('Indicator Data imputation'!I25&lt;&gt;"",1,0))</f>
        <v>1</v>
      </c>
      <c r="G22" s="127">
        <f>IF('Indicator Data'!N26="No Data",1,IF('Indicator Data imputation'!J25&lt;&gt;"",1,0))</f>
        <v>1</v>
      </c>
      <c r="H22" s="127">
        <f>IF('Indicator Data'!O26="No Data",1,IF('Indicator Data imputation'!K25&lt;&gt;"",1,0))</f>
        <v>0</v>
      </c>
      <c r="I22" s="127">
        <f>IF('Indicator Data'!P26="No Data",1,IF('Indicator Data imputation'!L25&lt;&gt;"",1,0))</f>
        <v>0</v>
      </c>
      <c r="J22" s="127">
        <f>IF('Indicator Data'!Q26="No Data",1,IF('Indicator Data imputation'!M25&lt;&gt;"",1,0))</f>
        <v>0</v>
      </c>
      <c r="K22" s="127">
        <f>IF('Indicator Data'!R26="No Data",1,IF('Indicator Data imputation'!N25&lt;&gt;"",1,0))</f>
        <v>0</v>
      </c>
      <c r="L22" s="127">
        <f>IF('Indicator Data'!X26="No Data",1,IF('Indicator Data imputation'!O25&lt;&gt;"",1,0))</f>
        <v>0</v>
      </c>
      <c r="M22" s="127" t="e">
        <f>IF('Indicator Data'!#REF!="No Data",1,IF('Indicator Data imputation'!P25&lt;&gt;"",1,0))</f>
        <v>#REF!</v>
      </c>
      <c r="N22" s="127" t="e">
        <f>IF('Indicator Data'!#REF!="No Data",1,IF('Indicator Data imputation'!Q25&lt;&gt;"",1,0))</f>
        <v>#REF!</v>
      </c>
      <c r="O22" s="127">
        <f>IF('Indicator Data'!Z26="No Data",1,IF('Indicator Data imputation'!R25&lt;&gt;"",1,0))</f>
        <v>0</v>
      </c>
      <c r="P22" s="127">
        <f>IF('Indicator Data'!AB26="No Data",1,IF('Indicator Data imputation'!S25&lt;&gt;"",1,0))</f>
        <v>0</v>
      </c>
      <c r="Q22" s="127">
        <f>IF('Indicator Data'!AC26="No Data",1,IF('Indicator Data imputation'!T25&lt;&gt;"",1,0))</f>
        <v>0</v>
      </c>
      <c r="R22" s="127">
        <f>IF('Indicator Data'!AD26="No Data",1,IF('Indicator Data imputation'!U25&lt;&gt;"",1,0))</f>
        <v>0</v>
      </c>
      <c r="S22" s="127">
        <f>IF('Indicator Data'!AE26="No Data",1,IF('Indicator Data imputation'!V25&lt;&gt;"",1,0))</f>
        <v>0</v>
      </c>
      <c r="T22" s="127">
        <f>IF('Indicator Data'!AF26="No Data",1,IF('Indicator Data imputation'!W25&lt;&gt;"",1,0))</f>
        <v>0</v>
      </c>
      <c r="U22" s="127">
        <f>IF('Indicator Data'!AO26="No Data",1,IF('Indicator Data imputation'!X25&lt;&gt;"",1,0))</f>
        <v>0</v>
      </c>
      <c r="V22" s="127">
        <f>IF('Indicator Data'!AQ26="No Data",1,IF('Indicator Data imputation'!Y25&lt;&gt;"",1,0))</f>
        <v>0</v>
      </c>
      <c r="W22" s="127">
        <f>IF('Indicator Data'!AS26="No Data",1,IF('Indicator Data imputation'!Z25&lt;&gt;"",1,0))</f>
        <v>0</v>
      </c>
      <c r="X22" s="127">
        <f>IF('Indicator Data'!AT26="No Data",1,IF('Indicator Data imputation'!AA25&lt;&gt;"",1,0))</f>
        <v>0</v>
      </c>
      <c r="Y22" s="127">
        <f>IF('Indicator Data'!AH26="No Data",1,IF('Indicator Data imputation'!AB25&lt;&gt;"",1,0))</f>
        <v>0</v>
      </c>
      <c r="Z22" s="127">
        <f>IF('Indicator Data'!AU26="No Data",1,IF('Indicator Data imputation'!AC25&lt;&gt;"",1,0))</f>
        <v>0</v>
      </c>
      <c r="AA22" s="127">
        <f>IF('Indicator Data'!AV26="No Data",1,IF('Indicator Data imputation'!AD25&lt;&gt;"",1,0))</f>
        <v>0</v>
      </c>
      <c r="AB22" s="127">
        <f>IF('Indicator Data'!AW26="No Data",1,IF('Indicator Data imputation'!AE25&lt;&gt;"",1,0))</f>
        <v>0</v>
      </c>
      <c r="AC22" s="127">
        <f>IF('Indicator Data'!AX26="No Data",1,IF('Indicator Data imputation'!AF25&lt;&gt;"",1,0))</f>
        <v>0</v>
      </c>
      <c r="AD22" s="127">
        <f>IF('Indicator Data'!AY26="No Data",1,IF('Indicator Data imputation'!AG25&lt;&gt;"",1,0))</f>
        <v>0</v>
      </c>
      <c r="AE22" s="127">
        <f>IF('Indicator Data'!AZ26="No Data",1,IF('Indicator Data imputation'!AH25&lt;&gt;"",1,0))</f>
        <v>0</v>
      </c>
      <c r="AF22" s="127">
        <f>IF('Indicator Data'!BA26="No Data",1,IF('Indicator Data imputation'!AI25&lt;&gt;"",1,0))</f>
        <v>0</v>
      </c>
      <c r="AG22" s="127">
        <f>IF('Indicator Data'!BB26="No Data",1,IF('Indicator Data imputation'!AJ25&lt;&gt;"",1,0))</f>
        <v>0</v>
      </c>
      <c r="AH22" s="127">
        <f>IF('Indicator Data'!BC26="No Data",1,IF('Indicator Data imputation'!AK25&lt;&gt;"",1,0))</f>
        <v>0</v>
      </c>
      <c r="AI22" s="127" t="e">
        <f>IF('Indicator Data'!#REF!="No Data",1,IF('Indicator Data imputation'!AL25&lt;&gt;"",1,0))</f>
        <v>#REF!</v>
      </c>
      <c r="AJ22" s="127" t="e">
        <f>IF('Indicator Data'!#REF!="No Data",1,IF('Indicator Data imputation'!AM25&lt;&gt;"",1,0))</f>
        <v>#REF!</v>
      </c>
      <c r="AK22" s="127">
        <f>IF('Indicator Data'!BF26="No Data",1,IF('Indicator Data imputation'!AN25&lt;&gt;"",1,0))</f>
        <v>0</v>
      </c>
      <c r="AL22" s="128"/>
      <c r="AM22" s="128"/>
      <c r="AN22" t="e">
        <f t="shared" si="0"/>
        <v>#REF!</v>
      </c>
      <c r="AO22" s="142" t="e">
        <f t="shared" si="1"/>
        <v>#REF!</v>
      </c>
    </row>
    <row r="23" spans="1:41" ht="15.75" customHeight="1" x14ac:dyDescent="0.25">
      <c r="A23" s="47" t="s">
        <v>152</v>
      </c>
      <c r="B23" s="127">
        <f>IF('Indicator Data'!E27="No Data",1,IF('Indicator Data imputation'!E26&lt;&gt;"",1,0))</f>
        <v>0</v>
      </c>
      <c r="C23" s="127">
        <f>IF('Indicator Data'!J27="No Data",1,IF('Indicator Data imputation'!F26&lt;&gt;"",1,0))</f>
        <v>0</v>
      </c>
      <c r="D23" s="127">
        <f>IF('Indicator Data'!K27="No Data",1,IF('Indicator Data imputation'!G26&lt;&gt;"",1,0))</f>
        <v>0</v>
      </c>
      <c r="E23" s="127">
        <f>IF('Indicator Data'!L27="No Data",1,IF('Indicator Data imputation'!H26&lt;&gt;"",1,0))</f>
        <v>1</v>
      </c>
      <c r="F23" s="127">
        <f>IF('Indicator Data'!M27="No Data",1,IF('Indicator Data imputation'!I26&lt;&gt;"",1,0))</f>
        <v>1</v>
      </c>
      <c r="G23" s="127">
        <f>IF('Indicator Data'!N27="No Data",1,IF('Indicator Data imputation'!J26&lt;&gt;"",1,0))</f>
        <v>1</v>
      </c>
      <c r="H23" s="127">
        <f>IF('Indicator Data'!O27="No Data",1,IF('Indicator Data imputation'!K26&lt;&gt;"",1,0))</f>
        <v>0</v>
      </c>
      <c r="I23" s="127">
        <f>IF('Indicator Data'!P27="No Data",1,IF('Indicator Data imputation'!L26&lt;&gt;"",1,0))</f>
        <v>0</v>
      </c>
      <c r="J23" s="127">
        <f>IF('Indicator Data'!Q27="No Data",1,IF('Indicator Data imputation'!M26&lt;&gt;"",1,0))</f>
        <v>0</v>
      </c>
      <c r="K23" s="127">
        <f>IF('Indicator Data'!R27="No Data",1,IF('Indicator Data imputation'!N26&lt;&gt;"",1,0))</f>
        <v>0</v>
      </c>
      <c r="L23" s="127">
        <f>IF('Indicator Data'!X27="No Data",1,IF('Indicator Data imputation'!O26&lt;&gt;"",1,0))</f>
        <v>0</v>
      </c>
      <c r="M23" s="127" t="e">
        <f>IF('Indicator Data'!#REF!="No Data",1,IF('Indicator Data imputation'!P26&lt;&gt;"",1,0))</f>
        <v>#REF!</v>
      </c>
      <c r="N23" s="127" t="e">
        <f>IF('Indicator Data'!#REF!="No Data",1,IF('Indicator Data imputation'!Q26&lt;&gt;"",1,0))</f>
        <v>#REF!</v>
      </c>
      <c r="O23" s="127">
        <f>IF('Indicator Data'!Z27="No Data",1,IF('Indicator Data imputation'!R26&lt;&gt;"",1,0))</f>
        <v>0</v>
      </c>
      <c r="P23" s="127">
        <f>IF('Indicator Data'!AB27="No Data",1,IF('Indicator Data imputation'!S26&lt;&gt;"",1,0))</f>
        <v>0</v>
      </c>
      <c r="Q23" s="127">
        <f>IF('Indicator Data'!AC27="No Data",1,IF('Indicator Data imputation'!T26&lt;&gt;"",1,0))</f>
        <v>0</v>
      </c>
      <c r="R23" s="127">
        <f>IF('Indicator Data'!AD27="No Data",1,IF('Indicator Data imputation'!U26&lt;&gt;"",1,0))</f>
        <v>0</v>
      </c>
      <c r="S23" s="127">
        <f>IF('Indicator Data'!AE27="No Data",1,IF('Indicator Data imputation'!V26&lt;&gt;"",1,0))</f>
        <v>0</v>
      </c>
      <c r="T23" s="127">
        <f>IF('Indicator Data'!AF27="No Data",1,IF('Indicator Data imputation'!W26&lt;&gt;"",1,0))</f>
        <v>0</v>
      </c>
      <c r="U23" s="127">
        <f>IF('Indicator Data'!AO27="No Data",1,IF('Indicator Data imputation'!X26&lt;&gt;"",1,0))</f>
        <v>0</v>
      </c>
      <c r="V23" s="127">
        <f>IF('Indicator Data'!AQ27="No Data",1,IF('Indicator Data imputation'!Y26&lt;&gt;"",1,0))</f>
        <v>0</v>
      </c>
      <c r="W23" s="127">
        <f>IF('Indicator Data'!AS27="No Data",1,IF('Indicator Data imputation'!Z26&lt;&gt;"",1,0))</f>
        <v>0</v>
      </c>
      <c r="X23" s="127">
        <f>IF('Indicator Data'!AT27="No Data",1,IF('Indicator Data imputation'!AA26&lt;&gt;"",1,0))</f>
        <v>0</v>
      </c>
      <c r="Y23" s="127">
        <f>IF('Indicator Data'!AH27="No Data",1,IF('Indicator Data imputation'!AB26&lt;&gt;"",1,0))</f>
        <v>0</v>
      </c>
      <c r="Z23" s="127">
        <f>IF('Indicator Data'!AU27="No Data",1,IF('Indicator Data imputation'!AC26&lt;&gt;"",1,0))</f>
        <v>0</v>
      </c>
      <c r="AA23" s="127">
        <f>IF('Indicator Data'!AV27="No Data",1,IF('Indicator Data imputation'!AD26&lt;&gt;"",1,0))</f>
        <v>0</v>
      </c>
      <c r="AB23" s="127">
        <f>IF('Indicator Data'!AW27="No Data",1,IF('Indicator Data imputation'!AE26&lt;&gt;"",1,0))</f>
        <v>0</v>
      </c>
      <c r="AC23" s="127">
        <f>IF('Indicator Data'!AX27="No Data",1,IF('Indicator Data imputation'!AF26&lt;&gt;"",1,0))</f>
        <v>0</v>
      </c>
      <c r="AD23" s="127">
        <f>IF('Indicator Data'!AY27="No Data",1,IF('Indicator Data imputation'!AG26&lt;&gt;"",1,0))</f>
        <v>0</v>
      </c>
      <c r="AE23" s="127">
        <f>IF('Indicator Data'!AZ27="No Data",1,IF('Indicator Data imputation'!AH26&lt;&gt;"",1,0))</f>
        <v>0</v>
      </c>
      <c r="AF23" s="127">
        <f>IF('Indicator Data'!BA27="No Data",1,IF('Indicator Data imputation'!AI26&lt;&gt;"",1,0))</f>
        <v>0</v>
      </c>
      <c r="AG23" s="127">
        <f>IF('Indicator Data'!BB27="No Data",1,IF('Indicator Data imputation'!AJ26&lt;&gt;"",1,0))</f>
        <v>0</v>
      </c>
      <c r="AH23" s="127">
        <f>IF('Indicator Data'!BC27="No Data",1,IF('Indicator Data imputation'!AK26&lt;&gt;"",1,0))</f>
        <v>0</v>
      </c>
      <c r="AI23" s="127" t="e">
        <f>IF('Indicator Data'!#REF!="No Data",1,IF('Indicator Data imputation'!AL26&lt;&gt;"",1,0))</f>
        <v>#REF!</v>
      </c>
      <c r="AJ23" s="127" t="e">
        <f>IF('Indicator Data'!#REF!="No Data",1,IF('Indicator Data imputation'!AM26&lt;&gt;"",1,0))</f>
        <v>#REF!</v>
      </c>
      <c r="AK23" s="127">
        <f>IF('Indicator Data'!BF27="No Data",1,IF('Indicator Data imputation'!AN26&lt;&gt;"",1,0))</f>
        <v>0</v>
      </c>
      <c r="AL23" s="128"/>
      <c r="AM23" s="128"/>
      <c r="AN23" t="e">
        <f t="shared" si="0"/>
        <v>#REF!</v>
      </c>
      <c r="AO23" s="142" t="e">
        <f t="shared" si="1"/>
        <v>#REF!</v>
      </c>
    </row>
    <row r="24" spans="1:41" ht="15.75" customHeight="1" x14ac:dyDescent="0.25">
      <c r="A24" s="47" t="s">
        <v>154</v>
      </c>
      <c r="B24" s="127">
        <f>IF('Indicator Data'!E28="No Data",1,IF('Indicator Data imputation'!E27&lt;&gt;"",1,0))</f>
        <v>0</v>
      </c>
      <c r="C24" s="127">
        <f>IF('Indicator Data'!J28="No Data",1,IF('Indicator Data imputation'!F27&lt;&gt;"",1,0))</f>
        <v>0</v>
      </c>
      <c r="D24" s="127">
        <f>IF('Indicator Data'!K28="No Data",1,IF('Indicator Data imputation'!G27&lt;&gt;"",1,0))</f>
        <v>0</v>
      </c>
      <c r="E24" s="127">
        <f>IF('Indicator Data'!L28="No Data",1,IF('Indicator Data imputation'!H27&lt;&gt;"",1,0))</f>
        <v>1</v>
      </c>
      <c r="F24" s="127">
        <f>IF('Indicator Data'!M28="No Data",1,IF('Indicator Data imputation'!I27&lt;&gt;"",1,0))</f>
        <v>1</v>
      </c>
      <c r="G24" s="127">
        <f>IF('Indicator Data'!N28="No Data",1,IF('Indicator Data imputation'!J27&lt;&gt;"",1,0))</f>
        <v>1</v>
      </c>
      <c r="H24" s="127">
        <f>IF('Indicator Data'!O28="No Data",1,IF('Indicator Data imputation'!K27&lt;&gt;"",1,0))</f>
        <v>0</v>
      </c>
      <c r="I24" s="127">
        <f>IF('Indicator Data'!P28="No Data",1,IF('Indicator Data imputation'!L27&lt;&gt;"",1,0))</f>
        <v>0</v>
      </c>
      <c r="J24" s="127">
        <f>IF('Indicator Data'!Q28="No Data",1,IF('Indicator Data imputation'!M27&lt;&gt;"",1,0))</f>
        <v>0</v>
      </c>
      <c r="K24" s="127">
        <f>IF('Indicator Data'!R28="No Data",1,IF('Indicator Data imputation'!N27&lt;&gt;"",1,0))</f>
        <v>0</v>
      </c>
      <c r="L24" s="127">
        <f>IF('Indicator Data'!X28="No Data",1,IF('Indicator Data imputation'!O27&lt;&gt;"",1,0))</f>
        <v>0</v>
      </c>
      <c r="M24" s="127" t="e">
        <f>IF('Indicator Data'!#REF!="No Data",1,IF('Indicator Data imputation'!P27&lt;&gt;"",1,0))</f>
        <v>#REF!</v>
      </c>
      <c r="N24" s="127" t="e">
        <f>IF('Indicator Data'!#REF!="No Data",1,IF('Indicator Data imputation'!Q27&lt;&gt;"",1,0))</f>
        <v>#REF!</v>
      </c>
      <c r="O24" s="127">
        <f>IF('Indicator Data'!Z28="No Data",1,IF('Indicator Data imputation'!R27&lt;&gt;"",1,0))</f>
        <v>0</v>
      </c>
      <c r="P24" s="127">
        <f>IF('Indicator Data'!AB28="No Data",1,IF('Indicator Data imputation'!S27&lt;&gt;"",1,0))</f>
        <v>0</v>
      </c>
      <c r="Q24" s="127">
        <f>IF('Indicator Data'!AC28="No Data",1,IF('Indicator Data imputation'!T27&lt;&gt;"",1,0))</f>
        <v>0</v>
      </c>
      <c r="R24" s="127">
        <f>IF('Indicator Data'!AD28="No Data",1,IF('Indicator Data imputation'!U27&lt;&gt;"",1,0))</f>
        <v>0</v>
      </c>
      <c r="S24" s="127">
        <f>IF('Indicator Data'!AE28="No Data",1,IF('Indicator Data imputation'!V27&lt;&gt;"",1,0))</f>
        <v>0</v>
      </c>
      <c r="T24" s="127">
        <f>IF('Indicator Data'!AF28="No Data",1,IF('Indicator Data imputation'!W27&lt;&gt;"",1,0))</f>
        <v>0</v>
      </c>
      <c r="U24" s="127">
        <f>IF('Indicator Data'!AO28="No Data",1,IF('Indicator Data imputation'!X27&lt;&gt;"",1,0))</f>
        <v>0</v>
      </c>
      <c r="V24" s="127">
        <f>IF('Indicator Data'!AQ28="No Data",1,IF('Indicator Data imputation'!Y27&lt;&gt;"",1,0))</f>
        <v>0</v>
      </c>
      <c r="W24" s="127">
        <f>IF('Indicator Data'!AS28="No Data",1,IF('Indicator Data imputation'!Z27&lt;&gt;"",1,0))</f>
        <v>0</v>
      </c>
      <c r="X24" s="127">
        <f>IF('Indicator Data'!AT28="No Data",1,IF('Indicator Data imputation'!AA27&lt;&gt;"",1,0))</f>
        <v>0</v>
      </c>
      <c r="Y24" s="127">
        <f>IF('Indicator Data'!AH28="No Data",1,IF('Indicator Data imputation'!AB27&lt;&gt;"",1,0))</f>
        <v>0</v>
      </c>
      <c r="Z24" s="127">
        <f>IF('Indicator Data'!AU28="No Data",1,IF('Indicator Data imputation'!AC27&lt;&gt;"",1,0))</f>
        <v>0</v>
      </c>
      <c r="AA24" s="127">
        <f>IF('Indicator Data'!AV28="No Data",1,IF('Indicator Data imputation'!AD27&lt;&gt;"",1,0))</f>
        <v>0</v>
      </c>
      <c r="AB24" s="127">
        <f>IF('Indicator Data'!AW28="No Data",1,IF('Indicator Data imputation'!AE27&lt;&gt;"",1,0))</f>
        <v>0</v>
      </c>
      <c r="AC24" s="127">
        <f>IF('Indicator Data'!AX28="No Data",1,IF('Indicator Data imputation'!AF27&lt;&gt;"",1,0))</f>
        <v>0</v>
      </c>
      <c r="AD24" s="127">
        <f>IF('Indicator Data'!AY28="No Data",1,IF('Indicator Data imputation'!AG27&lt;&gt;"",1,0))</f>
        <v>0</v>
      </c>
      <c r="AE24" s="127">
        <f>IF('Indicator Data'!AZ28="No Data",1,IF('Indicator Data imputation'!AH27&lt;&gt;"",1,0))</f>
        <v>0</v>
      </c>
      <c r="AF24" s="127">
        <f>IF('Indicator Data'!BA28="No Data",1,IF('Indicator Data imputation'!AI27&lt;&gt;"",1,0))</f>
        <v>0</v>
      </c>
      <c r="AG24" s="127">
        <f>IF('Indicator Data'!BB28="No Data",1,IF('Indicator Data imputation'!AJ27&lt;&gt;"",1,0))</f>
        <v>0</v>
      </c>
      <c r="AH24" s="127">
        <f>IF('Indicator Data'!BC28="No Data",1,IF('Indicator Data imputation'!AK27&lt;&gt;"",1,0))</f>
        <v>0</v>
      </c>
      <c r="AI24" s="127" t="e">
        <f>IF('Indicator Data'!#REF!="No Data",1,IF('Indicator Data imputation'!AL27&lt;&gt;"",1,0))</f>
        <v>#REF!</v>
      </c>
      <c r="AJ24" s="127" t="e">
        <f>IF('Indicator Data'!#REF!="No Data",1,IF('Indicator Data imputation'!AM27&lt;&gt;"",1,0))</f>
        <v>#REF!</v>
      </c>
      <c r="AK24" s="127">
        <f>IF('Indicator Data'!BF28="No Data",1,IF('Indicator Data imputation'!AN27&lt;&gt;"",1,0))</f>
        <v>0</v>
      </c>
      <c r="AL24" s="128"/>
      <c r="AM24" s="128"/>
      <c r="AN24" t="e">
        <f t="shared" si="0"/>
        <v>#REF!</v>
      </c>
      <c r="AO24" s="142" t="e">
        <f t="shared" si="1"/>
        <v>#REF!</v>
      </c>
    </row>
    <row r="25" spans="1:41" ht="15.75" customHeight="1" x14ac:dyDescent="0.25">
      <c r="A25" s="47" t="s">
        <v>156</v>
      </c>
      <c r="B25" s="127">
        <f>IF('Indicator Data'!E29="No Data",1,IF('Indicator Data imputation'!E28&lt;&gt;"",1,0))</f>
        <v>0</v>
      </c>
      <c r="C25" s="127">
        <f>IF('Indicator Data'!J29="No Data",1,IF('Indicator Data imputation'!F28&lt;&gt;"",1,0))</f>
        <v>0</v>
      </c>
      <c r="D25" s="127">
        <f>IF('Indicator Data'!K29="No Data",1,IF('Indicator Data imputation'!G28&lt;&gt;"",1,0))</f>
        <v>0</v>
      </c>
      <c r="E25" s="127">
        <f>IF('Indicator Data'!L29="No Data",1,IF('Indicator Data imputation'!H28&lt;&gt;"",1,0))</f>
        <v>1</v>
      </c>
      <c r="F25" s="127">
        <f>IF('Indicator Data'!M29="No Data",1,IF('Indicator Data imputation'!I28&lt;&gt;"",1,0))</f>
        <v>1</v>
      </c>
      <c r="G25" s="127">
        <f>IF('Indicator Data'!N29="No Data",1,IF('Indicator Data imputation'!J28&lt;&gt;"",1,0))</f>
        <v>1</v>
      </c>
      <c r="H25" s="127">
        <f>IF('Indicator Data'!O29="No Data",1,IF('Indicator Data imputation'!K28&lt;&gt;"",1,0))</f>
        <v>0</v>
      </c>
      <c r="I25" s="127">
        <f>IF('Indicator Data'!P29="No Data",1,IF('Indicator Data imputation'!L28&lt;&gt;"",1,0))</f>
        <v>0</v>
      </c>
      <c r="J25" s="127">
        <f>IF('Indicator Data'!Q29="No Data",1,IF('Indicator Data imputation'!M28&lt;&gt;"",1,0))</f>
        <v>0</v>
      </c>
      <c r="K25" s="127">
        <f>IF('Indicator Data'!R29="No Data",1,IF('Indicator Data imputation'!N28&lt;&gt;"",1,0))</f>
        <v>0</v>
      </c>
      <c r="L25" s="127">
        <f>IF('Indicator Data'!X29="No Data",1,IF('Indicator Data imputation'!O28&lt;&gt;"",1,0))</f>
        <v>0</v>
      </c>
      <c r="M25" s="127" t="e">
        <f>IF('Indicator Data'!#REF!="No Data",1,IF('Indicator Data imputation'!P28&lt;&gt;"",1,0))</f>
        <v>#REF!</v>
      </c>
      <c r="N25" s="127" t="e">
        <f>IF('Indicator Data'!#REF!="No Data",1,IF('Indicator Data imputation'!Q28&lt;&gt;"",1,0))</f>
        <v>#REF!</v>
      </c>
      <c r="O25" s="127">
        <f>IF('Indicator Data'!Z29="No Data",1,IF('Indicator Data imputation'!R28&lt;&gt;"",1,0))</f>
        <v>0</v>
      </c>
      <c r="P25" s="127">
        <f>IF('Indicator Data'!AB29="No Data",1,IF('Indicator Data imputation'!S28&lt;&gt;"",1,0))</f>
        <v>0</v>
      </c>
      <c r="Q25" s="127">
        <f>IF('Indicator Data'!AC29="No Data",1,IF('Indicator Data imputation'!T28&lt;&gt;"",1,0))</f>
        <v>0</v>
      </c>
      <c r="R25" s="127">
        <f>IF('Indicator Data'!AD29="No Data",1,IF('Indicator Data imputation'!U28&lt;&gt;"",1,0))</f>
        <v>0</v>
      </c>
      <c r="S25" s="127">
        <f>IF('Indicator Data'!AE29="No Data",1,IF('Indicator Data imputation'!V28&lt;&gt;"",1,0))</f>
        <v>0</v>
      </c>
      <c r="T25" s="127">
        <f>IF('Indicator Data'!AF29="No Data",1,IF('Indicator Data imputation'!W28&lt;&gt;"",1,0))</f>
        <v>0</v>
      </c>
      <c r="U25" s="127">
        <f>IF('Indicator Data'!AO29="No Data",1,IF('Indicator Data imputation'!X28&lt;&gt;"",1,0))</f>
        <v>0</v>
      </c>
      <c r="V25" s="127">
        <f>IF('Indicator Data'!AQ29="No Data",1,IF('Indicator Data imputation'!Y28&lt;&gt;"",1,0))</f>
        <v>0</v>
      </c>
      <c r="W25" s="127">
        <f>IF('Indicator Data'!AS29="No Data",1,IF('Indicator Data imputation'!Z28&lt;&gt;"",1,0))</f>
        <v>0</v>
      </c>
      <c r="X25" s="127">
        <f>IF('Indicator Data'!AT29="No Data",1,IF('Indicator Data imputation'!AA28&lt;&gt;"",1,0))</f>
        <v>0</v>
      </c>
      <c r="Y25" s="127">
        <f>IF('Indicator Data'!AH29="No Data",1,IF('Indicator Data imputation'!AB28&lt;&gt;"",1,0))</f>
        <v>0</v>
      </c>
      <c r="Z25" s="127">
        <f>IF('Indicator Data'!AU29="No Data",1,IF('Indicator Data imputation'!AC28&lt;&gt;"",1,0))</f>
        <v>0</v>
      </c>
      <c r="AA25" s="127">
        <f>IF('Indicator Data'!AV29="No Data",1,IF('Indicator Data imputation'!AD28&lt;&gt;"",1,0))</f>
        <v>0</v>
      </c>
      <c r="AB25" s="127">
        <f>IF('Indicator Data'!AW29="No Data",1,IF('Indicator Data imputation'!AE28&lt;&gt;"",1,0))</f>
        <v>0</v>
      </c>
      <c r="AC25" s="127">
        <f>IF('Indicator Data'!AX29="No Data",1,IF('Indicator Data imputation'!AF28&lt;&gt;"",1,0))</f>
        <v>0</v>
      </c>
      <c r="AD25" s="127">
        <f>IF('Indicator Data'!AY29="No Data",1,IF('Indicator Data imputation'!AG28&lt;&gt;"",1,0))</f>
        <v>0</v>
      </c>
      <c r="AE25" s="127">
        <f>IF('Indicator Data'!AZ29="No Data",1,IF('Indicator Data imputation'!AH28&lt;&gt;"",1,0))</f>
        <v>0</v>
      </c>
      <c r="AF25" s="127">
        <f>IF('Indicator Data'!BA29="No Data",1,IF('Indicator Data imputation'!AI28&lt;&gt;"",1,0))</f>
        <v>0</v>
      </c>
      <c r="AG25" s="127">
        <f>IF('Indicator Data'!BB29="No Data",1,IF('Indicator Data imputation'!AJ28&lt;&gt;"",1,0))</f>
        <v>0</v>
      </c>
      <c r="AH25" s="127">
        <f>IF('Indicator Data'!BC29="No Data",1,IF('Indicator Data imputation'!AK28&lt;&gt;"",1,0))</f>
        <v>0</v>
      </c>
      <c r="AI25" s="127" t="e">
        <f>IF('Indicator Data'!#REF!="No Data",1,IF('Indicator Data imputation'!AL28&lt;&gt;"",1,0))</f>
        <v>#REF!</v>
      </c>
      <c r="AJ25" s="127" t="e">
        <f>IF('Indicator Data'!#REF!="No Data",1,IF('Indicator Data imputation'!AM28&lt;&gt;"",1,0))</f>
        <v>#REF!</v>
      </c>
      <c r="AK25" s="127">
        <f>IF('Indicator Data'!BF29="No Data",1,IF('Indicator Data imputation'!AN28&lt;&gt;"",1,0))</f>
        <v>0</v>
      </c>
      <c r="AL25" s="128"/>
      <c r="AM25" s="128"/>
      <c r="AN25" t="e">
        <f t="shared" si="0"/>
        <v>#REF!</v>
      </c>
      <c r="AO25" s="142" t="e">
        <f t="shared" si="1"/>
        <v>#REF!</v>
      </c>
    </row>
    <row r="26" spans="1:41" ht="15.75" customHeight="1" x14ac:dyDescent="0.25">
      <c r="A26" s="47" t="s">
        <v>158</v>
      </c>
      <c r="B26" s="127">
        <f>IF('Indicator Data'!E30="No Data",1,IF('Indicator Data imputation'!E29&lt;&gt;"",1,0))</f>
        <v>0</v>
      </c>
      <c r="C26" s="127">
        <f>IF('Indicator Data'!J30="No Data",1,IF('Indicator Data imputation'!F29&lt;&gt;"",1,0))</f>
        <v>0</v>
      </c>
      <c r="D26" s="127">
        <f>IF('Indicator Data'!K30="No Data",1,IF('Indicator Data imputation'!G29&lt;&gt;"",1,0))</f>
        <v>0</v>
      </c>
      <c r="E26" s="127">
        <f>IF('Indicator Data'!L30="No Data",1,IF('Indicator Data imputation'!H29&lt;&gt;"",1,0))</f>
        <v>1</v>
      </c>
      <c r="F26" s="127">
        <f>IF('Indicator Data'!M30="No Data",1,IF('Indicator Data imputation'!I29&lt;&gt;"",1,0))</f>
        <v>1</v>
      </c>
      <c r="G26" s="127">
        <f>IF('Indicator Data'!N30="No Data",1,IF('Indicator Data imputation'!J29&lt;&gt;"",1,0))</f>
        <v>1</v>
      </c>
      <c r="H26" s="127">
        <f>IF('Indicator Data'!O30="No Data",1,IF('Indicator Data imputation'!K29&lt;&gt;"",1,0))</f>
        <v>0</v>
      </c>
      <c r="I26" s="127">
        <f>IF('Indicator Data'!P30="No Data",1,IF('Indicator Data imputation'!L29&lt;&gt;"",1,0))</f>
        <v>0</v>
      </c>
      <c r="J26" s="127">
        <f>IF('Indicator Data'!Q30="No Data",1,IF('Indicator Data imputation'!M29&lt;&gt;"",1,0))</f>
        <v>0</v>
      </c>
      <c r="K26" s="127">
        <f>IF('Indicator Data'!R30="No Data",1,IF('Indicator Data imputation'!N29&lt;&gt;"",1,0))</f>
        <v>0</v>
      </c>
      <c r="L26" s="127">
        <f>IF('Indicator Data'!X30="No Data",1,IF('Indicator Data imputation'!O29&lt;&gt;"",1,0))</f>
        <v>0</v>
      </c>
      <c r="M26" s="127" t="e">
        <f>IF('Indicator Data'!#REF!="No Data",1,IF('Indicator Data imputation'!P29&lt;&gt;"",1,0))</f>
        <v>#REF!</v>
      </c>
      <c r="N26" s="127" t="e">
        <f>IF('Indicator Data'!#REF!="No Data",1,IF('Indicator Data imputation'!Q29&lt;&gt;"",1,0))</f>
        <v>#REF!</v>
      </c>
      <c r="O26" s="127">
        <f>IF('Indicator Data'!Z30="No Data",1,IF('Indicator Data imputation'!R29&lt;&gt;"",1,0))</f>
        <v>0</v>
      </c>
      <c r="P26" s="127">
        <f>IF('Indicator Data'!AB30="No Data",1,IF('Indicator Data imputation'!S29&lt;&gt;"",1,0))</f>
        <v>0</v>
      </c>
      <c r="Q26" s="127">
        <f>IF('Indicator Data'!AC30="No Data",1,IF('Indicator Data imputation'!T29&lt;&gt;"",1,0))</f>
        <v>0</v>
      </c>
      <c r="R26" s="127">
        <f>IF('Indicator Data'!AD30="No Data",1,IF('Indicator Data imputation'!U29&lt;&gt;"",1,0))</f>
        <v>0</v>
      </c>
      <c r="S26" s="127">
        <f>IF('Indicator Data'!AE30="No Data",1,IF('Indicator Data imputation'!V29&lt;&gt;"",1,0))</f>
        <v>0</v>
      </c>
      <c r="T26" s="127">
        <f>IF('Indicator Data'!AF30="No Data",1,IF('Indicator Data imputation'!W29&lt;&gt;"",1,0))</f>
        <v>0</v>
      </c>
      <c r="U26" s="127">
        <f>IF('Indicator Data'!AO30="No Data",1,IF('Indicator Data imputation'!X29&lt;&gt;"",1,0))</f>
        <v>0</v>
      </c>
      <c r="V26" s="127">
        <f>IF('Indicator Data'!AQ30="No Data",1,IF('Indicator Data imputation'!Y29&lt;&gt;"",1,0))</f>
        <v>0</v>
      </c>
      <c r="W26" s="127">
        <f>IF('Indicator Data'!AS30="No Data",1,IF('Indicator Data imputation'!Z29&lt;&gt;"",1,0))</f>
        <v>0</v>
      </c>
      <c r="X26" s="127">
        <f>IF('Indicator Data'!AT30="No Data",1,IF('Indicator Data imputation'!AA29&lt;&gt;"",1,0))</f>
        <v>0</v>
      </c>
      <c r="Y26" s="127">
        <f>IF('Indicator Data'!AH30="No Data",1,IF('Indicator Data imputation'!AB29&lt;&gt;"",1,0))</f>
        <v>0</v>
      </c>
      <c r="Z26" s="127">
        <f>IF('Indicator Data'!AU30="No Data",1,IF('Indicator Data imputation'!AC29&lt;&gt;"",1,0))</f>
        <v>0</v>
      </c>
      <c r="AA26" s="127">
        <f>IF('Indicator Data'!AV30="No Data",1,IF('Indicator Data imputation'!AD29&lt;&gt;"",1,0))</f>
        <v>0</v>
      </c>
      <c r="AB26" s="127">
        <f>IF('Indicator Data'!AW30="No Data",1,IF('Indicator Data imputation'!AE29&lt;&gt;"",1,0))</f>
        <v>0</v>
      </c>
      <c r="AC26" s="127">
        <f>IF('Indicator Data'!AX30="No Data",1,IF('Indicator Data imputation'!AF29&lt;&gt;"",1,0))</f>
        <v>0</v>
      </c>
      <c r="AD26" s="127">
        <f>IF('Indicator Data'!AY30="No Data",1,IF('Indicator Data imputation'!AG29&lt;&gt;"",1,0))</f>
        <v>0</v>
      </c>
      <c r="AE26" s="127">
        <f>IF('Indicator Data'!AZ30="No Data",1,IF('Indicator Data imputation'!AH29&lt;&gt;"",1,0))</f>
        <v>0</v>
      </c>
      <c r="AF26" s="127">
        <f>IF('Indicator Data'!BA30="No Data",1,IF('Indicator Data imputation'!AI29&lt;&gt;"",1,0))</f>
        <v>0</v>
      </c>
      <c r="AG26" s="127">
        <f>IF('Indicator Data'!BB30="No Data",1,IF('Indicator Data imputation'!AJ29&lt;&gt;"",1,0))</f>
        <v>0</v>
      </c>
      <c r="AH26" s="127">
        <f>IF('Indicator Data'!BC30="No Data",1,IF('Indicator Data imputation'!AK29&lt;&gt;"",1,0))</f>
        <v>0</v>
      </c>
      <c r="AI26" s="127" t="e">
        <f>IF('Indicator Data'!#REF!="No Data",1,IF('Indicator Data imputation'!AL29&lt;&gt;"",1,0))</f>
        <v>#REF!</v>
      </c>
      <c r="AJ26" s="127" t="e">
        <f>IF('Indicator Data'!#REF!="No Data",1,IF('Indicator Data imputation'!AM29&lt;&gt;"",1,0))</f>
        <v>#REF!</v>
      </c>
      <c r="AK26" s="127">
        <f>IF('Indicator Data'!BF30="No Data",1,IF('Indicator Data imputation'!AN29&lt;&gt;"",1,0))</f>
        <v>0</v>
      </c>
      <c r="AL26" s="128"/>
      <c r="AM26" s="128"/>
      <c r="AN26" t="e">
        <f t="shared" si="0"/>
        <v>#REF!</v>
      </c>
      <c r="AO26" s="142" t="e">
        <f t="shared" si="1"/>
        <v>#REF!</v>
      </c>
    </row>
    <row r="27" spans="1:41" ht="15.75" customHeight="1" x14ac:dyDescent="0.25">
      <c r="A27" s="47" t="s">
        <v>161</v>
      </c>
      <c r="B27" s="127">
        <f>IF('Indicator Data'!E31="No Data",1,IF('Indicator Data imputation'!E30&lt;&gt;"",1,0))</f>
        <v>0</v>
      </c>
      <c r="C27" s="127">
        <f>IF('Indicator Data'!J31="No Data",1,IF('Indicator Data imputation'!F30&lt;&gt;"",1,0))</f>
        <v>0</v>
      </c>
      <c r="D27" s="127">
        <f>IF('Indicator Data'!K31="No Data",1,IF('Indicator Data imputation'!G30&lt;&gt;"",1,0))</f>
        <v>0</v>
      </c>
      <c r="E27" s="127">
        <f>IF('Indicator Data'!L31="No Data",1,IF('Indicator Data imputation'!H30&lt;&gt;"",1,0))</f>
        <v>1</v>
      </c>
      <c r="F27" s="127">
        <f>IF('Indicator Data'!M31="No Data",1,IF('Indicator Data imputation'!I30&lt;&gt;"",1,0))</f>
        <v>1</v>
      </c>
      <c r="G27" s="127">
        <f>IF('Indicator Data'!N31="No Data",1,IF('Indicator Data imputation'!J30&lt;&gt;"",1,0))</f>
        <v>1</v>
      </c>
      <c r="H27" s="127">
        <f>IF('Indicator Data'!O31="No Data",1,IF('Indicator Data imputation'!K30&lt;&gt;"",1,0))</f>
        <v>0</v>
      </c>
      <c r="I27" s="127">
        <f>IF('Indicator Data'!P31="No Data",1,IF('Indicator Data imputation'!L30&lt;&gt;"",1,0))</f>
        <v>0</v>
      </c>
      <c r="J27" s="127">
        <f>IF('Indicator Data'!Q31="No Data",1,IF('Indicator Data imputation'!M30&lt;&gt;"",1,0))</f>
        <v>0</v>
      </c>
      <c r="K27" s="127">
        <f>IF('Indicator Data'!R31="No Data",1,IF('Indicator Data imputation'!N30&lt;&gt;"",1,0))</f>
        <v>0</v>
      </c>
      <c r="L27" s="127">
        <f>IF('Indicator Data'!X31="No Data",1,IF('Indicator Data imputation'!O30&lt;&gt;"",1,0))</f>
        <v>0</v>
      </c>
      <c r="M27" s="127" t="e">
        <f>IF('Indicator Data'!#REF!="No Data",1,IF('Indicator Data imputation'!P30&lt;&gt;"",1,0))</f>
        <v>#REF!</v>
      </c>
      <c r="N27" s="127" t="e">
        <f>IF('Indicator Data'!#REF!="No Data",1,IF('Indicator Data imputation'!Q30&lt;&gt;"",1,0))</f>
        <v>#REF!</v>
      </c>
      <c r="O27" s="127">
        <f>IF('Indicator Data'!Z31="No Data",1,IF('Indicator Data imputation'!R30&lt;&gt;"",1,0))</f>
        <v>0</v>
      </c>
      <c r="P27" s="127">
        <f>IF('Indicator Data'!AB31="No Data",1,IF('Indicator Data imputation'!S30&lt;&gt;"",1,0))</f>
        <v>0</v>
      </c>
      <c r="Q27" s="127">
        <f>IF('Indicator Data'!AC31="No Data",1,IF('Indicator Data imputation'!T30&lt;&gt;"",1,0))</f>
        <v>0</v>
      </c>
      <c r="R27" s="127">
        <f>IF('Indicator Data'!AD31="No Data",1,IF('Indicator Data imputation'!U30&lt;&gt;"",1,0))</f>
        <v>0</v>
      </c>
      <c r="S27" s="127">
        <f>IF('Indicator Data'!AE31="No Data",1,IF('Indicator Data imputation'!V30&lt;&gt;"",1,0))</f>
        <v>0</v>
      </c>
      <c r="T27" s="127">
        <f>IF('Indicator Data'!AF31="No Data",1,IF('Indicator Data imputation'!W30&lt;&gt;"",1,0))</f>
        <v>0</v>
      </c>
      <c r="U27" s="127">
        <f>IF('Indicator Data'!AO31="No Data",1,IF('Indicator Data imputation'!X30&lt;&gt;"",1,0))</f>
        <v>0</v>
      </c>
      <c r="V27" s="127">
        <f>IF('Indicator Data'!AQ31="No Data",1,IF('Indicator Data imputation'!Y30&lt;&gt;"",1,0))</f>
        <v>0</v>
      </c>
      <c r="W27" s="127">
        <f>IF('Indicator Data'!AS31="No Data",1,IF('Indicator Data imputation'!Z30&lt;&gt;"",1,0))</f>
        <v>0</v>
      </c>
      <c r="X27" s="127">
        <f>IF('Indicator Data'!AT31="No Data",1,IF('Indicator Data imputation'!AA30&lt;&gt;"",1,0))</f>
        <v>0</v>
      </c>
      <c r="Y27" s="127">
        <f>IF('Indicator Data'!AH31="No Data",1,IF('Indicator Data imputation'!AB30&lt;&gt;"",1,0))</f>
        <v>0</v>
      </c>
      <c r="Z27" s="127">
        <f>IF('Indicator Data'!AU31="No Data",1,IF('Indicator Data imputation'!AC30&lt;&gt;"",1,0))</f>
        <v>0</v>
      </c>
      <c r="AA27" s="127">
        <f>IF('Indicator Data'!AV31="No Data",1,IF('Indicator Data imputation'!AD30&lt;&gt;"",1,0))</f>
        <v>0</v>
      </c>
      <c r="AB27" s="127">
        <f>IF('Indicator Data'!AW31="No Data",1,IF('Indicator Data imputation'!AE30&lt;&gt;"",1,0))</f>
        <v>0</v>
      </c>
      <c r="AC27" s="127">
        <f>IF('Indicator Data'!AX31="No Data",1,IF('Indicator Data imputation'!AF30&lt;&gt;"",1,0))</f>
        <v>0</v>
      </c>
      <c r="AD27" s="127">
        <f>IF('Indicator Data'!AY31="No Data",1,IF('Indicator Data imputation'!AG30&lt;&gt;"",1,0))</f>
        <v>0</v>
      </c>
      <c r="AE27" s="127">
        <f>IF('Indicator Data'!AZ31="No Data",1,IF('Indicator Data imputation'!AH30&lt;&gt;"",1,0))</f>
        <v>0</v>
      </c>
      <c r="AF27" s="127">
        <f>IF('Indicator Data'!BA31="No Data",1,IF('Indicator Data imputation'!AI30&lt;&gt;"",1,0))</f>
        <v>0</v>
      </c>
      <c r="AG27" s="127">
        <f>IF('Indicator Data'!BB31="No Data",1,IF('Indicator Data imputation'!AJ30&lt;&gt;"",1,0))</f>
        <v>0</v>
      </c>
      <c r="AH27" s="127">
        <f>IF('Indicator Data'!BC31="No Data",1,IF('Indicator Data imputation'!AK30&lt;&gt;"",1,0))</f>
        <v>0</v>
      </c>
      <c r="AI27" s="127" t="e">
        <f>IF('Indicator Data'!#REF!="No Data",1,IF('Indicator Data imputation'!AL30&lt;&gt;"",1,0))</f>
        <v>#REF!</v>
      </c>
      <c r="AJ27" s="127" t="e">
        <f>IF('Indicator Data'!#REF!="No Data",1,IF('Indicator Data imputation'!AM30&lt;&gt;"",1,0))</f>
        <v>#REF!</v>
      </c>
      <c r="AK27" s="127">
        <f>IF('Indicator Data'!BF31="No Data",1,IF('Indicator Data imputation'!AN30&lt;&gt;"",1,0))</f>
        <v>0</v>
      </c>
      <c r="AL27" s="128"/>
      <c r="AM27" s="128"/>
      <c r="AN27" t="e">
        <f t="shared" si="0"/>
        <v>#REF!</v>
      </c>
      <c r="AO27" s="142" t="e">
        <f t="shared" si="1"/>
        <v>#REF!</v>
      </c>
    </row>
    <row r="28" spans="1:41" ht="15.75" customHeight="1" x14ac:dyDescent="0.25">
      <c r="A28" s="47" t="s">
        <v>163</v>
      </c>
      <c r="B28" s="127">
        <f>IF('Indicator Data'!E32="No Data",1,IF('Indicator Data imputation'!E31&lt;&gt;"",1,0))</f>
        <v>0</v>
      </c>
      <c r="C28" s="127">
        <f>IF('Indicator Data'!J32="No Data",1,IF('Indicator Data imputation'!F31&lt;&gt;"",1,0))</f>
        <v>0</v>
      </c>
      <c r="D28" s="127">
        <f>IF('Indicator Data'!K32="No Data",1,IF('Indicator Data imputation'!G31&lt;&gt;"",1,0))</f>
        <v>0</v>
      </c>
      <c r="E28" s="127">
        <f>IF('Indicator Data'!L32="No Data",1,IF('Indicator Data imputation'!H31&lt;&gt;"",1,0))</f>
        <v>1</v>
      </c>
      <c r="F28" s="127">
        <f>IF('Indicator Data'!M32="No Data",1,IF('Indicator Data imputation'!I31&lt;&gt;"",1,0))</f>
        <v>1</v>
      </c>
      <c r="G28" s="127">
        <f>IF('Indicator Data'!N32="No Data",1,IF('Indicator Data imputation'!J31&lt;&gt;"",1,0))</f>
        <v>1</v>
      </c>
      <c r="H28" s="127">
        <f>IF('Indicator Data'!O32="No Data",1,IF('Indicator Data imputation'!K31&lt;&gt;"",1,0))</f>
        <v>0</v>
      </c>
      <c r="I28" s="127">
        <f>IF('Indicator Data'!P32="No Data",1,IF('Indicator Data imputation'!L31&lt;&gt;"",1,0))</f>
        <v>0</v>
      </c>
      <c r="J28" s="127">
        <f>IF('Indicator Data'!Q32="No Data",1,IF('Indicator Data imputation'!M31&lt;&gt;"",1,0))</f>
        <v>0</v>
      </c>
      <c r="K28" s="127">
        <f>IF('Indicator Data'!R32="No Data",1,IF('Indicator Data imputation'!N31&lt;&gt;"",1,0))</f>
        <v>0</v>
      </c>
      <c r="L28" s="127">
        <f>IF('Indicator Data'!X32="No Data",1,IF('Indicator Data imputation'!O31&lt;&gt;"",1,0))</f>
        <v>0</v>
      </c>
      <c r="M28" s="127" t="e">
        <f>IF('Indicator Data'!#REF!="No Data",1,IF('Indicator Data imputation'!P31&lt;&gt;"",1,0))</f>
        <v>#REF!</v>
      </c>
      <c r="N28" s="127" t="e">
        <f>IF('Indicator Data'!#REF!="No Data",1,IF('Indicator Data imputation'!Q31&lt;&gt;"",1,0))</f>
        <v>#REF!</v>
      </c>
      <c r="O28" s="127">
        <f>IF('Indicator Data'!Z32="No Data",1,IF('Indicator Data imputation'!R31&lt;&gt;"",1,0))</f>
        <v>0</v>
      </c>
      <c r="P28" s="127">
        <f>IF('Indicator Data'!AB32="No Data",1,IF('Indicator Data imputation'!S31&lt;&gt;"",1,0))</f>
        <v>0</v>
      </c>
      <c r="Q28" s="127">
        <f>IF('Indicator Data'!AC32="No Data",1,IF('Indicator Data imputation'!T31&lt;&gt;"",1,0))</f>
        <v>0</v>
      </c>
      <c r="R28" s="127">
        <f>IF('Indicator Data'!AD32="No Data",1,IF('Indicator Data imputation'!U31&lt;&gt;"",1,0))</f>
        <v>0</v>
      </c>
      <c r="S28" s="127">
        <f>IF('Indicator Data'!AE32="No Data",1,IF('Indicator Data imputation'!V31&lt;&gt;"",1,0))</f>
        <v>0</v>
      </c>
      <c r="T28" s="127">
        <f>IF('Indicator Data'!AF32="No Data",1,IF('Indicator Data imputation'!W31&lt;&gt;"",1,0))</f>
        <v>0</v>
      </c>
      <c r="U28" s="127">
        <f>IF('Indicator Data'!AO32="No Data",1,IF('Indicator Data imputation'!X31&lt;&gt;"",1,0))</f>
        <v>0</v>
      </c>
      <c r="V28" s="127">
        <f>IF('Indicator Data'!AQ32="No Data",1,IF('Indicator Data imputation'!Y31&lt;&gt;"",1,0))</f>
        <v>0</v>
      </c>
      <c r="W28" s="127">
        <f>IF('Indicator Data'!AS32="No Data",1,IF('Indicator Data imputation'!Z31&lt;&gt;"",1,0))</f>
        <v>0</v>
      </c>
      <c r="X28" s="127">
        <f>IF('Indicator Data'!AT32="No Data",1,IF('Indicator Data imputation'!AA31&lt;&gt;"",1,0))</f>
        <v>0</v>
      </c>
      <c r="Y28" s="127">
        <f>IF('Indicator Data'!AH32="No Data",1,IF('Indicator Data imputation'!AB31&lt;&gt;"",1,0))</f>
        <v>0</v>
      </c>
      <c r="Z28" s="127">
        <f>IF('Indicator Data'!AU32="No Data",1,IF('Indicator Data imputation'!AC31&lt;&gt;"",1,0))</f>
        <v>0</v>
      </c>
      <c r="AA28" s="127">
        <f>IF('Indicator Data'!AV32="No Data",1,IF('Indicator Data imputation'!AD31&lt;&gt;"",1,0))</f>
        <v>0</v>
      </c>
      <c r="AB28" s="127">
        <f>IF('Indicator Data'!AW32="No Data",1,IF('Indicator Data imputation'!AE31&lt;&gt;"",1,0))</f>
        <v>0</v>
      </c>
      <c r="AC28" s="127">
        <f>IF('Indicator Data'!AX32="No Data",1,IF('Indicator Data imputation'!AF31&lt;&gt;"",1,0))</f>
        <v>0</v>
      </c>
      <c r="AD28" s="127">
        <f>IF('Indicator Data'!AY32="No Data",1,IF('Indicator Data imputation'!AG31&lt;&gt;"",1,0))</f>
        <v>0</v>
      </c>
      <c r="AE28" s="127">
        <f>IF('Indicator Data'!AZ32="No Data",1,IF('Indicator Data imputation'!AH31&lt;&gt;"",1,0))</f>
        <v>0</v>
      </c>
      <c r="AF28" s="127">
        <f>IF('Indicator Data'!BA32="No Data",1,IF('Indicator Data imputation'!AI31&lt;&gt;"",1,0))</f>
        <v>0</v>
      </c>
      <c r="AG28" s="127">
        <f>IF('Indicator Data'!BB32="No Data",1,IF('Indicator Data imputation'!AJ31&lt;&gt;"",1,0))</f>
        <v>0</v>
      </c>
      <c r="AH28" s="127">
        <f>IF('Indicator Data'!BC32="No Data",1,IF('Indicator Data imputation'!AK31&lt;&gt;"",1,0))</f>
        <v>0</v>
      </c>
      <c r="AI28" s="127" t="e">
        <f>IF('Indicator Data'!#REF!="No Data",1,IF('Indicator Data imputation'!AL31&lt;&gt;"",1,0))</f>
        <v>#REF!</v>
      </c>
      <c r="AJ28" s="127" t="e">
        <f>IF('Indicator Data'!#REF!="No Data",1,IF('Indicator Data imputation'!AM31&lt;&gt;"",1,0))</f>
        <v>#REF!</v>
      </c>
      <c r="AK28" s="127">
        <f>IF('Indicator Data'!BF32="No Data",1,IF('Indicator Data imputation'!AN31&lt;&gt;"",1,0))</f>
        <v>0</v>
      </c>
      <c r="AL28" s="128"/>
      <c r="AM28" s="128"/>
      <c r="AN28" t="e">
        <f t="shared" si="0"/>
        <v>#REF!</v>
      </c>
      <c r="AO28" s="142" t="e">
        <f t="shared" si="1"/>
        <v>#REF!</v>
      </c>
    </row>
    <row r="29" spans="1:41" ht="15.75" customHeight="1" x14ac:dyDescent="0.25">
      <c r="A29" s="47" t="s">
        <v>165</v>
      </c>
      <c r="B29" s="127">
        <f>IF('Indicator Data'!E33="No Data",1,IF('Indicator Data imputation'!E32&lt;&gt;"",1,0))</f>
        <v>0</v>
      </c>
      <c r="C29" s="127">
        <f>IF('Indicator Data'!J33="No Data",1,IF('Indicator Data imputation'!F32&lt;&gt;"",1,0))</f>
        <v>0</v>
      </c>
      <c r="D29" s="127">
        <f>IF('Indicator Data'!K33="No Data",1,IF('Indicator Data imputation'!G32&lt;&gt;"",1,0))</f>
        <v>0</v>
      </c>
      <c r="E29" s="127">
        <f>IF('Indicator Data'!L33="No Data",1,IF('Indicator Data imputation'!H32&lt;&gt;"",1,0))</f>
        <v>1</v>
      </c>
      <c r="F29" s="127">
        <f>IF('Indicator Data'!M33="No Data",1,IF('Indicator Data imputation'!I32&lt;&gt;"",1,0))</f>
        <v>1</v>
      </c>
      <c r="G29" s="127">
        <f>IF('Indicator Data'!N33="No Data",1,IF('Indicator Data imputation'!J32&lt;&gt;"",1,0))</f>
        <v>1</v>
      </c>
      <c r="H29" s="127">
        <f>IF('Indicator Data'!O33="No Data",1,IF('Indicator Data imputation'!K32&lt;&gt;"",1,0))</f>
        <v>0</v>
      </c>
      <c r="I29" s="127">
        <f>IF('Indicator Data'!P33="No Data",1,IF('Indicator Data imputation'!L32&lt;&gt;"",1,0))</f>
        <v>0</v>
      </c>
      <c r="J29" s="127">
        <f>IF('Indicator Data'!Q33="No Data",1,IF('Indicator Data imputation'!M32&lt;&gt;"",1,0))</f>
        <v>0</v>
      </c>
      <c r="K29" s="127">
        <f>IF('Indicator Data'!R33="No Data",1,IF('Indicator Data imputation'!N32&lt;&gt;"",1,0))</f>
        <v>0</v>
      </c>
      <c r="L29" s="127">
        <f>IF('Indicator Data'!X33="No Data",1,IF('Indicator Data imputation'!O32&lt;&gt;"",1,0))</f>
        <v>0</v>
      </c>
      <c r="M29" s="127" t="e">
        <f>IF('Indicator Data'!#REF!="No Data",1,IF('Indicator Data imputation'!P32&lt;&gt;"",1,0))</f>
        <v>#REF!</v>
      </c>
      <c r="N29" s="127" t="e">
        <f>IF('Indicator Data'!#REF!="No Data",1,IF('Indicator Data imputation'!Q32&lt;&gt;"",1,0))</f>
        <v>#REF!</v>
      </c>
      <c r="O29" s="127">
        <f>IF('Indicator Data'!Z33="No Data",1,IF('Indicator Data imputation'!R32&lt;&gt;"",1,0))</f>
        <v>0</v>
      </c>
      <c r="P29" s="127">
        <f>IF('Indicator Data'!AB33="No Data",1,IF('Indicator Data imputation'!S32&lt;&gt;"",1,0))</f>
        <v>0</v>
      </c>
      <c r="Q29" s="127">
        <f>IF('Indicator Data'!AC33="No Data",1,IF('Indicator Data imputation'!T32&lt;&gt;"",1,0))</f>
        <v>0</v>
      </c>
      <c r="R29" s="127">
        <f>IF('Indicator Data'!AD33="No Data",1,IF('Indicator Data imputation'!U32&lt;&gt;"",1,0))</f>
        <v>0</v>
      </c>
      <c r="S29" s="127">
        <f>IF('Indicator Data'!AE33="No Data",1,IF('Indicator Data imputation'!V32&lt;&gt;"",1,0))</f>
        <v>0</v>
      </c>
      <c r="T29" s="127">
        <f>IF('Indicator Data'!AF33="No Data",1,IF('Indicator Data imputation'!W32&lt;&gt;"",1,0))</f>
        <v>0</v>
      </c>
      <c r="U29" s="127">
        <f>IF('Indicator Data'!AO33="No Data",1,IF('Indicator Data imputation'!X32&lt;&gt;"",1,0))</f>
        <v>0</v>
      </c>
      <c r="V29" s="127">
        <f>IF('Indicator Data'!AQ33="No Data",1,IF('Indicator Data imputation'!Y32&lt;&gt;"",1,0))</f>
        <v>0</v>
      </c>
      <c r="W29" s="127">
        <f>IF('Indicator Data'!AS33="No Data",1,IF('Indicator Data imputation'!Z32&lt;&gt;"",1,0))</f>
        <v>0</v>
      </c>
      <c r="X29" s="127">
        <f>IF('Indicator Data'!AT33="No Data",1,IF('Indicator Data imputation'!AA32&lt;&gt;"",1,0))</f>
        <v>0</v>
      </c>
      <c r="Y29" s="127">
        <f>IF('Indicator Data'!AH33="No Data",1,IF('Indicator Data imputation'!AB32&lt;&gt;"",1,0))</f>
        <v>0</v>
      </c>
      <c r="Z29" s="127">
        <f>IF('Indicator Data'!AU33="No Data",1,IF('Indicator Data imputation'!AC32&lt;&gt;"",1,0))</f>
        <v>0</v>
      </c>
      <c r="AA29" s="127">
        <f>IF('Indicator Data'!AV33="No Data",1,IF('Indicator Data imputation'!AD32&lt;&gt;"",1,0))</f>
        <v>0</v>
      </c>
      <c r="AB29" s="127">
        <f>IF('Indicator Data'!AW33="No Data",1,IF('Indicator Data imputation'!AE32&lt;&gt;"",1,0))</f>
        <v>0</v>
      </c>
      <c r="AC29" s="127">
        <f>IF('Indicator Data'!AX33="No Data",1,IF('Indicator Data imputation'!AF32&lt;&gt;"",1,0))</f>
        <v>0</v>
      </c>
      <c r="AD29" s="127">
        <f>IF('Indicator Data'!AY33="No Data",1,IF('Indicator Data imputation'!AG32&lt;&gt;"",1,0))</f>
        <v>0</v>
      </c>
      <c r="AE29" s="127">
        <f>IF('Indicator Data'!AZ33="No Data",1,IF('Indicator Data imputation'!AH32&lt;&gt;"",1,0))</f>
        <v>0</v>
      </c>
      <c r="AF29" s="127">
        <f>IF('Indicator Data'!BA33="No Data",1,IF('Indicator Data imputation'!AI32&lt;&gt;"",1,0))</f>
        <v>0</v>
      </c>
      <c r="AG29" s="127">
        <f>IF('Indicator Data'!BB33="No Data",1,IF('Indicator Data imputation'!AJ32&lt;&gt;"",1,0))</f>
        <v>0</v>
      </c>
      <c r="AH29" s="127">
        <f>IF('Indicator Data'!BC33="No Data",1,IF('Indicator Data imputation'!AK32&lt;&gt;"",1,0))</f>
        <v>0</v>
      </c>
      <c r="AI29" s="127" t="e">
        <f>IF('Indicator Data'!#REF!="No Data",1,IF('Indicator Data imputation'!AL32&lt;&gt;"",1,0))</f>
        <v>#REF!</v>
      </c>
      <c r="AJ29" s="127" t="e">
        <f>IF('Indicator Data'!#REF!="No Data",1,IF('Indicator Data imputation'!AM32&lt;&gt;"",1,0))</f>
        <v>#REF!</v>
      </c>
      <c r="AK29" s="127">
        <f>IF('Indicator Data'!BF33="No Data",1,IF('Indicator Data imputation'!AN32&lt;&gt;"",1,0))</f>
        <v>0</v>
      </c>
      <c r="AL29" s="128"/>
      <c r="AM29" s="128"/>
      <c r="AN29" t="e">
        <f t="shared" si="0"/>
        <v>#REF!</v>
      </c>
      <c r="AO29" s="142" t="e">
        <f t="shared" si="1"/>
        <v>#REF!</v>
      </c>
    </row>
    <row r="30" spans="1:41" ht="15.75" customHeight="1" x14ac:dyDescent="0.25">
      <c r="A30" s="47" t="s">
        <v>167</v>
      </c>
      <c r="B30" s="127">
        <f>IF('Indicator Data'!E34="No Data",1,IF('Indicator Data imputation'!E33&lt;&gt;"",1,0))</f>
        <v>0</v>
      </c>
      <c r="C30" s="127">
        <f>IF('Indicator Data'!J34="No Data",1,IF('Indicator Data imputation'!F33&lt;&gt;"",1,0))</f>
        <v>0</v>
      </c>
      <c r="D30" s="127">
        <f>IF('Indicator Data'!K34="No Data",1,IF('Indicator Data imputation'!G33&lt;&gt;"",1,0))</f>
        <v>0</v>
      </c>
      <c r="E30" s="127">
        <f>IF('Indicator Data'!L34="No Data",1,IF('Indicator Data imputation'!H33&lt;&gt;"",1,0))</f>
        <v>1</v>
      </c>
      <c r="F30" s="127">
        <f>IF('Indicator Data'!M34="No Data",1,IF('Indicator Data imputation'!I33&lt;&gt;"",1,0))</f>
        <v>1</v>
      </c>
      <c r="G30" s="127">
        <f>IF('Indicator Data'!N34="No Data",1,IF('Indicator Data imputation'!J33&lt;&gt;"",1,0))</f>
        <v>1</v>
      </c>
      <c r="H30" s="127">
        <f>IF('Indicator Data'!O34="No Data",1,IF('Indicator Data imputation'!K33&lt;&gt;"",1,0))</f>
        <v>0</v>
      </c>
      <c r="I30" s="127">
        <f>IF('Indicator Data'!P34="No Data",1,IF('Indicator Data imputation'!L33&lt;&gt;"",1,0))</f>
        <v>0</v>
      </c>
      <c r="J30" s="127">
        <f>IF('Indicator Data'!Q34="No Data",1,IF('Indicator Data imputation'!M33&lt;&gt;"",1,0))</f>
        <v>0</v>
      </c>
      <c r="K30" s="127">
        <f>IF('Indicator Data'!R34="No Data",1,IF('Indicator Data imputation'!N33&lt;&gt;"",1,0))</f>
        <v>0</v>
      </c>
      <c r="L30" s="127">
        <f>IF('Indicator Data'!X34="No Data",1,IF('Indicator Data imputation'!O33&lt;&gt;"",1,0))</f>
        <v>0</v>
      </c>
      <c r="M30" s="127" t="e">
        <f>IF('Indicator Data'!#REF!="No Data",1,IF('Indicator Data imputation'!P33&lt;&gt;"",1,0))</f>
        <v>#REF!</v>
      </c>
      <c r="N30" s="127" t="e">
        <f>IF('Indicator Data'!#REF!="No Data",1,IF('Indicator Data imputation'!Q33&lt;&gt;"",1,0))</f>
        <v>#REF!</v>
      </c>
      <c r="O30" s="127">
        <f>IF('Indicator Data'!Z34="No Data",1,IF('Indicator Data imputation'!R33&lt;&gt;"",1,0))</f>
        <v>0</v>
      </c>
      <c r="P30" s="127">
        <f>IF('Indicator Data'!AB34="No Data",1,IF('Indicator Data imputation'!S33&lt;&gt;"",1,0))</f>
        <v>0</v>
      </c>
      <c r="Q30" s="127">
        <f>IF('Indicator Data'!AC34="No Data",1,IF('Indicator Data imputation'!T33&lt;&gt;"",1,0))</f>
        <v>0</v>
      </c>
      <c r="R30" s="127">
        <f>IF('Indicator Data'!AD34="No Data",1,IF('Indicator Data imputation'!U33&lt;&gt;"",1,0))</f>
        <v>0</v>
      </c>
      <c r="S30" s="127">
        <f>IF('Indicator Data'!AE34="No Data",1,IF('Indicator Data imputation'!V33&lt;&gt;"",1,0))</f>
        <v>0</v>
      </c>
      <c r="T30" s="127">
        <f>IF('Indicator Data'!AF34="No Data",1,IF('Indicator Data imputation'!W33&lt;&gt;"",1,0))</f>
        <v>0</v>
      </c>
      <c r="U30" s="127">
        <f>IF('Indicator Data'!AO34="No Data",1,IF('Indicator Data imputation'!X33&lt;&gt;"",1,0))</f>
        <v>0</v>
      </c>
      <c r="V30" s="127">
        <f>IF('Indicator Data'!AQ34="No Data",1,IF('Indicator Data imputation'!Y33&lt;&gt;"",1,0))</f>
        <v>0</v>
      </c>
      <c r="W30" s="127">
        <f>IF('Indicator Data'!AS34="No Data",1,IF('Indicator Data imputation'!Z33&lt;&gt;"",1,0))</f>
        <v>0</v>
      </c>
      <c r="X30" s="127">
        <f>IF('Indicator Data'!AT34="No Data",1,IF('Indicator Data imputation'!AA33&lt;&gt;"",1,0))</f>
        <v>0</v>
      </c>
      <c r="Y30" s="127">
        <f>IF('Indicator Data'!AH34="No Data",1,IF('Indicator Data imputation'!AB33&lt;&gt;"",1,0))</f>
        <v>0</v>
      </c>
      <c r="Z30" s="127">
        <f>IF('Indicator Data'!AU34="No Data",1,IF('Indicator Data imputation'!AC33&lt;&gt;"",1,0))</f>
        <v>0</v>
      </c>
      <c r="AA30" s="127">
        <f>IF('Indicator Data'!AV34="No Data",1,IF('Indicator Data imputation'!AD33&lt;&gt;"",1,0))</f>
        <v>0</v>
      </c>
      <c r="AB30" s="127">
        <f>IF('Indicator Data'!AW34="No Data",1,IF('Indicator Data imputation'!AE33&lt;&gt;"",1,0))</f>
        <v>0</v>
      </c>
      <c r="AC30" s="127">
        <f>IF('Indicator Data'!AX34="No Data",1,IF('Indicator Data imputation'!AF33&lt;&gt;"",1,0))</f>
        <v>0</v>
      </c>
      <c r="AD30" s="127">
        <f>IF('Indicator Data'!AY34="No Data",1,IF('Indicator Data imputation'!AG33&lt;&gt;"",1,0))</f>
        <v>0</v>
      </c>
      <c r="AE30" s="127">
        <f>IF('Indicator Data'!AZ34="No Data",1,IF('Indicator Data imputation'!AH33&lt;&gt;"",1,0))</f>
        <v>0</v>
      </c>
      <c r="AF30" s="127">
        <f>IF('Indicator Data'!BA34="No Data",1,IF('Indicator Data imputation'!AI33&lt;&gt;"",1,0))</f>
        <v>0</v>
      </c>
      <c r="AG30" s="127">
        <f>IF('Indicator Data'!BB34="No Data",1,IF('Indicator Data imputation'!AJ33&lt;&gt;"",1,0))</f>
        <v>0</v>
      </c>
      <c r="AH30" s="127">
        <f>IF('Indicator Data'!BC34="No Data",1,IF('Indicator Data imputation'!AK33&lt;&gt;"",1,0))</f>
        <v>0</v>
      </c>
      <c r="AI30" s="127" t="e">
        <f>IF('Indicator Data'!#REF!="No Data",1,IF('Indicator Data imputation'!AL33&lt;&gt;"",1,0))</f>
        <v>#REF!</v>
      </c>
      <c r="AJ30" s="127" t="e">
        <f>IF('Indicator Data'!#REF!="No Data",1,IF('Indicator Data imputation'!AM33&lt;&gt;"",1,0))</f>
        <v>#REF!</v>
      </c>
      <c r="AK30" s="127">
        <f>IF('Indicator Data'!BF34="No Data",1,IF('Indicator Data imputation'!AN33&lt;&gt;"",1,0))</f>
        <v>0</v>
      </c>
      <c r="AL30" s="128"/>
      <c r="AM30" s="128"/>
      <c r="AN30" t="e">
        <f t="shared" si="0"/>
        <v>#REF!</v>
      </c>
      <c r="AO30" s="142" t="e">
        <f t="shared" si="1"/>
        <v>#REF!</v>
      </c>
    </row>
    <row r="31" spans="1:41" ht="15.75" customHeight="1" x14ac:dyDescent="0.25">
      <c r="A31" s="47" t="s">
        <v>169</v>
      </c>
      <c r="B31" s="127">
        <f>IF('Indicator Data'!E35="No Data",1,IF('Indicator Data imputation'!E34&lt;&gt;"",1,0))</f>
        <v>0</v>
      </c>
      <c r="C31" s="127">
        <f>IF('Indicator Data'!J35="No Data",1,IF('Indicator Data imputation'!F34&lt;&gt;"",1,0))</f>
        <v>0</v>
      </c>
      <c r="D31" s="127">
        <f>IF('Indicator Data'!K35="No Data",1,IF('Indicator Data imputation'!G34&lt;&gt;"",1,0))</f>
        <v>0</v>
      </c>
      <c r="E31" s="127">
        <f>IF('Indicator Data'!L35="No Data",1,IF('Indicator Data imputation'!H34&lt;&gt;"",1,0))</f>
        <v>1</v>
      </c>
      <c r="F31" s="127">
        <f>IF('Indicator Data'!M35="No Data",1,IF('Indicator Data imputation'!I34&lt;&gt;"",1,0))</f>
        <v>1</v>
      </c>
      <c r="G31" s="127">
        <f>IF('Indicator Data'!N35="No Data",1,IF('Indicator Data imputation'!J34&lt;&gt;"",1,0))</f>
        <v>1</v>
      </c>
      <c r="H31" s="127">
        <f>IF('Indicator Data'!O35="No Data",1,IF('Indicator Data imputation'!K34&lt;&gt;"",1,0))</f>
        <v>0</v>
      </c>
      <c r="I31" s="127">
        <f>IF('Indicator Data'!P35="No Data",1,IF('Indicator Data imputation'!L34&lt;&gt;"",1,0))</f>
        <v>0</v>
      </c>
      <c r="J31" s="127">
        <f>IF('Indicator Data'!Q35="No Data",1,IF('Indicator Data imputation'!M34&lt;&gt;"",1,0))</f>
        <v>0</v>
      </c>
      <c r="K31" s="127">
        <f>IF('Indicator Data'!R35="No Data",1,IF('Indicator Data imputation'!N34&lt;&gt;"",1,0))</f>
        <v>0</v>
      </c>
      <c r="L31" s="127">
        <f>IF('Indicator Data'!X35="No Data",1,IF('Indicator Data imputation'!O34&lt;&gt;"",1,0))</f>
        <v>0</v>
      </c>
      <c r="M31" s="127" t="e">
        <f>IF('Indicator Data'!#REF!="No Data",1,IF('Indicator Data imputation'!P34&lt;&gt;"",1,0))</f>
        <v>#REF!</v>
      </c>
      <c r="N31" s="127" t="e">
        <f>IF('Indicator Data'!#REF!="No Data",1,IF('Indicator Data imputation'!Q34&lt;&gt;"",1,0))</f>
        <v>#REF!</v>
      </c>
      <c r="O31" s="127">
        <f>IF('Indicator Data'!Z35="No Data",1,IF('Indicator Data imputation'!R34&lt;&gt;"",1,0))</f>
        <v>0</v>
      </c>
      <c r="P31" s="127">
        <f>IF('Indicator Data'!AB35="No Data",1,IF('Indicator Data imputation'!S34&lt;&gt;"",1,0))</f>
        <v>0</v>
      </c>
      <c r="Q31" s="127">
        <f>IF('Indicator Data'!AC35="No Data",1,IF('Indicator Data imputation'!T34&lt;&gt;"",1,0))</f>
        <v>0</v>
      </c>
      <c r="R31" s="127">
        <f>IF('Indicator Data'!AD35="No Data",1,IF('Indicator Data imputation'!U34&lt;&gt;"",1,0))</f>
        <v>0</v>
      </c>
      <c r="S31" s="127">
        <f>IF('Indicator Data'!AE35="No Data",1,IF('Indicator Data imputation'!V34&lt;&gt;"",1,0))</f>
        <v>0</v>
      </c>
      <c r="T31" s="127">
        <f>IF('Indicator Data'!AF35="No Data",1,IF('Indicator Data imputation'!W34&lt;&gt;"",1,0))</f>
        <v>0</v>
      </c>
      <c r="U31" s="127">
        <f>IF('Indicator Data'!AO35="No Data",1,IF('Indicator Data imputation'!X34&lt;&gt;"",1,0))</f>
        <v>0</v>
      </c>
      <c r="V31" s="127">
        <f>IF('Indicator Data'!AQ35="No Data",1,IF('Indicator Data imputation'!Y34&lt;&gt;"",1,0))</f>
        <v>0</v>
      </c>
      <c r="W31" s="127">
        <f>IF('Indicator Data'!AS35="No Data",1,IF('Indicator Data imputation'!Z34&lt;&gt;"",1,0))</f>
        <v>0</v>
      </c>
      <c r="X31" s="127">
        <f>IF('Indicator Data'!AT35="No Data",1,IF('Indicator Data imputation'!AA34&lt;&gt;"",1,0))</f>
        <v>0</v>
      </c>
      <c r="Y31" s="127">
        <f>IF('Indicator Data'!AH35="No Data",1,IF('Indicator Data imputation'!AB34&lt;&gt;"",1,0))</f>
        <v>0</v>
      </c>
      <c r="Z31" s="127">
        <f>IF('Indicator Data'!AU35="No Data",1,IF('Indicator Data imputation'!AC34&lt;&gt;"",1,0))</f>
        <v>0</v>
      </c>
      <c r="AA31" s="127">
        <f>IF('Indicator Data'!AV35="No Data",1,IF('Indicator Data imputation'!AD34&lt;&gt;"",1,0))</f>
        <v>0</v>
      </c>
      <c r="AB31" s="127">
        <f>IF('Indicator Data'!AW35="No Data",1,IF('Indicator Data imputation'!AE34&lt;&gt;"",1,0))</f>
        <v>0</v>
      </c>
      <c r="AC31" s="127">
        <f>IF('Indicator Data'!AX35="No Data",1,IF('Indicator Data imputation'!AF34&lt;&gt;"",1,0))</f>
        <v>0</v>
      </c>
      <c r="AD31" s="127">
        <f>IF('Indicator Data'!AY35="No Data",1,IF('Indicator Data imputation'!AG34&lt;&gt;"",1,0))</f>
        <v>0</v>
      </c>
      <c r="AE31" s="127">
        <f>IF('Indicator Data'!AZ35="No Data",1,IF('Indicator Data imputation'!AH34&lt;&gt;"",1,0))</f>
        <v>0</v>
      </c>
      <c r="AF31" s="127">
        <f>IF('Indicator Data'!BA35="No Data",1,IF('Indicator Data imputation'!AI34&lt;&gt;"",1,0))</f>
        <v>0</v>
      </c>
      <c r="AG31" s="127">
        <f>IF('Indicator Data'!BB35="No Data",1,IF('Indicator Data imputation'!AJ34&lt;&gt;"",1,0))</f>
        <v>0</v>
      </c>
      <c r="AH31" s="127">
        <f>IF('Indicator Data'!BC35="No Data",1,IF('Indicator Data imputation'!AK34&lt;&gt;"",1,0))</f>
        <v>0</v>
      </c>
      <c r="AI31" s="127" t="e">
        <f>IF('Indicator Data'!#REF!="No Data",1,IF('Indicator Data imputation'!AL34&lt;&gt;"",1,0))</f>
        <v>#REF!</v>
      </c>
      <c r="AJ31" s="127" t="e">
        <f>IF('Indicator Data'!#REF!="No Data",1,IF('Indicator Data imputation'!AM34&lt;&gt;"",1,0))</f>
        <v>#REF!</v>
      </c>
      <c r="AK31" s="127">
        <f>IF('Indicator Data'!BF35="No Data",1,IF('Indicator Data imputation'!AN34&lt;&gt;"",1,0))</f>
        <v>0</v>
      </c>
      <c r="AL31" s="128"/>
      <c r="AM31" s="128"/>
      <c r="AN31" t="e">
        <f t="shared" si="0"/>
        <v>#REF!</v>
      </c>
      <c r="AO31" s="142" t="e">
        <f t="shared" si="1"/>
        <v>#REF!</v>
      </c>
    </row>
    <row r="32" spans="1:41" ht="15.75" customHeight="1" x14ac:dyDescent="0.25">
      <c r="A32" s="47" t="s">
        <v>171</v>
      </c>
      <c r="B32" s="127">
        <f>IF('Indicator Data'!E36="No Data",1,IF('Indicator Data imputation'!E35&lt;&gt;"",1,0))</f>
        <v>0</v>
      </c>
      <c r="C32" s="127">
        <f>IF('Indicator Data'!J36="No Data",1,IF('Indicator Data imputation'!F35&lt;&gt;"",1,0))</f>
        <v>0</v>
      </c>
      <c r="D32" s="127">
        <f>IF('Indicator Data'!K36="No Data",1,IF('Indicator Data imputation'!G35&lt;&gt;"",1,0))</f>
        <v>0</v>
      </c>
      <c r="E32" s="127">
        <f>IF('Indicator Data'!L36="No Data",1,IF('Indicator Data imputation'!H35&lt;&gt;"",1,0))</f>
        <v>1</v>
      </c>
      <c r="F32" s="127">
        <f>IF('Indicator Data'!M36="No Data",1,IF('Indicator Data imputation'!I35&lt;&gt;"",1,0))</f>
        <v>1</v>
      </c>
      <c r="G32" s="127">
        <f>IF('Indicator Data'!N36="No Data",1,IF('Indicator Data imputation'!J35&lt;&gt;"",1,0))</f>
        <v>1</v>
      </c>
      <c r="H32" s="127">
        <f>IF('Indicator Data'!O36="No Data",1,IF('Indicator Data imputation'!K35&lt;&gt;"",1,0))</f>
        <v>0</v>
      </c>
      <c r="I32" s="127">
        <f>IF('Indicator Data'!P36="No Data",1,IF('Indicator Data imputation'!L35&lt;&gt;"",1,0))</f>
        <v>0</v>
      </c>
      <c r="J32" s="127">
        <f>IF('Indicator Data'!Q36="No Data",1,IF('Indicator Data imputation'!M35&lt;&gt;"",1,0))</f>
        <v>0</v>
      </c>
      <c r="K32" s="127">
        <f>IF('Indicator Data'!R36="No Data",1,IF('Indicator Data imputation'!N35&lt;&gt;"",1,0))</f>
        <v>0</v>
      </c>
      <c r="L32" s="127">
        <f>IF('Indicator Data'!X36="No Data",1,IF('Indicator Data imputation'!O35&lt;&gt;"",1,0))</f>
        <v>0</v>
      </c>
      <c r="M32" s="127" t="e">
        <f>IF('Indicator Data'!#REF!="No Data",1,IF('Indicator Data imputation'!P35&lt;&gt;"",1,0))</f>
        <v>#REF!</v>
      </c>
      <c r="N32" s="127" t="e">
        <f>IF('Indicator Data'!#REF!="No Data",1,IF('Indicator Data imputation'!Q35&lt;&gt;"",1,0))</f>
        <v>#REF!</v>
      </c>
      <c r="O32" s="127">
        <f>IF('Indicator Data'!Z36="No Data",1,IF('Indicator Data imputation'!R35&lt;&gt;"",1,0))</f>
        <v>0</v>
      </c>
      <c r="P32" s="127">
        <f>IF('Indicator Data'!AB36="No Data",1,IF('Indicator Data imputation'!S35&lt;&gt;"",1,0))</f>
        <v>0</v>
      </c>
      <c r="Q32" s="127">
        <f>IF('Indicator Data'!AC36="No Data",1,IF('Indicator Data imputation'!T35&lt;&gt;"",1,0))</f>
        <v>0</v>
      </c>
      <c r="R32" s="127">
        <f>IF('Indicator Data'!AD36="No Data",1,IF('Indicator Data imputation'!U35&lt;&gt;"",1,0))</f>
        <v>0</v>
      </c>
      <c r="S32" s="127">
        <f>IF('Indicator Data'!AE36="No Data",1,IF('Indicator Data imputation'!V35&lt;&gt;"",1,0))</f>
        <v>0</v>
      </c>
      <c r="T32" s="127">
        <f>IF('Indicator Data'!AF36="No Data",1,IF('Indicator Data imputation'!W35&lt;&gt;"",1,0))</f>
        <v>0</v>
      </c>
      <c r="U32" s="127">
        <f>IF('Indicator Data'!AO36="No Data",1,IF('Indicator Data imputation'!X35&lt;&gt;"",1,0))</f>
        <v>0</v>
      </c>
      <c r="V32" s="127">
        <f>IF('Indicator Data'!AQ36="No Data",1,IF('Indicator Data imputation'!Y35&lt;&gt;"",1,0))</f>
        <v>0</v>
      </c>
      <c r="W32" s="127">
        <f>IF('Indicator Data'!AS36="No Data",1,IF('Indicator Data imputation'!Z35&lt;&gt;"",1,0))</f>
        <v>0</v>
      </c>
      <c r="X32" s="127">
        <f>IF('Indicator Data'!AT36="No Data",1,IF('Indicator Data imputation'!AA35&lt;&gt;"",1,0))</f>
        <v>0</v>
      </c>
      <c r="Y32" s="127">
        <f>IF('Indicator Data'!AH36="No Data",1,IF('Indicator Data imputation'!AB35&lt;&gt;"",1,0))</f>
        <v>0</v>
      </c>
      <c r="Z32" s="127">
        <f>IF('Indicator Data'!AU36="No Data",1,IF('Indicator Data imputation'!AC35&lt;&gt;"",1,0))</f>
        <v>0</v>
      </c>
      <c r="AA32" s="127">
        <f>IF('Indicator Data'!AV36="No Data",1,IF('Indicator Data imputation'!AD35&lt;&gt;"",1,0))</f>
        <v>0</v>
      </c>
      <c r="AB32" s="127">
        <f>IF('Indicator Data'!AW36="No Data",1,IF('Indicator Data imputation'!AE35&lt;&gt;"",1,0))</f>
        <v>0</v>
      </c>
      <c r="AC32" s="127">
        <f>IF('Indicator Data'!AX36="No Data",1,IF('Indicator Data imputation'!AF35&lt;&gt;"",1,0))</f>
        <v>0</v>
      </c>
      <c r="AD32" s="127">
        <f>IF('Indicator Data'!AY36="No Data",1,IF('Indicator Data imputation'!AG35&lt;&gt;"",1,0))</f>
        <v>0</v>
      </c>
      <c r="AE32" s="127">
        <f>IF('Indicator Data'!AZ36="No Data",1,IF('Indicator Data imputation'!AH35&lt;&gt;"",1,0))</f>
        <v>0</v>
      </c>
      <c r="AF32" s="127">
        <f>IF('Indicator Data'!BA36="No Data",1,IF('Indicator Data imputation'!AI35&lt;&gt;"",1,0))</f>
        <v>0</v>
      </c>
      <c r="AG32" s="127">
        <f>IF('Indicator Data'!BB36="No Data",1,IF('Indicator Data imputation'!AJ35&lt;&gt;"",1,0))</f>
        <v>0</v>
      </c>
      <c r="AH32" s="127">
        <f>IF('Indicator Data'!BC36="No Data",1,IF('Indicator Data imputation'!AK35&lt;&gt;"",1,0))</f>
        <v>0</v>
      </c>
      <c r="AI32" s="127" t="e">
        <f>IF('Indicator Data'!#REF!="No Data",1,IF('Indicator Data imputation'!AL35&lt;&gt;"",1,0))</f>
        <v>#REF!</v>
      </c>
      <c r="AJ32" s="127" t="e">
        <f>IF('Indicator Data'!#REF!="No Data",1,IF('Indicator Data imputation'!AM35&lt;&gt;"",1,0))</f>
        <v>#REF!</v>
      </c>
      <c r="AK32" s="127">
        <f>IF('Indicator Data'!BF36="No Data",1,IF('Indicator Data imputation'!AN35&lt;&gt;"",1,0))</f>
        <v>0</v>
      </c>
      <c r="AL32" s="128"/>
      <c r="AM32" s="128"/>
      <c r="AN32" t="e">
        <f t="shared" si="0"/>
        <v>#REF!</v>
      </c>
      <c r="AO32" s="142" t="e">
        <f t="shared" si="1"/>
        <v>#REF!</v>
      </c>
    </row>
    <row r="33" spans="1:41" ht="15.75" customHeight="1" x14ac:dyDescent="0.25">
      <c r="A33" s="47" t="s">
        <v>173</v>
      </c>
      <c r="B33" s="127">
        <f>IF('Indicator Data'!E37="No Data",1,IF('Indicator Data imputation'!E36&lt;&gt;"",1,0))</f>
        <v>0</v>
      </c>
      <c r="C33" s="127">
        <f>IF('Indicator Data'!J37="No Data",1,IF('Indicator Data imputation'!F36&lt;&gt;"",1,0))</f>
        <v>0</v>
      </c>
      <c r="D33" s="127">
        <f>IF('Indicator Data'!K37="No Data",1,IF('Indicator Data imputation'!G36&lt;&gt;"",1,0))</f>
        <v>0</v>
      </c>
      <c r="E33" s="127">
        <f>IF('Indicator Data'!L37="No Data",1,IF('Indicator Data imputation'!H36&lt;&gt;"",1,0))</f>
        <v>1</v>
      </c>
      <c r="F33" s="127">
        <f>IF('Indicator Data'!M37="No Data",1,IF('Indicator Data imputation'!I36&lt;&gt;"",1,0))</f>
        <v>1</v>
      </c>
      <c r="G33" s="127">
        <f>IF('Indicator Data'!N37="No Data",1,IF('Indicator Data imputation'!J36&lt;&gt;"",1,0))</f>
        <v>1</v>
      </c>
      <c r="H33" s="127">
        <f>IF('Indicator Data'!O37="No Data",1,IF('Indicator Data imputation'!K36&lt;&gt;"",1,0))</f>
        <v>0</v>
      </c>
      <c r="I33" s="127">
        <f>IF('Indicator Data'!P37="No Data",1,IF('Indicator Data imputation'!L36&lt;&gt;"",1,0))</f>
        <v>0</v>
      </c>
      <c r="J33" s="127">
        <f>IF('Indicator Data'!Q37="No Data",1,IF('Indicator Data imputation'!M36&lt;&gt;"",1,0))</f>
        <v>0</v>
      </c>
      <c r="K33" s="127">
        <f>IF('Indicator Data'!R37="No Data",1,IF('Indicator Data imputation'!N36&lt;&gt;"",1,0))</f>
        <v>0</v>
      </c>
      <c r="L33" s="127">
        <f>IF('Indicator Data'!X37="No Data",1,IF('Indicator Data imputation'!O36&lt;&gt;"",1,0))</f>
        <v>0</v>
      </c>
      <c r="M33" s="127" t="e">
        <f>IF('Indicator Data'!#REF!="No Data",1,IF('Indicator Data imputation'!P36&lt;&gt;"",1,0))</f>
        <v>#REF!</v>
      </c>
      <c r="N33" s="127" t="e">
        <f>IF('Indicator Data'!#REF!="No Data",1,IF('Indicator Data imputation'!Q36&lt;&gt;"",1,0))</f>
        <v>#REF!</v>
      </c>
      <c r="O33" s="127">
        <f>IF('Indicator Data'!Z37="No Data",1,IF('Indicator Data imputation'!R36&lt;&gt;"",1,0))</f>
        <v>0</v>
      </c>
      <c r="P33" s="127">
        <f>IF('Indicator Data'!AB37="No Data",1,IF('Indicator Data imputation'!S36&lt;&gt;"",1,0))</f>
        <v>0</v>
      </c>
      <c r="Q33" s="127">
        <f>IF('Indicator Data'!AC37="No Data",1,IF('Indicator Data imputation'!T36&lt;&gt;"",1,0))</f>
        <v>0</v>
      </c>
      <c r="R33" s="127">
        <f>IF('Indicator Data'!AD37="No Data",1,IF('Indicator Data imputation'!U36&lt;&gt;"",1,0))</f>
        <v>0</v>
      </c>
      <c r="S33" s="127">
        <f>IF('Indicator Data'!AE37="No Data",1,IF('Indicator Data imputation'!V36&lt;&gt;"",1,0))</f>
        <v>0</v>
      </c>
      <c r="T33" s="127">
        <f>IF('Indicator Data'!AF37="No Data",1,IF('Indicator Data imputation'!W36&lt;&gt;"",1,0))</f>
        <v>0</v>
      </c>
      <c r="U33" s="127">
        <f>IF('Indicator Data'!AO37="No Data",1,IF('Indicator Data imputation'!X36&lt;&gt;"",1,0))</f>
        <v>0</v>
      </c>
      <c r="V33" s="127">
        <f>IF('Indicator Data'!AQ37="No Data",1,IF('Indicator Data imputation'!Y36&lt;&gt;"",1,0))</f>
        <v>0</v>
      </c>
      <c r="W33" s="127">
        <f>IF('Indicator Data'!AS37="No Data",1,IF('Indicator Data imputation'!Z36&lt;&gt;"",1,0))</f>
        <v>0</v>
      </c>
      <c r="X33" s="127">
        <f>IF('Indicator Data'!AT37="No Data",1,IF('Indicator Data imputation'!AA36&lt;&gt;"",1,0))</f>
        <v>0</v>
      </c>
      <c r="Y33" s="127">
        <f>IF('Indicator Data'!AH37="No Data",1,IF('Indicator Data imputation'!AB36&lt;&gt;"",1,0))</f>
        <v>0</v>
      </c>
      <c r="Z33" s="127">
        <f>IF('Indicator Data'!AU37="No Data",1,IF('Indicator Data imputation'!AC36&lt;&gt;"",1,0))</f>
        <v>0</v>
      </c>
      <c r="AA33" s="127">
        <f>IF('Indicator Data'!AV37="No Data",1,IF('Indicator Data imputation'!AD36&lt;&gt;"",1,0))</f>
        <v>0</v>
      </c>
      <c r="AB33" s="127">
        <f>IF('Indicator Data'!AW37="No Data",1,IF('Indicator Data imputation'!AE36&lt;&gt;"",1,0))</f>
        <v>0</v>
      </c>
      <c r="AC33" s="127">
        <f>IF('Indicator Data'!AX37="No Data",1,IF('Indicator Data imputation'!AF36&lt;&gt;"",1,0))</f>
        <v>0</v>
      </c>
      <c r="AD33" s="127">
        <f>IF('Indicator Data'!AY37="No Data",1,IF('Indicator Data imputation'!AG36&lt;&gt;"",1,0))</f>
        <v>0</v>
      </c>
      <c r="AE33" s="127">
        <f>IF('Indicator Data'!AZ37="No Data",1,IF('Indicator Data imputation'!AH36&lt;&gt;"",1,0))</f>
        <v>0</v>
      </c>
      <c r="AF33" s="127">
        <f>IF('Indicator Data'!BA37="No Data",1,IF('Indicator Data imputation'!AI36&lt;&gt;"",1,0))</f>
        <v>0</v>
      </c>
      <c r="AG33" s="127">
        <f>IF('Indicator Data'!BB37="No Data",1,IF('Indicator Data imputation'!AJ36&lt;&gt;"",1,0))</f>
        <v>0</v>
      </c>
      <c r="AH33" s="127">
        <f>IF('Indicator Data'!BC37="No Data",1,IF('Indicator Data imputation'!AK36&lt;&gt;"",1,0))</f>
        <v>0</v>
      </c>
      <c r="AI33" s="127" t="e">
        <f>IF('Indicator Data'!#REF!="No Data",1,IF('Indicator Data imputation'!AL36&lt;&gt;"",1,0))</f>
        <v>#REF!</v>
      </c>
      <c r="AJ33" s="127" t="e">
        <f>IF('Indicator Data'!#REF!="No Data",1,IF('Indicator Data imputation'!AM36&lt;&gt;"",1,0))</f>
        <v>#REF!</v>
      </c>
      <c r="AK33" s="127">
        <f>IF('Indicator Data'!BF37="No Data",1,IF('Indicator Data imputation'!AN36&lt;&gt;"",1,0))</f>
        <v>0</v>
      </c>
      <c r="AL33" s="128"/>
      <c r="AM33" s="128"/>
      <c r="AN33" t="e">
        <f t="shared" si="0"/>
        <v>#REF!</v>
      </c>
      <c r="AO33" s="142" t="e">
        <f t="shared" si="1"/>
        <v>#REF!</v>
      </c>
    </row>
    <row r="34" spans="1:41" ht="15.75" customHeight="1" x14ac:dyDescent="0.25">
      <c r="A34" s="47" t="s">
        <v>176</v>
      </c>
      <c r="B34" s="127">
        <f>IF('Indicator Data'!E38="No Data",1,IF('Indicator Data imputation'!E37&lt;&gt;"",1,0))</f>
        <v>0</v>
      </c>
      <c r="C34" s="127">
        <f>IF('Indicator Data'!J38="No Data",1,IF('Indicator Data imputation'!F37&lt;&gt;"",1,0))</f>
        <v>0</v>
      </c>
      <c r="D34" s="127">
        <f>IF('Indicator Data'!K38="No Data",1,IF('Indicator Data imputation'!G37&lt;&gt;"",1,0))</f>
        <v>0</v>
      </c>
      <c r="E34" s="127">
        <f>IF('Indicator Data'!L38="No Data",1,IF('Indicator Data imputation'!H37&lt;&gt;"",1,0))</f>
        <v>1</v>
      </c>
      <c r="F34" s="127">
        <f>IF('Indicator Data'!M38="No Data",1,IF('Indicator Data imputation'!I37&lt;&gt;"",1,0))</f>
        <v>1</v>
      </c>
      <c r="G34" s="127">
        <f>IF('Indicator Data'!N38="No Data",1,IF('Indicator Data imputation'!J37&lt;&gt;"",1,0))</f>
        <v>1</v>
      </c>
      <c r="H34" s="127">
        <f>IF('Indicator Data'!O38="No Data",1,IF('Indicator Data imputation'!K37&lt;&gt;"",1,0))</f>
        <v>0</v>
      </c>
      <c r="I34" s="127">
        <f>IF('Indicator Data'!P38="No Data",1,IF('Indicator Data imputation'!L37&lt;&gt;"",1,0))</f>
        <v>0</v>
      </c>
      <c r="J34" s="127">
        <f>IF('Indicator Data'!Q38="No Data",1,IF('Indicator Data imputation'!M37&lt;&gt;"",1,0))</f>
        <v>0</v>
      </c>
      <c r="K34" s="127">
        <f>IF('Indicator Data'!R38="No Data",1,IF('Indicator Data imputation'!N37&lt;&gt;"",1,0))</f>
        <v>0</v>
      </c>
      <c r="L34" s="127">
        <f>IF('Indicator Data'!X38="No Data",1,IF('Indicator Data imputation'!O37&lt;&gt;"",1,0))</f>
        <v>0</v>
      </c>
      <c r="M34" s="127" t="e">
        <f>IF('Indicator Data'!#REF!="No Data",1,IF('Indicator Data imputation'!P37&lt;&gt;"",1,0))</f>
        <v>#REF!</v>
      </c>
      <c r="N34" s="127" t="e">
        <f>IF('Indicator Data'!#REF!="No Data",1,IF('Indicator Data imputation'!Q37&lt;&gt;"",1,0))</f>
        <v>#REF!</v>
      </c>
      <c r="O34" s="127">
        <f>IF('Indicator Data'!Z38="No Data",1,IF('Indicator Data imputation'!R37&lt;&gt;"",1,0))</f>
        <v>0</v>
      </c>
      <c r="P34" s="127">
        <f>IF('Indicator Data'!AB38="No Data",1,IF('Indicator Data imputation'!S37&lt;&gt;"",1,0))</f>
        <v>0</v>
      </c>
      <c r="Q34" s="127">
        <f>IF('Indicator Data'!AC38="No Data",1,IF('Indicator Data imputation'!T37&lt;&gt;"",1,0))</f>
        <v>0</v>
      </c>
      <c r="R34" s="127">
        <f>IF('Indicator Data'!AD38="No Data",1,IF('Indicator Data imputation'!U37&lt;&gt;"",1,0))</f>
        <v>0</v>
      </c>
      <c r="S34" s="127">
        <f>IF('Indicator Data'!AE38="No Data",1,IF('Indicator Data imputation'!V37&lt;&gt;"",1,0))</f>
        <v>0</v>
      </c>
      <c r="T34" s="127">
        <f>IF('Indicator Data'!AF38="No Data",1,IF('Indicator Data imputation'!W37&lt;&gt;"",1,0))</f>
        <v>0</v>
      </c>
      <c r="U34" s="127">
        <f>IF('Indicator Data'!AO38="No Data",1,IF('Indicator Data imputation'!X37&lt;&gt;"",1,0))</f>
        <v>0</v>
      </c>
      <c r="V34" s="127">
        <f>IF('Indicator Data'!AQ38="No Data",1,IF('Indicator Data imputation'!Y37&lt;&gt;"",1,0))</f>
        <v>0</v>
      </c>
      <c r="W34" s="127">
        <f>IF('Indicator Data'!AS38="No Data",1,IF('Indicator Data imputation'!Z37&lt;&gt;"",1,0))</f>
        <v>0</v>
      </c>
      <c r="X34" s="127">
        <f>IF('Indicator Data'!AT38="No Data",1,IF('Indicator Data imputation'!AA37&lt;&gt;"",1,0))</f>
        <v>0</v>
      </c>
      <c r="Y34" s="127">
        <f>IF('Indicator Data'!AH38="No Data",1,IF('Indicator Data imputation'!AB37&lt;&gt;"",1,0))</f>
        <v>0</v>
      </c>
      <c r="Z34" s="127">
        <f>IF('Indicator Data'!AU38="No Data",1,IF('Indicator Data imputation'!AC37&lt;&gt;"",1,0))</f>
        <v>0</v>
      </c>
      <c r="AA34" s="127">
        <f>IF('Indicator Data'!AV38="No Data",1,IF('Indicator Data imputation'!AD37&lt;&gt;"",1,0))</f>
        <v>0</v>
      </c>
      <c r="AB34" s="127">
        <f>IF('Indicator Data'!AW38="No Data",1,IF('Indicator Data imputation'!AE37&lt;&gt;"",1,0))</f>
        <v>0</v>
      </c>
      <c r="AC34" s="127">
        <f>IF('Indicator Data'!AX38="No Data",1,IF('Indicator Data imputation'!AF37&lt;&gt;"",1,0))</f>
        <v>0</v>
      </c>
      <c r="AD34" s="127">
        <f>IF('Indicator Data'!AY38="No Data",1,IF('Indicator Data imputation'!AG37&lt;&gt;"",1,0))</f>
        <v>0</v>
      </c>
      <c r="AE34" s="127">
        <f>IF('Indicator Data'!AZ38="No Data",1,IF('Indicator Data imputation'!AH37&lt;&gt;"",1,0))</f>
        <v>0</v>
      </c>
      <c r="AF34" s="127">
        <f>IF('Indicator Data'!BA38="No Data",1,IF('Indicator Data imputation'!AI37&lt;&gt;"",1,0))</f>
        <v>0</v>
      </c>
      <c r="AG34" s="127">
        <f>IF('Indicator Data'!BB38="No Data",1,IF('Indicator Data imputation'!AJ37&lt;&gt;"",1,0))</f>
        <v>0</v>
      </c>
      <c r="AH34" s="127">
        <f>IF('Indicator Data'!BC38="No Data",1,IF('Indicator Data imputation'!AK37&lt;&gt;"",1,0))</f>
        <v>0</v>
      </c>
      <c r="AI34" s="127" t="e">
        <f>IF('Indicator Data'!#REF!="No Data",1,IF('Indicator Data imputation'!AL37&lt;&gt;"",1,0))</f>
        <v>#REF!</v>
      </c>
      <c r="AJ34" s="127" t="e">
        <f>IF('Indicator Data'!#REF!="No Data",1,IF('Indicator Data imputation'!AM37&lt;&gt;"",1,0))</f>
        <v>#REF!</v>
      </c>
      <c r="AK34" s="127">
        <f>IF('Indicator Data'!BF38="No Data",1,IF('Indicator Data imputation'!AN37&lt;&gt;"",1,0))</f>
        <v>0</v>
      </c>
      <c r="AL34" s="128"/>
      <c r="AM34" s="128"/>
      <c r="AN34" t="e">
        <f t="shared" si="0"/>
        <v>#REF!</v>
      </c>
      <c r="AO34" s="142" t="e">
        <f t="shared" si="1"/>
        <v>#REF!</v>
      </c>
    </row>
    <row r="35" spans="1:41" ht="15.75" customHeight="1" x14ac:dyDescent="0.25">
      <c r="A35" s="47" t="s">
        <v>178</v>
      </c>
      <c r="B35" s="127">
        <f>IF('Indicator Data'!E39="No Data",1,IF('Indicator Data imputation'!E38&lt;&gt;"",1,0))</f>
        <v>0</v>
      </c>
      <c r="C35" s="127">
        <f>IF('Indicator Data'!J39="No Data",1,IF('Indicator Data imputation'!F38&lt;&gt;"",1,0))</f>
        <v>0</v>
      </c>
      <c r="D35" s="127">
        <f>IF('Indicator Data'!K39="No Data",1,IF('Indicator Data imputation'!G38&lt;&gt;"",1,0))</f>
        <v>0</v>
      </c>
      <c r="E35" s="127">
        <f>IF('Indicator Data'!L39="No Data",1,IF('Indicator Data imputation'!H38&lt;&gt;"",1,0))</f>
        <v>1</v>
      </c>
      <c r="F35" s="127">
        <f>IF('Indicator Data'!M39="No Data",1,IF('Indicator Data imputation'!I38&lt;&gt;"",1,0))</f>
        <v>1</v>
      </c>
      <c r="G35" s="127">
        <f>IF('Indicator Data'!N39="No Data",1,IF('Indicator Data imputation'!J38&lt;&gt;"",1,0))</f>
        <v>1</v>
      </c>
      <c r="H35" s="127">
        <f>IF('Indicator Data'!O39="No Data",1,IF('Indicator Data imputation'!K38&lt;&gt;"",1,0))</f>
        <v>0</v>
      </c>
      <c r="I35" s="127">
        <f>IF('Indicator Data'!P39="No Data",1,IF('Indicator Data imputation'!L38&lt;&gt;"",1,0))</f>
        <v>0</v>
      </c>
      <c r="J35" s="127">
        <f>IF('Indicator Data'!Q39="No Data",1,IF('Indicator Data imputation'!M38&lt;&gt;"",1,0))</f>
        <v>0</v>
      </c>
      <c r="K35" s="127">
        <f>IF('Indicator Data'!R39="No Data",1,IF('Indicator Data imputation'!N38&lt;&gt;"",1,0))</f>
        <v>0</v>
      </c>
      <c r="L35" s="127">
        <f>IF('Indicator Data'!X39="No Data",1,IF('Indicator Data imputation'!O38&lt;&gt;"",1,0))</f>
        <v>0</v>
      </c>
      <c r="M35" s="127" t="e">
        <f>IF('Indicator Data'!#REF!="No Data",1,IF('Indicator Data imputation'!P38&lt;&gt;"",1,0))</f>
        <v>#REF!</v>
      </c>
      <c r="N35" s="127" t="e">
        <f>IF('Indicator Data'!#REF!="No Data",1,IF('Indicator Data imputation'!Q38&lt;&gt;"",1,0))</f>
        <v>#REF!</v>
      </c>
      <c r="O35" s="127">
        <f>IF('Indicator Data'!Z39="No Data",1,IF('Indicator Data imputation'!R38&lt;&gt;"",1,0))</f>
        <v>0</v>
      </c>
      <c r="P35" s="127">
        <f>IF('Indicator Data'!AB39="No Data",1,IF('Indicator Data imputation'!S38&lt;&gt;"",1,0))</f>
        <v>0</v>
      </c>
      <c r="Q35" s="127">
        <f>IF('Indicator Data'!AC39="No Data",1,IF('Indicator Data imputation'!T38&lt;&gt;"",1,0))</f>
        <v>0</v>
      </c>
      <c r="R35" s="127">
        <f>IF('Indicator Data'!AD39="No Data",1,IF('Indicator Data imputation'!U38&lt;&gt;"",1,0))</f>
        <v>0</v>
      </c>
      <c r="S35" s="127">
        <f>IF('Indicator Data'!AE39="No Data",1,IF('Indicator Data imputation'!V38&lt;&gt;"",1,0))</f>
        <v>0</v>
      </c>
      <c r="T35" s="127">
        <f>IF('Indicator Data'!AF39="No Data",1,IF('Indicator Data imputation'!W38&lt;&gt;"",1,0))</f>
        <v>0</v>
      </c>
      <c r="U35" s="127">
        <f>IF('Indicator Data'!AO39="No Data",1,IF('Indicator Data imputation'!X38&lt;&gt;"",1,0))</f>
        <v>0</v>
      </c>
      <c r="V35" s="127">
        <f>IF('Indicator Data'!AQ39="No Data",1,IF('Indicator Data imputation'!Y38&lt;&gt;"",1,0))</f>
        <v>0</v>
      </c>
      <c r="W35" s="127">
        <f>IF('Indicator Data'!AS39="No Data",1,IF('Indicator Data imputation'!Z38&lt;&gt;"",1,0))</f>
        <v>0</v>
      </c>
      <c r="X35" s="127">
        <f>IF('Indicator Data'!AT39="No Data",1,IF('Indicator Data imputation'!AA38&lt;&gt;"",1,0))</f>
        <v>0</v>
      </c>
      <c r="Y35" s="127">
        <f>IF('Indicator Data'!AH39="No Data",1,IF('Indicator Data imputation'!AB38&lt;&gt;"",1,0))</f>
        <v>0</v>
      </c>
      <c r="Z35" s="127">
        <f>IF('Indicator Data'!AU39="No Data",1,IF('Indicator Data imputation'!AC38&lt;&gt;"",1,0))</f>
        <v>0</v>
      </c>
      <c r="AA35" s="127">
        <f>IF('Indicator Data'!AV39="No Data",1,IF('Indicator Data imputation'!AD38&lt;&gt;"",1,0))</f>
        <v>0</v>
      </c>
      <c r="AB35" s="127">
        <f>IF('Indicator Data'!AW39="No Data",1,IF('Indicator Data imputation'!AE38&lt;&gt;"",1,0))</f>
        <v>0</v>
      </c>
      <c r="AC35" s="127">
        <f>IF('Indicator Data'!AX39="No Data",1,IF('Indicator Data imputation'!AF38&lt;&gt;"",1,0))</f>
        <v>0</v>
      </c>
      <c r="AD35" s="127">
        <f>IF('Indicator Data'!AY39="No Data",1,IF('Indicator Data imputation'!AG38&lt;&gt;"",1,0))</f>
        <v>0</v>
      </c>
      <c r="AE35" s="127">
        <f>IF('Indicator Data'!AZ39="No Data",1,IF('Indicator Data imputation'!AH38&lt;&gt;"",1,0))</f>
        <v>0</v>
      </c>
      <c r="AF35" s="127">
        <f>IF('Indicator Data'!BA39="No Data",1,IF('Indicator Data imputation'!AI38&lt;&gt;"",1,0))</f>
        <v>0</v>
      </c>
      <c r="AG35" s="127">
        <f>IF('Indicator Data'!BB39="No Data",1,IF('Indicator Data imputation'!AJ38&lt;&gt;"",1,0))</f>
        <v>0</v>
      </c>
      <c r="AH35" s="127">
        <f>IF('Indicator Data'!BC39="No Data",1,IF('Indicator Data imputation'!AK38&lt;&gt;"",1,0))</f>
        <v>0</v>
      </c>
      <c r="AI35" s="127" t="e">
        <f>IF('Indicator Data'!#REF!="No Data",1,IF('Indicator Data imputation'!AL38&lt;&gt;"",1,0))</f>
        <v>#REF!</v>
      </c>
      <c r="AJ35" s="127" t="e">
        <f>IF('Indicator Data'!#REF!="No Data",1,IF('Indicator Data imputation'!AM38&lt;&gt;"",1,0))</f>
        <v>#REF!</v>
      </c>
      <c r="AK35" s="127">
        <f>IF('Indicator Data'!BF39="No Data",1,IF('Indicator Data imputation'!AN38&lt;&gt;"",1,0))</f>
        <v>0</v>
      </c>
      <c r="AL35" s="128"/>
      <c r="AM35" s="128"/>
      <c r="AN35" t="e">
        <f t="shared" si="0"/>
        <v>#REF!</v>
      </c>
      <c r="AO35" s="142" t="e">
        <f t="shared" si="1"/>
        <v>#REF!</v>
      </c>
    </row>
    <row r="36" spans="1:41" ht="15.75" customHeight="1" x14ac:dyDescent="0.25">
      <c r="A36" s="47" t="s">
        <v>180</v>
      </c>
      <c r="B36" s="127">
        <f>IF('Indicator Data'!E40="No Data",1,IF('Indicator Data imputation'!E39&lt;&gt;"",1,0))</f>
        <v>0</v>
      </c>
      <c r="C36" s="127">
        <f>IF('Indicator Data'!J40="No Data",1,IF('Indicator Data imputation'!F39&lt;&gt;"",1,0))</f>
        <v>0</v>
      </c>
      <c r="D36" s="127">
        <f>IF('Indicator Data'!K40="No Data",1,IF('Indicator Data imputation'!G39&lt;&gt;"",1,0))</f>
        <v>0</v>
      </c>
      <c r="E36" s="127">
        <f>IF('Indicator Data'!L40="No Data",1,IF('Indicator Data imputation'!H39&lt;&gt;"",1,0))</f>
        <v>1</v>
      </c>
      <c r="F36" s="127">
        <f>IF('Indicator Data'!M40="No Data",1,IF('Indicator Data imputation'!I39&lt;&gt;"",1,0))</f>
        <v>1</v>
      </c>
      <c r="G36" s="127">
        <f>IF('Indicator Data'!N40="No Data",1,IF('Indicator Data imputation'!J39&lt;&gt;"",1,0))</f>
        <v>1</v>
      </c>
      <c r="H36" s="127">
        <f>IF('Indicator Data'!O40="No Data",1,IF('Indicator Data imputation'!K39&lt;&gt;"",1,0))</f>
        <v>0</v>
      </c>
      <c r="I36" s="127">
        <f>IF('Indicator Data'!P40="No Data",1,IF('Indicator Data imputation'!L39&lt;&gt;"",1,0))</f>
        <v>0</v>
      </c>
      <c r="J36" s="127">
        <f>IF('Indicator Data'!Q40="No Data",1,IF('Indicator Data imputation'!M39&lt;&gt;"",1,0))</f>
        <v>0</v>
      </c>
      <c r="K36" s="127">
        <f>IF('Indicator Data'!R40="No Data",1,IF('Indicator Data imputation'!N39&lt;&gt;"",1,0))</f>
        <v>0</v>
      </c>
      <c r="L36" s="127">
        <f>IF('Indicator Data'!X40="No Data",1,IF('Indicator Data imputation'!O39&lt;&gt;"",1,0))</f>
        <v>0</v>
      </c>
      <c r="M36" s="127" t="e">
        <f>IF('Indicator Data'!#REF!="No Data",1,IF('Indicator Data imputation'!P39&lt;&gt;"",1,0))</f>
        <v>#REF!</v>
      </c>
      <c r="N36" s="127" t="e">
        <f>IF('Indicator Data'!#REF!="No Data",1,IF('Indicator Data imputation'!Q39&lt;&gt;"",1,0))</f>
        <v>#REF!</v>
      </c>
      <c r="O36" s="127">
        <f>IF('Indicator Data'!Z40="No Data",1,IF('Indicator Data imputation'!R39&lt;&gt;"",1,0))</f>
        <v>0</v>
      </c>
      <c r="P36" s="127">
        <f>IF('Indicator Data'!AB40="No Data",1,IF('Indicator Data imputation'!S39&lt;&gt;"",1,0))</f>
        <v>0</v>
      </c>
      <c r="Q36" s="127">
        <f>IF('Indicator Data'!AC40="No Data",1,IF('Indicator Data imputation'!T39&lt;&gt;"",1,0))</f>
        <v>0</v>
      </c>
      <c r="R36" s="127">
        <f>IF('Indicator Data'!AD40="No Data",1,IF('Indicator Data imputation'!U39&lt;&gt;"",1,0))</f>
        <v>0</v>
      </c>
      <c r="S36" s="127">
        <f>IF('Indicator Data'!AE40="No Data",1,IF('Indicator Data imputation'!V39&lt;&gt;"",1,0))</f>
        <v>0</v>
      </c>
      <c r="T36" s="127">
        <f>IF('Indicator Data'!AF40="No Data",1,IF('Indicator Data imputation'!W39&lt;&gt;"",1,0))</f>
        <v>0</v>
      </c>
      <c r="U36" s="127">
        <f>IF('Indicator Data'!AO40="No Data",1,IF('Indicator Data imputation'!X39&lt;&gt;"",1,0))</f>
        <v>0</v>
      </c>
      <c r="V36" s="127">
        <f>IF('Indicator Data'!AQ40="No Data",1,IF('Indicator Data imputation'!Y39&lt;&gt;"",1,0))</f>
        <v>0</v>
      </c>
      <c r="W36" s="127">
        <f>IF('Indicator Data'!AS40="No Data",1,IF('Indicator Data imputation'!Z39&lt;&gt;"",1,0))</f>
        <v>0</v>
      </c>
      <c r="X36" s="127">
        <f>IF('Indicator Data'!AT40="No Data",1,IF('Indicator Data imputation'!AA39&lt;&gt;"",1,0))</f>
        <v>0</v>
      </c>
      <c r="Y36" s="127">
        <f>IF('Indicator Data'!AH40="No Data",1,IF('Indicator Data imputation'!AB39&lt;&gt;"",1,0))</f>
        <v>0</v>
      </c>
      <c r="Z36" s="127">
        <f>IF('Indicator Data'!AU40="No Data",1,IF('Indicator Data imputation'!AC39&lt;&gt;"",1,0))</f>
        <v>0</v>
      </c>
      <c r="AA36" s="127">
        <f>IF('Indicator Data'!AV40="No Data",1,IF('Indicator Data imputation'!AD39&lt;&gt;"",1,0))</f>
        <v>0</v>
      </c>
      <c r="AB36" s="127">
        <f>IF('Indicator Data'!AW40="No Data",1,IF('Indicator Data imputation'!AE39&lt;&gt;"",1,0))</f>
        <v>0</v>
      </c>
      <c r="AC36" s="127">
        <f>IF('Indicator Data'!AX40="No Data",1,IF('Indicator Data imputation'!AF39&lt;&gt;"",1,0))</f>
        <v>0</v>
      </c>
      <c r="AD36" s="127">
        <f>IF('Indicator Data'!AY40="No Data",1,IF('Indicator Data imputation'!AG39&lt;&gt;"",1,0))</f>
        <v>0</v>
      </c>
      <c r="AE36" s="127">
        <f>IF('Indicator Data'!AZ40="No Data",1,IF('Indicator Data imputation'!AH39&lt;&gt;"",1,0))</f>
        <v>0</v>
      </c>
      <c r="AF36" s="127">
        <f>IF('Indicator Data'!BA40="No Data",1,IF('Indicator Data imputation'!AI39&lt;&gt;"",1,0))</f>
        <v>0</v>
      </c>
      <c r="AG36" s="127">
        <f>IF('Indicator Data'!BB40="No Data",1,IF('Indicator Data imputation'!AJ39&lt;&gt;"",1,0))</f>
        <v>0</v>
      </c>
      <c r="AH36" s="127">
        <f>IF('Indicator Data'!BC40="No Data",1,IF('Indicator Data imputation'!AK39&lt;&gt;"",1,0))</f>
        <v>0</v>
      </c>
      <c r="AI36" s="127" t="e">
        <f>IF('Indicator Data'!#REF!="No Data",1,IF('Indicator Data imputation'!AL39&lt;&gt;"",1,0))</f>
        <v>#REF!</v>
      </c>
      <c r="AJ36" s="127" t="e">
        <f>IF('Indicator Data'!#REF!="No Data",1,IF('Indicator Data imputation'!AM39&lt;&gt;"",1,0))</f>
        <v>#REF!</v>
      </c>
      <c r="AK36" s="127">
        <f>IF('Indicator Data'!BF40="No Data",1,IF('Indicator Data imputation'!AN39&lt;&gt;"",1,0))</f>
        <v>0</v>
      </c>
      <c r="AL36" s="128"/>
      <c r="AM36" s="128"/>
      <c r="AN36" t="e">
        <f t="shared" si="0"/>
        <v>#REF!</v>
      </c>
      <c r="AO36" s="142" t="e">
        <f t="shared" si="1"/>
        <v>#REF!</v>
      </c>
    </row>
    <row r="37" spans="1:41" ht="15.75" customHeight="1" x14ac:dyDescent="0.25">
      <c r="A37" s="47" t="s">
        <v>182</v>
      </c>
      <c r="B37" s="127">
        <f>IF('Indicator Data'!E41="No Data",1,IF('Indicator Data imputation'!E40&lt;&gt;"",1,0))</f>
        <v>0</v>
      </c>
      <c r="C37" s="127">
        <f>IF('Indicator Data'!J41="No Data",1,IF('Indicator Data imputation'!F40&lt;&gt;"",1,0))</f>
        <v>0</v>
      </c>
      <c r="D37" s="127">
        <f>IF('Indicator Data'!K41="No Data",1,IF('Indicator Data imputation'!G40&lt;&gt;"",1,0))</f>
        <v>0</v>
      </c>
      <c r="E37" s="127">
        <f>IF('Indicator Data'!L41="No Data",1,IF('Indicator Data imputation'!H40&lt;&gt;"",1,0))</f>
        <v>1</v>
      </c>
      <c r="F37" s="127">
        <f>IF('Indicator Data'!M41="No Data",1,IF('Indicator Data imputation'!I40&lt;&gt;"",1,0))</f>
        <v>1</v>
      </c>
      <c r="G37" s="127">
        <f>IF('Indicator Data'!N41="No Data",1,IF('Indicator Data imputation'!J40&lt;&gt;"",1,0))</f>
        <v>1</v>
      </c>
      <c r="H37" s="127">
        <f>IF('Indicator Data'!O41="No Data",1,IF('Indicator Data imputation'!K40&lt;&gt;"",1,0))</f>
        <v>0</v>
      </c>
      <c r="I37" s="127">
        <f>IF('Indicator Data'!P41="No Data",1,IF('Indicator Data imputation'!L40&lt;&gt;"",1,0))</f>
        <v>0</v>
      </c>
      <c r="J37" s="127">
        <f>IF('Indicator Data'!Q41="No Data",1,IF('Indicator Data imputation'!M40&lt;&gt;"",1,0))</f>
        <v>0</v>
      </c>
      <c r="K37" s="127">
        <f>IF('Indicator Data'!R41="No Data",1,IF('Indicator Data imputation'!N40&lt;&gt;"",1,0))</f>
        <v>0</v>
      </c>
      <c r="L37" s="127">
        <f>IF('Indicator Data'!X41="No Data",1,IF('Indicator Data imputation'!O40&lt;&gt;"",1,0))</f>
        <v>0</v>
      </c>
      <c r="M37" s="127" t="e">
        <f>IF('Indicator Data'!#REF!="No Data",1,IF('Indicator Data imputation'!P40&lt;&gt;"",1,0))</f>
        <v>#REF!</v>
      </c>
      <c r="N37" s="127" t="e">
        <f>IF('Indicator Data'!#REF!="No Data",1,IF('Indicator Data imputation'!Q40&lt;&gt;"",1,0))</f>
        <v>#REF!</v>
      </c>
      <c r="O37" s="127">
        <f>IF('Indicator Data'!Z41="No Data",1,IF('Indicator Data imputation'!R40&lt;&gt;"",1,0))</f>
        <v>0</v>
      </c>
      <c r="P37" s="127">
        <f>IF('Indicator Data'!AB41="No Data",1,IF('Indicator Data imputation'!S40&lt;&gt;"",1,0))</f>
        <v>0</v>
      </c>
      <c r="Q37" s="127">
        <f>IF('Indicator Data'!AC41="No Data",1,IF('Indicator Data imputation'!T40&lt;&gt;"",1,0))</f>
        <v>0</v>
      </c>
      <c r="R37" s="127">
        <f>IF('Indicator Data'!AD41="No Data",1,IF('Indicator Data imputation'!U40&lt;&gt;"",1,0))</f>
        <v>0</v>
      </c>
      <c r="S37" s="127">
        <f>IF('Indicator Data'!AE41="No Data",1,IF('Indicator Data imputation'!V40&lt;&gt;"",1,0))</f>
        <v>0</v>
      </c>
      <c r="T37" s="127">
        <f>IF('Indicator Data'!AF41="No Data",1,IF('Indicator Data imputation'!W40&lt;&gt;"",1,0))</f>
        <v>0</v>
      </c>
      <c r="U37" s="127">
        <f>IF('Indicator Data'!AO41="No Data",1,IF('Indicator Data imputation'!X40&lt;&gt;"",1,0))</f>
        <v>0</v>
      </c>
      <c r="V37" s="127">
        <f>IF('Indicator Data'!AQ41="No Data",1,IF('Indicator Data imputation'!Y40&lt;&gt;"",1,0))</f>
        <v>0</v>
      </c>
      <c r="W37" s="127">
        <f>IF('Indicator Data'!AS41="No Data",1,IF('Indicator Data imputation'!Z40&lt;&gt;"",1,0))</f>
        <v>0</v>
      </c>
      <c r="X37" s="127">
        <f>IF('Indicator Data'!AT41="No Data",1,IF('Indicator Data imputation'!AA40&lt;&gt;"",1,0))</f>
        <v>0</v>
      </c>
      <c r="Y37" s="127">
        <f>IF('Indicator Data'!AH41="No Data",1,IF('Indicator Data imputation'!AB40&lt;&gt;"",1,0))</f>
        <v>0</v>
      </c>
      <c r="Z37" s="127">
        <f>IF('Indicator Data'!AU41="No Data",1,IF('Indicator Data imputation'!AC40&lt;&gt;"",1,0))</f>
        <v>0</v>
      </c>
      <c r="AA37" s="127">
        <f>IF('Indicator Data'!AV41="No Data",1,IF('Indicator Data imputation'!AD40&lt;&gt;"",1,0))</f>
        <v>0</v>
      </c>
      <c r="AB37" s="127">
        <f>IF('Indicator Data'!AW41="No Data",1,IF('Indicator Data imputation'!AE40&lt;&gt;"",1,0))</f>
        <v>0</v>
      </c>
      <c r="AC37" s="127">
        <f>IF('Indicator Data'!AX41="No Data",1,IF('Indicator Data imputation'!AF40&lt;&gt;"",1,0))</f>
        <v>0</v>
      </c>
      <c r="AD37" s="127">
        <f>IF('Indicator Data'!AY41="No Data",1,IF('Indicator Data imputation'!AG40&lt;&gt;"",1,0))</f>
        <v>0</v>
      </c>
      <c r="AE37" s="127">
        <f>IF('Indicator Data'!AZ41="No Data",1,IF('Indicator Data imputation'!AH40&lt;&gt;"",1,0))</f>
        <v>0</v>
      </c>
      <c r="AF37" s="127">
        <f>IF('Indicator Data'!BA41="No Data",1,IF('Indicator Data imputation'!AI40&lt;&gt;"",1,0))</f>
        <v>0</v>
      </c>
      <c r="AG37" s="127">
        <f>IF('Indicator Data'!BB41="No Data",1,IF('Indicator Data imputation'!AJ40&lt;&gt;"",1,0))</f>
        <v>0</v>
      </c>
      <c r="AH37" s="127">
        <f>IF('Indicator Data'!BC41="No Data",1,IF('Indicator Data imputation'!AK40&lt;&gt;"",1,0))</f>
        <v>0</v>
      </c>
      <c r="AI37" s="127" t="e">
        <f>IF('Indicator Data'!#REF!="No Data",1,IF('Indicator Data imputation'!AL40&lt;&gt;"",1,0))</f>
        <v>#REF!</v>
      </c>
      <c r="AJ37" s="127" t="e">
        <f>IF('Indicator Data'!#REF!="No Data",1,IF('Indicator Data imputation'!AM40&lt;&gt;"",1,0))</f>
        <v>#REF!</v>
      </c>
      <c r="AK37" s="127">
        <f>IF('Indicator Data'!BF41="No Data",1,IF('Indicator Data imputation'!AN40&lt;&gt;"",1,0))</f>
        <v>0</v>
      </c>
      <c r="AL37" s="128"/>
      <c r="AM37" s="128"/>
      <c r="AN37" t="e">
        <f t="shared" si="0"/>
        <v>#REF!</v>
      </c>
      <c r="AO37" s="142" t="e">
        <f t="shared" si="1"/>
        <v>#REF!</v>
      </c>
    </row>
    <row r="38" spans="1:41" ht="15.75" customHeight="1" x14ac:dyDescent="0.25">
      <c r="A38" s="47" t="s">
        <v>184</v>
      </c>
      <c r="B38" s="127">
        <f>IF('Indicator Data'!E42="No Data",1,IF('Indicator Data imputation'!E41&lt;&gt;"",1,0))</f>
        <v>0</v>
      </c>
      <c r="C38" s="127">
        <f>IF('Indicator Data'!J42="No Data",1,IF('Indicator Data imputation'!F41&lt;&gt;"",1,0))</f>
        <v>0</v>
      </c>
      <c r="D38" s="127">
        <f>IF('Indicator Data'!K42="No Data",1,IF('Indicator Data imputation'!G41&lt;&gt;"",1,0))</f>
        <v>0</v>
      </c>
      <c r="E38" s="127">
        <f>IF('Indicator Data'!L42="No Data",1,IF('Indicator Data imputation'!H41&lt;&gt;"",1,0))</f>
        <v>1</v>
      </c>
      <c r="F38" s="127">
        <f>IF('Indicator Data'!M42="No Data",1,IF('Indicator Data imputation'!I41&lt;&gt;"",1,0))</f>
        <v>1</v>
      </c>
      <c r="G38" s="127">
        <f>IF('Indicator Data'!N42="No Data",1,IF('Indicator Data imputation'!J41&lt;&gt;"",1,0))</f>
        <v>1</v>
      </c>
      <c r="H38" s="127">
        <f>IF('Indicator Data'!O42="No Data",1,IF('Indicator Data imputation'!K41&lt;&gt;"",1,0))</f>
        <v>0</v>
      </c>
      <c r="I38" s="127">
        <f>IF('Indicator Data'!P42="No Data",1,IF('Indicator Data imputation'!L41&lt;&gt;"",1,0))</f>
        <v>0</v>
      </c>
      <c r="J38" s="127">
        <f>IF('Indicator Data'!Q42="No Data",1,IF('Indicator Data imputation'!M41&lt;&gt;"",1,0))</f>
        <v>0</v>
      </c>
      <c r="K38" s="127">
        <f>IF('Indicator Data'!R42="No Data",1,IF('Indicator Data imputation'!N41&lt;&gt;"",1,0))</f>
        <v>0</v>
      </c>
      <c r="L38" s="127">
        <f>IF('Indicator Data'!X42="No Data",1,IF('Indicator Data imputation'!O41&lt;&gt;"",1,0))</f>
        <v>0</v>
      </c>
      <c r="M38" s="127" t="e">
        <f>IF('Indicator Data'!#REF!="No Data",1,IF('Indicator Data imputation'!P41&lt;&gt;"",1,0))</f>
        <v>#REF!</v>
      </c>
      <c r="N38" s="127" t="e">
        <f>IF('Indicator Data'!#REF!="No Data",1,IF('Indicator Data imputation'!Q41&lt;&gt;"",1,0))</f>
        <v>#REF!</v>
      </c>
      <c r="O38" s="127">
        <f>IF('Indicator Data'!Z42="No Data",1,IF('Indicator Data imputation'!R41&lt;&gt;"",1,0))</f>
        <v>0</v>
      </c>
      <c r="P38" s="127">
        <f>IF('Indicator Data'!AB42="No Data",1,IF('Indicator Data imputation'!S41&lt;&gt;"",1,0))</f>
        <v>0</v>
      </c>
      <c r="Q38" s="127">
        <f>IF('Indicator Data'!AC42="No Data",1,IF('Indicator Data imputation'!T41&lt;&gt;"",1,0))</f>
        <v>0</v>
      </c>
      <c r="R38" s="127">
        <f>IF('Indicator Data'!AD42="No Data",1,IF('Indicator Data imputation'!U41&lt;&gt;"",1,0))</f>
        <v>0</v>
      </c>
      <c r="S38" s="127">
        <f>IF('Indicator Data'!AE42="No Data",1,IF('Indicator Data imputation'!V41&lt;&gt;"",1,0))</f>
        <v>0</v>
      </c>
      <c r="T38" s="127">
        <f>IF('Indicator Data'!AF42="No Data",1,IF('Indicator Data imputation'!W41&lt;&gt;"",1,0))</f>
        <v>0</v>
      </c>
      <c r="U38" s="127">
        <f>IF('Indicator Data'!AO42="No Data",1,IF('Indicator Data imputation'!X41&lt;&gt;"",1,0))</f>
        <v>0</v>
      </c>
      <c r="V38" s="127">
        <f>IF('Indicator Data'!AQ42="No Data",1,IF('Indicator Data imputation'!Y41&lt;&gt;"",1,0))</f>
        <v>0</v>
      </c>
      <c r="W38" s="127">
        <f>IF('Indicator Data'!AS42="No Data",1,IF('Indicator Data imputation'!Z41&lt;&gt;"",1,0))</f>
        <v>0</v>
      </c>
      <c r="X38" s="127">
        <f>IF('Indicator Data'!AT42="No Data",1,IF('Indicator Data imputation'!AA41&lt;&gt;"",1,0))</f>
        <v>0</v>
      </c>
      <c r="Y38" s="127">
        <f>IF('Indicator Data'!AH42="No Data",1,IF('Indicator Data imputation'!AB41&lt;&gt;"",1,0))</f>
        <v>0</v>
      </c>
      <c r="Z38" s="127">
        <f>IF('Indicator Data'!AU42="No Data",1,IF('Indicator Data imputation'!AC41&lt;&gt;"",1,0))</f>
        <v>0</v>
      </c>
      <c r="AA38" s="127">
        <f>IF('Indicator Data'!AV42="No Data",1,IF('Indicator Data imputation'!AD41&lt;&gt;"",1,0))</f>
        <v>0</v>
      </c>
      <c r="AB38" s="127">
        <f>IF('Indicator Data'!AW42="No Data",1,IF('Indicator Data imputation'!AE41&lt;&gt;"",1,0))</f>
        <v>0</v>
      </c>
      <c r="AC38" s="127">
        <f>IF('Indicator Data'!AX42="No Data",1,IF('Indicator Data imputation'!AF41&lt;&gt;"",1,0))</f>
        <v>0</v>
      </c>
      <c r="AD38" s="127">
        <f>IF('Indicator Data'!AY42="No Data",1,IF('Indicator Data imputation'!AG41&lt;&gt;"",1,0))</f>
        <v>0</v>
      </c>
      <c r="AE38" s="127">
        <f>IF('Indicator Data'!AZ42="No Data",1,IF('Indicator Data imputation'!AH41&lt;&gt;"",1,0))</f>
        <v>0</v>
      </c>
      <c r="AF38" s="127">
        <f>IF('Indicator Data'!BA42="No Data",1,IF('Indicator Data imputation'!AI41&lt;&gt;"",1,0))</f>
        <v>0</v>
      </c>
      <c r="AG38" s="127">
        <f>IF('Indicator Data'!BB42="No Data",1,IF('Indicator Data imputation'!AJ41&lt;&gt;"",1,0))</f>
        <v>0</v>
      </c>
      <c r="AH38" s="127">
        <f>IF('Indicator Data'!BC42="No Data",1,IF('Indicator Data imputation'!AK41&lt;&gt;"",1,0))</f>
        <v>0</v>
      </c>
      <c r="AI38" s="127" t="e">
        <f>IF('Indicator Data'!#REF!="No Data",1,IF('Indicator Data imputation'!AL41&lt;&gt;"",1,0))</f>
        <v>#REF!</v>
      </c>
      <c r="AJ38" s="127" t="e">
        <f>IF('Indicator Data'!#REF!="No Data",1,IF('Indicator Data imputation'!AM41&lt;&gt;"",1,0))</f>
        <v>#REF!</v>
      </c>
      <c r="AK38" s="127">
        <f>IF('Indicator Data'!BF42="No Data",1,IF('Indicator Data imputation'!AN41&lt;&gt;"",1,0))</f>
        <v>0</v>
      </c>
      <c r="AL38" s="128"/>
      <c r="AM38" s="128"/>
      <c r="AN38" t="e">
        <f t="shared" si="0"/>
        <v>#REF!</v>
      </c>
      <c r="AO38" s="142" t="e">
        <f t="shared" si="1"/>
        <v>#REF!</v>
      </c>
    </row>
    <row r="39" spans="1:41" ht="15.75" customHeight="1" x14ac:dyDescent="0.25">
      <c r="A39" s="47" t="s">
        <v>186</v>
      </c>
      <c r="B39" s="127">
        <f>IF('Indicator Data'!E43="No Data",1,IF('Indicator Data imputation'!E42&lt;&gt;"",1,0))</f>
        <v>0</v>
      </c>
      <c r="C39" s="127">
        <f>IF('Indicator Data'!J43="No Data",1,IF('Indicator Data imputation'!F42&lt;&gt;"",1,0))</f>
        <v>0</v>
      </c>
      <c r="D39" s="127">
        <f>IF('Indicator Data'!K43="No Data",1,IF('Indicator Data imputation'!G42&lt;&gt;"",1,0))</f>
        <v>0</v>
      </c>
      <c r="E39" s="127">
        <f>IF('Indicator Data'!L43="No Data",1,IF('Indicator Data imputation'!H42&lt;&gt;"",1,0))</f>
        <v>1</v>
      </c>
      <c r="F39" s="127">
        <f>IF('Indicator Data'!M43="No Data",1,IF('Indicator Data imputation'!I42&lt;&gt;"",1,0))</f>
        <v>1</v>
      </c>
      <c r="G39" s="127">
        <f>IF('Indicator Data'!N43="No Data",1,IF('Indicator Data imputation'!J42&lt;&gt;"",1,0))</f>
        <v>1</v>
      </c>
      <c r="H39" s="127">
        <f>IF('Indicator Data'!O43="No Data",1,IF('Indicator Data imputation'!K42&lt;&gt;"",1,0))</f>
        <v>0</v>
      </c>
      <c r="I39" s="127">
        <f>IF('Indicator Data'!P43="No Data",1,IF('Indicator Data imputation'!L42&lt;&gt;"",1,0))</f>
        <v>0</v>
      </c>
      <c r="J39" s="127">
        <f>IF('Indicator Data'!Q43="No Data",1,IF('Indicator Data imputation'!M42&lt;&gt;"",1,0))</f>
        <v>0</v>
      </c>
      <c r="K39" s="127">
        <f>IF('Indicator Data'!R43="No Data",1,IF('Indicator Data imputation'!N42&lt;&gt;"",1,0))</f>
        <v>0</v>
      </c>
      <c r="L39" s="127">
        <f>IF('Indicator Data'!X43="No Data",1,IF('Indicator Data imputation'!O42&lt;&gt;"",1,0))</f>
        <v>0</v>
      </c>
      <c r="M39" s="127" t="e">
        <f>IF('Indicator Data'!#REF!="No Data",1,IF('Indicator Data imputation'!P42&lt;&gt;"",1,0))</f>
        <v>#REF!</v>
      </c>
      <c r="N39" s="127" t="e">
        <f>IF('Indicator Data'!#REF!="No Data",1,IF('Indicator Data imputation'!Q42&lt;&gt;"",1,0))</f>
        <v>#REF!</v>
      </c>
      <c r="O39" s="127">
        <f>IF('Indicator Data'!Z43="No Data",1,IF('Indicator Data imputation'!R42&lt;&gt;"",1,0))</f>
        <v>0</v>
      </c>
      <c r="P39" s="127">
        <f>IF('Indicator Data'!AB43="No Data",1,IF('Indicator Data imputation'!S42&lt;&gt;"",1,0))</f>
        <v>0</v>
      </c>
      <c r="Q39" s="127">
        <f>IF('Indicator Data'!AC43="No Data",1,IF('Indicator Data imputation'!T42&lt;&gt;"",1,0))</f>
        <v>0</v>
      </c>
      <c r="R39" s="127">
        <f>IF('Indicator Data'!AD43="No Data",1,IF('Indicator Data imputation'!U42&lt;&gt;"",1,0))</f>
        <v>0</v>
      </c>
      <c r="S39" s="127">
        <f>IF('Indicator Data'!AE43="No Data",1,IF('Indicator Data imputation'!V42&lt;&gt;"",1,0))</f>
        <v>0</v>
      </c>
      <c r="T39" s="127">
        <f>IF('Indicator Data'!AF43="No Data",1,IF('Indicator Data imputation'!W42&lt;&gt;"",1,0))</f>
        <v>0</v>
      </c>
      <c r="U39" s="127">
        <f>IF('Indicator Data'!AO43="No Data",1,IF('Indicator Data imputation'!X42&lt;&gt;"",1,0))</f>
        <v>0</v>
      </c>
      <c r="V39" s="127">
        <f>IF('Indicator Data'!AQ43="No Data",1,IF('Indicator Data imputation'!Y42&lt;&gt;"",1,0))</f>
        <v>0</v>
      </c>
      <c r="W39" s="127">
        <f>IF('Indicator Data'!AS43="No Data",1,IF('Indicator Data imputation'!Z42&lt;&gt;"",1,0))</f>
        <v>0</v>
      </c>
      <c r="X39" s="127">
        <f>IF('Indicator Data'!AT43="No Data",1,IF('Indicator Data imputation'!AA42&lt;&gt;"",1,0))</f>
        <v>0</v>
      </c>
      <c r="Y39" s="127">
        <f>IF('Indicator Data'!AH43="No Data",1,IF('Indicator Data imputation'!AB42&lt;&gt;"",1,0))</f>
        <v>0</v>
      </c>
      <c r="Z39" s="127">
        <f>IF('Indicator Data'!AU43="No Data",1,IF('Indicator Data imputation'!AC42&lt;&gt;"",1,0))</f>
        <v>0</v>
      </c>
      <c r="AA39" s="127">
        <f>IF('Indicator Data'!AV43="No Data",1,IF('Indicator Data imputation'!AD42&lt;&gt;"",1,0))</f>
        <v>0</v>
      </c>
      <c r="AB39" s="127">
        <f>IF('Indicator Data'!AW43="No Data",1,IF('Indicator Data imputation'!AE42&lt;&gt;"",1,0))</f>
        <v>0</v>
      </c>
      <c r="AC39" s="127">
        <f>IF('Indicator Data'!AX43="No Data",1,IF('Indicator Data imputation'!AF42&lt;&gt;"",1,0))</f>
        <v>0</v>
      </c>
      <c r="AD39" s="127">
        <f>IF('Indicator Data'!AY43="No Data",1,IF('Indicator Data imputation'!AG42&lt;&gt;"",1,0))</f>
        <v>0</v>
      </c>
      <c r="AE39" s="127">
        <f>IF('Indicator Data'!AZ43="No Data",1,IF('Indicator Data imputation'!AH42&lt;&gt;"",1,0))</f>
        <v>0</v>
      </c>
      <c r="AF39" s="127">
        <f>IF('Indicator Data'!BA43="No Data",1,IF('Indicator Data imputation'!AI42&lt;&gt;"",1,0))</f>
        <v>0</v>
      </c>
      <c r="AG39" s="127">
        <f>IF('Indicator Data'!BB43="No Data",1,IF('Indicator Data imputation'!AJ42&lt;&gt;"",1,0))</f>
        <v>0</v>
      </c>
      <c r="AH39" s="127">
        <f>IF('Indicator Data'!BC43="No Data",1,IF('Indicator Data imputation'!AK42&lt;&gt;"",1,0))</f>
        <v>0</v>
      </c>
      <c r="AI39" s="127" t="e">
        <f>IF('Indicator Data'!#REF!="No Data",1,IF('Indicator Data imputation'!AL42&lt;&gt;"",1,0))</f>
        <v>#REF!</v>
      </c>
      <c r="AJ39" s="127" t="e">
        <f>IF('Indicator Data'!#REF!="No Data",1,IF('Indicator Data imputation'!AM42&lt;&gt;"",1,0))</f>
        <v>#REF!</v>
      </c>
      <c r="AK39" s="127">
        <f>IF('Indicator Data'!BF43="No Data",1,IF('Indicator Data imputation'!AN42&lt;&gt;"",1,0))</f>
        <v>0</v>
      </c>
      <c r="AL39" s="128"/>
      <c r="AM39" s="128"/>
      <c r="AN39" t="e">
        <f t="shared" si="0"/>
        <v>#REF!</v>
      </c>
      <c r="AO39" s="142" t="e">
        <f t="shared" si="1"/>
        <v>#REF!</v>
      </c>
    </row>
    <row r="40" spans="1:41" ht="15.75" customHeight="1" x14ac:dyDescent="0.25">
      <c r="A40" s="47" t="s">
        <v>188</v>
      </c>
      <c r="B40" s="127">
        <f>IF('Indicator Data'!E44="No Data",1,IF('Indicator Data imputation'!E43&lt;&gt;"",1,0))</f>
        <v>0</v>
      </c>
      <c r="C40" s="127">
        <f>IF('Indicator Data'!J44="No Data",1,IF('Indicator Data imputation'!F43&lt;&gt;"",1,0))</f>
        <v>0</v>
      </c>
      <c r="D40" s="127">
        <f>IF('Indicator Data'!K44="No Data",1,IF('Indicator Data imputation'!G43&lt;&gt;"",1,0))</f>
        <v>0</v>
      </c>
      <c r="E40" s="127">
        <f>IF('Indicator Data'!L44="No Data",1,IF('Indicator Data imputation'!H43&lt;&gt;"",1,0))</f>
        <v>1</v>
      </c>
      <c r="F40" s="127">
        <f>IF('Indicator Data'!M44="No Data",1,IF('Indicator Data imputation'!I43&lt;&gt;"",1,0))</f>
        <v>1</v>
      </c>
      <c r="G40" s="127">
        <f>IF('Indicator Data'!N44="No Data",1,IF('Indicator Data imputation'!J43&lt;&gt;"",1,0))</f>
        <v>1</v>
      </c>
      <c r="H40" s="127">
        <f>IF('Indicator Data'!O44="No Data",1,IF('Indicator Data imputation'!K43&lt;&gt;"",1,0))</f>
        <v>0</v>
      </c>
      <c r="I40" s="127">
        <f>IF('Indicator Data'!P44="No Data",1,IF('Indicator Data imputation'!L43&lt;&gt;"",1,0))</f>
        <v>0</v>
      </c>
      <c r="J40" s="127">
        <f>IF('Indicator Data'!Q44="No Data",1,IF('Indicator Data imputation'!M43&lt;&gt;"",1,0))</f>
        <v>0</v>
      </c>
      <c r="K40" s="127">
        <f>IF('Indicator Data'!R44="No Data",1,IF('Indicator Data imputation'!N43&lt;&gt;"",1,0))</f>
        <v>0</v>
      </c>
      <c r="L40" s="127">
        <f>IF('Indicator Data'!X44="No Data",1,IF('Indicator Data imputation'!O43&lt;&gt;"",1,0))</f>
        <v>0</v>
      </c>
      <c r="M40" s="127" t="e">
        <f>IF('Indicator Data'!#REF!="No Data",1,IF('Indicator Data imputation'!P43&lt;&gt;"",1,0))</f>
        <v>#REF!</v>
      </c>
      <c r="N40" s="127" t="e">
        <f>IF('Indicator Data'!#REF!="No Data",1,IF('Indicator Data imputation'!Q43&lt;&gt;"",1,0))</f>
        <v>#REF!</v>
      </c>
      <c r="O40" s="127">
        <f>IF('Indicator Data'!Z44="No Data",1,IF('Indicator Data imputation'!R43&lt;&gt;"",1,0))</f>
        <v>0</v>
      </c>
      <c r="P40" s="127">
        <f>IF('Indicator Data'!AB44="No Data",1,IF('Indicator Data imputation'!S43&lt;&gt;"",1,0))</f>
        <v>0</v>
      </c>
      <c r="Q40" s="127">
        <f>IF('Indicator Data'!AC44="No Data",1,IF('Indicator Data imputation'!T43&lt;&gt;"",1,0))</f>
        <v>0</v>
      </c>
      <c r="R40" s="127">
        <f>IF('Indicator Data'!AD44="No Data",1,IF('Indicator Data imputation'!U43&lt;&gt;"",1,0))</f>
        <v>0</v>
      </c>
      <c r="S40" s="127">
        <f>IF('Indicator Data'!AE44="No Data",1,IF('Indicator Data imputation'!V43&lt;&gt;"",1,0))</f>
        <v>0</v>
      </c>
      <c r="T40" s="127">
        <f>IF('Indicator Data'!AF44="No Data",1,IF('Indicator Data imputation'!W43&lt;&gt;"",1,0))</f>
        <v>0</v>
      </c>
      <c r="U40" s="127">
        <f>IF('Indicator Data'!AO44="No Data",1,IF('Indicator Data imputation'!X43&lt;&gt;"",1,0))</f>
        <v>0</v>
      </c>
      <c r="V40" s="127">
        <f>IF('Indicator Data'!AQ44="No Data",1,IF('Indicator Data imputation'!Y43&lt;&gt;"",1,0))</f>
        <v>0</v>
      </c>
      <c r="W40" s="127">
        <f>IF('Indicator Data'!AS44="No Data",1,IF('Indicator Data imputation'!Z43&lt;&gt;"",1,0))</f>
        <v>0</v>
      </c>
      <c r="X40" s="127">
        <f>IF('Indicator Data'!AT44="No Data",1,IF('Indicator Data imputation'!AA43&lt;&gt;"",1,0))</f>
        <v>0</v>
      </c>
      <c r="Y40" s="127">
        <f>IF('Indicator Data'!AH44="No Data",1,IF('Indicator Data imputation'!AB43&lt;&gt;"",1,0))</f>
        <v>0</v>
      </c>
      <c r="Z40" s="127">
        <f>IF('Indicator Data'!AU44="No Data",1,IF('Indicator Data imputation'!AC43&lt;&gt;"",1,0))</f>
        <v>0</v>
      </c>
      <c r="AA40" s="127">
        <f>IF('Indicator Data'!AV44="No Data",1,IF('Indicator Data imputation'!AD43&lt;&gt;"",1,0))</f>
        <v>0</v>
      </c>
      <c r="AB40" s="127">
        <f>IF('Indicator Data'!AW44="No Data",1,IF('Indicator Data imputation'!AE43&lt;&gt;"",1,0))</f>
        <v>0</v>
      </c>
      <c r="AC40" s="127">
        <f>IF('Indicator Data'!AX44="No Data",1,IF('Indicator Data imputation'!AF43&lt;&gt;"",1,0))</f>
        <v>0</v>
      </c>
      <c r="AD40" s="127">
        <f>IF('Indicator Data'!AY44="No Data",1,IF('Indicator Data imputation'!AG43&lt;&gt;"",1,0))</f>
        <v>0</v>
      </c>
      <c r="AE40" s="127">
        <f>IF('Indicator Data'!AZ44="No Data",1,IF('Indicator Data imputation'!AH43&lt;&gt;"",1,0))</f>
        <v>0</v>
      </c>
      <c r="AF40" s="127">
        <f>IF('Indicator Data'!BA44="No Data",1,IF('Indicator Data imputation'!AI43&lt;&gt;"",1,0))</f>
        <v>0</v>
      </c>
      <c r="AG40" s="127">
        <f>IF('Indicator Data'!BB44="No Data",1,IF('Indicator Data imputation'!AJ43&lt;&gt;"",1,0))</f>
        <v>0</v>
      </c>
      <c r="AH40" s="127">
        <f>IF('Indicator Data'!BC44="No Data",1,IF('Indicator Data imputation'!AK43&lt;&gt;"",1,0))</f>
        <v>0</v>
      </c>
      <c r="AI40" s="127" t="e">
        <f>IF('Indicator Data'!#REF!="No Data",1,IF('Indicator Data imputation'!AL43&lt;&gt;"",1,0))</f>
        <v>#REF!</v>
      </c>
      <c r="AJ40" s="127" t="e">
        <f>IF('Indicator Data'!#REF!="No Data",1,IF('Indicator Data imputation'!AM43&lt;&gt;"",1,0))</f>
        <v>#REF!</v>
      </c>
      <c r="AK40" s="127">
        <f>IF('Indicator Data'!BF44="No Data",1,IF('Indicator Data imputation'!AN43&lt;&gt;"",1,0))</f>
        <v>0</v>
      </c>
      <c r="AL40" s="128"/>
      <c r="AM40" s="128"/>
      <c r="AN40" t="e">
        <f t="shared" si="0"/>
        <v>#REF!</v>
      </c>
      <c r="AO40" s="142" t="e">
        <f t="shared" si="1"/>
        <v>#REF!</v>
      </c>
    </row>
    <row r="41" spans="1:41" ht="15.75" customHeight="1" x14ac:dyDescent="0.25">
      <c r="A41" s="47" t="s">
        <v>190</v>
      </c>
      <c r="B41" s="127">
        <f>IF('Indicator Data'!E45="No Data",1,IF('Indicator Data imputation'!E44&lt;&gt;"",1,0))</f>
        <v>0</v>
      </c>
      <c r="C41" s="127">
        <f>IF('Indicator Data'!J45="No Data",1,IF('Indicator Data imputation'!F44&lt;&gt;"",1,0))</f>
        <v>0</v>
      </c>
      <c r="D41" s="127">
        <f>IF('Indicator Data'!K45="No Data",1,IF('Indicator Data imputation'!G44&lt;&gt;"",1,0))</f>
        <v>0</v>
      </c>
      <c r="E41" s="127">
        <f>IF('Indicator Data'!L45="No Data",1,IF('Indicator Data imputation'!H44&lt;&gt;"",1,0))</f>
        <v>1</v>
      </c>
      <c r="F41" s="127">
        <f>IF('Indicator Data'!M45="No Data",1,IF('Indicator Data imputation'!I44&lt;&gt;"",1,0))</f>
        <v>1</v>
      </c>
      <c r="G41" s="127">
        <f>IF('Indicator Data'!N45="No Data",1,IF('Indicator Data imputation'!J44&lt;&gt;"",1,0))</f>
        <v>1</v>
      </c>
      <c r="H41" s="127">
        <f>IF('Indicator Data'!O45="No Data",1,IF('Indicator Data imputation'!K44&lt;&gt;"",1,0))</f>
        <v>0</v>
      </c>
      <c r="I41" s="127">
        <f>IF('Indicator Data'!P45="No Data",1,IF('Indicator Data imputation'!L44&lt;&gt;"",1,0))</f>
        <v>0</v>
      </c>
      <c r="J41" s="127">
        <f>IF('Indicator Data'!Q45="No Data",1,IF('Indicator Data imputation'!M44&lt;&gt;"",1,0))</f>
        <v>0</v>
      </c>
      <c r="K41" s="127">
        <f>IF('Indicator Data'!R45="No Data",1,IF('Indicator Data imputation'!N44&lt;&gt;"",1,0))</f>
        <v>0</v>
      </c>
      <c r="L41" s="127">
        <f>IF('Indicator Data'!X45="No Data",1,IF('Indicator Data imputation'!O44&lt;&gt;"",1,0))</f>
        <v>0</v>
      </c>
      <c r="M41" s="127" t="e">
        <f>IF('Indicator Data'!#REF!="No Data",1,IF('Indicator Data imputation'!P44&lt;&gt;"",1,0))</f>
        <v>#REF!</v>
      </c>
      <c r="N41" s="127" t="e">
        <f>IF('Indicator Data'!#REF!="No Data",1,IF('Indicator Data imputation'!Q44&lt;&gt;"",1,0))</f>
        <v>#REF!</v>
      </c>
      <c r="O41" s="127">
        <f>IF('Indicator Data'!Z45="No Data",1,IF('Indicator Data imputation'!R44&lt;&gt;"",1,0))</f>
        <v>0</v>
      </c>
      <c r="P41" s="127">
        <f>IF('Indicator Data'!AB45="No Data",1,IF('Indicator Data imputation'!S44&lt;&gt;"",1,0))</f>
        <v>0</v>
      </c>
      <c r="Q41" s="127">
        <f>IF('Indicator Data'!AC45="No Data",1,IF('Indicator Data imputation'!T44&lt;&gt;"",1,0))</f>
        <v>0</v>
      </c>
      <c r="R41" s="127">
        <f>IF('Indicator Data'!AD45="No Data",1,IF('Indicator Data imputation'!U44&lt;&gt;"",1,0))</f>
        <v>0</v>
      </c>
      <c r="S41" s="127">
        <f>IF('Indicator Data'!AE45="No Data",1,IF('Indicator Data imputation'!V44&lt;&gt;"",1,0))</f>
        <v>0</v>
      </c>
      <c r="T41" s="127">
        <f>IF('Indicator Data'!AF45="No Data",1,IF('Indicator Data imputation'!W44&lt;&gt;"",1,0))</f>
        <v>0</v>
      </c>
      <c r="U41" s="127">
        <f>IF('Indicator Data'!AO45="No Data",1,IF('Indicator Data imputation'!X44&lt;&gt;"",1,0))</f>
        <v>0</v>
      </c>
      <c r="V41" s="127">
        <f>IF('Indicator Data'!AQ45="No Data",1,IF('Indicator Data imputation'!Y44&lt;&gt;"",1,0))</f>
        <v>0</v>
      </c>
      <c r="W41" s="127">
        <f>IF('Indicator Data'!AS45="No Data",1,IF('Indicator Data imputation'!Z44&lt;&gt;"",1,0))</f>
        <v>0</v>
      </c>
      <c r="X41" s="127">
        <f>IF('Indicator Data'!AT45="No Data",1,IF('Indicator Data imputation'!AA44&lt;&gt;"",1,0))</f>
        <v>0</v>
      </c>
      <c r="Y41" s="127">
        <f>IF('Indicator Data'!AH45="No Data",1,IF('Indicator Data imputation'!AB44&lt;&gt;"",1,0))</f>
        <v>0</v>
      </c>
      <c r="Z41" s="127">
        <f>IF('Indicator Data'!AU45="No Data",1,IF('Indicator Data imputation'!AC44&lt;&gt;"",1,0))</f>
        <v>0</v>
      </c>
      <c r="AA41" s="127">
        <f>IF('Indicator Data'!AV45="No Data",1,IF('Indicator Data imputation'!AD44&lt;&gt;"",1,0))</f>
        <v>0</v>
      </c>
      <c r="AB41" s="127">
        <f>IF('Indicator Data'!AW45="No Data",1,IF('Indicator Data imputation'!AE44&lt;&gt;"",1,0))</f>
        <v>0</v>
      </c>
      <c r="AC41" s="127">
        <f>IF('Indicator Data'!AX45="No Data",1,IF('Indicator Data imputation'!AF44&lt;&gt;"",1,0))</f>
        <v>0</v>
      </c>
      <c r="AD41" s="127">
        <f>IF('Indicator Data'!AY45="No Data",1,IF('Indicator Data imputation'!AG44&lt;&gt;"",1,0))</f>
        <v>0</v>
      </c>
      <c r="AE41" s="127">
        <f>IF('Indicator Data'!AZ45="No Data",1,IF('Indicator Data imputation'!AH44&lt;&gt;"",1,0))</f>
        <v>0</v>
      </c>
      <c r="AF41" s="127">
        <f>IF('Indicator Data'!BA45="No Data",1,IF('Indicator Data imputation'!AI44&lt;&gt;"",1,0))</f>
        <v>0</v>
      </c>
      <c r="AG41" s="127">
        <f>IF('Indicator Data'!BB45="No Data",1,IF('Indicator Data imputation'!AJ44&lt;&gt;"",1,0))</f>
        <v>0</v>
      </c>
      <c r="AH41" s="127">
        <f>IF('Indicator Data'!BC45="No Data",1,IF('Indicator Data imputation'!AK44&lt;&gt;"",1,0))</f>
        <v>0</v>
      </c>
      <c r="AI41" s="127" t="e">
        <f>IF('Indicator Data'!#REF!="No Data",1,IF('Indicator Data imputation'!AL44&lt;&gt;"",1,0))</f>
        <v>#REF!</v>
      </c>
      <c r="AJ41" s="127" t="e">
        <f>IF('Indicator Data'!#REF!="No Data",1,IF('Indicator Data imputation'!AM44&lt;&gt;"",1,0))</f>
        <v>#REF!</v>
      </c>
      <c r="AK41" s="127">
        <f>IF('Indicator Data'!BF45="No Data",1,IF('Indicator Data imputation'!AN44&lt;&gt;"",1,0))</f>
        <v>0</v>
      </c>
      <c r="AL41" s="128"/>
      <c r="AM41" s="128"/>
      <c r="AN41" t="e">
        <f t="shared" si="0"/>
        <v>#REF!</v>
      </c>
      <c r="AO41" s="142" t="e">
        <f t="shared" si="1"/>
        <v>#REF!</v>
      </c>
    </row>
    <row r="42" spans="1:41" ht="15.75" customHeight="1" x14ac:dyDescent="0.25">
      <c r="A42" s="47" t="s">
        <v>192</v>
      </c>
      <c r="B42" s="127">
        <f>IF('Indicator Data'!E46="No Data",1,IF('Indicator Data imputation'!E45&lt;&gt;"",1,0))</f>
        <v>0</v>
      </c>
      <c r="C42" s="127">
        <f>IF('Indicator Data'!J46="No Data",1,IF('Indicator Data imputation'!F45&lt;&gt;"",1,0))</f>
        <v>0</v>
      </c>
      <c r="D42" s="127">
        <f>IF('Indicator Data'!K46="No Data",1,IF('Indicator Data imputation'!G45&lt;&gt;"",1,0))</f>
        <v>0</v>
      </c>
      <c r="E42" s="127">
        <f>IF('Indicator Data'!L46="No Data",1,IF('Indicator Data imputation'!H45&lt;&gt;"",1,0))</f>
        <v>1</v>
      </c>
      <c r="F42" s="127">
        <f>IF('Indicator Data'!M46="No Data",1,IF('Indicator Data imputation'!I45&lt;&gt;"",1,0))</f>
        <v>1</v>
      </c>
      <c r="G42" s="127">
        <f>IF('Indicator Data'!N46="No Data",1,IF('Indicator Data imputation'!J45&lt;&gt;"",1,0))</f>
        <v>1</v>
      </c>
      <c r="H42" s="127">
        <f>IF('Indicator Data'!O46="No Data",1,IF('Indicator Data imputation'!K45&lt;&gt;"",1,0))</f>
        <v>0</v>
      </c>
      <c r="I42" s="127">
        <f>IF('Indicator Data'!P46="No Data",1,IF('Indicator Data imputation'!L45&lt;&gt;"",1,0))</f>
        <v>0</v>
      </c>
      <c r="J42" s="127">
        <f>IF('Indicator Data'!Q46="No Data",1,IF('Indicator Data imputation'!M45&lt;&gt;"",1,0))</f>
        <v>0</v>
      </c>
      <c r="K42" s="127">
        <f>IF('Indicator Data'!R46="No Data",1,IF('Indicator Data imputation'!N45&lt;&gt;"",1,0))</f>
        <v>0</v>
      </c>
      <c r="L42" s="127">
        <f>IF('Indicator Data'!X46="No Data",1,IF('Indicator Data imputation'!O45&lt;&gt;"",1,0))</f>
        <v>0</v>
      </c>
      <c r="M42" s="127" t="e">
        <f>IF('Indicator Data'!#REF!="No Data",1,IF('Indicator Data imputation'!P45&lt;&gt;"",1,0))</f>
        <v>#REF!</v>
      </c>
      <c r="N42" s="127" t="e">
        <f>IF('Indicator Data'!#REF!="No Data",1,IF('Indicator Data imputation'!Q45&lt;&gt;"",1,0))</f>
        <v>#REF!</v>
      </c>
      <c r="O42" s="127">
        <f>IF('Indicator Data'!Z46="No Data",1,IF('Indicator Data imputation'!R45&lt;&gt;"",1,0))</f>
        <v>0</v>
      </c>
      <c r="P42" s="127">
        <f>IF('Indicator Data'!AB46="No Data",1,IF('Indicator Data imputation'!S45&lt;&gt;"",1,0))</f>
        <v>0</v>
      </c>
      <c r="Q42" s="127">
        <f>IF('Indicator Data'!AC46="No Data",1,IF('Indicator Data imputation'!T45&lt;&gt;"",1,0))</f>
        <v>0</v>
      </c>
      <c r="R42" s="127">
        <f>IF('Indicator Data'!AD46="No Data",1,IF('Indicator Data imputation'!U45&lt;&gt;"",1,0))</f>
        <v>0</v>
      </c>
      <c r="S42" s="127">
        <f>IF('Indicator Data'!AE46="No Data",1,IF('Indicator Data imputation'!V45&lt;&gt;"",1,0))</f>
        <v>0</v>
      </c>
      <c r="T42" s="127">
        <f>IF('Indicator Data'!AF46="No Data",1,IF('Indicator Data imputation'!W45&lt;&gt;"",1,0))</f>
        <v>0</v>
      </c>
      <c r="U42" s="127">
        <f>IF('Indicator Data'!AO46="No Data",1,IF('Indicator Data imputation'!X45&lt;&gt;"",1,0))</f>
        <v>0</v>
      </c>
      <c r="V42" s="127">
        <f>IF('Indicator Data'!AQ46="No Data",1,IF('Indicator Data imputation'!Y45&lt;&gt;"",1,0))</f>
        <v>0</v>
      </c>
      <c r="W42" s="127">
        <f>IF('Indicator Data'!AS46="No Data",1,IF('Indicator Data imputation'!Z45&lt;&gt;"",1,0))</f>
        <v>0</v>
      </c>
      <c r="X42" s="127">
        <f>IF('Indicator Data'!AT46="No Data",1,IF('Indicator Data imputation'!AA45&lt;&gt;"",1,0))</f>
        <v>0</v>
      </c>
      <c r="Y42" s="127">
        <f>IF('Indicator Data'!AH46="No Data",1,IF('Indicator Data imputation'!AB45&lt;&gt;"",1,0))</f>
        <v>0</v>
      </c>
      <c r="Z42" s="127">
        <f>IF('Indicator Data'!AU46="No Data",1,IF('Indicator Data imputation'!AC45&lt;&gt;"",1,0))</f>
        <v>0</v>
      </c>
      <c r="AA42" s="127">
        <f>IF('Indicator Data'!AV46="No Data",1,IF('Indicator Data imputation'!AD45&lt;&gt;"",1,0))</f>
        <v>0</v>
      </c>
      <c r="AB42" s="127">
        <f>IF('Indicator Data'!AW46="No Data",1,IF('Indicator Data imputation'!AE45&lt;&gt;"",1,0))</f>
        <v>0</v>
      </c>
      <c r="AC42" s="127">
        <f>IF('Indicator Data'!AX46="No Data",1,IF('Indicator Data imputation'!AF45&lt;&gt;"",1,0))</f>
        <v>0</v>
      </c>
      <c r="AD42" s="127">
        <f>IF('Indicator Data'!AY46="No Data",1,IF('Indicator Data imputation'!AG45&lt;&gt;"",1,0))</f>
        <v>0</v>
      </c>
      <c r="AE42" s="127">
        <f>IF('Indicator Data'!AZ46="No Data",1,IF('Indicator Data imputation'!AH45&lt;&gt;"",1,0))</f>
        <v>0</v>
      </c>
      <c r="AF42" s="127">
        <f>IF('Indicator Data'!BA46="No Data",1,IF('Indicator Data imputation'!AI45&lt;&gt;"",1,0))</f>
        <v>0</v>
      </c>
      <c r="AG42" s="127">
        <f>IF('Indicator Data'!BB46="No Data",1,IF('Indicator Data imputation'!AJ45&lt;&gt;"",1,0))</f>
        <v>0</v>
      </c>
      <c r="AH42" s="127">
        <f>IF('Indicator Data'!BC46="No Data",1,IF('Indicator Data imputation'!AK45&lt;&gt;"",1,0))</f>
        <v>0</v>
      </c>
      <c r="AI42" s="127" t="e">
        <f>IF('Indicator Data'!#REF!="No Data",1,IF('Indicator Data imputation'!AL45&lt;&gt;"",1,0))</f>
        <v>#REF!</v>
      </c>
      <c r="AJ42" s="127" t="e">
        <f>IF('Indicator Data'!#REF!="No Data",1,IF('Indicator Data imputation'!AM45&lt;&gt;"",1,0))</f>
        <v>#REF!</v>
      </c>
      <c r="AK42" s="127">
        <f>IF('Indicator Data'!BF46="No Data",1,IF('Indicator Data imputation'!AN45&lt;&gt;"",1,0))</f>
        <v>0</v>
      </c>
      <c r="AL42" s="128"/>
      <c r="AM42" s="128"/>
      <c r="AN42" t="e">
        <f t="shared" si="0"/>
        <v>#REF!</v>
      </c>
      <c r="AO42" s="142" t="e">
        <f t="shared" si="1"/>
        <v>#REF!</v>
      </c>
    </row>
    <row r="43" spans="1:41" ht="15.75" customHeight="1" x14ac:dyDescent="0.25">
      <c r="A43" s="47" t="s">
        <v>194</v>
      </c>
      <c r="B43" s="127">
        <f>IF('Indicator Data'!E47="No Data",1,IF('Indicator Data imputation'!E46&lt;&gt;"",1,0))</f>
        <v>0</v>
      </c>
      <c r="C43" s="127">
        <f>IF('Indicator Data'!J47="No Data",1,IF('Indicator Data imputation'!F46&lt;&gt;"",1,0))</f>
        <v>0</v>
      </c>
      <c r="D43" s="127">
        <f>IF('Indicator Data'!K47="No Data",1,IF('Indicator Data imputation'!G46&lt;&gt;"",1,0))</f>
        <v>0</v>
      </c>
      <c r="E43" s="127">
        <f>IF('Indicator Data'!L47="No Data",1,IF('Indicator Data imputation'!H46&lt;&gt;"",1,0))</f>
        <v>1</v>
      </c>
      <c r="F43" s="127">
        <f>IF('Indicator Data'!M47="No Data",1,IF('Indicator Data imputation'!I46&lt;&gt;"",1,0))</f>
        <v>1</v>
      </c>
      <c r="G43" s="127">
        <f>IF('Indicator Data'!N47="No Data",1,IF('Indicator Data imputation'!J46&lt;&gt;"",1,0))</f>
        <v>1</v>
      </c>
      <c r="H43" s="127">
        <f>IF('Indicator Data'!O47="No Data",1,IF('Indicator Data imputation'!K46&lt;&gt;"",1,0))</f>
        <v>0</v>
      </c>
      <c r="I43" s="127">
        <f>IF('Indicator Data'!P47="No Data",1,IF('Indicator Data imputation'!L46&lt;&gt;"",1,0))</f>
        <v>0</v>
      </c>
      <c r="J43" s="127">
        <f>IF('Indicator Data'!Q47="No Data",1,IF('Indicator Data imputation'!M46&lt;&gt;"",1,0))</f>
        <v>0</v>
      </c>
      <c r="K43" s="127">
        <f>IF('Indicator Data'!R47="No Data",1,IF('Indicator Data imputation'!N46&lt;&gt;"",1,0))</f>
        <v>0</v>
      </c>
      <c r="L43" s="127">
        <f>IF('Indicator Data'!X47="No Data",1,IF('Indicator Data imputation'!O46&lt;&gt;"",1,0))</f>
        <v>0</v>
      </c>
      <c r="M43" s="127" t="e">
        <f>IF('Indicator Data'!#REF!="No Data",1,IF('Indicator Data imputation'!P46&lt;&gt;"",1,0))</f>
        <v>#REF!</v>
      </c>
      <c r="N43" s="127" t="e">
        <f>IF('Indicator Data'!#REF!="No Data",1,IF('Indicator Data imputation'!Q46&lt;&gt;"",1,0))</f>
        <v>#REF!</v>
      </c>
      <c r="O43" s="127">
        <f>IF('Indicator Data'!Z47="No Data",1,IF('Indicator Data imputation'!R46&lt;&gt;"",1,0))</f>
        <v>0</v>
      </c>
      <c r="P43" s="127">
        <f>IF('Indicator Data'!AB47="No Data",1,IF('Indicator Data imputation'!S46&lt;&gt;"",1,0))</f>
        <v>0</v>
      </c>
      <c r="Q43" s="127">
        <f>IF('Indicator Data'!AC47="No Data",1,IF('Indicator Data imputation'!T46&lt;&gt;"",1,0))</f>
        <v>0</v>
      </c>
      <c r="R43" s="127">
        <f>IF('Indicator Data'!AD47="No Data",1,IF('Indicator Data imputation'!U46&lt;&gt;"",1,0))</f>
        <v>0</v>
      </c>
      <c r="S43" s="127">
        <f>IF('Indicator Data'!AE47="No Data",1,IF('Indicator Data imputation'!V46&lt;&gt;"",1,0))</f>
        <v>0</v>
      </c>
      <c r="T43" s="127">
        <f>IF('Indicator Data'!AF47="No Data",1,IF('Indicator Data imputation'!W46&lt;&gt;"",1,0))</f>
        <v>0</v>
      </c>
      <c r="U43" s="127">
        <f>IF('Indicator Data'!AO47="No Data",1,IF('Indicator Data imputation'!X46&lt;&gt;"",1,0))</f>
        <v>0</v>
      </c>
      <c r="V43" s="127">
        <f>IF('Indicator Data'!AQ47="No Data",1,IF('Indicator Data imputation'!Y46&lt;&gt;"",1,0))</f>
        <v>0</v>
      </c>
      <c r="W43" s="127">
        <f>IF('Indicator Data'!AS47="No Data",1,IF('Indicator Data imputation'!Z46&lt;&gt;"",1,0))</f>
        <v>0</v>
      </c>
      <c r="X43" s="127">
        <f>IF('Indicator Data'!AT47="No Data",1,IF('Indicator Data imputation'!AA46&lt;&gt;"",1,0))</f>
        <v>0</v>
      </c>
      <c r="Y43" s="127">
        <f>IF('Indicator Data'!AH47="No Data",1,IF('Indicator Data imputation'!AB46&lt;&gt;"",1,0))</f>
        <v>0</v>
      </c>
      <c r="Z43" s="127">
        <f>IF('Indicator Data'!AU47="No Data",1,IF('Indicator Data imputation'!AC46&lt;&gt;"",1,0))</f>
        <v>0</v>
      </c>
      <c r="AA43" s="127">
        <f>IF('Indicator Data'!AV47="No Data",1,IF('Indicator Data imputation'!AD46&lt;&gt;"",1,0))</f>
        <v>0</v>
      </c>
      <c r="AB43" s="127">
        <f>IF('Indicator Data'!AW47="No Data",1,IF('Indicator Data imputation'!AE46&lt;&gt;"",1,0))</f>
        <v>0</v>
      </c>
      <c r="AC43" s="127">
        <f>IF('Indicator Data'!AX47="No Data",1,IF('Indicator Data imputation'!AF46&lt;&gt;"",1,0))</f>
        <v>0</v>
      </c>
      <c r="AD43" s="127">
        <f>IF('Indicator Data'!AY47="No Data",1,IF('Indicator Data imputation'!AG46&lt;&gt;"",1,0))</f>
        <v>0</v>
      </c>
      <c r="AE43" s="127">
        <f>IF('Indicator Data'!AZ47="No Data",1,IF('Indicator Data imputation'!AH46&lt;&gt;"",1,0))</f>
        <v>0</v>
      </c>
      <c r="AF43" s="127">
        <f>IF('Indicator Data'!BA47="No Data",1,IF('Indicator Data imputation'!AI46&lt;&gt;"",1,0))</f>
        <v>0</v>
      </c>
      <c r="AG43" s="127">
        <f>IF('Indicator Data'!BB47="No Data",1,IF('Indicator Data imputation'!AJ46&lt;&gt;"",1,0))</f>
        <v>0</v>
      </c>
      <c r="AH43" s="127">
        <f>IF('Indicator Data'!BC47="No Data",1,IF('Indicator Data imputation'!AK46&lt;&gt;"",1,0))</f>
        <v>0</v>
      </c>
      <c r="AI43" s="127" t="e">
        <f>IF('Indicator Data'!#REF!="No Data",1,IF('Indicator Data imputation'!AL46&lt;&gt;"",1,0))</f>
        <v>#REF!</v>
      </c>
      <c r="AJ43" s="127" t="e">
        <f>IF('Indicator Data'!#REF!="No Data",1,IF('Indicator Data imputation'!AM46&lt;&gt;"",1,0))</f>
        <v>#REF!</v>
      </c>
      <c r="AK43" s="127">
        <f>IF('Indicator Data'!BF47="No Data",1,IF('Indicator Data imputation'!AN46&lt;&gt;"",1,0))</f>
        <v>0</v>
      </c>
      <c r="AL43" s="128"/>
      <c r="AM43" s="128"/>
      <c r="AN43" t="e">
        <f t="shared" si="0"/>
        <v>#REF!</v>
      </c>
      <c r="AO43" s="142" t="e">
        <f t="shared" si="1"/>
        <v>#REF!</v>
      </c>
    </row>
    <row r="44" spans="1:41" ht="15.75" customHeight="1" x14ac:dyDescent="0.25">
      <c r="A44" s="47" t="s">
        <v>196</v>
      </c>
      <c r="B44" s="127">
        <f>IF('Indicator Data'!E48="No Data",1,IF('Indicator Data imputation'!E47&lt;&gt;"",1,0))</f>
        <v>0</v>
      </c>
      <c r="C44" s="127">
        <f>IF('Indicator Data'!J48="No Data",1,IF('Indicator Data imputation'!F47&lt;&gt;"",1,0))</f>
        <v>0</v>
      </c>
      <c r="D44" s="127">
        <f>IF('Indicator Data'!K48="No Data",1,IF('Indicator Data imputation'!G47&lt;&gt;"",1,0))</f>
        <v>0</v>
      </c>
      <c r="E44" s="127">
        <f>IF('Indicator Data'!L48="No Data",1,IF('Indicator Data imputation'!H47&lt;&gt;"",1,0))</f>
        <v>1</v>
      </c>
      <c r="F44" s="127">
        <f>IF('Indicator Data'!M48="No Data",1,IF('Indicator Data imputation'!I47&lt;&gt;"",1,0))</f>
        <v>1</v>
      </c>
      <c r="G44" s="127">
        <f>IF('Indicator Data'!N48="No Data",1,IF('Indicator Data imputation'!J47&lt;&gt;"",1,0))</f>
        <v>1</v>
      </c>
      <c r="H44" s="127">
        <f>IF('Indicator Data'!O48="No Data",1,IF('Indicator Data imputation'!K47&lt;&gt;"",1,0))</f>
        <v>0</v>
      </c>
      <c r="I44" s="127">
        <f>IF('Indicator Data'!P48="No Data",1,IF('Indicator Data imputation'!L47&lt;&gt;"",1,0))</f>
        <v>0</v>
      </c>
      <c r="J44" s="127">
        <f>IF('Indicator Data'!Q48="No Data",1,IF('Indicator Data imputation'!M47&lt;&gt;"",1,0))</f>
        <v>0</v>
      </c>
      <c r="K44" s="127">
        <f>IF('Indicator Data'!R48="No Data",1,IF('Indicator Data imputation'!N47&lt;&gt;"",1,0))</f>
        <v>0</v>
      </c>
      <c r="L44" s="127">
        <f>IF('Indicator Data'!X48="No Data",1,IF('Indicator Data imputation'!O47&lt;&gt;"",1,0))</f>
        <v>0</v>
      </c>
      <c r="M44" s="127" t="e">
        <f>IF('Indicator Data'!#REF!="No Data",1,IF('Indicator Data imputation'!P47&lt;&gt;"",1,0))</f>
        <v>#REF!</v>
      </c>
      <c r="N44" s="127" t="e">
        <f>IF('Indicator Data'!#REF!="No Data",1,IF('Indicator Data imputation'!Q47&lt;&gt;"",1,0))</f>
        <v>#REF!</v>
      </c>
      <c r="O44" s="127">
        <f>IF('Indicator Data'!Z48="No Data",1,IF('Indicator Data imputation'!R47&lt;&gt;"",1,0))</f>
        <v>0</v>
      </c>
      <c r="P44" s="127">
        <f>IF('Indicator Data'!AB48="No Data",1,IF('Indicator Data imputation'!S47&lt;&gt;"",1,0))</f>
        <v>0</v>
      </c>
      <c r="Q44" s="127">
        <f>IF('Indicator Data'!AC48="No Data",1,IF('Indicator Data imputation'!T47&lt;&gt;"",1,0))</f>
        <v>0</v>
      </c>
      <c r="R44" s="127">
        <f>IF('Indicator Data'!AD48="No Data",1,IF('Indicator Data imputation'!U47&lt;&gt;"",1,0))</f>
        <v>0</v>
      </c>
      <c r="S44" s="127">
        <f>IF('Indicator Data'!AE48="No Data",1,IF('Indicator Data imputation'!V47&lt;&gt;"",1,0))</f>
        <v>0</v>
      </c>
      <c r="T44" s="127">
        <f>IF('Indicator Data'!AF48="No Data",1,IF('Indicator Data imputation'!W47&lt;&gt;"",1,0))</f>
        <v>0</v>
      </c>
      <c r="U44" s="127">
        <f>IF('Indicator Data'!AO48="No Data",1,IF('Indicator Data imputation'!X47&lt;&gt;"",1,0))</f>
        <v>0</v>
      </c>
      <c r="V44" s="127">
        <f>IF('Indicator Data'!AQ48="No Data",1,IF('Indicator Data imputation'!Y47&lt;&gt;"",1,0))</f>
        <v>0</v>
      </c>
      <c r="W44" s="127">
        <f>IF('Indicator Data'!AS48="No Data",1,IF('Indicator Data imputation'!Z47&lt;&gt;"",1,0))</f>
        <v>0</v>
      </c>
      <c r="X44" s="127">
        <f>IF('Indicator Data'!AT48="No Data",1,IF('Indicator Data imputation'!AA47&lt;&gt;"",1,0))</f>
        <v>0</v>
      </c>
      <c r="Y44" s="127">
        <f>IF('Indicator Data'!AH48="No Data",1,IF('Indicator Data imputation'!AB47&lt;&gt;"",1,0))</f>
        <v>0</v>
      </c>
      <c r="Z44" s="127">
        <f>IF('Indicator Data'!AU48="No Data",1,IF('Indicator Data imputation'!AC47&lt;&gt;"",1,0))</f>
        <v>0</v>
      </c>
      <c r="AA44" s="127">
        <f>IF('Indicator Data'!AV48="No Data",1,IF('Indicator Data imputation'!AD47&lt;&gt;"",1,0))</f>
        <v>0</v>
      </c>
      <c r="AB44" s="127">
        <f>IF('Indicator Data'!AW48="No Data",1,IF('Indicator Data imputation'!AE47&lt;&gt;"",1,0))</f>
        <v>0</v>
      </c>
      <c r="AC44" s="127">
        <f>IF('Indicator Data'!AX48="No Data",1,IF('Indicator Data imputation'!AF47&lt;&gt;"",1,0))</f>
        <v>0</v>
      </c>
      <c r="AD44" s="127">
        <f>IF('Indicator Data'!AY48="No Data",1,IF('Indicator Data imputation'!AG47&lt;&gt;"",1,0))</f>
        <v>0</v>
      </c>
      <c r="AE44" s="127">
        <f>IF('Indicator Data'!AZ48="No Data",1,IF('Indicator Data imputation'!AH47&lt;&gt;"",1,0))</f>
        <v>0</v>
      </c>
      <c r="AF44" s="127">
        <f>IF('Indicator Data'!BA48="No Data",1,IF('Indicator Data imputation'!AI47&lt;&gt;"",1,0))</f>
        <v>0</v>
      </c>
      <c r="AG44" s="127">
        <f>IF('Indicator Data'!BB48="No Data",1,IF('Indicator Data imputation'!AJ47&lt;&gt;"",1,0))</f>
        <v>0</v>
      </c>
      <c r="AH44" s="127">
        <f>IF('Indicator Data'!BC48="No Data",1,IF('Indicator Data imputation'!AK47&lt;&gt;"",1,0))</f>
        <v>0</v>
      </c>
      <c r="AI44" s="127" t="e">
        <f>IF('Indicator Data'!#REF!="No Data",1,IF('Indicator Data imputation'!AL47&lt;&gt;"",1,0))</f>
        <v>#REF!</v>
      </c>
      <c r="AJ44" s="127" t="e">
        <f>IF('Indicator Data'!#REF!="No Data",1,IF('Indicator Data imputation'!AM47&lt;&gt;"",1,0))</f>
        <v>#REF!</v>
      </c>
      <c r="AK44" s="127">
        <f>IF('Indicator Data'!BF48="No Data",1,IF('Indicator Data imputation'!AN47&lt;&gt;"",1,0))</f>
        <v>0</v>
      </c>
      <c r="AL44" s="128"/>
      <c r="AM44" s="128"/>
      <c r="AN44" t="e">
        <f t="shared" si="0"/>
        <v>#REF!</v>
      </c>
      <c r="AO44" s="142" t="e">
        <f t="shared" si="1"/>
        <v>#REF!</v>
      </c>
    </row>
    <row r="45" spans="1:41" ht="15.75" customHeight="1" x14ac:dyDescent="0.25">
      <c r="A45" s="47" t="s">
        <v>198</v>
      </c>
      <c r="B45" s="127">
        <f>IF('Indicator Data'!E49="No Data",1,IF('Indicator Data imputation'!E48&lt;&gt;"",1,0))</f>
        <v>0</v>
      </c>
      <c r="C45" s="127">
        <f>IF('Indicator Data'!J49="No Data",1,IF('Indicator Data imputation'!F48&lt;&gt;"",1,0))</f>
        <v>0</v>
      </c>
      <c r="D45" s="127">
        <f>IF('Indicator Data'!K49="No Data",1,IF('Indicator Data imputation'!G48&lt;&gt;"",1,0))</f>
        <v>0</v>
      </c>
      <c r="E45" s="127">
        <f>IF('Indicator Data'!L49="No Data",1,IF('Indicator Data imputation'!H48&lt;&gt;"",1,0))</f>
        <v>1</v>
      </c>
      <c r="F45" s="127">
        <f>IF('Indicator Data'!M49="No Data",1,IF('Indicator Data imputation'!I48&lt;&gt;"",1,0))</f>
        <v>1</v>
      </c>
      <c r="G45" s="127">
        <f>IF('Indicator Data'!N49="No Data",1,IF('Indicator Data imputation'!J48&lt;&gt;"",1,0))</f>
        <v>1</v>
      </c>
      <c r="H45" s="127">
        <f>IF('Indicator Data'!O49="No Data",1,IF('Indicator Data imputation'!K48&lt;&gt;"",1,0))</f>
        <v>0</v>
      </c>
      <c r="I45" s="127">
        <f>IF('Indicator Data'!P49="No Data",1,IF('Indicator Data imputation'!L48&lt;&gt;"",1,0))</f>
        <v>0</v>
      </c>
      <c r="J45" s="127">
        <f>IF('Indicator Data'!Q49="No Data",1,IF('Indicator Data imputation'!M48&lt;&gt;"",1,0))</f>
        <v>0</v>
      </c>
      <c r="K45" s="127">
        <f>IF('Indicator Data'!R49="No Data",1,IF('Indicator Data imputation'!N48&lt;&gt;"",1,0))</f>
        <v>0</v>
      </c>
      <c r="L45" s="127">
        <f>IF('Indicator Data'!X49="No Data",1,IF('Indicator Data imputation'!O48&lt;&gt;"",1,0))</f>
        <v>0</v>
      </c>
      <c r="M45" s="127" t="e">
        <f>IF('Indicator Data'!#REF!="No Data",1,IF('Indicator Data imputation'!P48&lt;&gt;"",1,0))</f>
        <v>#REF!</v>
      </c>
      <c r="N45" s="127" t="e">
        <f>IF('Indicator Data'!#REF!="No Data",1,IF('Indicator Data imputation'!Q48&lt;&gt;"",1,0))</f>
        <v>#REF!</v>
      </c>
      <c r="O45" s="127">
        <f>IF('Indicator Data'!Z49="No Data",1,IF('Indicator Data imputation'!R48&lt;&gt;"",1,0))</f>
        <v>0</v>
      </c>
      <c r="P45" s="127">
        <f>IF('Indicator Data'!AB49="No Data",1,IF('Indicator Data imputation'!S48&lt;&gt;"",1,0))</f>
        <v>0</v>
      </c>
      <c r="Q45" s="127">
        <f>IF('Indicator Data'!AC49="No Data",1,IF('Indicator Data imputation'!T48&lt;&gt;"",1,0))</f>
        <v>0</v>
      </c>
      <c r="R45" s="127">
        <f>IF('Indicator Data'!AD49="No Data",1,IF('Indicator Data imputation'!U48&lt;&gt;"",1,0))</f>
        <v>0</v>
      </c>
      <c r="S45" s="127">
        <f>IF('Indicator Data'!AE49="No Data",1,IF('Indicator Data imputation'!V48&lt;&gt;"",1,0))</f>
        <v>0</v>
      </c>
      <c r="T45" s="127">
        <f>IF('Indicator Data'!AF49="No Data",1,IF('Indicator Data imputation'!W48&lt;&gt;"",1,0))</f>
        <v>0</v>
      </c>
      <c r="U45" s="127">
        <f>IF('Indicator Data'!AO49="No Data",1,IF('Indicator Data imputation'!X48&lt;&gt;"",1,0))</f>
        <v>0</v>
      </c>
      <c r="V45" s="127">
        <f>IF('Indicator Data'!AQ49="No Data",1,IF('Indicator Data imputation'!Y48&lt;&gt;"",1,0))</f>
        <v>0</v>
      </c>
      <c r="W45" s="127">
        <f>IF('Indicator Data'!AS49="No Data",1,IF('Indicator Data imputation'!Z48&lt;&gt;"",1,0))</f>
        <v>0</v>
      </c>
      <c r="X45" s="127">
        <f>IF('Indicator Data'!AT49="No Data",1,IF('Indicator Data imputation'!AA48&lt;&gt;"",1,0))</f>
        <v>0</v>
      </c>
      <c r="Y45" s="127">
        <f>IF('Indicator Data'!AH49="No Data",1,IF('Indicator Data imputation'!AB48&lt;&gt;"",1,0))</f>
        <v>0</v>
      </c>
      <c r="Z45" s="127">
        <f>IF('Indicator Data'!AU49="No Data",1,IF('Indicator Data imputation'!AC48&lt;&gt;"",1,0))</f>
        <v>0</v>
      </c>
      <c r="AA45" s="127">
        <f>IF('Indicator Data'!AV49="No Data",1,IF('Indicator Data imputation'!AD48&lt;&gt;"",1,0))</f>
        <v>0</v>
      </c>
      <c r="AB45" s="127">
        <f>IF('Indicator Data'!AW49="No Data",1,IF('Indicator Data imputation'!AE48&lt;&gt;"",1,0))</f>
        <v>0</v>
      </c>
      <c r="AC45" s="127">
        <f>IF('Indicator Data'!AX49="No Data",1,IF('Indicator Data imputation'!AF48&lt;&gt;"",1,0))</f>
        <v>0</v>
      </c>
      <c r="AD45" s="127">
        <f>IF('Indicator Data'!AY49="No Data",1,IF('Indicator Data imputation'!AG48&lt;&gt;"",1,0))</f>
        <v>0</v>
      </c>
      <c r="AE45" s="127">
        <f>IF('Indicator Data'!AZ49="No Data",1,IF('Indicator Data imputation'!AH48&lt;&gt;"",1,0))</f>
        <v>0</v>
      </c>
      <c r="AF45" s="127">
        <f>IF('Indicator Data'!BA49="No Data",1,IF('Indicator Data imputation'!AI48&lt;&gt;"",1,0))</f>
        <v>0</v>
      </c>
      <c r="AG45" s="127">
        <f>IF('Indicator Data'!BB49="No Data",1,IF('Indicator Data imputation'!AJ48&lt;&gt;"",1,0))</f>
        <v>0</v>
      </c>
      <c r="AH45" s="127">
        <f>IF('Indicator Data'!BC49="No Data",1,IF('Indicator Data imputation'!AK48&lt;&gt;"",1,0))</f>
        <v>0</v>
      </c>
      <c r="AI45" s="127" t="e">
        <f>IF('Indicator Data'!#REF!="No Data",1,IF('Indicator Data imputation'!AL48&lt;&gt;"",1,0))</f>
        <v>#REF!</v>
      </c>
      <c r="AJ45" s="127" t="e">
        <f>IF('Indicator Data'!#REF!="No Data",1,IF('Indicator Data imputation'!AM48&lt;&gt;"",1,0))</f>
        <v>#REF!</v>
      </c>
      <c r="AK45" s="127">
        <f>IF('Indicator Data'!BF49="No Data",1,IF('Indicator Data imputation'!AN48&lt;&gt;"",1,0))</f>
        <v>0</v>
      </c>
      <c r="AL45" s="128"/>
      <c r="AM45" s="128"/>
      <c r="AN45" t="e">
        <f t="shared" si="0"/>
        <v>#REF!</v>
      </c>
      <c r="AO45" s="142" t="e">
        <f t="shared" si="1"/>
        <v>#REF!</v>
      </c>
    </row>
    <row r="46" spans="1:41" ht="15.75" customHeight="1" x14ac:dyDescent="0.25">
      <c r="A46" s="47" t="s">
        <v>200</v>
      </c>
      <c r="B46" s="127">
        <f>IF('Indicator Data'!E50="No Data",1,IF('Indicator Data imputation'!E49&lt;&gt;"",1,0))</f>
        <v>0</v>
      </c>
      <c r="C46" s="127">
        <f>IF('Indicator Data'!J50="No Data",1,IF('Indicator Data imputation'!F49&lt;&gt;"",1,0))</f>
        <v>0</v>
      </c>
      <c r="D46" s="127">
        <f>IF('Indicator Data'!K50="No Data",1,IF('Indicator Data imputation'!G49&lt;&gt;"",1,0))</f>
        <v>0</v>
      </c>
      <c r="E46" s="127">
        <f>IF('Indicator Data'!L50="No Data",1,IF('Indicator Data imputation'!H49&lt;&gt;"",1,0))</f>
        <v>1</v>
      </c>
      <c r="F46" s="127">
        <f>IF('Indicator Data'!M50="No Data",1,IF('Indicator Data imputation'!I49&lt;&gt;"",1,0))</f>
        <v>1</v>
      </c>
      <c r="G46" s="127">
        <f>IF('Indicator Data'!N50="No Data",1,IF('Indicator Data imputation'!J49&lt;&gt;"",1,0))</f>
        <v>1</v>
      </c>
      <c r="H46" s="127">
        <f>IF('Indicator Data'!O50="No Data",1,IF('Indicator Data imputation'!K49&lt;&gt;"",1,0))</f>
        <v>0</v>
      </c>
      <c r="I46" s="127">
        <f>IF('Indicator Data'!P50="No Data",1,IF('Indicator Data imputation'!L49&lt;&gt;"",1,0))</f>
        <v>0</v>
      </c>
      <c r="J46" s="127">
        <f>IF('Indicator Data'!Q50="No Data",1,IF('Indicator Data imputation'!M49&lt;&gt;"",1,0))</f>
        <v>0</v>
      </c>
      <c r="K46" s="127">
        <f>IF('Indicator Data'!R50="No Data",1,IF('Indicator Data imputation'!N49&lt;&gt;"",1,0))</f>
        <v>0</v>
      </c>
      <c r="L46" s="127">
        <f>IF('Indicator Data'!X50="No Data",1,IF('Indicator Data imputation'!O49&lt;&gt;"",1,0))</f>
        <v>0</v>
      </c>
      <c r="M46" s="127" t="e">
        <f>IF('Indicator Data'!#REF!="No Data",1,IF('Indicator Data imputation'!P49&lt;&gt;"",1,0))</f>
        <v>#REF!</v>
      </c>
      <c r="N46" s="127" t="e">
        <f>IF('Indicator Data'!#REF!="No Data",1,IF('Indicator Data imputation'!Q49&lt;&gt;"",1,0))</f>
        <v>#REF!</v>
      </c>
      <c r="O46" s="127">
        <f>IF('Indicator Data'!Z50="No Data",1,IF('Indicator Data imputation'!R49&lt;&gt;"",1,0))</f>
        <v>0</v>
      </c>
      <c r="P46" s="127">
        <f>IF('Indicator Data'!AB50="No Data",1,IF('Indicator Data imputation'!S49&lt;&gt;"",1,0))</f>
        <v>0</v>
      </c>
      <c r="Q46" s="127">
        <f>IF('Indicator Data'!AC50="No Data",1,IF('Indicator Data imputation'!T49&lt;&gt;"",1,0))</f>
        <v>0</v>
      </c>
      <c r="R46" s="127">
        <f>IF('Indicator Data'!AD50="No Data",1,IF('Indicator Data imputation'!U49&lt;&gt;"",1,0))</f>
        <v>0</v>
      </c>
      <c r="S46" s="127">
        <f>IF('Indicator Data'!AE50="No Data",1,IF('Indicator Data imputation'!V49&lt;&gt;"",1,0))</f>
        <v>0</v>
      </c>
      <c r="T46" s="127">
        <f>IF('Indicator Data'!AF50="No Data",1,IF('Indicator Data imputation'!W49&lt;&gt;"",1,0))</f>
        <v>0</v>
      </c>
      <c r="U46" s="127">
        <f>IF('Indicator Data'!AO50="No Data",1,IF('Indicator Data imputation'!X49&lt;&gt;"",1,0))</f>
        <v>0</v>
      </c>
      <c r="V46" s="127">
        <f>IF('Indicator Data'!AQ50="No Data",1,IF('Indicator Data imputation'!Y49&lt;&gt;"",1,0))</f>
        <v>0</v>
      </c>
      <c r="W46" s="127">
        <f>IF('Indicator Data'!AS50="No Data",1,IF('Indicator Data imputation'!Z49&lt;&gt;"",1,0))</f>
        <v>0</v>
      </c>
      <c r="X46" s="127">
        <f>IF('Indicator Data'!AT50="No Data",1,IF('Indicator Data imputation'!AA49&lt;&gt;"",1,0))</f>
        <v>0</v>
      </c>
      <c r="Y46" s="127">
        <f>IF('Indicator Data'!AH50="No Data",1,IF('Indicator Data imputation'!AB49&lt;&gt;"",1,0))</f>
        <v>0</v>
      </c>
      <c r="Z46" s="127">
        <f>IF('Indicator Data'!AU50="No Data",1,IF('Indicator Data imputation'!AC49&lt;&gt;"",1,0))</f>
        <v>0</v>
      </c>
      <c r="AA46" s="127">
        <f>IF('Indicator Data'!AV50="No Data",1,IF('Indicator Data imputation'!AD49&lt;&gt;"",1,0))</f>
        <v>0</v>
      </c>
      <c r="AB46" s="127">
        <f>IF('Indicator Data'!AW50="No Data",1,IF('Indicator Data imputation'!AE49&lt;&gt;"",1,0))</f>
        <v>0</v>
      </c>
      <c r="AC46" s="127">
        <f>IF('Indicator Data'!AX50="No Data",1,IF('Indicator Data imputation'!AF49&lt;&gt;"",1,0))</f>
        <v>0</v>
      </c>
      <c r="AD46" s="127">
        <f>IF('Indicator Data'!AY50="No Data",1,IF('Indicator Data imputation'!AG49&lt;&gt;"",1,0))</f>
        <v>0</v>
      </c>
      <c r="AE46" s="127">
        <f>IF('Indicator Data'!AZ50="No Data",1,IF('Indicator Data imputation'!AH49&lt;&gt;"",1,0))</f>
        <v>0</v>
      </c>
      <c r="AF46" s="127">
        <f>IF('Indicator Data'!BA50="No Data",1,IF('Indicator Data imputation'!AI49&lt;&gt;"",1,0))</f>
        <v>0</v>
      </c>
      <c r="AG46" s="127">
        <f>IF('Indicator Data'!BB50="No Data",1,IF('Indicator Data imputation'!AJ49&lt;&gt;"",1,0))</f>
        <v>0</v>
      </c>
      <c r="AH46" s="127">
        <f>IF('Indicator Data'!BC50="No Data",1,IF('Indicator Data imputation'!AK49&lt;&gt;"",1,0))</f>
        <v>0</v>
      </c>
      <c r="AI46" s="127" t="e">
        <f>IF('Indicator Data'!#REF!="No Data",1,IF('Indicator Data imputation'!AL49&lt;&gt;"",1,0))</f>
        <v>#REF!</v>
      </c>
      <c r="AJ46" s="127" t="e">
        <f>IF('Indicator Data'!#REF!="No Data",1,IF('Indicator Data imputation'!AM49&lt;&gt;"",1,0))</f>
        <v>#REF!</v>
      </c>
      <c r="AK46" s="127">
        <f>IF('Indicator Data'!BF50="No Data",1,IF('Indicator Data imputation'!AN49&lt;&gt;"",1,0))</f>
        <v>0</v>
      </c>
      <c r="AL46" s="128"/>
      <c r="AM46" s="128"/>
      <c r="AN46" t="e">
        <f t="shared" si="0"/>
        <v>#REF!</v>
      </c>
      <c r="AO46" s="142" t="e">
        <f t="shared" si="1"/>
        <v>#REF!</v>
      </c>
    </row>
    <row r="47" spans="1:41" ht="15.75" customHeight="1" x14ac:dyDescent="0.25">
      <c r="A47" s="47" t="s">
        <v>202</v>
      </c>
      <c r="B47" s="127">
        <f>IF('Indicator Data'!E51="No Data",1,IF('Indicator Data imputation'!E50&lt;&gt;"",1,0))</f>
        <v>0</v>
      </c>
      <c r="C47" s="127">
        <f>IF('Indicator Data'!J51="No Data",1,IF('Indicator Data imputation'!F50&lt;&gt;"",1,0))</f>
        <v>0</v>
      </c>
      <c r="D47" s="127">
        <f>IF('Indicator Data'!K51="No Data",1,IF('Indicator Data imputation'!G50&lt;&gt;"",1,0))</f>
        <v>0</v>
      </c>
      <c r="E47" s="127">
        <f>IF('Indicator Data'!L51="No Data",1,IF('Indicator Data imputation'!H50&lt;&gt;"",1,0))</f>
        <v>1</v>
      </c>
      <c r="F47" s="127">
        <f>IF('Indicator Data'!M51="No Data",1,IF('Indicator Data imputation'!I50&lt;&gt;"",1,0))</f>
        <v>1</v>
      </c>
      <c r="G47" s="127">
        <f>IF('Indicator Data'!N51="No Data",1,IF('Indicator Data imputation'!J50&lt;&gt;"",1,0))</f>
        <v>1</v>
      </c>
      <c r="H47" s="127">
        <f>IF('Indicator Data'!O51="No Data",1,IF('Indicator Data imputation'!K50&lt;&gt;"",1,0))</f>
        <v>0</v>
      </c>
      <c r="I47" s="127">
        <f>IF('Indicator Data'!P51="No Data",1,IF('Indicator Data imputation'!L50&lt;&gt;"",1,0))</f>
        <v>0</v>
      </c>
      <c r="J47" s="127">
        <f>IF('Indicator Data'!Q51="No Data",1,IF('Indicator Data imputation'!M50&lt;&gt;"",1,0))</f>
        <v>0</v>
      </c>
      <c r="K47" s="127">
        <f>IF('Indicator Data'!R51="No Data",1,IF('Indicator Data imputation'!N50&lt;&gt;"",1,0))</f>
        <v>0</v>
      </c>
      <c r="L47" s="127">
        <f>IF('Indicator Data'!X51="No Data",1,IF('Indicator Data imputation'!O50&lt;&gt;"",1,0))</f>
        <v>0</v>
      </c>
      <c r="M47" s="127" t="e">
        <f>IF('Indicator Data'!#REF!="No Data",1,IF('Indicator Data imputation'!P50&lt;&gt;"",1,0))</f>
        <v>#REF!</v>
      </c>
      <c r="N47" s="127" t="e">
        <f>IF('Indicator Data'!#REF!="No Data",1,IF('Indicator Data imputation'!Q50&lt;&gt;"",1,0))</f>
        <v>#REF!</v>
      </c>
      <c r="O47" s="127">
        <f>IF('Indicator Data'!Z51="No Data",1,IF('Indicator Data imputation'!R50&lt;&gt;"",1,0))</f>
        <v>0</v>
      </c>
      <c r="P47" s="127">
        <f>IF('Indicator Data'!AB51="No Data",1,IF('Indicator Data imputation'!S50&lt;&gt;"",1,0))</f>
        <v>0</v>
      </c>
      <c r="Q47" s="127">
        <f>IF('Indicator Data'!AC51="No Data",1,IF('Indicator Data imputation'!T50&lt;&gt;"",1,0))</f>
        <v>0</v>
      </c>
      <c r="R47" s="127">
        <f>IF('Indicator Data'!AD51="No Data",1,IF('Indicator Data imputation'!U50&lt;&gt;"",1,0))</f>
        <v>0</v>
      </c>
      <c r="S47" s="127">
        <f>IF('Indicator Data'!AE51="No Data",1,IF('Indicator Data imputation'!V50&lt;&gt;"",1,0))</f>
        <v>0</v>
      </c>
      <c r="T47" s="127">
        <f>IF('Indicator Data'!AF51="No Data",1,IF('Indicator Data imputation'!W50&lt;&gt;"",1,0))</f>
        <v>0</v>
      </c>
      <c r="U47" s="127">
        <f>IF('Indicator Data'!AO51="No Data",1,IF('Indicator Data imputation'!X50&lt;&gt;"",1,0))</f>
        <v>0</v>
      </c>
      <c r="V47" s="127">
        <f>IF('Indicator Data'!AQ51="No Data",1,IF('Indicator Data imputation'!Y50&lt;&gt;"",1,0))</f>
        <v>0</v>
      </c>
      <c r="W47" s="127">
        <f>IF('Indicator Data'!AS51="No Data",1,IF('Indicator Data imputation'!Z50&lt;&gt;"",1,0))</f>
        <v>0</v>
      </c>
      <c r="X47" s="127">
        <f>IF('Indicator Data'!AT51="No Data",1,IF('Indicator Data imputation'!AA50&lt;&gt;"",1,0))</f>
        <v>0</v>
      </c>
      <c r="Y47" s="127">
        <f>IF('Indicator Data'!AH51="No Data",1,IF('Indicator Data imputation'!AB50&lt;&gt;"",1,0))</f>
        <v>0</v>
      </c>
      <c r="Z47" s="127">
        <f>IF('Indicator Data'!AU51="No Data",1,IF('Indicator Data imputation'!AC50&lt;&gt;"",1,0))</f>
        <v>0</v>
      </c>
      <c r="AA47" s="127">
        <f>IF('Indicator Data'!AV51="No Data",1,IF('Indicator Data imputation'!AD50&lt;&gt;"",1,0))</f>
        <v>0</v>
      </c>
      <c r="AB47" s="127">
        <f>IF('Indicator Data'!AW51="No Data",1,IF('Indicator Data imputation'!AE50&lt;&gt;"",1,0))</f>
        <v>0</v>
      </c>
      <c r="AC47" s="127">
        <f>IF('Indicator Data'!AX51="No Data",1,IF('Indicator Data imputation'!AF50&lt;&gt;"",1,0))</f>
        <v>0</v>
      </c>
      <c r="AD47" s="127">
        <f>IF('Indicator Data'!AY51="No Data",1,IF('Indicator Data imputation'!AG50&lt;&gt;"",1,0))</f>
        <v>0</v>
      </c>
      <c r="AE47" s="127">
        <f>IF('Indicator Data'!AZ51="No Data",1,IF('Indicator Data imputation'!AH50&lt;&gt;"",1,0))</f>
        <v>0</v>
      </c>
      <c r="AF47" s="127">
        <f>IF('Indicator Data'!BA51="No Data",1,IF('Indicator Data imputation'!AI50&lt;&gt;"",1,0))</f>
        <v>0</v>
      </c>
      <c r="AG47" s="127">
        <f>IF('Indicator Data'!BB51="No Data",1,IF('Indicator Data imputation'!AJ50&lt;&gt;"",1,0))</f>
        <v>0</v>
      </c>
      <c r="AH47" s="127">
        <f>IF('Indicator Data'!BC51="No Data",1,IF('Indicator Data imputation'!AK50&lt;&gt;"",1,0))</f>
        <v>0</v>
      </c>
      <c r="AI47" s="127" t="e">
        <f>IF('Indicator Data'!#REF!="No Data",1,IF('Indicator Data imputation'!AL50&lt;&gt;"",1,0))</f>
        <v>#REF!</v>
      </c>
      <c r="AJ47" s="127" t="e">
        <f>IF('Indicator Data'!#REF!="No Data",1,IF('Indicator Data imputation'!AM50&lt;&gt;"",1,0))</f>
        <v>#REF!</v>
      </c>
      <c r="AK47" s="127">
        <f>IF('Indicator Data'!BF51="No Data",1,IF('Indicator Data imputation'!AN50&lt;&gt;"",1,0))</f>
        <v>0</v>
      </c>
      <c r="AL47" s="128"/>
      <c r="AM47" s="128"/>
      <c r="AN47" t="e">
        <f t="shared" si="0"/>
        <v>#REF!</v>
      </c>
      <c r="AO47" s="142" t="e">
        <f t="shared" si="1"/>
        <v>#REF!</v>
      </c>
    </row>
    <row r="48" spans="1:41" ht="15.75" customHeight="1" x14ac:dyDescent="0.25">
      <c r="A48" s="47" t="s">
        <v>205</v>
      </c>
      <c r="B48" s="127">
        <f>IF('Indicator Data'!E52="No Data",1,IF('Indicator Data imputation'!E51&lt;&gt;"",1,0))</f>
        <v>0</v>
      </c>
      <c r="C48" s="127">
        <f>IF('Indicator Data'!J52="No Data",1,IF('Indicator Data imputation'!F51&lt;&gt;"",1,0))</f>
        <v>0</v>
      </c>
      <c r="D48" s="127">
        <f>IF('Indicator Data'!K52="No Data",1,IF('Indicator Data imputation'!G51&lt;&gt;"",1,0))</f>
        <v>0</v>
      </c>
      <c r="E48" s="127">
        <f>IF('Indicator Data'!L52="No Data",1,IF('Indicator Data imputation'!H51&lt;&gt;"",1,0))</f>
        <v>1</v>
      </c>
      <c r="F48" s="127">
        <f>IF('Indicator Data'!M52="No Data",1,IF('Indicator Data imputation'!I51&lt;&gt;"",1,0))</f>
        <v>1</v>
      </c>
      <c r="G48" s="127">
        <f>IF('Indicator Data'!N52="No Data",1,IF('Indicator Data imputation'!J51&lt;&gt;"",1,0))</f>
        <v>1</v>
      </c>
      <c r="H48" s="127">
        <f>IF('Indicator Data'!O52="No Data",1,IF('Indicator Data imputation'!K51&lt;&gt;"",1,0))</f>
        <v>0</v>
      </c>
      <c r="I48" s="127">
        <f>IF('Indicator Data'!P52="No Data",1,IF('Indicator Data imputation'!L51&lt;&gt;"",1,0))</f>
        <v>0</v>
      </c>
      <c r="J48" s="127">
        <f>IF('Indicator Data'!Q52="No Data",1,IF('Indicator Data imputation'!M51&lt;&gt;"",1,0))</f>
        <v>0</v>
      </c>
      <c r="K48" s="127">
        <f>IF('Indicator Data'!R52="No Data",1,IF('Indicator Data imputation'!N51&lt;&gt;"",1,0))</f>
        <v>0</v>
      </c>
      <c r="L48" s="127">
        <f>IF('Indicator Data'!X52="No Data",1,IF('Indicator Data imputation'!O51&lt;&gt;"",1,0))</f>
        <v>0</v>
      </c>
      <c r="M48" s="127" t="e">
        <f>IF('Indicator Data'!#REF!="No Data",1,IF('Indicator Data imputation'!P51&lt;&gt;"",1,0))</f>
        <v>#REF!</v>
      </c>
      <c r="N48" s="127" t="e">
        <f>IF('Indicator Data'!#REF!="No Data",1,IF('Indicator Data imputation'!Q51&lt;&gt;"",1,0))</f>
        <v>#REF!</v>
      </c>
      <c r="O48" s="127">
        <f>IF('Indicator Data'!Z52="No Data",1,IF('Indicator Data imputation'!R51&lt;&gt;"",1,0))</f>
        <v>0</v>
      </c>
      <c r="P48" s="127">
        <f>IF('Indicator Data'!AB52="No Data",1,IF('Indicator Data imputation'!S51&lt;&gt;"",1,0))</f>
        <v>0</v>
      </c>
      <c r="Q48" s="127">
        <f>IF('Indicator Data'!AC52="No Data",1,IF('Indicator Data imputation'!T51&lt;&gt;"",1,0))</f>
        <v>0</v>
      </c>
      <c r="R48" s="127">
        <f>IF('Indicator Data'!AD52="No Data",1,IF('Indicator Data imputation'!U51&lt;&gt;"",1,0))</f>
        <v>0</v>
      </c>
      <c r="S48" s="127">
        <f>IF('Indicator Data'!AE52="No Data",1,IF('Indicator Data imputation'!V51&lt;&gt;"",1,0))</f>
        <v>0</v>
      </c>
      <c r="T48" s="127">
        <f>IF('Indicator Data'!AF52="No Data",1,IF('Indicator Data imputation'!W51&lt;&gt;"",1,0))</f>
        <v>0</v>
      </c>
      <c r="U48" s="127">
        <f>IF('Indicator Data'!AO52="No Data",1,IF('Indicator Data imputation'!X51&lt;&gt;"",1,0))</f>
        <v>0</v>
      </c>
      <c r="V48" s="127">
        <f>IF('Indicator Data'!AQ52="No Data",1,IF('Indicator Data imputation'!Y51&lt;&gt;"",1,0))</f>
        <v>0</v>
      </c>
      <c r="W48" s="127">
        <f>IF('Indicator Data'!AS52="No Data",1,IF('Indicator Data imputation'!Z51&lt;&gt;"",1,0))</f>
        <v>0</v>
      </c>
      <c r="X48" s="127">
        <f>IF('Indicator Data'!AT52="No Data",1,IF('Indicator Data imputation'!AA51&lt;&gt;"",1,0))</f>
        <v>0</v>
      </c>
      <c r="Y48" s="127">
        <f>IF('Indicator Data'!AH52="No Data",1,IF('Indicator Data imputation'!AB51&lt;&gt;"",1,0))</f>
        <v>0</v>
      </c>
      <c r="Z48" s="127">
        <f>IF('Indicator Data'!AU52="No Data",1,IF('Indicator Data imputation'!AC51&lt;&gt;"",1,0))</f>
        <v>0</v>
      </c>
      <c r="AA48" s="127">
        <f>IF('Indicator Data'!AV52="No Data",1,IF('Indicator Data imputation'!AD51&lt;&gt;"",1,0))</f>
        <v>0</v>
      </c>
      <c r="AB48" s="127">
        <f>IF('Indicator Data'!AW52="No Data",1,IF('Indicator Data imputation'!AE51&lt;&gt;"",1,0))</f>
        <v>0</v>
      </c>
      <c r="AC48" s="127">
        <f>IF('Indicator Data'!AX52="No Data",1,IF('Indicator Data imputation'!AF51&lt;&gt;"",1,0))</f>
        <v>0</v>
      </c>
      <c r="AD48" s="127">
        <f>IF('Indicator Data'!AY52="No Data",1,IF('Indicator Data imputation'!AG51&lt;&gt;"",1,0))</f>
        <v>0</v>
      </c>
      <c r="AE48" s="127">
        <f>IF('Indicator Data'!AZ52="No Data",1,IF('Indicator Data imputation'!AH51&lt;&gt;"",1,0))</f>
        <v>0</v>
      </c>
      <c r="AF48" s="127">
        <f>IF('Indicator Data'!BA52="No Data",1,IF('Indicator Data imputation'!AI51&lt;&gt;"",1,0))</f>
        <v>0</v>
      </c>
      <c r="AG48" s="127">
        <f>IF('Indicator Data'!BB52="No Data",1,IF('Indicator Data imputation'!AJ51&lt;&gt;"",1,0))</f>
        <v>0</v>
      </c>
      <c r="AH48" s="127">
        <f>IF('Indicator Data'!BC52="No Data",1,IF('Indicator Data imputation'!AK51&lt;&gt;"",1,0))</f>
        <v>0</v>
      </c>
      <c r="AI48" s="127" t="e">
        <f>IF('Indicator Data'!#REF!="No Data",1,IF('Indicator Data imputation'!AL51&lt;&gt;"",1,0))</f>
        <v>#REF!</v>
      </c>
      <c r="AJ48" s="127" t="e">
        <f>IF('Indicator Data'!#REF!="No Data",1,IF('Indicator Data imputation'!AM51&lt;&gt;"",1,0))</f>
        <v>#REF!</v>
      </c>
      <c r="AK48" s="127">
        <f>IF('Indicator Data'!BF52="No Data",1,IF('Indicator Data imputation'!AN51&lt;&gt;"",1,0))</f>
        <v>0</v>
      </c>
      <c r="AL48" s="128"/>
      <c r="AM48" s="128"/>
      <c r="AN48" t="e">
        <f t="shared" si="0"/>
        <v>#REF!</v>
      </c>
      <c r="AO48" s="142" t="e">
        <f t="shared" si="1"/>
        <v>#REF!</v>
      </c>
    </row>
    <row r="49" spans="1:41" ht="15.75" customHeight="1" x14ac:dyDescent="0.25">
      <c r="A49" s="47" t="s">
        <v>207</v>
      </c>
      <c r="B49" s="127">
        <f>IF('Indicator Data'!E53="No Data",1,IF('Indicator Data imputation'!E52&lt;&gt;"",1,0))</f>
        <v>0</v>
      </c>
      <c r="C49" s="127">
        <f>IF('Indicator Data'!J53="No Data",1,IF('Indicator Data imputation'!F52&lt;&gt;"",1,0))</f>
        <v>0</v>
      </c>
      <c r="D49" s="127">
        <f>IF('Indicator Data'!K53="No Data",1,IF('Indicator Data imputation'!G52&lt;&gt;"",1,0))</f>
        <v>0</v>
      </c>
      <c r="E49" s="127">
        <f>IF('Indicator Data'!L53="No Data",1,IF('Indicator Data imputation'!H52&lt;&gt;"",1,0))</f>
        <v>1</v>
      </c>
      <c r="F49" s="127">
        <f>IF('Indicator Data'!M53="No Data",1,IF('Indicator Data imputation'!I52&lt;&gt;"",1,0))</f>
        <v>1</v>
      </c>
      <c r="G49" s="127">
        <f>IF('Indicator Data'!N53="No Data",1,IF('Indicator Data imputation'!J52&lt;&gt;"",1,0))</f>
        <v>1</v>
      </c>
      <c r="H49" s="127">
        <f>IF('Indicator Data'!O53="No Data",1,IF('Indicator Data imputation'!K52&lt;&gt;"",1,0))</f>
        <v>0</v>
      </c>
      <c r="I49" s="127">
        <f>IF('Indicator Data'!P53="No Data",1,IF('Indicator Data imputation'!L52&lt;&gt;"",1,0))</f>
        <v>0</v>
      </c>
      <c r="J49" s="127">
        <f>IF('Indicator Data'!Q53="No Data",1,IF('Indicator Data imputation'!M52&lt;&gt;"",1,0))</f>
        <v>0</v>
      </c>
      <c r="K49" s="127">
        <f>IF('Indicator Data'!R53="No Data",1,IF('Indicator Data imputation'!N52&lt;&gt;"",1,0))</f>
        <v>0</v>
      </c>
      <c r="L49" s="127">
        <f>IF('Indicator Data'!X53="No Data",1,IF('Indicator Data imputation'!O52&lt;&gt;"",1,0))</f>
        <v>0</v>
      </c>
      <c r="M49" s="127" t="e">
        <f>IF('Indicator Data'!#REF!="No Data",1,IF('Indicator Data imputation'!P52&lt;&gt;"",1,0))</f>
        <v>#REF!</v>
      </c>
      <c r="N49" s="127" t="e">
        <f>IF('Indicator Data'!#REF!="No Data",1,IF('Indicator Data imputation'!Q52&lt;&gt;"",1,0))</f>
        <v>#REF!</v>
      </c>
      <c r="O49" s="127">
        <f>IF('Indicator Data'!Z53="No Data",1,IF('Indicator Data imputation'!R52&lt;&gt;"",1,0))</f>
        <v>0</v>
      </c>
      <c r="P49" s="127">
        <f>IF('Indicator Data'!AB53="No Data",1,IF('Indicator Data imputation'!S52&lt;&gt;"",1,0))</f>
        <v>0</v>
      </c>
      <c r="Q49" s="127">
        <f>IF('Indicator Data'!AC53="No Data",1,IF('Indicator Data imputation'!T52&lt;&gt;"",1,0))</f>
        <v>0</v>
      </c>
      <c r="R49" s="127">
        <f>IF('Indicator Data'!AD53="No Data",1,IF('Indicator Data imputation'!U52&lt;&gt;"",1,0))</f>
        <v>0</v>
      </c>
      <c r="S49" s="127">
        <f>IF('Indicator Data'!AE53="No Data",1,IF('Indicator Data imputation'!V52&lt;&gt;"",1,0))</f>
        <v>0</v>
      </c>
      <c r="T49" s="127">
        <f>IF('Indicator Data'!AF53="No Data",1,IF('Indicator Data imputation'!W52&lt;&gt;"",1,0))</f>
        <v>0</v>
      </c>
      <c r="U49" s="127">
        <f>IF('Indicator Data'!AO53="No Data",1,IF('Indicator Data imputation'!X52&lt;&gt;"",1,0))</f>
        <v>0</v>
      </c>
      <c r="V49" s="127">
        <f>IF('Indicator Data'!AQ53="No Data",1,IF('Indicator Data imputation'!Y52&lt;&gt;"",1,0))</f>
        <v>0</v>
      </c>
      <c r="W49" s="127">
        <f>IF('Indicator Data'!AS53="No Data",1,IF('Indicator Data imputation'!Z52&lt;&gt;"",1,0))</f>
        <v>0</v>
      </c>
      <c r="X49" s="127">
        <f>IF('Indicator Data'!AT53="No Data",1,IF('Indicator Data imputation'!AA52&lt;&gt;"",1,0))</f>
        <v>0</v>
      </c>
      <c r="Y49" s="127">
        <f>IF('Indicator Data'!AH53="No Data",1,IF('Indicator Data imputation'!AB52&lt;&gt;"",1,0))</f>
        <v>0</v>
      </c>
      <c r="Z49" s="127">
        <f>IF('Indicator Data'!AU53="No Data",1,IF('Indicator Data imputation'!AC52&lt;&gt;"",1,0))</f>
        <v>0</v>
      </c>
      <c r="AA49" s="127">
        <f>IF('Indicator Data'!AV53="No Data",1,IF('Indicator Data imputation'!AD52&lt;&gt;"",1,0))</f>
        <v>0</v>
      </c>
      <c r="AB49" s="127">
        <f>IF('Indicator Data'!AW53="No Data",1,IF('Indicator Data imputation'!AE52&lt;&gt;"",1,0))</f>
        <v>0</v>
      </c>
      <c r="AC49" s="127">
        <f>IF('Indicator Data'!AX53="No Data",1,IF('Indicator Data imputation'!AF52&lt;&gt;"",1,0))</f>
        <v>0</v>
      </c>
      <c r="AD49" s="127">
        <f>IF('Indicator Data'!AY53="No Data",1,IF('Indicator Data imputation'!AG52&lt;&gt;"",1,0))</f>
        <v>0</v>
      </c>
      <c r="AE49" s="127">
        <f>IF('Indicator Data'!AZ53="No Data",1,IF('Indicator Data imputation'!AH52&lt;&gt;"",1,0))</f>
        <v>0</v>
      </c>
      <c r="AF49" s="127">
        <f>IF('Indicator Data'!BA53="No Data",1,IF('Indicator Data imputation'!AI52&lt;&gt;"",1,0))</f>
        <v>0</v>
      </c>
      <c r="AG49" s="127">
        <f>IF('Indicator Data'!BB53="No Data",1,IF('Indicator Data imputation'!AJ52&lt;&gt;"",1,0))</f>
        <v>0</v>
      </c>
      <c r="AH49" s="127">
        <f>IF('Indicator Data'!BC53="No Data",1,IF('Indicator Data imputation'!AK52&lt;&gt;"",1,0))</f>
        <v>0</v>
      </c>
      <c r="AI49" s="127" t="e">
        <f>IF('Indicator Data'!#REF!="No Data",1,IF('Indicator Data imputation'!AL52&lt;&gt;"",1,0))</f>
        <v>#REF!</v>
      </c>
      <c r="AJ49" s="127" t="e">
        <f>IF('Indicator Data'!#REF!="No Data",1,IF('Indicator Data imputation'!AM52&lt;&gt;"",1,0))</f>
        <v>#REF!</v>
      </c>
      <c r="AK49" s="127">
        <f>IF('Indicator Data'!BF53="No Data",1,IF('Indicator Data imputation'!AN52&lt;&gt;"",1,0))</f>
        <v>0</v>
      </c>
      <c r="AL49" s="128"/>
      <c r="AM49" s="128"/>
      <c r="AN49" t="e">
        <f t="shared" si="0"/>
        <v>#REF!</v>
      </c>
      <c r="AO49" s="142" t="e">
        <f t="shared" si="1"/>
        <v>#REF!</v>
      </c>
    </row>
    <row r="50" spans="1:41" ht="15.75" customHeight="1" x14ac:dyDescent="0.25">
      <c r="A50" s="47" t="s">
        <v>209</v>
      </c>
      <c r="B50" s="127">
        <f>IF('Indicator Data'!E54="No Data",1,IF('Indicator Data imputation'!E53&lt;&gt;"",1,0))</f>
        <v>0</v>
      </c>
      <c r="C50" s="127">
        <f>IF('Indicator Data'!J54="No Data",1,IF('Indicator Data imputation'!F53&lt;&gt;"",1,0))</f>
        <v>0</v>
      </c>
      <c r="D50" s="127">
        <f>IF('Indicator Data'!K54="No Data",1,IF('Indicator Data imputation'!G53&lt;&gt;"",1,0))</f>
        <v>0</v>
      </c>
      <c r="E50" s="127">
        <f>IF('Indicator Data'!L54="No Data",1,IF('Indicator Data imputation'!H53&lt;&gt;"",1,0))</f>
        <v>1</v>
      </c>
      <c r="F50" s="127">
        <f>IF('Indicator Data'!M54="No Data",1,IF('Indicator Data imputation'!I53&lt;&gt;"",1,0))</f>
        <v>1</v>
      </c>
      <c r="G50" s="127">
        <f>IF('Indicator Data'!N54="No Data",1,IF('Indicator Data imputation'!J53&lt;&gt;"",1,0))</f>
        <v>1</v>
      </c>
      <c r="H50" s="127">
        <f>IF('Indicator Data'!O54="No Data",1,IF('Indicator Data imputation'!K53&lt;&gt;"",1,0))</f>
        <v>0</v>
      </c>
      <c r="I50" s="127">
        <f>IF('Indicator Data'!P54="No Data",1,IF('Indicator Data imputation'!L53&lt;&gt;"",1,0))</f>
        <v>0</v>
      </c>
      <c r="J50" s="127">
        <f>IF('Indicator Data'!Q54="No Data",1,IF('Indicator Data imputation'!M53&lt;&gt;"",1,0))</f>
        <v>0</v>
      </c>
      <c r="K50" s="127">
        <f>IF('Indicator Data'!R54="No Data",1,IF('Indicator Data imputation'!N53&lt;&gt;"",1,0))</f>
        <v>0</v>
      </c>
      <c r="L50" s="127">
        <f>IF('Indicator Data'!X54="No Data",1,IF('Indicator Data imputation'!O53&lt;&gt;"",1,0))</f>
        <v>0</v>
      </c>
      <c r="M50" s="127" t="e">
        <f>IF('Indicator Data'!#REF!="No Data",1,IF('Indicator Data imputation'!P53&lt;&gt;"",1,0))</f>
        <v>#REF!</v>
      </c>
      <c r="N50" s="127" t="e">
        <f>IF('Indicator Data'!#REF!="No Data",1,IF('Indicator Data imputation'!Q53&lt;&gt;"",1,0))</f>
        <v>#REF!</v>
      </c>
      <c r="O50" s="127">
        <f>IF('Indicator Data'!Z54="No Data",1,IF('Indicator Data imputation'!R53&lt;&gt;"",1,0))</f>
        <v>0</v>
      </c>
      <c r="P50" s="127">
        <f>IF('Indicator Data'!AB54="No Data",1,IF('Indicator Data imputation'!S53&lt;&gt;"",1,0))</f>
        <v>0</v>
      </c>
      <c r="Q50" s="127">
        <f>IF('Indicator Data'!AC54="No Data",1,IF('Indicator Data imputation'!T53&lt;&gt;"",1,0))</f>
        <v>0</v>
      </c>
      <c r="R50" s="127">
        <f>IF('Indicator Data'!AD54="No Data",1,IF('Indicator Data imputation'!U53&lt;&gt;"",1,0))</f>
        <v>0</v>
      </c>
      <c r="S50" s="127">
        <f>IF('Indicator Data'!AE54="No Data",1,IF('Indicator Data imputation'!V53&lt;&gt;"",1,0))</f>
        <v>0</v>
      </c>
      <c r="T50" s="127">
        <f>IF('Indicator Data'!AF54="No Data",1,IF('Indicator Data imputation'!W53&lt;&gt;"",1,0))</f>
        <v>0</v>
      </c>
      <c r="U50" s="127">
        <f>IF('Indicator Data'!AO54="No Data",1,IF('Indicator Data imputation'!X53&lt;&gt;"",1,0))</f>
        <v>0</v>
      </c>
      <c r="V50" s="127">
        <f>IF('Indicator Data'!AQ54="No Data",1,IF('Indicator Data imputation'!Y53&lt;&gt;"",1,0))</f>
        <v>0</v>
      </c>
      <c r="W50" s="127">
        <f>IF('Indicator Data'!AS54="No Data",1,IF('Indicator Data imputation'!Z53&lt;&gt;"",1,0))</f>
        <v>0</v>
      </c>
      <c r="X50" s="127">
        <f>IF('Indicator Data'!AT54="No Data",1,IF('Indicator Data imputation'!AA53&lt;&gt;"",1,0))</f>
        <v>0</v>
      </c>
      <c r="Y50" s="127">
        <f>IF('Indicator Data'!AH54="No Data",1,IF('Indicator Data imputation'!AB53&lt;&gt;"",1,0))</f>
        <v>0</v>
      </c>
      <c r="Z50" s="127">
        <f>IF('Indicator Data'!AU54="No Data",1,IF('Indicator Data imputation'!AC53&lt;&gt;"",1,0))</f>
        <v>0</v>
      </c>
      <c r="AA50" s="127">
        <f>IF('Indicator Data'!AV54="No Data",1,IF('Indicator Data imputation'!AD53&lt;&gt;"",1,0))</f>
        <v>0</v>
      </c>
      <c r="AB50" s="127">
        <f>IF('Indicator Data'!AW54="No Data",1,IF('Indicator Data imputation'!AE53&lt;&gt;"",1,0))</f>
        <v>0</v>
      </c>
      <c r="AC50" s="127">
        <f>IF('Indicator Data'!AX54="No Data",1,IF('Indicator Data imputation'!AF53&lt;&gt;"",1,0))</f>
        <v>0</v>
      </c>
      <c r="AD50" s="127">
        <f>IF('Indicator Data'!AY54="No Data",1,IF('Indicator Data imputation'!AG53&lt;&gt;"",1,0))</f>
        <v>0</v>
      </c>
      <c r="AE50" s="127">
        <f>IF('Indicator Data'!AZ54="No Data",1,IF('Indicator Data imputation'!AH53&lt;&gt;"",1,0))</f>
        <v>0</v>
      </c>
      <c r="AF50" s="127">
        <f>IF('Indicator Data'!BA54="No Data",1,IF('Indicator Data imputation'!AI53&lt;&gt;"",1,0))</f>
        <v>0</v>
      </c>
      <c r="AG50" s="127">
        <f>IF('Indicator Data'!BB54="No Data",1,IF('Indicator Data imputation'!AJ53&lt;&gt;"",1,0))</f>
        <v>0</v>
      </c>
      <c r="AH50" s="127">
        <f>IF('Indicator Data'!BC54="No Data",1,IF('Indicator Data imputation'!AK53&lt;&gt;"",1,0))</f>
        <v>0</v>
      </c>
      <c r="AI50" s="127" t="e">
        <f>IF('Indicator Data'!#REF!="No Data",1,IF('Indicator Data imputation'!AL53&lt;&gt;"",1,0))</f>
        <v>#REF!</v>
      </c>
      <c r="AJ50" s="127" t="e">
        <f>IF('Indicator Data'!#REF!="No Data",1,IF('Indicator Data imputation'!AM53&lt;&gt;"",1,0))</f>
        <v>#REF!</v>
      </c>
      <c r="AK50" s="127">
        <f>IF('Indicator Data'!BF54="No Data",1,IF('Indicator Data imputation'!AN53&lt;&gt;"",1,0))</f>
        <v>0</v>
      </c>
      <c r="AL50" s="128"/>
      <c r="AM50" s="128"/>
      <c r="AN50" t="e">
        <f t="shared" si="0"/>
        <v>#REF!</v>
      </c>
      <c r="AO50" s="142" t="e">
        <f t="shared" si="1"/>
        <v>#REF!</v>
      </c>
    </row>
    <row r="51" spans="1:41" ht="15.75" customHeight="1" x14ac:dyDescent="0.25">
      <c r="A51" s="47" t="s">
        <v>211</v>
      </c>
      <c r="B51" s="127">
        <f>IF('Indicator Data'!E55="No Data",1,IF('Indicator Data imputation'!E54&lt;&gt;"",1,0))</f>
        <v>0</v>
      </c>
      <c r="C51" s="127">
        <f>IF('Indicator Data'!J55="No Data",1,IF('Indicator Data imputation'!F54&lt;&gt;"",1,0))</f>
        <v>0</v>
      </c>
      <c r="D51" s="127">
        <f>IF('Indicator Data'!K55="No Data",1,IF('Indicator Data imputation'!G54&lt;&gt;"",1,0))</f>
        <v>0</v>
      </c>
      <c r="E51" s="127">
        <f>IF('Indicator Data'!L55="No Data",1,IF('Indicator Data imputation'!H54&lt;&gt;"",1,0))</f>
        <v>1</v>
      </c>
      <c r="F51" s="127">
        <f>IF('Indicator Data'!M55="No Data",1,IF('Indicator Data imputation'!I54&lt;&gt;"",1,0))</f>
        <v>1</v>
      </c>
      <c r="G51" s="127">
        <f>IF('Indicator Data'!N55="No Data",1,IF('Indicator Data imputation'!J54&lt;&gt;"",1,0))</f>
        <v>1</v>
      </c>
      <c r="H51" s="127">
        <f>IF('Indicator Data'!O55="No Data",1,IF('Indicator Data imputation'!K54&lt;&gt;"",1,0))</f>
        <v>0</v>
      </c>
      <c r="I51" s="127">
        <f>IF('Indicator Data'!P55="No Data",1,IF('Indicator Data imputation'!L54&lt;&gt;"",1,0))</f>
        <v>0</v>
      </c>
      <c r="J51" s="127">
        <f>IF('Indicator Data'!Q55="No Data",1,IF('Indicator Data imputation'!M54&lt;&gt;"",1,0))</f>
        <v>0</v>
      </c>
      <c r="K51" s="127">
        <f>IF('Indicator Data'!R55="No Data",1,IF('Indicator Data imputation'!N54&lt;&gt;"",1,0))</f>
        <v>0</v>
      </c>
      <c r="L51" s="127">
        <f>IF('Indicator Data'!X55="No Data",1,IF('Indicator Data imputation'!O54&lt;&gt;"",1,0))</f>
        <v>0</v>
      </c>
      <c r="M51" s="127" t="e">
        <f>IF('Indicator Data'!#REF!="No Data",1,IF('Indicator Data imputation'!P54&lt;&gt;"",1,0))</f>
        <v>#REF!</v>
      </c>
      <c r="N51" s="127" t="e">
        <f>IF('Indicator Data'!#REF!="No Data",1,IF('Indicator Data imputation'!Q54&lt;&gt;"",1,0))</f>
        <v>#REF!</v>
      </c>
      <c r="O51" s="127">
        <f>IF('Indicator Data'!Z55="No Data",1,IF('Indicator Data imputation'!R54&lt;&gt;"",1,0))</f>
        <v>0</v>
      </c>
      <c r="P51" s="127">
        <f>IF('Indicator Data'!AB55="No Data",1,IF('Indicator Data imputation'!S54&lt;&gt;"",1,0))</f>
        <v>0</v>
      </c>
      <c r="Q51" s="127">
        <f>IF('Indicator Data'!AC55="No Data",1,IF('Indicator Data imputation'!T54&lt;&gt;"",1,0))</f>
        <v>0</v>
      </c>
      <c r="R51" s="127">
        <f>IF('Indicator Data'!AD55="No Data",1,IF('Indicator Data imputation'!U54&lt;&gt;"",1,0))</f>
        <v>0</v>
      </c>
      <c r="S51" s="127">
        <f>IF('Indicator Data'!AE55="No Data",1,IF('Indicator Data imputation'!V54&lt;&gt;"",1,0))</f>
        <v>0</v>
      </c>
      <c r="T51" s="127">
        <f>IF('Indicator Data'!AF55="No Data",1,IF('Indicator Data imputation'!W54&lt;&gt;"",1,0))</f>
        <v>0</v>
      </c>
      <c r="U51" s="127">
        <f>IF('Indicator Data'!AO55="No Data",1,IF('Indicator Data imputation'!X54&lt;&gt;"",1,0))</f>
        <v>0</v>
      </c>
      <c r="V51" s="127">
        <f>IF('Indicator Data'!AQ55="No Data",1,IF('Indicator Data imputation'!Y54&lt;&gt;"",1,0))</f>
        <v>0</v>
      </c>
      <c r="W51" s="127">
        <f>IF('Indicator Data'!AS55="No Data",1,IF('Indicator Data imputation'!Z54&lt;&gt;"",1,0))</f>
        <v>0</v>
      </c>
      <c r="X51" s="127">
        <f>IF('Indicator Data'!AT55="No Data",1,IF('Indicator Data imputation'!AA54&lt;&gt;"",1,0))</f>
        <v>0</v>
      </c>
      <c r="Y51" s="127">
        <f>IF('Indicator Data'!AH55="No Data",1,IF('Indicator Data imputation'!AB54&lt;&gt;"",1,0))</f>
        <v>0</v>
      </c>
      <c r="Z51" s="127">
        <f>IF('Indicator Data'!AU55="No Data",1,IF('Indicator Data imputation'!AC54&lt;&gt;"",1,0))</f>
        <v>0</v>
      </c>
      <c r="AA51" s="127">
        <f>IF('Indicator Data'!AV55="No Data",1,IF('Indicator Data imputation'!AD54&lt;&gt;"",1,0))</f>
        <v>0</v>
      </c>
      <c r="AB51" s="127">
        <f>IF('Indicator Data'!AW55="No Data",1,IF('Indicator Data imputation'!AE54&lt;&gt;"",1,0))</f>
        <v>0</v>
      </c>
      <c r="AC51" s="127">
        <f>IF('Indicator Data'!AX55="No Data",1,IF('Indicator Data imputation'!AF54&lt;&gt;"",1,0))</f>
        <v>0</v>
      </c>
      <c r="AD51" s="127">
        <f>IF('Indicator Data'!AY55="No Data",1,IF('Indicator Data imputation'!AG54&lt;&gt;"",1,0))</f>
        <v>0</v>
      </c>
      <c r="AE51" s="127">
        <f>IF('Indicator Data'!AZ55="No Data",1,IF('Indicator Data imputation'!AH54&lt;&gt;"",1,0))</f>
        <v>0</v>
      </c>
      <c r="AF51" s="127">
        <f>IF('Indicator Data'!BA55="No Data",1,IF('Indicator Data imputation'!AI54&lt;&gt;"",1,0))</f>
        <v>0</v>
      </c>
      <c r="AG51" s="127">
        <f>IF('Indicator Data'!BB55="No Data",1,IF('Indicator Data imputation'!AJ54&lt;&gt;"",1,0))</f>
        <v>0</v>
      </c>
      <c r="AH51" s="127">
        <f>IF('Indicator Data'!BC55="No Data",1,IF('Indicator Data imputation'!AK54&lt;&gt;"",1,0))</f>
        <v>0</v>
      </c>
      <c r="AI51" s="127" t="e">
        <f>IF('Indicator Data'!#REF!="No Data",1,IF('Indicator Data imputation'!AL54&lt;&gt;"",1,0))</f>
        <v>#REF!</v>
      </c>
      <c r="AJ51" s="127" t="e">
        <f>IF('Indicator Data'!#REF!="No Data",1,IF('Indicator Data imputation'!AM54&lt;&gt;"",1,0))</f>
        <v>#REF!</v>
      </c>
      <c r="AK51" s="127">
        <f>IF('Indicator Data'!BF55="No Data",1,IF('Indicator Data imputation'!AN54&lt;&gt;"",1,0))</f>
        <v>0</v>
      </c>
      <c r="AL51" s="128"/>
      <c r="AM51" s="128"/>
      <c r="AN51" t="e">
        <f t="shared" si="0"/>
        <v>#REF!</v>
      </c>
      <c r="AO51" s="142" t="e">
        <f t="shared" si="1"/>
        <v>#REF!</v>
      </c>
    </row>
    <row r="52" spans="1:41" ht="15.75" customHeight="1" x14ac:dyDescent="0.25">
      <c r="A52" s="47" t="s">
        <v>213</v>
      </c>
      <c r="B52" s="127">
        <f>IF('Indicator Data'!E56="No Data",1,IF('Indicator Data imputation'!E55&lt;&gt;"",1,0))</f>
        <v>0</v>
      </c>
      <c r="C52" s="127">
        <f>IF('Indicator Data'!J56="No Data",1,IF('Indicator Data imputation'!F55&lt;&gt;"",1,0))</f>
        <v>0</v>
      </c>
      <c r="D52" s="127">
        <f>IF('Indicator Data'!K56="No Data",1,IF('Indicator Data imputation'!G55&lt;&gt;"",1,0))</f>
        <v>0</v>
      </c>
      <c r="E52" s="127">
        <f>IF('Indicator Data'!L56="No Data",1,IF('Indicator Data imputation'!H55&lt;&gt;"",1,0))</f>
        <v>1</v>
      </c>
      <c r="F52" s="127">
        <f>IF('Indicator Data'!M56="No Data",1,IF('Indicator Data imputation'!I55&lt;&gt;"",1,0))</f>
        <v>1</v>
      </c>
      <c r="G52" s="127">
        <f>IF('Indicator Data'!N56="No Data",1,IF('Indicator Data imputation'!J55&lt;&gt;"",1,0))</f>
        <v>1</v>
      </c>
      <c r="H52" s="127">
        <f>IF('Indicator Data'!O56="No Data",1,IF('Indicator Data imputation'!K55&lt;&gt;"",1,0))</f>
        <v>0</v>
      </c>
      <c r="I52" s="127">
        <f>IF('Indicator Data'!P56="No Data",1,IF('Indicator Data imputation'!L55&lt;&gt;"",1,0))</f>
        <v>0</v>
      </c>
      <c r="J52" s="127">
        <f>IF('Indicator Data'!Q56="No Data",1,IF('Indicator Data imputation'!M55&lt;&gt;"",1,0))</f>
        <v>0</v>
      </c>
      <c r="K52" s="127">
        <f>IF('Indicator Data'!R56="No Data",1,IF('Indicator Data imputation'!N55&lt;&gt;"",1,0))</f>
        <v>0</v>
      </c>
      <c r="L52" s="127">
        <f>IF('Indicator Data'!X56="No Data",1,IF('Indicator Data imputation'!O55&lt;&gt;"",1,0))</f>
        <v>0</v>
      </c>
      <c r="M52" s="127" t="e">
        <f>IF('Indicator Data'!#REF!="No Data",1,IF('Indicator Data imputation'!P55&lt;&gt;"",1,0))</f>
        <v>#REF!</v>
      </c>
      <c r="N52" s="127" t="e">
        <f>IF('Indicator Data'!#REF!="No Data",1,IF('Indicator Data imputation'!Q55&lt;&gt;"",1,0))</f>
        <v>#REF!</v>
      </c>
      <c r="O52" s="127">
        <f>IF('Indicator Data'!Z56="No Data",1,IF('Indicator Data imputation'!R55&lt;&gt;"",1,0))</f>
        <v>0</v>
      </c>
      <c r="P52" s="127">
        <f>IF('Indicator Data'!AB56="No Data",1,IF('Indicator Data imputation'!S55&lt;&gt;"",1,0))</f>
        <v>0</v>
      </c>
      <c r="Q52" s="127">
        <f>IF('Indicator Data'!AC56="No Data",1,IF('Indicator Data imputation'!T55&lt;&gt;"",1,0))</f>
        <v>0</v>
      </c>
      <c r="R52" s="127">
        <f>IF('Indicator Data'!AD56="No Data",1,IF('Indicator Data imputation'!U55&lt;&gt;"",1,0))</f>
        <v>0</v>
      </c>
      <c r="S52" s="127">
        <f>IF('Indicator Data'!AE56="No Data",1,IF('Indicator Data imputation'!V55&lt;&gt;"",1,0))</f>
        <v>0</v>
      </c>
      <c r="T52" s="127">
        <f>IF('Indicator Data'!AF56="No Data",1,IF('Indicator Data imputation'!W55&lt;&gt;"",1,0))</f>
        <v>0</v>
      </c>
      <c r="U52" s="127">
        <f>IF('Indicator Data'!AO56="No Data",1,IF('Indicator Data imputation'!X55&lt;&gt;"",1,0))</f>
        <v>0</v>
      </c>
      <c r="V52" s="127">
        <f>IF('Indicator Data'!AQ56="No Data",1,IF('Indicator Data imputation'!Y55&lt;&gt;"",1,0))</f>
        <v>0</v>
      </c>
      <c r="W52" s="127">
        <f>IF('Indicator Data'!AS56="No Data",1,IF('Indicator Data imputation'!Z55&lt;&gt;"",1,0))</f>
        <v>0</v>
      </c>
      <c r="X52" s="127">
        <f>IF('Indicator Data'!AT56="No Data",1,IF('Indicator Data imputation'!AA55&lt;&gt;"",1,0))</f>
        <v>0</v>
      </c>
      <c r="Y52" s="127">
        <f>IF('Indicator Data'!AH56="No Data",1,IF('Indicator Data imputation'!AB55&lt;&gt;"",1,0))</f>
        <v>0</v>
      </c>
      <c r="Z52" s="127">
        <f>IF('Indicator Data'!AU56="No Data",1,IF('Indicator Data imputation'!AC55&lt;&gt;"",1,0))</f>
        <v>0</v>
      </c>
      <c r="AA52" s="127">
        <f>IF('Indicator Data'!AV56="No Data",1,IF('Indicator Data imputation'!AD55&lt;&gt;"",1,0))</f>
        <v>0</v>
      </c>
      <c r="AB52" s="127">
        <f>IF('Indicator Data'!AW56="No Data",1,IF('Indicator Data imputation'!AE55&lt;&gt;"",1,0))</f>
        <v>0</v>
      </c>
      <c r="AC52" s="127">
        <f>IF('Indicator Data'!AX56="No Data",1,IF('Indicator Data imputation'!AF55&lt;&gt;"",1,0))</f>
        <v>0</v>
      </c>
      <c r="AD52" s="127">
        <f>IF('Indicator Data'!AY56="No Data",1,IF('Indicator Data imputation'!AG55&lt;&gt;"",1,0))</f>
        <v>0</v>
      </c>
      <c r="AE52" s="127">
        <f>IF('Indicator Data'!AZ56="No Data",1,IF('Indicator Data imputation'!AH55&lt;&gt;"",1,0))</f>
        <v>0</v>
      </c>
      <c r="AF52" s="127">
        <f>IF('Indicator Data'!BA56="No Data",1,IF('Indicator Data imputation'!AI55&lt;&gt;"",1,0))</f>
        <v>0</v>
      </c>
      <c r="AG52" s="127">
        <f>IF('Indicator Data'!BB56="No Data",1,IF('Indicator Data imputation'!AJ55&lt;&gt;"",1,0))</f>
        <v>0</v>
      </c>
      <c r="AH52" s="127">
        <f>IF('Indicator Data'!BC56="No Data",1,IF('Indicator Data imputation'!AK55&lt;&gt;"",1,0))</f>
        <v>0</v>
      </c>
      <c r="AI52" s="127" t="e">
        <f>IF('Indicator Data'!#REF!="No Data",1,IF('Indicator Data imputation'!AL55&lt;&gt;"",1,0))</f>
        <v>#REF!</v>
      </c>
      <c r="AJ52" s="127" t="e">
        <f>IF('Indicator Data'!#REF!="No Data",1,IF('Indicator Data imputation'!AM55&lt;&gt;"",1,0))</f>
        <v>#REF!</v>
      </c>
      <c r="AK52" s="127">
        <f>IF('Indicator Data'!BF56="No Data",1,IF('Indicator Data imputation'!AN55&lt;&gt;"",1,0))</f>
        <v>0</v>
      </c>
      <c r="AL52" s="128"/>
      <c r="AM52" s="128"/>
      <c r="AN52" t="e">
        <f t="shared" si="0"/>
        <v>#REF!</v>
      </c>
      <c r="AO52" s="142" t="e">
        <f t="shared" si="1"/>
        <v>#REF!</v>
      </c>
    </row>
    <row r="53" spans="1:41" ht="15.75" customHeight="1" x14ac:dyDescent="0.25">
      <c r="A53" s="47" t="s">
        <v>215</v>
      </c>
      <c r="B53" s="127">
        <f>IF('Indicator Data'!E57="No Data",1,IF('Indicator Data imputation'!E56&lt;&gt;"",1,0))</f>
        <v>0</v>
      </c>
      <c r="C53" s="127">
        <f>IF('Indicator Data'!J57="No Data",1,IF('Indicator Data imputation'!F56&lt;&gt;"",1,0))</f>
        <v>0</v>
      </c>
      <c r="D53" s="127">
        <f>IF('Indicator Data'!K57="No Data",1,IF('Indicator Data imputation'!G56&lt;&gt;"",1,0))</f>
        <v>0</v>
      </c>
      <c r="E53" s="127">
        <f>IF('Indicator Data'!L57="No Data",1,IF('Indicator Data imputation'!H56&lt;&gt;"",1,0))</f>
        <v>1</v>
      </c>
      <c r="F53" s="127">
        <f>IF('Indicator Data'!M57="No Data",1,IF('Indicator Data imputation'!I56&lt;&gt;"",1,0))</f>
        <v>1</v>
      </c>
      <c r="G53" s="127">
        <f>IF('Indicator Data'!N57="No Data",1,IF('Indicator Data imputation'!J56&lt;&gt;"",1,0))</f>
        <v>1</v>
      </c>
      <c r="H53" s="127">
        <f>IF('Indicator Data'!O57="No Data",1,IF('Indicator Data imputation'!K56&lt;&gt;"",1,0))</f>
        <v>0</v>
      </c>
      <c r="I53" s="127">
        <f>IF('Indicator Data'!P57="No Data",1,IF('Indicator Data imputation'!L56&lt;&gt;"",1,0))</f>
        <v>0</v>
      </c>
      <c r="J53" s="127">
        <f>IF('Indicator Data'!Q57="No Data",1,IF('Indicator Data imputation'!M56&lt;&gt;"",1,0))</f>
        <v>0</v>
      </c>
      <c r="K53" s="127">
        <f>IF('Indicator Data'!R57="No Data",1,IF('Indicator Data imputation'!N56&lt;&gt;"",1,0))</f>
        <v>0</v>
      </c>
      <c r="L53" s="127">
        <f>IF('Indicator Data'!X57="No Data",1,IF('Indicator Data imputation'!O56&lt;&gt;"",1,0))</f>
        <v>0</v>
      </c>
      <c r="M53" s="127" t="e">
        <f>IF('Indicator Data'!#REF!="No Data",1,IF('Indicator Data imputation'!P56&lt;&gt;"",1,0))</f>
        <v>#REF!</v>
      </c>
      <c r="N53" s="127" t="e">
        <f>IF('Indicator Data'!#REF!="No Data",1,IF('Indicator Data imputation'!Q56&lt;&gt;"",1,0))</f>
        <v>#REF!</v>
      </c>
      <c r="O53" s="127">
        <f>IF('Indicator Data'!Z57="No Data",1,IF('Indicator Data imputation'!R56&lt;&gt;"",1,0))</f>
        <v>0</v>
      </c>
      <c r="P53" s="127">
        <f>IF('Indicator Data'!AB57="No Data",1,IF('Indicator Data imputation'!S56&lt;&gt;"",1,0))</f>
        <v>0</v>
      </c>
      <c r="Q53" s="127">
        <f>IF('Indicator Data'!AC57="No Data",1,IF('Indicator Data imputation'!T56&lt;&gt;"",1,0))</f>
        <v>0</v>
      </c>
      <c r="R53" s="127">
        <f>IF('Indicator Data'!AD57="No Data",1,IF('Indicator Data imputation'!U56&lt;&gt;"",1,0))</f>
        <v>0</v>
      </c>
      <c r="S53" s="127">
        <f>IF('Indicator Data'!AE57="No Data",1,IF('Indicator Data imputation'!V56&lt;&gt;"",1,0))</f>
        <v>0</v>
      </c>
      <c r="T53" s="127">
        <f>IF('Indicator Data'!AF57="No Data",1,IF('Indicator Data imputation'!W56&lt;&gt;"",1,0))</f>
        <v>0</v>
      </c>
      <c r="U53" s="127">
        <f>IF('Indicator Data'!AO57="No Data",1,IF('Indicator Data imputation'!X56&lt;&gt;"",1,0))</f>
        <v>0</v>
      </c>
      <c r="V53" s="127">
        <f>IF('Indicator Data'!AQ57="No Data",1,IF('Indicator Data imputation'!Y56&lt;&gt;"",1,0))</f>
        <v>0</v>
      </c>
      <c r="W53" s="127">
        <f>IF('Indicator Data'!AS57="No Data",1,IF('Indicator Data imputation'!Z56&lt;&gt;"",1,0))</f>
        <v>0</v>
      </c>
      <c r="X53" s="127">
        <f>IF('Indicator Data'!AT57="No Data",1,IF('Indicator Data imputation'!AA56&lt;&gt;"",1,0))</f>
        <v>0</v>
      </c>
      <c r="Y53" s="127">
        <f>IF('Indicator Data'!AH57="No Data",1,IF('Indicator Data imputation'!AB56&lt;&gt;"",1,0))</f>
        <v>0</v>
      </c>
      <c r="Z53" s="127">
        <f>IF('Indicator Data'!AU57="No Data",1,IF('Indicator Data imputation'!AC56&lt;&gt;"",1,0))</f>
        <v>0</v>
      </c>
      <c r="AA53" s="127">
        <f>IF('Indicator Data'!AV57="No Data",1,IF('Indicator Data imputation'!AD56&lt;&gt;"",1,0))</f>
        <v>0</v>
      </c>
      <c r="AB53" s="127">
        <f>IF('Indicator Data'!AW57="No Data",1,IF('Indicator Data imputation'!AE56&lt;&gt;"",1,0))</f>
        <v>0</v>
      </c>
      <c r="AC53" s="127">
        <f>IF('Indicator Data'!AX57="No Data",1,IF('Indicator Data imputation'!AF56&lt;&gt;"",1,0))</f>
        <v>0</v>
      </c>
      <c r="AD53" s="127">
        <f>IF('Indicator Data'!AY57="No Data",1,IF('Indicator Data imputation'!AG56&lt;&gt;"",1,0))</f>
        <v>0</v>
      </c>
      <c r="AE53" s="127">
        <f>IF('Indicator Data'!AZ57="No Data",1,IF('Indicator Data imputation'!AH56&lt;&gt;"",1,0))</f>
        <v>0</v>
      </c>
      <c r="AF53" s="127">
        <f>IF('Indicator Data'!BA57="No Data",1,IF('Indicator Data imputation'!AI56&lt;&gt;"",1,0))</f>
        <v>0</v>
      </c>
      <c r="AG53" s="127">
        <f>IF('Indicator Data'!BB57="No Data",1,IF('Indicator Data imputation'!AJ56&lt;&gt;"",1,0))</f>
        <v>0</v>
      </c>
      <c r="AH53" s="127">
        <f>IF('Indicator Data'!BC57="No Data",1,IF('Indicator Data imputation'!AK56&lt;&gt;"",1,0))</f>
        <v>0</v>
      </c>
      <c r="AI53" s="127" t="e">
        <f>IF('Indicator Data'!#REF!="No Data",1,IF('Indicator Data imputation'!AL56&lt;&gt;"",1,0))</f>
        <v>#REF!</v>
      </c>
      <c r="AJ53" s="127" t="e">
        <f>IF('Indicator Data'!#REF!="No Data",1,IF('Indicator Data imputation'!AM56&lt;&gt;"",1,0))</f>
        <v>#REF!</v>
      </c>
      <c r="AK53" s="127">
        <f>IF('Indicator Data'!BF57="No Data",1,IF('Indicator Data imputation'!AN56&lt;&gt;"",1,0))</f>
        <v>0</v>
      </c>
      <c r="AL53" s="128"/>
      <c r="AM53" s="128"/>
      <c r="AN53" t="e">
        <f t="shared" si="0"/>
        <v>#REF!</v>
      </c>
      <c r="AO53" s="142" t="e">
        <f t="shared" si="1"/>
        <v>#REF!</v>
      </c>
    </row>
    <row r="54" spans="1:41" ht="15.75" customHeight="1" x14ac:dyDescent="0.25">
      <c r="A54" s="47" t="s">
        <v>217</v>
      </c>
      <c r="B54" s="127">
        <f>IF('Indicator Data'!E58="No Data",1,IF('Indicator Data imputation'!E57&lt;&gt;"",1,0))</f>
        <v>0</v>
      </c>
      <c r="C54" s="127">
        <f>IF('Indicator Data'!J58="No Data",1,IF('Indicator Data imputation'!F57&lt;&gt;"",1,0))</f>
        <v>0</v>
      </c>
      <c r="D54" s="127">
        <f>IF('Indicator Data'!K58="No Data",1,IF('Indicator Data imputation'!G57&lt;&gt;"",1,0))</f>
        <v>0</v>
      </c>
      <c r="E54" s="127">
        <f>IF('Indicator Data'!L58="No Data",1,IF('Indicator Data imputation'!H57&lt;&gt;"",1,0))</f>
        <v>1</v>
      </c>
      <c r="F54" s="127">
        <f>IF('Indicator Data'!M58="No Data",1,IF('Indicator Data imputation'!I57&lt;&gt;"",1,0))</f>
        <v>1</v>
      </c>
      <c r="G54" s="127">
        <f>IF('Indicator Data'!N58="No Data",1,IF('Indicator Data imputation'!J57&lt;&gt;"",1,0))</f>
        <v>1</v>
      </c>
      <c r="H54" s="127">
        <f>IF('Indicator Data'!O58="No Data",1,IF('Indicator Data imputation'!K57&lt;&gt;"",1,0))</f>
        <v>0</v>
      </c>
      <c r="I54" s="127">
        <f>IF('Indicator Data'!P58="No Data",1,IF('Indicator Data imputation'!L57&lt;&gt;"",1,0))</f>
        <v>0</v>
      </c>
      <c r="J54" s="127">
        <f>IF('Indicator Data'!Q58="No Data",1,IF('Indicator Data imputation'!M57&lt;&gt;"",1,0))</f>
        <v>0</v>
      </c>
      <c r="K54" s="127">
        <f>IF('Indicator Data'!R58="No Data",1,IF('Indicator Data imputation'!N57&lt;&gt;"",1,0))</f>
        <v>0</v>
      </c>
      <c r="L54" s="127">
        <f>IF('Indicator Data'!X58="No Data",1,IF('Indicator Data imputation'!O57&lt;&gt;"",1,0))</f>
        <v>0</v>
      </c>
      <c r="M54" s="127" t="e">
        <f>IF('Indicator Data'!#REF!="No Data",1,IF('Indicator Data imputation'!P57&lt;&gt;"",1,0))</f>
        <v>#REF!</v>
      </c>
      <c r="N54" s="127" t="e">
        <f>IF('Indicator Data'!#REF!="No Data",1,IF('Indicator Data imputation'!Q57&lt;&gt;"",1,0))</f>
        <v>#REF!</v>
      </c>
      <c r="O54" s="127">
        <f>IF('Indicator Data'!Z58="No Data",1,IF('Indicator Data imputation'!R57&lt;&gt;"",1,0))</f>
        <v>0</v>
      </c>
      <c r="P54" s="127">
        <f>IF('Indicator Data'!AB58="No Data",1,IF('Indicator Data imputation'!S57&lt;&gt;"",1,0))</f>
        <v>0</v>
      </c>
      <c r="Q54" s="127">
        <f>IF('Indicator Data'!AC58="No Data",1,IF('Indicator Data imputation'!T57&lt;&gt;"",1,0))</f>
        <v>0</v>
      </c>
      <c r="R54" s="127">
        <f>IF('Indicator Data'!AD58="No Data",1,IF('Indicator Data imputation'!U57&lt;&gt;"",1,0))</f>
        <v>0</v>
      </c>
      <c r="S54" s="127">
        <f>IF('Indicator Data'!AE58="No Data",1,IF('Indicator Data imputation'!V57&lt;&gt;"",1,0))</f>
        <v>0</v>
      </c>
      <c r="T54" s="127">
        <f>IF('Indicator Data'!AF58="No Data",1,IF('Indicator Data imputation'!W57&lt;&gt;"",1,0))</f>
        <v>0</v>
      </c>
      <c r="U54" s="127">
        <f>IF('Indicator Data'!AO58="No Data",1,IF('Indicator Data imputation'!X57&lt;&gt;"",1,0))</f>
        <v>0</v>
      </c>
      <c r="V54" s="127">
        <f>IF('Indicator Data'!AQ58="No Data",1,IF('Indicator Data imputation'!Y57&lt;&gt;"",1,0))</f>
        <v>0</v>
      </c>
      <c r="W54" s="127">
        <f>IF('Indicator Data'!AS58="No Data",1,IF('Indicator Data imputation'!Z57&lt;&gt;"",1,0))</f>
        <v>0</v>
      </c>
      <c r="X54" s="127">
        <f>IF('Indicator Data'!AT58="No Data",1,IF('Indicator Data imputation'!AA57&lt;&gt;"",1,0))</f>
        <v>0</v>
      </c>
      <c r="Y54" s="127">
        <f>IF('Indicator Data'!AH58="No Data",1,IF('Indicator Data imputation'!AB57&lt;&gt;"",1,0))</f>
        <v>0</v>
      </c>
      <c r="Z54" s="127">
        <f>IF('Indicator Data'!AU58="No Data",1,IF('Indicator Data imputation'!AC57&lt;&gt;"",1,0))</f>
        <v>0</v>
      </c>
      <c r="AA54" s="127">
        <f>IF('Indicator Data'!AV58="No Data",1,IF('Indicator Data imputation'!AD57&lt;&gt;"",1,0))</f>
        <v>0</v>
      </c>
      <c r="AB54" s="127">
        <f>IF('Indicator Data'!AW58="No Data",1,IF('Indicator Data imputation'!AE57&lt;&gt;"",1,0))</f>
        <v>0</v>
      </c>
      <c r="AC54" s="127">
        <f>IF('Indicator Data'!AX58="No Data",1,IF('Indicator Data imputation'!AF57&lt;&gt;"",1,0))</f>
        <v>0</v>
      </c>
      <c r="AD54" s="127">
        <f>IF('Indicator Data'!AY58="No Data",1,IF('Indicator Data imputation'!AG57&lt;&gt;"",1,0))</f>
        <v>0</v>
      </c>
      <c r="AE54" s="127">
        <f>IF('Indicator Data'!AZ58="No Data",1,IF('Indicator Data imputation'!AH57&lt;&gt;"",1,0))</f>
        <v>0</v>
      </c>
      <c r="AF54" s="127">
        <f>IF('Indicator Data'!BA58="No Data",1,IF('Indicator Data imputation'!AI57&lt;&gt;"",1,0))</f>
        <v>0</v>
      </c>
      <c r="AG54" s="127">
        <f>IF('Indicator Data'!BB58="No Data",1,IF('Indicator Data imputation'!AJ57&lt;&gt;"",1,0))</f>
        <v>0</v>
      </c>
      <c r="AH54" s="127">
        <f>IF('Indicator Data'!BC58="No Data",1,IF('Indicator Data imputation'!AK57&lt;&gt;"",1,0))</f>
        <v>0</v>
      </c>
      <c r="AI54" s="127" t="e">
        <f>IF('Indicator Data'!#REF!="No Data",1,IF('Indicator Data imputation'!AL57&lt;&gt;"",1,0))</f>
        <v>#REF!</v>
      </c>
      <c r="AJ54" s="127" t="e">
        <f>IF('Indicator Data'!#REF!="No Data",1,IF('Indicator Data imputation'!AM57&lt;&gt;"",1,0))</f>
        <v>#REF!</v>
      </c>
      <c r="AK54" s="127">
        <f>IF('Indicator Data'!BF58="No Data",1,IF('Indicator Data imputation'!AN57&lt;&gt;"",1,0))</f>
        <v>0</v>
      </c>
      <c r="AL54" s="128"/>
      <c r="AM54" s="128"/>
      <c r="AN54" t="e">
        <f t="shared" si="0"/>
        <v>#REF!</v>
      </c>
      <c r="AO54" s="142" t="e">
        <f t="shared" si="1"/>
        <v>#REF!</v>
      </c>
    </row>
    <row r="55" spans="1:41" ht="15.75" customHeight="1" x14ac:dyDescent="0.25">
      <c r="A55" s="47" t="s">
        <v>219</v>
      </c>
      <c r="B55" s="127">
        <f>IF('Indicator Data'!E59="No Data",1,IF('Indicator Data imputation'!E58&lt;&gt;"",1,0))</f>
        <v>0</v>
      </c>
      <c r="C55" s="127">
        <f>IF('Indicator Data'!J59="No Data",1,IF('Indicator Data imputation'!F58&lt;&gt;"",1,0))</f>
        <v>0</v>
      </c>
      <c r="D55" s="127">
        <f>IF('Indicator Data'!K59="No Data",1,IF('Indicator Data imputation'!G58&lt;&gt;"",1,0))</f>
        <v>0</v>
      </c>
      <c r="E55" s="127">
        <f>IF('Indicator Data'!L59="No Data",1,IF('Indicator Data imputation'!H58&lt;&gt;"",1,0))</f>
        <v>1</v>
      </c>
      <c r="F55" s="127">
        <f>IF('Indicator Data'!M59="No Data",1,IF('Indicator Data imputation'!I58&lt;&gt;"",1,0))</f>
        <v>1</v>
      </c>
      <c r="G55" s="127">
        <f>IF('Indicator Data'!N59="No Data",1,IF('Indicator Data imputation'!J58&lt;&gt;"",1,0))</f>
        <v>1</v>
      </c>
      <c r="H55" s="127">
        <f>IF('Indicator Data'!O59="No Data",1,IF('Indicator Data imputation'!K58&lt;&gt;"",1,0))</f>
        <v>0</v>
      </c>
      <c r="I55" s="127">
        <f>IF('Indicator Data'!P59="No Data",1,IF('Indicator Data imputation'!L58&lt;&gt;"",1,0))</f>
        <v>0</v>
      </c>
      <c r="J55" s="127">
        <f>IF('Indicator Data'!Q59="No Data",1,IF('Indicator Data imputation'!M58&lt;&gt;"",1,0))</f>
        <v>0</v>
      </c>
      <c r="K55" s="127">
        <f>IF('Indicator Data'!R59="No Data",1,IF('Indicator Data imputation'!N58&lt;&gt;"",1,0))</f>
        <v>0</v>
      </c>
      <c r="L55" s="127">
        <f>IF('Indicator Data'!X59="No Data",1,IF('Indicator Data imputation'!O58&lt;&gt;"",1,0))</f>
        <v>0</v>
      </c>
      <c r="M55" s="127" t="e">
        <f>IF('Indicator Data'!#REF!="No Data",1,IF('Indicator Data imputation'!P58&lt;&gt;"",1,0))</f>
        <v>#REF!</v>
      </c>
      <c r="N55" s="127" t="e">
        <f>IF('Indicator Data'!#REF!="No Data",1,IF('Indicator Data imputation'!Q58&lt;&gt;"",1,0))</f>
        <v>#REF!</v>
      </c>
      <c r="O55" s="127">
        <f>IF('Indicator Data'!Z59="No Data",1,IF('Indicator Data imputation'!R58&lt;&gt;"",1,0))</f>
        <v>0</v>
      </c>
      <c r="P55" s="127">
        <f>IF('Indicator Data'!AB59="No Data",1,IF('Indicator Data imputation'!S58&lt;&gt;"",1,0))</f>
        <v>0</v>
      </c>
      <c r="Q55" s="127">
        <f>IF('Indicator Data'!AC59="No Data",1,IF('Indicator Data imputation'!T58&lt;&gt;"",1,0))</f>
        <v>0</v>
      </c>
      <c r="R55" s="127">
        <f>IF('Indicator Data'!AD59="No Data",1,IF('Indicator Data imputation'!U58&lt;&gt;"",1,0))</f>
        <v>0</v>
      </c>
      <c r="S55" s="127">
        <f>IF('Indicator Data'!AE59="No Data",1,IF('Indicator Data imputation'!V58&lt;&gt;"",1,0))</f>
        <v>0</v>
      </c>
      <c r="T55" s="127">
        <f>IF('Indicator Data'!AF59="No Data",1,IF('Indicator Data imputation'!W58&lt;&gt;"",1,0))</f>
        <v>0</v>
      </c>
      <c r="U55" s="127">
        <f>IF('Indicator Data'!AO59="No Data",1,IF('Indicator Data imputation'!X58&lt;&gt;"",1,0))</f>
        <v>0</v>
      </c>
      <c r="V55" s="127">
        <f>IF('Indicator Data'!AQ59="No Data",1,IF('Indicator Data imputation'!Y58&lt;&gt;"",1,0))</f>
        <v>0</v>
      </c>
      <c r="W55" s="127">
        <f>IF('Indicator Data'!AS59="No Data",1,IF('Indicator Data imputation'!Z58&lt;&gt;"",1,0))</f>
        <v>0</v>
      </c>
      <c r="X55" s="127">
        <f>IF('Indicator Data'!AT59="No Data",1,IF('Indicator Data imputation'!AA58&lt;&gt;"",1,0))</f>
        <v>0</v>
      </c>
      <c r="Y55" s="127">
        <f>IF('Indicator Data'!AH59="No Data",1,IF('Indicator Data imputation'!AB58&lt;&gt;"",1,0))</f>
        <v>0</v>
      </c>
      <c r="Z55" s="127">
        <f>IF('Indicator Data'!AU59="No Data",1,IF('Indicator Data imputation'!AC58&lt;&gt;"",1,0))</f>
        <v>0</v>
      </c>
      <c r="AA55" s="127">
        <f>IF('Indicator Data'!AV59="No Data",1,IF('Indicator Data imputation'!AD58&lt;&gt;"",1,0))</f>
        <v>0</v>
      </c>
      <c r="AB55" s="127">
        <f>IF('Indicator Data'!AW59="No Data",1,IF('Indicator Data imputation'!AE58&lt;&gt;"",1,0))</f>
        <v>0</v>
      </c>
      <c r="AC55" s="127">
        <f>IF('Indicator Data'!AX59="No Data",1,IF('Indicator Data imputation'!AF58&lt;&gt;"",1,0))</f>
        <v>0</v>
      </c>
      <c r="AD55" s="127">
        <f>IF('Indicator Data'!AY59="No Data",1,IF('Indicator Data imputation'!AG58&lt;&gt;"",1,0))</f>
        <v>0</v>
      </c>
      <c r="AE55" s="127">
        <f>IF('Indicator Data'!AZ59="No Data",1,IF('Indicator Data imputation'!AH58&lt;&gt;"",1,0))</f>
        <v>0</v>
      </c>
      <c r="AF55" s="127">
        <f>IF('Indicator Data'!BA59="No Data",1,IF('Indicator Data imputation'!AI58&lt;&gt;"",1,0))</f>
        <v>0</v>
      </c>
      <c r="AG55" s="127">
        <f>IF('Indicator Data'!BB59="No Data",1,IF('Indicator Data imputation'!AJ58&lt;&gt;"",1,0))</f>
        <v>0</v>
      </c>
      <c r="AH55" s="127">
        <f>IF('Indicator Data'!BC59="No Data",1,IF('Indicator Data imputation'!AK58&lt;&gt;"",1,0))</f>
        <v>0</v>
      </c>
      <c r="AI55" s="127" t="e">
        <f>IF('Indicator Data'!#REF!="No Data",1,IF('Indicator Data imputation'!AL58&lt;&gt;"",1,0))</f>
        <v>#REF!</v>
      </c>
      <c r="AJ55" s="127" t="e">
        <f>IF('Indicator Data'!#REF!="No Data",1,IF('Indicator Data imputation'!AM58&lt;&gt;"",1,0))</f>
        <v>#REF!</v>
      </c>
      <c r="AK55" s="127">
        <f>IF('Indicator Data'!BF59="No Data",1,IF('Indicator Data imputation'!AN58&lt;&gt;"",1,0))</f>
        <v>0</v>
      </c>
      <c r="AL55" s="128"/>
      <c r="AM55" s="128"/>
      <c r="AN55" t="e">
        <f t="shared" si="0"/>
        <v>#REF!</v>
      </c>
      <c r="AO55" s="142" t="e">
        <f t="shared" si="1"/>
        <v>#REF!</v>
      </c>
    </row>
    <row r="56" spans="1:41" ht="15.75" customHeight="1" x14ac:dyDescent="0.25">
      <c r="A56" s="47" t="s">
        <v>221</v>
      </c>
      <c r="B56" s="127">
        <f>IF('Indicator Data'!E60="No Data",1,IF('Indicator Data imputation'!E59&lt;&gt;"",1,0))</f>
        <v>0</v>
      </c>
      <c r="C56" s="127">
        <f>IF('Indicator Data'!J60="No Data",1,IF('Indicator Data imputation'!F59&lt;&gt;"",1,0))</f>
        <v>0</v>
      </c>
      <c r="D56" s="127">
        <f>IF('Indicator Data'!K60="No Data",1,IF('Indicator Data imputation'!G59&lt;&gt;"",1,0))</f>
        <v>0</v>
      </c>
      <c r="E56" s="127">
        <f>IF('Indicator Data'!L60="No Data",1,IF('Indicator Data imputation'!H59&lt;&gt;"",1,0))</f>
        <v>1</v>
      </c>
      <c r="F56" s="127">
        <f>IF('Indicator Data'!M60="No Data",1,IF('Indicator Data imputation'!I59&lt;&gt;"",1,0))</f>
        <v>1</v>
      </c>
      <c r="G56" s="127">
        <f>IF('Indicator Data'!N60="No Data",1,IF('Indicator Data imputation'!J59&lt;&gt;"",1,0))</f>
        <v>1</v>
      </c>
      <c r="H56" s="127">
        <f>IF('Indicator Data'!O60="No Data",1,IF('Indicator Data imputation'!K59&lt;&gt;"",1,0))</f>
        <v>0</v>
      </c>
      <c r="I56" s="127">
        <f>IF('Indicator Data'!P60="No Data",1,IF('Indicator Data imputation'!L59&lt;&gt;"",1,0))</f>
        <v>0</v>
      </c>
      <c r="J56" s="127">
        <f>IF('Indicator Data'!Q60="No Data",1,IF('Indicator Data imputation'!M59&lt;&gt;"",1,0))</f>
        <v>0</v>
      </c>
      <c r="K56" s="127">
        <f>IF('Indicator Data'!R60="No Data",1,IF('Indicator Data imputation'!N59&lt;&gt;"",1,0))</f>
        <v>0</v>
      </c>
      <c r="L56" s="127">
        <f>IF('Indicator Data'!X60="No Data",1,IF('Indicator Data imputation'!O59&lt;&gt;"",1,0))</f>
        <v>0</v>
      </c>
      <c r="M56" s="127" t="e">
        <f>IF('Indicator Data'!#REF!="No Data",1,IF('Indicator Data imputation'!P59&lt;&gt;"",1,0))</f>
        <v>#REF!</v>
      </c>
      <c r="N56" s="127" t="e">
        <f>IF('Indicator Data'!#REF!="No Data",1,IF('Indicator Data imputation'!Q59&lt;&gt;"",1,0))</f>
        <v>#REF!</v>
      </c>
      <c r="O56" s="127">
        <f>IF('Indicator Data'!Z60="No Data",1,IF('Indicator Data imputation'!R59&lt;&gt;"",1,0))</f>
        <v>0</v>
      </c>
      <c r="P56" s="127">
        <f>IF('Indicator Data'!AB60="No Data",1,IF('Indicator Data imputation'!S59&lt;&gt;"",1,0))</f>
        <v>0</v>
      </c>
      <c r="Q56" s="127">
        <f>IF('Indicator Data'!AC60="No Data",1,IF('Indicator Data imputation'!T59&lt;&gt;"",1,0))</f>
        <v>0</v>
      </c>
      <c r="R56" s="127">
        <f>IF('Indicator Data'!AD60="No Data",1,IF('Indicator Data imputation'!U59&lt;&gt;"",1,0))</f>
        <v>0</v>
      </c>
      <c r="S56" s="127">
        <f>IF('Indicator Data'!AE60="No Data",1,IF('Indicator Data imputation'!V59&lt;&gt;"",1,0))</f>
        <v>0</v>
      </c>
      <c r="T56" s="127">
        <f>IF('Indicator Data'!AF60="No Data",1,IF('Indicator Data imputation'!W59&lt;&gt;"",1,0))</f>
        <v>0</v>
      </c>
      <c r="U56" s="127">
        <f>IF('Indicator Data'!AO60="No Data",1,IF('Indicator Data imputation'!X59&lt;&gt;"",1,0))</f>
        <v>0</v>
      </c>
      <c r="V56" s="127">
        <f>IF('Indicator Data'!AQ60="No Data",1,IF('Indicator Data imputation'!Y59&lt;&gt;"",1,0))</f>
        <v>0</v>
      </c>
      <c r="W56" s="127">
        <f>IF('Indicator Data'!AS60="No Data",1,IF('Indicator Data imputation'!Z59&lt;&gt;"",1,0))</f>
        <v>0</v>
      </c>
      <c r="X56" s="127">
        <f>IF('Indicator Data'!AT60="No Data",1,IF('Indicator Data imputation'!AA59&lt;&gt;"",1,0))</f>
        <v>0</v>
      </c>
      <c r="Y56" s="127">
        <f>IF('Indicator Data'!AH60="No Data",1,IF('Indicator Data imputation'!AB59&lt;&gt;"",1,0))</f>
        <v>0</v>
      </c>
      <c r="Z56" s="127">
        <f>IF('Indicator Data'!AU60="No Data",1,IF('Indicator Data imputation'!AC59&lt;&gt;"",1,0))</f>
        <v>0</v>
      </c>
      <c r="AA56" s="127">
        <f>IF('Indicator Data'!AV60="No Data",1,IF('Indicator Data imputation'!AD59&lt;&gt;"",1,0))</f>
        <v>0</v>
      </c>
      <c r="AB56" s="127">
        <f>IF('Indicator Data'!AW60="No Data",1,IF('Indicator Data imputation'!AE59&lt;&gt;"",1,0))</f>
        <v>0</v>
      </c>
      <c r="AC56" s="127">
        <f>IF('Indicator Data'!AX60="No Data",1,IF('Indicator Data imputation'!AF59&lt;&gt;"",1,0))</f>
        <v>0</v>
      </c>
      <c r="AD56" s="127">
        <f>IF('Indicator Data'!AY60="No Data",1,IF('Indicator Data imputation'!AG59&lt;&gt;"",1,0))</f>
        <v>0</v>
      </c>
      <c r="AE56" s="127">
        <f>IF('Indicator Data'!AZ60="No Data",1,IF('Indicator Data imputation'!AH59&lt;&gt;"",1,0))</f>
        <v>0</v>
      </c>
      <c r="AF56" s="127">
        <f>IF('Indicator Data'!BA60="No Data",1,IF('Indicator Data imputation'!AI59&lt;&gt;"",1,0))</f>
        <v>0</v>
      </c>
      <c r="AG56" s="127">
        <f>IF('Indicator Data'!BB60="No Data",1,IF('Indicator Data imputation'!AJ59&lt;&gt;"",1,0))</f>
        <v>0</v>
      </c>
      <c r="AH56" s="127">
        <f>IF('Indicator Data'!BC60="No Data",1,IF('Indicator Data imputation'!AK59&lt;&gt;"",1,0))</f>
        <v>0</v>
      </c>
      <c r="AI56" s="127" t="e">
        <f>IF('Indicator Data'!#REF!="No Data",1,IF('Indicator Data imputation'!AL59&lt;&gt;"",1,0))</f>
        <v>#REF!</v>
      </c>
      <c r="AJ56" s="127" t="e">
        <f>IF('Indicator Data'!#REF!="No Data",1,IF('Indicator Data imputation'!AM59&lt;&gt;"",1,0))</f>
        <v>#REF!</v>
      </c>
      <c r="AK56" s="127">
        <f>IF('Indicator Data'!BF60="No Data",1,IF('Indicator Data imputation'!AN59&lt;&gt;"",1,0))</f>
        <v>0</v>
      </c>
      <c r="AL56" s="128"/>
      <c r="AM56" s="128"/>
      <c r="AN56" t="e">
        <f t="shared" si="0"/>
        <v>#REF!</v>
      </c>
      <c r="AO56" s="142" t="e">
        <f t="shared" si="1"/>
        <v>#REF!</v>
      </c>
    </row>
    <row r="57" spans="1:41" ht="15.75" customHeight="1" x14ac:dyDescent="0.25">
      <c r="A57" s="47" t="s">
        <v>223</v>
      </c>
      <c r="B57" s="127">
        <f>IF('Indicator Data'!E61="No Data",1,IF('Indicator Data imputation'!E60&lt;&gt;"",1,0))</f>
        <v>0</v>
      </c>
      <c r="C57" s="127">
        <f>IF('Indicator Data'!J61="No Data",1,IF('Indicator Data imputation'!F60&lt;&gt;"",1,0))</f>
        <v>0</v>
      </c>
      <c r="D57" s="127">
        <f>IF('Indicator Data'!K61="No Data",1,IF('Indicator Data imputation'!G60&lt;&gt;"",1,0))</f>
        <v>0</v>
      </c>
      <c r="E57" s="127">
        <f>IF('Indicator Data'!L61="No Data",1,IF('Indicator Data imputation'!H60&lt;&gt;"",1,0))</f>
        <v>1</v>
      </c>
      <c r="F57" s="127">
        <f>IF('Indicator Data'!M61="No Data",1,IF('Indicator Data imputation'!I60&lt;&gt;"",1,0))</f>
        <v>1</v>
      </c>
      <c r="G57" s="127">
        <f>IF('Indicator Data'!N61="No Data",1,IF('Indicator Data imputation'!J60&lt;&gt;"",1,0))</f>
        <v>1</v>
      </c>
      <c r="H57" s="127">
        <f>IF('Indicator Data'!O61="No Data",1,IF('Indicator Data imputation'!K60&lt;&gt;"",1,0))</f>
        <v>0</v>
      </c>
      <c r="I57" s="127">
        <f>IF('Indicator Data'!P61="No Data",1,IF('Indicator Data imputation'!L60&lt;&gt;"",1,0))</f>
        <v>0</v>
      </c>
      <c r="J57" s="127">
        <f>IF('Indicator Data'!Q61="No Data",1,IF('Indicator Data imputation'!M60&lt;&gt;"",1,0))</f>
        <v>0</v>
      </c>
      <c r="K57" s="127">
        <f>IF('Indicator Data'!R61="No Data",1,IF('Indicator Data imputation'!N60&lt;&gt;"",1,0))</f>
        <v>0</v>
      </c>
      <c r="L57" s="127">
        <f>IF('Indicator Data'!X61="No Data",1,IF('Indicator Data imputation'!O60&lt;&gt;"",1,0))</f>
        <v>0</v>
      </c>
      <c r="M57" s="127" t="e">
        <f>IF('Indicator Data'!#REF!="No Data",1,IF('Indicator Data imputation'!P60&lt;&gt;"",1,0))</f>
        <v>#REF!</v>
      </c>
      <c r="N57" s="127" t="e">
        <f>IF('Indicator Data'!#REF!="No Data",1,IF('Indicator Data imputation'!Q60&lt;&gt;"",1,0))</f>
        <v>#REF!</v>
      </c>
      <c r="O57" s="127">
        <f>IF('Indicator Data'!Z61="No Data",1,IF('Indicator Data imputation'!R60&lt;&gt;"",1,0))</f>
        <v>0</v>
      </c>
      <c r="P57" s="127">
        <f>IF('Indicator Data'!AB61="No Data",1,IF('Indicator Data imputation'!S60&lt;&gt;"",1,0))</f>
        <v>0</v>
      </c>
      <c r="Q57" s="127">
        <f>IF('Indicator Data'!AC61="No Data",1,IF('Indicator Data imputation'!T60&lt;&gt;"",1,0))</f>
        <v>0</v>
      </c>
      <c r="R57" s="127">
        <f>IF('Indicator Data'!AD61="No Data",1,IF('Indicator Data imputation'!U60&lt;&gt;"",1,0))</f>
        <v>0</v>
      </c>
      <c r="S57" s="127">
        <f>IF('Indicator Data'!AE61="No Data",1,IF('Indicator Data imputation'!V60&lt;&gt;"",1,0))</f>
        <v>0</v>
      </c>
      <c r="T57" s="127">
        <f>IF('Indicator Data'!AF61="No Data",1,IF('Indicator Data imputation'!W60&lt;&gt;"",1,0))</f>
        <v>0</v>
      </c>
      <c r="U57" s="127">
        <f>IF('Indicator Data'!AO61="No Data",1,IF('Indicator Data imputation'!X60&lt;&gt;"",1,0))</f>
        <v>0</v>
      </c>
      <c r="V57" s="127">
        <f>IF('Indicator Data'!AQ61="No Data",1,IF('Indicator Data imputation'!Y60&lt;&gt;"",1,0))</f>
        <v>0</v>
      </c>
      <c r="W57" s="127">
        <f>IF('Indicator Data'!AS61="No Data",1,IF('Indicator Data imputation'!Z60&lt;&gt;"",1,0))</f>
        <v>0</v>
      </c>
      <c r="X57" s="127">
        <f>IF('Indicator Data'!AT61="No Data",1,IF('Indicator Data imputation'!AA60&lt;&gt;"",1,0))</f>
        <v>0</v>
      </c>
      <c r="Y57" s="127">
        <f>IF('Indicator Data'!AH61="No Data",1,IF('Indicator Data imputation'!AB60&lt;&gt;"",1,0))</f>
        <v>0</v>
      </c>
      <c r="Z57" s="127">
        <f>IF('Indicator Data'!AU61="No Data",1,IF('Indicator Data imputation'!AC60&lt;&gt;"",1,0))</f>
        <v>0</v>
      </c>
      <c r="AA57" s="127">
        <f>IF('Indicator Data'!AV61="No Data",1,IF('Indicator Data imputation'!AD60&lt;&gt;"",1,0))</f>
        <v>0</v>
      </c>
      <c r="AB57" s="127">
        <f>IF('Indicator Data'!AW61="No Data",1,IF('Indicator Data imputation'!AE60&lt;&gt;"",1,0))</f>
        <v>0</v>
      </c>
      <c r="AC57" s="127">
        <f>IF('Indicator Data'!AX61="No Data",1,IF('Indicator Data imputation'!AF60&lt;&gt;"",1,0))</f>
        <v>0</v>
      </c>
      <c r="AD57" s="127">
        <f>IF('Indicator Data'!AY61="No Data",1,IF('Indicator Data imputation'!AG60&lt;&gt;"",1,0))</f>
        <v>0</v>
      </c>
      <c r="AE57" s="127">
        <f>IF('Indicator Data'!AZ61="No Data",1,IF('Indicator Data imputation'!AH60&lt;&gt;"",1,0))</f>
        <v>0</v>
      </c>
      <c r="AF57" s="127">
        <f>IF('Indicator Data'!BA61="No Data",1,IF('Indicator Data imputation'!AI60&lt;&gt;"",1,0))</f>
        <v>0</v>
      </c>
      <c r="AG57" s="127">
        <f>IF('Indicator Data'!BB61="No Data",1,IF('Indicator Data imputation'!AJ60&lt;&gt;"",1,0))</f>
        <v>0</v>
      </c>
      <c r="AH57" s="127">
        <f>IF('Indicator Data'!BC61="No Data",1,IF('Indicator Data imputation'!AK60&lt;&gt;"",1,0))</f>
        <v>0</v>
      </c>
      <c r="AI57" s="127" t="e">
        <f>IF('Indicator Data'!#REF!="No Data",1,IF('Indicator Data imputation'!AL60&lt;&gt;"",1,0))</f>
        <v>#REF!</v>
      </c>
      <c r="AJ57" s="127" t="e">
        <f>IF('Indicator Data'!#REF!="No Data",1,IF('Indicator Data imputation'!AM60&lt;&gt;"",1,0))</f>
        <v>#REF!</v>
      </c>
      <c r="AK57" s="127">
        <f>IF('Indicator Data'!BF61="No Data",1,IF('Indicator Data imputation'!AN60&lt;&gt;"",1,0))</f>
        <v>0</v>
      </c>
      <c r="AL57" s="128"/>
      <c r="AM57" s="128"/>
      <c r="AN57" t="e">
        <f t="shared" si="0"/>
        <v>#REF!</v>
      </c>
      <c r="AO57" s="142" t="e">
        <f t="shared" si="1"/>
        <v>#REF!</v>
      </c>
    </row>
    <row r="58" spans="1:41" ht="15.75" customHeight="1" x14ac:dyDescent="0.25">
      <c r="A58" s="47" t="s">
        <v>225</v>
      </c>
      <c r="B58" s="127">
        <f>IF('Indicator Data'!E62="No Data",1,IF('Indicator Data imputation'!E61&lt;&gt;"",1,0))</f>
        <v>0</v>
      </c>
      <c r="C58" s="127">
        <f>IF('Indicator Data'!J62="No Data",1,IF('Indicator Data imputation'!F61&lt;&gt;"",1,0))</f>
        <v>0</v>
      </c>
      <c r="D58" s="127">
        <f>IF('Indicator Data'!K62="No Data",1,IF('Indicator Data imputation'!G61&lt;&gt;"",1,0))</f>
        <v>0</v>
      </c>
      <c r="E58" s="127">
        <f>IF('Indicator Data'!L62="No Data",1,IF('Indicator Data imputation'!H61&lt;&gt;"",1,0))</f>
        <v>1</v>
      </c>
      <c r="F58" s="127">
        <f>IF('Indicator Data'!M62="No Data",1,IF('Indicator Data imputation'!I61&lt;&gt;"",1,0))</f>
        <v>1</v>
      </c>
      <c r="G58" s="127">
        <f>IF('Indicator Data'!N62="No Data",1,IF('Indicator Data imputation'!J61&lt;&gt;"",1,0))</f>
        <v>1</v>
      </c>
      <c r="H58" s="127">
        <f>IF('Indicator Data'!O62="No Data",1,IF('Indicator Data imputation'!K61&lt;&gt;"",1,0))</f>
        <v>0</v>
      </c>
      <c r="I58" s="127">
        <f>IF('Indicator Data'!P62="No Data",1,IF('Indicator Data imputation'!L61&lt;&gt;"",1,0))</f>
        <v>0</v>
      </c>
      <c r="J58" s="127">
        <f>IF('Indicator Data'!Q62="No Data",1,IF('Indicator Data imputation'!M61&lt;&gt;"",1,0))</f>
        <v>0</v>
      </c>
      <c r="K58" s="127">
        <f>IF('Indicator Data'!R62="No Data",1,IF('Indicator Data imputation'!N61&lt;&gt;"",1,0))</f>
        <v>0</v>
      </c>
      <c r="L58" s="127">
        <f>IF('Indicator Data'!X62="No Data",1,IF('Indicator Data imputation'!O61&lt;&gt;"",1,0))</f>
        <v>0</v>
      </c>
      <c r="M58" s="127" t="e">
        <f>IF('Indicator Data'!#REF!="No Data",1,IF('Indicator Data imputation'!P61&lt;&gt;"",1,0))</f>
        <v>#REF!</v>
      </c>
      <c r="N58" s="127" t="e">
        <f>IF('Indicator Data'!#REF!="No Data",1,IF('Indicator Data imputation'!Q61&lt;&gt;"",1,0))</f>
        <v>#REF!</v>
      </c>
      <c r="O58" s="127">
        <f>IF('Indicator Data'!Z62="No Data",1,IF('Indicator Data imputation'!R61&lt;&gt;"",1,0))</f>
        <v>0</v>
      </c>
      <c r="P58" s="127">
        <f>IF('Indicator Data'!AB62="No Data",1,IF('Indicator Data imputation'!S61&lt;&gt;"",1,0))</f>
        <v>0</v>
      </c>
      <c r="Q58" s="127">
        <f>IF('Indicator Data'!AC62="No Data",1,IF('Indicator Data imputation'!T61&lt;&gt;"",1,0))</f>
        <v>0</v>
      </c>
      <c r="R58" s="127">
        <f>IF('Indicator Data'!AD62="No Data",1,IF('Indicator Data imputation'!U61&lt;&gt;"",1,0))</f>
        <v>0</v>
      </c>
      <c r="S58" s="127">
        <f>IF('Indicator Data'!AE62="No Data",1,IF('Indicator Data imputation'!V61&lt;&gt;"",1,0))</f>
        <v>0</v>
      </c>
      <c r="T58" s="127">
        <f>IF('Indicator Data'!AF62="No Data",1,IF('Indicator Data imputation'!W61&lt;&gt;"",1,0))</f>
        <v>0</v>
      </c>
      <c r="U58" s="127">
        <f>IF('Indicator Data'!AO62="No Data",1,IF('Indicator Data imputation'!X61&lt;&gt;"",1,0))</f>
        <v>0</v>
      </c>
      <c r="V58" s="127">
        <f>IF('Indicator Data'!AQ62="No Data",1,IF('Indicator Data imputation'!Y61&lt;&gt;"",1,0))</f>
        <v>0</v>
      </c>
      <c r="W58" s="127">
        <f>IF('Indicator Data'!AS62="No Data",1,IF('Indicator Data imputation'!Z61&lt;&gt;"",1,0))</f>
        <v>0</v>
      </c>
      <c r="X58" s="127">
        <f>IF('Indicator Data'!AT62="No Data",1,IF('Indicator Data imputation'!AA61&lt;&gt;"",1,0))</f>
        <v>0</v>
      </c>
      <c r="Y58" s="127">
        <f>IF('Indicator Data'!AH62="No Data",1,IF('Indicator Data imputation'!AB61&lt;&gt;"",1,0))</f>
        <v>0</v>
      </c>
      <c r="Z58" s="127">
        <f>IF('Indicator Data'!AU62="No Data",1,IF('Indicator Data imputation'!AC61&lt;&gt;"",1,0))</f>
        <v>0</v>
      </c>
      <c r="AA58" s="127">
        <f>IF('Indicator Data'!AV62="No Data",1,IF('Indicator Data imputation'!AD61&lt;&gt;"",1,0))</f>
        <v>0</v>
      </c>
      <c r="AB58" s="127">
        <f>IF('Indicator Data'!AW62="No Data",1,IF('Indicator Data imputation'!AE61&lt;&gt;"",1,0))</f>
        <v>0</v>
      </c>
      <c r="AC58" s="127">
        <f>IF('Indicator Data'!AX62="No Data",1,IF('Indicator Data imputation'!AF61&lt;&gt;"",1,0))</f>
        <v>0</v>
      </c>
      <c r="AD58" s="127">
        <f>IF('Indicator Data'!AY62="No Data",1,IF('Indicator Data imputation'!AG61&lt;&gt;"",1,0))</f>
        <v>0</v>
      </c>
      <c r="AE58" s="127">
        <f>IF('Indicator Data'!AZ62="No Data",1,IF('Indicator Data imputation'!AH61&lt;&gt;"",1,0))</f>
        <v>0</v>
      </c>
      <c r="AF58" s="127">
        <f>IF('Indicator Data'!BA62="No Data",1,IF('Indicator Data imputation'!AI61&lt;&gt;"",1,0))</f>
        <v>0</v>
      </c>
      <c r="AG58" s="127">
        <f>IF('Indicator Data'!BB62="No Data",1,IF('Indicator Data imputation'!AJ61&lt;&gt;"",1,0))</f>
        <v>0</v>
      </c>
      <c r="AH58" s="127">
        <f>IF('Indicator Data'!BC62="No Data",1,IF('Indicator Data imputation'!AK61&lt;&gt;"",1,0))</f>
        <v>0</v>
      </c>
      <c r="AI58" s="127" t="e">
        <f>IF('Indicator Data'!#REF!="No Data",1,IF('Indicator Data imputation'!AL61&lt;&gt;"",1,0))</f>
        <v>#REF!</v>
      </c>
      <c r="AJ58" s="127" t="e">
        <f>IF('Indicator Data'!#REF!="No Data",1,IF('Indicator Data imputation'!AM61&lt;&gt;"",1,0))</f>
        <v>#REF!</v>
      </c>
      <c r="AK58" s="127">
        <f>IF('Indicator Data'!BF62="No Data",1,IF('Indicator Data imputation'!AN61&lt;&gt;"",1,0))</f>
        <v>0</v>
      </c>
      <c r="AL58" s="128"/>
      <c r="AM58" s="128"/>
      <c r="AN58" t="e">
        <f t="shared" si="0"/>
        <v>#REF!</v>
      </c>
      <c r="AO58" s="142" t="e">
        <f t="shared" si="1"/>
        <v>#REF!</v>
      </c>
    </row>
    <row r="59" spans="1:41" ht="15.75" customHeight="1" x14ac:dyDescent="0.25">
      <c r="A59" s="47" t="s">
        <v>227</v>
      </c>
      <c r="B59" s="127">
        <f>IF('Indicator Data'!E63="No Data",1,IF('Indicator Data imputation'!E62&lt;&gt;"",1,0))</f>
        <v>0</v>
      </c>
      <c r="C59" s="127">
        <f>IF('Indicator Data'!J63="No Data",1,IF('Indicator Data imputation'!F62&lt;&gt;"",1,0))</f>
        <v>0</v>
      </c>
      <c r="D59" s="127">
        <f>IF('Indicator Data'!K63="No Data",1,IF('Indicator Data imputation'!G62&lt;&gt;"",1,0))</f>
        <v>0</v>
      </c>
      <c r="E59" s="127">
        <f>IF('Indicator Data'!L63="No Data",1,IF('Indicator Data imputation'!H62&lt;&gt;"",1,0))</f>
        <v>1</v>
      </c>
      <c r="F59" s="127">
        <f>IF('Indicator Data'!M63="No Data",1,IF('Indicator Data imputation'!I62&lt;&gt;"",1,0))</f>
        <v>1</v>
      </c>
      <c r="G59" s="127">
        <f>IF('Indicator Data'!N63="No Data",1,IF('Indicator Data imputation'!J62&lt;&gt;"",1,0))</f>
        <v>1</v>
      </c>
      <c r="H59" s="127">
        <f>IF('Indicator Data'!O63="No Data",1,IF('Indicator Data imputation'!K62&lt;&gt;"",1,0))</f>
        <v>0</v>
      </c>
      <c r="I59" s="127">
        <f>IF('Indicator Data'!P63="No Data",1,IF('Indicator Data imputation'!L62&lt;&gt;"",1,0))</f>
        <v>0</v>
      </c>
      <c r="J59" s="127">
        <f>IF('Indicator Data'!Q63="No Data",1,IF('Indicator Data imputation'!M62&lt;&gt;"",1,0))</f>
        <v>0</v>
      </c>
      <c r="K59" s="127">
        <f>IF('Indicator Data'!R63="No Data",1,IF('Indicator Data imputation'!N62&lt;&gt;"",1,0))</f>
        <v>0</v>
      </c>
      <c r="L59" s="127">
        <f>IF('Indicator Data'!X63="No Data",1,IF('Indicator Data imputation'!O62&lt;&gt;"",1,0))</f>
        <v>0</v>
      </c>
      <c r="M59" s="127" t="e">
        <f>IF('Indicator Data'!#REF!="No Data",1,IF('Indicator Data imputation'!P62&lt;&gt;"",1,0))</f>
        <v>#REF!</v>
      </c>
      <c r="N59" s="127" t="e">
        <f>IF('Indicator Data'!#REF!="No Data",1,IF('Indicator Data imputation'!Q62&lt;&gt;"",1,0))</f>
        <v>#REF!</v>
      </c>
      <c r="O59" s="127">
        <f>IF('Indicator Data'!Z63="No Data",1,IF('Indicator Data imputation'!R62&lt;&gt;"",1,0))</f>
        <v>0</v>
      </c>
      <c r="P59" s="127">
        <f>IF('Indicator Data'!AB63="No Data",1,IF('Indicator Data imputation'!S62&lt;&gt;"",1,0))</f>
        <v>0</v>
      </c>
      <c r="Q59" s="127">
        <f>IF('Indicator Data'!AC63="No Data",1,IF('Indicator Data imputation'!T62&lt;&gt;"",1,0))</f>
        <v>0</v>
      </c>
      <c r="R59" s="127">
        <f>IF('Indicator Data'!AD63="No Data",1,IF('Indicator Data imputation'!U62&lt;&gt;"",1,0))</f>
        <v>0</v>
      </c>
      <c r="S59" s="127">
        <f>IF('Indicator Data'!AE63="No Data",1,IF('Indicator Data imputation'!V62&lt;&gt;"",1,0))</f>
        <v>0</v>
      </c>
      <c r="T59" s="127">
        <f>IF('Indicator Data'!AF63="No Data",1,IF('Indicator Data imputation'!W62&lt;&gt;"",1,0))</f>
        <v>0</v>
      </c>
      <c r="U59" s="127">
        <f>IF('Indicator Data'!AO63="No Data",1,IF('Indicator Data imputation'!X62&lt;&gt;"",1,0))</f>
        <v>0</v>
      </c>
      <c r="V59" s="127">
        <f>IF('Indicator Data'!AQ63="No Data",1,IF('Indicator Data imputation'!Y62&lt;&gt;"",1,0))</f>
        <v>0</v>
      </c>
      <c r="W59" s="127">
        <f>IF('Indicator Data'!AS63="No Data",1,IF('Indicator Data imputation'!Z62&lt;&gt;"",1,0))</f>
        <v>0</v>
      </c>
      <c r="X59" s="127">
        <f>IF('Indicator Data'!AT63="No Data",1,IF('Indicator Data imputation'!AA62&lt;&gt;"",1,0))</f>
        <v>0</v>
      </c>
      <c r="Y59" s="127">
        <f>IF('Indicator Data'!AH63="No Data",1,IF('Indicator Data imputation'!AB62&lt;&gt;"",1,0))</f>
        <v>0</v>
      </c>
      <c r="Z59" s="127">
        <f>IF('Indicator Data'!AU63="No Data",1,IF('Indicator Data imputation'!AC62&lt;&gt;"",1,0))</f>
        <v>0</v>
      </c>
      <c r="AA59" s="127">
        <f>IF('Indicator Data'!AV63="No Data",1,IF('Indicator Data imputation'!AD62&lt;&gt;"",1,0))</f>
        <v>0</v>
      </c>
      <c r="AB59" s="127">
        <f>IF('Indicator Data'!AW63="No Data",1,IF('Indicator Data imputation'!AE62&lt;&gt;"",1,0))</f>
        <v>0</v>
      </c>
      <c r="AC59" s="127">
        <f>IF('Indicator Data'!AX63="No Data",1,IF('Indicator Data imputation'!AF62&lt;&gt;"",1,0))</f>
        <v>0</v>
      </c>
      <c r="AD59" s="127">
        <f>IF('Indicator Data'!AY63="No Data",1,IF('Indicator Data imputation'!AG62&lt;&gt;"",1,0))</f>
        <v>0</v>
      </c>
      <c r="AE59" s="127">
        <f>IF('Indicator Data'!AZ63="No Data",1,IF('Indicator Data imputation'!AH62&lt;&gt;"",1,0))</f>
        <v>0</v>
      </c>
      <c r="AF59" s="127">
        <f>IF('Indicator Data'!BA63="No Data",1,IF('Indicator Data imputation'!AI62&lt;&gt;"",1,0))</f>
        <v>0</v>
      </c>
      <c r="AG59" s="127">
        <f>IF('Indicator Data'!BB63="No Data",1,IF('Indicator Data imputation'!AJ62&lt;&gt;"",1,0))</f>
        <v>0</v>
      </c>
      <c r="AH59" s="127">
        <f>IF('Indicator Data'!BC63="No Data",1,IF('Indicator Data imputation'!AK62&lt;&gt;"",1,0))</f>
        <v>0</v>
      </c>
      <c r="AI59" s="127" t="e">
        <f>IF('Indicator Data'!#REF!="No Data",1,IF('Indicator Data imputation'!AL62&lt;&gt;"",1,0))</f>
        <v>#REF!</v>
      </c>
      <c r="AJ59" s="127" t="e">
        <f>IF('Indicator Data'!#REF!="No Data",1,IF('Indicator Data imputation'!AM62&lt;&gt;"",1,0))</f>
        <v>#REF!</v>
      </c>
      <c r="AK59" s="127">
        <f>IF('Indicator Data'!BF63="No Data",1,IF('Indicator Data imputation'!AN62&lt;&gt;"",1,0))</f>
        <v>0</v>
      </c>
      <c r="AL59" s="128"/>
      <c r="AM59" s="128"/>
      <c r="AN59" t="e">
        <f t="shared" si="0"/>
        <v>#REF!</v>
      </c>
      <c r="AO59" s="142" t="e">
        <f t="shared" si="1"/>
        <v>#REF!</v>
      </c>
    </row>
    <row r="60" spans="1:41" ht="15.75" customHeight="1" x14ac:dyDescent="0.25">
      <c r="A60" s="47" t="s">
        <v>229</v>
      </c>
      <c r="B60" s="127">
        <f>IF('Indicator Data'!E64="No Data",1,IF('Indicator Data imputation'!E63&lt;&gt;"",1,0))</f>
        <v>0</v>
      </c>
      <c r="C60" s="127">
        <f>IF('Indicator Data'!J64="No Data",1,IF('Indicator Data imputation'!F63&lt;&gt;"",1,0))</f>
        <v>0</v>
      </c>
      <c r="D60" s="127">
        <f>IF('Indicator Data'!K64="No Data",1,IF('Indicator Data imputation'!G63&lt;&gt;"",1,0))</f>
        <v>0</v>
      </c>
      <c r="E60" s="127">
        <f>IF('Indicator Data'!L64="No Data",1,IF('Indicator Data imputation'!H63&lt;&gt;"",1,0))</f>
        <v>1</v>
      </c>
      <c r="F60" s="127">
        <f>IF('Indicator Data'!M64="No Data",1,IF('Indicator Data imputation'!I63&lt;&gt;"",1,0))</f>
        <v>1</v>
      </c>
      <c r="G60" s="127">
        <f>IF('Indicator Data'!N64="No Data",1,IF('Indicator Data imputation'!J63&lt;&gt;"",1,0))</f>
        <v>1</v>
      </c>
      <c r="H60" s="127">
        <f>IF('Indicator Data'!O64="No Data",1,IF('Indicator Data imputation'!K63&lt;&gt;"",1,0))</f>
        <v>0</v>
      </c>
      <c r="I60" s="127">
        <f>IF('Indicator Data'!P64="No Data",1,IF('Indicator Data imputation'!L63&lt;&gt;"",1,0))</f>
        <v>0</v>
      </c>
      <c r="J60" s="127">
        <f>IF('Indicator Data'!Q64="No Data",1,IF('Indicator Data imputation'!M63&lt;&gt;"",1,0))</f>
        <v>0</v>
      </c>
      <c r="K60" s="127">
        <f>IF('Indicator Data'!R64="No Data",1,IF('Indicator Data imputation'!N63&lt;&gt;"",1,0))</f>
        <v>0</v>
      </c>
      <c r="L60" s="127">
        <f>IF('Indicator Data'!X64="No Data",1,IF('Indicator Data imputation'!O63&lt;&gt;"",1,0))</f>
        <v>0</v>
      </c>
      <c r="M60" s="127" t="e">
        <f>IF('Indicator Data'!#REF!="No Data",1,IF('Indicator Data imputation'!P63&lt;&gt;"",1,0))</f>
        <v>#REF!</v>
      </c>
      <c r="N60" s="127" t="e">
        <f>IF('Indicator Data'!#REF!="No Data",1,IF('Indicator Data imputation'!Q63&lt;&gt;"",1,0))</f>
        <v>#REF!</v>
      </c>
      <c r="O60" s="127">
        <f>IF('Indicator Data'!Z64="No Data",1,IF('Indicator Data imputation'!R63&lt;&gt;"",1,0))</f>
        <v>0</v>
      </c>
      <c r="P60" s="127">
        <f>IF('Indicator Data'!AB64="No Data",1,IF('Indicator Data imputation'!S63&lt;&gt;"",1,0))</f>
        <v>0</v>
      </c>
      <c r="Q60" s="127">
        <f>IF('Indicator Data'!AC64="No Data",1,IF('Indicator Data imputation'!T63&lt;&gt;"",1,0))</f>
        <v>0</v>
      </c>
      <c r="R60" s="127">
        <f>IF('Indicator Data'!AD64="No Data",1,IF('Indicator Data imputation'!U63&lt;&gt;"",1,0))</f>
        <v>0</v>
      </c>
      <c r="S60" s="127">
        <f>IF('Indicator Data'!AE64="No Data",1,IF('Indicator Data imputation'!V63&lt;&gt;"",1,0))</f>
        <v>0</v>
      </c>
      <c r="T60" s="127">
        <f>IF('Indicator Data'!AF64="No Data",1,IF('Indicator Data imputation'!W63&lt;&gt;"",1,0))</f>
        <v>0</v>
      </c>
      <c r="U60" s="127">
        <f>IF('Indicator Data'!AO64="No Data",1,IF('Indicator Data imputation'!X63&lt;&gt;"",1,0))</f>
        <v>0</v>
      </c>
      <c r="V60" s="127">
        <f>IF('Indicator Data'!AQ64="No Data",1,IF('Indicator Data imputation'!Y63&lt;&gt;"",1,0))</f>
        <v>0</v>
      </c>
      <c r="W60" s="127">
        <f>IF('Indicator Data'!AS64="No Data",1,IF('Indicator Data imputation'!Z63&lt;&gt;"",1,0))</f>
        <v>0</v>
      </c>
      <c r="X60" s="127">
        <f>IF('Indicator Data'!AT64="No Data",1,IF('Indicator Data imputation'!AA63&lt;&gt;"",1,0))</f>
        <v>0</v>
      </c>
      <c r="Y60" s="127">
        <f>IF('Indicator Data'!AH64="No Data",1,IF('Indicator Data imputation'!AB63&lt;&gt;"",1,0))</f>
        <v>0</v>
      </c>
      <c r="Z60" s="127">
        <f>IF('Indicator Data'!AU64="No Data",1,IF('Indicator Data imputation'!AC63&lt;&gt;"",1,0))</f>
        <v>0</v>
      </c>
      <c r="AA60" s="127">
        <f>IF('Indicator Data'!AV64="No Data",1,IF('Indicator Data imputation'!AD63&lt;&gt;"",1,0))</f>
        <v>0</v>
      </c>
      <c r="AB60" s="127">
        <f>IF('Indicator Data'!AW64="No Data",1,IF('Indicator Data imputation'!AE63&lt;&gt;"",1,0))</f>
        <v>0</v>
      </c>
      <c r="AC60" s="127">
        <f>IF('Indicator Data'!AX64="No Data",1,IF('Indicator Data imputation'!AF63&lt;&gt;"",1,0))</f>
        <v>0</v>
      </c>
      <c r="AD60" s="127">
        <f>IF('Indicator Data'!AY64="No Data",1,IF('Indicator Data imputation'!AG63&lt;&gt;"",1,0))</f>
        <v>0</v>
      </c>
      <c r="AE60" s="127">
        <f>IF('Indicator Data'!AZ64="No Data",1,IF('Indicator Data imputation'!AH63&lt;&gt;"",1,0))</f>
        <v>0</v>
      </c>
      <c r="AF60" s="127">
        <f>IF('Indicator Data'!BA64="No Data",1,IF('Indicator Data imputation'!AI63&lt;&gt;"",1,0))</f>
        <v>0</v>
      </c>
      <c r="AG60" s="127">
        <f>IF('Indicator Data'!BB64="No Data",1,IF('Indicator Data imputation'!AJ63&lt;&gt;"",1,0))</f>
        <v>0</v>
      </c>
      <c r="AH60" s="127">
        <f>IF('Indicator Data'!BC64="No Data",1,IF('Indicator Data imputation'!AK63&lt;&gt;"",1,0))</f>
        <v>0</v>
      </c>
      <c r="AI60" s="127" t="e">
        <f>IF('Indicator Data'!#REF!="No Data",1,IF('Indicator Data imputation'!AL63&lt;&gt;"",1,0))</f>
        <v>#REF!</v>
      </c>
      <c r="AJ60" s="127" t="e">
        <f>IF('Indicator Data'!#REF!="No Data",1,IF('Indicator Data imputation'!AM63&lt;&gt;"",1,0))</f>
        <v>#REF!</v>
      </c>
      <c r="AK60" s="127">
        <f>IF('Indicator Data'!BF64="No Data",1,IF('Indicator Data imputation'!AN63&lt;&gt;"",1,0))</f>
        <v>0</v>
      </c>
      <c r="AL60" s="128"/>
      <c r="AM60" s="128"/>
      <c r="AN60" t="e">
        <f t="shared" si="0"/>
        <v>#REF!</v>
      </c>
      <c r="AO60" s="142" t="e">
        <f t="shared" si="1"/>
        <v>#REF!</v>
      </c>
    </row>
    <row r="61" spans="1:41" ht="15.75" customHeight="1" x14ac:dyDescent="0.25">
      <c r="A61" s="47" t="s">
        <v>231</v>
      </c>
      <c r="B61" s="127">
        <f>IF('Indicator Data'!E65="No Data",1,IF('Indicator Data imputation'!E64&lt;&gt;"",1,0))</f>
        <v>0</v>
      </c>
      <c r="C61" s="127">
        <f>IF('Indicator Data'!J65="No Data",1,IF('Indicator Data imputation'!F64&lt;&gt;"",1,0))</f>
        <v>0</v>
      </c>
      <c r="D61" s="127">
        <f>IF('Indicator Data'!K65="No Data",1,IF('Indicator Data imputation'!G64&lt;&gt;"",1,0))</f>
        <v>0</v>
      </c>
      <c r="E61" s="127">
        <f>IF('Indicator Data'!L65="No Data",1,IF('Indicator Data imputation'!H64&lt;&gt;"",1,0))</f>
        <v>1</v>
      </c>
      <c r="F61" s="127">
        <f>IF('Indicator Data'!M65="No Data",1,IF('Indicator Data imputation'!I64&lt;&gt;"",1,0))</f>
        <v>1</v>
      </c>
      <c r="G61" s="127">
        <f>IF('Indicator Data'!N65="No Data",1,IF('Indicator Data imputation'!J64&lt;&gt;"",1,0))</f>
        <v>1</v>
      </c>
      <c r="H61" s="127">
        <f>IF('Indicator Data'!O65="No Data",1,IF('Indicator Data imputation'!K64&lt;&gt;"",1,0))</f>
        <v>0</v>
      </c>
      <c r="I61" s="127">
        <f>IF('Indicator Data'!P65="No Data",1,IF('Indicator Data imputation'!L64&lt;&gt;"",1,0))</f>
        <v>0</v>
      </c>
      <c r="J61" s="127">
        <f>IF('Indicator Data'!Q65="No Data",1,IF('Indicator Data imputation'!M64&lt;&gt;"",1,0))</f>
        <v>0</v>
      </c>
      <c r="K61" s="127">
        <f>IF('Indicator Data'!R65="No Data",1,IF('Indicator Data imputation'!N64&lt;&gt;"",1,0))</f>
        <v>0</v>
      </c>
      <c r="L61" s="127">
        <f>IF('Indicator Data'!X65="No Data",1,IF('Indicator Data imputation'!O64&lt;&gt;"",1,0))</f>
        <v>0</v>
      </c>
      <c r="M61" s="127" t="e">
        <f>IF('Indicator Data'!#REF!="No Data",1,IF('Indicator Data imputation'!P64&lt;&gt;"",1,0))</f>
        <v>#REF!</v>
      </c>
      <c r="N61" s="127" t="e">
        <f>IF('Indicator Data'!#REF!="No Data",1,IF('Indicator Data imputation'!Q64&lt;&gt;"",1,0))</f>
        <v>#REF!</v>
      </c>
      <c r="O61" s="127">
        <f>IF('Indicator Data'!Z65="No Data",1,IF('Indicator Data imputation'!R64&lt;&gt;"",1,0))</f>
        <v>0</v>
      </c>
      <c r="P61" s="127">
        <f>IF('Indicator Data'!AB65="No Data",1,IF('Indicator Data imputation'!S64&lt;&gt;"",1,0))</f>
        <v>0</v>
      </c>
      <c r="Q61" s="127">
        <f>IF('Indicator Data'!AC65="No Data",1,IF('Indicator Data imputation'!T64&lt;&gt;"",1,0))</f>
        <v>0</v>
      </c>
      <c r="R61" s="127">
        <f>IF('Indicator Data'!AD65="No Data",1,IF('Indicator Data imputation'!U64&lt;&gt;"",1,0))</f>
        <v>0</v>
      </c>
      <c r="S61" s="127">
        <f>IF('Indicator Data'!AE65="No Data",1,IF('Indicator Data imputation'!V64&lt;&gt;"",1,0))</f>
        <v>0</v>
      </c>
      <c r="T61" s="127">
        <f>IF('Indicator Data'!AF65="No Data",1,IF('Indicator Data imputation'!W64&lt;&gt;"",1,0))</f>
        <v>0</v>
      </c>
      <c r="U61" s="127">
        <f>IF('Indicator Data'!AO65="No Data",1,IF('Indicator Data imputation'!X64&lt;&gt;"",1,0))</f>
        <v>0</v>
      </c>
      <c r="V61" s="127">
        <f>IF('Indicator Data'!AQ65="No Data",1,IF('Indicator Data imputation'!Y64&lt;&gt;"",1,0))</f>
        <v>0</v>
      </c>
      <c r="W61" s="127">
        <f>IF('Indicator Data'!AS65="No Data",1,IF('Indicator Data imputation'!Z64&lt;&gt;"",1,0))</f>
        <v>0</v>
      </c>
      <c r="X61" s="127">
        <f>IF('Indicator Data'!AT65="No Data",1,IF('Indicator Data imputation'!AA64&lt;&gt;"",1,0))</f>
        <v>0</v>
      </c>
      <c r="Y61" s="127">
        <f>IF('Indicator Data'!AH65="No Data",1,IF('Indicator Data imputation'!AB64&lt;&gt;"",1,0))</f>
        <v>0</v>
      </c>
      <c r="Z61" s="127">
        <f>IF('Indicator Data'!AU65="No Data",1,IF('Indicator Data imputation'!AC64&lt;&gt;"",1,0))</f>
        <v>0</v>
      </c>
      <c r="AA61" s="127">
        <f>IF('Indicator Data'!AV65="No Data",1,IF('Indicator Data imputation'!AD64&lt;&gt;"",1,0))</f>
        <v>0</v>
      </c>
      <c r="AB61" s="127">
        <f>IF('Indicator Data'!AW65="No Data",1,IF('Indicator Data imputation'!AE64&lt;&gt;"",1,0))</f>
        <v>0</v>
      </c>
      <c r="AC61" s="127">
        <f>IF('Indicator Data'!AX65="No Data",1,IF('Indicator Data imputation'!AF64&lt;&gt;"",1,0))</f>
        <v>0</v>
      </c>
      <c r="AD61" s="127">
        <f>IF('Indicator Data'!AY65="No Data",1,IF('Indicator Data imputation'!AG64&lt;&gt;"",1,0))</f>
        <v>0</v>
      </c>
      <c r="AE61" s="127">
        <f>IF('Indicator Data'!AZ65="No Data",1,IF('Indicator Data imputation'!AH64&lt;&gt;"",1,0))</f>
        <v>0</v>
      </c>
      <c r="AF61" s="127">
        <f>IF('Indicator Data'!BA65="No Data",1,IF('Indicator Data imputation'!AI64&lt;&gt;"",1,0))</f>
        <v>0</v>
      </c>
      <c r="AG61" s="127">
        <f>IF('Indicator Data'!BB65="No Data",1,IF('Indicator Data imputation'!AJ64&lt;&gt;"",1,0))</f>
        <v>0</v>
      </c>
      <c r="AH61" s="127">
        <f>IF('Indicator Data'!BC65="No Data",1,IF('Indicator Data imputation'!AK64&lt;&gt;"",1,0))</f>
        <v>0</v>
      </c>
      <c r="AI61" s="127" t="e">
        <f>IF('Indicator Data'!#REF!="No Data",1,IF('Indicator Data imputation'!AL64&lt;&gt;"",1,0))</f>
        <v>#REF!</v>
      </c>
      <c r="AJ61" s="127" t="e">
        <f>IF('Indicator Data'!#REF!="No Data",1,IF('Indicator Data imputation'!AM64&lt;&gt;"",1,0))</f>
        <v>#REF!</v>
      </c>
      <c r="AK61" s="127">
        <f>IF('Indicator Data'!BF65="No Data",1,IF('Indicator Data imputation'!AN64&lt;&gt;"",1,0))</f>
        <v>0</v>
      </c>
      <c r="AL61" s="128"/>
      <c r="AM61" s="128"/>
      <c r="AN61" t="e">
        <f t="shared" si="0"/>
        <v>#REF!</v>
      </c>
      <c r="AO61" s="142" t="e">
        <f t="shared" si="1"/>
        <v>#REF!</v>
      </c>
    </row>
    <row r="62" spans="1:41" ht="15.75" customHeight="1" x14ac:dyDescent="0.25">
      <c r="A62" s="47" t="s">
        <v>233</v>
      </c>
      <c r="B62" s="127">
        <f>IF('Indicator Data'!E66="No Data",1,IF('Indicator Data imputation'!E65&lt;&gt;"",1,0))</f>
        <v>0</v>
      </c>
      <c r="C62" s="127">
        <f>IF('Indicator Data'!J66="No Data",1,IF('Indicator Data imputation'!F65&lt;&gt;"",1,0))</f>
        <v>0</v>
      </c>
      <c r="D62" s="127">
        <f>IF('Indicator Data'!K66="No Data",1,IF('Indicator Data imputation'!G65&lt;&gt;"",1,0))</f>
        <v>0</v>
      </c>
      <c r="E62" s="127">
        <f>IF('Indicator Data'!L66="No Data",1,IF('Indicator Data imputation'!H65&lt;&gt;"",1,0))</f>
        <v>1</v>
      </c>
      <c r="F62" s="127">
        <f>IF('Indicator Data'!M66="No Data",1,IF('Indicator Data imputation'!I65&lt;&gt;"",1,0))</f>
        <v>1</v>
      </c>
      <c r="G62" s="127">
        <f>IF('Indicator Data'!N66="No Data",1,IF('Indicator Data imputation'!J65&lt;&gt;"",1,0))</f>
        <v>1</v>
      </c>
      <c r="H62" s="127">
        <f>IF('Indicator Data'!O66="No Data",1,IF('Indicator Data imputation'!K65&lt;&gt;"",1,0))</f>
        <v>0</v>
      </c>
      <c r="I62" s="127">
        <f>IF('Indicator Data'!P66="No Data",1,IF('Indicator Data imputation'!L65&lt;&gt;"",1,0))</f>
        <v>0</v>
      </c>
      <c r="J62" s="127">
        <f>IF('Indicator Data'!Q66="No Data",1,IF('Indicator Data imputation'!M65&lt;&gt;"",1,0))</f>
        <v>0</v>
      </c>
      <c r="K62" s="127">
        <f>IF('Indicator Data'!R66="No Data",1,IF('Indicator Data imputation'!N65&lt;&gt;"",1,0))</f>
        <v>0</v>
      </c>
      <c r="L62" s="127">
        <f>IF('Indicator Data'!X66="No Data",1,IF('Indicator Data imputation'!O65&lt;&gt;"",1,0))</f>
        <v>0</v>
      </c>
      <c r="M62" s="127" t="e">
        <f>IF('Indicator Data'!#REF!="No Data",1,IF('Indicator Data imputation'!P65&lt;&gt;"",1,0))</f>
        <v>#REF!</v>
      </c>
      <c r="N62" s="127" t="e">
        <f>IF('Indicator Data'!#REF!="No Data",1,IF('Indicator Data imputation'!Q65&lt;&gt;"",1,0))</f>
        <v>#REF!</v>
      </c>
      <c r="O62" s="127">
        <f>IF('Indicator Data'!Z66="No Data",1,IF('Indicator Data imputation'!R65&lt;&gt;"",1,0))</f>
        <v>0</v>
      </c>
      <c r="P62" s="127">
        <f>IF('Indicator Data'!AB66="No Data",1,IF('Indicator Data imputation'!S65&lt;&gt;"",1,0))</f>
        <v>0</v>
      </c>
      <c r="Q62" s="127">
        <f>IF('Indicator Data'!AC66="No Data",1,IF('Indicator Data imputation'!T65&lt;&gt;"",1,0))</f>
        <v>0</v>
      </c>
      <c r="R62" s="127">
        <f>IF('Indicator Data'!AD66="No Data",1,IF('Indicator Data imputation'!U65&lt;&gt;"",1,0))</f>
        <v>0</v>
      </c>
      <c r="S62" s="127">
        <f>IF('Indicator Data'!AE66="No Data",1,IF('Indicator Data imputation'!V65&lt;&gt;"",1,0))</f>
        <v>0</v>
      </c>
      <c r="T62" s="127">
        <f>IF('Indicator Data'!AF66="No Data",1,IF('Indicator Data imputation'!W65&lt;&gt;"",1,0))</f>
        <v>0</v>
      </c>
      <c r="U62" s="127">
        <f>IF('Indicator Data'!AO66="No Data",1,IF('Indicator Data imputation'!X65&lt;&gt;"",1,0))</f>
        <v>0</v>
      </c>
      <c r="V62" s="127">
        <f>IF('Indicator Data'!AQ66="No Data",1,IF('Indicator Data imputation'!Y65&lt;&gt;"",1,0))</f>
        <v>0</v>
      </c>
      <c r="W62" s="127">
        <f>IF('Indicator Data'!AS66="No Data",1,IF('Indicator Data imputation'!Z65&lt;&gt;"",1,0))</f>
        <v>0</v>
      </c>
      <c r="X62" s="127">
        <f>IF('Indicator Data'!AT66="No Data",1,IF('Indicator Data imputation'!AA65&lt;&gt;"",1,0))</f>
        <v>0</v>
      </c>
      <c r="Y62" s="127">
        <f>IF('Indicator Data'!AH66="No Data",1,IF('Indicator Data imputation'!AB65&lt;&gt;"",1,0))</f>
        <v>0</v>
      </c>
      <c r="Z62" s="127">
        <f>IF('Indicator Data'!AU66="No Data",1,IF('Indicator Data imputation'!AC65&lt;&gt;"",1,0))</f>
        <v>0</v>
      </c>
      <c r="AA62" s="127">
        <f>IF('Indicator Data'!AV66="No Data",1,IF('Indicator Data imputation'!AD65&lt;&gt;"",1,0))</f>
        <v>0</v>
      </c>
      <c r="AB62" s="127">
        <f>IF('Indicator Data'!AW66="No Data",1,IF('Indicator Data imputation'!AE65&lt;&gt;"",1,0))</f>
        <v>0</v>
      </c>
      <c r="AC62" s="127">
        <f>IF('Indicator Data'!AX66="No Data",1,IF('Indicator Data imputation'!AF65&lt;&gt;"",1,0))</f>
        <v>0</v>
      </c>
      <c r="AD62" s="127">
        <f>IF('Indicator Data'!AY66="No Data",1,IF('Indicator Data imputation'!AG65&lt;&gt;"",1,0))</f>
        <v>0</v>
      </c>
      <c r="AE62" s="127">
        <f>IF('Indicator Data'!AZ66="No Data",1,IF('Indicator Data imputation'!AH65&lt;&gt;"",1,0))</f>
        <v>0</v>
      </c>
      <c r="AF62" s="127">
        <f>IF('Indicator Data'!BA66="No Data",1,IF('Indicator Data imputation'!AI65&lt;&gt;"",1,0))</f>
        <v>0</v>
      </c>
      <c r="AG62" s="127">
        <f>IF('Indicator Data'!BB66="No Data",1,IF('Indicator Data imputation'!AJ65&lt;&gt;"",1,0))</f>
        <v>0</v>
      </c>
      <c r="AH62" s="127">
        <f>IF('Indicator Data'!BC66="No Data",1,IF('Indicator Data imputation'!AK65&lt;&gt;"",1,0))</f>
        <v>0</v>
      </c>
      <c r="AI62" s="127" t="e">
        <f>IF('Indicator Data'!#REF!="No Data",1,IF('Indicator Data imputation'!AL65&lt;&gt;"",1,0))</f>
        <v>#REF!</v>
      </c>
      <c r="AJ62" s="127" t="e">
        <f>IF('Indicator Data'!#REF!="No Data",1,IF('Indicator Data imputation'!AM65&lt;&gt;"",1,0))</f>
        <v>#REF!</v>
      </c>
      <c r="AK62" s="127">
        <f>IF('Indicator Data'!BF66="No Data",1,IF('Indicator Data imputation'!AN65&lt;&gt;"",1,0))</f>
        <v>0</v>
      </c>
      <c r="AL62" s="128"/>
      <c r="AM62" s="128"/>
      <c r="AN62" t="e">
        <f t="shared" si="0"/>
        <v>#REF!</v>
      </c>
      <c r="AO62" s="142" t="e">
        <f t="shared" si="1"/>
        <v>#REF!</v>
      </c>
    </row>
    <row r="63" spans="1:41" ht="15.75" customHeight="1" x14ac:dyDescent="0.25">
      <c r="A63" s="47" t="s">
        <v>235</v>
      </c>
      <c r="B63" s="127">
        <f>IF('Indicator Data'!E67="No Data",1,IF('Indicator Data imputation'!E66&lt;&gt;"",1,0))</f>
        <v>0</v>
      </c>
      <c r="C63" s="127">
        <f>IF('Indicator Data'!J67="No Data",1,IF('Indicator Data imputation'!F66&lt;&gt;"",1,0))</f>
        <v>0</v>
      </c>
      <c r="D63" s="127">
        <f>IF('Indicator Data'!K67="No Data",1,IF('Indicator Data imputation'!G66&lt;&gt;"",1,0))</f>
        <v>0</v>
      </c>
      <c r="E63" s="127">
        <f>IF('Indicator Data'!L67="No Data",1,IF('Indicator Data imputation'!H66&lt;&gt;"",1,0))</f>
        <v>1</v>
      </c>
      <c r="F63" s="127">
        <f>IF('Indicator Data'!M67="No Data",1,IF('Indicator Data imputation'!I66&lt;&gt;"",1,0))</f>
        <v>1</v>
      </c>
      <c r="G63" s="127">
        <f>IF('Indicator Data'!N67="No Data",1,IF('Indicator Data imputation'!J66&lt;&gt;"",1,0))</f>
        <v>1</v>
      </c>
      <c r="H63" s="127">
        <f>IF('Indicator Data'!O67="No Data",1,IF('Indicator Data imputation'!K66&lt;&gt;"",1,0))</f>
        <v>0</v>
      </c>
      <c r="I63" s="127">
        <f>IF('Indicator Data'!P67="No Data",1,IF('Indicator Data imputation'!L66&lt;&gt;"",1,0))</f>
        <v>0</v>
      </c>
      <c r="J63" s="127">
        <f>IF('Indicator Data'!Q67="No Data",1,IF('Indicator Data imputation'!M66&lt;&gt;"",1,0))</f>
        <v>0</v>
      </c>
      <c r="K63" s="127">
        <f>IF('Indicator Data'!R67="No Data",1,IF('Indicator Data imputation'!N66&lt;&gt;"",1,0))</f>
        <v>0</v>
      </c>
      <c r="L63" s="127">
        <f>IF('Indicator Data'!X67="No Data",1,IF('Indicator Data imputation'!O66&lt;&gt;"",1,0))</f>
        <v>0</v>
      </c>
      <c r="M63" s="127" t="e">
        <f>IF('Indicator Data'!#REF!="No Data",1,IF('Indicator Data imputation'!P66&lt;&gt;"",1,0))</f>
        <v>#REF!</v>
      </c>
      <c r="N63" s="127" t="e">
        <f>IF('Indicator Data'!#REF!="No Data",1,IF('Indicator Data imputation'!Q66&lt;&gt;"",1,0))</f>
        <v>#REF!</v>
      </c>
      <c r="O63" s="127">
        <f>IF('Indicator Data'!Z67="No Data",1,IF('Indicator Data imputation'!R66&lt;&gt;"",1,0))</f>
        <v>0</v>
      </c>
      <c r="P63" s="127">
        <f>IF('Indicator Data'!AB67="No Data",1,IF('Indicator Data imputation'!S66&lt;&gt;"",1,0))</f>
        <v>0</v>
      </c>
      <c r="Q63" s="127">
        <f>IF('Indicator Data'!AC67="No Data",1,IF('Indicator Data imputation'!T66&lt;&gt;"",1,0))</f>
        <v>0</v>
      </c>
      <c r="R63" s="127">
        <f>IF('Indicator Data'!AD67="No Data",1,IF('Indicator Data imputation'!U66&lt;&gt;"",1,0))</f>
        <v>0</v>
      </c>
      <c r="S63" s="127">
        <f>IF('Indicator Data'!AE67="No Data",1,IF('Indicator Data imputation'!V66&lt;&gt;"",1,0))</f>
        <v>0</v>
      </c>
      <c r="T63" s="127">
        <f>IF('Indicator Data'!AF67="No Data",1,IF('Indicator Data imputation'!W66&lt;&gt;"",1,0))</f>
        <v>0</v>
      </c>
      <c r="U63" s="127">
        <f>IF('Indicator Data'!AO67="No Data",1,IF('Indicator Data imputation'!X66&lt;&gt;"",1,0))</f>
        <v>0</v>
      </c>
      <c r="V63" s="127">
        <f>IF('Indicator Data'!AQ67="No Data",1,IF('Indicator Data imputation'!Y66&lt;&gt;"",1,0))</f>
        <v>0</v>
      </c>
      <c r="W63" s="127">
        <f>IF('Indicator Data'!AS67="No Data",1,IF('Indicator Data imputation'!Z66&lt;&gt;"",1,0))</f>
        <v>0</v>
      </c>
      <c r="X63" s="127">
        <f>IF('Indicator Data'!AT67="No Data",1,IF('Indicator Data imputation'!AA66&lt;&gt;"",1,0))</f>
        <v>0</v>
      </c>
      <c r="Y63" s="127">
        <f>IF('Indicator Data'!AH67="No Data",1,IF('Indicator Data imputation'!AB66&lt;&gt;"",1,0))</f>
        <v>0</v>
      </c>
      <c r="Z63" s="127">
        <f>IF('Indicator Data'!AU67="No Data",1,IF('Indicator Data imputation'!AC66&lt;&gt;"",1,0))</f>
        <v>0</v>
      </c>
      <c r="AA63" s="127">
        <f>IF('Indicator Data'!AV67="No Data",1,IF('Indicator Data imputation'!AD66&lt;&gt;"",1,0))</f>
        <v>0</v>
      </c>
      <c r="AB63" s="127">
        <f>IF('Indicator Data'!AW67="No Data",1,IF('Indicator Data imputation'!AE66&lt;&gt;"",1,0))</f>
        <v>0</v>
      </c>
      <c r="AC63" s="127">
        <f>IF('Indicator Data'!AX67="No Data",1,IF('Indicator Data imputation'!AF66&lt;&gt;"",1,0))</f>
        <v>0</v>
      </c>
      <c r="AD63" s="127">
        <f>IF('Indicator Data'!AY67="No Data",1,IF('Indicator Data imputation'!AG66&lt;&gt;"",1,0))</f>
        <v>0</v>
      </c>
      <c r="AE63" s="127">
        <f>IF('Indicator Data'!AZ67="No Data",1,IF('Indicator Data imputation'!AH66&lt;&gt;"",1,0))</f>
        <v>0</v>
      </c>
      <c r="AF63" s="127">
        <f>IF('Indicator Data'!BA67="No Data",1,IF('Indicator Data imputation'!AI66&lt;&gt;"",1,0))</f>
        <v>0</v>
      </c>
      <c r="AG63" s="127">
        <f>IF('Indicator Data'!BB67="No Data",1,IF('Indicator Data imputation'!AJ66&lt;&gt;"",1,0))</f>
        <v>0</v>
      </c>
      <c r="AH63" s="127">
        <f>IF('Indicator Data'!BC67="No Data",1,IF('Indicator Data imputation'!AK66&lt;&gt;"",1,0))</f>
        <v>0</v>
      </c>
      <c r="AI63" s="127" t="e">
        <f>IF('Indicator Data'!#REF!="No Data",1,IF('Indicator Data imputation'!AL66&lt;&gt;"",1,0))</f>
        <v>#REF!</v>
      </c>
      <c r="AJ63" s="127" t="e">
        <f>IF('Indicator Data'!#REF!="No Data",1,IF('Indicator Data imputation'!AM66&lt;&gt;"",1,0))</f>
        <v>#REF!</v>
      </c>
      <c r="AK63" s="127">
        <f>IF('Indicator Data'!BF67="No Data",1,IF('Indicator Data imputation'!AN66&lt;&gt;"",1,0))</f>
        <v>0</v>
      </c>
      <c r="AL63" s="128"/>
      <c r="AM63" s="128"/>
      <c r="AN63" t="e">
        <f t="shared" si="0"/>
        <v>#REF!</v>
      </c>
      <c r="AO63" s="142" t="e">
        <f t="shared" si="1"/>
        <v>#REF!</v>
      </c>
    </row>
    <row r="64" spans="1:41" ht="15.75" customHeight="1" x14ac:dyDescent="0.25">
      <c r="A64" s="47" t="s">
        <v>237</v>
      </c>
      <c r="B64" s="127">
        <f>IF('Indicator Data'!E68="No Data",1,IF('Indicator Data imputation'!E67&lt;&gt;"",1,0))</f>
        <v>0</v>
      </c>
      <c r="C64" s="127">
        <f>IF('Indicator Data'!J68="No Data",1,IF('Indicator Data imputation'!F67&lt;&gt;"",1,0))</f>
        <v>0</v>
      </c>
      <c r="D64" s="127">
        <f>IF('Indicator Data'!K68="No Data",1,IF('Indicator Data imputation'!G67&lt;&gt;"",1,0))</f>
        <v>0</v>
      </c>
      <c r="E64" s="127">
        <f>IF('Indicator Data'!L68="No Data",1,IF('Indicator Data imputation'!H67&lt;&gt;"",1,0))</f>
        <v>1</v>
      </c>
      <c r="F64" s="127">
        <f>IF('Indicator Data'!M68="No Data",1,IF('Indicator Data imputation'!I67&lt;&gt;"",1,0))</f>
        <v>1</v>
      </c>
      <c r="G64" s="127">
        <f>IF('Indicator Data'!N68="No Data",1,IF('Indicator Data imputation'!J67&lt;&gt;"",1,0))</f>
        <v>1</v>
      </c>
      <c r="H64" s="127">
        <f>IF('Indicator Data'!O68="No Data",1,IF('Indicator Data imputation'!K67&lt;&gt;"",1,0))</f>
        <v>0</v>
      </c>
      <c r="I64" s="127">
        <f>IF('Indicator Data'!P68="No Data",1,IF('Indicator Data imputation'!L67&lt;&gt;"",1,0))</f>
        <v>0</v>
      </c>
      <c r="J64" s="127">
        <f>IF('Indicator Data'!Q68="No Data",1,IF('Indicator Data imputation'!M67&lt;&gt;"",1,0))</f>
        <v>0</v>
      </c>
      <c r="K64" s="127">
        <f>IF('Indicator Data'!R68="No Data",1,IF('Indicator Data imputation'!N67&lt;&gt;"",1,0))</f>
        <v>0</v>
      </c>
      <c r="L64" s="127">
        <f>IF('Indicator Data'!X68="No Data",1,IF('Indicator Data imputation'!O67&lt;&gt;"",1,0))</f>
        <v>0</v>
      </c>
      <c r="M64" s="127" t="e">
        <f>IF('Indicator Data'!#REF!="No Data",1,IF('Indicator Data imputation'!P67&lt;&gt;"",1,0))</f>
        <v>#REF!</v>
      </c>
      <c r="N64" s="127" t="e">
        <f>IF('Indicator Data'!#REF!="No Data",1,IF('Indicator Data imputation'!Q67&lt;&gt;"",1,0))</f>
        <v>#REF!</v>
      </c>
      <c r="O64" s="127">
        <f>IF('Indicator Data'!Z68="No Data",1,IF('Indicator Data imputation'!R67&lt;&gt;"",1,0))</f>
        <v>0</v>
      </c>
      <c r="P64" s="127">
        <f>IF('Indicator Data'!AB68="No Data",1,IF('Indicator Data imputation'!S67&lt;&gt;"",1,0))</f>
        <v>0</v>
      </c>
      <c r="Q64" s="127">
        <f>IF('Indicator Data'!AC68="No Data",1,IF('Indicator Data imputation'!T67&lt;&gt;"",1,0))</f>
        <v>0</v>
      </c>
      <c r="R64" s="127">
        <f>IF('Indicator Data'!AD68="No Data",1,IF('Indicator Data imputation'!U67&lt;&gt;"",1,0))</f>
        <v>0</v>
      </c>
      <c r="S64" s="127">
        <f>IF('Indicator Data'!AE68="No Data",1,IF('Indicator Data imputation'!V67&lt;&gt;"",1,0))</f>
        <v>0</v>
      </c>
      <c r="T64" s="127">
        <f>IF('Indicator Data'!AF68="No Data",1,IF('Indicator Data imputation'!W67&lt;&gt;"",1,0))</f>
        <v>0</v>
      </c>
      <c r="U64" s="127">
        <f>IF('Indicator Data'!AO68="No Data",1,IF('Indicator Data imputation'!X67&lt;&gt;"",1,0))</f>
        <v>0</v>
      </c>
      <c r="V64" s="127">
        <f>IF('Indicator Data'!AQ68="No Data",1,IF('Indicator Data imputation'!Y67&lt;&gt;"",1,0))</f>
        <v>0</v>
      </c>
      <c r="W64" s="127">
        <f>IF('Indicator Data'!AS68="No Data",1,IF('Indicator Data imputation'!Z67&lt;&gt;"",1,0))</f>
        <v>0</v>
      </c>
      <c r="X64" s="127">
        <f>IF('Indicator Data'!AT68="No Data",1,IF('Indicator Data imputation'!AA67&lt;&gt;"",1,0))</f>
        <v>0</v>
      </c>
      <c r="Y64" s="127">
        <f>IF('Indicator Data'!AH68="No Data",1,IF('Indicator Data imputation'!AB67&lt;&gt;"",1,0))</f>
        <v>0</v>
      </c>
      <c r="Z64" s="127">
        <f>IF('Indicator Data'!AU68="No Data",1,IF('Indicator Data imputation'!AC67&lt;&gt;"",1,0))</f>
        <v>0</v>
      </c>
      <c r="AA64" s="127">
        <f>IF('Indicator Data'!AV68="No Data",1,IF('Indicator Data imputation'!AD67&lt;&gt;"",1,0))</f>
        <v>0</v>
      </c>
      <c r="AB64" s="127">
        <f>IF('Indicator Data'!AW68="No Data",1,IF('Indicator Data imputation'!AE67&lt;&gt;"",1,0))</f>
        <v>0</v>
      </c>
      <c r="AC64" s="127">
        <f>IF('Indicator Data'!AX68="No Data",1,IF('Indicator Data imputation'!AF67&lt;&gt;"",1,0))</f>
        <v>0</v>
      </c>
      <c r="AD64" s="127">
        <f>IF('Indicator Data'!AY68="No Data",1,IF('Indicator Data imputation'!AG67&lt;&gt;"",1,0))</f>
        <v>0</v>
      </c>
      <c r="AE64" s="127">
        <f>IF('Indicator Data'!AZ68="No Data",1,IF('Indicator Data imputation'!AH67&lt;&gt;"",1,0))</f>
        <v>0</v>
      </c>
      <c r="AF64" s="127">
        <f>IF('Indicator Data'!BA68="No Data",1,IF('Indicator Data imputation'!AI67&lt;&gt;"",1,0))</f>
        <v>0</v>
      </c>
      <c r="AG64" s="127">
        <f>IF('Indicator Data'!BB68="No Data",1,IF('Indicator Data imputation'!AJ67&lt;&gt;"",1,0))</f>
        <v>0</v>
      </c>
      <c r="AH64" s="127">
        <f>IF('Indicator Data'!BC68="No Data",1,IF('Indicator Data imputation'!AK67&lt;&gt;"",1,0))</f>
        <v>0</v>
      </c>
      <c r="AI64" s="127" t="e">
        <f>IF('Indicator Data'!#REF!="No Data",1,IF('Indicator Data imputation'!AL67&lt;&gt;"",1,0))</f>
        <v>#REF!</v>
      </c>
      <c r="AJ64" s="127" t="e">
        <f>IF('Indicator Data'!#REF!="No Data",1,IF('Indicator Data imputation'!AM67&lt;&gt;"",1,0))</f>
        <v>#REF!</v>
      </c>
      <c r="AK64" s="127">
        <f>IF('Indicator Data'!BF68="No Data",1,IF('Indicator Data imputation'!AN67&lt;&gt;"",1,0))</f>
        <v>0</v>
      </c>
      <c r="AL64" s="128"/>
      <c r="AM64" s="128"/>
      <c r="AN64" t="e">
        <f t="shared" si="0"/>
        <v>#REF!</v>
      </c>
      <c r="AO64" s="142" t="e">
        <f t="shared" si="1"/>
        <v>#REF!</v>
      </c>
    </row>
    <row r="65" spans="1:41" ht="15.75" customHeight="1" x14ac:dyDescent="0.25">
      <c r="A65" s="47" t="s">
        <v>239</v>
      </c>
      <c r="B65" s="127">
        <f>IF('Indicator Data'!E69="No Data",1,IF('Indicator Data imputation'!E68&lt;&gt;"",1,0))</f>
        <v>0</v>
      </c>
      <c r="C65" s="127">
        <f>IF('Indicator Data'!J69="No Data",1,IF('Indicator Data imputation'!F68&lt;&gt;"",1,0))</f>
        <v>0</v>
      </c>
      <c r="D65" s="127">
        <f>IF('Indicator Data'!K69="No Data",1,IF('Indicator Data imputation'!G68&lt;&gt;"",1,0))</f>
        <v>0</v>
      </c>
      <c r="E65" s="127">
        <f>IF('Indicator Data'!L69="No Data",1,IF('Indicator Data imputation'!H68&lt;&gt;"",1,0))</f>
        <v>1</v>
      </c>
      <c r="F65" s="127">
        <f>IF('Indicator Data'!M69="No Data",1,IF('Indicator Data imputation'!I68&lt;&gt;"",1,0))</f>
        <v>1</v>
      </c>
      <c r="G65" s="127">
        <f>IF('Indicator Data'!N69="No Data",1,IF('Indicator Data imputation'!J68&lt;&gt;"",1,0))</f>
        <v>1</v>
      </c>
      <c r="H65" s="127">
        <f>IF('Indicator Data'!O69="No Data",1,IF('Indicator Data imputation'!K68&lt;&gt;"",1,0))</f>
        <v>0</v>
      </c>
      <c r="I65" s="127">
        <f>IF('Indicator Data'!P69="No Data",1,IF('Indicator Data imputation'!L68&lt;&gt;"",1,0))</f>
        <v>0</v>
      </c>
      <c r="J65" s="127">
        <f>IF('Indicator Data'!Q69="No Data",1,IF('Indicator Data imputation'!M68&lt;&gt;"",1,0))</f>
        <v>0</v>
      </c>
      <c r="K65" s="127">
        <f>IF('Indicator Data'!R69="No Data",1,IF('Indicator Data imputation'!N68&lt;&gt;"",1,0))</f>
        <v>0</v>
      </c>
      <c r="L65" s="127">
        <f>IF('Indicator Data'!X69="No Data",1,IF('Indicator Data imputation'!O68&lt;&gt;"",1,0))</f>
        <v>0</v>
      </c>
      <c r="M65" s="127" t="e">
        <f>IF('Indicator Data'!#REF!="No Data",1,IF('Indicator Data imputation'!P68&lt;&gt;"",1,0))</f>
        <v>#REF!</v>
      </c>
      <c r="N65" s="127" t="e">
        <f>IF('Indicator Data'!#REF!="No Data",1,IF('Indicator Data imputation'!Q68&lt;&gt;"",1,0))</f>
        <v>#REF!</v>
      </c>
      <c r="O65" s="127">
        <f>IF('Indicator Data'!Z69="No Data",1,IF('Indicator Data imputation'!R68&lt;&gt;"",1,0))</f>
        <v>0</v>
      </c>
      <c r="P65" s="127">
        <f>IF('Indicator Data'!AB69="No Data",1,IF('Indicator Data imputation'!S68&lt;&gt;"",1,0))</f>
        <v>0</v>
      </c>
      <c r="Q65" s="127">
        <f>IF('Indicator Data'!AC69="No Data",1,IF('Indicator Data imputation'!T68&lt;&gt;"",1,0))</f>
        <v>0</v>
      </c>
      <c r="R65" s="127">
        <f>IF('Indicator Data'!AD69="No Data",1,IF('Indicator Data imputation'!U68&lt;&gt;"",1,0))</f>
        <v>0</v>
      </c>
      <c r="S65" s="127">
        <f>IF('Indicator Data'!AE69="No Data",1,IF('Indicator Data imputation'!V68&lt;&gt;"",1,0))</f>
        <v>0</v>
      </c>
      <c r="T65" s="127">
        <f>IF('Indicator Data'!AF69="No Data",1,IF('Indicator Data imputation'!W68&lt;&gt;"",1,0))</f>
        <v>0</v>
      </c>
      <c r="U65" s="127">
        <f>IF('Indicator Data'!AO69="No Data",1,IF('Indicator Data imputation'!X68&lt;&gt;"",1,0))</f>
        <v>0</v>
      </c>
      <c r="V65" s="127">
        <f>IF('Indicator Data'!AQ69="No Data",1,IF('Indicator Data imputation'!Y68&lt;&gt;"",1,0))</f>
        <v>0</v>
      </c>
      <c r="W65" s="127">
        <f>IF('Indicator Data'!AS69="No Data",1,IF('Indicator Data imputation'!Z68&lt;&gt;"",1,0))</f>
        <v>0</v>
      </c>
      <c r="X65" s="127">
        <f>IF('Indicator Data'!AT69="No Data",1,IF('Indicator Data imputation'!AA68&lt;&gt;"",1,0))</f>
        <v>0</v>
      </c>
      <c r="Y65" s="127">
        <f>IF('Indicator Data'!AH69="No Data",1,IF('Indicator Data imputation'!AB68&lt;&gt;"",1,0))</f>
        <v>0</v>
      </c>
      <c r="Z65" s="127">
        <f>IF('Indicator Data'!AU69="No Data",1,IF('Indicator Data imputation'!AC68&lt;&gt;"",1,0))</f>
        <v>0</v>
      </c>
      <c r="AA65" s="127">
        <f>IF('Indicator Data'!AV69="No Data",1,IF('Indicator Data imputation'!AD68&lt;&gt;"",1,0))</f>
        <v>0</v>
      </c>
      <c r="AB65" s="127">
        <f>IF('Indicator Data'!AW69="No Data",1,IF('Indicator Data imputation'!AE68&lt;&gt;"",1,0))</f>
        <v>0</v>
      </c>
      <c r="AC65" s="127">
        <f>IF('Indicator Data'!AX69="No Data",1,IF('Indicator Data imputation'!AF68&lt;&gt;"",1,0))</f>
        <v>0</v>
      </c>
      <c r="AD65" s="127">
        <f>IF('Indicator Data'!AY69="No Data",1,IF('Indicator Data imputation'!AG68&lt;&gt;"",1,0))</f>
        <v>0</v>
      </c>
      <c r="AE65" s="127">
        <f>IF('Indicator Data'!AZ69="No Data",1,IF('Indicator Data imputation'!AH68&lt;&gt;"",1,0))</f>
        <v>0</v>
      </c>
      <c r="AF65" s="127">
        <f>IF('Indicator Data'!BA69="No Data",1,IF('Indicator Data imputation'!AI68&lt;&gt;"",1,0))</f>
        <v>0</v>
      </c>
      <c r="AG65" s="127">
        <f>IF('Indicator Data'!BB69="No Data",1,IF('Indicator Data imputation'!AJ68&lt;&gt;"",1,0))</f>
        <v>0</v>
      </c>
      <c r="AH65" s="127">
        <f>IF('Indicator Data'!BC69="No Data",1,IF('Indicator Data imputation'!AK68&lt;&gt;"",1,0))</f>
        <v>0</v>
      </c>
      <c r="AI65" s="127" t="e">
        <f>IF('Indicator Data'!#REF!="No Data",1,IF('Indicator Data imputation'!AL68&lt;&gt;"",1,0))</f>
        <v>#REF!</v>
      </c>
      <c r="AJ65" s="127" t="e">
        <f>IF('Indicator Data'!#REF!="No Data",1,IF('Indicator Data imputation'!AM68&lt;&gt;"",1,0))</f>
        <v>#REF!</v>
      </c>
      <c r="AK65" s="127">
        <f>IF('Indicator Data'!BF69="No Data",1,IF('Indicator Data imputation'!AN68&lt;&gt;"",1,0))</f>
        <v>0</v>
      </c>
      <c r="AL65" s="128"/>
      <c r="AM65" s="128"/>
      <c r="AN65" t="e">
        <f t="shared" si="0"/>
        <v>#REF!</v>
      </c>
      <c r="AO65" s="142" t="e">
        <f t="shared" si="1"/>
        <v>#REF!</v>
      </c>
    </row>
    <row r="66" spans="1:41" ht="15.75" customHeight="1" x14ac:dyDescent="0.25">
      <c r="A66" s="47" t="s">
        <v>241</v>
      </c>
      <c r="B66" s="127">
        <f>IF('Indicator Data'!E70="No Data",1,IF('Indicator Data imputation'!E69&lt;&gt;"",1,0))</f>
        <v>0</v>
      </c>
      <c r="C66" s="127">
        <f>IF('Indicator Data'!J70="No Data",1,IF('Indicator Data imputation'!F69&lt;&gt;"",1,0))</f>
        <v>0</v>
      </c>
      <c r="D66" s="127">
        <f>IF('Indicator Data'!K70="No Data",1,IF('Indicator Data imputation'!G69&lt;&gt;"",1,0))</f>
        <v>0</v>
      </c>
      <c r="E66" s="127">
        <f>IF('Indicator Data'!L70="No Data",1,IF('Indicator Data imputation'!H69&lt;&gt;"",1,0))</f>
        <v>1</v>
      </c>
      <c r="F66" s="127">
        <f>IF('Indicator Data'!M70="No Data",1,IF('Indicator Data imputation'!I69&lt;&gt;"",1,0))</f>
        <v>1</v>
      </c>
      <c r="G66" s="127">
        <f>IF('Indicator Data'!N70="No Data",1,IF('Indicator Data imputation'!J69&lt;&gt;"",1,0))</f>
        <v>1</v>
      </c>
      <c r="H66" s="127">
        <f>IF('Indicator Data'!O70="No Data",1,IF('Indicator Data imputation'!K69&lt;&gt;"",1,0))</f>
        <v>0</v>
      </c>
      <c r="I66" s="127">
        <f>IF('Indicator Data'!P70="No Data",1,IF('Indicator Data imputation'!L69&lt;&gt;"",1,0))</f>
        <v>0</v>
      </c>
      <c r="J66" s="127">
        <f>IF('Indicator Data'!Q70="No Data",1,IF('Indicator Data imputation'!M69&lt;&gt;"",1,0))</f>
        <v>0</v>
      </c>
      <c r="K66" s="127">
        <f>IF('Indicator Data'!R70="No Data",1,IF('Indicator Data imputation'!N69&lt;&gt;"",1,0))</f>
        <v>0</v>
      </c>
      <c r="L66" s="127">
        <f>IF('Indicator Data'!X70="No Data",1,IF('Indicator Data imputation'!O69&lt;&gt;"",1,0))</f>
        <v>0</v>
      </c>
      <c r="M66" s="127" t="e">
        <f>IF('Indicator Data'!#REF!="No Data",1,IF('Indicator Data imputation'!P69&lt;&gt;"",1,0))</f>
        <v>#REF!</v>
      </c>
      <c r="N66" s="127" t="e">
        <f>IF('Indicator Data'!#REF!="No Data",1,IF('Indicator Data imputation'!Q69&lt;&gt;"",1,0))</f>
        <v>#REF!</v>
      </c>
      <c r="O66" s="127">
        <f>IF('Indicator Data'!Z70="No Data",1,IF('Indicator Data imputation'!R69&lt;&gt;"",1,0))</f>
        <v>0</v>
      </c>
      <c r="P66" s="127">
        <f>IF('Indicator Data'!AB70="No Data",1,IF('Indicator Data imputation'!S69&lt;&gt;"",1,0))</f>
        <v>0</v>
      </c>
      <c r="Q66" s="127">
        <f>IF('Indicator Data'!AC70="No Data",1,IF('Indicator Data imputation'!T69&lt;&gt;"",1,0))</f>
        <v>0</v>
      </c>
      <c r="R66" s="127">
        <f>IF('Indicator Data'!AD70="No Data",1,IF('Indicator Data imputation'!U69&lt;&gt;"",1,0))</f>
        <v>0</v>
      </c>
      <c r="S66" s="127">
        <f>IF('Indicator Data'!AE70="No Data",1,IF('Indicator Data imputation'!V69&lt;&gt;"",1,0))</f>
        <v>0</v>
      </c>
      <c r="T66" s="127">
        <f>IF('Indicator Data'!AF70="No Data",1,IF('Indicator Data imputation'!W69&lt;&gt;"",1,0))</f>
        <v>0</v>
      </c>
      <c r="U66" s="127">
        <f>IF('Indicator Data'!AO70="No Data",1,IF('Indicator Data imputation'!X69&lt;&gt;"",1,0))</f>
        <v>0</v>
      </c>
      <c r="V66" s="127">
        <f>IF('Indicator Data'!AQ70="No Data",1,IF('Indicator Data imputation'!Y69&lt;&gt;"",1,0))</f>
        <v>0</v>
      </c>
      <c r="W66" s="127">
        <f>IF('Indicator Data'!AS70="No Data",1,IF('Indicator Data imputation'!Z69&lt;&gt;"",1,0))</f>
        <v>0</v>
      </c>
      <c r="X66" s="127">
        <f>IF('Indicator Data'!AT70="No Data",1,IF('Indicator Data imputation'!AA69&lt;&gt;"",1,0))</f>
        <v>0</v>
      </c>
      <c r="Y66" s="127">
        <f>IF('Indicator Data'!AH70="No Data",1,IF('Indicator Data imputation'!AB69&lt;&gt;"",1,0))</f>
        <v>0</v>
      </c>
      <c r="Z66" s="127">
        <f>IF('Indicator Data'!AU70="No Data",1,IF('Indicator Data imputation'!AC69&lt;&gt;"",1,0))</f>
        <v>0</v>
      </c>
      <c r="AA66" s="127">
        <f>IF('Indicator Data'!AV70="No Data",1,IF('Indicator Data imputation'!AD69&lt;&gt;"",1,0))</f>
        <v>0</v>
      </c>
      <c r="AB66" s="127">
        <f>IF('Indicator Data'!AW70="No Data",1,IF('Indicator Data imputation'!AE69&lt;&gt;"",1,0))</f>
        <v>0</v>
      </c>
      <c r="AC66" s="127">
        <f>IF('Indicator Data'!AX70="No Data",1,IF('Indicator Data imputation'!AF69&lt;&gt;"",1,0))</f>
        <v>0</v>
      </c>
      <c r="AD66" s="127">
        <f>IF('Indicator Data'!AY70="No Data",1,IF('Indicator Data imputation'!AG69&lt;&gt;"",1,0))</f>
        <v>0</v>
      </c>
      <c r="AE66" s="127">
        <f>IF('Indicator Data'!AZ70="No Data",1,IF('Indicator Data imputation'!AH69&lt;&gt;"",1,0))</f>
        <v>0</v>
      </c>
      <c r="AF66" s="127">
        <f>IF('Indicator Data'!BA70="No Data",1,IF('Indicator Data imputation'!AI69&lt;&gt;"",1,0))</f>
        <v>0</v>
      </c>
      <c r="AG66" s="127">
        <f>IF('Indicator Data'!BB70="No Data",1,IF('Indicator Data imputation'!AJ69&lt;&gt;"",1,0))</f>
        <v>0</v>
      </c>
      <c r="AH66" s="127">
        <f>IF('Indicator Data'!BC70="No Data",1,IF('Indicator Data imputation'!AK69&lt;&gt;"",1,0))</f>
        <v>0</v>
      </c>
      <c r="AI66" s="127" t="e">
        <f>IF('Indicator Data'!#REF!="No Data",1,IF('Indicator Data imputation'!AL69&lt;&gt;"",1,0))</f>
        <v>#REF!</v>
      </c>
      <c r="AJ66" s="127" t="e">
        <f>IF('Indicator Data'!#REF!="No Data",1,IF('Indicator Data imputation'!AM69&lt;&gt;"",1,0))</f>
        <v>#REF!</v>
      </c>
      <c r="AK66" s="127">
        <f>IF('Indicator Data'!BF70="No Data",1,IF('Indicator Data imputation'!AN69&lt;&gt;"",1,0))</f>
        <v>0</v>
      </c>
      <c r="AL66" s="128"/>
      <c r="AM66" s="128"/>
      <c r="AN66" t="e">
        <f t="shared" ref="AN66:AN129" si="2">SUM(B66:AM66)</f>
        <v>#REF!</v>
      </c>
      <c r="AO66" s="142" t="e">
        <f t="shared" ref="AO66:AO129" si="3">AN66/36</f>
        <v>#REF!</v>
      </c>
    </row>
    <row r="67" spans="1:41" ht="15.75" customHeight="1" x14ac:dyDescent="0.25">
      <c r="A67" s="47" t="s">
        <v>243</v>
      </c>
      <c r="B67" s="127">
        <f>IF('Indicator Data'!E71="No Data",1,IF('Indicator Data imputation'!E70&lt;&gt;"",1,0))</f>
        <v>0</v>
      </c>
      <c r="C67" s="127">
        <f>IF('Indicator Data'!J71="No Data",1,IF('Indicator Data imputation'!F70&lt;&gt;"",1,0))</f>
        <v>0</v>
      </c>
      <c r="D67" s="127">
        <f>IF('Indicator Data'!K71="No Data",1,IF('Indicator Data imputation'!G70&lt;&gt;"",1,0))</f>
        <v>0</v>
      </c>
      <c r="E67" s="127">
        <f>IF('Indicator Data'!L71="No Data",1,IF('Indicator Data imputation'!H70&lt;&gt;"",1,0))</f>
        <v>1</v>
      </c>
      <c r="F67" s="127">
        <f>IF('Indicator Data'!M71="No Data",1,IF('Indicator Data imputation'!I70&lt;&gt;"",1,0))</f>
        <v>1</v>
      </c>
      <c r="G67" s="127">
        <f>IF('Indicator Data'!N71="No Data",1,IF('Indicator Data imputation'!J70&lt;&gt;"",1,0))</f>
        <v>1</v>
      </c>
      <c r="H67" s="127">
        <f>IF('Indicator Data'!O71="No Data",1,IF('Indicator Data imputation'!K70&lt;&gt;"",1,0))</f>
        <v>0</v>
      </c>
      <c r="I67" s="127">
        <f>IF('Indicator Data'!P71="No Data",1,IF('Indicator Data imputation'!L70&lt;&gt;"",1,0))</f>
        <v>0</v>
      </c>
      <c r="J67" s="127">
        <f>IF('Indicator Data'!Q71="No Data",1,IF('Indicator Data imputation'!M70&lt;&gt;"",1,0))</f>
        <v>0</v>
      </c>
      <c r="K67" s="127">
        <f>IF('Indicator Data'!R71="No Data",1,IF('Indicator Data imputation'!N70&lt;&gt;"",1,0))</f>
        <v>0</v>
      </c>
      <c r="L67" s="127">
        <f>IF('Indicator Data'!X71="No Data",1,IF('Indicator Data imputation'!O70&lt;&gt;"",1,0))</f>
        <v>0</v>
      </c>
      <c r="M67" s="127" t="e">
        <f>IF('Indicator Data'!#REF!="No Data",1,IF('Indicator Data imputation'!P70&lt;&gt;"",1,0))</f>
        <v>#REF!</v>
      </c>
      <c r="N67" s="127" t="e">
        <f>IF('Indicator Data'!#REF!="No Data",1,IF('Indicator Data imputation'!Q70&lt;&gt;"",1,0))</f>
        <v>#REF!</v>
      </c>
      <c r="O67" s="127">
        <f>IF('Indicator Data'!Z71="No Data",1,IF('Indicator Data imputation'!R70&lt;&gt;"",1,0))</f>
        <v>0</v>
      </c>
      <c r="P67" s="127">
        <f>IF('Indicator Data'!AB71="No Data",1,IF('Indicator Data imputation'!S70&lt;&gt;"",1,0))</f>
        <v>0</v>
      </c>
      <c r="Q67" s="127">
        <f>IF('Indicator Data'!AC71="No Data",1,IF('Indicator Data imputation'!T70&lt;&gt;"",1,0))</f>
        <v>0</v>
      </c>
      <c r="R67" s="127">
        <f>IF('Indicator Data'!AD71="No Data",1,IF('Indicator Data imputation'!U70&lt;&gt;"",1,0))</f>
        <v>0</v>
      </c>
      <c r="S67" s="127">
        <f>IF('Indicator Data'!AE71="No Data",1,IF('Indicator Data imputation'!V70&lt;&gt;"",1,0))</f>
        <v>0</v>
      </c>
      <c r="T67" s="127">
        <f>IF('Indicator Data'!AF71="No Data",1,IF('Indicator Data imputation'!W70&lt;&gt;"",1,0))</f>
        <v>0</v>
      </c>
      <c r="U67" s="127">
        <f>IF('Indicator Data'!AO71="No Data",1,IF('Indicator Data imputation'!X70&lt;&gt;"",1,0))</f>
        <v>0</v>
      </c>
      <c r="V67" s="127">
        <f>IF('Indicator Data'!AQ71="No Data",1,IF('Indicator Data imputation'!Y70&lt;&gt;"",1,0))</f>
        <v>0</v>
      </c>
      <c r="W67" s="127">
        <f>IF('Indicator Data'!AS71="No Data",1,IF('Indicator Data imputation'!Z70&lt;&gt;"",1,0))</f>
        <v>0</v>
      </c>
      <c r="X67" s="127">
        <f>IF('Indicator Data'!AT71="No Data",1,IF('Indicator Data imputation'!AA70&lt;&gt;"",1,0))</f>
        <v>0</v>
      </c>
      <c r="Y67" s="127">
        <f>IF('Indicator Data'!AH71="No Data",1,IF('Indicator Data imputation'!AB70&lt;&gt;"",1,0))</f>
        <v>0</v>
      </c>
      <c r="Z67" s="127">
        <f>IF('Indicator Data'!AU71="No Data",1,IF('Indicator Data imputation'!AC70&lt;&gt;"",1,0))</f>
        <v>0</v>
      </c>
      <c r="AA67" s="127">
        <f>IF('Indicator Data'!AV71="No Data",1,IF('Indicator Data imputation'!AD70&lt;&gt;"",1,0))</f>
        <v>0</v>
      </c>
      <c r="AB67" s="127">
        <f>IF('Indicator Data'!AW71="No Data",1,IF('Indicator Data imputation'!AE70&lt;&gt;"",1,0))</f>
        <v>0</v>
      </c>
      <c r="AC67" s="127">
        <f>IF('Indicator Data'!AX71="No Data",1,IF('Indicator Data imputation'!AF70&lt;&gt;"",1,0))</f>
        <v>0</v>
      </c>
      <c r="AD67" s="127">
        <f>IF('Indicator Data'!AY71="No Data",1,IF('Indicator Data imputation'!AG70&lt;&gt;"",1,0))</f>
        <v>0</v>
      </c>
      <c r="AE67" s="127">
        <f>IF('Indicator Data'!AZ71="No Data",1,IF('Indicator Data imputation'!AH70&lt;&gt;"",1,0))</f>
        <v>0</v>
      </c>
      <c r="AF67" s="127">
        <f>IF('Indicator Data'!BA71="No Data",1,IF('Indicator Data imputation'!AI70&lt;&gt;"",1,0))</f>
        <v>0</v>
      </c>
      <c r="AG67" s="127">
        <f>IF('Indicator Data'!BB71="No Data",1,IF('Indicator Data imputation'!AJ70&lt;&gt;"",1,0))</f>
        <v>0</v>
      </c>
      <c r="AH67" s="127">
        <f>IF('Indicator Data'!BC71="No Data",1,IF('Indicator Data imputation'!AK70&lt;&gt;"",1,0))</f>
        <v>0</v>
      </c>
      <c r="AI67" s="127" t="e">
        <f>IF('Indicator Data'!#REF!="No Data",1,IF('Indicator Data imputation'!AL70&lt;&gt;"",1,0))</f>
        <v>#REF!</v>
      </c>
      <c r="AJ67" s="127" t="e">
        <f>IF('Indicator Data'!#REF!="No Data",1,IF('Indicator Data imputation'!AM70&lt;&gt;"",1,0))</f>
        <v>#REF!</v>
      </c>
      <c r="AK67" s="127">
        <f>IF('Indicator Data'!BF71="No Data",1,IF('Indicator Data imputation'!AN70&lt;&gt;"",1,0))</f>
        <v>0</v>
      </c>
      <c r="AL67" s="128"/>
      <c r="AM67" s="128"/>
      <c r="AN67" t="e">
        <f t="shared" si="2"/>
        <v>#REF!</v>
      </c>
      <c r="AO67" s="142" t="e">
        <f t="shared" si="3"/>
        <v>#REF!</v>
      </c>
    </row>
    <row r="68" spans="1:41" ht="15.75" customHeight="1" x14ac:dyDescent="0.25">
      <c r="A68" s="47" t="s">
        <v>245</v>
      </c>
      <c r="B68" s="127">
        <f>IF('Indicator Data'!E72="No Data",1,IF('Indicator Data imputation'!E71&lt;&gt;"",1,0))</f>
        <v>0</v>
      </c>
      <c r="C68" s="127">
        <f>IF('Indicator Data'!J72="No Data",1,IF('Indicator Data imputation'!F71&lt;&gt;"",1,0))</f>
        <v>0</v>
      </c>
      <c r="D68" s="127">
        <f>IF('Indicator Data'!K72="No Data",1,IF('Indicator Data imputation'!G71&lt;&gt;"",1,0))</f>
        <v>0</v>
      </c>
      <c r="E68" s="127">
        <f>IF('Indicator Data'!L72="No Data",1,IF('Indicator Data imputation'!H71&lt;&gt;"",1,0))</f>
        <v>1</v>
      </c>
      <c r="F68" s="127">
        <f>IF('Indicator Data'!M72="No Data",1,IF('Indicator Data imputation'!I71&lt;&gt;"",1,0))</f>
        <v>1</v>
      </c>
      <c r="G68" s="127">
        <f>IF('Indicator Data'!N72="No Data",1,IF('Indicator Data imputation'!J71&lt;&gt;"",1,0))</f>
        <v>1</v>
      </c>
      <c r="H68" s="127">
        <f>IF('Indicator Data'!O72="No Data",1,IF('Indicator Data imputation'!K71&lt;&gt;"",1,0))</f>
        <v>0</v>
      </c>
      <c r="I68" s="127">
        <f>IF('Indicator Data'!P72="No Data",1,IF('Indicator Data imputation'!L71&lt;&gt;"",1,0))</f>
        <v>0</v>
      </c>
      <c r="J68" s="127">
        <f>IF('Indicator Data'!Q72="No Data",1,IF('Indicator Data imputation'!M71&lt;&gt;"",1,0))</f>
        <v>0</v>
      </c>
      <c r="K68" s="127">
        <f>IF('Indicator Data'!R72="No Data",1,IF('Indicator Data imputation'!N71&lt;&gt;"",1,0))</f>
        <v>0</v>
      </c>
      <c r="L68" s="127">
        <f>IF('Indicator Data'!X72="No Data",1,IF('Indicator Data imputation'!O71&lt;&gt;"",1,0))</f>
        <v>0</v>
      </c>
      <c r="M68" s="127" t="e">
        <f>IF('Indicator Data'!#REF!="No Data",1,IF('Indicator Data imputation'!P71&lt;&gt;"",1,0))</f>
        <v>#REF!</v>
      </c>
      <c r="N68" s="127" t="e">
        <f>IF('Indicator Data'!#REF!="No Data",1,IF('Indicator Data imputation'!Q71&lt;&gt;"",1,0))</f>
        <v>#REF!</v>
      </c>
      <c r="O68" s="127">
        <f>IF('Indicator Data'!Z72="No Data",1,IF('Indicator Data imputation'!R71&lt;&gt;"",1,0))</f>
        <v>0</v>
      </c>
      <c r="P68" s="127">
        <f>IF('Indicator Data'!AB72="No Data",1,IF('Indicator Data imputation'!S71&lt;&gt;"",1,0))</f>
        <v>0</v>
      </c>
      <c r="Q68" s="127">
        <f>IF('Indicator Data'!AC72="No Data",1,IF('Indicator Data imputation'!T71&lt;&gt;"",1,0))</f>
        <v>0</v>
      </c>
      <c r="R68" s="127">
        <f>IF('Indicator Data'!AD72="No Data",1,IF('Indicator Data imputation'!U71&lt;&gt;"",1,0))</f>
        <v>0</v>
      </c>
      <c r="S68" s="127">
        <f>IF('Indicator Data'!AE72="No Data",1,IF('Indicator Data imputation'!V71&lt;&gt;"",1,0))</f>
        <v>0</v>
      </c>
      <c r="T68" s="127">
        <f>IF('Indicator Data'!AF72="No Data",1,IF('Indicator Data imputation'!W71&lt;&gt;"",1,0))</f>
        <v>0</v>
      </c>
      <c r="U68" s="127">
        <f>IF('Indicator Data'!AO72="No Data",1,IF('Indicator Data imputation'!X71&lt;&gt;"",1,0))</f>
        <v>0</v>
      </c>
      <c r="V68" s="127">
        <f>IF('Indicator Data'!AQ72="No Data",1,IF('Indicator Data imputation'!Y71&lt;&gt;"",1,0))</f>
        <v>0</v>
      </c>
      <c r="W68" s="127">
        <f>IF('Indicator Data'!AS72="No Data",1,IF('Indicator Data imputation'!Z71&lt;&gt;"",1,0))</f>
        <v>0</v>
      </c>
      <c r="X68" s="127">
        <f>IF('Indicator Data'!AT72="No Data",1,IF('Indicator Data imputation'!AA71&lt;&gt;"",1,0))</f>
        <v>0</v>
      </c>
      <c r="Y68" s="127">
        <f>IF('Indicator Data'!AH72="No Data",1,IF('Indicator Data imputation'!AB71&lt;&gt;"",1,0))</f>
        <v>0</v>
      </c>
      <c r="Z68" s="127">
        <f>IF('Indicator Data'!AU72="No Data",1,IF('Indicator Data imputation'!AC71&lt;&gt;"",1,0))</f>
        <v>0</v>
      </c>
      <c r="AA68" s="127">
        <f>IF('Indicator Data'!AV72="No Data",1,IF('Indicator Data imputation'!AD71&lt;&gt;"",1,0))</f>
        <v>0</v>
      </c>
      <c r="AB68" s="127">
        <f>IF('Indicator Data'!AW72="No Data",1,IF('Indicator Data imputation'!AE71&lt;&gt;"",1,0))</f>
        <v>0</v>
      </c>
      <c r="AC68" s="127">
        <f>IF('Indicator Data'!AX72="No Data",1,IF('Indicator Data imputation'!AF71&lt;&gt;"",1,0))</f>
        <v>0</v>
      </c>
      <c r="AD68" s="127">
        <f>IF('Indicator Data'!AY72="No Data",1,IF('Indicator Data imputation'!AG71&lt;&gt;"",1,0))</f>
        <v>0</v>
      </c>
      <c r="AE68" s="127">
        <f>IF('Indicator Data'!AZ72="No Data",1,IF('Indicator Data imputation'!AH71&lt;&gt;"",1,0))</f>
        <v>0</v>
      </c>
      <c r="AF68" s="127">
        <f>IF('Indicator Data'!BA72="No Data",1,IF('Indicator Data imputation'!AI71&lt;&gt;"",1,0))</f>
        <v>0</v>
      </c>
      <c r="AG68" s="127">
        <f>IF('Indicator Data'!BB72="No Data",1,IF('Indicator Data imputation'!AJ71&lt;&gt;"",1,0))</f>
        <v>0</v>
      </c>
      <c r="AH68" s="127">
        <f>IF('Indicator Data'!BC72="No Data",1,IF('Indicator Data imputation'!AK71&lt;&gt;"",1,0))</f>
        <v>0</v>
      </c>
      <c r="AI68" s="127" t="e">
        <f>IF('Indicator Data'!#REF!="No Data",1,IF('Indicator Data imputation'!AL71&lt;&gt;"",1,0))</f>
        <v>#REF!</v>
      </c>
      <c r="AJ68" s="127" t="e">
        <f>IF('Indicator Data'!#REF!="No Data",1,IF('Indicator Data imputation'!AM71&lt;&gt;"",1,0))</f>
        <v>#REF!</v>
      </c>
      <c r="AK68" s="127">
        <f>IF('Indicator Data'!BF72="No Data",1,IF('Indicator Data imputation'!AN71&lt;&gt;"",1,0))</f>
        <v>0</v>
      </c>
      <c r="AL68" s="128"/>
      <c r="AM68" s="128"/>
      <c r="AN68" t="e">
        <f t="shared" si="2"/>
        <v>#REF!</v>
      </c>
      <c r="AO68" s="142" t="e">
        <f t="shared" si="3"/>
        <v>#REF!</v>
      </c>
    </row>
    <row r="69" spans="1:41" ht="15.75" customHeight="1" x14ac:dyDescent="0.25">
      <c r="A69" s="47" t="s">
        <v>247</v>
      </c>
      <c r="B69" s="127">
        <f>IF('Indicator Data'!E73="No Data",1,IF('Indicator Data imputation'!E72&lt;&gt;"",1,0))</f>
        <v>0</v>
      </c>
      <c r="C69" s="127">
        <f>IF('Indicator Data'!J73="No Data",1,IF('Indicator Data imputation'!F72&lt;&gt;"",1,0))</f>
        <v>0</v>
      </c>
      <c r="D69" s="127">
        <f>IF('Indicator Data'!K73="No Data",1,IF('Indicator Data imputation'!G72&lt;&gt;"",1,0))</f>
        <v>0</v>
      </c>
      <c r="E69" s="127">
        <f>IF('Indicator Data'!L73="No Data",1,IF('Indicator Data imputation'!H72&lt;&gt;"",1,0))</f>
        <v>1</v>
      </c>
      <c r="F69" s="127">
        <f>IF('Indicator Data'!M73="No Data",1,IF('Indicator Data imputation'!I72&lt;&gt;"",1,0))</f>
        <v>1</v>
      </c>
      <c r="G69" s="127">
        <f>IF('Indicator Data'!N73="No Data",1,IF('Indicator Data imputation'!J72&lt;&gt;"",1,0))</f>
        <v>1</v>
      </c>
      <c r="H69" s="127">
        <f>IF('Indicator Data'!O73="No Data",1,IF('Indicator Data imputation'!K72&lt;&gt;"",1,0))</f>
        <v>0</v>
      </c>
      <c r="I69" s="127">
        <f>IF('Indicator Data'!P73="No Data",1,IF('Indicator Data imputation'!L72&lt;&gt;"",1,0))</f>
        <v>0</v>
      </c>
      <c r="J69" s="127">
        <f>IF('Indicator Data'!Q73="No Data",1,IF('Indicator Data imputation'!M72&lt;&gt;"",1,0))</f>
        <v>0</v>
      </c>
      <c r="K69" s="127">
        <f>IF('Indicator Data'!R73="No Data",1,IF('Indicator Data imputation'!N72&lt;&gt;"",1,0))</f>
        <v>0</v>
      </c>
      <c r="L69" s="127">
        <f>IF('Indicator Data'!X73="No Data",1,IF('Indicator Data imputation'!O72&lt;&gt;"",1,0))</f>
        <v>0</v>
      </c>
      <c r="M69" s="127" t="e">
        <f>IF('Indicator Data'!#REF!="No Data",1,IF('Indicator Data imputation'!P72&lt;&gt;"",1,0))</f>
        <v>#REF!</v>
      </c>
      <c r="N69" s="127" t="e">
        <f>IF('Indicator Data'!#REF!="No Data",1,IF('Indicator Data imputation'!Q72&lt;&gt;"",1,0))</f>
        <v>#REF!</v>
      </c>
      <c r="O69" s="127">
        <f>IF('Indicator Data'!Z73="No Data",1,IF('Indicator Data imputation'!R72&lt;&gt;"",1,0))</f>
        <v>0</v>
      </c>
      <c r="P69" s="127">
        <f>IF('Indicator Data'!AB73="No Data",1,IF('Indicator Data imputation'!S72&lt;&gt;"",1,0))</f>
        <v>0</v>
      </c>
      <c r="Q69" s="127">
        <f>IF('Indicator Data'!AC73="No Data",1,IF('Indicator Data imputation'!T72&lt;&gt;"",1,0))</f>
        <v>0</v>
      </c>
      <c r="R69" s="127">
        <f>IF('Indicator Data'!AD73="No Data",1,IF('Indicator Data imputation'!U72&lt;&gt;"",1,0))</f>
        <v>0</v>
      </c>
      <c r="S69" s="127">
        <f>IF('Indicator Data'!AE73="No Data",1,IF('Indicator Data imputation'!V72&lt;&gt;"",1,0))</f>
        <v>0</v>
      </c>
      <c r="T69" s="127">
        <f>IF('Indicator Data'!AF73="No Data",1,IF('Indicator Data imputation'!W72&lt;&gt;"",1,0))</f>
        <v>0</v>
      </c>
      <c r="U69" s="127">
        <f>IF('Indicator Data'!AO73="No Data",1,IF('Indicator Data imputation'!X72&lt;&gt;"",1,0))</f>
        <v>0</v>
      </c>
      <c r="V69" s="127">
        <f>IF('Indicator Data'!AQ73="No Data",1,IF('Indicator Data imputation'!Y72&lt;&gt;"",1,0))</f>
        <v>0</v>
      </c>
      <c r="W69" s="127">
        <f>IF('Indicator Data'!AS73="No Data",1,IF('Indicator Data imputation'!Z72&lt;&gt;"",1,0))</f>
        <v>0</v>
      </c>
      <c r="X69" s="127">
        <f>IF('Indicator Data'!AT73="No Data",1,IF('Indicator Data imputation'!AA72&lt;&gt;"",1,0))</f>
        <v>0</v>
      </c>
      <c r="Y69" s="127">
        <f>IF('Indicator Data'!AH73="No Data",1,IF('Indicator Data imputation'!AB72&lt;&gt;"",1,0))</f>
        <v>0</v>
      </c>
      <c r="Z69" s="127">
        <f>IF('Indicator Data'!AU73="No Data",1,IF('Indicator Data imputation'!AC72&lt;&gt;"",1,0))</f>
        <v>0</v>
      </c>
      <c r="AA69" s="127">
        <f>IF('Indicator Data'!AV73="No Data",1,IF('Indicator Data imputation'!AD72&lt;&gt;"",1,0))</f>
        <v>0</v>
      </c>
      <c r="AB69" s="127">
        <f>IF('Indicator Data'!AW73="No Data",1,IF('Indicator Data imputation'!AE72&lt;&gt;"",1,0))</f>
        <v>0</v>
      </c>
      <c r="AC69" s="127">
        <f>IF('Indicator Data'!AX73="No Data",1,IF('Indicator Data imputation'!AF72&lt;&gt;"",1,0))</f>
        <v>0</v>
      </c>
      <c r="AD69" s="127">
        <f>IF('Indicator Data'!AY73="No Data",1,IF('Indicator Data imputation'!AG72&lt;&gt;"",1,0))</f>
        <v>0</v>
      </c>
      <c r="AE69" s="127">
        <f>IF('Indicator Data'!AZ73="No Data",1,IF('Indicator Data imputation'!AH72&lt;&gt;"",1,0))</f>
        <v>0</v>
      </c>
      <c r="AF69" s="127">
        <f>IF('Indicator Data'!BA73="No Data",1,IF('Indicator Data imputation'!AI72&lt;&gt;"",1,0))</f>
        <v>0</v>
      </c>
      <c r="AG69" s="127">
        <f>IF('Indicator Data'!BB73="No Data",1,IF('Indicator Data imputation'!AJ72&lt;&gt;"",1,0))</f>
        <v>0</v>
      </c>
      <c r="AH69" s="127">
        <f>IF('Indicator Data'!BC73="No Data",1,IF('Indicator Data imputation'!AK72&lt;&gt;"",1,0))</f>
        <v>0</v>
      </c>
      <c r="AI69" s="127" t="e">
        <f>IF('Indicator Data'!#REF!="No Data",1,IF('Indicator Data imputation'!AL72&lt;&gt;"",1,0))</f>
        <v>#REF!</v>
      </c>
      <c r="AJ69" s="127" t="e">
        <f>IF('Indicator Data'!#REF!="No Data",1,IF('Indicator Data imputation'!AM72&lt;&gt;"",1,0))</f>
        <v>#REF!</v>
      </c>
      <c r="AK69" s="127">
        <f>IF('Indicator Data'!BF73="No Data",1,IF('Indicator Data imputation'!AN72&lt;&gt;"",1,0))</f>
        <v>0</v>
      </c>
      <c r="AL69" s="128"/>
      <c r="AM69" s="128"/>
      <c r="AN69" t="e">
        <f t="shared" si="2"/>
        <v>#REF!</v>
      </c>
      <c r="AO69" s="142" t="e">
        <f t="shared" si="3"/>
        <v>#REF!</v>
      </c>
    </row>
    <row r="70" spans="1:41" ht="15.75" customHeight="1" x14ac:dyDescent="0.25">
      <c r="A70" s="47" t="s">
        <v>249</v>
      </c>
      <c r="B70" s="127">
        <f>IF('Indicator Data'!E74="No Data",1,IF('Indicator Data imputation'!E73&lt;&gt;"",1,0))</f>
        <v>0</v>
      </c>
      <c r="C70" s="127">
        <f>IF('Indicator Data'!J74="No Data",1,IF('Indicator Data imputation'!F73&lt;&gt;"",1,0))</f>
        <v>0</v>
      </c>
      <c r="D70" s="127">
        <f>IF('Indicator Data'!K74="No Data",1,IF('Indicator Data imputation'!G73&lt;&gt;"",1,0))</f>
        <v>0</v>
      </c>
      <c r="E70" s="127">
        <f>IF('Indicator Data'!L74="No Data",1,IF('Indicator Data imputation'!H73&lt;&gt;"",1,0))</f>
        <v>1</v>
      </c>
      <c r="F70" s="127">
        <f>IF('Indicator Data'!M74="No Data",1,IF('Indicator Data imputation'!I73&lt;&gt;"",1,0))</f>
        <v>1</v>
      </c>
      <c r="G70" s="127">
        <f>IF('Indicator Data'!N74="No Data",1,IF('Indicator Data imputation'!J73&lt;&gt;"",1,0))</f>
        <v>1</v>
      </c>
      <c r="H70" s="127">
        <f>IF('Indicator Data'!O74="No Data",1,IF('Indicator Data imputation'!K73&lt;&gt;"",1,0))</f>
        <v>0</v>
      </c>
      <c r="I70" s="127">
        <f>IF('Indicator Data'!P74="No Data",1,IF('Indicator Data imputation'!L73&lt;&gt;"",1,0))</f>
        <v>0</v>
      </c>
      <c r="J70" s="127">
        <f>IF('Indicator Data'!Q74="No Data",1,IF('Indicator Data imputation'!M73&lt;&gt;"",1,0))</f>
        <v>0</v>
      </c>
      <c r="K70" s="127">
        <f>IF('Indicator Data'!R74="No Data",1,IF('Indicator Data imputation'!N73&lt;&gt;"",1,0))</f>
        <v>0</v>
      </c>
      <c r="L70" s="127">
        <f>IF('Indicator Data'!X74="No Data",1,IF('Indicator Data imputation'!O73&lt;&gt;"",1,0))</f>
        <v>0</v>
      </c>
      <c r="M70" s="127" t="e">
        <f>IF('Indicator Data'!#REF!="No Data",1,IF('Indicator Data imputation'!P73&lt;&gt;"",1,0))</f>
        <v>#REF!</v>
      </c>
      <c r="N70" s="127" t="e">
        <f>IF('Indicator Data'!#REF!="No Data",1,IF('Indicator Data imputation'!Q73&lt;&gt;"",1,0))</f>
        <v>#REF!</v>
      </c>
      <c r="O70" s="127">
        <f>IF('Indicator Data'!Z74="No Data",1,IF('Indicator Data imputation'!R73&lt;&gt;"",1,0))</f>
        <v>0</v>
      </c>
      <c r="P70" s="127">
        <f>IF('Indicator Data'!AB74="No Data",1,IF('Indicator Data imputation'!S73&lt;&gt;"",1,0))</f>
        <v>0</v>
      </c>
      <c r="Q70" s="127">
        <f>IF('Indicator Data'!AC74="No Data",1,IF('Indicator Data imputation'!T73&lt;&gt;"",1,0))</f>
        <v>0</v>
      </c>
      <c r="R70" s="127">
        <f>IF('Indicator Data'!AD74="No Data",1,IF('Indicator Data imputation'!U73&lt;&gt;"",1,0))</f>
        <v>0</v>
      </c>
      <c r="S70" s="127">
        <f>IF('Indicator Data'!AE74="No Data",1,IF('Indicator Data imputation'!V73&lt;&gt;"",1,0))</f>
        <v>0</v>
      </c>
      <c r="T70" s="127">
        <f>IF('Indicator Data'!AF74="No Data",1,IF('Indicator Data imputation'!W73&lt;&gt;"",1,0))</f>
        <v>0</v>
      </c>
      <c r="U70" s="127">
        <f>IF('Indicator Data'!AO74="No Data",1,IF('Indicator Data imputation'!X73&lt;&gt;"",1,0))</f>
        <v>0</v>
      </c>
      <c r="V70" s="127">
        <f>IF('Indicator Data'!AQ74="No Data",1,IF('Indicator Data imputation'!Y73&lt;&gt;"",1,0))</f>
        <v>0</v>
      </c>
      <c r="W70" s="127">
        <f>IF('Indicator Data'!AS74="No Data",1,IF('Indicator Data imputation'!Z73&lt;&gt;"",1,0))</f>
        <v>0</v>
      </c>
      <c r="X70" s="127">
        <f>IF('Indicator Data'!AT74="No Data",1,IF('Indicator Data imputation'!AA73&lt;&gt;"",1,0))</f>
        <v>0</v>
      </c>
      <c r="Y70" s="127">
        <f>IF('Indicator Data'!AH74="No Data",1,IF('Indicator Data imputation'!AB73&lt;&gt;"",1,0))</f>
        <v>0</v>
      </c>
      <c r="Z70" s="127">
        <f>IF('Indicator Data'!AU74="No Data",1,IF('Indicator Data imputation'!AC73&lt;&gt;"",1,0))</f>
        <v>0</v>
      </c>
      <c r="AA70" s="127">
        <f>IF('Indicator Data'!AV74="No Data",1,IF('Indicator Data imputation'!AD73&lt;&gt;"",1,0))</f>
        <v>0</v>
      </c>
      <c r="AB70" s="127">
        <f>IF('Indicator Data'!AW74="No Data",1,IF('Indicator Data imputation'!AE73&lt;&gt;"",1,0))</f>
        <v>0</v>
      </c>
      <c r="AC70" s="127">
        <f>IF('Indicator Data'!AX74="No Data",1,IF('Indicator Data imputation'!AF73&lt;&gt;"",1,0))</f>
        <v>0</v>
      </c>
      <c r="AD70" s="127">
        <f>IF('Indicator Data'!AY74="No Data",1,IF('Indicator Data imputation'!AG73&lt;&gt;"",1,0))</f>
        <v>0</v>
      </c>
      <c r="AE70" s="127">
        <f>IF('Indicator Data'!AZ74="No Data",1,IF('Indicator Data imputation'!AH73&lt;&gt;"",1,0))</f>
        <v>0</v>
      </c>
      <c r="AF70" s="127">
        <f>IF('Indicator Data'!BA74="No Data",1,IF('Indicator Data imputation'!AI73&lt;&gt;"",1,0))</f>
        <v>0</v>
      </c>
      <c r="AG70" s="127">
        <f>IF('Indicator Data'!BB74="No Data",1,IF('Indicator Data imputation'!AJ73&lt;&gt;"",1,0))</f>
        <v>0</v>
      </c>
      <c r="AH70" s="127">
        <f>IF('Indicator Data'!BC74="No Data",1,IF('Indicator Data imputation'!AK73&lt;&gt;"",1,0))</f>
        <v>0</v>
      </c>
      <c r="AI70" s="127" t="e">
        <f>IF('Indicator Data'!#REF!="No Data",1,IF('Indicator Data imputation'!AL73&lt;&gt;"",1,0))</f>
        <v>#REF!</v>
      </c>
      <c r="AJ70" s="127" t="e">
        <f>IF('Indicator Data'!#REF!="No Data",1,IF('Indicator Data imputation'!AM73&lt;&gt;"",1,0))</f>
        <v>#REF!</v>
      </c>
      <c r="AK70" s="127">
        <f>IF('Indicator Data'!BF74="No Data",1,IF('Indicator Data imputation'!AN73&lt;&gt;"",1,0))</f>
        <v>0</v>
      </c>
      <c r="AL70" s="128"/>
      <c r="AM70" s="128"/>
      <c r="AN70" t="e">
        <f t="shared" si="2"/>
        <v>#REF!</v>
      </c>
      <c r="AO70" s="142" t="e">
        <f t="shared" si="3"/>
        <v>#REF!</v>
      </c>
    </row>
    <row r="71" spans="1:41" ht="15.75" customHeight="1" x14ac:dyDescent="0.25">
      <c r="A71" s="47" t="s">
        <v>251</v>
      </c>
      <c r="B71" s="127">
        <f>IF('Indicator Data'!E75="No Data",1,IF('Indicator Data imputation'!E74&lt;&gt;"",1,0))</f>
        <v>0</v>
      </c>
      <c r="C71" s="127">
        <f>IF('Indicator Data'!J75="No Data",1,IF('Indicator Data imputation'!F74&lt;&gt;"",1,0))</f>
        <v>0</v>
      </c>
      <c r="D71" s="127">
        <f>IF('Indicator Data'!K75="No Data",1,IF('Indicator Data imputation'!G74&lt;&gt;"",1,0))</f>
        <v>0</v>
      </c>
      <c r="E71" s="127">
        <f>IF('Indicator Data'!L75="No Data",1,IF('Indicator Data imputation'!H74&lt;&gt;"",1,0))</f>
        <v>1</v>
      </c>
      <c r="F71" s="127">
        <f>IF('Indicator Data'!M75="No Data",1,IF('Indicator Data imputation'!I74&lt;&gt;"",1,0))</f>
        <v>1</v>
      </c>
      <c r="G71" s="127">
        <f>IF('Indicator Data'!N75="No Data",1,IF('Indicator Data imputation'!J74&lt;&gt;"",1,0))</f>
        <v>1</v>
      </c>
      <c r="H71" s="127">
        <f>IF('Indicator Data'!O75="No Data",1,IF('Indicator Data imputation'!K74&lt;&gt;"",1,0))</f>
        <v>0</v>
      </c>
      <c r="I71" s="127">
        <f>IF('Indicator Data'!P75="No Data",1,IF('Indicator Data imputation'!L74&lt;&gt;"",1,0))</f>
        <v>0</v>
      </c>
      <c r="J71" s="127">
        <f>IF('Indicator Data'!Q75="No Data",1,IF('Indicator Data imputation'!M74&lt;&gt;"",1,0))</f>
        <v>0</v>
      </c>
      <c r="K71" s="127">
        <f>IF('Indicator Data'!R75="No Data",1,IF('Indicator Data imputation'!N74&lt;&gt;"",1,0))</f>
        <v>0</v>
      </c>
      <c r="L71" s="127">
        <f>IF('Indicator Data'!X75="No Data",1,IF('Indicator Data imputation'!O74&lt;&gt;"",1,0))</f>
        <v>0</v>
      </c>
      <c r="M71" s="127" t="e">
        <f>IF('Indicator Data'!#REF!="No Data",1,IF('Indicator Data imputation'!P74&lt;&gt;"",1,0))</f>
        <v>#REF!</v>
      </c>
      <c r="N71" s="127" t="e">
        <f>IF('Indicator Data'!#REF!="No Data",1,IF('Indicator Data imputation'!Q74&lt;&gt;"",1,0))</f>
        <v>#REF!</v>
      </c>
      <c r="O71" s="127">
        <f>IF('Indicator Data'!Z75="No Data",1,IF('Indicator Data imputation'!R74&lt;&gt;"",1,0))</f>
        <v>0</v>
      </c>
      <c r="P71" s="127">
        <f>IF('Indicator Data'!AB75="No Data",1,IF('Indicator Data imputation'!S74&lt;&gt;"",1,0))</f>
        <v>0</v>
      </c>
      <c r="Q71" s="127">
        <f>IF('Indicator Data'!AC75="No Data",1,IF('Indicator Data imputation'!T74&lt;&gt;"",1,0))</f>
        <v>0</v>
      </c>
      <c r="R71" s="127">
        <f>IF('Indicator Data'!AD75="No Data",1,IF('Indicator Data imputation'!U74&lt;&gt;"",1,0))</f>
        <v>0</v>
      </c>
      <c r="S71" s="127">
        <f>IF('Indicator Data'!AE75="No Data",1,IF('Indicator Data imputation'!V74&lt;&gt;"",1,0))</f>
        <v>0</v>
      </c>
      <c r="T71" s="127">
        <f>IF('Indicator Data'!AF75="No Data",1,IF('Indicator Data imputation'!W74&lt;&gt;"",1,0))</f>
        <v>0</v>
      </c>
      <c r="U71" s="127">
        <f>IF('Indicator Data'!AO75="No Data",1,IF('Indicator Data imputation'!X74&lt;&gt;"",1,0))</f>
        <v>0</v>
      </c>
      <c r="V71" s="127">
        <f>IF('Indicator Data'!AQ75="No Data",1,IF('Indicator Data imputation'!Y74&lt;&gt;"",1,0))</f>
        <v>0</v>
      </c>
      <c r="W71" s="127">
        <f>IF('Indicator Data'!AS75="No Data",1,IF('Indicator Data imputation'!Z74&lt;&gt;"",1,0))</f>
        <v>0</v>
      </c>
      <c r="X71" s="127">
        <f>IF('Indicator Data'!AT75="No Data",1,IF('Indicator Data imputation'!AA74&lt;&gt;"",1,0))</f>
        <v>0</v>
      </c>
      <c r="Y71" s="127">
        <f>IF('Indicator Data'!AH75="No Data",1,IF('Indicator Data imputation'!AB74&lt;&gt;"",1,0))</f>
        <v>0</v>
      </c>
      <c r="Z71" s="127">
        <f>IF('Indicator Data'!AU75="No Data",1,IF('Indicator Data imputation'!AC74&lt;&gt;"",1,0))</f>
        <v>0</v>
      </c>
      <c r="AA71" s="127">
        <f>IF('Indicator Data'!AV75="No Data",1,IF('Indicator Data imputation'!AD74&lt;&gt;"",1,0))</f>
        <v>0</v>
      </c>
      <c r="AB71" s="127">
        <f>IF('Indicator Data'!AW75="No Data",1,IF('Indicator Data imputation'!AE74&lt;&gt;"",1,0))</f>
        <v>0</v>
      </c>
      <c r="AC71" s="127">
        <f>IF('Indicator Data'!AX75="No Data",1,IF('Indicator Data imputation'!AF74&lt;&gt;"",1,0))</f>
        <v>0</v>
      </c>
      <c r="AD71" s="127">
        <f>IF('Indicator Data'!AY75="No Data",1,IF('Indicator Data imputation'!AG74&lt;&gt;"",1,0))</f>
        <v>0</v>
      </c>
      <c r="AE71" s="127">
        <f>IF('Indicator Data'!AZ75="No Data",1,IF('Indicator Data imputation'!AH74&lt;&gt;"",1,0))</f>
        <v>0</v>
      </c>
      <c r="AF71" s="127">
        <f>IF('Indicator Data'!BA75="No Data",1,IF('Indicator Data imputation'!AI74&lt;&gt;"",1,0))</f>
        <v>0</v>
      </c>
      <c r="AG71" s="127">
        <f>IF('Indicator Data'!BB75="No Data",1,IF('Indicator Data imputation'!AJ74&lt;&gt;"",1,0))</f>
        <v>0</v>
      </c>
      <c r="AH71" s="127">
        <f>IF('Indicator Data'!BC75="No Data",1,IF('Indicator Data imputation'!AK74&lt;&gt;"",1,0))</f>
        <v>0</v>
      </c>
      <c r="AI71" s="127" t="e">
        <f>IF('Indicator Data'!#REF!="No Data",1,IF('Indicator Data imputation'!AL74&lt;&gt;"",1,0))</f>
        <v>#REF!</v>
      </c>
      <c r="AJ71" s="127" t="e">
        <f>IF('Indicator Data'!#REF!="No Data",1,IF('Indicator Data imputation'!AM74&lt;&gt;"",1,0))</f>
        <v>#REF!</v>
      </c>
      <c r="AK71" s="127">
        <f>IF('Indicator Data'!BF75="No Data",1,IF('Indicator Data imputation'!AN74&lt;&gt;"",1,0))</f>
        <v>0</v>
      </c>
      <c r="AL71" s="128"/>
      <c r="AM71" s="128"/>
      <c r="AN71" t="e">
        <f t="shared" si="2"/>
        <v>#REF!</v>
      </c>
      <c r="AO71" s="142" t="e">
        <f t="shared" si="3"/>
        <v>#REF!</v>
      </c>
    </row>
    <row r="72" spans="1:41" ht="15.75" customHeight="1" x14ac:dyDescent="0.25">
      <c r="A72" s="47" t="s">
        <v>253</v>
      </c>
      <c r="B72" s="127">
        <f>IF('Indicator Data'!E76="No Data",1,IF('Indicator Data imputation'!E75&lt;&gt;"",1,0))</f>
        <v>0</v>
      </c>
      <c r="C72" s="127">
        <f>IF('Indicator Data'!J76="No Data",1,IF('Indicator Data imputation'!F75&lt;&gt;"",1,0))</f>
        <v>0</v>
      </c>
      <c r="D72" s="127">
        <f>IF('Indicator Data'!K76="No Data",1,IF('Indicator Data imputation'!G75&lt;&gt;"",1,0))</f>
        <v>0</v>
      </c>
      <c r="E72" s="127">
        <f>IF('Indicator Data'!L76="No Data",1,IF('Indicator Data imputation'!H75&lt;&gt;"",1,0))</f>
        <v>1</v>
      </c>
      <c r="F72" s="127">
        <f>IF('Indicator Data'!M76="No Data",1,IF('Indicator Data imputation'!I75&lt;&gt;"",1,0))</f>
        <v>1</v>
      </c>
      <c r="G72" s="127">
        <f>IF('Indicator Data'!N76="No Data",1,IF('Indicator Data imputation'!J75&lt;&gt;"",1,0))</f>
        <v>1</v>
      </c>
      <c r="H72" s="127">
        <f>IF('Indicator Data'!O76="No Data",1,IF('Indicator Data imputation'!K75&lt;&gt;"",1,0))</f>
        <v>0</v>
      </c>
      <c r="I72" s="127">
        <f>IF('Indicator Data'!P76="No Data",1,IF('Indicator Data imputation'!L75&lt;&gt;"",1,0))</f>
        <v>0</v>
      </c>
      <c r="J72" s="127">
        <f>IF('Indicator Data'!Q76="No Data",1,IF('Indicator Data imputation'!M75&lt;&gt;"",1,0))</f>
        <v>0</v>
      </c>
      <c r="K72" s="127">
        <f>IF('Indicator Data'!R76="No Data",1,IF('Indicator Data imputation'!N75&lt;&gt;"",1,0))</f>
        <v>0</v>
      </c>
      <c r="L72" s="127">
        <f>IF('Indicator Data'!X76="No Data",1,IF('Indicator Data imputation'!O75&lt;&gt;"",1,0))</f>
        <v>0</v>
      </c>
      <c r="M72" s="127" t="e">
        <f>IF('Indicator Data'!#REF!="No Data",1,IF('Indicator Data imputation'!P75&lt;&gt;"",1,0))</f>
        <v>#REF!</v>
      </c>
      <c r="N72" s="127" t="e">
        <f>IF('Indicator Data'!#REF!="No Data",1,IF('Indicator Data imputation'!Q75&lt;&gt;"",1,0))</f>
        <v>#REF!</v>
      </c>
      <c r="O72" s="127">
        <f>IF('Indicator Data'!Z76="No Data",1,IF('Indicator Data imputation'!R75&lt;&gt;"",1,0))</f>
        <v>0</v>
      </c>
      <c r="P72" s="127">
        <f>IF('Indicator Data'!AB76="No Data",1,IF('Indicator Data imputation'!S75&lt;&gt;"",1,0))</f>
        <v>0</v>
      </c>
      <c r="Q72" s="127">
        <f>IF('Indicator Data'!AC76="No Data",1,IF('Indicator Data imputation'!T75&lt;&gt;"",1,0))</f>
        <v>0</v>
      </c>
      <c r="R72" s="127">
        <f>IF('Indicator Data'!AD76="No Data",1,IF('Indicator Data imputation'!U75&lt;&gt;"",1,0))</f>
        <v>0</v>
      </c>
      <c r="S72" s="127">
        <f>IF('Indicator Data'!AE76="No Data",1,IF('Indicator Data imputation'!V75&lt;&gt;"",1,0))</f>
        <v>0</v>
      </c>
      <c r="T72" s="127">
        <f>IF('Indicator Data'!AF76="No Data",1,IF('Indicator Data imputation'!W75&lt;&gt;"",1,0))</f>
        <v>0</v>
      </c>
      <c r="U72" s="127">
        <f>IF('Indicator Data'!AO76="No Data",1,IF('Indicator Data imputation'!X75&lt;&gt;"",1,0))</f>
        <v>0</v>
      </c>
      <c r="V72" s="127">
        <f>IF('Indicator Data'!AQ76="No Data",1,IF('Indicator Data imputation'!Y75&lt;&gt;"",1,0))</f>
        <v>0</v>
      </c>
      <c r="W72" s="127">
        <f>IF('Indicator Data'!AS76="No Data",1,IF('Indicator Data imputation'!Z75&lt;&gt;"",1,0))</f>
        <v>0</v>
      </c>
      <c r="X72" s="127">
        <f>IF('Indicator Data'!AT76="No Data",1,IF('Indicator Data imputation'!AA75&lt;&gt;"",1,0))</f>
        <v>0</v>
      </c>
      <c r="Y72" s="127">
        <f>IF('Indicator Data'!AH76="No Data",1,IF('Indicator Data imputation'!AB75&lt;&gt;"",1,0))</f>
        <v>0</v>
      </c>
      <c r="Z72" s="127">
        <f>IF('Indicator Data'!AU76="No Data",1,IF('Indicator Data imputation'!AC75&lt;&gt;"",1,0))</f>
        <v>0</v>
      </c>
      <c r="AA72" s="127">
        <f>IF('Indicator Data'!AV76="No Data",1,IF('Indicator Data imputation'!AD75&lt;&gt;"",1,0))</f>
        <v>0</v>
      </c>
      <c r="AB72" s="127">
        <f>IF('Indicator Data'!AW76="No Data",1,IF('Indicator Data imputation'!AE75&lt;&gt;"",1,0))</f>
        <v>0</v>
      </c>
      <c r="AC72" s="127">
        <f>IF('Indicator Data'!AX76="No Data",1,IF('Indicator Data imputation'!AF75&lt;&gt;"",1,0))</f>
        <v>0</v>
      </c>
      <c r="AD72" s="127">
        <f>IF('Indicator Data'!AY76="No Data",1,IF('Indicator Data imputation'!AG75&lt;&gt;"",1,0))</f>
        <v>0</v>
      </c>
      <c r="AE72" s="127">
        <f>IF('Indicator Data'!AZ76="No Data",1,IF('Indicator Data imputation'!AH75&lt;&gt;"",1,0))</f>
        <v>0</v>
      </c>
      <c r="AF72" s="127">
        <f>IF('Indicator Data'!BA76="No Data",1,IF('Indicator Data imputation'!AI75&lt;&gt;"",1,0))</f>
        <v>0</v>
      </c>
      <c r="AG72" s="127">
        <f>IF('Indicator Data'!BB76="No Data",1,IF('Indicator Data imputation'!AJ75&lt;&gt;"",1,0))</f>
        <v>0</v>
      </c>
      <c r="AH72" s="127">
        <f>IF('Indicator Data'!BC76="No Data",1,IF('Indicator Data imputation'!AK75&lt;&gt;"",1,0))</f>
        <v>0</v>
      </c>
      <c r="AI72" s="127" t="e">
        <f>IF('Indicator Data'!#REF!="No Data",1,IF('Indicator Data imputation'!AL75&lt;&gt;"",1,0))</f>
        <v>#REF!</v>
      </c>
      <c r="AJ72" s="127" t="e">
        <f>IF('Indicator Data'!#REF!="No Data",1,IF('Indicator Data imputation'!AM75&lt;&gt;"",1,0))</f>
        <v>#REF!</v>
      </c>
      <c r="AK72" s="127">
        <f>IF('Indicator Data'!BF76="No Data",1,IF('Indicator Data imputation'!AN75&lt;&gt;"",1,0))</f>
        <v>0</v>
      </c>
      <c r="AL72" s="128"/>
      <c r="AM72" s="128"/>
      <c r="AN72" t="e">
        <f t="shared" si="2"/>
        <v>#REF!</v>
      </c>
      <c r="AO72" s="142" t="e">
        <f t="shared" si="3"/>
        <v>#REF!</v>
      </c>
    </row>
    <row r="73" spans="1:41" ht="15.75" customHeight="1" x14ac:dyDescent="0.25">
      <c r="A73" s="47" t="s">
        <v>255</v>
      </c>
      <c r="B73" s="127">
        <f>IF('Indicator Data'!E77="No Data",1,IF('Indicator Data imputation'!E76&lt;&gt;"",1,0))</f>
        <v>0</v>
      </c>
      <c r="C73" s="127">
        <f>IF('Indicator Data'!J77="No Data",1,IF('Indicator Data imputation'!F76&lt;&gt;"",1,0))</f>
        <v>0</v>
      </c>
      <c r="D73" s="127">
        <f>IF('Indicator Data'!K77="No Data",1,IF('Indicator Data imputation'!G76&lt;&gt;"",1,0))</f>
        <v>0</v>
      </c>
      <c r="E73" s="127">
        <f>IF('Indicator Data'!L77="No Data",1,IF('Indicator Data imputation'!H76&lt;&gt;"",1,0))</f>
        <v>1</v>
      </c>
      <c r="F73" s="127">
        <f>IF('Indicator Data'!M77="No Data",1,IF('Indicator Data imputation'!I76&lt;&gt;"",1,0))</f>
        <v>1</v>
      </c>
      <c r="G73" s="127">
        <f>IF('Indicator Data'!N77="No Data",1,IF('Indicator Data imputation'!J76&lt;&gt;"",1,0))</f>
        <v>1</v>
      </c>
      <c r="H73" s="127">
        <f>IF('Indicator Data'!O77="No Data",1,IF('Indicator Data imputation'!K76&lt;&gt;"",1,0))</f>
        <v>0</v>
      </c>
      <c r="I73" s="127">
        <f>IF('Indicator Data'!P77="No Data",1,IF('Indicator Data imputation'!L76&lt;&gt;"",1,0))</f>
        <v>0</v>
      </c>
      <c r="J73" s="127">
        <f>IF('Indicator Data'!Q77="No Data",1,IF('Indicator Data imputation'!M76&lt;&gt;"",1,0))</f>
        <v>0</v>
      </c>
      <c r="K73" s="127">
        <f>IF('Indicator Data'!R77="No Data",1,IF('Indicator Data imputation'!N76&lt;&gt;"",1,0))</f>
        <v>0</v>
      </c>
      <c r="L73" s="127">
        <f>IF('Indicator Data'!X77="No Data",1,IF('Indicator Data imputation'!O76&lt;&gt;"",1,0))</f>
        <v>0</v>
      </c>
      <c r="M73" s="127" t="e">
        <f>IF('Indicator Data'!#REF!="No Data",1,IF('Indicator Data imputation'!P76&lt;&gt;"",1,0))</f>
        <v>#REF!</v>
      </c>
      <c r="N73" s="127" t="e">
        <f>IF('Indicator Data'!#REF!="No Data",1,IF('Indicator Data imputation'!Q76&lt;&gt;"",1,0))</f>
        <v>#REF!</v>
      </c>
      <c r="O73" s="127">
        <f>IF('Indicator Data'!Z77="No Data",1,IF('Indicator Data imputation'!R76&lt;&gt;"",1,0))</f>
        <v>0</v>
      </c>
      <c r="P73" s="127">
        <f>IF('Indicator Data'!AB77="No Data",1,IF('Indicator Data imputation'!S76&lt;&gt;"",1,0))</f>
        <v>0</v>
      </c>
      <c r="Q73" s="127">
        <f>IF('Indicator Data'!AC77="No Data",1,IF('Indicator Data imputation'!T76&lt;&gt;"",1,0))</f>
        <v>0</v>
      </c>
      <c r="R73" s="127">
        <f>IF('Indicator Data'!AD77="No Data",1,IF('Indicator Data imputation'!U76&lt;&gt;"",1,0))</f>
        <v>0</v>
      </c>
      <c r="S73" s="127">
        <f>IF('Indicator Data'!AE77="No Data",1,IF('Indicator Data imputation'!V76&lt;&gt;"",1,0))</f>
        <v>0</v>
      </c>
      <c r="T73" s="127">
        <f>IF('Indicator Data'!AF77="No Data",1,IF('Indicator Data imputation'!W76&lt;&gt;"",1,0))</f>
        <v>0</v>
      </c>
      <c r="U73" s="127">
        <f>IF('Indicator Data'!AO77="No Data",1,IF('Indicator Data imputation'!X76&lt;&gt;"",1,0))</f>
        <v>0</v>
      </c>
      <c r="V73" s="127">
        <f>IF('Indicator Data'!AQ77="No Data",1,IF('Indicator Data imputation'!Y76&lt;&gt;"",1,0))</f>
        <v>0</v>
      </c>
      <c r="W73" s="127">
        <f>IF('Indicator Data'!AS77="No Data",1,IF('Indicator Data imputation'!Z76&lt;&gt;"",1,0))</f>
        <v>0</v>
      </c>
      <c r="X73" s="127">
        <f>IF('Indicator Data'!AT77="No Data",1,IF('Indicator Data imputation'!AA76&lt;&gt;"",1,0))</f>
        <v>0</v>
      </c>
      <c r="Y73" s="127">
        <f>IF('Indicator Data'!AH77="No Data",1,IF('Indicator Data imputation'!AB76&lt;&gt;"",1,0))</f>
        <v>0</v>
      </c>
      <c r="Z73" s="127">
        <f>IF('Indicator Data'!AU77="No Data",1,IF('Indicator Data imputation'!AC76&lt;&gt;"",1,0))</f>
        <v>0</v>
      </c>
      <c r="AA73" s="127">
        <f>IF('Indicator Data'!AV77="No Data",1,IF('Indicator Data imputation'!AD76&lt;&gt;"",1,0))</f>
        <v>0</v>
      </c>
      <c r="AB73" s="127">
        <f>IF('Indicator Data'!AW77="No Data",1,IF('Indicator Data imputation'!AE76&lt;&gt;"",1,0))</f>
        <v>0</v>
      </c>
      <c r="AC73" s="127">
        <f>IF('Indicator Data'!AX77="No Data",1,IF('Indicator Data imputation'!AF76&lt;&gt;"",1,0))</f>
        <v>0</v>
      </c>
      <c r="AD73" s="127">
        <f>IF('Indicator Data'!AY77="No Data",1,IF('Indicator Data imputation'!AG76&lt;&gt;"",1,0))</f>
        <v>0</v>
      </c>
      <c r="AE73" s="127">
        <f>IF('Indicator Data'!AZ77="No Data",1,IF('Indicator Data imputation'!AH76&lt;&gt;"",1,0))</f>
        <v>0</v>
      </c>
      <c r="AF73" s="127">
        <f>IF('Indicator Data'!BA77="No Data",1,IF('Indicator Data imputation'!AI76&lt;&gt;"",1,0))</f>
        <v>0</v>
      </c>
      <c r="AG73" s="127">
        <f>IF('Indicator Data'!BB77="No Data",1,IF('Indicator Data imputation'!AJ76&lt;&gt;"",1,0))</f>
        <v>0</v>
      </c>
      <c r="AH73" s="127">
        <f>IF('Indicator Data'!BC77="No Data",1,IF('Indicator Data imputation'!AK76&lt;&gt;"",1,0))</f>
        <v>0</v>
      </c>
      <c r="AI73" s="127" t="e">
        <f>IF('Indicator Data'!#REF!="No Data",1,IF('Indicator Data imputation'!AL76&lt;&gt;"",1,0))</f>
        <v>#REF!</v>
      </c>
      <c r="AJ73" s="127" t="e">
        <f>IF('Indicator Data'!#REF!="No Data",1,IF('Indicator Data imputation'!AM76&lt;&gt;"",1,0))</f>
        <v>#REF!</v>
      </c>
      <c r="AK73" s="127">
        <f>IF('Indicator Data'!BF77="No Data",1,IF('Indicator Data imputation'!AN76&lt;&gt;"",1,0))</f>
        <v>0</v>
      </c>
      <c r="AL73" s="128"/>
      <c r="AM73" s="128"/>
      <c r="AN73" t="e">
        <f t="shared" si="2"/>
        <v>#REF!</v>
      </c>
      <c r="AO73" s="142" t="e">
        <f t="shared" si="3"/>
        <v>#REF!</v>
      </c>
    </row>
    <row r="74" spans="1:41" ht="15.75" customHeight="1" x14ac:dyDescent="0.25">
      <c r="A74" s="47" t="s">
        <v>257</v>
      </c>
      <c r="B74" s="127">
        <f>IF('Indicator Data'!E78="No Data",1,IF('Indicator Data imputation'!E77&lt;&gt;"",1,0))</f>
        <v>0</v>
      </c>
      <c r="C74" s="127">
        <f>IF('Indicator Data'!J78="No Data",1,IF('Indicator Data imputation'!F77&lt;&gt;"",1,0))</f>
        <v>0</v>
      </c>
      <c r="D74" s="127">
        <f>IF('Indicator Data'!K78="No Data",1,IF('Indicator Data imputation'!G77&lt;&gt;"",1,0))</f>
        <v>0</v>
      </c>
      <c r="E74" s="127">
        <f>IF('Indicator Data'!L78="No Data",1,IF('Indicator Data imputation'!H77&lt;&gt;"",1,0))</f>
        <v>1</v>
      </c>
      <c r="F74" s="127">
        <f>IF('Indicator Data'!M78="No Data",1,IF('Indicator Data imputation'!I77&lt;&gt;"",1,0))</f>
        <v>1</v>
      </c>
      <c r="G74" s="127">
        <f>IF('Indicator Data'!N78="No Data",1,IF('Indicator Data imputation'!J77&lt;&gt;"",1,0))</f>
        <v>1</v>
      </c>
      <c r="H74" s="127">
        <f>IF('Indicator Data'!O78="No Data",1,IF('Indicator Data imputation'!K77&lt;&gt;"",1,0))</f>
        <v>0</v>
      </c>
      <c r="I74" s="127">
        <f>IF('Indicator Data'!P78="No Data",1,IF('Indicator Data imputation'!L77&lt;&gt;"",1,0))</f>
        <v>0</v>
      </c>
      <c r="J74" s="127">
        <f>IF('Indicator Data'!Q78="No Data",1,IF('Indicator Data imputation'!M77&lt;&gt;"",1,0))</f>
        <v>0</v>
      </c>
      <c r="K74" s="127">
        <f>IF('Indicator Data'!R78="No Data",1,IF('Indicator Data imputation'!N77&lt;&gt;"",1,0))</f>
        <v>0</v>
      </c>
      <c r="L74" s="127">
        <f>IF('Indicator Data'!X78="No Data",1,IF('Indicator Data imputation'!O77&lt;&gt;"",1,0))</f>
        <v>0</v>
      </c>
      <c r="M74" s="127" t="e">
        <f>IF('Indicator Data'!#REF!="No Data",1,IF('Indicator Data imputation'!P77&lt;&gt;"",1,0))</f>
        <v>#REF!</v>
      </c>
      <c r="N74" s="127" t="e">
        <f>IF('Indicator Data'!#REF!="No Data",1,IF('Indicator Data imputation'!Q77&lt;&gt;"",1,0))</f>
        <v>#REF!</v>
      </c>
      <c r="O74" s="127">
        <f>IF('Indicator Data'!Z78="No Data",1,IF('Indicator Data imputation'!R77&lt;&gt;"",1,0))</f>
        <v>0</v>
      </c>
      <c r="P74" s="127">
        <f>IF('Indicator Data'!AB78="No Data",1,IF('Indicator Data imputation'!S77&lt;&gt;"",1,0))</f>
        <v>0</v>
      </c>
      <c r="Q74" s="127">
        <f>IF('Indicator Data'!AC78="No Data",1,IF('Indicator Data imputation'!T77&lt;&gt;"",1,0))</f>
        <v>0</v>
      </c>
      <c r="R74" s="127">
        <f>IF('Indicator Data'!AD78="No Data",1,IF('Indicator Data imputation'!U77&lt;&gt;"",1,0))</f>
        <v>0</v>
      </c>
      <c r="S74" s="127">
        <f>IF('Indicator Data'!AE78="No Data",1,IF('Indicator Data imputation'!V77&lt;&gt;"",1,0))</f>
        <v>0</v>
      </c>
      <c r="T74" s="127">
        <f>IF('Indicator Data'!AF78="No Data",1,IF('Indicator Data imputation'!W77&lt;&gt;"",1,0))</f>
        <v>0</v>
      </c>
      <c r="U74" s="127">
        <f>IF('Indicator Data'!AO78="No Data",1,IF('Indicator Data imputation'!X77&lt;&gt;"",1,0))</f>
        <v>0</v>
      </c>
      <c r="V74" s="127">
        <f>IF('Indicator Data'!AQ78="No Data",1,IF('Indicator Data imputation'!Y77&lt;&gt;"",1,0))</f>
        <v>0</v>
      </c>
      <c r="W74" s="127">
        <f>IF('Indicator Data'!AS78="No Data",1,IF('Indicator Data imputation'!Z77&lt;&gt;"",1,0))</f>
        <v>0</v>
      </c>
      <c r="X74" s="127">
        <f>IF('Indicator Data'!AT78="No Data",1,IF('Indicator Data imputation'!AA77&lt;&gt;"",1,0))</f>
        <v>0</v>
      </c>
      <c r="Y74" s="127">
        <f>IF('Indicator Data'!AH78="No Data",1,IF('Indicator Data imputation'!AB77&lt;&gt;"",1,0))</f>
        <v>0</v>
      </c>
      <c r="Z74" s="127">
        <f>IF('Indicator Data'!AU78="No Data",1,IF('Indicator Data imputation'!AC77&lt;&gt;"",1,0))</f>
        <v>0</v>
      </c>
      <c r="AA74" s="127">
        <f>IF('Indicator Data'!AV78="No Data",1,IF('Indicator Data imputation'!AD77&lt;&gt;"",1,0))</f>
        <v>0</v>
      </c>
      <c r="AB74" s="127">
        <f>IF('Indicator Data'!AW78="No Data",1,IF('Indicator Data imputation'!AE77&lt;&gt;"",1,0))</f>
        <v>0</v>
      </c>
      <c r="AC74" s="127">
        <f>IF('Indicator Data'!AX78="No Data",1,IF('Indicator Data imputation'!AF77&lt;&gt;"",1,0))</f>
        <v>0</v>
      </c>
      <c r="AD74" s="127">
        <f>IF('Indicator Data'!AY78="No Data",1,IF('Indicator Data imputation'!AG77&lt;&gt;"",1,0))</f>
        <v>0</v>
      </c>
      <c r="AE74" s="127">
        <f>IF('Indicator Data'!AZ78="No Data",1,IF('Indicator Data imputation'!AH77&lt;&gt;"",1,0))</f>
        <v>0</v>
      </c>
      <c r="AF74" s="127">
        <f>IF('Indicator Data'!BA78="No Data",1,IF('Indicator Data imputation'!AI77&lt;&gt;"",1,0))</f>
        <v>0</v>
      </c>
      <c r="AG74" s="127">
        <f>IF('Indicator Data'!BB78="No Data",1,IF('Indicator Data imputation'!AJ77&lt;&gt;"",1,0))</f>
        <v>0</v>
      </c>
      <c r="AH74" s="127">
        <f>IF('Indicator Data'!BC78="No Data",1,IF('Indicator Data imputation'!AK77&lt;&gt;"",1,0))</f>
        <v>0</v>
      </c>
      <c r="AI74" s="127" t="e">
        <f>IF('Indicator Data'!#REF!="No Data",1,IF('Indicator Data imputation'!AL77&lt;&gt;"",1,0))</f>
        <v>#REF!</v>
      </c>
      <c r="AJ74" s="127" t="e">
        <f>IF('Indicator Data'!#REF!="No Data",1,IF('Indicator Data imputation'!AM77&lt;&gt;"",1,0))</f>
        <v>#REF!</v>
      </c>
      <c r="AK74" s="127">
        <f>IF('Indicator Data'!BF78="No Data",1,IF('Indicator Data imputation'!AN77&lt;&gt;"",1,0))</f>
        <v>0</v>
      </c>
      <c r="AL74" s="128"/>
      <c r="AM74" s="128"/>
      <c r="AN74" t="e">
        <f t="shared" si="2"/>
        <v>#REF!</v>
      </c>
      <c r="AO74" s="142" t="e">
        <f t="shared" si="3"/>
        <v>#REF!</v>
      </c>
    </row>
    <row r="75" spans="1:41" ht="15.75" customHeight="1" x14ac:dyDescent="0.25">
      <c r="A75" s="47" t="s">
        <v>259</v>
      </c>
      <c r="B75" s="127">
        <f>IF('Indicator Data'!E79="No Data",1,IF('Indicator Data imputation'!E78&lt;&gt;"",1,0))</f>
        <v>0</v>
      </c>
      <c r="C75" s="127">
        <f>IF('Indicator Data'!J79="No Data",1,IF('Indicator Data imputation'!F78&lt;&gt;"",1,0))</f>
        <v>0</v>
      </c>
      <c r="D75" s="127">
        <f>IF('Indicator Data'!K79="No Data",1,IF('Indicator Data imputation'!G78&lt;&gt;"",1,0))</f>
        <v>0</v>
      </c>
      <c r="E75" s="127">
        <f>IF('Indicator Data'!L79="No Data",1,IF('Indicator Data imputation'!H78&lt;&gt;"",1,0))</f>
        <v>1</v>
      </c>
      <c r="F75" s="127">
        <f>IF('Indicator Data'!M79="No Data",1,IF('Indicator Data imputation'!I78&lt;&gt;"",1,0))</f>
        <v>1</v>
      </c>
      <c r="G75" s="127">
        <f>IF('Indicator Data'!N79="No Data",1,IF('Indicator Data imputation'!J78&lt;&gt;"",1,0))</f>
        <v>1</v>
      </c>
      <c r="H75" s="127">
        <f>IF('Indicator Data'!O79="No Data",1,IF('Indicator Data imputation'!K78&lt;&gt;"",1,0))</f>
        <v>0</v>
      </c>
      <c r="I75" s="127">
        <f>IF('Indicator Data'!P79="No Data",1,IF('Indicator Data imputation'!L78&lt;&gt;"",1,0))</f>
        <v>0</v>
      </c>
      <c r="J75" s="127">
        <f>IF('Indicator Data'!Q79="No Data",1,IF('Indicator Data imputation'!M78&lt;&gt;"",1,0))</f>
        <v>0</v>
      </c>
      <c r="K75" s="127">
        <f>IF('Indicator Data'!R79="No Data",1,IF('Indicator Data imputation'!N78&lt;&gt;"",1,0))</f>
        <v>0</v>
      </c>
      <c r="L75" s="127">
        <f>IF('Indicator Data'!X79="No Data",1,IF('Indicator Data imputation'!O78&lt;&gt;"",1,0))</f>
        <v>0</v>
      </c>
      <c r="M75" s="127" t="e">
        <f>IF('Indicator Data'!#REF!="No Data",1,IF('Indicator Data imputation'!P78&lt;&gt;"",1,0))</f>
        <v>#REF!</v>
      </c>
      <c r="N75" s="127" t="e">
        <f>IF('Indicator Data'!#REF!="No Data",1,IF('Indicator Data imputation'!Q78&lt;&gt;"",1,0))</f>
        <v>#REF!</v>
      </c>
      <c r="O75" s="127">
        <f>IF('Indicator Data'!Z79="No Data",1,IF('Indicator Data imputation'!R78&lt;&gt;"",1,0))</f>
        <v>0</v>
      </c>
      <c r="P75" s="127">
        <f>IF('Indicator Data'!AB79="No Data",1,IF('Indicator Data imputation'!S78&lt;&gt;"",1,0))</f>
        <v>0</v>
      </c>
      <c r="Q75" s="127">
        <f>IF('Indicator Data'!AC79="No Data",1,IF('Indicator Data imputation'!T78&lt;&gt;"",1,0))</f>
        <v>0</v>
      </c>
      <c r="R75" s="127">
        <f>IF('Indicator Data'!AD79="No Data",1,IF('Indicator Data imputation'!U78&lt;&gt;"",1,0))</f>
        <v>0</v>
      </c>
      <c r="S75" s="127">
        <f>IF('Indicator Data'!AE79="No Data",1,IF('Indicator Data imputation'!V78&lt;&gt;"",1,0))</f>
        <v>0</v>
      </c>
      <c r="T75" s="127">
        <f>IF('Indicator Data'!AF79="No Data",1,IF('Indicator Data imputation'!W78&lt;&gt;"",1,0))</f>
        <v>0</v>
      </c>
      <c r="U75" s="127">
        <f>IF('Indicator Data'!AO79="No Data",1,IF('Indicator Data imputation'!X78&lt;&gt;"",1,0))</f>
        <v>0</v>
      </c>
      <c r="V75" s="127">
        <f>IF('Indicator Data'!AQ79="No Data",1,IF('Indicator Data imputation'!Y78&lt;&gt;"",1,0))</f>
        <v>0</v>
      </c>
      <c r="W75" s="127">
        <f>IF('Indicator Data'!AS79="No Data",1,IF('Indicator Data imputation'!Z78&lt;&gt;"",1,0))</f>
        <v>0</v>
      </c>
      <c r="X75" s="127">
        <f>IF('Indicator Data'!AT79="No Data",1,IF('Indicator Data imputation'!AA78&lt;&gt;"",1,0))</f>
        <v>0</v>
      </c>
      <c r="Y75" s="127">
        <f>IF('Indicator Data'!AH79="No Data",1,IF('Indicator Data imputation'!AB78&lt;&gt;"",1,0))</f>
        <v>0</v>
      </c>
      <c r="Z75" s="127">
        <f>IF('Indicator Data'!AU79="No Data",1,IF('Indicator Data imputation'!AC78&lt;&gt;"",1,0))</f>
        <v>0</v>
      </c>
      <c r="AA75" s="127">
        <f>IF('Indicator Data'!AV79="No Data",1,IF('Indicator Data imputation'!AD78&lt;&gt;"",1,0))</f>
        <v>0</v>
      </c>
      <c r="AB75" s="127">
        <f>IF('Indicator Data'!AW79="No Data",1,IF('Indicator Data imputation'!AE78&lt;&gt;"",1,0))</f>
        <v>0</v>
      </c>
      <c r="AC75" s="127">
        <f>IF('Indicator Data'!AX79="No Data",1,IF('Indicator Data imputation'!AF78&lt;&gt;"",1,0))</f>
        <v>0</v>
      </c>
      <c r="AD75" s="127">
        <f>IF('Indicator Data'!AY79="No Data",1,IF('Indicator Data imputation'!AG78&lt;&gt;"",1,0))</f>
        <v>0</v>
      </c>
      <c r="AE75" s="127">
        <f>IF('Indicator Data'!AZ79="No Data",1,IF('Indicator Data imputation'!AH78&lt;&gt;"",1,0))</f>
        <v>0</v>
      </c>
      <c r="AF75" s="127">
        <f>IF('Indicator Data'!BA79="No Data",1,IF('Indicator Data imputation'!AI78&lt;&gt;"",1,0))</f>
        <v>0</v>
      </c>
      <c r="AG75" s="127">
        <f>IF('Indicator Data'!BB79="No Data",1,IF('Indicator Data imputation'!AJ78&lt;&gt;"",1,0))</f>
        <v>0</v>
      </c>
      <c r="AH75" s="127">
        <f>IF('Indicator Data'!BC79="No Data",1,IF('Indicator Data imputation'!AK78&lt;&gt;"",1,0))</f>
        <v>0</v>
      </c>
      <c r="AI75" s="127" t="e">
        <f>IF('Indicator Data'!#REF!="No Data",1,IF('Indicator Data imputation'!AL78&lt;&gt;"",1,0))</f>
        <v>#REF!</v>
      </c>
      <c r="AJ75" s="127" t="e">
        <f>IF('Indicator Data'!#REF!="No Data",1,IF('Indicator Data imputation'!AM78&lt;&gt;"",1,0))</f>
        <v>#REF!</v>
      </c>
      <c r="AK75" s="127">
        <f>IF('Indicator Data'!BF79="No Data",1,IF('Indicator Data imputation'!AN78&lt;&gt;"",1,0))</f>
        <v>0</v>
      </c>
      <c r="AL75" s="128"/>
      <c r="AM75" s="128"/>
      <c r="AN75" t="e">
        <f t="shared" si="2"/>
        <v>#REF!</v>
      </c>
      <c r="AO75" s="142" t="e">
        <f t="shared" si="3"/>
        <v>#REF!</v>
      </c>
    </row>
    <row r="76" spans="1:41" ht="15.75" customHeight="1" x14ac:dyDescent="0.25">
      <c r="A76" s="47" t="s">
        <v>261</v>
      </c>
      <c r="B76" s="127">
        <f>IF('Indicator Data'!E80="No Data",1,IF('Indicator Data imputation'!E79&lt;&gt;"",1,0))</f>
        <v>0</v>
      </c>
      <c r="C76" s="127">
        <f>IF('Indicator Data'!J80="No Data",1,IF('Indicator Data imputation'!F79&lt;&gt;"",1,0))</f>
        <v>0</v>
      </c>
      <c r="D76" s="127">
        <f>IF('Indicator Data'!K80="No Data",1,IF('Indicator Data imputation'!G79&lt;&gt;"",1,0))</f>
        <v>0</v>
      </c>
      <c r="E76" s="127">
        <f>IF('Indicator Data'!L80="No Data",1,IF('Indicator Data imputation'!H79&lt;&gt;"",1,0))</f>
        <v>1</v>
      </c>
      <c r="F76" s="127">
        <f>IF('Indicator Data'!M80="No Data",1,IF('Indicator Data imputation'!I79&lt;&gt;"",1,0))</f>
        <v>1</v>
      </c>
      <c r="G76" s="127">
        <f>IF('Indicator Data'!N80="No Data",1,IF('Indicator Data imputation'!J79&lt;&gt;"",1,0))</f>
        <v>1</v>
      </c>
      <c r="H76" s="127">
        <f>IF('Indicator Data'!O80="No Data",1,IF('Indicator Data imputation'!K79&lt;&gt;"",1,0))</f>
        <v>0</v>
      </c>
      <c r="I76" s="127">
        <f>IF('Indicator Data'!P80="No Data",1,IF('Indicator Data imputation'!L79&lt;&gt;"",1,0))</f>
        <v>0</v>
      </c>
      <c r="J76" s="127">
        <f>IF('Indicator Data'!Q80="No Data",1,IF('Indicator Data imputation'!M79&lt;&gt;"",1,0))</f>
        <v>0</v>
      </c>
      <c r="K76" s="127">
        <f>IF('Indicator Data'!R80="No Data",1,IF('Indicator Data imputation'!N79&lt;&gt;"",1,0))</f>
        <v>0</v>
      </c>
      <c r="L76" s="127">
        <f>IF('Indicator Data'!X80="No Data",1,IF('Indicator Data imputation'!O79&lt;&gt;"",1,0))</f>
        <v>0</v>
      </c>
      <c r="M76" s="127" t="e">
        <f>IF('Indicator Data'!#REF!="No Data",1,IF('Indicator Data imputation'!P79&lt;&gt;"",1,0))</f>
        <v>#REF!</v>
      </c>
      <c r="N76" s="127" t="e">
        <f>IF('Indicator Data'!#REF!="No Data",1,IF('Indicator Data imputation'!Q79&lt;&gt;"",1,0))</f>
        <v>#REF!</v>
      </c>
      <c r="O76" s="127">
        <f>IF('Indicator Data'!Z80="No Data",1,IF('Indicator Data imputation'!R79&lt;&gt;"",1,0))</f>
        <v>0</v>
      </c>
      <c r="P76" s="127">
        <f>IF('Indicator Data'!AB80="No Data",1,IF('Indicator Data imputation'!S79&lt;&gt;"",1,0))</f>
        <v>0</v>
      </c>
      <c r="Q76" s="127">
        <f>IF('Indicator Data'!AC80="No Data",1,IF('Indicator Data imputation'!T79&lt;&gt;"",1,0))</f>
        <v>0</v>
      </c>
      <c r="R76" s="127">
        <f>IF('Indicator Data'!AD80="No Data",1,IF('Indicator Data imputation'!U79&lt;&gt;"",1,0))</f>
        <v>0</v>
      </c>
      <c r="S76" s="127">
        <f>IF('Indicator Data'!AE80="No Data",1,IF('Indicator Data imputation'!V79&lt;&gt;"",1,0))</f>
        <v>0</v>
      </c>
      <c r="T76" s="127">
        <f>IF('Indicator Data'!AF80="No Data",1,IF('Indicator Data imputation'!W79&lt;&gt;"",1,0))</f>
        <v>0</v>
      </c>
      <c r="U76" s="127">
        <f>IF('Indicator Data'!AO80="No Data",1,IF('Indicator Data imputation'!X79&lt;&gt;"",1,0))</f>
        <v>0</v>
      </c>
      <c r="V76" s="127">
        <f>IF('Indicator Data'!AQ80="No Data",1,IF('Indicator Data imputation'!Y79&lt;&gt;"",1,0))</f>
        <v>0</v>
      </c>
      <c r="W76" s="127">
        <f>IF('Indicator Data'!AS80="No Data",1,IF('Indicator Data imputation'!Z79&lt;&gt;"",1,0))</f>
        <v>0</v>
      </c>
      <c r="X76" s="127">
        <f>IF('Indicator Data'!AT80="No Data",1,IF('Indicator Data imputation'!AA79&lt;&gt;"",1,0))</f>
        <v>0</v>
      </c>
      <c r="Y76" s="127">
        <f>IF('Indicator Data'!AH80="No Data",1,IF('Indicator Data imputation'!AB79&lt;&gt;"",1,0))</f>
        <v>0</v>
      </c>
      <c r="Z76" s="127">
        <f>IF('Indicator Data'!AU80="No Data",1,IF('Indicator Data imputation'!AC79&lt;&gt;"",1,0))</f>
        <v>0</v>
      </c>
      <c r="AA76" s="127">
        <f>IF('Indicator Data'!AV80="No Data",1,IF('Indicator Data imputation'!AD79&lt;&gt;"",1,0))</f>
        <v>0</v>
      </c>
      <c r="AB76" s="127">
        <f>IF('Indicator Data'!AW80="No Data",1,IF('Indicator Data imputation'!AE79&lt;&gt;"",1,0))</f>
        <v>0</v>
      </c>
      <c r="AC76" s="127">
        <f>IF('Indicator Data'!AX80="No Data",1,IF('Indicator Data imputation'!AF79&lt;&gt;"",1,0))</f>
        <v>0</v>
      </c>
      <c r="AD76" s="127">
        <f>IF('Indicator Data'!AY80="No Data",1,IF('Indicator Data imputation'!AG79&lt;&gt;"",1,0))</f>
        <v>0</v>
      </c>
      <c r="AE76" s="127">
        <f>IF('Indicator Data'!AZ80="No Data",1,IF('Indicator Data imputation'!AH79&lt;&gt;"",1,0))</f>
        <v>0</v>
      </c>
      <c r="AF76" s="127">
        <f>IF('Indicator Data'!BA80="No Data",1,IF('Indicator Data imputation'!AI79&lt;&gt;"",1,0))</f>
        <v>0</v>
      </c>
      <c r="AG76" s="127">
        <f>IF('Indicator Data'!BB80="No Data",1,IF('Indicator Data imputation'!AJ79&lt;&gt;"",1,0))</f>
        <v>0</v>
      </c>
      <c r="AH76" s="127">
        <f>IF('Indicator Data'!BC80="No Data",1,IF('Indicator Data imputation'!AK79&lt;&gt;"",1,0))</f>
        <v>0</v>
      </c>
      <c r="AI76" s="127" t="e">
        <f>IF('Indicator Data'!#REF!="No Data",1,IF('Indicator Data imputation'!AL79&lt;&gt;"",1,0))</f>
        <v>#REF!</v>
      </c>
      <c r="AJ76" s="127" t="e">
        <f>IF('Indicator Data'!#REF!="No Data",1,IF('Indicator Data imputation'!AM79&lt;&gt;"",1,0))</f>
        <v>#REF!</v>
      </c>
      <c r="AK76" s="127">
        <f>IF('Indicator Data'!BF80="No Data",1,IF('Indicator Data imputation'!AN79&lt;&gt;"",1,0))</f>
        <v>0</v>
      </c>
      <c r="AL76" s="128"/>
      <c r="AM76" s="128"/>
      <c r="AN76" t="e">
        <f t="shared" si="2"/>
        <v>#REF!</v>
      </c>
      <c r="AO76" s="142" t="e">
        <f t="shared" si="3"/>
        <v>#REF!</v>
      </c>
    </row>
    <row r="77" spans="1:41" ht="15.75" customHeight="1" x14ac:dyDescent="0.25">
      <c r="A77" s="47" t="s">
        <v>263</v>
      </c>
      <c r="B77" s="127">
        <f>IF('Indicator Data'!E81="No Data",1,IF('Indicator Data imputation'!E80&lt;&gt;"",1,0))</f>
        <v>0</v>
      </c>
      <c r="C77" s="127">
        <f>IF('Indicator Data'!J81="No Data",1,IF('Indicator Data imputation'!F80&lt;&gt;"",1,0))</f>
        <v>0</v>
      </c>
      <c r="D77" s="127">
        <f>IF('Indicator Data'!K81="No Data",1,IF('Indicator Data imputation'!G80&lt;&gt;"",1,0))</f>
        <v>0</v>
      </c>
      <c r="E77" s="127">
        <f>IF('Indicator Data'!L81="No Data",1,IF('Indicator Data imputation'!H80&lt;&gt;"",1,0))</f>
        <v>1</v>
      </c>
      <c r="F77" s="127">
        <f>IF('Indicator Data'!M81="No Data",1,IF('Indicator Data imputation'!I80&lt;&gt;"",1,0))</f>
        <v>1</v>
      </c>
      <c r="G77" s="127">
        <f>IF('Indicator Data'!N81="No Data",1,IF('Indicator Data imputation'!J80&lt;&gt;"",1,0))</f>
        <v>1</v>
      </c>
      <c r="H77" s="127">
        <f>IF('Indicator Data'!O81="No Data",1,IF('Indicator Data imputation'!K80&lt;&gt;"",1,0))</f>
        <v>0</v>
      </c>
      <c r="I77" s="127">
        <f>IF('Indicator Data'!P81="No Data",1,IF('Indicator Data imputation'!L80&lt;&gt;"",1,0))</f>
        <v>0</v>
      </c>
      <c r="J77" s="127">
        <f>IF('Indicator Data'!Q81="No Data",1,IF('Indicator Data imputation'!M80&lt;&gt;"",1,0))</f>
        <v>0</v>
      </c>
      <c r="K77" s="127">
        <f>IF('Indicator Data'!R81="No Data",1,IF('Indicator Data imputation'!N80&lt;&gt;"",1,0))</f>
        <v>0</v>
      </c>
      <c r="L77" s="127">
        <f>IF('Indicator Data'!X81="No Data",1,IF('Indicator Data imputation'!O80&lt;&gt;"",1,0))</f>
        <v>0</v>
      </c>
      <c r="M77" s="127" t="e">
        <f>IF('Indicator Data'!#REF!="No Data",1,IF('Indicator Data imputation'!P80&lt;&gt;"",1,0))</f>
        <v>#REF!</v>
      </c>
      <c r="N77" s="127" t="e">
        <f>IF('Indicator Data'!#REF!="No Data",1,IF('Indicator Data imputation'!Q80&lt;&gt;"",1,0))</f>
        <v>#REF!</v>
      </c>
      <c r="O77" s="127">
        <f>IF('Indicator Data'!Z81="No Data",1,IF('Indicator Data imputation'!R80&lt;&gt;"",1,0))</f>
        <v>0</v>
      </c>
      <c r="P77" s="127">
        <f>IF('Indicator Data'!AB81="No Data",1,IF('Indicator Data imputation'!S80&lt;&gt;"",1,0))</f>
        <v>0</v>
      </c>
      <c r="Q77" s="127">
        <f>IF('Indicator Data'!AC81="No Data",1,IF('Indicator Data imputation'!T80&lt;&gt;"",1,0))</f>
        <v>0</v>
      </c>
      <c r="R77" s="127">
        <f>IF('Indicator Data'!AD81="No Data",1,IF('Indicator Data imputation'!U80&lt;&gt;"",1,0))</f>
        <v>0</v>
      </c>
      <c r="S77" s="127">
        <f>IF('Indicator Data'!AE81="No Data",1,IF('Indicator Data imputation'!V80&lt;&gt;"",1,0))</f>
        <v>0</v>
      </c>
      <c r="T77" s="127">
        <f>IF('Indicator Data'!AF81="No Data",1,IF('Indicator Data imputation'!W80&lt;&gt;"",1,0))</f>
        <v>0</v>
      </c>
      <c r="U77" s="127">
        <f>IF('Indicator Data'!AO81="No Data",1,IF('Indicator Data imputation'!X80&lt;&gt;"",1,0))</f>
        <v>0</v>
      </c>
      <c r="V77" s="127">
        <f>IF('Indicator Data'!AQ81="No Data",1,IF('Indicator Data imputation'!Y80&lt;&gt;"",1,0))</f>
        <v>0</v>
      </c>
      <c r="W77" s="127">
        <f>IF('Indicator Data'!AS81="No Data",1,IF('Indicator Data imputation'!Z80&lt;&gt;"",1,0))</f>
        <v>0</v>
      </c>
      <c r="X77" s="127">
        <f>IF('Indicator Data'!AT81="No Data",1,IF('Indicator Data imputation'!AA80&lt;&gt;"",1,0))</f>
        <v>0</v>
      </c>
      <c r="Y77" s="127">
        <f>IF('Indicator Data'!AH81="No Data",1,IF('Indicator Data imputation'!AB80&lt;&gt;"",1,0))</f>
        <v>0</v>
      </c>
      <c r="Z77" s="127">
        <f>IF('Indicator Data'!AU81="No Data",1,IF('Indicator Data imputation'!AC80&lt;&gt;"",1,0))</f>
        <v>0</v>
      </c>
      <c r="AA77" s="127">
        <f>IF('Indicator Data'!AV81="No Data",1,IF('Indicator Data imputation'!AD80&lt;&gt;"",1,0))</f>
        <v>0</v>
      </c>
      <c r="AB77" s="127">
        <f>IF('Indicator Data'!AW81="No Data",1,IF('Indicator Data imputation'!AE80&lt;&gt;"",1,0))</f>
        <v>0</v>
      </c>
      <c r="AC77" s="127">
        <f>IF('Indicator Data'!AX81="No Data",1,IF('Indicator Data imputation'!AF80&lt;&gt;"",1,0))</f>
        <v>0</v>
      </c>
      <c r="AD77" s="127">
        <f>IF('Indicator Data'!AY81="No Data",1,IF('Indicator Data imputation'!AG80&lt;&gt;"",1,0))</f>
        <v>0</v>
      </c>
      <c r="AE77" s="127">
        <f>IF('Indicator Data'!AZ81="No Data",1,IF('Indicator Data imputation'!AH80&lt;&gt;"",1,0))</f>
        <v>0</v>
      </c>
      <c r="AF77" s="127">
        <f>IF('Indicator Data'!BA81="No Data",1,IF('Indicator Data imputation'!AI80&lt;&gt;"",1,0))</f>
        <v>0</v>
      </c>
      <c r="AG77" s="127">
        <f>IF('Indicator Data'!BB81="No Data",1,IF('Indicator Data imputation'!AJ80&lt;&gt;"",1,0))</f>
        <v>0</v>
      </c>
      <c r="AH77" s="127">
        <f>IF('Indicator Data'!BC81="No Data",1,IF('Indicator Data imputation'!AK80&lt;&gt;"",1,0))</f>
        <v>0</v>
      </c>
      <c r="AI77" s="127" t="e">
        <f>IF('Indicator Data'!#REF!="No Data",1,IF('Indicator Data imputation'!AL80&lt;&gt;"",1,0))</f>
        <v>#REF!</v>
      </c>
      <c r="AJ77" s="127" t="e">
        <f>IF('Indicator Data'!#REF!="No Data",1,IF('Indicator Data imputation'!AM80&lt;&gt;"",1,0))</f>
        <v>#REF!</v>
      </c>
      <c r="AK77" s="127">
        <f>IF('Indicator Data'!BF81="No Data",1,IF('Indicator Data imputation'!AN80&lt;&gt;"",1,0))</f>
        <v>0</v>
      </c>
      <c r="AL77" s="128"/>
      <c r="AM77" s="128"/>
      <c r="AN77" t="e">
        <f t="shared" si="2"/>
        <v>#REF!</v>
      </c>
      <c r="AO77" s="142" t="e">
        <f t="shared" si="3"/>
        <v>#REF!</v>
      </c>
    </row>
    <row r="78" spans="1:41" ht="15.75" customHeight="1" x14ac:dyDescent="0.25">
      <c r="A78" s="47" t="s">
        <v>265</v>
      </c>
      <c r="B78" s="127">
        <f>IF('Indicator Data'!E82="No Data",1,IF('Indicator Data imputation'!E81&lt;&gt;"",1,0))</f>
        <v>0</v>
      </c>
      <c r="C78" s="127">
        <f>IF('Indicator Data'!J82="No Data",1,IF('Indicator Data imputation'!F81&lt;&gt;"",1,0))</f>
        <v>0</v>
      </c>
      <c r="D78" s="127">
        <f>IF('Indicator Data'!K82="No Data",1,IF('Indicator Data imputation'!G81&lt;&gt;"",1,0))</f>
        <v>0</v>
      </c>
      <c r="E78" s="127">
        <f>IF('Indicator Data'!L82="No Data",1,IF('Indicator Data imputation'!H81&lt;&gt;"",1,0))</f>
        <v>1</v>
      </c>
      <c r="F78" s="127">
        <f>IF('Indicator Data'!M82="No Data",1,IF('Indicator Data imputation'!I81&lt;&gt;"",1,0))</f>
        <v>1</v>
      </c>
      <c r="G78" s="127">
        <f>IF('Indicator Data'!N82="No Data",1,IF('Indicator Data imputation'!J81&lt;&gt;"",1,0))</f>
        <v>1</v>
      </c>
      <c r="H78" s="127">
        <f>IF('Indicator Data'!O82="No Data",1,IF('Indicator Data imputation'!K81&lt;&gt;"",1,0))</f>
        <v>0</v>
      </c>
      <c r="I78" s="127">
        <f>IF('Indicator Data'!P82="No Data",1,IF('Indicator Data imputation'!L81&lt;&gt;"",1,0))</f>
        <v>0</v>
      </c>
      <c r="J78" s="127">
        <f>IF('Indicator Data'!Q82="No Data",1,IF('Indicator Data imputation'!M81&lt;&gt;"",1,0))</f>
        <v>0</v>
      </c>
      <c r="K78" s="127">
        <f>IF('Indicator Data'!R82="No Data",1,IF('Indicator Data imputation'!N81&lt;&gt;"",1,0))</f>
        <v>0</v>
      </c>
      <c r="L78" s="127">
        <f>IF('Indicator Data'!X82="No Data",1,IF('Indicator Data imputation'!O81&lt;&gt;"",1,0))</f>
        <v>0</v>
      </c>
      <c r="M78" s="127" t="e">
        <f>IF('Indicator Data'!#REF!="No Data",1,IF('Indicator Data imputation'!P81&lt;&gt;"",1,0))</f>
        <v>#REF!</v>
      </c>
      <c r="N78" s="127" t="e">
        <f>IF('Indicator Data'!#REF!="No Data",1,IF('Indicator Data imputation'!Q81&lt;&gt;"",1,0))</f>
        <v>#REF!</v>
      </c>
      <c r="O78" s="127">
        <f>IF('Indicator Data'!Z82="No Data",1,IF('Indicator Data imputation'!R81&lt;&gt;"",1,0))</f>
        <v>0</v>
      </c>
      <c r="P78" s="127">
        <f>IF('Indicator Data'!AB82="No Data",1,IF('Indicator Data imputation'!S81&lt;&gt;"",1,0))</f>
        <v>0</v>
      </c>
      <c r="Q78" s="127">
        <f>IF('Indicator Data'!AC82="No Data",1,IF('Indicator Data imputation'!T81&lt;&gt;"",1,0))</f>
        <v>0</v>
      </c>
      <c r="R78" s="127">
        <f>IF('Indicator Data'!AD82="No Data",1,IF('Indicator Data imputation'!U81&lt;&gt;"",1,0))</f>
        <v>0</v>
      </c>
      <c r="S78" s="127">
        <f>IF('Indicator Data'!AE82="No Data",1,IF('Indicator Data imputation'!V81&lt;&gt;"",1,0))</f>
        <v>0</v>
      </c>
      <c r="T78" s="127">
        <f>IF('Indicator Data'!AF82="No Data",1,IF('Indicator Data imputation'!W81&lt;&gt;"",1,0))</f>
        <v>0</v>
      </c>
      <c r="U78" s="127">
        <f>IF('Indicator Data'!AO82="No Data",1,IF('Indicator Data imputation'!X81&lt;&gt;"",1,0))</f>
        <v>0</v>
      </c>
      <c r="V78" s="127">
        <f>IF('Indicator Data'!AQ82="No Data",1,IF('Indicator Data imputation'!Y81&lt;&gt;"",1,0))</f>
        <v>0</v>
      </c>
      <c r="W78" s="127">
        <f>IF('Indicator Data'!AS82="No Data",1,IF('Indicator Data imputation'!Z81&lt;&gt;"",1,0))</f>
        <v>0</v>
      </c>
      <c r="X78" s="127">
        <f>IF('Indicator Data'!AT82="No Data",1,IF('Indicator Data imputation'!AA81&lt;&gt;"",1,0))</f>
        <v>0</v>
      </c>
      <c r="Y78" s="127">
        <f>IF('Indicator Data'!AH82="No Data",1,IF('Indicator Data imputation'!AB81&lt;&gt;"",1,0))</f>
        <v>0</v>
      </c>
      <c r="Z78" s="127">
        <f>IF('Indicator Data'!AU82="No Data",1,IF('Indicator Data imputation'!AC81&lt;&gt;"",1,0))</f>
        <v>0</v>
      </c>
      <c r="AA78" s="127">
        <f>IF('Indicator Data'!AV82="No Data",1,IF('Indicator Data imputation'!AD81&lt;&gt;"",1,0))</f>
        <v>0</v>
      </c>
      <c r="AB78" s="127">
        <f>IF('Indicator Data'!AW82="No Data",1,IF('Indicator Data imputation'!AE81&lt;&gt;"",1,0))</f>
        <v>0</v>
      </c>
      <c r="AC78" s="127">
        <f>IF('Indicator Data'!AX82="No Data",1,IF('Indicator Data imputation'!AF81&lt;&gt;"",1,0))</f>
        <v>0</v>
      </c>
      <c r="AD78" s="127">
        <f>IF('Indicator Data'!AY82="No Data",1,IF('Indicator Data imputation'!AG81&lt;&gt;"",1,0))</f>
        <v>0</v>
      </c>
      <c r="AE78" s="127">
        <f>IF('Indicator Data'!AZ82="No Data",1,IF('Indicator Data imputation'!AH81&lt;&gt;"",1,0))</f>
        <v>0</v>
      </c>
      <c r="AF78" s="127">
        <f>IF('Indicator Data'!BA82="No Data",1,IF('Indicator Data imputation'!AI81&lt;&gt;"",1,0))</f>
        <v>0</v>
      </c>
      <c r="AG78" s="127">
        <f>IF('Indicator Data'!BB82="No Data",1,IF('Indicator Data imputation'!AJ81&lt;&gt;"",1,0))</f>
        <v>0</v>
      </c>
      <c r="AH78" s="127">
        <f>IF('Indicator Data'!BC82="No Data",1,IF('Indicator Data imputation'!AK81&lt;&gt;"",1,0))</f>
        <v>0</v>
      </c>
      <c r="AI78" s="127" t="e">
        <f>IF('Indicator Data'!#REF!="No Data",1,IF('Indicator Data imputation'!AL81&lt;&gt;"",1,0))</f>
        <v>#REF!</v>
      </c>
      <c r="AJ78" s="127" t="e">
        <f>IF('Indicator Data'!#REF!="No Data",1,IF('Indicator Data imputation'!AM81&lt;&gt;"",1,0))</f>
        <v>#REF!</v>
      </c>
      <c r="AK78" s="127">
        <f>IF('Indicator Data'!BF82="No Data",1,IF('Indicator Data imputation'!AN81&lt;&gt;"",1,0))</f>
        <v>0</v>
      </c>
      <c r="AL78" s="128"/>
      <c r="AM78" s="128"/>
      <c r="AN78" t="e">
        <f t="shared" si="2"/>
        <v>#REF!</v>
      </c>
      <c r="AO78" s="142" t="e">
        <f t="shared" si="3"/>
        <v>#REF!</v>
      </c>
    </row>
    <row r="79" spans="1:41" ht="15.75" customHeight="1" x14ac:dyDescent="0.25">
      <c r="A79" s="47" t="s">
        <v>267</v>
      </c>
      <c r="B79" s="127">
        <f>IF('Indicator Data'!E83="No Data",1,IF('Indicator Data imputation'!E82&lt;&gt;"",1,0))</f>
        <v>0</v>
      </c>
      <c r="C79" s="127">
        <f>IF('Indicator Data'!J83="No Data",1,IF('Indicator Data imputation'!F82&lt;&gt;"",1,0))</f>
        <v>0</v>
      </c>
      <c r="D79" s="127">
        <f>IF('Indicator Data'!K83="No Data",1,IF('Indicator Data imputation'!G82&lt;&gt;"",1,0))</f>
        <v>0</v>
      </c>
      <c r="E79" s="127">
        <f>IF('Indicator Data'!L83="No Data",1,IF('Indicator Data imputation'!H82&lt;&gt;"",1,0))</f>
        <v>1</v>
      </c>
      <c r="F79" s="127">
        <f>IF('Indicator Data'!M83="No Data",1,IF('Indicator Data imputation'!I82&lt;&gt;"",1,0))</f>
        <v>1</v>
      </c>
      <c r="G79" s="127">
        <f>IF('Indicator Data'!N83="No Data",1,IF('Indicator Data imputation'!J82&lt;&gt;"",1,0))</f>
        <v>1</v>
      </c>
      <c r="H79" s="127">
        <f>IF('Indicator Data'!O83="No Data",1,IF('Indicator Data imputation'!K82&lt;&gt;"",1,0))</f>
        <v>0</v>
      </c>
      <c r="I79" s="127">
        <f>IF('Indicator Data'!P83="No Data",1,IF('Indicator Data imputation'!L82&lt;&gt;"",1,0))</f>
        <v>0</v>
      </c>
      <c r="J79" s="127">
        <f>IF('Indicator Data'!Q83="No Data",1,IF('Indicator Data imputation'!M82&lt;&gt;"",1,0))</f>
        <v>0</v>
      </c>
      <c r="K79" s="127">
        <f>IF('Indicator Data'!R83="No Data",1,IF('Indicator Data imputation'!N82&lt;&gt;"",1,0))</f>
        <v>0</v>
      </c>
      <c r="L79" s="127">
        <f>IF('Indicator Data'!X83="No Data",1,IF('Indicator Data imputation'!O82&lt;&gt;"",1,0))</f>
        <v>0</v>
      </c>
      <c r="M79" s="127" t="e">
        <f>IF('Indicator Data'!#REF!="No Data",1,IF('Indicator Data imputation'!P82&lt;&gt;"",1,0))</f>
        <v>#REF!</v>
      </c>
      <c r="N79" s="127" t="e">
        <f>IF('Indicator Data'!#REF!="No Data",1,IF('Indicator Data imputation'!Q82&lt;&gt;"",1,0))</f>
        <v>#REF!</v>
      </c>
      <c r="O79" s="127">
        <f>IF('Indicator Data'!Z83="No Data",1,IF('Indicator Data imputation'!R82&lt;&gt;"",1,0))</f>
        <v>0</v>
      </c>
      <c r="P79" s="127">
        <f>IF('Indicator Data'!AB83="No Data",1,IF('Indicator Data imputation'!S82&lt;&gt;"",1,0))</f>
        <v>0</v>
      </c>
      <c r="Q79" s="127">
        <f>IF('Indicator Data'!AC83="No Data",1,IF('Indicator Data imputation'!T82&lt;&gt;"",1,0))</f>
        <v>0</v>
      </c>
      <c r="R79" s="127">
        <f>IF('Indicator Data'!AD83="No Data",1,IF('Indicator Data imputation'!U82&lt;&gt;"",1,0))</f>
        <v>0</v>
      </c>
      <c r="S79" s="127">
        <f>IF('Indicator Data'!AE83="No Data",1,IF('Indicator Data imputation'!V82&lt;&gt;"",1,0))</f>
        <v>0</v>
      </c>
      <c r="T79" s="127">
        <f>IF('Indicator Data'!AF83="No Data",1,IF('Indicator Data imputation'!W82&lt;&gt;"",1,0))</f>
        <v>0</v>
      </c>
      <c r="U79" s="127">
        <f>IF('Indicator Data'!AO83="No Data",1,IF('Indicator Data imputation'!X82&lt;&gt;"",1,0))</f>
        <v>0</v>
      </c>
      <c r="V79" s="127">
        <f>IF('Indicator Data'!AQ83="No Data",1,IF('Indicator Data imputation'!Y82&lt;&gt;"",1,0))</f>
        <v>0</v>
      </c>
      <c r="W79" s="127">
        <f>IF('Indicator Data'!AS83="No Data",1,IF('Indicator Data imputation'!Z82&lt;&gt;"",1,0))</f>
        <v>0</v>
      </c>
      <c r="X79" s="127">
        <f>IF('Indicator Data'!AT83="No Data",1,IF('Indicator Data imputation'!AA82&lt;&gt;"",1,0))</f>
        <v>0</v>
      </c>
      <c r="Y79" s="127">
        <f>IF('Indicator Data'!AH83="No Data",1,IF('Indicator Data imputation'!AB82&lt;&gt;"",1,0))</f>
        <v>0</v>
      </c>
      <c r="Z79" s="127">
        <f>IF('Indicator Data'!AU83="No Data",1,IF('Indicator Data imputation'!AC82&lt;&gt;"",1,0))</f>
        <v>0</v>
      </c>
      <c r="AA79" s="127">
        <f>IF('Indicator Data'!AV83="No Data",1,IF('Indicator Data imputation'!AD82&lt;&gt;"",1,0))</f>
        <v>0</v>
      </c>
      <c r="AB79" s="127">
        <f>IF('Indicator Data'!AW83="No Data",1,IF('Indicator Data imputation'!AE82&lt;&gt;"",1,0))</f>
        <v>0</v>
      </c>
      <c r="AC79" s="127">
        <f>IF('Indicator Data'!AX83="No Data",1,IF('Indicator Data imputation'!AF82&lt;&gt;"",1,0))</f>
        <v>0</v>
      </c>
      <c r="AD79" s="127">
        <f>IF('Indicator Data'!AY83="No Data",1,IF('Indicator Data imputation'!AG82&lt;&gt;"",1,0))</f>
        <v>0</v>
      </c>
      <c r="AE79" s="127">
        <f>IF('Indicator Data'!AZ83="No Data",1,IF('Indicator Data imputation'!AH82&lt;&gt;"",1,0))</f>
        <v>0</v>
      </c>
      <c r="AF79" s="127">
        <f>IF('Indicator Data'!BA83="No Data",1,IF('Indicator Data imputation'!AI82&lt;&gt;"",1,0))</f>
        <v>0</v>
      </c>
      <c r="AG79" s="127">
        <f>IF('Indicator Data'!BB83="No Data",1,IF('Indicator Data imputation'!AJ82&lt;&gt;"",1,0))</f>
        <v>0</v>
      </c>
      <c r="AH79" s="127">
        <f>IF('Indicator Data'!BC83="No Data",1,IF('Indicator Data imputation'!AK82&lt;&gt;"",1,0))</f>
        <v>0</v>
      </c>
      <c r="AI79" s="127" t="e">
        <f>IF('Indicator Data'!#REF!="No Data",1,IF('Indicator Data imputation'!AL82&lt;&gt;"",1,0))</f>
        <v>#REF!</v>
      </c>
      <c r="AJ79" s="127" t="e">
        <f>IF('Indicator Data'!#REF!="No Data",1,IF('Indicator Data imputation'!AM82&lt;&gt;"",1,0))</f>
        <v>#REF!</v>
      </c>
      <c r="AK79" s="127">
        <f>IF('Indicator Data'!BF83="No Data",1,IF('Indicator Data imputation'!AN82&lt;&gt;"",1,0))</f>
        <v>0</v>
      </c>
      <c r="AL79" s="128"/>
      <c r="AM79" s="128"/>
      <c r="AN79" t="e">
        <f t="shared" si="2"/>
        <v>#REF!</v>
      </c>
      <c r="AO79" s="142" t="e">
        <f t="shared" si="3"/>
        <v>#REF!</v>
      </c>
    </row>
    <row r="80" spans="1:41" ht="15.75" customHeight="1" x14ac:dyDescent="0.25">
      <c r="A80" s="47" t="s">
        <v>270</v>
      </c>
      <c r="B80" s="127">
        <f>IF('Indicator Data'!E84="No Data",1,IF('Indicator Data imputation'!E83&lt;&gt;"",1,0))</f>
        <v>0</v>
      </c>
      <c r="C80" s="127">
        <f>IF('Indicator Data'!J84="No Data",1,IF('Indicator Data imputation'!F83&lt;&gt;"",1,0))</f>
        <v>0</v>
      </c>
      <c r="D80" s="127">
        <f>IF('Indicator Data'!K84="No Data",1,IF('Indicator Data imputation'!G83&lt;&gt;"",1,0))</f>
        <v>0</v>
      </c>
      <c r="E80" s="127">
        <f>IF('Indicator Data'!L84="No Data",1,IF('Indicator Data imputation'!H83&lt;&gt;"",1,0))</f>
        <v>1</v>
      </c>
      <c r="F80" s="127">
        <f>IF('Indicator Data'!M84="No Data",1,IF('Indicator Data imputation'!I83&lt;&gt;"",1,0))</f>
        <v>1</v>
      </c>
      <c r="G80" s="127">
        <f>IF('Indicator Data'!N84="No Data",1,IF('Indicator Data imputation'!J83&lt;&gt;"",1,0))</f>
        <v>1</v>
      </c>
      <c r="H80" s="127">
        <f>IF('Indicator Data'!O84="No Data",1,IF('Indicator Data imputation'!K83&lt;&gt;"",1,0))</f>
        <v>0</v>
      </c>
      <c r="I80" s="127">
        <f>IF('Indicator Data'!P84="No Data",1,IF('Indicator Data imputation'!L83&lt;&gt;"",1,0))</f>
        <v>0</v>
      </c>
      <c r="J80" s="127">
        <f>IF('Indicator Data'!Q84="No Data",1,IF('Indicator Data imputation'!M83&lt;&gt;"",1,0))</f>
        <v>0</v>
      </c>
      <c r="K80" s="127">
        <f>IF('Indicator Data'!R84="No Data",1,IF('Indicator Data imputation'!N83&lt;&gt;"",1,0))</f>
        <v>0</v>
      </c>
      <c r="L80" s="127">
        <f>IF('Indicator Data'!X84="No Data",1,IF('Indicator Data imputation'!O83&lt;&gt;"",1,0))</f>
        <v>0</v>
      </c>
      <c r="M80" s="127" t="e">
        <f>IF('Indicator Data'!#REF!="No Data",1,IF('Indicator Data imputation'!P83&lt;&gt;"",1,0))</f>
        <v>#REF!</v>
      </c>
      <c r="N80" s="127" t="e">
        <f>IF('Indicator Data'!#REF!="No Data",1,IF('Indicator Data imputation'!Q83&lt;&gt;"",1,0))</f>
        <v>#REF!</v>
      </c>
      <c r="O80" s="127">
        <f>IF('Indicator Data'!Z84="No Data",1,IF('Indicator Data imputation'!R83&lt;&gt;"",1,0))</f>
        <v>0</v>
      </c>
      <c r="P80" s="127">
        <f>IF('Indicator Data'!AB84="No Data",1,IF('Indicator Data imputation'!S83&lt;&gt;"",1,0))</f>
        <v>0</v>
      </c>
      <c r="Q80" s="127">
        <f>IF('Indicator Data'!AC84="No Data",1,IF('Indicator Data imputation'!T83&lt;&gt;"",1,0))</f>
        <v>0</v>
      </c>
      <c r="R80" s="127">
        <f>IF('Indicator Data'!AD84="No Data",1,IF('Indicator Data imputation'!U83&lt;&gt;"",1,0))</f>
        <v>0</v>
      </c>
      <c r="S80" s="127">
        <f>IF('Indicator Data'!AE84="No Data",1,IF('Indicator Data imputation'!V83&lt;&gt;"",1,0))</f>
        <v>0</v>
      </c>
      <c r="T80" s="127">
        <f>IF('Indicator Data'!AF84="No Data",1,IF('Indicator Data imputation'!W83&lt;&gt;"",1,0))</f>
        <v>0</v>
      </c>
      <c r="U80" s="127">
        <f>IF('Indicator Data'!AO84="No Data",1,IF('Indicator Data imputation'!X83&lt;&gt;"",1,0))</f>
        <v>0</v>
      </c>
      <c r="V80" s="127">
        <f>IF('Indicator Data'!AQ84="No Data",1,IF('Indicator Data imputation'!Y83&lt;&gt;"",1,0))</f>
        <v>0</v>
      </c>
      <c r="W80" s="127">
        <f>IF('Indicator Data'!AS84="No Data",1,IF('Indicator Data imputation'!Z83&lt;&gt;"",1,0))</f>
        <v>0</v>
      </c>
      <c r="X80" s="127">
        <f>IF('Indicator Data'!AT84="No Data",1,IF('Indicator Data imputation'!AA83&lt;&gt;"",1,0))</f>
        <v>0</v>
      </c>
      <c r="Y80" s="127">
        <f>IF('Indicator Data'!AH84="No Data",1,IF('Indicator Data imputation'!AB83&lt;&gt;"",1,0))</f>
        <v>0</v>
      </c>
      <c r="Z80" s="127">
        <f>IF('Indicator Data'!AU84="No Data",1,IF('Indicator Data imputation'!AC83&lt;&gt;"",1,0))</f>
        <v>0</v>
      </c>
      <c r="AA80" s="127">
        <f>IF('Indicator Data'!AV84="No Data",1,IF('Indicator Data imputation'!AD83&lt;&gt;"",1,0))</f>
        <v>0</v>
      </c>
      <c r="AB80" s="127">
        <f>IF('Indicator Data'!AW84="No Data",1,IF('Indicator Data imputation'!AE83&lt;&gt;"",1,0))</f>
        <v>0</v>
      </c>
      <c r="AC80" s="127">
        <f>IF('Indicator Data'!AX84="No Data",1,IF('Indicator Data imputation'!AF83&lt;&gt;"",1,0))</f>
        <v>0</v>
      </c>
      <c r="AD80" s="127">
        <f>IF('Indicator Data'!AY84="No Data",1,IF('Indicator Data imputation'!AG83&lt;&gt;"",1,0))</f>
        <v>0</v>
      </c>
      <c r="AE80" s="127">
        <f>IF('Indicator Data'!AZ84="No Data",1,IF('Indicator Data imputation'!AH83&lt;&gt;"",1,0))</f>
        <v>0</v>
      </c>
      <c r="AF80" s="127">
        <f>IF('Indicator Data'!BA84="No Data",1,IF('Indicator Data imputation'!AI83&lt;&gt;"",1,0))</f>
        <v>0</v>
      </c>
      <c r="AG80" s="127">
        <f>IF('Indicator Data'!BB84="No Data",1,IF('Indicator Data imputation'!AJ83&lt;&gt;"",1,0))</f>
        <v>0</v>
      </c>
      <c r="AH80" s="127">
        <f>IF('Indicator Data'!BC84="No Data",1,IF('Indicator Data imputation'!AK83&lt;&gt;"",1,0))</f>
        <v>0</v>
      </c>
      <c r="AI80" s="127" t="e">
        <f>IF('Indicator Data'!#REF!="No Data",1,IF('Indicator Data imputation'!AL83&lt;&gt;"",1,0))</f>
        <v>#REF!</v>
      </c>
      <c r="AJ80" s="127" t="e">
        <f>IF('Indicator Data'!#REF!="No Data",1,IF('Indicator Data imputation'!AM83&lt;&gt;"",1,0))</f>
        <v>#REF!</v>
      </c>
      <c r="AK80" s="127">
        <f>IF('Indicator Data'!BF84="No Data",1,IF('Indicator Data imputation'!AN83&lt;&gt;"",1,0))</f>
        <v>0</v>
      </c>
      <c r="AL80" s="128"/>
      <c r="AM80" s="128"/>
      <c r="AN80" t="e">
        <f t="shared" si="2"/>
        <v>#REF!</v>
      </c>
      <c r="AO80" s="142" t="e">
        <f t="shared" si="3"/>
        <v>#REF!</v>
      </c>
    </row>
    <row r="81" spans="1:41" ht="15.75" customHeight="1" x14ac:dyDescent="0.25">
      <c r="A81" s="47" t="s">
        <v>272</v>
      </c>
      <c r="B81" s="127">
        <f>IF('Indicator Data'!E85="No Data",1,IF('Indicator Data imputation'!E84&lt;&gt;"",1,0))</f>
        <v>0</v>
      </c>
      <c r="C81" s="127">
        <f>IF('Indicator Data'!J85="No Data",1,IF('Indicator Data imputation'!F84&lt;&gt;"",1,0))</f>
        <v>0</v>
      </c>
      <c r="D81" s="127">
        <f>IF('Indicator Data'!K85="No Data",1,IF('Indicator Data imputation'!G84&lt;&gt;"",1,0))</f>
        <v>0</v>
      </c>
      <c r="E81" s="127">
        <f>IF('Indicator Data'!L85="No Data",1,IF('Indicator Data imputation'!H84&lt;&gt;"",1,0))</f>
        <v>1</v>
      </c>
      <c r="F81" s="127">
        <f>IF('Indicator Data'!M85="No Data",1,IF('Indicator Data imputation'!I84&lt;&gt;"",1,0))</f>
        <v>1</v>
      </c>
      <c r="G81" s="127">
        <f>IF('Indicator Data'!N85="No Data",1,IF('Indicator Data imputation'!J84&lt;&gt;"",1,0))</f>
        <v>1</v>
      </c>
      <c r="H81" s="127">
        <f>IF('Indicator Data'!O85="No Data",1,IF('Indicator Data imputation'!K84&lt;&gt;"",1,0))</f>
        <v>0</v>
      </c>
      <c r="I81" s="127">
        <f>IF('Indicator Data'!P85="No Data",1,IF('Indicator Data imputation'!L84&lt;&gt;"",1,0))</f>
        <v>0</v>
      </c>
      <c r="J81" s="127">
        <f>IF('Indicator Data'!Q85="No Data",1,IF('Indicator Data imputation'!M84&lt;&gt;"",1,0))</f>
        <v>0</v>
      </c>
      <c r="K81" s="127">
        <f>IF('Indicator Data'!R85="No Data",1,IF('Indicator Data imputation'!N84&lt;&gt;"",1,0))</f>
        <v>0</v>
      </c>
      <c r="L81" s="127">
        <f>IF('Indicator Data'!X85="No Data",1,IF('Indicator Data imputation'!O84&lt;&gt;"",1,0))</f>
        <v>0</v>
      </c>
      <c r="M81" s="127" t="e">
        <f>IF('Indicator Data'!#REF!="No Data",1,IF('Indicator Data imputation'!P84&lt;&gt;"",1,0))</f>
        <v>#REF!</v>
      </c>
      <c r="N81" s="127" t="e">
        <f>IF('Indicator Data'!#REF!="No Data",1,IF('Indicator Data imputation'!Q84&lt;&gt;"",1,0))</f>
        <v>#REF!</v>
      </c>
      <c r="O81" s="127">
        <f>IF('Indicator Data'!Z85="No Data",1,IF('Indicator Data imputation'!R84&lt;&gt;"",1,0))</f>
        <v>0</v>
      </c>
      <c r="P81" s="127">
        <f>IF('Indicator Data'!AB85="No Data",1,IF('Indicator Data imputation'!S84&lt;&gt;"",1,0))</f>
        <v>0</v>
      </c>
      <c r="Q81" s="127">
        <f>IF('Indicator Data'!AC85="No Data",1,IF('Indicator Data imputation'!T84&lt;&gt;"",1,0))</f>
        <v>0</v>
      </c>
      <c r="R81" s="127">
        <f>IF('Indicator Data'!AD85="No Data",1,IF('Indicator Data imputation'!U84&lt;&gt;"",1,0))</f>
        <v>0</v>
      </c>
      <c r="S81" s="127">
        <f>IF('Indicator Data'!AE85="No Data",1,IF('Indicator Data imputation'!V84&lt;&gt;"",1,0))</f>
        <v>0</v>
      </c>
      <c r="T81" s="127">
        <f>IF('Indicator Data'!AF85="No Data",1,IF('Indicator Data imputation'!W84&lt;&gt;"",1,0))</f>
        <v>0</v>
      </c>
      <c r="U81" s="127">
        <f>IF('Indicator Data'!AO85="No Data",1,IF('Indicator Data imputation'!X84&lt;&gt;"",1,0))</f>
        <v>0</v>
      </c>
      <c r="V81" s="127">
        <f>IF('Indicator Data'!AQ85="No Data",1,IF('Indicator Data imputation'!Y84&lt;&gt;"",1,0))</f>
        <v>0</v>
      </c>
      <c r="W81" s="127">
        <f>IF('Indicator Data'!AS85="No Data",1,IF('Indicator Data imputation'!Z84&lt;&gt;"",1,0))</f>
        <v>0</v>
      </c>
      <c r="X81" s="127">
        <f>IF('Indicator Data'!AT85="No Data",1,IF('Indicator Data imputation'!AA84&lt;&gt;"",1,0))</f>
        <v>0</v>
      </c>
      <c r="Y81" s="127">
        <f>IF('Indicator Data'!AH85="No Data",1,IF('Indicator Data imputation'!AB84&lt;&gt;"",1,0))</f>
        <v>0</v>
      </c>
      <c r="Z81" s="127">
        <f>IF('Indicator Data'!AU85="No Data",1,IF('Indicator Data imputation'!AC84&lt;&gt;"",1,0))</f>
        <v>0</v>
      </c>
      <c r="AA81" s="127">
        <f>IF('Indicator Data'!AV85="No Data",1,IF('Indicator Data imputation'!AD84&lt;&gt;"",1,0))</f>
        <v>0</v>
      </c>
      <c r="AB81" s="127">
        <f>IF('Indicator Data'!AW85="No Data",1,IF('Indicator Data imputation'!AE84&lt;&gt;"",1,0))</f>
        <v>0</v>
      </c>
      <c r="AC81" s="127">
        <f>IF('Indicator Data'!AX85="No Data",1,IF('Indicator Data imputation'!AF84&lt;&gt;"",1,0))</f>
        <v>0</v>
      </c>
      <c r="AD81" s="127">
        <f>IF('Indicator Data'!AY85="No Data",1,IF('Indicator Data imputation'!AG84&lt;&gt;"",1,0))</f>
        <v>0</v>
      </c>
      <c r="AE81" s="127">
        <f>IF('Indicator Data'!AZ85="No Data",1,IF('Indicator Data imputation'!AH84&lt;&gt;"",1,0))</f>
        <v>0</v>
      </c>
      <c r="AF81" s="127">
        <f>IF('Indicator Data'!BA85="No Data",1,IF('Indicator Data imputation'!AI84&lt;&gt;"",1,0))</f>
        <v>0</v>
      </c>
      <c r="AG81" s="127">
        <f>IF('Indicator Data'!BB85="No Data",1,IF('Indicator Data imputation'!AJ84&lt;&gt;"",1,0))</f>
        <v>0</v>
      </c>
      <c r="AH81" s="127">
        <f>IF('Indicator Data'!BC85="No Data",1,IF('Indicator Data imputation'!AK84&lt;&gt;"",1,0))</f>
        <v>0</v>
      </c>
      <c r="AI81" s="127" t="e">
        <f>IF('Indicator Data'!#REF!="No Data",1,IF('Indicator Data imputation'!AL84&lt;&gt;"",1,0))</f>
        <v>#REF!</v>
      </c>
      <c r="AJ81" s="127" t="e">
        <f>IF('Indicator Data'!#REF!="No Data",1,IF('Indicator Data imputation'!AM84&lt;&gt;"",1,0))</f>
        <v>#REF!</v>
      </c>
      <c r="AK81" s="127">
        <f>IF('Indicator Data'!BF85="No Data",1,IF('Indicator Data imputation'!AN84&lt;&gt;"",1,0))</f>
        <v>0</v>
      </c>
      <c r="AL81" s="128"/>
      <c r="AM81" s="128"/>
      <c r="AN81" t="e">
        <f t="shared" si="2"/>
        <v>#REF!</v>
      </c>
      <c r="AO81" s="142" t="e">
        <f t="shared" si="3"/>
        <v>#REF!</v>
      </c>
    </row>
    <row r="82" spans="1:41" ht="15.75" customHeight="1" x14ac:dyDescent="0.25">
      <c r="A82" s="47" t="s">
        <v>274</v>
      </c>
      <c r="B82" s="127">
        <f>IF('Indicator Data'!E86="No Data",1,IF('Indicator Data imputation'!E85&lt;&gt;"",1,0))</f>
        <v>0</v>
      </c>
      <c r="C82" s="127">
        <f>IF('Indicator Data'!J86="No Data",1,IF('Indicator Data imputation'!F85&lt;&gt;"",1,0))</f>
        <v>0</v>
      </c>
      <c r="D82" s="127">
        <f>IF('Indicator Data'!K86="No Data",1,IF('Indicator Data imputation'!G85&lt;&gt;"",1,0))</f>
        <v>0</v>
      </c>
      <c r="E82" s="127">
        <f>IF('Indicator Data'!L86="No Data",1,IF('Indicator Data imputation'!H85&lt;&gt;"",1,0))</f>
        <v>1</v>
      </c>
      <c r="F82" s="127">
        <f>IF('Indicator Data'!M86="No Data",1,IF('Indicator Data imputation'!I85&lt;&gt;"",1,0))</f>
        <v>1</v>
      </c>
      <c r="G82" s="127">
        <f>IF('Indicator Data'!N86="No Data",1,IF('Indicator Data imputation'!J85&lt;&gt;"",1,0))</f>
        <v>1</v>
      </c>
      <c r="H82" s="127">
        <f>IF('Indicator Data'!O86="No Data",1,IF('Indicator Data imputation'!K85&lt;&gt;"",1,0))</f>
        <v>0</v>
      </c>
      <c r="I82" s="127">
        <f>IF('Indicator Data'!P86="No Data",1,IF('Indicator Data imputation'!L85&lt;&gt;"",1,0))</f>
        <v>0</v>
      </c>
      <c r="J82" s="127">
        <f>IF('Indicator Data'!Q86="No Data",1,IF('Indicator Data imputation'!M85&lt;&gt;"",1,0))</f>
        <v>0</v>
      </c>
      <c r="K82" s="127">
        <f>IF('Indicator Data'!R86="No Data",1,IF('Indicator Data imputation'!N85&lt;&gt;"",1,0))</f>
        <v>0</v>
      </c>
      <c r="L82" s="127">
        <f>IF('Indicator Data'!X86="No Data",1,IF('Indicator Data imputation'!O85&lt;&gt;"",1,0))</f>
        <v>0</v>
      </c>
      <c r="M82" s="127" t="e">
        <f>IF('Indicator Data'!#REF!="No Data",1,IF('Indicator Data imputation'!P85&lt;&gt;"",1,0))</f>
        <v>#REF!</v>
      </c>
      <c r="N82" s="127" t="e">
        <f>IF('Indicator Data'!#REF!="No Data",1,IF('Indicator Data imputation'!Q85&lt;&gt;"",1,0))</f>
        <v>#REF!</v>
      </c>
      <c r="O82" s="127">
        <f>IF('Indicator Data'!Z86="No Data",1,IF('Indicator Data imputation'!R85&lt;&gt;"",1,0))</f>
        <v>0</v>
      </c>
      <c r="P82" s="127">
        <f>IF('Indicator Data'!AB86="No Data",1,IF('Indicator Data imputation'!S85&lt;&gt;"",1,0))</f>
        <v>0</v>
      </c>
      <c r="Q82" s="127">
        <f>IF('Indicator Data'!AC86="No Data",1,IF('Indicator Data imputation'!T85&lt;&gt;"",1,0))</f>
        <v>0</v>
      </c>
      <c r="R82" s="127">
        <f>IF('Indicator Data'!AD86="No Data",1,IF('Indicator Data imputation'!U85&lt;&gt;"",1,0))</f>
        <v>0</v>
      </c>
      <c r="S82" s="127">
        <f>IF('Indicator Data'!AE86="No Data",1,IF('Indicator Data imputation'!V85&lt;&gt;"",1,0))</f>
        <v>0</v>
      </c>
      <c r="T82" s="127">
        <f>IF('Indicator Data'!AF86="No Data",1,IF('Indicator Data imputation'!W85&lt;&gt;"",1,0))</f>
        <v>0</v>
      </c>
      <c r="U82" s="127">
        <f>IF('Indicator Data'!AO86="No Data",1,IF('Indicator Data imputation'!X85&lt;&gt;"",1,0))</f>
        <v>0</v>
      </c>
      <c r="V82" s="127">
        <f>IF('Indicator Data'!AQ86="No Data",1,IF('Indicator Data imputation'!Y85&lt;&gt;"",1,0))</f>
        <v>0</v>
      </c>
      <c r="W82" s="127">
        <f>IF('Indicator Data'!AS86="No Data",1,IF('Indicator Data imputation'!Z85&lt;&gt;"",1,0))</f>
        <v>0</v>
      </c>
      <c r="X82" s="127">
        <f>IF('Indicator Data'!AT86="No Data",1,IF('Indicator Data imputation'!AA85&lt;&gt;"",1,0))</f>
        <v>0</v>
      </c>
      <c r="Y82" s="127">
        <f>IF('Indicator Data'!AH86="No Data",1,IF('Indicator Data imputation'!AB85&lt;&gt;"",1,0))</f>
        <v>0</v>
      </c>
      <c r="Z82" s="127">
        <f>IF('Indicator Data'!AU86="No Data",1,IF('Indicator Data imputation'!AC85&lt;&gt;"",1,0))</f>
        <v>0</v>
      </c>
      <c r="AA82" s="127">
        <f>IF('Indicator Data'!AV86="No Data",1,IF('Indicator Data imputation'!AD85&lt;&gt;"",1,0))</f>
        <v>0</v>
      </c>
      <c r="AB82" s="127">
        <f>IF('Indicator Data'!AW86="No Data",1,IF('Indicator Data imputation'!AE85&lt;&gt;"",1,0))</f>
        <v>0</v>
      </c>
      <c r="AC82" s="127">
        <f>IF('Indicator Data'!AX86="No Data",1,IF('Indicator Data imputation'!AF85&lt;&gt;"",1,0))</f>
        <v>0</v>
      </c>
      <c r="AD82" s="127">
        <f>IF('Indicator Data'!AY86="No Data",1,IF('Indicator Data imputation'!AG85&lt;&gt;"",1,0))</f>
        <v>0</v>
      </c>
      <c r="AE82" s="127">
        <f>IF('Indicator Data'!AZ86="No Data",1,IF('Indicator Data imputation'!AH85&lt;&gt;"",1,0))</f>
        <v>0</v>
      </c>
      <c r="AF82" s="127">
        <f>IF('Indicator Data'!BA86="No Data",1,IF('Indicator Data imputation'!AI85&lt;&gt;"",1,0))</f>
        <v>0</v>
      </c>
      <c r="AG82" s="127">
        <f>IF('Indicator Data'!BB86="No Data",1,IF('Indicator Data imputation'!AJ85&lt;&gt;"",1,0))</f>
        <v>0</v>
      </c>
      <c r="AH82" s="127">
        <f>IF('Indicator Data'!BC86="No Data",1,IF('Indicator Data imputation'!AK85&lt;&gt;"",1,0))</f>
        <v>0</v>
      </c>
      <c r="AI82" s="127" t="e">
        <f>IF('Indicator Data'!#REF!="No Data",1,IF('Indicator Data imputation'!AL85&lt;&gt;"",1,0))</f>
        <v>#REF!</v>
      </c>
      <c r="AJ82" s="127" t="e">
        <f>IF('Indicator Data'!#REF!="No Data",1,IF('Indicator Data imputation'!AM85&lt;&gt;"",1,0))</f>
        <v>#REF!</v>
      </c>
      <c r="AK82" s="127">
        <f>IF('Indicator Data'!BF86="No Data",1,IF('Indicator Data imputation'!AN85&lt;&gt;"",1,0))</f>
        <v>0</v>
      </c>
      <c r="AL82" s="128"/>
      <c r="AM82" s="128"/>
      <c r="AN82" t="e">
        <f t="shared" si="2"/>
        <v>#REF!</v>
      </c>
      <c r="AO82" s="142" t="e">
        <f t="shared" si="3"/>
        <v>#REF!</v>
      </c>
    </row>
    <row r="83" spans="1:41" ht="15.75" customHeight="1" x14ac:dyDescent="0.25">
      <c r="A83" s="47" t="s">
        <v>276</v>
      </c>
      <c r="B83" s="127">
        <f>IF('Indicator Data'!E87="No Data",1,IF('Indicator Data imputation'!E86&lt;&gt;"",1,0))</f>
        <v>0</v>
      </c>
      <c r="C83" s="127">
        <f>IF('Indicator Data'!J87="No Data",1,IF('Indicator Data imputation'!F86&lt;&gt;"",1,0))</f>
        <v>0</v>
      </c>
      <c r="D83" s="127">
        <f>IF('Indicator Data'!K87="No Data",1,IF('Indicator Data imputation'!G86&lt;&gt;"",1,0))</f>
        <v>0</v>
      </c>
      <c r="E83" s="127">
        <f>IF('Indicator Data'!L87="No Data",1,IF('Indicator Data imputation'!H86&lt;&gt;"",1,0))</f>
        <v>1</v>
      </c>
      <c r="F83" s="127">
        <f>IF('Indicator Data'!M87="No Data",1,IF('Indicator Data imputation'!I86&lt;&gt;"",1,0))</f>
        <v>1</v>
      </c>
      <c r="G83" s="127">
        <f>IF('Indicator Data'!N87="No Data",1,IF('Indicator Data imputation'!J86&lt;&gt;"",1,0))</f>
        <v>1</v>
      </c>
      <c r="H83" s="127">
        <f>IF('Indicator Data'!O87="No Data",1,IF('Indicator Data imputation'!K86&lt;&gt;"",1,0))</f>
        <v>0</v>
      </c>
      <c r="I83" s="127">
        <f>IF('Indicator Data'!P87="No Data",1,IF('Indicator Data imputation'!L86&lt;&gt;"",1,0))</f>
        <v>0</v>
      </c>
      <c r="J83" s="127">
        <f>IF('Indicator Data'!Q87="No Data",1,IF('Indicator Data imputation'!M86&lt;&gt;"",1,0))</f>
        <v>0</v>
      </c>
      <c r="K83" s="127">
        <f>IF('Indicator Data'!R87="No Data",1,IF('Indicator Data imputation'!N86&lt;&gt;"",1,0))</f>
        <v>0</v>
      </c>
      <c r="L83" s="127">
        <f>IF('Indicator Data'!X87="No Data",1,IF('Indicator Data imputation'!O86&lt;&gt;"",1,0))</f>
        <v>0</v>
      </c>
      <c r="M83" s="127" t="e">
        <f>IF('Indicator Data'!#REF!="No Data",1,IF('Indicator Data imputation'!P86&lt;&gt;"",1,0))</f>
        <v>#REF!</v>
      </c>
      <c r="N83" s="127" t="e">
        <f>IF('Indicator Data'!#REF!="No Data",1,IF('Indicator Data imputation'!Q86&lt;&gt;"",1,0))</f>
        <v>#REF!</v>
      </c>
      <c r="O83" s="127">
        <f>IF('Indicator Data'!Z87="No Data",1,IF('Indicator Data imputation'!R86&lt;&gt;"",1,0))</f>
        <v>0</v>
      </c>
      <c r="P83" s="127">
        <f>IF('Indicator Data'!AB87="No Data",1,IF('Indicator Data imputation'!S86&lt;&gt;"",1,0))</f>
        <v>0</v>
      </c>
      <c r="Q83" s="127">
        <f>IF('Indicator Data'!AC87="No Data",1,IF('Indicator Data imputation'!T86&lt;&gt;"",1,0))</f>
        <v>0</v>
      </c>
      <c r="R83" s="127">
        <f>IF('Indicator Data'!AD87="No Data",1,IF('Indicator Data imputation'!U86&lt;&gt;"",1,0))</f>
        <v>0</v>
      </c>
      <c r="S83" s="127">
        <f>IF('Indicator Data'!AE87="No Data",1,IF('Indicator Data imputation'!V86&lt;&gt;"",1,0))</f>
        <v>0</v>
      </c>
      <c r="T83" s="127">
        <f>IF('Indicator Data'!AF87="No Data",1,IF('Indicator Data imputation'!W86&lt;&gt;"",1,0))</f>
        <v>0</v>
      </c>
      <c r="U83" s="127">
        <f>IF('Indicator Data'!AO87="No Data",1,IF('Indicator Data imputation'!X86&lt;&gt;"",1,0))</f>
        <v>0</v>
      </c>
      <c r="V83" s="127">
        <f>IF('Indicator Data'!AQ87="No Data",1,IF('Indicator Data imputation'!Y86&lt;&gt;"",1,0))</f>
        <v>0</v>
      </c>
      <c r="W83" s="127">
        <f>IF('Indicator Data'!AS87="No Data",1,IF('Indicator Data imputation'!Z86&lt;&gt;"",1,0))</f>
        <v>0</v>
      </c>
      <c r="X83" s="127">
        <f>IF('Indicator Data'!AT87="No Data",1,IF('Indicator Data imputation'!AA86&lt;&gt;"",1,0))</f>
        <v>0</v>
      </c>
      <c r="Y83" s="127">
        <f>IF('Indicator Data'!AH87="No Data",1,IF('Indicator Data imputation'!AB86&lt;&gt;"",1,0))</f>
        <v>0</v>
      </c>
      <c r="Z83" s="127">
        <f>IF('Indicator Data'!AU87="No Data",1,IF('Indicator Data imputation'!AC86&lt;&gt;"",1,0))</f>
        <v>0</v>
      </c>
      <c r="AA83" s="127">
        <f>IF('Indicator Data'!AV87="No Data",1,IF('Indicator Data imputation'!AD86&lt;&gt;"",1,0))</f>
        <v>0</v>
      </c>
      <c r="AB83" s="127">
        <f>IF('Indicator Data'!AW87="No Data",1,IF('Indicator Data imputation'!AE86&lt;&gt;"",1,0))</f>
        <v>0</v>
      </c>
      <c r="AC83" s="127">
        <f>IF('Indicator Data'!AX87="No Data",1,IF('Indicator Data imputation'!AF86&lt;&gt;"",1,0))</f>
        <v>0</v>
      </c>
      <c r="AD83" s="127">
        <f>IF('Indicator Data'!AY87="No Data",1,IF('Indicator Data imputation'!AG86&lt;&gt;"",1,0))</f>
        <v>0</v>
      </c>
      <c r="AE83" s="127">
        <f>IF('Indicator Data'!AZ87="No Data",1,IF('Indicator Data imputation'!AH86&lt;&gt;"",1,0))</f>
        <v>0</v>
      </c>
      <c r="AF83" s="127">
        <f>IF('Indicator Data'!BA87="No Data",1,IF('Indicator Data imputation'!AI86&lt;&gt;"",1,0))</f>
        <v>0</v>
      </c>
      <c r="AG83" s="127">
        <f>IF('Indicator Data'!BB87="No Data",1,IF('Indicator Data imputation'!AJ86&lt;&gt;"",1,0))</f>
        <v>0</v>
      </c>
      <c r="AH83" s="127">
        <f>IF('Indicator Data'!BC87="No Data",1,IF('Indicator Data imputation'!AK86&lt;&gt;"",1,0))</f>
        <v>0</v>
      </c>
      <c r="AI83" s="127" t="e">
        <f>IF('Indicator Data'!#REF!="No Data",1,IF('Indicator Data imputation'!AL86&lt;&gt;"",1,0))</f>
        <v>#REF!</v>
      </c>
      <c r="AJ83" s="127" t="e">
        <f>IF('Indicator Data'!#REF!="No Data",1,IF('Indicator Data imputation'!AM86&lt;&gt;"",1,0))</f>
        <v>#REF!</v>
      </c>
      <c r="AK83" s="127">
        <f>IF('Indicator Data'!BF87="No Data",1,IF('Indicator Data imputation'!AN86&lt;&gt;"",1,0))</f>
        <v>0</v>
      </c>
      <c r="AL83" s="128"/>
      <c r="AM83" s="128"/>
      <c r="AN83" t="e">
        <f t="shared" si="2"/>
        <v>#REF!</v>
      </c>
      <c r="AO83" s="142" t="e">
        <f t="shared" si="3"/>
        <v>#REF!</v>
      </c>
    </row>
    <row r="84" spans="1:41" ht="15.75" customHeight="1" x14ac:dyDescent="0.25">
      <c r="A84" s="47" t="s">
        <v>278</v>
      </c>
      <c r="B84" s="127">
        <f>IF('Indicator Data'!E88="No Data",1,IF('Indicator Data imputation'!E87&lt;&gt;"",1,0))</f>
        <v>0</v>
      </c>
      <c r="C84" s="127">
        <f>IF('Indicator Data'!J88="No Data",1,IF('Indicator Data imputation'!F87&lt;&gt;"",1,0))</f>
        <v>0</v>
      </c>
      <c r="D84" s="127">
        <f>IF('Indicator Data'!K88="No Data",1,IF('Indicator Data imputation'!G87&lt;&gt;"",1,0))</f>
        <v>0</v>
      </c>
      <c r="E84" s="127">
        <f>IF('Indicator Data'!L88="No Data",1,IF('Indicator Data imputation'!H87&lt;&gt;"",1,0))</f>
        <v>1</v>
      </c>
      <c r="F84" s="127">
        <f>IF('Indicator Data'!M88="No Data",1,IF('Indicator Data imputation'!I87&lt;&gt;"",1,0))</f>
        <v>1</v>
      </c>
      <c r="G84" s="127">
        <f>IF('Indicator Data'!N88="No Data",1,IF('Indicator Data imputation'!J87&lt;&gt;"",1,0))</f>
        <v>1</v>
      </c>
      <c r="H84" s="127">
        <f>IF('Indicator Data'!O88="No Data",1,IF('Indicator Data imputation'!K87&lt;&gt;"",1,0))</f>
        <v>0</v>
      </c>
      <c r="I84" s="127">
        <f>IF('Indicator Data'!P88="No Data",1,IF('Indicator Data imputation'!L87&lt;&gt;"",1,0))</f>
        <v>0</v>
      </c>
      <c r="J84" s="127">
        <f>IF('Indicator Data'!Q88="No Data",1,IF('Indicator Data imputation'!M87&lt;&gt;"",1,0))</f>
        <v>0</v>
      </c>
      <c r="K84" s="127">
        <f>IF('Indicator Data'!R88="No Data",1,IF('Indicator Data imputation'!N87&lt;&gt;"",1,0))</f>
        <v>0</v>
      </c>
      <c r="L84" s="127">
        <f>IF('Indicator Data'!X88="No Data",1,IF('Indicator Data imputation'!O87&lt;&gt;"",1,0))</f>
        <v>0</v>
      </c>
      <c r="M84" s="127" t="e">
        <f>IF('Indicator Data'!#REF!="No Data",1,IF('Indicator Data imputation'!P87&lt;&gt;"",1,0))</f>
        <v>#REF!</v>
      </c>
      <c r="N84" s="127" t="e">
        <f>IF('Indicator Data'!#REF!="No Data",1,IF('Indicator Data imputation'!Q87&lt;&gt;"",1,0))</f>
        <v>#REF!</v>
      </c>
      <c r="O84" s="127">
        <f>IF('Indicator Data'!Z88="No Data",1,IF('Indicator Data imputation'!R87&lt;&gt;"",1,0))</f>
        <v>0</v>
      </c>
      <c r="P84" s="127">
        <f>IF('Indicator Data'!AB88="No Data",1,IF('Indicator Data imputation'!S87&lt;&gt;"",1,0))</f>
        <v>0</v>
      </c>
      <c r="Q84" s="127">
        <f>IF('Indicator Data'!AC88="No Data",1,IF('Indicator Data imputation'!T87&lt;&gt;"",1,0))</f>
        <v>0</v>
      </c>
      <c r="R84" s="127">
        <f>IF('Indicator Data'!AD88="No Data",1,IF('Indicator Data imputation'!U87&lt;&gt;"",1,0))</f>
        <v>0</v>
      </c>
      <c r="S84" s="127">
        <f>IF('Indicator Data'!AE88="No Data",1,IF('Indicator Data imputation'!V87&lt;&gt;"",1,0))</f>
        <v>0</v>
      </c>
      <c r="T84" s="127">
        <f>IF('Indicator Data'!AF88="No Data",1,IF('Indicator Data imputation'!W87&lt;&gt;"",1,0))</f>
        <v>0</v>
      </c>
      <c r="U84" s="127">
        <f>IF('Indicator Data'!AO88="No Data",1,IF('Indicator Data imputation'!X87&lt;&gt;"",1,0))</f>
        <v>0</v>
      </c>
      <c r="V84" s="127">
        <f>IF('Indicator Data'!AQ88="No Data",1,IF('Indicator Data imputation'!Y87&lt;&gt;"",1,0))</f>
        <v>0</v>
      </c>
      <c r="W84" s="127">
        <f>IF('Indicator Data'!AS88="No Data",1,IF('Indicator Data imputation'!Z87&lt;&gt;"",1,0))</f>
        <v>0</v>
      </c>
      <c r="X84" s="127">
        <f>IF('Indicator Data'!AT88="No Data",1,IF('Indicator Data imputation'!AA87&lt;&gt;"",1,0))</f>
        <v>0</v>
      </c>
      <c r="Y84" s="127">
        <f>IF('Indicator Data'!AH88="No Data",1,IF('Indicator Data imputation'!AB87&lt;&gt;"",1,0))</f>
        <v>0</v>
      </c>
      <c r="Z84" s="127">
        <f>IF('Indicator Data'!AU88="No Data",1,IF('Indicator Data imputation'!AC87&lt;&gt;"",1,0))</f>
        <v>0</v>
      </c>
      <c r="AA84" s="127">
        <f>IF('Indicator Data'!AV88="No Data",1,IF('Indicator Data imputation'!AD87&lt;&gt;"",1,0))</f>
        <v>0</v>
      </c>
      <c r="AB84" s="127">
        <f>IF('Indicator Data'!AW88="No Data",1,IF('Indicator Data imputation'!AE87&lt;&gt;"",1,0))</f>
        <v>0</v>
      </c>
      <c r="AC84" s="127">
        <f>IF('Indicator Data'!AX88="No Data",1,IF('Indicator Data imputation'!AF87&lt;&gt;"",1,0))</f>
        <v>0</v>
      </c>
      <c r="AD84" s="127">
        <f>IF('Indicator Data'!AY88="No Data",1,IF('Indicator Data imputation'!AG87&lt;&gt;"",1,0))</f>
        <v>0</v>
      </c>
      <c r="AE84" s="127">
        <f>IF('Indicator Data'!AZ88="No Data",1,IF('Indicator Data imputation'!AH87&lt;&gt;"",1,0))</f>
        <v>0</v>
      </c>
      <c r="AF84" s="127">
        <f>IF('Indicator Data'!BA88="No Data",1,IF('Indicator Data imputation'!AI87&lt;&gt;"",1,0))</f>
        <v>0</v>
      </c>
      <c r="AG84" s="127">
        <f>IF('Indicator Data'!BB88="No Data",1,IF('Indicator Data imputation'!AJ87&lt;&gt;"",1,0))</f>
        <v>0</v>
      </c>
      <c r="AH84" s="127">
        <f>IF('Indicator Data'!BC88="No Data",1,IF('Indicator Data imputation'!AK87&lt;&gt;"",1,0))</f>
        <v>0</v>
      </c>
      <c r="AI84" s="127" t="e">
        <f>IF('Indicator Data'!#REF!="No Data",1,IF('Indicator Data imputation'!AL87&lt;&gt;"",1,0))</f>
        <v>#REF!</v>
      </c>
      <c r="AJ84" s="127" t="e">
        <f>IF('Indicator Data'!#REF!="No Data",1,IF('Indicator Data imputation'!AM87&lt;&gt;"",1,0))</f>
        <v>#REF!</v>
      </c>
      <c r="AK84" s="127">
        <f>IF('Indicator Data'!BF88="No Data",1,IF('Indicator Data imputation'!AN87&lt;&gt;"",1,0))</f>
        <v>0</v>
      </c>
      <c r="AL84" s="128"/>
      <c r="AM84" s="128"/>
      <c r="AN84" t="e">
        <f t="shared" si="2"/>
        <v>#REF!</v>
      </c>
      <c r="AO84" s="142" t="e">
        <f t="shared" si="3"/>
        <v>#REF!</v>
      </c>
    </row>
    <row r="85" spans="1:41" ht="15.75" customHeight="1" x14ac:dyDescent="0.25">
      <c r="A85" s="47" t="s">
        <v>280</v>
      </c>
      <c r="B85" s="127">
        <f>IF('Indicator Data'!E89="No Data",1,IF('Indicator Data imputation'!E88&lt;&gt;"",1,0))</f>
        <v>0</v>
      </c>
      <c r="C85" s="127">
        <f>IF('Indicator Data'!J89="No Data",1,IF('Indicator Data imputation'!F88&lt;&gt;"",1,0))</f>
        <v>0</v>
      </c>
      <c r="D85" s="127">
        <f>IF('Indicator Data'!K89="No Data",1,IF('Indicator Data imputation'!G88&lt;&gt;"",1,0))</f>
        <v>0</v>
      </c>
      <c r="E85" s="127">
        <f>IF('Indicator Data'!L89="No Data",1,IF('Indicator Data imputation'!H88&lt;&gt;"",1,0))</f>
        <v>1</v>
      </c>
      <c r="F85" s="127">
        <f>IF('Indicator Data'!M89="No Data",1,IF('Indicator Data imputation'!I88&lt;&gt;"",1,0))</f>
        <v>1</v>
      </c>
      <c r="G85" s="127">
        <f>IF('Indicator Data'!N89="No Data",1,IF('Indicator Data imputation'!J88&lt;&gt;"",1,0))</f>
        <v>1</v>
      </c>
      <c r="H85" s="127">
        <f>IF('Indicator Data'!O89="No Data",1,IF('Indicator Data imputation'!K88&lt;&gt;"",1,0))</f>
        <v>0</v>
      </c>
      <c r="I85" s="127">
        <f>IF('Indicator Data'!P89="No Data",1,IF('Indicator Data imputation'!L88&lt;&gt;"",1,0))</f>
        <v>0</v>
      </c>
      <c r="J85" s="127">
        <f>IF('Indicator Data'!Q89="No Data",1,IF('Indicator Data imputation'!M88&lt;&gt;"",1,0))</f>
        <v>0</v>
      </c>
      <c r="K85" s="127">
        <f>IF('Indicator Data'!R89="No Data",1,IF('Indicator Data imputation'!N88&lt;&gt;"",1,0))</f>
        <v>0</v>
      </c>
      <c r="L85" s="127">
        <f>IF('Indicator Data'!X89="No Data",1,IF('Indicator Data imputation'!O88&lt;&gt;"",1,0))</f>
        <v>0</v>
      </c>
      <c r="M85" s="127" t="e">
        <f>IF('Indicator Data'!#REF!="No Data",1,IF('Indicator Data imputation'!P88&lt;&gt;"",1,0))</f>
        <v>#REF!</v>
      </c>
      <c r="N85" s="127" t="e">
        <f>IF('Indicator Data'!#REF!="No Data",1,IF('Indicator Data imputation'!Q88&lt;&gt;"",1,0))</f>
        <v>#REF!</v>
      </c>
      <c r="O85" s="127">
        <f>IF('Indicator Data'!Z89="No Data",1,IF('Indicator Data imputation'!R88&lt;&gt;"",1,0))</f>
        <v>0</v>
      </c>
      <c r="P85" s="127">
        <f>IF('Indicator Data'!AB89="No Data",1,IF('Indicator Data imputation'!S88&lt;&gt;"",1,0))</f>
        <v>0</v>
      </c>
      <c r="Q85" s="127">
        <f>IF('Indicator Data'!AC89="No Data",1,IF('Indicator Data imputation'!T88&lt;&gt;"",1,0))</f>
        <v>0</v>
      </c>
      <c r="R85" s="127">
        <f>IF('Indicator Data'!AD89="No Data",1,IF('Indicator Data imputation'!U88&lt;&gt;"",1,0))</f>
        <v>0</v>
      </c>
      <c r="S85" s="127">
        <f>IF('Indicator Data'!AE89="No Data",1,IF('Indicator Data imputation'!V88&lt;&gt;"",1,0))</f>
        <v>0</v>
      </c>
      <c r="T85" s="127">
        <f>IF('Indicator Data'!AF89="No Data",1,IF('Indicator Data imputation'!W88&lt;&gt;"",1,0))</f>
        <v>0</v>
      </c>
      <c r="U85" s="127">
        <f>IF('Indicator Data'!AO89="No Data",1,IF('Indicator Data imputation'!X88&lt;&gt;"",1,0))</f>
        <v>0</v>
      </c>
      <c r="V85" s="127">
        <f>IF('Indicator Data'!AQ89="No Data",1,IF('Indicator Data imputation'!Y88&lt;&gt;"",1,0))</f>
        <v>0</v>
      </c>
      <c r="W85" s="127">
        <f>IF('Indicator Data'!AS89="No Data",1,IF('Indicator Data imputation'!Z88&lt;&gt;"",1,0))</f>
        <v>0</v>
      </c>
      <c r="X85" s="127">
        <f>IF('Indicator Data'!AT89="No Data",1,IF('Indicator Data imputation'!AA88&lt;&gt;"",1,0))</f>
        <v>0</v>
      </c>
      <c r="Y85" s="127">
        <f>IF('Indicator Data'!AH89="No Data",1,IF('Indicator Data imputation'!AB88&lt;&gt;"",1,0))</f>
        <v>0</v>
      </c>
      <c r="Z85" s="127">
        <f>IF('Indicator Data'!AU89="No Data",1,IF('Indicator Data imputation'!AC88&lt;&gt;"",1,0))</f>
        <v>0</v>
      </c>
      <c r="AA85" s="127">
        <f>IF('Indicator Data'!AV89="No Data",1,IF('Indicator Data imputation'!AD88&lt;&gt;"",1,0))</f>
        <v>0</v>
      </c>
      <c r="AB85" s="127">
        <f>IF('Indicator Data'!AW89="No Data",1,IF('Indicator Data imputation'!AE88&lt;&gt;"",1,0))</f>
        <v>0</v>
      </c>
      <c r="AC85" s="127">
        <f>IF('Indicator Data'!AX89="No Data",1,IF('Indicator Data imputation'!AF88&lt;&gt;"",1,0))</f>
        <v>0</v>
      </c>
      <c r="AD85" s="127">
        <f>IF('Indicator Data'!AY89="No Data",1,IF('Indicator Data imputation'!AG88&lt;&gt;"",1,0))</f>
        <v>0</v>
      </c>
      <c r="AE85" s="127">
        <f>IF('Indicator Data'!AZ89="No Data",1,IF('Indicator Data imputation'!AH88&lt;&gt;"",1,0))</f>
        <v>0</v>
      </c>
      <c r="AF85" s="127">
        <f>IF('Indicator Data'!BA89="No Data",1,IF('Indicator Data imputation'!AI88&lt;&gt;"",1,0))</f>
        <v>0</v>
      </c>
      <c r="AG85" s="127">
        <f>IF('Indicator Data'!BB89="No Data",1,IF('Indicator Data imputation'!AJ88&lt;&gt;"",1,0))</f>
        <v>0</v>
      </c>
      <c r="AH85" s="127">
        <f>IF('Indicator Data'!BC89="No Data",1,IF('Indicator Data imputation'!AK88&lt;&gt;"",1,0))</f>
        <v>0</v>
      </c>
      <c r="AI85" s="127" t="e">
        <f>IF('Indicator Data'!#REF!="No Data",1,IF('Indicator Data imputation'!AL88&lt;&gt;"",1,0))</f>
        <v>#REF!</v>
      </c>
      <c r="AJ85" s="127" t="e">
        <f>IF('Indicator Data'!#REF!="No Data",1,IF('Indicator Data imputation'!AM88&lt;&gt;"",1,0))</f>
        <v>#REF!</v>
      </c>
      <c r="AK85" s="127">
        <f>IF('Indicator Data'!BF89="No Data",1,IF('Indicator Data imputation'!AN88&lt;&gt;"",1,0))</f>
        <v>0</v>
      </c>
      <c r="AL85" s="128"/>
      <c r="AM85" s="128"/>
      <c r="AN85" t="e">
        <f t="shared" si="2"/>
        <v>#REF!</v>
      </c>
      <c r="AO85" s="142" t="e">
        <f t="shared" si="3"/>
        <v>#REF!</v>
      </c>
    </row>
    <row r="86" spans="1:41" ht="15.75" customHeight="1" x14ac:dyDescent="0.25">
      <c r="A86" s="47" t="s">
        <v>282</v>
      </c>
      <c r="B86" s="127">
        <f>IF('Indicator Data'!E90="No Data",1,IF('Indicator Data imputation'!E89&lt;&gt;"",1,0))</f>
        <v>0</v>
      </c>
      <c r="C86" s="127">
        <f>IF('Indicator Data'!J90="No Data",1,IF('Indicator Data imputation'!F89&lt;&gt;"",1,0))</f>
        <v>0</v>
      </c>
      <c r="D86" s="127">
        <f>IF('Indicator Data'!K90="No Data",1,IF('Indicator Data imputation'!G89&lt;&gt;"",1,0))</f>
        <v>0</v>
      </c>
      <c r="E86" s="127">
        <f>IF('Indicator Data'!L90="No Data",1,IF('Indicator Data imputation'!H89&lt;&gt;"",1,0))</f>
        <v>1</v>
      </c>
      <c r="F86" s="127">
        <f>IF('Indicator Data'!M90="No Data",1,IF('Indicator Data imputation'!I89&lt;&gt;"",1,0))</f>
        <v>1</v>
      </c>
      <c r="G86" s="127">
        <f>IF('Indicator Data'!N90="No Data",1,IF('Indicator Data imputation'!J89&lt;&gt;"",1,0))</f>
        <v>1</v>
      </c>
      <c r="H86" s="127">
        <f>IF('Indicator Data'!O90="No Data",1,IF('Indicator Data imputation'!K89&lt;&gt;"",1,0))</f>
        <v>0</v>
      </c>
      <c r="I86" s="127">
        <f>IF('Indicator Data'!P90="No Data",1,IF('Indicator Data imputation'!L89&lt;&gt;"",1,0))</f>
        <v>0</v>
      </c>
      <c r="J86" s="127">
        <f>IF('Indicator Data'!Q90="No Data",1,IF('Indicator Data imputation'!M89&lt;&gt;"",1,0))</f>
        <v>0</v>
      </c>
      <c r="K86" s="127">
        <f>IF('Indicator Data'!R90="No Data",1,IF('Indicator Data imputation'!N89&lt;&gt;"",1,0))</f>
        <v>0</v>
      </c>
      <c r="L86" s="127">
        <f>IF('Indicator Data'!X90="No Data",1,IF('Indicator Data imputation'!O89&lt;&gt;"",1,0))</f>
        <v>0</v>
      </c>
      <c r="M86" s="127" t="e">
        <f>IF('Indicator Data'!#REF!="No Data",1,IF('Indicator Data imputation'!P89&lt;&gt;"",1,0))</f>
        <v>#REF!</v>
      </c>
      <c r="N86" s="127" t="e">
        <f>IF('Indicator Data'!#REF!="No Data",1,IF('Indicator Data imputation'!Q89&lt;&gt;"",1,0))</f>
        <v>#REF!</v>
      </c>
      <c r="O86" s="127">
        <f>IF('Indicator Data'!Z90="No Data",1,IF('Indicator Data imputation'!R89&lt;&gt;"",1,0))</f>
        <v>0</v>
      </c>
      <c r="P86" s="127">
        <f>IF('Indicator Data'!AB90="No Data",1,IF('Indicator Data imputation'!S89&lt;&gt;"",1,0))</f>
        <v>0</v>
      </c>
      <c r="Q86" s="127">
        <f>IF('Indicator Data'!AC90="No Data",1,IF('Indicator Data imputation'!T89&lt;&gt;"",1,0))</f>
        <v>0</v>
      </c>
      <c r="R86" s="127">
        <f>IF('Indicator Data'!AD90="No Data",1,IF('Indicator Data imputation'!U89&lt;&gt;"",1,0))</f>
        <v>0</v>
      </c>
      <c r="S86" s="127">
        <f>IF('Indicator Data'!AE90="No Data",1,IF('Indicator Data imputation'!V89&lt;&gt;"",1,0))</f>
        <v>0</v>
      </c>
      <c r="T86" s="127">
        <f>IF('Indicator Data'!AF90="No Data",1,IF('Indicator Data imputation'!W89&lt;&gt;"",1,0))</f>
        <v>0</v>
      </c>
      <c r="U86" s="127">
        <f>IF('Indicator Data'!AO90="No Data",1,IF('Indicator Data imputation'!X89&lt;&gt;"",1,0))</f>
        <v>0</v>
      </c>
      <c r="V86" s="127">
        <f>IF('Indicator Data'!AQ90="No Data",1,IF('Indicator Data imputation'!Y89&lt;&gt;"",1,0))</f>
        <v>0</v>
      </c>
      <c r="W86" s="127">
        <f>IF('Indicator Data'!AS90="No Data",1,IF('Indicator Data imputation'!Z89&lt;&gt;"",1,0))</f>
        <v>0</v>
      </c>
      <c r="X86" s="127">
        <f>IF('Indicator Data'!AT90="No Data",1,IF('Indicator Data imputation'!AA89&lt;&gt;"",1,0))</f>
        <v>0</v>
      </c>
      <c r="Y86" s="127">
        <f>IF('Indicator Data'!AH90="No Data",1,IF('Indicator Data imputation'!AB89&lt;&gt;"",1,0))</f>
        <v>0</v>
      </c>
      <c r="Z86" s="127">
        <f>IF('Indicator Data'!AU90="No Data",1,IF('Indicator Data imputation'!AC89&lt;&gt;"",1,0))</f>
        <v>0</v>
      </c>
      <c r="AA86" s="127">
        <f>IF('Indicator Data'!AV90="No Data",1,IF('Indicator Data imputation'!AD89&lt;&gt;"",1,0))</f>
        <v>0</v>
      </c>
      <c r="AB86" s="127">
        <f>IF('Indicator Data'!AW90="No Data",1,IF('Indicator Data imputation'!AE89&lt;&gt;"",1,0))</f>
        <v>0</v>
      </c>
      <c r="AC86" s="127">
        <f>IF('Indicator Data'!AX90="No Data",1,IF('Indicator Data imputation'!AF89&lt;&gt;"",1,0))</f>
        <v>0</v>
      </c>
      <c r="AD86" s="127">
        <f>IF('Indicator Data'!AY90="No Data",1,IF('Indicator Data imputation'!AG89&lt;&gt;"",1,0))</f>
        <v>0</v>
      </c>
      <c r="AE86" s="127">
        <f>IF('Indicator Data'!AZ90="No Data",1,IF('Indicator Data imputation'!AH89&lt;&gt;"",1,0))</f>
        <v>0</v>
      </c>
      <c r="AF86" s="127">
        <f>IF('Indicator Data'!BA90="No Data",1,IF('Indicator Data imputation'!AI89&lt;&gt;"",1,0))</f>
        <v>0</v>
      </c>
      <c r="AG86" s="127">
        <f>IF('Indicator Data'!BB90="No Data",1,IF('Indicator Data imputation'!AJ89&lt;&gt;"",1,0))</f>
        <v>0</v>
      </c>
      <c r="AH86" s="127">
        <f>IF('Indicator Data'!BC90="No Data",1,IF('Indicator Data imputation'!AK89&lt;&gt;"",1,0))</f>
        <v>0</v>
      </c>
      <c r="AI86" s="127" t="e">
        <f>IF('Indicator Data'!#REF!="No Data",1,IF('Indicator Data imputation'!AL89&lt;&gt;"",1,0))</f>
        <v>#REF!</v>
      </c>
      <c r="AJ86" s="127" t="e">
        <f>IF('Indicator Data'!#REF!="No Data",1,IF('Indicator Data imputation'!AM89&lt;&gt;"",1,0))</f>
        <v>#REF!</v>
      </c>
      <c r="AK86" s="127">
        <f>IF('Indicator Data'!BF90="No Data",1,IF('Indicator Data imputation'!AN89&lt;&gt;"",1,0))</f>
        <v>0</v>
      </c>
      <c r="AL86" s="128"/>
      <c r="AM86" s="128"/>
      <c r="AN86" t="e">
        <f t="shared" si="2"/>
        <v>#REF!</v>
      </c>
      <c r="AO86" s="142" t="e">
        <f t="shared" si="3"/>
        <v>#REF!</v>
      </c>
    </row>
    <row r="87" spans="1:41" ht="15.75" customHeight="1" x14ac:dyDescent="0.25">
      <c r="A87" s="47" t="s">
        <v>283</v>
      </c>
      <c r="B87" s="127">
        <f>IF('Indicator Data'!E91="No Data",1,IF('Indicator Data imputation'!E90&lt;&gt;"",1,0))</f>
        <v>0</v>
      </c>
      <c r="C87" s="127">
        <f>IF('Indicator Data'!J91="No Data",1,IF('Indicator Data imputation'!F90&lt;&gt;"",1,0))</f>
        <v>0</v>
      </c>
      <c r="D87" s="127">
        <f>IF('Indicator Data'!K91="No Data",1,IF('Indicator Data imputation'!G90&lt;&gt;"",1,0))</f>
        <v>0</v>
      </c>
      <c r="E87" s="127">
        <f>IF('Indicator Data'!L91="No Data",1,IF('Indicator Data imputation'!H90&lt;&gt;"",1,0))</f>
        <v>1</v>
      </c>
      <c r="F87" s="127">
        <f>IF('Indicator Data'!M91="No Data",1,IF('Indicator Data imputation'!I90&lt;&gt;"",1,0))</f>
        <v>1</v>
      </c>
      <c r="G87" s="127">
        <f>IF('Indicator Data'!N91="No Data",1,IF('Indicator Data imputation'!J90&lt;&gt;"",1,0))</f>
        <v>1</v>
      </c>
      <c r="H87" s="127">
        <f>IF('Indicator Data'!O91="No Data",1,IF('Indicator Data imputation'!K90&lt;&gt;"",1,0))</f>
        <v>0</v>
      </c>
      <c r="I87" s="127">
        <f>IF('Indicator Data'!P91="No Data",1,IF('Indicator Data imputation'!L90&lt;&gt;"",1,0))</f>
        <v>0</v>
      </c>
      <c r="J87" s="127">
        <f>IF('Indicator Data'!Q91="No Data",1,IF('Indicator Data imputation'!M90&lt;&gt;"",1,0))</f>
        <v>0</v>
      </c>
      <c r="K87" s="127">
        <f>IF('Indicator Data'!R91="No Data",1,IF('Indicator Data imputation'!N90&lt;&gt;"",1,0))</f>
        <v>0</v>
      </c>
      <c r="L87" s="127">
        <f>IF('Indicator Data'!X91="No Data",1,IF('Indicator Data imputation'!O90&lt;&gt;"",1,0))</f>
        <v>0</v>
      </c>
      <c r="M87" s="127" t="e">
        <f>IF('Indicator Data'!#REF!="No Data",1,IF('Indicator Data imputation'!P90&lt;&gt;"",1,0))</f>
        <v>#REF!</v>
      </c>
      <c r="N87" s="127" t="e">
        <f>IF('Indicator Data'!#REF!="No Data",1,IF('Indicator Data imputation'!Q90&lt;&gt;"",1,0))</f>
        <v>#REF!</v>
      </c>
      <c r="O87" s="127">
        <f>IF('Indicator Data'!Z91="No Data",1,IF('Indicator Data imputation'!R90&lt;&gt;"",1,0))</f>
        <v>0</v>
      </c>
      <c r="P87" s="127">
        <f>IF('Indicator Data'!AB91="No Data",1,IF('Indicator Data imputation'!S90&lt;&gt;"",1,0))</f>
        <v>0</v>
      </c>
      <c r="Q87" s="127">
        <f>IF('Indicator Data'!AC91="No Data",1,IF('Indicator Data imputation'!T90&lt;&gt;"",1,0))</f>
        <v>0</v>
      </c>
      <c r="R87" s="127">
        <f>IF('Indicator Data'!AD91="No Data",1,IF('Indicator Data imputation'!U90&lt;&gt;"",1,0))</f>
        <v>0</v>
      </c>
      <c r="S87" s="127">
        <f>IF('Indicator Data'!AE91="No Data",1,IF('Indicator Data imputation'!V90&lt;&gt;"",1,0))</f>
        <v>0</v>
      </c>
      <c r="T87" s="127">
        <f>IF('Indicator Data'!AF91="No Data",1,IF('Indicator Data imputation'!W90&lt;&gt;"",1,0))</f>
        <v>0</v>
      </c>
      <c r="U87" s="127">
        <f>IF('Indicator Data'!AO91="No Data",1,IF('Indicator Data imputation'!X90&lt;&gt;"",1,0))</f>
        <v>0</v>
      </c>
      <c r="V87" s="127">
        <f>IF('Indicator Data'!AQ91="No Data",1,IF('Indicator Data imputation'!Y90&lt;&gt;"",1,0))</f>
        <v>0</v>
      </c>
      <c r="W87" s="127">
        <f>IF('Indicator Data'!AS91="No Data",1,IF('Indicator Data imputation'!Z90&lt;&gt;"",1,0))</f>
        <v>0</v>
      </c>
      <c r="X87" s="127">
        <f>IF('Indicator Data'!AT91="No Data",1,IF('Indicator Data imputation'!AA90&lt;&gt;"",1,0))</f>
        <v>0</v>
      </c>
      <c r="Y87" s="127">
        <f>IF('Indicator Data'!AH91="No Data",1,IF('Indicator Data imputation'!AB90&lt;&gt;"",1,0))</f>
        <v>0</v>
      </c>
      <c r="Z87" s="127">
        <f>IF('Indicator Data'!AU91="No Data",1,IF('Indicator Data imputation'!AC90&lt;&gt;"",1,0))</f>
        <v>0</v>
      </c>
      <c r="AA87" s="127">
        <f>IF('Indicator Data'!AV91="No Data",1,IF('Indicator Data imputation'!AD90&lt;&gt;"",1,0))</f>
        <v>0</v>
      </c>
      <c r="AB87" s="127">
        <f>IF('Indicator Data'!AW91="No Data",1,IF('Indicator Data imputation'!AE90&lt;&gt;"",1,0))</f>
        <v>0</v>
      </c>
      <c r="AC87" s="127">
        <f>IF('Indicator Data'!AX91="No Data",1,IF('Indicator Data imputation'!AF90&lt;&gt;"",1,0))</f>
        <v>0</v>
      </c>
      <c r="AD87" s="127">
        <f>IF('Indicator Data'!AY91="No Data",1,IF('Indicator Data imputation'!AG90&lt;&gt;"",1,0))</f>
        <v>0</v>
      </c>
      <c r="AE87" s="127">
        <f>IF('Indicator Data'!AZ91="No Data",1,IF('Indicator Data imputation'!AH90&lt;&gt;"",1,0))</f>
        <v>0</v>
      </c>
      <c r="AF87" s="127">
        <f>IF('Indicator Data'!BA91="No Data",1,IF('Indicator Data imputation'!AI90&lt;&gt;"",1,0))</f>
        <v>0</v>
      </c>
      <c r="AG87" s="127">
        <f>IF('Indicator Data'!BB91="No Data",1,IF('Indicator Data imputation'!AJ90&lt;&gt;"",1,0))</f>
        <v>0</v>
      </c>
      <c r="AH87" s="127">
        <f>IF('Indicator Data'!BC91="No Data",1,IF('Indicator Data imputation'!AK90&lt;&gt;"",1,0))</f>
        <v>0</v>
      </c>
      <c r="AI87" s="127" t="e">
        <f>IF('Indicator Data'!#REF!="No Data",1,IF('Indicator Data imputation'!AL90&lt;&gt;"",1,0))</f>
        <v>#REF!</v>
      </c>
      <c r="AJ87" s="127" t="e">
        <f>IF('Indicator Data'!#REF!="No Data",1,IF('Indicator Data imputation'!AM90&lt;&gt;"",1,0))</f>
        <v>#REF!</v>
      </c>
      <c r="AK87" s="127">
        <f>IF('Indicator Data'!BF91="No Data",1,IF('Indicator Data imputation'!AN90&lt;&gt;"",1,0))</f>
        <v>0</v>
      </c>
      <c r="AL87" s="128"/>
      <c r="AM87" s="128"/>
      <c r="AN87" t="e">
        <f t="shared" si="2"/>
        <v>#REF!</v>
      </c>
      <c r="AO87" s="142" t="e">
        <f t="shared" si="3"/>
        <v>#REF!</v>
      </c>
    </row>
    <row r="88" spans="1:41" ht="15.75" customHeight="1" x14ac:dyDescent="0.25">
      <c r="A88" s="47" t="s">
        <v>285</v>
      </c>
      <c r="B88" s="127">
        <f>IF('Indicator Data'!E92="No Data",1,IF('Indicator Data imputation'!E91&lt;&gt;"",1,0))</f>
        <v>0</v>
      </c>
      <c r="C88" s="127">
        <f>IF('Indicator Data'!J92="No Data",1,IF('Indicator Data imputation'!F91&lt;&gt;"",1,0))</f>
        <v>0</v>
      </c>
      <c r="D88" s="127">
        <f>IF('Indicator Data'!K92="No Data",1,IF('Indicator Data imputation'!G91&lt;&gt;"",1,0))</f>
        <v>0</v>
      </c>
      <c r="E88" s="127">
        <f>IF('Indicator Data'!L92="No Data",1,IF('Indicator Data imputation'!H91&lt;&gt;"",1,0))</f>
        <v>1</v>
      </c>
      <c r="F88" s="127">
        <f>IF('Indicator Data'!M92="No Data",1,IF('Indicator Data imputation'!I91&lt;&gt;"",1,0))</f>
        <v>1</v>
      </c>
      <c r="G88" s="127">
        <f>IF('Indicator Data'!N92="No Data",1,IF('Indicator Data imputation'!J91&lt;&gt;"",1,0))</f>
        <v>1</v>
      </c>
      <c r="H88" s="127">
        <f>IF('Indicator Data'!O92="No Data",1,IF('Indicator Data imputation'!K91&lt;&gt;"",1,0))</f>
        <v>0</v>
      </c>
      <c r="I88" s="127">
        <f>IF('Indicator Data'!P92="No Data",1,IF('Indicator Data imputation'!L91&lt;&gt;"",1,0))</f>
        <v>0</v>
      </c>
      <c r="J88" s="127">
        <f>IF('Indicator Data'!Q92="No Data",1,IF('Indicator Data imputation'!M91&lt;&gt;"",1,0))</f>
        <v>0</v>
      </c>
      <c r="K88" s="127">
        <f>IF('Indicator Data'!R92="No Data",1,IF('Indicator Data imputation'!N91&lt;&gt;"",1,0))</f>
        <v>0</v>
      </c>
      <c r="L88" s="127">
        <f>IF('Indicator Data'!X92="No Data",1,IF('Indicator Data imputation'!O91&lt;&gt;"",1,0))</f>
        <v>0</v>
      </c>
      <c r="M88" s="127" t="e">
        <f>IF('Indicator Data'!#REF!="No Data",1,IF('Indicator Data imputation'!P91&lt;&gt;"",1,0))</f>
        <v>#REF!</v>
      </c>
      <c r="N88" s="127" t="e">
        <f>IF('Indicator Data'!#REF!="No Data",1,IF('Indicator Data imputation'!Q91&lt;&gt;"",1,0))</f>
        <v>#REF!</v>
      </c>
      <c r="O88" s="127">
        <f>IF('Indicator Data'!Z92="No Data",1,IF('Indicator Data imputation'!R91&lt;&gt;"",1,0))</f>
        <v>0</v>
      </c>
      <c r="P88" s="127">
        <f>IF('Indicator Data'!AB92="No Data",1,IF('Indicator Data imputation'!S91&lt;&gt;"",1,0))</f>
        <v>0</v>
      </c>
      <c r="Q88" s="127">
        <f>IF('Indicator Data'!AC92="No Data",1,IF('Indicator Data imputation'!T91&lt;&gt;"",1,0))</f>
        <v>0</v>
      </c>
      <c r="R88" s="127">
        <f>IF('Indicator Data'!AD92="No Data",1,IF('Indicator Data imputation'!U91&lt;&gt;"",1,0))</f>
        <v>0</v>
      </c>
      <c r="S88" s="127">
        <f>IF('Indicator Data'!AE92="No Data",1,IF('Indicator Data imputation'!V91&lt;&gt;"",1,0))</f>
        <v>0</v>
      </c>
      <c r="T88" s="127">
        <f>IF('Indicator Data'!AF92="No Data",1,IF('Indicator Data imputation'!W91&lt;&gt;"",1,0))</f>
        <v>0</v>
      </c>
      <c r="U88" s="127">
        <f>IF('Indicator Data'!AO92="No Data",1,IF('Indicator Data imputation'!X91&lt;&gt;"",1,0))</f>
        <v>0</v>
      </c>
      <c r="V88" s="127">
        <f>IF('Indicator Data'!AQ92="No Data",1,IF('Indicator Data imputation'!Y91&lt;&gt;"",1,0))</f>
        <v>0</v>
      </c>
      <c r="W88" s="127">
        <f>IF('Indicator Data'!AS92="No Data",1,IF('Indicator Data imputation'!Z91&lt;&gt;"",1,0))</f>
        <v>0</v>
      </c>
      <c r="X88" s="127">
        <f>IF('Indicator Data'!AT92="No Data",1,IF('Indicator Data imputation'!AA91&lt;&gt;"",1,0))</f>
        <v>0</v>
      </c>
      <c r="Y88" s="127">
        <f>IF('Indicator Data'!AH92="No Data",1,IF('Indicator Data imputation'!AB91&lt;&gt;"",1,0))</f>
        <v>0</v>
      </c>
      <c r="Z88" s="127">
        <f>IF('Indicator Data'!AU92="No Data",1,IF('Indicator Data imputation'!AC91&lt;&gt;"",1,0))</f>
        <v>0</v>
      </c>
      <c r="AA88" s="127">
        <f>IF('Indicator Data'!AV92="No Data",1,IF('Indicator Data imputation'!AD91&lt;&gt;"",1,0))</f>
        <v>0</v>
      </c>
      <c r="AB88" s="127">
        <f>IF('Indicator Data'!AW92="No Data",1,IF('Indicator Data imputation'!AE91&lt;&gt;"",1,0))</f>
        <v>0</v>
      </c>
      <c r="AC88" s="127">
        <f>IF('Indicator Data'!AX92="No Data",1,IF('Indicator Data imputation'!AF91&lt;&gt;"",1,0))</f>
        <v>0</v>
      </c>
      <c r="AD88" s="127">
        <f>IF('Indicator Data'!AY92="No Data",1,IF('Indicator Data imputation'!AG91&lt;&gt;"",1,0))</f>
        <v>0</v>
      </c>
      <c r="AE88" s="127">
        <f>IF('Indicator Data'!AZ92="No Data",1,IF('Indicator Data imputation'!AH91&lt;&gt;"",1,0))</f>
        <v>0</v>
      </c>
      <c r="AF88" s="127">
        <f>IF('Indicator Data'!BA92="No Data",1,IF('Indicator Data imputation'!AI91&lt;&gt;"",1,0))</f>
        <v>0</v>
      </c>
      <c r="AG88" s="127">
        <f>IF('Indicator Data'!BB92="No Data",1,IF('Indicator Data imputation'!AJ91&lt;&gt;"",1,0))</f>
        <v>0</v>
      </c>
      <c r="AH88" s="127">
        <f>IF('Indicator Data'!BC92="No Data",1,IF('Indicator Data imputation'!AK91&lt;&gt;"",1,0))</f>
        <v>0</v>
      </c>
      <c r="AI88" s="127" t="e">
        <f>IF('Indicator Data'!#REF!="No Data",1,IF('Indicator Data imputation'!AL91&lt;&gt;"",1,0))</f>
        <v>#REF!</v>
      </c>
      <c r="AJ88" s="127" t="e">
        <f>IF('Indicator Data'!#REF!="No Data",1,IF('Indicator Data imputation'!AM91&lt;&gt;"",1,0))</f>
        <v>#REF!</v>
      </c>
      <c r="AK88" s="127">
        <f>IF('Indicator Data'!BF92="No Data",1,IF('Indicator Data imputation'!AN91&lt;&gt;"",1,0))</f>
        <v>0</v>
      </c>
      <c r="AL88" s="128"/>
      <c r="AM88" s="128"/>
      <c r="AN88" t="e">
        <f t="shared" si="2"/>
        <v>#REF!</v>
      </c>
      <c r="AO88" s="142" t="e">
        <f t="shared" si="3"/>
        <v>#REF!</v>
      </c>
    </row>
    <row r="89" spans="1:41" ht="15.75" customHeight="1" x14ac:dyDescent="0.25">
      <c r="A89" s="47" t="s">
        <v>287</v>
      </c>
      <c r="B89" s="127">
        <f>IF('Indicator Data'!E93="No Data",1,IF('Indicator Data imputation'!E92&lt;&gt;"",1,0))</f>
        <v>0</v>
      </c>
      <c r="C89" s="127">
        <f>IF('Indicator Data'!J93="No Data",1,IF('Indicator Data imputation'!F92&lt;&gt;"",1,0))</f>
        <v>0</v>
      </c>
      <c r="D89" s="127">
        <f>IF('Indicator Data'!K93="No Data",1,IF('Indicator Data imputation'!G92&lt;&gt;"",1,0))</f>
        <v>0</v>
      </c>
      <c r="E89" s="127">
        <f>IF('Indicator Data'!L93="No Data",1,IF('Indicator Data imputation'!H92&lt;&gt;"",1,0))</f>
        <v>1</v>
      </c>
      <c r="F89" s="127">
        <f>IF('Indicator Data'!M93="No Data",1,IF('Indicator Data imputation'!I92&lt;&gt;"",1,0))</f>
        <v>1</v>
      </c>
      <c r="G89" s="127">
        <f>IF('Indicator Data'!N93="No Data",1,IF('Indicator Data imputation'!J92&lt;&gt;"",1,0))</f>
        <v>1</v>
      </c>
      <c r="H89" s="127">
        <f>IF('Indicator Data'!O93="No Data",1,IF('Indicator Data imputation'!K92&lt;&gt;"",1,0))</f>
        <v>0</v>
      </c>
      <c r="I89" s="127">
        <f>IF('Indicator Data'!P93="No Data",1,IF('Indicator Data imputation'!L92&lt;&gt;"",1,0))</f>
        <v>0</v>
      </c>
      <c r="J89" s="127">
        <f>IF('Indicator Data'!Q93="No Data",1,IF('Indicator Data imputation'!M92&lt;&gt;"",1,0))</f>
        <v>0</v>
      </c>
      <c r="K89" s="127">
        <f>IF('Indicator Data'!R93="No Data",1,IF('Indicator Data imputation'!N92&lt;&gt;"",1,0))</f>
        <v>0</v>
      </c>
      <c r="L89" s="127">
        <f>IF('Indicator Data'!X93="No Data",1,IF('Indicator Data imputation'!O92&lt;&gt;"",1,0))</f>
        <v>0</v>
      </c>
      <c r="M89" s="127" t="e">
        <f>IF('Indicator Data'!#REF!="No Data",1,IF('Indicator Data imputation'!P92&lt;&gt;"",1,0))</f>
        <v>#REF!</v>
      </c>
      <c r="N89" s="127" t="e">
        <f>IF('Indicator Data'!#REF!="No Data",1,IF('Indicator Data imputation'!Q92&lt;&gt;"",1,0))</f>
        <v>#REF!</v>
      </c>
      <c r="O89" s="127">
        <f>IF('Indicator Data'!Z93="No Data",1,IF('Indicator Data imputation'!R92&lt;&gt;"",1,0))</f>
        <v>0</v>
      </c>
      <c r="P89" s="127">
        <f>IF('Indicator Data'!AB93="No Data",1,IF('Indicator Data imputation'!S92&lt;&gt;"",1,0))</f>
        <v>0</v>
      </c>
      <c r="Q89" s="127">
        <f>IF('Indicator Data'!AC93="No Data",1,IF('Indicator Data imputation'!T92&lt;&gt;"",1,0))</f>
        <v>0</v>
      </c>
      <c r="R89" s="127">
        <f>IF('Indicator Data'!AD93="No Data",1,IF('Indicator Data imputation'!U92&lt;&gt;"",1,0))</f>
        <v>0</v>
      </c>
      <c r="S89" s="127">
        <f>IF('Indicator Data'!AE93="No Data",1,IF('Indicator Data imputation'!V92&lt;&gt;"",1,0))</f>
        <v>0</v>
      </c>
      <c r="T89" s="127">
        <f>IF('Indicator Data'!AF93="No Data",1,IF('Indicator Data imputation'!W92&lt;&gt;"",1,0))</f>
        <v>0</v>
      </c>
      <c r="U89" s="127">
        <f>IF('Indicator Data'!AO93="No Data",1,IF('Indicator Data imputation'!X92&lt;&gt;"",1,0))</f>
        <v>0</v>
      </c>
      <c r="V89" s="127">
        <f>IF('Indicator Data'!AQ93="No Data",1,IF('Indicator Data imputation'!Y92&lt;&gt;"",1,0))</f>
        <v>0</v>
      </c>
      <c r="W89" s="127">
        <f>IF('Indicator Data'!AS93="No Data",1,IF('Indicator Data imputation'!Z92&lt;&gt;"",1,0))</f>
        <v>0</v>
      </c>
      <c r="X89" s="127">
        <f>IF('Indicator Data'!AT93="No Data",1,IF('Indicator Data imputation'!AA92&lt;&gt;"",1,0))</f>
        <v>0</v>
      </c>
      <c r="Y89" s="127">
        <f>IF('Indicator Data'!AH93="No Data",1,IF('Indicator Data imputation'!AB92&lt;&gt;"",1,0))</f>
        <v>0</v>
      </c>
      <c r="Z89" s="127">
        <f>IF('Indicator Data'!AU93="No Data",1,IF('Indicator Data imputation'!AC92&lt;&gt;"",1,0))</f>
        <v>0</v>
      </c>
      <c r="AA89" s="127">
        <f>IF('Indicator Data'!AV93="No Data",1,IF('Indicator Data imputation'!AD92&lt;&gt;"",1,0))</f>
        <v>0</v>
      </c>
      <c r="AB89" s="127">
        <f>IF('Indicator Data'!AW93="No Data",1,IF('Indicator Data imputation'!AE92&lt;&gt;"",1,0))</f>
        <v>0</v>
      </c>
      <c r="AC89" s="127">
        <f>IF('Indicator Data'!AX93="No Data",1,IF('Indicator Data imputation'!AF92&lt;&gt;"",1,0))</f>
        <v>0</v>
      </c>
      <c r="AD89" s="127">
        <f>IF('Indicator Data'!AY93="No Data",1,IF('Indicator Data imputation'!AG92&lt;&gt;"",1,0))</f>
        <v>0</v>
      </c>
      <c r="AE89" s="127">
        <f>IF('Indicator Data'!AZ93="No Data",1,IF('Indicator Data imputation'!AH92&lt;&gt;"",1,0))</f>
        <v>0</v>
      </c>
      <c r="AF89" s="127">
        <f>IF('Indicator Data'!BA93="No Data",1,IF('Indicator Data imputation'!AI92&lt;&gt;"",1,0))</f>
        <v>0</v>
      </c>
      <c r="AG89" s="127">
        <f>IF('Indicator Data'!BB93="No Data",1,IF('Indicator Data imputation'!AJ92&lt;&gt;"",1,0))</f>
        <v>0</v>
      </c>
      <c r="AH89" s="127">
        <f>IF('Indicator Data'!BC93="No Data",1,IF('Indicator Data imputation'!AK92&lt;&gt;"",1,0))</f>
        <v>0</v>
      </c>
      <c r="AI89" s="127" t="e">
        <f>IF('Indicator Data'!#REF!="No Data",1,IF('Indicator Data imputation'!AL92&lt;&gt;"",1,0))</f>
        <v>#REF!</v>
      </c>
      <c r="AJ89" s="127" t="e">
        <f>IF('Indicator Data'!#REF!="No Data",1,IF('Indicator Data imputation'!AM92&lt;&gt;"",1,0))</f>
        <v>#REF!</v>
      </c>
      <c r="AK89" s="127">
        <f>IF('Indicator Data'!BF93="No Data",1,IF('Indicator Data imputation'!AN92&lt;&gt;"",1,0))</f>
        <v>0</v>
      </c>
      <c r="AL89" s="128"/>
      <c r="AM89" s="128"/>
      <c r="AN89" t="e">
        <f t="shared" si="2"/>
        <v>#REF!</v>
      </c>
      <c r="AO89" s="142" t="e">
        <f t="shared" si="3"/>
        <v>#REF!</v>
      </c>
    </row>
    <row r="90" spans="1:41" ht="15.75" customHeight="1" x14ac:dyDescent="0.25">
      <c r="A90" s="47" t="s">
        <v>290</v>
      </c>
      <c r="B90" s="127">
        <f>IF('Indicator Data'!E94="No Data",1,IF('Indicator Data imputation'!E93&lt;&gt;"",1,0))</f>
        <v>0</v>
      </c>
      <c r="C90" s="127">
        <f>IF('Indicator Data'!J94="No Data",1,IF('Indicator Data imputation'!F93&lt;&gt;"",1,0))</f>
        <v>0</v>
      </c>
      <c r="D90" s="127">
        <f>IF('Indicator Data'!K94="No Data",1,IF('Indicator Data imputation'!G93&lt;&gt;"",1,0))</f>
        <v>0</v>
      </c>
      <c r="E90" s="127">
        <f>IF('Indicator Data'!L94="No Data",1,IF('Indicator Data imputation'!H93&lt;&gt;"",1,0))</f>
        <v>1</v>
      </c>
      <c r="F90" s="127">
        <f>IF('Indicator Data'!M94="No Data",1,IF('Indicator Data imputation'!I93&lt;&gt;"",1,0))</f>
        <v>1</v>
      </c>
      <c r="G90" s="127">
        <f>IF('Indicator Data'!N94="No Data",1,IF('Indicator Data imputation'!J93&lt;&gt;"",1,0))</f>
        <v>1</v>
      </c>
      <c r="H90" s="127">
        <f>IF('Indicator Data'!O94="No Data",1,IF('Indicator Data imputation'!K93&lt;&gt;"",1,0))</f>
        <v>0</v>
      </c>
      <c r="I90" s="127">
        <f>IF('Indicator Data'!P94="No Data",1,IF('Indicator Data imputation'!L93&lt;&gt;"",1,0))</f>
        <v>0</v>
      </c>
      <c r="J90" s="127">
        <f>IF('Indicator Data'!Q94="No Data",1,IF('Indicator Data imputation'!M93&lt;&gt;"",1,0))</f>
        <v>0</v>
      </c>
      <c r="K90" s="127">
        <f>IF('Indicator Data'!R94="No Data",1,IF('Indicator Data imputation'!N93&lt;&gt;"",1,0))</f>
        <v>0</v>
      </c>
      <c r="L90" s="127">
        <f>IF('Indicator Data'!X94="No Data",1,IF('Indicator Data imputation'!O93&lt;&gt;"",1,0))</f>
        <v>0</v>
      </c>
      <c r="M90" s="127" t="e">
        <f>IF('Indicator Data'!#REF!="No Data",1,IF('Indicator Data imputation'!P93&lt;&gt;"",1,0))</f>
        <v>#REF!</v>
      </c>
      <c r="N90" s="127" t="e">
        <f>IF('Indicator Data'!#REF!="No Data",1,IF('Indicator Data imputation'!Q93&lt;&gt;"",1,0))</f>
        <v>#REF!</v>
      </c>
      <c r="O90" s="127">
        <f>IF('Indicator Data'!Z94="No Data",1,IF('Indicator Data imputation'!R93&lt;&gt;"",1,0))</f>
        <v>0</v>
      </c>
      <c r="P90" s="127">
        <f>IF('Indicator Data'!AB94="No Data",1,IF('Indicator Data imputation'!S93&lt;&gt;"",1,0))</f>
        <v>0</v>
      </c>
      <c r="Q90" s="127">
        <f>IF('Indicator Data'!AC94="No Data",1,IF('Indicator Data imputation'!T93&lt;&gt;"",1,0))</f>
        <v>0</v>
      </c>
      <c r="R90" s="127">
        <f>IF('Indicator Data'!AD94="No Data",1,IF('Indicator Data imputation'!U93&lt;&gt;"",1,0))</f>
        <v>0</v>
      </c>
      <c r="S90" s="127">
        <f>IF('Indicator Data'!AE94="No Data",1,IF('Indicator Data imputation'!V93&lt;&gt;"",1,0))</f>
        <v>0</v>
      </c>
      <c r="T90" s="127">
        <f>IF('Indicator Data'!AF94="No Data",1,IF('Indicator Data imputation'!W93&lt;&gt;"",1,0))</f>
        <v>0</v>
      </c>
      <c r="U90" s="127">
        <f>IF('Indicator Data'!AO94="No Data",1,IF('Indicator Data imputation'!X93&lt;&gt;"",1,0))</f>
        <v>0</v>
      </c>
      <c r="V90" s="127">
        <f>IF('Indicator Data'!AQ94="No Data",1,IF('Indicator Data imputation'!Y93&lt;&gt;"",1,0))</f>
        <v>0</v>
      </c>
      <c r="W90" s="127">
        <f>IF('Indicator Data'!AS94="No Data",1,IF('Indicator Data imputation'!Z93&lt;&gt;"",1,0))</f>
        <v>0</v>
      </c>
      <c r="X90" s="127">
        <f>IF('Indicator Data'!AT94="No Data",1,IF('Indicator Data imputation'!AA93&lt;&gt;"",1,0))</f>
        <v>0</v>
      </c>
      <c r="Y90" s="127">
        <f>IF('Indicator Data'!AH94="No Data",1,IF('Indicator Data imputation'!AB93&lt;&gt;"",1,0))</f>
        <v>0</v>
      </c>
      <c r="Z90" s="127">
        <f>IF('Indicator Data'!AU94="No Data",1,IF('Indicator Data imputation'!AC93&lt;&gt;"",1,0))</f>
        <v>0</v>
      </c>
      <c r="AA90" s="127">
        <f>IF('Indicator Data'!AV94="No Data",1,IF('Indicator Data imputation'!AD93&lt;&gt;"",1,0))</f>
        <v>0</v>
      </c>
      <c r="AB90" s="127">
        <f>IF('Indicator Data'!AW94="No Data",1,IF('Indicator Data imputation'!AE93&lt;&gt;"",1,0))</f>
        <v>0</v>
      </c>
      <c r="AC90" s="127">
        <f>IF('Indicator Data'!AX94="No Data",1,IF('Indicator Data imputation'!AF93&lt;&gt;"",1,0))</f>
        <v>0</v>
      </c>
      <c r="AD90" s="127">
        <f>IF('Indicator Data'!AY94="No Data",1,IF('Indicator Data imputation'!AG93&lt;&gt;"",1,0))</f>
        <v>0</v>
      </c>
      <c r="AE90" s="127">
        <f>IF('Indicator Data'!AZ94="No Data",1,IF('Indicator Data imputation'!AH93&lt;&gt;"",1,0))</f>
        <v>0</v>
      </c>
      <c r="AF90" s="127">
        <f>IF('Indicator Data'!BA94="No Data",1,IF('Indicator Data imputation'!AI93&lt;&gt;"",1,0))</f>
        <v>0</v>
      </c>
      <c r="AG90" s="127">
        <f>IF('Indicator Data'!BB94="No Data",1,IF('Indicator Data imputation'!AJ93&lt;&gt;"",1,0))</f>
        <v>0</v>
      </c>
      <c r="AH90" s="127">
        <f>IF('Indicator Data'!BC94="No Data",1,IF('Indicator Data imputation'!AK93&lt;&gt;"",1,0))</f>
        <v>0</v>
      </c>
      <c r="AI90" s="127" t="e">
        <f>IF('Indicator Data'!#REF!="No Data",1,IF('Indicator Data imputation'!AL93&lt;&gt;"",1,0))</f>
        <v>#REF!</v>
      </c>
      <c r="AJ90" s="127" t="e">
        <f>IF('Indicator Data'!#REF!="No Data",1,IF('Indicator Data imputation'!AM93&lt;&gt;"",1,0))</f>
        <v>#REF!</v>
      </c>
      <c r="AK90" s="127">
        <f>IF('Indicator Data'!BF94="No Data",1,IF('Indicator Data imputation'!AN93&lt;&gt;"",1,0))</f>
        <v>0</v>
      </c>
      <c r="AL90" s="128"/>
      <c r="AM90" s="128"/>
      <c r="AN90" t="e">
        <f t="shared" si="2"/>
        <v>#REF!</v>
      </c>
      <c r="AO90" s="142" t="e">
        <f t="shared" si="3"/>
        <v>#REF!</v>
      </c>
    </row>
    <row r="91" spans="1:41" ht="15.75" customHeight="1" x14ac:dyDescent="0.25">
      <c r="A91" s="47" t="s">
        <v>292</v>
      </c>
      <c r="B91" s="127">
        <f>IF('Indicator Data'!E95="No Data",1,IF('Indicator Data imputation'!E94&lt;&gt;"",1,0))</f>
        <v>0</v>
      </c>
      <c r="C91" s="127">
        <f>IF('Indicator Data'!J95="No Data",1,IF('Indicator Data imputation'!F94&lt;&gt;"",1,0))</f>
        <v>0</v>
      </c>
      <c r="D91" s="127">
        <f>IF('Indicator Data'!K95="No Data",1,IF('Indicator Data imputation'!G94&lt;&gt;"",1,0))</f>
        <v>0</v>
      </c>
      <c r="E91" s="127">
        <f>IF('Indicator Data'!L95="No Data",1,IF('Indicator Data imputation'!H94&lt;&gt;"",1,0))</f>
        <v>1</v>
      </c>
      <c r="F91" s="127">
        <f>IF('Indicator Data'!M95="No Data",1,IF('Indicator Data imputation'!I94&lt;&gt;"",1,0))</f>
        <v>1</v>
      </c>
      <c r="G91" s="127">
        <f>IF('Indicator Data'!N95="No Data",1,IF('Indicator Data imputation'!J94&lt;&gt;"",1,0))</f>
        <v>1</v>
      </c>
      <c r="H91" s="127">
        <f>IF('Indicator Data'!O95="No Data",1,IF('Indicator Data imputation'!K94&lt;&gt;"",1,0))</f>
        <v>0</v>
      </c>
      <c r="I91" s="127">
        <f>IF('Indicator Data'!P95="No Data",1,IF('Indicator Data imputation'!L94&lt;&gt;"",1,0))</f>
        <v>0</v>
      </c>
      <c r="J91" s="127">
        <f>IF('Indicator Data'!Q95="No Data",1,IF('Indicator Data imputation'!M94&lt;&gt;"",1,0))</f>
        <v>0</v>
      </c>
      <c r="K91" s="127">
        <f>IF('Indicator Data'!R95="No Data",1,IF('Indicator Data imputation'!N94&lt;&gt;"",1,0))</f>
        <v>0</v>
      </c>
      <c r="L91" s="127">
        <f>IF('Indicator Data'!X95="No Data",1,IF('Indicator Data imputation'!O94&lt;&gt;"",1,0))</f>
        <v>0</v>
      </c>
      <c r="M91" s="127" t="e">
        <f>IF('Indicator Data'!#REF!="No Data",1,IF('Indicator Data imputation'!P94&lt;&gt;"",1,0))</f>
        <v>#REF!</v>
      </c>
      <c r="N91" s="127" t="e">
        <f>IF('Indicator Data'!#REF!="No Data",1,IF('Indicator Data imputation'!Q94&lt;&gt;"",1,0))</f>
        <v>#REF!</v>
      </c>
      <c r="O91" s="127">
        <f>IF('Indicator Data'!Z95="No Data",1,IF('Indicator Data imputation'!R94&lt;&gt;"",1,0))</f>
        <v>0</v>
      </c>
      <c r="P91" s="127">
        <f>IF('Indicator Data'!AB95="No Data",1,IF('Indicator Data imputation'!S94&lt;&gt;"",1,0))</f>
        <v>0</v>
      </c>
      <c r="Q91" s="127">
        <f>IF('Indicator Data'!AC95="No Data",1,IF('Indicator Data imputation'!T94&lt;&gt;"",1,0))</f>
        <v>0</v>
      </c>
      <c r="R91" s="127">
        <f>IF('Indicator Data'!AD95="No Data",1,IF('Indicator Data imputation'!U94&lt;&gt;"",1,0))</f>
        <v>0</v>
      </c>
      <c r="S91" s="127">
        <f>IF('Indicator Data'!AE95="No Data",1,IF('Indicator Data imputation'!V94&lt;&gt;"",1,0))</f>
        <v>0</v>
      </c>
      <c r="T91" s="127">
        <f>IF('Indicator Data'!AF95="No Data",1,IF('Indicator Data imputation'!W94&lt;&gt;"",1,0))</f>
        <v>0</v>
      </c>
      <c r="U91" s="127">
        <f>IF('Indicator Data'!AO95="No Data",1,IF('Indicator Data imputation'!X94&lt;&gt;"",1,0))</f>
        <v>0</v>
      </c>
      <c r="V91" s="127">
        <f>IF('Indicator Data'!AQ95="No Data",1,IF('Indicator Data imputation'!Y94&lt;&gt;"",1,0))</f>
        <v>0</v>
      </c>
      <c r="W91" s="127">
        <f>IF('Indicator Data'!AS95="No Data",1,IF('Indicator Data imputation'!Z94&lt;&gt;"",1,0))</f>
        <v>0</v>
      </c>
      <c r="X91" s="127">
        <f>IF('Indicator Data'!AT95="No Data",1,IF('Indicator Data imputation'!AA94&lt;&gt;"",1,0))</f>
        <v>0</v>
      </c>
      <c r="Y91" s="127">
        <f>IF('Indicator Data'!AH95="No Data",1,IF('Indicator Data imputation'!AB94&lt;&gt;"",1,0))</f>
        <v>0</v>
      </c>
      <c r="Z91" s="127">
        <f>IF('Indicator Data'!AU95="No Data",1,IF('Indicator Data imputation'!AC94&lt;&gt;"",1,0))</f>
        <v>0</v>
      </c>
      <c r="AA91" s="127">
        <f>IF('Indicator Data'!AV95="No Data",1,IF('Indicator Data imputation'!AD94&lt;&gt;"",1,0))</f>
        <v>0</v>
      </c>
      <c r="AB91" s="127">
        <f>IF('Indicator Data'!AW95="No Data",1,IF('Indicator Data imputation'!AE94&lt;&gt;"",1,0))</f>
        <v>0</v>
      </c>
      <c r="AC91" s="127">
        <f>IF('Indicator Data'!AX95="No Data",1,IF('Indicator Data imputation'!AF94&lt;&gt;"",1,0))</f>
        <v>0</v>
      </c>
      <c r="AD91" s="127">
        <f>IF('Indicator Data'!AY95="No Data",1,IF('Indicator Data imputation'!AG94&lt;&gt;"",1,0))</f>
        <v>0</v>
      </c>
      <c r="AE91" s="127">
        <f>IF('Indicator Data'!AZ95="No Data",1,IF('Indicator Data imputation'!AH94&lt;&gt;"",1,0))</f>
        <v>0</v>
      </c>
      <c r="AF91" s="127">
        <f>IF('Indicator Data'!BA95="No Data",1,IF('Indicator Data imputation'!AI94&lt;&gt;"",1,0))</f>
        <v>0</v>
      </c>
      <c r="AG91" s="127">
        <f>IF('Indicator Data'!BB95="No Data",1,IF('Indicator Data imputation'!AJ94&lt;&gt;"",1,0))</f>
        <v>0</v>
      </c>
      <c r="AH91" s="127">
        <f>IF('Indicator Data'!BC95="No Data",1,IF('Indicator Data imputation'!AK94&lt;&gt;"",1,0))</f>
        <v>0</v>
      </c>
      <c r="AI91" s="127" t="e">
        <f>IF('Indicator Data'!#REF!="No Data",1,IF('Indicator Data imputation'!AL94&lt;&gt;"",1,0))</f>
        <v>#REF!</v>
      </c>
      <c r="AJ91" s="127" t="e">
        <f>IF('Indicator Data'!#REF!="No Data",1,IF('Indicator Data imputation'!AM94&lt;&gt;"",1,0))</f>
        <v>#REF!</v>
      </c>
      <c r="AK91" s="127">
        <f>IF('Indicator Data'!BF95="No Data",1,IF('Indicator Data imputation'!AN94&lt;&gt;"",1,0))</f>
        <v>0</v>
      </c>
      <c r="AL91" s="128"/>
      <c r="AM91" s="128"/>
      <c r="AN91" t="e">
        <f t="shared" si="2"/>
        <v>#REF!</v>
      </c>
      <c r="AO91" s="142" t="e">
        <f t="shared" si="3"/>
        <v>#REF!</v>
      </c>
    </row>
    <row r="92" spans="1:41" ht="15.75" customHeight="1" x14ac:dyDescent="0.25">
      <c r="A92" s="47" t="s">
        <v>294</v>
      </c>
      <c r="B92" s="127">
        <f>IF('Indicator Data'!E96="No Data",1,IF('Indicator Data imputation'!E95&lt;&gt;"",1,0))</f>
        <v>0</v>
      </c>
      <c r="C92" s="127">
        <f>IF('Indicator Data'!J96="No Data",1,IF('Indicator Data imputation'!F95&lt;&gt;"",1,0))</f>
        <v>0</v>
      </c>
      <c r="D92" s="127">
        <f>IF('Indicator Data'!K96="No Data",1,IF('Indicator Data imputation'!G95&lt;&gt;"",1,0))</f>
        <v>0</v>
      </c>
      <c r="E92" s="127">
        <f>IF('Indicator Data'!L96="No Data",1,IF('Indicator Data imputation'!H95&lt;&gt;"",1,0))</f>
        <v>1</v>
      </c>
      <c r="F92" s="127">
        <f>IF('Indicator Data'!M96="No Data",1,IF('Indicator Data imputation'!I95&lt;&gt;"",1,0))</f>
        <v>1</v>
      </c>
      <c r="G92" s="127">
        <f>IF('Indicator Data'!N96="No Data",1,IF('Indicator Data imputation'!J95&lt;&gt;"",1,0))</f>
        <v>1</v>
      </c>
      <c r="H92" s="127">
        <f>IF('Indicator Data'!O96="No Data",1,IF('Indicator Data imputation'!K95&lt;&gt;"",1,0))</f>
        <v>0</v>
      </c>
      <c r="I92" s="127">
        <f>IF('Indicator Data'!P96="No Data",1,IF('Indicator Data imputation'!L95&lt;&gt;"",1,0))</f>
        <v>0</v>
      </c>
      <c r="J92" s="127">
        <f>IF('Indicator Data'!Q96="No Data",1,IF('Indicator Data imputation'!M95&lt;&gt;"",1,0))</f>
        <v>0</v>
      </c>
      <c r="K92" s="127">
        <f>IF('Indicator Data'!R96="No Data",1,IF('Indicator Data imputation'!N95&lt;&gt;"",1,0))</f>
        <v>0</v>
      </c>
      <c r="L92" s="127">
        <f>IF('Indicator Data'!X96="No Data",1,IF('Indicator Data imputation'!O95&lt;&gt;"",1,0))</f>
        <v>0</v>
      </c>
      <c r="M92" s="127" t="e">
        <f>IF('Indicator Data'!#REF!="No Data",1,IF('Indicator Data imputation'!P95&lt;&gt;"",1,0))</f>
        <v>#REF!</v>
      </c>
      <c r="N92" s="127" t="e">
        <f>IF('Indicator Data'!#REF!="No Data",1,IF('Indicator Data imputation'!Q95&lt;&gt;"",1,0))</f>
        <v>#REF!</v>
      </c>
      <c r="O92" s="127">
        <f>IF('Indicator Data'!Z96="No Data",1,IF('Indicator Data imputation'!R95&lt;&gt;"",1,0))</f>
        <v>0</v>
      </c>
      <c r="P92" s="127">
        <f>IF('Indicator Data'!AB96="No Data",1,IF('Indicator Data imputation'!S95&lt;&gt;"",1,0))</f>
        <v>0</v>
      </c>
      <c r="Q92" s="127">
        <f>IF('Indicator Data'!AC96="No Data",1,IF('Indicator Data imputation'!T95&lt;&gt;"",1,0))</f>
        <v>0</v>
      </c>
      <c r="R92" s="127">
        <f>IF('Indicator Data'!AD96="No Data",1,IF('Indicator Data imputation'!U95&lt;&gt;"",1,0))</f>
        <v>0</v>
      </c>
      <c r="S92" s="127">
        <f>IF('Indicator Data'!AE96="No Data",1,IF('Indicator Data imputation'!V95&lt;&gt;"",1,0))</f>
        <v>0</v>
      </c>
      <c r="T92" s="127">
        <f>IF('Indicator Data'!AF96="No Data",1,IF('Indicator Data imputation'!W95&lt;&gt;"",1,0))</f>
        <v>0</v>
      </c>
      <c r="U92" s="127">
        <f>IF('Indicator Data'!AO96="No Data",1,IF('Indicator Data imputation'!X95&lt;&gt;"",1,0))</f>
        <v>0</v>
      </c>
      <c r="V92" s="127">
        <f>IF('Indicator Data'!AQ96="No Data",1,IF('Indicator Data imputation'!Y95&lt;&gt;"",1,0))</f>
        <v>0</v>
      </c>
      <c r="W92" s="127">
        <f>IF('Indicator Data'!AS96="No Data",1,IF('Indicator Data imputation'!Z95&lt;&gt;"",1,0))</f>
        <v>0</v>
      </c>
      <c r="X92" s="127">
        <f>IF('Indicator Data'!AT96="No Data",1,IF('Indicator Data imputation'!AA95&lt;&gt;"",1,0))</f>
        <v>0</v>
      </c>
      <c r="Y92" s="127">
        <f>IF('Indicator Data'!AH96="No Data",1,IF('Indicator Data imputation'!AB95&lt;&gt;"",1,0))</f>
        <v>0</v>
      </c>
      <c r="Z92" s="127">
        <f>IF('Indicator Data'!AU96="No Data",1,IF('Indicator Data imputation'!AC95&lt;&gt;"",1,0))</f>
        <v>0</v>
      </c>
      <c r="AA92" s="127">
        <f>IF('Indicator Data'!AV96="No Data",1,IF('Indicator Data imputation'!AD95&lt;&gt;"",1,0))</f>
        <v>0</v>
      </c>
      <c r="AB92" s="127">
        <f>IF('Indicator Data'!AW96="No Data",1,IF('Indicator Data imputation'!AE95&lt;&gt;"",1,0))</f>
        <v>0</v>
      </c>
      <c r="AC92" s="127">
        <f>IF('Indicator Data'!AX96="No Data",1,IF('Indicator Data imputation'!AF95&lt;&gt;"",1,0))</f>
        <v>0</v>
      </c>
      <c r="AD92" s="127">
        <f>IF('Indicator Data'!AY96="No Data",1,IF('Indicator Data imputation'!AG95&lt;&gt;"",1,0))</f>
        <v>0</v>
      </c>
      <c r="AE92" s="127">
        <f>IF('Indicator Data'!AZ96="No Data",1,IF('Indicator Data imputation'!AH95&lt;&gt;"",1,0))</f>
        <v>0</v>
      </c>
      <c r="AF92" s="127">
        <f>IF('Indicator Data'!BA96="No Data",1,IF('Indicator Data imputation'!AI95&lt;&gt;"",1,0))</f>
        <v>0</v>
      </c>
      <c r="AG92" s="127">
        <f>IF('Indicator Data'!BB96="No Data",1,IF('Indicator Data imputation'!AJ95&lt;&gt;"",1,0))</f>
        <v>0</v>
      </c>
      <c r="AH92" s="127">
        <f>IF('Indicator Data'!BC96="No Data",1,IF('Indicator Data imputation'!AK95&lt;&gt;"",1,0))</f>
        <v>0</v>
      </c>
      <c r="AI92" s="127" t="e">
        <f>IF('Indicator Data'!#REF!="No Data",1,IF('Indicator Data imputation'!AL95&lt;&gt;"",1,0))</f>
        <v>#REF!</v>
      </c>
      <c r="AJ92" s="127" t="e">
        <f>IF('Indicator Data'!#REF!="No Data",1,IF('Indicator Data imputation'!AM95&lt;&gt;"",1,0))</f>
        <v>#REF!</v>
      </c>
      <c r="AK92" s="127">
        <f>IF('Indicator Data'!BF96="No Data",1,IF('Indicator Data imputation'!AN95&lt;&gt;"",1,0))</f>
        <v>0</v>
      </c>
      <c r="AL92" s="128"/>
      <c r="AM92" s="128"/>
      <c r="AN92" t="e">
        <f t="shared" si="2"/>
        <v>#REF!</v>
      </c>
      <c r="AO92" s="142" t="e">
        <f t="shared" si="3"/>
        <v>#REF!</v>
      </c>
    </row>
    <row r="93" spans="1:41" ht="15.75" customHeight="1" x14ac:dyDescent="0.25">
      <c r="A93" s="47" t="s">
        <v>296</v>
      </c>
      <c r="B93" s="127">
        <f>IF('Indicator Data'!E97="No Data",1,IF('Indicator Data imputation'!E96&lt;&gt;"",1,0))</f>
        <v>0</v>
      </c>
      <c r="C93" s="127">
        <f>IF('Indicator Data'!J97="No Data",1,IF('Indicator Data imputation'!F96&lt;&gt;"",1,0))</f>
        <v>0</v>
      </c>
      <c r="D93" s="127">
        <f>IF('Indicator Data'!K97="No Data",1,IF('Indicator Data imputation'!G96&lt;&gt;"",1,0))</f>
        <v>0</v>
      </c>
      <c r="E93" s="127">
        <f>IF('Indicator Data'!L97="No Data",1,IF('Indicator Data imputation'!H96&lt;&gt;"",1,0))</f>
        <v>1</v>
      </c>
      <c r="F93" s="127">
        <f>IF('Indicator Data'!M97="No Data",1,IF('Indicator Data imputation'!I96&lt;&gt;"",1,0))</f>
        <v>1</v>
      </c>
      <c r="G93" s="127">
        <f>IF('Indicator Data'!N97="No Data",1,IF('Indicator Data imputation'!J96&lt;&gt;"",1,0))</f>
        <v>1</v>
      </c>
      <c r="H93" s="127">
        <f>IF('Indicator Data'!O97="No Data",1,IF('Indicator Data imputation'!K96&lt;&gt;"",1,0))</f>
        <v>0</v>
      </c>
      <c r="I93" s="127">
        <f>IF('Indicator Data'!P97="No Data",1,IF('Indicator Data imputation'!L96&lt;&gt;"",1,0))</f>
        <v>0</v>
      </c>
      <c r="J93" s="127">
        <f>IF('Indicator Data'!Q97="No Data",1,IF('Indicator Data imputation'!M96&lt;&gt;"",1,0))</f>
        <v>0</v>
      </c>
      <c r="K93" s="127">
        <f>IF('Indicator Data'!R97="No Data",1,IF('Indicator Data imputation'!N96&lt;&gt;"",1,0))</f>
        <v>0</v>
      </c>
      <c r="L93" s="127">
        <f>IF('Indicator Data'!X97="No Data",1,IF('Indicator Data imputation'!O96&lt;&gt;"",1,0))</f>
        <v>0</v>
      </c>
      <c r="M93" s="127" t="e">
        <f>IF('Indicator Data'!#REF!="No Data",1,IF('Indicator Data imputation'!P96&lt;&gt;"",1,0))</f>
        <v>#REF!</v>
      </c>
      <c r="N93" s="127" t="e">
        <f>IF('Indicator Data'!#REF!="No Data",1,IF('Indicator Data imputation'!Q96&lt;&gt;"",1,0))</f>
        <v>#REF!</v>
      </c>
      <c r="O93" s="127">
        <f>IF('Indicator Data'!Z97="No Data",1,IF('Indicator Data imputation'!R96&lt;&gt;"",1,0))</f>
        <v>0</v>
      </c>
      <c r="P93" s="127">
        <f>IF('Indicator Data'!AB97="No Data",1,IF('Indicator Data imputation'!S96&lt;&gt;"",1,0))</f>
        <v>0</v>
      </c>
      <c r="Q93" s="127">
        <f>IF('Indicator Data'!AC97="No Data",1,IF('Indicator Data imputation'!T96&lt;&gt;"",1,0))</f>
        <v>0</v>
      </c>
      <c r="R93" s="127">
        <f>IF('Indicator Data'!AD97="No Data",1,IF('Indicator Data imputation'!U96&lt;&gt;"",1,0))</f>
        <v>0</v>
      </c>
      <c r="S93" s="127">
        <f>IF('Indicator Data'!AE97="No Data",1,IF('Indicator Data imputation'!V96&lt;&gt;"",1,0))</f>
        <v>0</v>
      </c>
      <c r="T93" s="127">
        <f>IF('Indicator Data'!AF97="No Data",1,IF('Indicator Data imputation'!W96&lt;&gt;"",1,0))</f>
        <v>0</v>
      </c>
      <c r="U93" s="127">
        <f>IF('Indicator Data'!AO97="No Data",1,IF('Indicator Data imputation'!X96&lt;&gt;"",1,0))</f>
        <v>0</v>
      </c>
      <c r="V93" s="127">
        <f>IF('Indicator Data'!AQ97="No Data",1,IF('Indicator Data imputation'!Y96&lt;&gt;"",1,0))</f>
        <v>0</v>
      </c>
      <c r="W93" s="127">
        <f>IF('Indicator Data'!AS97="No Data",1,IF('Indicator Data imputation'!Z96&lt;&gt;"",1,0))</f>
        <v>0</v>
      </c>
      <c r="X93" s="127">
        <f>IF('Indicator Data'!AT97="No Data",1,IF('Indicator Data imputation'!AA96&lt;&gt;"",1,0))</f>
        <v>0</v>
      </c>
      <c r="Y93" s="127">
        <f>IF('Indicator Data'!AH97="No Data",1,IF('Indicator Data imputation'!AB96&lt;&gt;"",1,0))</f>
        <v>0</v>
      </c>
      <c r="Z93" s="127">
        <f>IF('Indicator Data'!AU97="No Data",1,IF('Indicator Data imputation'!AC96&lt;&gt;"",1,0))</f>
        <v>0</v>
      </c>
      <c r="AA93" s="127">
        <f>IF('Indicator Data'!AV97="No Data",1,IF('Indicator Data imputation'!AD96&lt;&gt;"",1,0))</f>
        <v>0</v>
      </c>
      <c r="AB93" s="127">
        <f>IF('Indicator Data'!AW97="No Data",1,IF('Indicator Data imputation'!AE96&lt;&gt;"",1,0))</f>
        <v>0</v>
      </c>
      <c r="AC93" s="127">
        <f>IF('Indicator Data'!AX97="No Data",1,IF('Indicator Data imputation'!AF96&lt;&gt;"",1,0))</f>
        <v>0</v>
      </c>
      <c r="AD93" s="127">
        <f>IF('Indicator Data'!AY97="No Data",1,IF('Indicator Data imputation'!AG96&lt;&gt;"",1,0))</f>
        <v>0</v>
      </c>
      <c r="AE93" s="127">
        <f>IF('Indicator Data'!AZ97="No Data",1,IF('Indicator Data imputation'!AH96&lt;&gt;"",1,0))</f>
        <v>0</v>
      </c>
      <c r="AF93" s="127">
        <f>IF('Indicator Data'!BA97="No Data",1,IF('Indicator Data imputation'!AI96&lt;&gt;"",1,0))</f>
        <v>0</v>
      </c>
      <c r="AG93" s="127">
        <f>IF('Indicator Data'!BB97="No Data",1,IF('Indicator Data imputation'!AJ96&lt;&gt;"",1,0))</f>
        <v>0</v>
      </c>
      <c r="AH93" s="127">
        <f>IF('Indicator Data'!BC97="No Data",1,IF('Indicator Data imputation'!AK96&lt;&gt;"",1,0))</f>
        <v>0</v>
      </c>
      <c r="AI93" s="127" t="e">
        <f>IF('Indicator Data'!#REF!="No Data",1,IF('Indicator Data imputation'!AL96&lt;&gt;"",1,0))</f>
        <v>#REF!</v>
      </c>
      <c r="AJ93" s="127" t="e">
        <f>IF('Indicator Data'!#REF!="No Data",1,IF('Indicator Data imputation'!AM96&lt;&gt;"",1,0))</f>
        <v>#REF!</v>
      </c>
      <c r="AK93" s="127">
        <f>IF('Indicator Data'!BF97="No Data",1,IF('Indicator Data imputation'!AN96&lt;&gt;"",1,0))</f>
        <v>0</v>
      </c>
      <c r="AL93" s="128"/>
      <c r="AM93" s="128"/>
      <c r="AN93" t="e">
        <f t="shared" si="2"/>
        <v>#REF!</v>
      </c>
      <c r="AO93" s="142" t="e">
        <f t="shared" si="3"/>
        <v>#REF!</v>
      </c>
    </row>
    <row r="94" spans="1:41" ht="15.75" customHeight="1" x14ac:dyDescent="0.25">
      <c r="A94" s="47" t="s">
        <v>298</v>
      </c>
      <c r="B94" s="127">
        <f>IF('Indicator Data'!E98="No Data",1,IF('Indicator Data imputation'!E97&lt;&gt;"",1,0))</f>
        <v>0</v>
      </c>
      <c r="C94" s="127">
        <f>IF('Indicator Data'!J98="No Data",1,IF('Indicator Data imputation'!F97&lt;&gt;"",1,0))</f>
        <v>0</v>
      </c>
      <c r="D94" s="127">
        <f>IF('Indicator Data'!K98="No Data",1,IF('Indicator Data imputation'!G97&lt;&gt;"",1,0))</f>
        <v>0</v>
      </c>
      <c r="E94" s="127">
        <f>IF('Indicator Data'!L98="No Data",1,IF('Indicator Data imputation'!H97&lt;&gt;"",1,0))</f>
        <v>1</v>
      </c>
      <c r="F94" s="127">
        <f>IF('Indicator Data'!M98="No Data",1,IF('Indicator Data imputation'!I97&lt;&gt;"",1,0))</f>
        <v>1</v>
      </c>
      <c r="G94" s="127">
        <f>IF('Indicator Data'!N98="No Data",1,IF('Indicator Data imputation'!J97&lt;&gt;"",1,0))</f>
        <v>1</v>
      </c>
      <c r="H94" s="127">
        <f>IF('Indicator Data'!O98="No Data",1,IF('Indicator Data imputation'!K97&lt;&gt;"",1,0))</f>
        <v>0</v>
      </c>
      <c r="I94" s="127">
        <f>IF('Indicator Data'!P98="No Data",1,IF('Indicator Data imputation'!L97&lt;&gt;"",1,0))</f>
        <v>0</v>
      </c>
      <c r="J94" s="127">
        <f>IF('Indicator Data'!Q98="No Data",1,IF('Indicator Data imputation'!M97&lt;&gt;"",1,0))</f>
        <v>0</v>
      </c>
      <c r="K94" s="127">
        <f>IF('Indicator Data'!R98="No Data",1,IF('Indicator Data imputation'!N97&lt;&gt;"",1,0))</f>
        <v>0</v>
      </c>
      <c r="L94" s="127">
        <f>IF('Indicator Data'!X98="No Data",1,IF('Indicator Data imputation'!O97&lt;&gt;"",1,0))</f>
        <v>0</v>
      </c>
      <c r="M94" s="127" t="e">
        <f>IF('Indicator Data'!#REF!="No Data",1,IF('Indicator Data imputation'!P97&lt;&gt;"",1,0))</f>
        <v>#REF!</v>
      </c>
      <c r="N94" s="127" t="e">
        <f>IF('Indicator Data'!#REF!="No Data",1,IF('Indicator Data imputation'!Q97&lt;&gt;"",1,0))</f>
        <v>#REF!</v>
      </c>
      <c r="O94" s="127">
        <f>IF('Indicator Data'!Z98="No Data",1,IF('Indicator Data imputation'!R97&lt;&gt;"",1,0))</f>
        <v>0</v>
      </c>
      <c r="P94" s="127">
        <f>IF('Indicator Data'!AB98="No Data",1,IF('Indicator Data imputation'!S97&lt;&gt;"",1,0))</f>
        <v>0</v>
      </c>
      <c r="Q94" s="127">
        <f>IF('Indicator Data'!AC98="No Data",1,IF('Indicator Data imputation'!T97&lt;&gt;"",1,0))</f>
        <v>0</v>
      </c>
      <c r="R94" s="127">
        <f>IF('Indicator Data'!AD98="No Data",1,IF('Indicator Data imputation'!U97&lt;&gt;"",1,0))</f>
        <v>0</v>
      </c>
      <c r="S94" s="127">
        <f>IF('Indicator Data'!AE98="No Data",1,IF('Indicator Data imputation'!V97&lt;&gt;"",1,0))</f>
        <v>0</v>
      </c>
      <c r="T94" s="127">
        <f>IF('Indicator Data'!AF98="No Data",1,IF('Indicator Data imputation'!W97&lt;&gt;"",1,0))</f>
        <v>0</v>
      </c>
      <c r="U94" s="127">
        <f>IF('Indicator Data'!AO98="No Data",1,IF('Indicator Data imputation'!X97&lt;&gt;"",1,0))</f>
        <v>0</v>
      </c>
      <c r="V94" s="127">
        <f>IF('Indicator Data'!AQ98="No Data",1,IF('Indicator Data imputation'!Y97&lt;&gt;"",1,0))</f>
        <v>0</v>
      </c>
      <c r="W94" s="127">
        <f>IF('Indicator Data'!AS98="No Data",1,IF('Indicator Data imputation'!Z97&lt;&gt;"",1,0))</f>
        <v>0</v>
      </c>
      <c r="X94" s="127">
        <f>IF('Indicator Data'!AT98="No Data",1,IF('Indicator Data imputation'!AA97&lt;&gt;"",1,0))</f>
        <v>0</v>
      </c>
      <c r="Y94" s="127">
        <f>IF('Indicator Data'!AH98="No Data",1,IF('Indicator Data imputation'!AB97&lt;&gt;"",1,0))</f>
        <v>0</v>
      </c>
      <c r="Z94" s="127">
        <f>IF('Indicator Data'!AU98="No Data",1,IF('Indicator Data imputation'!AC97&lt;&gt;"",1,0))</f>
        <v>0</v>
      </c>
      <c r="AA94" s="127">
        <f>IF('Indicator Data'!AV98="No Data",1,IF('Indicator Data imputation'!AD97&lt;&gt;"",1,0))</f>
        <v>0</v>
      </c>
      <c r="AB94" s="127">
        <f>IF('Indicator Data'!AW98="No Data",1,IF('Indicator Data imputation'!AE97&lt;&gt;"",1,0))</f>
        <v>0</v>
      </c>
      <c r="AC94" s="127">
        <f>IF('Indicator Data'!AX98="No Data",1,IF('Indicator Data imputation'!AF97&lt;&gt;"",1,0))</f>
        <v>0</v>
      </c>
      <c r="AD94" s="127">
        <f>IF('Indicator Data'!AY98="No Data",1,IF('Indicator Data imputation'!AG97&lt;&gt;"",1,0))</f>
        <v>0</v>
      </c>
      <c r="AE94" s="127">
        <f>IF('Indicator Data'!AZ98="No Data",1,IF('Indicator Data imputation'!AH97&lt;&gt;"",1,0))</f>
        <v>0</v>
      </c>
      <c r="AF94" s="127">
        <f>IF('Indicator Data'!BA98="No Data",1,IF('Indicator Data imputation'!AI97&lt;&gt;"",1,0))</f>
        <v>0</v>
      </c>
      <c r="AG94" s="127">
        <f>IF('Indicator Data'!BB98="No Data",1,IF('Indicator Data imputation'!AJ97&lt;&gt;"",1,0))</f>
        <v>0</v>
      </c>
      <c r="AH94" s="127">
        <f>IF('Indicator Data'!BC98="No Data",1,IF('Indicator Data imputation'!AK97&lt;&gt;"",1,0))</f>
        <v>0</v>
      </c>
      <c r="AI94" s="127" t="e">
        <f>IF('Indicator Data'!#REF!="No Data",1,IF('Indicator Data imputation'!AL97&lt;&gt;"",1,0))</f>
        <v>#REF!</v>
      </c>
      <c r="AJ94" s="127" t="e">
        <f>IF('Indicator Data'!#REF!="No Data",1,IF('Indicator Data imputation'!AM97&lt;&gt;"",1,0))</f>
        <v>#REF!</v>
      </c>
      <c r="AK94" s="127">
        <f>IF('Indicator Data'!BF98="No Data",1,IF('Indicator Data imputation'!AN97&lt;&gt;"",1,0))</f>
        <v>0</v>
      </c>
      <c r="AL94" s="128"/>
      <c r="AM94" s="128"/>
      <c r="AN94" t="e">
        <f t="shared" si="2"/>
        <v>#REF!</v>
      </c>
      <c r="AO94" s="142" t="e">
        <f t="shared" si="3"/>
        <v>#REF!</v>
      </c>
    </row>
    <row r="95" spans="1:41" ht="15.75" customHeight="1" x14ac:dyDescent="0.25">
      <c r="A95" s="47" t="s">
        <v>300</v>
      </c>
      <c r="B95" s="127">
        <f>IF('Indicator Data'!E99="No Data",1,IF('Indicator Data imputation'!E98&lt;&gt;"",1,0))</f>
        <v>0</v>
      </c>
      <c r="C95" s="127">
        <f>IF('Indicator Data'!J99="No Data",1,IF('Indicator Data imputation'!F98&lt;&gt;"",1,0))</f>
        <v>0</v>
      </c>
      <c r="D95" s="127">
        <f>IF('Indicator Data'!K99="No Data",1,IF('Indicator Data imputation'!G98&lt;&gt;"",1,0))</f>
        <v>0</v>
      </c>
      <c r="E95" s="127">
        <f>IF('Indicator Data'!L99="No Data",1,IF('Indicator Data imputation'!H98&lt;&gt;"",1,0))</f>
        <v>1</v>
      </c>
      <c r="F95" s="127">
        <f>IF('Indicator Data'!M99="No Data",1,IF('Indicator Data imputation'!I98&lt;&gt;"",1,0))</f>
        <v>1</v>
      </c>
      <c r="G95" s="127">
        <f>IF('Indicator Data'!N99="No Data",1,IF('Indicator Data imputation'!J98&lt;&gt;"",1,0))</f>
        <v>1</v>
      </c>
      <c r="H95" s="127">
        <f>IF('Indicator Data'!O99="No Data",1,IF('Indicator Data imputation'!K98&lt;&gt;"",1,0))</f>
        <v>0</v>
      </c>
      <c r="I95" s="127">
        <f>IF('Indicator Data'!P99="No Data",1,IF('Indicator Data imputation'!L98&lt;&gt;"",1,0))</f>
        <v>0</v>
      </c>
      <c r="J95" s="127">
        <f>IF('Indicator Data'!Q99="No Data",1,IF('Indicator Data imputation'!M98&lt;&gt;"",1,0))</f>
        <v>0</v>
      </c>
      <c r="K95" s="127">
        <f>IF('Indicator Data'!R99="No Data",1,IF('Indicator Data imputation'!N98&lt;&gt;"",1,0))</f>
        <v>0</v>
      </c>
      <c r="L95" s="127">
        <f>IF('Indicator Data'!X99="No Data",1,IF('Indicator Data imputation'!O98&lt;&gt;"",1,0))</f>
        <v>0</v>
      </c>
      <c r="M95" s="127" t="e">
        <f>IF('Indicator Data'!#REF!="No Data",1,IF('Indicator Data imputation'!P98&lt;&gt;"",1,0))</f>
        <v>#REF!</v>
      </c>
      <c r="N95" s="127" t="e">
        <f>IF('Indicator Data'!#REF!="No Data",1,IF('Indicator Data imputation'!Q98&lt;&gt;"",1,0))</f>
        <v>#REF!</v>
      </c>
      <c r="O95" s="127">
        <f>IF('Indicator Data'!Z99="No Data",1,IF('Indicator Data imputation'!R98&lt;&gt;"",1,0))</f>
        <v>0</v>
      </c>
      <c r="P95" s="127">
        <f>IF('Indicator Data'!AB99="No Data",1,IF('Indicator Data imputation'!S98&lt;&gt;"",1,0))</f>
        <v>0</v>
      </c>
      <c r="Q95" s="127">
        <f>IF('Indicator Data'!AC99="No Data",1,IF('Indicator Data imputation'!T98&lt;&gt;"",1,0))</f>
        <v>0</v>
      </c>
      <c r="R95" s="127">
        <f>IF('Indicator Data'!AD99="No Data",1,IF('Indicator Data imputation'!U98&lt;&gt;"",1,0))</f>
        <v>0</v>
      </c>
      <c r="S95" s="127">
        <f>IF('Indicator Data'!AE99="No Data",1,IF('Indicator Data imputation'!V98&lt;&gt;"",1,0))</f>
        <v>0</v>
      </c>
      <c r="T95" s="127">
        <f>IF('Indicator Data'!AF99="No Data",1,IF('Indicator Data imputation'!W98&lt;&gt;"",1,0))</f>
        <v>0</v>
      </c>
      <c r="U95" s="127">
        <f>IF('Indicator Data'!AO99="No Data",1,IF('Indicator Data imputation'!X98&lt;&gt;"",1,0))</f>
        <v>0</v>
      </c>
      <c r="V95" s="127">
        <f>IF('Indicator Data'!AQ99="No Data",1,IF('Indicator Data imputation'!Y98&lt;&gt;"",1,0))</f>
        <v>0</v>
      </c>
      <c r="W95" s="127">
        <f>IF('Indicator Data'!AS99="No Data",1,IF('Indicator Data imputation'!Z98&lt;&gt;"",1,0))</f>
        <v>0</v>
      </c>
      <c r="X95" s="127">
        <f>IF('Indicator Data'!AT99="No Data",1,IF('Indicator Data imputation'!AA98&lt;&gt;"",1,0))</f>
        <v>0</v>
      </c>
      <c r="Y95" s="127">
        <f>IF('Indicator Data'!AH99="No Data",1,IF('Indicator Data imputation'!AB98&lt;&gt;"",1,0))</f>
        <v>0</v>
      </c>
      <c r="Z95" s="127">
        <f>IF('Indicator Data'!AU99="No Data",1,IF('Indicator Data imputation'!AC98&lt;&gt;"",1,0))</f>
        <v>0</v>
      </c>
      <c r="AA95" s="127">
        <f>IF('Indicator Data'!AV99="No Data",1,IF('Indicator Data imputation'!AD98&lt;&gt;"",1,0))</f>
        <v>0</v>
      </c>
      <c r="AB95" s="127">
        <f>IF('Indicator Data'!AW99="No Data",1,IF('Indicator Data imputation'!AE98&lt;&gt;"",1,0))</f>
        <v>0</v>
      </c>
      <c r="AC95" s="127">
        <f>IF('Indicator Data'!AX99="No Data",1,IF('Indicator Data imputation'!AF98&lt;&gt;"",1,0))</f>
        <v>0</v>
      </c>
      <c r="AD95" s="127">
        <f>IF('Indicator Data'!AY99="No Data",1,IF('Indicator Data imputation'!AG98&lt;&gt;"",1,0))</f>
        <v>0</v>
      </c>
      <c r="AE95" s="127">
        <f>IF('Indicator Data'!AZ99="No Data",1,IF('Indicator Data imputation'!AH98&lt;&gt;"",1,0))</f>
        <v>0</v>
      </c>
      <c r="AF95" s="127">
        <f>IF('Indicator Data'!BA99="No Data",1,IF('Indicator Data imputation'!AI98&lt;&gt;"",1,0))</f>
        <v>0</v>
      </c>
      <c r="AG95" s="127">
        <f>IF('Indicator Data'!BB99="No Data",1,IF('Indicator Data imputation'!AJ98&lt;&gt;"",1,0))</f>
        <v>0</v>
      </c>
      <c r="AH95" s="127">
        <f>IF('Indicator Data'!BC99="No Data",1,IF('Indicator Data imputation'!AK98&lt;&gt;"",1,0))</f>
        <v>0</v>
      </c>
      <c r="AI95" s="127" t="e">
        <f>IF('Indicator Data'!#REF!="No Data",1,IF('Indicator Data imputation'!AL98&lt;&gt;"",1,0))</f>
        <v>#REF!</v>
      </c>
      <c r="AJ95" s="127" t="e">
        <f>IF('Indicator Data'!#REF!="No Data",1,IF('Indicator Data imputation'!AM98&lt;&gt;"",1,0))</f>
        <v>#REF!</v>
      </c>
      <c r="AK95" s="127">
        <f>IF('Indicator Data'!BF99="No Data",1,IF('Indicator Data imputation'!AN98&lt;&gt;"",1,0))</f>
        <v>0</v>
      </c>
      <c r="AL95" s="128"/>
      <c r="AM95" s="128"/>
      <c r="AN95" t="e">
        <f t="shared" si="2"/>
        <v>#REF!</v>
      </c>
      <c r="AO95" s="142" t="e">
        <f t="shared" si="3"/>
        <v>#REF!</v>
      </c>
    </row>
    <row r="96" spans="1:41" ht="15.75" customHeight="1" x14ac:dyDescent="0.25">
      <c r="A96" s="47" t="s">
        <v>302</v>
      </c>
      <c r="B96" s="127">
        <f>IF('Indicator Data'!E100="No Data",1,IF('Indicator Data imputation'!E99&lt;&gt;"",1,0))</f>
        <v>0</v>
      </c>
      <c r="C96" s="127">
        <f>IF('Indicator Data'!J100="No Data",1,IF('Indicator Data imputation'!F99&lt;&gt;"",1,0))</f>
        <v>0</v>
      </c>
      <c r="D96" s="127">
        <f>IF('Indicator Data'!K100="No Data",1,IF('Indicator Data imputation'!G99&lt;&gt;"",1,0))</f>
        <v>0</v>
      </c>
      <c r="E96" s="127">
        <f>IF('Indicator Data'!L100="No Data",1,IF('Indicator Data imputation'!H99&lt;&gt;"",1,0))</f>
        <v>1</v>
      </c>
      <c r="F96" s="127">
        <f>IF('Indicator Data'!M100="No Data",1,IF('Indicator Data imputation'!I99&lt;&gt;"",1,0))</f>
        <v>1</v>
      </c>
      <c r="G96" s="127">
        <f>IF('Indicator Data'!N100="No Data",1,IF('Indicator Data imputation'!J99&lt;&gt;"",1,0))</f>
        <v>1</v>
      </c>
      <c r="H96" s="127">
        <f>IF('Indicator Data'!O100="No Data",1,IF('Indicator Data imputation'!K99&lt;&gt;"",1,0))</f>
        <v>0</v>
      </c>
      <c r="I96" s="127">
        <f>IF('Indicator Data'!P100="No Data",1,IF('Indicator Data imputation'!L99&lt;&gt;"",1,0))</f>
        <v>0</v>
      </c>
      <c r="J96" s="127">
        <f>IF('Indicator Data'!Q100="No Data",1,IF('Indicator Data imputation'!M99&lt;&gt;"",1,0))</f>
        <v>0</v>
      </c>
      <c r="K96" s="127">
        <f>IF('Indicator Data'!R100="No Data",1,IF('Indicator Data imputation'!N99&lt;&gt;"",1,0))</f>
        <v>0</v>
      </c>
      <c r="L96" s="127">
        <f>IF('Indicator Data'!X100="No Data",1,IF('Indicator Data imputation'!O99&lt;&gt;"",1,0))</f>
        <v>0</v>
      </c>
      <c r="M96" s="127" t="e">
        <f>IF('Indicator Data'!#REF!="No Data",1,IF('Indicator Data imputation'!P99&lt;&gt;"",1,0))</f>
        <v>#REF!</v>
      </c>
      <c r="N96" s="127" t="e">
        <f>IF('Indicator Data'!#REF!="No Data",1,IF('Indicator Data imputation'!Q99&lt;&gt;"",1,0))</f>
        <v>#REF!</v>
      </c>
      <c r="O96" s="127">
        <f>IF('Indicator Data'!Z100="No Data",1,IF('Indicator Data imputation'!R99&lt;&gt;"",1,0))</f>
        <v>0</v>
      </c>
      <c r="P96" s="127">
        <f>IF('Indicator Data'!AB100="No Data",1,IF('Indicator Data imputation'!S99&lt;&gt;"",1,0))</f>
        <v>0</v>
      </c>
      <c r="Q96" s="127">
        <f>IF('Indicator Data'!AC100="No Data",1,IF('Indicator Data imputation'!T99&lt;&gt;"",1,0))</f>
        <v>0</v>
      </c>
      <c r="R96" s="127">
        <f>IF('Indicator Data'!AD100="No Data",1,IF('Indicator Data imputation'!U99&lt;&gt;"",1,0))</f>
        <v>0</v>
      </c>
      <c r="S96" s="127">
        <f>IF('Indicator Data'!AE100="No Data",1,IF('Indicator Data imputation'!V99&lt;&gt;"",1,0))</f>
        <v>0</v>
      </c>
      <c r="T96" s="127">
        <f>IF('Indicator Data'!AF100="No Data",1,IF('Indicator Data imputation'!W99&lt;&gt;"",1,0))</f>
        <v>0</v>
      </c>
      <c r="U96" s="127">
        <f>IF('Indicator Data'!AO100="No Data",1,IF('Indicator Data imputation'!X99&lt;&gt;"",1,0))</f>
        <v>0</v>
      </c>
      <c r="V96" s="127">
        <f>IF('Indicator Data'!AQ100="No Data",1,IF('Indicator Data imputation'!Y99&lt;&gt;"",1,0))</f>
        <v>0</v>
      </c>
      <c r="W96" s="127">
        <f>IF('Indicator Data'!AS100="No Data",1,IF('Indicator Data imputation'!Z99&lt;&gt;"",1,0))</f>
        <v>0</v>
      </c>
      <c r="X96" s="127">
        <f>IF('Indicator Data'!AT100="No Data",1,IF('Indicator Data imputation'!AA99&lt;&gt;"",1,0))</f>
        <v>0</v>
      </c>
      <c r="Y96" s="127">
        <f>IF('Indicator Data'!AH100="No Data",1,IF('Indicator Data imputation'!AB99&lt;&gt;"",1,0))</f>
        <v>0</v>
      </c>
      <c r="Z96" s="127">
        <f>IF('Indicator Data'!AU100="No Data",1,IF('Indicator Data imputation'!AC99&lt;&gt;"",1,0))</f>
        <v>0</v>
      </c>
      <c r="AA96" s="127">
        <f>IF('Indicator Data'!AV100="No Data",1,IF('Indicator Data imputation'!AD99&lt;&gt;"",1,0))</f>
        <v>0</v>
      </c>
      <c r="AB96" s="127">
        <f>IF('Indicator Data'!AW100="No Data",1,IF('Indicator Data imputation'!AE99&lt;&gt;"",1,0))</f>
        <v>0</v>
      </c>
      <c r="AC96" s="127">
        <f>IF('Indicator Data'!AX100="No Data",1,IF('Indicator Data imputation'!AF99&lt;&gt;"",1,0))</f>
        <v>0</v>
      </c>
      <c r="AD96" s="127">
        <f>IF('Indicator Data'!AY100="No Data",1,IF('Indicator Data imputation'!AG99&lt;&gt;"",1,0))</f>
        <v>0</v>
      </c>
      <c r="AE96" s="127">
        <f>IF('Indicator Data'!AZ100="No Data",1,IF('Indicator Data imputation'!AH99&lt;&gt;"",1,0))</f>
        <v>0</v>
      </c>
      <c r="AF96" s="127">
        <f>IF('Indicator Data'!BA100="No Data",1,IF('Indicator Data imputation'!AI99&lt;&gt;"",1,0))</f>
        <v>0</v>
      </c>
      <c r="AG96" s="127">
        <f>IF('Indicator Data'!BB100="No Data",1,IF('Indicator Data imputation'!AJ99&lt;&gt;"",1,0))</f>
        <v>0</v>
      </c>
      <c r="AH96" s="127">
        <f>IF('Indicator Data'!BC100="No Data",1,IF('Indicator Data imputation'!AK99&lt;&gt;"",1,0))</f>
        <v>0</v>
      </c>
      <c r="AI96" s="127" t="e">
        <f>IF('Indicator Data'!#REF!="No Data",1,IF('Indicator Data imputation'!AL99&lt;&gt;"",1,0))</f>
        <v>#REF!</v>
      </c>
      <c r="AJ96" s="127" t="e">
        <f>IF('Indicator Data'!#REF!="No Data",1,IF('Indicator Data imputation'!AM99&lt;&gt;"",1,0))</f>
        <v>#REF!</v>
      </c>
      <c r="AK96" s="127">
        <f>IF('Indicator Data'!BF100="No Data",1,IF('Indicator Data imputation'!AN99&lt;&gt;"",1,0))</f>
        <v>0</v>
      </c>
      <c r="AL96" s="128"/>
      <c r="AM96" s="128"/>
      <c r="AN96" t="e">
        <f t="shared" si="2"/>
        <v>#REF!</v>
      </c>
      <c r="AO96" s="142" t="e">
        <f t="shared" si="3"/>
        <v>#REF!</v>
      </c>
    </row>
    <row r="97" spans="1:41" ht="15.75" customHeight="1" x14ac:dyDescent="0.25">
      <c r="A97" s="47" t="s">
        <v>304</v>
      </c>
      <c r="B97" s="127">
        <f>IF('Indicator Data'!E101="No Data",1,IF('Indicator Data imputation'!E100&lt;&gt;"",1,0))</f>
        <v>0</v>
      </c>
      <c r="C97" s="127">
        <f>IF('Indicator Data'!J101="No Data",1,IF('Indicator Data imputation'!F100&lt;&gt;"",1,0))</f>
        <v>0</v>
      </c>
      <c r="D97" s="127">
        <f>IF('Indicator Data'!K101="No Data",1,IF('Indicator Data imputation'!G100&lt;&gt;"",1,0))</f>
        <v>0</v>
      </c>
      <c r="E97" s="127">
        <f>IF('Indicator Data'!L101="No Data",1,IF('Indicator Data imputation'!H100&lt;&gt;"",1,0))</f>
        <v>1</v>
      </c>
      <c r="F97" s="127">
        <f>IF('Indicator Data'!M101="No Data",1,IF('Indicator Data imputation'!I100&lt;&gt;"",1,0))</f>
        <v>1</v>
      </c>
      <c r="G97" s="127">
        <f>IF('Indicator Data'!N101="No Data",1,IF('Indicator Data imputation'!J100&lt;&gt;"",1,0))</f>
        <v>1</v>
      </c>
      <c r="H97" s="127">
        <f>IF('Indicator Data'!O101="No Data",1,IF('Indicator Data imputation'!K100&lt;&gt;"",1,0))</f>
        <v>0</v>
      </c>
      <c r="I97" s="127">
        <f>IF('Indicator Data'!P101="No Data",1,IF('Indicator Data imputation'!L100&lt;&gt;"",1,0))</f>
        <v>0</v>
      </c>
      <c r="J97" s="127">
        <f>IF('Indicator Data'!Q101="No Data",1,IF('Indicator Data imputation'!M100&lt;&gt;"",1,0))</f>
        <v>0</v>
      </c>
      <c r="K97" s="127">
        <f>IF('Indicator Data'!R101="No Data",1,IF('Indicator Data imputation'!N100&lt;&gt;"",1,0))</f>
        <v>0</v>
      </c>
      <c r="L97" s="127">
        <f>IF('Indicator Data'!X101="No Data",1,IF('Indicator Data imputation'!O100&lt;&gt;"",1,0))</f>
        <v>0</v>
      </c>
      <c r="M97" s="127" t="e">
        <f>IF('Indicator Data'!#REF!="No Data",1,IF('Indicator Data imputation'!P100&lt;&gt;"",1,0))</f>
        <v>#REF!</v>
      </c>
      <c r="N97" s="127" t="e">
        <f>IF('Indicator Data'!#REF!="No Data",1,IF('Indicator Data imputation'!Q100&lt;&gt;"",1,0))</f>
        <v>#REF!</v>
      </c>
      <c r="O97" s="127">
        <f>IF('Indicator Data'!Z101="No Data",1,IF('Indicator Data imputation'!R100&lt;&gt;"",1,0))</f>
        <v>0</v>
      </c>
      <c r="P97" s="127">
        <f>IF('Indicator Data'!AB101="No Data",1,IF('Indicator Data imputation'!S100&lt;&gt;"",1,0))</f>
        <v>0</v>
      </c>
      <c r="Q97" s="127">
        <f>IF('Indicator Data'!AC101="No Data",1,IF('Indicator Data imputation'!T100&lt;&gt;"",1,0))</f>
        <v>0</v>
      </c>
      <c r="R97" s="127">
        <f>IF('Indicator Data'!AD101="No Data",1,IF('Indicator Data imputation'!U100&lt;&gt;"",1,0))</f>
        <v>0</v>
      </c>
      <c r="S97" s="127">
        <f>IF('Indicator Data'!AE101="No Data",1,IF('Indicator Data imputation'!V100&lt;&gt;"",1,0))</f>
        <v>0</v>
      </c>
      <c r="T97" s="127">
        <f>IF('Indicator Data'!AF101="No Data",1,IF('Indicator Data imputation'!W100&lt;&gt;"",1,0))</f>
        <v>0</v>
      </c>
      <c r="U97" s="127">
        <f>IF('Indicator Data'!AO101="No Data",1,IF('Indicator Data imputation'!X100&lt;&gt;"",1,0))</f>
        <v>0</v>
      </c>
      <c r="V97" s="127">
        <f>IF('Indicator Data'!AQ101="No Data",1,IF('Indicator Data imputation'!Y100&lt;&gt;"",1,0))</f>
        <v>0</v>
      </c>
      <c r="W97" s="127">
        <f>IF('Indicator Data'!AS101="No Data",1,IF('Indicator Data imputation'!Z100&lt;&gt;"",1,0))</f>
        <v>0</v>
      </c>
      <c r="X97" s="127">
        <f>IF('Indicator Data'!AT101="No Data",1,IF('Indicator Data imputation'!AA100&lt;&gt;"",1,0))</f>
        <v>0</v>
      </c>
      <c r="Y97" s="127">
        <f>IF('Indicator Data'!AH101="No Data",1,IF('Indicator Data imputation'!AB100&lt;&gt;"",1,0))</f>
        <v>0</v>
      </c>
      <c r="Z97" s="127">
        <f>IF('Indicator Data'!AU101="No Data",1,IF('Indicator Data imputation'!AC100&lt;&gt;"",1,0))</f>
        <v>0</v>
      </c>
      <c r="AA97" s="127">
        <f>IF('Indicator Data'!AV101="No Data",1,IF('Indicator Data imputation'!AD100&lt;&gt;"",1,0))</f>
        <v>0</v>
      </c>
      <c r="AB97" s="127">
        <f>IF('Indicator Data'!AW101="No Data",1,IF('Indicator Data imputation'!AE100&lt;&gt;"",1,0))</f>
        <v>0</v>
      </c>
      <c r="AC97" s="127">
        <f>IF('Indicator Data'!AX101="No Data",1,IF('Indicator Data imputation'!AF100&lt;&gt;"",1,0))</f>
        <v>0</v>
      </c>
      <c r="AD97" s="127">
        <f>IF('Indicator Data'!AY101="No Data",1,IF('Indicator Data imputation'!AG100&lt;&gt;"",1,0))</f>
        <v>0</v>
      </c>
      <c r="AE97" s="127">
        <f>IF('Indicator Data'!AZ101="No Data",1,IF('Indicator Data imputation'!AH100&lt;&gt;"",1,0))</f>
        <v>0</v>
      </c>
      <c r="AF97" s="127">
        <f>IF('Indicator Data'!BA101="No Data",1,IF('Indicator Data imputation'!AI100&lt;&gt;"",1,0))</f>
        <v>0</v>
      </c>
      <c r="AG97" s="127">
        <f>IF('Indicator Data'!BB101="No Data",1,IF('Indicator Data imputation'!AJ100&lt;&gt;"",1,0))</f>
        <v>0</v>
      </c>
      <c r="AH97" s="127">
        <f>IF('Indicator Data'!BC101="No Data",1,IF('Indicator Data imputation'!AK100&lt;&gt;"",1,0))</f>
        <v>0</v>
      </c>
      <c r="AI97" s="127" t="e">
        <f>IF('Indicator Data'!#REF!="No Data",1,IF('Indicator Data imputation'!AL100&lt;&gt;"",1,0))</f>
        <v>#REF!</v>
      </c>
      <c r="AJ97" s="127" t="e">
        <f>IF('Indicator Data'!#REF!="No Data",1,IF('Indicator Data imputation'!AM100&lt;&gt;"",1,0))</f>
        <v>#REF!</v>
      </c>
      <c r="AK97" s="127">
        <f>IF('Indicator Data'!BF101="No Data",1,IF('Indicator Data imputation'!AN100&lt;&gt;"",1,0))</f>
        <v>0</v>
      </c>
      <c r="AL97" s="128"/>
      <c r="AM97" s="128"/>
      <c r="AN97" t="e">
        <f t="shared" si="2"/>
        <v>#REF!</v>
      </c>
      <c r="AO97" s="142" t="e">
        <f t="shared" si="3"/>
        <v>#REF!</v>
      </c>
    </row>
    <row r="98" spans="1:41" ht="15.75" customHeight="1" x14ac:dyDescent="0.25">
      <c r="A98" s="47" t="s">
        <v>306</v>
      </c>
      <c r="B98" s="127">
        <f>IF('Indicator Data'!E102="No Data",1,IF('Indicator Data imputation'!E101&lt;&gt;"",1,0))</f>
        <v>0</v>
      </c>
      <c r="C98" s="127">
        <f>IF('Indicator Data'!J102="No Data",1,IF('Indicator Data imputation'!F101&lt;&gt;"",1,0))</f>
        <v>0</v>
      </c>
      <c r="D98" s="127">
        <f>IF('Indicator Data'!K102="No Data",1,IF('Indicator Data imputation'!G101&lt;&gt;"",1,0))</f>
        <v>0</v>
      </c>
      <c r="E98" s="127">
        <f>IF('Indicator Data'!L102="No Data",1,IF('Indicator Data imputation'!H101&lt;&gt;"",1,0))</f>
        <v>1</v>
      </c>
      <c r="F98" s="127">
        <f>IF('Indicator Data'!M102="No Data",1,IF('Indicator Data imputation'!I101&lt;&gt;"",1,0))</f>
        <v>1</v>
      </c>
      <c r="G98" s="127">
        <f>IF('Indicator Data'!N102="No Data",1,IF('Indicator Data imputation'!J101&lt;&gt;"",1,0))</f>
        <v>1</v>
      </c>
      <c r="H98" s="127">
        <f>IF('Indicator Data'!O102="No Data",1,IF('Indicator Data imputation'!K101&lt;&gt;"",1,0))</f>
        <v>0</v>
      </c>
      <c r="I98" s="127">
        <f>IF('Indicator Data'!P102="No Data",1,IF('Indicator Data imputation'!L101&lt;&gt;"",1,0))</f>
        <v>0</v>
      </c>
      <c r="J98" s="127">
        <f>IF('Indicator Data'!Q102="No Data",1,IF('Indicator Data imputation'!M101&lt;&gt;"",1,0))</f>
        <v>0</v>
      </c>
      <c r="K98" s="127">
        <f>IF('Indicator Data'!R102="No Data",1,IF('Indicator Data imputation'!N101&lt;&gt;"",1,0))</f>
        <v>0</v>
      </c>
      <c r="L98" s="127">
        <f>IF('Indicator Data'!X102="No Data",1,IF('Indicator Data imputation'!O101&lt;&gt;"",1,0))</f>
        <v>0</v>
      </c>
      <c r="M98" s="127" t="e">
        <f>IF('Indicator Data'!#REF!="No Data",1,IF('Indicator Data imputation'!P101&lt;&gt;"",1,0))</f>
        <v>#REF!</v>
      </c>
      <c r="N98" s="127" t="e">
        <f>IF('Indicator Data'!#REF!="No Data",1,IF('Indicator Data imputation'!Q101&lt;&gt;"",1,0))</f>
        <v>#REF!</v>
      </c>
      <c r="O98" s="127">
        <f>IF('Indicator Data'!Z102="No Data",1,IF('Indicator Data imputation'!R101&lt;&gt;"",1,0))</f>
        <v>0</v>
      </c>
      <c r="P98" s="127">
        <f>IF('Indicator Data'!AB102="No Data",1,IF('Indicator Data imputation'!S101&lt;&gt;"",1,0))</f>
        <v>0</v>
      </c>
      <c r="Q98" s="127">
        <f>IF('Indicator Data'!AC102="No Data",1,IF('Indicator Data imputation'!T101&lt;&gt;"",1,0))</f>
        <v>0</v>
      </c>
      <c r="R98" s="127">
        <f>IF('Indicator Data'!AD102="No Data",1,IF('Indicator Data imputation'!U101&lt;&gt;"",1,0))</f>
        <v>0</v>
      </c>
      <c r="S98" s="127">
        <f>IF('Indicator Data'!AE102="No Data",1,IF('Indicator Data imputation'!V101&lt;&gt;"",1,0))</f>
        <v>0</v>
      </c>
      <c r="T98" s="127">
        <f>IF('Indicator Data'!AF102="No Data",1,IF('Indicator Data imputation'!W101&lt;&gt;"",1,0))</f>
        <v>0</v>
      </c>
      <c r="U98" s="127">
        <f>IF('Indicator Data'!AO102="No Data",1,IF('Indicator Data imputation'!X101&lt;&gt;"",1,0))</f>
        <v>0</v>
      </c>
      <c r="V98" s="127">
        <f>IF('Indicator Data'!AQ102="No Data",1,IF('Indicator Data imputation'!Y101&lt;&gt;"",1,0))</f>
        <v>0</v>
      </c>
      <c r="W98" s="127">
        <f>IF('Indicator Data'!AS102="No Data",1,IF('Indicator Data imputation'!Z101&lt;&gt;"",1,0))</f>
        <v>0</v>
      </c>
      <c r="X98" s="127">
        <f>IF('Indicator Data'!AT102="No Data",1,IF('Indicator Data imputation'!AA101&lt;&gt;"",1,0))</f>
        <v>0</v>
      </c>
      <c r="Y98" s="127">
        <f>IF('Indicator Data'!AH102="No Data",1,IF('Indicator Data imputation'!AB101&lt;&gt;"",1,0))</f>
        <v>0</v>
      </c>
      <c r="Z98" s="127">
        <f>IF('Indicator Data'!AU102="No Data",1,IF('Indicator Data imputation'!AC101&lt;&gt;"",1,0))</f>
        <v>0</v>
      </c>
      <c r="AA98" s="127">
        <f>IF('Indicator Data'!AV102="No Data",1,IF('Indicator Data imputation'!AD101&lt;&gt;"",1,0))</f>
        <v>0</v>
      </c>
      <c r="AB98" s="127">
        <f>IF('Indicator Data'!AW102="No Data",1,IF('Indicator Data imputation'!AE101&lt;&gt;"",1,0))</f>
        <v>0</v>
      </c>
      <c r="AC98" s="127">
        <f>IF('Indicator Data'!AX102="No Data",1,IF('Indicator Data imputation'!AF101&lt;&gt;"",1,0))</f>
        <v>0</v>
      </c>
      <c r="AD98" s="127">
        <f>IF('Indicator Data'!AY102="No Data",1,IF('Indicator Data imputation'!AG101&lt;&gt;"",1,0))</f>
        <v>0</v>
      </c>
      <c r="AE98" s="127">
        <f>IF('Indicator Data'!AZ102="No Data",1,IF('Indicator Data imputation'!AH101&lt;&gt;"",1,0))</f>
        <v>0</v>
      </c>
      <c r="AF98" s="127">
        <f>IF('Indicator Data'!BA102="No Data",1,IF('Indicator Data imputation'!AI101&lt;&gt;"",1,0))</f>
        <v>0</v>
      </c>
      <c r="AG98" s="127">
        <f>IF('Indicator Data'!BB102="No Data",1,IF('Indicator Data imputation'!AJ101&lt;&gt;"",1,0))</f>
        <v>0</v>
      </c>
      <c r="AH98" s="127">
        <f>IF('Indicator Data'!BC102="No Data",1,IF('Indicator Data imputation'!AK101&lt;&gt;"",1,0))</f>
        <v>0</v>
      </c>
      <c r="AI98" s="127" t="e">
        <f>IF('Indicator Data'!#REF!="No Data",1,IF('Indicator Data imputation'!AL101&lt;&gt;"",1,0))</f>
        <v>#REF!</v>
      </c>
      <c r="AJ98" s="127" t="e">
        <f>IF('Indicator Data'!#REF!="No Data",1,IF('Indicator Data imputation'!AM101&lt;&gt;"",1,0))</f>
        <v>#REF!</v>
      </c>
      <c r="AK98" s="127">
        <f>IF('Indicator Data'!BF102="No Data",1,IF('Indicator Data imputation'!AN101&lt;&gt;"",1,0))</f>
        <v>0</v>
      </c>
      <c r="AL98" s="128"/>
      <c r="AM98" s="128"/>
      <c r="AN98" t="e">
        <f t="shared" si="2"/>
        <v>#REF!</v>
      </c>
      <c r="AO98" s="142" t="e">
        <f t="shared" si="3"/>
        <v>#REF!</v>
      </c>
    </row>
    <row r="99" spans="1:41" ht="15.75" customHeight="1" x14ac:dyDescent="0.25">
      <c r="A99" s="47" t="s">
        <v>308</v>
      </c>
      <c r="B99" s="127">
        <f>IF('Indicator Data'!E103="No Data",1,IF('Indicator Data imputation'!E102&lt;&gt;"",1,0))</f>
        <v>0</v>
      </c>
      <c r="C99" s="127">
        <f>IF('Indicator Data'!J103="No Data",1,IF('Indicator Data imputation'!F102&lt;&gt;"",1,0))</f>
        <v>0</v>
      </c>
      <c r="D99" s="127">
        <f>IF('Indicator Data'!K103="No Data",1,IF('Indicator Data imputation'!G102&lt;&gt;"",1,0))</f>
        <v>0</v>
      </c>
      <c r="E99" s="127">
        <f>IF('Indicator Data'!L103="No Data",1,IF('Indicator Data imputation'!H102&lt;&gt;"",1,0))</f>
        <v>1</v>
      </c>
      <c r="F99" s="127">
        <f>IF('Indicator Data'!M103="No Data",1,IF('Indicator Data imputation'!I102&lt;&gt;"",1,0))</f>
        <v>1</v>
      </c>
      <c r="G99" s="127">
        <f>IF('Indicator Data'!N103="No Data",1,IF('Indicator Data imputation'!J102&lt;&gt;"",1,0))</f>
        <v>1</v>
      </c>
      <c r="H99" s="127">
        <f>IF('Indicator Data'!O103="No Data",1,IF('Indicator Data imputation'!K102&lt;&gt;"",1,0))</f>
        <v>0</v>
      </c>
      <c r="I99" s="127">
        <f>IF('Indicator Data'!P103="No Data",1,IF('Indicator Data imputation'!L102&lt;&gt;"",1,0))</f>
        <v>0</v>
      </c>
      <c r="J99" s="127">
        <f>IF('Indicator Data'!Q103="No Data",1,IF('Indicator Data imputation'!M102&lt;&gt;"",1,0))</f>
        <v>0</v>
      </c>
      <c r="K99" s="127">
        <f>IF('Indicator Data'!R103="No Data",1,IF('Indicator Data imputation'!N102&lt;&gt;"",1,0))</f>
        <v>0</v>
      </c>
      <c r="L99" s="127">
        <f>IF('Indicator Data'!X103="No Data",1,IF('Indicator Data imputation'!O102&lt;&gt;"",1,0))</f>
        <v>0</v>
      </c>
      <c r="M99" s="127" t="e">
        <f>IF('Indicator Data'!#REF!="No Data",1,IF('Indicator Data imputation'!P102&lt;&gt;"",1,0))</f>
        <v>#REF!</v>
      </c>
      <c r="N99" s="127" t="e">
        <f>IF('Indicator Data'!#REF!="No Data",1,IF('Indicator Data imputation'!Q102&lt;&gt;"",1,0))</f>
        <v>#REF!</v>
      </c>
      <c r="O99" s="127">
        <f>IF('Indicator Data'!Z103="No Data",1,IF('Indicator Data imputation'!R102&lt;&gt;"",1,0))</f>
        <v>0</v>
      </c>
      <c r="P99" s="127">
        <f>IF('Indicator Data'!AB103="No Data",1,IF('Indicator Data imputation'!S102&lt;&gt;"",1,0))</f>
        <v>0</v>
      </c>
      <c r="Q99" s="127">
        <f>IF('Indicator Data'!AC103="No Data",1,IF('Indicator Data imputation'!T102&lt;&gt;"",1,0))</f>
        <v>0</v>
      </c>
      <c r="R99" s="127">
        <f>IF('Indicator Data'!AD103="No Data",1,IF('Indicator Data imputation'!U102&lt;&gt;"",1,0))</f>
        <v>0</v>
      </c>
      <c r="S99" s="127">
        <f>IF('Indicator Data'!AE103="No Data",1,IF('Indicator Data imputation'!V102&lt;&gt;"",1,0))</f>
        <v>0</v>
      </c>
      <c r="T99" s="127">
        <f>IF('Indicator Data'!AF103="No Data",1,IF('Indicator Data imputation'!W102&lt;&gt;"",1,0))</f>
        <v>0</v>
      </c>
      <c r="U99" s="127">
        <f>IF('Indicator Data'!AO103="No Data",1,IF('Indicator Data imputation'!X102&lt;&gt;"",1,0))</f>
        <v>0</v>
      </c>
      <c r="V99" s="127">
        <f>IF('Indicator Data'!AQ103="No Data",1,IF('Indicator Data imputation'!Y102&lt;&gt;"",1,0))</f>
        <v>0</v>
      </c>
      <c r="W99" s="127">
        <f>IF('Indicator Data'!AS103="No Data",1,IF('Indicator Data imputation'!Z102&lt;&gt;"",1,0))</f>
        <v>0</v>
      </c>
      <c r="X99" s="127">
        <f>IF('Indicator Data'!AT103="No Data",1,IF('Indicator Data imputation'!AA102&lt;&gt;"",1,0))</f>
        <v>0</v>
      </c>
      <c r="Y99" s="127">
        <f>IF('Indicator Data'!AH103="No Data",1,IF('Indicator Data imputation'!AB102&lt;&gt;"",1,0))</f>
        <v>0</v>
      </c>
      <c r="Z99" s="127">
        <f>IF('Indicator Data'!AU103="No Data",1,IF('Indicator Data imputation'!AC102&lt;&gt;"",1,0))</f>
        <v>0</v>
      </c>
      <c r="AA99" s="127">
        <f>IF('Indicator Data'!AV103="No Data",1,IF('Indicator Data imputation'!AD102&lt;&gt;"",1,0))</f>
        <v>0</v>
      </c>
      <c r="AB99" s="127">
        <f>IF('Indicator Data'!AW103="No Data",1,IF('Indicator Data imputation'!AE102&lt;&gt;"",1,0))</f>
        <v>0</v>
      </c>
      <c r="AC99" s="127">
        <f>IF('Indicator Data'!AX103="No Data",1,IF('Indicator Data imputation'!AF102&lt;&gt;"",1,0))</f>
        <v>0</v>
      </c>
      <c r="AD99" s="127">
        <f>IF('Indicator Data'!AY103="No Data",1,IF('Indicator Data imputation'!AG102&lt;&gt;"",1,0))</f>
        <v>0</v>
      </c>
      <c r="AE99" s="127">
        <f>IF('Indicator Data'!AZ103="No Data",1,IF('Indicator Data imputation'!AH102&lt;&gt;"",1,0))</f>
        <v>0</v>
      </c>
      <c r="AF99" s="127">
        <f>IF('Indicator Data'!BA103="No Data",1,IF('Indicator Data imputation'!AI102&lt;&gt;"",1,0))</f>
        <v>0</v>
      </c>
      <c r="AG99" s="127">
        <f>IF('Indicator Data'!BB103="No Data",1,IF('Indicator Data imputation'!AJ102&lt;&gt;"",1,0))</f>
        <v>0</v>
      </c>
      <c r="AH99" s="127">
        <f>IF('Indicator Data'!BC103="No Data",1,IF('Indicator Data imputation'!AK102&lt;&gt;"",1,0))</f>
        <v>0</v>
      </c>
      <c r="AI99" s="127" t="e">
        <f>IF('Indicator Data'!#REF!="No Data",1,IF('Indicator Data imputation'!AL102&lt;&gt;"",1,0))</f>
        <v>#REF!</v>
      </c>
      <c r="AJ99" s="127" t="e">
        <f>IF('Indicator Data'!#REF!="No Data",1,IF('Indicator Data imputation'!AM102&lt;&gt;"",1,0))</f>
        <v>#REF!</v>
      </c>
      <c r="AK99" s="127">
        <f>IF('Indicator Data'!BF103="No Data",1,IF('Indicator Data imputation'!AN102&lt;&gt;"",1,0))</f>
        <v>0</v>
      </c>
      <c r="AL99" s="128"/>
      <c r="AM99" s="128"/>
      <c r="AN99" t="e">
        <f t="shared" si="2"/>
        <v>#REF!</v>
      </c>
      <c r="AO99" s="142" t="e">
        <f t="shared" si="3"/>
        <v>#REF!</v>
      </c>
    </row>
    <row r="100" spans="1:41" ht="15.75" customHeight="1" x14ac:dyDescent="0.25">
      <c r="A100" s="47" t="s">
        <v>310</v>
      </c>
      <c r="B100" s="127">
        <f>IF('Indicator Data'!E104="No Data",1,IF('Indicator Data imputation'!E103&lt;&gt;"",1,0))</f>
        <v>0</v>
      </c>
      <c r="C100" s="127">
        <f>IF('Indicator Data'!J104="No Data",1,IF('Indicator Data imputation'!F103&lt;&gt;"",1,0))</f>
        <v>0</v>
      </c>
      <c r="D100" s="127">
        <f>IF('Indicator Data'!K104="No Data",1,IF('Indicator Data imputation'!G103&lt;&gt;"",1,0))</f>
        <v>0</v>
      </c>
      <c r="E100" s="127">
        <f>IF('Indicator Data'!L104="No Data",1,IF('Indicator Data imputation'!H103&lt;&gt;"",1,0))</f>
        <v>1</v>
      </c>
      <c r="F100" s="127">
        <f>IF('Indicator Data'!M104="No Data",1,IF('Indicator Data imputation'!I103&lt;&gt;"",1,0))</f>
        <v>1</v>
      </c>
      <c r="G100" s="127">
        <f>IF('Indicator Data'!N104="No Data",1,IF('Indicator Data imputation'!J103&lt;&gt;"",1,0))</f>
        <v>1</v>
      </c>
      <c r="H100" s="127">
        <f>IF('Indicator Data'!O104="No Data",1,IF('Indicator Data imputation'!K103&lt;&gt;"",1,0))</f>
        <v>0</v>
      </c>
      <c r="I100" s="127">
        <f>IF('Indicator Data'!P104="No Data",1,IF('Indicator Data imputation'!L103&lt;&gt;"",1,0))</f>
        <v>0</v>
      </c>
      <c r="J100" s="127">
        <f>IF('Indicator Data'!Q104="No Data",1,IF('Indicator Data imputation'!M103&lt;&gt;"",1,0))</f>
        <v>0</v>
      </c>
      <c r="K100" s="127">
        <f>IF('Indicator Data'!R104="No Data",1,IF('Indicator Data imputation'!N103&lt;&gt;"",1,0))</f>
        <v>0</v>
      </c>
      <c r="L100" s="127">
        <f>IF('Indicator Data'!X104="No Data",1,IF('Indicator Data imputation'!O103&lt;&gt;"",1,0))</f>
        <v>0</v>
      </c>
      <c r="M100" s="127" t="e">
        <f>IF('Indicator Data'!#REF!="No Data",1,IF('Indicator Data imputation'!P103&lt;&gt;"",1,0))</f>
        <v>#REF!</v>
      </c>
      <c r="N100" s="127" t="e">
        <f>IF('Indicator Data'!#REF!="No Data",1,IF('Indicator Data imputation'!Q103&lt;&gt;"",1,0))</f>
        <v>#REF!</v>
      </c>
      <c r="O100" s="127">
        <f>IF('Indicator Data'!Z104="No Data",1,IF('Indicator Data imputation'!R103&lt;&gt;"",1,0))</f>
        <v>0</v>
      </c>
      <c r="P100" s="127">
        <f>IF('Indicator Data'!AB104="No Data",1,IF('Indicator Data imputation'!S103&lt;&gt;"",1,0))</f>
        <v>0</v>
      </c>
      <c r="Q100" s="127">
        <f>IF('Indicator Data'!AC104="No Data",1,IF('Indicator Data imputation'!T103&lt;&gt;"",1,0))</f>
        <v>0</v>
      </c>
      <c r="R100" s="127">
        <f>IF('Indicator Data'!AD104="No Data",1,IF('Indicator Data imputation'!U103&lt;&gt;"",1,0))</f>
        <v>0</v>
      </c>
      <c r="S100" s="127">
        <f>IF('Indicator Data'!AE104="No Data",1,IF('Indicator Data imputation'!V103&lt;&gt;"",1,0))</f>
        <v>0</v>
      </c>
      <c r="T100" s="127">
        <f>IF('Indicator Data'!AF104="No Data",1,IF('Indicator Data imputation'!W103&lt;&gt;"",1,0))</f>
        <v>0</v>
      </c>
      <c r="U100" s="127">
        <f>IF('Indicator Data'!AO104="No Data",1,IF('Indicator Data imputation'!X103&lt;&gt;"",1,0))</f>
        <v>0</v>
      </c>
      <c r="V100" s="127">
        <f>IF('Indicator Data'!AQ104="No Data",1,IF('Indicator Data imputation'!Y103&lt;&gt;"",1,0))</f>
        <v>0</v>
      </c>
      <c r="W100" s="127">
        <f>IF('Indicator Data'!AS104="No Data",1,IF('Indicator Data imputation'!Z103&lt;&gt;"",1,0))</f>
        <v>0</v>
      </c>
      <c r="X100" s="127">
        <f>IF('Indicator Data'!AT104="No Data",1,IF('Indicator Data imputation'!AA103&lt;&gt;"",1,0))</f>
        <v>0</v>
      </c>
      <c r="Y100" s="127">
        <f>IF('Indicator Data'!AH104="No Data",1,IF('Indicator Data imputation'!AB103&lt;&gt;"",1,0))</f>
        <v>0</v>
      </c>
      <c r="Z100" s="127">
        <f>IF('Indicator Data'!AU104="No Data",1,IF('Indicator Data imputation'!AC103&lt;&gt;"",1,0))</f>
        <v>0</v>
      </c>
      <c r="AA100" s="127">
        <f>IF('Indicator Data'!AV104="No Data",1,IF('Indicator Data imputation'!AD103&lt;&gt;"",1,0))</f>
        <v>0</v>
      </c>
      <c r="AB100" s="127">
        <f>IF('Indicator Data'!AW104="No Data",1,IF('Indicator Data imputation'!AE103&lt;&gt;"",1,0))</f>
        <v>0</v>
      </c>
      <c r="AC100" s="127">
        <f>IF('Indicator Data'!AX104="No Data",1,IF('Indicator Data imputation'!AF103&lt;&gt;"",1,0))</f>
        <v>0</v>
      </c>
      <c r="AD100" s="127">
        <f>IF('Indicator Data'!AY104="No Data",1,IF('Indicator Data imputation'!AG103&lt;&gt;"",1,0))</f>
        <v>0</v>
      </c>
      <c r="AE100" s="127">
        <f>IF('Indicator Data'!AZ104="No Data",1,IF('Indicator Data imputation'!AH103&lt;&gt;"",1,0))</f>
        <v>0</v>
      </c>
      <c r="AF100" s="127">
        <f>IF('Indicator Data'!BA104="No Data",1,IF('Indicator Data imputation'!AI103&lt;&gt;"",1,0))</f>
        <v>0</v>
      </c>
      <c r="AG100" s="127">
        <f>IF('Indicator Data'!BB104="No Data",1,IF('Indicator Data imputation'!AJ103&lt;&gt;"",1,0))</f>
        <v>0</v>
      </c>
      <c r="AH100" s="127">
        <f>IF('Indicator Data'!BC104="No Data",1,IF('Indicator Data imputation'!AK103&lt;&gt;"",1,0))</f>
        <v>0</v>
      </c>
      <c r="AI100" s="127" t="e">
        <f>IF('Indicator Data'!#REF!="No Data",1,IF('Indicator Data imputation'!AL103&lt;&gt;"",1,0))</f>
        <v>#REF!</v>
      </c>
      <c r="AJ100" s="127" t="e">
        <f>IF('Indicator Data'!#REF!="No Data",1,IF('Indicator Data imputation'!AM103&lt;&gt;"",1,0))</f>
        <v>#REF!</v>
      </c>
      <c r="AK100" s="127">
        <f>IF('Indicator Data'!BF104="No Data",1,IF('Indicator Data imputation'!AN103&lt;&gt;"",1,0))</f>
        <v>0</v>
      </c>
      <c r="AL100" s="128"/>
      <c r="AM100" s="128"/>
      <c r="AN100" t="e">
        <f t="shared" si="2"/>
        <v>#REF!</v>
      </c>
      <c r="AO100" s="142" t="e">
        <f t="shared" si="3"/>
        <v>#REF!</v>
      </c>
    </row>
    <row r="101" spans="1:41" ht="15.75" customHeight="1" x14ac:dyDescent="0.25">
      <c r="A101" s="47" t="s">
        <v>312</v>
      </c>
      <c r="B101" s="127">
        <f>IF('Indicator Data'!E105="No Data",1,IF('Indicator Data imputation'!E104&lt;&gt;"",1,0))</f>
        <v>0</v>
      </c>
      <c r="C101" s="127">
        <f>IF('Indicator Data'!J105="No Data",1,IF('Indicator Data imputation'!F104&lt;&gt;"",1,0))</f>
        <v>0</v>
      </c>
      <c r="D101" s="127">
        <f>IF('Indicator Data'!K105="No Data",1,IF('Indicator Data imputation'!G104&lt;&gt;"",1,0))</f>
        <v>0</v>
      </c>
      <c r="E101" s="127">
        <f>IF('Indicator Data'!L105="No Data",1,IF('Indicator Data imputation'!H104&lt;&gt;"",1,0))</f>
        <v>1</v>
      </c>
      <c r="F101" s="127">
        <f>IF('Indicator Data'!M105="No Data",1,IF('Indicator Data imputation'!I104&lt;&gt;"",1,0))</f>
        <v>1</v>
      </c>
      <c r="G101" s="127">
        <f>IF('Indicator Data'!N105="No Data",1,IF('Indicator Data imputation'!J104&lt;&gt;"",1,0))</f>
        <v>1</v>
      </c>
      <c r="H101" s="127">
        <f>IF('Indicator Data'!O105="No Data",1,IF('Indicator Data imputation'!K104&lt;&gt;"",1,0))</f>
        <v>0</v>
      </c>
      <c r="I101" s="127">
        <f>IF('Indicator Data'!P105="No Data",1,IF('Indicator Data imputation'!L104&lt;&gt;"",1,0))</f>
        <v>0</v>
      </c>
      <c r="J101" s="127">
        <f>IF('Indicator Data'!Q105="No Data",1,IF('Indicator Data imputation'!M104&lt;&gt;"",1,0))</f>
        <v>0</v>
      </c>
      <c r="K101" s="127">
        <f>IF('Indicator Data'!R105="No Data",1,IF('Indicator Data imputation'!N104&lt;&gt;"",1,0))</f>
        <v>0</v>
      </c>
      <c r="L101" s="127">
        <f>IF('Indicator Data'!X105="No Data",1,IF('Indicator Data imputation'!O104&lt;&gt;"",1,0))</f>
        <v>0</v>
      </c>
      <c r="M101" s="127" t="e">
        <f>IF('Indicator Data'!#REF!="No Data",1,IF('Indicator Data imputation'!P104&lt;&gt;"",1,0))</f>
        <v>#REF!</v>
      </c>
      <c r="N101" s="127" t="e">
        <f>IF('Indicator Data'!#REF!="No Data",1,IF('Indicator Data imputation'!Q104&lt;&gt;"",1,0))</f>
        <v>#REF!</v>
      </c>
      <c r="O101" s="127">
        <f>IF('Indicator Data'!Z105="No Data",1,IF('Indicator Data imputation'!R104&lt;&gt;"",1,0))</f>
        <v>0</v>
      </c>
      <c r="P101" s="127">
        <f>IF('Indicator Data'!AB105="No Data",1,IF('Indicator Data imputation'!S104&lt;&gt;"",1,0))</f>
        <v>0</v>
      </c>
      <c r="Q101" s="127">
        <f>IF('Indicator Data'!AC105="No Data",1,IF('Indicator Data imputation'!T104&lt;&gt;"",1,0))</f>
        <v>0</v>
      </c>
      <c r="R101" s="127">
        <f>IF('Indicator Data'!AD105="No Data",1,IF('Indicator Data imputation'!U104&lt;&gt;"",1,0))</f>
        <v>0</v>
      </c>
      <c r="S101" s="127">
        <f>IF('Indicator Data'!AE105="No Data",1,IF('Indicator Data imputation'!V104&lt;&gt;"",1,0))</f>
        <v>0</v>
      </c>
      <c r="T101" s="127">
        <f>IF('Indicator Data'!AF105="No Data",1,IF('Indicator Data imputation'!W104&lt;&gt;"",1,0))</f>
        <v>0</v>
      </c>
      <c r="U101" s="127">
        <f>IF('Indicator Data'!AO105="No Data",1,IF('Indicator Data imputation'!X104&lt;&gt;"",1,0))</f>
        <v>0</v>
      </c>
      <c r="V101" s="127">
        <f>IF('Indicator Data'!AQ105="No Data",1,IF('Indicator Data imputation'!Y104&lt;&gt;"",1,0))</f>
        <v>0</v>
      </c>
      <c r="W101" s="127">
        <f>IF('Indicator Data'!AS105="No Data",1,IF('Indicator Data imputation'!Z104&lt;&gt;"",1,0))</f>
        <v>0</v>
      </c>
      <c r="X101" s="127">
        <f>IF('Indicator Data'!AT105="No Data",1,IF('Indicator Data imputation'!AA104&lt;&gt;"",1,0))</f>
        <v>0</v>
      </c>
      <c r="Y101" s="127">
        <f>IF('Indicator Data'!AH105="No Data",1,IF('Indicator Data imputation'!AB104&lt;&gt;"",1,0))</f>
        <v>0</v>
      </c>
      <c r="Z101" s="127">
        <f>IF('Indicator Data'!AU105="No Data",1,IF('Indicator Data imputation'!AC104&lt;&gt;"",1,0))</f>
        <v>0</v>
      </c>
      <c r="AA101" s="127">
        <f>IF('Indicator Data'!AV105="No Data",1,IF('Indicator Data imputation'!AD104&lt;&gt;"",1,0))</f>
        <v>0</v>
      </c>
      <c r="AB101" s="127">
        <f>IF('Indicator Data'!AW105="No Data",1,IF('Indicator Data imputation'!AE104&lt;&gt;"",1,0))</f>
        <v>0</v>
      </c>
      <c r="AC101" s="127">
        <f>IF('Indicator Data'!AX105="No Data",1,IF('Indicator Data imputation'!AF104&lt;&gt;"",1,0))</f>
        <v>0</v>
      </c>
      <c r="AD101" s="127">
        <f>IF('Indicator Data'!AY105="No Data",1,IF('Indicator Data imputation'!AG104&lt;&gt;"",1,0))</f>
        <v>0</v>
      </c>
      <c r="AE101" s="127">
        <f>IF('Indicator Data'!AZ105="No Data",1,IF('Indicator Data imputation'!AH104&lt;&gt;"",1,0))</f>
        <v>0</v>
      </c>
      <c r="AF101" s="127">
        <f>IF('Indicator Data'!BA105="No Data",1,IF('Indicator Data imputation'!AI104&lt;&gt;"",1,0))</f>
        <v>0</v>
      </c>
      <c r="AG101" s="127">
        <f>IF('Indicator Data'!BB105="No Data",1,IF('Indicator Data imputation'!AJ104&lt;&gt;"",1,0))</f>
        <v>0</v>
      </c>
      <c r="AH101" s="127">
        <f>IF('Indicator Data'!BC105="No Data",1,IF('Indicator Data imputation'!AK104&lt;&gt;"",1,0))</f>
        <v>0</v>
      </c>
      <c r="AI101" s="127" t="e">
        <f>IF('Indicator Data'!#REF!="No Data",1,IF('Indicator Data imputation'!AL104&lt;&gt;"",1,0))</f>
        <v>#REF!</v>
      </c>
      <c r="AJ101" s="127" t="e">
        <f>IF('Indicator Data'!#REF!="No Data",1,IF('Indicator Data imputation'!AM104&lt;&gt;"",1,0))</f>
        <v>#REF!</v>
      </c>
      <c r="AK101" s="127">
        <f>IF('Indicator Data'!BF105="No Data",1,IF('Indicator Data imputation'!AN104&lt;&gt;"",1,0))</f>
        <v>0</v>
      </c>
      <c r="AL101" s="128"/>
      <c r="AM101" s="128"/>
      <c r="AN101" t="e">
        <f t="shared" si="2"/>
        <v>#REF!</v>
      </c>
      <c r="AO101" s="142" t="e">
        <f t="shared" si="3"/>
        <v>#REF!</v>
      </c>
    </row>
    <row r="102" spans="1:41" ht="15.75" customHeight="1" x14ac:dyDescent="0.25">
      <c r="A102" s="47" t="s">
        <v>314</v>
      </c>
      <c r="B102" s="127">
        <f>IF('Indicator Data'!E106="No Data",1,IF('Indicator Data imputation'!E105&lt;&gt;"",1,0))</f>
        <v>0</v>
      </c>
      <c r="C102" s="127">
        <f>IF('Indicator Data'!J106="No Data",1,IF('Indicator Data imputation'!F105&lt;&gt;"",1,0))</f>
        <v>0</v>
      </c>
      <c r="D102" s="127">
        <f>IF('Indicator Data'!K106="No Data",1,IF('Indicator Data imputation'!G105&lt;&gt;"",1,0))</f>
        <v>0</v>
      </c>
      <c r="E102" s="127">
        <f>IF('Indicator Data'!L106="No Data",1,IF('Indicator Data imputation'!H105&lt;&gt;"",1,0))</f>
        <v>1</v>
      </c>
      <c r="F102" s="127">
        <f>IF('Indicator Data'!M106="No Data",1,IF('Indicator Data imputation'!I105&lt;&gt;"",1,0))</f>
        <v>1</v>
      </c>
      <c r="G102" s="127">
        <f>IF('Indicator Data'!N106="No Data",1,IF('Indicator Data imputation'!J105&lt;&gt;"",1,0))</f>
        <v>1</v>
      </c>
      <c r="H102" s="127">
        <f>IF('Indicator Data'!O106="No Data",1,IF('Indicator Data imputation'!K105&lt;&gt;"",1,0))</f>
        <v>0</v>
      </c>
      <c r="I102" s="127">
        <f>IF('Indicator Data'!P106="No Data",1,IF('Indicator Data imputation'!L105&lt;&gt;"",1,0))</f>
        <v>0</v>
      </c>
      <c r="J102" s="127">
        <f>IF('Indicator Data'!Q106="No Data",1,IF('Indicator Data imputation'!M105&lt;&gt;"",1,0))</f>
        <v>0</v>
      </c>
      <c r="K102" s="127">
        <f>IF('Indicator Data'!R106="No Data",1,IF('Indicator Data imputation'!N105&lt;&gt;"",1,0))</f>
        <v>0</v>
      </c>
      <c r="L102" s="127">
        <f>IF('Indicator Data'!X106="No Data",1,IF('Indicator Data imputation'!O105&lt;&gt;"",1,0))</f>
        <v>0</v>
      </c>
      <c r="M102" s="127" t="e">
        <f>IF('Indicator Data'!#REF!="No Data",1,IF('Indicator Data imputation'!P105&lt;&gt;"",1,0))</f>
        <v>#REF!</v>
      </c>
      <c r="N102" s="127" t="e">
        <f>IF('Indicator Data'!#REF!="No Data",1,IF('Indicator Data imputation'!Q105&lt;&gt;"",1,0))</f>
        <v>#REF!</v>
      </c>
      <c r="O102" s="127">
        <f>IF('Indicator Data'!Z106="No Data",1,IF('Indicator Data imputation'!R105&lt;&gt;"",1,0))</f>
        <v>0</v>
      </c>
      <c r="P102" s="127">
        <f>IF('Indicator Data'!AB106="No Data",1,IF('Indicator Data imputation'!S105&lt;&gt;"",1,0))</f>
        <v>0</v>
      </c>
      <c r="Q102" s="127">
        <f>IF('Indicator Data'!AC106="No Data",1,IF('Indicator Data imputation'!T105&lt;&gt;"",1,0))</f>
        <v>0</v>
      </c>
      <c r="R102" s="127">
        <f>IF('Indicator Data'!AD106="No Data",1,IF('Indicator Data imputation'!U105&lt;&gt;"",1,0))</f>
        <v>0</v>
      </c>
      <c r="S102" s="127">
        <f>IF('Indicator Data'!AE106="No Data",1,IF('Indicator Data imputation'!V105&lt;&gt;"",1,0))</f>
        <v>0</v>
      </c>
      <c r="T102" s="127">
        <f>IF('Indicator Data'!AF106="No Data",1,IF('Indicator Data imputation'!W105&lt;&gt;"",1,0))</f>
        <v>0</v>
      </c>
      <c r="U102" s="127">
        <f>IF('Indicator Data'!AO106="No Data",1,IF('Indicator Data imputation'!X105&lt;&gt;"",1,0))</f>
        <v>0</v>
      </c>
      <c r="V102" s="127">
        <f>IF('Indicator Data'!AQ106="No Data",1,IF('Indicator Data imputation'!Y105&lt;&gt;"",1,0))</f>
        <v>0</v>
      </c>
      <c r="W102" s="127">
        <f>IF('Indicator Data'!AS106="No Data",1,IF('Indicator Data imputation'!Z105&lt;&gt;"",1,0))</f>
        <v>0</v>
      </c>
      <c r="X102" s="127">
        <f>IF('Indicator Data'!AT106="No Data",1,IF('Indicator Data imputation'!AA105&lt;&gt;"",1,0))</f>
        <v>0</v>
      </c>
      <c r="Y102" s="127">
        <f>IF('Indicator Data'!AH106="No Data",1,IF('Indicator Data imputation'!AB105&lt;&gt;"",1,0))</f>
        <v>0</v>
      </c>
      <c r="Z102" s="127">
        <f>IF('Indicator Data'!AU106="No Data",1,IF('Indicator Data imputation'!AC105&lt;&gt;"",1,0))</f>
        <v>0</v>
      </c>
      <c r="AA102" s="127">
        <f>IF('Indicator Data'!AV106="No Data",1,IF('Indicator Data imputation'!AD105&lt;&gt;"",1,0))</f>
        <v>0</v>
      </c>
      <c r="AB102" s="127">
        <f>IF('Indicator Data'!AW106="No Data",1,IF('Indicator Data imputation'!AE105&lt;&gt;"",1,0))</f>
        <v>0</v>
      </c>
      <c r="AC102" s="127">
        <f>IF('Indicator Data'!AX106="No Data",1,IF('Indicator Data imputation'!AF105&lt;&gt;"",1,0))</f>
        <v>0</v>
      </c>
      <c r="AD102" s="127">
        <f>IF('Indicator Data'!AY106="No Data",1,IF('Indicator Data imputation'!AG105&lt;&gt;"",1,0))</f>
        <v>0</v>
      </c>
      <c r="AE102" s="127">
        <f>IF('Indicator Data'!AZ106="No Data",1,IF('Indicator Data imputation'!AH105&lt;&gt;"",1,0))</f>
        <v>0</v>
      </c>
      <c r="AF102" s="127">
        <f>IF('Indicator Data'!BA106="No Data",1,IF('Indicator Data imputation'!AI105&lt;&gt;"",1,0))</f>
        <v>0</v>
      </c>
      <c r="AG102" s="127">
        <f>IF('Indicator Data'!BB106="No Data",1,IF('Indicator Data imputation'!AJ105&lt;&gt;"",1,0))</f>
        <v>0</v>
      </c>
      <c r="AH102" s="127">
        <f>IF('Indicator Data'!BC106="No Data",1,IF('Indicator Data imputation'!AK105&lt;&gt;"",1,0))</f>
        <v>0</v>
      </c>
      <c r="AI102" s="127" t="e">
        <f>IF('Indicator Data'!#REF!="No Data",1,IF('Indicator Data imputation'!AL105&lt;&gt;"",1,0))</f>
        <v>#REF!</v>
      </c>
      <c r="AJ102" s="127" t="e">
        <f>IF('Indicator Data'!#REF!="No Data",1,IF('Indicator Data imputation'!AM105&lt;&gt;"",1,0))</f>
        <v>#REF!</v>
      </c>
      <c r="AK102" s="127">
        <f>IF('Indicator Data'!BF106="No Data",1,IF('Indicator Data imputation'!AN105&lt;&gt;"",1,0))</f>
        <v>0</v>
      </c>
      <c r="AL102" s="128"/>
      <c r="AM102" s="128"/>
      <c r="AN102" t="e">
        <f t="shared" si="2"/>
        <v>#REF!</v>
      </c>
      <c r="AO102" s="142" t="e">
        <f t="shared" si="3"/>
        <v>#REF!</v>
      </c>
    </row>
    <row r="103" spans="1:41" ht="15.75" customHeight="1" x14ac:dyDescent="0.25">
      <c r="A103" s="47" t="s">
        <v>316</v>
      </c>
      <c r="B103" s="127">
        <f>IF('Indicator Data'!E107="No Data",1,IF('Indicator Data imputation'!E106&lt;&gt;"",1,0))</f>
        <v>0</v>
      </c>
      <c r="C103" s="127">
        <f>IF('Indicator Data'!J107="No Data",1,IF('Indicator Data imputation'!F106&lt;&gt;"",1,0))</f>
        <v>0</v>
      </c>
      <c r="D103" s="127">
        <f>IF('Indicator Data'!K107="No Data",1,IF('Indicator Data imputation'!G106&lt;&gt;"",1,0))</f>
        <v>0</v>
      </c>
      <c r="E103" s="127">
        <f>IF('Indicator Data'!L107="No Data",1,IF('Indicator Data imputation'!H106&lt;&gt;"",1,0))</f>
        <v>1</v>
      </c>
      <c r="F103" s="127">
        <f>IF('Indicator Data'!M107="No Data",1,IF('Indicator Data imputation'!I106&lt;&gt;"",1,0))</f>
        <v>1</v>
      </c>
      <c r="G103" s="127">
        <f>IF('Indicator Data'!N107="No Data",1,IF('Indicator Data imputation'!J106&lt;&gt;"",1,0))</f>
        <v>1</v>
      </c>
      <c r="H103" s="127">
        <f>IF('Indicator Data'!O107="No Data",1,IF('Indicator Data imputation'!K106&lt;&gt;"",1,0))</f>
        <v>0</v>
      </c>
      <c r="I103" s="127">
        <f>IF('Indicator Data'!P107="No Data",1,IF('Indicator Data imputation'!L106&lt;&gt;"",1,0))</f>
        <v>0</v>
      </c>
      <c r="J103" s="127">
        <f>IF('Indicator Data'!Q107="No Data",1,IF('Indicator Data imputation'!M106&lt;&gt;"",1,0))</f>
        <v>0</v>
      </c>
      <c r="K103" s="127">
        <f>IF('Indicator Data'!R107="No Data",1,IF('Indicator Data imputation'!N106&lt;&gt;"",1,0))</f>
        <v>0</v>
      </c>
      <c r="L103" s="127">
        <f>IF('Indicator Data'!X107="No Data",1,IF('Indicator Data imputation'!O106&lt;&gt;"",1,0))</f>
        <v>0</v>
      </c>
      <c r="M103" s="127" t="e">
        <f>IF('Indicator Data'!#REF!="No Data",1,IF('Indicator Data imputation'!P106&lt;&gt;"",1,0))</f>
        <v>#REF!</v>
      </c>
      <c r="N103" s="127" t="e">
        <f>IF('Indicator Data'!#REF!="No Data",1,IF('Indicator Data imputation'!Q106&lt;&gt;"",1,0))</f>
        <v>#REF!</v>
      </c>
      <c r="O103" s="127">
        <f>IF('Indicator Data'!Z107="No Data",1,IF('Indicator Data imputation'!R106&lt;&gt;"",1,0))</f>
        <v>0</v>
      </c>
      <c r="P103" s="127">
        <f>IF('Indicator Data'!AB107="No Data",1,IF('Indicator Data imputation'!S106&lt;&gt;"",1,0))</f>
        <v>0</v>
      </c>
      <c r="Q103" s="127">
        <f>IF('Indicator Data'!AC107="No Data",1,IF('Indicator Data imputation'!T106&lt;&gt;"",1,0))</f>
        <v>0</v>
      </c>
      <c r="R103" s="127">
        <f>IF('Indicator Data'!AD107="No Data",1,IF('Indicator Data imputation'!U106&lt;&gt;"",1,0))</f>
        <v>0</v>
      </c>
      <c r="S103" s="127">
        <f>IF('Indicator Data'!AE107="No Data",1,IF('Indicator Data imputation'!V106&lt;&gt;"",1,0))</f>
        <v>0</v>
      </c>
      <c r="T103" s="127">
        <f>IF('Indicator Data'!AF107="No Data",1,IF('Indicator Data imputation'!W106&lt;&gt;"",1,0))</f>
        <v>0</v>
      </c>
      <c r="U103" s="127">
        <f>IF('Indicator Data'!AO107="No Data",1,IF('Indicator Data imputation'!X106&lt;&gt;"",1,0))</f>
        <v>0</v>
      </c>
      <c r="V103" s="127">
        <f>IF('Indicator Data'!AQ107="No Data",1,IF('Indicator Data imputation'!Y106&lt;&gt;"",1,0))</f>
        <v>0</v>
      </c>
      <c r="W103" s="127">
        <f>IF('Indicator Data'!AS107="No Data",1,IF('Indicator Data imputation'!Z106&lt;&gt;"",1,0))</f>
        <v>0</v>
      </c>
      <c r="X103" s="127">
        <f>IF('Indicator Data'!AT107="No Data",1,IF('Indicator Data imputation'!AA106&lt;&gt;"",1,0))</f>
        <v>0</v>
      </c>
      <c r="Y103" s="127">
        <f>IF('Indicator Data'!AH107="No Data",1,IF('Indicator Data imputation'!AB106&lt;&gt;"",1,0))</f>
        <v>0</v>
      </c>
      <c r="Z103" s="127">
        <f>IF('Indicator Data'!AU107="No Data",1,IF('Indicator Data imputation'!AC106&lt;&gt;"",1,0))</f>
        <v>0</v>
      </c>
      <c r="AA103" s="127">
        <f>IF('Indicator Data'!AV107="No Data",1,IF('Indicator Data imputation'!AD106&lt;&gt;"",1,0))</f>
        <v>0</v>
      </c>
      <c r="AB103" s="127">
        <f>IF('Indicator Data'!AW107="No Data",1,IF('Indicator Data imputation'!AE106&lt;&gt;"",1,0))</f>
        <v>0</v>
      </c>
      <c r="AC103" s="127">
        <f>IF('Indicator Data'!AX107="No Data",1,IF('Indicator Data imputation'!AF106&lt;&gt;"",1,0))</f>
        <v>0</v>
      </c>
      <c r="AD103" s="127">
        <f>IF('Indicator Data'!AY107="No Data",1,IF('Indicator Data imputation'!AG106&lt;&gt;"",1,0))</f>
        <v>0</v>
      </c>
      <c r="AE103" s="127">
        <f>IF('Indicator Data'!AZ107="No Data",1,IF('Indicator Data imputation'!AH106&lt;&gt;"",1,0))</f>
        <v>0</v>
      </c>
      <c r="AF103" s="127">
        <f>IF('Indicator Data'!BA107="No Data",1,IF('Indicator Data imputation'!AI106&lt;&gt;"",1,0))</f>
        <v>0</v>
      </c>
      <c r="AG103" s="127">
        <f>IF('Indicator Data'!BB107="No Data",1,IF('Indicator Data imputation'!AJ106&lt;&gt;"",1,0))</f>
        <v>0</v>
      </c>
      <c r="AH103" s="127">
        <f>IF('Indicator Data'!BC107="No Data",1,IF('Indicator Data imputation'!AK106&lt;&gt;"",1,0))</f>
        <v>0</v>
      </c>
      <c r="AI103" s="127" t="e">
        <f>IF('Indicator Data'!#REF!="No Data",1,IF('Indicator Data imputation'!AL106&lt;&gt;"",1,0))</f>
        <v>#REF!</v>
      </c>
      <c r="AJ103" s="127" t="e">
        <f>IF('Indicator Data'!#REF!="No Data",1,IF('Indicator Data imputation'!AM106&lt;&gt;"",1,0))</f>
        <v>#REF!</v>
      </c>
      <c r="AK103" s="127">
        <f>IF('Indicator Data'!BF107="No Data",1,IF('Indicator Data imputation'!AN106&lt;&gt;"",1,0))</f>
        <v>0</v>
      </c>
      <c r="AL103" s="128"/>
      <c r="AM103" s="128"/>
      <c r="AN103" t="e">
        <f t="shared" si="2"/>
        <v>#REF!</v>
      </c>
      <c r="AO103" s="142" t="e">
        <f t="shared" si="3"/>
        <v>#REF!</v>
      </c>
    </row>
    <row r="104" spans="1:41" ht="15.75" customHeight="1" x14ac:dyDescent="0.25">
      <c r="A104" s="47" t="s">
        <v>319</v>
      </c>
      <c r="B104" s="127">
        <f>IF('Indicator Data'!E108="No Data",1,IF('Indicator Data imputation'!E107&lt;&gt;"",1,0))</f>
        <v>0</v>
      </c>
      <c r="C104" s="127">
        <f>IF('Indicator Data'!J108="No Data",1,IF('Indicator Data imputation'!F107&lt;&gt;"",1,0))</f>
        <v>0</v>
      </c>
      <c r="D104" s="127">
        <f>IF('Indicator Data'!K108="No Data",1,IF('Indicator Data imputation'!G107&lt;&gt;"",1,0))</f>
        <v>0</v>
      </c>
      <c r="E104" s="127">
        <f>IF('Indicator Data'!L108="No Data",1,IF('Indicator Data imputation'!H107&lt;&gt;"",1,0))</f>
        <v>1</v>
      </c>
      <c r="F104" s="127">
        <f>IF('Indicator Data'!M108="No Data",1,IF('Indicator Data imputation'!I107&lt;&gt;"",1,0))</f>
        <v>1</v>
      </c>
      <c r="G104" s="127">
        <f>IF('Indicator Data'!N108="No Data",1,IF('Indicator Data imputation'!J107&lt;&gt;"",1,0))</f>
        <v>1</v>
      </c>
      <c r="H104" s="127">
        <f>IF('Indicator Data'!O108="No Data",1,IF('Indicator Data imputation'!K107&lt;&gt;"",1,0))</f>
        <v>0</v>
      </c>
      <c r="I104" s="127">
        <f>IF('Indicator Data'!P108="No Data",1,IF('Indicator Data imputation'!L107&lt;&gt;"",1,0))</f>
        <v>0</v>
      </c>
      <c r="J104" s="127">
        <f>IF('Indicator Data'!Q108="No Data",1,IF('Indicator Data imputation'!M107&lt;&gt;"",1,0))</f>
        <v>0</v>
      </c>
      <c r="K104" s="127">
        <f>IF('Indicator Data'!R108="No Data",1,IF('Indicator Data imputation'!N107&lt;&gt;"",1,0))</f>
        <v>0</v>
      </c>
      <c r="L104" s="127">
        <f>IF('Indicator Data'!X108="No Data",1,IF('Indicator Data imputation'!O107&lt;&gt;"",1,0))</f>
        <v>0</v>
      </c>
      <c r="M104" s="127" t="e">
        <f>IF('Indicator Data'!#REF!="No Data",1,IF('Indicator Data imputation'!P107&lt;&gt;"",1,0))</f>
        <v>#REF!</v>
      </c>
      <c r="N104" s="127" t="e">
        <f>IF('Indicator Data'!#REF!="No Data",1,IF('Indicator Data imputation'!Q107&lt;&gt;"",1,0))</f>
        <v>#REF!</v>
      </c>
      <c r="O104" s="127">
        <f>IF('Indicator Data'!Z108="No Data",1,IF('Indicator Data imputation'!R107&lt;&gt;"",1,0))</f>
        <v>0</v>
      </c>
      <c r="P104" s="127">
        <f>IF('Indicator Data'!AB108="No Data",1,IF('Indicator Data imputation'!S107&lt;&gt;"",1,0))</f>
        <v>0</v>
      </c>
      <c r="Q104" s="127">
        <f>IF('Indicator Data'!AC108="No Data",1,IF('Indicator Data imputation'!T107&lt;&gt;"",1,0))</f>
        <v>0</v>
      </c>
      <c r="R104" s="127">
        <f>IF('Indicator Data'!AD108="No Data",1,IF('Indicator Data imputation'!U107&lt;&gt;"",1,0))</f>
        <v>0</v>
      </c>
      <c r="S104" s="127">
        <f>IF('Indicator Data'!AE108="No Data",1,IF('Indicator Data imputation'!V107&lt;&gt;"",1,0))</f>
        <v>0</v>
      </c>
      <c r="T104" s="127">
        <f>IF('Indicator Data'!AF108="No Data",1,IF('Indicator Data imputation'!W107&lt;&gt;"",1,0))</f>
        <v>0</v>
      </c>
      <c r="U104" s="127">
        <f>IF('Indicator Data'!AO108="No Data",1,IF('Indicator Data imputation'!X107&lt;&gt;"",1,0))</f>
        <v>0</v>
      </c>
      <c r="V104" s="127">
        <f>IF('Indicator Data'!AQ108="No Data",1,IF('Indicator Data imputation'!Y107&lt;&gt;"",1,0))</f>
        <v>0</v>
      </c>
      <c r="W104" s="127">
        <f>IF('Indicator Data'!AS108="No Data",1,IF('Indicator Data imputation'!Z107&lt;&gt;"",1,0))</f>
        <v>0</v>
      </c>
      <c r="X104" s="127">
        <f>IF('Indicator Data'!AT108="No Data",1,IF('Indicator Data imputation'!AA107&lt;&gt;"",1,0))</f>
        <v>0</v>
      </c>
      <c r="Y104" s="127">
        <f>IF('Indicator Data'!AH108="No Data",1,IF('Indicator Data imputation'!AB107&lt;&gt;"",1,0))</f>
        <v>0</v>
      </c>
      <c r="Z104" s="127">
        <f>IF('Indicator Data'!AU108="No Data",1,IF('Indicator Data imputation'!AC107&lt;&gt;"",1,0))</f>
        <v>0</v>
      </c>
      <c r="AA104" s="127">
        <f>IF('Indicator Data'!AV108="No Data",1,IF('Indicator Data imputation'!AD107&lt;&gt;"",1,0))</f>
        <v>0</v>
      </c>
      <c r="AB104" s="127">
        <f>IF('Indicator Data'!AW108="No Data",1,IF('Indicator Data imputation'!AE107&lt;&gt;"",1,0))</f>
        <v>0</v>
      </c>
      <c r="AC104" s="127">
        <f>IF('Indicator Data'!AX108="No Data",1,IF('Indicator Data imputation'!AF107&lt;&gt;"",1,0))</f>
        <v>0</v>
      </c>
      <c r="AD104" s="127">
        <f>IF('Indicator Data'!AY108="No Data",1,IF('Indicator Data imputation'!AG107&lt;&gt;"",1,0))</f>
        <v>0</v>
      </c>
      <c r="AE104" s="127">
        <f>IF('Indicator Data'!AZ108="No Data",1,IF('Indicator Data imputation'!AH107&lt;&gt;"",1,0))</f>
        <v>0</v>
      </c>
      <c r="AF104" s="127">
        <f>IF('Indicator Data'!BA108="No Data",1,IF('Indicator Data imputation'!AI107&lt;&gt;"",1,0))</f>
        <v>0</v>
      </c>
      <c r="AG104" s="127">
        <f>IF('Indicator Data'!BB108="No Data",1,IF('Indicator Data imputation'!AJ107&lt;&gt;"",1,0))</f>
        <v>0</v>
      </c>
      <c r="AH104" s="127">
        <f>IF('Indicator Data'!BC108="No Data",1,IF('Indicator Data imputation'!AK107&lt;&gt;"",1,0))</f>
        <v>0</v>
      </c>
      <c r="AI104" s="127" t="e">
        <f>IF('Indicator Data'!#REF!="No Data",1,IF('Indicator Data imputation'!AL107&lt;&gt;"",1,0))</f>
        <v>#REF!</v>
      </c>
      <c r="AJ104" s="127" t="e">
        <f>IF('Indicator Data'!#REF!="No Data",1,IF('Indicator Data imputation'!AM107&lt;&gt;"",1,0))</f>
        <v>#REF!</v>
      </c>
      <c r="AK104" s="127">
        <f>IF('Indicator Data'!BF108="No Data",1,IF('Indicator Data imputation'!AN107&lt;&gt;"",1,0))</f>
        <v>0</v>
      </c>
      <c r="AL104" s="128"/>
      <c r="AM104" s="128"/>
      <c r="AN104" t="e">
        <f t="shared" si="2"/>
        <v>#REF!</v>
      </c>
      <c r="AO104" s="142" t="e">
        <f t="shared" si="3"/>
        <v>#REF!</v>
      </c>
    </row>
    <row r="105" spans="1:41" ht="15.75" customHeight="1" x14ac:dyDescent="0.25">
      <c r="A105" s="47" t="s">
        <v>321</v>
      </c>
      <c r="B105" s="127">
        <f>IF('Indicator Data'!E109="No Data",1,IF('Indicator Data imputation'!E108&lt;&gt;"",1,0))</f>
        <v>0</v>
      </c>
      <c r="C105" s="127">
        <f>IF('Indicator Data'!J109="No Data",1,IF('Indicator Data imputation'!F108&lt;&gt;"",1,0))</f>
        <v>0</v>
      </c>
      <c r="D105" s="127">
        <f>IF('Indicator Data'!K109="No Data",1,IF('Indicator Data imputation'!G108&lt;&gt;"",1,0))</f>
        <v>0</v>
      </c>
      <c r="E105" s="127">
        <f>IF('Indicator Data'!L109="No Data",1,IF('Indicator Data imputation'!H108&lt;&gt;"",1,0))</f>
        <v>1</v>
      </c>
      <c r="F105" s="127">
        <f>IF('Indicator Data'!M109="No Data",1,IF('Indicator Data imputation'!I108&lt;&gt;"",1,0))</f>
        <v>1</v>
      </c>
      <c r="G105" s="127">
        <f>IF('Indicator Data'!N109="No Data",1,IF('Indicator Data imputation'!J108&lt;&gt;"",1,0))</f>
        <v>1</v>
      </c>
      <c r="H105" s="127">
        <f>IF('Indicator Data'!O109="No Data",1,IF('Indicator Data imputation'!K108&lt;&gt;"",1,0))</f>
        <v>0</v>
      </c>
      <c r="I105" s="127">
        <f>IF('Indicator Data'!P109="No Data",1,IF('Indicator Data imputation'!L108&lt;&gt;"",1,0))</f>
        <v>0</v>
      </c>
      <c r="J105" s="127">
        <f>IF('Indicator Data'!Q109="No Data",1,IF('Indicator Data imputation'!M108&lt;&gt;"",1,0))</f>
        <v>0</v>
      </c>
      <c r="K105" s="127">
        <f>IF('Indicator Data'!R109="No Data",1,IF('Indicator Data imputation'!N108&lt;&gt;"",1,0))</f>
        <v>0</v>
      </c>
      <c r="L105" s="127">
        <f>IF('Indicator Data'!X109="No Data",1,IF('Indicator Data imputation'!O108&lt;&gt;"",1,0))</f>
        <v>0</v>
      </c>
      <c r="M105" s="127" t="e">
        <f>IF('Indicator Data'!#REF!="No Data",1,IF('Indicator Data imputation'!P108&lt;&gt;"",1,0))</f>
        <v>#REF!</v>
      </c>
      <c r="N105" s="127" t="e">
        <f>IF('Indicator Data'!#REF!="No Data",1,IF('Indicator Data imputation'!Q108&lt;&gt;"",1,0))</f>
        <v>#REF!</v>
      </c>
      <c r="O105" s="127">
        <f>IF('Indicator Data'!Z109="No Data",1,IF('Indicator Data imputation'!R108&lt;&gt;"",1,0))</f>
        <v>0</v>
      </c>
      <c r="P105" s="127">
        <f>IF('Indicator Data'!AB109="No Data",1,IF('Indicator Data imputation'!S108&lt;&gt;"",1,0))</f>
        <v>0</v>
      </c>
      <c r="Q105" s="127">
        <f>IF('Indicator Data'!AC109="No Data",1,IF('Indicator Data imputation'!T108&lt;&gt;"",1,0))</f>
        <v>0</v>
      </c>
      <c r="R105" s="127">
        <f>IF('Indicator Data'!AD109="No Data",1,IF('Indicator Data imputation'!U108&lt;&gt;"",1,0))</f>
        <v>0</v>
      </c>
      <c r="S105" s="127">
        <f>IF('Indicator Data'!AE109="No Data",1,IF('Indicator Data imputation'!V108&lt;&gt;"",1,0))</f>
        <v>0</v>
      </c>
      <c r="T105" s="127">
        <f>IF('Indicator Data'!AF109="No Data",1,IF('Indicator Data imputation'!W108&lt;&gt;"",1,0))</f>
        <v>0</v>
      </c>
      <c r="U105" s="127">
        <f>IF('Indicator Data'!AO109="No Data",1,IF('Indicator Data imputation'!X108&lt;&gt;"",1,0))</f>
        <v>0</v>
      </c>
      <c r="V105" s="127">
        <f>IF('Indicator Data'!AQ109="No Data",1,IF('Indicator Data imputation'!Y108&lt;&gt;"",1,0))</f>
        <v>0</v>
      </c>
      <c r="W105" s="127">
        <f>IF('Indicator Data'!AS109="No Data",1,IF('Indicator Data imputation'!Z108&lt;&gt;"",1,0))</f>
        <v>0</v>
      </c>
      <c r="X105" s="127">
        <f>IF('Indicator Data'!AT109="No Data",1,IF('Indicator Data imputation'!AA108&lt;&gt;"",1,0))</f>
        <v>0</v>
      </c>
      <c r="Y105" s="127">
        <f>IF('Indicator Data'!AH109="No Data",1,IF('Indicator Data imputation'!AB108&lt;&gt;"",1,0))</f>
        <v>0</v>
      </c>
      <c r="Z105" s="127">
        <f>IF('Indicator Data'!AU109="No Data",1,IF('Indicator Data imputation'!AC108&lt;&gt;"",1,0))</f>
        <v>0</v>
      </c>
      <c r="AA105" s="127">
        <f>IF('Indicator Data'!AV109="No Data",1,IF('Indicator Data imputation'!AD108&lt;&gt;"",1,0))</f>
        <v>0</v>
      </c>
      <c r="AB105" s="127">
        <f>IF('Indicator Data'!AW109="No Data",1,IF('Indicator Data imputation'!AE108&lt;&gt;"",1,0))</f>
        <v>0</v>
      </c>
      <c r="AC105" s="127">
        <f>IF('Indicator Data'!AX109="No Data",1,IF('Indicator Data imputation'!AF108&lt;&gt;"",1,0))</f>
        <v>0</v>
      </c>
      <c r="AD105" s="127">
        <f>IF('Indicator Data'!AY109="No Data",1,IF('Indicator Data imputation'!AG108&lt;&gt;"",1,0))</f>
        <v>0</v>
      </c>
      <c r="AE105" s="127">
        <f>IF('Indicator Data'!AZ109="No Data",1,IF('Indicator Data imputation'!AH108&lt;&gt;"",1,0))</f>
        <v>0</v>
      </c>
      <c r="AF105" s="127">
        <f>IF('Indicator Data'!BA109="No Data",1,IF('Indicator Data imputation'!AI108&lt;&gt;"",1,0))</f>
        <v>0</v>
      </c>
      <c r="AG105" s="127">
        <f>IF('Indicator Data'!BB109="No Data",1,IF('Indicator Data imputation'!AJ108&lt;&gt;"",1,0))</f>
        <v>0</v>
      </c>
      <c r="AH105" s="127">
        <f>IF('Indicator Data'!BC109="No Data",1,IF('Indicator Data imputation'!AK108&lt;&gt;"",1,0))</f>
        <v>0</v>
      </c>
      <c r="AI105" s="127" t="e">
        <f>IF('Indicator Data'!#REF!="No Data",1,IF('Indicator Data imputation'!AL108&lt;&gt;"",1,0))</f>
        <v>#REF!</v>
      </c>
      <c r="AJ105" s="127" t="e">
        <f>IF('Indicator Data'!#REF!="No Data",1,IF('Indicator Data imputation'!AM108&lt;&gt;"",1,0))</f>
        <v>#REF!</v>
      </c>
      <c r="AK105" s="127">
        <f>IF('Indicator Data'!BF109="No Data",1,IF('Indicator Data imputation'!AN108&lt;&gt;"",1,0))</f>
        <v>0</v>
      </c>
      <c r="AL105" s="128"/>
      <c r="AM105" s="128"/>
      <c r="AN105" t="e">
        <f t="shared" si="2"/>
        <v>#REF!</v>
      </c>
      <c r="AO105" s="142" t="e">
        <f t="shared" si="3"/>
        <v>#REF!</v>
      </c>
    </row>
    <row r="106" spans="1:41" ht="15.75" customHeight="1" x14ac:dyDescent="0.25">
      <c r="A106" s="47" t="s">
        <v>323</v>
      </c>
      <c r="B106" s="127">
        <f>IF('Indicator Data'!E110="No Data",1,IF('Indicator Data imputation'!E109&lt;&gt;"",1,0))</f>
        <v>0</v>
      </c>
      <c r="C106" s="127">
        <f>IF('Indicator Data'!J110="No Data",1,IF('Indicator Data imputation'!F109&lt;&gt;"",1,0))</f>
        <v>0</v>
      </c>
      <c r="D106" s="127">
        <f>IF('Indicator Data'!K110="No Data",1,IF('Indicator Data imputation'!G109&lt;&gt;"",1,0))</f>
        <v>0</v>
      </c>
      <c r="E106" s="127">
        <f>IF('Indicator Data'!L110="No Data",1,IF('Indicator Data imputation'!H109&lt;&gt;"",1,0))</f>
        <v>1</v>
      </c>
      <c r="F106" s="127">
        <f>IF('Indicator Data'!M110="No Data",1,IF('Indicator Data imputation'!I109&lt;&gt;"",1,0))</f>
        <v>1</v>
      </c>
      <c r="G106" s="127">
        <f>IF('Indicator Data'!N110="No Data",1,IF('Indicator Data imputation'!J109&lt;&gt;"",1,0))</f>
        <v>1</v>
      </c>
      <c r="H106" s="127">
        <f>IF('Indicator Data'!O110="No Data",1,IF('Indicator Data imputation'!K109&lt;&gt;"",1,0))</f>
        <v>0</v>
      </c>
      <c r="I106" s="127">
        <f>IF('Indicator Data'!P110="No Data",1,IF('Indicator Data imputation'!L109&lt;&gt;"",1,0))</f>
        <v>0</v>
      </c>
      <c r="J106" s="127">
        <f>IF('Indicator Data'!Q110="No Data",1,IF('Indicator Data imputation'!M109&lt;&gt;"",1,0))</f>
        <v>0</v>
      </c>
      <c r="K106" s="127">
        <f>IF('Indicator Data'!R110="No Data",1,IF('Indicator Data imputation'!N109&lt;&gt;"",1,0))</f>
        <v>0</v>
      </c>
      <c r="L106" s="127">
        <f>IF('Indicator Data'!X110="No Data",1,IF('Indicator Data imputation'!O109&lt;&gt;"",1,0))</f>
        <v>0</v>
      </c>
      <c r="M106" s="127" t="e">
        <f>IF('Indicator Data'!#REF!="No Data",1,IF('Indicator Data imputation'!P109&lt;&gt;"",1,0))</f>
        <v>#REF!</v>
      </c>
      <c r="N106" s="127" t="e">
        <f>IF('Indicator Data'!#REF!="No Data",1,IF('Indicator Data imputation'!Q109&lt;&gt;"",1,0))</f>
        <v>#REF!</v>
      </c>
      <c r="O106" s="127">
        <f>IF('Indicator Data'!Z110="No Data",1,IF('Indicator Data imputation'!R109&lt;&gt;"",1,0))</f>
        <v>0</v>
      </c>
      <c r="P106" s="127">
        <f>IF('Indicator Data'!AB110="No Data",1,IF('Indicator Data imputation'!S109&lt;&gt;"",1,0))</f>
        <v>0</v>
      </c>
      <c r="Q106" s="127">
        <f>IF('Indicator Data'!AC110="No Data",1,IF('Indicator Data imputation'!T109&lt;&gt;"",1,0))</f>
        <v>0</v>
      </c>
      <c r="R106" s="127">
        <f>IF('Indicator Data'!AD110="No Data",1,IF('Indicator Data imputation'!U109&lt;&gt;"",1,0))</f>
        <v>0</v>
      </c>
      <c r="S106" s="127">
        <f>IF('Indicator Data'!AE110="No Data",1,IF('Indicator Data imputation'!V109&lt;&gt;"",1,0))</f>
        <v>0</v>
      </c>
      <c r="T106" s="127">
        <f>IF('Indicator Data'!AF110="No Data",1,IF('Indicator Data imputation'!W109&lt;&gt;"",1,0))</f>
        <v>0</v>
      </c>
      <c r="U106" s="127">
        <f>IF('Indicator Data'!AO110="No Data",1,IF('Indicator Data imputation'!X109&lt;&gt;"",1,0))</f>
        <v>0</v>
      </c>
      <c r="V106" s="127">
        <f>IF('Indicator Data'!AQ110="No Data",1,IF('Indicator Data imputation'!Y109&lt;&gt;"",1,0))</f>
        <v>0</v>
      </c>
      <c r="W106" s="127">
        <f>IF('Indicator Data'!AS110="No Data",1,IF('Indicator Data imputation'!Z109&lt;&gt;"",1,0))</f>
        <v>0</v>
      </c>
      <c r="X106" s="127">
        <f>IF('Indicator Data'!AT110="No Data",1,IF('Indicator Data imputation'!AA109&lt;&gt;"",1,0))</f>
        <v>0</v>
      </c>
      <c r="Y106" s="127">
        <f>IF('Indicator Data'!AH110="No Data",1,IF('Indicator Data imputation'!AB109&lt;&gt;"",1,0))</f>
        <v>0</v>
      </c>
      <c r="Z106" s="127">
        <f>IF('Indicator Data'!AU110="No Data",1,IF('Indicator Data imputation'!AC109&lt;&gt;"",1,0))</f>
        <v>0</v>
      </c>
      <c r="AA106" s="127">
        <f>IF('Indicator Data'!AV110="No Data",1,IF('Indicator Data imputation'!AD109&lt;&gt;"",1,0))</f>
        <v>0</v>
      </c>
      <c r="AB106" s="127">
        <f>IF('Indicator Data'!AW110="No Data",1,IF('Indicator Data imputation'!AE109&lt;&gt;"",1,0))</f>
        <v>0</v>
      </c>
      <c r="AC106" s="127">
        <f>IF('Indicator Data'!AX110="No Data",1,IF('Indicator Data imputation'!AF109&lt;&gt;"",1,0))</f>
        <v>0</v>
      </c>
      <c r="AD106" s="127">
        <f>IF('Indicator Data'!AY110="No Data",1,IF('Indicator Data imputation'!AG109&lt;&gt;"",1,0))</f>
        <v>0</v>
      </c>
      <c r="AE106" s="127">
        <f>IF('Indicator Data'!AZ110="No Data",1,IF('Indicator Data imputation'!AH109&lt;&gt;"",1,0))</f>
        <v>0</v>
      </c>
      <c r="AF106" s="127">
        <f>IF('Indicator Data'!BA110="No Data",1,IF('Indicator Data imputation'!AI109&lt;&gt;"",1,0))</f>
        <v>0</v>
      </c>
      <c r="AG106" s="127">
        <f>IF('Indicator Data'!BB110="No Data",1,IF('Indicator Data imputation'!AJ109&lt;&gt;"",1,0))</f>
        <v>0</v>
      </c>
      <c r="AH106" s="127">
        <f>IF('Indicator Data'!BC110="No Data",1,IF('Indicator Data imputation'!AK109&lt;&gt;"",1,0))</f>
        <v>0</v>
      </c>
      <c r="AI106" s="127" t="e">
        <f>IF('Indicator Data'!#REF!="No Data",1,IF('Indicator Data imputation'!AL109&lt;&gt;"",1,0))</f>
        <v>#REF!</v>
      </c>
      <c r="AJ106" s="127" t="e">
        <f>IF('Indicator Data'!#REF!="No Data",1,IF('Indicator Data imputation'!AM109&lt;&gt;"",1,0))</f>
        <v>#REF!</v>
      </c>
      <c r="AK106" s="127">
        <f>IF('Indicator Data'!BF110="No Data",1,IF('Indicator Data imputation'!AN109&lt;&gt;"",1,0))</f>
        <v>0</v>
      </c>
      <c r="AL106" s="128"/>
      <c r="AM106" s="128"/>
      <c r="AN106" t="e">
        <f t="shared" si="2"/>
        <v>#REF!</v>
      </c>
      <c r="AO106" s="142" t="e">
        <f t="shared" si="3"/>
        <v>#REF!</v>
      </c>
    </row>
    <row r="107" spans="1:41" ht="15.75" customHeight="1" x14ac:dyDescent="0.25">
      <c r="A107" s="47" t="s">
        <v>325</v>
      </c>
      <c r="B107" s="127">
        <f>IF('Indicator Data'!E111="No Data",1,IF('Indicator Data imputation'!E110&lt;&gt;"",1,0))</f>
        <v>0</v>
      </c>
      <c r="C107" s="127">
        <f>IF('Indicator Data'!J111="No Data",1,IF('Indicator Data imputation'!F110&lt;&gt;"",1,0))</f>
        <v>0</v>
      </c>
      <c r="D107" s="127">
        <f>IF('Indicator Data'!K111="No Data",1,IF('Indicator Data imputation'!G110&lt;&gt;"",1,0))</f>
        <v>0</v>
      </c>
      <c r="E107" s="127">
        <f>IF('Indicator Data'!L111="No Data",1,IF('Indicator Data imputation'!H110&lt;&gt;"",1,0))</f>
        <v>1</v>
      </c>
      <c r="F107" s="127">
        <f>IF('Indicator Data'!M111="No Data",1,IF('Indicator Data imputation'!I110&lt;&gt;"",1,0))</f>
        <v>1</v>
      </c>
      <c r="G107" s="127">
        <f>IF('Indicator Data'!N111="No Data",1,IF('Indicator Data imputation'!J110&lt;&gt;"",1,0))</f>
        <v>1</v>
      </c>
      <c r="H107" s="127">
        <f>IF('Indicator Data'!O111="No Data",1,IF('Indicator Data imputation'!K110&lt;&gt;"",1,0))</f>
        <v>0</v>
      </c>
      <c r="I107" s="127">
        <f>IF('Indicator Data'!P111="No Data",1,IF('Indicator Data imputation'!L110&lt;&gt;"",1,0))</f>
        <v>0</v>
      </c>
      <c r="J107" s="127">
        <f>IF('Indicator Data'!Q111="No Data",1,IF('Indicator Data imputation'!M110&lt;&gt;"",1,0))</f>
        <v>0</v>
      </c>
      <c r="K107" s="127">
        <f>IF('Indicator Data'!R111="No Data",1,IF('Indicator Data imputation'!N110&lt;&gt;"",1,0))</f>
        <v>0</v>
      </c>
      <c r="L107" s="127">
        <f>IF('Indicator Data'!X111="No Data",1,IF('Indicator Data imputation'!O110&lt;&gt;"",1,0))</f>
        <v>0</v>
      </c>
      <c r="M107" s="127" t="e">
        <f>IF('Indicator Data'!#REF!="No Data",1,IF('Indicator Data imputation'!P110&lt;&gt;"",1,0))</f>
        <v>#REF!</v>
      </c>
      <c r="N107" s="127" t="e">
        <f>IF('Indicator Data'!#REF!="No Data",1,IF('Indicator Data imputation'!Q110&lt;&gt;"",1,0))</f>
        <v>#REF!</v>
      </c>
      <c r="O107" s="127">
        <f>IF('Indicator Data'!Z111="No Data",1,IF('Indicator Data imputation'!R110&lt;&gt;"",1,0))</f>
        <v>0</v>
      </c>
      <c r="P107" s="127">
        <f>IF('Indicator Data'!AB111="No Data",1,IF('Indicator Data imputation'!S110&lt;&gt;"",1,0))</f>
        <v>0</v>
      </c>
      <c r="Q107" s="127">
        <f>IF('Indicator Data'!AC111="No Data",1,IF('Indicator Data imputation'!T110&lt;&gt;"",1,0))</f>
        <v>0</v>
      </c>
      <c r="R107" s="127">
        <f>IF('Indicator Data'!AD111="No Data",1,IF('Indicator Data imputation'!U110&lt;&gt;"",1,0))</f>
        <v>0</v>
      </c>
      <c r="S107" s="127">
        <f>IF('Indicator Data'!AE111="No Data",1,IF('Indicator Data imputation'!V110&lt;&gt;"",1,0))</f>
        <v>0</v>
      </c>
      <c r="T107" s="127">
        <f>IF('Indicator Data'!AF111="No Data",1,IF('Indicator Data imputation'!W110&lt;&gt;"",1,0))</f>
        <v>0</v>
      </c>
      <c r="U107" s="127">
        <f>IF('Indicator Data'!AO111="No Data",1,IF('Indicator Data imputation'!X110&lt;&gt;"",1,0))</f>
        <v>0</v>
      </c>
      <c r="V107" s="127">
        <f>IF('Indicator Data'!AQ111="No Data",1,IF('Indicator Data imputation'!Y110&lt;&gt;"",1,0))</f>
        <v>0</v>
      </c>
      <c r="W107" s="127">
        <f>IF('Indicator Data'!AS111="No Data",1,IF('Indicator Data imputation'!Z110&lt;&gt;"",1,0))</f>
        <v>0</v>
      </c>
      <c r="X107" s="127">
        <f>IF('Indicator Data'!AT111="No Data",1,IF('Indicator Data imputation'!AA110&lt;&gt;"",1,0))</f>
        <v>0</v>
      </c>
      <c r="Y107" s="127">
        <f>IF('Indicator Data'!AH111="No Data",1,IF('Indicator Data imputation'!AB110&lt;&gt;"",1,0))</f>
        <v>0</v>
      </c>
      <c r="Z107" s="127">
        <f>IF('Indicator Data'!AU111="No Data",1,IF('Indicator Data imputation'!AC110&lt;&gt;"",1,0))</f>
        <v>0</v>
      </c>
      <c r="AA107" s="127">
        <f>IF('Indicator Data'!AV111="No Data",1,IF('Indicator Data imputation'!AD110&lt;&gt;"",1,0))</f>
        <v>0</v>
      </c>
      <c r="AB107" s="127">
        <f>IF('Indicator Data'!AW111="No Data",1,IF('Indicator Data imputation'!AE110&lt;&gt;"",1,0))</f>
        <v>0</v>
      </c>
      <c r="AC107" s="127">
        <f>IF('Indicator Data'!AX111="No Data",1,IF('Indicator Data imputation'!AF110&lt;&gt;"",1,0))</f>
        <v>0</v>
      </c>
      <c r="AD107" s="127">
        <f>IF('Indicator Data'!AY111="No Data",1,IF('Indicator Data imputation'!AG110&lt;&gt;"",1,0))</f>
        <v>0</v>
      </c>
      <c r="AE107" s="127">
        <f>IF('Indicator Data'!AZ111="No Data",1,IF('Indicator Data imputation'!AH110&lt;&gt;"",1,0))</f>
        <v>0</v>
      </c>
      <c r="AF107" s="127">
        <f>IF('Indicator Data'!BA111="No Data",1,IF('Indicator Data imputation'!AI110&lt;&gt;"",1,0))</f>
        <v>0</v>
      </c>
      <c r="AG107" s="127">
        <f>IF('Indicator Data'!BB111="No Data",1,IF('Indicator Data imputation'!AJ110&lt;&gt;"",1,0))</f>
        <v>0</v>
      </c>
      <c r="AH107" s="127">
        <f>IF('Indicator Data'!BC111="No Data",1,IF('Indicator Data imputation'!AK110&lt;&gt;"",1,0))</f>
        <v>0</v>
      </c>
      <c r="AI107" s="127" t="e">
        <f>IF('Indicator Data'!#REF!="No Data",1,IF('Indicator Data imputation'!AL110&lt;&gt;"",1,0))</f>
        <v>#REF!</v>
      </c>
      <c r="AJ107" s="127" t="e">
        <f>IF('Indicator Data'!#REF!="No Data",1,IF('Indicator Data imputation'!AM110&lt;&gt;"",1,0))</f>
        <v>#REF!</v>
      </c>
      <c r="AK107" s="127">
        <f>IF('Indicator Data'!BF111="No Data",1,IF('Indicator Data imputation'!AN110&lt;&gt;"",1,0))</f>
        <v>0</v>
      </c>
      <c r="AL107" s="128"/>
      <c r="AM107" s="128"/>
      <c r="AN107" t="e">
        <f t="shared" si="2"/>
        <v>#REF!</v>
      </c>
      <c r="AO107" s="142" t="e">
        <f t="shared" si="3"/>
        <v>#REF!</v>
      </c>
    </row>
    <row r="108" spans="1:41" ht="15.75" customHeight="1" x14ac:dyDescent="0.25">
      <c r="A108" s="47" t="s">
        <v>327</v>
      </c>
      <c r="B108" s="127">
        <f>IF('Indicator Data'!E112="No Data",1,IF('Indicator Data imputation'!E111&lt;&gt;"",1,0))</f>
        <v>0</v>
      </c>
      <c r="C108" s="127">
        <f>IF('Indicator Data'!J112="No Data",1,IF('Indicator Data imputation'!F111&lt;&gt;"",1,0))</f>
        <v>0</v>
      </c>
      <c r="D108" s="127">
        <f>IF('Indicator Data'!K112="No Data",1,IF('Indicator Data imputation'!G111&lt;&gt;"",1,0))</f>
        <v>0</v>
      </c>
      <c r="E108" s="127">
        <f>IF('Indicator Data'!L112="No Data",1,IF('Indicator Data imputation'!H111&lt;&gt;"",1,0))</f>
        <v>1</v>
      </c>
      <c r="F108" s="127">
        <f>IF('Indicator Data'!M112="No Data",1,IF('Indicator Data imputation'!I111&lt;&gt;"",1,0))</f>
        <v>1</v>
      </c>
      <c r="G108" s="127">
        <f>IF('Indicator Data'!N112="No Data",1,IF('Indicator Data imputation'!J111&lt;&gt;"",1,0))</f>
        <v>1</v>
      </c>
      <c r="H108" s="127">
        <f>IF('Indicator Data'!O112="No Data",1,IF('Indicator Data imputation'!K111&lt;&gt;"",1,0))</f>
        <v>0</v>
      </c>
      <c r="I108" s="127">
        <f>IF('Indicator Data'!P112="No Data",1,IF('Indicator Data imputation'!L111&lt;&gt;"",1,0))</f>
        <v>0</v>
      </c>
      <c r="J108" s="127">
        <f>IF('Indicator Data'!Q112="No Data",1,IF('Indicator Data imputation'!M111&lt;&gt;"",1,0))</f>
        <v>0</v>
      </c>
      <c r="K108" s="127">
        <f>IF('Indicator Data'!R112="No Data",1,IF('Indicator Data imputation'!N111&lt;&gt;"",1,0))</f>
        <v>0</v>
      </c>
      <c r="L108" s="127">
        <f>IF('Indicator Data'!X112="No Data",1,IF('Indicator Data imputation'!O111&lt;&gt;"",1,0))</f>
        <v>0</v>
      </c>
      <c r="M108" s="127" t="e">
        <f>IF('Indicator Data'!#REF!="No Data",1,IF('Indicator Data imputation'!P111&lt;&gt;"",1,0))</f>
        <v>#REF!</v>
      </c>
      <c r="N108" s="127" t="e">
        <f>IF('Indicator Data'!#REF!="No Data",1,IF('Indicator Data imputation'!Q111&lt;&gt;"",1,0))</f>
        <v>#REF!</v>
      </c>
      <c r="O108" s="127">
        <f>IF('Indicator Data'!Z112="No Data",1,IF('Indicator Data imputation'!R111&lt;&gt;"",1,0))</f>
        <v>0</v>
      </c>
      <c r="P108" s="127">
        <f>IF('Indicator Data'!AB112="No Data",1,IF('Indicator Data imputation'!S111&lt;&gt;"",1,0))</f>
        <v>0</v>
      </c>
      <c r="Q108" s="127">
        <f>IF('Indicator Data'!AC112="No Data",1,IF('Indicator Data imputation'!T111&lt;&gt;"",1,0))</f>
        <v>0</v>
      </c>
      <c r="R108" s="127">
        <f>IF('Indicator Data'!AD112="No Data",1,IF('Indicator Data imputation'!U111&lt;&gt;"",1,0))</f>
        <v>0</v>
      </c>
      <c r="S108" s="127">
        <f>IF('Indicator Data'!AE112="No Data",1,IF('Indicator Data imputation'!V111&lt;&gt;"",1,0))</f>
        <v>0</v>
      </c>
      <c r="T108" s="127">
        <f>IF('Indicator Data'!AF112="No Data",1,IF('Indicator Data imputation'!W111&lt;&gt;"",1,0))</f>
        <v>0</v>
      </c>
      <c r="U108" s="127">
        <f>IF('Indicator Data'!AO112="No Data",1,IF('Indicator Data imputation'!X111&lt;&gt;"",1,0))</f>
        <v>0</v>
      </c>
      <c r="V108" s="127">
        <f>IF('Indicator Data'!AQ112="No Data",1,IF('Indicator Data imputation'!Y111&lt;&gt;"",1,0))</f>
        <v>0</v>
      </c>
      <c r="W108" s="127">
        <f>IF('Indicator Data'!AS112="No Data",1,IF('Indicator Data imputation'!Z111&lt;&gt;"",1,0))</f>
        <v>0</v>
      </c>
      <c r="X108" s="127">
        <f>IF('Indicator Data'!AT112="No Data",1,IF('Indicator Data imputation'!AA111&lt;&gt;"",1,0))</f>
        <v>0</v>
      </c>
      <c r="Y108" s="127">
        <f>IF('Indicator Data'!AH112="No Data",1,IF('Indicator Data imputation'!AB111&lt;&gt;"",1,0))</f>
        <v>0</v>
      </c>
      <c r="Z108" s="127">
        <f>IF('Indicator Data'!AU112="No Data",1,IF('Indicator Data imputation'!AC111&lt;&gt;"",1,0))</f>
        <v>0</v>
      </c>
      <c r="AA108" s="127">
        <f>IF('Indicator Data'!AV112="No Data",1,IF('Indicator Data imputation'!AD111&lt;&gt;"",1,0))</f>
        <v>0</v>
      </c>
      <c r="AB108" s="127">
        <f>IF('Indicator Data'!AW112="No Data",1,IF('Indicator Data imputation'!AE111&lt;&gt;"",1,0))</f>
        <v>0</v>
      </c>
      <c r="AC108" s="127">
        <f>IF('Indicator Data'!AX112="No Data",1,IF('Indicator Data imputation'!AF111&lt;&gt;"",1,0))</f>
        <v>0</v>
      </c>
      <c r="AD108" s="127">
        <f>IF('Indicator Data'!AY112="No Data",1,IF('Indicator Data imputation'!AG111&lt;&gt;"",1,0))</f>
        <v>0</v>
      </c>
      <c r="AE108" s="127">
        <f>IF('Indicator Data'!AZ112="No Data",1,IF('Indicator Data imputation'!AH111&lt;&gt;"",1,0))</f>
        <v>0</v>
      </c>
      <c r="AF108" s="127">
        <f>IF('Indicator Data'!BA112="No Data",1,IF('Indicator Data imputation'!AI111&lt;&gt;"",1,0))</f>
        <v>0</v>
      </c>
      <c r="AG108" s="127">
        <f>IF('Indicator Data'!BB112="No Data",1,IF('Indicator Data imputation'!AJ111&lt;&gt;"",1,0))</f>
        <v>0</v>
      </c>
      <c r="AH108" s="127">
        <f>IF('Indicator Data'!BC112="No Data",1,IF('Indicator Data imputation'!AK111&lt;&gt;"",1,0))</f>
        <v>0</v>
      </c>
      <c r="AI108" s="127" t="e">
        <f>IF('Indicator Data'!#REF!="No Data",1,IF('Indicator Data imputation'!AL111&lt;&gt;"",1,0))</f>
        <v>#REF!</v>
      </c>
      <c r="AJ108" s="127" t="e">
        <f>IF('Indicator Data'!#REF!="No Data",1,IF('Indicator Data imputation'!AM111&lt;&gt;"",1,0))</f>
        <v>#REF!</v>
      </c>
      <c r="AK108" s="127">
        <f>IF('Indicator Data'!BF112="No Data",1,IF('Indicator Data imputation'!AN111&lt;&gt;"",1,0))</f>
        <v>0</v>
      </c>
      <c r="AL108" s="128"/>
      <c r="AM108" s="128"/>
      <c r="AN108" t="e">
        <f t="shared" si="2"/>
        <v>#REF!</v>
      </c>
      <c r="AO108" s="142" t="e">
        <f t="shared" si="3"/>
        <v>#REF!</v>
      </c>
    </row>
    <row r="109" spans="1:41" ht="15.75" customHeight="1" x14ac:dyDescent="0.25">
      <c r="A109" s="47" t="s">
        <v>329</v>
      </c>
      <c r="B109" s="127">
        <f>IF('Indicator Data'!E113="No Data",1,IF('Indicator Data imputation'!E112&lt;&gt;"",1,0))</f>
        <v>0</v>
      </c>
      <c r="C109" s="127">
        <f>IF('Indicator Data'!J113="No Data",1,IF('Indicator Data imputation'!F112&lt;&gt;"",1,0))</f>
        <v>0</v>
      </c>
      <c r="D109" s="127">
        <f>IF('Indicator Data'!K113="No Data",1,IF('Indicator Data imputation'!G112&lt;&gt;"",1,0))</f>
        <v>0</v>
      </c>
      <c r="E109" s="127">
        <f>IF('Indicator Data'!L113="No Data",1,IF('Indicator Data imputation'!H112&lt;&gt;"",1,0))</f>
        <v>1</v>
      </c>
      <c r="F109" s="127">
        <f>IF('Indicator Data'!M113="No Data",1,IF('Indicator Data imputation'!I112&lt;&gt;"",1,0))</f>
        <v>1</v>
      </c>
      <c r="G109" s="127">
        <f>IF('Indicator Data'!N113="No Data",1,IF('Indicator Data imputation'!J112&lt;&gt;"",1,0))</f>
        <v>1</v>
      </c>
      <c r="H109" s="127">
        <f>IF('Indicator Data'!O113="No Data",1,IF('Indicator Data imputation'!K112&lt;&gt;"",1,0))</f>
        <v>0</v>
      </c>
      <c r="I109" s="127">
        <f>IF('Indicator Data'!P113="No Data",1,IF('Indicator Data imputation'!L112&lt;&gt;"",1,0))</f>
        <v>0</v>
      </c>
      <c r="J109" s="127">
        <f>IF('Indicator Data'!Q113="No Data",1,IF('Indicator Data imputation'!M112&lt;&gt;"",1,0))</f>
        <v>0</v>
      </c>
      <c r="K109" s="127">
        <f>IF('Indicator Data'!R113="No Data",1,IF('Indicator Data imputation'!N112&lt;&gt;"",1,0))</f>
        <v>0</v>
      </c>
      <c r="L109" s="127">
        <f>IF('Indicator Data'!X113="No Data",1,IF('Indicator Data imputation'!O112&lt;&gt;"",1,0))</f>
        <v>0</v>
      </c>
      <c r="M109" s="127" t="e">
        <f>IF('Indicator Data'!#REF!="No Data",1,IF('Indicator Data imputation'!P112&lt;&gt;"",1,0))</f>
        <v>#REF!</v>
      </c>
      <c r="N109" s="127" t="e">
        <f>IF('Indicator Data'!#REF!="No Data",1,IF('Indicator Data imputation'!Q112&lt;&gt;"",1,0))</f>
        <v>#REF!</v>
      </c>
      <c r="O109" s="127">
        <f>IF('Indicator Data'!Z113="No Data",1,IF('Indicator Data imputation'!R112&lt;&gt;"",1,0))</f>
        <v>0</v>
      </c>
      <c r="P109" s="127">
        <f>IF('Indicator Data'!AB113="No Data",1,IF('Indicator Data imputation'!S112&lt;&gt;"",1,0))</f>
        <v>0</v>
      </c>
      <c r="Q109" s="127">
        <f>IF('Indicator Data'!AC113="No Data",1,IF('Indicator Data imputation'!T112&lt;&gt;"",1,0))</f>
        <v>0</v>
      </c>
      <c r="R109" s="127">
        <f>IF('Indicator Data'!AD113="No Data",1,IF('Indicator Data imputation'!U112&lt;&gt;"",1,0))</f>
        <v>0</v>
      </c>
      <c r="S109" s="127">
        <f>IF('Indicator Data'!AE113="No Data",1,IF('Indicator Data imputation'!V112&lt;&gt;"",1,0))</f>
        <v>0</v>
      </c>
      <c r="T109" s="127">
        <f>IF('Indicator Data'!AF113="No Data",1,IF('Indicator Data imputation'!W112&lt;&gt;"",1,0))</f>
        <v>0</v>
      </c>
      <c r="U109" s="127">
        <f>IF('Indicator Data'!AO113="No Data",1,IF('Indicator Data imputation'!X112&lt;&gt;"",1,0))</f>
        <v>0</v>
      </c>
      <c r="V109" s="127">
        <f>IF('Indicator Data'!AQ113="No Data",1,IF('Indicator Data imputation'!Y112&lt;&gt;"",1,0))</f>
        <v>0</v>
      </c>
      <c r="W109" s="127">
        <f>IF('Indicator Data'!AS113="No Data",1,IF('Indicator Data imputation'!Z112&lt;&gt;"",1,0))</f>
        <v>0</v>
      </c>
      <c r="X109" s="127">
        <f>IF('Indicator Data'!AT113="No Data",1,IF('Indicator Data imputation'!AA112&lt;&gt;"",1,0))</f>
        <v>0</v>
      </c>
      <c r="Y109" s="127">
        <f>IF('Indicator Data'!AH113="No Data",1,IF('Indicator Data imputation'!AB112&lt;&gt;"",1,0))</f>
        <v>0</v>
      </c>
      <c r="Z109" s="127">
        <f>IF('Indicator Data'!AU113="No Data",1,IF('Indicator Data imputation'!AC112&lt;&gt;"",1,0))</f>
        <v>0</v>
      </c>
      <c r="AA109" s="127">
        <f>IF('Indicator Data'!AV113="No Data",1,IF('Indicator Data imputation'!AD112&lt;&gt;"",1,0))</f>
        <v>0</v>
      </c>
      <c r="AB109" s="127">
        <f>IF('Indicator Data'!AW113="No Data",1,IF('Indicator Data imputation'!AE112&lt;&gt;"",1,0))</f>
        <v>0</v>
      </c>
      <c r="AC109" s="127">
        <f>IF('Indicator Data'!AX113="No Data",1,IF('Indicator Data imputation'!AF112&lt;&gt;"",1,0))</f>
        <v>0</v>
      </c>
      <c r="AD109" s="127">
        <f>IF('Indicator Data'!AY113="No Data",1,IF('Indicator Data imputation'!AG112&lt;&gt;"",1,0))</f>
        <v>0</v>
      </c>
      <c r="AE109" s="127">
        <f>IF('Indicator Data'!AZ113="No Data",1,IF('Indicator Data imputation'!AH112&lt;&gt;"",1,0))</f>
        <v>0</v>
      </c>
      <c r="AF109" s="127">
        <f>IF('Indicator Data'!BA113="No Data",1,IF('Indicator Data imputation'!AI112&lt;&gt;"",1,0))</f>
        <v>0</v>
      </c>
      <c r="AG109" s="127">
        <f>IF('Indicator Data'!BB113="No Data",1,IF('Indicator Data imputation'!AJ112&lt;&gt;"",1,0))</f>
        <v>0</v>
      </c>
      <c r="AH109" s="127">
        <f>IF('Indicator Data'!BC113="No Data",1,IF('Indicator Data imputation'!AK112&lt;&gt;"",1,0))</f>
        <v>0</v>
      </c>
      <c r="AI109" s="127" t="e">
        <f>IF('Indicator Data'!#REF!="No Data",1,IF('Indicator Data imputation'!AL112&lt;&gt;"",1,0))</f>
        <v>#REF!</v>
      </c>
      <c r="AJ109" s="127" t="e">
        <f>IF('Indicator Data'!#REF!="No Data",1,IF('Indicator Data imputation'!AM112&lt;&gt;"",1,0))</f>
        <v>#REF!</v>
      </c>
      <c r="AK109" s="127">
        <f>IF('Indicator Data'!BF113="No Data",1,IF('Indicator Data imputation'!AN112&lt;&gt;"",1,0))</f>
        <v>0</v>
      </c>
      <c r="AL109" s="128"/>
      <c r="AM109" s="128"/>
      <c r="AN109" t="e">
        <f t="shared" si="2"/>
        <v>#REF!</v>
      </c>
      <c r="AO109" s="142" t="e">
        <f t="shared" si="3"/>
        <v>#REF!</v>
      </c>
    </row>
    <row r="110" spans="1:41" ht="15.75" customHeight="1" x14ac:dyDescent="0.25">
      <c r="A110" s="47" t="s">
        <v>331</v>
      </c>
      <c r="B110" s="127">
        <f>IF('Indicator Data'!E114="No Data",1,IF('Indicator Data imputation'!E113&lt;&gt;"",1,0))</f>
        <v>0</v>
      </c>
      <c r="C110" s="127">
        <f>IF('Indicator Data'!J114="No Data",1,IF('Indicator Data imputation'!F113&lt;&gt;"",1,0))</f>
        <v>0</v>
      </c>
      <c r="D110" s="127">
        <f>IF('Indicator Data'!K114="No Data",1,IF('Indicator Data imputation'!G113&lt;&gt;"",1,0))</f>
        <v>0</v>
      </c>
      <c r="E110" s="127">
        <f>IF('Indicator Data'!L114="No Data",1,IF('Indicator Data imputation'!H113&lt;&gt;"",1,0))</f>
        <v>1</v>
      </c>
      <c r="F110" s="127">
        <f>IF('Indicator Data'!M114="No Data",1,IF('Indicator Data imputation'!I113&lt;&gt;"",1,0))</f>
        <v>1</v>
      </c>
      <c r="G110" s="127">
        <f>IF('Indicator Data'!N114="No Data",1,IF('Indicator Data imputation'!J113&lt;&gt;"",1,0))</f>
        <v>1</v>
      </c>
      <c r="H110" s="127">
        <f>IF('Indicator Data'!O114="No Data",1,IF('Indicator Data imputation'!K113&lt;&gt;"",1,0))</f>
        <v>0</v>
      </c>
      <c r="I110" s="127">
        <f>IF('Indicator Data'!P114="No Data",1,IF('Indicator Data imputation'!L113&lt;&gt;"",1,0))</f>
        <v>0</v>
      </c>
      <c r="J110" s="127">
        <f>IF('Indicator Data'!Q114="No Data",1,IF('Indicator Data imputation'!M113&lt;&gt;"",1,0))</f>
        <v>0</v>
      </c>
      <c r="K110" s="127">
        <f>IF('Indicator Data'!R114="No Data",1,IF('Indicator Data imputation'!N113&lt;&gt;"",1,0))</f>
        <v>0</v>
      </c>
      <c r="L110" s="127">
        <f>IF('Indicator Data'!X114="No Data",1,IF('Indicator Data imputation'!O113&lt;&gt;"",1,0))</f>
        <v>0</v>
      </c>
      <c r="M110" s="127" t="e">
        <f>IF('Indicator Data'!#REF!="No Data",1,IF('Indicator Data imputation'!P113&lt;&gt;"",1,0))</f>
        <v>#REF!</v>
      </c>
      <c r="N110" s="127" t="e">
        <f>IF('Indicator Data'!#REF!="No Data",1,IF('Indicator Data imputation'!Q113&lt;&gt;"",1,0))</f>
        <v>#REF!</v>
      </c>
      <c r="O110" s="127">
        <f>IF('Indicator Data'!Z114="No Data",1,IF('Indicator Data imputation'!R113&lt;&gt;"",1,0))</f>
        <v>0</v>
      </c>
      <c r="P110" s="127">
        <f>IF('Indicator Data'!AB114="No Data",1,IF('Indicator Data imputation'!S113&lt;&gt;"",1,0))</f>
        <v>0</v>
      </c>
      <c r="Q110" s="127">
        <f>IF('Indicator Data'!AC114="No Data",1,IF('Indicator Data imputation'!T113&lt;&gt;"",1,0))</f>
        <v>0</v>
      </c>
      <c r="R110" s="127">
        <f>IF('Indicator Data'!AD114="No Data",1,IF('Indicator Data imputation'!U113&lt;&gt;"",1,0))</f>
        <v>0</v>
      </c>
      <c r="S110" s="127">
        <f>IF('Indicator Data'!AE114="No Data",1,IF('Indicator Data imputation'!V113&lt;&gt;"",1,0))</f>
        <v>0</v>
      </c>
      <c r="T110" s="127">
        <f>IF('Indicator Data'!AF114="No Data",1,IF('Indicator Data imputation'!W113&lt;&gt;"",1,0))</f>
        <v>0</v>
      </c>
      <c r="U110" s="127">
        <f>IF('Indicator Data'!AO114="No Data",1,IF('Indicator Data imputation'!X113&lt;&gt;"",1,0))</f>
        <v>0</v>
      </c>
      <c r="V110" s="127">
        <f>IF('Indicator Data'!AQ114="No Data",1,IF('Indicator Data imputation'!Y113&lt;&gt;"",1,0))</f>
        <v>0</v>
      </c>
      <c r="W110" s="127">
        <f>IF('Indicator Data'!AS114="No Data",1,IF('Indicator Data imputation'!Z113&lt;&gt;"",1,0))</f>
        <v>0</v>
      </c>
      <c r="X110" s="127">
        <f>IF('Indicator Data'!AT114="No Data",1,IF('Indicator Data imputation'!AA113&lt;&gt;"",1,0))</f>
        <v>0</v>
      </c>
      <c r="Y110" s="127">
        <f>IF('Indicator Data'!AH114="No Data",1,IF('Indicator Data imputation'!AB113&lt;&gt;"",1,0))</f>
        <v>0</v>
      </c>
      <c r="Z110" s="127">
        <f>IF('Indicator Data'!AU114="No Data",1,IF('Indicator Data imputation'!AC113&lt;&gt;"",1,0))</f>
        <v>0</v>
      </c>
      <c r="AA110" s="127">
        <f>IF('Indicator Data'!AV114="No Data",1,IF('Indicator Data imputation'!AD113&lt;&gt;"",1,0))</f>
        <v>0</v>
      </c>
      <c r="AB110" s="127">
        <f>IF('Indicator Data'!AW114="No Data",1,IF('Indicator Data imputation'!AE113&lt;&gt;"",1,0))</f>
        <v>0</v>
      </c>
      <c r="AC110" s="127">
        <f>IF('Indicator Data'!AX114="No Data",1,IF('Indicator Data imputation'!AF113&lt;&gt;"",1,0))</f>
        <v>0</v>
      </c>
      <c r="AD110" s="127">
        <f>IF('Indicator Data'!AY114="No Data",1,IF('Indicator Data imputation'!AG113&lt;&gt;"",1,0))</f>
        <v>0</v>
      </c>
      <c r="AE110" s="127">
        <f>IF('Indicator Data'!AZ114="No Data",1,IF('Indicator Data imputation'!AH113&lt;&gt;"",1,0))</f>
        <v>0</v>
      </c>
      <c r="AF110" s="127">
        <f>IF('Indicator Data'!BA114="No Data",1,IF('Indicator Data imputation'!AI113&lt;&gt;"",1,0))</f>
        <v>0</v>
      </c>
      <c r="AG110" s="127">
        <f>IF('Indicator Data'!BB114="No Data",1,IF('Indicator Data imputation'!AJ113&lt;&gt;"",1,0))</f>
        <v>0</v>
      </c>
      <c r="AH110" s="127">
        <f>IF('Indicator Data'!BC114="No Data",1,IF('Indicator Data imputation'!AK113&lt;&gt;"",1,0))</f>
        <v>0</v>
      </c>
      <c r="AI110" s="127" t="e">
        <f>IF('Indicator Data'!#REF!="No Data",1,IF('Indicator Data imputation'!AL113&lt;&gt;"",1,0))</f>
        <v>#REF!</v>
      </c>
      <c r="AJ110" s="127" t="e">
        <f>IF('Indicator Data'!#REF!="No Data",1,IF('Indicator Data imputation'!AM113&lt;&gt;"",1,0))</f>
        <v>#REF!</v>
      </c>
      <c r="AK110" s="127">
        <f>IF('Indicator Data'!BF114="No Data",1,IF('Indicator Data imputation'!AN113&lt;&gt;"",1,0))</f>
        <v>0</v>
      </c>
      <c r="AL110" s="128"/>
      <c r="AM110" s="128"/>
      <c r="AN110" t="e">
        <f t="shared" si="2"/>
        <v>#REF!</v>
      </c>
      <c r="AO110" s="142" t="e">
        <f t="shared" si="3"/>
        <v>#REF!</v>
      </c>
    </row>
    <row r="111" spans="1:41" ht="15.75" customHeight="1" x14ac:dyDescent="0.25">
      <c r="A111" s="47" t="s">
        <v>333</v>
      </c>
      <c r="B111" s="127">
        <f>IF('Indicator Data'!E115="No Data",1,IF('Indicator Data imputation'!E114&lt;&gt;"",1,0))</f>
        <v>0</v>
      </c>
      <c r="C111" s="127">
        <f>IF('Indicator Data'!J115="No Data",1,IF('Indicator Data imputation'!F114&lt;&gt;"",1,0))</f>
        <v>0</v>
      </c>
      <c r="D111" s="127">
        <f>IF('Indicator Data'!K115="No Data",1,IF('Indicator Data imputation'!G114&lt;&gt;"",1,0))</f>
        <v>0</v>
      </c>
      <c r="E111" s="127">
        <f>IF('Indicator Data'!L115="No Data",1,IF('Indicator Data imputation'!H114&lt;&gt;"",1,0))</f>
        <v>1</v>
      </c>
      <c r="F111" s="127">
        <f>IF('Indicator Data'!M115="No Data",1,IF('Indicator Data imputation'!I114&lt;&gt;"",1,0))</f>
        <v>1</v>
      </c>
      <c r="G111" s="127">
        <f>IF('Indicator Data'!N115="No Data",1,IF('Indicator Data imputation'!J114&lt;&gt;"",1,0))</f>
        <v>1</v>
      </c>
      <c r="H111" s="127">
        <f>IF('Indicator Data'!O115="No Data",1,IF('Indicator Data imputation'!K114&lt;&gt;"",1,0))</f>
        <v>0</v>
      </c>
      <c r="I111" s="127">
        <f>IF('Indicator Data'!P115="No Data",1,IF('Indicator Data imputation'!L114&lt;&gt;"",1,0))</f>
        <v>0</v>
      </c>
      <c r="J111" s="127">
        <f>IF('Indicator Data'!Q115="No Data",1,IF('Indicator Data imputation'!M114&lt;&gt;"",1,0))</f>
        <v>0</v>
      </c>
      <c r="K111" s="127">
        <f>IF('Indicator Data'!R115="No Data",1,IF('Indicator Data imputation'!N114&lt;&gt;"",1,0))</f>
        <v>0</v>
      </c>
      <c r="L111" s="127">
        <f>IF('Indicator Data'!X115="No Data",1,IF('Indicator Data imputation'!O114&lt;&gt;"",1,0))</f>
        <v>0</v>
      </c>
      <c r="M111" s="127" t="e">
        <f>IF('Indicator Data'!#REF!="No Data",1,IF('Indicator Data imputation'!P114&lt;&gt;"",1,0))</f>
        <v>#REF!</v>
      </c>
      <c r="N111" s="127" t="e">
        <f>IF('Indicator Data'!#REF!="No Data",1,IF('Indicator Data imputation'!Q114&lt;&gt;"",1,0))</f>
        <v>#REF!</v>
      </c>
      <c r="O111" s="127">
        <f>IF('Indicator Data'!Z115="No Data",1,IF('Indicator Data imputation'!R114&lt;&gt;"",1,0))</f>
        <v>0</v>
      </c>
      <c r="P111" s="127">
        <f>IF('Indicator Data'!AB115="No Data",1,IF('Indicator Data imputation'!S114&lt;&gt;"",1,0))</f>
        <v>0</v>
      </c>
      <c r="Q111" s="127">
        <f>IF('Indicator Data'!AC115="No Data",1,IF('Indicator Data imputation'!T114&lt;&gt;"",1,0))</f>
        <v>0</v>
      </c>
      <c r="R111" s="127">
        <f>IF('Indicator Data'!AD115="No Data",1,IF('Indicator Data imputation'!U114&lt;&gt;"",1,0))</f>
        <v>0</v>
      </c>
      <c r="S111" s="127">
        <f>IF('Indicator Data'!AE115="No Data",1,IF('Indicator Data imputation'!V114&lt;&gt;"",1,0))</f>
        <v>0</v>
      </c>
      <c r="T111" s="127">
        <f>IF('Indicator Data'!AF115="No Data",1,IF('Indicator Data imputation'!W114&lt;&gt;"",1,0))</f>
        <v>0</v>
      </c>
      <c r="U111" s="127">
        <f>IF('Indicator Data'!AO115="No Data",1,IF('Indicator Data imputation'!X114&lt;&gt;"",1,0))</f>
        <v>0</v>
      </c>
      <c r="V111" s="127">
        <f>IF('Indicator Data'!AQ115="No Data",1,IF('Indicator Data imputation'!Y114&lt;&gt;"",1,0))</f>
        <v>0</v>
      </c>
      <c r="W111" s="127">
        <f>IF('Indicator Data'!AS115="No Data",1,IF('Indicator Data imputation'!Z114&lt;&gt;"",1,0))</f>
        <v>0</v>
      </c>
      <c r="X111" s="127">
        <f>IF('Indicator Data'!AT115="No Data",1,IF('Indicator Data imputation'!AA114&lt;&gt;"",1,0))</f>
        <v>0</v>
      </c>
      <c r="Y111" s="127">
        <f>IF('Indicator Data'!AH115="No Data",1,IF('Indicator Data imputation'!AB114&lt;&gt;"",1,0))</f>
        <v>0</v>
      </c>
      <c r="Z111" s="127">
        <f>IF('Indicator Data'!AU115="No Data",1,IF('Indicator Data imputation'!AC114&lt;&gt;"",1,0))</f>
        <v>0</v>
      </c>
      <c r="AA111" s="127">
        <f>IF('Indicator Data'!AV115="No Data",1,IF('Indicator Data imputation'!AD114&lt;&gt;"",1,0))</f>
        <v>0</v>
      </c>
      <c r="AB111" s="127">
        <f>IF('Indicator Data'!AW115="No Data",1,IF('Indicator Data imputation'!AE114&lt;&gt;"",1,0))</f>
        <v>0</v>
      </c>
      <c r="AC111" s="127">
        <f>IF('Indicator Data'!AX115="No Data",1,IF('Indicator Data imputation'!AF114&lt;&gt;"",1,0))</f>
        <v>0</v>
      </c>
      <c r="AD111" s="127">
        <f>IF('Indicator Data'!AY115="No Data",1,IF('Indicator Data imputation'!AG114&lt;&gt;"",1,0))</f>
        <v>0</v>
      </c>
      <c r="AE111" s="127">
        <f>IF('Indicator Data'!AZ115="No Data",1,IF('Indicator Data imputation'!AH114&lt;&gt;"",1,0))</f>
        <v>0</v>
      </c>
      <c r="AF111" s="127">
        <f>IF('Indicator Data'!BA115="No Data",1,IF('Indicator Data imputation'!AI114&lt;&gt;"",1,0))</f>
        <v>0</v>
      </c>
      <c r="AG111" s="127">
        <f>IF('Indicator Data'!BB115="No Data",1,IF('Indicator Data imputation'!AJ114&lt;&gt;"",1,0))</f>
        <v>0</v>
      </c>
      <c r="AH111" s="127">
        <f>IF('Indicator Data'!BC115="No Data",1,IF('Indicator Data imputation'!AK114&lt;&gt;"",1,0))</f>
        <v>0</v>
      </c>
      <c r="AI111" s="127" t="e">
        <f>IF('Indicator Data'!#REF!="No Data",1,IF('Indicator Data imputation'!AL114&lt;&gt;"",1,0))</f>
        <v>#REF!</v>
      </c>
      <c r="AJ111" s="127" t="e">
        <f>IF('Indicator Data'!#REF!="No Data",1,IF('Indicator Data imputation'!AM114&lt;&gt;"",1,0))</f>
        <v>#REF!</v>
      </c>
      <c r="AK111" s="127">
        <f>IF('Indicator Data'!BF115="No Data",1,IF('Indicator Data imputation'!AN114&lt;&gt;"",1,0))</f>
        <v>0</v>
      </c>
      <c r="AL111" s="128"/>
      <c r="AM111" s="128"/>
      <c r="AN111" t="e">
        <f t="shared" si="2"/>
        <v>#REF!</v>
      </c>
      <c r="AO111" s="142" t="e">
        <f t="shared" si="3"/>
        <v>#REF!</v>
      </c>
    </row>
    <row r="112" spans="1:41" ht="15.75" customHeight="1" x14ac:dyDescent="0.25">
      <c r="A112" s="47" t="s">
        <v>335</v>
      </c>
      <c r="B112" s="127">
        <f>IF('Indicator Data'!E116="No Data",1,IF('Indicator Data imputation'!E115&lt;&gt;"",1,0))</f>
        <v>0</v>
      </c>
      <c r="C112" s="127">
        <f>IF('Indicator Data'!J116="No Data",1,IF('Indicator Data imputation'!F115&lt;&gt;"",1,0))</f>
        <v>0</v>
      </c>
      <c r="D112" s="127">
        <f>IF('Indicator Data'!K116="No Data",1,IF('Indicator Data imputation'!G115&lt;&gt;"",1,0))</f>
        <v>0</v>
      </c>
      <c r="E112" s="127">
        <f>IF('Indicator Data'!L116="No Data",1,IF('Indicator Data imputation'!H115&lt;&gt;"",1,0))</f>
        <v>1</v>
      </c>
      <c r="F112" s="127">
        <f>IF('Indicator Data'!M116="No Data",1,IF('Indicator Data imputation'!I115&lt;&gt;"",1,0))</f>
        <v>1</v>
      </c>
      <c r="G112" s="127">
        <f>IF('Indicator Data'!N116="No Data",1,IF('Indicator Data imputation'!J115&lt;&gt;"",1,0))</f>
        <v>1</v>
      </c>
      <c r="H112" s="127">
        <f>IF('Indicator Data'!O116="No Data",1,IF('Indicator Data imputation'!K115&lt;&gt;"",1,0))</f>
        <v>0</v>
      </c>
      <c r="I112" s="127">
        <f>IF('Indicator Data'!P116="No Data",1,IF('Indicator Data imputation'!L115&lt;&gt;"",1,0))</f>
        <v>0</v>
      </c>
      <c r="J112" s="127">
        <f>IF('Indicator Data'!Q116="No Data",1,IF('Indicator Data imputation'!M115&lt;&gt;"",1,0))</f>
        <v>0</v>
      </c>
      <c r="K112" s="127">
        <f>IF('Indicator Data'!R116="No Data",1,IF('Indicator Data imputation'!N115&lt;&gt;"",1,0))</f>
        <v>0</v>
      </c>
      <c r="L112" s="127">
        <f>IF('Indicator Data'!X116="No Data",1,IF('Indicator Data imputation'!O115&lt;&gt;"",1,0))</f>
        <v>0</v>
      </c>
      <c r="M112" s="127" t="e">
        <f>IF('Indicator Data'!#REF!="No Data",1,IF('Indicator Data imputation'!P115&lt;&gt;"",1,0))</f>
        <v>#REF!</v>
      </c>
      <c r="N112" s="127" t="e">
        <f>IF('Indicator Data'!#REF!="No Data",1,IF('Indicator Data imputation'!Q115&lt;&gt;"",1,0))</f>
        <v>#REF!</v>
      </c>
      <c r="O112" s="127">
        <f>IF('Indicator Data'!Z116="No Data",1,IF('Indicator Data imputation'!R115&lt;&gt;"",1,0))</f>
        <v>0</v>
      </c>
      <c r="P112" s="127">
        <f>IF('Indicator Data'!AB116="No Data",1,IF('Indicator Data imputation'!S115&lt;&gt;"",1,0))</f>
        <v>0</v>
      </c>
      <c r="Q112" s="127">
        <f>IF('Indicator Data'!AC116="No Data",1,IF('Indicator Data imputation'!T115&lt;&gt;"",1,0))</f>
        <v>0</v>
      </c>
      <c r="R112" s="127">
        <f>IF('Indicator Data'!AD116="No Data",1,IF('Indicator Data imputation'!U115&lt;&gt;"",1,0))</f>
        <v>0</v>
      </c>
      <c r="S112" s="127">
        <f>IF('Indicator Data'!AE116="No Data",1,IF('Indicator Data imputation'!V115&lt;&gt;"",1,0))</f>
        <v>0</v>
      </c>
      <c r="T112" s="127">
        <f>IF('Indicator Data'!AF116="No Data",1,IF('Indicator Data imputation'!W115&lt;&gt;"",1,0))</f>
        <v>0</v>
      </c>
      <c r="U112" s="127">
        <f>IF('Indicator Data'!AO116="No Data",1,IF('Indicator Data imputation'!X115&lt;&gt;"",1,0))</f>
        <v>0</v>
      </c>
      <c r="V112" s="127">
        <f>IF('Indicator Data'!AQ116="No Data",1,IF('Indicator Data imputation'!Y115&lt;&gt;"",1,0))</f>
        <v>0</v>
      </c>
      <c r="W112" s="127">
        <f>IF('Indicator Data'!AS116="No Data",1,IF('Indicator Data imputation'!Z115&lt;&gt;"",1,0))</f>
        <v>0</v>
      </c>
      <c r="X112" s="127">
        <f>IF('Indicator Data'!AT116="No Data",1,IF('Indicator Data imputation'!AA115&lt;&gt;"",1,0))</f>
        <v>0</v>
      </c>
      <c r="Y112" s="127">
        <f>IF('Indicator Data'!AH116="No Data",1,IF('Indicator Data imputation'!AB115&lt;&gt;"",1,0))</f>
        <v>0</v>
      </c>
      <c r="Z112" s="127">
        <f>IF('Indicator Data'!AU116="No Data",1,IF('Indicator Data imputation'!AC115&lt;&gt;"",1,0))</f>
        <v>0</v>
      </c>
      <c r="AA112" s="127">
        <f>IF('Indicator Data'!AV116="No Data",1,IF('Indicator Data imputation'!AD115&lt;&gt;"",1,0))</f>
        <v>0</v>
      </c>
      <c r="AB112" s="127">
        <f>IF('Indicator Data'!AW116="No Data",1,IF('Indicator Data imputation'!AE115&lt;&gt;"",1,0))</f>
        <v>0</v>
      </c>
      <c r="AC112" s="127">
        <f>IF('Indicator Data'!AX116="No Data",1,IF('Indicator Data imputation'!AF115&lt;&gt;"",1,0))</f>
        <v>0</v>
      </c>
      <c r="AD112" s="127">
        <f>IF('Indicator Data'!AY116="No Data",1,IF('Indicator Data imputation'!AG115&lt;&gt;"",1,0))</f>
        <v>0</v>
      </c>
      <c r="AE112" s="127">
        <f>IF('Indicator Data'!AZ116="No Data",1,IF('Indicator Data imputation'!AH115&lt;&gt;"",1,0))</f>
        <v>0</v>
      </c>
      <c r="AF112" s="127">
        <f>IF('Indicator Data'!BA116="No Data",1,IF('Indicator Data imputation'!AI115&lt;&gt;"",1,0))</f>
        <v>0</v>
      </c>
      <c r="AG112" s="127">
        <f>IF('Indicator Data'!BB116="No Data",1,IF('Indicator Data imputation'!AJ115&lt;&gt;"",1,0))</f>
        <v>0</v>
      </c>
      <c r="AH112" s="127">
        <f>IF('Indicator Data'!BC116="No Data",1,IF('Indicator Data imputation'!AK115&lt;&gt;"",1,0))</f>
        <v>0</v>
      </c>
      <c r="AI112" s="127" t="e">
        <f>IF('Indicator Data'!#REF!="No Data",1,IF('Indicator Data imputation'!AL115&lt;&gt;"",1,0))</f>
        <v>#REF!</v>
      </c>
      <c r="AJ112" s="127" t="e">
        <f>IF('Indicator Data'!#REF!="No Data",1,IF('Indicator Data imputation'!AM115&lt;&gt;"",1,0))</f>
        <v>#REF!</v>
      </c>
      <c r="AK112" s="127">
        <f>IF('Indicator Data'!BF116="No Data",1,IF('Indicator Data imputation'!AN115&lt;&gt;"",1,0))</f>
        <v>0</v>
      </c>
      <c r="AL112" s="128"/>
      <c r="AM112" s="128"/>
      <c r="AN112" t="e">
        <f t="shared" si="2"/>
        <v>#REF!</v>
      </c>
      <c r="AO112" s="142" t="e">
        <f t="shared" si="3"/>
        <v>#REF!</v>
      </c>
    </row>
    <row r="113" spans="1:41" ht="15.75" customHeight="1" x14ac:dyDescent="0.25">
      <c r="A113" s="47" t="s">
        <v>337</v>
      </c>
      <c r="B113" s="127">
        <f>IF('Indicator Data'!E117="No Data",1,IF('Indicator Data imputation'!E116&lt;&gt;"",1,0))</f>
        <v>0</v>
      </c>
      <c r="C113" s="127">
        <f>IF('Indicator Data'!J117="No Data",1,IF('Indicator Data imputation'!F116&lt;&gt;"",1,0))</f>
        <v>0</v>
      </c>
      <c r="D113" s="127">
        <f>IF('Indicator Data'!K117="No Data",1,IF('Indicator Data imputation'!G116&lt;&gt;"",1,0))</f>
        <v>0</v>
      </c>
      <c r="E113" s="127">
        <f>IF('Indicator Data'!L117="No Data",1,IF('Indicator Data imputation'!H116&lt;&gt;"",1,0))</f>
        <v>1</v>
      </c>
      <c r="F113" s="127">
        <f>IF('Indicator Data'!M117="No Data",1,IF('Indicator Data imputation'!I116&lt;&gt;"",1,0))</f>
        <v>1</v>
      </c>
      <c r="G113" s="127">
        <f>IF('Indicator Data'!N117="No Data",1,IF('Indicator Data imputation'!J116&lt;&gt;"",1,0))</f>
        <v>1</v>
      </c>
      <c r="H113" s="127">
        <f>IF('Indicator Data'!O117="No Data",1,IF('Indicator Data imputation'!K116&lt;&gt;"",1,0))</f>
        <v>0</v>
      </c>
      <c r="I113" s="127">
        <f>IF('Indicator Data'!P117="No Data",1,IF('Indicator Data imputation'!L116&lt;&gt;"",1,0))</f>
        <v>0</v>
      </c>
      <c r="J113" s="127">
        <f>IF('Indicator Data'!Q117="No Data",1,IF('Indicator Data imputation'!M116&lt;&gt;"",1,0))</f>
        <v>0</v>
      </c>
      <c r="K113" s="127">
        <f>IF('Indicator Data'!R117="No Data",1,IF('Indicator Data imputation'!N116&lt;&gt;"",1,0))</f>
        <v>0</v>
      </c>
      <c r="L113" s="127">
        <f>IF('Indicator Data'!X117="No Data",1,IF('Indicator Data imputation'!O116&lt;&gt;"",1,0))</f>
        <v>0</v>
      </c>
      <c r="M113" s="127" t="e">
        <f>IF('Indicator Data'!#REF!="No Data",1,IF('Indicator Data imputation'!P116&lt;&gt;"",1,0))</f>
        <v>#REF!</v>
      </c>
      <c r="N113" s="127" t="e">
        <f>IF('Indicator Data'!#REF!="No Data",1,IF('Indicator Data imputation'!Q116&lt;&gt;"",1,0))</f>
        <v>#REF!</v>
      </c>
      <c r="O113" s="127">
        <f>IF('Indicator Data'!Z117="No Data",1,IF('Indicator Data imputation'!R116&lt;&gt;"",1,0))</f>
        <v>0</v>
      </c>
      <c r="P113" s="127">
        <f>IF('Indicator Data'!AB117="No Data",1,IF('Indicator Data imputation'!S116&lt;&gt;"",1,0))</f>
        <v>0</v>
      </c>
      <c r="Q113" s="127">
        <f>IF('Indicator Data'!AC117="No Data",1,IF('Indicator Data imputation'!T116&lt;&gt;"",1,0))</f>
        <v>0</v>
      </c>
      <c r="R113" s="127">
        <f>IF('Indicator Data'!AD117="No Data",1,IF('Indicator Data imputation'!U116&lt;&gt;"",1,0))</f>
        <v>0</v>
      </c>
      <c r="S113" s="127">
        <f>IF('Indicator Data'!AE117="No Data",1,IF('Indicator Data imputation'!V116&lt;&gt;"",1,0))</f>
        <v>0</v>
      </c>
      <c r="T113" s="127">
        <f>IF('Indicator Data'!AF117="No Data",1,IF('Indicator Data imputation'!W116&lt;&gt;"",1,0))</f>
        <v>0</v>
      </c>
      <c r="U113" s="127">
        <f>IF('Indicator Data'!AO117="No Data",1,IF('Indicator Data imputation'!X116&lt;&gt;"",1,0))</f>
        <v>0</v>
      </c>
      <c r="V113" s="127">
        <f>IF('Indicator Data'!AQ117="No Data",1,IF('Indicator Data imputation'!Y116&lt;&gt;"",1,0))</f>
        <v>0</v>
      </c>
      <c r="W113" s="127">
        <f>IF('Indicator Data'!AS117="No Data",1,IF('Indicator Data imputation'!Z116&lt;&gt;"",1,0))</f>
        <v>0</v>
      </c>
      <c r="X113" s="127">
        <f>IF('Indicator Data'!AT117="No Data",1,IF('Indicator Data imputation'!AA116&lt;&gt;"",1,0))</f>
        <v>0</v>
      </c>
      <c r="Y113" s="127">
        <f>IF('Indicator Data'!AH117="No Data",1,IF('Indicator Data imputation'!AB116&lt;&gt;"",1,0))</f>
        <v>0</v>
      </c>
      <c r="Z113" s="127">
        <f>IF('Indicator Data'!AU117="No Data",1,IF('Indicator Data imputation'!AC116&lt;&gt;"",1,0))</f>
        <v>0</v>
      </c>
      <c r="AA113" s="127">
        <f>IF('Indicator Data'!AV117="No Data",1,IF('Indicator Data imputation'!AD116&lt;&gt;"",1,0))</f>
        <v>0</v>
      </c>
      <c r="AB113" s="127">
        <f>IF('Indicator Data'!AW117="No Data",1,IF('Indicator Data imputation'!AE116&lt;&gt;"",1,0))</f>
        <v>0</v>
      </c>
      <c r="AC113" s="127">
        <f>IF('Indicator Data'!AX117="No Data",1,IF('Indicator Data imputation'!AF116&lt;&gt;"",1,0))</f>
        <v>0</v>
      </c>
      <c r="AD113" s="127">
        <f>IF('Indicator Data'!AY117="No Data",1,IF('Indicator Data imputation'!AG116&lt;&gt;"",1,0))</f>
        <v>0</v>
      </c>
      <c r="AE113" s="127">
        <f>IF('Indicator Data'!AZ117="No Data",1,IF('Indicator Data imputation'!AH116&lt;&gt;"",1,0))</f>
        <v>0</v>
      </c>
      <c r="AF113" s="127">
        <f>IF('Indicator Data'!BA117="No Data",1,IF('Indicator Data imputation'!AI116&lt;&gt;"",1,0))</f>
        <v>0</v>
      </c>
      <c r="AG113" s="127">
        <f>IF('Indicator Data'!BB117="No Data",1,IF('Indicator Data imputation'!AJ116&lt;&gt;"",1,0))</f>
        <v>0</v>
      </c>
      <c r="AH113" s="127">
        <f>IF('Indicator Data'!BC117="No Data",1,IF('Indicator Data imputation'!AK116&lt;&gt;"",1,0))</f>
        <v>0</v>
      </c>
      <c r="AI113" s="127" t="e">
        <f>IF('Indicator Data'!#REF!="No Data",1,IF('Indicator Data imputation'!AL116&lt;&gt;"",1,0))</f>
        <v>#REF!</v>
      </c>
      <c r="AJ113" s="127" t="e">
        <f>IF('Indicator Data'!#REF!="No Data",1,IF('Indicator Data imputation'!AM116&lt;&gt;"",1,0))</f>
        <v>#REF!</v>
      </c>
      <c r="AK113" s="127">
        <f>IF('Indicator Data'!BF117="No Data",1,IF('Indicator Data imputation'!AN116&lt;&gt;"",1,0))</f>
        <v>0</v>
      </c>
      <c r="AL113" s="128"/>
      <c r="AM113" s="128"/>
      <c r="AN113" t="e">
        <f t="shared" si="2"/>
        <v>#REF!</v>
      </c>
      <c r="AO113" s="142" t="e">
        <f t="shared" si="3"/>
        <v>#REF!</v>
      </c>
    </row>
    <row r="114" spans="1:41" ht="15.75" customHeight="1" x14ac:dyDescent="0.25">
      <c r="A114" s="47" t="s">
        <v>339</v>
      </c>
      <c r="B114" s="127">
        <f>IF('Indicator Data'!E118="No Data",1,IF('Indicator Data imputation'!E117&lt;&gt;"",1,0))</f>
        <v>0</v>
      </c>
      <c r="C114" s="127">
        <f>IF('Indicator Data'!J118="No Data",1,IF('Indicator Data imputation'!F117&lt;&gt;"",1,0))</f>
        <v>0</v>
      </c>
      <c r="D114" s="127">
        <f>IF('Indicator Data'!K118="No Data",1,IF('Indicator Data imputation'!G117&lt;&gt;"",1,0))</f>
        <v>0</v>
      </c>
      <c r="E114" s="127">
        <f>IF('Indicator Data'!L118="No Data",1,IF('Indicator Data imputation'!H117&lt;&gt;"",1,0))</f>
        <v>1</v>
      </c>
      <c r="F114" s="127">
        <f>IF('Indicator Data'!M118="No Data",1,IF('Indicator Data imputation'!I117&lt;&gt;"",1,0))</f>
        <v>1</v>
      </c>
      <c r="G114" s="127">
        <f>IF('Indicator Data'!N118="No Data",1,IF('Indicator Data imputation'!J117&lt;&gt;"",1,0))</f>
        <v>1</v>
      </c>
      <c r="H114" s="127">
        <f>IF('Indicator Data'!O118="No Data",1,IF('Indicator Data imputation'!K117&lt;&gt;"",1,0))</f>
        <v>0</v>
      </c>
      <c r="I114" s="127">
        <f>IF('Indicator Data'!P118="No Data",1,IF('Indicator Data imputation'!L117&lt;&gt;"",1,0))</f>
        <v>0</v>
      </c>
      <c r="J114" s="127">
        <f>IF('Indicator Data'!Q118="No Data",1,IF('Indicator Data imputation'!M117&lt;&gt;"",1,0))</f>
        <v>0</v>
      </c>
      <c r="K114" s="127">
        <f>IF('Indicator Data'!R118="No Data",1,IF('Indicator Data imputation'!N117&lt;&gt;"",1,0))</f>
        <v>0</v>
      </c>
      <c r="L114" s="127">
        <f>IF('Indicator Data'!X118="No Data",1,IF('Indicator Data imputation'!O117&lt;&gt;"",1,0))</f>
        <v>0</v>
      </c>
      <c r="M114" s="127" t="e">
        <f>IF('Indicator Data'!#REF!="No Data",1,IF('Indicator Data imputation'!P117&lt;&gt;"",1,0))</f>
        <v>#REF!</v>
      </c>
      <c r="N114" s="127" t="e">
        <f>IF('Indicator Data'!#REF!="No Data",1,IF('Indicator Data imputation'!Q117&lt;&gt;"",1,0))</f>
        <v>#REF!</v>
      </c>
      <c r="O114" s="127">
        <f>IF('Indicator Data'!Z118="No Data",1,IF('Indicator Data imputation'!R117&lt;&gt;"",1,0))</f>
        <v>0</v>
      </c>
      <c r="P114" s="127">
        <f>IF('Indicator Data'!AB118="No Data",1,IF('Indicator Data imputation'!S117&lt;&gt;"",1,0))</f>
        <v>0</v>
      </c>
      <c r="Q114" s="127">
        <f>IF('Indicator Data'!AC118="No Data",1,IF('Indicator Data imputation'!T117&lt;&gt;"",1,0))</f>
        <v>0</v>
      </c>
      <c r="R114" s="127">
        <f>IF('Indicator Data'!AD118="No Data",1,IF('Indicator Data imputation'!U117&lt;&gt;"",1,0))</f>
        <v>0</v>
      </c>
      <c r="S114" s="127">
        <f>IF('Indicator Data'!AE118="No Data",1,IF('Indicator Data imputation'!V117&lt;&gt;"",1,0))</f>
        <v>0</v>
      </c>
      <c r="T114" s="127">
        <f>IF('Indicator Data'!AF118="No Data",1,IF('Indicator Data imputation'!W117&lt;&gt;"",1,0))</f>
        <v>0</v>
      </c>
      <c r="U114" s="127">
        <f>IF('Indicator Data'!AO118="No Data",1,IF('Indicator Data imputation'!X117&lt;&gt;"",1,0))</f>
        <v>0</v>
      </c>
      <c r="V114" s="127">
        <f>IF('Indicator Data'!AQ118="No Data",1,IF('Indicator Data imputation'!Y117&lt;&gt;"",1,0))</f>
        <v>0</v>
      </c>
      <c r="W114" s="127">
        <f>IF('Indicator Data'!AS118="No Data",1,IF('Indicator Data imputation'!Z117&lt;&gt;"",1,0))</f>
        <v>0</v>
      </c>
      <c r="X114" s="127">
        <f>IF('Indicator Data'!AT118="No Data",1,IF('Indicator Data imputation'!AA117&lt;&gt;"",1,0))</f>
        <v>0</v>
      </c>
      <c r="Y114" s="127">
        <f>IF('Indicator Data'!AH118="No Data",1,IF('Indicator Data imputation'!AB117&lt;&gt;"",1,0))</f>
        <v>0</v>
      </c>
      <c r="Z114" s="127">
        <f>IF('Indicator Data'!AU118="No Data",1,IF('Indicator Data imputation'!AC117&lt;&gt;"",1,0))</f>
        <v>0</v>
      </c>
      <c r="AA114" s="127">
        <f>IF('Indicator Data'!AV118="No Data",1,IF('Indicator Data imputation'!AD117&lt;&gt;"",1,0))</f>
        <v>0</v>
      </c>
      <c r="AB114" s="127">
        <f>IF('Indicator Data'!AW118="No Data",1,IF('Indicator Data imputation'!AE117&lt;&gt;"",1,0))</f>
        <v>0</v>
      </c>
      <c r="AC114" s="127">
        <f>IF('Indicator Data'!AX118="No Data",1,IF('Indicator Data imputation'!AF117&lt;&gt;"",1,0))</f>
        <v>0</v>
      </c>
      <c r="AD114" s="127">
        <f>IF('Indicator Data'!AY118="No Data",1,IF('Indicator Data imputation'!AG117&lt;&gt;"",1,0))</f>
        <v>0</v>
      </c>
      <c r="AE114" s="127">
        <f>IF('Indicator Data'!AZ118="No Data",1,IF('Indicator Data imputation'!AH117&lt;&gt;"",1,0))</f>
        <v>0</v>
      </c>
      <c r="AF114" s="127">
        <f>IF('Indicator Data'!BA118="No Data",1,IF('Indicator Data imputation'!AI117&lt;&gt;"",1,0))</f>
        <v>0</v>
      </c>
      <c r="AG114" s="127">
        <f>IF('Indicator Data'!BB118="No Data",1,IF('Indicator Data imputation'!AJ117&lt;&gt;"",1,0))</f>
        <v>0</v>
      </c>
      <c r="AH114" s="127">
        <f>IF('Indicator Data'!BC118="No Data",1,IF('Indicator Data imputation'!AK117&lt;&gt;"",1,0))</f>
        <v>0</v>
      </c>
      <c r="AI114" s="127" t="e">
        <f>IF('Indicator Data'!#REF!="No Data",1,IF('Indicator Data imputation'!AL117&lt;&gt;"",1,0))</f>
        <v>#REF!</v>
      </c>
      <c r="AJ114" s="127" t="e">
        <f>IF('Indicator Data'!#REF!="No Data",1,IF('Indicator Data imputation'!AM117&lt;&gt;"",1,0))</f>
        <v>#REF!</v>
      </c>
      <c r="AK114" s="127">
        <f>IF('Indicator Data'!BF118="No Data",1,IF('Indicator Data imputation'!AN117&lt;&gt;"",1,0))</f>
        <v>0</v>
      </c>
      <c r="AL114" s="128"/>
      <c r="AM114" s="128"/>
      <c r="AN114" t="e">
        <f t="shared" si="2"/>
        <v>#REF!</v>
      </c>
      <c r="AO114" s="142" t="e">
        <f t="shared" si="3"/>
        <v>#REF!</v>
      </c>
    </row>
    <row r="115" spans="1:41" ht="15.75" customHeight="1" x14ac:dyDescent="0.25">
      <c r="A115" s="47" t="s">
        <v>341</v>
      </c>
      <c r="B115" s="127">
        <f>IF('Indicator Data'!E119="No Data",1,IF('Indicator Data imputation'!E118&lt;&gt;"",1,0))</f>
        <v>0</v>
      </c>
      <c r="C115" s="127">
        <f>IF('Indicator Data'!J119="No Data",1,IF('Indicator Data imputation'!F118&lt;&gt;"",1,0))</f>
        <v>0</v>
      </c>
      <c r="D115" s="127">
        <f>IF('Indicator Data'!K119="No Data",1,IF('Indicator Data imputation'!G118&lt;&gt;"",1,0))</f>
        <v>0</v>
      </c>
      <c r="E115" s="127">
        <f>IF('Indicator Data'!L119="No Data",1,IF('Indicator Data imputation'!H118&lt;&gt;"",1,0))</f>
        <v>1</v>
      </c>
      <c r="F115" s="127">
        <f>IF('Indicator Data'!M119="No Data",1,IF('Indicator Data imputation'!I118&lt;&gt;"",1,0))</f>
        <v>1</v>
      </c>
      <c r="G115" s="127">
        <f>IF('Indicator Data'!N119="No Data",1,IF('Indicator Data imputation'!J118&lt;&gt;"",1,0))</f>
        <v>1</v>
      </c>
      <c r="H115" s="127">
        <f>IF('Indicator Data'!O119="No Data",1,IF('Indicator Data imputation'!K118&lt;&gt;"",1,0))</f>
        <v>0</v>
      </c>
      <c r="I115" s="127">
        <f>IF('Indicator Data'!P119="No Data",1,IF('Indicator Data imputation'!L118&lt;&gt;"",1,0))</f>
        <v>0</v>
      </c>
      <c r="J115" s="127">
        <f>IF('Indicator Data'!Q119="No Data",1,IF('Indicator Data imputation'!M118&lt;&gt;"",1,0))</f>
        <v>0</v>
      </c>
      <c r="K115" s="127">
        <f>IF('Indicator Data'!R119="No Data",1,IF('Indicator Data imputation'!N118&lt;&gt;"",1,0))</f>
        <v>0</v>
      </c>
      <c r="L115" s="127">
        <f>IF('Indicator Data'!X119="No Data",1,IF('Indicator Data imputation'!O118&lt;&gt;"",1,0))</f>
        <v>0</v>
      </c>
      <c r="M115" s="127" t="e">
        <f>IF('Indicator Data'!#REF!="No Data",1,IF('Indicator Data imputation'!P118&lt;&gt;"",1,0))</f>
        <v>#REF!</v>
      </c>
      <c r="N115" s="127" t="e">
        <f>IF('Indicator Data'!#REF!="No Data",1,IF('Indicator Data imputation'!Q118&lt;&gt;"",1,0))</f>
        <v>#REF!</v>
      </c>
      <c r="O115" s="127">
        <f>IF('Indicator Data'!Z119="No Data",1,IF('Indicator Data imputation'!R118&lt;&gt;"",1,0))</f>
        <v>0</v>
      </c>
      <c r="P115" s="127">
        <f>IF('Indicator Data'!AB119="No Data",1,IF('Indicator Data imputation'!S118&lt;&gt;"",1,0))</f>
        <v>0</v>
      </c>
      <c r="Q115" s="127">
        <f>IF('Indicator Data'!AC119="No Data",1,IF('Indicator Data imputation'!T118&lt;&gt;"",1,0))</f>
        <v>0</v>
      </c>
      <c r="R115" s="127">
        <f>IF('Indicator Data'!AD119="No Data",1,IF('Indicator Data imputation'!U118&lt;&gt;"",1,0))</f>
        <v>0</v>
      </c>
      <c r="S115" s="127">
        <f>IF('Indicator Data'!AE119="No Data",1,IF('Indicator Data imputation'!V118&lt;&gt;"",1,0))</f>
        <v>0</v>
      </c>
      <c r="T115" s="127">
        <f>IF('Indicator Data'!AF119="No Data",1,IF('Indicator Data imputation'!W118&lt;&gt;"",1,0))</f>
        <v>0</v>
      </c>
      <c r="U115" s="127">
        <f>IF('Indicator Data'!AO119="No Data",1,IF('Indicator Data imputation'!X118&lt;&gt;"",1,0))</f>
        <v>0</v>
      </c>
      <c r="V115" s="127">
        <f>IF('Indicator Data'!AQ119="No Data",1,IF('Indicator Data imputation'!Y118&lt;&gt;"",1,0))</f>
        <v>0</v>
      </c>
      <c r="W115" s="127">
        <f>IF('Indicator Data'!AS119="No Data",1,IF('Indicator Data imputation'!Z118&lt;&gt;"",1,0))</f>
        <v>0</v>
      </c>
      <c r="X115" s="127">
        <f>IF('Indicator Data'!AT119="No Data",1,IF('Indicator Data imputation'!AA118&lt;&gt;"",1,0))</f>
        <v>0</v>
      </c>
      <c r="Y115" s="127">
        <f>IF('Indicator Data'!AH119="No Data",1,IF('Indicator Data imputation'!AB118&lt;&gt;"",1,0))</f>
        <v>0</v>
      </c>
      <c r="Z115" s="127">
        <f>IF('Indicator Data'!AU119="No Data",1,IF('Indicator Data imputation'!AC118&lt;&gt;"",1,0))</f>
        <v>0</v>
      </c>
      <c r="AA115" s="127">
        <f>IF('Indicator Data'!AV119="No Data",1,IF('Indicator Data imputation'!AD118&lt;&gt;"",1,0))</f>
        <v>0</v>
      </c>
      <c r="AB115" s="127">
        <f>IF('Indicator Data'!AW119="No Data",1,IF('Indicator Data imputation'!AE118&lt;&gt;"",1,0))</f>
        <v>0</v>
      </c>
      <c r="AC115" s="127">
        <f>IF('Indicator Data'!AX119="No Data",1,IF('Indicator Data imputation'!AF118&lt;&gt;"",1,0))</f>
        <v>0</v>
      </c>
      <c r="AD115" s="127">
        <f>IF('Indicator Data'!AY119="No Data",1,IF('Indicator Data imputation'!AG118&lt;&gt;"",1,0))</f>
        <v>0</v>
      </c>
      <c r="AE115" s="127">
        <f>IF('Indicator Data'!AZ119="No Data",1,IF('Indicator Data imputation'!AH118&lt;&gt;"",1,0))</f>
        <v>0</v>
      </c>
      <c r="AF115" s="127">
        <f>IF('Indicator Data'!BA119="No Data",1,IF('Indicator Data imputation'!AI118&lt;&gt;"",1,0))</f>
        <v>0</v>
      </c>
      <c r="AG115" s="127">
        <f>IF('Indicator Data'!BB119="No Data",1,IF('Indicator Data imputation'!AJ118&lt;&gt;"",1,0))</f>
        <v>0</v>
      </c>
      <c r="AH115" s="127">
        <f>IF('Indicator Data'!BC119="No Data",1,IF('Indicator Data imputation'!AK118&lt;&gt;"",1,0))</f>
        <v>0</v>
      </c>
      <c r="AI115" s="127" t="e">
        <f>IF('Indicator Data'!#REF!="No Data",1,IF('Indicator Data imputation'!AL118&lt;&gt;"",1,0))</f>
        <v>#REF!</v>
      </c>
      <c r="AJ115" s="127" t="e">
        <f>IF('Indicator Data'!#REF!="No Data",1,IF('Indicator Data imputation'!AM118&lt;&gt;"",1,0))</f>
        <v>#REF!</v>
      </c>
      <c r="AK115" s="127">
        <f>IF('Indicator Data'!BF119="No Data",1,IF('Indicator Data imputation'!AN118&lt;&gt;"",1,0))</f>
        <v>0</v>
      </c>
      <c r="AL115" s="128"/>
      <c r="AM115" s="128"/>
      <c r="AN115" t="e">
        <f t="shared" si="2"/>
        <v>#REF!</v>
      </c>
      <c r="AO115" s="142" t="e">
        <f t="shared" si="3"/>
        <v>#REF!</v>
      </c>
    </row>
    <row r="116" spans="1:41" ht="15.75" customHeight="1" x14ac:dyDescent="0.25">
      <c r="A116" s="47" t="s">
        <v>343</v>
      </c>
      <c r="B116" s="127">
        <f>IF('Indicator Data'!E120="No Data",1,IF('Indicator Data imputation'!E119&lt;&gt;"",1,0))</f>
        <v>0</v>
      </c>
      <c r="C116" s="127">
        <f>IF('Indicator Data'!J120="No Data",1,IF('Indicator Data imputation'!F119&lt;&gt;"",1,0))</f>
        <v>0</v>
      </c>
      <c r="D116" s="127">
        <f>IF('Indicator Data'!K120="No Data",1,IF('Indicator Data imputation'!G119&lt;&gt;"",1,0))</f>
        <v>0</v>
      </c>
      <c r="E116" s="127">
        <f>IF('Indicator Data'!L120="No Data",1,IF('Indicator Data imputation'!H119&lt;&gt;"",1,0))</f>
        <v>1</v>
      </c>
      <c r="F116" s="127">
        <f>IF('Indicator Data'!M120="No Data",1,IF('Indicator Data imputation'!I119&lt;&gt;"",1,0))</f>
        <v>1</v>
      </c>
      <c r="G116" s="127">
        <f>IF('Indicator Data'!N120="No Data",1,IF('Indicator Data imputation'!J119&lt;&gt;"",1,0))</f>
        <v>1</v>
      </c>
      <c r="H116" s="127">
        <f>IF('Indicator Data'!O120="No Data",1,IF('Indicator Data imputation'!K119&lt;&gt;"",1,0))</f>
        <v>0</v>
      </c>
      <c r="I116" s="127">
        <f>IF('Indicator Data'!P120="No Data",1,IF('Indicator Data imputation'!L119&lt;&gt;"",1,0))</f>
        <v>0</v>
      </c>
      <c r="J116" s="127">
        <f>IF('Indicator Data'!Q120="No Data",1,IF('Indicator Data imputation'!M119&lt;&gt;"",1,0))</f>
        <v>0</v>
      </c>
      <c r="K116" s="127">
        <f>IF('Indicator Data'!R120="No Data",1,IF('Indicator Data imputation'!N119&lt;&gt;"",1,0))</f>
        <v>0</v>
      </c>
      <c r="L116" s="127">
        <f>IF('Indicator Data'!X120="No Data",1,IF('Indicator Data imputation'!O119&lt;&gt;"",1,0))</f>
        <v>0</v>
      </c>
      <c r="M116" s="127" t="e">
        <f>IF('Indicator Data'!#REF!="No Data",1,IF('Indicator Data imputation'!P119&lt;&gt;"",1,0))</f>
        <v>#REF!</v>
      </c>
      <c r="N116" s="127" t="e">
        <f>IF('Indicator Data'!#REF!="No Data",1,IF('Indicator Data imputation'!Q119&lt;&gt;"",1,0))</f>
        <v>#REF!</v>
      </c>
      <c r="O116" s="127">
        <f>IF('Indicator Data'!Z120="No Data",1,IF('Indicator Data imputation'!R119&lt;&gt;"",1,0))</f>
        <v>0</v>
      </c>
      <c r="P116" s="127">
        <f>IF('Indicator Data'!AB120="No Data",1,IF('Indicator Data imputation'!S119&lt;&gt;"",1,0))</f>
        <v>0</v>
      </c>
      <c r="Q116" s="127">
        <f>IF('Indicator Data'!AC120="No Data",1,IF('Indicator Data imputation'!T119&lt;&gt;"",1,0))</f>
        <v>0</v>
      </c>
      <c r="R116" s="127">
        <f>IF('Indicator Data'!AD120="No Data",1,IF('Indicator Data imputation'!U119&lt;&gt;"",1,0))</f>
        <v>0</v>
      </c>
      <c r="S116" s="127">
        <f>IF('Indicator Data'!AE120="No Data",1,IF('Indicator Data imputation'!V119&lt;&gt;"",1,0))</f>
        <v>0</v>
      </c>
      <c r="T116" s="127">
        <f>IF('Indicator Data'!AF120="No Data",1,IF('Indicator Data imputation'!W119&lt;&gt;"",1,0))</f>
        <v>0</v>
      </c>
      <c r="U116" s="127">
        <f>IF('Indicator Data'!AO120="No Data",1,IF('Indicator Data imputation'!X119&lt;&gt;"",1,0))</f>
        <v>0</v>
      </c>
      <c r="V116" s="127">
        <f>IF('Indicator Data'!AQ120="No Data",1,IF('Indicator Data imputation'!Y119&lt;&gt;"",1,0))</f>
        <v>0</v>
      </c>
      <c r="W116" s="127">
        <f>IF('Indicator Data'!AS120="No Data",1,IF('Indicator Data imputation'!Z119&lt;&gt;"",1,0))</f>
        <v>0</v>
      </c>
      <c r="X116" s="127">
        <f>IF('Indicator Data'!AT120="No Data",1,IF('Indicator Data imputation'!AA119&lt;&gt;"",1,0))</f>
        <v>0</v>
      </c>
      <c r="Y116" s="127">
        <f>IF('Indicator Data'!AH120="No Data",1,IF('Indicator Data imputation'!AB119&lt;&gt;"",1,0))</f>
        <v>0</v>
      </c>
      <c r="Z116" s="127">
        <f>IF('Indicator Data'!AU120="No Data",1,IF('Indicator Data imputation'!AC119&lt;&gt;"",1,0))</f>
        <v>0</v>
      </c>
      <c r="AA116" s="127">
        <f>IF('Indicator Data'!AV120="No Data",1,IF('Indicator Data imputation'!AD119&lt;&gt;"",1,0))</f>
        <v>0</v>
      </c>
      <c r="AB116" s="127">
        <f>IF('Indicator Data'!AW120="No Data",1,IF('Indicator Data imputation'!AE119&lt;&gt;"",1,0))</f>
        <v>0</v>
      </c>
      <c r="AC116" s="127">
        <f>IF('Indicator Data'!AX120="No Data",1,IF('Indicator Data imputation'!AF119&lt;&gt;"",1,0))</f>
        <v>0</v>
      </c>
      <c r="AD116" s="127">
        <f>IF('Indicator Data'!AY120="No Data",1,IF('Indicator Data imputation'!AG119&lt;&gt;"",1,0))</f>
        <v>0</v>
      </c>
      <c r="AE116" s="127">
        <f>IF('Indicator Data'!AZ120="No Data",1,IF('Indicator Data imputation'!AH119&lt;&gt;"",1,0))</f>
        <v>0</v>
      </c>
      <c r="AF116" s="127">
        <f>IF('Indicator Data'!BA120="No Data",1,IF('Indicator Data imputation'!AI119&lt;&gt;"",1,0))</f>
        <v>0</v>
      </c>
      <c r="AG116" s="127">
        <f>IF('Indicator Data'!BB120="No Data",1,IF('Indicator Data imputation'!AJ119&lt;&gt;"",1,0))</f>
        <v>0</v>
      </c>
      <c r="AH116" s="127">
        <f>IF('Indicator Data'!BC120="No Data",1,IF('Indicator Data imputation'!AK119&lt;&gt;"",1,0))</f>
        <v>0</v>
      </c>
      <c r="AI116" s="127" t="e">
        <f>IF('Indicator Data'!#REF!="No Data",1,IF('Indicator Data imputation'!AL119&lt;&gt;"",1,0))</f>
        <v>#REF!</v>
      </c>
      <c r="AJ116" s="127" t="e">
        <f>IF('Indicator Data'!#REF!="No Data",1,IF('Indicator Data imputation'!AM119&lt;&gt;"",1,0))</f>
        <v>#REF!</v>
      </c>
      <c r="AK116" s="127">
        <f>IF('Indicator Data'!BF120="No Data",1,IF('Indicator Data imputation'!AN119&lt;&gt;"",1,0))</f>
        <v>0</v>
      </c>
      <c r="AL116" s="128"/>
      <c r="AM116" s="128"/>
      <c r="AN116" t="e">
        <f t="shared" si="2"/>
        <v>#REF!</v>
      </c>
      <c r="AO116" s="142" t="e">
        <f t="shared" si="3"/>
        <v>#REF!</v>
      </c>
    </row>
    <row r="117" spans="1:41" ht="15.75" customHeight="1" x14ac:dyDescent="0.25">
      <c r="A117" s="47" t="s">
        <v>345</v>
      </c>
      <c r="B117" s="127">
        <f>IF('Indicator Data'!E121="No Data",1,IF('Indicator Data imputation'!E120&lt;&gt;"",1,0))</f>
        <v>0</v>
      </c>
      <c r="C117" s="127">
        <f>IF('Indicator Data'!J121="No Data",1,IF('Indicator Data imputation'!F120&lt;&gt;"",1,0))</f>
        <v>0</v>
      </c>
      <c r="D117" s="127">
        <f>IF('Indicator Data'!K121="No Data",1,IF('Indicator Data imputation'!G120&lt;&gt;"",1,0))</f>
        <v>0</v>
      </c>
      <c r="E117" s="127">
        <f>IF('Indicator Data'!L121="No Data",1,IF('Indicator Data imputation'!H120&lt;&gt;"",1,0))</f>
        <v>1</v>
      </c>
      <c r="F117" s="127">
        <f>IF('Indicator Data'!M121="No Data",1,IF('Indicator Data imputation'!I120&lt;&gt;"",1,0))</f>
        <v>1</v>
      </c>
      <c r="G117" s="127">
        <f>IF('Indicator Data'!N121="No Data",1,IF('Indicator Data imputation'!J120&lt;&gt;"",1,0))</f>
        <v>1</v>
      </c>
      <c r="H117" s="127">
        <f>IF('Indicator Data'!O121="No Data",1,IF('Indicator Data imputation'!K120&lt;&gt;"",1,0))</f>
        <v>0</v>
      </c>
      <c r="I117" s="127">
        <f>IF('Indicator Data'!P121="No Data",1,IF('Indicator Data imputation'!L120&lt;&gt;"",1,0))</f>
        <v>0</v>
      </c>
      <c r="J117" s="127">
        <f>IF('Indicator Data'!Q121="No Data",1,IF('Indicator Data imputation'!M120&lt;&gt;"",1,0))</f>
        <v>0</v>
      </c>
      <c r="K117" s="127">
        <f>IF('Indicator Data'!R121="No Data",1,IF('Indicator Data imputation'!N120&lt;&gt;"",1,0))</f>
        <v>0</v>
      </c>
      <c r="L117" s="127">
        <f>IF('Indicator Data'!X121="No Data",1,IF('Indicator Data imputation'!O120&lt;&gt;"",1,0))</f>
        <v>0</v>
      </c>
      <c r="M117" s="127" t="e">
        <f>IF('Indicator Data'!#REF!="No Data",1,IF('Indicator Data imputation'!P120&lt;&gt;"",1,0))</f>
        <v>#REF!</v>
      </c>
      <c r="N117" s="127" t="e">
        <f>IF('Indicator Data'!#REF!="No Data",1,IF('Indicator Data imputation'!Q120&lt;&gt;"",1,0))</f>
        <v>#REF!</v>
      </c>
      <c r="O117" s="127">
        <f>IF('Indicator Data'!Z121="No Data",1,IF('Indicator Data imputation'!R120&lt;&gt;"",1,0))</f>
        <v>0</v>
      </c>
      <c r="P117" s="127">
        <f>IF('Indicator Data'!AB121="No Data",1,IF('Indicator Data imputation'!S120&lt;&gt;"",1,0))</f>
        <v>0</v>
      </c>
      <c r="Q117" s="127">
        <f>IF('Indicator Data'!AC121="No Data",1,IF('Indicator Data imputation'!T120&lt;&gt;"",1,0))</f>
        <v>0</v>
      </c>
      <c r="R117" s="127">
        <f>IF('Indicator Data'!AD121="No Data",1,IF('Indicator Data imputation'!U120&lt;&gt;"",1,0))</f>
        <v>0</v>
      </c>
      <c r="S117" s="127">
        <f>IF('Indicator Data'!AE121="No Data",1,IF('Indicator Data imputation'!V120&lt;&gt;"",1,0))</f>
        <v>0</v>
      </c>
      <c r="T117" s="127">
        <f>IF('Indicator Data'!AF121="No Data",1,IF('Indicator Data imputation'!W120&lt;&gt;"",1,0))</f>
        <v>0</v>
      </c>
      <c r="U117" s="127">
        <f>IF('Indicator Data'!AO121="No Data",1,IF('Indicator Data imputation'!X120&lt;&gt;"",1,0))</f>
        <v>0</v>
      </c>
      <c r="V117" s="127">
        <f>IF('Indicator Data'!AQ121="No Data",1,IF('Indicator Data imputation'!Y120&lt;&gt;"",1,0))</f>
        <v>0</v>
      </c>
      <c r="W117" s="127">
        <f>IF('Indicator Data'!AS121="No Data",1,IF('Indicator Data imputation'!Z120&lt;&gt;"",1,0))</f>
        <v>0</v>
      </c>
      <c r="X117" s="127">
        <f>IF('Indicator Data'!AT121="No Data",1,IF('Indicator Data imputation'!AA120&lt;&gt;"",1,0))</f>
        <v>0</v>
      </c>
      <c r="Y117" s="127">
        <f>IF('Indicator Data'!AH121="No Data",1,IF('Indicator Data imputation'!AB120&lt;&gt;"",1,0))</f>
        <v>0</v>
      </c>
      <c r="Z117" s="127">
        <f>IF('Indicator Data'!AU121="No Data",1,IF('Indicator Data imputation'!AC120&lt;&gt;"",1,0))</f>
        <v>0</v>
      </c>
      <c r="AA117" s="127">
        <f>IF('Indicator Data'!AV121="No Data",1,IF('Indicator Data imputation'!AD120&lt;&gt;"",1,0))</f>
        <v>0</v>
      </c>
      <c r="AB117" s="127">
        <f>IF('Indicator Data'!AW121="No Data",1,IF('Indicator Data imputation'!AE120&lt;&gt;"",1,0))</f>
        <v>0</v>
      </c>
      <c r="AC117" s="127">
        <f>IF('Indicator Data'!AX121="No Data",1,IF('Indicator Data imputation'!AF120&lt;&gt;"",1,0))</f>
        <v>0</v>
      </c>
      <c r="AD117" s="127">
        <f>IF('Indicator Data'!AY121="No Data",1,IF('Indicator Data imputation'!AG120&lt;&gt;"",1,0))</f>
        <v>0</v>
      </c>
      <c r="AE117" s="127">
        <f>IF('Indicator Data'!AZ121="No Data",1,IF('Indicator Data imputation'!AH120&lt;&gt;"",1,0))</f>
        <v>0</v>
      </c>
      <c r="AF117" s="127">
        <f>IF('Indicator Data'!BA121="No Data",1,IF('Indicator Data imputation'!AI120&lt;&gt;"",1,0))</f>
        <v>0</v>
      </c>
      <c r="AG117" s="127">
        <f>IF('Indicator Data'!BB121="No Data",1,IF('Indicator Data imputation'!AJ120&lt;&gt;"",1,0))</f>
        <v>0</v>
      </c>
      <c r="AH117" s="127">
        <f>IF('Indicator Data'!BC121="No Data",1,IF('Indicator Data imputation'!AK120&lt;&gt;"",1,0))</f>
        <v>0</v>
      </c>
      <c r="AI117" s="127" t="e">
        <f>IF('Indicator Data'!#REF!="No Data",1,IF('Indicator Data imputation'!AL120&lt;&gt;"",1,0))</f>
        <v>#REF!</v>
      </c>
      <c r="AJ117" s="127" t="e">
        <f>IF('Indicator Data'!#REF!="No Data",1,IF('Indicator Data imputation'!AM120&lt;&gt;"",1,0))</f>
        <v>#REF!</v>
      </c>
      <c r="AK117" s="127">
        <f>IF('Indicator Data'!BF121="No Data",1,IF('Indicator Data imputation'!AN120&lt;&gt;"",1,0))</f>
        <v>0</v>
      </c>
      <c r="AL117" s="128"/>
      <c r="AM117" s="128"/>
      <c r="AN117" t="e">
        <f t="shared" si="2"/>
        <v>#REF!</v>
      </c>
      <c r="AO117" s="142" t="e">
        <f t="shared" si="3"/>
        <v>#REF!</v>
      </c>
    </row>
    <row r="118" spans="1:41" ht="15.75" customHeight="1" x14ac:dyDescent="0.25">
      <c r="A118" s="47" t="s">
        <v>347</v>
      </c>
      <c r="B118" s="127">
        <f>IF('Indicator Data'!E122="No Data",1,IF('Indicator Data imputation'!E121&lt;&gt;"",1,0))</f>
        <v>0</v>
      </c>
      <c r="C118" s="127">
        <f>IF('Indicator Data'!J122="No Data",1,IF('Indicator Data imputation'!F121&lt;&gt;"",1,0))</f>
        <v>0</v>
      </c>
      <c r="D118" s="127">
        <f>IF('Indicator Data'!K122="No Data",1,IF('Indicator Data imputation'!G121&lt;&gt;"",1,0))</f>
        <v>0</v>
      </c>
      <c r="E118" s="127">
        <f>IF('Indicator Data'!L122="No Data",1,IF('Indicator Data imputation'!H121&lt;&gt;"",1,0))</f>
        <v>1</v>
      </c>
      <c r="F118" s="127">
        <f>IF('Indicator Data'!M122="No Data",1,IF('Indicator Data imputation'!I121&lt;&gt;"",1,0))</f>
        <v>1</v>
      </c>
      <c r="G118" s="127">
        <f>IF('Indicator Data'!N122="No Data",1,IF('Indicator Data imputation'!J121&lt;&gt;"",1,0))</f>
        <v>1</v>
      </c>
      <c r="H118" s="127">
        <f>IF('Indicator Data'!O122="No Data",1,IF('Indicator Data imputation'!K121&lt;&gt;"",1,0))</f>
        <v>0</v>
      </c>
      <c r="I118" s="127">
        <f>IF('Indicator Data'!P122="No Data",1,IF('Indicator Data imputation'!L121&lt;&gt;"",1,0))</f>
        <v>0</v>
      </c>
      <c r="J118" s="127">
        <f>IF('Indicator Data'!Q122="No Data",1,IF('Indicator Data imputation'!M121&lt;&gt;"",1,0))</f>
        <v>0</v>
      </c>
      <c r="K118" s="127">
        <f>IF('Indicator Data'!R122="No Data",1,IF('Indicator Data imputation'!N121&lt;&gt;"",1,0))</f>
        <v>0</v>
      </c>
      <c r="L118" s="127">
        <f>IF('Indicator Data'!X122="No Data",1,IF('Indicator Data imputation'!O121&lt;&gt;"",1,0))</f>
        <v>0</v>
      </c>
      <c r="M118" s="127" t="e">
        <f>IF('Indicator Data'!#REF!="No Data",1,IF('Indicator Data imputation'!P121&lt;&gt;"",1,0))</f>
        <v>#REF!</v>
      </c>
      <c r="N118" s="127" t="e">
        <f>IF('Indicator Data'!#REF!="No Data",1,IF('Indicator Data imputation'!Q121&lt;&gt;"",1,0))</f>
        <v>#REF!</v>
      </c>
      <c r="O118" s="127">
        <f>IF('Indicator Data'!Z122="No Data",1,IF('Indicator Data imputation'!R121&lt;&gt;"",1,0))</f>
        <v>0</v>
      </c>
      <c r="P118" s="127">
        <f>IF('Indicator Data'!AB122="No Data",1,IF('Indicator Data imputation'!S121&lt;&gt;"",1,0))</f>
        <v>0</v>
      </c>
      <c r="Q118" s="127">
        <f>IF('Indicator Data'!AC122="No Data",1,IF('Indicator Data imputation'!T121&lt;&gt;"",1,0))</f>
        <v>0</v>
      </c>
      <c r="R118" s="127">
        <f>IF('Indicator Data'!AD122="No Data",1,IF('Indicator Data imputation'!U121&lt;&gt;"",1,0))</f>
        <v>0</v>
      </c>
      <c r="S118" s="127">
        <f>IF('Indicator Data'!AE122="No Data",1,IF('Indicator Data imputation'!V121&lt;&gt;"",1,0))</f>
        <v>0</v>
      </c>
      <c r="T118" s="127">
        <f>IF('Indicator Data'!AF122="No Data",1,IF('Indicator Data imputation'!W121&lt;&gt;"",1,0))</f>
        <v>0</v>
      </c>
      <c r="U118" s="127">
        <f>IF('Indicator Data'!AO122="No Data",1,IF('Indicator Data imputation'!X121&lt;&gt;"",1,0))</f>
        <v>0</v>
      </c>
      <c r="V118" s="127">
        <f>IF('Indicator Data'!AQ122="No Data",1,IF('Indicator Data imputation'!Y121&lt;&gt;"",1,0))</f>
        <v>0</v>
      </c>
      <c r="W118" s="127">
        <f>IF('Indicator Data'!AS122="No Data",1,IF('Indicator Data imputation'!Z121&lt;&gt;"",1,0))</f>
        <v>0</v>
      </c>
      <c r="X118" s="127">
        <f>IF('Indicator Data'!AT122="No Data",1,IF('Indicator Data imputation'!AA121&lt;&gt;"",1,0))</f>
        <v>0</v>
      </c>
      <c r="Y118" s="127">
        <f>IF('Indicator Data'!AH122="No Data",1,IF('Indicator Data imputation'!AB121&lt;&gt;"",1,0))</f>
        <v>0</v>
      </c>
      <c r="Z118" s="127">
        <f>IF('Indicator Data'!AU122="No Data",1,IF('Indicator Data imputation'!AC121&lt;&gt;"",1,0))</f>
        <v>0</v>
      </c>
      <c r="AA118" s="127">
        <f>IF('Indicator Data'!AV122="No Data",1,IF('Indicator Data imputation'!AD121&lt;&gt;"",1,0))</f>
        <v>0</v>
      </c>
      <c r="AB118" s="127">
        <f>IF('Indicator Data'!AW122="No Data",1,IF('Indicator Data imputation'!AE121&lt;&gt;"",1,0))</f>
        <v>0</v>
      </c>
      <c r="AC118" s="127">
        <f>IF('Indicator Data'!AX122="No Data",1,IF('Indicator Data imputation'!AF121&lt;&gt;"",1,0))</f>
        <v>0</v>
      </c>
      <c r="AD118" s="127">
        <f>IF('Indicator Data'!AY122="No Data",1,IF('Indicator Data imputation'!AG121&lt;&gt;"",1,0))</f>
        <v>0</v>
      </c>
      <c r="AE118" s="127">
        <f>IF('Indicator Data'!AZ122="No Data",1,IF('Indicator Data imputation'!AH121&lt;&gt;"",1,0))</f>
        <v>0</v>
      </c>
      <c r="AF118" s="127">
        <f>IF('Indicator Data'!BA122="No Data",1,IF('Indicator Data imputation'!AI121&lt;&gt;"",1,0))</f>
        <v>0</v>
      </c>
      <c r="AG118" s="127">
        <f>IF('Indicator Data'!BB122="No Data",1,IF('Indicator Data imputation'!AJ121&lt;&gt;"",1,0))</f>
        <v>0</v>
      </c>
      <c r="AH118" s="127">
        <f>IF('Indicator Data'!BC122="No Data",1,IF('Indicator Data imputation'!AK121&lt;&gt;"",1,0))</f>
        <v>0</v>
      </c>
      <c r="AI118" s="127" t="e">
        <f>IF('Indicator Data'!#REF!="No Data",1,IF('Indicator Data imputation'!AL121&lt;&gt;"",1,0))</f>
        <v>#REF!</v>
      </c>
      <c r="AJ118" s="127" t="e">
        <f>IF('Indicator Data'!#REF!="No Data",1,IF('Indicator Data imputation'!AM121&lt;&gt;"",1,0))</f>
        <v>#REF!</v>
      </c>
      <c r="AK118" s="127">
        <f>IF('Indicator Data'!BF122="No Data",1,IF('Indicator Data imputation'!AN121&lt;&gt;"",1,0))</f>
        <v>0</v>
      </c>
      <c r="AL118" s="128"/>
      <c r="AM118" s="128"/>
      <c r="AN118" t="e">
        <f t="shared" si="2"/>
        <v>#REF!</v>
      </c>
      <c r="AO118" s="142" t="e">
        <f t="shared" si="3"/>
        <v>#REF!</v>
      </c>
    </row>
    <row r="119" spans="1:41" ht="15.75" customHeight="1" x14ac:dyDescent="0.25">
      <c r="A119" s="47" t="s">
        <v>349</v>
      </c>
      <c r="B119" s="127">
        <f>IF('Indicator Data'!E123="No Data",1,IF('Indicator Data imputation'!E122&lt;&gt;"",1,0))</f>
        <v>0</v>
      </c>
      <c r="C119" s="127">
        <f>IF('Indicator Data'!J123="No Data",1,IF('Indicator Data imputation'!F122&lt;&gt;"",1,0))</f>
        <v>0</v>
      </c>
      <c r="D119" s="127">
        <f>IF('Indicator Data'!K123="No Data",1,IF('Indicator Data imputation'!G122&lt;&gt;"",1,0))</f>
        <v>0</v>
      </c>
      <c r="E119" s="127">
        <f>IF('Indicator Data'!L123="No Data",1,IF('Indicator Data imputation'!H122&lt;&gt;"",1,0))</f>
        <v>1</v>
      </c>
      <c r="F119" s="127">
        <f>IF('Indicator Data'!M123="No Data",1,IF('Indicator Data imputation'!I122&lt;&gt;"",1,0))</f>
        <v>1</v>
      </c>
      <c r="G119" s="127">
        <f>IF('Indicator Data'!N123="No Data",1,IF('Indicator Data imputation'!J122&lt;&gt;"",1,0))</f>
        <v>1</v>
      </c>
      <c r="H119" s="127">
        <f>IF('Indicator Data'!O123="No Data",1,IF('Indicator Data imputation'!K122&lt;&gt;"",1,0))</f>
        <v>0</v>
      </c>
      <c r="I119" s="127">
        <f>IF('Indicator Data'!P123="No Data",1,IF('Indicator Data imputation'!L122&lt;&gt;"",1,0))</f>
        <v>0</v>
      </c>
      <c r="J119" s="127">
        <f>IF('Indicator Data'!Q123="No Data",1,IF('Indicator Data imputation'!M122&lt;&gt;"",1,0))</f>
        <v>0</v>
      </c>
      <c r="K119" s="127">
        <f>IF('Indicator Data'!R123="No Data",1,IF('Indicator Data imputation'!N122&lt;&gt;"",1,0))</f>
        <v>0</v>
      </c>
      <c r="L119" s="127">
        <f>IF('Indicator Data'!X123="No Data",1,IF('Indicator Data imputation'!O122&lt;&gt;"",1,0))</f>
        <v>0</v>
      </c>
      <c r="M119" s="127" t="e">
        <f>IF('Indicator Data'!#REF!="No Data",1,IF('Indicator Data imputation'!P122&lt;&gt;"",1,0))</f>
        <v>#REF!</v>
      </c>
      <c r="N119" s="127" t="e">
        <f>IF('Indicator Data'!#REF!="No Data",1,IF('Indicator Data imputation'!Q122&lt;&gt;"",1,0))</f>
        <v>#REF!</v>
      </c>
      <c r="O119" s="127">
        <f>IF('Indicator Data'!Z123="No Data",1,IF('Indicator Data imputation'!R122&lt;&gt;"",1,0))</f>
        <v>0</v>
      </c>
      <c r="P119" s="127">
        <f>IF('Indicator Data'!AB123="No Data",1,IF('Indicator Data imputation'!S122&lt;&gt;"",1,0))</f>
        <v>0</v>
      </c>
      <c r="Q119" s="127">
        <f>IF('Indicator Data'!AC123="No Data",1,IF('Indicator Data imputation'!T122&lt;&gt;"",1,0))</f>
        <v>0</v>
      </c>
      <c r="R119" s="127">
        <f>IF('Indicator Data'!AD123="No Data",1,IF('Indicator Data imputation'!U122&lt;&gt;"",1,0))</f>
        <v>0</v>
      </c>
      <c r="S119" s="127">
        <f>IF('Indicator Data'!AE123="No Data",1,IF('Indicator Data imputation'!V122&lt;&gt;"",1,0))</f>
        <v>0</v>
      </c>
      <c r="T119" s="127">
        <f>IF('Indicator Data'!AF123="No Data",1,IF('Indicator Data imputation'!W122&lt;&gt;"",1,0))</f>
        <v>0</v>
      </c>
      <c r="U119" s="127">
        <f>IF('Indicator Data'!AO123="No Data",1,IF('Indicator Data imputation'!X122&lt;&gt;"",1,0))</f>
        <v>0</v>
      </c>
      <c r="V119" s="127">
        <f>IF('Indicator Data'!AQ123="No Data",1,IF('Indicator Data imputation'!Y122&lt;&gt;"",1,0))</f>
        <v>0</v>
      </c>
      <c r="W119" s="127">
        <f>IF('Indicator Data'!AS123="No Data",1,IF('Indicator Data imputation'!Z122&lt;&gt;"",1,0))</f>
        <v>0</v>
      </c>
      <c r="X119" s="127">
        <f>IF('Indicator Data'!AT123="No Data",1,IF('Indicator Data imputation'!AA122&lt;&gt;"",1,0))</f>
        <v>0</v>
      </c>
      <c r="Y119" s="127">
        <f>IF('Indicator Data'!AH123="No Data",1,IF('Indicator Data imputation'!AB122&lt;&gt;"",1,0))</f>
        <v>0</v>
      </c>
      <c r="Z119" s="127">
        <f>IF('Indicator Data'!AU123="No Data",1,IF('Indicator Data imputation'!AC122&lt;&gt;"",1,0))</f>
        <v>0</v>
      </c>
      <c r="AA119" s="127">
        <f>IF('Indicator Data'!AV123="No Data",1,IF('Indicator Data imputation'!AD122&lt;&gt;"",1,0))</f>
        <v>0</v>
      </c>
      <c r="AB119" s="127">
        <f>IF('Indicator Data'!AW123="No Data",1,IF('Indicator Data imputation'!AE122&lt;&gt;"",1,0))</f>
        <v>0</v>
      </c>
      <c r="AC119" s="127">
        <f>IF('Indicator Data'!AX123="No Data",1,IF('Indicator Data imputation'!AF122&lt;&gt;"",1,0))</f>
        <v>0</v>
      </c>
      <c r="AD119" s="127">
        <f>IF('Indicator Data'!AY123="No Data",1,IF('Indicator Data imputation'!AG122&lt;&gt;"",1,0))</f>
        <v>0</v>
      </c>
      <c r="AE119" s="127">
        <f>IF('Indicator Data'!AZ123="No Data",1,IF('Indicator Data imputation'!AH122&lt;&gt;"",1,0))</f>
        <v>0</v>
      </c>
      <c r="AF119" s="127">
        <f>IF('Indicator Data'!BA123="No Data",1,IF('Indicator Data imputation'!AI122&lt;&gt;"",1,0))</f>
        <v>0</v>
      </c>
      <c r="AG119" s="127">
        <f>IF('Indicator Data'!BB123="No Data",1,IF('Indicator Data imputation'!AJ122&lt;&gt;"",1,0))</f>
        <v>0</v>
      </c>
      <c r="AH119" s="127">
        <f>IF('Indicator Data'!BC123="No Data",1,IF('Indicator Data imputation'!AK122&lt;&gt;"",1,0))</f>
        <v>0</v>
      </c>
      <c r="AI119" s="127" t="e">
        <f>IF('Indicator Data'!#REF!="No Data",1,IF('Indicator Data imputation'!AL122&lt;&gt;"",1,0))</f>
        <v>#REF!</v>
      </c>
      <c r="AJ119" s="127" t="e">
        <f>IF('Indicator Data'!#REF!="No Data",1,IF('Indicator Data imputation'!AM122&lt;&gt;"",1,0))</f>
        <v>#REF!</v>
      </c>
      <c r="AK119" s="127">
        <f>IF('Indicator Data'!BF123="No Data",1,IF('Indicator Data imputation'!AN122&lt;&gt;"",1,0))</f>
        <v>0</v>
      </c>
      <c r="AL119" s="128"/>
      <c r="AM119" s="128"/>
      <c r="AN119" t="e">
        <f t="shared" si="2"/>
        <v>#REF!</v>
      </c>
      <c r="AO119" s="142" t="e">
        <f t="shared" si="3"/>
        <v>#REF!</v>
      </c>
    </row>
    <row r="120" spans="1:41" ht="15.75" customHeight="1" x14ac:dyDescent="0.25">
      <c r="A120" s="47" t="s">
        <v>351</v>
      </c>
      <c r="B120" s="127">
        <f>IF('Indicator Data'!E124="No Data",1,IF('Indicator Data imputation'!E123&lt;&gt;"",1,0))</f>
        <v>0</v>
      </c>
      <c r="C120" s="127">
        <f>IF('Indicator Data'!J124="No Data",1,IF('Indicator Data imputation'!F123&lt;&gt;"",1,0))</f>
        <v>0</v>
      </c>
      <c r="D120" s="127">
        <f>IF('Indicator Data'!K124="No Data",1,IF('Indicator Data imputation'!G123&lt;&gt;"",1,0))</f>
        <v>0</v>
      </c>
      <c r="E120" s="127">
        <f>IF('Indicator Data'!L124="No Data",1,IF('Indicator Data imputation'!H123&lt;&gt;"",1,0))</f>
        <v>1</v>
      </c>
      <c r="F120" s="127">
        <f>IF('Indicator Data'!M124="No Data",1,IF('Indicator Data imputation'!I123&lt;&gt;"",1,0))</f>
        <v>1</v>
      </c>
      <c r="G120" s="127">
        <f>IF('Indicator Data'!N124="No Data",1,IF('Indicator Data imputation'!J123&lt;&gt;"",1,0))</f>
        <v>1</v>
      </c>
      <c r="H120" s="127">
        <f>IF('Indicator Data'!O124="No Data",1,IF('Indicator Data imputation'!K123&lt;&gt;"",1,0))</f>
        <v>0</v>
      </c>
      <c r="I120" s="127">
        <f>IF('Indicator Data'!P124="No Data",1,IF('Indicator Data imputation'!L123&lt;&gt;"",1,0))</f>
        <v>0</v>
      </c>
      <c r="J120" s="127">
        <f>IF('Indicator Data'!Q124="No Data",1,IF('Indicator Data imputation'!M123&lt;&gt;"",1,0))</f>
        <v>0</v>
      </c>
      <c r="K120" s="127">
        <f>IF('Indicator Data'!R124="No Data",1,IF('Indicator Data imputation'!N123&lt;&gt;"",1,0))</f>
        <v>0</v>
      </c>
      <c r="L120" s="127">
        <f>IF('Indicator Data'!X124="No Data",1,IF('Indicator Data imputation'!O123&lt;&gt;"",1,0))</f>
        <v>0</v>
      </c>
      <c r="M120" s="127" t="e">
        <f>IF('Indicator Data'!#REF!="No Data",1,IF('Indicator Data imputation'!P123&lt;&gt;"",1,0))</f>
        <v>#REF!</v>
      </c>
      <c r="N120" s="127" t="e">
        <f>IF('Indicator Data'!#REF!="No Data",1,IF('Indicator Data imputation'!Q123&lt;&gt;"",1,0))</f>
        <v>#REF!</v>
      </c>
      <c r="O120" s="127">
        <f>IF('Indicator Data'!Z124="No Data",1,IF('Indicator Data imputation'!R123&lt;&gt;"",1,0))</f>
        <v>0</v>
      </c>
      <c r="P120" s="127">
        <f>IF('Indicator Data'!AB124="No Data",1,IF('Indicator Data imputation'!S123&lt;&gt;"",1,0))</f>
        <v>0</v>
      </c>
      <c r="Q120" s="127">
        <f>IF('Indicator Data'!AC124="No Data",1,IF('Indicator Data imputation'!T123&lt;&gt;"",1,0))</f>
        <v>0</v>
      </c>
      <c r="R120" s="127">
        <f>IF('Indicator Data'!AD124="No Data",1,IF('Indicator Data imputation'!U123&lt;&gt;"",1,0))</f>
        <v>0</v>
      </c>
      <c r="S120" s="127">
        <f>IF('Indicator Data'!AE124="No Data",1,IF('Indicator Data imputation'!V123&lt;&gt;"",1,0))</f>
        <v>0</v>
      </c>
      <c r="T120" s="127">
        <f>IF('Indicator Data'!AF124="No Data",1,IF('Indicator Data imputation'!W123&lt;&gt;"",1,0))</f>
        <v>0</v>
      </c>
      <c r="U120" s="127">
        <f>IF('Indicator Data'!AO124="No Data",1,IF('Indicator Data imputation'!X123&lt;&gt;"",1,0))</f>
        <v>0</v>
      </c>
      <c r="V120" s="127">
        <f>IF('Indicator Data'!AQ124="No Data",1,IF('Indicator Data imputation'!Y123&lt;&gt;"",1,0))</f>
        <v>0</v>
      </c>
      <c r="W120" s="127">
        <f>IF('Indicator Data'!AS124="No Data",1,IF('Indicator Data imputation'!Z123&lt;&gt;"",1,0))</f>
        <v>0</v>
      </c>
      <c r="X120" s="127">
        <f>IF('Indicator Data'!AT124="No Data",1,IF('Indicator Data imputation'!AA123&lt;&gt;"",1,0))</f>
        <v>0</v>
      </c>
      <c r="Y120" s="127">
        <f>IF('Indicator Data'!AH124="No Data",1,IF('Indicator Data imputation'!AB123&lt;&gt;"",1,0))</f>
        <v>0</v>
      </c>
      <c r="Z120" s="127">
        <f>IF('Indicator Data'!AU124="No Data",1,IF('Indicator Data imputation'!AC123&lt;&gt;"",1,0))</f>
        <v>0</v>
      </c>
      <c r="AA120" s="127">
        <f>IF('Indicator Data'!AV124="No Data",1,IF('Indicator Data imputation'!AD123&lt;&gt;"",1,0))</f>
        <v>0</v>
      </c>
      <c r="AB120" s="127">
        <f>IF('Indicator Data'!AW124="No Data",1,IF('Indicator Data imputation'!AE123&lt;&gt;"",1,0))</f>
        <v>0</v>
      </c>
      <c r="AC120" s="127">
        <f>IF('Indicator Data'!AX124="No Data",1,IF('Indicator Data imputation'!AF123&lt;&gt;"",1,0))</f>
        <v>0</v>
      </c>
      <c r="AD120" s="127">
        <f>IF('Indicator Data'!AY124="No Data",1,IF('Indicator Data imputation'!AG123&lt;&gt;"",1,0))</f>
        <v>0</v>
      </c>
      <c r="AE120" s="127">
        <f>IF('Indicator Data'!AZ124="No Data",1,IF('Indicator Data imputation'!AH123&lt;&gt;"",1,0))</f>
        <v>0</v>
      </c>
      <c r="AF120" s="127">
        <f>IF('Indicator Data'!BA124="No Data",1,IF('Indicator Data imputation'!AI123&lt;&gt;"",1,0))</f>
        <v>0</v>
      </c>
      <c r="AG120" s="127">
        <f>IF('Indicator Data'!BB124="No Data",1,IF('Indicator Data imputation'!AJ123&lt;&gt;"",1,0))</f>
        <v>0</v>
      </c>
      <c r="AH120" s="127">
        <f>IF('Indicator Data'!BC124="No Data",1,IF('Indicator Data imputation'!AK123&lt;&gt;"",1,0))</f>
        <v>0</v>
      </c>
      <c r="AI120" s="127" t="e">
        <f>IF('Indicator Data'!#REF!="No Data",1,IF('Indicator Data imputation'!AL123&lt;&gt;"",1,0))</f>
        <v>#REF!</v>
      </c>
      <c r="AJ120" s="127" t="e">
        <f>IF('Indicator Data'!#REF!="No Data",1,IF('Indicator Data imputation'!AM123&lt;&gt;"",1,0))</f>
        <v>#REF!</v>
      </c>
      <c r="AK120" s="127">
        <f>IF('Indicator Data'!BF124="No Data",1,IF('Indicator Data imputation'!AN123&lt;&gt;"",1,0))</f>
        <v>0</v>
      </c>
      <c r="AL120" s="128"/>
      <c r="AM120" s="128"/>
      <c r="AN120" t="e">
        <f t="shared" si="2"/>
        <v>#REF!</v>
      </c>
      <c r="AO120" s="142" t="e">
        <f t="shared" si="3"/>
        <v>#REF!</v>
      </c>
    </row>
    <row r="121" spans="1:41" ht="15.75" customHeight="1" x14ac:dyDescent="0.25">
      <c r="A121" s="47" t="s">
        <v>353</v>
      </c>
      <c r="B121" s="127">
        <f>IF('Indicator Data'!E125="No Data",1,IF('Indicator Data imputation'!E124&lt;&gt;"",1,0))</f>
        <v>0</v>
      </c>
      <c r="C121" s="127">
        <f>IF('Indicator Data'!J125="No Data",1,IF('Indicator Data imputation'!F124&lt;&gt;"",1,0))</f>
        <v>0</v>
      </c>
      <c r="D121" s="127">
        <f>IF('Indicator Data'!K125="No Data",1,IF('Indicator Data imputation'!G124&lt;&gt;"",1,0))</f>
        <v>0</v>
      </c>
      <c r="E121" s="127">
        <f>IF('Indicator Data'!L125="No Data",1,IF('Indicator Data imputation'!H124&lt;&gt;"",1,0))</f>
        <v>1</v>
      </c>
      <c r="F121" s="127">
        <f>IF('Indicator Data'!M125="No Data",1,IF('Indicator Data imputation'!I124&lt;&gt;"",1,0))</f>
        <v>1</v>
      </c>
      <c r="G121" s="127">
        <f>IF('Indicator Data'!N125="No Data",1,IF('Indicator Data imputation'!J124&lt;&gt;"",1,0))</f>
        <v>1</v>
      </c>
      <c r="H121" s="127">
        <f>IF('Indicator Data'!O125="No Data",1,IF('Indicator Data imputation'!K124&lt;&gt;"",1,0))</f>
        <v>0</v>
      </c>
      <c r="I121" s="127">
        <f>IF('Indicator Data'!P125="No Data",1,IF('Indicator Data imputation'!L124&lt;&gt;"",1,0))</f>
        <v>0</v>
      </c>
      <c r="J121" s="127">
        <f>IF('Indicator Data'!Q125="No Data",1,IF('Indicator Data imputation'!M124&lt;&gt;"",1,0))</f>
        <v>0</v>
      </c>
      <c r="K121" s="127">
        <f>IF('Indicator Data'!R125="No Data",1,IF('Indicator Data imputation'!N124&lt;&gt;"",1,0))</f>
        <v>0</v>
      </c>
      <c r="L121" s="127">
        <f>IF('Indicator Data'!X125="No Data",1,IF('Indicator Data imputation'!O124&lt;&gt;"",1,0))</f>
        <v>0</v>
      </c>
      <c r="M121" s="127" t="e">
        <f>IF('Indicator Data'!#REF!="No Data",1,IF('Indicator Data imputation'!P124&lt;&gt;"",1,0))</f>
        <v>#REF!</v>
      </c>
      <c r="N121" s="127" t="e">
        <f>IF('Indicator Data'!#REF!="No Data",1,IF('Indicator Data imputation'!Q124&lt;&gt;"",1,0))</f>
        <v>#REF!</v>
      </c>
      <c r="O121" s="127">
        <f>IF('Indicator Data'!Z125="No Data",1,IF('Indicator Data imputation'!R124&lt;&gt;"",1,0))</f>
        <v>0</v>
      </c>
      <c r="P121" s="127">
        <f>IF('Indicator Data'!AB125="No Data",1,IF('Indicator Data imputation'!S124&lt;&gt;"",1,0))</f>
        <v>0</v>
      </c>
      <c r="Q121" s="127">
        <f>IF('Indicator Data'!AC125="No Data",1,IF('Indicator Data imputation'!T124&lt;&gt;"",1,0))</f>
        <v>0</v>
      </c>
      <c r="R121" s="127">
        <f>IF('Indicator Data'!AD125="No Data",1,IF('Indicator Data imputation'!U124&lt;&gt;"",1,0))</f>
        <v>0</v>
      </c>
      <c r="S121" s="127">
        <f>IF('Indicator Data'!AE125="No Data",1,IF('Indicator Data imputation'!V124&lt;&gt;"",1,0))</f>
        <v>0</v>
      </c>
      <c r="T121" s="127">
        <f>IF('Indicator Data'!AF125="No Data",1,IF('Indicator Data imputation'!W124&lt;&gt;"",1,0))</f>
        <v>0</v>
      </c>
      <c r="U121" s="127">
        <f>IF('Indicator Data'!AO125="No Data",1,IF('Indicator Data imputation'!X124&lt;&gt;"",1,0))</f>
        <v>0</v>
      </c>
      <c r="V121" s="127">
        <f>IF('Indicator Data'!AQ125="No Data",1,IF('Indicator Data imputation'!Y124&lt;&gt;"",1,0))</f>
        <v>0</v>
      </c>
      <c r="W121" s="127">
        <f>IF('Indicator Data'!AS125="No Data",1,IF('Indicator Data imputation'!Z124&lt;&gt;"",1,0))</f>
        <v>0</v>
      </c>
      <c r="X121" s="127">
        <f>IF('Indicator Data'!AT125="No Data",1,IF('Indicator Data imputation'!AA124&lt;&gt;"",1,0))</f>
        <v>0</v>
      </c>
      <c r="Y121" s="127">
        <f>IF('Indicator Data'!AH125="No Data",1,IF('Indicator Data imputation'!AB124&lt;&gt;"",1,0))</f>
        <v>0</v>
      </c>
      <c r="Z121" s="127">
        <f>IF('Indicator Data'!AU125="No Data",1,IF('Indicator Data imputation'!AC124&lt;&gt;"",1,0))</f>
        <v>0</v>
      </c>
      <c r="AA121" s="127">
        <f>IF('Indicator Data'!AV125="No Data",1,IF('Indicator Data imputation'!AD124&lt;&gt;"",1,0))</f>
        <v>0</v>
      </c>
      <c r="AB121" s="127">
        <f>IF('Indicator Data'!AW125="No Data",1,IF('Indicator Data imputation'!AE124&lt;&gt;"",1,0))</f>
        <v>0</v>
      </c>
      <c r="AC121" s="127">
        <f>IF('Indicator Data'!AX125="No Data",1,IF('Indicator Data imputation'!AF124&lt;&gt;"",1,0))</f>
        <v>0</v>
      </c>
      <c r="AD121" s="127">
        <f>IF('Indicator Data'!AY125="No Data",1,IF('Indicator Data imputation'!AG124&lt;&gt;"",1,0))</f>
        <v>0</v>
      </c>
      <c r="AE121" s="127">
        <f>IF('Indicator Data'!AZ125="No Data",1,IF('Indicator Data imputation'!AH124&lt;&gt;"",1,0))</f>
        <v>0</v>
      </c>
      <c r="AF121" s="127">
        <f>IF('Indicator Data'!BA125="No Data",1,IF('Indicator Data imputation'!AI124&lt;&gt;"",1,0))</f>
        <v>0</v>
      </c>
      <c r="AG121" s="127">
        <f>IF('Indicator Data'!BB125="No Data",1,IF('Indicator Data imputation'!AJ124&lt;&gt;"",1,0))</f>
        <v>0</v>
      </c>
      <c r="AH121" s="127">
        <f>IF('Indicator Data'!BC125="No Data",1,IF('Indicator Data imputation'!AK124&lt;&gt;"",1,0))</f>
        <v>0</v>
      </c>
      <c r="AI121" s="127" t="e">
        <f>IF('Indicator Data'!#REF!="No Data",1,IF('Indicator Data imputation'!AL124&lt;&gt;"",1,0))</f>
        <v>#REF!</v>
      </c>
      <c r="AJ121" s="127" t="e">
        <f>IF('Indicator Data'!#REF!="No Data",1,IF('Indicator Data imputation'!AM124&lt;&gt;"",1,0))</f>
        <v>#REF!</v>
      </c>
      <c r="AK121" s="127">
        <f>IF('Indicator Data'!BF125="No Data",1,IF('Indicator Data imputation'!AN124&lt;&gt;"",1,0))</f>
        <v>0</v>
      </c>
      <c r="AL121" s="128"/>
      <c r="AM121" s="128"/>
      <c r="AN121" t="e">
        <f t="shared" si="2"/>
        <v>#REF!</v>
      </c>
      <c r="AO121" s="142" t="e">
        <f t="shared" si="3"/>
        <v>#REF!</v>
      </c>
    </row>
    <row r="122" spans="1:41" ht="15.75" customHeight="1" x14ac:dyDescent="0.25">
      <c r="A122" s="47" t="s">
        <v>355</v>
      </c>
      <c r="B122" s="127">
        <f>IF('Indicator Data'!E126="No Data",1,IF('Indicator Data imputation'!E125&lt;&gt;"",1,0))</f>
        <v>0</v>
      </c>
      <c r="C122" s="127">
        <f>IF('Indicator Data'!J126="No Data",1,IF('Indicator Data imputation'!F125&lt;&gt;"",1,0))</f>
        <v>0</v>
      </c>
      <c r="D122" s="127">
        <f>IF('Indicator Data'!K126="No Data",1,IF('Indicator Data imputation'!G125&lt;&gt;"",1,0))</f>
        <v>0</v>
      </c>
      <c r="E122" s="127">
        <f>IF('Indicator Data'!L126="No Data",1,IF('Indicator Data imputation'!H125&lt;&gt;"",1,0))</f>
        <v>1</v>
      </c>
      <c r="F122" s="127">
        <f>IF('Indicator Data'!M126="No Data",1,IF('Indicator Data imputation'!I125&lt;&gt;"",1,0))</f>
        <v>1</v>
      </c>
      <c r="G122" s="127">
        <f>IF('Indicator Data'!N126="No Data",1,IF('Indicator Data imputation'!J125&lt;&gt;"",1,0))</f>
        <v>1</v>
      </c>
      <c r="H122" s="127">
        <f>IF('Indicator Data'!O126="No Data",1,IF('Indicator Data imputation'!K125&lt;&gt;"",1,0))</f>
        <v>0</v>
      </c>
      <c r="I122" s="127">
        <f>IF('Indicator Data'!P126="No Data",1,IF('Indicator Data imputation'!L125&lt;&gt;"",1,0))</f>
        <v>0</v>
      </c>
      <c r="J122" s="127">
        <f>IF('Indicator Data'!Q126="No Data",1,IF('Indicator Data imputation'!M125&lt;&gt;"",1,0))</f>
        <v>0</v>
      </c>
      <c r="K122" s="127">
        <f>IF('Indicator Data'!R126="No Data",1,IF('Indicator Data imputation'!N125&lt;&gt;"",1,0))</f>
        <v>0</v>
      </c>
      <c r="L122" s="127">
        <f>IF('Indicator Data'!X126="No Data",1,IF('Indicator Data imputation'!O125&lt;&gt;"",1,0))</f>
        <v>0</v>
      </c>
      <c r="M122" s="127" t="e">
        <f>IF('Indicator Data'!#REF!="No Data",1,IF('Indicator Data imputation'!P125&lt;&gt;"",1,0))</f>
        <v>#REF!</v>
      </c>
      <c r="N122" s="127" t="e">
        <f>IF('Indicator Data'!#REF!="No Data",1,IF('Indicator Data imputation'!Q125&lt;&gt;"",1,0))</f>
        <v>#REF!</v>
      </c>
      <c r="O122" s="127">
        <f>IF('Indicator Data'!Z126="No Data",1,IF('Indicator Data imputation'!R125&lt;&gt;"",1,0))</f>
        <v>0</v>
      </c>
      <c r="P122" s="127">
        <f>IF('Indicator Data'!AB126="No Data",1,IF('Indicator Data imputation'!S125&lt;&gt;"",1,0))</f>
        <v>0</v>
      </c>
      <c r="Q122" s="127">
        <f>IF('Indicator Data'!AC126="No Data",1,IF('Indicator Data imputation'!T125&lt;&gt;"",1,0))</f>
        <v>0</v>
      </c>
      <c r="R122" s="127">
        <f>IF('Indicator Data'!AD126="No Data",1,IF('Indicator Data imputation'!U125&lt;&gt;"",1,0))</f>
        <v>0</v>
      </c>
      <c r="S122" s="127">
        <f>IF('Indicator Data'!AE126="No Data",1,IF('Indicator Data imputation'!V125&lt;&gt;"",1,0))</f>
        <v>0</v>
      </c>
      <c r="T122" s="127">
        <f>IF('Indicator Data'!AF126="No Data",1,IF('Indicator Data imputation'!W125&lt;&gt;"",1,0))</f>
        <v>0</v>
      </c>
      <c r="U122" s="127">
        <f>IF('Indicator Data'!AO126="No Data",1,IF('Indicator Data imputation'!X125&lt;&gt;"",1,0))</f>
        <v>0</v>
      </c>
      <c r="V122" s="127">
        <f>IF('Indicator Data'!AQ126="No Data",1,IF('Indicator Data imputation'!Y125&lt;&gt;"",1,0))</f>
        <v>0</v>
      </c>
      <c r="W122" s="127">
        <f>IF('Indicator Data'!AS126="No Data",1,IF('Indicator Data imputation'!Z125&lt;&gt;"",1,0))</f>
        <v>0</v>
      </c>
      <c r="X122" s="127">
        <f>IF('Indicator Data'!AT126="No Data",1,IF('Indicator Data imputation'!AA125&lt;&gt;"",1,0))</f>
        <v>0</v>
      </c>
      <c r="Y122" s="127">
        <f>IF('Indicator Data'!AH126="No Data",1,IF('Indicator Data imputation'!AB125&lt;&gt;"",1,0))</f>
        <v>0</v>
      </c>
      <c r="Z122" s="127">
        <f>IF('Indicator Data'!AU126="No Data",1,IF('Indicator Data imputation'!AC125&lt;&gt;"",1,0))</f>
        <v>0</v>
      </c>
      <c r="AA122" s="127">
        <f>IF('Indicator Data'!AV126="No Data",1,IF('Indicator Data imputation'!AD125&lt;&gt;"",1,0))</f>
        <v>0</v>
      </c>
      <c r="AB122" s="127">
        <f>IF('Indicator Data'!AW126="No Data",1,IF('Indicator Data imputation'!AE125&lt;&gt;"",1,0))</f>
        <v>0</v>
      </c>
      <c r="AC122" s="127">
        <f>IF('Indicator Data'!AX126="No Data",1,IF('Indicator Data imputation'!AF125&lt;&gt;"",1,0))</f>
        <v>0</v>
      </c>
      <c r="AD122" s="127">
        <f>IF('Indicator Data'!AY126="No Data",1,IF('Indicator Data imputation'!AG125&lt;&gt;"",1,0))</f>
        <v>0</v>
      </c>
      <c r="AE122" s="127">
        <f>IF('Indicator Data'!AZ126="No Data",1,IF('Indicator Data imputation'!AH125&lt;&gt;"",1,0))</f>
        <v>0</v>
      </c>
      <c r="AF122" s="127">
        <f>IF('Indicator Data'!BA126="No Data",1,IF('Indicator Data imputation'!AI125&lt;&gt;"",1,0))</f>
        <v>0</v>
      </c>
      <c r="AG122" s="127">
        <f>IF('Indicator Data'!BB126="No Data",1,IF('Indicator Data imputation'!AJ125&lt;&gt;"",1,0))</f>
        <v>0</v>
      </c>
      <c r="AH122" s="127">
        <f>IF('Indicator Data'!BC126="No Data",1,IF('Indicator Data imputation'!AK125&lt;&gt;"",1,0))</f>
        <v>0</v>
      </c>
      <c r="AI122" s="127" t="e">
        <f>IF('Indicator Data'!#REF!="No Data",1,IF('Indicator Data imputation'!AL125&lt;&gt;"",1,0))</f>
        <v>#REF!</v>
      </c>
      <c r="AJ122" s="127" t="e">
        <f>IF('Indicator Data'!#REF!="No Data",1,IF('Indicator Data imputation'!AM125&lt;&gt;"",1,0))</f>
        <v>#REF!</v>
      </c>
      <c r="AK122" s="127">
        <f>IF('Indicator Data'!BF126="No Data",1,IF('Indicator Data imputation'!AN125&lt;&gt;"",1,0))</f>
        <v>0</v>
      </c>
      <c r="AL122" s="128"/>
      <c r="AM122" s="128"/>
      <c r="AN122" t="e">
        <f t="shared" si="2"/>
        <v>#REF!</v>
      </c>
      <c r="AO122" s="142" t="e">
        <f t="shared" si="3"/>
        <v>#REF!</v>
      </c>
    </row>
    <row r="123" spans="1:41" ht="15.75" customHeight="1" x14ac:dyDescent="0.25">
      <c r="A123" s="47" t="s">
        <v>357</v>
      </c>
      <c r="B123" s="127">
        <f>IF('Indicator Data'!E127="No Data",1,IF('Indicator Data imputation'!E126&lt;&gt;"",1,0))</f>
        <v>0</v>
      </c>
      <c r="C123" s="127">
        <f>IF('Indicator Data'!J127="No Data",1,IF('Indicator Data imputation'!F126&lt;&gt;"",1,0))</f>
        <v>0</v>
      </c>
      <c r="D123" s="127">
        <f>IF('Indicator Data'!K127="No Data",1,IF('Indicator Data imputation'!G126&lt;&gt;"",1,0))</f>
        <v>0</v>
      </c>
      <c r="E123" s="127">
        <f>IF('Indicator Data'!L127="No Data",1,IF('Indicator Data imputation'!H126&lt;&gt;"",1,0))</f>
        <v>1</v>
      </c>
      <c r="F123" s="127">
        <f>IF('Indicator Data'!M127="No Data",1,IF('Indicator Data imputation'!I126&lt;&gt;"",1,0))</f>
        <v>1</v>
      </c>
      <c r="G123" s="127">
        <f>IF('Indicator Data'!N127="No Data",1,IF('Indicator Data imputation'!J126&lt;&gt;"",1,0))</f>
        <v>1</v>
      </c>
      <c r="H123" s="127">
        <f>IF('Indicator Data'!O127="No Data",1,IF('Indicator Data imputation'!K126&lt;&gt;"",1,0))</f>
        <v>0</v>
      </c>
      <c r="I123" s="127">
        <f>IF('Indicator Data'!P127="No Data",1,IF('Indicator Data imputation'!L126&lt;&gt;"",1,0))</f>
        <v>0</v>
      </c>
      <c r="J123" s="127">
        <f>IF('Indicator Data'!Q127="No Data",1,IF('Indicator Data imputation'!M126&lt;&gt;"",1,0))</f>
        <v>0</v>
      </c>
      <c r="K123" s="127">
        <f>IF('Indicator Data'!R127="No Data",1,IF('Indicator Data imputation'!N126&lt;&gt;"",1,0))</f>
        <v>0</v>
      </c>
      <c r="L123" s="127">
        <f>IF('Indicator Data'!X127="No Data",1,IF('Indicator Data imputation'!O126&lt;&gt;"",1,0))</f>
        <v>0</v>
      </c>
      <c r="M123" s="127" t="e">
        <f>IF('Indicator Data'!#REF!="No Data",1,IF('Indicator Data imputation'!P126&lt;&gt;"",1,0))</f>
        <v>#REF!</v>
      </c>
      <c r="N123" s="127" t="e">
        <f>IF('Indicator Data'!#REF!="No Data",1,IF('Indicator Data imputation'!Q126&lt;&gt;"",1,0))</f>
        <v>#REF!</v>
      </c>
      <c r="O123" s="127">
        <f>IF('Indicator Data'!Z127="No Data",1,IF('Indicator Data imputation'!R126&lt;&gt;"",1,0))</f>
        <v>0</v>
      </c>
      <c r="P123" s="127">
        <f>IF('Indicator Data'!AB127="No Data",1,IF('Indicator Data imputation'!S126&lt;&gt;"",1,0))</f>
        <v>0</v>
      </c>
      <c r="Q123" s="127">
        <f>IF('Indicator Data'!AC127="No Data",1,IF('Indicator Data imputation'!T126&lt;&gt;"",1,0))</f>
        <v>0</v>
      </c>
      <c r="R123" s="127">
        <f>IF('Indicator Data'!AD127="No Data",1,IF('Indicator Data imputation'!U126&lt;&gt;"",1,0))</f>
        <v>0</v>
      </c>
      <c r="S123" s="127">
        <f>IF('Indicator Data'!AE127="No Data",1,IF('Indicator Data imputation'!V126&lt;&gt;"",1,0))</f>
        <v>0</v>
      </c>
      <c r="T123" s="127">
        <f>IF('Indicator Data'!AF127="No Data",1,IF('Indicator Data imputation'!W126&lt;&gt;"",1,0))</f>
        <v>0</v>
      </c>
      <c r="U123" s="127">
        <f>IF('Indicator Data'!AO127="No Data",1,IF('Indicator Data imputation'!X126&lt;&gt;"",1,0))</f>
        <v>0</v>
      </c>
      <c r="V123" s="127">
        <f>IF('Indicator Data'!AQ127="No Data",1,IF('Indicator Data imputation'!Y126&lt;&gt;"",1,0))</f>
        <v>0</v>
      </c>
      <c r="W123" s="127">
        <f>IF('Indicator Data'!AS127="No Data",1,IF('Indicator Data imputation'!Z126&lt;&gt;"",1,0))</f>
        <v>0</v>
      </c>
      <c r="X123" s="127">
        <f>IF('Indicator Data'!AT127="No Data",1,IF('Indicator Data imputation'!AA126&lt;&gt;"",1,0))</f>
        <v>0</v>
      </c>
      <c r="Y123" s="127">
        <f>IF('Indicator Data'!AH127="No Data",1,IF('Indicator Data imputation'!AB126&lt;&gt;"",1,0))</f>
        <v>0</v>
      </c>
      <c r="Z123" s="127">
        <f>IF('Indicator Data'!AU127="No Data",1,IF('Indicator Data imputation'!AC126&lt;&gt;"",1,0))</f>
        <v>0</v>
      </c>
      <c r="AA123" s="127">
        <f>IF('Indicator Data'!AV127="No Data",1,IF('Indicator Data imputation'!AD126&lt;&gt;"",1,0))</f>
        <v>0</v>
      </c>
      <c r="AB123" s="127">
        <f>IF('Indicator Data'!AW127="No Data",1,IF('Indicator Data imputation'!AE126&lt;&gt;"",1,0))</f>
        <v>0</v>
      </c>
      <c r="AC123" s="127">
        <f>IF('Indicator Data'!AX127="No Data",1,IF('Indicator Data imputation'!AF126&lt;&gt;"",1,0))</f>
        <v>0</v>
      </c>
      <c r="AD123" s="127">
        <f>IF('Indicator Data'!AY127="No Data",1,IF('Indicator Data imputation'!AG126&lt;&gt;"",1,0))</f>
        <v>0</v>
      </c>
      <c r="AE123" s="127">
        <f>IF('Indicator Data'!AZ127="No Data",1,IF('Indicator Data imputation'!AH126&lt;&gt;"",1,0))</f>
        <v>0</v>
      </c>
      <c r="AF123" s="127">
        <f>IF('Indicator Data'!BA127="No Data",1,IF('Indicator Data imputation'!AI126&lt;&gt;"",1,0))</f>
        <v>0</v>
      </c>
      <c r="AG123" s="127">
        <f>IF('Indicator Data'!BB127="No Data",1,IF('Indicator Data imputation'!AJ126&lt;&gt;"",1,0))</f>
        <v>0</v>
      </c>
      <c r="AH123" s="127">
        <f>IF('Indicator Data'!BC127="No Data",1,IF('Indicator Data imputation'!AK126&lt;&gt;"",1,0))</f>
        <v>0</v>
      </c>
      <c r="AI123" s="127" t="e">
        <f>IF('Indicator Data'!#REF!="No Data",1,IF('Indicator Data imputation'!AL126&lt;&gt;"",1,0))</f>
        <v>#REF!</v>
      </c>
      <c r="AJ123" s="127" t="e">
        <f>IF('Indicator Data'!#REF!="No Data",1,IF('Indicator Data imputation'!AM126&lt;&gt;"",1,0))</f>
        <v>#REF!</v>
      </c>
      <c r="AK123" s="127">
        <f>IF('Indicator Data'!BF127="No Data",1,IF('Indicator Data imputation'!AN126&lt;&gt;"",1,0))</f>
        <v>0</v>
      </c>
      <c r="AL123" s="128"/>
      <c r="AM123" s="128"/>
      <c r="AN123" t="e">
        <f t="shared" si="2"/>
        <v>#REF!</v>
      </c>
      <c r="AO123" s="142" t="e">
        <f t="shared" si="3"/>
        <v>#REF!</v>
      </c>
    </row>
    <row r="124" spans="1:41" ht="15.75" customHeight="1" x14ac:dyDescent="0.25">
      <c r="A124" s="47" t="s">
        <v>359</v>
      </c>
      <c r="B124" s="127">
        <f>IF('Indicator Data'!E128="No Data",1,IF('Indicator Data imputation'!E127&lt;&gt;"",1,0))</f>
        <v>0</v>
      </c>
      <c r="C124" s="127">
        <f>IF('Indicator Data'!J128="No Data",1,IF('Indicator Data imputation'!F127&lt;&gt;"",1,0))</f>
        <v>0</v>
      </c>
      <c r="D124" s="127">
        <f>IF('Indicator Data'!K128="No Data",1,IF('Indicator Data imputation'!G127&lt;&gt;"",1,0))</f>
        <v>0</v>
      </c>
      <c r="E124" s="127">
        <f>IF('Indicator Data'!L128="No Data",1,IF('Indicator Data imputation'!H127&lt;&gt;"",1,0))</f>
        <v>1</v>
      </c>
      <c r="F124" s="127">
        <f>IF('Indicator Data'!M128="No Data",1,IF('Indicator Data imputation'!I127&lt;&gt;"",1,0))</f>
        <v>1</v>
      </c>
      <c r="G124" s="127">
        <f>IF('Indicator Data'!N128="No Data",1,IF('Indicator Data imputation'!J127&lt;&gt;"",1,0))</f>
        <v>1</v>
      </c>
      <c r="H124" s="127">
        <f>IF('Indicator Data'!O128="No Data",1,IF('Indicator Data imputation'!K127&lt;&gt;"",1,0))</f>
        <v>0</v>
      </c>
      <c r="I124" s="127">
        <f>IF('Indicator Data'!P128="No Data",1,IF('Indicator Data imputation'!L127&lt;&gt;"",1,0))</f>
        <v>0</v>
      </c>
      <c r="J124" s="127">
        <f>IF('Indicator Data'!Q128="No Data",1,IF('Indicator Data imputation'!M127&lt;&gt;"",1,0))</f>
        <v>0</v>
      </c>
      <c r="K124" s="127">
        <f>IF('Indicator Data'!R128="No Data",1,IF('Indicator Data imputation'!N127&lt;&gt;"",1,0))</f>
        <v>0</v>
      </c>
      <c r="L124" s="127">
        <f>IF('Indicator Data'!X128="No Data",1,IF('Indicator Data imputation'!O127&lt;&gt;"",1,0))</f>
        <v>0</v>
      </c>
      <c r="M124" s="127" t="e">
        <f>IF('Indicator Data'!#REF!="No Data",1,IF('Indicator Data imputation'!P127&lt;&gt;"",1,0))</f>
        <v>#REF!</v>
      </c>
      <c r="N124" s="127" t="e">
        <f>IF('Indicator Data'!#REF!="No Data",1,IF('Indicator Data imputation'!Q127&lt;&gt;"",1,0))</f>
        <v>#REF!</v>
      </c>
      <c r="O124" s="127">
        <f>IF('Indicator Data'!Z128="No Data",1,IF('Indicator Data imputation'!R127&lt;&gt;"",1,0))</f>
        <v>0</v>
      </c>
      <c r="P124" s="127">
        <f>IF('Indicator Data'!AB128="No Data",1,IF('Indicator Data imputation'!S127&lt;&gt;"",1,0))</f>
        <v>0</v>
      </c>
      <c r="Q124" s="127">
        <f>IF('Indicator Data'!AC128="No Data",1,IF('Indicator Data imputation'!T127&lt;&gt;"",1,0))</f>
        <v>0</v>
      </c>
      <c r="R124" s="127">
        <f>IF('Indicator Data'!AD128="No Data",1,IF('Indicator Data imputation'!U127&lt;&gt;"",1,0))</f>
        <v>0</v>
      </c>
      <c r="S124" s="127">
        <f>IF('Indicator Data'!AE128="No Data",1,IF('Indicator Data imputation'!V127&lt;&gt;"",1,0))</f>
        <v>0</v>
      </c>
      <c r="T124" s="127">
        <f>IF('Indicator Data'!AF128="No Data",1,IF('Indicator Data imputation'!W127&lt;&gt;"",1,0))</f>
        <v>0</v>
      </c>
      <c r="U124" s="127">
        <f>IF('Indicator Data'!AO128="No Data",1,IF('Indicator Data imputation'!X127&lt;&gt;"",1,0))</f>
        <v>0</v>
      </c>
      <c r="V124" s="127">
        <f>IF('Indicator Data'!AQ128="No Data",1,IF('Indicator Data imputation'!Y127&lt;&gt;"",1,0))</f>
        <v>0</v>
      </c>
      <c r="W124" s="127">
        <f>IF('Indicator Data'!AS128="No Data",1,IF('Indicator Data imputation'!Z127&lt;&gt;"",1,0))</f>
        <v>0</v>
      </c>
      <c r="X124" s="127">
        <f>IF('Indicator Data'!AT128="No Data",1,IF('Indicator Data imputation'!AA127&lt;&gt;"",1,0))</f>
        <v>0</v>
      </c>
      <c r="Y124" s="127">
        <f>IF('Indicator Data'!AH128="No Data",1,IF('Indicator Data imputation'!AB127&lt;&gt;"",1,0))</f>
        <v>0</v>
      </c>
      <c r="Z124" s="127">
        <f>IF('Indicator Data'!AU128="No Data",1,IF('Indicator Data imputation'!AC127&lt;&gt;"",1,0))</f>
        <v>0</v>
      </c>
      <c r="AA124" s="127">
        <f>IF('Indicator Data'!AV128="No Data",1,IF('Indicator Data imputation'!AD127&lt;&gt;"",1,0))</f>
        <v>0</v>
      </c>
      <c r="AB124" s="127">
        <f>IF('Indicator Data'!AW128="No Data",1,IF('Indicator Data imputation'!AE127&lt;&gt;"",1,0))</f>
        <v>0</v>
      </c>
      <c r="AC124" s="127">
        <f>IF('Indicator Data'!AX128="No Data",1,IF('Indicator Data imputation'!AF127&lt;&gt;"",1,0))</f>
        <v>0</v>
      </c>
      <c r="AD124" s="127">
        <f>IF('Indicator Data'!AY128="No Data",1,IF('Indicator Data imputation'!AG127&lt;&gt;"",1,0))</f>
        <v>0</v>
      </c>
      <c r="AE124" s="127">
        <f>IF('Indicator Data'!AZ128="No Data",1,IF('Indicator Data imputation'!AH127&lt;&gt;"",1,0))</f>
        <v>0</v>
      </c>
      <c r="AF124" s="127">
        <f>IF('Indicator Data'!BA128="No Data",1,IF('Indicator Data imputation'!AI127&lt;&gt;"",1,0))</f>
        <v>0</v>
      </c>
      <c r="AG124" s="127">
        <f>IF('Indicator Data'!BB128="No Data",1,IF('Indicator Data imputation'!AJ127&lt;&gt;"",1,0))</f>
        <v>0</v>
      </c>
      <c r="AH124" s="127">
        <f>IF('Indicator Data'!BC128="No Data",1,IF('Indicator Data imputation'!AK127&lt;&gt;"",1,0))</f>
        <v>0</v>
      </c>
      <c r="AI124" s="127" t="e">
        <f>IF('Indicator Data'!#REF!="No Data",1,IF('Indicator Data imputation'!AL127&lt;&gt;"",1,0))</f>
        <v>#REF!</v>
      </c>
      <c r="AJ124" s="127" t="e">
        <f>IF('Indicator Data'!#REF!="No Data",1,IF('Indicator Data imputation'!AM127&lt;&gt;"",1,0))</f>
        <v>#REF!</v>
      </c>
      <c r="AK124" s="127">
        <f>IF('Indicator Data'!BF128="No Data",1,IF('Indicator Data imputation'!AN127&lt;&gt;"",1,0))</f>
        <v>0</v>
      </c>
      <c r="AL124" s="128"/>
      <c r="AM124" s="128"/>
      <c r="AN124" t="e">
        <f t="shared" si="2"/>
        <v>#REF!</v>
      </c>
      <c r="AO124" s="142" t="e">
        <f t="shared" si="3"/>
        <v>#REF!</v>
      </c>
    </row>
    <row r="125" spans="1:41" ht="15.75" customHeight="1" x14ac:dyDescent="0.25">
      <c r="A125" s="47" t="s">
        <v>361</v>
      </c>
      <c r="B125" s="127">
        <f>IF('Indicator Data'!E129="No Data",1,IF('Indicator Data imputation'!E128&lt;&gt;"",1,0))</f>
        <v>0</v>
      </c>
      <c r="C125" s="127">
        <f>IF('Indicator Data'!J129="No Data",1,IF('Indicator Data imputation'!F128&lt;&gt;"",1,0))</f>
        <v>0</v>
      </c>
      <c r="D125" s="127">
        <f>IF('Indicator Data'!K129="No Data",1,IF('Indicator Data imputation'!G128&lt;&gt;"",1,0))</f>
        <v>0</v>
      </c>
      <c r="E125" s="127">
        <f>IF('Indicator Data'!L129="No Data",1,IF('Indicator Data imputation'!H128&lt;&gt;"",1,0))</f>
        <v>1</v>
      </c>
      <c r="F125" s="127">
        <f>IF('Indicator Data'!M129="No Data",1,IF('Indicator Data imputation'!I128&lt;&gt;"",1,0))</f>
        <v>1</v>
      </c>
      <c r="G125" s="127">
        <f>IF('Indicator Data'!N129="No Data",1,IF('Indicator Data imputation'!J128&lt;&gt;"",1,0))</f>
        <v>1</v>
      </c>
      <c r="H125" s="127">
        <f>IF('Indicator Data'!O129="No Data",1,IF('Indicator Data imputation'!K128&lt;&gt;"",1,0))</f>
        <v>0</v>
      </c>
      <c r="I125" s="127">
        <f>IF('Indicator Data'!P129="No Data",1,IF('Indicator Data imputation'!L128&lt;&gt;"",1,0))</f>
        <v>0</v>
      </c>
      <c r="J125" s="127">
        <f>IF('Indicator Data'!Q129="No Data",1,IF('Indicator Data imputation'!M128&lt;&gt;"",1,0))</f>
        <v>0</v>
      </c>
      <c r="K125" s="127">
        <f>IF('Indicator Data'!R129="No Data",1,IF('Indicator Data imputation'!N128&lt;&gt;"",1,0))</f>
        <v>0</v>
      </c>
      <c r="L125" s="127">
        <f>IF('Indicator Data'!X129="No Data",1,IF('Indicator Data imputation'!O128&lt;&gt;"",1,0))</f>
        <v>0</v>
      </c>
      <c r="M125" s="127" t="e">
        <f>IF('Indicator Data'!#REF!="No Data",1,IF('Indicator Data imputation'!P128&lt;&gt;"",1,0))</f>
        <v>#REF!</v>
      </c>
      <c r="N125" s="127" t="e">
        <f>IF('Indicator Data'!#REF!="No Data",1,IF('Indicator Data imputation'!Q128&lt;&gt;"",1,0))</f>
        <v>#REF!</v>
      </c>
      <c r="O125" s="127">
        <f>IF('Indicator Data'!Z129="No Data",1,IF('Indicator Data imputation'!R128&lt;&gt;"",1,0))</f>
        <v>0</v>
      </c>
      <c r="P125" s="127">
        <f>IF('Indicator Data'!AB129="No Data",1,IF('Indicator Data imputation'!S128&lt;&gt;"",1,0))</f>
        <v>0</v>
      </c>
      <c r="Q125" s="127">
        <f>IF('Indicator Data'!AC129="No Data",1,IF('Indicator Data imputation'!T128&lt;&gt;"",1,0))</f>
        <v>0</v>
      </c>
      <c r="R125" s="127">
        <f>IF('Indicator Data'!AD129="No Data",1,IF('Indicator Data imputation'!U128&lt;&gt;"",1,0))</f>
        <v>0</v>
      </c>
      <c r="S125" s="127">
        <f>IF('Indicator Data'!AE129="No Data",1,IF('Indicator Data imputation'!V128&lt;&gt;"",1,0))</f>
        <v>0</v>
      </c>
      <c r="T125" s="127">
        <f>IF('Indicator Data'!AF129="No Data",1,IF('Indicator Data imputation'!W128&lt;&gt;"",1,0))</f>
        <v>0</v>
      </c>
      <c r="U125" s="127">
        <f>IF('Indicator Data'!AO129="No Data",1,IF('Indicator Data imputation'!X128&lt;&gt;"",1,0))</f>
        <v>0</v>
      </c>
      <c r="V125" s="127">
        <f>IF('Indicator Data'!AQ129="No Data",1,IF('Indicator Data imputation'!Y128&lt;&gt;"",1,0))</f>
        <v>0</v>
      </c>
      <c r="W125" s="127">
        <f>IF('Indicator Data'!AS129="No Data",1,IF('Indicator Data imputation'!Z128&lt;&gt;"",1,0))</f>
        <v>0</v>
      </c>
      <c r="X125" s="127">
        <f>IF('Indicator Data'!AT129="No Data",1,IF('Indicator Data imputation'!AA128&lt;&gt;"",1,0))</f>
        <v>0</v>
      </c>
      <c r="Y125" s="127">
        <f>IF('Indicator Data'!AH129="No Data",1,IF('Indicator Data imputation'!AB128&lt;&gt;"",1,0))</f>
        <v>0</v>
      </c>
      <c r="Z125" s="127">
        <f>IF('Indicator Data'!AU129="No Data",1,IF('Indicator Data imputation'!AC128&lt;&gt;"",1,0))</f>
        <v>0</v>
      </c>
      <c r="AA125" s="127">
        <f>IF('Indicator Data'!AV129="No Data",1,IF('Indicator Data imputation'!AD128&lt;&gt;"",1,0))</f>
        <v>0</v>
      </c>
      <c r="AB125" s="127">
        <f>IF('Indicator Data'!AW129="No Data",1,IF('Indicator Data imputation'!AE128&lt;&gt;"",1,0))</f>
        <v>0</v>
      </c>
      <c r="AC125" s="127">
        <f>IF('Indicator Data'!AX129="No Data",1,IF('Indicator Data imputation'!AF128&lt;&gt;"",1,0))</f>
        <v>0</v>
      </c>
      <c r="AD125" s="127">
        <f>IF('Indicator Data'!AY129="No Data",1,IF('Indicator Data imputation'!AG128&lt;&gt;"",1,0))</f>
        <v>0</v>
      </c>
      <c r="AE125" s="127">
        <f>IF('Indicator Data'!AZ129="No Data",1,IF('Indicator Data imputation'!AH128&lt;&gt;"",1,0))</f>
        <v>0</v>
      </c>
      <c r="AF125" s="127">
        <f>IF('Indicator Data'!BA129="No Data",1,IF('Indicator Data imputation'!AI128&lt;&gt;"",1,0))</f>
        <v>0</v>
      </c>
      <c r="AG125" s="127">
        <f>IF('Indicator Data'!BB129="No Data",1,IF('Indicator Data imputation'!AJ128&lt;&gt;"",1,0))</f>
        <v>0</v>
      </c>
      <c r="AH125" s="127">
        <f>IF('Indicator Data'!BC129="No Data",1,IF('Indicator Data imputation'!AK128&lt;&gt;"",1,0))</f>
        <v>0</v>
      </c>
      <c r="AI125" s="127" t="e">
        <f>IF('Indicator Data'!#REF!="No Data",1,IF('Indicator Data imputation'!AL128&lt;&gt;"",1,0))</f>
        <v>#REF!</v>
      </c>
      <c r="AJ125" s="127" t="e">
        <f>IF('Indicator Data'!#REF!="No Data",1,IF('Indicator Data imputation'!AM128&lt;&gt;"",1,0))</f>
        <v>#REF!</v>
      </c>
      <c r="AK125" s="127">
        <f>IF('Indicator Data'!BF129="No Data",1,IF('Indicator Data imputation'!AN128&lt;&gt;"",1,0))</f>
        <v>0</v>
      </c>
      <c r="AL125" s="128"/>
      <c r="AM125" s="128"/>
      <c r="AN125" t="e">
        <f t="shared" si="2"/>
        <v>#REF!</v>
      </c>
      <c r="AO125" s="142" t="e">
        <f t="shared" si="3"/>
        <v>#REF!</v>
      </c>
    </row>
    <row r="126" spans="1:41" ht="15.75" customHeight="1" x14ac:dyDescent="0.25">
      <c r="A126" s="47" t="s">
        <v>363</v>
      </c>
      <c r="B126" s="127">
        <f>IF('Indicator Data'!E130="No Data",1,IF('Indicator Data imputation'!E129&lt;&gt;"",1,0))</f>
        <v>0</v>
      </c>
      <c r="C126" s="127">
        <f>IF('Indicator Data'!J130="No Data",1,IF('Indicator Data imputation'!F129&lt;&gt;"",1,0))</f>
        <v>0</v>
      </c>
      <c r="D126" s="127">
        <f>IF('Indicator Data'!K130="No Data",1,IF('Indicator Data imputation'!G129&lt;&gt;"",1,0))</f>
        <v>0</v>
      </c>
      <c r="E126" s="127">
        <f>IF('Indicator Data'!L130="No Data",1,IF('Indicator Data imputation'!H129&lt;&gt;"",1,0))</f>
        <v>1</v>
      </c>
      <c r="F126" s="127">
        <f>IF('Indicator Data'!M130="No Data",1,IF('Indicator Data imputation'!I129&lt;&gt;"",1,0))</f>
        <v>1</v>
      </c>
      <c r="G126" s="127">
        <f>IF('Indicator Data'!N130="No Data",1,IF('Indicator Data imputation'!J129&lt;&gt;"",1,0))</f>
        <v>1</v>
      </c>
      <c r="H126" s="127">
        <f>IF('Indicator Data'!O130="No Data",1,IF('Indicator Data imputation'!K129&lt;&gt;"",1,0))</f>
        <v>0</v>
      </c>
      <c r="I126" s="127">
        <f>IF('Indicator Data'!P130="No Data",1,IF('Indicator Data imputation'!L129&lt;&gt;"",1,0))</f>
        <v>0</v>
      </c>
      <c r="J126" s="127">
        <f>IF('Indicator Data'!Q130="No Data",1,IF('Indicator Data imputation'!M129&lt;&gt;"",1,0))</f>
        <v>0</v>
      </c>
      <c r="K126" s="127">
        <f>IF('Indicator Data'!R130="No Data",1,IF('Indicator Data imputation'!N129&lt;&gt;"",1,0))</f>
        <v>0</v>
      </c>
      <c r="L126" s="127">
        <f>IF('Indicator Data'!X130="No Data",1,IF('Indicator Data imputation'!O129&lt;&gt;"",1,0))</f>
        <v>0</v>
      </c>
      <c r="M126" s="127" t="e">
        <f>IF('Indicator Data'!#REF!="No Data",1,IF('Indicator Data imputation'!P129&lt;&gt;"",1,0))</f>
        <v>#REF!</v>
      </c>
      <c r="N126" s="127" t="e">
        <f>IF('Indicator Data'!#REF!="No Data",1,IF('Indicator Data imputation'!Q129&lt;&gt;"",1,0))</f>
        <v>#REF!</v>
      </c>
      <c r="O126" s="127">
        <f>IF('Indicator Data'!Z130="No Data",1,IF('Indicator Data imputation'!R129&lt;&gt;"",1,0))</f>
        <v>0</v>
      </c>
      <c r="P126" s="127">
        <f>IF('Indicator Data'!AB130="No Data",1,IF('Indicator Data imputation'!S129&lt;&gt;"",1,0))</f>
        <v>0</v>
      </c>
      <c r="Q126" s="127">
        <f>IF('Indicator Data'!AC130="No Data",1,IF('Indicator Data imputation'!T129&lt;&gt;"",1,0))</f>
        <v>0</v>
      </c>
      <c r="R126" s="127">
        <f>IF('Indicator Data'!AD130="No Data",1,IF('Indicator Data imputation'!U129&lt;&gt;"",1,0))</f>
        <v>0</v>
      </c>
      <c r="S126" s="127">
        <f>IF('Indicator Data'!AE130="No Data",1,IF('Indicator Data imputation'!V129&lt;&gt;"",1,0))</f>
        <v>0</v>
      </c>
      <c r="T126" s="127">
        <f>IF('Indicator Data'!AF130="No Data",1,IF('Indicator Data imputation'!W129&lt;&gt;"",1,0))</f>
        <v>0</v>
      </c>
      <c r="U126" s="127">
        <f>IF('Indicator Data'!AO130="No Data",1,IF('Indicator Data imputation'!X129&lt;&gt;"",1,0))</f>
        <v>0</v>
      </c>
      <c r="V126" s="127">
        <f>IF('Indicator Data'!AQ130="No Data",1,IF('Indicator Data imputation'!Y129&lt;&gt;"",1,0))</f>
        <v>0</v>
      </c>
      <c r="W126" s="127">
        <f>IF('Indicator Data'!AS130="No Data",1,IF('Indicator Data imputation'!Z129&lt;&gt;"",1,0))</f>
        <v>0</v>
      </c>
      <c r="X126" s="127">
        <f>IF('Indicator Data'!AT130="No Data",1,IF('Indicator Data imputation'!AA129&lt;&gt;"",1,0))</f>
        <v>0</v>
      </c>
      <c r="Y126" s="127">
        <f>IF('Indicator Data'!AH130="No Data",1,IF('Indicator Data imputation'!AB129&lt;&gt;"",1,0))</f>
        <v>0</v>
      </c>
      <c r="Z126" s="127">
        <f>IF('Indicator Data'!AU130="No Data",1,IF('Indicator Data imputation'!AC129&lt;&gt;"",1,0))</f>
        <v>0</v>
      </c>
      <c r="AA126" s="127">
        <f>IF('Indicator Data'!AV130="No Data",1,IF('Indicator Data imputation'!AD129&lt;&gt;"",1,0))</f>
        <v>0</v>
      </c>
      <c r="AB126" s="127">
        <f>IF('Indicator Data'!AW130="No Data",1,IF('Indicator Data imputation'!AE129&lt;&gt;"",1,0))</f>
        <v>0</v>
      </c>
      <c r="AC126" s="127">
        <f>IF('Indicator Data'!AX130="No Data",1,IF('Indicator Data imputation'!AF129&lt;&gt;"",1,0))</f>
        <v>0</v>
      </c>
      <c r="AD126" s="127">
        <f>IF('Indicator Data'!AY130="No Data",1,IF('Indicator Data imputation'!AG129&lt;&gt;"",1,0))</f>
        <v>0</v>
      </c>
      <c r="AE126" s="127">
        <f>IF('Indicator Data'!AZ130="No Data",1,IF('Indicator Data imputation'!AH129&lt;&gt;"",1,0))</f>
        <v>0</v>
      </c>
      <c r="AF126" s="127">
        <f>IF('Indicator Data'!BA130="No Data",1,IF('Indicator Data imputation'!AI129&lt;&gt;"",1,0))</f>
        <v>0</v>
      </c>
      <c r="AG126" s="127">
        <f>IF('Indicator Data'!BB130="No Data",1,IF('Indicator Data imputation'!AJ129&lt;&gt;"",1,0))</f>
        <v>0</v>
      </c>
      <c r="AH126" s="127">
        <f>IF('Indicator Data'!BC130="No Data",1,IF('Indicator Data imputation'!AK129&lt;&gt;"",1,0))</f>
        <v>0</v>
      </c>
      <c r="AI126" s="127" t="e">
        <f>IF('Indicator Data'!#REF!="No Data",1,IF('Indicator Data imputation'!AL129&lt;&gt;"",1,0))</f>
        <v>#REF!</v>
      </c>
      <c r="AJ126" s="127" t="e">
        <f>IF('Indicator Data'!#REF!="No Data",1,IF('Indicator Data imputation'!AM129&lt;&gt;"",1,0))</f>
        <v>#REF!</v>
      </c>
      <c r="AK126" s="127">
        <f>IF('Indicator Data'!BF130="No Data",1,IF('Indicator Data imputation'!AN129&lt;&gt;"",1,0))</f>
        <v>0</v>
      </c>
      <c r="AL126" s="128"/>
      <c r="AM126" s="128"/>
      <c r="AN126" t="e">
        <f t="shared" si="2"/>
        <v>#REF!</v>
      </c>
      <c r="AO126" s="142" t="e">
        <f t="shared" si="3"/>
        <v>#REF!</v>
      </c>
    </row>
    <row r="127" spans="1:41" ht="15.75" customHeight="1" x14ac:dyDescent="0.25">
      <c r="A127" s="47" t="s">
        <v>365</v>
      </c>
      <c r="B127" s="127">
        <f>IF('Indicator Data'!E131="No Data",1,IF('Indicator Data imputation'!E130&lt;&gt;"",1,0))</f>
        <v>0</v>
      </c>
      <c r="C127" s="127">
        <f>IF('Indicator Data'!J131="No Data",1,IF('Indicator Data imputation'!F130&lt;&gt;"",1,0))</f>
        <v>0</v>
      </c>
      <c r="D127" s="127">
        <f>IF('Indicator Data'!K131="No Data",1,IF('Indicator Data imputation'!G130&lt;&gt;"",1,0))</f>
        <v>0</v>
      </c>
      <c r="E127" s="127">
        <f>IF('Indicator Data'!L131="No Data",1,IF('Indicator Data imputation'!H130&lt;&gt;"",1,0))</f>
        <v>1</v>
      </c>
      <c r="F127" s="127">
        <f>IF('Indicator Data'!M131="No Data",1,IF('Indicator Data imputation'!I130&lt;&gt;"",1,0))</f>
        <v>1</v>
      </c>
      <c r="G127" s="127">
        <f>IF('Indicator Data'!N131="No Data",1,IF('Indicator Data imputation'!J130&lt;&gt;"",1,0))</f>
        <v>1</v>
      </c>
      <c r="H127" s="127">
        <f>IF('Indicator Data'!O131="No Data",1,IF('Indicator Data imputation'!K130&lt;&gt;"",1,0))</f>
        <v>0</v>
      </c>
      <c r="I127" s="127">
        <f>IF('Indicator Data'!P131="No Data",1,IF('Indicator Data imputation'!L130&lt;&gt;"",1,0))</f>
        <v>0</v>
      </c>
      <c r="J127" s="127">
        <f>IF('Indicator Data'!Q131="No Data",1,IF('Indicator Data imputation'!M130&lt;&gt;"",1,0))</f>
        <v>0</v>
      </c>
      <c r="K127" s="127">
        <f>IF('Indicator Data'!R131="No Data",1,IF('Indicator Data imputation'!N130&lt;&gt;"",1,0))</f>
        <v>0</v>
      </c>
      <c r="L127" s="127">
        <f>IF('Indicator Data'!X131="No Data",1,IF('Indicator Data imputation'!O130&lt;&gt;"",1,0))</f>
        <v>0</v>
      </c>
      <c r="M127" s="127" t="e">
        <f>IF('Indicator Data'!#REF!="No Data",1,IF('Indicator Data imputation'!P130&lt;&gt;"",1,0))</f>
        <v>#REF!</v>
      </c>
      <c r="N127" s="127" t="e">
        <f>IF('Indicator Data'!#REF!="No Data",1,IF('Indicator Data imputation'!Q130&lt;&gt;"",1,0))</f>
        <v>#REF!</v>
      </c>
      <c r="O127" s="127">
        <f>IF('Indicator Data'!Z131="No Data",1,IF('Indicator Data imputation'!R130&lt;&gt;"",1,0))</f>
        <v>0</v>
      </c>
      <c r="P127" s="127">
        <f>IF('Indicator Data'!AB131="No Data",1,IF('Indicator Data imputation'!S130&lt;&gt;"",1,0))</f>
        <v>0</v>
      </c>
      <c r="Q127" s="127">
        <f>IF('Indicator Data'!AC131="No Data",1,IF('Indicator Data imputation'!T130&lt;&gt;"",1,0))</f>
        <v>0</v>
      </c>
      <c r="R127" s="127">
        <f>IF('Indicator Data'!AD131="No Data",1,IF('Indicator Data imputation'!U130&lt;&gt;"",1,0))</f>
        <v>0</v>
      </c>
      <c r="S127" s="127">
        <f>IF('Indicator Data'!AE131="No Data",1,IF('Indicator Data imputation'!V130&lt;&gt;"",1,0))</f>
        <v>0</v>
      </c>
      <c r="T127" s="127">
        <f>IF('Indicator Data'!AF131="No Data",1,IF('Indicator Data imputation'!W130&lt;&gt;"",1,0))</f>
        <v>0</v>
      </c>
      <c r="U127" s="127">
        <f>IF('Indicator Data'!AO131="No Data",1,IF('Indicator Data imputation'!X130&lt;&gt;"",1,0))</f>
        <v>0</v>
      </c>
      <c r="V127" s="127">
        <f>IF('Indicator Data'!AQ131="No Data",1,IF('Indicator Data imputation'!Y130&lt;&gt;"",1,0))</f>
        <v>0</v>
      </c>
      <c r="W127" s="127">
        <f>IF('Indicator Data'!AS131="No Data",1,IF('Indicator Data imputation'!Z130&lt;&gt;"",1,0))</f>
        <v>0</v>
      </c>
      <c r="X127" s="127">
        <f>IF('Indicator Data'!AT131="No Data",1,IF('Indicator Data imputation'!AA130&lt;&gt;"",1,0))</f>
        <v>0</v>
      </c>
      <c r="Y127" s="127">
        <f>IF('Indicator Data'!AH131="No Data",1,IF('Indicator Data imputation'!AB130&lt;&gt;"",1,0))</f>
        <v>0</v>
      </c>
      <c r="Z127" s="127">
        <f>IF('Indicator Data'!AU131="No Data",1,IF('Indicator Data imputation'!AC130&lt;&gt;"",1,0))</f>
        <v>0</v>
      </c>
      <c r="AA127" s="127">
        <f>IF('Indicator Data'!AV131="No Data",1,IF('Indicator Data imputation'!AD130&lt;&gt;"",1,0))</f>
        <v>0</v>
      </c>
      <c r="AB127" s="127">
        <f>IF('Indicator Data'!AW131="No Data",1,IF('Indicator Data imputation'!AE130&lt;&gt;"",1,0))</f>
        <v>0</v>
      </c>
      <c r="AC127" s="127">
        <f>IF('Indicator Data'!AX131="No Data",1,IF('Indicator Data imputation'!AF130&lt;&gt;"",1,0))</f>
        <v>0</v>
      </c>
      <c r="AD127" s="127">
        <f>IF('Indicator Data'!AY131="No Data",1,IF('Indicator Data imputation'!AG130&lt;&gt;"",1,0))</f>
        <v>0</v>
      </c>
      <c r="AE127" s="127">
        <f>IF('Indicator Data'!AZ131="No Data",1,IF('Indicator Data imputation'!AH130&lt;&gt;"",1,0))</f>
        <v>0</v>
      </c>
      <c r="AF127" s="127">
        <f>IF('Indicator Data'!BA131="No Data",1,IF('Indicator Data imputation'!AI130&lt;&gt;"",1,0))</f>
        <v>0</v>
      </c>
      <c r="AG127" s="127">
        <f>IF('Indicator Data'!BB131="No Data",1,IF('Indicator Data imputation'!AJ130&lt;&gt;"",1,0))</f>
        <v>0</v>
      </c>
      <c r="AH127" s="127">
        <f>IF('Indicator Data'!BC131="No Data",1,IF('Indicator Data imputation'!AK130&lt;&gt;"",1,0))</f>
        <v>0</v>
      </c>
      <c r="AI127" s="127" t="e">
        <f>IF('Indicator Data'!#REF!="No Data",1,IF('Indicator Data imputation'!AL130&lt;&gt;"",1,0))</f>
        <v>#REF!</v>
      </c>
      <c r="AJ127" s="127" t="e">
        <f>IF('Indicator Data'!#REF!="No Data",1,IF('Indicator Data imputation'!AM130&lt;&gt;"",1,0))</f>
        <v>#REF!</v>
      </c>
      <c r="AK127" s="127">
        <f>IF('Indicator Data'!BF131="No Data",1,IF('Indicator Data imputation'!AN130&lt;&gt;"",1,0))</f>
        <v>0</v>
      </c>
      <c r="AL127" s="128"/>
      <c r="AM127" s="128"/>
      <c r="AN127" t="e">
        <f t="shared" si="2"/>
        <v>#REF!</v>
      </c>
      <c r="AO127" s="142" t="e">
        <f t="shared" si="3"/>
        <v>#REF!</v>
      </c>
    </row>
    <row r="128" spans="1:41" ht="15.75" customHeight="1" x14ac:dyDescent="0.25">
      <c r="A128" s="47" t="s">
        <v>367</v>
      </c>
      <c r="B128" s="127">
        <f>IF('Indicator Data'!E132="No Data",1,IF('Indicator Data imputation'!E131&lt;&gt;"",1,0))</f>
        <v>0</v>
      </c>
      <c r="C128" s="127">
        <f>IF('Indicator Data'!J132="No Data",1,IF('Indicator Data imputation'!F131&lt;&gt;"",1,0))</f>
        <v>0</v>
      </c>
      <c r="D128" s="127">
        <f>IF('Indicator Data'!K132="No Data",1,IF('Indicator Data imputation'!G131&lt;&gt;"",1,0))</f>
        <v>0</v>
      </c>
      <c r="E128" s="127">
        <f>IF('Indicator Data'!L132="No Data",1,IF('Indicator Data imputation'!H131&lt;&gt;"",1,0))</f>
        <v>1</v>
      </c>
      <c r="F128" s="127">
        <f>IF('Indicator Data'!M132="No Data",1,IF('Indicator Data imputation'!I131&lt;&gt;"",1,0))</f>
        <v>1</v>
      </c>
      <c r="G128" s="127">
        <f>IF('Indicator Data'!N132="No Data",1,IF('Indicator Data imputation'!J131&lt;&gt;"",1,0))</f>
        <v>1</v>
      </c>
      <c r="H128" s="127">
        <f>IF('Indicator Data'!O132="No Data",1,IF('Indicator Data imputation'!K131&lt;&gt;"",1,0))</f>
        <v>0</v>
      </c>
      <c r="I128" s="127">
        <f>IF('Indicator Data'!P132="No Data",1,IF('Indicator Data imputation'!L131&lt;&gt;"",1,0))</f>
        <v>0</v>
      </c>
      <c r="J128" s="127">
        <f>IF('Indicator Data'!Q132="No Data",1,IF('Indicator Data imputation'!M131&lt;&gt;"",1,0))</f>
        <v>0</v>
      </c>
      <c r="K128" s="127">
        <f>IF('Indicator Data'!R132="No Data",1,IF('Indicator Data imputation'!N131&lt;&gt;"",1,0))</f>
        <v>0</v>
      </c>
      <c r="L128" s="127">
        <f>IF('Indicator Data'!X132="No Data",1,IF('Indicator Data imputation'!O131&lt;&gt;"",1,0))</f>
        <v>0</v>
      </c>
      <c r="M128" s="127" t="e">
        <f>IF('Indicator Data'!#REF!="No Data",1,IF('Indicator Data imputation'!P131&lt;&gt;"",1,0))</f>
        <v>#REF!</v>
      </c>
      <c r="N128" s="127" t="e">
        <f>IF('Indicator Data'!#REF!="No Data",1,IF('Indicator Data imputation'!Q131&lt;&gt;"",1,0))</f>
        <v>#REF!</v>
      </c>
      <c r="O128" s="127">
        <f>IF('Indicator Data'!Z132="No Data",1,IF('Indicator Data imputation'!R131&lt;&gt;"",1,0))</f>
        <v>0</v>
      </c>
      <c r="P128" s="127">
        <f>IF('Indicator Data'!AB132="No Data",1,IF('Indicator Data imputation'!S131&lt;&gt;"",1,0))</f>
        <v>0</v>
      </c>
      <c r="Q128" s="127">
        <f>IF('Indicator Data'!AC132="No Data",1,IF('Indicator Data imputation'!T131&lt;&gt;"",1,0))</f>
        <v>0</v>
      </c>
      <c r="R128" s="127">
        <f>IF('Indicator Data'!AD132="No Data",1,IF('Indicator Data imputation'!U131&lt;&gt;"",1,0))</f>
        <v>0</v>
      </c>
      <c r="S128" s="127">
        <f>IF('Indicator Data'!AE132="No Data",1,IF('Indicator Data imputation'!V131&lt;&gt;"",1,0))</f>
        <v>0</v>
      </c>
      <c r="T128" s="127">
        <f>IF('Indicator Data'!AF132="No Data",1,IF('Indicator Data imputation'!W131&lt;&gt;"",1,0))</f>
        <v>0</v>
      </c>
      <c r="U128" s="127">
        <f>IF('Indicator Data'!AO132="No Data",1,IF('Indicator Data imputation'!X131&lt;&gt;"",1,0))</f>
        <v>0</v>
      </c>
      <c r="V128" s="127">
        <f>IF('Indicator Data'!AQ132="No Data",1,IF('Indicator Data imputation'!Y131&lt;&gt;"",1,0))</f>
        <v>0</v>
      </c>
      <c r="W128" s="127">
        <f>IF('Indicator Data'!AS132="No Data",1,IF('Indicator Data imputation'!Z131&lt;&gt;"",1,0))</f>
        <v>0</v>
      </c>
      <c r="X128" s="127">
        <f>IF('Indicator Data'!AT132="No Data",1,IF('Indicator Data imputation'!AA131&lt;&gt;"",1,0))</f>
        <v>0</v>
      </c>
      <c r="Y128" s="127">
        <f>IF('Indicator Data'!AH132="No Data",1,IF('Indicator Data imputation'!AB131&lt;&gt;"",1,0))</f>
        <v>0</v>
      </c>
      <c r="Z128" s="127">
        <f>IF('Indicator Data'!AU132="No Data",1,IF('Indicator Data imputation'!AC131&lt;&gt;"",1,0))</f>
        <v>0</v>
      </c>
      <c r="AA128" s="127">
        <f>IF('Indicator Data'!AV132="No Data",1,IF('Indicator Data imputation'!AD131&lt;&gt;"",1,0))</f>
        <v>0</v>
      </c>
      <c r="AB128" s="127">
        <f>IF('Indicator Data'!AW132="No Data",1,IF('Indicator Data imputation'!AE131&lt;&gt;"",1,0))</f>
        <v>0</v>
      </c>
      <c r="AC128" s="127">
        <f>IF('Indicator Data'!AX132="No Data",1,IF('Indicator Data imputation'!AF131&lt;&gt;"",1,0))</f>
        <v>0</v>
      </c>
      <c r="AD128" s="127">
        <f>IF('Indicator Data'!AY132="No Data",1,IF('Indicator Data imputation'!AG131&lt;&gt;"",1,0))</f>
        <v>0</v>
      </c>
      <c r="AE128" s="127">
        <f>IF('Indicator Data'!AZ132="No Data",1,IF('Indicator Data imputation'!AH131&lt;&gt;"",1,0))</f>
        <v>0</v>
      </c>
      <c r="AF128" s="127">
        <f>IF('Indicator Data'!BA132="No Data",1,IF('Indicator Data imputation'!AI131&lt;&gt;"",1,0))</f>
        <v>0</v>
      </c>
      <c r="AG128" s="127">
        <f>IF('Indicator Data'!BB132="No Data",1,IF('Indicator Data imputation'!AJ131&lt;&gt;"",1,0))</f>
        <v>0</v>
      </c>
      <c r="AH128" s="127">
        <f>IF('Indicator Data'!BC132="No Data",1,IF('Indicator Data imputation'!AK131&lt;&gt;"",1,0))</f>
        <v>0</v>
      </c>
      <c r="AI128" s="127" t="e">
        <f>IF('Indicator Data'!#REF!="No Data",1,IF('Indicator Data imputation'!AL131&lt;&gt;"",1,0))</f>
        <v>#REF!</v>
      </c>
      <c r="AJ128" s="127" t="e">
        <f>IF('Indicator Data'!#REF!="No Data",1,IF('Indicator Data imputation'!AM131&lt;&gt;"",1,0))</f>
        <v>#REF!</v>
      </c>
      <c r="AK128" s="127">
        <f>IF('Indicator Data'!BF132="No Data",1,IF('Indicator Data imputation'!AN131&lt;&gt;"",1,0))</f>
        <v>0</v>
      </c>
      <c r="AL128" s="128"/>
      <c r="AM128" s="128"/>
      <c r="AN128" t="e">
        <f t="shared" si="2"/>
        <v>#REF!</v>
      </c>
      <c r="AO128" s="142" t="e">
        <f t="shared" si="3"/>
        <v>#REF!</v>
      </c>
    </row>
    <row r="129" spans="1:41" ht="15.75" customHeight="1" x14ac:dyDescent="0.25">
      <c r="A129" s="47" t="s">
        <v>369</v>
      </c>
      <c r="B129" s="127">
        <f>IF('Indicator Data'!E133="No Data",1,IF('Indicator Data imputation'!E132&lt;&gt;"",1,0))</f>
        <v>0</v>
      </c>
      <c r="C129" s="127">
        <f>IF('Indicator Data'!J133="No Data",1,IF('Indicator Data imputation'!F132&lt;&gt;"",1,0))</f>
        <v>0</v>
      </c>
      <c r="D129" s="127">
        <f>IF('Indicator Data'!K133="No Data",1,IF('Indicator Data imputation'!G132&lt;&gt;"",1,0))</f>
        <v>0</v>
      </c>
      <c r="E129" s="127">
        <f>IF('Indicator Data'!L133="No Data",1,IF('Indicator Data imputation'!H132&lt;&gt;"",1,0))</f>
        <v>1</v>
      </c>
      <c r="F129" s="127">
        <f>IF('Indicator Data'!M133="No Data",1,IF('Indicator Data imputation'!I132&lt;&gt;"",1,0))</f>
        <v>1</v>
      </c>
      <c r="G129" s="127">
        <f>IF('Indicator Data'!N133="No Data",1,IF('Indicator Data imputation'!J132&lt;&gt;"",1,0))</f>
        <v>1</v>
      </c>
      <c r="H129" s="127">
        <f>IF('Indicator Data'!O133="No Data",1,IF('Indicator Data imputation'!K132&lt;&gt;"",1,0))</f>
        <v>0</v>
      </c>
      <c r="I129" s="127">
        <f>IF('Indicator Data'!P133="No Data",1,IF('Indicator Data imputation'!L132&lt;&gt;"",1,0))</f>
        <v>0</v>
      </c>
      <c r="J129" s="127">
        <f>IF('Indicator Data'!Q133="No Data",1,IF('Indicator Data imputation'!M132&lt;&gt;"",1,0))</f>
        <v>0</v>
      </c>
      <c r="K129" s="127">
        <f>IF('Indicator Data'!R133="No Data",1,IF('Indicator Data imputation'!N132&lt;&gt;"",1,0))</f>
        <v>0</v>
      </c>
      <c r="L129" s="127">
        <f>IF('Indicator Data'!X133="No Data",1,IF('Indicator Data imputation'!O132&lt;&gt;"",1,0))</f>
        <v>0</v>
      </c>
      <c r="M129" s="127" t="e">
        <f>IF('Indicator Data'!#REF!="No Data",1,IF('Indicator Data imputation'!P132&lt;&gt;"",1,0))</f>
        <v>#REF!</v>
      </c>
      <c r="N129" s="127" t="e">
        <f>IF('Indicator Data'!#REF!="No Data",1,IF('Indicator Data imputation'!Q132&lt;&gt;"",1,0))</f>
        <v>#REF!</v>
      </c>
      <c r="O129" s="127">
        <f>IF('Indicator Data'!Z133="No Data",1,IF('Indicator Data imputation'!R132&lt;&gt;"",1,0))</f>
        <v>0</v>
      </c>
      <c r="P129" s="127">
        <f>IF('Indicator Data'!AB133="No Data",1,IF('Indicator Data imputation'!S132&lt;&gt;"",1,0))</f>
        <v>0</v>
      </c>
      <c r="Q129" s="127">
        <f>IF('Indicator Data'!AC133="No Data",1,IF('Indicator Data imputation'!T132&lt;&gt;"",1,0))</f>
        <v>0</v>
      </c>
      <c r="R129" s="127">
        <f>IF('Indicator Data'!AD133="No Data",1,IF('Indicator Data imputation'!U132&lt;&gt;"",1,0))</f>
        <v>0</v>
      </c>
      <c r="S129" s="127">
        <f>IF('Indicator Data'!AE133="No Data",1,IF('Indicator Data imputation'!V132&lt;&gt;"",1,0))</f>
        <v>0</v>
      </c>
      <c r="T129" s="127">
        <f>IF('Indicator Data'!AF133="No Data",1,IF('Indicator Data imputation'!W132&lt;&gt;"",1,0))</f>
        <v>0</v>
      </c>
      <c r="U129" s="127">
        <f>IF('Indicator Data'!AO133="No Data",1,IF('Indicator Data imputation'!X132&lt;&gt;"",1,0))</f>
        <v>0</v>
      </c>
      <c r="V129" s="127">
        <f>IF('Indicator Data'!AQ133="No Data",1,IF('Indicator Data imputation'!Y132&lt;&gt;"",1,0))</f>
        <v>0</v>
      </c>
      <c r="W129" s="127">
        <f>IF('Indicator Data'!AS133="No Data",1,IF('Indicator Data imputation'!Z132&lt;&gt;"",1,0))</f>
        <v>0</v>
      </c>
      <c r="X129" s="127">
        <f>IF('Indicator Data'!AT133="No Data",1,IF('Indicator Data imputation'!AA132&lt;&gt;"",1,0))</f>
        <v>0</v>
      </c>
      <c r="Y129" s="127">
        <f>IF('Indicator Data'!AH133="No Data",1,IF('Indicator Data imputation'!AB132&lt;&gt;"",1,0))</f>
        <v>0</v>
      </c>
      <c r="Z129" s="127">
        <f>IF('Indicator Data'!AU133="No Data",1,IF('Indicator Data imputation'!AC132&lt;&gt;"",1,0))</f>
        <v>0</v>
      </c>
      <c r="AA129" s="127">
        <f>IF('Indicator Data'!AV133="No Data",1,IF('Indicator Data imputation'!AD132&lt;&gt;"",1,0))</f>
        <v>0</v>
      </c>
      <c r="AB129" s="127">
        <f>IF('Indicator Data'!AW133="No Data",1,IF('Indicator Data imputation'!AE132&lt;&gt;"",1,0))</f>
        <v>0</v>
      </c>
      <c r="AC129" s="127">
        <f>IF('Indicator Data'!AX133="No Data",1,IF('Indicator Data imputation'!AF132&lt;&gt;"",1,0))</f>
        <v>0</v>
      </c>
      <c r="AD129" s="127">
        <f>IF('Indicator Data'!AY133="No Data",1,IF('Indicator Data imputation'!AG132&lt;&gt;"",1,0))</f>
        <v>0</v>
      </c>
      <c r="AE129" s="127">
        <f>IF('Indicator Data'!AZ133="No Data",1,IF('Indicator Data imputation'!AH132&lt;&gt;"",1,0))</f>
        <v>0</v>
      </c>
      <c r="AF129" s="127">
        <f>IF('Indicator Data'!BA133="No Data",1,IF('Indicator Data imputation'!AI132&lt;&gt;"",1,0))</f>
        <v>0</v>
      </c>
      <c r="AG129" s="127">
        <f>IF('Indicator Data'!BB133="No Data",1,IF('Indicator Data imputation'!AJ132&lt;&gt;"",1,0))</f>
        <v>0</v>
      </c>
      <c r="AH129" s="127">
        <f>IF('Indicator Data'!BC133="No Data",1,IF('Indicator Data imputation'!AK132&lt;&gt;"",1,0))</f>
        <v>0</v>
      </c>
      <c r="AI129" s="127" t="e">
        <f>IF('Indicator Data'!#REF!="No Data",1,IF('Indicator Data imputation'!AL132&lt;&gt;"",1,0))</f>
        <v>#REF!</v>
      </c>
      <c r="AJ129" s="127" t="e">
        <f>IF('Indicator Data'!#REF!="No Data",1,IF('Indicator Data imputation'!AM132&lt;&gt;"",1,0))</f>
        <v>#REF!</v>
      </c>
      <c r="AK129" s="127">
        <f>IF('Indicator Data'!BF133="No Data",1,IF('Indicator Data imputation'!AN132&lt;&gt;"",1,0))</f>
        <v>0</v>
      </c>
      <c r="AL129" s="128"/>
      <c r="AM129" s="128"/>
      <c r="AN129" t="e">
        <f t="shared" si="2"/>
        <v>#REF!</v>
      </c>
      <c r="AO129" s="142" t="e">
        <f t="shared" si="3"/>
        <v>#REF!</v>
      </c>
    </row>
    <row r="130" spans="1:41" ht="15.75" customHeight="1" x14ac:dyDescent="0.25">
      <c r="A130" s="47" t="s">
        <v>370</v>
      </c>
      <c r="B130" s="127">
        <f>IF('Indicator Data'!E134="No Data",1,IF('Indicator Data imputation'!E133&lt;&gt;"",1,0))</f>
        <v>0</v>
      </c>
      <c r="C130" s="127">
        <f>IF('Indicator Data'!J134="No Data",1,IF('Indicator Data imputation'!F133&lt;&gt;"",1,0))</f>
        <v>0</v>
      </c>
      <c r="D130" s="127">
        <f>IF('Indicator Data'!K134="No Data",1,IF('Indicator Data imputation'!G133&lt;&gt;"",1,0))</f>
        <v>0</v>
      </c>
      <c r="E130" s="127">
        <f>IF('Indicator Data'!L134="No Data",1,IF('Indicator Data imputation'!H133&lt;&gt;"",1,0))</f>
        <v>1</v>
      </c>
      <c r="F130" s="127">
        <f>IF('Indicator Data'!M134="No Data",1,IF('Indicator Data imputation'!I133&lt;&gt;"",1,0))</f>
        <v>1</v>
      </c>
      <c r="G130" s="127">
        <f>IF('Indicator Data'!N134="No Data",1,IF('Indicator Data imputation'!J133&lt;&gt;"",1,0))</f>
        <v>1</v>
      </c>
      <c r="H130" s="127">
        <f>IF('Indicator Data'!O134="No Data",1,IF('Indicator Data imputation'!K133&lt;&gt;"",1,0))</f>
        <v>0</v>
      </c>
      <c r="I130" s="127">
        <f>IF('Indicator Data'!P134="No Data",1,IF('Indicator Data imputation'!L133&lt;&gt;"",1,0))</f>
        <v>0</v>
      </c>
      <c r="J130" s="127">
        <f>IF('Indicator Data'!Q134="No Data",1,IF('Indicator Data imputation'!M133&lt;&gt;"",1,0))</f>
        <v>0</v>
      </c>
      <c r="K130" s="127">
        <f>IF('Indicator Data'!R134="No Data",1,IF('Indicator Data imputation'!N133&lt;&gt;"",1,0))</f>
        <v>0</v>
      </c>
      <c r="L130" s="127">
        <f>IF('Indicator Data'!X134="No Data",1,IF('Indicator Data imputation'!O133&lt;&gt;"",1,0))</f>
        <v>0</v>
      </c>
      <c r="M130" s="127" t="e">
        <f>IF('Indicator Data'!#REF!="No Data",1,IF('Indicator Data imputation'!P133&lt;&gt;"",1,0))</f>
        <v>#REF!</v>
      </c>
      <c r="N130" s="127" t="e">
        <f>IF('Indicator Data'!#REF!="No Data",1,IF('Indicator Data imputation'!Q133&lt;&gt;"",1,0))</f>
        <v>#REF!</v>
      </c>
      <c r="O130" s="127">
        <f>IF('Indicator Data'!Z134="No Data",1,IF('Indicator Data imputation'!R133&lt;&gt;"",1,0))</f>
        <v>0</v>
      </c>
      <c r="P130" s="127">
        <f>IF('Indicator Data'!AB134="No Data",1,IF('Indicator Data imputation'!S133&lt;&gt;"",1,0))</f>
        <v>0</v>
      </c>
      <c r="Q130" s="127">
        <f>IF('Indicator Data'!AC134="No Data",1,IF('Indicator Data imputation'!T133&lt;&gt;"",1,0))</f>
        <v>0</v>
      </c>
      <c r="R130" s="127">
        <f>IF('Indicator Data'!AD134="No Data",1,IF('Indicator Data imputation'!U133&lt;&gt;"",1,0))</f>
        <v>0</v>
      </c>
      <c r="S130" s="127">
        <f>IF('Indicator Data'!AE134="No Data",1,IF('Indicator Data imputation'!V133&lt;&gt;"",1,0))</f>
        <v>0</v>
      </c>
      <c r="T130" s="127">
        <f>IF('Indicator Data'!AF134="No Data",1,IF('Indicator Data imputation'!W133&lt;&gt;"",1,0))</f>
        <v>0</v>
      </c>
      <c r="U130" s="127">
        <f>IF('Indicator Data'!AO134="No Data",1,IF('Indicator Data imputation'!X133&lt;&gt;"",1,0))</f>
        <v>0</v>
      </c>
      <c r="V130" s="127">
        <f>IF('Indicator Data'!AQ134="No Data",1,IF('Indicator Data imputation'!Y133&lt;&gt;"",1,0))</f>
        <v>0</v>
      </c>
      <c r="W130" s="127">
        <f>IF('Indicator Data'!AS134="No Data",1,IF('Indicator Data imputation'!Z133&lt;&gt;"",1,0))</f>
        <v>0</v>
      </c>
      <c r="X130" s="127">
        <f>IF('Indicator Data'!AT134="No Data",1,IF('Indicator Data imputation'!AA133&lt;&gt;"",1,0))</f>
        <v>0</v>
      </c>
      <c r="Y130" s="127">
        <f>IF('Indicator Data'!AH134="No Data",1,IF('Indicator Data imputation'!AB133&lt;&gt;"",1,0))</f>
        <v>0</v>
      </c>
      <c r="Z130" s="127">
        <f>IF('Indicator Data'!AU134="No Data",1,IF('Indicator Data imputation'!AC133&lt;&gt;"",1,0))</f>
        <v>0</v>
      </c>
      <c r="AA130" s="127">
        <f>IF('Indicator Data'!AV134="No Data",1,IF('Indicator Data imputation'!AD133&lt;&gt;"",1,0))</f>
        <v>0</v>
      </c>
      <c r="AB130" s="127">
        <f>IF('Indicator Data'!AW134="No Data",1,IF('Indicator Data imputation'!AE133&lt;&gt;"",1,0))</f>
        <v>0</v>
      </c>
      <c r="AC130" s="127">
        <f>IF('Indicator Data'!AX134="No Data",1,IF('Indicator Data imputation'!AF133&lt;&gt;"",1,0))</f>
        <v>0</v>
      </c>
      <c r="AD130" s="127">
        <f>IF('Indicator Data'!AY134="No Data",1,IF('Indicator Data imputation'!AG133&lt;&gt;"",1,0))</f>
        <v>0</v>
      </c>
      <c r="AE130" s="127">
        <f>IF('Indicator Data'!AZ134="No Data",1,IF('Indicator Data imputation'!AH133&lt;&gt;"",1,0))</f>
        <v>0</v>
      </c>
      <c r="AF130" s="127">
        <f>IF('Indicator Data'!BA134="No Data",1,IF('Indicator Data imputation'!AI133&lt;&gt;"",1,0))</f>
        <v>0</v>
      </c>
      <c r="AG130" s="127">
        <f>IF('Indicator Data'!BB134="No Data",1,IF('Indicator Data imputation'!AJ133&lt;&gt;"",1,0))</f>
        <v>0</v>
      </c>
      <c r="AH130" s="127">
        <f>IF('Indicator Data'!BC134="No Data",1,IF('Indicator Data imputation'!AK133&lt;&gt;"",1,0))</f>
        <v>0</v>
      </c>
      <c r="AI130" s="127" t="e">
        <f>IF('Indicator Data'!#REF!="No Data",1,IF('Indicator Data imputation'!AL133&lt;&gt;"",1,0))</f>
        <v>#REF!</v>
      </c>
      <c r="AJ130" s="127" t="e">
        <f>IF('Indicator Data'!#REF!="No Data",1,IF('Indicator Data imputation'!AM133&lt;&gt;"",1,0))</f>
        <v>#REF!</v>
      </c>
      <c r="AK130" s="127">
        <f>IF('Indicator Data'!BF134="No Data",1,IF('Indicator Data imputation'!AN133&lt;&gt;"",1,0))</f>
        <v>0</v>
      </c>
      <c r="AL130" s="128"/>
      <c r="AM130" s="128"/>
      <c r="AN130" t="e">
        <f t="shared" ref="AN130:AN193" si="4">SUM(B130:AM130)</f>
        <v>#REF!</v>
      </c>
      <c r="AO130" s="142" t="e">
        <f t="shared" ref="AO130:AO193" si="5">AN130/36</f>
        <v>#REF!</v>
      </c>
    </row>
    <row r="131" spans="1:41" ht="15.75" customHeight="1" x14ac:dyDescent="0.25">
      <c r="A131" s="47" t="s">
        <v>372</v>
      </c>
      <c r="B131" s="127">
        <f>IF('Indicator Data'!E135="No Data",1,IF('Indicator Data imputation'!E134&lt;&gt;"",1,0))</f>
        <v>0</v>
      </c>
      <c r="C131" s="127">
        <f>IF('Indicator Data'!J135="No Data",1,IF('Indicator Data imputation'!F134&lt;&gt;"",1,0))</f>
        <v>0</v>
      </c>
      <c r="D131" s="127">
        <f>IF('Indicator Data'!K135="No Data",1,IF('Indicator Data imputation'!G134&lt;&gt;"",1,0))</f>
        <v>0</v>
      </c>
      <c r="E131" s="127">
        <f>IF('Indicator Data'!L135="No Data",1,IF('Indicator Data imputation'!H134&lt;&gt;"",1,0))</f>
        <v>1</v>
      </c>
      <c r="F131" s="127">
        <f>IF('Indicator Data'!M135="No Data",1,IF('Indicator Data imputation'!I134&lt;&gt;"",1,0))</f>
        <v>1</v>
      </c>
      <c r="G131" s="127">
        <f>IF('Indicator Data'!N135="No Data",1,IF('Indicator Data imputation'!J134&lt;&gt;"",1,0))</f>
        <v>1</v>
      </c>
      <c r="H131" s="127">
        <f>IF('Indicator Data'!O135="No Data",1,IF('Indicator Data imputation'!K134&lt;&gt;"",1,0))</f>
        <v>0</v>
      </c>
      <c r="I131" s="127">
        <f>IF('Indicator Data'!P135="No Data",1,IF('Indicator Data imputation'!L134&lt;&gt;"",1,0))</f>
        <v>0</v>
      </c>
      <c r="J131" s="127">
        <f>IF('Indicator Data'!Q135="No Data",1,IF('Indicator Data imputation'!M134&lt;&gt;"",1,0))</f>
        <v>0</v>
      </c>
      <c r="K131" s="127">
        <f>IF('Indicator Data'!R135="No Data",1,IF('Indicator Data imputation'!N134&lt;&gt;"",1,0))</f>
        <v>0</v>
      </c>
      <c r="L131" s="127">
        <f>IF('Indicator Data'!X135="No Data",1,IF('Indicator Data imputation'!O134&lt;&gt;"",1,0))</f>
        <v>0</v>
      </c>
      <c r="M131" s="127" t="e">
        <f>IF('Indicator Data'!#REF!="No Data",1,IF('Indicator Data imputation'!P134&lt;&gt;"",1,0))</f>
        <v>#REF!</v>
      </c>
      <c r="N131" s="127" t="e">
        <f>IF('Indicator Data'!#REF!="No Data",1,IF('Indicator Data imputation'!Q134&lt;&gt;"",1,0))</f>
        <v>#REF!</v>
      </c>
      <c r="O131" s="127">
        <f>IF('Indicator Data'!Z135="No Data",1,IF('Indicator Data imputation'!R134&lt;&gt;"",1,0))</f>
        <v>0</v>
      </c>
      <c r="P131" s="127">
        <f>IF('Indicator Data'!AB135="No Data",1,IF('Indicator Data imputation'!S134&lt;&gt;"",1,0))</f>
        <v>0</v>
      </c>
      <c r="Q131" s="127">
        <f>IF('Indicator Data'!AC135="No Data",1,IF('Indicator Data imputation'!T134&lt;&gt;"",1,0))</f>
        <v>0</v>
      </c>
      <c r="R131" s="127">
        <f>IF('Indicator Data'!AD135="No Data",1,IF('Indicator Data imputation'!U134&lt;&gt;"",1,0))</f>
        <v>0</v>
      </c>
      <c r="S131" s="127">
        <f>IF('Indicator Data'!AE135="No Data",1,IF('Indicator Data imputation'!V134&lt;&gt;"",1,0))</f>
        <v>0</v>
      </c>
      <c r="T131" s="127">
        <f>IF('Indicator Data'!AF135="No Data",1,IF('Indicator Data imputation'!W134&lt;&gt;"",1,0))</f>
        <v>0</v>
      </c>
      <c r="U131" s="127">
        <f>IF('Indicator Data'!AO135="No Data",1,IF('Indicator Data imputation'!X134&lt;&gt;"",1,0))</f>
        <v>0</v>
      </c>
      <c r="V131" s="127">
        <f>IF('Indicator Data'!AQ135="No Data",1,IF('Indicator Data imputation'!Y134&lt;&gt;"",1,0))</f>
        <v>0</v>
      </c>
      <c r="W131" s="127">
        <f>IF('Indicator Data'!AS135="No Data",1,IF('Indicator Data imputation'!Z134&lt;&gt;"",1,0))</f>
        <v>0</v>
      </c>
      <c r="X131" s="127">
        <f>IF('Indicator Data'!AT135="No Data",1,IF('Indicator Data imputation'!AA134&lt;&gt;"",1,0))</f>
        <v>0</v>
      </c>
      <c r="Y131" s="127">
        <f>IF('Indicator Data'!AH135="No Data",1,IF('Indicator Data imputation'!AB134&lt;&gt;"",1,0))</f>
        <v>0</v>
      </c>
      <c r="Z131" s="127">
        <f>IF('Indicator Data'!AU135="No Data",1,IF('Indicator Data imputation'!AC134&lt;&gt;"",1,0))</f>
        <v>0</v>
      </c>
      <c r="AA131" s="127">
        <f>IF('Indicator Data'!AV135="No Data",1,IF('Indicator Data imputation'!AD134&lt;&gt;"",1,0))</f>
        <v>0</v>
      </c>
      <c r="AB131" s="127">
        <f>IF('Indicator Data'!AW135="No Data",1,IF('Indicator Data imputation'!AE134&lt;&gt;"",1,0))</f>
        <v>0</v>
      </c>
      <c r="AC131" s="127">
        <f>IF('Indicator Data'!AX135="No Data",1,IF('Indicator Data imputation'!AF134&lt;&gt;"",1,0))</f>
        <v>0</v>
      </c>
      <c r="AD131" s="127">
        <f>IF('Indicator Data'!AY135="No Data",1,IF('Indicator Data imputation'!AG134&lt;&gt;"",1,0))</f>
        <v>0</v>
      </c>
      <c r="AE131" s="127">
        <f>IF('Indicator Data'!AZ135="No Data",1,IF('Indicator Data imputation'!AH134&lt;&gt;"",1,0))</f>
        <v>0</v>
      </c>
      <c r="AF131" s="127">
        <f>IF('Indicator Data'!BA135="No Data",1,IF('Indicator Data imputation'!AI134&lt;&gt;"",1,0))</f>
        <v>0</v>
      </c>
      <c r="AG131" s="127">
        <f>IF('Indicator Data'!BB135="No Data",1,IF('Indicator Data imputation'!AJ134&lt;&gt;"",1,0))</f>
        <v>0</v>
      </c>
      <c r="AH131" s="127">
        <f>IF('Indicator Data'!BC135="No Data",1,IF('Indicator Data imputation'!AK134&lt;&gt;"",1,0))</f>
        <v>0</v>
      </c>
      <c r="AI131" s="127" t="e">
        <f>IF('Indicator Data'!#REF!="No Data",1,IF('Indicator Data imputation'!AL134&lt;&gt;"",1,0))</f>
        <v>#REF!</v>
      </c>
      <c r="AJ131" s="127" t="e">
        <f>IF('Indicator Data'!#REF!="No Data",1,IF('Indicator Data imputation'!AM134&lt;&gt;"",1,0))</f>
        <v>#REF!</v>
      </c>
      <c r="AK131" s="127">
        <f>IF('Indicator Data'!BF135="No Data",1,IF('Indicator Data imputation'!AN134&lt;&gt;"",1,0))</f>
        <v>0</v>
      </c>
      <c r="AL131" s="128"/>
      <c r="AM131" s="128"/>
      <c r="AN131" t="e">
        <f t="shared" si="4"/>
        <v>#REF!</v>
      </c>
      <c r="AO131" s="142" t="e">
        <f t="shared" si="5"/>
        <v>#REF!</v>
      </c>
    </row>
    <row r="132" spans="1:41" ht="15.75" customHeight="1" x14ac:dyDescent="0.25">
      <c r="A132" s="47" t="s">
        <v>374</v>
      </c>
      <c r="B132" s="127">
        <f>IF('Indicator Data'!E136="No Data",1,IF('Indicator Data imputation'!E135&lt;&gt;"",1,0))</f>
        <v>0</v>
      </c>
      <c r="C132" s="127">
        <f>IF('Indicator Data'!J136="No Data",1,IF('Indicator Data imputation'!F135&lt;&gt;"",1,0))</f>
        <v>0</v>
      </c>
      <c r="D132" s="127">
        <f>IF('Indicator Data'!K136="No Data",1,IF('Indicator Data imputation'!G135&lt;&gt;"",1,0))</f>
        <v>0</v>
      </c>
      <c r="E132" s="127">
        <f>IF('Indicator Data'!L136="No Data",1,IF('Indicator Data imputation'!H135&lt;&gt;"",1,0))</f>
        <v>1</v>
      </c>
      <c r="F132" s="127">
        <f>IF('Indicator Data'!M136="No Data",1,IF('Indicator Data imputation'!I135&lt;&gt;"",1,0))</f>
        <v>1</v>
      </c>
      <c r="G132" s="127">
        <f>IF('Indicator Data'!N136="No Data",1,IF('Indicator Data imputation'!J135&lt;&gt;"",1,0))</f>
        <v>1</v>
      </c>
      <c r="H132" s="127">
        <f>IF('Indicator Data'!O136="No Data",1,IF('Indicator Data imputation'!K135&lt;&gt;"",1,0))</f>
        <v>0</v>
      </c>
      <c r="I132" s="127">
        <f>IF('Indicator Data'!P136="No Data",1,IF('Indicator Data imputation'!L135&lt;&gt;"",1,0))</f>
        <v>0</v>
      </c>
      <c r="J132" s="127">
        <f>IF('Indicator Data'!Q136="No Data",1,IF('Indicator Data imputation'!M135&lt;&gt;"",1,0))</f>
        <v>0</v>
      </c>
      <c r="K132" s="127">
        <f>IF('Indicator Data'!R136="No Data",1,IF('Indicator Data imputation'!N135&lt;&gt;"",1,0))</f>
        <v>0</v>
      </c>
      <c r="L132" s="127">
        <f>IF('Indicator Data'!X136="No Data",1,IF('Indicator Data imputation'!O135&lt;&gt;"",1,0))</f>
        <v>0</v>
      </c>
      <c r="M132" s="127" t="e">
        <f>IF('Indicator Data'!#REF!="No Data",1,IF('Indicator Data imputation'!P135&lt;&gt;"",1,0))</f>
        <v>#REF!</v>
      </c>
      <c r="N132" s="127" t="e">
        <f>IF('Indicator Data'!#REF!="No Data",1,IF('Indicator Data imputation'!Q135&lt;&gt;"",1,0))</f>
        <v>#REF!</v>
      </c>
      <c r="O132" s="127">
        <f>IF('Indicator Data'!Z136="No Data",1,IF('Indicator Data imputation'!R135&lt;&gt;"",1,0))</f>
        <v>0</v>
      </c>
      <c r="P132" s="127">
        <f>IF('Indicator Data'!AB136="No Data",1,IF('Indicator Data imputation'!S135&lt;&gt;"",1,0))</f>
        <v>0</v>
      </c>
      <c r="Q132" s="127">
        <f>IF('Indicator Data'!AC136="No Data",1,IF('Indicator Data imputation'!T135&lt;&gt;"",1,0))</f>
        <v>0</v>
      </c>
      <c r="R132" s="127">
        <f>IF('Indicator Data'!AD136="No Data",1,IF('Indicator Data imputation'!U135&lt;&gt;"",1,0))</f>
        <v>0</v>
      </c>
      <c r="S132" s="127">
        <f>IF('Indicator Data'!AE136="No Data",1,IF('Indicator Data imputation'!V135&lt;&gt;"",1,0))</f>
        <v>0</v>
      </c>
      <c r="T132" s="127">
        <f>IF('Indicator Data'!AF136="No Data",1,IF('Indicator Data imputation'!W135&lt;&gt;"",1,0))</f>
        <v>0</v>
      </c>
      <c r="U132" s="127">
        <f>IF('Indicator Data'!AO136="No Data",1,IF('Indicator Data imputation'!X135&lt;&gt;"",1,0))</f>
        <v>0</v>
      </c>
      <c r="V132" s="127">
        <f>IF('Indicator Data'!AQ136="No Data",1,IF('Indicator Data imputation'!Y135&lt;&gt;"",1,0))</f>
        <v>0</v>
      </c>
      <c r="W132" s="127">
        <f>IF('Indicator Data'!AS136="No Data",1,IF('Indicator Data imputation'!Z135&lt;&gt;"",1,0))</f>
        <v>0</v>
      </c>
      <c r="X132" s="127">
        <f>IF('Indicator Data'!AT136="No Data",1,IF('Indicator Data imputation'!AA135&lt;&gt;"",1,0))</f>
        <v>0</v>
      </c>
      <c r="Y132" s="127">
        <f>IF('Indicator Data'!AH136="No Data",1,IF('Indicator Data imputation'!AB135&lt;&gt;"",1,0))</f>
        <v>0</v>
      </c>
      <c r="Z132" s="127">
        <f>IF('Indicator Data'!AU136="No Data",1,IF('Indicator Data imputation'!AC135&lt;&gt;"",1,0))</f>
        <v>0</v>
      </c>
      <c r="AA132" s="127">
        <f>IF('Indicator Data'!AV136="No Data",1,IF('Indicator Data imputation'!AD135&lt;&gt;"",1,0))</f>
        <v>0</v>
      </c>
      <c r="AB132" s="127">
        <f>IF('Indicator Data'!AW136="No Data",1,IF('Indicator Data imputation'!AE135&lt;&gt;"",1,0))</f>
        <v>0</v>
      </c>
      <c r="AC132" s="127">
        <f>IF('Indicator Data'!AX136="No Data",1,IF('Indicator Data imputation'!AF135&lt;&gt;"",1,0))</f>
        <v>0</v>
      </c>
      <c r="AD132" s="127">
        <f>IF('Indicator Data'!AY136="No Data",1,IF('Indicator Data imputation'!AG135&lt;&gt;"",1,0))</f>
        <v>0</v>
      </c>
      <c r="AE132" s="127">
        <f>IF('Indicator Data'!AZ136="No Data",1,IF('Indicator Data imputation'!AH135&lt;&gt;"",1,0))</f>
        <v>0</v>
      </c>
      <c r="AF132" s="127">
        <f>IF('Indicator Data'!BA136="No Data",1,IF('Indicator Data imputation'!AI135&lt;&gt;"",1,0))</f>
        <v>0</v>
      </c>
      <c r="AG132" s="127">
        <f>IF('Indicator Data'!BB136="No Data",1,IF('Indicator Data imputation'!AJ135&lt;&gt;"",1,0))</f>
        <v>0</v>
      </c>
      <c r="AH132" s="127">
        <f>IF('Indicator Data'!BC136="No Data",1,IF('Indicator Data imputation'!AK135&lt;&gt;"",1,0))</f>
        <v>0</v>
      </c>
      <c r="AI132" s="127" t="e">
        <f>IF('Indicator Data'!#REF!="No Data",1,IF('Indicator Data imputation'!AL135&lt;&gt;"",1,0))</f>
        <v>#REF!</v>
      </c>
      <c r="AJ132" s="127" t="e">
        <f>IF('Indicator Data'!#REF!="No Data",1,IF('Indicator Data imputation'!AM135&lt;&gt;"",1,0))</f>
        <v>#REF!</v>
      </c>
      <c r="AK132" s="127">
        <f>IF('Indicator Data'!BF136="No Data",1,IF('Indicator Data imputation'!AN135&lt;&gt;"",1,0))</f>
        <v>0</v>
      </c>
      <c r="AL132" s="128"/>
      <c r="AM132" s="128"/>
      <c r="AN132" t="e">
        <f t="shared" si="4"/>
        <v>#REF!</v>
      </c>
      <c r="AO132" s="142" t="e">
        <f t="shared" si="5"/>
        <v>#REF!</v>
      </c>
    </row>
    <row r="133" spans="1:41" ht="15.75" customHeight="1" x14ac:dyDescent="0.25">
      <c r="A133" s="47" t="s">
        <v>376</v>
      </c>
      <c r="B133" s="127">
        <f>IF('Indicator Data'!E137="No Data",1,IF('Indicator Data imputation'!E136&lt;&gt;"",1,0))</f>
        <v>0</v>
      </c>
      <c r="C133" s="127">
        <f>IF('Indicator Data'!J137="No Data",1,IF('Indicator Data imputation'!F136&lt;&gt;"",1,0))</f>
        <v>0</v>
      </c>
      <c r="D133" s="127">
        <f>IF('Indicator Data'!K137="No Data",1,IF('Indicator Data imputation'!G136&lt;&gt;"",1,0))</f>
        <v>0</v>
      </c>
      <c r="E133" s="127">
        <f>IF('Indicator Data'!L137="No Data",1,IF('Indicator Data imputation'!H136&lt;&gt;"",1,0))</f>
        <v>1</v>
      </c>
      <c r="F133" s="127">
        <f>IF('Indicator Data'!M137="No Data",1,IF('Indicator Data imputation'!I136&lt;&gt;"",1,0))</f>
        <v>1</v>
      </c>
      <c r="G133" s="127">
        <f>IF('Indicator Data'!N137="No Data",1,IF('Indicator Data imputation'!J136&lt;&gt;"",1,0))</f>
        <v>1</v>
      </c>
      <c r="H133" s="127">
        <f>IF('Indicator Data'!O137="No Data",1,IF('Indicator Data imputation'!K136&lt;&gt;"",1,0))</f>
        <v>0</v>
      </c>
      <c r="I133" s="127">
        <f>IF('Indicator Data'!P137="No Data",1,IF('Indicator Data imputation'!L136&lt;&gt;"",1,0))</f>
        <v>0</v>
      </c>
      <c r="J133" s="127">
        <f>IF('Indicator Data'!Q137="No Data",1,IF('Indicator Data imputation'!M136&lt;&gt;"",1,0))</f>
        <v>0</v>
      </c>
      <c r="K133" s="127">
        <f>IF('Indicator Data'!R137="No Data",1,IF('Indicator Data imputation'!N136&lt;&gt;"",1,0))</f>
        <v>0</v>
      </c>
      <c r="L133" s="127">
        <f>IF('Indicator Data'!X137="No Data",1,IF('Indicator Data imputation'!O136&lt;&gt;"",1,0))</f>
        <v>0</v>
      </c>
      <c r="M133" s="127" t="e">
        <f>IF('Indicator Data'!#REF!="No Data",1,IF('Indicator Data imputation'!P136&lt;&gt;"",1,0))</f>
        <v>#REF!</v>
      </c>
      <c r="N133" s="127" t="e">
        <f>IF('Indicator Data'!#REF!="No Data",1,IF('Indicator Data imputation'!Q136&lt;&gt;"",1,0))</f>
        <v>#REF!</v>
      </c>
      <c r="O133" s="127">
        <f>IF('Indicator Data'!Z137="No Data",1,IF('Indicator Data imputation'!R136&lt;&gt;"",1,0))</f>
        <v>0</v>
      </c>
      <c r="P133" s="127">
        <f>IF('Indicator Data'!AB137="No Data",1,IF('Indicator Data imputation'!S136&lt;&gt;"",1,0))</f>
        <v>0</v>
      </c>
      <c r="Q133" s="127">
        <f>IF('Indicator Data'!AC137="No Data",1,IF('Indicator Data imputation'!T136&lt;&gt;"",1,0))</f>
        <v>0</v>
      </c>
      <c r="R133" s="127">
        <f>IF('Indicator Data'!AD137="No Data",1,IF('Indicator Data imputation'!U136&lt;&gt;"",1,0))</f>
        <v>0</v>
      </c>
      <c r="S133" s="127">
        <f>IF('Indicator Data'!AE137="No Data",1,IF('Indicator Data imputation'!V136&lt;&gt;"",1,0))</f>
        <v>0</v>
      </c>
      <c r="T133" s="127">
        <f>IF('Indicator Data'!AF137="No Data",1,IF('Indicator Data imputation'!W136&lt;&gt;"",1,0))</f>
        <v>0</v>
      </c>
      <c r="U133" s="127">
        <f>IF('Indicator Data'!AO137="No Data",1,IF('Indicator Data imputation'!X136&lt;&gt;"",1,0))</f>
        <v>0</v>
      </c>
      <c r="V133" s="127">
        <f>IF('Indicator Data'!AQ137="No Data",1,IF('Indicator Data imputation'!Y136&lt;&gt;"",1,0))</f>
        <v>0</v>
      </c>
      <c r="W133" s="127">
        <f>IF('Indicator Data'!AS137="No Data",1,IF('Indicator Data imputation'!Z136&lt;&gt;"",1,0))</f>
        <v>0</v>
      </c>
      <c r="X133" s="127">
        <f>IF('Indicator Data'!AT137="No Data",1,IF('Indicator Data imputation'!AA136&lt;&gt;"",1,0))</f>
        <v>0</v>
      </c>
      <c r="Y133" s="127">
        <f>IF('Indicator Data'!AH137="No Data",1,IF('Indicator Data imputation'!AB136&lt;&gt;"",1,0))</f>
        <v>0</v>
      </c>
      <c r="Z133" s="127">
        <f>IF('Indicator Data'!AU137="No Data",1,IF('Indicator Data imputation'!AC136&lt;&gt;"",1,0))</f>
        <v>0</v>
      </c>
      <c r="AA133" s="127">
        <f>IF('Indicator Data'!AV137="No Data",1,IF('Indicator Data imputation'!AD136&lt;&gt;"",1,0))</f>
        <v>0</v>
      </c>
      <c r="AB133" s="127">
        <f>IF('Indicator Data'!AW137="No Data",1,IF('Indicator Data imputation'!AE136&lt;&gt;"",1,0))</f>
        <v>0</v>
      </c>
      <c r="AC133" s="127">
        <f>IF('Indicator Data'!AX137="No Data",1,IF('Indicator Data imputation'!AF136&lt;&gt;"",1,0))</f>
        <v>0</v>
      </c>
      <c r="AD133" s="127">
        <f>IF('Indicator Data'!AY137="No Data",1,IF('Indicator Data imputation'!AG136&lt;&gt;"",1,0))</f>
        <v>0</v>
      </c>
      <c r="AE133" s="127">
        <f>IF('Indicator Data'!AZ137="No Data",1,IF('Indicator Data imputation'!AH136&lt;&gt;"",1,0))</f>
        <v>0</v>
      </c>
      <c r="AF133" s="127">
        <f>IF('Indicator Data'!BA137="No Data",1,IF('Indicator Data imputation'!AI136&lt;&gt;"",1,0))</f>
        <v>0</v>
      </c>
      <c r="AG133" s="127">
        <f>IF('Indicator Data'!BB137="No Data",1,IF('Indicator Data imputation'!AJ136&lt;&gt;"",1,0))</f>
        <v>0</v>
      </c>
      <c r="AH133" s="127">
        <f>IF('Indicator Data'!BC137="No Data",1,IF('Indicator Data imputation'!AK136&lt;&gt;"",1,0))</f>
        <v>0</v>
      </c>
      <c r="AI133" s="127" t="e">
        <f>IF('Indicator Data'!#REF!="No Data",1,IF('Indicator Data imputation'!AL136&lt;&gt;"",1,0))</f>
        <v>#REF!</v>
      </c>
      <c r="AJ133" s="127" t="e">
        <f>IF('Indicator Data'!#REF!="No Data",1,IF('Indicator Data imputation'!AM136&lt;&gt;"",1,0))</f>
        <v>#REF!</v>
      </c>
      <c r="AK133" s="127">
        <f>IF('Indicator Data'!BF137="No Data",1,IF('Indicator Data imputation'!AN136&lt;&gt;"",1,0))</f>
        <v>0</v>
      </c>
      <c r="AL133" s="128"/>
      <c r="AM133" s="128"/>
      <c r="AN133" t="e">
        <f t="shared" si="4"/>
        <v>#REF!</v>
      </c>
      <c r="AO133" s="142" t="e">
        <f t="shared" si="5"/>
        <v>#REF!</v>
      </c>
    </row>
    <row r="134" spans="1:41" ht="15.75" customHeight="1" x14ac:dyDescent="0.25">
      <c r="A134" s="47" t="s">
        <v>378</v>
      </c>
      <c r="B134" s="127">
        <f>IF('Indicator Data'!E138="No Data",1,IF('Indicator Data imputation'!E137&lt;&gt;"",1,0))</f>
        <v>0</v>
      </c>
      <c r="C134" s="127">
        <f>IF('Indicator Data'!J138="No Data",1,IF('Indicator Data imputation'!F137&lt;&gt;"",1,0))</f>
        <v>0</v>
      </c>
      <c r="D134" s="127">
        <f>IF('Indicator Data'!K138="No Data",1,IF('Indicator Data imputation'!G137&lt;&gt;"",1,0))</f>
        <v>0</v>
      </c>
      <c r="E134" s="127">
        <f>IF('Indicator Data'!L138="No Data",1,IF('Indicator Data imputation'!H137&lt;&gt;"",1,0))</f>
        <v>1</v>
      </c>
      <c r="F134" s="127">
        <f>IF('Indicator Data'!M138="No Data",1,IF('Indicator Data imputation'!I137&lt;&gt;"",1,0))</f>
        <v>1</v>
      </c>
      <c r="G134" s="127">
        <f>IF('Indicator Data'!N138="No Data",1,IF('Indicator Data imputation'!J137&lt;&gt;"",1,0))</f>
        <v>1</v>
      </c>
      <c r="H134" s="127">
        <f>IF('Indicator Data'!O138="No Data",1,IF('Indicator Data imputation'!K137&lt;&gt;"",1,0))</f>
        <v>0</v>
      </c>
      <c r="I134" s="127">
        <f>IF('Indicator Data'!P138="No Data",1,IF('Indicator Data imputation'!L137&lt;&gt;"",1,0))</f>
        <v>0</v>
      </c>
      <c r="J134" s="127">
        <f>IF('Indicator Data'!Q138="No Data",1,IF('Indicator Data imputation'!M137&lt;&gt;"",1,0))</f>
        <v>0</v>
      </c>
      <c r="K134" s="127">
        <f>IF('Indicator Data'!R138="No Data",1,IF('Indicator Data imputation'!N137&lt;&gt;"",1,0))</f>
        <v>0</v>
      </c>
      <c r="L134" s="127">
        <f>IF('Indicator Data'!X138="No Data",1,IF('Indicator Data imputation'!O137&lt;&gt;"",1,0))</f>
        <v>0</v>
      </c>
      <c r="M134" s="127" t="e">
        <f>IF('Indicator Data'!#REF!="No Data",1,IF('Indicator Data imputation'!P137&lt;&gt;"",1,0))</f>
        <v>#REF!</v>
      </c>
      <c r="N134" s="127" t="e">
        <f>IF('Indicator Data'!#REF!="No Data",1,IF('Indicator Data imputation'!Q137&lt;&gt;"",1,0))</f>
        <v>#REF!</v>
      </c>
      <c r="O134" s="127">
        <f>IF('Indicator Data'!Z138="No Data",1,IF('Indicator Data imputation'!R137&lt;&gt;"",1,0))</f>
        <v>0</v>
      </c>
      <c r="P134" s="127">
        <f>IF('Indicator Data'!AB138="No Data",1,IF('Indicator Data imputation'!S137&lt;&gt;"",1,0))</f>
        <v>0</v>
      </c>
      <c r="Q134" s="127">
        <f>IF('Indicator Data'!AC138="No Data",1,IF('Indicator Data imputation'!T137&lt;&gt;"",1,0))</f>
        <v>0</v>
      </c>
      <c r="R134" s="127">
        <f>IF('Indicator Data'!AD138="No Data",1,IF('Indicator Data imputation'!U137&lt;&gt;"",1,0))</f>
        <v>0</v>
      </c>
      <c r="S134" s="127">
        <f>IF('Indicator Data'!AE138="No Data",1,IF('Indicator Data imputation'!V137&lt;&gt;"",1,0))</f>
        <v>0</v>
      </c>
      <c r="T134" s="127">
        <f>IF('Indicator Data'!AF138="No Data",1,IF('Indicator Data imputation'!W137&lt;&gt;"",1,0))</f>
        <v>0</v>
      </c>
      <c r="U134" s="127">
        <f>IF('Indicator Data'!AO138="No Data",1,IF('Indicator Data imputation'!X137&lt;&gt;"",1,0))</f>
        <v>0</v>
      </c>
      <c r="V134" s="127">
        <f>IF('Indicator Data'!AQ138="No Data",1,IF('Indicator Data imputation'!Y137&lt;&gt;"",1,0))</f>
        <v>0</v>
      </c>
      <c r="W134" s="127">
        <f>IF('Indicator Data'!AS138="No Data",1,IF('Indicator Data imputation'!Z137&lt;&gt;"",1,0))</f>
        <v>0</v>
      </c>
      <c r="X134" s="127">
        <f>IF('Indicator Data'!AT138="No Data",1,IF('Indicator Data imputation'!AA137&lt;&gt;"",1,0))</f>
        <v>0</v>
      </c>
      <c r="Y134" s="127">
        <f>IF('Indicator Data'!AH138="No Data",1,IF('Indicator Data imputation'!AB137&lt;&gt;"",1,0))</f>
        <v>0</v>
      </c>
      <c r="Z134" s="127">
        <f>IF('Indicator Data'!AU138="No Data",1,IF('Indicator Data imputation'!AC137&lt;&gt;"",1,0))</f>
        <v>0</v>
      </c>
      <c r="AA134" s="127">
        <f>IF('Indicator Data'!AV138="No Data",1,IF('Indicator Data imputation'!AD137&lt;&gt;"",1,0))</f>
        <v>0</v>
      </c>
      <c r="AB134" s="127">
        <f>IF('Indicator Data'!AW138="No Data",1,IF('Indicator Data imputation'!AE137&lt;&gt;"",1,0))</f>
        <v>0</v>
      </c>
      <c r="AC134" s="127">
        <f>IF('Indicator Data'!AX138="No Data",1,IF('Indicator Data imputation'!AF137&lt;&gt;"",1,0))</f>
        <v>0</v>
      </c>
      <c r="AD134" s="127">
        <f>IF('Indicator Data'!AY138="No Data",1,IF('Indicator Data imputation'!AG137&lt;&gt;"",1,0))</f>
        <v>0</v>
      </c>
      <c r="AE134" s="127">
        <f>IF('Indicator Data'!AZ138="No Data",1,IF('Indicator Data imputation'!AH137&lt;&gt;"",1,0))</f>
        <v>0</v>
      </c>
      <c r="AF134" s="127">
        <f>IF('Indicator Data'!BA138="No Data",1,IF('Indicator Data imputation'!AI137&lt;&gt;"",1,0))</f>
        <v>0</v>
      </c>
      <c r="AG134" s="127">
        <f>IF('Indicator Data'!BB138="No Data",1,IF('Indicator Data imputation'!AJ137&lt;&gt;"",1,0))</f>
        <v>0</v>
      </c>
      <c r="AH134" s="127">
        <f>IF('Indicator Data'!BC138="No Data",1,IF('Indicator Data imputation'!AK137&lt;&gt;"",1,0))</f>
        <v>0</v>
      </c>
      <c r="AI134" s="127" t="e">
        <f>IF('Indicator Data'!#REF!="No Data",1,IF('Indicator Data imputation'!AL137&lt;&gt;"",1,0))</f>
        <v>#REF!</v>
      </c>
      <c r="AJ134" s="127" t="e">
        <f>IF('Indicator Data'!#REF!="No Data",1,IF('Indicator Data imputation'!AM137&lt;&gt;"",1,0))</f>
        <v>#REF!</v>
      </c>
      <c r="AK134" s="127">
        <f>IF('Indicator Data'!BF138="No Data",1,IF('Indicator Data imputation'!AN137&lt;&gt;"",1,0))</f>
        <v>0</v>
      </c>
      <c r="AL134" s="128"/>
      <c r="AM134" s="128"/>
      <c r="AN134" t="e">
        <f t="shared" si="4"/>
        <v>#REF!</v>
      </c>
      <c r="AO134" s="142" t="e">
        <f t="shared" si="5"/>
        <v>#REF!</v>
      </c>
    </row>
    <row r="135" spans="1:41" ht="15.75" customHeight="1" x14ac:dyDescent="0.25">
      <c r="A135" s="47" t="s">
        <v>380</v>
      </c>
      <c r="B135" s="127">
        <f>IF('Indicator Data'!E139="No Data",1,IF('Indicator Data imputation'!E138&lt;&gt;"",1,0))</f>
        <v>0</v>
      </c>
      <c r="C135" s="127">
        <f>IF('Indicator Data'!J139="No Data",1,IF('Indicator Data imputation'!F138&lt;&gt;"",1,0))</f>
        <v>0</v>
      </c>
      <c r="D135" s="127">
        <f>IF('Indicator Data'!K139="No Data",1,IF('Indicator Data imputation'!G138&lt;&gt;"",1,0))</f>
        <v>0</v>
      </c>
      <c r="E135" s="127">
        <f>IF('Indicator Data'!L139="No Data",1,IF('Indicator Data imputation'!H138&lt;&gt;"",1,0))</f>
        <v>1</v>
      </c>
      <c r="F135" s="127">
        <f>IF('Indicator Data'!M139="No Data",1,IF('Indicator Data imputation'!I138&lt;&gt;"",1,0))</f>
        <v>1</v>
      </c>
      <c r="G135" s="127">
        <f>IF('Indicator Data'!N139="No Data",1,IF('Indicator Data imputation'!J138&lt;&gt;"",1,0))</f>
        <v>1</v>
      </c>
      <c r="H135" s="127">
        <f>IF('Indicator Data'!O139="No Data",1,IF('Indicator Data imputation'!K138&lt;&gt;"",1,0))</f>
        <v>0</v>
      </c>
      <c r="I135" s="127">
        <f>IF('Indicator Data'!P139="No Data",1,IF('Indicator Data imputation'!L138&lt;&gt;"",1,0))</f>
        <v>0</v>
      </c>
      <c r="J135" s="127">
        <f>IF('Indicator Data'!Q139="No Data",1,IF('Indicator Data imputation'!M138&lt;&gt;"",1,0))</f>
        <v>0</v>
      </c>
      <c r="K135" s="127">
        <f>IF('Indicator Data'!R139="No Data",1,IF('Indicator Data imputation'!N138&lt;&gt;"",1,0))</f>
        <v>0</v>
      </c>
      <c r="L135" s="127">
        <f>IF('Indicator Data'!X139="No Data",1,IF('Indicator Data imputation'!O138&lt;&gt;"",1,0))</f>
        <v>0</v>
      </c>
      <c r="M135" s="127" t="e">
        <f>IF('Indicator Data'!#REF!="No Data",1,IF('Indicator Data imputation'!P138&lt;&gt;"",1,0))</f>
        <v>#REF!</v>
      </c>
      <c r="N135" s="127" t="e">
        <f>IF('Indicator Data'!#REF!="No Data",1,IF('Indicator Data imputation'!Q138&lt;&gt;"",1,0))</f>
        <v>#REF!</v>
      </c>
      <c r="O135" s="127">
        <f>IF('Indicator Data'!Z139="No Data",1,IF('Indicator Data imputation'!R138&lt;&gt;"",1,0))</f>
        <v>0</v>
      </c>
      <c r="P135" s="127">
        <f>IF('Indicator Data'!AB139="No Data",1,IF('Indicator Data imputation'!S138&lt;&gt;"",1,0))</f>
        <v>0</v>
      </c>
      <c r="Q135" s="127">
        <f>IF('Indicator Data'!AC139="No Data",1,IF('Indicator Data imputation'!T138&lt;&gt;"",1,0))</f>
        <v>0</v>
      </c>
      <c r="R135" s="127">
        <f>IF('Indicator Data'!AD139="No Data",1,IF('Indicator Data imputation'!U138&lt;&gt;"",1,0))</f>
        <v>0</v>
      </c>
      <c r="S135" s="127">
        <f>IF('Indicator Data'!AE139="No Data",1,IF('Indicator Data imputation'!V138&lt;&gt;"",1,0))</f>
        <v>0</v>
      </c>
      <c r="T135" s="127">
        <f>IF('Indicator Data'!AF139="No Data",1,IF('Indicator Data imputation'!W138&lt;&gt;"",1,0))</f>
        <v>0</v>
      </c>
      <c r="U135" s="127">
        <f>IF('Indicator Data'!AO139="No Data",1,IF('Indicator Data imputation'!X138&lt;&gt;"",1,0))</f>
        <v>0</v>
      </c>
      <c r="V135" s="127">
        <f>IF('Indicator Data'!AQ139="No Data",1,IF('Indicator Data imputation'!Y138&lt;&gt;"",1,0))</f>
        <v>0</v>
      </c>
      <c r="W135" s="127">
        <f>IF('Indicator Data'!AS139="No Data",1,IF('Indicator Data imputation'!Z138&lt;&gt;"",1,0))</f>
        <v>0</v>
      </c>
      <c r="X135" s="127">
        <f>IF('Indicator Data'!AT139="No Data",1,IF('Indicator Data imputation'!AA138&lt;&gt;"",1,0))</f>
        <v>0</v>
      </c>
      <c r="Y135" s="127">
        <f>IF('Indicator Data'!AH139="No Data",1,IF('Indicator Data imputation'!AB138&lt;&gt;"",1,0))</f>
        <v>0</v>
      </c>
      <c r="Z135" s="127">
        <f>IF('Indicator Data'!AU139="No Data",1,IF('Indicator Data imputation'!AC138&lt;&gt;"",1,0))</f>
        <v>0</v>
      </c>
      <c r="AA135" s="127">
        <f>IF('Indicator Data'!AV139="No Data",1,IF('Indicator Data imputation'!AD138&lt;&gt;"",1,0))</f>
        <v>0</v>
      </c>
      <c r="AB135" s="127">
        <f>IF('Indicator Data'!AW139="No Data",1,IF('Indicator Data imputation'!AE138&lt;&gt;"",1,0))</f>
        <v>0</v>
      </c>
      <c r="AC135" s="127">
        <f>IF('Indicator Data'!AX139="No Data",1,IF('Indicator Data imputation'!AF138&lt;&gt;"",1,0))</f>
        <v>0</v>
      </c>
      <c r="AD135" s="127">
        <f>IF('Indicator Data'!AY139="No Data",1,IF('Indicator Data imputation'!AG138&lt;&gt;"",1,0))</f>
        <v>0</v>
      </c>
      <c r="AE135" s="127">
        <f>IF('Indicator Data'!AZ139="No Data",1,IF('Indicator Data imputation'!AH138&lt;&gt;"",1,0))</f>
        <v>0</v>
      </c>
      <c r="AF135" s="127">
        <f>IF('Indicator Data'!BA139="No Data",1,IF('Indicator Data imputation'!AI138&lt;&gt;"",1,0))</f>
        <v>0</v>
      </c>
      <c r="AG135" s="127">
        <f>IF('Indicator Data'!BB139="No Data",1,IF('Indicator Data imputation'!AJ138&lt;&gt;"",1,0))</f>
        <v>0</v>
      </c>
      <c r="AH135" s="127">
        <f>IF('Indicator Data'!BC139="No Data",1,IF('Indicator Data imputation'!AK138&lt;&gt;"",1,0))</f>
        <v>0</v>
      </c>
      <c r="AI135" s="127" t="e">
        <f>IF('Indicator Data'!#REF!="No Data",1,IF('Indicator Data imputation'!AL138&lt;&gt;"",1,0))</f>
        <v>#REF!</v>
      </c>
      <c r="AJ135" s="127" t="e">
        <f>IF('Indicator Data'!#REF!="No Data",1,IF('Indicator Data imputation'!AM138&lt;&gt;"",1,0))</f>
        <v>#REF!</v>
      </c>
      <c r="AK135" s="127">
        <f>IF('Indicator Data'!BF139="No Data",1,IF('Indicator Data imputation'!AN138&lt;&gt;"",1,0))</f>
        <v>0</v>
      </c>
      <c r="AL135" s="128"/>
      <c r="AM135" s="128"/>
      <c r="AN135" t="e">
        <f t="shared" si="4"/>
        <v>#REF!</v>
      </c>
      <c r="AO135" s="142" t="e">
        <f t="shared" si="5"/>
        <v>#REF!</v>
      </c>
    </row>
    <row r="136" spans="1:41" ht="15.75" customHeight="1" x14ac:dyDescent="0.25">
      <c r="A136" s="47" t="s">
        <v>382</v>
      </c>
      <c r="B136" s="127">
        <f>IF('Indicator Data'!E140="No Data",1,IF('Indicator Data imputation'!E139&lt;&gt;"",1,0))</f>
        <v>0</v>
      </c>
      <c r="C136" s="127">
        <f>IF('Indicator Data'!J140="No Data",1,IF('Indicator Data imputation'!F139&lt;&gt;"",1,0))</f>
        <v>0</v>
      </c>
      <c r="D136" s="127">
        <f>IF('Indicator Data'!K140="No Data",1,IF('Indicator Data imputation'!G139&lt;&gt;"",1,0))</f>
        <v>0</v>
      </c>
      <c r="E136" s="127">
        <f>IF('Indicator Data'!L140="No Data",1,IF('Indicator Data imputation'!H139&lt;&gt;"",1,0))</f>
        <v>1</v>
      </c>
      <c r="F136" s="127">
        <f>IF('Indicator Data'!M140="No Data",1,IF('Indicator Data imputation'!I139&lt;&gt;"",1,0))</f>
        <v>1</v>
      </c>
      <c r="G136" s="127">
        <f>IF('Indicator Data'!N140="No Data",1,IF('Indicator Data imputation'!J139&lt;&gt;"",1,0))</f>
        <v>1</v>
      </c>
      <c r="H136" s="127">
        <f>IF('Indicator Data'!O140="No Data",1,IF('Indicator Data imputation'!K139&lt;&gt;"",1,0))</f>
        <v>0</v>
      </c>
      <c r="I136" s="127">
        <f>IF('Indicator Data'!P140="No Data",1,IF('Indicator Data imputation'!L139&lt;&gt;"",1,0))</f>
        <v>0</v>
      </c>
      <c r="J136" s="127">
        <f>IF('Indicator Data'!Q140="No Data",1,IF('Indicator Data imputation'!M139&lt;&gt;"",1,0))</f>
        <v>0</v>
      </c>
      <c r="K136" s="127">
        <f>IF('Indicator Data'!R140="No Data",1,IF('Indicator Data imputation'!N139&lt;&gt;"",1,0))</f>
        <v>0</v>
      </c>
      <c r="L136" s="127">
        <f>IF('Indicator Data'!X140="No Data",1,IF('Indicator Data imputation'!O139&lt;&gt;"",1,0))</f>
        <v>0</v>
      </c>
      <c r="M136" s="127" t="e">
        <f>IF('Indicator Data'!#REF!="No Data",1,IF('Indicator Data imputation'!P139&lt;&gt;"",1,0))</f>
        <v>#REF!</v>
      </c>
      <c r="N136" s="127" t="e">
        <f>IF('Indicator Data'!#REF!="No Data",1,IF('Indicator Data imputation'!Q139&lt;&gt;"",1,0))</f>
        <v>#REF!</v>
      </c>
      <c r="O136" s="127">
        <f>IF('Indicator Data'!Z140="No Data",1,IF('Indicator Data imputation'!R139&lt;&gt;"",1,0))</f>
        <v>0</v>
      </c>
      <c r="P136" s="127">
        <f>IF('Indicator Data'!AB140="No Data",1,IF('Indicator Data imputation'!S139&lt;&gt;"",1,0))</f>
        <v>0</v>
      </c>
      <c r="Q136" s="127">
        <f>IF('Indicator Data'!AC140="No Data",1,IF('Indicator Data imputation'!T139&lt;&gt;"",1,0))</f>
        <v>0</v>
      </c>
      <c r="R136" s="127">
        <f>IF('Indicator Data'!AD140="No Data",1,IF('Indicator Data imputation'!U139&lt;&gt;"",1,0))</f>
        <v>0</v>
      </c>
      <c r="S136" s="127">
        <f>IF('Indicator Data'!AE140="No Data",1,IF('Indicator Data imputation'!V139&lt;&gt;"",1,0))</f>
        <v>0</v>
      </c>
      <c r="T136" s="127">
        <f>IF('Indicator Data'!AF140="No Data",1,IF('Indicator Data imputation'!W139&lt;&gt;"",1,0))</f>
        <v>0</v>
      </c>
      <c r="U136" s="127">
        <f>IF('Indicator Data'!AO140="No Data",1,IF('Indicator Data imputation'!X139&lt;&gt;"",1,0))</f>
        <v>0</v>
      </c>
      <c r="V136" s="127">
        <f>IF('Indicator Data'!AQ140="No Data",1,IF('Indicator Data imputation'!Y139&lt;&gt;"",1,0))</f>
        <v>0</v>
      </c>
      <c r="W136" s="127">
        <f>IF('Indicator Data'!AS140="No Data",1,IF('Indicator Data imputation'!Z139&lt;&gt;"",1,0))</f>
        <v>0</v>
      </c>
      <c r="X136" s="127">
        <f>IF('Indicator Data'!AT140="No Data",1,IF('Indicator Data imputation'!AA139&lt;&gt;"",1,0))</f>
        <v>0</v>
      </c>
      <c r="Y136" s="127">
        <f>IF('Indicator Data'!AH140="No Data",1,IF('Indicator Data imputation'!AB139&lt;&gt;"",1,0))</f>
        <v>0</v>
      </c>
      <c r="Z136" s="127">
        <f>IF('Indicator Data'!AU140="No Data",1,IF('Indicator Data imputation'!AC139&lt;&gt;"",1,0))</f>
        <v>0</v>
      </c>
      <c r="AA136" s="127">
        <f>IF('Indicator Data'!AV140="No Data",1,IF('Indicator Data imputation'!AD139&lt;&gt;"",1,0))</f>
        <v>0</v>
      </c>
      <c r="AB136" s="127">
        <f>IF('Indicator Data'!AW140="No Data",1,IF('Indicator Data imputation'!AE139&lt;&gt;"",1,0))</f>
        <v>0</v>
      </c>
      <c r="AC136" s="127">
        <f>IF('Indicator Data'!AX140="No Data",1,IF('Indicator Data imputation'!AF139&lt;&gt;"",1,0))</f>
        <v>0</v>
      </c>
      <c r="AD136" s="127">
        <f>IF('Indicator Data'!AY140="No Data",1,IF('Indicator Data imputation'!AG139&lt;&gt;"",1,0))</f>
        <v>0</v>
      </c>
      <c r="AE136" s="127">
        <f>IF('Indicator Data'!AZ140="No Data",1,IF('Indicator Data imputation'!AH139&lt;&gt;"",1,0))</f>
        <v>0</v>
      </c>
      <c r="AF136" s="127">
        <f>IF('Indicator Data'!BA140="No Data",1,IF('Indicator Data imputation'!AI139&lt;&gt;"",1,0))</f>
        <v>0</v>
      </c>
      <c r="AG136" s="127">
        <f>IF('Indicator Data'!BB140="No Data",1,IF('Indicator Data imputation'!AJ139&lt;&gt;"",1,0))</f>
        <v>0</v>
      </c>
      <c r="AH136" s="127">
        <f>IF('Indicator Data'!BC140="No Data",1,IF('Indicator Data imputation'!AK139&lt;&gt;"",1,0))</f>
        <v>0</v>
      </c>
      <c r="AI136" s="127" t="e">
        <f>IF('Indicator Data'!#REF!="No Data",1,IF('Indicator Data imputation'!AL139&lt;&gt;"",1,0))</f>
        <v>#REF!</v>
      </c>
      <c r="AJ136" s="127" t="e">
        <f>IF('Indicator Data'!#REF!="No Data",1,IF('Indicator Data imputation'!AM139&lt;&gt;"",1,0))</f>
        <v>#REF!</v>
      </c>
      <c r="AK136" s="127">
        <f>IF('Indicator Data'!BF140="No Data",1,IF('Indicator Data imputation'!AN139&lt;&gt;"",1,0))</f>
        <v>0</v>
      </c>
      <c r="AL136" s="128"/>
      <c r="AM136" s="128"/>
      <c r="AN136" t="e">
        <f t="shared" si="4"/>
        <v>#REF!</v>
      </c>
      <c r="AO136" s="142" t="e">
        <f t="shared" si="5"/>
        <v>#REF!</v>
      </c>
    </row>
    <row r="137" spans="1:41" ht="15.75" customHeight="1" x14ac:dyDescent="0.25">
      <c r="A137" s="47" t="s">
        <v>384</v>
      </c>
      <c r="B137" s="127">
        <f>IF('Indicator Data'!E141="No Data",1,IF('Indicator Data imputation'!E140&lt;&gt;"",1,0))</f>
        <v>0</v>
      </c>
      <c r="C137" s="127">
        <f>IF('Indicator Data'!J141="No Data",1,IF('Indicator Data imputation'!F140&lt;&gt;"",1,0))</f>
        <v>0</v>
      </c>
      <c r="D137" s="127">
        <f>IF('Indicator Data'!K141="No Data",1,IF('Indicator Data imputation'!G140&lt;&gt;"",1,0))</f>
        <v>0</v>
      </c>
      <c r="E137" s="127">
        <f>IF('Indicator Data'!L141="No Data",1,IF('Indicator Data imputation'!H140&lt;&gt;"",1,0))</f>
        <v>1</v>
      </c>
      <c r="F137" s="127">
        <f>IF('Indicator Data'!M141="No Data",1,IF('Indicator Data imputation'!I140&lt;&gt;"",1,0))</f>
        <v>1</v>
      </c>
      <c r="G137" s="127">
        <f>IF('Indicator Data'!N141="No Data",1,IF('Indicator Data imputation'!J140&lt;&gt;"",1,0))</f>
        <v>1</v>
      </c>
      <c r="H137" s="127">
        <f>IF('Indicator Data'!O141="No Data",1,IF('Indicator Data imputation'!K140&lt;&gt;"",1,0))</f>
        <v>0</v>
      </c>
      <c r="I137" s="127">
        <f>IF('Indicator Data'!P141="No Data",1,IF('Indicator Data imputation'!L140&lt;&gt;"",1,0))</f>
        <v>0</v>
      </c>
      <c r="J137" s="127">
        <f>IF('Indicator Data'!Q141="No Data",1,IF('Indicator Data imputation'!M140&lt;&gt;"",1,0))</f>
        <v>0</v>
      </c>
      <c r="K137" s="127">
        <f>IF('Indicator Data'!R141="No Data",1,IF('Indicator Data imputation'!N140&lt;&gt;"",1,0))</f>
        <v>0</v>
      </c>
      <c r="L137" s="127">
        <f>IF('Indicator Data'!X141="No Data",1,IF('Indicator Data imputation'!O140&lt;&gt;"",1,0))</f>
        <v>0</v>
      </c>
      <c r="M137" s="127" t="e">
        <f>IF('Indicator Data'!#REF!="No Data",1,IF('Indicator Data imputation'!P140&lt;&gt;"",1,0))</f>
        <v>#REF!</v>
      </c>
      <c r="N137" s="127" t="e">
        <f>IF('Indicator Data'!#REF!="No Data",1,IF('Indicator Data imputation'!Q140&lt;&gt;"",1,0))</f>
        <v>#REF!</v>
      </c>
      <c r="O137" s="127">
        <f>IF('Indicator Data'!Z141="No Data",1,IF('Indicator Data imputation'!R140&lt;&gt;"",1,0))</f>
        <v>0</v>
      </c>
      <c r="P137" s="127">
        <f>IF('Indicator Data'!AB141="No Data",1,IF('Indicator Data imputation'!S140&lt;&gt;"",1,0))</f>
        <v>0</v>
      </c>
      <c r="Q137" s="127">
        <f>IF('Indicator Data'!AC141="No Data",1,IF('Indicator Data imputation'!T140&lt;&gt;"",1,0))</f>
        <v>0</v>
      </c>
      <c r="R137" s="127">
        <f>IF('Indicator Data'!AD141="No Data",1,IF('Indicator Data imputation'!U140&lt;&gt;"",1,0))</f>
        <v>0</v>
      </c>
      <c r="S137" s="127">
        <f>IF('Indicator Data'!AE141="No Data",1,IF('Indicator Data imputation'!V140&lt;&gt;"",1,0))</f>
        <v>0</v>
      </c>
      <c r="T137" s="127">
        <f>IF('Indicator Data'!AF141="No Data",1,IF('Indicator Data imputation'!W140&lt;&gt;"",1,0))</f>
        <v>0</v>
      </c>
      <c r="U137" s="127">
        <f>IF('Indicator Data'!AO141="No Data",1,IF('Indicator Data imputation'!X140&lt;&gt;"",1,0))</f>
        <v>0</v>
      </c>
      <c r="V137" s="127">
        <f>IF('Indicator Data'!AQ141="No Data",1,IF('Indicator Data imputation'!Y140&lt;&gt;"",1,0))</f>
        <v>0</v>
      </c>
      <c r="W137" s="127">
        <f>IF('Indicator Data'!AS141="No Data",1,IF('Indicator Data imputation'!Z140&lt;&gt;"",1,0))</f>
        <v>0</v>
      </c>
      <c r="X137" s="127">
        <f>IF('Indicator Data'!AT141="No Data",1,IF('Indicator Data imputation'!AA140&lt;&gt;"",1,0))</f>
        <v>0</v>
      </c>
      <c r="Y137" s="127">
        <f>IF('Indicator Data'!AH141="No Data",1,IF('Indicator Data imputation'!AB140&lt;&gt;"",1,0))</f>
        <v>0</v>
      </c>
      <c r="Z137" s="127">
        <f>IF('Indicator Data'!AU141="No Data",1,IF('Indicator Data imputation'!AC140&lt;&gt;"",1,0))</f>
        <v>0</v>
      </c>
      <c r="AA137" s="127">
        <f>IF('Indicator Data'!AV141="No Data",1,IF('Indicator Data imputation'!AD140&lt;&gt;"",1,0))</f>
        <v>0</v>
      </c>
      <c r="AB137" s="127">
        <f>IF('Indicator Data'!AW141="No Data",1,IF('Indicator Data imputation'!AE140&lt;&gt;"",1,0))</f>
        <v>0</v>
      </c>
      <c r="AC137" s="127">
        <f>IF('Indicator Data'!AX141="No Data",1,IF('Indicator Data imputation'!AF140&lt;&gt;"",1,0))</f>
        <v>0</v>
      </c>
      <c r="AD137" s="127">
        <f>IF('Indicator Data'!AY141="No Data",1,IF('Indicator Data imputation'!AG140&lt;&gt;"",1,0))</f>
        <v>0</v>
      </c>
      <c r="AE137" s="127">
        <f>IF('Indicator Data'!AZ141="No Data",1,IF('Indicator Data imputation'!AH140&lt;&gt;"",1,0))</f>
        <v>0</v>
      </c>
      <c r="AF137" s="127">
        <f>IF('Indicator Data'!BA141="No Data",1,IF('Indicator Data imputation'!AI140&lt;&gt;"",1,0))</f>
        <v>0</v>
      </c>
      <c r="AG137" s="127">
        <f>IF('Indicator Data'!BB141="No Data",1,IF('Indicator Data imputation'!AJ140&lt;&gt;"",1,0))</f>
        <v>0</v>
      </c>
      <c r="AH137" s="127">
        <f>IF('Indicator Data'!BC141="No Data",1,IF('Indicator Data imputation'!AK140&lt;&gt;"",1,0))</f>
        <v>0</v>
      </c>
      <c r="AI137" s="127" t="e">
        <f>IF('Indicator Data'!#REF!="No Data",1,IF('Indicator Data imputation'!AL140&lt;&gt;"",1,0))</f>
        <v>#REF!</v>
      </c>
      <c r="AJ137" s="127" t="e">
        <f>IF('Indicator Data'!#REF!="No Data",1,IF('Indicator Data imputation'!AM140&lt;&gt;"",1,0))</f>
        <v>#REF!</v>
      </c>
      <c r="AK137" s="127">
        <f>IF('Indicator Data'!BF141="No Data",1,IF('Indicator Data imputation'!AN140&lt;&gt;"",1,0))</f>
        <v>0</v>
      </c>
      <c r="AL137" s="128"/>
      <c r="AM137" s="128"/>
      <c r="AN137" t="e">
        <f t="shared" si="4"/>
        <v>#REF!</v>
      </c>
      <c r="AO137" s="142" t="e">
        <f t="shared" si="5"/>
        <v>#REF!</v>
      </c>
    </row>
    <row r="138" spans="1:41" ht="15.75" customHeight="1" x14ac:dyDescent="0.25">
      <c r="A138" s="47" t="s">
        <v>386</v>
      </c>
      <c r="B138" s="127">
        <f>IF('Indicator Data'!E142="No Data",1,IF('Indicator Data imputation'!E141&lt;&gt;"",1,0))</f>
        <v>0</v>
      </c>
      <c r="C138" s="127">
        <f>IF('Indicator Data'!J142="No Data",1,IF('Indicator Data imputation'!F141&lt;&gt;"",1,0))</f>
        <v>0</v>
      </c>
      <c r="D138" s="127">
        <f>IF('Indicator Data'!K142="No Data",1,IF('Indicator Data imputation'!G141&lt;&gt;"",1,0))</f>
        <v>0</v>
      </c>
      <c r="E138" s="127">
        <f>IF('Indicator Data'!L142="No Data",1,IF('Indicator Data imputation'!H141&lt;&gt;"",1,0))</f>
        <v>1</v>
      </c>
      <c r="F138" s="127">
        <f>IF('Indicator Data'!M142="No Data",1,IF('Indicator Data imputation'!I141&lt;&gt;"",1,0))</f>
        <v>1</v>
      </c>
      <c r="G138" s="127">
        <f>IF('Indicator Data'!N142="No Data",1,IF('Indicator Data imputation'!J141&lt;&gt;"",1,0))</f>
        <v>1</v>
      </c>
      <c r="H138" s="127">
        <f>IF('Indicator Data'!O142="No Data",1,IF('Indicator Data imputation'!K141&lt;&gt;"",1,0))</f>
        <v>0</v>
      </c>
      <c r="I138" s="127">
        <f>IF('Indicator Data'!P142="No Data",1,IF('Indicator Data imputation'!L141&lt;&gt;"",1,0))</f>
        <v>0</v>
      </c>
      <c r="J138" s="127">
        <f>IF('Indicator Data'!Q142="No Data",1,IF('Indicator Data imputation'!M141&lt;&gt;"",1,0))</f>
        <v>0</v>
      </c>
      <c r="K138" s="127">
        <f>IF('Indicator Data'!R142="No Data",1,IF('Indicator Data imputation'!N141&lt;&gt;"",1,0))</f>
        <v>0</v>
      </c>
      <c r="L138" s="127">
        <f>IF('Indicator Data'!X142="No Data",1,IF('Indicator Data imputation'!O141&lt;&gt;"",1,0))</f>
        <v>0</v>
      </c>
      <c r="M138" s="127" t="e">
        <f>IF('Indicator Data'!#REF!="No Data",1,IF('Indicator Data imputation'!P141&lt;&gt;"",1,0))</f>
        <v>#REF!</v>
      </c>
      <c r="N138" s="127" t="e">
        <f>IF('Indicator Data'!#REF!="No Data",1,IF('Indicator Data imputation'!Q141&lt;&gt;"",1,0))</f>
        <v>#REF!</v>
      </c>
      <c r="O138" s="127">
        <f>IF('Indicator Data'!Z142="No Data",1,IF('Indicator Data imputation'!R141&lt;&gt;"",1,0))</f>
        <v>0</v>
      </c>
      <c r="P138" s="127">
        <f>IF('Indicator Data'!AB142="No Data",1,IF('Indicator Data imputation'!S141&lt;&gt;"",1,0))</f>
        <v>0</v>
      </c>
      <c r="Q138" s="127">
        <f>IF('Indicator Data'!AC142="No Data",1,IF('Indicator Data imputation'!T141&lt;&gt;"",1,0))</f>
        <v>0</v>
      </c>
      <c r="R138" s="127">
        <f>IF('Indicator Data'!AD142="No Data",1,IF('Indicator Data imputation'!U141&lt;&gt;"",1,0))</f>
        <v>0</v>
      </c>
      <c r="S138" s="127">
        <f>IF('Indicator Data'!AE142="No Data",1,IF('Indicator Data imputation'!V141&lt;&gt;"",1,0))</f>
        <v>0</v>
      </c>
      <c r="T138" s="127">
        <f>IF('Indicator Data'!AF142="No Data",1,IF('Indicator Data imputation'!W141&lt;&gt;"",1,0))</f>
        <v>0</v>
      </c>
      <c r="U138" s="127">
        <f>IF('Indicator Data'!AO142="No Data",1,IF('Indicator Data imputation'!X141&lt;&gt;"",1,0))</f>
        <v>0</v>
      </c>
      <c r="V138" s="127">
        <f>IF('Indicator Data'!AQ142="No Data",1,IF('Indicator Data imputation'!Y141&lt;&gt;"",1,0))</f>
        <v>0</v>
      </c>
      <c r="W138" s="127">
        <f>IF('Indicator Data'!AS142="No Data",1,IF('Indicator Data imputation'!Z141&lt;&gt;"",1,0))</f>
        <v>0</v>
      </c>
      <c r="X138" s="127">
        <f>IF('Indicator Data'!AT142="No Data",1,IF('Indicator Data imputation'!AA141&lt;&gt;"",1,0))</f>
        <v>0</v>
      </c>
      <c r="Y138" s="127">
        <f>IF('Indicator Data'!AH142="No Data",1,IF('Indicator Data imputation'!AB141&lt;&gt;"",1,0))</f>
        <v>0</v>
      </c>
      <c r="Z138" s="127">
        <f>IF('Indicator Data'!AU142="No Data",1,IF('Indicator Data imputation'!AC141&lt;&gt;"",1,0))</f>
        <v>0</v>
      </c>
      <c r="AA138" s="127">
        <f>IF('Indicator Data'!AV142="No Data",1,IF('Indicator Data imputation'!AD141&lt;&gt;"",1,0))</f>
        <v>0</v>
      </c>
      <c r="AB138" s="127">
        <f>IF('Indicator Data'!AW142="No Data",1,IF('Indicator Data imputation'!AE141&lt;&gt;"",1,0))</f>
        <v>0</v>
      </c>
      <c r="AC138" s="127">
        <f>IF('Indicator Data'!AX142="No Data",1,IF('Indicator Data imputation'!AF141&lt;&gt;"",1,0))</f>
        <v>0</v>
      </c>
      <c r="AD138" s="127">
        <f>IF('Indicator Data'!AY142="No Data",1,IF('Indicator Data imputation'!AG141&lt;&gt;"",1,0))</f>
        <v>0</v>
      </c>
      <c r="AE138" s="127">
        <f>IF('Indicator Data'!AZ142="No Data",1,IF('Indicator Data imputation'!AH141&lt;&gt;"",1,0))</f>
        <v>0</v>
      </c>
      <c r="AF138" s="127">
        <f>IF('Indicator Data'!BA142="No Data",1,IF('Indicator Data imputation'!AI141&lt;&gt;"",1,0))</f>
        <v>0</v>
      </c>
      <c r="AG138" s="127">
        <f>IF('Indicator Data'!BB142="No Data",1,IF('Indicator Data imputation'!AJ141&lt;&gt;"",1,0))</f>
        <v>0</v>
      </c>
      <c r="AH138" s="127">
        <f>IF('Indicator Data'!BC142="No Data",1,IF('Indicator Data imputation'!AK141&lt;&gt;"",1,0))</f>
        <v>0</v>
      </c>
      <c r="AI138" s="127" t="e">
        <f>IF('Indicator Data'!#REF!="No Data",1,IF('Indicator Data imputation'!AL141&lt;&gt;"",1,0))</f>
        <v>#REF!</v>
      </c>
      <c r="AJ138" s="127" t="e">
        <f>IF('Indicator Data'!#REF!="No Data",1,IF('Indicator Data imputation'!AM141&lt;&gt;"",1,0))</f>
        <v>#REF!</v>
      </c>
      <c r="AK138" s="127">
        <f>IF('Indicator Data'!BF142="No Data",1,IF('Indicator Data imputation'!AN141&lt;&gt;"",1,0))</f>
        <v>0</v>
      </c>
      <c r="AL138" s="128"/>
      <c r="AM138" s="128"/>
      <c r="AN138" t="e">
        <f t="shared" si="4"/>
        <v>#REF!</v>
      </c>
      <c r="AO138" s="142" t="e">
        <f t="shared" si="5"/>
        <v>#REF!</v>
      </c>
    </row>
    <row r="139" spans="1:41" ht="15.75" customHeight="1" x14ac:dyDescent="0.25">
      <c r="A139" s="47" t="s">
        <v>388</v>
      </c>
      <c r="B139" s="127">
        <f>IF('Indicator Data'!E143="No Data",1,IF('Indicator Data imputation'!E142&lt;&gt;"",1,0))</f>
        <v>0</v>
      </c>
      <c r="C139" s="127">
        <f>IF('Indicator Data'!J143="No Data",1,IF('Indicator Data imputation'!F142&lt;&gt;"",1,0))</f>
        <v>0</v>
      </c>
      <c r="D139" s="127">
        <f>IF('Indicator Data'!K143="No Data",1,IF('Indicator Data imputation'!G142&lt;&gt;"",1,0))</f>
        <v>0</v>
      </c>
      <c r="E139" s="127">
        <f>IF('Indicator Data'!L143="No Data",1,IF('Indicator Data imputation'!H142&lt;&gt;"",1,0))</f>
        <v>1</v>
      </c>
      <c r="F139" s="127">
        <f>IF('Indicator Data'!M143="No Data",1,IF('Indicator Data imputation'!I142&lt;&gt;"",1,0))</f>
        <v>1</v>
      </c>
      <c r="G139" s="127">
        <f>IF('Indicator Data'!N143="No Data",1,IF('Indicator Data imputation'!J142&lt;&gt;"",1,0))</f>
        <v>1</v>
      </c>
      <c r="H139" s="127">
        <f>IF('Indicator Data'!O143="No Data",1,IF('Indicator Data imputation'!K142&lt;&gt;"",1,0))</f>
        <v>0</v>
      </c>
      <c r="I139" s="127">
        <f>IF('Indicator Data'!P143="No Data",1,IF('Indicator Data imputation'!L142&lt;&gt;"",1,0))</f>
        <v>0</v>
      </c>
      <c r="J139" s="127">
        <f>IF('Indicator Data'!Q143="No Data",1,IF('Indicator Data imputation'!M142&lt;&gt;"",1,0))</f>
        <v>0</v>
      </c>
      <c r="K139" s="127">
        <f>IF('Indicator Data'!R143="No Data",1,IF('Indicator Data imputation'!N142&lt;&gt;"",1,0))</f>
        <v>0</v>
      </c>
      <c r="L139" s="127">
        <f>IF('Indicator Data'!X143="No Data",1,IF('Indicator Data imputation'!O142&lt;&gt;"",1,0))</f>
        <v>0</v>
      </c>
      <c r="M139" s="127" t="e">
        <f>IF('Indicator Data'!#REF!="No Data",1,IF('Indicator Data imputation'!P142&lt;&gt;"",1,0))</f>
        <v>#REF!</v>
      </c>
      <c r="N139" s="127" t="e">
        <f>IF('Indicator Data'!#REF!="No Data",1,IF('Indicator Data imputation'!Q142&lt;&gt;"",1,0))</f>
        <v>#REF!</v>
      </c>
      <c r="O139" s="127">
        <f>IF('Indicator Data'!Z143="No Data",1,IF('Indicator Data imputation'!R142&lt;&gt;"",1,0))</f>
        <v>0</v>
      </c>
      <c r="P139" s="127">
        <f>IF('Indicator Data'!AB143="No Data",1,IF('Indicator Data imputation'!S142&lt;&gt;"",1,0))</f>
        <v>0</v>
      </c>
      <c r="Q139" s="127">
        <f>IF('Indicator Data'!AC143="No Data",1,IF('Indicator Data imputation'!T142&lt;&gt;"",1,0))</f>
        <v>0</v>
      </c>
      <c r="R139" s="127">
        <f>IF('Indicator Data'!AD143="No Data",1,IF('Indicator Data imputation'!U142&lt;&gt;"",1,0))</f>
        <v>0</v>
      </c>
      <c r="S139" s="127">
        <f>IF('Indicator Data'!AE143="No Data",1,IF('Indicator Data imputation'!V142&lt;&gt;"",1,0))</f>
        <v>0</v>
      </c>
      <c r="T139" s="127">
        <f>IF('Indicator Data'!AF143="No Data",1,IF('Indicator Data imputation'!W142&lt;&gt;"",1,0))</f>
        <v>0</v>
      </c>
      <c r="U139" s="127">
        <f>IF('Indicator Data'!AO143="No Data",1,IF('Indicator Data imputation'!X142&lt;&gt;"",1,0))</f>
        <v>0</v>
      </c>
      <c r="V139" s="127">
        <f>IF('Indicator Data'!AQ143="No Data",1,IF('Indicator Data imputation'!Y142&lt;&gt;"",1,0))</f>
        <v>0</v>
      </c>
      <c r="W139" s="127">
        <f>IF('Indicator Data'!AS143="No Data",1,IF('Indicator Data imputation'!Z142&lt;&gt;"",1,0))</f>
        <v>0</v>
      </c>
      <c r="X139" s="127">
        <f>IF('Indicator Data'!AT143="No Data",1,IF('Indicator Data imputation'!AA142&lt;&gt;"",1,0))</f>
        <v>0</v>
      </c>
      <c r="Y139" s="127">
        <f>IF('Indicator Data'!AH143="No Data",1,IF('Indicator Data imputation'!AB142&lt;&gt;"",1,0))</f>
        <v>0</v>
      </c>
      <c r="Z139" s="127">
        <f>IF('Indicator Data'!AU143="No Data",1,IF('Indicator Data imputation'!AC142&lt;&gt;"",1,0))</f>
        <v>0</v>
      </c>
      <c r="AA139" s="127">
        <f>IF('Indicator Data'!AV143="No Data",1,IF('Indicator Data imputation'!AD142&lt;&gt;"",1,0))</f>
        <v>0</v>
      </c>
      <c r="AB139" s="127">
        <f>IF('Indicator Data'!AW143="No Data",1,IF('Indicator Data imputation'!AE142&lt;&gt;"",1,0))</f>
        <v>0</v>
      </c>
      <c r="AC139" s="127">
        <f>IF('Indicator Data'!AX143="No Data",1,IF('Indicator Data imputation'!AF142&lt;&gt;"",1,0))</f>
        <v>0</v>
      </c>
      <c r="AD139" s="127">
        <f>IF('Indicator Data'!AY143="No Data",1,IF('Indicator Data imputation'!AG142&lt;&gt;"",1,0))</f>
        <v>0</v>
      </c>
      <c r="AE139" s="127">
        <f>IF('Indicator Data'!AZ143="No Data",1,IF('Indicator Data imputation'!AH142&lt;&gt;"",1,0))</f>
        <v>0</v>
      </c>
      <c r="AF139" s="127">
        <f>IF('Indicator Data'!BA143="No Data",1,IF('Indicator Data imputation'!AI142&lt;&gt;"",1,0))</f>
        <v>0</v>
      </c>
      <c r="AG139" s="127">
        <f>IF('Indicator Data'!BB143="No Data",1,IF('Indicator Data imputation'!AJ142&lt;&gt;"",1,0))</f>
        <v>0</v>
      </c>
      <c r="AH139" s="127">
        <f>IF('Indicator Data'!BC143="No Data",1,IF('Indicator Data imputation'!AK142&lt;&gt;"",1,0))</f>
        <v>0</v>
      </c>
      <c r="AI139" s="127" t="e">
        <f>IF('Indicator Data'!#REF!="No Data",1,IF('Indicator Data imputation'!AL142&lt;&gt;"",1,0))</f>
        <v>#REF!</v>
      </c>
      <c r="AJ139" s="127" t="e">
        <f>IF('Indicator Data'!#REF!="No Data",1,IF('Indicator Data imputation'!AM142&lt;&gt;"",1,0))</f>
        <v>#REF!</v>
      </c>
      <c r="AK139" s="127">
        <f>IF('Indicator Data'!BF143="No Data",1,IF('Indicator Data imputation'!AN142&lt;&gt;"",1,0))</f>
        <v>0</v>
      </c>
      <c r="AL139" s="128"/>
      <c r="AM139" s="128"/>
      <c r="AN139" t="e">
        <f t="shared" si="4"/>
        <v>#REF!</v>
      </c>
      <c r="AO139" s="142" t="e">
        <f t="shared" si="5"/>
        <v>#REF!</v>
      </c>
    </row>
    <row r="140" spans="1:41" ht="15.75" customHeight="1" x14ac:dyDescent="0.25">
      <c r="A140" s="47" t="s">
        <v>390</v>
      </c>
      <c r="B140" s="127">
        <f>IF('Indicator Data'!E144="No Data",1,IF('Indicator Data imputation'!E143&lt;&gt;"",1,0))</f>
        <v>0</v>
      </c>
      <c r="C140" s="127">
        <f>IF('Indicator Data'!J144="No Data",1,IF('Indicator Data imputation'!F143&lt;&gt;"",1,0))</f>
        <v>0</v>
      </c>
      <c r="D140" s="127">
        <f>IF('Indicator Data'!K144="No Data",1,IF('Indicator Data imputation'!G143&lt;&gt;"",1,0))</f>
        <v>0</v>
      </c>
      <c r="E140" s="127">
        <f>IF('Indicator Data'!L144="No Data",1,IF('Indicator Data imputation'!H143&lt;&gt;"",1,0))</f>
        <v>1</v>
      </c>
      <c r="F140" s="127">
        <f>IF('Indicator Data'!M144="No Data",1,IF('Indicator Data imputation'!I143&lt;&gt;"",1,0))</f>
        <v>1</v>
      </c>
      <c r="G140" s="127">
        <f>IF('Indicator Data'!N144="No Data",1,IF('Indicator Data imputation'!J143&lt;&gt;"",1,0))</f>
        <v>1</v>
      </c>
      <c r="H140" s="127">
        <f>IF('Indicator Data'!O144="No Data",1,IF('Indicator Data imputation'!K143&lt;&gt;"",1,0))</f>
        <v>0</v>
      </c>
      <c r="I140" s="127">
        <f>IF('Indicator Data'!P144="No Data",1,IF('Indicator Data imputation'!L143&lt;&gt;"",1,0))</f>
        <v>0</v>
      </c>
      <c r="J140" s="127">
        <f>IF('Indicator Data'!Q144="No Data",1,IF('Indicator Data imputation'!M143&lt;&gt;"",1,0))</f>
        <v>0</v>
      </c>
      <c r="K140" s="127">
        <f>IF('Indicator Data'!R144="No Data",1,IF('Indicator Data imputation'!N143&lt;&gt;"",1,0))</f>
        <v>0</v>
      </c>
      <c r="L140" s="127">
        <f>IF('Indicator Data'!X144="No Data",1,IF('Indicator Data imputation'!O143&lt;&gt;"",1,0))</f>
        <v>0</v>
      </c>
      <c r="M140" s="127" t="e">
        <f>IF('Indicator Data'!#REF!="No Data",1,IF('Indicator Data imputation'!P143&lt;&gt;"",1,0))</f>
        <v>#REF!</v>
      </c>
      <c r="N140" s="127" t="e">
        <f>IF('Indicator Data'!#REF!="No Data",1,IF('Indicator Data imputation'!Q143&lt;&gt;"",1,0))</f>
        <v>#REF!</v>
      </c>
      <c r="O140" s="127">
        <f>IF('Indicator Data'!Z144="No Data",1,IF('Indicator Data imputation'!R143&lt;&gt;"",1,0))</f>
        <v>0</v>
      </c>
      <c r="P140" s="127">
        <f>IF('Indicator Data'!AB144="No Data",1,IF('Indicator Data imputation'!S143&lt;&gt;"",1,0))</f>
        <v>0</v>
      </c>
      <c r="Q140" s="127">
        <f>IF('Indicator Data'!AC144="No Data",1,IF('Indicator Data imputation'!T143&lt;&gt;"",1,0))</f>
        <v>0</v>
      </c>
      <c r="R140" s="127">
        <f>IF('Indicator Data'!AD144="No Data",1,IF('Indicator Data imputation'!U143&lt;&gt;"",1,0))</f>
        <v>0</v>
      </c>
      <c r="S140" s="127">
        <f>IF('Indicator Data'!AE144="No Data",1,IF('Indicator Data imputation'!V143&lt;&gt;"",1,0))</f>
        <v>0</v>
      </c>
      <c r="T140" s="127">
        <f>IF('Indicator Data'!AF144="No Data",1,IF('Indicator Data imputation'!W143&lt;&gt;"",1,0))</f>
        <v>0</v>
      </c>
      <c r="U140" s="127">
        <f>IF('Indicator Data'!AO144="No Data",1,IF('Indicator Data imputation'!X143&lt;&gt;"",1,0))</f>
        <v>0</v>
      </c>
      <c r="V140" s="127">
        <f>IF('Indicator Data'!AQ144="No Data",1,IF('Indicator Data imputation'!Y143&lt;&gt;"",1,0))</f>
        <v>0</v>
      </c>
      <c r="W140" s="127">
        <f>IF('Indicator Data'!AS144="No Data",1,IF('Indicator Data imputation'!Z143&lt;&gt;"",1,0))</f>
        <v>0</v>
      </c>
      <c r="X140" s="127">
        <f>IF('Indicator Data'!AT144="No Data",1,IF('Indicator Data imputation'!AA143&lt;&gt;"",1,0))</f>
        <v>0</v>
      </c>
      <c r="Y140" s="127">
        <f>IF('Indicator Data'!AH144="No Data",1,IF('Indicator Data imputation'!AB143&lt;&gt;"",1,0))</f>
        <v>0</v>
      </c>
      <c r="Z140" s="127">
        <f>IF('Indicator Data'!AU144="No Data",1,IF('Indicator Data imputation'!AC143&lt;&gt;"",1,0))</f>
        <v>0</v>
      </c>
      <c r="AA140" s="127">
        <f>IF('Indicator Data'!AV144="No Data",1,IF('Indicator Data imputation'!AD143&lt;&gt;"",1,0))</f>
        <v>0</v>
      </c>
      <c r="AB140" s="127">
        <f>IF('Indicator Data'!AW144="No Data",1,IF('Indicator Data imputation'!AE143&lt;&gt;"",1,0))</f>
        <v>0</v>
      </c>
      <c r="AC140" s="127">
        <f>IF('Indicator Data'!AX144="No Data",1,IF('Indicator Data imputation'!AF143&lt;&gt;"",1,0))</f>
        <v>0</v>
      </c>
      <c r="AD140" s="127">
        <f>IF('Indicator Data'!AY144="No Data",1,IF('Indicator Data imputation'!AG143&lt;&gt;"",1,0))</f>
        <v>0</v>
      </c>
      <c r="AE140" s="127">
        <f>IF('Indicator Data'!AZ144="No Data",1,IF('Indicator Data imputation'!AH143&lt;&gt;"",1,0))</f>
        <v>0</v>
      </c>
      <c r="AF140" s="127">
        <f>IF('Indicator Data'!BA144="No Data",1,IF('Indicator Data imputation'!AI143&lt;&gt;"",1,0))</f>
        <v>0</v>
      </c>
      <c r="AG140" s="127">
        <f>IF('Indicator Data'!BB144="No Data",1,IF('Indicator Data imputation'!AJ143&lt;&gt;"",1,0))</f>
        <v>0</v>
      </c>
      <c r="AH140" s="127">
        <f>IF('Indicator Data'!BC144="No Data",1,IF('Indicator Data imputation'!AK143&lt;&gt;"",1,0))</f>
        <v>0</v>
      </c>
      <c r="AI140" s="127" t="e">
        <f>IF('Indicator Data'!#REF!="No Data",1,IF('Indicator Data imputation'!AL143&lt;&gt;"",1,0))</f>
        <v>#REF!</v>
      </c>
      <c r="AJ140" s="127" t="e">
        <f>IF('Indicator Data'!#REF!="No Data",1,IF('Indicator Data imputation'!AM143&lt;&gt;"",1,0))</f>
        <v>#REF!</v>
      </c>
      <c r="AK140" s="127">
        <f>IF('Indicator Data'!BF144="No Data",1,IF('Indicator Data imputation'!AN143&lt;&gt;"",1,0))</f>
        <v>0</v>
      </c>
      <c r="AL140" s="128"/>
      <c r="AM140" s="128"/>
      <c r="AN140" t="e">
        <f t="shared" si="4"/>
        <v>#REF!</v>
      </c>
      <c r="AO140" s="142" t="e">
        <f t="shared" si="5"/>
        <v>#REF!</v>
      </c>
    </row>
    <row r="141" spans="1:41" ht="15.75" customHeight="1" x14ac:dyDescent="0.25">
      <c r="A141" s="47" t="s">
        <v>392</v>
      </c>
      <c r="B141" s="127">
        <f>IF('Indicator Data'!E145="No Data",1,IF('Indicator Data imputation'!E144&lt;&gt;"",1,0))</f>
        <v>0</v>
      </c>
      <c r="C141" s="127">
        <f>IF('Indicator Data'!J145="No Data",1,IF('Indicator Data imputation'!F144&lt;&gt;"",1,0))</f>
        <v>0</v>
      </c>
      <c r="D141" s="127">
        <f>IF('Indicator Data'!K145="No Data",1,IF('Indicator Data imputation'!G144&lt;&gt;"",1,0))</f>
        <v>0</v>
      </c>
      <c r="E141" s="127">
        <f>IF('Indicator Data'!L145="No Data",1,IF('Indicator Data imputation'!H144&lt;&gt;"",1,0))</f>
        <v>1</v>
      </c>
      <c r="F141" s="127">
        <f>IF('Indicator Data'!M145="No Data",1,IF('Indicator Data imputation'!I144&lt;&gt;"",1,0))</f>
        <v>1</v>
      </c>
      <c r="G141" s="127">
        <f>IF('Indicator Data'!N145="No Data",1,IF('Indicator Data imputation'!J144&lt;&gt;"",1,0))</f>
        <v>1</v>
      </c>
      <c r="H141" s="127">
        <f>IF('Indicator Data'!O145="No Data",1,IF('Indicator Data imputation'!K144&lt;&gt;"",1,0))</f>
        <v>0</v>
      </c>
      <c r="I141" s="127">
        <f>IF('Indicator Data'!P145="No Data",1,IF('Indicator Data imputation'!L144&lt;&gt;"",1,0))</f>
        <v>0</v>
      </c>
      <c r="J141" s="127">
        <f>IF('Indicator Data'!Q145="No Data",1,IF('Indicator Data imputation'!M144&lt;&gt;"",1,0))</f>
        <v>0</v>
      </c>
      <c r="K141" s="127">
        <f>IF('Indicator Data'!R145="No Data",1,IF('Indicator Data imputation'!N144&lt;&gt;"",1,0))</f>
        <v>0</v>
      </c>
      <c r="L141" s="127">
        <f>IF('Indicator Data'!X145="No Data",1,IF('Indicator Data imputation'!O144&lt;&gt;"",1,0))</f>
        <v>0</v>
      </c>
      <c r="M141" s="127" t="e">
        <f>IF('Indicator Data'!#REF!="No Data",1,IF('Indicator Data imputation'!P144&lt;&gt;"",1,0))</f>
        <v>#REF!</v>
      </c>
      <c r="N141" s="127" t="e">
        <f>IF('Indicator Data'!#REF!="No Data",1,IF('Indicator Data imputation'!Q144&lt;&gt;"",1,0))</f>
        <v>#REF!</v>
      </c>
      <c r="O141" s="127">
        <f>IF('Indicator Data'!Z145="No Data",1,IF('Indicator Data imputation'!R144&lt;&gt;"",1,0))</f>
        <v>0</v>
      </c>
      <c r="P141" s="127">
        <f>IF('Indicator Data'!AB145="No Data",1,IF('Indicator Data imputation'!S144&lt;&gt;"",1,0))</f>
        <v>0</v>
      </c>
      <c r="Q141" s="127">
        <f>IF('Indicator Data'!AC145="No Data",1,IF('Indicator Data imputation'!T144&lt;&gt;"",1,0))</f>
        <v>0</v>
      </c>
      <c r="R141" s="127">
        <f>IF('Indicator Data'!AD145="No Data",1,IF('Indicator Data imputation'!U144&lt;&gt;"",1,0))</f>
        <v>0</v>
      </c>
      <c r="S141" s="127">
        <f>IF('Indicator Data'!AE145="No Data",1,IF('Indicator Data imputation'!V144&lt;&gt;"",1,0))</f>
        <v>0</v>
      </c>
      <c r="T141" s="127">
        <f>IF('Indicator Data'!AF145="No Data",1,IF('Indicator Data imputation'!W144&lt;&gt;"",1,0))</f>
        <v>0</v>
      </c>
      <c r="U141" s="127">
        <f>IF('Indicator Data'!AO145="No Data",1,IF('Indicator Data imputation'!X144&lt;&gt;"",1,0))</f>
        <v>0</v>
      </c>
      <c r="V141" s="127">
        <f>IF('Indicator Data'!AQ145="No Data",1,IF('Indicator Data imputation'!Y144&lt;&gt;"",1,0))</f>
        <v>0</v>
      </c>
      <c r="W141" s="127">
        <f>IF('Indicator Data'!AS145="No Data",1,IF('Indicator Data imputation'!Z144&lt;&gt;"",1,0))</f>
        <v>0</v>
      </c>
      <c r="X141" s="127">
        <f>IF('Indicator Data'!AT145="No Data",1,IF('Indicator Data imputation'!AA144&lt;&gt;"",1,0))</f>
        <v>0</v>
      </c>
      <c r="Y141" s="127">
        <f>IF('Indicator Data'!AH145="No Data",1,IF('Indicator Data imputation'!AB144&lt;&gt;"",1,0))</f>
        <v>0</v>
      </c>
      <c r="Z141" s="127">
        <f>IF('Indicator Data'!AU145="No Data",1,IF('Indicator Data imputation'!AC144&lt;&gt;"",1,0))</f>
        <v>0</v>
      </c>
      <c r="AA141" s="127">
        <f>IF('Indicator Data'!AV145="No Data",1,IF('Indicator Data imputation'!AD144&lt;&gt;"",1,0))</f>
        <v>0</v>
      </c>
      <c r="AB141" s="127">
        <f>IF('Indicator Data'!AW145="No Data",1,IF('Indicator Data imputation'!AE144&lt;&gt;"",1,0))</f>
        <v>0</v>
      </c>
      <c r="AC141" s="127">
        <f>IF('Indicator Data'!AX145="No Data",1,IF('Indicator Data imputation'!AF144&lt;&gt;"",1,0))</f>
        <v>0</v>
      </c>
      <c r="AD141" s="127">
        <f>IF('Indicator Data'!AY145="No Data",1,IF('Indicator Data imputation'!AG144&lt;&gt;"",1,0))</f>
        <v>0</v>
      </c>
      <c r="AE141" s="127">
        <f>IF('Indicator Data'!AZ145="No Data",1,IF('Indicator Data imputation'!AH144&lt;&gt;"",1,0))</f>
        <v>0</v>
      </c>
      <c r="AF141" s="127">
        <f>IF('Indicator Data'!BA145="No Data",1,IF('Indicator Data imputation'!AI144&lt;&gt;"",1,0))</f>
        <v>0</v>
      </c>
      <c r="AG141" s="127">
        <f>IF('Indicator Data'!BB145="No Data",1,IF('Indicator Data imputation'!AJ144&lt;&gt;"",1,0))</f>
        <v>0</v>
      </c>
      <c r="AH141" s="127">
        <f>IF('Indicator Data'!BC145="No Data",1,IF('Indicator Data imputation'!AK144&lt;&gt;"",1,0))</f>
        <v>0</v>
      </c>
      <c r="AI141" s="127" t="e">
        <f>IF('Indicator Data'!#REF!="No Data",1,IF('Indicator Data imputation'!AL144&lt;&gt;"",1,0))</f>
        <v>#REF!</v>
      </c>
      <c r="AJ141" s="127" t="e">
        <f>IF('Indicator Data'!#REF!="No Data",1,IF('Indicator Data imputation'!AM144&lt;&gt;"",1,0))</f>
        <v>#REF!</v>
      </c>
      <c r="AK141" s="127">
        <f>IF('Indicator Data'!BF145="No Data",1,IF('Indicator Data imputation'!AN144&lt;&gt;"",1,0))</f>
        <v>0</v>
      </c>
      <c r="AL141" s="128"/>
      <c r="AM141" s="128"/>
      <c r="AN141" t="e">
        <f t="shared" si="4"/>
        <v>#REF!</v>
      </c>
      <c r="AO141" s="142" t="e">
        <f t="shared" si="5"/>
        <v>#REF!</v>
      </c>
    </row>
    <row r="142" spans="1:41" ht="15.75" customHeight="1" x14ac:dyDescent="0.25">
      <c r="A142" s="47" t="s">
        <v>394</v>
      </c>
      <c r="B142" s="127">
        <f>IF('Indicator Data'!E146="No Data",1,IF('Indicator Data imputation'!E145&lt;&gt;"",1,0))</f>
        <v>0</v>
      </c>
      <c r="C142" s="127">
        <f>IF('Indicator Data'!J146="No Data",1,IF('Indicator Data imputation'!F145&lt;&gt;"",1,0))</f>
        <v>0</v>
      </c>
      <c r="D142" s="127">
        <f>IF('Indicator Data'!K146="No Data",1,IF('Indicator Data imputation'!G145&lt;&gt;"",1,0))</f>
        <v>0</v>
      </c>
      <c r="E142" s="127">
        <f>IF('Indicator Data'!L146="No Data",1,IF('Indicator Data imputation'!H145&lt;&gt;"",1,0))</f>
        <v>1</v>
      </c>
      <c r="F142" s="127">
        <f>IF('Indicator Data'!M146="No Data",1,IF('Indicator Data imputation'!I145&lt;&gt;"",1,0))</f>
        <v>1</v>
      </c>
      <c r="G142" s="127">
        <f>IF('Indicator Data'!N146="No Data",1,IF('Indicator Data imputation'!J145&lt;&gt;"",1,0))</f>
        <v>1</v>
      </c>
      <c r="H142" s="127">
        <f>IF('Indicator Data'!O146="No Data",1,IF('Indicator Data imputation'!K145&lt;&gt;"",1,0))</f>
        <v>0</v>
      </c>
      <c r="I142" s="127">
        <f>IF('Indicator Data'!P146="No Data",1,IF('Indicator Data imputation'!L145&lt;&gt;"",1,0))</f>
        <v>0</v>
      </c>
      <c r="J142" s="127">
        <f>IF('Indicator Data'!Q146="No Data",1,IF('Indicator Data imputation'!M145&lt;&gt;"",1,0))</f>
        <v>0</v>
      </c>
      <c r="K142" s="127">
        <f>IF('Indicator Data'!R146="No Data",1,IF('Indicator Data imputation'!N145&lt;&gt;"",1,0))</f>
        <v>0</v>
      </c>
      <c r="L142" s="127">
        <f>IF('Indicator Data'!X146="No Data",1,IF('Indicator Data imputation'!O145&lt;&gt;"",1,0))</f>
        <v>0</v>
      </c>
      <c r="M142" s="127" t="e">
        <f>IF('Indicator Data'!#REF!="No Data",1,IF('Indicator Data imputation'!P145&lt;&gt;"",1,0))</f>
        <v>#REF!</v>
      </c>
      <c r="N142" s="127" t="e">
        <f>IF('Indicator Data'!#REF!="No Data",1,IF('Indicator Data imputation'!Q145&lt;&gt;"",1,0))</f>
        <v>#REF!</v>
      </c>
      <c r="O142" s="127">
        <f>IF('Indicator Data'!Z146="No Data",1,IF('Indicator Data imputation'!R145&lt;&gt;"",1,0))</f>
        <v>0</v>
      </c>
      <c r="P142" s="127">
        <f>IF('Indicator Data'!AB146="No Data",1,IF('Indicator Data imputation'!S145&lt;&gt;"",1,0))</f>
        <v>0</v>
      </c>
      <c r="Q142" s="127">
        <f>IF('Indicator Data'!AC146="No Data",1,IF('Indicator Data imputation'!T145&lt;&gt;"",1,0))</f>
        <v>0</v>
      </c>
      <c r="R142" s="127">
        <f>IF('Indicator Data'!AD146="No Data",1,IF('Indicator Data imputation'!U145&lt;&gt;"",1,0))</f>
        <v>0</v>
      </c>
      <c r="S142" s="127">
        <f>IF('Indicator Data'!AE146="No Data",1,IF('Indicator Data imputation'!V145&lt;&gt;"",1,0))</f>
        <v>0</v>
      </c>
      <c r="T142" s="127">
        <f>IF('Indicator Data'!AF146="No Data",1,IF('Indicator Data imputation'!W145&lt;&gt;"",1,0))</f>
        <v>0</v>
      </c>
      <c r="U142" s="127">
        <f>IF('Indicator Data'!AO146="No Data",1,IF('Indicator Data imputation'!X145&lt;&gt;"",1,0))</f>
        <v>0</v>
      </c>
      <c r="V142" s="127">
        <f>IF('Indicator Data'!AQ146="No Data",1,IF('Indicator Data imputation'!Y145&lt;&gt;"",1,0))</f>
        <v>0</v>
      </c>
      <c r="W142" s="127">
        <f>IF('Indicator Data'!AS146="No Data",1,IF('Indicator Data imputation'!Z145&lt;&gt;"",1,0))</f>
        <v>0</v>
      </c>
      <c r="X142" s="127">
        <f>IF('Indicator Data'!AT146="No Data",1,IF('Indicator Data imputation'!AA145&lt;&gt;"",1,0))</f>
        <v>0</v>
      </c>
      <c r="Y142" s="127">
        <f>IF('Indicator Data'!AH146="No Data",1,IF('Indicator Data imputation'!AB145&lt;&gt;"",1,0))</f>
        <v>0</v>
      </c>
      <c r="Z142" s="127">
        <f>IF('Indicator Data'!AU146="No Data",1,IF('Indicator Data imputation'!AC145&lt;&gt;"",1,0))</f>
        <v>0</v>
      </c>
      <c r="AA142" s="127">
        <f>IF('Indicator Data'!AV146="No Data",1,IF('Indicator Data imputation'!AD145&lt;&gt;"",1,0))</f>
        <v>0</v>
      </c>
      <c r="AB142" s="127">
        <f>IF('Indicator Data'!AW146="No Data",1,IF('Indicator Data imputation'!AE145&lt;&gt;"",1,0))</f>
        <v>0</v>
      </c>
      <c r="AC142" s="127">
        <f>IF('Indicator Data'!AX146="No Data",1,IF('Indicator Data imputation'!AF145&lt;&gt;"",1,0))</f>
        <v>0</v>
      </c>
      <c r="AD142" s="127">
        <f>IF('Indicator Data'!AY146="No Data",1,IF('Indicator Data imputation'!AG145&lt;&gt;"",1,0))</f>
        <v>0</v>
      </c>
      <c r="AE142" s="127">
        <f>IF('Indicator Data'!AZ146="No Data",1,IF('Indicator Data imputation'!AH145&lt;&gt;"",1,0))</f>
        <v>0</v>
      </c>
      <c r="AF142" s="127">
        <f>IF('Indicator Data'!BA146="No Data",1,IF('Indicator Data imputation'!AI145&lt;&gt;"",1,0))</f>
        <v>0</v>
      </c>
      <c r="AG142" s="127">
        <f>IF('Indicator Data'!BB146="No Data",1,IF('Indicator Data imputation'!AJ145&lt;&gt;"",1,0))</f>
        <v>0</v>
      </c>
      <c r="AH142" s="127">
        <f>IF('Indicator Data'!BC146="No Data",1,IF('Indicator Data imputation'!AK145&lt;&gt;"",1,0))</f>
        <v>0</v>
      </c>
      <c r="AI142" s="127" t="e">
        <f>IF('Indicator Data'!#REF!="No Data",1,IF('Indicator Data imputation'!AL145&lt;&gt;"",1,0))</f>
        <v>#REF!</v>
      </c>
      <c r="AJ142" s="127" t="e">
        <f>IF('Indicator Data'!#REF!="No Data",1,IF('Indicator Data imputation'!AM145&lt;&gt;"",1,0))</f>
        <v>#REF!</v>
      </c>
      <c r="AK142" s="127">
        <f>IF('Indicator Data'!BF146="No Data",1,IF('Indicator Data imputation'!AN145&lt;&gt;"",1,0))</f>
        <v>0</v>
      </c>
      <c r="AL142" s="128"/>
      <c r="AM142" s="128"/>
      <c r="AN142" t="e">
        <f t="shared" si="4"/>
        <v>#REF!</v>
      </c>
      <c r="AO142" s="142" t="e">
        <f t="shared" si="5"/>
        <v>#REF!</v>
      </c>
    </row>
    <row r="143" spans="1:41" ht="15.75" customHeight="1" x14ac:dyDescent="0.25">
      <c r="A143" s="47" t="s">
        <v>397</v>
      </c>
      <c r="B143" s="127">
        <f>IF('Indicator Data'!E147="No Data",1,IF('Indicator Data imputation'!E146&lt;&gt;"",1,0))</f>
        <v>0</v>
      </c>
      <c r="C143" s="127">
        <f>IF('Indicator Data'!J147="No Data",1,IF('Indicator Data imputation'!F146&lt;&gt;"",1,0))</f>
        <v>0</v>
      </c>
      <c r="D143" s="127">
        <f>IF('Indicator Data'!K147="No Data",1,IF('Indicator Data imputation'!G146&lt;&gt;"",1,0))</f>
        <v>0</v>
      </c>
      <c r="E143" s="127">
        <f>IF('Indicator Data'!L147="No Data",1,IF('Indicator Data imputation'!H146&lt;&gt;"",1,0))</f>
        <v>1</v>
      </c>
      <c r="F143" s="127">
        <f>IF('Indicator Data'!M147="No Data",1,IF('Indicator Data imputation'!I146&lt;&gt;"",1,0))</f>
        <v>1</v>
      </c>
      <c r="G143" s="127">
        <f>IF('Indicator Data'!N147="No Data",1,IF('Indicator Data imputation'!J146&lt;&gt;"",1,0))</f>
        <v>1</v>
      </c>
      <c r="H143" s="127">
        <f>IF('Indicator Data'!O147="No Data",1,IF('Indicator Data imputation'!K146&lt;&gt;"",1,0))</f>
        <v>0</v>
      </c>
      <c r="I143" s="127">
        <f>IF('Indicator Data'!P147="No Data",1,IF('Indicator Data imputation'!L146&lt;&gt;"",1,0))</f>
        <v>0</v>
      </c>
      <c r="J143" s="127">
        <f>IF('Indicator Data'!Q147="No Data",1,IF('Indicator Data imputation'!M146&lt;&gt;"",1,0))</f>
        <v>0</v>
      </c>
      <c r="K143" s="127">
        <f>IF('Indicator Data'!R147="No Data",1,IF('Indicator Data imputation'!N146&lt;&gt;"",1,0))</f>
        <v>0</v>
      </c>
      <c r="L143" s="127">
        <f>IF('Indicator Data'!X147="No Data",1,IF('Indicator Data imputation'!O146&lt;&gt;"",1,0))</f>
        <v>0</v>
      </c>
      <c r="M143" s="127" t="e">
        <f>IF('Indicator Data'!#REF!="No Data",1,IF('Indicator Data imputation'!P146&lt;&gt;"",1,0))</f>
        <v>#REF!</v>
      </c>
      <c r="N143" s="127" t="e">
        <f>IF('Indicator Data'!#REF!="No Data",1,IF('Indicator Data imputation'!Q146&lt;&gt;"",1,0))</f>
        <v>#REF!</v>
      </c>
      <c r="O143" s="127">
        <f>IF('Indicator Data'!Z147="No Data",1,IF('Indicator Data imputation'!R146&lt;&gt;"",1,0))</f>
        <v>0</v>
      </c>
      <c r="P143" s="127">
        <f>IF('Indicator Data'!AB147="No Data",1,IF('Indicator Data imputation'!S146&lt;&gt;"",1,0))</f>
        <v>0</v>
      </c>
      <c r="Q143" s="127">
        <f>IF('Indicator Data'!AC147="No Data",1,IF('Indicator Data imputation'!T146&lt;&gt;"",1,0))</f>
        <v>0</v>
      </c>
      <c r="R143" s="127">
        <f>IF('Indicator Data'!AD147="No Data",1,IF('Indicator Data imputation'!U146&lt;&gt;"",1,0))</f>
        <v>0</v>
      </c>
      <c r="S143" s="127">
        <f>IF('Indicator Data'!AE147="No Data",1,IF('Indicator Data imputation'!V146&lt;&gt;"",1,0))</f>
        <v>0</v>
      </c>
      <c r="T143" s="127">
        <f>IF('Indicator Data'!AF147="No Data",1,IF('Indicator Data imputation'!W146&lt;&gt;"",1,0))</f>
        <v>0</v>
      </c>
      <c r="U143" s="127">
        <f>IF('Indicator Data'!AO147="No Data",1,IF('Indicator Data imputation'!X146&lt;&gt;"",1,0))</f>
        <v>0</v>
      </c>
      <c r="V143" s="127">
        <f>IF('Indicator Data'!AQ147="No Data",1,IF('Indicator Data imputation'!Y146&lt;&gt;"",1,0))</f>
        <v>0</v>
      </c>
      <c r="W143" s="127">
        <f>IF('Indicator Data'!AS147="No Data",1,IF('Indicator Data imputation'!Z146&lt;&gt;"",1,0))</f>
        <v>0</v>
      </c>
      <c r="X143" s="127">
        <f>IF('Indicator Data'!AT147="No Data",1,IF('Indicator Data imputation'!AA146&lt;&gt;"",1,0))</f>
        <v>0</v>
      </c>
      <c r="Y143" s="127">
        <f>IF('Indicator Data'!AH147="No Data",1,IF('Indicator Data imputation'!AB146&lt;&gt;"",1,0))</f>
        <v>0</v>
      </c>
      <c r="Z143" s="127">
        <f>IF('Indicator Data'!AU147="No Data",1,IF('Indicator Data imputation'!AC146&lt;&gt;"",1,0))</f>
        <v>0</v>
      </c>
      <c r="AA143" s="127">
        <f>IF('Indicator Data'!AV147="No Data",1,IF('Indicator Data imputation'!AD146&lt;&gt;"",1,0))</f>
        <v>0</v>
      </c>
      <c r="AB143" s="127">
        <f>IF('Indicator Data'!AW147="No Data",1,IF('Indicator Data imputation'!AE146&lt;&gt;"",1,0))</f>
        <v>0</v>
      </c>
      <c r="AC143" s="127">
        <f>IF('Indicator Data'!AX147="No Data",1,IF('Indicator Data imputation'!AF146&lt;&gt;"",1,0))</f>
        <v>0</v>
      </c>
      <c r="AD143" s="127">
        <f>IF('Indicator Data'!AY147="No Data",1,IF('Indicator Data imputation'!AG146&lt;&gt;"",1,0))</f>
        <v>0</v>
      </c>
      <c r="AE143" s="127">
        <f>IF('Indicator Data'!AZ147="No Data",1,IF('Indicator Data imputation'!AH146&lt;&gt;"",1,0))</f>
        <v>0</v>
      </c>
      <c r="AF143" s="127">
        <f>IF('Indicator Data'!BA147="No Data",1,IF('Indicator Data imputation'!AI146&lt;&gt;"",1,0))</f>
        <v>0</v>
      </c>
      <c r="AG143" s="127">
        <f>IF('Indicator Data'!BB147="No Data",1,IF('Indicator Data imputation'!AJ146&lt;&gt;"",1,0))</f>
        <v>0</v>
      </c>
      <c r="AH143" s="127">
        <f>IF('Indicator Data'!BC147="No Data",1,IF('Indicator Data imputation'!AK146&lt;&gt;"",1,0))</f>
        <v>0</v>
      </c>
      <c r="AI143" s="127" t="e">
        <f>IF('Indicator Data'!#REF!="No Data",1,IF('Indicator Data imputation'!AL146&lt;&gt;"",1,0))</f>
        <v>#REF!</v>
      </c>
      <c r="AJ143" s="127" t="e">
        <f>IF('Indicator Data'!#REF!="No Data",1,IF('Indicator Data imputation'!AM146&lt;&gt;"",1,0))</f>
        <v>#REF!</v>
      </c>
      <c r="AK143" s="127">
        <f>IF('Indicator Data'!BF147="No Data",1,IF('Indicator Data imputation'!AN146&lt;&gt;"",1,0))</f>
        <v>0</v>
      </c>
      <c r="AL143" s="128"/>
      <c r="AM143" s="128"/>
      <c r="AN143" t="e">
        <f t="shared" si="4"/>
        <v>#REF!</v>
      </c>
      <c r="AO143" s="142" t="e">
        <f t="shared" si="5"/>
        <v>#REF!</v>
      </c>
    </row>
    <row r="144" spans="1:41" ht="15.75" customHeight="1" x14ac:dyDescent="0.25">
      <c r="A144" s="47" t="s">
        <v>399</v>
      </c>
      <c r="B144" s="127">
        <f>IF('Indicator Data'!E148="No Data",1,IF('Indicator Data imputation'!E147&lt;&gt;"",1,0))</f>
        <v>0</v>
      </c>
      <c r="C144" s="127">
        <f>IF('Indicator Data'!J148="No Data",1,IF('Indicator Data imputation'!F147&lt;&gt;"",1,0))</f>
        <v>0</v>
      </c>
      <c r="D144" s="127">
        <f>IF('Indicator Data'!K148="No Data",1,IF('Indicator Data imputation'!G147&lt;&gt;"",1,0))</f>
        <v>0</v>
      </c>
      <c r="E144" s="127">
        <f>IF('Indicator Data'!L148="No Data",1,IF('Indicator Data imputation'!H147&lt;&gt;"",1,0))</f>
        <v>1</v>
      </c>
      <c r="F144" s="127">
        <f>IF('Indicator Data'!M148="No Data",1,IF('Indicator Data imputation'!I147&lt;&gt;"",1,0))</f>
        <v>1</v>
      </c>
      <c r="G144" s="127">
        <f>IF('Indicator Data'!N148="No Data",1,IF('Indicator Data imputation'!J147&lt;&gt;"",1,0))</f>
        <v>1</v>
      </c>
      <c r="H144" s="127">
        <f>IF('Indicator Data'!O148="No Data",1,IF('Indicator Data imputation'!K147&lt;&gt;"",1,0))</f>
        <v>0</v>
      </c>
      <c r="I144" s="127">
        <f>IF('Indicator Data'!P148="No Data",1,IF('Indicator Data imputation'!L147&lt;&gt;"",1,0))</f>
        <v>0</v>
      </c>
      <c r="J144" s="127">
        <f>IF('Indicator Data'!Q148="No Data",1,IF('Indicator Data imputation'!M147&lt;&gt;"",1,0))</f>
        <v>0</v>
      </c>
      <c r="K144" s="127">
        <f>IF('Indicator Data'!R148="No Data",1,IF('Indicator Data imputation'!N147&lt;&gt;"",1,0))</f>
        <v>0</v>
      </c>
      <c r="L144" s="127">
        <f>IF('Indicator Data'!X148="No Data",1,IF('Indicator Data imputation'!O147&lt;&gt;"",1,0))</f>
        <v>0</v>
      </c>
      <c r="M144" s="127" t="e">
        <f>IF('Indicator Data'!#REF!="No Data",1,IF('Indicator Data imputation'!P147&lt;&gt;"",1,0))</f>
        <v>#REF!</v>
      </c>
      <c r="N144" s="127" t="e">
        <f>IF('Indicator Data'!#REF!="No Data",1,IF('Indicator Data imputation'!Q147&lt;&gt;"",1,0))</f>
        <v>#REF!</v>
      </c>
      <c r="O144" s="127">
        <f>IF('Indicator Data'!Z148="No Data",1,IF('Indicator Data imputation'!R147&lt;&gt;"",1,0))</f>
        <v>0</v>
      </c>
      <c r="P144" s="127">
        <f>IF('Indicator Data'!AB148="No Data",1,IF('Indicator Data imputation'!S147&lt;&gt;"",1,0))</f>
        <v>0</v>
      </c>
      <c r="Q144" s="127">
        <f>IF('Indicator Data'!AC148="No Data",1,IF('Indicator Data imputation'!T147&lt;&gt;"",1,0))</f>
        <v>0</v>
      </c>
      <c r="R144" s="127">
        <f>IF('Indicator Data'!AD148="No Data",1,IF('Indicator Data imputation'!U147&lt;&gt;"",1,0))</f>
        <v>0</v>
      </c>
      <c r="S144" s="127">
        <f>IF('Indicator Data'!AE148="No Data",1,IF('Indicator Data imputation'!V147&lt;&gt;"",1,0))</f>
        <v>0</v>
      </c>
      <c r="T144" s="127">
        <f>IF('Indicator Data'!AF148="No Data",1,IF('Indicator Data imputation'!W147&lt;&gt;"",1,0))</f>
        <v>0</v>
      </c>
      <c r="U144" s="127">
        <f>IF('Indicator Data'!AO148="No Data",1,IF('Indicator Data imputation'!X147&lt;&gt;"",1,0))</f>
        <v>0</v>
      </c>
      <c r="V144" s="127">
        <f>IF('Indicator Data'!AQ148="No Data",1,IF('Indicator Data imputation'!Y147&lt;&gt;"",1,0))</f>
        <v>0</v>
      </c>
      <c r="W144" s="127">
        <f>IF('Indicator Data'!AS148="No Data",1,IF('Indicator Data imputation'!Z147&lt;&gt;"",1,0))</f>
        <v>0</v>
      </c>
      <c r="X144" s="127">
        <f>IF('Indicator Data'!AT148="No Data",1,IF('Indicator Data imputation'!AA147&lt;&gt;"",1,0))</f>
        <v>0</v>
      </c>
      <c r="Y144" s="127">
        <f>IF('Indicator Data'!AH148="No Data",1,IF('Indicator Data imputation'!AB147&lt;&gt;"",1,0))</f>
        <v>0</v>
      </c>
      <c r="Z144" s="127">
        <f>IF('Indicator Data'!AU148="No Data",1,IF('Indicator Data imputation'!AC147&lt;&gt;"",1,0))</f>
        <v>0</v>
      </c>
      <c r="AA144" s="127">
        <f>IF('Indicator Data'!AV148="No Data",1,IF('Indicator Data imputation'!AD147&lt;&gt;"",1,0))</f>
        <v>0</v>
      </c>
      <c r="AB144" s="127">
        <f>IF('Indicator Data'!AW148="No Data",1,IF('Indicator Data imputation'!AE147&lt;&gt;"",1,0))</f>
        <v>0</v>
      </c>
      <c r="AC144" s="127">
        <f>IF('Indicator Data'!AX148="No Data",1,IF('Indicator Data imputation'!AF147&lt;&gt;"",1,0))</f>
        <v>0</v>
      </c>
      <c r="AD144" s="127">
        <f>IF('Indicator Data'!AY148="No Data",1,IF('Indicator Data imputation'!AG147&lt;&gt;"",1,0))</f>
        <v>0</v>
      </c>
      <c r="AE144" s="127">
        <f>IF('Indicator Data'!AZ148="No Data",1,IF('Indicator Data imputation'!AH147&lt;&gt;"",1,0))</f>
        <v>0</v>
      </c>
      <c r="AF144" s="127">
        <f>IF('Indicator Data'!BA148="No Data",1,IF('Indicator Data imputation'!AI147&lt;&gt;"",1,0))</f>
        <v>0</v>
      </c>
      <c r="AG144" s="127">
        <f>IF('Indicator Data'!BB148="No Data",1,IF('Indicator Data imputation'!AJ147&lt;&gt;"",1,0))</f>
        <v>0</v>
      </c>
      <c r="AH144" s="127">
        <f>IF('Indicator Data'!BC148="No Data",1,IF('Indicator Data imputation'!AK147&lt;&gt;"",1,0))</f>
        <v>0</v>
      </c>
      <c r="AI144" s="127" t="e">
        <f>IF('Indicator Data'!#REF!="No Data",1,IF('Indicator Data imputation'!AL147&lt;&gt;"",1,0))</f>
        <v>#REF!</v>
      </c>
      <c r="AJ144" s="127" t="e">
        <f>IF('Indicator Data'!#REF!="No Data",1,IF('Indicator Data imputation'!AM147&lt;&gt;"",1,0))</f>
        <v>#REF!</v>
      </c>
      <c r="AK144" s="127">
        <f>IF('Indicator Data'!BF148="No Data",1,IF('Indicator Data imputation'!AN147&lt;&gt;"",1,0))</f>
        <v>0</v>
      </c>
      <c r="AL144" s="128"/>
      <c r="AM144" s="128"/>
      <c r="AN144" t="e">
        <f t="shared" si="4"/>
        <v>#REF!</v>
      </c>
      <c r="AO144" s="142" t="e">
        <f t="shared" si="5"/>
        <v>#REF!</v>
      </c>
    </row>
    <row r="145" spans="1:41" ht="15.75" customHeight="1" x14ac:dyDescent="0.25">
      <c r="A145" s="47" t="s">
        <v>401</v>
      </c>
      <c r="B145" s="127">
        <f>IF('Indicator Data'!E149="No Data",1,IF('Indicator Data imputation'!E148&lt;&gt;"",1,0))</f>
        <v>0</v>
      </c>
      <c r="C145" s="127">
        <f>IF('Indicator Data'!J149="No Data",1,IF('Indicator Data imputation'!F148&lt;&gt;"",1,0))</f>
        <v>0</v>
      </c>
      <c r="D145" s="127">
        <f>IF('Indicator Data'!K149="No Data",1,IF('Indicator Data imputation'!G148&lt;&gt;"",1,0))</f>
        <v>0</v>
      </c>
      <c r="E145" s="127">
        <f>IF('Indicator Data'!L149="No Data",1,IF('Indicator Data imputation'!H148&lt;&gt;"",1,0))</f>
        <v>1</v>
      </c>
      <c r="F145" s="127">
        <f>IF('Indicator Data'!M149="No Data",1,IF('Indicator Data imputation'!I148&lt;&gt;"",1,0))</f>
        <v>1</v>
      </c>
      <c r="G145" s="127">
        <f>IF('Indicator Data'!N149="No Data",1,IF('Indicator Data imputation'!J148&lt;&gt;"",1,0))</f>
        <v>1</v>
      </c>
      <c r="H145" s="127">
        <f>IF('Indicator Data'!O149="No Data",1,IF('Indicator Data imputation'!K148&lt;&gt;"",1,0))</f>
        <v>0</v>
      </c>
      <c r="I145" s="127">
        <f>IF('Indicator Data'!P149="No Data",1,IF('Indicator Data imputation'!L148&lt;&gt;"",1,0))</f>
        <v>0</v>
      </c>
      <c r="J145" s="127">
        <f>IF('Indicator Data'!Q149="No Data",1,IF('Indicator Data imputation'!M148&lt;&gt;"",1,0))</f>
        <v>0</v>
      </c>
      <c r="K145" s="127">
        <f>IF('Indicator Data'!R149="No Data",1,IF('Indicator Data imputation'!N148&lt;&gt;"",1,0))</f>
        <v>0</v>
      </c>
      <c r="L145" s="127">
        <f>IF('Indicator Data'!X149="No Data",1,IF('Indicator Data imputation'!O148&lt;&gt;"",1,0))</f>
        <v>0</v>
      </c>
      <c r="M145" s="127" t="e">
        <f>IF('Indicator Data'!#REF!="No Data",1,IF('Indicator Data imputation'!P148&lt;&gt;"",1,0))</f>
        <v>#REF!</v>
      </c>
      <c r="N145" s="127" t="e">
        <f>IF('Indicator Data'!#REF!="No Data",1,IF('Indicator Data imputation'!Q148&lt;&gt;"",1,0))</f>
        <v>#REF!</v>
      </c>
      <c r="O145" s="127">
        <f>IF('Indicator Data'!Z149="No Data",1,IF('Indicator Data imputation'!R148&lt;&gt;"",1,0))</f>
        <v>0</v>
      </c>
      <c r="P145" s="127">
        <f>IF('Indicator Data'!AB149="No Data",1,IF('Indicator Data imputation'!S148&lt;&gt;"",1,0))</f>
        <v>0</v>
      </c>
      <c r="Q145" s="127">
        <f>IF('Indicator Data'!AC149="No Data",1,IF('Indicator Data imputation'!T148&lt;&gt;"",1,0))</f>
        <v>0</v>
      </c>
      <c r="R145" s="127">
        <f>IF('Indicator Data'!AD149="No Data",1,IF('Indicator Data imputation'!U148&lt;&gt;"",1,0))</f>
        <v>0</v>
      </c>
      <c r="S145" s="127">
        <f>IF('Indicator Data'!AE149="No Data",1,IF('Indicator Data imputation'!V148&lt;&gt;"",1,0))</f>
        <v>0</v>
      </c>
      <c r="T145" s="127">
        <f>IF('Indicator Data'!AF149="No Data",1,IF('Indicator Data imputation'!W148&lt;&gt;"",1,0))</f>
        <v>0</v>
      </c>
      <c r="U145" s="127">
        <f>IF('Indicator Data'!AO149="No Data",1,IF('Indicator Data imputation'!X148&lt;&gt;"",1,0))</f>
        <v>0</v>
      </c>
      <c r="V145" s="127">
        <f>IF('Indicator Data'!AQ149="No Data",1,IF('Indicator Data imputation'!Y148&lt;&gt;"",1,0))</f>
        <v>0</v>
      </c>
      <c r="W145" s="127">
        <f>IF('Indicator Data'!AS149="No Data",1,IF('Indicator Data imputation'!Z148&lt;&gt;"",1,0))</f>
        <v>0</v>
      </c>
      <c r="X145" s="127">
        <f>IF('Indicator Data'!AT149="No Data",1,IF('Indicator Data imputation'!AA148&lt;&gt;"",1,0))</f>
        <v>0</v>
      </c>
      <c r="Y145" s="127">
        <f>IF('Indicator Data'!AH149="No Data",1,IF('Indicator Data imputation'!AB148&lt;&gt;"",1,0))</f>
        <v>0</v>
      </c>
      <c r="Z145" s="127">
        <f>IF('Indicator Data'!AU149="No Data",1,IF('Indicator Data imputation'!AC148&lt;&gt;"",1,0))</f>
        <v>0</v>
      </c>
      <c r="AA145" s="127">
        <f>IF('Indicator Data'!AV149="No Data",1,IF('Indicator Data imputation'!AD148&lt;&gt;"",1,0))</f>
        <v>0</v>
      </c>
      <c r="AB145" s="127">
        <f>IF('Indicator Data'!AW149="No Data",1,IF('Indicator Data imputation'!AE148&lt;&gt;"",1,0))</f>
        <v>0</v>
      </c>
      <c r="AC145" s="127">
        <f>IF('Indicator Data'!AX149="No Data",1,IF('Indicator Data imputation'!AF148&lt;&gt;"",1,0))</f>
        <v>0</v>
      </c>
      <c r="AD145" s="127">
        <f>IF('Indicator Data'!AY149="No Data",1,IF('Indicator Data imputation'!AG148&lt;&gt;"",1,0))</f>
        <v>0</v>
      </c>
      <c r="AE145" s="127">
        <f>IF('Indicator Data'!AZ149="No Data",1,IF('Indicator Data imputation'!AH148&lt;&gt;"",1,0))</f>
        <v>0</v>
      </c>
      <c r="AF145" s="127">
        <f>IF('Indicator Data'!BA149="No Data",1,IF('Indicator Data imputation'!AI148&lt;&gt;"",1,0))</f>
        <v>0</v>
      </c>
      <c r="AG145" s="127">
        <f>IF('Indicator Data'!BB149="No Data",1,IF('Indicator Data imputation'!AJ148&lt;&gt;"",1,0))</f>
        <v>0</v>
      </c>
      <c r="AH145" s="127">
        <f>IF('Indicator Data'!BC149="No Data",1,IF('Indicator Data imputation'!AK148&lt;&gt;"",1,0))</f>
        <v>0</v>
      </c>
      <c r="AI145" s="127" t="e">
        <f>IF('Indicator Data'!#REF!="No Data",1,IF('Indicator Data imputation'!AL148&lt;&gt;"",1,0))</f>
        <v>#REF!</v>
      </c>
      <c r="AJ145" s="127" t="e">
        <f>IF('Indicator Data'!#REF!="No Data",1,IF('Indicator Data imputation'!AM148&lt;&gt;"",1,0))</f>
        <v>#REF!</v>
      </c>
      <c r="AK145" s="127">
        <f>IF('Indicator Data'!BF149="No Data",1,IF('Indicator Data imputation'!AN148&lt;&gt;"",1,0))</f>
        <v>0</v>
      </c>
      <c r="AL145" s="128"/>
      <c r="AM145" s="128"/>
      <c r="AN145" t="e">
        <f t="shared" si="4"/>
        <v>#REF!</v>
      </c>
      <c r="AO145" s="142" t="e">
        <f t="shared" si="5"/>
        <v>#REF!</v>
      </c>
    </row>
    <row r="146" spans="1:41" ht="15.75" customHeight="1" x14ac:dyDescent="0.25">
      <c r="A146" s="47" t="s">
        <v>403</v>
      </c>
      <c r="B146" s="127">
        <f>IF('Indicator Data'!E150="No Data",1,IF('Indicator Data imputation'!E149&lt;&gt;"",1,0))</f>
        <v>0</v>
      </c>
      <c r="C146" s="127">
        <f>IF('Indicator Data'!J150="No Data",1,IF('Indicator Data imputation'!F149&lt;&gt;"",1,0))</f>
        <v>0</v>
      </c>
      <c r="D146" s="127">
        <f>IF('Indicator Data'!K150="No Data",1,IF('Indicator Data imputation'!G149&lt;&gt;"",1,0))</f>
        <v>0</v>
      </c>
      <c r="E146" s="127">
        <f>IF('Indicator Data'!L150="No Data",1,IF('Indicator Data imputation'!H149&lt;&gt;"",1,0))</f>
        <v>1</v>
      </c>
      <c r="F146" s="127">
        <f>IF('Indicator Data'!M150="No Data",1,IF('Indicator Data imputation'!I149&lt;&gt;"",1,0))</f>
        <v>1</v>
      </c>
      <c r="G146" s="127">
        <f>IF('Indicator Data'!N150="No Data",1,IF('Indicator Data imputation'!J149&lt;&gt;"",1,0))</f>
        <v>1</v>
      </c>
      <c r="H146" s="127">
        <f>IF('Indicator Data'!O150="No Data",1,IF('Indicator Data imputation'!K149&lt;&gt;"",1,0))</f>
        <v>0</v>
      </c>
      <c r="I146" s="127">
        <f>IF('Indicator Data'!P150="No Data",1,IF('Indicator Data imputation'!L149&lt;&gt;"",1,0))</f>
        <v>0</v>
      </c>
      <c r="J146" s="127">
        <f>IF('Indicator Data'!Q150="No Data",1,IF('Indicator Data imputation'!M149&lt;&gt;"",1,0))</f>
        <v>0</v>
      </c>
      <c r="K146" s="127">
        <f>IF('Indicator Data'!R150="No Data",1,IF('Indicator Data imputation'!N149&lt;&gt;"",1,0))</f>
        <v>0</v>
      </c>
      <c r="L146" s="127">
        <f>IF('Indicator Data'!X150="No Data",1,IF('Indicator Data imputation'!O149&lt;&gt;"",1,0))</f>
        <v>0</v>
      </c>
      <c r="M146" s="127" t="e">
        <f>IF('Indicator Data'!#REF!="No Data",1,IF('Indicator Data imputation'!P149&lt;&gt;"",1,0))</f>
        <v>#REF!</v>
      </c>
      <c r="N146" s="127" t="e">
        <f>IF('Indicator Data'!#REF!="No Data",1,IF('Indicator Data imputation'!Q149&lt;&gt;"",1,0))</f>
        <v>#REF!</v>
      </c>
      <c r="O146" s="127">
        <f>IF('Indicator Data'!Z150="No Data",1,IF('Indicator Data imputation'!R149&lt;&gt;"",1,0))</f>
        <v>0</v>
      </c>
      <c r="P146" s="127">
        <f>IF('Indicator Data'!AB150="No Data",1,IF('Indicator Data imputation'!S149&lt;&gt;"",1,0))</f>
        <v>0</v>
      </c>
      <c r="Q146" s="127">
        <f>IF('Indicator Data'!AC150="No Data",1,IF('Indicator Data imputation'!T149&lt;&gt;"",1,0))</f>
        <v>0</v>
      </c>
      <c r="R146" s="127">
        <f>IF('Indicator Data'!AD150="No Data",1,IF('Indicator Data imputation'!U149&lt;&gt;"",1,0))</f>
        <v>0</v>
      </c>
      <c r="S146" s="127">
        <f>IF('Indicator Data'!AE150="No Data",1,IF('Indicator Data imputation'!V149&lt;&gt;"",1,0))</f>
        <v>0</v>
      </c>
      <c r="T146" s="127">
        <f>IF('Indicator Data'!AF150="No Data",1,IF('Indicator Data imputation'!W149&lt;&gt;"",1,0))</f>
        <v>0</v>
      </c>
      <c r="U146" s="127">
        <f>IF('Indicator Data'!AO150="No Data",1,IF('Indicator Data imputation'!X149&lt;&gt;"",1,0))</f>
        <v>0</v>
      </c>
      <c r="V146" s="127">
        <f>IF('Indicator Data'!AQ150="No Data",1,IF('Indicator Data imputation'!Y149&lt;&gt;"",1,0))</f>
        <v>0</v>
      </c>
      <c r="W146" s="127">
        <f>IF('Indicator Data'!AS150="No Data",1,IF('Indicator Data imputation'!Z149&lt;&gt;"",1,0))</f>
        <v>0</v>
      </c>
      <c r="X146" s="127">
        <f>IF('Indicator Data'!AT150="No Data",1,IF('Indicator Data imputation'!AA149&lt;&gt;"",1,0))</f>
        <v>0</v>
      </c>
      <c r="Y146" s="127">
        <f>IF('Indicator Data'!AH150="No Data",1,IF('Indicator Data imputation'!AB149&lt;&gt;"",1,0))</f>
        <v>0</v>
      </c>
      <c r="Z146" s="127">
        <f>IF('Indicator Data'!AU150="No Data",1,IF('Indicator Data imputation'!AC149&lt;&gt;"",1,0))</f>
        <v>0</v>
      </c>
      <c r="AA146" s="127">
        <f>IF('Indicator Data'!AV150="No Data",1,IF('Indicator Data imputation'!AD149&lt;&gt;"",1,0))</f>
        <v>0</v>
      </c>
      <c r="AB146" s="127">
        <f>IF('Indicator Data'!AW150="No Data",1,IF('Indicator Data imputation'!AE149&lt;&gt;"",1,0))</f>
        <v>0</v>
      </c>
      <c r="AC146" s="127">
        <f>IF('Indicator Data'!AX150="No Data",1,IF('Indicator Data imputation'!AF149&lt;&gt;"",1,0))</f>
        <v>0</v>
      </c>
      <c r="AD146" s="127">
        <f>IF('Indicator Data'!AY150="No Data",1,IF('Indicator Data imputation'!AG149&lt;&gt;"",1,0))</f>
        <v>0</v>
      </c>
      <c r="AE146" s="127">
        <f>IF('Indicator Data'!AZ150="No Data",1,IF('Indicator Data imputation'!AH149&lt;&gt;"",1,0))</f>
        <v>0</v>
      </c>
      <c r="AF146" s="127">
        <f>IF('Indicator Data'!BA150="No Data",1,IF('Indicator Data imputation'!AI149&lt;&gt;"",1,0))</f>
        <v>0</v>
      </c>
      <c r="AG146" s="127">
        <f>IF('Indicator Data'!BB150="No Data",1,IF('Indicator Data imputation'!AJ149&lt;&gt;"",1,0))</f>
        <v>0</v>
      </c>
      <c r="AH146" s="127">
        <f>IF('Indicator Data'!BC150="No Data",1,IF('Indicator Data imputation'!AK149&lt;&gt;"",1,0))</f>
        <v>0</v>
      </c>
      <c r="AI146" s="127" t="e">
        <f>IF('Indicator Data'!#REF!="No Data",1,IF('Indicator Data imputation'!AL149&lt;&gt;"",1,0))</f>
        <v>#REF!</v>
      </c>
      <c r="AJ146" s="127" t="e">
        <f>IF('Indicator Data'!#REF!="No Data",1,IF('Indicator Data imputation'!AM149&lt;&gt;"",1,0))</f>
        <v>#REF!</v>
      </c>
      <c r="AK146" s="127">
        <f>IF('Indicator Data'!BF150="No Data",1,IF('Indicator Data imputation'!AN149&lt;&gt;"",1,0))</f>
        <v>0</v>
      </c>
      <c r="AL146" s="128"/>
      <c r="AM146" s="128"/>
      <c r="AN146" t="e">
        <f t="shared" si="4"/>
        <v>#REF!</v>
      </c>
      <c r="AO146" s="142" t="e">
        <f t="shared" si="5"/>
        <v>#REF!</v>
      </c>
    </row>
    <row r="147" spans="1:41" ht="15.75" customHeight="1" x14ac:dyDescent="0.25">
      <c r="A147" s="47" t="s">
        <v>405</v>
      </c>
      <c r="B147" s="127">
        <f>IF('Indicator Data'!E151="No Data",1,IF('Indicator Data imputation'!E150&lt;&gt;"",1,0))</f>
        <v>0</v>
      </c>
      <c r="C147" s="127">
        <f>IF('Indicator Data'!J151="No Data",1,IF('Indicator Data imputation'!F150&lt;&gt;"",1,0))</f>
        <v>0</v>
      </c>
      <c r="D147" s="127">
        <f>IF('Indicator Data'!K151="No Data",1,IF('Indicator Data imputation'!G150&lt;&gt;"",1,0))</f>
        <v>0</v>
      </c>
      <c r="E147" s="127">
        <f>IF('Indicator Data'!L151="No Data",1,IF('Indicator Data imputation'!H150&lt;&gt;"",1,0))</f>
        <v>1</v>
      </c>
      <c r="F147" s="127">
        <f>IF('Indicator Data'!M151="No Data",1,IF('Indicator Data imputation'!I150&lt;&gt;"",1,0))</f>
        <v>1</v>
      </c>
      <c r="G147" s="127">
        <f>IF('Indicator Data'!N151="No Data",1,IF('Indicator Data imputation'!J150&lt;&gt;"",1,0))</f>
        <v>1</v>
      </c>
      <c r="H147" s="127">
        <f>IF('Indicator Data'!O151="No Data",1,IF('Indicator Data imputation'!K150&lt;&gt;"",1,0))</f>
        <v>0</v>
      </c>
      <c r="I147" s="127">
        <f>IF('Indicator Data'!P151="No Data",1,IF('Indicator Data imputation'!L150&lt;&gt;"",1,0))</f>
        <v>0</v>
      </c>
      <c r="J147" s="127">
        <f>IF('Indicator Data'!Q151="No Data",1,IF('Indicator Data imputation'!M150&lt;&gt;"",1,0))</f>
        <v>0</v>
      </c>
      <c r="K147" s="127">
        <f>IF('Indicator Data'!R151="No Data",1,IF('Indicator Data imputation'!N150&lt;&gt;"",1,0))</f>
        <v>0</v>
      </c>
      <c r="L147" s="127">
        <f>IF('Indicator Data'!X151="No Data",1,IF('Indicator Data imputation'!O150&lt;&gt;"",1,0))</f>
        <v>0</v>
      </c>
      <c r="M147" s="127" t="e">
        <f>IF('Indicator Data'!#REF!="No Data",1,IF('Indicator Data imputation'!P150&lt;&gt;"",1,0))</f>
        <v>#REF!</v>
      </c>
      <c r="N147" s="127" t="e">
        <f>IF('Indicator Data'!#REF!="No Data",1,IF('Indicator Data imputation'!Q150&lt;&gt;"",1,0))</f>
        <v>#REF!</v>
      </c>
      <c r="O147" s="127">
        <f>IF('Indicator Data'!Z151="No Data",1,IF('Indicator Data imputation'!R150&lt;&gt;"",1,0))</f>
        <v>0</v>
      </c>
      <c r="P147" s="127">
        <f>IF('Indicator Data'!AB151="No Data",1,IF('Indicator Data imputation'!S150&lt;&gt;"",1,0))</f>
        <v>0</v>
      </c>
      <c r="Q147" s="127">
        <f>IF('Indicator Data'!AC151="No Data",1,IF('Indicator Data imputation'!T150&lt;&gt;"",1,0))</f>
        <v>0</v>
      </c>
      <c r="R147" s="127">
        <f>IF('Indicator Data'!AD151="No Data",1,IF('Indicator Data imputation'!U150&lt;&gt;"",1,0))</f>
        <v>0</v>
      </c>
      <c r="S147" s="127">
        <f>IF('Indicator Data'!AE151="No Data",1,IF('Indicator Data imputation'!V150&lt;&gt;"",1,0))</f>
        <v>0</v>
      </c>
      <c r="T147" s="127">
        <f>IF('Indicator Data'!AF151="No Data",1,IF('Indicator Data imputation'!W150&lt;&gt;"",1,0))</f>
        <v>0</v>
      </c>
      <c r="U147" s="127">
        <f>IF('Indicator Data'!AO151="No Data",1,IF('Indicator Data imputation'!X150&lt;&gt;"",1,0))</f>
        <v>0</v>
      </c>
      <c r="V147" s="127">
        <f>IF('Indicator Data'!AQ151="No Data",1,IF('Indicator Data imputation'!Y150&lt;&gt;"",1,0))</f>
        <v>0</v>
      </c>
      <c r="W147" s="127">
        <f>IF('Indicator Data'!AS151="No Data",1,IF('Indicator Data imputation'!Z150&lt;&gt;"",1,0))</f>
        <v>0</v>
      </c>
      <c r="X147" s="127">
        <f>IF('Indicator Data'!AT151="No Data",1,IF('Indicator Data imputation'!AA150&lt;&gt;"",1,0))</f>
        <v>0</v>
      </c>
      <c r="Y147" s="127">
        <f>IF('Indicator Data'!AH151="No Data",1,IF('Indicator Data imputation'!AB150&lt;&gt;"",1,0))</f>
        <v>0</v>
      </c>
      <c r="Z147" s="127">
        <f>IF('Indicator Data'!AU151="No Data",1,IF('Indicator Data imputation'!AC150&lt;&gt;"",1,0))</f>
        <v>0</v>
      </c>
      <c r="AA147" s="127">
        <f>IF('Indicator Data'!AV151="No Data",1,IF('Indicator Data imputation'!AD150&lt;&gt;"",1,0))</f>
        <v>0</v>
      </c>
      <c r="AB147" s="127">
        <f>IF('Indicator Data'!AW151="No Data",1,IF('Indicator Data imputation'!AE150&lt;&gt;"",1,0))</f>
        <v>0</v>
      </c>
      <c r="AC147" s="127">
        <f>IF('Indicator Data'!AX151="No Data",1,IF('Indicator Data imputation'!AF150&lt;&gt;"",1,0))</f>
        <v>0</v>
      </c>
      <c r="AD147" s="127">
        <f>IF('Indicator Data'!AY151="No Data",1,IF('Indicator Data imputation'!AG150&lt;&gt;"",1,0))</f>
        <v>0</v>
      </c>
      <c r="AE147" s="127">
        <f>IF('Indicator Data'!AZ151="No Data",1,IF('Indicator Data imputation'!AH150&lt;&gt;"",1,0))</f>
        <v>0</v>
      </c>
      <c r="AF147" s="127">
        <f>IF('Indicator Data'!BA151="No Data",1,IF('Indicator Data imputation'!AI150&lt;&gt;"",1,0))</f>
        <v>0</v>
      </c>
      <c r="AG147" s="127">
        <f>IF('Indicator Data'!BB151="No Data",1,IF('Indicator Data imputation'!AJ150&lt;&gt;"",1,0))</f>
        <v>0</v>
      </c>
      <c r="AH147" s="127">
        <f>IF('Indicator Data'!BC151="No Data",1,IF('Indicator Data imputation'!AK150&lt;&gt;"",1,0))</f>
        <v>0</v>
      </c>
      <c r="AI147" s="127" t="e">
        <f>IF('Indicator Data'!#REF!="No Data",1,IF('Indicator Data imputation'!AL150&lt;&gt;"",1,0))</f>
        <v>#REF!</v>
      </c>
      <c r="AJ147" s="127" t="e">
        <f>IF('Indicator Data'!#REF!="No Data",1,IF('Indicator Data imputation'!AM150&lt;&gt;"",1,0))</f>
        <v>#REF!</v>
      </c>
      <c r="AK147" s="127">
        <f>IF('Indicator Data'!BF151="No Data",1,IF('Indicator Data imputation'!AN150&lt;&gt;"",1,0))</f>
        <v>0</v>
      </c>
      <c r="AL147" s="128"/>
      <c r="AM147" s="128"/>
      <c r="AN147" t="e">
        <f t="shared" si="4"/>
        <v>#REF!</v>
      </c>
      <c r="AO147" s="142" t="e">
        <f t="shared" si="5"/>
        <v>#REF!</v>
      </c>
    </row>
    <row r="148" spans="1:41" ht="15.75" customHeight="1" x14ac:dyDescent="0.25">
      <c r="A148" s="47" t="s">
        <v>407</v>
      </c>
      <c r="B148" s="127">
        <f>IF('Indicator Data'!E152="No Data",1,IF('Indicator Data imputation'!E151&lt;&gt;"",1,0))</f>
        <v>0</v>
      </c>
      <c r="C148" s="127">
        <f>IF('Indicator Data'!J152="No Data",1,IF('Indicator Data imputation'!F151&lt;&gt;"",1,0))</f>
        <v>0</v>
      </c>
      <c r="D148" s="127">
        <f>IF('Indicator Data'!K152="No Data",1,IF('Indicator Data imputation'!G151&lt;&gt;"",1,0))</f>
        <v>0</v>
      </c>
      <c r="E148" s="127">
        <f>IF('Indicator Data'!L152="No Data",1,IF('Indicator Data imputation'!H151&lt;&gt;"",1,0))</f>
        <v>1</v>
      </c>
      <c r="F148" s="127">
        <f>IF('Indicator Data'!M152="No Data",1,IF('Indicator Data imputation'!I151&lt;&gt;"",1,0))</f>
        <v>1</v>
      </c>
      <c r="G148" s="127">
        <f>IF('Indicator Data'!N152="No Data",1,IF('Indicator Data imputation'!J151&lt;&gt;"",1,0))</f>
        <v>1</v>
      </c>
      <c r="H148" s="127">
        <f>IF('Indicator Data'!O152="No Data",1,IF('Indicator Data imputation'!K151&lt;&gt;"",1,0))</f>
        <v>0</v>
      </c>
      <c r="I148" s="127">
        <f>IF('Indicator Data'!P152="No Data",1,IF('Indicator Data imputation'!L151&lt;&gt;"",1,0))</f>
        <v>0</v>
      </c>
      <c r="J148" s="127">
        <f>IF('Indicator Data'!Q152="No Data",1,IF('Indicator Data imputation'!M151&lt;&gt;"",1,0))</f>
        <v>0</v>
      </c>
      <c r="K148" s="127">
        <f>IF('Indicator Data'!R152="No Data",1,IF('Indicator Data imputation'!N151&lt;&gt;"",1,0))</f>
        <v>0</v>
      </c>
      <c r="L148" s="127">
        <f>IF('Indicator Data'!X152="No Data",1,IF('Indicator Data imputation'!O151&lt;&gt;"",1,0))</f>
        <v>0</v>
      </c>
      <c r="M148" s="127" t="e">
        <f>IF('Indicator Data'!#REF!="No Data",1,IF('Indicator Data imputation'!P151&lt;&gt;"",1,0))</f>
        <v>#REF!</v>
      </c>
      <c r="N148" s="127" t="e">
        <f>IF('Indicator Data'!#REF!="No Data",1,IF('Indicator Data imputation'!Q151&lt;&gt;"",1,0))</f>
        <v>#REF!</v>
      </c>
      <c r="O148" s="127">
        <f>IF('Indicator Data'!Z152="No Data",1,IF('Indicator Data imputation'!R151&lt;&gt;"",1,0))</f>
        <v>0</v>
      </c>
      <c r="P148" s="127">
        <f>IF('Indicator Data'!AB152="No Data",1,IF('Indicator Data imputation'!S151&lt;&gt;"",1,0))</f>
        <v>0</v>
      </c>
      <c r="Q148" s="127">
        <f>IF('Indicator Data'!AC152="No Data",1,IF('Indicator Data imputation'!T151&lt;&gt;"",1,0))</f>
        <v>0</v>
      </c>
      <c r="R148" s="127">
        <f>IF('Indicator Data'!AD152="No Data",1,IF('Indicator Data imputation'!U151&lt;&gt;"",1,0))</f>
        <v>0</v>
      </c>
      <c r="S148" s="127">
        <f>IF('Indicator Data'!AE152="No Data",1,IF('Indicator Data imputation'!V151&lt;&gt;"",1,0))</f>
        <v>0</v>
      </c>
      <c r="T148" s="127">
        <f>IF('Indicator Data'!AF152="No Data",1,IF('Indicator Data imputation'!W151&lt;&gt;"",1,0))</f>
        <v>0</v>
      </c>
      <c r="U148" s="127">
        <f>IF('Indicator Data'!AO152="No Data",1,IF('Indicator Data imputation'!X151&lt;&gt;"",1,0))</f>
        <v>0</v>
      </c>
      <c r="V148" s="127">
        <f>IF('Indicator Data'!AQ152="No Data",1,IF('Indicator Data imputation'!Y151&lt;&gt;"",1,0))</f>
        <v>0</v>
      </c>
      <c r="W148" s="127">
        <f>IF('Indicator Data'!AS152="No Data",1,IF('Indicator Data imputation'!Z151&lt;&gt;"",1,0))</f>
        <v>0</v>
      </c>
      <c r="X148" s="127">
        <f>IF('Indicator Data'!AT152="No Data",1,IF('Indicator Data imputation'!AA151&lt;&gt;"",1,0))</f>
        <v>0</v>
      </c>
      <c r="Y148" s="127">
        <f>IF('Indicator Data'!AH152="No Data",1,IF('Indicator Data imputation'!AB151&lt;&gt;"",1,0))</f>
        <v>0</v>
      </c>
      <c r="Z148" s="127">
        <f>IF('Indicator Data'!AU152="No Data",1,IF('Indicator Data imputation'!AC151&lt;&gt;"",1,0))</f>
        <v>0</v>
      </c>
      <c r="AA148" s="127">
        <f>IF('Indicator Data'!AV152="No Data",1,IF('Indicator Data imputation'!AD151&lt;&gt;"",1,0))</f>
        <v>0</v>
      </c>
      <c r="AB148" s="127">
        <f>IF('Indicator Data'!AW152="No Data",1,IF('Indicator Data imputation'!AE151&lt;&gt;"",1,0))</f>
        <v>0</v>
      </c>
      <c r="AC148" s="127">
        <f>IF('Indicator Data'!AX152="No Data",1,IF('Indicator Data imputation'!AF151&lt;&gt;"",1,0))</f>
        <v>0</v>
      </c>
      <c r="AD148" s="127">
        <f>IF('Indicator Data'!AY152="No Data",1,IF('Indicator Data imputation'!AG151&lt;&gt;"",1,0))</f>
        <v>0</v>
      </c>
      <c r="AE148" s="127">
        <f>IF('Indicator Data'!AZ152="No Data",1,IF('Indicator Data imputation'!AH151&lt;&gt;"",1,0))</f>
        <v>0</v>
      </c>
      <c r="AF148" s="127">
        <f>IF('Indicator Data'!BA152="No Data",1,IF('Indicator Data imputation'!AI151&lt;&gt;"",1,0))</f>
        <v>0</v>
      </c>
      <c r="AG148" s="127">
        <f>IF('Indicator Data'!BB152="No Data",1,IF('Indicator Data imputation'!AJ151&lt;&gt;"",1,0))</f>
        <v>0</v>
      </c>
      <c r="AH148" s="127">
        <f>IF('Indicator Data'!BC152="No Data",1,IF('Indicator Data imputation'!AK151&lt;&gt;"",1,0))</f>
        <v>0</v>
      </c>
      <c r="AI148" s="127" t="e">
        <f>IF('Indicator Data'!#REF!="No Data",1,IF('Indicator Data imputation'!AL151&lt;&gt;"",1,0))</f>
        <v>#REF!</v>
      </c>
      <c r="AJ148" s="127" t="e">
        <f>IF('Indicator Data'!#REF!="No Data",1,IF('Indicator Data imputation'!AM151&lt;&gt;"",1,0))</f>
        <v>#REF!</v>
      </c>
      <c r="AK148" s="127">
        <f>IF('Indicator Data'!BF152="No Data",1,IF('Indicator Data imputation'!AN151&lt;&gt;"",1,0))</f>
        <v>0</v>
      </c>
      <c r="AL148" s="128"/>
      <c r="AM148" s="128"/>
      <c r="AN148" t="e">
        <f t="shared" si="4"/>
        <v>#REF!</v>
      </c>
      <c r="AO148" s="142" t="e">
        <f t="shared" si="5"/>
        <v>#REF!</v>
      </c>
    </row>
    <row r="149" spans="1:41" ht="15.75" customHeight="1" x14ac:dyDescent="0.25">
      <c r="A149" s="47" t="s">
        <v>409</v>
      </c>
      <c r="B149" s="127">
        <f>IF('Indicator Data'!E153="No Data",1,IF('Indicator Data imputation'!E152&lt;&gt;"",1,0))</f>
        <v>0</v>
      </c>
      <c r="C149" s="127">
        <f>IF('Indicator Data'!J153="No Data",1,IF('Indicator Data imputation'!F152&lt;&gt;"",1,0))</f>
        <v>0</v>
      </c>
      <c r="D149" s="127">
        <f>IF('Indicator Data'!K153="No Data",1,IF('Indicator Data imputation'!G152&lt;&gt;"",1,0))</f>
        <v>0</v>
      </c>
      <c r="E149" s="127">
        <f>IF('Indicator Data'!L153="No Data",1,IF('Indicator Data imputation'!H152&lt;&gt;"",1,0))</f>
        <v>1</v>
      </c>
      <c r="F149" s="127">
        <f>IF('Indicator Data'!M153="No Data",1,IF('Indicator Data imputation'!I152&lt;&gt;"",1,0))</f>
        <v>1</v>
      </c>
      <c r="G149" s="127">
        <f>IF('Indicator Data'!N153="No Data",1,IF('Indicator Data imputation'!J152&lt;&gt;"",1,0))</f>
        <v>1</v>
      </c>
      <c r="H149" s="127">
        <f>IF('Indicator Data'!O153="No Data",1,IF('Indicator Data imputation'!K152&lt;&gt;"",1,0))</f>
        <v>0</v>
      </c>
      <c r="I149" s="127">
        <f>IF('Indicator Data'!P153="No Data",1,IF('Indicator Data imputation'!L152&lt;&gt;"",1,0))</f>
        <v>0</v>
      </c>
      <c r="J149" s="127">
        <f>IF('Indicator Data'!Q153="No Data",1,IF('Indicator Data imputation'!M152&lt;&gt;"",1,0))</f>
        <v>0</v>
      </c>
      <c r="K149" s="127">
        <f>IF('Indicator Data'!R153="No Data",1,IF('Indicator Data imputation'!N152&lt;&gt;"",1,0))</f>
        <v>0</v>
      </c>
      <c r="L149" s="127">
        <f>IF('Indicator Data'!X153="No Data",1,IF('Indicator Data imputation'!O152&lt;&gt;"",1,0))</f>
        <v>0</v>
      </c>
      <c r="M149" s="127" t="e">
        <f>IF('Indicator Data'!#REF!="No Data",1,IF('Indicator Data imputation'!P152&lt;&gt;"",1,0))</f>
        <v>#REF!</v>
      </c>
      <c r="N149" s="127" t="e">
        <f>IF('Indicator Data'!#REF!="No Data",1,IF('Indicator Data imputation'!Q152&lt;&gt;"",1,0))</f>
        <v>#REF!</v>
      </c>
      <c r="O149" s="127">
        <f>IF('Indicator Data'!Z153="No Data",1,IF('Indicator Data imputation'!R152&lt;&gt;"",1,0))</f>
        <v>0</v>
      </c>
      <c r="P149" s="127">
        <f>IF('Indicator Data'!AB153="No Data",1,IF('Indicator Data imputation'!S152&lt;&gt;"",1,0))</f>
        <v>0</v>
      </c>
      <c r="Q149" s="127">
        <f>IF('Indicator Data'!AC153="No Data",1,IF('Indicator Data imputation'!T152&lt;&gt;"",1,0))</f>
        <v>0</v>
      </c>
      <c r="R149" s="127">
        <f>IF('Indicator Data'!AD153="No Data",1,IF('Indicator Data imputation'!U152&lt;&gt;"",1,0))</f>
        <v>0</v>
      </c>
      <c r="S149" s="127">
        <f>IF('Indicator Data'!AE153="No Data",1,IF('Indicator Data imputation'!V152&lt;&gt;"",1,0))</f>
        <v>0</v>
      </c>
      <c r="T149" s="127">
        <f>IF('Indicator Data'!AF153="No Data",1,IF('Indicator Data imputation'!W152&lt;&gt;"",1,0))</f>
        <v>0</v>
      </c>
      <c r="U149" s="127">
        <f>IF('Indicator Data'!AO153="No Data",1,IF('Indicator Data imputation'!X152&lt;&gt;"",1,0))</f>
        <v>0</v>
      </c>
      <c r="V149" s="127">
        <f>IF('Indicator Data'!AQ153="No Data",1,IF('Indicator Data imputation'!Y152&lt;&gt;"",1,0))</f>
        <v>0</v>
      </c>
      <c r="W149" s="127">
        <f>IF('Indicator Data'!AS153="No Data",1,IF('Indicator Data imputation'!Z152&lt;&gt;"",1,0))</f>
        <v>0</v>
      </c>
      <c r="X149" s="127">
        <f>IF('Indicator Data'!AT153="No Data",1,IF('Indicator Data imputation'!AA152&lt;&gt;"",1,0))</f>
        <v>0</v>
      </c>
      <c r="Y149" s="127">
        <f>IF('Indicator Data'!AH153="No Data",1,IF('Indicator Data imputation'!AB152&lt;&gt;"",1,0))</f>
        <v>0</v>
      </c>
      <c r="Z149" s="127">
        <f>IF('Indicator Data'!AU153="No Data",1,IF('Indicator Data imputation'!AC152&lt;&gt;"",1,0))</f>
        <v>0</v>
      </c>
      <c r="AA149" s="127">
        <f>IF('Indicator Data'!AV153="No Data",1,IF('Indicator Data imputation'!AD152&lt;&gt;"",1,0))</f>
        <v>0</v>
      </c>
      <c r="AB149" s="127">
        <f>IF('Indicator Data'!AW153="No Data",1,IF('Indicator Data imputation'!AE152&lt;&gt;"",1,0))</f>
        <v>0</v>
      </c>
      <c r="AC149" s="127">
        <f>IF('Indicator Data'!AX153="No Data",1,IF('Indicator Data imputation'!AF152&lt;&gt;"",1,0))</f>
        <v>0</v>
      </c>
      <c r="AD149" s="127">
        <f>IF('Indicator Data'!AY153="No Data",1,IF('Indicator Data imputation'!AG152&lt;&gt;"",1,0))</f>
        <v>0</v>
      </c>
      <c r="AE149" s="127">
        <f>IF('Indicator Data'!AZ153="No Data",1,IF('Indicator Data imputation'!AH152&lt;&gt;"",1,0))</f>
        <v>0</v>
      </c>
      <c r="AF149" s="127">
        <f>IF('Indicator Data'!BA153="No Data",1,IF('Indicator Data imputation'!AI152&lt;&gt;"",1,0))</f>
        <v>0</v>
      </c>
      <c r="AG149" s="127">
        <f>IF('Indicator Data'!BB153="No Data",1,IF('Indicator Data imputation'!AJ152&lt;&gt;"",1,0))</f>
        <v>0</v>
      </c>
      <c r="AH149" s="127">
        <f>IF('Indicator Data'!BC153="No Data",1,IF('Indicator Data imputation'!AK152&lt;&gt;"",1,0))</f>
        <v>0</v>
      </c>
      <c r="AI149" s="127" t="e">
        <f>IF('Indicator Data'!#REF!="No Data",1,IF('Indicator Data imputation'!AL152&lt;&gt;"",1,0))</f>
        <v>#REF!</v>
      </c>
      <c r="AJ149" s="127" t="e">
        <f>IF('Indicator Data'!#REF!="No Data",1,IF('Indicator Data imputation'!AM152&lt;&gt;"",1,0))</f>
        <v>#REF!</v>
      </c>
      <c r="AK149" s="127">
        <f>IF('Indicator Data'!BF153="No Data",1,IF('Indicator Data imputation'!AN152&lt;&gt;"",1,0))</f>
        <v>0</v>
      </c>
      <c r="AL149" s="128"/>
      <c r="AM149" s="128"/>
      <c r="AN149" t="e">
        <f t="shared" si="4"/>
        <v>#REF!</v>
      </c>
      <c r="AO149" s="142" t="e">
        <f t="shared" si="5"/>
        <v>#REF!</v>
      </c>
    </row>
    <row r="150" spans="1:41" ht="15.75" customHeight="1" x14ac:dyDescent="0.25">
      <c r="A150" s="47" t="s">
        <v>411</v>
      </c>
      <c r="B150" s="127">
        <f>IF('Indicator Data'!E154="No Data",1,IF('Indicator Data imputation'!E153&lt;&gt;"",1,0))</f>
        <v>0</v>
      </c>
      <c r="C150" s="127">
        <f>IF('Indicator Data'!J154="No Data",1,IF('Indicator Data imputation'!F153&lt;&gt;"",1,0))</f>
        <v>0</v>
      </c>
      <c r="D150" s="127">
        <f>IF('Indicator Data'!K154="No Data",1,IF('Indicator Data imputation'!G153&lt;&gt;"",1,0))</f>
        <v>0</v>
      </c>
      <c r="E150" s="127">
        <f>IF('Indicator Data'!L154="No Data",1,IF('Indicator Data imputation'!H153&lt;&gt;"",1,0))</f>
        <v>1</v>
      </c>
      <c r="F150" s="127">
        <f>IF('Indicator Data'!M154="No Data",1,IF('Indicator Data imputation'!I153&lt;&gt;"",1,0))</f>
        <v>1</v>
      </c>
      <c r="G150" s="127">
        <f>IF('Indicator Data'!N154="No Data",1,IF('Indicator Data imputation'!J153&lt;&gt;"",1,0))</f>
        <v>1</v>
      </c>
      <c r="H150" s="127">
        <f>IF('Indicator Data'!O154="No Data",1,IF('Indicator Data imputation'!K153&lt;&gt;"",1,0))</f>
        <v>0</v>
      </c>
      <c r="I150" s="127">
        <f>IF('Indicator Data'!P154="No Data",1,IF('Indicator Data imputation'!L153&lt;&gt;"",1,0))</f>
        <v>0</v>
      </c>
      <c r="J150" s="127">
        <f>IF('Indicator Data'!Q154="No Data",1,IF('Indicator Data imputation'!M153&lt;&gt;"",1,0))</f>
        <v>0</v>
      </c>
      <c r="K150" s="127">
        <f>IF('Indicator Data'!R154="No Data",1,IF('Indicator Data imputation'!N153&lt;&gt;"",1,0))</f>
        <v>0</v>
      </c>
      <c r="L150" s="127">
        <f>IF('Indicator Data'!X154="No Data",1,IF('Indicator Data imputation'!O153&lt;&gt;"",1,0))</f>
        <v>0</v>
      </c>
      <c r="M150" s="127" t="e">
        <f>IF('Indicator Data'!#REF!="No Data",1,IF('Indicator Data imputation'!P153&lt;&gt;"",1,0))</f>
        <v>#REF!</v>
      </c>
      <c r="N150" s="127" t="e">
        <f>IF('Indicator Data'!#REF!="No Data",1,IF('Indicator Data imputation'!Q153&lt;&gt;"",1,0))</f>
        <v>#REF!</v>
      </c>
      <c r="O150" s="127">
        <f>IF('Indicator Data'!Z154="No Data",1,IF('Indicator Data imputation'!R153&lt;&gt;"",1,0))</f>
        <v>0</v>
      </c>
      <c r="P150" s="127">
        <f>IF('Indicator Data'!AB154="No Data",1,IF('Indicator Data imputation'!S153&lt;&gt;"",1,0))</f>
        <v>0</v>
      </c>
      <c r="Q150" s="127">
        <f>IF('Indicator Data'!AC154="No Data",1,IF('Indicator Data imputation'!T153&lt;&gt;"",1,0))</f>
        <v>0</v>
      </c>
      <c r="R150" s="127">
        <f>IF('Indicator Data'!AD154="No Data",1,IF('Indicator Data imputation'!U153&lt;&gt;"",1,0))</f>
        <v>0</v>
      </c>
      <c r="S150" s="127">
        <f>IF('Indicator Data'!AE154="No Data",1,IF('Indicator Data imputation'!V153&lt;&gt;"",1,0))</f>
        <v>0</v>
      </c>
      <c r="T150" s="127">
        <f>IF('Indicator Data'!AF154="No Data",1,IF('Indicator Data imputation'!W153&lt;&gt;"",1,0))</f>
        <v>0</v>
      </c>
      <c r="U150" s="127">
        <f>IF('Indicator Data'!AO154="No Data",1,IF('Indicator Data imputation'!X153&lt;&gt;"",1,0))</f>
        <v>0</v>
      </c>
      <c r="V150" s="127">
        <f>IF('Indicator Data'!AQ154="No Data",1,IF('Indicator Data imputation'!Y153&lt;&gt;"",1,0))</f>
        <v>0</v>
      </c>
      <c r="W150" s="127">
        <f>IF('Indicator Data'!AS154="No Data",1,IF('Indicator Data imputation'!Z153&lt;&gt;"",1,0))</f>
        <v>0</v>
      </c>
      <c r="X150" s="127">
        <f>IF('Indicator Data'!AT154="No Data",1,IF('Indicator Data imputation'!AA153&lt;&gt;"",1,0))</f>
        <v>0</v>
      </c>
      <c r="Y150" s="127">
        <f>IF('Indicator Data'!AH154="No Data",1,IF('Indicator Data imputation'!AB153&lt;&gt;"",1,0))</f>
        <v>0</v>
      </c>
      <c r="Z150" s="127">
        <f>IF('Indicator Data'!AU154="No Data",1,IF('Indicator Data imputation'!AC153&lt;&gt;"",1,0))</f>
        <v>0</v>
      </c>
      <c r="AA150" s="127">
        <f>IF('Indicator Data'!AV154="No Data",1,IF('Indicator Data imputation'!AD153&lt;&gt;"",1,0))</f>
        <v>0</v>
      </c>
      <c r="AB150" s="127">
        <f>IF('Indicator Data'!AW154="No Data",1,IF('Indicator Data imputation'!AE153&lt;&gt;"",1,0))</f>
        <v>0</v>
      </c>
      <c r="AC150" s="127">
        <f>IF('Indicator Data'!AX154="No Data",1,IF('Indicator Data imputation'!AF153&lt;&gt;"",1,0))</f>
        <v>0</v>
      </c>
      <c r="AD150" s="127">
        <f>IF('Indicator Data'!AY154="No Data",1,IF('Indicator Data imputation'!AG153&lt;&gt;"",1,0))</f>
        <v>0</v>
      </c>
      <c r="AE150" s="127">
        <f>IF('Indicator Data'!AZ154="No Data",1,IF('Indicator Data imputation'!AH153&lt;&gt;"",1,0))</f>
        <v>0</v>
      </c>
      <c r="AF150" s="127">
        <f>IF('Indicator Data'!BA154="No Data",1,IF('Indicator Data imputation'!AI153&lt;&gt;"",1,0))</f>
        <v>0</v>
      </c>
      <c r="AG150" s="127">
        <f>IF('Indicator Data'!BB154="No Data",1,IF('Indicator Data imputation'!AJ153&lt;&gt;"",1,0))</f>
        <v>0</v>
      </c>
      <c r="AH150" s="127">
        <f>IF('Indicator Data'!BC154="No Data",1,IF('Indicator Data imputation'!AK153&lt;&gt;"",1,0))</f>
        <v>0</v>
      </c>
      <c r="AI150" s="127" t="e">
        <f>IF('Indicator Data'!#REF!="No Data",1,IF('Indicator Data imputation'!AL153&lt;&gt;"",1,0))</f>
        <v>#REF!</v>
      </c>
      <c r="AJ150" s="127" t="e">
        <f>IF('Indicator Data'!#REF!="No Data",1,IF('Indicator Data imputation'!AM153&lt;&gt;"",1,0))</f>
        <v>#REF!</v>
      </c>
      <c r="AK150" s="127">
        <f>IF('Indicator Data'!BF154="No Data",1,IF('Indicator Data imputation'!AN153&lt;&gt;"",1,0))</f>
        <v>0</v>
      </c>
      <c r="AL150" s="128"/>
      <c r="AM150" s="128"/>
      <c r="AN150" t="e">
        <f t="shared" si="4"/>
        <v>#REF!</v>
      </c>
      <c r="AO150" s="142" t="e">
        <f t="shared" si="5"/>
        <v>#REF!</v>
      </c>
    </row>
    <row r="151" spans="1:41" ht="15.75" customHeight="1" x14ac:dyDescent="0.25">
      <c r="A151" s="47" t="s">
        <v>413</v>
      </c>
      <c r="B151" s="127">
        <f>IF('Indicator Data'!E155="No Data",1,IF('Indicator Data imputation'!E154&lt;&gt;"",1,0))</f>
        <v>0</v>
      </c>
      <c r="C151" s="127">
        <f>IF('Indicator Data'!J155="No Data",1,IF('Indicator Data imputation'!F154&lt;&gt;"",1,0))</f>
        <v>0</v>
      </c>
      <c r="D151" s="127">
        <f>IF('Indicator Data'!K155="No Data",1,IF('Indicator Data imputation'!G154&lt;&gt;"",1,0))</f>
        <v>0</v>
      </c>
      <c r="E151" s="127">
        <f>IF('Indicator Data'!L155="No Data",1,IF('Indicator Data imputation'!H154&lt;&gt;"",1,0))</f>
        <v>1</v>
      </c>
      <c r="F151" s="127">
        <f>IF('Indicator Data'!M155="No Data",1,IF('Indicator Data imputation'!I154&lt;&gt;"",1,0))</f>
        <v>1</v>
      </c>
      <c r="G151" s="127">
        <f>IF('Indicator Data'!N155="No Data",1,IF('Indicator Data imputation'!J154&lt;&gt;"",1,0))</f>
        <v>1</v>
      </c>
      <c r="H151" s="127">
        <f>IF('Indicator Data'!O155="No Data",1,IF('Indicator Data imputation'!K154&lt;&gt;"",1,0))</f>
        <v>0</v>
      </c>
      <c r="I151" s="127">
        <f>IF('Indicator Data'!P155="No Data",1,IF('Indicator Data imputation'!L154&lt;&gt;"",1,0))</f>
        <v>0</v>
      </c>
      <c r="J151" s="127">
        <f>IF('Indicator Data'!Q155="No Data",1,IF('Indicator Data imputation'!M154&lt;&gt;"",1,0))</f>
        <v>0</v>
      </c>
      <c r="K151" s="127">
        <f>IF('Indicator Data'!R155="No Data",1,IF('Indicator Data imputation'!N154&lt;&gt;"",1,0))</f>
        <v>0</v>
      </c>
      <c r="L151" s="127">
        <f>IF('Indicator Data'!X155="No Data",1,IF('Indicator Data imputation'!O154&lt;&gt;"",1,0))</f>
        <v>0</v>
      </c>
      <c r="M151" s="127" t="e">
        <f>IF('Indicator Data'!#REF!="No Data",1,IF('Indicator Data imputation'!P154&lt;&gt;"",1,0))</f>
        <v>#REF!</v>
      </c>
      <c r="N151" s="127" t="e">
        <f>IF('Indicator Data'!#REF!="No Data",1,IF('Indicator Data imputation'!Q154&lt;&gt;"",1,0))</f>
        <v>#REF!</v>
      </c>
      <c r="O151" s="127">
        <f>IF('Indicator Data'!Z155="No Data",1,IF('Indicator Data imputation'!R154&lt;&gt;"",1,0))</f>
        <v>0</v>
      </c>
      <c r="P151" s="127">
        <f>IF('Indicator Data'!AB155="No Data",1,IF('Indicator Data imputation'!S154&lt;&gt;"",1,0))</f>
        <v>0</v>
      </c>
      <c r="Q151" s="127">
        <f>IF('Indicator Data'!AC155="No Data",1,IF('Indicator Data imputation'!T154&lt;&gt;"",1,0))</f>
        <v>0</v>
      </c>
      <c r="R151" s="127">
        <f>IF('Indicator Data'!AD155="No Data",1,IF('Indicator Data imputation'!U154&lt;&gt;"",1,0))</f>
        <v>0</v>
      </c>
      <c r="S151" s="127">
        <f>IF('Indicator Data'!AE155="No Data",1,IF('Indicator Data imputation'!V154&lt;&gt;"",1,0))</f>
        <v>0</v>
      </c>
      <c r="T151" s="127">
        <f>IF('Indicator Data'!AF155="No Data",1,IF('Indicator Data imputation'!W154&lt;&gt;"",1,0))</f>
        <v>0</v>
      </c>
      <c r="U151" s="127">
        <f>IF('Indicator Data'!AO155="No Data",1,IF('Indicator Data imputation'!X154&lt;&gt;"",1,0))</f>
        <v>0</v>
      </c>
      <c r="V151" s="127">
        <f>IF('Indicator Data'!AQ155="No Data",1,IF('Indicator Data imputation'!Y154&lt;&gt;"",1,0))</f>
        <v>0</v>
      </c>
      <c r="W151" s="127">
        <f>IF('Indicator Data'!AS155="No Data",1,IF('Indicator Data imputation'!Z154&lt;&gt;"",1,0))</f>
        <v>0</v>
      </c>
      <c r="X151" s="127">
        <f>IF('Indicator Data'!AT155="No Data",1,IF('Indicator Data imputation'!AA154&lt;&gt;"",1,0))</f>
        <v>0</v>
      </c>
      <c r="Y151" s="127">
        <f>IF('Indicator Data'!AH155="No Data",1,IF('Indicator Data imputation'!AB154&lt;&gt;"",1,0))</f>
        <v>0</v>
      </c>
      <c r="Z151" s="127">
        <f>IF('Indicator Data'!AU155="No Data",1,IF('Indicator Data imputation'!AC154&lt;&gt;"",1,0))</f>
        <v>0</v>
      </c>
      <c r="AA151" s="127">
        <f>IF('Indicator Data'!AV155="No Data",1,IF('Indicator Data imputation'!AD154&lt;&gt;"",1,0))</f>
        <v>0</v>
      </c>
      <c r="AB151" s="127">
        <f>IF('Indicator Data'!AW155="No Data",1,IF('Indicator Data imputation'!AE154&lt;&gt;"",1,0))</f>
        <v>0</v>
      </c>
      <c r="AC151" s="127">
        <f>IF('Indicator Data'!AX155="No Data",1,IF('Indicator Data imputation'!AF154&lt;&gt;"",1,0))</f>
        <v>0</v>
      </c>
      <c r="AD151" s="127">
        <f>IF('Indicator Data'!AY155="No Data",1,IF('Indicator Data imputation'!AG154&lt;&gt;"",1,0))</f>
        <v>0</v>
      </c>
      <c r="AE151" s="127">
        <f>IF('Indicator Data'!AZ155="No Data",1,IF('Indicator Data imputation'!AH154&lt;&gt;"",1,0))</f>
        <v>0</v>
      </c>
      <c r="AF151" s="127">
        <f>IF('Indicator Data'!BA155="No Data",1,IF('Indicator Data imputation'!AI154&lt;&gt;"",1,0))</f>
        <v>0</v>
      </c>
      <c r="AG151" s="127">
        <f>IF('Indicator Data'!BB155="No Data",1,IF('Indicator Data imputation'!AJ154&lt;&gt;"",1,0))</f>
        <v>0</v>
      </c>
      <c r="AH151" s="127">
        <f>IF('Indicator Data'!BC155="No Data",1,IF('Indicator Data imputation'!AK154&lt;&gt;"",1,0))</f>
        <v>0</v>
      </c>
      <c r="AI151" s="127" t="e">
        <f>IF('Indicator Data'!#REF!="No Data",1,IF('Indicator Data imputation'!AL154&lt;&gt;"",1,0))</f>
        <v>#REF!</v>
      </c>
      <c r="AJ151" s="127" t="e">
        <f>IF('Indicator Data'!#REF!="No Data",1,IF('Indicator Data imputation'!AM154&lt;&gt;"",1,0))</f>
        <v>#REF!</v>
      </c>
      <c r="AK151" s="127">
        <f>IF('Indicator Data'!BF155="No Data",1,IF('Indicator Data imputation'!AN154&lt;&gt;"",1,0))</f>
        <v>0</v>
      </c>
      <c r="AL151" s="128"/>
      <c r="AM151" s="128"/>
      <c r="AN151" t="e">
        <f t="shared" si="4"/>
        <v>#REF!</v>
      </c>
      <c r="AO151" s="142" t="e">
        <f t="shared" si="5"/>
        <v>#REF!</v>
      </c>
    </row>
    <row r="152" spans="1:41" ht="15.75" customHeight="1" x14ac:dyDescent="0.25">
      <c r="A152" s="47" t="s">
        <v>415</v>
      </c>
      <c r="B152" s="127">
        <f>IF('Indicator Data'!E156="No Data",1,IF('Indicator Data imputation'!E155&lt;&gt;"",1,0))</f>
        <v>0</v>
      </c>
      <c r="C152" s="127">
        <f>IF('Indicator Data'!J156="No Data",1,IF('Indicator Data imputation'!F155&lt;&gt;"",1,0))</f>
        <v>0</v>
      </c>
      <c r="D152" s="127">
        <f>IF('Indicator Data'!K156="No Data",1,IF('Indicator Data imputation'!G155&lt;&gt;"",1,0))</f>
        <v>0</v>
      </c>
      <c r="E152" s="127">
        <f>IF('Indicator Data'!L156="No Data",1,IF('Indicator Data imputation'!H155&lt;&gt;"",1,0))</f>
        <v>1</v>
      </c>
      <c r="F152" s="127">
        <f>IF('Indicator Data'!M156="No Data",1,IF('Indicator Data imputation'!I155&lt;&gt;"",1,0))</f>
        <v>1</v>
      </c>
      <c r="G152" s="127">
        <f>IF('Indicator Data'!N156="No Data",1,IF('Indicator Data imputation'!J155&lt;&gt;"",1,0))</f>
        <v>1</v>
      </c>
      <c r="H152" s="127">
        <f>IF('Indicator Data'!O156="No Data",1,IF('Indicator Data imputation'!K155&lt;&gt;"",1,0))</f>
        <v>0</v>
      </c>
      <c r="I152" s="127">
        <f>IF('Indicator Data'!P156="No Data",1,IF('Indicator Data imputation'!L155&lt;&gt;"",1,0))</f>
        <v>0</v>
      </c>
      <c r="J152" s="127">
        <f>IF('Indicator Data'!Q156="No Data",1,IF('Indicator Data imputation'!M155&lt;&gt;"",1,0))</f>
        <v>0</v>
      </c>
      <c r="K152" s="127">
        <f>IF('Indicator Data'!R156="No Data",1,IF('Indicator Data imputation'!N155&lt;&gt;"",1,0))</f>
        <v>0</v>
      </c>
      <c r="L152" s="127">
        <f>IF('Indicator Data'!X156="No Data",1,IF('Indicator Data imputation'!O155&lt;&gt;"",1,0))</f>
        <v>0</v>
      </c>
      <c r="M152" s="127" t="e">
        <f>IF('Indicator Data'!#REF!="No Data",1,IF('Indicator Data imputation'!P155&lt;&gt;"",1,0))</f>
        <v>#REF!</v>
      </c>
      <c r="N152" s="127" t="e">
        <f>IF('Indicator Data'!#REF!="No Data",1,IF('Indicator Data imputation'!Q155&lt;&gt;"",1,0))</f>
        <v>#REF!</v>
      </c>
      <c r="O152" s="127">
        <f>IF('Indicator Data'!Z156="No Data",1,IF('Indicator Data imputation'!R155&lt;&gt;"",1,0))</f>
        <v>0</v>
      </c>
      <c r="P152" s="127">
        <f>IF('Indicator Data'!AB156="No Data",1,IF('Indicator Data imputation'!S155&lt;&gt;"",1,0))</f>
        <v>0</v>
      </c>
      <c r="Q152" s="127">
        <f>IF('Indicator Data'!AC156="No Data",1,IF('Indicator Data imputation'!T155&lt;&gt;"",1,0))</f>
        <v>0</v>
      </c>
      <c r="R152" s="127">
        <f>IF('Indicator Data'!AD156="No Data",1,IF('Indicator Data imputation'!U155&lt;&gt;"",1,0))</f>
        <v>0</v>
      </c>
      <c r="S152" s="127">
        <f>IF('Indicator Data'!AE156="No Data",1,IF('Indicator Data imputation'!V155&lt;&gt;"",1,0))</f>
        <v>0</v>
      </c>
      <c r="T152" s="127">
        <f>IF('Indicator Data'!AF156="No Data",1,IF('Indicator Data imputation'!W155&lt;&gt;"",1,0))</f>
        <v>0</v>
      </c>
      <c r="U152" s="127">
        <f>IF('Indicator Data'!AO156="No Data",1,IF('Indicator Data imputation'!X155&lt;&gt;"",1,0))</f>
        <v>0</v>
      </c>
      <c r="V152" s="127">
        <f>IF('Indicator Data'!AQ156="No Data",1,IF('Indicator Data imputation'!Y155&lt;&gt;"",1,0))</f>
        <v>0</v>
      </c>
      <c r="W152" s="127">
        <f>IF('Indicator Data'!AS156="No Data",1,IF('Indicator Data imputation'!Z155&lt;&gt;"",1,0))</f>
        <v>0</v>
      </c>
      <c r="X152" s="127">
        <f>IF('Indicator Data'!AT156="No Data",1,IF('Indicator Data imputation'!AA155&lt;&gt;"",1,0))</f>
        <v>0</v>
      </c>
      <c r="Y152" s="127">
        <f>IF('Indicator Data'!AH156="No Data",1,IF('Indicator Data imputation'!AB155&lt;&gt;"",1,0))</f>
        <v>0</v>
      </c>
      <c r="Z152" s="127">
        <f>IF('Indicator Data'!AU156="No Data",1,IF('Indicator Data imputation'!AC155&lt;&gt;"",1,0))</f>
        <v>0</v>
      </c>
      <c r="AA152" s="127">
        <f>IF('Indicator Data'!AV156="No Data",1,IF('Indicator Data imputation'!AD155&lt;&gt;"",1,0))</f>
        <v>0</v>
      </c>
      <c r="AB152" s="127">
        <f>IF('Indicator Data'!AW156="No Data",1,IF('Indicator Data imputation'!AE155&lt;&gt;"",1,0))</f>
        <v>0</v>
      </c>
      <c r="AC152" s="127">
        <f>IF('Indicator Data'!AX156="No Data",1,IF('Indicator Data imputation'!AF155&lt;&gt;"",1,0))</f>
        <v>0</v>
      </c>
      <c r="AD152" s="127">
        <f>IF('Indicator Data'!AY156="No Data",1,IF('Indicator Data imputation'!AG155&lt;&gt;"",1,0))</f>
        <v>0</v>
      </c>
      <c r="AE152" s="127">
        <f>IF('Indicator Data'!AZ156="No Data",1,IF('Indicator Data imputation'!AH155&lt;&gt;"",1,0))</f>
        <v>0</v>
      </c>
      <c r="AF152" s="127">
        <f>IF('Indicator Data'!BA156="No Data",1,IF('Indicator Data imputation'!AI155&lt;&gt;"",1,0))</f>
        <v>0</v>
      </c>
      <c r="AG152" s="127">
        <f>IF('Indicator Data'!BB156="No Data",1,IF('Indicator Data imputation'!AJ155&lt;&gt;"",1,0))</f>
        <v>0</v>
      </c>
      <c r="AH152" s="127">
        <f>IF('Indicator Data'!BC156="No Data",1,IF('Indicator Data imputation'!AK155&lt;&gt;"",1,0))</f>
        <v>0</v>
      </c>
      <c r="AI152" s="127" t="e">
        <f>IF('Indicator Data'!#REF!="No Data",1,IF('Indicator Data imputation'!AL155&lt;&gt;"",1,0))</f>
        <v>#REF!</v>
      </c>
      <c r="AJ152" s="127" t="e">
        <f>IF('Indicator Data'!#REF!="No Data",1,IF('Indicator Data imputation'!AM155&lt;&gt;"",1,0))</f>
        <v>#REF!</v>
      </c>
      <c r="AK152" s="127">
        <f>IF('Indicator Data'!BF156="No Data",1,IF('Indicator Data imputation'!AN155&lt;&gt;"",1,0))</f>
        <v>0</v>
      </c>
      <c r="AL152" s="128"/>
      <c r="AM152" s="128"/>
      <c r="AN152" t="e">
        <f t="shared" si="4"/>
        <v>#REF!</v>
      </c>
      <c r="AO152" s="142" t="e">
        <f t="shared" si="5"/>
        <v>#REF!</v>
      </c>
    </row>
    <row r="153" spans="1:41" ht="15.75" customHeight="1" x14ac:dyDescent="0.25">
      <c r="A153" s="47" t="s">
        <v>417</v>
      </c>
      <c r="B153" s="127">
        <f>IF('Indicator Data'!E157="No Data",1,IF('Indicator Data imputation'!E156&lt;&gt;"",1,0))</f>
        <v>0</v>
      </c>
      <c r="C153" s="127">
        <f>IF('Indicator Data'!J157="No Data",1,IF('Indicator Data imputation'!F156&lt;&gt;"",1,0))</f>
        <v>0</v>
      </c>
      <c r="D153" s="127">
        <f>IF('Indicator Data'!K157="No Data",1,IF('Indicator Data imputation'!G156&lt;&gt;"",1,0))</f>
        <v>0</v>
      </c>
      <c r="E153" s="127">
        <f>IF('Indicator Data'!L157="No Data",1,IF('Indicator Data imputation'!H156&lt;&gt;"",1,0))</f>
        <v>1</v>
      </c>
      <c r="F153" s="127">
        <f>IF('Indicator Data'!M157="No Data",1,IF('Indicator Data imputation'!I156&lt;&gt;"",1,0))</f>
        <v>1</v>
      </c>
      <c r="G153" s="127">
        <f>IF('Indicator Data'!N157="No Data",1,IF('Indicator Data imputation'!J156&lt;&gt;"",1,0))</f>
        <v>1</v>
      </c>
      <c r="H153" s="127">
        <f>IF('Indicator Data'!O157="No Data",1,IF('Indicator Data imputation'!K156&lt;&gt;"",1,0))</f>
        <v>0</v>
      </c>
      <c r="I153" s="127">
        <f>IF('Indicator Data'!P157="No Data",1,IF('Indicator Data imputation'!L156&lt;&gt;"",1,0))</f>
        <v>0</v>
      </c>
      <c r="J153" s="127">
        <f>IF('Indicator Data'!Q157="No Data",1,IF('Indicator Data imputation'!M156&lt;&gt;"",1,0))</f>
        <v>0</v>
      </c>
      <c r="K153" s="127">
        <f>IF('Indicator Data'!R157="No Data",1,IF('Indicator Data imputation'!N156&lt;&gt;"",1,0))</f>
        <v>0</v>
      </c>
      <c r="L153" s="127">
        <f>IF('Indicator Data'!X157="No Data",1,IF('Indicator Data imputation'!O156&lt;&gt;"",1,0))</f>
        <v>0</v>
      </c>
      <c r="M153" s="127" t="e">
        <f>IF('Indicator Data'!#REF!="No Data",1,IF('Indicator Data imputation'!P156&lt;&gt;"",1,0))</f>
        <v>#REF!</v>
      </c>
      <c r="N153" s="127" t="e">
        <f>IF('Indicator Data'!#REF!="No Data",1,IF('Indicator Data imputation'!Q156&lt;&gt;"",1,0))</f>
        <v>#REF!</v>
      </c>
      <c r="O153" s="127">
        <f>IF('Indicator Data'!Z157="No Data",1,IF('Indicator Data imputation'!R156&lt;&gt;"",1,0))</f>
        <v>0</v>
      </c>
      <c r="P153" s="127">
        <f>IF('Indicator Data'!AB157="No Data",1,IF('Indicator Data imputation'!S156&lt;&gt;"",1,0))</f>
        <v>0</v>
      </c>
      <c r="Q153" s="127">
        <f>IF('Indicator Data'!AC157="No Data",1,IF('Indicator Data imputation'!T156&lt;&gt;"",1,0))</f>
        <v>0</v>
      </c>
      <c r="R153" s="127">
        <f>IF('Indicator Data'!AD157="No Data",1,IF('Indicator Data imputation'!U156&lt;&gt;"",1,0))</f>
        <v>0</v>
      </c>
      <c r="S153" s="127">
        <f>IF('Indicator Data'!AE157="No Data",1,IF('Indicator Data imputation'!V156&lt;&gt;"",1,0))</f>
        <v>0</v>
      </c>
      <c r="T153" s="127">
        <f>IF('Indicator Data'!AF157="No Data",1,IF('Indicator Data imputation'!W156&lt;&gt;"",1,0))</f>
        <v>0</v>
      </c>
      <c r="U153" s="127">
        <f>IF('Indicator Data'!AO157="No Data",1,IF('Indicator Data imputation'!X156&lt;&gt;"",1,0))</f>
        <v>0</v>
      </c>
      <c r="V153" s="127">
        <f>IF('Indicator Data'!AQ157="No Data",1,IF('Indicator Data imputation'!Y156&lt;&gt;"",1,0))</f>
        <v>0</v>
      </c>
      <c r="W153" s="127">
        <f>IF('Indicator Data'!AS157="No Data",1,IF('Indicator Data imputation'!Z156&lt;&gt;"",1,0))</f>
        <v>0</v>
      </c>
      <c r="X153" s="127">
        <f>IF('Indicator Data'!AT157="No Data",1,IF('Indicator Data imputation'!AA156&lt;&gt;"",1,0))</f>
        <v>0</v>
      </c>
      <c r="Y153" s="127">
        <f>IF('Indicator Data'!AH157="No Data",1,IF('Indicator Data imputation'!AB156&lt;&gt;"",1,0))</f>
        <v>0</v>
      </c>
      <c r="Z153" s="127">
        <f>IF('Indicator Data'!AU157="No Data",1,IF('Indicator Data imputation'!AC156&lt;&gt;"",1,0))</f>
        <v>0</v>
      </c>
      <c r="AA153" s="127">
        <f>IF('Indicator Data'!AV157="No Data",1,IF('Indicator Data imputation'!AD156&lt;&gt;"",1,0))</f>
        <v>0</v>
      </c>
      <c r="AB153" s="127">
        <f>IF('Indicator Data'!AW157="No Data",1,IF('Indicator Data imputation'!AE156&lt;&gt;"",1,0))</f>
        <v>0</v>
      </c>
      <c r="AC153" s="127">
        <f>IF('Indicator Data'!AX157="No Data",1,IF('Indicator Data imputation'!AF156&lt;&gt;"",1,0))</f>
        <v>0</v>
      </c>
      <c r="AD153" s="127">
        <f>IF('Indicator Data'!AY157="No Data",1,IF('Indicator Data imputation'!AG156&lt;&gt;"",1,0))</f>
        <v>0</v>
      </c>
      <c r="AE153" s="127">
        <f>IF('Indicator Data'!AZ157="No Data",1,IF('Indicator Data imputation'!AH156&lt;&gt;"",1,0))</f>
        <v>0</v>
      </c>
      <c r="AF153" s="127">
        <f>IF('Indicator Data'!BA157="No Data",1,IF('Indicator Data imputation'!AI156&lt;&gt;"",1,0))</f>
        <v>0</v>
      </c>
      <c r="AG153" s="127">
        <f>IF('Indicator Data'!BB157="No Data",1,IF('Indicator Data imputation'!AJ156&lt;&gt;"",1,0))</f>
        <v>0</v>
      </c>
      <c r="AH153" s="127">
        <f>IF('Indicator Data'!BC157="No Data",1,IF('Indicator Data imputation'!AK156&lt;&gt;"",1,0))</f>
        <v>0</v>
      </c>
      <c r="AI153" s="127" t="e">
        <f>IF('Indicator Data'!#REF!="No Data",1,IF('Indicator Data imputation'!AL156&lt;&gt;"",1,0))</f>
        <v>#REF!</v>
      </c>
      <c r="AJ153" s="127" t="e">
        <f>IF('Indicator Data'!#REF!="No Data",1,IF('Indicator Data imputation'!AM156&lt;&gt;"",1,0))</f>
        <v>#REF!</v>
      </c>
      <c r="AK153" s="127">
        <f>IF('Indicator Data'!BF157="No Data",1,IF('Indicator Data imputation'!AN156&lt;&gt;"",1,0))</f>
        <v>0</v>
      </c>
      <c r="AL153" s="128"/>
      <c r="AM153" s="128"/>
      <c r="AN153" t="e">
        <f t="shared" si="4"/>
        <v>#REF!</v>
      </c>
      <c r="AO153" s="142" t="e">
        <f t="shared" si="5"/>
        <v>#REF!</v>
      </c>
    </row>
    <row r="154" spans="1:41" ht="15.75" customHeight="1" x14ac:dyDescent="0.25">
      <c r="A154" s="47" t="s">
        <v>419</v>
      </c>
      <c r="B154" s="127">
        <f>IF('Indicator Data'!E158="No Data",1,IF('Indicator Data imputation'!E157&lt;&gt;"",1,0))</f>
        <v>0</v>
      </c>
      <c r="C154" s="127">
        <f>IF('Indicator Data'!J158="No Data",1,IF('Indicator Data imputation'!F157&lt;&gt;"",1,0))</f>
        <v>0</v>
      </c>
      <c r="D154" s="127">
        <f>IF('Indicator Data'!K158="No Data",1,IF('Indicator Data imputation'!G157&lt;&gt;"",1,0))</f>
        <v>0</v>
      </c>
      <c r="E154" s="127">
        <f>IF('Indicator Data'!L158="No Data",1,IF('Indicator Data imputation'!H157&lt;&gt;"",1,0))</f>
        <v>1</v>
      </c>
      <c r="F154" s="127">
        <f>IF('Indicator Data'!M158="No Data",1,IF('Indicator Data imputation'!I157&lt;&gt;"",1,0))</f>
        <v>1</v>
      </c>
      <c r="G154" s="127">
        <f>IF('Indicator Data'!N158="No Data",1,IF('Indicator Data imputation'!J157&lt;&gt;"",1,0))</f>
        <v>1</v>
      </c>
      <c r="H154" s="127">
        <f>IF('Indicator Data'!O158="No Data",1,IF('Indicator Data imputation'!K157&lt;&gt;"",1,0))</f>
        <v>0</v>
      </c>
      <c r="I154" s="127">
        <f>IF('Indicator Data'!P158="No Data",1,IF('Indicator Data imputation'!L157&lt;&gt;"",1,0))</f>
        <v>0</v>
      </c>
      <c r="J154" s="127">
        <f>IF('Indicator Data'!Q158="No Data",1,IF('Indicator Data imputation'!M157&lt;&gt;"",1,0))</f>
        <v>0</v>
      </c>
      <c r="K154" s="127">
        <f>IF('Indicator Data'!R158="No Data",1,IF('Indicator Data imputation'!N157&lt;&gt;"",1,0))</f>
        <v>0</v>
      </c>
      <c r="L154" s="127">
        <f>IF('Indicator Data'!X158="No Data",1,IF('Indicator Data imputation'!O157&lt;&gt;"",1,0))</f>
        <v>0</v>
      </c>
      <c r="M154" s="127" t="e">
        <f>IF('Indicator Data'!#REF!="No Data",1,IF('Indicator Data imputation'!P157&lt;&gt;"",1,0))</f>
        <v>#REF!</v>
      </c>
      <c r="N154" s="127" t="e">
        <f>IF('Indicator Data'!#REF!="No Data",1,IF('Indicator Data imputation'!Q157&lt;&gt;"",1,0))</f>
        <v>#REF!</v>
      </c>
      <c r="O154" s="127">
        <f>IF('Indicator Data'!Z158="No Data",1,IF('Indicator Data imputation'!R157&lt;&gt;"",1,0))</f>
        <v>0</v>
      </c>
      <c r="P154" s="127">
        <f>IF('Indicator Data'!AB158="No Data",1,IF('Indicator Data imputation'!S157&lt;&gt;"",1,0))</f>
        <v>0</v>
      </c>
      <c r="Q154" s="127">
        <f>IF('Indicator Data'!AC158="No Data",1,IF('Indicator Data imputation'!T157&lt;&gt;"",1,0))</f>
        <v>0</v>
      </c>
      <c r="R154" s="127">
        <f>IF('Indicator Data'!AD158="No Data",1,IF('Indicator Data imputation'!U157&lt;&gt;"",1,0))</f>
        <v>0</v>
      </c>
      <c r="S154" s="127">
        <f>IF('Indicator Data'!AE158="No Data",1,IF('Indicator Data imputation'!V157&lt;&gt;"",1,0))</f>
        <v>0</v>
      </c>
      <c r="T154" s="127">
        <f>IF('Indicator Data'!AF158="No Data",1,IF('Indicator Data imputation'!W157&lt;&gt;"",1,0))</f>
        <v>0</v>
      </c>
      <c r="U154" s="127">
        <f>IF('Indicator Data'!AO158="No Data",1,IF('Indicator Data imputation'!X157&lt;&gt;"",1,0))</f>
        <v>0</v>
      </c>
      <c r="V154" s="127">
        <f>IF('Indicator Data'!AQ158="No Data",1,IF('Indicator Data imputation'!Y157&lt;&gt;"",1,0))</f>
        <v>0</v>
      </c>
      <c r="W154" s="127">
        <f>IF('Indicator Data'!AS158="No Data",1,IF('Indicator Data imputation'!Z157&lt;&gt;"",1,0))</f>
        <v>0</v>
      </c>
      <c r="X154" s="127">
        <f>IF('Indicator Data'!AT158="No Data",1,IF('Indicator Data imputation'!AA157&lt;&gt;"",1,0))</f>
        <v>0</v>
      </c>
      <c r="Y154" s="127">
        <f>IF('Indicator Data'!AH158="No Data",1,IF('Indicator Data imputation'!AB157&lt;&gt;"",1,0))</f>
        <v>0</v>
      </c>
      <c r="Z154" s="127">
        <f>IF('Indicator Data'!AU158="No Data",1,IF('Indicator Data imputation'!AC157&lt;&gt;"",1,0))</f>
        <v>0</v>
      </c>
      <c r="AA154" s="127">
        <f>IF('Indicator Data'!AV158="No Data",1,IF('Indicator Data imputation'!AD157&lt;&gt;"",1,0))</f>
        <v>0</v>
      </c>
      <c r="AB154" s="127">
        <f>IF('Indicator Data'!AW158="No Data",1,IF('Indicator Data imputation'!AE157&lt;&gt;"",1,0))</f>
        <v>0</v>
      </c>
      <c r="AC154" s="127">
        <f>IF('Indicator Data'!AX158="No Data",1,IF('Indicator Data imputation'!AF157&lt;&gt;"",1,0))</f>
        <v>0</v>
      </c>
      <c r="AD154" s="127">
        <f>IF('Indicator Data'!AY158="No Data",1,IF('Indicator Data imputation'!AG157&lt;&gt;"",1,0))</f>
        <v>0</v>
      </c>
      <c r="AE154" s="127">
        <f>IF('Indicator Data'!AZ158="No Data",1,IF('Indicator Data imputation'!AH157&lt;&gt;"",1,0))</f>
        <v>0</v>
      </c>
      <c r="AF154" s="127">
        <f>IF('Indicator Data'!BA158="No Data",1,IF('Indicator Data imputation'!AI157&lt;&gt;"",1,0))</f>
        <v>0</v>
      </c>
      <c r="AG154" s="127">
        <f>IF('Indicator Data'!BB158="No Data",1,IF('Indicator Data imputation'!AJ157&lt;&gt;"",1,0))</f>
        <v>0</v>
      </c>
      <c r="AH154" s="127">
        <f>IF('Indicator Data'!BC158="No Data",1,IF('Indicator Data imputation'!AK157&lt;&gt;"",1,0))</f>
        <v>0</v>
      </c>
      <c r="AI154" s="127" t="e">
        <f>IF('Indicator Data'!#REF!="No Data",1,IF('Indicator Data imputation'!AL157&lt;&gt;"",1,0))</f>
        <v>#REF!</v>
      </c>
      <c r="AJ154" s="127" t="e">
        <f>IF('Indicator Data'!#REF!="No Data",1,IF('Indicator Data imputation'!AM157&lt;&gt;"",1,0))</f>
        <v>#REF!</v>
      </c>
      <c r="AK154" s="127">
        <f>IF('Indicator Data'!BF158="No Data",1,IF('Indicator Data imputation'!AN157&lt;&gt;"",1,0))</f>
        <v>0</v>
      </c>
      <c r="AL154" s="128"/>
      <c r="AM154" s="128"/>
      <c r="AN154" t="e">
        <f t="shared" si="4"/>
        <v>#REF!</v>
      </c>
      <c r="AO154" s="142" t="e">
        <f t="shared" si="5"/>
        <v>#REF!</v>
      </c>
    </row>
    <row r="155" spans="1:41" ht="15.75" customHeight="1" x14ac:dyDescent="0.25">
      <c r="A155" s="47" t="s">
        <v>421</v>
      </c>
      <c r="B155" s="127">
        <f>IF('Indicator Data'!E159="No Data",1,IF('Indicator Data imputation'!E158&lt;&gt;"",1,0))</f>
        <v>0</v>
      </c>
      <c r="C155" s="127">
        <f>IF('Indicator Data'!J159="No Data",1,IF('Indicator Data imputation'!F158&lt;&gt;"",1,0))</f>
        <v>0</v>
      </c>
      <c r="D155" s="127">
        <f>IF('Indicator Data'!K159="No Data",1,IF('Indicator Data imputation'!G158&lt;&gt;"",1,0))</f>
        <v>0</v>
      </c>
      <c r="E155" s="127">
        <f>IF('Indicator Data'!L159="No Data",1,IF('Indicator Data imputation'!H158&lt;&gt;"",1,0))</f>
        <v>1</v>
      </c>
      <c r="F155" s="127">
        <f>IF('Indicator Data'!M159="No Data",1,IF('Indicator Data imputation'!I158&lt;&gt;"",1,0))</f>
        <v>1</v>
      </c>
      <c r="G155" s="127">
        <f>IF('Indicator Data'!N159="No Data",1,IF('Indicator Data imputation'!J158&lt;&gt;"",1,0))</f>
        <v>1</v>
      </c>
      <c r="H155" s="127">
        <f>IF('Indicator Data'!O159="No Data",1,IF('Indicator Data imputation'!K158&lt;&gt;"",1,0))</f>
        <v>0</v>
      </c>
      <c r="I155" s="127">
        <f>IF('Indicator Data'!P159="No Data",1,IF('Indicator Data imputation'!L158&lt;&gt;"",1,0))</f>
        <v>0</v>
      </c>
      <c r="J155" s="127">
        <f>IF('Indicator Data'!Q159="No Data",1,IF('Indicator Data imputation'!M158&lt;&gt;"",1,0))</f>
        <v>0</v>
      </c>
      <c r="K155" s="127">
        <f>IF('Indicator Data'!R159="No Data",1,IF('Indicator Data imputation'!N158&lt;&gt;"",1,0))</f>
        <v>0</v>
      </c>
      <c r="L155" s="127">
        <f>IF('Indicator Data'!X159="No Data",1,IF('Indicator Data imputation'!O158&lt;&gt;"",1,0))</f>
        <v>0</v>
      </c>
      <c r="M155" s="127" t="e">
        <f>IF('Indicator Data'!#REF!="No Data",1,IF('Indicator Data imputation'!P158&lt;&gt;"",1,0))</f>
        <v>#REF!</v>
      </c>
      <c r="N155" s="127" t="e">
        <f>IF('Indicator Data'!#REF!="No Data",1,IF('Indicator Data imputation'!Q158&lt;&gt;"",1,0))</f>
        <v>#REF!</v>
      </c>
      <c r="O155" s="127">
        <f>IF('Indicator Data'!Z159="No Data",1,IF('Indicator Data imputation'!R158&lt;&gt;"",1,0))</f>
        <v>0</v>
      </c>
      <c r="P155" s="127">
        <f>IF('Indicator Data'!AB159="No Data",1,IF('Indicator Data imputation'!S158&lt;&gt;"",1,0))</f>
        <v>0</v>
      </c>
      <c r="Q155" s="127">
        <f>IF('Indicator Data'!AC159="No Data",1,IF('Indicator Data imputation'!T158&lt;&gt;"",1,0))</f>
        <v>0</v>
      </c>
      <c r="R155" s="127">
        <f>IF('Indicator Data'!AD159="No Data",1,IF('Indicator Data imputation'!U158&lt;&gt;"",1,0))</f>
        <v>0</v>
      </c>
      <c r="S155" s="127">
        <f>IF('Indicator Data'!AE159="No Data",1,IF('Indicator Data imputation'!V158&lt;&gt;"",1,0))</f>
        <v>0</v>
      </c>
      <c r="T155" s="127">
        <f>IF('Indicator Data'!AF159="No Data",1,IF('Indicator Data imputation'!W158&lt;&gt;"",1,0))</f>
        <v>0</v>
      </c>
      <c r="U155" s="127">
        <f>IF('Indicator Data'!AO159="No Data",1,IF('Indicator Data imputation'!X158&lt;&gt;"",1,0))</f>
        <v>0</v>
      </c>
      <c r="V155" s="127">
        <f>IF('Indicator Data'!AQ159="No Data",1,IF('Indicator Data imputation'!Y158&lt;&gt;"",1,0))</f>
        <v>0</v>
      </c>
      <c r="W155" s="127">
        <f>IF('Indicator Data'!AS159="No Data",1,IF('Indicator Data imputation'!Z158&lt;&gt;"",1,0))</f>
        <v>0</v>
      </c>
      <c r="X155" s="127">
        <f>IF('Indicator Data'!AT159="No Data",1,IF('Indicator Data imputation'!AA158&lt;&gt;"",1,0))</f>
        <v>0</v>
      </c>
      <c r="Y155" s="127">
        <f>IF('Indicator Data'!AH159="No Data",1,IF('Indicator Data imputation'!AB158&lt;&gt;"",1,0))</f>
        <v>0</v>
      </c>
      <c r="Z155" s="127">
        <f>IF('Indicator Data'!AU159="No Data",1,IF('Indicator Data imputation'!AC158&lt;&gt;"",1,0))</f>
        <v>0</v>
      </c>
      <c r="AA155" s="127">
        <f>IF('Indicator Data'!AV159="No Data",1,IF('Indicator Data imputation'!AD158&lt;&gt;"",1,0))</f>
        <v>0</v>
      </c>
      <c r="AB155" s="127">
        <f>IF('Indicator Data'!AW159="No Data",1,IF('Indicator Data imputation'!AE158&lt;&gt;"",1,0))</f>
        <v>0</v>
      </c>
      <c r="AC155" s="127">
        <f>IF('Indicator Data'!AX159="No Data",1,IF('Indicator Data imputation'!AF158&lt;&gt;"",1,0))</f>
        <v>0</v>
      </c>
      <c r="AD155" s="127">
        <f>IF('Indicator Data'!AY159="No Data",1,IF('Indicator Data imputation'!AG158&lt;&gt;"",1,0))</f>
        <v>0</v>
      </c>
      <c r="AE155" s="127">
        <f>IF('Indicator Data'!AZ159="No Data",1,IF('Indicator Data imputation'!AH158&lt;&gt;"",1,0))</f>
        <v>0</v>
      </c>
      <c r="AF155" s="127">
        <f>IF('Indicator Data'!BA159="No Data",1,IF('Indicator Data imputation'!AI158&lt;&gt;"",1,0))</f>
        <v>0</v>
      </c>
      <c r="AG155" s="127">
        <f>IF('Indicator Data'!BB159="No Data",1,IF('Indicator Data imputation'!AJ158&lt;&gt;"",1,0))</f>
        <v>0</v>
      </c>
      <c r="AH155" s="127">
        <f>IF('Indicator Data'!BC159="No Data",1,IF('Indicator Data imputation'!AK158&lt;&gt;"",1,0))</f>
        <v>0</v>
      </c>
      <c r="AI155" s="127" t="e">
        <f>IF('Indicator Data'!#REF!="No Data",1,IF('Indicator Data imputation'!AL158&lt;&gt;"",1,0))</f>
        <v>#REF!</v>
      </c>
      <c r="AJ155" s="127" t="e">
        <f>IF('Indicator Data'!#REF!="No Data",1,IF('Indicator Data imputation'!AM158&lt;&gt;"",1,0))</f>
        <v>#REF!</v>
      </c>
      <c r="AK155" s="127">
        <f>IF('Indicator Data'!BF159="No Data",1,IF('Indicator Data imputation'!AN158&lt;&gt;"",1,0))</f>
        <v>0</v>
      </c>
      <c r="AL155" s="128"/>
      <c r="AM155" s="128"/>
      <c r="AN155" t="e">
        <f t="shared" si="4"/>
        <v>#REF!</v>
      </c>
      <c r="AO155" s="142" t="e">
        <f t="shared" si="5"/>
        <v>#REF!</v>
      </c>
    </row>
    <row r="156" spans="1:41" ht="15.75" customHeight="1" x14ac:dyDescent="0.25">
      <c r="A156" s="47" t="s">
        <v>423</v>
      </c>
      <c r="B156" s="127">
        <f>IF('Indicator Data'!E160="No Data",1,IF('Indicator Data imputation'!E159&lt;&gt;"",1,0))</f>
        <v>0</v>
      </c>
      <c r="C156" s="127">
        <f>IF('Indicator Data'!J160="No Data",1,IF('Indicator Data imputation'!F159&lt;&gt;"",1,0))</f>
        <v>0</v>
      </c>
      <c r="D156" s="127">
        <f>IF('Indicator Data'!K160="No Data",1,IF('Indicator Data imputation'!G159&lt;&gt;"",1,0))</f>
        <v>0</v>
      </c>
      <c r="E156" s="127">
        <f>IF('Indicator Data'!L160="No Data",1,IF('Indicator Data imputation'!H159&lt;&gt;"",1,0))</f>
        <v>1</v>
      </c>
      <c r="F156" s="127">
        <f>IF('Indicator Data'!M160="No Data",1,IF('Indicator Data imputation'!I159&lt;&gt;"",1,0))</f>
        <v>1</v>
      </c>
      <c r="G156" s="127">
        <f>IF('Indicator Data'!N160="No Data",1,IF('Indicator Data imputation'!J159&lt;&gt;"",1,0))</f>
        <v>1</v>
      </c>
      <c r="H156" s="127">
        <f>IF('Indicator Data'!O160="No Data",1,IF('Indicator Data imputation'!K159&lt;&gt;"",1,0))</f>
        <v>0</v>
      </c>
      <c r="I156" s="127">
        <f>IF('Indicator Data'!P160="No Data",1,IF('Indicator Data imputation'!L159&lt;&gt;"",1,0))</f>
        <v>0</v>
      </c>
      <c r="J156" s="127">
        <f>IF('Indicator Data'!Q160="No Data",1,IF('Indicator Data imputation'!M159&lt;&gt;"",1,0))</f>
        <v>0</v>
      </c>
      <c r="K156" s="127">
        <f>IF('Indicator Data'!R160="No Data",1,IF('Indicator Data imputation'!N159&lt;&gt;"",1,0))</f>
        <v>0</v>
      </c>
      <c r="L156" s="127">
        <f>IF('Indicator Data'!X160="No Data",1,IF('Indicator Data imputation'!O159&lt;&gt;"",1,0))</f>
        <v>0</v>
      </c>
      <c r="M156" s="127" t="e">
        <f>IF('Indicator Data'!#REF!="No Data",1,IF('Indicator Data imputation'!P159&lt;&gt;"",1,0))</f>
        <v>#REF!</v>
      </c>
      <c r="N156" s="127" t="e">
        <f>IF('Indicator Data'!#REF!="No Data",1,IF('Indicator Data imputation'!Q159&lt;&gt;"",1,0))</f>
        <v>#REF!</v>
      </c>
      <c r="O156" s="127">
        <f>IF('Indicator Data'!Z160="No Data",1,IF('Indicator Data imputation'!R159&lt;&gt;"",1,0))</f>
        <v>0</v>
      </c>
      <c r="P156" s="127">
        <f>IF('Indicator Data'!AB160="No Data",1,IF('Indicator Data imputation'!S159&lt;&gt;"",1,0))</f>
        <v>0</v>
      </c>
      <c r="Q156" s="127">
        <f>IF('Indicator Data'!AC160="No Data",1,IF('Indicator Data imputation'!T159&lt;&gt;"",1,0))</f>
        <v>0</v>
      </c>
      <c r="R156" s="127">
        <f>IF('Indicator Data'!AD160="No Data",1,IF('Indicator Data imputation'!U159&lt;&gt;"",1,0))</f>
        <v>0</v>
      </c>
      <c r="S156" s="127">
        <f>IF('Indicator Data'!AE160="No Data",1,IF('Indicator Data imputation'!V159&lt;&gt;"",1,0))</f>
        <v>0</v>
      </c>
      <c r="T156" s="127">
        <f>IF('Indicator Data'!AF160="No Data",1,IF('Indicator Data imputation'!W159&lt;&gt;"",1,0))</f>
        <v>0</v>
      </c>
      <c r="U156" s="127">
        <f>IF('Indicator Data'!AO160="No Data",1,IF('Indicator Data imputation'!X159&lt;&gt;"",1,0))</f>
        <v>0</v>
      </c>
      <c r="V156" s="127">
        <f>IF('Indicator Data'!AQ160="No Data",1,IF('Indicator Data imputation'!Y159&lt;&gt;"",1,0))</f>
        <v>0</v>
      </c>
      <c r="W156" s="127">
        <f>IF('Indicator Data'!AS160="No Data",1,IF('Indicator Data imputation'!Z159&lt;&gt;"",1,0))</f>
        <v>0</v>
      </c>
      <c r="X156" s="127">
        <f>IF('Indicator Data'!AT160="No Data",1,IF('Indicator Data imputation'!AA159&lt;&gt;"",1,0))</f>
        <v>0</v>
      </c>
      <c r="Y156" s="127">
        <f>IF('Indicator Data'!AH160="No Data",1,IF('Indicator Data imputation'!AB159&lt;&gt;"",1,0))</f>
        <v>0</v>
      </c>
      <c r="Z156" s="127">
        <f>IF('Indicator Data'!AU160="No Data",1,IF('Indicator Data imputation'!AC159&lt;&gt;"",1,0))</f>
        <v>0</v>
      </c>
      <c r="AA156" s="127">
        <f>IF('Indicator Data'!AV160="No Data",1,IF('Indicator Data imputation'!AD159&lt;&gt;"",1,0))</f>
        <v>0</v>
      </c>
      <c r="AB156" s="127">
        <f>IF('Indicator Data'!AW160="No Data",1,IF('Indicator Data imputation'!AE159&lt;&gt;"",1,0))</f>
        <v>0</v>
      </c>
      <c r="AC156" s="127">
        <f>IF('Indicator Data'!AX160="No Data",1,IF('Indicator Data imputation'!AF159&lt;&gt;"",1,0))</f>
        <v>0</v>
      </c>
      <c r="AD156" s="127">
        <f>IF('Indicator Data'!AY160="No Data",1,IF('Indicator Data imputation'!AG159&lt;&gt;"",1,0))</f>
        <v>0</v>
      </c>
      <c r="AE156" s="127">
        <f>IF('Indicator Data'!AZ160="No Data",1,IF('Indicator Data imputation'!AH159&lt;&gt;"",1,0))</f>
        <v>0</v>
      </c>
      <c r="AF156" s="127">
        <f>IF('Indicator Data'!BA160="No Data",1,IF('Indicator Data imputation'!AI159&lt;&gt;"",1,0))</f>
        <v>0</v>
      </c>
      <c r="AG156" s="127">
        <f>IF('Indicator Data'!BB160="No Data",1,IF('Indicator Data imputation'!AJ159&lt;&gt;"",1,0))</f>
        <v>0</v>
      </c>
      <c r="AH156" s="127">
        <f>IF('Indicator Data'!BC160="No Data",1,IF('Indicator Data imputation'!AK159&lt;&gt;"",1,0))</f>
        <v>0</v>
      </c>
      <c r="AI156" s="127" t="e">
        <f>IF('Indicator Data'!#REF!="No Data",1,IF('Indicator Data imputation'!AL159&lt;&gt;"",1,0))</f>
        <v>#REF!</v>
      </c>
      <c r="AJ156" s="127" t="e">
        <f>IF('Indicator Data'!#REF!="No Data",1,IF('Indicator Data imputation'!AM159&lt;&gt;"",1,0))</f>
        <v>#REF!</v>
      </c>
      <c r="AK156" s="127">
        <f>IF('Indicator Data'!BF160="No Data",1,IF('Indicator Data imputation'!AN159&lt;&gt;"",1,0))</f>
        <v>0</v>
      </c>
      <c r="AL156" s="128"/>
      <c r="AM156" s="128"/>
      <c r="AN156" t="e">
        <f t="shared" si="4"/>
        <v>#REF!</v>
      </c>
      <c r="AO156" s="142" t="e">
        <f t="shared" si="5"/>
        <v>#REF!</v>
      </c>
    </row>
    <row r="157" spans="1:41" ht="15.75" customHeight="1" x14ac:dyDescent="0.25">
      <c r="A157" s="47" t="s">
        <v>425</v>
      </c>
      <c r="B157" s="127">
        <f>IF('Indicator Data'!E161="No Data",1,IF('Indicator Data imputation'!E160&lt;&gt;"",1,0))</f>
        <v>0</v>
      </c>
      <c r="C157" s="127">
        <f>IF('Indicator Data'!J161="No Data",1,IF('Indicator Data imputation'!F160&lt;&gt;"",1,0))</f>
        <v>0</v>
      </c>
      <c r="D157" s="127">
        <f>IF('Indicator Data'!K161="No Data",1,IF('Indicator Data imputation'!G160&lt;&gt;"",1,0))</f>
        <v>0</v>
      </c>
      <c r="E157" s="127">
        <f>IF('Indicator Data'!L161="No Data",1,IF('Indicator Data imputation'!H160&lt;&gt;"",1,0))</f>
        <v>1</v>
      </c>
      <c r="F157" s="127">
        <f>IF('Indicator Data'!M161="No Data",1,IF('Indicator Data imputation'!I160&lt;&gt;"",1,0))</f>
        <v>1</v>
      </c>
      <c r="G157" s="127">
        <f>IF('Indicator Data'!N161="No Data",1,IF('Indicator Data imputation'!J160&lt;&gt;"",1,0))</f>
        <v>1</v>
      </c>
      <c r="H157" s="127">
        <f>IF('Indicator Data'!O161="No Data",1,IF('Indicator Data imputation'!K160&lt;&gt;"",1,0))</f>
        <v>0</v>
      </c>
      <c r="I157" s="127">
        <f>IF('Indicator Data'!P161="No Data",1,IF('Indicator Data imputation'!L160&lt;&gt;"",1,0))</f>
        <v>0</v>
      </c>
      <c r="J157" s="127">
        <f>IF('Indicator Data'!Q161="No Data",1,IF('Indicator Data imputation'!M160&lt;&gt;"",1,0))</f>
        <v>0</v>
      </c>
      <c r="K157" s="127">
        <f>IF('Indicator Data'!R161="No Data",1,IF('Indicator Data imputation'!N160&lt;&gt;"",1,0))</f>
        <v>0</v>
      </c>
      <c r="L157" s="127">
        <f>IF('Indicator Data'!X161="No Data",1,IF('Indicator Data imputation'!O160&lt;&gt;"",1,0))</f>
        <v>0</v>
      </c>
      <c r="M157" s="127" t="e">
        <f>IF('Indicator Data'!#REF!="No Data",1,IF('Indicator Data imputation'!P160&lt;&gt;"",1,0))</f>
        <v>#REF!</v>
      </c>
      <c r="N157" s="127" t="e">
        <f>IF('Indicator Data'!#REF!="No Data",1,IF('Indicator Data imputation'!Q160&lt;&gt;"",1,0))</f>
        <v>#REF!</v>
      </c>
      <c r="O157" s="127">
        <f>IF('Indicator Data'!Z161="No Data",1,IF('Indicator Data imputation'!R160&lt;&gt;"",1,0))</f>
        <v>0</v>
      </c>
      <c r="P157" s="127">
        <f>IF('Indicator Data'!AB161="No Data",1,IF('Indicator Data imputation'!S160&lt;&gt;"",1,0))</f>
        <v>0</v>
      </c>
      <c r="Q157" s="127">
        <f>IF('Indicator Data'!AC161="No Data",1,IF('Indicator Data imputation'!T160&lt;&gt;"",1,0))</f>
        <v>0</v>
      </c>
      <c r="R157" s="127">
        <f>IF('Indicator Data'!AD161="No Data",1,IF('Indicator Data imputation'!U160&lt;&gt;"",1,0))</f>
        <v>0</v>
      </c>
      <c r="S157" s="127">
        <f>IF('Indicator Data'!AE161="No Data",1,IF('Indicator Data imputation'!V160&lt;&gt;"",1,0))</f>
        <v>0</v>
      </c>
      <c r="T157" s="127">
        <f>IF('Indicator Data'!AF161="No Data",1,IF('Indicator Data imputation'!W160&lt;&gt;"",1,0))</f>
        <v>0</v>
      </c>
      <c r="U157" s="127">
        <f>IF('Indicator Data'!AO161="No Data",1,IF('Indicator Data imputation'!X160&lt;&gt;"",1,0))</f>
        <v>0</v>
      </c>
      <c r="V157" s="127">
        <f>IF('Indicator Data'!AQ161="No Data",1,IF('Indicator Data imputation'!Y160&lt;&gt;"",1,0))</f>
        <v>0</v>
      </c>
      <c r="W157" s="127">
        <f>IF('Indicator Data'!AS161="No Data",1,IF('Indicator Data imputation'!Z160&lt;&gt;"",1,0))</f>
        <v>0</v>
      </c>
      <c r="X157" s="127">
        <f>IF('Indicator Data'!AT161="No Data",1,IF('Indicator Data imputation'!AA160&lt;&gt;"",1,0))</f>
        <v>0</v>
      </c>
      <c r="Y157" s="127">
        <f>IF('Indicator Data'!AH161="No Data",1,IF('Indicator Data imputation'!AB160&lt;&gt;"",1,0))</f>
        <v>0</v>
      </c>
      <c r="Z157" s="127">
        <f>IF('Indicator Data'!AU161="No Data",1,IF('Indicator Data imputation'!AC160&lt;&gt;"",1,0))</f>
        <v>0</v>
      </c>
      <c r="AA157" s="127">
        <f>IF('Indicator Data'!AV161="No Data",1,IF('Indicator Data imputation'!AD160&lt;&gt;"",1,0))</f>
        <v>0</v>
      </c>
      <c r="AB157" s="127">
        <f>IF('Indicator Data'!AW161="No Data",1,IF('Indicator Data imputation'!AE160&lt;&gt;"",1,0))</f>
        <v>0</v>
      </c>
      <c r="AC157" s="127">
        <f>IF('Indicator Data'!AX161="No Data",1,IF('Indicator Data imputation'!AF160&lt;&gt;"",1,0))</f>
        <v>0</v>
      </c>
      <c r="AD157" s="127">
        <f>IF('Indicator Data'!AY161="No Data",1,IF('Indicator Data imputation'!AG160&lt;&gt;"",1,0))</f>
        <v>0</v>
      </c>
      <c r="AE157" s="127">
        <f>IF('Indicator Data'!AZ161="No Data",1,IF('Indicator Data imputation'!AH160&lt;&gt;"",1,0))</f>
        <v>0</v>
      </c>
      <c r="AF157" s="127">
        <f>IF('Indicator Data'!BA161="No Data",1,IF('Indicator Data imputation'!AI160&lt;&gt;"",1,0))</f>
        <v>0</v>
      </c>
      <c r="AG157" s="127">
        <f>IF('Indicator Data'!BB161="No Data",1,IF('Indicator Data imputation'!AJ160&lt;&gt;"",1,0))</f>
        <v>0</v>
      </c>
      <c r="AH157" s="127">
        <f>IF('Indicator Data'!BC161="No Data",1,IF('Indicator Data imputation'!AK160&lt;&gt;"",1,0))</f>
        <v>0</v>
      </c>
      <c r="AI157" s="127" t="e">
        <f>IF('Indicator Data'!#REF!="No Data",1,IF('Indicator Data imputation'!AL160&lt;&gt;"",1,0))</f>
        <v>#REF!</v>
      </c>
      <c r="AJ157" s="127" t="e">
        <f>IF('Indicator Data'!#REF!="No Data",1,IF('Indicator Data imputation'!AM160&lt;&gt;"",1,0))</f>
        <v>#REF!</v>
      </c>
      <c r="AK157" s="127">
        <f>IF('Indicator Data'!BF161="No Data",1,IF('Indicator Data imputation'!AN160&lt;&gt;"",1,0))</f>
        <v>0</v>
      </c>
      <c r="AL157" s="128"/>
      <c r="AM157" s="128"/>
      <c r="AN157" t="e">
        <f t="shared" si="4"/>
        <v>#REF!</v>
      </c>
      <c r="AO157" s="142" t="e">
        <f t="shared" si="5"/>
        <v>#REF!</v>
      </c>
    </row>
    <row r="158" spans="1:41" ht="15.75" customHeight="1" x14ac:dyDescent="0.25">
      <c r="A158" s="47" t="s">
        <v>427</v>
      </c>
      <c r="B158" s="127">
        <f>IF('Indicator Data'!E162="No Data",1,IF('Indicator Data imputation'!E161&lt;&gt;"",1,0))</f>
        <v>0</v>
      </c>
      <c r="C158" s="127">
        <f>IF('Indicator Data'!J162="No Data",1,IF('Indicator Data imputation'!F161&lt;&gt;"",1,0))</f>
        <v>0</v>
      </c>
      <c r="D158" s="127">
        <f>IF('Indicator Data'!K162="No Data",1,IF('Indicator Data imputation'!G161&lt;&gt;"",1,0))</f>
        <v>0</v>
      </c>
      <c r="E158" s="127">
        <f>IF('Indicator Data'!L162="No Data",1,IF('Indicator Data imputation'!H161&lt;&gt;"",1,0))</f>
        <v>1</v>
      </c>
      <c r="F158" s="127">
        <f>IF('Indicator Data'!M162="No Data",1,IF('Indicator Data imputation'!I161&lt;&gt;"",1,0))</f>
        <v>1</v>
      </c>
      <c r="G158" s="127">
        <f>IF('Indicator Data'!N162="No Data",1,IF('Indicator Data imputation'!J161&lt;&gt;"",1,0))</f>
        <v>1</v>
      </c>
      <c r="H158" s="127">
        <f>IF('Indicator Data'!O162="No Data",1,IF('Indicator Data imputation'!K161&lt;&gt;"",1,0))</f>
        <v>0</v>
      </c>
      <c r="I158" s="127">
        <f>IF('Indicator Data'!P162="No Data",1,IF('Indicator Data imputation'!L161&lt;&gt;"",1,0))</f>
        <v>0</v>
      </c>
      <c r="J158" s="127">
        <f>IF('Indicator Data'!Q162="No Data",1,IF('Indicator Data imputation'!M161&lt;&gt;"",1,0))</f>
        <v>0</v>
      </c>
      <c r="K158" s="127">
        <f>IF('Indicator Data'!R162="No Data",1,IF('Indicator Data imputation'!N161&lt;&gt;"",1,0))</f>
        <v>0</v>
      </c>
      <c r="L158" s="127">
        <f>IF('Indicator Data'!X162="No Data",1,IF('Indicator Data imputation'!O161&lt;&gt;"",1,0))</f>
        <v>0</v>
      </c>
      <c r="M158" s="127" t="e">
        <f>IF('Indicator Data'!#REF!="No Data",1,IF('Indicator Data imputation'!P161&lt;&gt;"",1,0))</f>
        <v>#REF!</v>
      </c>
      <c r="N158" s="127" t="e">
        <f>IF('Indicator Data'!#REF!="No Data",1,IF('Indicator Data imputation'!Q161&lt;&gt;"",1,0))</f>
        <v>#REF!</v>
      </c>
      <c r="O158" s="127">
        <f>IF('Indicator Data'!Z162="No Data",1,IF('Indicator Data imputation'!R161&lt;&gt;"",1,0))</f>
        <v>0</v>
      </c>
      <c r="P158" s="127">
        <f>IF('Indicator Data'!AB162="No Data",1,IF('Indicator Data imputation'!S161&lt;&gt;"",1,0))</f>
        <v>0</v>
      </c>
      <c r="Q158" s="127">
        <f>IF('Indicator Data'!AC162="No Data",1,IF('Indicator Data imputation'!T161&lt;&gt;"",1,0))</f>
        <v>0</v>
      </c>
      <c r="R158" s="127">
        <f>IF('Indicator Data'!AD162="No Data",1,IF('Indicator Data imputation'!U161&lt;&gt;"",1,0))</f>
        <v>0</v>
      </c>
      <c r="S158" s="127">
        <f>IF('Indicator Data'!AE162="No Data",1,IF('Indicator Data imputation'!V161&lt;&gt;"",1,0))</f>
        <v>0</v>
      </c>
      <c r="T158" s="127">
        <f>IF('Indicator Data'!AF162="No Data",1,IF('Indicator Data imputation'!W161&lt;&gt;"",1,0))</f>
        <v>0</v>
      </c>
      <c r="U158" s="127">
        <f>IF('Indicator Data'!AO162="No Data",1,IF('Indicator Data imputation'!X161&lt;&gt;"",1,0))</f>
        <v>0</v>
      </c>
      <c r="V158" s="127">
        <f>IF('Indicator Data'!AQ162="No Data",1,IF('Indicator Data imputation'!Y161&lt;&gt;"",1,0))</f>
        <v>0</v>
      </c>
      <c r="W158" s="127">
        <f>IF('Indicator Data'!AS162="No Data",1,IF('Indicator Data imputation'!Z161&lt;&gt;"",1,0))</f>
        <v>0</v>
      </c>
      <c r="X158" s="127">
        <f>IF('Indicator Data'!AT162="No Data",1,IF('Indicator Data imputation'!AA161&lt;&gt;"",1,0))</f>
        <v>0</v>
      </c>
      <c r="Y158" s="127">
        <f>IF('Indicator Data'!AH162="No Data",1,IF('Indicator Data imputation'!AB161&lt;&gt;"",1,0))</f>
        <v>0</v>
      </c>
      <c r="Z158" s="127">
        <f>IF('Indicator Data'!AU162="No Data",1,IF('Indicator Data imputation'!AC161&lt;&gt;"",1,0))</f>
        <v>0</v>
      </c>
      <c r="AA158" s="127">
        <f>IF('Indicator Data'!AV162="No Data",1,IF('Indicator Data imputation'!AD161&lt;&gt;"",1,0))</f>
        <v>0</v>
      </c>
      <c r="AB158" s="127">
        <f>IF('Indicator Data'!AW162="No Data",1,IF('Indicator Data imputation'!AE161&lt;&gt;"",1,0))</f>
        <v>0</v>
      </c>
      <c r="AC158" s="127">
        <f>IF('Indicator Data'!AX162="No Data",1,IF('Indicator Data imputation'!AF161&lt;&gt;"",1,0))</f>
        <v>0</v>
      </c>
      <c r="AD158" s="127">
        <f>IF('Indicator Data'!AY162="No Data",1,IF('Indicator Data imputation'!AG161&lt;&gt;"",1,0))</f>
        <v>0</v>
      </c>
      <c r="AE158" s="127">
        <f>IF('Indicator Data'!AZ162="No Data",1,IF('Indicator Data imputation'!AH161&lt;&gt;"",1,0))</f>
        <v>0</v>
      </c>
      <c r="AF158" s="127">
        <f>IF('Indicator Data'!BA162="No Data",1,IF('Indicator Data imputation'!AI161&lt;&gt;"",1,0))</f>
        <v>0</v>
      </c>
      <c r="AG158" s="127">
        <f>IF('Indicator Data'!BB162="No Data",1,IF('Indicator Data imputation'!AJ161&lt;&gt;"",1,0))</f>
        <v>0</v>
      </c>
      <c r="AH158" s="127">
        <f>IF('Indicator Data'!BC162="No Data",1,IF('Indicator Data imputation'!AK161&lt;&gt;"",1,0))</f>
        <v>0</v>
      </c>
      <c r="AI158" s="127" t="e">
        <f>IF('Indicator Data'!#REF!="No Data",1,IF('Indicator Data imputation'!AL161&lt;&gt;"",1,0))</f>
        <v>#REF!</v>
      </c>
      <c r="AJ158" s="127" t="e">
        <f>IF('Indicator Data'!#REF!="No Data",1,IF('Indicator Data imputation'!AM161&lt;&gt;"",1,0))</f>
        <v>#REF!</v>
      </c>
      <c r="AK158" s="127">
        <f>IF('Indicator Data'!BF162="No Data",1,IF('Indicator Data imputation'!AN161&lt;&gt;"",1,0))</f>
        <v>0</v>
      </c>
      <c r="AL158" s="128"/>
      <c r="AM158" s="128"/>
      <c r="AN158" t="e">
        <f t="shared" si="4"/>
        <v>#REF!</v>
      </c>
      <c r="AO158" s="142" t="e">
        <f t="shared" si="5"/>
        <v>#REF!</v>
      </c>
    </row>
    <row r="159" spans="1:41" ht="15.75" customHeight="1" x14ac:dyDescent="0.25">
      <c r="A159" s="47" t="s">
        <v>429</v>
      </c>
      <c r="B159" s="127">
        <f>IF('Indicator Data'!E163="No Data",1,IF('Indicator Data imputation'!E162&lt;&gt;"",1,0))</f>
        <v>0</v>
      </c>
      <c r="C159" s="127">
        <f>IF('Indicator Data'!J163="No Data",1,IF('Indicator Data imputation'!F162&lt;&gt;"",1,0))</f>
        <v>0</v>
      </c>
      <c r="D159" s="127">
        <f>IF('Indicator Data'!K163="No Data",1,IF('Indicator Data imputation'!G162&lt;&gt;"",1,0))</f>
        <v>0</v>
      </c>
      <c r="E159" s="127">
        <f>IF('Indicator Data'!L163="No Data",1,IF('Indicator Data imputation'!H162&lt;&gt;"",1,0))</f>
        <v>1</v>
      </c>
      <c r="F159" s="127">
        <f>IF('Indicator Data'!M163="No Data",1,IF('Indicator Data imputation'!I162&lt;&gt;"",1,0))</f>
        <v>1</v>
      </c>
      <c r="G159" s="127">
        <f>IF('Indicator Data'!N163="No Data",1,IF('Indicator Data imputation'!J162&lt;&gt;"",1,0))</f>
        <v>1</v>
      </c>
      <c r="H159" s="127">
        <f>IF('Indicator Data'!O163="No Data",1,IF('Indicator Data imputation'!K162&lt;&gt;"",1,0))</f>
        <v>0</v>
      </c>
      <c r="I159" s="127">
        <f>IF('Indicator Data'!P163="No Data",1,IF('Indicator Data imputation'!L162&lt;&gt;"",1,0))</f>
        <v>0</v>
      </c>
      <c r="J159" s="127">
        <f>IF('Indicator Data'!Q163="No Data",1,IF('Indicator Data imputation'!M162&lt;&gt;"",1,0))</f>
        <v>0</v>
      </c>
      <c r="K159" s="127">
        <f>IF('Indicator Data'!R163="No Data",1,IF('Indicator Data imputation'!N162&lt;&gt;"",1,0))</f>
        <v>0</v>
      </c>
      <c r="L159" s="127">
        <f>IF('Indicator Data'!X163="No Data",1,IF('Indicator Data imputation'!O162&lt;&gt;"",1,0))</f>
        <v>0</v>
      </c>
      <c r="M159" s="127" t="e">
        <f>IF('Indicator Data'!#REF!="No Data",1,IF('Indicator Data imputation'!P162&lt;&gt;"",1,0))</f>
        <v>#REF!</v>
      </c>
      <c r="N159" s="127" t="e">
        <f>IF('Indicator Data'!#REF!="No Data",1,IF('Indicator Data imputation'!Q162&lt;&gt;"",1,0))</f>
        <v>#REF!</v>
      </c>
      <c r="O159" s="127">
        <f>IF('Indicator Data'!Z163="No Data",1,IF('Indicator Data imputation'!R162&lt;&gt;"",1,0))</f>
        <v>0</v>
      </c>
      <c r="P159" s="127">
        <f>IF('Indicator Data'!AB163="No Data",1,IF('Indicator Data imputation'!S162&lt;&gt;"",1,0))</f>
        <v>0</v>
      </c>
      <c r="Q159" s="127">
        <f>IF('Indicator Data'!AC163="No Data",1,IF('Indicator Data imputation'!T162&lt;&gt;"",1,0))</f>
        <v>0</v>
      </c>
      <c r="R159" s="127">
        <f>IF('Indicator Data'!AD163="No Data",1,IF('Indicator Data imputation'!U162&lt;&gt;"",1,0))</f>
        <v>0</v>
      </c>
      <c r="S159" s="127">
        <f>IF('Indicator Data'!AE163="No Data",1,IF('Indicator Data imputation'!V162&lt;&gt;"",1,0))</f>
        <v>0</v>
      </c>
      <c r="T159" s="127">
        <f>IF('Indicator Data'!AF163="No Data",1,IF('Indicator Data imputation'!W162&lt;&gt;"",1,0))</f>
        <v>0</v>
      </c>
      <c r="U159" s="127">
        <f>IF('Indicator Data'!AO163="No Data",1,IF('Indicator Data imputation'!X162&lt;&gt;"",1,0))</f>
        <v>0</v>
      </c>
      <c r="V159" s="127">
        <f>IF('Indicator Data'!AQ163="No Data",1,IF('Indicator Data imputation'!Y162&lt;&gt;"",1,0))</f>
        <v>0</v>
      </c>
      <c r="W159" s="127">
        <f>IF('Indicator Data'!AS163="No Data",1,IF('Indicator Data imputation'!Z162&lt;&gt;"",1,0))</f>
        <v>0</v>
      </c>
      <c r="X159" s="127">
        <f>IF('Indicator Data'!AT163="No Data",1,IF('Indicator Data imputation'!AA162&lt;&gt;"",1,0))</f>
        <v>0</v>
      </c>
      <c r="Y159" s="127">
        <f>IF('Indicator Data'!AH163="No Data",1,IF('Indicator Data imputation'!AB162&lt;&gt;"",1,0))</f>
        <v>0</v>
      </c>
      <c r="Z159" s="127">
        <f>IF('Indicator Data'!AU163="No Data",1,IF('Indicator Data imputation'!AC162&lt;&gt;"",1,0))</f>
        <v>0</v>
      </c>
      <c r="AA159" s="127">
        <f>IF('Indicator Data'!AV163="No Data",1,IF('Indicator Data imputation'!AD162&lt;&gt;"",1,0))</f>
        <v>0</v>
      </c>
      <c r="AB159" s="127">
        <f>IF('Indicator Data'!AW163="No Data",1,IF('Indicator Data imputation'!AE162&lt;&gt;"",1,0))</f>
        <v>0</v>
      </c>
      <c r="AC159" s="127">
        <f>IF('Indicator Data'!AX163="No Data",1,IF('Indicator Data imputation'!AF162&lt;&gt;"",1,0))</f>
        <v>0</v>
      </c>
      <c r="AD159" s="127">
        <f>IF('Indicator Data'!AY163="No Data",1,IF('Indicator Data imputation'!AG162&lt;&gt;"",1,0))</f>
        <v>0</v>
      </c>
      <c r="AE159" s="127">
        <f>IF('Indicator Data'!AZ163="No Data",1,IF('Indicator Data imputation'!AH162&lt;&gt;"",1,0))</f>
        <v>0</v>
      </c>
      <c r="AF159" s="127">
        <f>IF('Indicator Data'!BA163="No Data",1,IF('Indicator Data imputation'!AI162&lt;&gt;"",1,0))</f>
        <v>0</v>
      </c>
      <c r="AG159" s="127">
        <f>IF('Indicator Data'!BB163="No Data",1,IF('Indicator Data imputation'!AJ162&lt;&gt;"",1,0))</f>
        <v>0</v>
      </c>
      <c r="AH159" s="127">
        <f>IF('Indicator Data'!BC163="No Data",1,IF('Indicator Data imputation'!AK162&lt;&gt;"",1,0))</f>
        <v>0</v>
      </c>
      <c r="AI159" s="127" t="e">
        <f>IF('Indicator Data'!#REF!="No Data",1,IF('Indicator Data imputation'!AL162&lt;&gt;"",1,0))</f>
        <v>#REF!</v>
      </c>
      <c r="AJ159" s="127" t="e">
        <f>IF('Indicator Data'!#REF!="No Data",1,IF('Indicator Data imputation'!AM162&lt;&gt;"",1,0))</f>
        <v>#REF!</v>
      </c>
      <c r="AK159" s="127">
        <f>IF('Indicator Data'!BF163="No Data",1,IF('Indicator Data imputation'!AN162&lt;&gt;"",1,0))</f>
        <v>0</v>
      </c>
      <c r="AL159" s="128"/>
      <c r="AM159" s="128"/>
      <c r="AN159" t="e">
        <f t="shared" si="4"/>
        <v>#REF!</v>
      </c>
      <c r="AO159" s="142" t="e">
        <f t="shared" si="5"/>
        <v>#REF!</v>
      </c>
    </row>
    <row r="160" spans="1:41" ht="15.75" customHeight="1" x14ac:dyDescent="0.25">
      <c r="A160" s="47" t="s">
        <v>431</v>
      </c>
      <c r="B160" s="127">
        <f>IF('Indicator Data'!E164="No Data",1,IF('Indicator Data imputation'!E163&lt;&gt;"",1,0))</f>
        <v>0</v>
      </c>
      <c r="C160" s="127">
        <f>IF('Indicator Data'!J164="No Data",1,IF('Indicator Data imputation'!F163&lt;&gt;"",1,0))</f>
        <v>0</v>
      </c>
      <c r="D160" s="127">
        <f>IF('Indicator Data'!K164="No Data",1,IF('Indicator Data imputation'!G163&lt;&gt;"",1,0))</f>
        <v>0</v>
      </c>
      <c r="E160" s="127">
        <f>IF('Indicator Data'!L164="No Data",1,IF('Indicator Data imputation'!H163&lt;&gt;"",1,0))</f>
        <v>1</v>
      </c>
      <c r="F160" s="127">
        <f>IF('Indicator Data'!M164="No Data",1,IF('Indicator Data imputation'!I163&lt;&gt;"",1,0))</f>
        <v>1</v>
      </c>
      <c r="G160" s="127">
        <f>IF('Indicator Data'!N164="No Data",1,IF('Indicator Data imputation'!J163&lt;&gt;"",1,0))</f>
        <v>1</v>
      </c>
      <c r="H160" s="127">
        <f>IF('Indicator Data'!O164="No Data",1,IF('Indicator Data imputation'!K163&lt;&gt;"",1,0))</f>
        <v>0</v>
      </c>
      <c r="I160" s="127">
        <f>IF('Indicator Data'!P164="No Data",1,IF('Indicator Data imputation'!L163&lt;&gt;"",1,0))</f>
        <v>0</v>
      </c>
      <c r="J160" s="127">
        <f>IF('Indicator Data'!Q164="No Data",1,IF('Indicator Data imputation'!M163&lt;&gt;"",1,0))</f>
        <v>0</v>
      </c>
      <c r="K160" s="127">
        <f>IF('Indicator Data'!R164="No Data",1,IF('Indicator Data imputation'!N163&lt;&gt;"",1,0))</f>
        <v>0</v>
      </c>
      <c r="L160" s="127">
        <f>IF('Indicator Data'!X164="No Data",1,IF('Indicator Data imputation'!O163&lt;&gt;"",1,0))</f>
        <v>0</v>
      </c>
      <c r="M160" s="127" t="e">
        <f>IF('Indicator Data'!#REF!="No Data",1,IF('Indicator Data imputation'!P163&lt;&gt;"",1,0))</f>
        <v>#REF!</v>
      </c>
      <c r="N160" s="127" t="e">
        <f>IF('Indicator Data'!#REF!="No Data",1,IF('Indicator Data imputation'!Q163&lt;&gt;"",1,0))</f>
        <v>#REF!</v>
      </c>
      <c r="O160" s="127">
        <f>IF('Indicator Data'!Z164="No Data",1,IF('Indicator Data imputation'!R163&lt;&gt;"",1,0))</f>
        <v>0</v>
      </c>
      <c r="P160" s="127">
        <f>IF('Indicator Data'!AB164="No Data",1,IF('Indicator Data imputation'!S163&lt;&gt;"",1,0))</f>
        <v>0</v>
      </c>
      <c r="Q160" s="127">
        <f>IF('Indicator Data'!AC164="No Data",1,IF('Indicator Data imputation'!T163&lt;&gt;"",1,0))</f>
        <v>0</v>
      </c>
      <c r="R160" s="127">
        <f>IF('Indicator Data'!AD164="No Data",1,IF('Indicator Data imputation'!U163&lt;&gt;"",1,0))</f>
        <v>0</v>
      </c>
      <c r="S160" s="127">
        <f>IF('Indicator Data'!AE164="No Data",1,IF('Indicator Data imputation'!V163&lt;&gt;"",1,0))</f>
        <v>0</v>
      </c>
      <c r="T160" s="127">
        <f>IF('Indicator Data'!AF164="No Data",1,IF('Indicator Data imputation'!W163&lt;&gt;"",1,0))</f>
        <v>0</v>
      </c>
      <c r="U160" s="127">
        <f>IF('Indicator Data'!AO164="No Data",1,IF('Indicator Data imputation'!X163&lt;&gt;"",1,0))</f>
        <v>0</v>
      </c>
      <c r="V160" s="127">
        <f>IF('Indicator Data'!AQ164="No Data",1,IF('Indicator Data imputation'!Y163&lt;&gt;"",1,0))</f>
        <v>0</v>
      </c>
      <c r="W160" s="127">
        <f>IF('Indicator Data'!AS164="No Data",1,IF('Indicator Data imputation'!Z163&lt;&gt;"",1,0))</f>
        <v>0</v>
      </c>
      <c r="X160" s="127">
        <f>IF('Indicator Data'!AT164="No Data",1,IF('Indicator Data imputation'!AA163&lt;&gt;"",1,0))</f>
        <v>0</v>
      </c>
      <c r="Y160" s="127">
        <f>IF('Indicator Data'!AH164="No Data",1,IF('Indicator Data imputation'!AB163&lt;&gt;"",1,0))</f>
        <v>0</v>
      </c>
      <c r="Z160" s="127">
        <f>IF('Indicator Data'!AU164="No Data",1,IF('Indicator Data imputation'!AC163&lt;&gt;"",1,0))</f>
        <v>0</v>
      </c>
      <c r="AA160" s="127">
        <f>IF('Indicator Data'!AV164="No Data",1,IF('Indicator Data imputation'!AD163&lt;&gt;"",1,0))</f>
        <v>0</v>
      </c>
      <c r="AB160" s="127">
        <f>IF('Indicator Data'!AW164="No Data",1,IF('Indicator Data imputation'!AE163&lt;&gt;"",1,0))</f>
        <v>0</v>
      </c>
      <c r="AC160" s="127">
        <f>IF('Indicator Data'!AX164="No Data",1,IF('Indicator Data imputation'!AF163&lt;&gt;"",1,0))</f>
        <v>0</v>
      </c>
      <c r="AD160" s="127">
        <f>IF('Indicator Data'!AY164="No Data",1,IF('Indicator Data imputation'!AG163&lt;&gt;"",1,0))</f>
        <v>0</v>
      </c>
      <c r="AE160" s="127">
        <f>IF('Indicator Data'!AZ164="No Data",1,IF('Indicator Data imputation'!AH163&lt;&gt;"",1,0))</f>
        <v>0</v>
      </c>
      <c r="AF160" s="127">
        <f>IF('Indicator Data'!BA164="No Data",1,IF('Indicator Data imputation'!AI163&lt;&gt;"",1,0))</f>
        <v>0</v>
      </c>
      <c r="AG160" s="127">
        <f>IF('Indicator Data'!BB164="No Data",1,IF('Indicator Data imputation'!AJ163&lt;&gt;"",1,0))</f>
        <v>0</v>
      </c>
      <c r="AH160" s="127">
        <f>IF('Indicator Data'!BC164="No Data",1,IF('Indicator Data imputation'!AK163&lt;&gt;"",1,0))</f>
        <v>0</v>
      </c>
      <c r="AI160" s="127" t="e">
        <f>IF('Indicator Data'!#REF!="No Data",1,IF('Indicator Data imputation'!AL163&lt;&gt;"",1,0))</f>
        <v>#REF!</v>
      </c>
      <c r="AJ160" s="127" t="e">
        <f>IF('Indicator Data'!#REF!="No Data",1,IF('Indicator Data imputation'!AM163&lt;&gt;"",1,0))</f>
        <v>#REF!</v>
      </c>
      <c r="AK160" s="127">
        <f>IF('Indicator Data'!BF164="No Data",1,IF('Indicator Data imputation'!AN163&lt;&gt;"",1,0))</f>
        <v>0</v>
      </c>
      <c r="AL160" s="128"/>
      <c r="AM160" s="128"/>
      <c r="AN160" t="e">
        <f t="shared" si="4"/>
        <v>#REF!</v>
      </c>
      <c r="AO160" s="142" t="e">
        <f t="shared" si="5"/>
        <v>#REF!</v>
      </c>
    </row>
    <row r="161" spans="1:41" ht="15.75" customHeight="1" x14ac:dyDescent="0.25">
      <c r="A161" s="47" t="s">
        <v>433</v>
      </c>
      <c r="B161" s="127">
        <f>IF('Indicator Data'!E165="No Data",1,IF('Indicator Data imputation'!E164&lt;&gt;"",1,0))</f>
        <v>0</v>
      </c>
      <c r="C161" s="127">
        <f>IF('Indicator Data'!J165="No Data",1,IF('Indicator Data imputation'!F164&lt;&gt;"",1,0))</f>
        <v>0</v>
      </c>
      <c r="D161" s="127">
        <f>IF('Indicator Data'!K165="No Data",1,IF('Indicator Data imputation'!G164&lt;&gt;"",1,0))</f>
        <v>0</v>
      </c>
      <c r="E161" s="127">
        <f>IF('Indicator Data'!L165="No Data",1,IF('Indicator Data imputation'!H164&lt;&gt;"",1,0))</f>
        <v>1</v>
      </c>
      <c r="F161" s="127">
        <f>IF('Indicator Data'!M165="No Data",1,IF('Indicator Data imputation'!I164&lt;&gt;"",1,0))</f>
        <v>1</v>
      </c>
      <c r="G161" s="127">
        <f>IF('Indicator Data'!N165="No Data",1,IF('Indicator Data imputation'!J164&lt;&gt;"",1,0))</f>
        <v>1</v>
      </c>
      <c r="H161" s="127">
        <f>IF('Indicator Data'!O165="No Data",1,IF('Indicator Data imputation'!K164&lt;&gt;"",1,0))</f>
        <v>0</v>
      </c>
      <c r="I161" s="127">
        <f>IF('Indicator Data'!P165="No Data",1,IF('Indicator Data imputation'!L164&lt;&gt;"",1,0))</f>
        <v>0</v>
      </c>
      <c r="J161" s="127">
        <f>IF('Indicator Data'!Q165="No Data",1,IF('Indicator Data imputation'!M164&lt;&gt;"",1,0))</f>
        <v>0</v>
      </c>
      <c r="K161" s="127">
        <f>IF('Indicator Data'!R165="No Data",1,IF('Indicator Data imputation'!N164&lt;&gt;"",1,0))</f>
        <v>0</v>
      </c>
      <c r="L161" s="127">
        <f>IF('Indicator Data'!X165="No Data",1,IF('Indicator Data imputation'!O164&lt;&gt;"",1,0))</f>
        <v>0</v>
      </c>
      <c r="M161" s="127" t="e">
        <f>IF('Indicator Data'!#REF!="No Data",1,IF('Indicator Data imputation'!P164&lt;&gt;"",1,0))</f>
        <v>#REF!</v>
      </c>
      <c r="N161" s="127" t="e">
        <f>IF('Indicator Data'!#REF!="No Data",1,IF('Indicator Data imputation'!Q164&lt;&gt;"",1,0))</f>
        <v>#REF!</v>
      </c>
      <c r="O161" s="127">
        <f>IF('Indicator Data'!Z165="No Data",1,IF('Indicator Data imputation'!R164&lt;&gt;"",1,0))</f>
        <v>0</v>
      </c>
      <c r="P161" s="127">
        <f>IF('Indicator Data'!AB165="No Data",1,IF('Indicator Data imputation'!S164&lt;&gt;"",1,0))</f>
        <v>0</v>
      </c>
      <c r="Q161" s="127">
        <f>IF('Indicator Data'!AC165="No Data",1,IF('Indicator Data imputation'!T164&lt;&gt;"",1,0))</f>
        <v>0</v>
      </c>
      <c r="R161" s="127">
        <f>IF('Indicator Data'!AD165="No Data",1,IF('Indicator Data imputation'!U164&lt;&gt;"",1,0))</f>
        <v>0</v>
      </c>
      <c r="S161" s="127">
        <f>IF('Indicator Data'!AE165="No Data",1,IF('Indicator Data imputation'!V164&lt;&gt;"",1,0))</f>
        <v>0</v>
      </c>
      <c r="T161" s="127">
        <f>IF('Indicator Data'!AF165="No Data",1,IF('Indicator Data imputation'!W164&lt;&gt;"",1,0))</f>
        <v>0</v>
      </c>
      <c r="U161" s="127">
        <f>IF('Indicator Data'!AO165="No Data",1,IF('Indicator Data imputation'!X164&lt;&gt;"",1,0))</f>
        <v>0</v>
      </c>
      <c r="V161" s="127">
        <f>IF('Indicator Data'!AQ165="No Data",1,IF('Indicator Data imputation'!Y164&lt;&gt;"",1,0))</f>
        <v>0</v>
      </c>
      <c r="W161" s="127">
        <f>IF('Indicator Data'!AS165="No Data",1,IF('Indicator Data imputation'!Z164&lt;&gt;"",1,0))</f>
        <v>0</v>
      </c>
      <c r="X161" s="127">
        <f>IF('Indicator Data'!AT165="No Data",1,IF('Indicator Data imputation'!AA164&lt;&gt;"",1,0))</f>
        <v>0</v>
      </c>
      <c r="Y161" s="127">
        <f>IF('Indicator Data'!AH165="No Data",1,IF('Indicator Data imputation'!AB164&lt;&gt;"",1,0))</f>
        <v>0</v>
      </c>
      <c r="Z161" s="127">
        <f>IF('Indicator Data'!AU165="No Data",1,IF('Indicator Data imputation'!AC164&lt;&gt;"",1,0))</f>
        <v>0</v>
      </c>
      <c r="AA161" s="127">
        <f>IF('Indicator Data'!AV165="No Data",1,IF('Indicator Data imputation'!AD164&lt;&gt;"",1,0))</f>
        <v>0</v>
      </c>
      <c r="AB161" s="127">
        <f>IF('Indicator Data'!AW165="No Data",1,IF('Indicator Data imputation'!AE164&lt;&gt;"",1,0))</f>
        <v>0</v>
      </c>
      <c r="AC161" s="127">
        <f>IF('Indicator Data'!AX165="No Data",1,IF('Indicator Data imputation'!AF164&lt;&gt;"",1,0))</f>
        <v>0</v>
      </c>
      <c r="AD161" s="127">
        <f>IF('Indicator Data'!AY165="No Data",1,IF('Indicator Data imputation'!AG164&lt;&gt;"",1,0))</f>
        <v>0</v>
      </c>
      <c r="AE161" s="127">
        <f>IF('Indicator Data'!AZ165="No Data",1,IF('Indicator Data imputation'!AH164&lt;&gt;"",1,0))</f>
        <v>0</v>
      </c>
      <c r="AF161" s="127">
        <f>IF('Indicator Data'!BA165="No Data",1,IF('Indicator Data imputation'!AI164&lt;&gt;"",1,0))</f>
        <v>0</v>
      </c>
      <c r="AG161" s="127">
        <f>IF('Indicator Data'!BB165="No Data",1,IF('Indicator Data imputation'!AJ164&lt;&gt;"",1,0))</f>
        <v>0</v>
      </c>
      <c r="AH161" s="127">
        <f>IF('Indicator Data'!BC165="No Data",1,IF('Indicator Data imputation'!AK164&lt;&gt;"",1,0))</f>
        <v>0</v>
      </c>
      <c r="AI161" s="127" t="e">
        <f>IF('Indicator Data'!#REF!="No Data",1,IF('Indicator Data imputation'!AL164&lt;&gt;"",1,0))</f>
        <v>#REF!</v>
      </c>
      <c r="AJ161" s="127" t="e">
        <f>IF('Indicator Data'!#REF!="No Data",1,IF('Indicator Data imputation'!AM164&lt;&gt;"",1,0))</f>
        <v>#REF!</v>
      </c>
      <c r="AK161" s="127">
        <f>IF('Indicator Data'!BF165="No Data",1,IF('Indicator Data imputation'!AN164&lt;&gt;"",1,0))</f>
        <v>0</v>
      </c>
      <c r="AL161" s="128"/>
      <c r="AM161" s="128"/>
      <c r="AN161" t="e">
        <f t="shared" si="4"/>
        <v>#REF!</v>
      </c>
      <c r="AO161" s="142" t="e">
        <f t="shared" si="5"/>
        <v>#REF!</v>
      </c>
    </row>
    <row r="162" spans="1:41" ht="15.75" customHeight="1" x14ac:dyDescent="0.25">
      <c r="A162" s="47" t="s">
        <v>436</v>
      </c>
      <c r="B162" s="127">
        <f>IF('Indicator Data'!E166="No Data",1,IF('Indicator Data imputation'!E165&lt;&gt;"",1,0))</f>
        <v>0</v>
      </c>
      <c r="C162" s="127">
        <f>IF('Indicator Data'!J166="No Data",1,IF('Indicator Data imputation'!F165&lt;&gt;"",1,0))</f>
        <v>0</v>
      </c>
      <c r="D162" s="127">
        <f>IF('Indicator Data'!K166="No Data",1,IF('Indicator Data imputation'!G165&lt;&gt;"",1,0))</f>
        <v>0</v>
      </c>
      <c r="E162" s="127">
        <f>IF('Indicator Data'!L166="No Data",1,IF('Indicator Data imputation'!H165&lt;&gt;"",1,0))</f>
        <v>1</v>
      </c>
      <c r="F162" s="127">
        <f>IF('Indicator Data'!M166="No Data",1,IF('Indicator Data imputation'!I165&lt;&gt;"",1,0))</f>
        <v>1</v>
      </c>
      <c r="G162" s="127">
        <f>IF('Indicator Data'!N166="No Data",1,IF('Indicator Data imputation'!J165&lt;&gt;"",1,0))</f>
        <v>1</v>
      </c>
      <c r="H162" s="127">
        <f>IF('Indicator Data'!O166="No Data",1,IF('Indicator Data imputation'!K165&lt;&gt;"",1,0))</f>
        <v>0</v>
      </c>
      <c r="I162" s="127">
        <f>IF('Indicator Data'!P166="No Data",1,IF('Indicator Data imputation'!L165&lt;&gt;"",1,0))</f>
        <v>0</v>
      </c>
      <c r="J162" s="127">
        <f>IF('Indicator Data'!Q166="No Data",1,IF('Indicator Data imputation'!M165&lt;&gt;"",1,0))</f>
        <v>0</v>
      </c>
      <c r="K162" s="127">
        <f>IF('Indicator Data'!R166="No Data",1,IF('Indicator Data imputation'!N165&lt;&gt;"",1,0))</f>
        <v>0</v>
      </c>
      <c r="L162" s="127">
        <f>IF('Indicator Data'!X166="No Data",1,IF('Indicator Data imputation'!O165&lt;&gt;"",1,0))</f>
        <v>0</v>
      </c>
      <c r="M162" s="127" t="e">
        <f>IF('Indicator Data'!#REF!="No Data",1,IF('Indicator Data imputation'!P165&lt;&gt;"",1,0))</f>
        <v>#REF!</v>
      </c>
      <c r="N162" s="127" t="e">
        <f>IF('Indicator Data'!#REF!="No Data",1,IF('Indicator Data imputation'!Q165&lt;&gt;"",1,0))</f>
        <v>#REF!</v>
      </c>
      <c r="O162" s="127">
        <f>IF('Indicator Data'!Z166="No Data",1,IF('Indicator Data imputation'!R165&lt;&gt;"",1,0))</f>
        <v>0</v>
      </c>
      <c r="P162" s="127">
        <f>IF('Indicator Data'!AB166="No Data",1,IF('Indicator Data imputation'!S165&lt;&gt;"",1,0))</f>
        <v>0</v>
      </c>
      <c r="Q162" s="127">
        <f>IF('Indicator Data'!AC166="No Data",1,IF('Indicator Data imputation'!T165&lt;&gt;"",1,0))</f>
        <v>0</v>
      </c>
      <c r="R162" s="127">
        <f>IF('Indicator Data'!AD166="No Data",1,IF('Indicator Data imputation'!U165&lt;&gt;"",1,0))</f>
        <v>0</v>
      </c>
      <c r="S162" s="127">
        <f>IF('Indicator Data'!AE166="No Data",1,IF('Indicator Data imputation'!V165&lt;&gt;"",1,0))</f>
        <v>0</v>
      </c>
      <c r="T162" s="127">
        <f>IF('Indicator Data'!AF166="No Data",1,IF('Indicator Data imputation'!W165&lt;&gt;"",1,0))</f>
        <v>0</v>
      </c>
      <c r="U162" s="127">
        <f>IF('Indicator Data'!AO166="No Data",1,IF('Indicator Data imputation'!X165&lt;&gt;"",1,0))</f>
        <v>0</v>
      </c>
      <c r="V162" s="127">
        <f>IF('Indicator Data'!AQ166="No Data",1,IF('Indicator Data imputation'!Y165&lt;&gt;"",1,0))</f>
        <v>0</v>
      </c>
      <c r="W162" s="127">
        <f>IF('Indicator Data'!AS166="No Data",1,IF('Indicator Data imputation'!Z165&lt;&gt;"",1,0))</f>
        <v>0</v>
      </c>
      <c r="X162" s="127">
        <f>IF('Indicator Data'!AT166="No Data",1,IF('Indicator Data imputation'!AA165&lt;&gt;"",1,0))</f>
        <v>0</v>
      </c>
      <c r="Y162" s="127">
        <f>IF('Indicator Data'!AH166="No Data",1,IF('Indicator Data imputation'!AB165&lt;&gt;"",1,0))</f>
        <v>0</v>
      </c>
      <c r="Z162" s="127">
        <f>IF('Indicator Data'!AU166="No Data",1,IF('Indicator Data imputation'!AC165&lt;&gt;"",1,0))</f>
        <v>0</v>
      </c>
      <c r="AA162" s="127">
        <f>IF('Indicator Data'!AV166="No Data",1,IF('Indicator Data imputation'!AD165&lt;&gt;"",1,0))</f>
        <v>0</v>
      </c>
      <c r="AB162" s="127">
        <f>IF('Indicator Data'!AW166="No Data",1,IF('Indicator Data imputation'!AE165&lt;&gt;"",1,0))</f>
        <v>0</v>
      </c>
      <c r="AC162" s="127">
        <f>IF('Indicator Data'!AX166="No Data",1,IF('Indicator Data imputation'!AF165&lt;&gt;"",1,0))</f>
        <v>0</v>
      </c>
      <c r="AD162" s="127">
        <f>IF('Indicator Data'!AY166="No Data",1,IF('Indicator Data imputation'!AG165&lt;&gt;"",1,0))</f>
        <v>0</v>
      </c>
      <c r="AE162" s="127">
        <f>IF('Indicator Data'!AZ166="No Data",1,IF('Indicator Data imputation'!AH165&lt;&gt;"",1,0))</f>
        <v>0</v>
      </c>
      <c r="AF162" s="127">
        <f>IF('Indicator Data'!BA166="No Data",1,IF('Indicator Data imputation'!AI165&lt;&gt;"",1,0))</f>
        <v>0</v>
      </c>
      <c r="AG162" s="127">
        <f>IF('Indicator Data'!BB166="No Data",1,IF('Indicator Data imputation'!AJ165&lt;&gt;"",1,0))</f>
        <v>0</v>
      </c>
      <c r="AH162" s="127">
        <f>IF('Indicator Data'!BC166="No Data",1,IF('Indicator Data imputation'!AK165&lt;&gt;"",1,0))</f>
        <v>0</v>
      </c>
      <c r="AI162" s="127" t="e">
        <f>IF('Indicator Data'!#REF!="No Data",1,IF('Indicator Data imputation'!AL165&lt;&gt;"",1,0))</f>
        <v>#REF!</v>
      </c>
      <c r="AJ162" s="127" t="e">
        <f>IF('Indicator Data'!#REF!="No Data",1,IF('Indicator Data imputation'!AM165&lt;&gt;"",1,0))</f>
        <v>#REF!</v>
      </c>
      <c r="AK162" s="127">
        <f>IF('Indicator Data'!BF166="No Data",1,IF('Indicator Data imputation'!AN165&lt;&gt;"",1,0))</f>
        <v>0</v>
      </c>
      <c r="AL162" s="128"/>
      <c r="AM162" s="128"/>
      <c r="AN162" t="e">
        <f t="shared" si="4"/>
        <v>#REF!</v>
      </c>
      <c r="AO162" s="142" t="e">
        <f t="shared" si="5"/>
        <v>#REF!</v>
      </c>
    </row>
    <row r="163" spans="1:41" ht="15.75" customHeight="1" x14ac:dyDescent="0.25">
      <c r="A163" s="47" t="s">
        <v>438</v>
      </c>
      <c r="B163" s="127">
        <f>IF('Indicator Data'!E167="No Data",1,IF('Indicator Data imputation'!E166&lt;&gt;"",1,0))</f>
        <v>0</v>
      </c>
      <c r="C163" s="127">
        <f>IF('Indicator Data'!J167="No Data",1,IF('Indicator Data imputation'!F166&lt;&gt;"",1,0))</f>
        <v>0</v>
      </c>
      <c r="D163" s="127">
        <f>IF('Indicator Data'!K167="No Data",1,IF('Indicator Data imputation'!G166&lt;&gt;"",1,0))</f>
        <v>0</v>
      </c>
      <c r="E163" s="127">
        <f>IF('Indicator Data'!L167="No Data",1,IF('Indicator Data imputation'!H166&lt;&gt;"",1,0))</f>
        <v>1</v>
      </c>
      <c r="F163" s="127">
        <f>IF('Indicator Data'!M167="No Data",1,IF('Indicator Data imputation'!I166&lt;&gt;"",1,0))</f>
        <v>1</v>
      </c>
      <c r="G163" s="127">
        <f>IF('Indicator Data'!N167="No Data",1,IF('Indicator Data imputation'!J166&lt;&gt;"",1,0))</f>
        <v>1</v>
      </c>
      <c r="H163" s="127">
        <f>IF('Indicator Data'!O167="No Data",1,IF('Indicator Data imputation'!K166&lt;&gt;"",1,0))</f>
        <v>0</v>
      </c>
      <c r="I163" s="127">
        <f>IF('Indicator Data'!P167="No Data",1,IF('Indicator Data imputation'!L166&lt;&gt;"",1,0))</f>
        <v>0</v>
      </c>
      <c r="J163" s="127">
        <f>IF('Indicator Data'!Q167="No Data",1,IF('Indicator Data imputation'!M166&lt;&gt;"",1,0))</f>
        <v>0</v>
      </c>
      <c r="K163" s="127">
        <f>IF('Indicator Data'!R167="No Data",1,IF('Indicator Data imputation'!N166&lt;&gt;"",1,0))</f>
        <v>0</v>
      </c>
      <c r="L163" s="127">
        <f>IF('Indicator Data'!X167="No Data",1,IF('Indicator Data imputation'!O166&lt;&gt;"",1,0))</f>
        <v>0</v>
      </c>
      <c r="M163" s="127" t="e">
        <f>IF('Indicator Data'!#REF!="No Data",1,IF('Indicator Data imputation'!P166&lt;&gt;"",1,0))</f>
        <v>#REF!</v>
      </c>
      <c r="N163" s="127" t="e">
        <f>IF('Indicator Data'!#REF!="No Data",1,IF('Indicator Data imputation'!Q166&lt;&gt;"",1,0))</f>
        <v>#REF!</v>
      </c>
      <c r="O163" s="127">
        <f>IF('Indicator Data'!Z167="No Data",1,IF('Indicator Data imputation'!R166&lt;&gt;"",1,0))</f>
        <v>0</v>
      </c>
      <c r="P163" s="127">
        <f>IF('Indicator Data'!AB167="No Data",1,IF('Indicator Data imputation'!S166&lt;&gt;"",1,0))</f>
        <v>0</v>
      </c>
      <c r="Q163" s="127">
        <f>IF('Indicator Data'!AC167="No Data",1,IF('Indicator Data imputation'!T166&lt;&gt;"",1,0))</f>
        <v>0</v>
      </c>
      <c r="R163" s="127">
        <f>IF('Indicator Data'!AD167="No Data",1,IF('Indicator Data imputation'!U166&lt;&gt;"",1,0))</f>
        <v>0</v>
      </c>
      <c r="S163" s="127">
        <f>IF('Indicator Data'!AE167="No Data",1,IF('Indicator Data imputation'!V166&lt;&gt;"",1,0))</f>
        <v>0</v>
      </c>
      <c r="T163" s="127">
        <f>IF('Indicator Data'!AF167="No Data",1,IF('Indicator Data imputation'!W166&lt;&gt;"",1,0))</f>
        <v>0</v>
      </c>
      <c r="U163" s="127">
        <f>IF('Indicator Data'!AO167="No Data",1,IF('Indicator Data imputation'!X166&lt;&gt;"",1,0))</f>
        <v>0</v>
      </c>
      <c r="V163" s="127">
        <f>IF('Indicator Data'!AQ167="No Data",1,IF('Indicator Data imputation'!Y166&lt;&gt;"",1,0))</f>
        <v>0</v>
      </c>
      <c r="W163" s="127">
        <f>IF('Indicator Data'!AS167="No Data",1,IF('Indicator Data imputation'!Z166&lt;&gt;"",1,0))</f>
        <v>0</v>
      </c>
      <c r="X163" s="127">
        <f>IF('Indicator Data'!AT167="No Data",1,IF('Indicator Data imputation'!AA166&lt;&gt;"",1,0))</f>
        <v>0</v>
      </c>
      <c r="Y163" s="127">
        <f>IF('Indicator Data'!AH167="No Data",1,IF('Indicator Data imputation'!AB166&lt;&gt;"",1,0))</f>
        <v>0</v>
      </c>
      <c r="Z163" s="127">
        <f>IF('Indicator Data'!AU167="No Data",1,IF('Indicator Data imputation'!AC166&lt;&gt;"",1,0))</f>
        <v>0</v>
      </c>
      <c r="AA163" s="127">
        <f>IF('Indicator Data'!AV167="No Data",1,IF('Indicator Data imputation'!AD166&lt;&gt;"",1,0))</f>
        <v>0</v>
      </c>
      <c r="AB163" s="127">
        <f>IF('Indicator Data'!AW167="No Data",1,IF('Indicator Data imputation'!AE166&lt;&gt;"",1,0))</f>
        <v>0</v>
      </c>
      <c r="AC163" s="127">
        <f>IF('Indicator Data'!AX167="No Data",1,IF('Indicator Data imputation'!AF166&lt;&gt;"",1,0))</f>
        <v>0</v>
      </c>
      <c r="AD163" s="127">
        <f>IF('Indicator Data'!AY167="No Data",1,IF('Indicator Data imputation'!AG166&lt;&gt;"",1,0))</f>
        <v>0</v>
      </c>
      <c r="AE163" s="127">
        <f>IF('Indicator Data'!AZ167="No Data",1,IF('Indicator Data imputation'!AH166&lt;&gt;"",1,0))</f>
        <v>0</v>
      </c>
      <c r="AF163" s="127">
        <f>IF('Indicator Data'!BA167="No Data",1,IF('Indicator Data imputation'!AI166&lt;&gt;"",1,0))</f>
        <v>0</v>
      </c>
      <c r="AG163" s="127">
        <f>IF('Indicator Data'!BB167="No Data",1,IF('Indicator Data imputation'!AJ166&lt;&gt;"",1,0))</f>
        <v>0</v>
      </c>
      <c r="AH163" s="127">
        <f>IF('Indicator Data'!BC167="No Data",1,IF('Indicator Data imputation'!AK166&lt;&gt;"",1,0))</f>
        <v>0</v>
      </c>
      <c r="AI163" s="127" t="e">
        <f>IF('Indicator Data'!#REF!="No Data",1,IF('Indicator Data imputation'!AL166&lt;&gt;"",1,0))</f>
        <v>#REF!</v>
      </c>
      <c r="AJ163" s="127" t="e">
        <f>IF('Indicator Data'!#REF!="No Data",1,IF('Indicator Data imputation'!AM166&lt;&gt;"",1,0))</f>
        <v>#REF!</v>
      </c>
      <c r="AK163" s="127">
        <f>IF('Indicator Data'!BF167="No Data",1,IF('Indicator Data imputation'!AN166&lt;&gt;"",1,0))</f>
        <v>0</v>
      </c>
      <c r="AL163" s="128"/>
      <c r="AM163" s="128"/>
      <c r="AN163" t="e">
        <f t="shared" si="4"/>
        <v>#REF!</v>
      </c>
      <c r="AO163" s="142" t="e">
        <f t="shared" si="5"/>
        <v>#REF!</v>
      </c>
    </row>
    <row r="164" spans="1:41" ht="15.75" customHeight="1" x14ac:dyDescent="0.25">
      <c r="A164" s="47" t="s">
        <v>439</v>
      </c>
      <c r="B164" s="127">
        <f>IF('Indicator Data'!E168="No Data",1,IF('Indicator Data imputation'!E167&lt;&gt;"",1,0))</f>
        <v>0</v>
      </c>
      <c r="C164" s="127">
        <f>IF('Indicator Data'!J168="No Data",1,IF('Indicator Data imputation'!F167&lt;&gt;"",1,0))</f>
        <v>0</v>
      </c>
      <c r="D164" s="127">
        <f>IF('Indicator Data'!K168="No Data",1,IF('Indicator Data imputation'!G167&lt;&gt;"",1,0))</f>
        <v>0</v>
      </c>
      <c r="E164" s="127">
        <f>IF('Indicator Data'!L168="No Data",1,IF('Indicator Data imputation'!H167&lt;&gt;"",1,0))</f>
        <v>1</v>
      </c>
      <c r="F164" s="127">
        <f>IF('Indicator Data'!M168="No Data",1,IF('Indicator Data imputation'!I167&lt;&gt;"",1,0))</f>
        <v>1</v>
      </c>
      <c r="G164" s="127">
        <f>IF('Indicator Data'!N168="No Data",1,IF('Indicator Data imputation'!J167&lt;&gt;"",1,0))</f>
        <v>1</v>
      </c>
      <c r="H164" s="127">
        <f>IF('Indicator Data'!O168="No Data",1,IF('Indicator Data imputation'!K167&lt;&gt;"",1,0))</f>
        <v>0</v>
      </c>
      <c r="I164" s="127">
        <f>IF('Indicator Data'!P168="No Data",1,IF('Indicator Data imputation'!L167&lt;&gt;"",1,0))</f>
        <v>0</v>
      </c>
      <c r="J164" s="127">
        <f>IF('Indicator Data'!Q168="No Data",1,IF('Indicator Data imputation'!M167&lt;&gt;"",1,0))</f>
        <v>0</v>
      </c>
      <c r="K164" s="127">
        <f>IF('Indicator Data'!R168="No Data",1,IF('Indicator Data imputation'!N167&lt;&gt;"",1,0))</f>
        <v>0</v>
      </c>
      <c r="L164" s="127">
        <f>IF('Indicator Data'!X168="No Data",1,IF('Indicator Data imputation'!O167&lt;&gt;"",1,0))</f>
        <v>0</v>
      </c>
      <c r="M164" s="127" t="e">
        <f>IF('Indicator Data'!#REF!="No Data",1,IF('Indicator Data imputation'!P167&lt;&gt;"",1,0))</f>
        <v>#REF!</v>
      </c>
      <c r="N164" s="127" t="e">
        <f>IF('Indicator Data'!#REF!="No Data",1,IF('Indicator Data imputation'!Q167&lt;&gt;"",1,0))</f>
        <v>#REF!</v>
      </c>
      <c r="O164" s="127">
        <f>IF('Indicator Data'!Z168="No Data",1,IF('Indicator Data imputation'!R167&lt;&gt;"",1,0))</f>
        <v>0</v>
      </c>
      <c r="P164" s="127">
        <f>IF('Indicator Data'!AB168="No Data",1,IF('Indicator Data imputation'!S167&lt;&gt;"",1,0))</f>
        <v>0</v>
      </c>
      <c r="Q164" s="127">
        <f>IF('Indicator Data'!AC168="No Data",1,IF('Indicator Data imputation'!T167&lt;&gt;"",1,0))</f>
        <v>0</v>
      </c>
      <c r="R164" s="127">
        <f>IF('Indicator Data'!AD168="No Data",1,IF('Indicator Data imputation'!U167&lt;&gt;"",1,0))</f>
        <v>0</v>
      </c>
      <c r="S164" s="127">
        <f>IF('Indicator Data'!AE168="No Data",1,IF('Indicator Data imputation'!V167&lt;&gt;"",1,0))</f>
        <v>0</v>
      </c>
      <c r="T164" s="127">
        <f>IF('Indicator Data'!AF168="No Data",1,IF('Indicator Data imputation'!W167&lt;&gt;"",1,0))</f>
        <v>0</v>
      </c>
      <c r="U164" s="127">
        <f>IF('Indicator Data'!AO168="No Data",1,IF('Indicator Data imputation'!X167&lt;&gt;"",1,0))</f>
        <v>0</v>
      </c>
      <c r="V164" s="127">
        <f>IF('Indicator Data'!AQ168="No Data",1,IF('Indicator Data imputation'!Y167&lt;&gt;"",1,0))</f>
        <v>0</v>
      </c>
      <c r="W164" s="127">
        <f>IF('Indicator Data'!AS168="No Data",1,IF('Indicator Data imputation'!Z167&lt;&gt;"",1,0))</f>
        <v>0</v>
      </c>
      <c r="X164" s="127">
        <f>IF('Indicator Data'!AT168="No Data",1,IF('Indicator Data imputation'!AA167&lt;&gt;"",1,0))</f>
        <v>0</v>
      </c>
      <c r="Y164" s="127">
        <f>IF('Indicator Data'!AH168="No Data",1,IF('Indicator Data imputation'!AB167&lt;&gt;"",1,0))</f>
        <v>0</v>
      </c>
      <c r="Z164" s="127">
        <f>IF('Indicator Data'!AU168="No Data",1,IF('Indicator Data imputation'!AC167&lt;&gt;"",1,0))</f>
        <v>0</v>
      </c>
      <c r="AA164" s="127">
        <f>IF('Indicator Data'!AV168="No Data",1,IF('Indicator Data imputation'!AD167&lt;&gt;"",1,0))</f>
        <v>0</v>
      </c>
      <c r="AB164" s="127">
        <f>IF('Indicator Data'!AW168="No Data",1,IF('Indicator Data imputation'!AE167&lt;&gt;"",1,0))</f>
        <v>0</v>
      </c>
      <c r="AC164" s="127">
        <f>IF('Indicator Data'!AX168="No Data",1,IF('Indicator Data imputation'!AF167&lt;&gt;"",1,0))</f>
        <v>0</v>
      </c>
      <c r="AD164" s="127">
        <f>IF('Indicator Data'!AY168="No Data",1,IF('Indicator Data imputation'!AG167&lt;&gt;"",1,0))</f>
        <v>0</v>
      </c>
      <c r="AE164" s="127">
        <f>IF('Indicator Data'!AZ168="No Data",1,IF('Indicator Data imputation'!AH167&lt;&gt;"",1,0))</f>
        <v>0</v>
      </c>
      <c r="AF164" s="127">
        <f>IF('Indicator Data'!BA168="No Data",1,IF('Indicator Data imputation'!AI167&lt;&gt;"",1,0))</f>
        <v>0</v>
      </c>
      <c r="AG164" s="127">
        <f>IF('Indicator Data'!BB168="No Data",1,IF('Indicator Data imputation'!AJ167&lt;&gt;"",1,0))</f>
        <v>0</v>
      </c>
      <c r="AH164" s="127">
        <f>IF('Indicator Data'!BC168="No Data",1,IF('Indicator Data imputation'!AK167&lt;&gt;"",1,0))</f>
        <v>0</v>
      </c>
      <c r="AI164" s="127" t="e">
        <f>IF('Indicator Data'!#REF!="No Data",1,IF('Indicator Data imputation'!AL167&lt;&gt;"",1,0))</f>
        <v>#REF!</v>
      </c>
      <c r="AJ164" s="127" t="e">
        <f>IF('Indicator Data'!#REF!="No Data",1,IF('Indicator Data imputation'!AM167&lt;&gt;"",1,0))</f>
        <v>#REF!</v>
      </c>
      <c r="AK164" s="127">
        <f>IF('Indicator Data'!BF168="No Data",1,IF('Indicator Data imputation'!AN167&lt;&gt;"",1,0))</f>
        <v>0</v>
      </c>
      <c r="AL164" s="128"/>
      <c r="AM164" s="128"/>
      <c r="AN164" t="e">
        <f t="shared" si="4"/>
        <v>#REF!</v>
      </c>
      <c r="AO164" s="142" t="e">
        <f t="shared" si="5"/>
        <v>#REF!</v>
      </c>
    </row>
    <row r="165" spans="1:41" ht="15.75" customHeight="1" x14ac:dyDescent="0.25">
      <c r="A165" s="47" t="s">
        <v>441</v>
      </c>
      <c r="B165" s="127">
        <f>IF('Indicator Data'!E169="No Data",1,IF('Indicator Data imputation'!E168&lt;&gt;"",1,0))</f>
        <v>0</v>
      </c>
      <c r="C165" s="127">
        <f>IF('Indicator Data'!J169="No Data",1,IF('Indicator Data imputation'!F168&lt;&gt;"",1,0))</f>
        <v>0</v>
      </c>
      <c r="D165" s="127">
        <f>IF('Indicator Data'!K169="No Data",1,IF('Indicator Data imputation'!G168&lt;&gt;"",1,0))</f>
        <v>0</v>
      </c>
      <c r="E165" s="127">
        <f>IF('Indicator Data'!L169="No Data",1,IF('Indicator Data imputation'!H168&lt;&gt;"",1,0))</f>
        <v>1</v>
      </c>
      <c r="F165" s="127">
        <f>IF('Indicator Data'!M169="No Data",1,IF('Indicator Data imputation'!I168&lt;&gt;"",1,0))</f>
        <v>1</v>
      </c>
      <c r="G165" s="127">
        <f>IF('Indicator Data'!N169="No Data",1,IF('Indicator Data imputation'!J168&lt;&gt;"",1,0))</f>
        <v>1</v>
      </c>
      <c r="H165" s="127">
        <f>IF('Indicator Data'!O169="No Data",1,IF('Indicator Data imputation'!K168&lt;&gt;"",1,0))</f>
        <v>0</v>
      </c>
      <c r="I165" s="127">
        <f>IF('Indicator Data'!P169="No Data",1,IF('Indicator Data imputation'!L168&lt;&gt;"",1,0))</f>
        <v>0</v>
      </c>
      <c r="J165" s="127">
        <f>IF('Indicator Data'!Q169="No Data",1,IF('Indicator Data imputation'!M168&lt;&gt;"",1,0))</f>
        <v>0</v>
      </c>
      <c r="K165" s="127">
        <f>IF('Indicator Data'!R169="No Data",1,IF('Indicator Data imputation'!N168&lt;&gt;"",1,0))</f>
        <v>0</v>
      </c>
      <c r="L165" s="127">
        <f>IF('Indicator Data'!X169="No Data",1,IF('Indicator Data imputation'!O168&lt;&gt;"",1,0))</f>
        <v>0</v>
      </c>
      <c r="M165" s="127" t="e">
        <f>IF('Indicator Data'!#REF!="No Data",1,IF('Indicator Data imputation'!P168&lt;&gt;"",1,0))</f>
        <v>#REF!</v>
      </c>
      <c r="N165" s="127" t="e">
        <f>IF('Indicator Data'!#REF!="No Data",1,IF('Indicator Data imputation'!Q168&lt;&gt;"",1,0))</f>
        <v>#REF!</v>
      </c>
      <c r="O165" s="127">
        <f>IF('Indicator Data'!Z169="No Data",1,IF('Indicator Data imputation'!R168&lt;&gt;"",1,0))</f>
        <v>0</v>
      </c>
      <c r="P165" s="127">
        <f>IF('Indicator Data'!AB169="No Data",1,IF('Indicator Data imputation'!S168&lt;&gt;"",1,0))</f>
        <v>0</v>
      </c>
      <c r="Q165" s="127">
        <f>IF('Indicator Data'!AC169="No Data",1,IF('Indicator Data imputation'!T168&lt;&gt;"",1,0))</f>
        <v>0</v>
      </c>
      <c r="R165" s="127">
        <f>IF('Indicator Data'!AD169="No Data",1,IF('Indicator Data imputation'!U168&lt;&gt;"",1,0))</f>
        <v>0</v>
      </c>
      <c r="S165" s="127">
        <f>IF('Indicator Data'!AE169="No Data",1,IF('Indicator Data imputation'!V168&lt;&gt;"",1,0))</f>
        <v>0</v>
      </c>
      <c r="T165" s="127">
        <f>IF('Indicator Data'!AF169="No Data",1,IF('Indicator Data imputation'!W168&lt;&gt;"",1,0))</f>
        <v>0</v>
      </c>
      <c r="U165" s="127">
        <f>IF('Indicator Data'!AO169="No Data",1,IF('Indicator Data imputation'!X168&lt;&gt;"",1,0))</f>
        <v>0</v>
      </c>
      <c r="V165" s="127">
        <f>IF('Indicator Data'!AQ169="No Data",1,IF('Indicator Data imputation'!Y168&lt;&gt;"",1,0))</f>
        <v>0</v>
      </c>
      <c r="W165" s="127">
        <f>IF('Indicator Data'!AS169="No Data",1,IF('Indicator Data imputation'!Z168&lt;&gt;"",1,0))</f>
        <v>0</v>
      </c>
      <c r="X165" s="127">
        <f>IF('Indicator Data'!AT169="No Data",1,IF('Indicator Data imputation'!AA168&lt;&gt;"",1,0))</f>
        <v>0</v>
      </c>
      <c r="Y165" s="127">
        <f>IF('Indicator Data'!AH169="No Data",1,IF('Indicator Data imputation'!AB168&lt;&gt;"",1,0))</f>
        <v>0</v>
      </c>
      <c r="Z165" s="127">
        <f>IF('Indicator Data'!AU169="No Data",1,IF('Indicator Data imputation'!AC168&lt;&gt;"",1,0))</f>
        <v>0</v>
      </c>
      <c r="AA165" s="127">
        <f>IF('Indicator Data'!AV169="No Data",1,IF('Indicator Data imputation'!AD168&lt;&gt;"",1,0))</f>
        <v>0</v>
      </c>
      <c r="AB165" s="127">
        <f>IF('Indicator Data'!AW169="No Data",1,IF('Indicator Data imputation'!AE168&lt;&gt;"",1,0))</f>
        <v>0</v>
      </c>
      <c r="AC165" s="127">
        <f>IF('Indicator Data'!AX169="No Data",1,IF('Indicator Data imputation'!AF168&lt;&gt;"",1,0))</f>
        <v>0</v>
      </c>
      <c r="AD165" s="127">
        <f>IF('Indicator Data'!AY169="No Data",1,IF('Indicator Data imputation'!AG168&lt;&gt;"",1,0))</f>
        <v>0</v>
      </c>
      <c r="AE165" s="127">
        <f>IF('Indicator Data'!AZ169="No Data",1,IF('Indicator Data imputation'!AH168&lt;&gt;"",1,0))</f>
        <v>0</v>
      </c>
      <c r="AF165" s="127">
        <f>IF('Indicator Data'!BA169="No Data",1,IF('Indicator Data imputation'!AI168&lt;&gt;"",1,0))</f>
        <v>0</v>
      </c>
      <c r="AG165" s="127">
        <f>IF('Indicator Data'!BB169="No Data",1,IF('Indicator Data imputation'!AJ168&lt;&gt;"",1,0))</f>
        <v>0</v>
      </c>
      <c r="AH165" s="127">
        <f>IF('Indicator Data'!BC169="No Data",1,IF('Indicator Data imputation'!AK168&lt;&gt;"",1,0))</f>
        <v>0</v>
      </c>
      <c r="AI165" s="127" t="e">
        <f>IF('Indicator Data'!#REF!="No Data",1,IF('Indicator Data imputation'!AL168&lt;&gt;"",1,0))</f>
        <v>#REF!</v>
      </c>
      <c r="AJ165" s="127" t="e">
        <f>IF('Indicator Data'!#REF!="No Data",1,IF('Indicator Data imputation'!AM168&lt;&gt;"",1,0))</f>
        <v>#REF!</v>
      </c>
      <c r="AK165" s="127">
        <f>IF('Indicator Data'!BF169="No Data",1,IF('Indicator Data imputation'!AN168&lt;&gt;"",1,0))</f>
        <v>0</v>
      </c>
      <c r="AL165" s="128"/>
      <c r="AM165" s="128"/>
      <c r="AN165" t="e">
        <f t="shared" si="4"/>
        <v>#REF!</v>
      </c>
      <c r="AO165" s="142" t="e">
        <f t="shared" si="5"/>
        <v>#REF!</v>
      </c>
    </row>
    <row r="166" spans="1:41" ht="15.75" customHeight="1" x14ac:dyDescent="0.25">
      <c r="A166" s="47" t="s">
        <v>443</v>
      </c>
      <c r="B166" s="127">
        <f>IF('Indicator Data'!E170="No Data",1,IF('Indicator Data imputation'!E169&lt;&gt;"",1,0))</f>
        <v>0</v>
      </c>
      <c r="C166" s="127">
        <f>IF('Indicator Data'!J170="No Data",1,IF('Indicator Data imputation'!F169&lt;&gt;"",1,0))</f>
        <v>0</v>
      </c>
      <c r="D166" s="127">
        <f>IF('Indicator Data'!K170="No Data",1,IF('Indicator Data imputation'!G169&lt;&gt;"",1,0))</f>
        <v>0</v>
      </c>
      <c r="E166" s="127">
        <f>IF('Indicator Data'!L170="No Data",1,IF('Indicator Data imputation'!H169&lt;&gt;"",1,0))</f>
        <v>1</v>
      </c>
      <c r="F166" s="127">
        <f>IF('Indicator Data'!M170="No Data",1,IF('Indicator Data imputation'!I169&lt;&gt;"",1,0))</f>
        <v>1</v>
      </c>
      <c r="G166" s="127">
        <f>IF('Indicator Data'!N170="No Data",1,IF('Indicator Data imputation'!J169&lt;&gt;"",1,0))</f>
        <v>1</v>
      </c>
      <c r="H166" s="127">
        <f>IF('Indicator Data'!O170="No Data",1,IF('Indicator Data imputation'!K169&lt;&gt;"",1,0))</f>
        <v>0</v>
      </c>
      <c r="I166" s="127">
        <f>IF('Indicator Data'!P170="No Data",1,IF('Indicator Data imputation'!L169&lt;&gt;"",1,0))</f>
        <v>0</v>
      </c>
      <c r="J166" s="127">
        <f>IF('Indicator Data'!Q170="No Data",1,IF('Indicator Data imputation'!M169&lt;&gt;"",1,0))</f>
        <v>0</v>
      </c>
      <c r="K166" s="127">
        <f>IF('Indicator Data'!R170="No Data",1,IF('Indicator Data imputation'!N169&lt;&gt;"",1,0))</f>
        <v>0</v>
      </c>
      <c r="L166" s="127">
        <f>IF('Indicator Data'!X170="No Data",1,IF('Indicator Data imputation'!O169&lt;&gt;"",1,0))</f>
        <v>0</v>
      </c>
      <c r="M166" s="127" t="e">
        <f>IF('Indicator Data'!#REF!="No Data",1,IF('Indicator Data imputation'!P169&lt;&gt;"",1,0))</f>
        <v>#REF!</v>
      </c>
      <c r="N166" s="127" t="e">
        <f>IF('Indicator Data'!#REF!="No Data",1,IF('Indicator Data imputation'!Q169&lt;&gt;"",1,0))</f>
        <v>#REF!</v>
      </c>
      <c r="O166" s="127">
        <f>IF('Indicator Data'!Z170="No Data",1,IF('Indicator Data imputation'!R169&lt;&gt;"",1,0))</f>
        <v>0</v>
      </c>
      <c r="P166" s="127">
        <f>IF('Indicator Data'!AB170="No Data",1,IF('Indicator Data imputation'!S169&lt;&gt;"",1,0))</f>
        <v>0</v>
      </c>
      <c r="Q166" s="127">
        <f>IF('Indicator Data'!AC170="No Data",1,IF('Indicator Data imputation'!T169&lt;&gt;"",1,0))</f>
        <v>0</v>
      </c>
      <c r="R166" s="127">
        <f>IF('Indicator Data'!AD170="No Data",1,IF('Indicator Data imputation'!U169&lt;&gt;"",1,0))</f>
        <v>0</v>
      </c>
      <c r="S166" s="127">
        <f>IF('Indicator Data'!AE170="No Data",1,IF('Indicator Data imputation'!V169&lt;&gt;"",1,0))</f>
        <v>0</v>
      </c>
      <c r="T166" s="127">
        <f>IF('Indicator Data'!AF170="No Data",1,IF('Indicator Data imputation'!W169&lt;&gt;"",1,0))</f>
        <v>0</v>
      </c>
      <c r="U166" s="127">
        <f>IF('Indicator Data'!AO170="No Data",1,IF('Indicator Data imputation'!X169&lt;&gt;"",1,0))</f>
        <v>0</v>
      </c>
      <c r="V166" s="127">
        <f>IF('Indicator Data'!AQ170="No Data",1,IF('Indicator Data imputation'!Y169&lt;&gt;"",1,0))</f>
        <v>0</v>
      </c>
      <c r="W166" s="127">
        <f>IF('Indicator Data'!AS170="No Data",1,IF('Indicator Data imputation'!Z169&lt;&gt;"",1,0))</f>
        <v>0</v>
      </c>
      <c r="X166" s="127">
        <f>IF('Indicator Data'!AT170="No Data",1,IF('Indicator Data imputation'!AA169&lt;&gt;"",1,0))</f>
        <v>0</v>
      </c>
      <c r="Y166" s="127">
        <f>IF('Indicator Data'!AH170="No Data",1,IF('Indicator Data imputation'!AB169&lt;&gt;"",1,0))</f>
        <v>0</v>
      </c>
      <c r="Z166" s="127">
        <f>IF('Indicator Data'!AU170="No Data",1,IF('Indicator Data imputation'!AC169&lt;&gt;"",1,0))</f>
        <v>0</v>
      </c>
      <c r="AA166" s="127">
        <f>IF('Indicator Data'!AV170="No Data",1,IF('Indicator Data imputation'!AD169&lt;&gt;"",1,0))</f>
        <v>0</v>
      </c>
      <c r="AB166" s="127">
        <f>IF('Indicator Data'!AW170="No Data",1,IF('Indicator Data imputation'!AE169&lt;&gt;"",1,0))</f>
        <v>0</v>
      </c>
      <c r="AC166" s="127">
        <f>IF('Indicator Data'!AX170="No Data",1,IF('Indicator Data imputation'!AF169&lt;&gt;"",1,0))</f>
        <v>0</v>
      </c>
      <c r="AD166" s="127">
        <f>IF('Indicator Data'!AY170="No Data",1,IF('Indicator Data imputation'!AG169&lt;&gt;"",1,0))</f>
        <v>0</v>
      </c>
      <c r="AE166" s="127">
        <f>IF('Indicator Data'!AZ170="No Data",1,IF('Indicator Data imputation'!AH169&lt;&gt;"",1,0))</f>
        <v>0</v>
      </c>
      <c r="AF166" s="127">
        <f>IF('Indicator Data'!BA170="No Data",1,IF('Indicator Data imputation'!AI169&lt;&gt;"",1,0))</f>
        <v>0</v>
      </c>
      <c r="AG166" s="127">
        <f>IF('Indicator Data'!BB170="No Data",1,IF('Indicator Data imputation'!AJ169&lt;&gt;"",1,0))</f>
        <v>0</v>
      </c>
      <c r="AH166" s="127">
        <f>IF('Indicator Data'!BC170="No Data",1,IF('Indicator Data imputation'!AK169&lt;&gt;"",1,0))</f>
        <v>0</v>
      </c>
      <c r="AI166" s="127" t="e">
        <f>IF('Indicator Data'!#REF!="No Data",1,IF('Indicator Data imputation'!AL169&lt;&gt;"",1,0))</f>
        <v>#REF!</v>
      </c>
      <c r="AJ166" s="127" t="e">
        <f>IF('Indicator Data'!#REF!="No Data",1,IF('Indicator Data imputation'!AM169&lt;&gt;"",1,0))</f>
        <v>#REF!</v>
      </c>
      <c r="AK166" s="127">
        <f>IF('Indicator Data'!BF170="No Data",1,IF('Indicator Data imputation'!AN169&lt;&gt;"",1,0))</f>
        <v>0</v>
      </c>
      <c r="AL166" s="128"/>
      <c r="AM166" s="128"/>
      <c r="AN166" t="e">
        <f t="shared" si="4"/>
        <v>#REF!</v>
      </c>
      <c r="AO166" s="142" t="e">
        <f t="shared" si="5"/>
        <v>#REF!</v>
      </c>
    </row>
    <row r="167" spans="1:41" ht="15.75" customHeight="1" x14ac:dyDescent="0.25">
      <c r="A167" s="47" t="s">
        <v>445</v>
      </c>
      <c r="B167" s="127">
        <f>IF('Indicator Data'!E171="No Data",1,IF('Indicator Data imputation'!E170&lt;&gt;"",1,0))</f>
        <v>0</v>
      </c>
      <c r="C167" s="127">
        <f>IF('Indicator Data'!J171="No Data",1,IF('Indicator Data imputation'!F170&lt;&gt;"",1,0))</f>
        <v>0</v>
      </c>
      <c r="D167" s="127">
        <f>IF('Indicator Data'!K171="No Data",1,IF('Indicator Data imputation'!G170&lt;&gt;"",1,0))</f>
        <v>0</v>
      </c>
      <c r="E167" s="127">
        <f>IF('Indicator Data'!L171="No Data",1,IF('Indicator Data imputation'!H170&lt;&gt;"",1,0))</f>
        <v>1</v>
      </c>
      <c r="F167" s="127">
        <f>IF('Indicator Data'!M171="No Data",1,IF('Indicator Data imputation'!I170&lt;&gt;"",1,0))</f>
        <v>1</v>
      </c>
      <c r="G167" s="127">
        <f>IF('Indicator Data'!N171="No Data",1,IF('Indicator Data imputation'!J170&lt;&gt;"",1,0))</f>
        <v>1</v>
      </c>
      <c r="H167" s="127">
        <f>IF('Indicator Data'!O171="No Data",1,IF('Indicator Data imputation'!K170&lt;&gt;"",1,0))</f>
        <v>0</v>
      </c>
      <c r="I167" s="127">
        <f>IF('Indicator Data'!P171="No Data",1,IF('Indicator Data imputation'!L170&lt;&gt;"",1,0))</f>
        <v>0</v>
      </c>
      <c r="J167" s="127">
        <f>IF('Indicator Data'!Q171="No Data",1,IF('Indicator Data imputation'!M170&lt;&gt;"",1,0))</f>
        <v>0</v>
      </c>
      <c r="K167" s="127">
        <f>IF('Indicator Data'!R171="No Data",1,IF('Indicator Data imputation'!N170&lt;&gt;"",1,0))</f>
        <v>0</v>
      </c>
      <c r="L167" s="127">
        <f>IF('Indicator Data'!X171="No Data",1,IF('Indicator Data imputation'!O170&lt;&gt;"",1,0))</f>
        <v>0</v>
      </c>
      <c r="M167" s="127" t="e">
        <f>IF('Indicator Data'!#REF!="No Data",1,IF('Indicator Data imputation'!P170&lt;&gt;"",1,0))</f>
        <v>#REF!</v>
      </c>
      <c r="N167" s="127" t="e">
        <f>IF('Indicator Data'!#REF!="No Data",1,IF('Indicator Data imputation'!Q170&lt;&gt;"",1,0))</f>
        <v>#REF!</v>
      </c>
      <c r="O167" s="127">
        <f>IF('Indicator Data'!Z171="No Data",1,IF('Indicator Data imputation'!R170&lt;&gt;"",1,0))</f>
        <v>0</v>
      </c>
      <c r="P167" s="127">
        <f>IF('Indicator Data'!AB171="No Data",1,IF('Indicator Data imputation'!S170&lt;&gt;"",1,0))</f>
        <v>0</v>
      </c>
      <c r="Q167" s="127">
        <f>IF('Indicator Data'!AC171="No Data",1,IF('Indicator Data imputation'!T170&lt;&gt;"",1,0))</f>
        <v>0</v>
      </c>
      <c r="R167" s="127">
        <f>IF('Indicator Data'!AD171="No Data",1,IF('Indicator Data imputation'!U170&lt;&gt;"",1,0))</f>
        <v>0</v>
      </c>
      <c r="S167" s="127">
        <f>IF('Indicator Data'!AE171="No Data",1,IF('Indicator Data imputation'!V170&lt;&gt;"",1,0))</f>
        <v>0</v>
      </c>
      <c r="T167" s="127">
        <f>IF('Indicator Data'!AF171="No Data",1,IF('Indicator Data imputation'!W170&lt;&gt;"",1,0))</f>
        <v>0</v>
      </c>
      <c r="U167" s="127">
        <f>IF('Indicator Data'!AO171="No Data",1,IF('Indicator Data imputation'!X170&lt;&gt;"",1,0))</f>
        <v>0</v>
      </c>
      <c r="V167" s="127">
        <f>IF('Indicator Data'!AQ171="No Data",1,IF('Indicator Data imputation'!Y170&lt;&gt;"",1,0))</f>
        <v>0</v>
      </c>
      <c r="W167" s="127">
        <f>IF('Indicator Data'!AS171="No Data",1,IF('Indicator Data imputation'!Z170&lt;&gt;"",1,0))</f>
        <v>0</v>
      </c>
      <c r="X167" s="127">
        <f>IF('Indicator Data'!AT171="No Data",1,IF('Indicator Data imputation'!AA170&lt;&gt;"",1,0))</f>
        <v>0</v>
      </c>
      <c r="Y167" s="127">
        <f>IF('Indicator Data'!AH171="No Data",1,IF('Indicator Data imputation'!AB170&lt;&gt;"",1,0))</f>
        <v>0</v>
      </c>
      <c r="Z167" s="127">
        <f>IF('Indicator Data'!AU171="No Data",1,IF('Indicator Data imputation'!AC170&lt;&gt;"",1,0))</f>
        <v>0</v>
      </c>
      <c r="AA167" s="127">
        <f>IF('Indicator Data'!AV171="No Data",1,IF('Indicator Data imputation'!AD170&lt;&gt;"",1,0))</f>
        <v>0</v>
      </c>
      <c r="AB167" s="127">
        <f>IF('Indicator Data'!AW171="No Data",1,IF('Indicator Data imputation'!AE170&lt;&gt;"",1,0))</f>
        <v>0</v>
      </c>
      <c r="AC167" s="127">
        <f>IF('Indicator Data'!AX171="No Data",1,IF('Indicator Data imputation'!AF170&lt;&gt;"",1,0))</f>
        <v>0</v>
      </c>
      <c r="AD167" s="127">
        <f>IF('Indicator Data'!AY171="No Data",1,IF('Indicator Data imputation'!AG170&lt;&gt;"",1,0))</f>
        <v>0</v>
      </c>
      <c r="AE167" s="127">
        <f>IF('Indicator Data'!AZ171="No Data",1,IF('Indicator Data imputation'!AH170&lt;&gt;"",1,0))</f>
        <v>0</v>
      </c>
      <c r="AF167" s="127">
        <f>IF('Indicator Data'!BA171="No Data",1,IF('Indicator Data imputation'!AI170&lt;&gt;"",1,0))</f>
        <v>0</v>
      </c>
      <c r="AG167" s="127">
        <f>IF('Indicator Data'!BB171="No Data",1,IF('Indicator Data imputation'!AJ170&lt;&gt;"",1,0))</f>
        <v>0</v>
      </c>
      <c r="AH167" s="127">
        <f>IF('Indicator Data'!BC171="No Data",1,IF('Indicator Data imputation'!AK170&lt;&gt;"",1,0))</f>
        <v>0</v>
      </c>
      <c r="AI167" s="127" t="e">
        <f>IF('Indicator Data'!#REF!="No Data",1,IF('Indicator Data imputation'!AL170&lt;&gt;"",1,0))</f>
        <v>#REF!</v>
      </c>
      <c r="AJ167" s="127" t="e">
        <f>IF('Indicator Data'!#REF!="No Data",1,IF('Indicator Data imputation'!AM170&lt;&gt;"",1,0))</f>
        <v>#REF!</v>
      </c>
      <c r="AK167" s="127">
        <f>IF('Indicator Data'!BF171="No Data",1,IF('Indicator Data imputation'!AN170&lt;&gt;"",1,0))</f>
        <v>0</v>
      </c>
      <c r="AL167" s="128"/>
      <c r="AM167" s="128"/>
      <c r="AN167" t="e">
        <f t="shared" si="4"/>
        <v>#REF!</v>
      </c>
      <c r="AO167" s="142" t="e">
        <f t="shared" si="5"/>
        <v>#REF!</v>
      </c>
    </row>
    <row r="168" spans="1:41" ht="15.75" customHeight="1" x14ac:dyDescent="0.25">
      <c r="A168" s="47" t="s">
        <v>447</v>
      </c>
      <c r="B168" s="127">
        <f>IF('Indicator Data'!E172="No Data",1,IF('Indicator Data imputation'!E171&lt;&gt;"",1,0))</f>
        <v>0</v>
      </c>
      <c r="C168" s="127">
        <f>IF('Indicator Data'!J172="No Data",1,IF('Indicator Data imputation'!F171&lt;&gt;"",1,0))</f>
        <v>0</v>
      </c>
      <c r="D168" s="127">
        <f>IF('Indicator Data'!K172="No Data",1,IF('Indicator Data imputation'!G171&lt;&gt;"",1,0))</f>
        <v>0</v>
      </c>
      <c r="E168" s="127">
        <f>IF('Indicator Data'!L172="No Data",1,IF('Indicator Data imputation'!H171&lt;&gt;"",1,0))</f>
        <v>1</v>
      </c>
      <c r="F168" s="127">
        <f>IF('Indicator Data'!M172="No Data",1,IF('Indicator Data imputation'!I171&lt;&gt;"",1,0))</f>
        <v>1</v>
      </c>
      <c r="G168" s="127">
        <f>IF('Indicator Data'!N172="No Data",1,IF('Indicator Data imputation'!J171&lt;&gt;"",1,0))</f>
        <v>1</v>
      </c>
      <c r="H168" s="127">
        <f>IF('Indicator Data'!O172="No Data",1,IF('Indicator Data imputation'!K171&lt;&gt;"",1,0))</f>
        <v>0</v>
      </c>
      <c r="I168" s="127">
        <f>IF('Indicator Data'!P172="No Data",1,IF('Indicator Data imputation'!L171&lt;&gt;"",1,0))</f>
        <v>0</v>
      </c>
      <c r="J168" s="127">
        <f>IF('Indicator Data'!Q172="No Data",1,IF('Indicator Data imputation'!M171&lt;&gt;"",1,0))</f>
        <v>0</v>
      </c>
      <c r="K168" s="127">
        <f>IF('Indicator Data'!R172="No Data",1,IF('Indicator Data imputation'!N171&lt;&gt;"",1,0))</f>
        <v>0</v>
      </c>
      <c r="L168" s="127">
        <f>IF('Indicator Data'!X172="No Data",1,IF('Indicator Data imputation'!O171&lt;&gt;"",1,0))</f>
        <v>0</v>
      </c>
      <c r="M168" s="127" t="e">
        <f>IF('Indicator Data'!#REF!="No Data",1,IF('Indicator Data imputation'!P171&lt;&gt;"",1,0))</f>
        <v>#REF!</v>
      </c>
      <c r="N168" s="127" t="e">
        <f>IF('Indicator Data'!#REF!="No Data",1,IF('Indicator Data imputation'!Q171&lt;&gt;"",1,0))</f>
        <v>#REF!</v>
      </c>
      <c r="O168" s="127">
        <f>IF('Indicator Data'!Z172="No Data",1,IF('Indicator Data imputation'!R171&lt;&gt;"",1,0))</f>
        <v>0</v>
      </c>
      <c r="P168" s="127">
        <f>IF('Indicator Data'!AB172="No Data",1,IF('Indicator Data imputation'!S171&lt;&gt;"",1,0))</f>
        <v>0</v>
      </c>
      <c r="Q168" s="127">
        <f>IF('Indicator Data'!AC172="No Data",1,IF('Indicator Data imputation'!T171&lt;&gt;"",1,0))</f>
        <v>0</v>
      </c>
      <c r="R168" s="127">
        <f>IF('Indicator Data'!AD172="No Data",1,IF('Indicator Data imputation'!U171&lt;&gt;"",1,0))</f>
        <v>0</v>
      </c>
      <c r="S168" s="127">
        <f>IF('Indicator Data'!AE172="No Data",1,IF('Indicator Data imputation'!V171&lt;&gt;"",1,0))</f>
        <v>0</v>
      </c>
      <c r="T168" s="127">
        <f>IF('Indicator Data'!AF172="No Data",1,IF('Indicator Data imputation'!W171&lt;&gt;"",1,0))</f>
        <v>0</v>
      </c>
      <c r="U168" s="127">
        <f>IF('Indicator Data'!AO172="No Data",1,IF('Indicator Data imputation'!X171&lt;&gt;"",1,0))</f>
        <v>0</v>
      </c>
      <c r="V168" s="127">
        <f>IF('Indicator Data'!AQ172="No Data",1,IF('Indicator Data imputation'!Y171&lt;&gt;"",1,0))</f>
        <v>0</v>
      </c>
      <c r="W168" s="127">
        <f>IF('Indicator Data'!AS172="No Data",1,IF('Indicator Data imputation'!Z171&lt;&gt;"",1,0))</f>
        <v>0</v>
      </c>
      <c r="X168" s="127">
        <f>IF('Indicator Data'!AT172="No Data",1,IF('Indicator Data imputation'!AA171&lt;&gt;"",1,0))</f>
        <v>0</v>
      </c>
      <c r="Y168" s="127">
        <f>IF('Indicator Data'!AH172="No Data",1,IF('Indicator Data imputation'!AB171&lt;&gt;"",1,0))</f>
        <v>0</v>
      </c>
      <c r="Z168" s="127">
        <f>IF('Indicator Data'!AU172="No Data",1,IF('Indicator Data imputation'!AC171&lt;&gt;"",1,0))</f>
        <v>0</v>
      </c>
      <c r="AA168" s="127">
        <f>IF('Indicator Data'!AV172="No Data",1,IF('Indicator Data imputation'!AD171&lt;&gt;"",1,0))</f>
        <v>0</v>
      </c>
      <c r="AB168" s="127">
        <f>IF('Indicator Data'!AW172="No Data",1,IF('Indicator Data imputation'!AE171&lt;&gt;"",1,0))</f>
        <v>0</v>
      </c>
      <c r="AC168" s="127">
        <f>IF('Indicator Data'!AX172="No Data",1,IF('Indicator Data imputation'!AF171&lt;&gt;"",1,0))</f>
        <v>0</v>
      </c>
      <c r="AD168" s="127">
        <f>IF('Indicator Data'!AY172="No Data",1,IF('Indicator Data imputation'!AG171&lt;&gt;"",1,0))</f>
        <v>0</v>
      </c>
      <c r="AE168" s="127">
        <f>IF('Indicator Data'!AZ172="No Data",1,IF('Indicator Data imputation'!AH171&lt;&gt;"",1,0))</f>
        <v>0</v>
      </c>
      <c r="AF168" s="127">
        <f>IF('Indicator Data'!BA172="No Data",1,IF('Indicator Data imputation'!AI171&lt;&gt;"",1,0))</f>
        <v>0</v>
      </c>
      <c r="AG168" s="127">
        <f>IF('Indicator Data'!BB172="No Data",1,IF('Indicator Data imputation'!AJ171&lt;&gt;"",1,0))</f>
        <v>0</v>
      </c>
      <c r="AH168" s="127">
        <f>IF('Indicator Data'!BC172="No Data",1,IF('Indicator Data imputation'!AK171&lt;&gt;"",1,0))</f>
        <v>0</v>
      </c>
      <c r="AI168" s="127" t="e">
        <f>IF('Indicator Data'!#REF!="No Data",1,IF('Indicator Data imputation'!AL171&lt;&gt;"",1,0))</f>
        <v>#REF!</v>
      </c>
      <c r="AJ168" s="127" t="e">
        <f>IF('Indicator Data'!#REF!="No Data",1,IF('Indicator Data imputation'!AM171&lt;&gt;"",1,0))</f>
        <v>#REF!</v>
      </c>
      <c r="AK168" s="127">
        <f>IF('Indicator Data'!BF172="No Data",1,IF('Indicator Data imputation'!AN171&lt;&gt;"",1,0))</f>
        <v>0</v>
      </c>
      <c r="AL168" s="128"/>
      <c r="AM168" s="128"/>
      <c r="AN168" t="e">
        <f t="shared" si="4"/>
        <v>#REF!</v>
      </c>
      <c r="AO168" s="142" t="e">
        <f t="shared" si="5"/>
        <v>#REF!</v>
      </c>
    </row>
    <row r="169" spans="1:41" ht="15.75" customHeight="1" x14ac:dyDescent="0.25">
      <c r="A169" s="47" t="s">
        <v>449</v>
      </c>
      <c r="B169" s="127">
        <f>IF('Indicator Data'!E173="No Data",1,IF('Indicator Data imputation'!E172&lt;&gt;"",1,0))</f>
        <v>0</v>
      </c>
      <c r="C169" s="127">
        <f>IF('Indicator Data'!J173="No Data",1,IF('Indicator Data imputation'!F172&lt;&gt;"",1,0))</f>
        <v>0</v>
      </c>
      <c r="D169" s="127">
        <f>IF('Indicator Data'!K173="No Data",1,IF('Indicator Data imputation'!G172&lt;&gt;"",1,0))</f>
        <v>0</v>
      </c>
      <c r="E169" s="127">
        <f>IF('Indicator Data'!L173="No Data",1,IF('Indicator Data imputation'!H172&lt;&gt;"",1,0))</f>
        <v>1</v>
      </c>
      <c r="F169" s="127">
        <f>IF('Indicator Data'!M173="No Data",1,IF('Indicator Data imputation'!I172&lt;&gt;"",1,0))</f>
        <v>1</v>
      </c>
      <c r="G169" s="127">
        <f>IF('Indicator Data'!N173="No Data",1,IF('Indicator Data imputation'!J172&lt;&gt;"",1,0))</f>
        <v>1</v>
      </c>
      <c r="H169" s="127">
        <f>IF('Indicator Data'!O173="No Data",1,IF('Indicator Data imputation'!K172&lt;&gt;"",1,0))</f>
        <v>0</v>
      </c>
      <c r="I169" s="127">
        <f>IF('Indicator Data'!P173="No Data",1,IF('Indicator Data imputation'!L172&lt;&gt;"",1,0))</f>
        <v>0</v>
      </c>
      <c r="J169" s="127">
        <f>IF('Indicator Data'!Q173="No Data",1,IF('Indicator Data imputation'!M172&lt;&gt;"",1,0))</f>
        <v>0</v>
      </c>
      <c r="K169" s="127">
        <f>IF('Indicator Data'!R173="No Data",1,IF('Indicator Data imputation'!N172&lt;&gt;"",1,0))</f>
        <v>0</v>
      </c>
      <c r="L169" s="127">
        <f>IF('Indicator Data'!X173="No Data",1,IF('Indicator Data imputation'!O172&lt;&gt;"",1,0))</f>
        <v>0</v>
      </c>
      <c r="M169" s="127" t="e">
        <f>IF('Indicator Data'!#REF!="No Data",1,IF('Indicator Data imputation'!P172&lt;&gt;"",1,0))</f>
        <v>#REF!</v>
      </c>
      <c r="N169" s="127" t="e">
        <f>IF('Indicator Data'!#REF!="No Data",1,IF('Indicator Data imputation'!Q172&lt;&gt;"",1,0))</f>
        <v>#REF!</v>
      </c>
      <c r="O169" s="127">
        <f>IF('Indicator Data'!Z173="No Data",1,IF('Indicator Data imputation'!R172&lt;&gt;"",1,0))</f>
        <v>0</v>
      </c>
      <c r="P169" s="127">
        <f>IF('Indicator Data'!AB173="No Data",1,IF('Indicator Data imputation'!S172&lt;&gt;"",1,0))</f>
        <v>0</v>
      </c>
      <c r="Q169" s="127">
        <f>IF('Indicator Data'!AC173="No Data",1,IF('Indicator Data imputation'!T172&lt;&gt;"",1,0))</f>
        <v>0</v>
      </c>
      <c r="R169" s="127">
        <f>IF('Indicator Data'!AD173="No Data",1,IF('Indicator Data imputation'!U172&lt;&gt;"",1,0))</f>
        <v>0</v>
      </c>
      <c r="S169" s="127">
        <f>IF('Indicator Data'!AE173="No Data",1,IF('Indicator Data imputation'!V172&lt;&gt;"",1,0))</f>
        <v>0</v>
      </c>
      <c r="T169" s="127">
        <f>IF('Indicator Data'!AF173="No Data",1,IF('Indicator Data imputation'!W172&lt;&gt;"",1,0))</f>
        <v>0</v>
      </c>
      <c r="U169" s="127">
        <f>IF('Indicator Data'!AO173="No Data",1,IF('Indicator Data imputation'!X172&lt;&gt;"",1,0))</f>
        <v>0</v>
      </c>
      <c r="V169" s="127">
        <f>IF('Indicator Data'!AQ173="No Data",1,IF('Indicator Data imputation'!Y172&lt;&gt;"",1,0))</f>
        <v>0</v>
      </c>
      <c r="W169" s="127">
        <f>IF('Indicator Data'!AS173="No Data",1,IF('Indicator Data imputation'!Z172&lt;&gt;"",1,0))</f>
        <v>0</v>
      </c>
      <c r="X169" s="127">
        <f>IF('Indicator Data'!AT173="No Data",1,IF('Indicator Data imputation'!AA172&lt;&gt;"",1,0))</f>
        <v>0</v>
      </c>
      <c r="Y169" s="127">
        <f>IF('Indicator Data'!AH173="No Data",1,IF('Indicator Data imputation'!AB172&lt;&gt;"",1,0))</f>
        <v>0</v>
      </c>
      <c r="Z169" s="127">
        <f>IF('Indicator Data'!AU173="No Data",1,IF('Indicator Data imputation'!AC172&lt;&gt;"",1,0))</f>
        <v>0</v>
      </c>
      <c r="AA169" s="127">
        <f>IF('Indicator Data'!AV173="No Data",1,IF('Indicator Data imputation'!AD172&lt;&gt;"",1,0))</f>
        <v>0</v>
      </c>
      <c r="AB169" s="127">
        <f>IF('Indicator Data'!AW173="No Data",1,IF('Indicator Data imputation'!AE172&lt;&gt;"",1,0))</f>
        <v>0</v>
      </c>
      <c r="AC169" s="127">
        <f>IF('Indicator Data'!AX173="No Data",1,IF('Indicator Data imputation'!AF172&lt;&gt;"",1,0))</f>
        <v>0</v>
      </c>
      <c r="AD169" s="127">
        <f>IF('Indicator Data'!AY173="No Data",1,IF('Indicator Data imputation'!AG172&lt;&gt;"",1,0))</f>
        <v>0</v>
      </c>
      <c r="AE169" s="127">
        <f>IF('Indicator Data'!AZ173="No Data",1,IF('Indicator Data imputation'!AH172&lt;&gt;"",1,0))</f>
        <v>0</v>
      </c>
      <c r="AF169" s="127">
        <f>IF('Indicator Data'!BA173="No Data",1,IF('Indicator Data imputation'!AI172&lt;&gt;"",1,0))</f>
        <v>0</v>
      </c>
      <c r="AG169" s="127">
        <f>IF('Indicator Data'!BB173="No Data",1,IF('Indicator Data imputation'!AJ172&lt;&gt;"",1,0))</f>
        <v>0</v>
      </c>
      <c r="AH169" s="127">
        <f>IF('Indicator Data'!BC173="No Data",1,IF('Indicator Data imputation'!AK172&lt;&gt;"",1,0))</f>
        <v>0</v>
      </c>
      <c r="AI169" s="127" t="e">
        <f>IF('Indicator Data'!#REF!="No Data",1,IF('Indicator Data imputation'!AL172&lt;&gt;"",1,0))</f>
        <v>#REF!</v>
      </c>
      <c r="AJ169" s="127" t="e">
        <f>IF('Indicator Data'!#REF!="No Data",1,IF('Indicator Data imputation'!AM172&lt;&gt;"",1,0))</f>
        <v>#REF!</v>
      </c>
      <c r="AK169" s="127">
        <f>IF('Indicator Data'!BF173="No Data",1,IF('Indicator Data imputation'!AN172&lt;&gt;"",1,0))</f>
        <v>0</v>
      </c>
      <c r="AL169" s="128"/>
      <c r="AM169" s="128"/>
      <c r="AN169" t="e">
        <f t="shared" si="4"/>
        <v>#REF!</v>
      </c>
      <c r="AO169" s="142" t="e">
        <f t="shared" si="5"/>
        <v>#REF!</v>
      </c>
    </row>
    <row r="170" spans="1:41" ht="15.75" customHeight="1" x14ac:dyDescent="0.25">
      <c r="A170" s="47" t="s">
        <v>451</v>
      </c>
      <c r="B170" s="127">
        <f>IF('Indicator Data'!E174="No Data",1,IF('Indicator Data imputation'!E173&lt;&gt;"",1,0))</f>
        <v>0</v>
      </c>
      <c r="C170" s="127">
        <f>IF('Indicator Data'!J174="No Data",1,IF('Indicator Data imputation'!F173&lt;&gt;"",1,0))</f>
        <v>0</v>
      </c>
      <c r="D170" s="127">
        <f>IF('Indicator Data'!K174="No Data",1,IF('Indicator Data imputation'!G173&lt;&gt;"",1,0))</f>
        <v>0</v>
      </c>
      <c r="E170" s="127">
        <f>IF('Indicator Data'!L174="No Data",1,IF('Indicator Data imputation'!H173&lt;&gt;"",1,0))</f>
        <v>1</v>
      </c>
      <c r="F170" s="127">
        <f>IF('Indicator Data'!M174="No Data",1,IF('Indicator Data imputation'!I173&lt;&gt;"",1,0))</f>
        <v>1</v>
      </c>
      <c r="G170" s="127">
        <f>IF('Indicator Data'!N174="No Data",1,IF('Indicator Data imputation'!J173&lt;&gt;"",1,0))</f>
        <v>1</v>
      </c>
      <c r="H170" s="127">
        <f>IF('Indicator Data'!O174="No Data",1,IF('Indicator Data imputation'!K173&lt;&gt;"",1,0))</f>
        <v>0</v>
      </c>
      <c r="I170" s="127">
        <f>IF('Indicator Data'!P174="No Data",1,IF('Indicator Data imputation'!L173&lt;&gt;"",1,0))</f>
        <v>0</v>
      </c>
      <c r="J170" s="127">
        <f>IF('Indicator Data'!Q174="No Data",1,IF('Indicator Data imputation'!M173&lt;&gt;"",1,0))</f>
        <v>0</v>
      </c>
      <c r="K170" s="127">
        <f>IF('Indicator Data'!R174="No Data",1,IF('Indicator Data imputation'!N173&lt;&gt;"",1,0))</f>
        <v>0</v>
      </c>
      <c r="L170" s="127">
        <f>IF('Indicator Data'!X174="No Data",1,IF('Indicator Data imputation'!O173&lt;&gt;"",1,0))</f>
        <v>0</v>
      </c>
      <c r="M170" s="127" t="e">
        <f>IF('Indicator Data'!#REF!="No Data",1,IF('Indicator Data imputation'!P173&lt;&gt;"",1,0))</f>
        <v>#REF!</v>
      </c>
      <c r="N170" s="127" t="e">
        <f>IF('Indicator Data'!#REF!="No Data",1,IF('Indicator Data imputation'!Q173&lt;&gt;"",1,0))</f>
        <v>#REF!</v>
      </c>
      <c r="O170" s="127">
        <f>IF('Indicator Data'!Z174="No Data",1,IF('Indicator Data imputation'!R173&lt;&gt;"",1,0))</f>
        <v>0</v>
      </c>
      <c r="P170" s="127">
        <f>IF('Indicator Data'!AB174="No Data",1,IF('Indicator Data imputation'!S173&lt;&gt;"",1,0))</f>
        <v>0</v>
      </c>
      <c r="Q170" s="127">
        <f>IF('Indicator Data'!AC174="No Data",1,IF('Indicator Data imputation'!T173&lt;&gt;"",1,0))</f>
        <v>0</v>
      </c>
      <c r="R170" s="127">
        <f>IF('Indicator Data'!AD174="No Data",1,IF('Indicator Data imputation'!U173&lt;&gt;"",1,0))</f>
        <v>0</v>
      </c>
      <c r="S170" s="127">
        <f>IF('Indicator Data'!AE174="No Data",1,IF('Indicator Data imputation'!V173&lt;&gt;"",1,0))</f>
        <v>0</v>
      </c>
      <c r="T170" s="127">
        <f>IF('Indicator Data'!AF174="No Data",1,IF('Indicator Data imputation'!W173&lt;&gt;"",1,0))</f>
        <v>0</v>
      </c>
      <c r="U170" s="127">
        <f>IF('Indicator Data'!AO174="No Data",1,IF('Indicator Data imputation'!X173&lt;&gt;"",1,0))</f>
        <v>0</v>
      </c>
      <c r="V170" s="127">
        <f>IF('Indicator Data'!AQ174="No Data",1,IF('Indicator Data imputation'!Y173&lt;&gt;"",1,0))</f>
        <v>0</v>
      </c>
      <c r="W170" s="127">
        <f>IF('Indicator Data'!AS174="No Data",1,IF('Indicator Data imputation'!Z173&lt;&gt;"",1,0))</f>
        <v>0</v>
      </c>
      <c r="X170" s="127">
        <f>IF('Indicator Data'!AT174="No Data",1,IF('Indicator Data imputation'!AA173&lt;&gt;"",1,0))</f>
        <v>0</v>
      </c>
      <c r="Y170" s="127">
        <f>IF('Indicator Data'!AH174="No Data",1,IF('Indicator Data imputation'!AB173&lt;&gt;"",1,0))</f>
        <v>0</v>
      </c>
      <c r="Z170" s="127">
        <f>IF('Indicator Data'!AU174="No Data",1,IF('Indicator Data imputation'!AC173&lt;&gt;"",1,0))</f>
        <v>0</v>
      </c>
      <c r="AA170" s="127">
        <f>IF('Indicator Data'!AV174="No Data",1,IF('Indicator Data imputation'!AD173&lt;&gt;"",1,0))</f>
        <v>0</v>
      </c>
      <c r="AB170" s="127">
        <f>IF('Indicator Data'!AW174="No Data",1,IF('Indicator Data imputation'!AE173&lt;&gt;"",1,0))</f>
        <v>0</v>
      </c>
      <c r="AC170" s="127">
        <f>IF('Indicator Data'!AX174="No Data",1,IF('Indicator Data imputation'!AF173&lt;&gt;"",1,0))</f>
        <v>0</v>
      </c>
      <c r="AD170" s="127">
        <f>IF('Indicator Data'!AY174="No Data",1,IF('Indicator Data imputation'!AG173&lt;&gt;"",1,0))</f>
        <v>0</v>
      </c>
      <c r="AE170" s="127">
        <f>IF('Indicator Data'!AZ174="No Data",1,IF('Indicator Data imputation'!AH173&lt;&gt;"",1,0))</f>
        <v>0</v>
      </c>
      <c r="AF170" s="127">
        <f>IF('Indicator Data'!BA174="No Data",1,IF('Indicator Data imputation'!AI173&lt;&gt;"",1,0))</f>
        <v>0</v>
      </c>
      <c r="AG170" s="127">
        <f>IF('Indicator Data'!BB174="No Data",1,IF('Indicator Data imputation'!AJ173&lt;&gt;"",1,0))</f>
        <v>0</v>
      </c>
      <c r="AH170" s="127">
        <f>IF('Indicator Data'!BC174="No Data",1,IF('Indicator Data imputation'!AK173&lt;&gt;"",1,0))</f>
        <v>0</v>
      </c>
      <c r="AI170" s="127" t="e">
        <f>IF('Indicator Data'!#REF!="No Data",1,IF('Indicator Data imputation'!AL173&lt;&gt;"",1,0))</f>
        <v>#REF!</v>
      </c>
      <c r="AJ170" s="127" t="e">
        <f>IF('Indicator Data'!#REF!="No Data",1,IF('Indicator Data imputation'!AM173&lt;&gt;"",1,0))</f>
        <v>#REF!</v>
      </c>
      <c r="AK170" s="127">
        <f>IF('Indicator Data'!BF174="No Data",1,IF('Indicator Data imputation'!AN173&lt;&gt;"",1,0))</f>
        <v>0</v>
      </c>
      <c r="AL170" s="128"/>
      <c r="AM170" s="128"/>
      <c r="AN170" t="e">
        <f t="shared" si="4"/>
        <v>#REF!</v>
      </c>
      <c r="AO170" s="142" t="e">
        <f t="shared" si="5"/>
        <v>#REF!</v>
      </c>
    </row>
    <row r="171" spans="1:41" ht="15.75" customHeight="1" x14ac:dyDescent="0.25">
      <c r="A171" s="47" t="s">
        <v>454</v>
      </c>
      <c r="B171" s="127">
        <f>IF('Indicator Data'!E175="No Data",1,IF('Indicator Data imputation'!E174&lt;&gt;"",1,0))</f>
        <v>0</v>
      </c>
      <c r="C171" s="127">
        <f>IF('Indicator Data'!J175="No Data",1,IF('Indicator Data imputation'!F174&lt;&gt;"",1,0))</f>
        <v>0</v>
      </c>
      <c r="D171" s="127">
        <f>IF('Indicator Data'!K175="No Data",1,IF('Indicator Data imputation'!G174&lt;&gt;"",1,0))</f>
        <v>0</v>
      </c>
      <c r="E171" s="127">
        <f>IF('Indicator Data'!L175="No Data",1,IF('Indicator Data imputation'!H174&lt;&gt;"",1,0))</f>
        <v>1</v>
      </c>
      <c r="F171" s="127">
        <f>IF('Indicator Data'!M175="No Data",1,IF('Indicator Data imputation'!I174&lt;&gt;"",1,0))</f>
        <v>1</v>
      </c>
      <c r="G171" s="127">
        <f>IF('Indicator Data'!N175="No Data",1,IF('Indicator Data imputation'!J174&lt;&gt;"",1,0))</f>
        <v>1</v>
      </c>
      <c r="H171" s="127">
        <f>IF('Indicator Data'!O175="No Data",1,IF('Indicator Data imputation'!K174&lt;&gt;"",1,0))</f>
        <v>0</v>
      </c>
      <c r="I171" s="127">
        <f>IF('Indicator Data'!P175="No Data",1,IF('Indicator Data imputation'!L174&lt;&gt;"",1,0))</f>
        <v>0</v>
      </c>
      <c r="J171" s="127">
        <f>IF('Indicator Data'!Q175="No Data",1,IF('Indicator Data imputation'!M174&lt;&gt;"",1,0))</f>
        <v>0</v>
      </c>
      <c r="K171" s="127">
        <f>IF('Indicator Data'!R175="No Data",1,IF('Indicator Data imputation'!N174&lt;&gt;"",1,0))</f>
        <v>0</v>
      </c>
      <c r="L171" s="127">
        <f>IF('Indicator Data'!X175="No Data",1,IF('Indicator Data imputation'!O174&lt;&gt;"",1,0))</f>
        <v>0</v>
      </c>
      <c r="M171" s="127" t="e">
        <f>IF('Indicator Data'!#REF!="No Data",1,IF('Indicator Data imputation'!P174&lt;&gt;"",1,0))</f>
        <v>#REF!</v>
      </c>
      <c r="N171" s="127" t="e">
        <f>IF('Indicator Data'!#REF!="No Data",1,IF('Indicator Data imputation'!Q174&lt;&gt;"",1,0))</f>
        <v>#REF!</v>
      </c>
      <c r="O171" s="127">
        <f>IF('Indicator Data'!Z175="No Data",1,IF('Indicator Data imputation'!R174&lt;&gt;"",1,0))</f>
        <v>0</v>
      </c>
      <c r="P171" s="127">
        <f>IF('Indicator Data'!AB175="No Data",1,IF('Indicator Data imputation'!S174&lt;&gt;"",1,0))</f>
        <v>0</v>
      </c>
      <c r="Q171" s="127">
        <f>IF('Indicator Data'!AC175="No Data",1,IF('Indicator Data imputation'!T174&lt;&gt;"",1,0))</f>
        <v>0</v>
      </c>
      <c r="R171" s="127">
        <f>IF('Indicator Data'!AD175="No Data",1,IF('Indicator Data imputation'!U174&lt;&gt;"",1,0))</f>
        <v>0</v>
      </c>
      <c r="S171" s="127">
        <f>IF('Indicator Data'!AE175="No Data",1,IF('Indicator Data imputation'!V174&lt;&gt;"",1,0))</f>
        <v>0</v>
      </c>
      <c r="T171" s="127">
        <f>IF('Indicator Data'!AF175="No Data",1,IF('Indicator Data imputation'!W174&lt;&gt;"",1,0))</f>
        <v>0</v>
      </c>
      <c r="U171" s="127">
        <f>IF('Indicator Data'!AO175="No Data",1,IF('Indicator Data imputation'!X174&lt;&gt;"",1,0))</f>
        <v>0</v>
      </c>
      <c r="V171" s="127">
        <f>IF('Indicator Data'!AQ175="No Data",1,IF('Indicator Data imputation'!Y174&lt;&gt;"",1,0))</f>
        <v>0</v>
      </c>
      <c r="W171" s="127">
        <f>IF('Indicator Data'!AS175="No Data",1,IF('Indicator Data imputation'!Z174&lt;&gt;"",1,0))</f>
        <v>0</v>
      </c>
      <c r="X171" s="127">
        <f>IF('Indicator Data'!AT175="No Data",1,IF('Indicator Data imputation'!AA174&lt;&gt;"",1,0))</f>
        <v>0</v>
      </c>
      <c r="Y171" s="127">
        <f>IF('Indicator Data'!AH175="No Data",1,IF('Indicator Data imputation'!AB174&lt;&gt;"",1,0))</f>
        <v>0</v>
      </c>
      <c r="Z171" s="127">
        <f>IF('Indicator Data'!AU175="No Data",1,IF('Indicator Data imputation'!AC174&lt;&gt;"",1,0))</f>
        <v>0</v>
      </c>
      <c r="AA171" s="127">
        <f>IF('Indicator Data'!AV175="No Data",1,IF('Indicator Data imputation'!AD174&lt;&gt;"",1,0))</f>
        <v>0</v>
      </c>
      <c r="AB171" s="127">
        <f>IF('Indicator Data'!AW175="No Data",1,IF('Indicator Data imputation'!AE174&lt;&gt;"",1,0))</f>
        <v>0</v>
      </c>
      <c r="AC171" s="127">
        <f>IF('Indicator Data'!AX175="No Data",1,IF('Indicator Data imputation'!AF174&lt;&gt;"",1,0))</f>
        <v>0</v>
      </c>
      <c r="AD171" s="127">
        <f>IF('Indicator Data'!AY175="No Data",1,IF('Indicator Data imputation'!AG174&lt;&gt;"",1,0))</f>
        <v>0</v>
      </c>
      <c r="AE171" s="127">
        <f>IF('Indicator Data'!AZ175="No Data",1,IF('Indicator Data imputation'!AH174&lt;&gt;"",1,0))</f>
        <v>0</v>
      </c>
      <c r="AF171" s="127">
        <f>IF('Indicator Data'!BA175="No Data",1,IF('Indicator Data imputation'!AI174&lt;&gt;"",1,0))</f>
        <v>0</v>
      </c>
      <c r="AG171" s="127">
        <f>IF('Indicator Data'!BB175="No Data",1,IF('Indicator Data imputation'!AJ174&lt;&gt;"",1,0))</f>
        <v>0</v>
      </c>
      <c r="AH171" s="127">
        <f>IF('Indicator Data'!BC175="No Data",1,IF('Indicator Data imputation'!AK174&lt;&gt;"",1,0))</f>
        <v>0</v>
      </c>
      <c r="AI171" s="127" t="e">
        <f>IF('Indicator Data'!#REF!="No Data",1,IF('Indicator Data imputation'!AL174&lt;&gt;"",1,0))</f>
        <v>#REF!</v>
      </c>
      <c r="AJ171" s="127" t="e">
        <f>IF('Indicator Data'!#REF!="No Data",1,IF('Indicator Data imputation'!AM174&lt;&gt;"",1,0))</f>
        <v>#REF!</v>
      </c>
      <c r="AK171" s="127">
        <f>IF('Indicator Data'!BF175="No Data",1,IF('Indicator Data imputation'!AN174&lt;&gt;"",1,0))</f>
        <v>0</v>
      </c>
      <c r="AL171" s="128"/>
      <c r="AM171" s="128"/>
      <c r="AN171" t="e">
        <f t="shared" si="4"/>
        <v>#REF!</v>
      </c>
      <c r="AO171" s="142" t="e">
        <f t="shared" si="5"/>
        <v>#REF!</v>
      </c>
    </row>
    <row r="172" spans="1:41" ht="15.75" customHeight="1" x14ac:dyDescent="0.25">
      <c r="A172" s="47" t="s">
        <v>456</v>
      </c>
      <c r="B172" s="127">
        <f>IF('Indicator Data'!E176="No Data",1,IF('Indicator Data imputation'!E175&lt;&gt;"",1,0))</f>
        <v>0</v>
      </c>
      <c r="C172" s="127">
        <f>IF('Indicator Data'!J176="No Data",1,IF('Indicator Data imputation'!F175&lt;&gt;"",1,0))</f>
        <v>0</v>
      </c>
      <c r="D172" s="127">
        <f>IF('Indicator Data'!K176="No Data",1,IF('Indicator Data imputation'!G175&lt;&gt;"",1,0))</f>
        <v>0</v>
      </c>
      <c r="E172" s="127">
        <f>IF('Indicator Data'!L176="No Data",1,IF('Indicator Data imputation'!H175&lt;&gt;"",1,0))</f>
        <v>1</v>
      </c>
      <c r="F172" s="127">
        <f>IF('Indicator Data'!M176="No Data",1,IF('Indicator Data imputation'!I175&lt;&gt;"",1,0))</f>
        <v>1</v>
      </c>
      <c r="G172" s="127">
        <f>IF('Indicator Data'!N176="No Data",1,IF('Indicator Data imputation'!J175&lt;&gt;"",1,0))</f>
        <v>1</v>
      </c>
      <c r="H172" s="127">
        <f>IF('Indicator Data'!O176="No Data",1,IF('Indicator Data imputation'!K175&lt;&gt;"",1,0))</f>
        <v>0</v>
      </c>
      <c r="I172" s="127">
        <f>IF('Indicator Data'!P176="No Data",1,IF('Indicator Data imputation'!L175&lt;&gt;"",1,0))</f>
        <v>0</v>
      </c>
      <c r="J172" s="127">
        <f>IF('Indicator Data'!Q176="No Data",1,IF('Indicator Data imputation'!M175&lt;&gt;"",1,0))</f>
        <v>0</v>
      </c>
      <c r="K172" s="127">
        <f>IF('Indicator Data'!R176="No Data",1,IF('Indicator Data imputation'!N175&lt;&gt;"",1,0))</f>
        <v>0</v>
      </c>
      <c r="L172" s="127">
        <f>IF('Indicator Data'!X176="No Data",1,IF('Indicator Data imputation'!O175&lt;&gt;"",1,0))</f>
        <v>0</v>
      </c>
      <c r="M172" s="127" t="e">
        <f>IF('Indicator Data'!#REF!="No Data",1,IF('Indicator Data imputation'!P175&lt;&gt;"",1,0))</f>
        <v>#REF!</v>
      </c>
      <c r="N172" s="127" t="e">
        <f>IF('Indicator Data'!#REF!="No Data",1,IF('Indicator Data imputation'!Q175&lt;&gt;"",1,0))</f>
        <v>#REF!</v>
      </c>
      <c r="O172" s="127">
        <f>IF('Indicator Data'!Z176="No Data",1,IF('Indicator Data imputation'!R175&lt;&gt;"",1,0))</f>
        <v>0</v>
      </c>
      <c r="P172" s="127">
        <f>IF('Indicator Data'!AB176="No Data",1,IF('Indicator Data imputation'!S175&lt;&gt;"",1,0))</f>
        <v>0</v>
      </c>
      <c r="Q172" s="127">
        <f>IF('Indicator Data'!AC176="No Data",1,IF('Indicator Data imputation'!T175&lt;&gt;"",1,0))</f>
        <v>0</v>
      </c>
      <c r="R172" s="127">
        <f>IF('Indicator Data'!AD176="No Data",1,IF('Indicator Data imputation'!U175&lt;&gt;"",1,0))</f>
        <v>0</v>
      </c>
      <c r="S172" s="127">
        <f>IF('Indicator Data'!AE176="No Data",1,IF('Indicator Data imputation'!V175&lt;&gt;"",1,0))</f>
        <v>0</v>
      </c>
      <c r="T172" s="127">
        <f>IF('Indicator Data'!AF176="No Data",1,IF('Indicator Data imputation'!W175&lt;&gt;"",1,0))</f>
        <v>0</v>
      </c>
      <c r="U172" s="127">
        <f>IF('Indicator Data'!AO176="No Data",1,IF('Indicator Data imputation'!X175&lt;&gt;"",1,0))</f>
        <v>0</v>
      </c>
      <c r="V172" s="127">
        <f>IF('Indicator Data'!AQ176="No Data",1,IF('Indicator Data imputation'!Y175&lt;&gt;"",1,0))</f>
        <v>0</v>
      </c>
      <c r="W172" s="127">
        <f>IF('Indicator Data'!AS176="No Data",1,IF('Indicator Data imputation'!Z175&lt;&gt;"",1,0))</f>
        <v>0</v>
      </c>
      <c r="X172" s="127">
        <f>IF('Indicator Data'!AT176="No Data",1,IF('Indicator Data imputation'!AA175&lt;&gt;"",1,0))</f>
        <v>0</v>
      </c>
      <c r="Y172" s="127">
        <f>IF('Indicator Data'!AH176="No Data",1,IF('Indicator Data imputation'!AB175&lt;&gt;"",1,0))</f>
        <v>0</v>
      </c>
      <c r="Z172" s="127">
        <f>IF('Indicator Data'!AU176="No Data",1,IF('Indicator Data imputation'!AC175&lt;&gt;"",1,0))</f>
        <v>0</v>
      </c>
      <c r="AA172" s="127">
        <f>IF('Indicator Data'!AV176="No Data",1,IF('Indicator Data imputation'!AD175&lt;&gt;"",1,0))</f>
        <v>0</v>
      </c>
      <c r="AB172" s="127">
        <f>IF('Indicator Data'!AW176="No Data",1,IF('Indicator Data imputation'!AE175&lt;&gt;"",1,0))</f>
        <v>0</v>
      </c>
      <c r="AC172" s="127">
        <f>IF('Indicator Data'!AX176="No Data",1,IF('Indicator Data imputation'!AF175&lt;&gt;"",1,0))</f>
        <v>0</v>
      </c>
      <c r="AD172" s="127">
        <f>IF('Indicator Data'!AY176="No Data",1,IF('Indicator Data imputation'!AG175&lt;&gt;"",1,0))</f>
        <v>0</v>
      </c>
      <c r="AE172" s="127">
        <f>IF('Indicator Data'!AZ176="No Data",1,IF('Indicator Data imputation'!AH175&lt;&gt;"",1,0))</f>
        <v>0</v>
      </c>
      <c r="AF172" s="127">
        <f>IF('Indicator Data'!BA176="No Data",1,IF('Indicator Data imputation'!AI175&lt;&gt;"",1,0))</f>
        <v>0</v>
      </c>
      <c r="AG172" s="127">
        <f>IF('Indicator Data'!BB176="No Data",1,IF('Indicator Data imputation'!AJ175&lt;&gt;"",1,0))</f>
        <v>0</v>
      </c>
      <c r="AH172" s="127">
        <f>IF('Indicator Data'!BC176="No Data",1,IF('Indicator Data imputation'!AK175&lt;&gt;"",1,0))</f>
        <v>0</v>
      </c>
      <c r="AI172" s="127" t="e">
        <f>IF('Indicator Data'!#REF!="No Data",1,IF('Indicator Data imputation'!AL175&lt;&gt;"",1,0))</f>
        <v>#REF!</v>
      </c>
      <c r="AJ172" s="127" t="e">
        <f>IF('Indicator Data'!#REF!="No Data",1,IF('Indicator Data imputation'!AM175&lt;&gt;"",1,0))</f>
        <v>#REF!</v>
      </c>
      <c r="AK172" s="127">
        <f>IF('Indicator Data'!BF176="No Data",1,IF('Indicator Data imputation'!AN175&lt;&gt;"",1,0))</f>
        <v>0</v>
      </c>
      <c r="AL172" s="128"/>
      <c r="AM172" s="128"/>
      <c r="AN172" t="e">
        <f t="shared" si="4"/>
        <v>#REF!</v>
      </c>
      <c r="AO172" s="142" t="e">
        <f t="shared" si="5"/>
        <v>#REF!</v>
      </c>
    </row>
    <row r="173" spans="1:41" ht="15.75" customHeight="1" x14ac:dyDescent="0.25">
      <c r="A173" s="47" t="s">
        <v>458</v>
      </c>
      <c r="B173" s="127">
        <f>IF('Indicator Data'!E177="No Data",1,IF('Indicator Data imputation'!E176&lt;&gt;"",1,0))</f>
        <v>0</v>
      </c>
      <c r="C173" s="127">
        <f>IF('Indicator Data'!J177="No Data",1,IF('Indicator Data imputation'!F176&lt;&gt;"",1,0))</f>
        <v>0</v>
      </c>
      <c r="D173" s="127">
        <f>IF('Indicator Data'!K177="No Data",1,IF('Indicator Data imputation'!G176&lt;&gt;"",1,0))</f>
        <v>0</v>
      </c>
      <c r="E173" s="127">
        <f>IF('Indicator Data'!L177="No Data",1,IF('Indicator Data imputation'!H176&lt;&gt;"",1,0))</f>
        <v>1</v>
      </c>
      <c r="F173" s="127">
        <f>IF('Indicator Data'!M177="No Data",1,IF('Indicator Data imputation'!I176&lt;&gt;"",1,0))</f>
        <v>1</v>
      </c>
      <c r="G173" s="127">
        <f>IF('Indicator Data'!N177="No Data",1,IF('Indicator Data imputation'!J176&lt;&gt;"",1,0))</f>
        <v>1</v>
      </c>
      <c r="H173" s="127">
        <f>IF('Indicator Data'!O177="No Data",1,IF('Indicator Data imputation'!K176&lt;&gt;"",1,0))</f>
        <v>0</v>
      </c>
      <c r="I173" s="127">
        <f>IF('Indicator Data'!P177="No Data",1,IF('Indicator Data imputation'!L176&lt;&gt;"",1,0))</f>
        <v>0</v>
      </c>
      <c r="J173" s="127">
        <f>IF('Indicator Data'!Q177="No Data",1,IF('Indicator Data imputation'!M176&lt;&gt;"",1,0))</f>
        <v>0</v>
      </c>
      <c r="K173" s="127">
        <f>IF('Indicator Data'!R177="No Data",1,IF('Indicator Data imputation'!N176&lt;&gt;"",1,0))</f>
        <v>0</v>
      </c>
      <c r="L173" s="127">
        <f>IF('Indicator Data'!X177="No Data",1,IF('Indicator Data imputation'!O176&lt;&gt;"",1,0))</f>
        <v>0</v>
      </c>
      <c r="M173" s="127" t="e">
        <f>IF('Indicator Data'!#REF!="No Data",1,IF('Indicator Data imputation'!P176&lt;&gt;"",1,0))</f>
        <v>#REF!</v>
      </c>
      <c r="N173" s="127" t="e">
        <f>IF('Indicator Data'!#REF!="No Data",1,IF('Indicator Data imputation'!Q176&lt;&gt;"",1,0))</f>
        <v>#REF!</v>
      </c>
      <c r="O173" s="127">
        <f>IF('Indicator Data'!Z177="No Data",1,IF('Indicator Data imputation'!R176&lt;&gt;"",1,0))</f>
        <v>0</v>
      </c>
      <c r="P173" s="127">
        <f>IF('Indicator Data'!AB177="No Data",1,IF('Indicator Data imputation'!S176&lt;&gt;"",1,0))</f>
        <v>0</v>
      </c>
      <c r="Q173" s="127">
        <f>IF('Indicator Data'!AC177="No Data",1,IF('Indicator Data imputation'!T176&lt;&gt;"",1,0))</f>
        <v>0</v>
      </c>
      <c r="R173" s="127">
        <f>IF('Indicator Data'!AD177="No Data",1,IF('Indicator Data imputation'!U176&lt;&gt;"",1,0))</f>
        <v>0</v>
      </c>
      <c r="S173" s="127">
        <f>IF('Indicator Data'!AE177="No Data",1,IF('Indicator Data imputation'!V176&lt;&gt;"",1,0))</f>
        <v>0</v>
      </c>
      <c r="T173" s="127">
        <f>IF('Indicator Data'!AF177="No Data",1,IF('Indicator Data imputation'!W176&lt;&gt;"",1,0))</f>
        <v>0</v>
      </c>
      <c r="U173" s="127">
        <f>IF('Indicator Data'!AO177="No Data",1,IF('Indicator Data imputation'!X176&lt;&gt;"",1,0))</f>
        <v>0</v>
      </c>
      <c r="V173" s="127">
        <f>IF('Indicator Data'!AQ177="No Data",1,IF('Indicator Data imputation'!Y176&lt;&gt;"",1,0))</f>
        <v>0</v>
      </c>
      <c r="W173" s="127">
        <f>IF('Indicator Data'!AS177="No Data",1,IF('Indicator Data imputation'!Z176&lt;&gt;"",1,0))</f>
        <v>0</v>
      </c>
      <c r="X173" s="127">
        <f>IF('Indicator Data'!AT177="No Data",1,IF('Indicator Data imputation'!AA176&lt;&gt;"",1,0))</f>
        <v>0</v>
      </c>
      <c r="Y173" s="127">
        <f>IF('Indicator Data'!AH177="No Data",1,IF('Indicator Data imputation'!AB176&lt;&gt;"",1,0))</f>
        <v>0</v>
      </c>
      <c r="Z173" s="127">
        <f>IF('Indicator Data'!AU177="No Data",1,IF('Indicator Data imputation'!AC176&lt;&gt;"",1,0))</f>
        <v>0</v>
      </c>
      <c r="AA173" s="127">
        <f>IF('Indicator Data'!AV177="No Data",1,IF('Indicator Data imputation'!AD176&lt;&gt;"",1,0))</f>
        <v>0</v>
      </c>
      <c r="AB173" s="127">
        <f>IF('Indicator Data'!AW177="No Data",1,IF('Indicator Data imputation'!AE176&lt;&gt;"",1,0))</f>
        <v>0</v>
      </c>
      <c r="AC173" s="127">
        <f>IF('Indicator Data'!AX177="No Data",1,IF('Indicator Data imputation'!AF176&lt;&gt;"",1,0))</f>
        <v>0</v>
      </c>
      <c r="AD173" s="127">
        <f>IF('Indicator Data'!AY177="No Data",1,IF('Indicator Data imputation'!AG176&lt;&gt;"",1,0))</f>
        <v>0</v>
      </c>
      <c r="AE173" s="127">
        <f>IF('Indicator Data'!AZ177="No Data",1,IF('Indicator Data imputation'!AH176&lt;&gt;"",1,0))</f>
        <v>0</v>
      </c>
      <c r="AF173" s="127">
        <f>IF('Indicator Data'!BA177="No Data",1,IF('Indicator Data imputation'!AI176&lt;&gt;"",1,0))</f>
        <v>0</v>
      </c>
      <c r="AG173" s="127">
        <f>IF('Indicator Data'!BB177="No Data",1,IF('Indicator Data imputation'!AJ176&lt;&gt;"",1,0))</f>
        <v>0</v>
      </c>
      <c r="AH173" s="127">
        <f>IF('Indicator Data'!BC177="No Data",1,IF('Indicator Data imputation'!AK176&lt;&gt;"",1,0))</f>
        <v>0</v>
      </c>
      <c r="AI173" s="127" t="e">
        <f>IF('Indicator Data'!#REF!="No Data",1,IF('Indicator Data imputation'!AL176&lt;&gt;"",1,0))</f>
        <v>#REF!</v>
      </c>
      <c r="AJ173" s="127" t="e">
        <f>IF('Indicator Data'!#REF!="No Data",1,IF('Indicator Data imputation'!AM176&lt;&gt;"",1,0))</f>
        <v>#REF!</v>
      </c>
      <c r="AK173" s="127">
        <f>IF('Indicator Data'!BF177="No Data",1,IF('Indicator Data imputation'!AN176&lt;&gt;"",1,0))</f>
        <v>0</v>
      </c>
      <c r="AL173" s="128"/>
      <c r="AM173" s="128"/>
      <c r="AN173" t="e">
        <f t="shared" si="4"/>
        <v>#REF!</v>
      </c>
      <c r="AO173" s="142" t="e">
        <f t="shared" si="5"/>
        <v>#REF!</v>
      </c>
    </row>
    <row r="174" spans="1:41" ht="15.75" customHeight="1" x14ac:dyDescent="0.25">
      <c r="A174" s="47" t="s">
        <v>460</v>
      </c>
      <c r="B174" s="127">
        <f>IF('Indicator Data'!E178="No Data",1,IF('Indicator Data imputation'!E177&lt;&gt;"",1,0))</f>
        <v>0</v>
      </c>
      <c r="C174" s="127">
        <f>IF('Indicator Data'!J178="No Data",1,IF('Indicator Data imputation'!F177&lt;&gt;"",1,0))</f>
        <v>0</v>
      </c>
      <c r="D174" s="127">
        <f>IF('Indicator Data'!K178="No Data",1,IF('Indicator Data imputation'!G177&lt;&gt;"",1,0))</f>
        <v>0</v>
      </c>
      <c r="E174" s="127">
        <f>IF('Indicator Data'!L178="No Data",1,IF('Indicator Data imputation'!H177&lt;&gt;"",1,0))</f>
        <v>1</v>
      </c>
      <c r="F174" s="127">
        <f>IF('Indicator Data'!M178="No Data",1,IF('Indicator Data imputation'!I177&lt;&gt;"",1,0))</f>
        <v>1</v>
      </c>
      <c r="G174" s="127">
        <f>IF('Indicator Data'!N178="No Data",1,IF('Indicator Data imputation'!J177&lt;&gt;"",1,0))</f>
        <v>1</v>
      </c>
      <c r="H174" s="127">
        <f>IF('Indicator Data'!O178="No Data",1,IF('Indicator Data imputation'!K177&lt;&gt;"",1,0))</f>
        <v>0</v>
      </c>
      <c r="I174" s="127">
        <f>IF('Indicator Data'!P178="No Data",1,IF('Indicator Data imputation'!L177&lt;&gt;"",1,0))</f>
        <v>0</v>
      </c>
      <c r="J174" s="127">
        <f>IF('Indicator Data'!Q178="No Data",1,IF('Indicator Data imputation'!M177&lt;&gt;"",1,0))</f>
        <v>0</v>
      </c>
      <c r="K174" s="127">
        <f>IF('Indicator Data'!R178="No Data",1,IF('Indicator Data imputation'!N177&lt;&gt;"",1,0))</f>
        <v>0</v>
      </c>
      <c r="L174" s="127">
        <f>IF('Indicator Data'!X178="No Data",1,IF('Indicator Data imputation'!O177&lt;&gt;"",1,0))</f>
        <v>0</v>
      </c>
      <c r="M174" s="127" t="e">
        <f>IF('Indicator Data'!#REF!="No Data",1,IF('Indicator Data imputation'!P177&lt;&gt;"",1,0))</f>
        <v>#REF!</v>
      </c>
      <c r="N174" s="127" t="e">
        <f>IF('Indicator Data'!#REF!="No Data",1,IF('Indicator Data imputation'!Q177&lt;&gt;"",1,0))</f>
        <v>#REF!</v>
      </c>
      <c r="O174" s="127">
        <f>IF('Indicator Data'!Z178="No Data",1,IF('Indicator Data imputation'!R177&lt;&gt;"",1,0))</f>
        <v>0</v>
      </c>
      <c r="P174" s="127">
        <f>IF('Indicator Data'!AB178="No Data",1,IF('Indicator Data imputation'!S177&lt;&gt;"",1,0))</f>
        <v>0</v>
      </c>
      <c r="Q174" s="127">
        <f>IF('Indicator Data'!AC178="No Data",1,IF('Indicator Data imputation'!T177&lt;&gt;"",1,0))</f>
        <v>0</v>
      </c>
      <c r="R174" s="127">
        <f>IF('Indicator Data'!AD178="No Data",1,IF('Indicator Data imputation'!U177&lt;&gt;"",1,0))</f>
        <v>0</v>
      </c>
      <c r="S174" s="127">
        <f>IF('Indicator Data'!AE178="No Data",1,IF('Indicator Data imputation'!V177&lt;&gt;"",1,0))</f>
        <v>0</v>
      </c>
      <c r="T174" s="127">
        <f>IF('Indicator Data'!AF178="No Data",1,IF('Indicator Data imputation'!W177&lt;&gt;"",1,0))</f>
        <v>0</v>
      </c>
      <c r="U174" s="127">
        <f>IF('Indicator Data'!AO178="No Data",1,IF('Indicator Data imputation'!X177&lt;&gt;"",1,0))</f>
        <v>0</v>
      </c>
      <c r="V174" s="127">
        <f>IF('Indicator Data'!AQ178="No Data",1,IF('Indicator Data imputation'!Y177&lt;&gt;"",1,0))</f>
        <v>0</v>
      </c>
      <c r="W174" s="127">
        <f>IF('Indicator Data'!AS178="No Data",1,IF('Indicator Data imputation'!Z177&lt;&gt;"",1,0))</f>
        <v>0</v>
      </c>
      <c r="X174" s="127">
        <f>IF('Indicator Data'!AT178="No Data",1,IF('Indicator Data imputation'!AA177&lt;&gt;"",1,0))</f>
        <v>0</v>
      </c>
      <c r="Y174" s="127">
        <f>IF('Indicator Data'!AH178="No Data",1,IF('Indicator Data imputation'!AB177&lt;&gt;"",1,0))</f>
        <v>0</v>
      </c>
      <c r="Z174" s="127">
        <f>IF('Indicator Data'!AU178="No Data",1,IF('Indicator Data imputation'!AC177&lt;&gt;"",1,0))</f>
        <v>0</v>
      </c>
      <c r="AA174" s="127">
        <f>IF('Indicator Data'!AV178="No Data",1,IF('Indicator Data imputation'!AD177&lt;&gt;"",1,0))</f>
        <v>0</v>
      </c>
      <c r="AB174" s="127">
        <f>IF('Indicator Data'!AW178="No Data",1,IF('Indicator Data imputation'!AE177&lt;&gt;"",1,0))</f>
        <v>0</v>
      </c>
      <c r="AC174" s="127">
        <f>IF('Indicator Data'!AX178="No Data",1,IF('Indicator Data imputation'!AF177&lt;&gt;"",1,0))</f>
        <v>0</v>
      </c>
      <c r="AD174" s="127">
        <f>IF('Indicator Data'!AY178="No Data",1,IF('Indicator Data imputation'!AG177&lt;&gt;"",1,0))</f>
        <v>0</v>
      </c>
      <c r="AE174" s="127">
        <f>IF('Indicator Data'!AZ178="No Data",1,IF('Indicator Data imputation'!AH177&lt;&gt;"",1,0))</f>
        <v>0</v>
      </c>
      <c r="AF174" s="127">
        <f>IF('Indicator Data'!BA178="No Data",1,IF('Indicator Data imputation'!AI177&lt;&gt;"",1,0))</f>
        <v>0</v>
      </c>
      <c r="AG174" s="127">
        <f>IF('Indicator Data'!BB178="No Data",1,IF('Indicator Data imputation'!AJ177&lt;&gt;"",1,0))</f>
        <v>0</v>
      </c>
      <c r="AH174" s="127">
        <f>IF('Indicator Data'!BC178="No Data",1,IF('Indicator Data imputation'!AK177&lt;&gt;"",1,0))</f>
        <v>0</v>
      </c>
      <c r="AI174" s="127" t="e">
        <f>IF('Indicator Data'!#REF!="No Data",1,IF('Indicator Data imputation'!AL177&lt;&gt;"",1,0))</f>
        <v>#REF!</v>
      </c>
      <c r="AJ174" s="127" t="e">
        <f>IF('Indicator Data'!#REF!="No Data",1,IF('Indicator Data imputation'!AM177&lt;&gt;"",1,0))</f>
        <v>#REF!</v>
      </c>
      <c r="AK174" s="127">
        <f>IF('Indicator Data'!BF178="No Data",1,IF('Indicator Data imputation'!AN177&lt;&gt;"",1,0))</f>
        <v>0</v>
      </c>
      <c r="AL174" s="128"/>
      <c r="AM174" s="128"/>
      <c r="AN174" t="e">
        <f t="shared" si="4"/>
        <v>#REF!</v>
      </c>
      <c r="AO174" s="142" t="e">
        <f t="shared" si="5"/>
        <v>#REF!</v>
      </c>
    </row>
    <row r="175" spans="1:41" ht="15.75" customHeight="1" x14ac:dyDescent="0.25">
      <c r="A175" s="47" t="s">
        <v>462</v>
      </c>
      <c r="B175" s="127">
        <f>IF('Indicator Data'!E179="No Data",1,IF('Indicator Data imputation'!E178&lt;&gt;"",1,0))</f>
        <v>0</v>
      </c>
      <c r="C175" s="127">
        <f>IF('Indicator Data'!J179="No Data",1,IF('Indicator Data imputation'!F178&lt;&gt;"",1,0))</f>
        <v>0</v>
      </c>
      <c r="D175" s="127">
        <f>IF('Indicator Data'!K179="No Data",1,IF('Indicator Data imputation'!G178&lt;&gt;"",1,0))</f>
        <v>0</v>
      </c>
      <c r="E175" s="127">
        <f>IF('Indicator Data'!L179="No Data",1,IF('Indicator Data imputation'!H178&lt;&gt;"",1,0))</f>
        <v>1</v>
      </c>
      <c r="F175" s="127">
        <f>IF('Indicator Data'!M179="No Data",1,IF('Indicator Data imputation'!I178&lt;&gt;"",1,0))</f>
        <v>1</v>
      </c>
      <c r="G175" s="127">
        <f>IF('Indicator Data'!N179="No Data",1,IF('Indicator Data imputation'!J178&lt;&gt;"",1,0))</f>
        <v>1</v>
      </c>
      <c r="H175" s="127">
        <f>IF('Indicator Data'!O179="No Data",1,IF('Indicator Data imputation'!K178&lt;&gt;"",1,0))</f>
        <v>0</v>
      </c>
      <c r="I175" s="127">
        <f>IF('Indicator Data'!P179="No Data",1,IF('Indicator Data imputation'!L178&lt;&gt;"",1,0))</f>
        <v>0</v>
      </c>
      <c r="J175" s="127">
        <f>IF('Indicator Data'!Q179="No Data",1,IF('Indicator Data imputation'!M178&lt;&gt;"",1,0))</f>
        <v>0</v>
      </c>
      <c r="K175" s="127">
        <f>IF('Indicator Data'!R179="No Data",1,IF('Indicator Data imputation'!N178&lt;&gt;"",1,0))</f>
        <v>0</v>
      </c>
      <c r="L175" s="127">
        <f>IF('Indicator Data'!X179="No Data",1,IF('Indicator Data imputation'!O178&lt;&gt;"",1,0))</f>
        <v>0</v>
      </c>
      <c r="M175" s="127" t="e">
        <f>IF('Indicator Data'!#REF!="No Data",1,IF('Indicator Data imputation'!P178&lt;&gt;"",1,0))</f>
        <v>#REF!</v>
      </c>
      <c r="N175" s="127" t="e">
        <f>IF('Indicator Data'!#REF!="No Data",1,IF('Indicator Data imputation'!Q178&lt;&gt;"",1,0))</f>
        <v>#REF!</v>
      </c>
      <c r="O175" s="127">
        <f>IF('Indicator Data'!Z179="No Data",1,IF('Indicator Data imputation'!R178&lt;&gt;"",1,0))</f>
        <v>0</v>
      </c>
      <c r="P175" s="127">
        <f>IF('Indicator Data'!AB179="No Data",1,IF('Indicator Data imputation'!S178&lt;&gt;"",1,0))</f>
        <v>0</v>
      </c>
      <c r="Q175" s="127">
        <f>IF('Indicator Data'!AC179="No Data",1,IF('Indicator Data imputation'!T178&lt;&gt;"",1,0))</f>
        <v>0</v>
      </c>
      <c r="R175" s="127">
        <f>IF('Indicator Data'!AD179="No Data",1,IF('Indicator Data imputation'!U178&lt;&gt;"",1,0))</f>
        <v>0</v>
      </c>
      <c r="S175" s="127">
        <f>IF('Indicator Data'!AE179="No Data",1,IF('Indicator Data imputation'!V178&lt;&gt;"",1,0))</f>
        <v>0</v>
      </c>
      <c r="T175" s="127">
        <f>IF('Indicator Data'!AF179="No Data",1,IF('Indicator Data imputation'!W178&lt;&gt;"",1,0))</f>
        <v>0</v>
      </c>
      <c r="U175" s="127">
        <f>IF('Indicator Data'!AO179="No Data",1,IF('Indicator Data imputation'!X178&lt;&gt;"",1,0))</f>
        <v>0</v>
      </c>
      <c r="V175" s="127">
        <f>IF('Indicator Data'!AQ179="No Data",1,IF('Indicator Data imputation'!Y178&lt;&gt;"",1,0))</f>
        <v>0</v>
      </c>
      <c r="W175" s="127">
        <f>IF('Indicator Data'!AS179="No Data",1,IF('Indicator Data imputation'!Z178&lt;&gt;"",1,0))</f>
        <v>0</v>
      </c>
      <c r="X175" s="127">
        <f>IF('Indicator Data'!AT179="No Data",1,IF('Indicator Data imputation'!AA178&lt;&gt;"",1,0))</f>
        <v>0</v>
      </c>
      <c r="Y175" s="127">
        <f>IF('Indicator Data'!AH179="No Data",1,IF('Indicator Data imputation'!AB178&lt;&gt;"",1,0))</f>
        <v>0</v>
      </c>
      <c r="Z175" s="127">
        <f>IF('Indicator Data'!AU179="No Data",1,IF('Indicator Data imputation'!AC178&lt;&gt;"",1,0))</f>
        <v>0</v>
      </c>
      <c r="AA175" s="127">
        <f>IF('Indicator Data'!AV179="No Data",1,IF('Indicator Data imputation'!AD178&lt;&gt;"",1,0))</f>
        <v>0</v>
      </c>
      <c r="AB175" s="127">
        <f>IF('Indicator Data'!AW179="No Data",1,IF('Indicator Data imputation'!AE178&lt;&gt;"",1,0))</f>
        <v>0</v>
      </c>
      <c r="AC175" s="127">
        <f>IF('Indicator Data'!AX179="No Data",1,IF('Indicator Data imputation'!AF178&lt;&gt;"",1,0))</f>
        <v>0</v>
      </c>
      <c r="AD175" s="127">
        <f>IF('Indicator Data'!AY179="No Data",1,IF('Indicator Data imputation'!AG178&lt;&gt;"",1,0))</f>
        <v>0</v>
      </c>
      <c r="AE175" s="127">
        <f>IF('Indicator Data'!AZ179="No Data",1,IF('Indicator Data imputation'!AH178&lt;&gt;"",1,0))</f>
        <v>0</v>
      </c>
      <c r="AF175" s="127">
        <f>IF('Indicator Data'!BA179="No Data",1,IF('Indicator Data imputation'!AI178&lt;&gt;"",1,0))</f>
        <v>0</v>
      </c>
      <c r="AG175" s="127">
        <f>IF('Indicator Data'!BB179="No Data",1,IF('Indicator Data imputation'!AJ178&lt;&gt;"",1,0))</f>
        <v>0</v>
      </c>
      <c r="AH175" s="127">
        <f>IF('Indicator Data'!BC179="No Data",1,IF('Indicator Data imputation'!AK178&lt;&gt;"",1,0))</f>
        <v>0</v>
      </c>
      <c r="AI175" s="127" t="e">
        <f>IF('Indicator Data'!#REF!="No Data",1,IF('Indicator Data imputation'!AL178&lt;&gt;"",1,0))</f>
        <v>#REF!</v>
      </c>
      <c r="AJ175" s="127" t="e">
        <f>IF('Indicator Data'!#REF!="No Data",1,IF('Indicator Data imputation'!AM178&lt;&gt;"",1,0))</f>
        <v>#REF!</v>
      </c>
      <c r="AK175" s="127">
        <f>IF('Indicator Data'!BF179="No Data",1,IF('Indicator Data imputation'!AN178&lt;&gt;"",1,0))</f>
        <v>0</v>
      </c>
      <c r="AL175" s="128"/>
      <c r="AM175" s="128"/>
      <c r="AN175" t="e">
        <f t="shared" si="4"/>
        <v>#REF!</v>
      </c>
      <c r="AO175" s="142" t="e">
        <f t="shared" si="5"/>
        <v>#REF!</v>
      </c>
    </row>
    <row r="176" spans="1:41" ht="15.75" customHeight="1" x14ac:dyDescent="0.25">
      <c r="A176" s="47" t="s">
        <v>464</v>
      </c>
      <c r="B176" s="127">
        <f>IF('Indicator Data'!E180="No Data",1,IF('Indicator Data imputation'!E179&lt;&gt;"",1,0))</f>
        <v>0</v>
      </c>
      <c r="C176" s="127">
        <f>IF('Indicator Data'!J180="No Data",1,IF('Indicator Data imputation'!F179&lt;&gt;"",1,0))</f>
        <v>0</v>
      </c>
      <c r="D176" s="127">
        <f>IF('Indicator Data'!K180="No Data",1,IF('Indicator Data imputation'!G179&lt;&gt;"",1,0))</f>
        <v>0</v>
      </c>
      <c r="E176" s="127">
        <f>IF('Indicator Data'!L180="No Data",1,IF('Indicator Data imputation'!H179&lt;&gt;"",1,0))</f>
        <v>1</v>
      </c>
      <c r="F176" s="127">
        <f>IF('Indicator Data'!M180="No Data",1,IF('Indicator Data imputation'!I179&lt;&gt;"",1,0))</f>
        <v>1</v>
      </c>
      <c r="G176" s="127">
        <f>IF('Indicator Data'!N180="No Data",1,IF('Indicator Data imputation'!J179&lt;&gt;"",1,0))</f>
        <v>1</v>
      </c>
      <c r="H176" s="127">
        <f>IF('Indicator Data'!O180="No Data",1,IF('Indicator Data imputation'!K179&lt;&gt;"",1,0))</f>
        <v>0</v>
      </c>
      <c r="I176" s="127">
        <f>IF('Indicator Data'!P180="No Data",1,IF('Indicator Data imputation'!L179&lt;&gt;"",1,0))</f>
        <v>0</v>
      </c>
      <c r="J176" s="127">
        <f>IF('Indicator Data'!Q180="No Data",1,IF('Indicator Data imputation'!M179&lt;&gt;"",1,0))</f>
        <v>0</v>
      </c>
      <c r="K176" s="127">
        <f>IF('Indicator Data'!R180="No Data",1,IF('Indicator Data imputation'!N179&lt;&gt;"",1,0))</f>
        <v>0</v>
      </c>
      <c r="L176" s="127">
        <f>IF('Indicator Data'!X180="No Data",1,IF('Indicator Data imputation'!O179&lt;&gt;"",1,0))</f>
        <v>0</v>
      </c>
      <c r="M176" s="127" t="e">
        <f>IF('Indicator Data'!#REF!="No Data",1,IF('Indicator Data imputation'!P179&lt;&gt;"",1,0))</f>
        <v>#REF!</v>
      </c>
      <c r="N176" s="127" t="e">
        <f>IF('Indicator Data'!#REF!="No Data",1,IF('Indicator Data imputation'!Q179&lt;&gt;"",1,0))</f>
        <v>#REF!</v>
      </c>
      <c r="O176" s="127">
        <f>IF('Indicator Data'!Z180="No Data",1,IF('Indicator Data imputation'!R179&lt;&gt;"",1,0))</f>
        <v>0</v>
      </c>
      <c r="P176" s="127">
        <f>IF('Indicator Data'!AB180="No Data",1,IF('Indicator Data imputation'!S179&lt;&gt;"",1,0))</f>
        <v>0</v>
      </c>
      <c r="Q176" s="127">
        <f>IF('Indicator Data'!AC180="No Data",1,IF('Indicator Data imputation'!T179&lt;&gt;"",1,0))</f>
        <v>0</v>
      </c>
      <c r="R176" s="127">
        <f>IF('Indicator Data'!AD180="No Data",1,IF('Indicator Data imputation'!U179&lt;&gt;"",1,0))</f>
        <v>0</v>
      </c>
      <c r="S176" s="127">
        <f>IF('Indicator Data'!AE180="No Data",1,IF('Indicator Data imputation'!V179&lt;&gt;"",1,0))</f>
        <v>0</v>
      </c>
      <c r="T176" s="127">
        <f>IF('Indicator Data'!AF180="No Data",1,IF('Indicator Data imputation'!W179&lt;&gt;"",1,0))</f>
        <v>0</v>
      </c>
      <c r="U176" s="127">
        <f>IF('Indicator Data'!AO180="No Data",1,IF('Indicator Data imputation'!X179&lt;&gt;"",1,0))</f>
        <v>0</v>
      </c>
      <c r="V176" s="127">
        <f>IF('Indicator Data'!AQ180="No Data",1,IF('Indicator Data imputation'!Y179&lt;&gt;"",1,0))</f>
        <v>0</v>
      </c>
      <c r="W176" s="127">
        <f>IF('Indicator Data'!AS180="No Data",1,IF('Indicator Data imputation'!Z179&lt;&gt;"",1,0))</f>
        <v>0</v>
      </c>
      <c r="X176" s="127">
        <f>IF('Indicator Data'!AT180="No Data",1,IF('Indicator Data imputation'!AA179&lt;&gt;"",1,0))</f>
        <v>0</v>
      </c>
      <c r="Y176" s="127">
        <f>IF('Indicator Data'!AH180="No Data",1,IF('Indicator Data imputation'!AB179&lt;&gt;"",1,0))</f>
        <v>0</v>
      </c>
      <c r="Z176" s="127">
        <f>IF('Indicator Data'!AU180="No Data",1,IF('Indicator Data imputation'!AC179&lt;&gt;"",1,0))</f>
        <v>0</v>
      </c>
      <c r="AA176" s="127">
        <f>IF('Indicator Data'!AV180="No Data",1,IF('Indicator Data imputation'!AD179&lt;&gt;"",1,0))</f>
        <v>0</v>
      </c>
      <c r="AB176" s="127">
        <f>IF('Indicator Data'!AW180="No Data",1,IF('Indicator Data imputation'!AE179&lt;&gt;"",1,0))</f>
        <v>0</v>
      </c>
      <c r="AC176" s="127">
        <f>IF('Indicator Data'!AX180="No Data",1,IF('Indicator Data imputation'!AF179&lt;&gt;"",1,0))</f>
        <v>0</v>
      </c>
      <c r="AD176" s="127">
        <f>IF('Indicator Data'!AY180="No Data",1,IF('Indicator Data imputation'!AG179&lt;&gt;"",1,0))</f>
        <v>0</v>
      </c>
      <c r="AE176" s="127">
        <f>IF('Indicator Data'!AZ180="No Data",1,IF('Indicator Data imputation'!AH179&lt;&gt;"",1,0))</f>
        <v>0</v>
      </c>
      <c r="AF176" s="127">
        <f>IF('Indicator Data'!BA180="No Data",1,IF('Indicator Data imputation'!AI179&lt;&gt;"",1,0))</f>
        <v>0</v>
      </c>
      <c r="AG176" s="127">
        <f>IF('Indicator Data'!BB180="No Data",1,IF('Indicator Data imputation'!AJ179&lt;&gt;"",1,0))</f>
        <v>0</v>
      </c>
      <c r="AH176" s="127">
        <f>IF('Indicator Data'!BC180="No Data",1,IF('Indicator Data imputation'!AK179&lt;&gt;"",1,0))</f>
        <v>0</v>
      </c>
      <c r="AI176" s="127" t="e">
        <f>IF('Indicator Data'!#REF!="No Data",1,IF('Indicator Data imputation'!AL179&lt;&gt;"",1,0))</f>
        <v>#REF!</v>
      </c>
      <c r="AJ176" s="127" t="e">
        <f>IF('Indicator Data'!#REF!="No Data",1,IF('Indicator Data imputation'!AM179&lt;&gt;"",1,0))</f>
        <v>#REF!</v>
      </c>
      <c r="AK176" s="127">
        <f>IF('Indicator Data'!BF180="No Data",1,IF('Indicator Data imputation'!AN179&lt;&gt;"",1,0))</f>
        <v>0</v>
      </c>
      <c r="AL176" s="128"/>
      <c r="AM176" s="128"/>
      <c r="AN176" t="e">
        <f t="shared" si="4"/>
        <v>#REF!</v>
      </c>
      <c r="AO176" s="142" t="e">
        <f t="shared" si="5"/>
        <v>#REF!</v>
      </c>
    </row>
    <row r="177" spans="1:41" ht="15.75" customHeight="1" x14ac:dyDescent="0.25">
      <c r="A177" s="47" t="s">
        <v>466</v>
      </c>
      <c r="B177" s="127">
        <f>IF('Indicator Data'!E181="No Data",1,IF('Indicator Data imputation'!E180&lt;&gt;"",1,0))</f>
        <v>0</v>
      </c>
      <c r="C177" s="127">
        <f>IF('Indicator Data'!J181="No Data",1,IF('Indicator Data imputation'!F180&lt;&gt;"",1,0))</f>
        <v>0</v>
      </c>
      <c r="D177" s="127">
        <f>IF('Indicator Data'!K181="No Data",1,IF('Indicator Data imputation'!G180&lt;&gt;"",1,0))</f>
        <v>0</v>
      </c>
      <c r="E177" s="127">
        <f>IF('Indicator Data'!L181="No Data",1,IF('Indicator Data imputation'!H180&lt;&gt;"",1,0))</f>
        <v>1</v>
      </c>
      <c r="F177" s="127">
        <f>IF('Indicator Data'!M181="No Data",1,IF('Indicator Data imputation'!I180&lt;&gt;"",1,0))</f>
        <v>1</v>
      </c>
      <c r="G177" s="127">
        <f>IF('Indicator Data'!N181="No Data",1,IF('Indicator Data imputation'!J180&lt;&gt;"",1,0))</f>
        <v>1</v>
      </c>
      <c r="H177" s="127">
        <f>IF('Indicator Data'!O181="No Data",1,IF('Indicator Data imputation'!K180&lt;&gt;"",1,0))</f>
        <v>0</v>
      </c>
      <c r="I177" s="127">
        <f>IF('Indicator Data'!P181="No Data",1,IF('Indicator Data imputation'!L180&lt;&gt;"",1,0))</f>
        <v>0</v>
      </c>
      <c r="J177" s="127">
        <f>IF('Indicator Data'!Q181="No Data",1,IF('Indicator Data imputation'!M180&lt;&gt;"",1,0))</f>
        <v>0</v>
      </c>
      <c r="K177" s="127">
        <f>IF('Indicator Data'!R181="No Data",1,IF('Indicator Data imputation'!N180&lt;&gt;"",1,0))</f>
        <v>0</v>
      </c>
      <c r="L177" s="127">
        <f>IF('Indicator Data'!X181="No Data",1,IF('Indicator Data imputation'!O180&lt;&gt;"",1,0))</f>
        <v>0</v>
      </c>
      <c r="M177" s="127" t="e">
        <f>IF('Indicator Data'!#REF!="No Data",1,IF('Indicator Data imputation'!P180&lt;&gt;"",1,0))</f>
        <v>#REF!</v>
      </c>
      <c r="N177" s="127" t="e">
        <f>IF('Indicator Data'!#REF!="No Data",1,IF('Indicator Data imputation'!Q180&lt;&gt;"",1,0))</f>
        <v>#REF!</v>
      </c>
      <c r="O177" s="127">
        <f>IF('Indicator Data'!Z181="No Data",1,IF('Indicator Data imputation'!R180&lt;&gt;"",1,0))</f>
        <v>0</v>
      </c>
      <c r="P177" s="127">
        <f>IF('Indicator Data'!AB181="No Data",1,IF('Indicator Data imputation'!S180&lt;&gt;"",1,0))</f>
        <v>0</v>
      </c>
      <c r="Q177" s="127">
        <f>IF('Indicator Data'!AC181="No Data",1,IF('Indicator Data imputation'!T180&lt;&gt;"",1,0))</f>
        <v>0</v>
      </c>
      <c r="R177" s="127">
        <f>IF('Indicator Data'!AD181="No Data",1,IF('Indicator Data imputation'!U180&lt;&gt;"",1,0))</f>
        <v>0</v>
      </c>
      <c r="S177" s="127">
        <f>IF('Indicator Data'!AE181="No Data",1,IF('Indicator Data imputation'!V180&lt;&gt;"",1,0))</f>
        <v>0</v>
      </c>
      <c r="T177" s="127">
        <f>IF('Indicator Data'!AF181="No Data",1,IF('Indicator Data imputation'!W180&lt;&gt;"",1,0))</f>
        <v>0</v>
      </c>
      <c r="U177" s="127">
        <f>IF('Indicator Data'!AO181="No Data",1,IF('Indicator Data imputation'!X180&lt;&gt;"",1,0))</f>
        <v>0</v>
      </c>
      <c r="V177" s="127">
        <f>IF('Indicator Data'!AQ181="No Data",1,IF('Indicator Data imputation'!Y180&lt;&gt;"",1,0))</f>
        <v>0</v>
      </c>
      <c r="W177" s="127">
        <f>IF('Indicator Data'!AS181="No Data",1,IF('Indicator Data imputation'!Z180&lt;&gt;"",1,0))</f>
        <v>0</v>
      </c>
      <c r="X177" s="127">
        <f>IF('Indicator Data'!AT181="No Data",1,IF('Indicator Data imputation'!AA180&lt;&gt;"",1,0))</f>
        <v>0</v>
      </c>
      <c r="Y177" s="127">
        <f>IF('Indicator Data'!AH181="No Data",1,IF('Indicator Data imputation'!AB180&lt;&gt;"",1,0))</f>
        <v>0</v>
      </c>
      <c r="Z177" s="127">
        <f>IF('Indicator Data'!AU181="No Data",1,IF('Indicator Data imputation'!AC180&lt;&gt;"",1,0))</f>
        <v>0</v>
      </c>
      <c r="AA177" s="127">
        <f>IF('Indicator Data'!AV181="No Data",1,IF('Indicator Data imputation'!AD180&lt;&gt;"",1,0))</f>
        <v>0</v>
      </c>
      <c r="AB177" s="127">
        <f>IF('Indicator Data'!AW181="No Data",1,IF('Indicator Data imputation'!AE180&lt;&gt;"",1,0))</f>
        <v>0</v>
      </c>
      <c r="AC177" s="127">
        <f>IF('Indicator Data'!AX181="No Data",1,IF('Indicator Data imputation'!AF180&lt;&gt;"",1,0))</f>
        <v>0</v>
      </c>
      <c r="AD177" s="127">
        <f>IF('Indicator Data'!AY181="No Data",1,IF('Indicator Data imputation'!AG180&lt;&gt;"",1,0))</f>
        <v>0</v>
      </c>
      <c r="AE177" s="127">
        <f>IF('Indicator Data'!AZ181="No Data",1,IF('Indicator Data imputation'!AH180&lt;&gt;"",1,0))</f>
        <v>0</v>
      </c>
      <c r="AF177" s="127">
        <f>IF('Indicator Data'!BA181="No Data",1,IF('Indicator Data imputation'!AI180&lt;&gt;"",1,0))</f>
        <v>0</v>
      </c>
      <c r="AG177" s="127">
        <f>IF('Indicator Data'!BB181="No Data",1,IF('Indicator Data imputation'!AJ180&lt;&gt;"",1,0))</f>
        <v>0</v>
      </c>
      <c r="AH177" s="127">
        <f>IF('Indicator Data'!BC181="No Data",1,IF('Indicator Data imputation'!AK180&lt;&gt;"",1,0))</f>
        <v>0</v>
      </c>
      <c r="AI177" s="127" t="e">
        <f>IF('Indicator Data'!#REF!="No Data",1,IF('Indicator Data imputation'!AL180&lt;&gt;"",1,0))</f>
        <v>#REF!</v>
      </c>
      <c r="AJ177" s="127" t="e">
        <f>IF('Indicator Data'!#REF!="No Data",1,IF('Indicator Data imputation'!AM180&lt;&gt;"",1,0))</f>
        <v>#REF!</v>
      </c>
      <c r="AK177" s="127">
        <f>IF('Indicator Data'!BF181="No Data",1,IF('Indicator Data imputation'!AN180&lt;&gt;"",1,0))</f>
        <v>0</v>
      </c>
      <c r="AL177" s="128"/>
      <c r="AM177" s="128"/>
      <c r="AN177" t="e">
        <f t="shared" si="4"/>
        <v>#REF!</v>
      </c>
      <c r="AO177" s="142" t="e">
        <f t="shared" si="5"/>
        <v>#REF!</v>
      </c>
    </row>
    <row r="178" spans="1:41" ht="15.75" customHeight="1" x14ac:dyDescent="0.25">
      <c r="A178" s="47" t="s">
        <v>468</v>
      </c>
      <c r="B178" s="127">
        <f>IF('Indicator Data'!E182="No Data",1,IF('Indicator Data imputation'!E181&lt;&gt;"",1,0))</f>
        <v>0</v>
      </c>
      <c r="C178" s="127">
        <f>IF('Indicator Data'!J182="No Data",1,IF('Indicator Data imputation'!F181&lt;&gt;"",1,0))</f>
        <v>0</v>
      </c>
      <c r="D178" s="127">
        <f>IF('Indicator Data'!K182="No Data",1,IF('Indicator Data imputation'!G181&lt;&gt;"",1,0))</f>
        <v>0</v>
      </c>
      <c r="E178" s="127">
        <f>IF('Indicator Data'!L182="No Data",1,IF('Indicator Data imputation'!H181&lt;&gt;"",1,0))</f>
        <v>1</v>
      </c>
      <c r="F178" s="127">
        <f>IF('Indicator Data'!M182="No Data",1,IF('Indicator Data imputation'!I181&lt;&gt;"",1,0))</f>
        <v>1</v>
      </c>
      <c r="G178" s="127">
        <f>IF('Indicator Data'!N182="No Data",1,IF('Indicator Data imputation'!J181&lt;&gt;"",1,0))</f>
        <v>1</v>
      </c>
      <c r="H178" s="127">
        <f>IF('Indicator Data'!O182="No Data",1,IF('Indicator Data imputation'!K181&lt;&gt;"",1,0))</f>
        <v>0</v>
      </c>
      <c r="I178" s="127">
        <f>IF('Indicator Data'!P182="No Data",1,IF('Indicator Data imputation'!L181&lt;&gt;"",1,0))</f>
        <v>0</v>
      </c>
      <c r="J178" s="127">
        <f>IF('Indicator Data'!Q182="No Data",1,IF('Indicator Data imputation'!M181&lt;&gt;"",1,0))</f>
        <v>0</v>
      </c>
      <c r="K178" s="127">
        <f>IF('Indicator Data'!R182="No Data",1,IF('Indicator Data imputation'!N181&lt;&gt;"",1,0))</f>
        <v>0</v>
      </c>
      <c r="L178" s="127">
        <f>IF('Indicator Data'!X182="No Data",1,IF('Indicator Data imputation'!O181&lt;&gt;"",1,0))</f>
        <v>0</v>
      </c>
      <c r="M178" s="127" t="e">
        <f>IF('Indicator Data'!#REF!="No Data",1,IF('Indicator Data imputation'!P181&lt;&gt;"",1,0))</f>
        <v>#REF!</v>
      </c>
      <c r="N178" s="127" t="e">
        <f>IF('Indicator Data'!#REF!="No Data",1,IF('Indicator Data imputation'!Q181&lt;&gt;"",1,0))</f>
        <v>#REF!</v>
      </c>
      <c r="O178" s="127">
        <f>IF('Indicator Data'!Z182="No Data",1,IF('Indicator Data imputation'!R181&lt;&gt;"",1,0))</f>
        <v>0</v>
      </c>
      <c r="P178" s="127">
        <f>IF('Indicator Data'!AB182="No Data",1,IF('Indicator Data imputation'!S181&lt;&gt;"",1,0))</f>
        <v>0</v>
      </c>
      <c r="Q178" s="127">
        <f>IF('Indicator Data'!AC182="No Data",1,IF('Indicator Data imputation'!T181&lt;&gt;"",1,0))</f>
        <v>0</v>
      </c>
      <c r="R178" s="127">
        <f>IF('Indicator Data'!AD182="No Data",1,IF('Indicator Data imputation'!U181&lt;&gt;"",1,0))</f>
        <v>0</v>
      </c>
      <c r="S178" s="127">
        <f>IF('Indicator Data'!AE182="No Data",1,IF('Indicator Data imputation'!V181&lt;&gt;"",1,0))</f>
        <v>0</v>
      </c>
      <c r="T178" s="127">
        <f>IF('Indicator Data'!AF182="No Data",1,IF('Indicator Data imputation'!W181&lt;&gt;"",1,0))</f>
        <v>0</v>
      </c>
      <c r="U178" s="127">
        <f>IF('Indicator Data'!AO182="No Data",1,IF('Indicator Data imputation'!X181&lt;&gt;"",1,0))</f>
        <v>0</v>
      </c>
      <c r="V178" s="127">
        <f>IF('Indicator Data'!AQ182="No Data",1,IF('Indicator Data imputation'!Y181&lt;&gt;"",1,0))</f>
        <v>0</v>
      </c>
      <c r="W178" s="127">
        <f>IF('Indicator Data'!AS182="No Data",1,IF('Indicator Data imputation'!Z181&lt;&gt;"",1,0))</f>
        <v>0</v>
      </c>
      <c r="X178" s="127">
        <f>IF('Indicator Data'!AT182="No Data",1,IF('Indicator Data imputation'!AA181&lt;&gt;"",1,0))</f>
        <v>0</v>
      </c>
      <c r="Y178" s="127">
        <f>IF('Indicator Data'!AH182="No Data",1,IF('Indicator Data imputation'!AB181&lt;&gt;"",1,0))</f>
        <v>0</v>
      </c>
      <c r="Z178" s="127">
        <f>IF('Indicator Data'!AU182="No Data",1,IF('Indicator Data imputation'!AC181&lt;&gt;"",1,0))</f>
        <v>0</v>
      </c>
      <c r="AA178" s="127">
        <f>IF('Indicator Data'!AV182="No Data",1,IF('Indicator Data imputation'!AD181&lt;&gt;"",1,0))</f>
        <v>0</v>
      </c>
      <c r="AB178" s="127">
        <f>IF('Indicator Data'!AW182="No Data",1,IF('Indicator Data imputation'!AE181&lt;&gt;"",1,0))</f>
        <v>0</v>
      </c>
      <c r="AC178" s="127">
        <f>IF('Indicator Data'!AX182="No Data",1,IF('Indicator Data imputation'!AF181&lt;&gt;"",1,0))</f>
        <v>0</v>
      </c>
      <c r="AD178" s="127">
        <f>IF('Indicator Data'!AY182="No Data",1,IF('Indicator Data imputation'!AG181&lt;&gt;"",1,0))</f>
        <v>0</v>
      </c>
      <c r="AE178" s="127">
        <f>IF('Indicator Data'!AZ182="No Data",1,IF('Indicator Data imputation'!AH181&lt;&gt;"",1,0))</f>
        <v>0</v>
      </c>
      <c r="AF178" s="127">
        <f>IF('Indicator Data'!BA182="No Data",1,IF('Indicator Data imputation'!AI181&lt;&gt;"",1,0))</f>
        <v>0</v>
      </c>
      <c r="AG178" s="127">
        <f>IF('Indicator Data'!BB182="No Data",1,IF('Indicator Data imputation'!AJ181&lt;&gt;"",1,0))</f>
        <v>0</v>
      </c>
      <c r="AH178" s="127">
        <f>IF('Indicator Data'!BC182="No Data",1,IF('Indicator Data imputation'!AK181&lt;&gt;"",1,0))</f>
        <v>0</v>
      </c>
      <c r="AI178" s="127" t="e">
        <f>IF('Indicator Data'!#REF!="No Data",1,IF('Indicator Data imputation'!AL181&lt;&gt;"",1,0))</f>
        <v>#REF!</v>
      </c>
      <c r="AJ178" s="127" t="e">
        <f>IF('Indicator Data'!#REF!="No Data",1,IF('Indicator Data imputation'!AM181&lt;&gt;"",1,0))</f>
        <v>#REF!</v>
      </c>
      <c r="AK178" s="127">
        <f>IF('Indicator Data'!BF182="No Data",1,IF('Indicator Data imputation'!AN181&lt;&gt;"",1,0))</f>
        <v>0</v>
      </c>
      <c r="AL178" s="128"/>
      <c r="AM178" s="128"/>
      <c r="AN178" t="e">
        <f t="shared" si="4"/>
        <v>#REF!</v>
      </c>
      <c r="AO178" s="142" t="e">
        <f t="shared" si="5"/>
        <v>#REF!</v>
      </c>
    </row>
    <row r="179" spans="1:41" ht="15.75" customHeight="1" x14ac:dyDescent="0.25">
      <c r="A179" s="47" t="s">
        <v>470</v>
      </c>
      <c r="B179" s="127">
        <f>IF('Indicator Data'!E183="No Data",1,IF('Indicator Data imputation'!E182&lt;&gt;"",1,0))</f>
        <v>0</v>
      </c>
      <c r="C179" s="127">
        <f>IF('Indicator Data'!J183="No Data",1,IF('Indicator Data imputation'!F182&lt;&gt;"",1,0))</f>
        <v>0</v>
      </c>
      <c r="D179" s="127">
        <f>IF('Indicator Data'!K183="No Data",1,IF('Indicator Data imputation'!G182&lt;&gt;"",1,0))</f>
        <v>0</v>
      </c>
      <c r="E179" s="127">
        <f>IF('Indicator Data'!L183="No Data",1,IF('Indicator Data imputation'!H182&lt;&gt;"",1,0))</f>
        <v>1</v>
      </c>
      <c r="F179" s="127">
        <f>IF('Indicator Data'!M183="No Data",1,IF('Indicator Data imputation'!I182&lt;&gt;"",1,0))</f>
        <v>1</v>
      </c>
      <c r="G179" s="127">
        <f>IF('Indicator Data'!N183="No Data",1,IF('Indicator Data imputation'!J182&lt;&gt;"",1,0))</f>
        <v>1</v>
      </c>
      <c r="H179" s="127">
        <f>IF('Indicator Data'!O183="No Data",1,IF('Indicator Data imputation'!K182&lt;&gt;"",1,0))</f>
        <v>0</v>
      </c>
      <c r="I179" s="127">
        <f>IF('Indicator Data'!P183="No Data",1,IF('Indicator Data imputation'!L182&lt;&gt;"",1,0))</f>
        <v>0</v>
      </c>
      <c r="J179" s="127">
        <f>IF('Indicator Data'!Q183="No Data",1,IF('Indicator Data imputation'!M182&lt;&gt;"",1,0))</f>
        <v>0</v>
      </c>
      <c r="K179" s="127">
        <f>IF('Indicator Data'!R183="No Data",1,IF('Indicator Data imputation'!N182&lt;&gt;"",1,0))</f>
        <v>0</v>
      </c>
      <c r="L179" s="127">
        <f>IF('Indicator Data'!X183="No Data",1,IF('Indicator Data imputation'!O182&lt;&gt;"",1,0))</f>
        <v>0</v>
      </c>
      <c r="M179" s="127" t="e">
        <f>IF('Indicator Data'!#REF!="No Data",1,IF('Indicator Data imputation'!P182&lt;&gt;"",1,0))</f>
        <v>#REF!</v>
      </c>
      <c r="N179" s="127" t="e">
        <f>IF('Indicator Data'!#REF!="No Data",1,IF('Indicator Data imputation'!Q182&lt;&gt;"",1,0))</f>
        <v>#REF!</v>
      </c>
      <c r="O179" s="127">
        <f>IF('Indicator Data'!Z183="No Data",1,IF('Indicator Data imputation'!R182&lt;&gt;"",1,0))</f>
        <v>0</v>
      </c>
      <c r="P179" s="127">
        <f>IF('Indicator Data'!AB183="No Data",1,IF('Indicator Data imputation'!S182&lt;&gt;"",1,0))</f>
        <v>0</v>
      </c>
      <c r="Q179" s="127">
        <f>IF('Indicator Data'!AC183="No Data",1,IF('Indicator Data imputation'!T182&lt;&gt;"",1,0))</f>
        <v>0</v>
      </c>
      <c r="R179" s="127">
        <f>IF('Indicator Data'!AD183="No Data",1,IF('Indicator Data imputation'!U182&lt;&gt;"",1,0))</f>
        <v>0</v>
      </c>
      <c r="S179" s="127">
        <f>IF('Indicator Data'!AE183="No Data",1,IF('Indicator Data imputation'!V182&lt;&gt;"",1,0))</f>
        <v>0</v>
      </c>
      <c r="T179" s="127">
        <f>IF('Indicator Data'!AF183="No Data",1,IF('Indicator Data imputation'!W182&lt;&gt;"",1,0))</f>
        <v>0</v>
      </c>
      <c r="U179" s="127">
        <f>IF('Indicator Data'!AO183="No Data",1,IF('Indicator Data imputation'!X182&lt;&gt;"",1,0))</f>
        <v>0</v>
      </c>
      <c r="V179" s="127">
        <f>IF('Indicator Data'!AQ183="No Data",1,IF('Indicator Data imputation'!Y182&lt;&gt;"",1,0))</f>
        <v>0</v>
      </c>
      <c r="W179" s="127">
        <f>IF('Indicator Data'!AS183="No Data",1,IF('Indicator Data imputation'!Z182&lt;&gt;"",1,0))</f>
        <v>0</v>
      </c>
      <c r="X179" s="127">
        <f>IF('Indicator Data'!AT183="No Data",1,IF('Indicator Data imputation'!AA182&lt;&gt;"",1,0))</f>
        <v>0</v>
      </c>
      <c r="Y179" s="127">
        <f>IF('Indicator Data'!AH183="No Data",1,IF('Indicator Data imputation'!AB182&lt;&gt;"",1,0))</f>
        <v>0</v>
      </c>
      <c r="Z179" s="127">
        <f>IF('Indicator Data'!AU183="No Data",1,IF('Indicator Data imputation'!AC182&lt;&gt;"",1,0))</f>
        <v>0</v>
      </c>
      <c r="AA179" s="127">
        <f>IF('Indicator Data'!AV183="No Data",1,IF('Indicator Data imputation'!AD182&lt;&gt;"",1,0))</f>
        <v>0</v>
      </c>
      <c r="AB179" s="127">
        <f>IF('Indicator Data'!AW183="No Data",1,IF('Indicator Data imputation'!AE182&lt;&gt;"",1,0))</f>
        <v>0</v>
      </c>
      <c r="AC179" s="127">
        <f>IF('Indicator Data'!AX183="No Data",1,IF('Indicator Data imputation'!AF182&lt;&gt;"",1,0))</f>
        <v>0</v>
      </c>
      <c r="AD179" s="127">
        <f>IF('Indicator Data'!AY183="No Data",1,IF('Indicator Data imputation'!AG182&lt;&gt;"",1,0))</f>
        <v>0</v>
      </c>
      <c r="AE179" s="127">
        <f>IF('Indicator Data'!AZ183="No Data",1,IF('Indicator Data imputation'!AH182&lt;&gt;"",1,0))</f>
        <v>0</v>
      </c>
      <c r="AF179" s="127">
        <f>IF('Indicator Data'!BA183="No Data",1,IF('Indicator Data imputation'!AI182&lt;&gt;"",1,0))</f>
        <v>0</v>
      </c>
      <c r="AG179" s="127">
        <f>IF('Indicator Data'!BB183="No Data",1,IF('Indicator Data imputation'!AJ182&lt;&gt;"",1,0))</f>
        <v>0</v>
      </c>
      <c r="AH179" s="127">
        <f>IF('Indicator Data'!BC183="No Data",1,IF('Indicator Data imputation'!AK182&lt;&gt;"",1,0))</f>
        <v>0</v>
      </c>
      <c r="AI179" s="127" t="e">
        <f>IF('Indicator Data'!#REF!="No Data",1,IF('Indicator Data imputation'!AL182&lt;&gt;"",1,0))</f>
        <v>#REF!</v>
      </c>
      <c r="AJ179" s="127" t="e">
        <f>IF('Indicator Data'!#REF!="No Data",1,IF('Indicator Data imputation'!AM182&lt;&gt;"",1,0))</f>
        <v>#REF!</v>
      </c>
      <c r="AK179" s="127">
        <f>IF('Indicator Data'!BF183="No Data",1,IF('Indicator Data imputation'!AN182&lt;&gt;"",1,0))</f>
        <v>0</v>
      </c>
      <c r="AL179" s="128"/>
      <c r="AM179" s="128"/>
      <c r="AN179" t="e">
        <f t="shared" si="4"/>
        <v>#REF!</v>
      </c>
      <c r="AO179" s="142" t="e">
        <f t="shared" si="5"/>
        <v>#REF!</v>
      </c>
    </row>
    <row r="180" spans="1:41" ht="15.75" customHeight="1" x14ac:dyDescent="0.25">
      <c r="A180" s="47" t="s">
        <v>472</v>
      </c>
      <c r="B180" s="127">
        <f>IF('Indicator Data'!E184="No Data",1,IF('Indicator Data imputation'!E183&lt;&gt;"",1,0))</f>
        <v>0</v>
      </c>
      <c r="C180" s="127">
        <f>IF('Indicator Data'!J184="No Data",1,IF('Indicator Data imputation'!F183&lt;&gt;"",1,0))</f>
        <v>0</v>
      </c>
      <c r="D180" s="127">
        <f>IF('Indicator Data'!K184="No Data",1,IF('Indicator Data imputation'!G183&lt;&gt;"",1,0))</f>
        <v>0</v>
      </c>
      <c r="E180" s="127">
        <f>IF('Indicator Data'!L184="No Data",1,IF('Indicator Data imputation'!H183&lt;&gt;"",1,0))</f>
        <v>1</v>
      </c>
      <c r="F180" s="127">
        <f>IF('Indicator Data'!M184="No Data",1,IF('Indicator Data imputation'!I183&lt;&gt;"",1,0))</f>
        <v>1</v>
      </c>
      <c r="G180" s="127">
        <f>IF('Indicator Data'!N184="No Data",1,IF('Indicator Data imputation'!J183&lt;&gt;"",1,0))</f>
        <v>1</v>
      </c>
      <c r="H180" s="127">
        <f>IF('Indicator Data'!O184="No Data",1,IF('Indicator Data imputation'!K183&lt;&gt;"",1,0))</f>
        <v>0</v>
      </c>
      <c r="I180" s="127">
        <f>IF('Indicator Data'!P184="No Data",1,IF('Indicator Data imputation'!L183&lt;&gt;"",1,0))</f>
        <v>0</v>
      </c>
      <c r="J180" s="127">
        <f>IF('Indicator Data'!Q184="No Data",1,IF('Indicator Data imputation'!M183&lt;&gt;"",1,0))</f>
        <v>0</v>
      </c>
      <c r="K180" s="127">
        <f>IF('Indicator Data'!R184="No Data",1,IF('Indicator Data imputation'!N183&lt;&gt;"",1,0))</f>
        <v>0</v>
      </c>
      <c r="L180" s="127">
        <f>IF('Indicator Data'!X184="No Data",1,IF('Indicator Data imputation'!O183&lt;&gt;"",1,0))</f>
        <v>0</v>
      </c>
      <c r="M180" s="127" t="e">
        <f>IF('Indicator Data'!#REF!="No Data",1,IF('Indicator Data imputation'!P183&lt;&gt;"",1,0))</f>
        <v>#REF!</v>
      </c>
      <c r="N180" s="127" t="e">
        <f>IF('Indicator Data'!#REF!="No Data",1,IF('Indicator Data imputation'!Q183&lt;&gt;"",1,0))</f>
        <v>#REF!</v>
      </c>
      <c r="O180" s="127">
        <f>IF('Indicator Data'!Z184="No Data",1,IF('Indicator Data imputation'!R183&lt;&gt;"",1,0))</f>
        <v>0</v>
      </c>
      <c r="P180" s="127">
        <f>IF('Indicator Data'!AB184="No Data",1,IF('Indicator Data imputation'!S183&lt;&gt;"",1,0))</f>
        <v>0</v>
      </c>
      <c r="Q180" s="127">
        <f>IF('Indicator Data'!AC184="No Data",1,IF('Indicator Data imputation'!T183&lt;&gt;"",1,0))</f>
        <v>0</v>
      </c>
      <c r="R180" s="127">
        <f>IF('Indicator Data'!AD184="No Data",1,IF('Indicator Data imputation'!U183&lt;&gt;"",1,0))</f>
        <v>0</v>
      </c>
      <c r="S180" s="127">
        <f>IF('Indicator Data'!AE184="No Data",1,IF('Indicator Data imputation'!V183&lt;&gt;"",1,0))</f>
        <v>0</v>
      </c>
      <c r="T180" s="127">
        <f>IF('Indicator Data'!AF184="No Data",1,IF('Indicator Data imputation'!W183&lt;&gt;"",1,0))</f>
        <v>0</v>
      </c>
      <c r="U180" s="127">
        <f>IF('Indicator Data'!AO184="No Data",1,IF('Indicator Data imputation'!X183&lt;&gt;"",1,0))</f>
        <v>0</v>
      </c>
      <c r="V180" s="127">
        <f>IF('Indicator Data'!AQ184="No Data",1,IF('Indicator Data imputation'!Y183&lt;&gt;"",1,0))</f>
        <v>0</v>
      </c>
      <c r="W180" s="127">
        <f>IF('Indicator Data'!AS184="No Data",1,IF('Indicator Data imputation'!Z183&lt;&gt;"",1,0))</f>
        <v>0</v>
      </c>
      <c r="X180" s="127">
        <f>IF('Indicator Data'!AT184="No Data",1,IF('Indicator Data imputation'!AA183&lt;&gt;"",1,0))</f>
        <v>0</v>
      </c>
      <c r="Y180" s="127">
        <f>IF('Indicator Data'!AH184="No Data",1,IF('Indicator Data imputation'!AB183&lt;&gt;"",1,0))</f>
        <v>0</v>
      </c>
      <c r="Z180" s="127">
        <f>IF('Indicator Data'!AU184="No Data",1,IF('Indicator Data imputation'!AC183&lt;&gt;"",1,0))</f>
        <v>0</v>
      </c>
      <c r="AA180" s="127">
        <f>IF('Indicator Data'!AV184="No Data",1,IF('Indicator Data imputation'!AD183&lt;&gt;"",1,0))</f>
        <v>0</v>
      </c>
      <c r="AB180" s="127">
        <f>IF('Indicator Data'!AW184="No Data",1,IF('Indicator Data imputation'!AE183&lt;&gt;"",1,0))</f>
        <v>0</v>
      </c>
      <c r="AC180" s="127">
        <f>IF('Indicator Data'!AX184="No Data",1,IF('Indicator Data imputation'!AF183&lt;&gt;"",1,0))</f>
        <v>0</v>
      </c>
      <c r="AD180" s="127">
        <f>IF('Indicator Data'!AY184="No Data",1,IF('Indicator Data imputation'!AG183&lt;&gt;"",1,0))</f>
        <v>0</v>
      </c>
      <c r="AE180" s="127">
        <f>IF('Indicator Data'!AZ184="No Data",1,IF('Indicator Data imputation'!AH183&lt;&gt;"",1,0))</f>
        <v>0</v>
      </c>
      <c r="AF180" s="127">
        <f>IF('Indicator Data'!BA184="No Data",1,IF('Indicator Data imputation'!AI183&lt;&gt;"",1,0))</f>
        <v>0</v>
      </c>
      <c r="AG180" s="127">
        <f>IF('Indicator Data'!BB184="No Data",1,IF('Indicator Data imputation'!AJ183&lt;&gt;"",1,0))</f>
        <v>0</v>
      </c>
      <c r="AH180" s="127">
        <f>IF('Indicator Data'!BC184="No Data",1,IF('Indicator Data imputation'!AK183&lt;&gt;"",1,0))</f>
        <v>0</v>
      </c>
      <c r="AI180" s="127" t="e">
        <f>IF('Indicator Data'!#REF!="No Data",1,IF('Indicator Data imputation'!AL183&lt;&gt;"",1,0))</f>
        <v>#REF!</v>
      </c>
      <c r="AJ180" s="127" t="e">
        <f>IF('Indicator Data'!#REF!="No Data",1,IF('Indicator Data imputation'!AM183&lt;&gt;"",1,0))</f>
        <v>#REF!</v>
      </c>
      <c r="AK180" s="127">
        <f>IF('Indicator Data'!BF184="No Data",1,IF('Indicator Data imputation'!AN183&lt;&gt;"",1,0))</f>
        <v>0</v>
      </c>
      <c r="AL180" s="128"/>
      <c r="AM180" s="128"/>
      <c r="AN180" t="e">
        <f t="shared" si="4"/>
        <v>#REF!</v>
      </c>
      <c r="AO180" s="142" t="e">
        <f t="shared" si="5"/>
        <v>#REF!</v>
      </c>
    </row>
    <row r="181" spans="1:41" ht="15.75" customHeight="1" x14ac:dyDescent="0.25">
      <c r="A181" s="47" t="s">
        <v>475</v>
      </c>
      <c r="B181" s="127">
        <f>IF('Indicator Data'!E185="No Data",1,IF('Indicator Data imputation'!E184&lt;&gt;"",1,0))</f>
        <v>0</v>
      </c>
      <c r="C181" s="127">
        <f>IF('Indicator Data'!J185="No Data",1,IF('Indicator Data imputation'!F184&lt;&gt;"",1,0))</f>
        <v>0</v>
      </c>
      <c r="D181" s="127">
        <f>IF('Indicator Data'!K185="No Data",1,IF('Indicator Data imputation'!G184&lt;&gt;"",1,0))</f>
        <v>0</v>
      </c>
      <c r="E181" s="127">
        <f>IF('Indicator Data'!L185="No Data",1,IF('Indicator Data imputation'!H184&lt;&gt;"",1,0))</f>
        <v>1</v>
      </c>
      <c r="F181" s="127">
        <f>IF('Indicator Data'!M185="No Data",1,IF('Indicator Data imputation'!I184&lt;&gt;"",1,0))</f>
        <v>1</v>
      </c>
      <c r="G181" s="127">
        <f>IF('Indicator Data'!N185="No Data",1,IF('Indicator Data imputation'!J184&lt;&gt;"",1,0))</f>
        <v>1</v>
      </c>
      <c r="H181" s="127">
        <f>IF('Indicator Data'!O185="No Data",1,IF('Indicator Data imputation'!K184&lt;&gt;"",1,0))</f>
        <v>0</v>
      </c>
      <c r="I181" s="127">
        <f>IF('Indicator Data'!P185="No Data",1,IF('Indicator Data imputation'!L184&lt;&gt;"",1,0))</f>
        <v>0</v>
      </c>
      <c r="J181" s="127">
        <f>IF('Indicator Data'!Q185="No Data",1,IF('Indicator Data imputation'!M184&lt;&gt;"",1,0))</f>
        <v>0</v>
      </c>
      <c r="K181" s="127">
        <f>IF('Indicator Data'!R185="No Data",1,IF('Indicator Data imputation'!N184&lt;&gt;"",1,0))</f>
        <v>0</v>
      </c>
      <c r="L181" s="127">
        <f>IF('Indicator Data'!X185="No Data",1,IF('Indicator Data imputation'!O184&lt;&gt;"",1,0))</f>
        <v>0</v>
      </c>
      <c r="M181" s="127" t="e">
        <f>IF('Indicator Data'!#REF!="No Data",1,IF('Indicator Data imputation'!P184&lt;&gt;"",1,0))</f>
        <v>#REF!</v>
      </c>
      <c r="N181" s="127" t="e">
        <f>IF('Indicator Data'!#REF!="No Data",1,IF('Indicator Data imputation'!Q184&lt;&gt;"",1,0))</f>
        <v>#REF!</v>
      </c>
      <c r="O181" s="127">
        <f>IF('Indicator Data'!Z185="No Data",1,IF('Indicator Data imputation'!R184&lt;&gt;"",1,0))</f>
        <v>0</v>
      </c>
      <c r="P181" s="127">
        <f>IF('Indicator Data'!AB185="No Data",1,IF('Indicator Data imputation'!S184&lt;&gt;"",1,0))</f>
        <v>0</v>
      </c>
      <c r="Q181" s="127">
        <f>IF('Indicator Data'!AC185="No Data",1,IF('Indicator Data imputation'!T184&lt;&gt;"",1,0))</f>
        <v>0</v>
      </c>
      <c r="R181" s="127">
        <f>IF('Indicator Data'!AD185="No Data",1,IF('Indicator Data imputation'!U184&lt;&gt;"",1,0))</f>
        <v>0</v>
      </c>
      <c r="S181" s="127">
        <f>IF('Indicator Data'!AE185="No Data",1,IF('Indicator Data imputation'!V184&lt;&gt;"",1,0))</f>
        <v>0</v>
      </c>
      <c r="T181" s="127">
        <f>IF('Indicator Data'!AF185="No Data",1,IF('Indicator Data imputation'!W184&lt;&gt;"",1,0))</f>
        <v>0</v>
      </c>
      <c r="U181" s="127">
        <f>IF('Indicator Data'!AO185="No Data",1,IF('Indicator Data imputation'!X184&lt;&gt;"",1,0))</f>
        <v>0</v>
      </c>
      <c r="V181" s="127">
        <f>IF('Indicator Data'!AQ185="No Data",1,IF('Indicator Data imputation'!Y184&lt;&gt;"",1,0))</f>
        <v>0</v>
      </c>
      <c r="W181" s="127">
        <f>IF('Indicator Data'!AS185="No Data",1,IF('Indicator Data imputation'!Z184&lt;&gt;"",1,0))</f>
        <v>0</v>
      </c>
      <c r="X181" s="127">
        <f>IF('Indicator Data'!AT185="No Data",1,IF('Indicator Data imputation'!AA184&lt;&gt;"",1,0))</f>
        <v>0</v>
      </c>
      <c r="Y181" s="127">
        <f>IF('Indicator Data'!AH185="No Data",1,IF('Indicator Data imputation'!AB184&lt;&gt;"",1,0))</f>
        <v>0</v>
      </c>
      <c r="Z181" s="127">
        <f>IF('Indicator Data'!AU185="No Data",1,IF('Indicator Data imputation'!AC184&lt;&gt;"",1,0))</f>
        <v>0</v>
      </c>
      <c r="AA181" s="127">
        <f>IF('Indicator Data'!AV185="No Data",1,IF('Indicator Data imputation'!AD184&lt;&gt;"",1,0))</f>
        <v>0</v>
      </c>
      <c r="AB181" s="127">
        <f>IF('Indicator Data'!AW185="No Data",1,IF('Indicator Data imputation'!AE184&lt;&gt;"",1,0))</f>
        <v>0</v>
      </c>
      <c r="AC181" s="127">
        <f>IF('Indicator Data'!AX185="No Data",1,IF('Indicator Data imputation'!AF184&lt;&gt;"",1,0))</f>
        <v>0</v>
      </c>
      <c r="AD181" s="127">
        <f>IF('Indicator Data'!AY185="No Data",1,IF('Indicator Data imputation'!AG184&lt;&gt;"",1,0))</f>
        <v>0</v>
      </c>
      <c r="AE181" s="127">
        <f>IF('Indicator Data'!AZ185="No Data",1,IF('Indicator Data imputation'!AH184&lt;&gt;"",1,0))</f>
        <v>0</v>
      </c>
      <c r="AF181" s="127">
        <f>IF('Indicator Data'!BA185="No Data",1,IF('Indicator Data imputation'!AI184&lt;&gt;"",1,0))</f>
        <v>0</v>
      </c>
      <c r="AG181" s="127">
        <f>IF('Indicator Data'!BB185="No Data",1,IF('Indicator Data imputation'!AJ184&lt;&gt;"",1,0))</f>
        <v>0</v>
      </c>
      <c r="AH181" s="127">
        <f>IF('Indicator Data'!BC185="No Data",1,IF('Indicator Data imputation'!AK184&lt;&gt;"",1,0))</f>
        <v>0</v>
      </c>
      <c r="AI181" s="127" t="e">
        <f>IF('Indicator Data'!#REF!="No Data",1,IF('Indicator Data imputation'!AL184&lt;&gt;"",1,0))</f>
        <v>#REF!</v>
      </c>
      <c r="AJ181" s="127" t="e">
        <f>IF('Indicator Data'!#REF!="No Data",1,IF('Indicator Data imputation'!AM184&lt;&gt;"",1,0))</f>
        <v>#REF!</v>
      </c>
      <c r="AK181" s="127">
        <f>IF('Indicator Data'!BF185="No Data",1,IF('Indicator Data imputation'!AN184&lt;&gt;"",1,0))</f>
        <v>0</v>
      </c>
      <c r="AL181" s="128"/>
      <c r="AM181" s="128"/>
      <c r="AN181" t="e">
        <f t="shared" si="4"/>
        <v>#REF!</v>
      </c>
      <c r="AO181" s="142" t="e">
        <f t="shared" si="5"/>
        <v>#REF!</v>
      </c>
    </row>
    <row r="182" spans="1:41" ht="15.75" customHeight="1" x14ac:dyDescent="0.25">
      <c r="A182" s="47" t="s">
        <v>477</v>
      </c>
      <c r="B182" s="127">
        <f>IF('Indicator Data'!E186="No Data",1,IF('Indicator Data imputation'!E185&lt;&gt;"",1,0))</f>
        <v>0</v>
      </c>
      <c r="C182" s="127">
        <f>IF('Indicator Data'!J186="No Data",1,IF('Indicator Data imputation'!F185&lt;&gt;"",1,0))</f>
        <v>0</v>
      </c>
      <c r="D182" s="127">
        <f>IF('Indicator Data'!K186="No Data",1,IF('Indicator Data imputation'!G185&lt;&gt;"",1,0))</f>
        <v>0</v>
      </c>
      <c r="E182" s="127">
        <f>IF('Indicator Data'!L186="No Data",1,IF('Indicator Data imputation'!H185&lt;&gt;"",1,0))</f>
        <v>1</v>
      </c>
      <c r="F182" s="127">
        <f>IF('Indicator Data'!M186="No Data",1,IF('Indicator Data imputation'!I185&lt;&gt;"",1,0))</f>
        <v>1</v>
      </c>
      <c r="G182" s="127">
        <f>IF('Indicator Data'!N186="No Data",1,IF('Indicator Data imputation'!J185&lt;&gt;"",1,0))</f>
        <v>1</v>
      </c>
      <c r="H182" s="127">
        <f>IF('Indicator Data'!O186="No Data",1,IF('Indicator Data imputation'!K185&lt;&gt;"",1,0))</f>
        <v>0</v>
      </c>
      <c r="I182" s="127">
        <f>IF('Indicator Data'!P186="No Data",1,IF('Indicator Data imputation'!L185&lt;&gt;"",1,0))</f>
        <v>0</v>
      </c>
      <c r="J182" s="127">
        <f>IF('Indicator Data'!Q186="No Data",1,IF('Indicator Data imputation'!M185&lt;&gt;"",1,0))</f>
        <v>0</v>
      </c>
      <c r="K182" s="127">
        <f>IF('Indicator Data'!R186="No Data",1,IF('Indicator Data imputation'!N185&lt;&gt;"",1,0))</f>
        <v>0</v>
      </c>
      <c r="L182" s="127">
        <f>IF('Indicator Data'!X186="No Data",1,IF('Indicator Data imputation'!O185&lt;&gt;"",1,0))</f>
        <v>0</v>
      </c>
      <c r="M182" s="127" t="e">
        <f>IF('Indicator Data'!#REF!="No Data",1,IF('Indicator Data imputation'!P185&lt;&gt;"",1,0))</f>
        <v>#REF!</v>
      </c>
      <c r="N182" s="127" t="e">
        <f>IF('Indicator Data'!#REF!="No Data",1,IF('Indicator Data imputation'!Q185&lt;&gt;"",1,0))</f>
        <v>#REF!</v>
      </c>
      <c r="O182" s="127">
        <f>IF('Indicator Data'!Z186="No Data",1,IF('Indicator Data imputation'!R185&lt;&gt;"",1,0))</f>
        <v>0</v>
      </c>
      <c r="P182" s="127">
        <f>IF('Indicator Data'!AB186="No Data",1,IF('Indicator Data imputation'!S185&lt;&gt;"",1,0))</f>
        <v>0</v>
      </c>
      <c r="Q182" s="127">
        <f>IF('Indicator Data'!AC186="No Data",1,IF('Indicator Data imputation'!T185&lt;&gt;"",1,0))</f>
        <v>0</v>
      </c>
      <c r="R182" s="127">
        <f>IF('Indicator Data'!AD186="No Data",1,IF('Indicator Data imputation'!U185&lt;&gt;"",1,0))</f>
        <v>0</v>
      </c>
      <c r="S182" s="127">
        <f>IF('Indicator Data'!AE186="No Data",1,IF('Indicator Data imputation'!V185&lt;&gt;"",1,0))</f>
        <v>0</v>
      </c>
      <c r="T182" s="127">
        <f>IF('Indicator Data'!AF186="No Data",1,IF('Indicator Data imputation'!W185&lt;&gt;"",1,0))</f>
        <v>0</v>
      </c>
      <c r="U182" s="127">
        <f>IF('Indicator Data'!AO186="No Data",1,IF('Indicator Data imputation'!X185&lt;&gt;"",1,0))</f>
        <v>0</v>
      </c>
      <c r="V182" s="127">
        <f>IF('Indicator Data'!AQ186="No Data",1,IF('Indicator Data imputation'!Y185&lt;&gt;"",1,0))</f>
        <v>0</v>
      </c>
      <c r="W182" s="127">
        <f>IF('Indicator Data'!AS186="No Data",1,IF('Indicator Data imputation'!Z185&lt;&gt;"",1,0))</f>
        <v>0</v>
      </c>
      <c r="X182" s="127">
        <f>IF('Indicator Data'!AT186="No Data",1,IF('Indicator Data imputation'!AA185&lt;&gt;"",1,0))</f>
        <v>0</v>
      </c>
      <c r="Y182" s="127">
        <f>IF('Indicator Data'!AH186="No Data",1,IF('Indicator Data imputation'!AB185&lt;&gt;"",1,0))</f>
        <v>0</v>
      </c>
      <c r="Z182" s="127">
        <f>IF('Indicator Data'!AU186="No Data",1,IF('Indicator Data imputation'!AC185&lt;&gt;"",1,0))</f>
        <v>0</v>
      </c>
      <c r="AA182" s="127">
        <f>IF('Indicator Data'!AV186="No Data",1,IF('Indicator Data imputation'!AD185&lt;&gt;"",1,0))</f>
        <v>0</v>
      </c>
      <c r="AB182" s="127">
        <f>IF('Indicator Data'!AW186="No Data",1,IF('Indicator Data imputation'!AE185&lt;&gt;"",1,0))</f>
        <v>0</v>
      </c>
      <c r="AC182" s="127">
        <f>IF('Indicator Data'!AX186="No Data",1,IF('Indicator Data imputation'!AF185&lt;&gt;"",1,0))</f>
        <v>0</v>
      </c>
      <c r="AD182" s="127">
        <f>IF('Indicator Data'!AY186="No Data",1,IF('Indicator Data imputation'!AG185&lt;&gt;"",1,0))</f>
        <v>0</v>
      </c>
      <c r="AE182" s="127">
        <f>IF('Indicator Data'!AZ186="No Data",1,IF('Indicator Data imputation'!AH185&lt;&gt;"",1,0))</f>
        <v>0</v>
      </c>
      <c r="AF182" s="127">
        <f>IF('Indicator Data'!BA186="No Data",1,IF('Indicator Data imputation'!AI185&lt;&gt;"",1,0))</f>
        <v>0</v>
      </c>
      <c r="AG182" s="127">
        <f>IF('Indicator Data'!BB186="No Data",1,IF('Indicator Data imputation'!AJ185&lt;&gt;"",1,0))</f>
        <v>0</v>
      </c>
      <c r="AH182" s="127">
        <f>IF('Indicator Data'!BC186="No Data",1,IF('Indicator Data imputation'!AK185&lt;&gt;"",1,0))</f>
        <v>0</v>
      </c>
      <c r="AI182" s="127" t="e">
        <f>IF('Indicator Data'!#REF!="No Data",1,IF('Indicator Data imputation'!AL185&lt;&gt;"",1,0))</f>
        <v>#REF!</v>
      </c>
      <c r="AJ182" s="127" t="e">
        <f>IF('Indicator Data'!#REF!="No Data",1,IF('Indicator Data imputation'!AM185&lt;&gt;"",1,0))</f>
        <v>#REF!</v>
      </c>
      <c r="AK182" s="127">
        <f>IF('Indicator Data'!BF186="No Data",1,IF('Indicator Data imputation'!AN185&lt;&gt;"",1,0))</f>
        <v>0</v>
      </c>
      <c r="AL182" s="128"/>
      <c r="AM182" s="128"/>
      <c r="AN182" t="e">
        <f t="shared" si="4"/>
        <v>#REF!</v>
      </c>
      <c r="AO182" s="142" t="e">
        <f t="shared" si="5"/>
        <v>#REF!</v>
      </c>
    </row>
    <row r="183" spans="1:41" ht="15.75" customHeight="1" x14ac:dyDescent="0.25">
      <c r="A183" s="47" t="s">
        <v>479</v>
      </c>
      <c r="B183" s="127">
        <f>IF('Indicator Data'!E187="No Data",1,IF('Indicator Data imputation'!E186&lt;&gt;"",1,0))</f>
        <v>0</v>
      </c>
      <c r="C183" s="127">
        <f>IF('Indicator Data'!J187="No Data",1,IF('Indicator Data imputation'!F186&lt;&gt;"",1,0))</f>
        <v>0</v>
      </c>
      <c r="D183" s="127">
        <f>IF('Indicator Data'!K187="No Data",1,IF('Indicator Data imputation'!G186&lt;&gt;"",1,0))</f>
        <v>0</v>
      </c>
      <c r="E183" s="127">
        <f>IF('Indicator Data'!L187="No Data",1,IF('Indicator Data imputation'!H186&lt;&gt;"",1,0))</f>
        <v>1</v>
      </c>
      <c r="F183" s="127">
        <f>IF('Indicator Data'!M187="No Data",1,IF('Indicator Data imputation'!I186&lt;&gt;"",1,0))</f>
        <v>1</v>
      </c>
      <c r="G183" s="127">
        <f>IF('Indicator Data'!N187="No Data",1,IF('Indicator Data imputation'!J186&lt;&gt;"",1,0))</f>
        <v>1</v>
      </c>
      <c r="H183" s="127">
        <f>IF('Indicator Data'!O187="No Data",1,IF('Indicator Data imputation'!K186&lt;&gt;"",1,0))</f>
        <v>0</v>
      </c>
      <c r="I183" s="127">
        <f>IF('Indicator Data'!P187="No Data",1,IF('Indicator Data imputation'!L186&lt;&gt;"",1,0))</f>
        <v>0</v>
      </c>
      <c r="J183" s="127">
        <f>IF('Indicator Data'!Q187="No Data",1,IF('Indicator Data imputation'!M186&lt;&gt;"",1,0))</f>
        <v>0</v>
      </c>
      <c r="K183" s="127">
        <f>IF('Indicator Data'!R187="No Data",1,IF('Indicator Data imputation'!N186&lt;&gt;"",1,0))</f>
        <v>0</v>
      </c>
      <c r="L183" s="127">
        <f>IF('Indicator Data'!X187="No Data",1,IF('Indicator Data imputation'!O186&lt;&gt;"",1,0))</f>
        <v>0</v>
      </c>
      <c r="M183" s="127" t="e">
        <f>IF('Indicator Data'!#REF!="No Data",1,IF('Indicator Data imputation'!P186&lt;&gt;"",1,0))</f>
        <v>#REF!</v>
      </c>
      <c r="N183" s="127" t="e">
        <f>IF('Indicator Data'!#REF!="No Data",1,IF('Indicator Data imputation'!Q186&lt;&gt;"",1,0))</f>
        <v>#REF!</v>
      </c>
      <c r="O183" s="127">
        <f>IF('Indicator Data'!Z187="No Data",1,IF('Indicator Data imputation'!R186&lt;&gt;"",1,0))</f>
        <v>0</v>
      </c>
      <c r="P183" s="127">
        <f>IF('Indicator Data'!AB187="No Data",1,IF('Indicator Data imputation'!S186&lt;&gt;"",1,0))</f>
        <v>0</v>
      </c>
      <c r="Q183" s="127">
        <f>IF('Indicator Data'!AC187="No Data",1,IF('Indicator Data imputation'!T186&lt;&gt;"",1,0))</f>
        <v>0</v>
      </c>
      <c r="R183" s="127">
        <f>IF('Indicator Data'!AD187="No Data",1,IF('Indicator Data imputation'!U186&lt;&gt;"",1,0))</f>
        <v>0</v>
      </c>
      <c r="S183" s="127">
        <f>IF('Indicator Data'!AE187="No Data",1,IF('Indicator Data imputation'!V186&lt;&gt;"",1,0))</f>
        <v>0</v>
      </c>
      <c r="T183" s="127">
        <f>IF('Indicator Data'!AF187="No Data",1,IF('Indicator Data imputation'!W186&lt;&gt;"",1,0))</f>
        <v>0</v>
      </c>
      <c r="U183" s="127">
        <f>IF('Indicator Data'!AO187="No Data",1,IF('Indicator Data imputation'!X186&lt;&gt;"",1,0))</f>
        <v>0</v>
      </c>
      <c r="V183" s="127">
        <f>IF('Indicator Data'!AQ187="No Data",1,IF('Indicator Data imputation'!Y186&lt;&gt;"",1,0))</f>
        <v>0</v>
      </c>
      <c r="W183" s="127">
        <f>IF('Indicator Data'!AS187="No Data",1,IF('Indicator Data imputation'!Z186&lt;&gt;"",1,0))</f>
        <v>0</v>
      </c>
      <c r="X183" s="127">
        <f>IF('Indicator Data'!AT187="No Data",1,IF('Indicator Data imputation'!AA186&lt;&gt;"",1,0))</f>
        <v>0</v>
      </c>
      <c r="Y183" s="127">
        <f>IF('Indicator Data'!AH187="No Data",1,IF('Indicator Data imputation'!AB186&lt;&gt;"",1,0))</f>
        <v>0</v>
      </c>
      <c r="Z183" s="127">
        <f>IF('Indicator Data'!AU187="No Data",1,IF('Indicator Data imputation'!AC186&lt;&gt;"",1,0))</f>
        <v>0</v>
      </c>
      <c r="AA183" s="127">
        <f>IF('Indicator Data'!AV187="No Data",1,IF('Indicator Data imputation'!AD186&lt;&gt;"",1,0))</f>
        <v>0</v>
      </c>
      <c r="AB183" s="127">
        <f>IF('Indicator Data'!AW187="No Data",1,IF('Indicator Data imputation'!AE186&lt;&gt;"",1,0))</f>
        <v>0</v>
      </c>
      <c r="AC183" s="127">
        <f>IF('Indicator Data'!AX187="No Data",1,IF('Indicator Data imputation'!AF186&lt;&gt;"",1,0))</f>
        <v>0</v>
      </c>
      <c r="AD183" s="127">
        <f>IF('Indicator Data'!AY187="No Data",1,IF('Indicator Data imputation'!AG186&lt;&gt;"",1,0))</f>
        <v>0</v>
      </c>
      <c r="AE183" s="127">
        <f>IF('Indicator Data'!AZ187="No Data",1,IF('Indicator Data imputation'!AH186&lt;&gt;"",1,0))</f>
        <v>0</v>
      </c>
      <c r="AF183" s="127">
        <f>IF('Indicator Data'!BA187="No Data",1,IF('Indicator Data imputation'!AI186&lt;&gt;"",1,0))</f>
        <v>0</v>
      </c>
      <c r="AG183" s="127">
        <f>IF('Indicator Data'!BB187="No Data",1,IF('Indicator Data imputation'!AJ186&lt;&gt;"",1,0))</f>
        <v>0</v>
      </c>
      <c r="AH183" s="127">
        <f>IF('Indicator Data'!BC187="No Data",1,IF('Indicator Data imputation'!AK186&lt;&gt;"",1,0))</f>
        <v>0</v>
      </c>
      <c r="AI183" s="127" t="e">
        <f>IF('Indicator Data'!#REF!="No Data",1,IF('Indicator Data imputation'!AL186&lt;&gt;"",1,0))</f>
        <v>#REF!</v>
      </c>
      <c r="AJ183" s="127" t="e">
        <f>IF('Indicator Data'!#REF!="No Data",1,IF('Indicator Data imputation'!AM186&lt;&gt;"",1,0))</f>
        <v>#REF!</v>
      </c>
      <c r="AK183" s="127">
        <f>IF('Indicator Data'!BF187="No Data",1,IF('Indicator Data imputation'!AN186&lt;&gt;"",1,0))</f>
        <v>0</v>
      </c>
      <c r="AL183" s="128"/>
      <c r="AM183" s="128"/>
      <c r="AN183" t="e">
        <f t="shared" si="4"/>
        <v>#REF!</v>
      </c>
      <c r="AO183" s="142" t="e">
        <f t="shared" si="5"/>
        <v>#REF!</v>
      </c>
    </row>
    <row r="184" spans="1:41" ht="15.75" customHeight="1" x14ac:dyDescent="0.25">
      <c r="A184" s="47" t="s">
        <v>481</v>
      </c>
      <c r="B184" s="127">
        <f>IF('Indicator Data'!E188="No Data",1,IF('Indicator Data imputation'!E187&lt;&gt;"",1,0))</f>
        <v>0</v>
      </c>
      <c r="C184" s="127">
        <f>IF('Indicator Data'!J188="No Data",1,IF('Indicator Data imputation'!F187&lt;&gt;"",1,0))</f>
        <v>0</v>
      </c>
      <c r="D184" s="127">
        <f>IF('Indicator Data'!K188="No Data",1,IF('Indicator Data imputation'!G187&lt;&gt;"",1,0))</f>
        <v>0</v>
      </c>
      <c r="E184" s="127">
        <f>IF('Indicator Data'!L188="No Data",1,IF('Indicator Data imputation'!H187&lt;&gt;"",1,0))</f>
        <v>1</v>
      </c>
      <c r="F184" s="127">
        <f>IF('Indicator Data'!M188="No Data",1,IF('Indicator Data imputation'!I187&lt;&gt;"",1,0))</f>
        <v>1</v>
      </c>
      <c r="G184" s="127">
        <f>IF('Indicator Data'!N188="No Data",1,IF('Indicator Data imputation'!J187&lt;&gt;"",1,0))</f>
        <v>1</v>
      </c>
      <c r="H184" s="127">
        <f>IF('Indicator Data'!O188="No Data",1,IF('Indicator Data imputation'!K187&lt;&gt;"",1,0))</f>
        <v>0</v>
      </c>
      <c r="I184" s="127">
        <f>IF('Indicator Data'!P188="No Data",1,IF('Indicator Data imputation'!L187&lt;&gt;"",1,0))</f>
        <v>0</v>
      </c>
      <c r="J184" s="127">
        <f>IF('Indicator Data'!Q188="No Data",1,IF('Indicator Data imputation'!M187&lt;&gt;"",1,0))</f>
        <v>0</v>
      </c>
      <c r="K184" s="127">
        <f>IF('Indicator Data'!R188="No Data",1,IF('Indicator Data imputation'!N187&lt;&gt;"",1,0))</f>
        <v>0</v>
      </c>
      <c r="L184" s="127">
        <f>IF('Indicator Data'!X188="No Data",1,IF('Indicator Data imputation'!O187&lt;&gt;"",1,0))</f>
        <v>0</v>
      </c>
      <c r="M184" s="127" t="e">
        <f>IF('Indicator Data'!#REF!="No Data",1,IF('Indicator Data imputation'!P187&lt;&gt;"",1,0))</f>
        <v>#REF!</v>
      </c>
      <c r="N184" s="127" t="e">
        <f>IF('Indicator Data'!#REF!="No Data",1,IF('Indicator Data imputation'!Q187&lt;&gt;"",1,0))</f>
        <v>#REF!</v>
      </c>
      <c r="O184" s="127">
        <f>IF('Indicator Data'!Z188="No Data",1,IF('Indicator Data imputation'!R187&lt;&gt;"",1,0))</f>
        <v>0</v>
      </c>
      <c r="P184" s="127">
        <f>IF('Indicator Data'!AB188="No Data",1,IF('Indicator Data imputation'!S187&lt;&gt;"",1,0))</f>
        <v>0</v>
      </c>
      <c r="Q184" s="127">
        <f>IF('Indicator Data'!AC188="No Data",1,IF('Indicator Data imputation'!T187&lt;&gt;"",1,0))</f>
        <v>0</v>
      </c>
      <c r="R184" s="127">
        <f>IF('Indicator Data'!AD188="No Data",1,IF('Indicator Data imputation'!U187&lt;&gt;"",1,0))</f>
        <v>0</v>
      </c>
      <c r="S184" s="127">
        <f>IF('Indicator Data'!AE188="No Data",1,IF('Indicator Data imputation'!V187&lt;&gt;"",1,0))</f>
        <v>0</v>
      </c>
      <c r="T184" s="127">
        <f>IF('Indicator Data'!AF188="No Data",1,IF('Indicator Data imputation'!W187&lt;&gt;"",1,0))</f>
        <v>0</v>
      </c>
      <c r="U184" s="127">
        <f>IF('Indicator Data'!AO188="No Data",1,IF('Indicator Data imputation'!X187&lt;&gt;"",1,0))</f>
        <v>0</v>
      </c>
      <c r="V184" s="127">
        <f>IF('Indicator Data'!AQ188="No Data",1,IF('Indicator Data imputation'!Y187&lt;&gt;"",1,0))</f>
        <v>0</v>
      </c>
      <c r="W184" s="127">
        <f>IF('Indicator Data'!AS188="No Data",1,IF('Indicator Data imputation'!Z187&lt;&gt;"",1,0))</f>
        <v>0</v>
      </c>
      <c r="X184" s="127">
        <f>IF('Indicator Data'!AT188="No Data",1,IF('Indicator Data imputation'!AA187&lt;&gt;"",1,0))</f>
        <v>0</v>
      </c>
      <c r="Y184" s="127">
        <f>IF('Indicator Data'!AH188="No Data",1,IF('Indicator Data imputation'!AB187&lt;&gt;"",1,0))</f>
        <v>0</v>
      </c>
      <c r="Z184" s="127">
        <f>IF('Indicator Data'!AU188="No Data",1,IF('Indicator Data imputation'!AC187&lt;&gt;"",1,0))</f>
        <v>0</v>
      </c>
      <c r="AA184" s="127">
        <f>IF('Indicator Data'!AV188="No Data",1,IF('Indicator Data imputation'!AD187&lt;&gt;"",1,0))</f>
        <v>0</v>
      </c>
      <c r="AB184" s="127">
        <f>IF('Indicator Data'!AW188="No Data",1,IF('Indicator Data imputation'!AE187&lt;&gt;"",1,0))</f>
        <v>0</v>
      </c>
      <c r="AC184" s="127">
        <f>IF('Indicator Data'!AX188="No Data",1,IF('Indicator Data imputation'!AF187&lt;&gt;"",1,0))</f>
        <v>0</v>
      </c>
      <c r="AD184" s="127">
        <f>IF('Indicator Data'!AY188="No Data",1,IF('Indicator Data imputation'!AG187&lt;&gt;"",1,0))</f>
        <v>0</v>
      </c>
      <c r="AE184" s="127">
        <f>IF('Indicator Data'!AZ188="No Data",1,IF('Indicator Data imputation'!AH187&lt;&gt;"",1,0))</f>
        <v>0</v>
      </c>
      <c r="AF184" s="127">
        <f>IF('Indicator Data'!BA188="No Data",1,IF('Indicator Data imputation'!AI187&lt;&gt;"",1,0))</f>
        <v>0</v>
      </c>
      <c r="AG184" s="127">
        <f>IF('Indicator Data'!BB188="No Data",1,IF('Indicator Data imputation'!AJ187&lt;&gt;"",1,0))</f>
        <v>0</v>
      </c>
      <c r="AH184" s="127">
        <f>IF('Indicator Data'!BC188="No Data",1,IF('Indicator Data imputation'!AK187&lt;&gt;"",1,0))</f>
        <v>0</v>
      </c>
      <c r="AI184" s="127" t="e">
        <f>IF('Indicator Data'!#REF!="No Data",1,IF('Indicator Data imputation'!AL187&lt;&gt;"",1,0))</f>
        <v>#REF!</v>
      </c>
      <c r="AJ184" s="127" t="e">
        <f>IF('Indicator Data'!#REF!="No Data",1,IF('Indicator Data imputation'!AM187&lt;&gt;"",1,0))</f>
        <v>#REF!</v>
      </c>
      <c r="AK184" s="127">
        <f>IF('Indicator Data'!BF188="No Data",1,IF('Indicator Data imputation'!AN187&lt;&gt;"",1,0))</f>
        <v>0</v>
      </c>
      <c r="AL184" s="128"/>
      <c r="AM184" s="128"/>
      <c r="AN184" t="e">
        <f t="shared" si="4"/>
        <v>#REF!</v>
      </c>
      <c r="AO184" s="142" t="e">
        <f t="shared" si="5"/>
        <v>#REF!</v>
      </c>
    </row>
    <row r="185" spans="1:41" ht="15.75" customHeight="1" x14ac:dyDescent="0.25">
      <c r="A185" s="47" t="s">
        <v>483</v>
      </c>
      <c r="B185" s="127">
        <f>IF('Indicator Data'!E189="No Data",1,IF('Indicator Data imputation'!E188&lt;&gt;"",1,0))</f>
        <v>0</v>
      </c>
      <c r="C185" s="127">
        <f>IF('Indicator Data'!J189="No Data",1,IF('Indicator Data imputation'!F188&lt;&gt;"",1,0))</f>
        <v>0</v>
      </c>
      <c r="D185" s="127">
        <f>IF('Indicator Data'!K189="No Data",1,IF('Indicator Data imputation'!G188&lt;&gt;"",1,0))</f>
        <v>0</v>
      </c>
      <c r="E185" s="127">
        <f>IF('Indicator Data'!L189="No Data",1,IF('Indicator Data imputation'!H188&lt;&gt;"",1,0))</f>
        <v>1</v>
      </c>
      <c r="F185" s="127">
        <f>IF('Indicator Data'!M189="No Data",1,IF('Indicator Data imputation'!I188&lt;&gt;"",1,0))</f>
        <v>1</v>
      </c>
      <c r="G185" s="127">
        <f>IF('Indicator Data'!N189="No Data",1,IF('Indicator Data imputation'!J188&lt;&gt;"",1,0))</f>
        <v>1</v>
      </c>
      <c r="H185" s="127">
        <f>IF('Indicator Data'!O189="No Data",1,IF('Indicator Data imputation'!K188&lt;&gt;"",1,0))</f>
        <v>0</v>
      </c>
      <c r="I185" s="127">
        <f>IF('Indicator Data'!P189="No Data",1,IF('Indicator Data imputation'!L188&lt;&gt;"",1,0))</f>
        <v>0</v>
      </c>
      <c r="J185" s="127">
        <f>IF('Indicator Data'!Q189="No Data",1,IF('Indicator Data imputation'!M188&lt;&gt;"",1,0))</f>
        <v>0</v>
      </c>
      <c r="K185" s="127">
        <f>IF('Indicator Data'!R189="No Data",1,IF('Indicator Data imputation'!N188&lt;&gt;"",1,0))</f>
        <v>0</v>
      </c>
      <c r="L185" s="127">
        <f>IF('Indicator Data'!X189="No Data",1,IF('Indicator Data imputation'!O188&lt;&gt;"",1,0))</f>
        <v>0</v>
      </c>
      <c r="M185" s="127" t="e">
        <f>IF('Indicator Data'!#REF!="No Data",1,IF('Indicator Data imputation'!P188&lt;&gt;"",1,0))</f>
        <v>#REF!</v>
      </c>
      <c r="N185" s="127" t="e">
        <f>IF('Indicator Data'!#REF!="No Data",1,IF('Indicator Data imputation'!Q188&lt;&gt;"",1,0))</f>
        <v>#REF!</v>
      </c>
      <c r="O185" s="127">
        <f>IF('Indicator Data'!Z189="No Data",1,IF('Indicator Data imputation'!R188&lt;&gt;"",1,0))</f>
        <v>0</v>
      </c>
      <c r="P185" s="127">
        <f>IF('Indicator Data'!AB189="No Data",1,IF('Indicator Data imputation'!S188&lt;&gt;"",1,0))</f>
        <v>0</v>
      </c>
      <c r="Q185" s="127">
        <f>IF('Indicator Data'!AC189="No Data",1,IF('Indicator Data imputation'!T188&lt;&gt;"",1,0))</f>
        <v>0</v>
      </c>
      <c r="R185" s="127">
        <f>IF('Indicator Data'!AD189="No Data",1,IF('Indicator Data imputation'!U188&lt;&gt;"",1,0))</f>
        <v>0</v>
      </c>
      <c r="S185" s="127">
        <f>IF('Indicator Data'!AE189="No Data",1,IF('Indicator Data imputation'!V188&lt;&gt;"",1,0))</f>
        <v>0</v>
      </c>
      <c r="T185" s="127">
        <f>IF('Indicator Data'!AF189="No Data",1,IF('Indicator Data imputation'!W188&lt;&gt;"",1,0))</f>
        <v>0</v>
      </c>
      <c r="U185" s="127">
        <f>IF('Indicator Data'!AO189="No Data",1,IF('Indicator Data imputation'!X188&lt;&gt;"",1,0))</f>
        <v>0</v>
      </c>
      <c r="V185" s="127">
        <f>IF('Indicator Data'!AQ189="No Data",1,IF('Indicator Data imputation'!Y188&lt;&gt;"",1,0))</f>
        <v>0</v>
      </c>
      <c r="W185" s="127">
        <f>IF('Indicator Data'!AS189="No Data",1,IF('Indicator Data imputation'!Z188&lt;&gt;"",1,0))</f>
        <v>0</v>
      </c>
      <c r="X185" s="127">
        <f>IF('Indicator Data'!AT189="No Data",1,IF('Indicator Data imputation'!AA188&lt;&gt;"",1,0))</f>
        <v>0</v>
      </c>
      <c r="Y185" s="127">
        <f>IF('Indicator Data'!AH189="No Data",1,IF('Indicator Data imputation'!AB188&lt;&gt;"",1,0))</f>
        <v>0</v>
      </c>
      <c r="Z185" s="127">
        <f>IF('Indicator Data'!AU189="No Data",1,IF('Indicator Data imputation'!AC188&lt;&gt;"",1,0))</f>
        <v>0</v>
      </c>
      <c r="AA185" s="127">
        <f>IF('Indicator Data'!AV189="No Data",1,IF('Indicator Data imputation'!AD188&lt;&gt;"",1,0))</f>
        <v>0</v>
      </c>
      <c r="AB185" s="127">
        <f>IF('Indicator Data'!AW189="No Data",1,IF('Indicator Data imputation'!AE188&lt;&gt;"",1,0))</f>
        <v>0</v>
      </c>
      <c r="AC185" s="127">
        <f>IF('Indicator Data'!AX189="No Data",1,IF('Indicator Data imputation'!AF188&lt;&gt;"",1,0))</f>
        <v>0</v>
      </c>
      <c r="AD185" s="127">
        <f>IF('Indicator Data'!AY189="No Data",1,IF('Indicator Data imputation'!AG188&lt;&gt;"",1,0))</f>
        <v>0</v>
      </c>
      <c r="AE185" s="127">
        <f>IF('Indicator Data'!AZ189="No Data",1,IF('Indicator Data imputation'!AH188&lt;&gt;"",1,0))</f>
        <v>0</v>
      </c>
      <c r="AF185" s="127">
        <f>IF('Indicator Data'!BA189="No Data",1,IF('Indicator Data imputation'!AI188&lt;&gt;"",1,0))</f>
        <v>0</v>
      </c>
      <c r="AG185" s="127">
        <f>IF('Indicator Data'!BB189="No Data",1,IF('Indicator Data imputation'!AJ188&lt;&gt;"",1,0))</f>
        <v>0</v>
      </c>
      <c r="AH185" s="127">
        <f>IF('Indicator Data'!BC189="No Data",1,IF('Indicator Data imputation'!AK188&lt;&gt;"",1,0))</f>
        <v>0</v>
      </c>
      <c r="AI185" s="127" t="e">
        <f>IF('Indicator Data'!#REF!="No Data",1,IF('Indicator Data imputation'!AL188&lt;&gt;"",1,0))</f>
        <v>#REF!</v>
      </c>
      <c r="AJ185" s="127" t="e">
        <f>IF('Indicator Data'!#REF!="No Data",1,IF('Indicator Data imputation'!AM188&lt;&gt;"",1,0))</f>
        <v>#REF!</v>
      </c>
      <c r="AK185" s="127">
        <f>IF('Indicator Data'!BF189="No Data",1,IF('Indicator Data imputation'!AN188&lt;&gt;"",1,0))</f>
        <v>0</v>
      </c>
      <c r="AL185" s="128"/>
      <c r="AM185" s="128"/>
      <c r="AN185" t="e">
        <f t="shared" si="4"/>
        <v>#REF!</v>
      </c>
      <c r="AO185" s="142" t="e">
        <f t="shared" si="5"/>
        <v>#REF!</v>
      </c>
    </row>
    <row r="186" spans="1:41" ht="15.75" customHeight="1" x14ac:dyDescent="0.25">
      <c r="A186" s="47" t="s">
        <v>485</v>
      </c>
      <c r="B186" s="127">
        <f>IF('Indicator Data'!E190="No Data",1,IF('Indicator Data imputation'!E189&lt;&gt;"",1,0))</f>
        <v>0</v>
      </c>
      <c r="C186" s="127">
        <f>IF('Indicator Data'!J190="No Data",1,IF('Indicator Data imputation'!F189&lt;&gt;"",1,0))</f>
        <v>0</v>
      </c>
      <c r="D186" s="127">
        <f>IF('Indicator Data'!K190="No Data",1,IF('Indicator Data imputation'!G189&lt;&gt;"",1,0))</f>
        <v>0</v>
      </c>
      <c r="E186" s="127">
        <f>IF('Indicator Data'!L190="No Data",1,IF('Indicator Data imputation'!H189&lt;&gt;"",1,0))</f>
        <v>1</v>
      </c>
      <c r="F186" s="127">
        <f>IF('Indicator Data'!M190="No Data",1,IF('Indicator Data imputation'!I189&lt;&gt;"",1,0))</f>
        <v>1</v>
      </c>
      <c r="G186" s="127">
        <f>IF('Indicator Data'!N190="No Data",1,IF('Indicator Data imputation'!J189&lt;&gt;"",1,0))</f>
        <v>1</v>
      </c>
      <c r="H186" s="127">
        <f>IF('Indicator Data'!O190="No Data",1,IF('Indicator Data imputation'!K189&lt;&gt;"",1,0))</f>
        <v>0</v>
      </c>
      <c r="I186" s="127">
        <f>IF('Indicator Data'!P190="No Data",1,IF('Indicator Data imputation'!L189&lt;&gt;"",1,0))</f>
        <v>0</v>
      </c>
      <c r="J186" s="127">
        <f>IF('Indicator Data'!Q190="No Data",1,IF('Indicator Data imputation'!M189&lt;&gt;"",1,0))</f>
        <v>0</v>
      </c>
      <c r="K186" s="127">
        <f>IF('Indicator Data'!R190="No Data",1,IF('Indicator Data imputation'!N189&lt;&gt;"",1,0))</f>
        <v>0</v>
      </c>
      <c r="L186" s="127">
        <f>IF('Indicator Data'!X190="No Data",1,IF('Indicator Data imputation'!O189&lt;&gt;"",1,0))</f>
        <v>0</v>
      </c>
      <c r="M186" s="127" t="e">
        <f>IF('Indicator Data'!#REF!="No Data",1,IF('Indicator Data imputation'!P189&lt;&gt;"",1,0))</f>
        <v>#REF!</v>
      </c>
      <c r="N186" s="127" t="e">
        <f>IF('Indicator Data'!#REF!="No Data",1,IF('Indicator Data imputation'!Q189&lt;&gt;"",1,0))</f>
        <v>#REF!</v>
      </c>
      <c r="O186" s="127">
        <f>IF('Indicator Data'!Z190="No Data",1,IF('Indicator Data imputation'!R189&lt;&gt;"",1,0))</f>
        <v>0</v>
      </c>
      <c r="P186" s="127">
        <f>IF('Indicator Data'!AB190="No Data",1,IF('Indicator Data imputation'!S189&lt;&gt;"",1,0))</f>
        <v>0</v>
      </c>
      <c r="Q186" s="127">
        <f>IF('Indicator Data'!AC190="No Data",1,IF('Indicator Data imputation'!T189&lt;&gt;"",1,0))</f>
        <v>0</v>
      </c>
      <c r="R186" s="127">
        <f>IF('Indicator Data'!AD190="No Data",1,IF('Indicator Data imputation'!U189&lt;&gt;"",1,0))</f>
        <v>0</v>
      </c>
      <c r="S186" s="127">
        <f>IF('Indicator Data'!AE190="No Data",1,IF('Indicator Data imputation'!V189&lt;&gt;"",1,0))</f>
        <v>0</v>
      </c>
      <c r="T186" s="127">
        <f>IF('Indicator Data'!AF190="No Data",1,IF('Indicator Data imputation'!W189&lt;&gt;"",1,0))</f>
        <v>0</v>
      </c>
      <c r="U186" s="127">
        <f>IF('Indicator Data'!AO190="No Data",1,IF('Indicator Data imputation'!X189&lt;&gt;"",1,0))</f>
        <v>0</v>
      </c>
      <c r="V186" s="127">
        <f>IF('Indicator Data'!AQ190="No Data",1,IF('Indicator Data imputation'!Y189&lt;&gt;"",1,0))</f>
        <v>0</v>
      </c>
      <c r="W186" s="127">
        <f>IF('Indicator Data'!AS190="No Data",1,IF('Indicator Data imputation'!Z189&lt;&gt;"",1,0))</f>
        <v>0</v>
      </c>
      <c r="X186" s="127">
        <f>IF('Indicator Data'!AT190="No Data",1,IF('Indicator Data imputation'!AA189&lt;&gt;"",1,0))</f>
        <v>0</v>
      </c>
      <c r="Y186" s="127">
        <f>IF('Indicator Data'!AH190="No Data",1,IF('Indicator Data imputation'!AB189&lt;&gt;"",1,0))</f>
        <v>0</v>
      </c>
      <c r="Z186" s="127">
        <f>IF('Indicator Data'!AU190="No Data",1,IF('Indicator Data imputation'!AC189&lt;&gt;"",1,0))</f>
        <v>0</v>
      </c>
      <c r="AA186" s="127">
        <f>IF('Indicator Data'!AV190="No Data",1,IF('Indicator Data imputation'!AD189&lt;&gt;"",1,0))</f>
        <v>0</v>
      </c>
      <c r="AB186" s="127">
        <f>IF('Indicator Data'!AW190="No Data",1,IF('Indicator Data imputation'!AE189&lt;&gt;"",1,0))</f>
        <v>0</v>
      </c>
      <c r="AC186" s="127">
        <f>IF('Indicator Data'!AX190="No Data",1,IF('Indicator Data imputation'!AF189&lt;&gt;"",1,0))</f>
        <v>0</v>
      </c>
      <c r="AD186" s="127">
        <f>IF('Indicator Data'!AY190="No Data",1,IF('Indicator Data imputation'!AG189&lt;&gt;"",1,0))</f>
        <v>0</v>
      </c>
      <c r="AE186" s="127">
        <f>IF('Indicator Data'!AZ190="No Data",1,IF('Indicator Data imputation'!AH189&lt;&gt;"",1,0))</f>
        <v>0</v>
      </c>
      <c r="AF186" s="127">
        <f>IF('Indicator Data'!BA190="No Data",1,IF('Indicator Data imputation'!AI189&lt;&gt;"",1,0))</f>
        <v>0</v>
      </c>
      <c r="AG186" s="127">
        <f>IF('Indicator Data'!BB190="No Data",1,IF('Indicator Data imputation'!AJ189&lt;&gt;"",1,0))</f>
        <v>0</v>
      </c>
      <c r="AH186" s="127">
        <f>IF('Indicator Data'!BC190="No Data",1,IF('Indicator Data imputation'!AK189&lt;&gt;"",1,0))</f>
        <v>0</v>
      </c>
      <c r="AI186" s="127" t="e">
        <f>IF('Indicator Data'!#REF!="No Data",1,IF('Indicator Data imputation'!AL189&lt;&gt;"",1,0))</f>
        <v>#REF!</v>
      </c>
      <c r="AJ186" s="127" t="e">
        <f>IF('Indicator Data'!#REF!="No Data",1,IF('Indicator Data imputation'!AM189&lt;&gt;"",1,0))</f>
        <v>#REF!</v>
      </c>
      <c r="AK186" s="127">
        <f>IF('Indicator Data'!BF190="No Data",1,IF('Indicator Data imputation'!AN189&lt;&gt;"",1,0))</f>
        <v>0</v>
      </c>
      <c r="AL186" s="128"/>
      <c r="AM186" s="128"/>
      <c r="AN186" t="e">
        <f t="shared" si="4"/>
        <v>#REF!</v>
      </c>
      <c r="AO186" s="142" t="e">
        <f t="shared" si="5"/>
        <v>#REF!</v>
      </c>
    </row>
    <row r="187" spans="1:41" ht="15.75" customHeight="1" x14ac:dyDescent="0.25">
      <c r="A187" s="47" t="s">
        <v>487</v>
      </c>
      <c r="B187" s="127">
        <f>IF('Indicator Data'!E191="No Data",1,IF('Indicator Data imputation'!E190&lt;&gt;"",1,0))</f>
        <v>0</v>
      </c>
      <c r="C187" s="127">
        <f>IF('Indicator Data'!J191="No Data",1,IF('Indicator Data imputation'!F190&lt;&gt;"",1,0))</f>
        <v>0</v>
      </c>
      <c r="D187" s="127">
        <f>IF('Indicator Data'!K191="No Data",1,IF('Indicator Data imputation'!G190&lt;&gt;"",1,0))</f>
        <v>0</v>
      </c>
      <c r="E187" s="127">
        <f>IF('Indicator Data'!L191="No Data",1,IF('Indicator Data imputation'!H190&lt;&gt;"",1,0))</f>
        <v>1</v>
      </c>
      <c r="F187" s="127">
        <f>IF('Indicator Data'!M191="No Data",1,IF('Indicator Data imputation'!I190&lt;&gt;"",1,0))</f>
        <v>1</v>
      </c>
      <c r="G187" s="127">
        <f>IF('Indicator Data'!N191="No Data",1,IF('Indicator Data imputation'!J190&lt;&gt;"",1,0))</f>
        <v>1</v>
      </c>
      <c r="H187" s="127">
        <f>IF('Indicator Data'!O191="No Data",1,IF('Indicator Data imputation'!K190&lt;&gt;"",1,0))</f>
        <v>0</v>
      </c>
      <c r="I187" s="127">
        <f>IF('Indicator Data'!P191="No Data",1,IF('Indicator Data imputation'!L190&lt;&gt;"",1,0))</f>
        <v>0</v>
      </c>
      <c r="J187" s="127">
        <f>IF('Indicator Data'!Q191="No Data",1,IF('Indicator Data imputation'!M190&lt;&gt;"",1,0))</f>
        <v>0</v>
      </c>
      <c r="K187" s="127">
        <f>IF('Indicator Data'!R191="No Data",1,IF('Indicator Data imputation'!N190&lt;&gt;"",1,0))</f>
        <v>0</v>
      </c>
      <c r="L187" s="127">
        <f>IF('Indicator Data'!X191="No Data",1,IF('Indicator Data imputation'!O190&lt;&gt;"",1,0))</f>
        <v>0</v>
      </c>
      <c r="M187" s="127" t="e">
        <f>IF('Indicator Data'!#REF!="No Data",1,IF('Indicator Data imputation'!P190&lt;&gt;"",1,0))</f>
        <v>#REF!</v>
      </c>
      <c r="N187" s="127" t="e">
        <f>IF('Indicator Data'!#REF!="No Data",1,IF('Indicator Data imputation'!Q190&lt;&gt;"",1,0))</f>
        <v>#REF!</v>
      </c>
      <c r="O187" s="127">
        <f>IF('Indicator Data'!Z191="No Data",1,IF('Indicator Data imputation'!R190&lt;&gt;"",1,0))</f>
        <v>0</v>
      </c>
      <c r="P187" s="127">
        <f>IF('Indicator Data'!AB191="No Data",1,IF('Indicator Data imputation'!S190&lt;&gt;"",1,0))</f>
        <v>0</v>
      </c>
      <c r="Q187" s="127">
        <f>IF('Indicator Data'!AC191="No Data",1,IF('Indicator Data imputation'!T190&lt;&gt;"",1,0))</f>
        <v>0</v>
      </c>
      <c r="R187" s="127">
        <f>IF('Indicator Data'!AD191="No Data",1,IF('Indicator Data imputation'!U190&lt;&gt;"",1,0))</f>
        <v>0</v>
      </c>
      <c r="S187" s="127">
        <f>IF('Indicator Data'!AE191="No Data",1,IF('Indicator Data imputation'!V190&lt;&gt;"",1,0))</f>
        <v>0</v>
      </c>
      <c r="T187" s="127">
        <f>IF('Indicator Data'!AF191="No Data",1,IF('Indicator Data imputation'!W190&lt;&gt;"",1,0))</f>
        <v>0</v>
      </c>
      <c r="U187" s="127">
        <f>IF('Indicator Data'!AO191="No Data",1,IF('Indicator Data imputation'!X190&lt;&gt;"",1,0))</f>
        <v>0</v>
      </c>
      <c r="V187" s="127">
        <f>IF('Indicator Data'!AQ191="No Data",1,IF('Indicator Data imputation'!Y190&lt;&gt;"",1,0))</f>
        <v>0</v>
      </c>
      <c r="W187" s="127">
        <f>IF('Indicator Data'!AS191="No Data",1,IF('Indicator Data imputation'!Z190&lt;&gt;"",1,0))</f>
        <v>0</v>
      </c>
      <c r="X187" s="127">
        <f>IF('Indicator Data'!AT191="No Data",1,IF('Indicator Data imputation'!AA190&lt;&gt;"",1,0))</f>
        <v>0</v>
      </c>
      <c r="Y187" s="127">
        <f>IF('Indicator Data'!AH191="No Data",1,IF('Indicator Data imputation'!AB190&lt;&gt;"",1,0))</f>
        <v>0</v>
      </c>
      <c r="Z187" s="127">
        <f>IF('Indicator Data'!AU191="No Data",1,IF('Indicator Data imputation'!AC190&lt;&gt;"",1,0))</f>
        <v>0</v>
      </c>
      <c r="AA187" s="127">
        <f>IF('Indicator Data'!AV191="No Data",1,IF('Indicator Data imputation'!AD190&lt;&gt;"",1,0))</f>
        <v>0</v>
      </c>
      <c r="AB187" s="127">
        <f>IF('Indicator Data'!AW191="No Data",1,IF('Indicator Data imputation'!AE190&lt;&gt;"",1,0))</f>
        <v>0</v>
      </c>
      <c r="AC187" s="127">
        <f>IF('Indicator Data'!AX191="No Data",1,IF('Indicator Data imputation'!AF190&lt;&gt;"",1,0))</f>
        <v>0</v>
      </c>
      <c r="AD187" s="127">
        <f>IF('Indicator Data'!AY191="No Data",1,IF('Indicator Data imputation'!AG190&lt;&gt;"",1,0))</f>
        <v>0</v>
      </c>
      <c r="AE187" s="127">
        <f>IF('Indicator Data'!AZ191="No Data",1,IF('Indicator Data imputation'!AH190&lt;&gt;"",1,0))</f>
        <v>0</v>
      </c>
      <c r="AF187" s="127">
        <f>IF('Indicator Data'!BA191="No Data",1,IF('Indicator Data imputation'!AI190&lt;&gt;"",1,0))</f>
        <v>0</v>
      </c>
      <c r="AG187" s="127">
        <f>IF('Indicator Data'!BB191="No Data",1,IF('Indicator Data imputation'!AJ190&lt;&gt;"",1,0))</f>
        <v>0</v>
      </c>
      <c r="AH187" s="127">
        <f>IF('Indicator Data'!BC191="No Data",1,IF('Indicator Data imputation'!AK190&lt;&gt;"",1,0))</f>
        <v>0</v>
      </c>
      <c r="AI187" s="127" t="e">
        <f>IF('Indicator Data'!#REF!="No Data",1,IF('Indicator Data imputation'!AL190&lt;&gt;"",1,0))</f>
        <v>#REF!</v>
      </c>
      <c r="AJ187" s="127" t="e">
        <f>IF('Indicator Data'!#REF!="No Data",1,IF('Indicator Data imputation'!AM190&lt;&gt;"",1,0))</f>
        <v>#REF!</v>
      </c>
      <c r="AK187" s="127">
        <f>IF('Indicator Data'!BF191="No Data",1,IF('Indicator Data imputation'!AN190&lt;&gt;"",1,0))</f>
        <v>0</v>
      </c>
      <c r="AL187" s="128"/>
      <c r="AM187" s="128"/>
      <c r="AN187" t="e">
        <f t="shared" si="4"/>
        <v>#REF!</v>
      </c>
      <c r="AO187" s="142" t="e">
        <f t="shared" si="5"/>
        <v>#REF!</v>
      </c>
    </row>
    <row r="188" spans="1:41" ht="15.75" customHeight="1" x14ac:dyDescent="0.25">
      <c r="A188" s="47" t="s">
        <v>489</v>
      </c>
      <c r="B188" s="127">
        <f>IF('Indicator Data'!E192="No Data",1,IF('Indicator Data imputation'!E191&lt;&gt;"",1,0))</f>
        <v>0</v>
      </c>
      <c r="C188" s="127">
        <f>IF('Indicator Data'!J192="No Data",1,IF('Indicator Data imputation'!F191&lt;&gt;"",1,0))</f>
        <v>0</v>
      </c>
      <c r="D188" s="127">
        <f>IF('Indicator Data'!K192="No Data",1,IF('Indicator Data imputation'!G191&lt;&gt;"",1,0))</f>
        <v>0</v>
      </c>
      <c r="E188" s="127">
        <f>IF('Indicator Data'!L192="No Data",1,IF('Indicator Data imputation'!H191&lt;&gt;"",1,0))</f>
        <v>1</v>
      </c>
      <c r="F188" s="127">
        <f>IF('Indicator Data'!M192="No Data",1,IF('Indicator Data imputation'!I191&lt;&gt;"",1,0))</f>
        <v>1</v>
      </c>
      <c r="G188" s="127">
        <f>IF('Indicator Data'!N192="No Data",1,IF('Indicator Data imputation'!J191&lt;&gt;"",1,0))</f>
        <v>1</v>
      </c>
      <c r="H188" s="127">
        <f>IF('Indicator Data'!O192="No Data",1,IF('Indicator Data imputation'!K191&lt;&gt;"",1,0))</f>
        <v>0</v>
      </c>
      <c r="I188" s="127">
        <f>IF('Indicator Data'!P192="No Data",1,IF('Indicator Data imputation'!L191&lt;&gt;"",1,0))</f>
        <v>0</v>
      </c>
      <c r="J188" s="127">
        <f>IF('Indicator Data'!Q192="No Data",1,IF('Indicator Data imputation'!M191&lt;&gt;"",1,0))</f>
        <v>0</v>
      </c>
      <c r="K188" s="127">
        <f>IF('Indicator Data'!R192="No Data",1,IF('Indicator Data imputation'!N191&lt;&gt;"",1,0))</f>
        <v>0</v>
      </c>
      <c r="L188" s="127">
        <f>IF('Indicator Data'!X192="No Data",1,IF('Indicator Data imputation'!O191&lt;&gt;"",1,0))</f>
        <v>0</v>
      </c>
      <c r="M188" s="127" t="e">
        <f>IF('Indicator Data'!#REF!="No Data",1,IF('Indicator Data imputation'!P191&lt;&gt;"",1,0))</f>
        <v>#REF!</v>
      </c>
      <c r="N188" s="127" t="e">
        <f>IF('Indicator Data'!#REF!="No Data",1,IF('Indicator Data imputation'!Q191&lt;&gt;"",1,0))</f>
        <v>#REF!</v>
      </c>
      <c r="O188" s="127">
        <f>IF('Indicator Data'!Z192="No Data",1,IF('Indicator Data imputation'!R191&lt;&gt;"",1,0))</f>
        <v>0</v>
      </c>
      <c r="P188" s="127">
        <f>IF('Indicator Data'!AB192="No Data",1,IF('Indicator Data imputation'!S191&lt;&gt;"",1,0))</f>
        <v>0</v>
      </c>
      <c r="Q188" s="127">
        <f>IF('Indicator Data'!AC192="No Data",1,IF('Indicator Data imputation'!T191&lt;&gt;"",1,0))</f>
        <v>0</v>
      </c>
      <c r="R188" s="127">
        <f>IF('Indicator Data'!AD192="No Data",1,IF('Indicator Data imputation'!U191&lt;&gt;"",1,0))</f>
        <v>0</v>
      </c>
      <c r="S188" s="127">
        <f>IF('Indicator Data'!AE192="No Data",1,IF('Indicator Data imputation'!V191&lt;&gt;"",1,0))</f>
        <v>0</v>
      </c>
      <c r="T188" s="127">
        <f>IF('Indicator Data'!AF192="No Data",1,IF('Indicator Data imputation'!W191&lt;&gt;"",1,0))</f>
        <v>0</v>
      </c>
      <c r="U188" s="127">
        <f>IF('Indicator Data'!AO192="No Data",1,IF('Indicator Data imputation'!X191&lt;&gt;"",1,0))</f>
        <v>0</v>
      </c>
      <c r="V188" s="127">
        <f>IF('Indicator Data'!AQ192="No Data",1,IF('Indicator Data imputation'!Y191&lt;&gt;"",1,0))</f>
        <v>0</v>
      </c>
      <c r="W188" s="127">
        <f>IF('Indicator Data'!AS192="No Data",1,IF('Indicator Data imputation'!Z191&lt;&gt;"",1,0))</f>
        <v>0</v>
      </c>
      <c r="X188" s="127">
        <f>IF('Indicator Data'!AT192="No Data",1,IF('Indicator Data imputation'!AA191&lt;&gt;"",1,0))</f>
        <v>0</v>
      </c>
      <c r="Y188" s="127">
        <f>IF('Indicator Data'!AH192="No Data",1,IF('Indicator Data imputation'!AB191&lt;&gt;"",1,0))</f>
        <v>0</v>
      </c>
      <c r="Z188" s="127">
        <f>IF('Indicator Data'!AU192="No Data",1,IF('Indicator Data imputation'!AC191&lt;&gt;"",1,0))</f>
        <v>0</v>
      </c>
      <c r="AA188" s="127">
        <f>IF('Indicator Data'!AV192="No Data",1,IF('Indicator Data imputation'!AD191&lt;&gt;"",1,0))</f>
        <v>0</v>
      </c>
      <c r="AB188" s="127">
        <f>IF('Indicator Data'!AW192="No Data",1,IF('Indicator Data imputation'!AE191&lt;&gt;"",1,0))</f>
        <v>0</v>
      </c>
      <c r="AC188" s="127">
        <f>IF('Indicator Data'!AX192="No Data",1,IF('Indicator Data imputation'!AF191&lt;&gt;"",1,0))</f>
        <v>0</v>
      </c>
      <c r="AD188" s="127">
        <f>IF('Indicator Data'!AY192="No Data",1,IF('Indicator Data imputation'!AG191&lt;&gt;"",1,0))</f>
        <v>0</v>
      </c>
      <c r="AE188" s="127">
        <f>IF('Indicator Data'!AZ192="No Data",1,IF('Indicator Data imputation'!AH191&lt;&gt;"",1,0))</f>
        <v>0</v>
      </c>
      <c r="AF188" s="127">
        <f>IF('Indicator Data'!BA192="No Data",1,IF('Indicator Data imputation'!AI191&lt;&gt;"",1,0))</f>
        <v>0</v>
      </c>
      <c r="AG188" s="127">
        <f>IF('Indicator Data'!BB192="No Data",1,IF('Indicator Data imputation'!AJ191&lt;&gt;"",1,0))</f>
        <v>0</v>
      </c>
      <c r="AH188" s="127">
        <f>IF('Indicator Data'!BC192="No Data",1,IF('Indicator Data imputation'!AK191&lt;&gt;"",1,0))</f>
        <v>0</v>
      </c>
      <c r="AI188" s="127" t="e">
        <f>IF('Indicator Data'!#REF!="No Data",1,IF('Indicator Data imputation'!AL191&lt;&gt;"",1,0))</f>
        <v>#REF!</v>
      </c>
      <c r="AJ188" s="127" t="e">
        <f>IF('Indicator Data'!#REF!="No Data",1,IF('Indicator Data imputation'!AM191&lt;&gt;"",1,0))</f>
        <v>#REF!</v>
      </c>
      <c r="AK188" s="127">
        <f>IF('Indicator Data'!BF192="No Data",1,IF('Indicator Data imputation'!AN191&lt;&gt;"",1,0))</f>
        <v>0</v>
      </c>
      <c r="AL188" s="128"/>
      <c r="AM188" s="128"/>
      <c r="AN188" t="e">
        <f t="shared" si="4"/>
        <v>#REF!</v>
      </c>
      <c r="AO188" s="142" t="e">
        <f t="shared" si="5"/>
        <v>#REF!</v>
      </c>
    </row>
    <row r="189" spans="1:41" ht="15.75" customHeight="1" x14ac:dyDescent="0.25">
      <c r="A189" s="47" t="s">
        <v>491</v>
      </c>
      <c r="B189" s="127">
        <f>IF('Indicator Data'!E193="No Data",1,IF('Indicator Data imputation'!E192&lt;&gt;"",1,0))</f>
        <v>0</v>
      </c>
      <c r="C189" s="127">
        <f>IF('Indicator Data'!J193="No Data",1,IF('Indicator Data imputation'!F192&lt;&gt;"",1,0))</f>
        <v>0</v>
      </c>
      <c r="D189" s="127">
        <f>IF('Indicator Data'!K193="No Data",1,IF('Indicator Data imputation'!G192&lt;&gt;"",1,0))</f>
        <v>0</v>
      </c>
      <c r="E189" s="127">
        <f>IF('Indicator Data'!L193="No Data",1,IF('Indicator Data imputation'!H192&lt;&gt;"",1,0))</f>
        <v>1</v>
      </c>
      <c r="F189" s="127">
        <f>IF('Indicator Data'!M193="No Data",1,IF('Indicator Data imputation'!I192&lt;&gt;"",1,0))</f>
        <v>1</v>
      </c>
      <c r="G189" s="127">
        <f>IF('Indicator Data'!N193="No Data",1,IF('Indicator Data imputation'!J192&lt;&gt;"",1,0))</f>
        <v>1</v>
      </c>
      <c r="H189" s="127">
        <f>IF('Indicator Data'!O193="No Data",1,IF('Indicator Data imputation'!K192&lt;&gt;"",1,0))</f>
        <v>0</v>
      </c>
      <c r="I189" s="127">
        <f>IF('Indicator Data'!P193="No Data",1,IF('Indicator Data imputation'!L192&lt;&gt;"",1,0))</f>
        <v>0</v>
      </c>
      <c r="J189" s="127">
        <f>IF('Indicator Data'!Q193="No Data",1,IF('Indicator Data imputation'!M192&lt;&gt;"",1,0))</f>
        <v>0</v>
      </c>
      <c r="K189" s="127">
        <f>IF('Indicator Data'!R193="No Data",1,IF('Indicator Data imputation'!N192&lt;&gt;"",1,0))</f>
        <v>0</v>
      </c>
      <c r="L189" s="127">
        <f>IF('Indicator Data'!X193="No Data",1,IF('Indicator Data imputation'!O192&lt;&gt;"",1,0))</f>
        <v>0</v>
      </c>
      <c r="M189" s="127" t="e">
        <f>IF('Indicator Data'!#REF!="No Data",1,IF('Indicator Data imputation'!P192&lt;&gt;"",1,0))</f>
        <v>#REF!</v>
      </c>
      <c r="N189" s="127" t="e">
        <f>IF('Indicator Data'!#REF!="No Data",1,IF('Indicator Data imputation'!Q192&lt;&gt;"",1,0))</f>
        <v>#REF!</v>
      </c>
      <c r="O189" s="127">
        <f>IF('Indicator Data'!Z193="No Data",1,IF('Indicator Data imputation'!R192&lt;&gt;"",1,0))</f>
        <v>0</v>
      </c>
      <c r="P189" s="127">
        <f>IF('Indicator Data'!AB193="No Data",1,IF('Indicator Data imputation'!S192&lt;&gt;"",1,0))</f>
        <v>0</v>
      </c>
      <c r="Q189" s="127">
        <f>IF('Indicator Data'!AC193="No Data",1,IF('Indicator Data imputation'!T192&lt;&gt;"",1,0))</f>
        <v>0</v>
      </c>
      <c r="R189" s="127">
        <f>IF('Indicator Data'!AD193="No Data",1,IF('Indicator Data imputation'!U192&lt;&gt;"",1,0))</f>
        <v>0</v>
      </c>
      <c r="S189" s="127">
        <f>IF('Indicator Data'!AE193="No Data",1,IF('Indicator Data imputation'!V192&lt;&gt;"",1,0))</f>
        <v>0</v>
      </c>
      <c r="T189" s="127">
        <f>IF('Indicator Data'!AF193="No Data",1,IF('Indicator Data imputation'!W192&lt;&gt;"",1,0))</f>
        <v>0</v>
      </c>
      <c r="U189" s="127">
        <f>IF('Indicator Data'!AO193="No Data",1,IF('Indicator Data imputation'!X192&lt;&gt;"",1,0))</f>
        <v>0</v>
      </c>
      <c r="V189" s="127">
        <f>IF('Indicator Data'!AQ193="No Data",1,IF('Indicator Data imputation'!Y192&lt;&gt;"",1,0))</f>
        <v>0</v>
      </c>
      <c r="W189" s="127">
        <f>IF('Indicator Data'!AS193="No Data",1,IF('Indicator Data imputation'!Z192&lt;&gt;"",1,0))</f>
        <v>0</v>
      </c>
      <c r="X189" s="127">
        <f>IF('Indicator Data'!AT193="No Data",1,IF('Indicator Data imputation'!AA192&lt;&gt;"",1,0))</f>
        <v>0</v>
      </c>
      <c r="Y189" s="127">
        <f>IF('Indicator Data'!AH193="No Data",1,IF('Indicator Data imputation'!AB192&lt;&gt;"",1,0))</f>
        <v>0</v>
      </c>
      <c r="Z189" s="127">
        <f>IF('Indicator Data'!AU193="No Data",1,IF('Indicator Data imputation'!AC192&lt;&gt;"",1,0))</f>
        <v>0</v>
      </c>
      <c r="AA189" s="127">
        <f>IF('Indicator Data'!AV193="No Data",1,IF('Indicator Data imputation'!AD192&lt;&gt;"",1,0))</f>
        <v>0</v>
      </c>
      <c r="AB189" s="127">
        <f>IF('Indicator Data'!AW193="No Data",1,IF('Indicator Data imputation'!AE192&lt;&gt;"",1,0))</f>
        <v>0</v>
      </c>
      <c r="AC189" s="127">
        <f>IF('Indicator Data'!AX193="No Data",1,IF('Indicator Data imputation'!AF192&lt;&gt;"",1,0))</f>
        <v>0</v>
      </c>
      <c r="AD189" s="127">
        <f>IF('Indicator Data'!AY193="No Data",1,IF('Indicator Data imputation'!AG192&lt;&gt;"",1,0))</f>
        <v>0</v>
      </c>
      <c r="AE189" s="127">
        <f>IF('Indicator Data'!AZ193="No Data",1,IF('Indicator Data imputation'!AH192&lt;&gt;"",1,0))</f>
        <v>0</v>
      </c>
      <c r="AF189" s="127">
        <f>IF('Indicator Data'!BA193="No Data",1,IF('Indicator Data imputation'!AI192&lt;&gt;"",1,0))</f>
        <v>0</v>
      </c>
      <c r="AG189" s="127">
        <f>IF('Indicator Data'!BB193="No Data",1,IF('Indicator Data imputation'!AJ192&lt;&gt;"",1,0))</f>
        <v>0</v>
      </c>
      <c r="AH189" s="127">
        <f>IF('Indicator Data'!BC193="No Data",1,IF('Indicator Data imputation'!AK192&lt;&gt;"",1,0))</f>
        <v>0</v>
      </c>
      <c r="AI189" s="127" t="e">
        <f>IF('Indicator Data'!#REF!="No Data",1,IF('Indicator Data imputation'!AL192&lt;&gt;"",1,0))</f>
        <v>#REF!</v>
      </c>
      <c r="AJ189" s="127" t="e">
        <f>IF('Indicator Data'!#REF!="No Data",1,IF('Indicator Data imputation'!AM192&lt;&gt;"",1,0))</f>
        <v>#REF!</v>
      </c>
      <c r="AK189" s="127">
        <f>IF('Indicator Data'!BF193="No Data",1,IF('Indicator Data imputation'!AN192&lt;&gt;"",1,0))</f>
        <v>0</v>
      </c>
      <c r="AL189" s="128"/>
      <c r="AM189" s="128"/>
      <c r="AN189" t="e">
        <f t="shared" si="4"/>
        <v>#REF!</v>
      </c>
      <c r="AO189" s="142" t="e">
        <f t="shared" si="5"/>
        <v>#REF!</v>
      </c>
    </row>
    <row r="190" spans="1:41" ht="15.75" customHeight="1" x14ac:dyDescent="0.25">
      <c r="A190" s="47" t="s">
        <v>493</v>
      </c>
      <c r="B190" s="127">
        <f>IF('Indicator Data'!E194="No Data",1,IF('Indicator Data imputation'!E193&lt;&gt;"",1,0))</f>
        <v>0</v>
      </c>
      <c r="C190" s="127">
        <f>IF('Indicator Data'!J194="No Data",1,IF('Indicator Data imputation'!F193&lt;&gt;"",1,0))</f>
        <v>0</v>
      </c>
      <c r="D190" s="127">
        <f>IF('Indicator Data'!K194="No Data",1,IF('Indicator Data imputation'!G193&lt;&gt;"",1,0))</f>
        <v>0</v>
      </c>
      <c r="E190" s="127">
        <f>IF('Indicator Data'!L194="No Data",1,IF('Indicator Data imputation'!H193&lt;&gt;"",1,0))</f>
        <v>1</v>
      </c>
      <c r="F190" s="127">
        <f>IF('Indicator Data'!M194="No Data",1,IF('Indicator Data imputation'!I193&lt;&gt;"",1,0))</f>
        <v>1</v>
      </c>
      <c r="G190" s="127">
        <f>IF('Indicator Data'!N194="No Data",1,IF('Indicator Data imputation'!J193&lt;&gt;"",1,0))</f>
        <v>1</v>
      </c>
      <c r="H190" s="127">
        <f>IF('Indicator Data'!O194="No Data",1,IF('Indicator Data imputation'!K193&lt;&gt;"",1,0))</f>
        <v>0</v>
      </c>
      <c r="I190" s="127">
        <f>IF('Indicator Data'!P194="No Data",1,IF('Indicator Data imputation'!L193&lt;&gt;"",1,0))</f>
        <v>0</v>
      </c>
      <c r="J190" s="127">
        <f>IF('Indicator Data'!Q194="No Data",1,IF('Indicator Data imputation'!M193&lt;&gt;"",1,0))</f>
        <v>0</v>
      </c>
      <c r="K190" s="127">
        <f>IF('Indicator Data'!R194="No Data",1,IF('Indicator Data imputation'!N193&lt;&gt;"",1,0))</f>
        <v>0</v>
      </c>
      <c r="L190" s="127">
        <f>IF('Indicator Data'!X194="No Data",1,IF('Indicator Data imputation'!O193&lt;&gt;"",1,0))</f>
        <v>0</v>
      </c>
      <c r="M190" s="127" t="e">
        <f>IF('Indicator Data'!#REF!="No Data",1,IF('Indicator Data imputation'!P193&lt;&gt;"",1,0))</f>
        <v>#REF!</v>
      </c>
      <c r="N190" s="127" t="e">
        <f>IF('Indicator Data'!#REF!="No Data",1,IF('Indicator Data imputation'!Q193&lt;&gt;"",1,0))</f>
        <v>#REF!</v>
      </c>
      <c r="O190" s="127">
        <f>IF('Indicator Data'!Z194="No Data",1,IF('Indicator Data imputation'!R193&lt;&gt;"",1,0))</f>
        <v>0</v>
      </c>
      <c r="P190" s="127">
        <f>IF('Indicator Data'!AB194="No Data",1,IF('Indicator Data imputation'!S193&lt;&gt;"",1,0))</f>
        <v>0</v>
      </c>
      <c r="Q190" s="127">
        <f>IF('Indicator Data'!AC194="No Data",1,IF('Indicator Data imputation'!T193&lt;&gt;"",1,0))</f>
        <v>0</v>
      </c>
      <c r="R190" s="127">
        <f>IF('Indicator Data'!AD194="No Data",1,IF('Indicator Data imputation'!U193&lt;&gt;"",1,0))</f>
        <v>0</v>
      </c>
      <c r="S190" s="127">
        <f>IF('Indicator Data'!AE194="No Data",1,IF('Indicator Data imputation'!V193&lt;&gt;"",1,0))</f>
        <v>0</v>
      </c>
      <c r="T190" s="127">
        <f>IF('Indicator Data'!AF194="No Data",1,IF('Indicator Data imputation'!W193&lt;&gt;"",1,0))</f>
        <v>0</v>
      </c>
      <c r="U190" s="127">
        <f>IF('Indicator Data'!AO194="No Data",1,IF('Indicator Data imputation'!X193&lt;&gt;"",1,0))</f>
        <v>0</v>
      </c>
      <c r="V190" s="127">
        <f>IF('Indicator Data'!AQ194="No Data",1,IF('Indicator Data imputation'!Y193&lt;&gt;"",1,0))</f>
        <v>0</v>
      </c>
      <c r="W190" s="127">
        <f>IF('Indicator Data'!AS194="No Data",1,IF('Indicator Data imputation'!Z193&lt;&gt;"",1,0))</f>
        <v>0</v>
      </c>
      <c r="X190" s="127">
        <f>IF('Indicator Data'!AT194="No Data",1,IF('Indicator Data imputation'!AA193&lt;&gt;"",1,0))</f>
        <v>0</v>
      </c>
      <c r="Y190" s="127">
        <f>IF('Indicator Data'!AH194="No Data",1,IF('Indicator Data imputation'!AB193&lt;&gt;"",1,0))</f>
        <v>0</v>
      </c>
      <c r="Z190" s="127">
        <f>IF('Indicator Data'!AU194="No Data",1,IF('Indicator Data imputation'!AC193&lt;&gt;"",1,0))</f>
        <v>0</v>
      </c>
      <c r="AA190" s="127">
        <f>IF('Indicator Data'!AV194="No Data",1,IF('Indicator Data imputation'!AD193&lt;&gt;"",1,0))</f>
        <v>0</v>
      </c>
      <c r="AB190" s="127">
        <f>IF('Indicator Data'!AW194="No Data",1,IF('Indicator Data imputation'!AE193&lt;&gt;"",1,0))</f>
        <v>0</v>
      </c>
      <c r="AC190" s="127">
        <f>IF('Indicator Data'!AX194="No Data",1,IF('Indicator Data imputation'!AF193&lt;&gt;"",1,0))</f>
        <v>0</v>
      </c>
      <c r="AD190" s="127">
        <f>IF('Indicator Data'!AY194="No Data",1,IF('Indicator Data imputation'!AG193&lt;&gt;"",1,0))</f>
        <v>0</v>
      </c>
      <c r="AE190" s="127">
        <f>IF('Indicator Data'!AZ194="No Data",1,IF('Indicator Data imputation'!AH193&lt;&gt;"",1,0))</f>
        <v>0</v>
      </c>
      <c r="AF190" s="127">
        <f>IF('Indicator Data'!BA194="No Data",1,IF('Indicator Data imputation'!AI193&lt;&gt;"",1,0))</f>
        <v>0</v>
      </c>
      <c r="AG190" s="127">
        <f>IF('Indicator Data'!BB194="No Data",1,IF('Indicator Data imputation'!AJ193&lt;&gt;"",1,0))</f>
        <v>0</v>
      </c>
      <c r="AH190" s="127">
        <f>IF('Indicator Data'!BC194="No Data",1,IF('Indicator Data imputation'!AK193&lt;&gt;"",1,0))</f>
        <v>0</v>
      </c>
      <c r="AI190" s="127" t="e">
        <f>IF('Indicator Data'!#REF!="No Data",1,IF('Indicator Data imputation'!AL193&lt;&gt;"",1,0))</f>
        <v>#REF!</v>
      </c>
      <c r="AJ190" s="127" t="e">
        <f>IF('Indicator Data'!#REF!="No Data",1,IF('Indicator Data imputation'!AM193&lt;&gt;"",1,0))</f>
        <v>#REF!</v>
      </c>
      <c r="AK190" s="127">
        <f>IF('Indicator Data'!BF194="No Data",1,IF('Indicator Data imputation'!AN193&lt;&gt;"",1,0))</f>
        <v>0</v>
      </c>
      <c r="AL190" s="128"/>
      <c r="AM190" s="128"/>
      <c r="AN190" t="e">
        <f t="shared" si="4"/>
        <v>#REF!</v>
      </c>
      <c r="AO190" s="142" t="e">
        <f t="shared" si="5"/>
        <v>#REF!</v>
      </c>
    </row>
    <row r="191" spans="1:41" ht="15.75" customHeight="1" x14ac:dyDescent="0.25">
      <c r="A191" s="47" t="s">
        <v>495</v>
      </c>
      <c r="B191" s="127">
        <f>IF('Indicator Data'!E195="No Data",1,IF('Indicator Data imputation'!E194&lt;&gt;"",1,0))</f>
        <v>0</v>
      </c>
      <c r="C191" s="127">
        <f>IF('Indicator Data'!J195="No Data",1,IF('Indicator Data imputation'!F194&lt;&gt;"",1,0))</f>
        <v>0</v>
      </c>
      <c r="D191" s="127">
        <f>IF('Indicator Data'!K195="No Data",1,IF('Indicator Data imputation'!G194&lt;&gt;"",1,0))</f>
        <v>0</v>
      </c>
      <c r="E191" s="127">
        <f>IF('Indicator Data'!L195="No Data",1,IF('Indicator Data imputation'!H194&lt;&gt;"",1,0))</f>
        <v>1</v>
      </c>
      <c r="F191" s="127">
        <f>IF('Indicator Data'!M195="No Data",1,IF('Indicator Data imputation'!I194&lt;&gt;"",1,0))</f>
        <v>1</v>
      </c>
      <c r="G191" s="127">
        <f>IF('Indicator Data'!N195="No Data",1,IF('Indicator Data imputation'!J194&lt;&gt;"",1,0))</f>
        <v>1</v>
      </c>
      <c r="H191" s="127">
        <f>IF('Indicator Data'!O195="No Data",1,IF('Indicator Data imputation'!K194&lt;&gt;"",1,0))</f>
        <v>0</v>
      </c>
      <c r="I191" s="127">
        <f>IF('Indicator Data'!P195="No Data",1,IF('Indicator Data imputation'!L194&lt;&gt;"",1,0))</f>
        <v>0</v>
      </c>
      <c r="J191" s="127">
        <f>IF('Indicator Data'!Q195="No Data",1,IF('Indicator Data imputation'!M194&lt;&gt;"",1,0))</f>
        <v>0</v>
      </c>
      <c r="K191" s="127">
        <f>IF('Indicator Data'!R195="No Data",1,IF('Indicator Data imputation'!N194&lt;&gt;"",1,0))</f>
        <v>0</v>
      </c>
      <c r="L191" s="127">
        <f>IF('Indicator Data'!X195="No Data",1,IF('Indicator Data imputation'!O194&lt;&gt;"",1,0))</f>
        <v>0</v>
      </c>
      <c r="M191" s="127" t="e">
        <f>IF('Indicator Data'!#REF!="No Data",1,IF('Indicator Data imputation'!P194&lt;&gt;"",1,0))</f>
        <v>#REF!</v>
      </c>
      <c r="N191" s="127" t="e">
        <f>IF('Indicator Data'!#REF!="No Data",1,IF('Indicator Data imputation'!Q194&lt;&gt;"",1,0))</f>
        <v>#REF!</v>
      </c>
      <c r="O191" s="127">
        <f>IF('Indicator Data'!Z195="No Data",1,IF('Indicator Data imputation'!R194&lt;&gt;"",1,0))</f>
        <v>0</v>
      </c>
      <c r="P191" s="127">
        <f>IF('Indicator Data'!AB195="No Data",1,IF('Indicator Data imputation'!S194&lt;&gt;"",1,0))</f>
        <v>0</v>
      </c>
      <c r="Q191" s="127">
        <f>IF('Indicator Data'!AC195="No Data",1,IF('Indicator Data imputation'!T194&lt;&gt;"",1,0))</f>
        <v>0</v>
      </c>
      <c r="R191" s="127">
        <f>IF('Indicator Data'!AD195="No Data",1,IF('Indicator Data imputation'!U194&lt;&gt;"",1,0))</f>
        <v>0</v>
      </c>
      <c r="S191" s="127">
        <f>IF('Indicator Data'!AE195="No Data",1,IF('Indicator Data imputation'!V194&lt;&gt;"",1,0))</f>
        <v>0</v>
      </c>
      <c r="T191" s="127">
        <f>IF('Indicator Data'!AF195="No Data",1,IF('Indicator Data imputation'!W194&lt;&gt;"",1,0))</f>
        <v>0</v>
      </c>
      <c r="U191" s="127">
        <f>IF('Indicator Data'!AO195="No Data",1,IF('Indicator Data imputation'!X194&lt;&gt;"",1,0))</f>
        <v>0</v>
      </c>
      <c r="V191" s="127">
        <f>IF('Indicator Data'!AQ195="No Data",1,IF('Indicator Data imputation'!Y194&lt;&gt;"",1,0))</f>
        <v>0</v>
      </c>
      <c r="W191" s="127">
        <f>IF('Indicator Data'!AS195="No Data",1,IF('Indicator Data imputation'!Z194&lt;&gt;"",1,0))</f>
        <v>0</v>
      </c>
      <c r="X191" s="127">
        <f>IF('Indicator Data'!AT195="No Data",1,IF('Indicator Data imputation'!AA194&lt;&gt;"",1,0))</f>
        <v>0</v>
      </c>
      <c r="Y191" s="127">
        <f>IF('Indicator Data'!AH195="No Data",1,IF('Indicator Data imputation'!AB194&lt;&gt;"",1,0))</f>
        <v>0</v>
      </c>
      <c r="Z191" s="127">
        <f>IF('Indicator Data'!AU195="No Data",1,IF('Indicator Data imputation'!AC194&lt;&gt;"",1,0))</f>
        <v>0</v>
      </c>
      <c r="AA191" s="127">
        <f>IF('Indicator Data'!AV195="No Data",1,IF('Indicator Data imputation'!AD194&lt;&gt;"",1,0))</f>
        <v>0</v>
      </c>
      <c r="AB191" s="127">
        <f>IF('Indicator Data'!AW195="No Data",1,IF('Indicator Data imputation'!AE194&lt;&gt;"",1,0))</f>
        <v>0</v>
      </c>
      <c r="AC191" s="127">
        <f>IF('Indicator Data'!AX195="No Data",1,IF('Indicator Data imputation'!AF194&lt;&gt;"",1,0))</f>
        <v>0</v>
      </c>
      <c r="AD191" s="127">
        <f>IF('Indicator Data'!AY195="No Data",1,IF('Indicator Data imputation'!AG194&lt;&gt;"",1,0))</f>
        <v>0</v>
      </c>
      <c r="AE191" s="127">
        <f>IF('Indicator Data'!AZ195="No Data",1,IF('Indicator Data imputation'!AH194&lt;&gt;"",1,0))</f>
        <v>0</v>
      </c>
      <c r="AF191" s="127">
        <f>IF('Indicator Data'!BA195="No Data",1,IF('Indicator Data imputation'!AI194&lt;&gt;"",1,0))</f>
        <v>0</v>
      </c>
      <c r="AG191" s="127">
        <f>IF('Indicator Data'!BB195="No Data",1,IF('Indicator Data imputation'!AJ194&lt;&gt;"",1,0))</f>
        <v>0</v>
      </c>
      <c r="AH191" s="127">
        <f>IF('Indicator Data'!BC195="No Data",1,IF('Indicator Data imputation'!AK194&lt;&gt;"",1,0))</f>
        <v>0</v>
      </c>
      <c r="AI191" s="127" t="e">
        <f>IF('Indicator Data'!#REF!="No Data",1,IF('Indicator Data imputation'!AL194&lt;&gt;"",1,0))</f>
        <v>#REF!</v>
      </c>
      <c r="AJ191" s="127" t="e">
        <f>IF('Indicator Data'!#REF!="No Data",1,IF('Indicator Data imputation'!AM194&lt;&gt;"",1,0))</f>
        <v>#REF!</v>
      </c>
      <c r="AK191" s="127">
        <f>IF('Indicator Data'!BF195="No Data",1,IF('Indicator Data imputation'!AN194&lt;&gt;"",1,0))</f>
        <v>0</v>
      </c>
      <c r="AL191" s="128"/>
      <c r="AM191" s="128"/>
      <c r="AN191" t="e">
        <f t="shared" si="4"/>
        <v>#REF!</v>
      </c>
      <c r="AO191" s="142" t="e">
        <f t="shared" si="5"/>
        <v>#REF!</v>
      </c>
    </row>
    <row r="192" spans="1:41" ht="15.75" customHeight="1" x14ac:dyDescent="0.25">
      <c r="A192" s="47" t="s">
        <v>497</v>
      </c>
      <c r="B192" s="127">
        <f>IF('Indicator Data'!E196="No Data",1,IF('Indicator Data imputation'!E195&lt;&gt;"",1,0))</f>
        <v>0</v>
      </c>
      <c r="C192" s="127">
        <f>IF('Indicator Data'!J196="No Data",1,IF('Indicator Data imputation'!F195&lt;&gt;"",1,0))</f>
        <v>0</v>
      </c>
      <c r="D192" s="127">
        <f>IF('Indicator Data'!K196="No Data",1,IF('Indicator Data imputation'!G195&lt;&gt;"",1,0))</f>
        <v>0</v>
      </c>
      <c r="E192" s="127">
        <f>IF('Indicator Data'!L196="No Data",1,IF('Indicator Data imputation'!H195&lt;&gt;"",1,0))</f>
        <v>1</v>
      </c>
      <c r="F192" s="127">
        <f>IF('Indicator Data'!M196="No Data",1,IF('Indicator Data imputation'!I195&lt;&gt;"",1,0))</f>
        <v>1</v>
      </c>
      <c r="G192" s="127">
        <f>IF('Indicator Data'!N196="No Data",1,IF('Indicator Data imputation'!J195&lt;&gt;"",1,0))</f>
        <v>1</v>
      </c>
      <c r="H192" s="127">
        <f>IF('Indicator Data'!O196="No Data",1,IF('Indicator Data imputation'!K195&lt;&gt;"",1,0))</f>
        <v>0</v>
      </c>
      <c r="I192" s="127">
        <f>IF('Indicator Data'!P196="No Data",1,IF('Indicator Data imputation'!L195&lt;&gt;"",1,0))</f>
        <v>0</v>
      </c>
      <c r="J192" s="127">
        <f>IF('Indicator Data'!Q196="No Data",1,IF('Indicator Data imputation'!M195&lt;&gt;"",1,0))</f>
        <v>0</v>
      </c>
      <c r="K192" s="127">
        <f>IF('Indicator Data'!R196="No Data",1,IF('Indicator Data imputation'!N195&lt;&gt;"",1,0))</f>
        <v>0</v>
      </c>
      <c r="L192" s="127">
        <f>IF('Indicator Data'!X196="No Data",1,IF('Indicator Data imputation'!O195&lt;&gt;"",1,0))</f>
        <v>0</v>
      </c>
      <c r="M192" s="127" t="e">
        <f>IF('Indicator Data'!#REF!="No Data",1,IF('Indicator Data imputation'!P195&lt;&gt;"",1,0))</f>
        <v>#REF!</v>
      </c>
      <c r="N192" s="127" t="e">
        <f>IF('Indicator Data'!#REF!="No Data",1,IF('Indicator Data imputation'!Q195&lt;&gt;"",1,0))</f>
        <v>#REF!</v>
      </c>
      <c r="O192" s="127">
        <f>IF('Indicator Data'!Z196="No Data",1,IF('Indicator Data imputation'!R195&lt;&gt;"",1,0))</f>
        <v>0</v>
      </c>
      <c r="P192" s="127">
        <f>IF('Indicator Data'!AB196="No Data",1,IF('Indicator Data imputation'!S195&lt;&gt;"",1,0))</f>
        <v>0</v>
      </c>
      <c r="Q192" s="127">
        <f>IF('Indicator Data'!AC196="No Data",1,IF('Indicator Data imputation'!T195&lt;&gt;"",1,0))</f>
        <v>0</v>
      </c>
      <c r="R192" s="127">
        <f>IF('Indicator Data'!AD196="No Data",1,IF('Indicator Data imputation'!U195&lt;&gt;"",1,0))</f>
        <v>0</v>
      </c>
      <c r="S192" s="127">
        <f>IF('Indicator Data'!AE196="No Data",1,IF('Indicator Data imputation'!V195&lt;&gt;"",1,0))</f>
        <v>0</v>
      </c>
      <c r="T192" s="127">
        <f>IF('Indicator Data'!AF196="No Data",1,IF('Indicator Data imputation'!W195&lt;&gt;"",1,0))</f>
        <v>0</v>
      </c>
      <c r="U192" s="127">
        <f>IF('Indicator Data'!AO196="No Data",1,IF('Indicator Data imputation'!X195&lt;&gt;"",1,0))</f>
        <v>0</v>
      </c>
      <c r="V192" s="127">
        <f>IF('Indicator Data'!AQ196="No Data",1,IF('Indicator Data imputation'!Y195&lt;&gt;"",1,0))</f>
        <v>0</v>
      </c>
      <c r="W192" s="127">
        <f>IF('Indicator Data'!AS196="No Data",1,IF('Indicator Data imputation'!Z195&lt;&gt;"",1,0))</f>
        <v>0</v>
      </c>
      <c r="X192" s="127">
        <f>IF('Indicator Data'!AT196="No Data",1,IF('Indicator Data imputation'!AA195&lt;&gt;"",1,0))</f>
        <v>0</v>
      </c>
      <c r="Y192" s="127">
        <f>IF('Indicator Data'!AH196="No Data",1,IF('Indicator Data imputation'!AB195&lt;&gt;"",1,0))</f>
        <v>0</v>
      </c>
      <c r="Z192" s="127">
        <f>IF('Indicator Data'!AU196="No Data",1,IF('Indicator Data imputation'!AC195&lt;&gt;"",1,0))</f>
        <v>0</v>
      </c>
      <c r="AA192" s="127">
        <f>IF('Indicator Data'!AV196="No Data",1,IF('Indicator Data imputation'!AD195&lt;&gt;"",1,0))</f>
        <v>0</v>
      </c>
      <c r="AB192" s="127">
        <f>IF('Indicator Data'!AW196="No Data",1,IF('Indicator Data imputation'!AE195&lt;&gt;"",1,0))</f>
        <v>0</v>
      </c>
      <c r="AC192" s="127">
        <f>IF('Indicator Data'!AX196="No Data",1,IF('Indicator Data imputation'!AF195&lt;&gt;"",1,0))</f>
        <v>0</v>
      </c>
      <c r="AD192" s="127">
        <f>IF('Indicator Data'!AY196="No Data",1,IF('Indicator Data imputation'!AG195&lt;&gt;"",1,0))</f>
        <v>0</v>
      </c>
      <c r="AE192" s="127">
        <f>IF('Indicator Data'!AZ196="No Data",1,IF('Indicator Data imputation'!AH195&lt;&gt;"",1,0))</f>
        <v>0</v>
      </c>
      <c r="AF192" s="127">
        <f>IF('Indicator Data'!BA196="No Data",1,IF('Indicator Data imputation'!AI195&lt;&gt;"",1,0))</f>
        <v>0</v>
      </c>
      <c r="AG192" s="127">
        <f>IF('Indicator Data'!BB196="No Data",1,IF('Indicator Data imputation'!AJ195&lt;&gt;"",1,0))</f>
        <v>0</v>
      </c>
      <c r="AH192" s="127">
        <f>IF('Indicator Data'!BC196="No Data",1,IF('Indicator Data imputation'!AK195&lt;&gt;"",1,0))</f>
        <v>0</v>
      </c>
      <c r="AI192" s="127" t="e">
        <f>IF('Indicator Data'!#REF!="No Data",1,IF('Indicator Data imputation'!AL195&lt;&gt;"",1,0))</f>
        <v>#REF!</v>
      </c>
      <c r="AJ192" s="127" t="e">
        <f>IF('Indicator Data'!#REF!="No Data",1,IF('Indicator Data imputation'!AM195&lt;&gt;"",1,0))</f>
        <v>#REF!</v>
      </c>
      <c r="AK192" s="127">
        <f>IF('Indicator Data'!BF196="No Data",1,IF('Indicator Data imputation'!AN195&lt;&gt;"",1,0))</f>
        <v>0</v>
      </c>
      <c r="AL192" s="128"/>
      <c r="AM192" s="128"/>
      <c r="AN192" t="e">
        <f t="shared" si="4"/>
        <v>#REF!</v>
      </c>
      <c r="AO192" s="142" t="e">
        <f t="shared" si="5"/>
        <v>#REF!</v>
      </c>
    </row>
    <row r="193" spans="1:41" ht="15.75" customHeight="1" x14ac:dyDescent="0.25">
      <c r="A193" s="47" t="s">
        <v>499</v>
      </c>
      <c r="B193" s="127">
        <f>IF('Indicator Data'!E197="No Data",1,IF('Indicator Data imputation'!E196&lt;&gt;"",1,0))</f>
        <v>0</v>
      </c>
      <c r="C193" s="127">
        <f>IF('Indicator Data'!J197="No Data",1,IF('Indicator Data imputation'!F196&lt;&gt;"",1,0))</f>
        <v>0</v>
      </c>
      <c r="D193" s="127">
        <f>IF('Indicator Data'!K197="No Data",1,IF('Indicator Data imputation'!G196&lt;&gt;"",1,0))</f>
        <v>0</v>
      </c>
      <c r="E193" s="127">
        <f>IF('Indicator Data'!L197="No Data",1,IF('Indicator Data imputation'!H196&lt;&gt;"",1,0))</f>
        <v>1</v>
      </c>
      <c r="F193" s="127">
        <f>IF('Indicator Data'!M197="No Data",1,IF('Indicator Data imputation'!I196&lt;&gt;"",1,0))</f>
        <v>1</v>
      </c>
      <c r="G193" s="127">
        <f>IF('Indicator Data'!N197="No Data",1,IF('Indicator Data imputation'!J196&lt;&gt;"",1,0))</f>
        <v>1</v>
      </c>
      <c r="H193" s="127">
        <f>IF('Indicator Data'!O197="No Data",1,IF('Indicator Data imputation'!K196&lt;&gt;"",1,0))</f>
        <v>0</v>
      </c>
      <c r="I193" s="127">
        <f>IF('Indicator Data'!P197="No Data",1,IF('Indicator Data imputation'!L196&lt;&gt;"",1,0))</f>
        <v>0</v>
      </c>
      <c r="J193" s="127">
        <f>IF('Indicator Data'!Q197="No Data",1,IF('Indicator Data imputation'!M196&lt;&gt;"",1,0))</f>
        <v>0</v>
      </c>
      <c r="K193" s="127">
        <f>IF('Indicator Data'!R197="No Data",1,IF('Indicator Data imputation'!N196&lt;&gt;"",1,0))</f>
        <v>0</v>
      </c>
      <c r="L193" s="127">
        <f>IF('Indicator Data'!X197="No Data",1,IF('Indicator Data imputation'!O196&lt;&gt;"",1,0))</f>
        <v>0</v>
      </c>
      <c r="M193" s="127" t="e">
        <f>IF('Indicator Data'!#REF!="No Data",1,IF('Indicator Data imputation'!P196&lt;&gt;"",1,0))</f>
        <v>#REF!</v>
      </c>
      <c r="N193" s="127" t="e">
        <f>IF('Indicator Data'!#REF!="No Data",1,IF('Indicator Data imputation'!Q196&lt;&gt;"",1,0))</f>
        <v>#REF!</v>
      </c>
      <c r="O193" s="127">
        <f>IF('Indicator Data'!Z197="No Data",1,IF('Indicator Data imputation'!R196&lt;&gt;"",1,0))</f>
        <v>0</v>
      </c>
      <c r="P193" s="127">
        <f>IF('Indicator Data'!AB197="No Data",1,IF('Indicator Data imputation'!S196&lt;&gt;"",1,0))</f>
        <v>0</v>
      </c>
      <c r="Q193" s="127">
        <f>IF('Indicator Data'!AC197="No Data",1,IF('Indicator Data imputation'!T196&lt;&gt;"",1,0))</f>
        <v>0</v>
      </c>
      <c r="R193" s="127">
        <f>IF('Indicator Data'!AD197="No Data",1,IF('Indicator Data imputation'!U196&lt;&gt;"",1,0))</f>
        <v>0</v>
      </c>
      <c r="S193" s="127">
        <f>IF('Indicator Data'!AE197="No Data",1,IF('Indicator Data imputation'!V196&lt;&gt;"",1,0))</f>
        <v>0</v>
      </c>
      <c r="T193" s="127">
        <f>IF('Indicator Data'!AF197="No Data",1,IF('Indicator Data imputation'!W196&lt;&gt;"",1,0))</f>
        <v>0</v>
      </c>
      <c r="U193" s="127">
        <f>IF('Indicator Data'!AO197="No Data",1,IF('Indicator Data imputation'!X196&lt;&gt;"",1,0))</f>
        <v>0</v>
      </c>
      <c r="V193" s="127">
        <f>IF('Indicator Data'!AQ197="No Data",1,IF('Indicator Data imputation'!Y196&lt;&gt;"",1,0))</f>
        <v>0</v>
      </c>
      <c r="W193" s="127">
        <f>IF('Indicator Data'!AS197="No Data",1,IF('Indicator Data imputation'!Z196&lt;&gt;"",1,0))</f>
        <v>0</v>
      </c>
      <c r="X193" s="127">
        <f>IF('Indicator Data'!AT197="No Data",1,IF('Indicator Data imputation'!AA196&lt;&gt;"",1,0))</f>
        <v>0</v>
      </c>
      <c r="Y193" s="127">
        <f>IF('Indicator Data'!AH197="No Data",1,IF('Indicator Data imputation'!AB196&lt;&gt;"",1,0))</f>
        <v>0</v>
      </c>
      <c r="Z193" s="127">
        <f>IF('Indicator Data'!AU197="No Data",1,IF('Indicator Data imputation'!AC196&lt;&gt;"",1,0))</f>
        <v>0</v>
      </c>
      <c r="AA193" s="127">
        <f>IF('Indicator Data'!AV197="No Data",1,IF('Indicator Data imputation'!AD196&lt;&gt;"",1,0))</f>
        <v>0</v>
      </c>
      <c r="AB193" s="127">
        <f>IF('Indicator Data'!AW197="No Data",1,IF('Indicator Data imputation'!AE196&lt;&gt;"",1,0))</f>
        <v>0</v>
      </c>
      <c r="AC193" s="127">
        <f>IF('Indicator Data'!AX197="No Data",1,IF('Indicator Data imputation'!AF196&lt;&gt;"",1,0))</f>
        <v>0</v>
      </c>
      <c r="AD193" s="127">
        <f>IF('Indicator Data'!AY197="No Data",1,IF('Indicator Data imputation'!AG196&lt;&gt;"",1,0))</f>
        <v>0</v>
      </c>
      <c r="AE193" s="127">
        <f>IF('Indicator Data'!AZ197="No Data",1,IF('Indicator Data imputation'!AH196&lt;&gt;"",1,0))</f>
        <v>0</v>
      </c>
      <c r="AF193" s="127">
        <f>IF('Indicator Data'!BA197="No Data",1,IF('Indicator Data imputation'!AI196&lt;&gt;"",1,0))</f>
        <v>0</v>
      </c>
      <c r="AG193" s="127">
        <f>IF('Indicator Data'!BB197="No Data",1,IF('Indicator Data imputation'!AJ196&lt;&gt;"",1,0))</f>
        <v>0</v>
      </c>
      <c r="AH193" s="127">
        <f>IF('Indicator Data'!BC197="No Data",1,IF('Indicator Data imputation'!AK196&lt;&gt;"",1,0))</f>
        <v>0</v>
      </c>
      <c r="AI193" s="127" t="e">
        <f>IF('Indicator Data'!#REF!="No Data",1,IF('Indicator Data imputation'!AL196&lt;&gt;"",1,0))</f>
        <v>#REF!</v>
      </c>
      <c r="AJ193" s="127" t="e">
        <f>IF('Indicator Data'!#REF!="No Data",1,IF('Indicator Data imputation'!AM196&lt;&gt;"",1,0))</f>
        <v>#REF!</v>
      </c>
      <c r="AK193" s="127">
        <f>IF('Indicator Data'!BF197="No Data",1,IF('Indicator Data imputation'!AN196&lt;&gt;"",1,0))</f>
        <v>0</v>
      </c>
      <c r="AL193" s="126"/>
      <c r="AM193" s="126"/>
      <c r="AN193" t="e">
        <f t="shared" si="4"/>
        <v>#REF!</v>
      </c>
      <c r="AO193" s="142" t="e">
        <f t="shared" si="5"/>
        <v>#REF!</v>
      </c>
    </row>
    <row r="194" spans="1:41" ht="15.75" customHeight="1" x14ac:dyDescent="0.25">
      <c r="A194" s="47" t="s">
        <v>501</v>
      </c>
      <c r="B194" s="127">
        <f>IF('Indicator Data'!E198="No Data",1,IF('Indicator Data imputation'!E197&lt;&gt;"",1,0))</f>
        <v>0</v>
      </c>
      <c r="C194" s="127">
        <f>IF('Indicator Data'!J198="No Data",1,IF('Indicator Data imputation'!F197&lt;&gt;"",1,0))</f>
        <v>0</v>
      </c>
      <c r="D194" s="127">
        <f>IF('Indicator Data'!K198="No Data",1,IF('Indicator Data imputation'!G197&lt;&gt;"",1,0))</f>
        <v>0</v>
      </c>
      <c r="E194" s="127">
        <f>IF('Indicator Data'!L198="No Data",1,IF('Indicator Data imputation'!H197&lt;&gt;"",1,0))</f>
        <v>1</v>
      </c>
      <c r="F194" s="127">
        <f>IF('Indicator Data'!M198="No Data",1,IF('Indicator Data imputation'!I197&lt;&gt;"",1,0))</f>
        <v>1</v>
      </c>
      <c r="G194" s="127">
        <f>IF('Indicator Data'!N198="No Data",1,IF('Indicator Data imputation'!J197&lt;&gt;"",1,0))</f>
        <v>1</v>
      </c>
      <c r="H194" s="127">
        <f>IF('Indicator Data'!O198="No Data",1,IF('Indicator Data imputation'!K197&lt;&gt;"",1,0))</f>
        <v>0</v>
      </c>
      <c r="I194" s="127">
        <f>IF('Indicator Data'!P198="No Data",1,IF('Indicator Data imputation'!L197&lt;&gt;"",1,0))</f>
        <v>0</v>
      </c>
      <c r="J194" s="127">
        <f>IF('Indicator Data'!Q198="No Data",1,IF('Indicator Data imputation'!M197&lt;&gt;"",1,0))</f>
        <v>0</v>
      </c>
      <c r="K194" s="127">
        <f>IF('Indicator Data'!R198="No Data",1,IF('Indicator Data imputation'!N197&lt;&gt;"",1,0))</f>
        <v>0</v>
      </c>
      <c r="L194" s="127">
        <f>IF('Indicator Data'!X198="No Data",1,IF('Indicator Data imputation'!O197&lt;&gt;"",1,0))</f>
        <v>0</v>
      </c>
      <c r="M194" s="127" t="e">
        <f>IF('Indicator Data'!#REF!="No Data",1,IF('Indicator Data imputation'!P197&lt;&gt;"",1,0))</f>
        <v>#REF!</v>
      </c>
      <c r="N194" s="127" t="e">
        <f>IF('Indicator Data'!#REF!="No Data",1,IF('Indicator Data imputation'!Q197&lt;&gt;"",1,0))</f>
        <v>#REF!</v>
      </c>
      <c r="O194" s="127">
        <f>IF('Indicator Data'!Z198="No Data",1,IF('Indicator Data imputation'!R197&lt;&gt;"",1,0))</f>
        <v>0</v>
      </c>
      <c r="P194" s="127">
        <f>IF('Indicator Data'!AB198="No Data",1,IF('Indicator Data imputation'!S197&lt;&gt;"",1,0))</f>
        <v>0</v>
      </c>
      <c r="Q194" s="127">
        <f>IF('Indicator Data'!AC198="No Data",1,IF('Indicator Data imputation'!T197&lt;&gt;"",1,0))</f>
        <v>0</v>
      </c>
      <c r="R194" s="127">
        <f>IF('Indicator Data'!AD198="No Data",1,IF('Indicator Data imputation'!U197&lt;&gt;"",1,0))</f>
        <v>0</v>
      </c>
      <c r="S194" s="127">
        <f>IF('Indicator Data'!AE198="No Data",1,IF('Indicator Data imputation'!V197&lt;&gt;"",1,0))</f>
        <v>0</v>
      </c>
      <c r="T194" s="127">
        <f>IF('Indicator Data'!AF198="No Data",1,IF('Indicator Data imputation'!W197&lt;&gt;"",1,0))</f>
        <v>0</v>
      </c>
      <c r="U194" s="127">
        <f>IF('Indicator Data'!AO198="No Data",1,IF('Indicator Data imputation'!X197&lt;&gt;"",1,0))</f>
        <v>0</v>
      </c>
      <c r="V194" s="127">
        <f>IF('Indicator Data'!AQ198="No Data",1,IF('Indicator Data imputation'!Y197&lt;&gt;"",1,0))</f>
        <v>0</v>
      </c>
      <c r="W194" s="127">
        <f>IF('Indicator Data'!AS198="No Data",1,IF('Indicator Data imputation'!Z197&lt;&gt;"",1,0))</f>
        <v>0</v>
      </c>
      <c r="X194" s="127">
        <f>IF('Indicator Data'!AT198="No Data",1,IF('Indicator Data imputation'!AA197&lt;&gt;"",1,0))</f>
        <v>0</v>
      </c>
      <c r="Y194" s="127">
        <f>IF('Indicator Data'!AH198="No Data",1,IF('Indicator Data imputation'!AB197&lt;&gt;"",1,0))</f>
        <v>0</v>
      </c>
      <c r="Z194" s="127">
        <f>IF('Indicator Data'!AU198="No Data",1,IF('Indicator Data imputation'!AC197&lt;&gt;"",1,0))</f>
        <v>0</v>
      </c>
      <c r="AA194" s="127">
        <f>IF('Indicator Data'!AV198="No Data",1,IF('Indicator Data imputation'!AD197&lt;&gt;"",1,0))</f>
        <v>0</v>
      </c>
      <c r="AB194" s="127">
        <f>IF('Indicator Data'!AW198="No Data",1,IF('Indicator Data imputation'!AE197&lt;&gt;"",1,0))</f>
        <v>0</v>
      </c>
      <c r="AC194" s="127">
        <f>IF('Indicator Data'!AX198="No Data",1,IF('Indicator Data imputation'!AF197&lt;&gt;"",1,0))</f>
        <v>0</v>
      </c>
      <c r="AD194" s="127">
        <f>IF('Indicator Data'!AY198="No Data",1,IF('Indicator Data imputation'!AG197&lt;&gt;"",1,0))</f>
        <v>0</v>
      </c>
      <c r="AE194" s="127">
        <f>IF('Indicator Data'!AZ198="No Data",1,IF('Indicator Data imputation'!AH197&lt;&gt;"",1,0))</f>
        <v>0</v>
      </c>
      <c r="AF194" s="127">
        <f>IF('Indicator Data'!BA198="No Data",1,IF('Indicator Data imputation'!AI197&lt;&gt;"",1,0))</f>
        <v>0</v>
      </c>
      <c r="AG194" s="127">
        <f>IF('Indicator Data'!BB198="No Data",1,IF('Indicator Data imputation'!AJ197&lt;&gt;"",1,0))</f>
        <v>0</v>
      </c>
      <c r="AH194" s="127">
        <f>IF('Indicator Data'!BC198="No Data",1,IF('Indicator Data imputation'!AK197&lt;&gt;"",1,0))</f>
        <v>0</v>
      </c>
      <c r="AI194" s="127" t="e">
        <f>IF('Indicator Data'!#REF!="No Data",1,IF('Indicator Data imputation'!AL197&lt;&gt;"",1,0))</f>
        <v>#REF!</v>
      </c>
      <c r="AJ194" s="127" t="e">
        <f>IF('Indicator Data'!#REF!="No Data",1,IF('Indicator Data imputation'!AM197&lt;&gt;"",1,0))</f>
        <v>#REF!</v>
      </c>
      <c r="AK194" s="127">
        <f>IF('Indicator Data'!BF198="No Data",1,IF('Indicator Data imputation'!AN197&lt;&gt;"",1,0))</f>
        <v>0</v>
      </c>
      <c r="AL194" s="126"/>
      <c r="AM194" s="126"/>
      <c r="AN194" t="e">
        <f t="shared" ref="AN194:AN257" si="6">SUM(B194:AM194)</f>
        <v>#REF!</v>
      </c>
      <c r="AO194" s="142" t="e">
        <f t="shared" ref="AO194:AO257" si="7">AN194/36</f>
        <v>#REF!</v>
      </c>
    </row>
    <row r="195" spans="1:41" ht="15.75" customHeight="1" x14ac:dyDescent="0.25">
      <c r="A195" s="47" t="s">
        <v>503</v>
      </c>
      <c r="B195" s="127">
        <f>IF('Indicator Data'!E199="No Data",1,IF('Indicator Data imputation'!E198&lt;&gt;"",1,0))</f>
        <v>0</v>
      </c>
      <c r="C195" s="127">
        <f>IF('Indicator Data'!J199="No Data",1,IF('Indicator Data imputation'!F198&lt;&gt;"",1,0))</f>
        <v>0</v>
      </c>
      <c r="D195" s="127">
        <f>IF('Indicator Data'!K199="No Data",1,IF('Indicator Data imputation'!G198&lt;&gt;"",1,0))</f>
        <v>0</v>
      </c>
      <c r="E195" s="127">
        <f>IF('Indicator Data'!L199="No Data",1,IF('Indicator Data imputation'!H198&lt;&gt;"",1,0))</f>
        <v>1</v>
      </c>
      <c r="F195" s="127">
        <f>IF('Indicator Data'!M199="No Data",1,IF('Indicator Data imputation'!I198&lt;&gt;"",1,0))</f>
        <v>1</v>
      </c>
      <c r="G195" s="127">
        <f>IF('Indicator Data'!N199="No Data",1,IF('Indicator Data imputation'!J198&lt;&gt;"",1,0))</f>
        <v>1</v>
      </c>
      <c r="H195" s="127">
        <f>IF('Indicator Data'!O199="No Data",1,IF('Indicator Data imputation'!K198&lt;&gt;"",1,0))</f>
        <v>0</v>
      </c>
      <c r="I195" s="127">
        <f>IF('Indicator Data'!P199="No Data",1,IF('Indicator Data imputation'!L198&lt;&gt;"",1,0))</f>
        <v>0</v>
      </c>
      <c r="J195" s="127">
        <f>IF('Indicator Data'!Q199="No Data",1,IF('Indicator Data imputation'!M198&lt;&gt;"",1,0))</f>
        <v>0</v>
      </c>
      <c r="K195" s="127">
        <f>IF('Indicator Data'!R199="No Data",1,IF('Indicator Data imputation'!N198&lt;&gt;"",1,0))</f>
        <v>0</v>
      </c>
      <c r="L195" s="127">
        <f>IF('Indicator Data'!X199="No Data",1,IF('Indicator Data imputation'!O198&lt;&gt;"",1,0))</f>
        <v>0</v>
      </c>
      <c r="M195" s="127" t="e">
        <f>IF('Indicator Data'!#REF!="No Data",1,IF('Indicator Data imputation'!P198&lt;&gt;"",1,0))</f>
        <v>#REF!</v>
      </c>
      <c r="N195" s="127" t="e">
        <f>IF('Indicator Data'!#REF!="No Data",1,IF('Indicator Data imputation'!Q198&lt;&gt;"",1,0))</f>
        <v>#REF!</v>
      </c>
      <c r="O195" s="127">
        <f>IF('Indicator Data'!Z199="No Data",1,IF('Indicator Data imputation'!R198&lt;&gt;"",1,0))</f>
        <v>0</v>
      </c>
      <c r="P195" s="127">
        <f>IF('Indicator Data'!AB199="No Data",1,IF('Indicator Data imputation'!S198&lt;&gt;"",1,0))</f>
        <v>0</v>
      </c>
      <c r="Q195" s="127">
        <f>IF('Indicator Data'!AC199="No Data",1,IF('Indicator Data imputation'!T198&lt;&gt;"",1,0))</f>
        <v>0</v>
      </c>
      <c r="R195" s="127">
        <f>IF('Indicator Data'!AD199="No Data",1,IF('Indicator Data imputation'!U198&lt;&gt;"",1,0))</f>
        <v>0</v>
      </c>
      <c r="S195" s="127">
        <f>IF('Indicator Data'!AE199="No Data",1,IF('Indicator Data imputation'!V198&lt;&gt;"",1,0))</f>
        <v>0</v>
      </c>
      <c r="T195" s="127">
        <f>IF('Indicator Data'!AF199="No Data",1,IF('Indicator Data imputation'!W198&lt;&gt;"",1,0))</f>
        <v>0</v>
      </c>
      <c r="U195" s="127">
        <f>IF('Indicator Data'!AO199="No Data",1,IF('Indicator Data imputation'!X198&lt;&gt;"",1,0))</f>
        <v>0</v>
      </c>
      <c r="V195" s="127">
        <f>IF('Indicator Data'!AQ199="No Data",1,IF('Indicator Data imputation'!Y198&lt;&gt;"",1,0))</f>
        <v>0</v>
      </c>
      <c r="W195" s="127">
        <f>IF('Indicator Data'!AS199="No Data",1,IF('Indicator Data imputation'!Z198&lt;&gt;"",1,0))</f>
        <v>0</v>
      </c>
      <c r="X195" s="127">
        <f>IF('Indicator Data'!AT199="No Data",1,IF('Indicator Data imputation'!AA198&lt;&gt;"",1,0))</f>
        <v>0</v>
      </c>
      <c r="Y195" s="127">
        <f>IF('Indicator Data'!AH199="No Data",1,IF('Indicator Data imputation'!AB198&lt;&gt;"",1,0))</f>
        <v>0</v>
      </c>
      <c r="Z195" s="127">
        <f>IF('Indicator Data'!AU199="No Data",1,IF('Indicator Data imputation'!AC198&lt;&gt;"",1,0))</f>
        <v>0</v>
      </c>
      <c r="AA195" s="127">
        <f>IF('Indicator Data'!AV199="No Data",1,IF('Indicator Data imputation'!AD198&lt;&gt;"",1,0))</f>
        <v>0</v>
      </c>
      <c r="AB195" s="127">
        <f>IF('Indicator Data'!AW199="No Data",1,IF('Indicator Data imputation'!AE198&lt;&gt;"",1,0))</f>
        <v>0</v>
      </c>
      <c r="AC195" s="127">
        <f>IF('Indicator Data'!AX199="No Data",1,IF('Indicator Data imputation'!AF198&lt;&gt;"",1,0))</f>
        <v>0</v>
      </c>
      <c r="AD195" s="127">
        <f>IF('Indicator Data'!AY199="No Data",1,IF('Indicator Data imputation'!AG198&lt;&gt;"",1,0))</f>
        <v>0</v>
      </c>
      <c r="AE195" s="127">
        <f>IF('Indicator Data'!AZ199="No Data",1,IF('Indicator Data imputation'!AH198&lt;&gt;"",1,0))</f>
        <v>0</v>
      </c>
      <c r="AF195" s="127">
        <f>IF('Indicator Data'!BA199="No Data",1,IF('Indicator Data imputation'!AI198&lt;&gt;"",1,0))</f>
        <v>0</v>
      </c>
      <c r="AG195" s="127">
        <f>IF('Indicator Data'!BB199="No Data",1,IF('Indicator Data imputation'!AJ198&lt;&gt;"",1,0))</f>
        <v>0</v>
      </c>
      <c r="AH195" s="127">
        <f>IF('Indicator Data'!BC199="No Data",1,IF('Indicator Data imputation'!AK198&lt;&gt;"",1,0))</f>
        <v>0</v>
      </c>
      <c r="AI195" s="127" t="e">
        <f>IF('Indicator Data'!#REF!="No Data",1,IF('Indicator Data imputation'!AL198&lt;&gt;"",1,0))</f>
        <v>#REF!</v>
      </c>
      <c r="AJ195" s="127" t="e">
        <f>IF('Indicator Data'!#REF!="No Data",1,IF('Indicator Data imputation'!AM198&lt;&gt;"",1,0))</f>
        <v>#REF!</v>
      </c>
      <c r="AK195" s="127">
        <f>IF('Indicator Data'!BF199="No Data",1,IF('Indicator Data imputation'!AN198&lt;&gt;"",1,0))</f>
        <v>0</v>
      </c>
      <c r="AL195" s="126"/>
      <c r="AM195" s="126"/>
      <c r="AN195" t="e">
        <f t="shared" si="6"/>
        <v>#REF!</v>
      </c>
      <c r="AO195" s="142" t="e">
        <f t="shared" si="7"/>
        <v>#REF!</v>
      </c>
    </row>
    <row r="196" spans="1:41" ht="15.75" customHeight="1" x14ac:dyDescent="0.25">
      <c r="A196" s="47" t="s">
        <v>505</v>
      </c>
      <c r="B196" s="127">
        <f>IF('Indicator Data'!E200="No Data",1,IF('Indicator Data imputation'!E199&lt;&gt;"",1,0))</f>
        <v>0</v>
      </c>
      <c r="C196" s="127">
        <f>IF('Indicator Data'!J200="No Data",1,IF('Indicator Data imputation'!F199&lt;&gt;"",1,0))</f>
        <v>0</v>
      </c>
      <c r="D196" s="127">
        <f>IF('Indicator Data'!K200="No Data",1,IF('Indicator Data imputation'!G199&lt;&gt;"",1,0))</f>
        <v>0</v>
      </c>
      <c r="E196" s="127">
        <f>IF('Indicator Data'!L200="No Data",1,IF('Indicator Data imputation'!H199&lt;&gt;"",1,0))</f>
        <v>1</v>
      </c>
      <c r="F196" s="127">
        <f>IF('Indicator Data'!M200="No Data",1,IF('Indicator Data imputation'!I199&lt;&gt;"",1,0))</f>
        <v>1</v>
      </c>
      <c r="G196" s="127">
        <f>IF('Indicator Data'!N200="No Data",1,IF('Indicator Data imputation'!J199&lt;&gt;"",1,0))</f>
        <v>1</v>
      </c>
      <c r="H196" s="127">
        <f>IF('Indicator Data'!O200="No Data",1,IF('Indicator Data imputation'!K199&lt;&gt;"",1,0))</f>
        <v>0</v>
      </c>
      <c r="I196" s="127">
        <f>IF('Indicator Data'!P200="No Data",1,IF('Indicator Data imputation'!L199&lt;&gt;"",1,0))</f>
        <v>0</v>
      </c>
      <c r="J196" s="127">
        <f>IF('Indicator Data'!Q200="No Data",1,IF('Indicator Data imputation'!M199&lt;&gt;"",1,0))</f>
        <v>0</v>
      </c>
      <c r="K196" s="127">
        <f>IF('Indicator Data'!R200="No Data",1,IF('Indicator Data imputation'!N199&lt;&gt;"",1,0))</f>
        <v>0</v>
      </c>
      <c r="L196" s="127">
        <f>IF('Indicator Data'!X200="No Data",1,IF('Indicator Data imputation'!O199&lt;&gt;"",1,0))</f>
        <v>0</v>
      </c>
      <c r="M196" s="127" t="e">
        <f>IF('Indicator Data'!#REF!="No Data",1,IF('Indicator Data imputation'!P199&lt;&gt;"",1,0))</f>
        <v>#REF!</v>
      </c>
      <c r="N196" s="127" t="e">
        <f>IF('Indicator Data'!#REF!="No Data",1,IF('Indicator Data imputation'!Q199&lt;&gt;"",1,0))</f>
        <v>#REF!</v>
      </c>
      <c r="O196" s="127">
        <f>IF('Indicator Data'!Z200="No Data",1,IF('Indicator Data imputation'!R199&lt;&gt;"",1,0))</f>
        <v>0</v>
      </c>
      <c r="P196" s="127">
        <f>IF('Indicator Data'!AB200="No Data",1,IF('Indicator Data imputation'!S199&lt;&gt;"",1,0))</f>
        <v>0</v>
      </c>
      <c r="Q196" s="127">
        <f>IF('Indicator Data'!AC200="No Data",1,IF('Indicator Data imputation'!T199&lt;&gt;"",1,0))</f>
        <v>0</v>
      </c>
      <c r="R196" s="127">
        <f>IF('Indicator Data'!AD200="No Data",1,IF('Indicator Data imputation'!U199&lt;&gt;"",1,0))</f>
        <v>0</v>
      </c>
      <c r="S196" s="127">
        <f>IF('Indicator Data'!AE200="No Data",1,IF('Indicator Data imputation'!V199&lt;&gt;"",1,0))</f>
        <v>0</v>
      </c>
      <c r="T196" s="127">
        <f>IF('Indicator Data'!AF200="No Data",1,IF('Indicator Data imputation'!W199&lt;&gt;"",1,0))</f>
        <v>0</v>
      </c>
      <c r="U196" s="127">
        <f>IF('Indicator Data'!AO200="No Data",1,IF('Indicator Data imputation'!X199&lt;&gt;"",1,0))</f>
        <v>0</v>
      </c>
      <c r="V196" s="127">
        <f>IF('Indicator Data'!AQ200="No Data",1,IF('Indicator Data imputation'!Y199&lt;&gt;"",1,0))</f>
        <v>0</v>
      </c>
      <c r="W196" s="127">
        <f>IF('Indicator Data'!AS200="No Data",1,IF('Indicator Data imputation'!Z199&lt;&gt;"",1,0))</f>
        <v>0</v>
      </c>
      <c r="X196" s="127">
        <f>IF('Indicator Data'!AT200="No Data",1,IF('Indicator Data imputation'!AA199&lt;&gt;"",1,0))</f>
        <v>0</v>
      </c>
      <c r="Y196" s="127">
        <f>IF('Indicator Data'!AH200="No Data",1,IF('Indicator Data imputation'!AB199&lt;&gt;"",1,0))</f>
        <v>0</v>
      </c>
      <c r="Z196" s="127">
        <f>IF('Indicator Data'!AU200="No Data",1,IF('Indicator Data imputation'!AC199&lt;&gt;"",1,0))</f>
        <v>0</v>
      </c>
      <c r="AA196" s="127">
        <f>IF('Indicator Data'!AV200="No Data",1,IF('Indicator Data imputation'!AD199&lt;&gt;"",1,0))</f>
        <v>0</v>
      </c>
      <c r="AB196" s="127">
        <f>IF('Indicator Data'!AW200="No Data",1,IF('Indicator Data imputation'!AE199&lt;&gt;"",1,0))</f>
        <v>0</v>
      </c>
      <c r="AC196" s="127">
        <f>IF('Indicator Data'!AX200="No Data",1,IF('Indicator Data imputation'!AF199&lt;&gt;"",1,0))</f>
        <v>0</v>
      </c>
      <c r="AD196" s="127">
        <f>IF('Indicator Data'!AY200="No Data",1,IF('Indicator Data imputation'!AG199&lt;&gt;"",1,0))</f>
        <v>0</v>
      </c>
      <c r="AE196" s="127">
        <f>IF('Indicator Data'!AZ200="No Data",1,IF('Indicator Data imputation'!AH199&lt;&gt;"",1,0))</f>
        <v>0</v>
      </c>
      <c r="AF196" s="127">
        <f>IF('Indicator Data'!BA200="No Data",1,IF('Indicator Data imputation'!AI199&lt;&gt;"",1,0))</f>
        <v>0</v>
      </c>
      <c r="AG196" s="127">
        <f>IF('Indicator Data'!BB200="No Data",1,IF('Indicator Data imputation'!AJ199&lt;&gt;"",1,0))</f>
        <v>0</v>
      </c>
      <c r="AH196" s="127">
        <f>IF('Indicator Data'!BC200="No Data",1,IF('Indicator Data imputation'!AK199&lt;&gt;"",1,0))</f>
        <v>0</v>
      </c>
      <c r="AI196" s="127" t="e">
        <f>IF('Indicator Data'!#REF!="No Data",1,IF('Indicator Data imputation'!AL199&lt;&gt;"",1,0))</f>
        <v>#REF!</v>
      </c>
      <c r="AJ196" s="127" t="e">
        <f>IF('Indicator Data'!#REF!="No Data",1,IF('Indicator Data imputation'!AM199&lt;&gt;"",1,0))</f>
        <v>#REF!</v>
      </c>
      <c r="AK196" s="127">
        <f>IF('Indicator Data'!BF200="No Data",1,IF('Indicator Data imputation'!AN199&lt;&gt;"",1,0))</f>
        <v>0</v>
      </c>
      <c r="AL196" s="126"/>
      <c r="AM196" s="126"/>
      <c r="AN196" t="e">
        <f t="shared" si="6"/>
        <v>#REF!</v>
      </c>
      <c r="AO196" s="142" t="e">
        <f t="shared" si="7"/>
        <v>#REF!</v>
      </c>
    </row>
    <row r="197" spans="1:41" ht="15.75" customHeight="1" x14ac:dyDescent="0.25">
      <c r="A197" s="47" t="s">
        <v>507</v>
      </c>
      <c r="B197" s="127">
        <f>IF('Indicator Data'!E201="No Data",1,IF('Indicator Data imputation'!E200&lt;&gt;"",1,0))</f>
        <v>0</v>
      </c>
      <c r="C197" s="127">
        <f>IF('Indicator Data'!J201="No Data",1,IF('Indicator Data imputation'!F200&lt;&gt;"",1,0))</f>
        <v>0</v>
      </c>
      <c r="D197" s="127">
        <f>IF('Indicator Data'!K201="No Data",1,IF('Indicator Data imputation'!G200&lt;&gt;"",1,0))</f>
        <v>0</v>
      </c>
      <c r="E197" s="127">
        <f>IF('Indicator Data'!L201="No Data",1,IF('Indicator Data imputation'!H200&lt;&gt;"",1,0))</f>
        <v>1</v>
      </c>
      <c r="F197" s="127">
        <f>IF('Indicator Data'!M201="No Data",1,IF('Indicator Data imputation'!I200&lt;&gt;"",1,0))</f>
        <v>1</v>
      </c>
      <c r="G197" s="127">
        <f>IF('Indicator Data'!N201="No Data",1,IF('Indicator Data imputation'!J200&lt;&gt;"",1,0))</f>
        <v>1</v>
      </c>
      <c r="H197" s="127">
        <f>IF('Indicator Data'!O201="No Data",1,IF('Indicator Data imputation'!K200&lt;&gt;"",1,0))</f>
        <v>0</v>
      </c>
      <c r="I197" s="127">
        <f>IF('Indicator Data'!P201="No Data",1,IF('Indicator Data imputation'!L200&lt;&gt;"",1,0))</f>
        <v>0</v>
      </c>
      <c r="J197" s="127">
        <f>IF('Indicator Data'!Q201="No Data",1,IF('Indicator Data imputation'!M200&lt;&gt;"",1,0))</f>
        <v>0</v>
      </c>
      <c r="K197" s="127">
        <f>IF('Indicator Data'!R201="No Data",1,IF('Indicator Data imputation'!N200&lt;&gt;"",1,0))</f>
        <v>0</v>
      </c>
      <c r="L197" s="127">
        <f>IF('Indicator Data'!X201="No Data",1,IF('Indicator Data imputation'!O200&lt;&gt;"",1,0))</f>
        <v>0</v>
      </c>
      <c r="M197" s="127" t="e">
        <f>IF('Indicator Data'!#REF!="No Data",1,IF('Indicator Data imputation'!P200&lt;&gt;"",1,0))</f>
        <v>#REF!</v>
      </c>
      <c r="N197" s="127" t="e">
        <f>IF('Indicator Data'!#REF!="No Data",1,IF('Indicator Data imputation'!Q200&lt;&gt;"",1,0))</f>
        <v>#REF!</v>
      </c>
      <c r="O197" s="127">
        <f>IF('Indicator Data'!Z201="No Data",1,IF('Indicator Data imputation'!R200&lt;&gt;"",1,0))</f>
        <v>0</v>
      </c>
      <c r="P197" s="127">
        <f>IF('Indicator Data'!AB201="No Data",1,IF('Indicator Data imputation'!S200&lt;&gt;"",1,0))</f>
        <v>0</v>
      </c>
      <c r="Q197" s="127">
        <f>IF('Indicator Data'!AC201="No Data",1,IF('Indicator Data imputation'!T200&lt;&gt;"",1,0))</f>
        <v>0</v>
      </c>
      <c r="R197" s="127">
        <f>IF('Indicator Data'!AD201="No Data",1,IF('Indicator Data imputation'!U200&lt;&gt;"",1,0))</f>
        <v>0</v>
      </c>
      <c r="S197" s="127">
        <f>IF('Indicator Data'!AE201="No Data",1,IF('Indicator Data imputation'!V200&lt;&gt;"",1,0))</f>
        <v>0</v>
      </c>
      <c r="T197" s="127">
        <f>IF('Indicator Data'!AF201="No Data",1,IF('Indicator Data imputation'!W200&lt;&gt;"",1,0))</f>
        <v>0</v>
      </c>
      <c r="U197" s="127">
        <f>IF('Indicator Data'!AO201="No Data",1,IF('Indicator Data imputation'!X200&lt;&gt;"",1,0))</f>
        <v>0</v>
      </c>
      <c r="V197" s="127">
        <f>IF('Indicator Data'!AQ201="No Data",1,IF('Indicator Data imputation'!Y200&lt;&gt;"",1,0))</f>
        <v>0</v>
      </c>
      <c r="W197" s="127">
        <f>IF('Indicator Data'!AS201="No Data",1,IF('Indicator Data imputation'!Z200&lt;&gt;"",1,0))</f>
        <v>0</v>
      </c>
      <c r="X197" s="127">
        <f>IF('Indicator Data'!AT201="No Data",1,IF('Indicator Data imputation'!AA200&lt;&gt;"",1,0))</f>
        <v>0</v>
      </c>
      <c r="Y197" s="127">
        <f>IF('Indicator Data'!AH201="No Data",1,IF('Indicator Data imputation'!AB200&lt;&gt;"",1,0))</f>
        <v>0</v>
      </c>
      <c r="Z197" s="127">
        <f>IF('Indicator Data'!AU201="No Data",1,IF('Indicator Data imputation'!AC200&lt;&gt;"",1,0))</f>
        <v>0</v>
      </c>
      <c r="AA197" s="127">
        <f>IF('Indicator Data'!AV201="No Data",1,IF('Indicator Data imputation'!AD200&lt;&gt;"",1,0))</f>
        <v>0</v>
      </c>
      <c r="AB197" s="127">
        <f>IF('Indicator Data'!AW201="No Data",1,IF('Indicator Data imputation'!AE200&lt;&gt;"",1,0))</f>
        <v>0</v>
      </c>
      <c r="AC197" s="127">
        <f>IF('Indicator Data'!AX201="No Data",1,IF('Indicator Data imputation'!AF200&lt;&gt;"",1,0))</f>
        <v>0</v>
      </c>
      <c r="AD197" s="127">
        <f>IF('Indicator Data'!AY201="No Data",1,IF('Indicator Data imputation'!AG200&lt;&gt;"",1,0))</f>
        <v>0</v>
      </c>
      <c r="AE197" s="127">
        <f>IF('Indicator Data'!AZ201="No Data",1,IF('Indicator Data imputation'!AH200&lt;&gt;"",1,0))</f>
        <v>0</v>
      </c>
      <c r="AF197" s="127">
        <f>IF('Indicator Data'!BA201="No Data",1,IF('Indicator Data imputation'!AI200&lt;&gt;"",1,0))</f>
        <v>0</v>
      </c>
      <c r="AG197" s="127">
        <f>IF('Indicator Data'!BB201="No Data",1,IF('Indicator Data imputation'!AJ200&lt;&gt;"",1,0))</f>
        <v>0</v>
      </c>
      <c r="AH197" s="127">
        <f>IF('Indicator Data'!BC201="No Data",1,IF('Indicator Data imputation'!AK200&lt;&gt;"",1,0))</f>
        <v>0</v>
      </c>
      <c r="AI197" s="127" t="e">
        <f>IF('Indicator Data'!#REF!="No Data",1,IF('Indicator Data imputation'!AL200&lt;&gt;"",1,0))</f>
        <v>#REF!</v>
      </c>
      <c r="AJ197" s="127" t="e">
        <f>IF('Indicator Data'!#REF!="No Data",1,IF('Indicator Data imputation'!AM200&lt;&gt;"",1,0))</f>
        <v>#REF!</v>
      </c>
      <c r="AK197" s="127">
        <f>IF('Indicator Data'!BF201="No Data",1,IF('Indicator Data imputation'!AN200&lt;&gt;"",1,0))</f>
        <v>0</v>
      </c>
      <c r="AL197" s="126"/>
      <c r="AM197" s="126"/>
      <c r="AN197" t="e">
        <f t="shared" si="6"/>
        <v>#REF!</v>
      </c>
      <c r="AO197" s="142" t="e">
        <f t="shared" si="7"/>
        <v>#REF!</v>
      </c>
    </row>
    <row r="198" spans="1:41" ht="15.75" customHeight="1" x14ac:dyDescent="0.25">
      <c r="A198" s="47" t="s">
        <v>511</v>
      </c>
      <c r="B198" s="127">
        <f>IF('Indicator Data'!E202="No Data",1,IF('Indicator Data imputation'!E201&lt;&gt;"",1,0))</f>
        <v>0</v>
      </c>
      <c r="C198" s="127">
        <f>IF('Indicator Data'!J202="No Data",1,IF('Indicator Data imputation'!F201&lt;&gt;"",1,0))</f>
        <v>0</v>
      </c>
      <c r="D198" s="127">
        <f>IF('Indicator Data'!K202="No Data",1,IF('Indicator Data imputation'!G201&lt;&gt;"",1,0))</f>
        <v>0</v>
      </c>
      <c r="E198" s="127">
        <f>IF('Indicator Data'!L202="No Data",1,IF('Indicator Data imputation'!H201&lt;&gt;"",1,0))</f>
        <v>1</v>
      </c>
      <c r="F198" s="127">
        <f>IF('Indicator Data'!M202="No Data",1,IF('Indicator Data imputation'!I201&lt;&gt;"",1,0))</f>
        <v>1</v>
      </c>
      <c r="G198" s="127">
        <f>IF('Indicator Data'!N202="No Data",1,IF('Indicator Data imputation'!J201&lt;&gt;"",1,0))</f>
        <v>1</v>
      </c>
      <c r="H198" s="127">
        <f>IF('Indicator Data'!O202="No Data",1,IF('Indicator Data imputation'!K201&lt;&gt;"",1,0))</f>
        <v>0</v>
      </c>
      <c r="I198" s="127">
        <f>IF('Indicator Data'!P202="No Data",1,IF('Indicator Data imputation'!L201&lt;&gt;"",1,0))</f>
        <v>0</v>
      </c>
      <c r="J198" s="127">
        <f>IF('Indicator Data'!Q202="No Data",1,IF('Indicator Data imputation'!M201&lt;&gt;"",1,0))</f>
        <v>0</v>
      </c>
      <c r="K198" s="127">
        <f>IF('Indicator Data'!R202="No Data",1,IF('Indicator Data imputation'!N201&lt;&gt;"",1,0))</f>
        <v>0</v>
      </c>
      <c r="L198" s="127">
        <f>IF('Indicator Data'!X202="No Data",1,IF('Indicator Data imputation'!O201&lt;&gt;"",1,0))</f>
        <v>0</v>
      </c>
      <c r="M198" s="127" t="e">
        <f>IF('Indicator Data'!#REF!="No Data",1,IF('Indicator Data imputation'!P201&lt;&gt;"",1,0))</f>
        <v>#REF!</v>
      </c>
      <c r="N198" s="127" t="e">
        <f>IF('Indicator Data'!#REF!="No Data",1,IF('Indicator Data imputation'!Q201&lt;&gt;"",1,0))</f>
        <v>#REF!</v>
      </c>
      <c r="O198" s="127">
        <f>IF('Indicator Data'!Z202="No Data",1,IF('Indicator Data imputation'!R201&lt;&gt;"",1,0))</f>
        <v>0</v>
      </c>
      <c r="P198" s="127">
        <f>IF('Indicator Data'!AB202="No Data",1,IF('Indicator Data imputation'!S201&lt;&gt;"",1,0))</f>
        <v>0</v>
      </c>
      <c r="Q198" s="127">
        <f>IF('Indicator Data'!AC202="No Data",1,IF('Indicator Data imputation'!T201&lt;&gt;"",1,0))</f>
        <v>0</v>
      </c>
      <c r="R198" s="127">
        <f>IF('Indicator Data'!AD202="No Data",1,IF('Indicator Data imputation'!U201&lt;&gt;"",1,0))</f>
        <v>0</v>
      </c>
      <c r="S198" s="127">
        <f>IF('Indicator Data'!AE202="No Data",1,IF('Indicator Data imputation'!V201&lt;&gt;"",1,0))</f>
        <v>0</v>
      </c>
      <c r="T198" s="127">
        <f>IF('Indicator Data'!AF202="No Data",1,IF('Indicator Data imputation'!W201&lt;&gt;"",1,0))</f>
        <v>0</v>
      </c>
      <c r="U198" s="127">
        <f>IF('Indicator Data'!AO202="No Data",1,IF('Indicator Data imputation'!X201&lt;&gt;"",1,0))</f>
        <v>0</v>
      </c>
      <c r="V198" s="127">
        <f>IF('Indicator Data'!AQ202="No Data",1,IF('Indicator Data imputation'!Y201&lt;&gt;"",1,0))</f>
        <v>0</v>
      </c>
      <c r="W198" s="127">
        <f>IF('Indicator Data'!AS202="No Data",1,IF('Indicator Data imputation'!Z201&lt;&gt;"",1,0))</f>
        <v>0</v>
      </c>
      <c r="X198" s="127">
        <f>IF('Indicator Data'!AT202="No Data",1,IF('Indicator Data imputation'!AA201&lt;&gt;"",1,0))</f>
        <v>0</v>
      </c>
      <c r="Y198" s="127">
        <f>IF('Indicator Data'!AH202="No Data",1,IF('Indicator Data imputation'!AB201&lt;&gt;"",1,0))</f>
        <v>0</v>
      </c>
      <c r="Z198" s="127">
        <f>IF('Indicator Data'!AU202="No Data",1,IF('Indicator Data imputation'!AC201&lt;&gt;"",1,0))</f>
        <v>0</v>
      </c>
      <c r="AA198" s="127">
        <f>IF('Indicator Data'!AV202="No Data",1,IF('Indicator Data imputation'!AD201&lt;&gt;"",1,0))</f>
        <v>0</v>
      </c>
      <c r="AB198" s="127">
        <f>IF('Indicator Data'!AW202="No Data",1,IF('Indicator Data imputation'!AE201&lt;&gt;"",1,0))</f>
        <v>0</v>
      </c>
      <c r="AC198" s="127">
        <f>IF('Indicator Data'!AX202="No Data",1,IF('Indicator Data imputation'!AF201&lt;&gt;"",1,0))</f>
        <v>0</v>
      </c>
      <c r="AD198" s="127">
        <f>IF('Indicator Data'!AY202="No Data",1,IF('Indicator Data imputation'!AG201&lt;&gt;"",1,0))</f>
        <v>0</v>
      </c>
      <c r="AE198" s="127">
        <f>IF('Indicator Data'!AZ202="No Data",1,IF('Indicator Data imputation'!AH201&lt;&gt;"",1,0))</f>
        <v>0</v>
      </c>
      <c r="AF198" s="127">
        <f>IF('Indicator Data'!BA202="No Data",1,IF('Indicator Data imputation'!AI201&lt;&gt;"",1,0))</f>
        <v>0</v>
      </c>
      <c r="AG198" s="127">
        <f>IF('Indicator Data'!BB202="No Data",1,IF('Indicator Data imputation'!AJ201&lt;&gt;"",1,0))</f>
        <v>0</v>
      </c>
      <c r="AH198" s="127">
        <f>IF('Indicator Data'!BC202="No Data",1,IF('Indicator Data imputation'!AK201&lt;&gt;"",1,0))</f>
        <v>0</v>
      </c>
      <c r="AI198" s="127" t="e">
        <f>IF('Indicator Data'!#REF!="No Data",1,IF('Indicator Data imputation'!AL201&lt;&gt;"",1,0))</f>
        <v>#REF!</v>
      </c>
      <c r="AJ198" s="127" t="e">
        <f>IF('Indicator Data'!#REF!="No Data",1,IF('Indicator Data imputation'!AM201&lt;&gt;"",1,0))</f>
        <v>#REF!</v>
      </c>
      <c r="AK198" s="127">
        <f>IF('Indicator Data'!BF202="No Data",1,IF('Indicator Data imputation'!AN201&lt;&gt;"",1,0))</f>
        <v>0</v>
      </c>
      <c r="AL198" s="126"/>
      <c r="AM198" s="126"/>
      <c r="AN198" t="e">
        <f t="shared" si="6"/>
        <v>#REF!</v>
      </c>
      <c r="AO198" s="142" t="e">
        <f t="shared" si="7"/>
        <v>#REF!</v>
      </c>
    </row>
    <row r="199" spans="1:41" ht="15.75" customHeight="1" x14ac:dyDescent="0.25">
      <c r="A199" s="47" t="s">
        <v>513</v>
      </c>
      <c r="B199" s="127">
        <f>IF('Indicator Data'!E203="No Data",1,IF('Indicator Data imputation'!E202&lt;&gt;"",1,0))</f>
        <v>0</v>
      </c>
      <c r="C199" s="127">
        <f>IF('Indicator Data'!J203="No Data",1,IF('Indicator Data imputation'!F202&lt;&gt;"",1,0))</f>
        <v>0</v>
      </c>
      <c r="D199" s="127">
        <f>IF('Indicator Data'!K203="No Data",1,IF('Indicator Data imputation'!G202&lt;&gt;"",1,0))</f>
        <v>0</v>
      </c>
      <c r="E199" s="127">
        <f>IF('Indicator Data'!L203="No Data",1,IF('Indicator Data imputation'!H202&lt;&gt;"",1,0))</f>
        <v>1</v>
      </c>
      <c r="F199" s="127">
        <f>IF('Indicator Data'!M203="No Data",1,IF('Indicator Data imputation'!I202&lt;&gt;"",1,0))</f>
        <v>1</v>
      </c>
      <c r="G199" s="127">
        <f>IF('Indicator Data'!N203="No Data",1,IF('Indicator Data imputation'!J202&lt;&gt;"",1,0))</f>
        <v>1</v>
      </c>
      <c r="H199" s="127">
        <f>IF('Indicator Data'!O203="No Data",1,IF('Indicator Data imputation'!K202&lt;&gt;"",1,0))</f>
        <v>0</v>
      </c>
      <c r="I199" s="127">
        <f>IF('Indicator Data'!P203="No Data",1,IF('Indicator Data imputation'!L202&lt;&gt;"",1,0))</f>
        <v>0</v>
      </c>
      <c r="J199" s="127">
        <f>IF('Indicator Data'!Q203="No Data",1,IF('Indicator Data imputation'!M202&lt;&gt;"",1,0))</f>
        <v>0</v>
      </c>
      <c r="K199" s="127">
        <f>IF('Indicator Data'!R203="No Data",1,IF('Indicator Data imputation'!N202&lt;&gt;"",1,0))</f>
        <v>0</v>
      </c>
      <c r="L199" s="127">
        <f>IF('Indicator Data'!X203="No Data",1,IF('Indicator Data imputation'!O202&lt;&gt;"",1,0))</f>
        <v>0</v>
      </c>
      <c r="M199" s="127" t="e">
        <f>IF('Indicator Data'!#REF!="No Data",1,IF('Indicator Data imputation'!P202&lt;&gt;"",1,0))</f>
        <v>#REF!</v>
      </c>
      <c r="N199" s="127" t="e">
        <f>IF('Indicator Data'!#REF!="No Data",1,IF('Indicator Data imputation'!Q202&lt;&gt;"",1,0))</f>
        <v>#REF!</v>
      </c>
      <c r="O199" s="127">
        <f>IF('Indicator Data'!Z203="No Data",1,IF('Indicator Data imputation'!R202&lt;&gt;"",1,0))</f>
        <v>0</v>
      </c>
      <c r="P199" s="127">
        <f>IF('Indicator Data'!AB203="No Data",1,IF('Indicator Data imputation'!S202&lt;&gt;"",1,0))</f>
        <v>0</v>
      </c>
      <c r="Q199" s="127">
        <f>IF('Indicator Data'!AC203="No Data",1,IF('Indicator Data imputation'!T202&lt;&gt;"",1,0))</f>
        <v>0</v>
      </c>
      <c r="R199" s="127">
        <f>IF('Indicator Data'!AD203="No Data",1,IF('Indicator Data imputation'!U202&lt;&gt;"",1,0))</f>
        <v>0</v>
      </c>
      <c r="S199" s="127">
        <f>IF('Indicator Data'!AE203="No Data",1,IF('Indicator Data imputation'!V202&lt;&gt;"",1,0))</f>
        <v>0</v>
      </c>
      <c r="T199" s="127">
        <f>IF('Indicator Data'!AF203="No Data",1,IF('Indicator Data imputation'!W202&lt;&gt;"",1,0))</f>
        <v>0</v>
      </c>
      <c r="U199" s="127">
        <f>IF('Indicator Data'!AO203="No Data",1,IF('Indicator Data imputation'!X202&lt;&gt;"",1,0))</f>
        <v>0</v>
      </c>
      <c r="V199" s="127">
        <f>IF('Indicator Data'!AQ203="No Data",1,IF('Indicator Data imputation'!Y202&lt;&gt;"",1,0))</f>
        <v>0</v>
      </c>
      <c r="W199" s="127">
        <f>IF('Indicator Data'!AS203="No Data",1,IF('Indicator Data imputation'!Z202&lt;&gt;"",1,0))</f>
        <v>0</v>
      </c>
      <c r="X199" s="127">
        <f>IF('Indicator Data'!AT203="No Data",1,IF('Indicator Data imputation'!AA202&lt;&gt;"",1,0))</f>
        <v>0</v>
      </c>
      <c r="Y199" s="127">
        <f>IF('Indicator Data'!AH203="No Data",1,IF('Indicator Data imputation'!AB202&lt;&gt;"",1,0))</f>
        <v>0</v>
      </c>
      <c r="Z199" s="127">
        <f>IF('Indicator Data'!AU203="No Data",1,IF('Indicator Data imputation'!AC202&lt;&gt;"",1,0))</f>
        <v>0</v>
      </c>
      <c r="AA199" s="127">
        <f>IF('Indicator Data'!AV203="No Data",1,IF('Indicator Data imputation'!AD202&lt;&gt;"",1,0))</f>
        <v>0</v>
      </c>
      <c r="AB199" s="127">
        <f>IF('Indicator Data'!AW203="No Data",1,IF('Indicator Data imputation'!AE202&lt;&gt;"",1,0))</f>
        <v>0</v>
      </c>
      <c r="AC199" s="127">
        <f>IF('Indicator Data'!AX203="No Data",1,IF('Indicator Data imputation'!AF202&lt;&gt;"",1,0))</f>
        <v>0</v>
      </c>
      <c r="AD199" s="127">
        <f>IF('Indicator Data'!AY203="No Data",1,IF('Indicator Data imputation'!AG202&lt;&gt;"",1,0))</f>
        <v>0</v>
      </c>
      <c r="AE199" s="127">
        <f>IF('Indicator Data'!AZ203="No Data",1,IF('Indicator Data imputation'!AH202&lt;&gt;"",1,0))</f>
        <v>0</v>
      </c>
      <c r="AF199" s="127">
        <f>IF('Indicator Data'!BA203="No Data",1,IF('Indicator Data imputation'!AI202&lt;&gt;"",1,0))</f>
        <v>0</v>
      </c>
      <c r="AG199" s="127">
        <f>IF('Indicator Data'!BB203="No Data",1,IF('Indicator Data imputation'!AJ202&lt;&gt;"",1,0))</f>
        <v>0</v>
      </c>
      <c r="AH199" s="127">
        <f>IF('Indicator Data'!BC203="No Data",1,IF('Indicator Data imputation'!AK202&lt;&gt;"",1,0))</f>
        <v>0</v>
      </c>
      <c r="AI199" s="127" t="e">
        <f>IF('Indicator Data'!#REF!="No Data",1,IF('Indicator Data imputation'!AL202&lt;&gt;"",1,0))</f>
        <v>#REF!</v>
      </c>
      <c r="AJ199" s="127" t="e">
        <f>IF('Indicator Data'!#REF!="No Data",1,IF('Indicator Data imputation'!AM202&lt;&gt;"",1,0))</f>
        <v>#REF!</v>
      </c>
      <c r="AK199" s="127">
        <f>IF('Indicator Data'!BF203="No Data",1,IF('Indicator Data imputation'!AN202&lt;&gt;"",1,0))</f>
        <v>0</v>
      </c>
      <c r="AL199" s="126"/>
      <c r="AM199" s="126"/>
      <c r="AN199" t="e">
        <f t="shared" si="6"/>
        <v>#REF!</v>
      </c>
      <c r="AO199" s="142" t="e">
        <f t="shared" si="7"/>
        <v>#REF!</v>
      </c>
    </row>
    <row r="200" spans="1:41" ht="15.75" customHeight="1" x14ac:dyDescent="0.25">
      <c r="A200" s="47" t="s">
        <v>515</v>
      </c>
      <c r="B200" s="127">
        <f>IF('Indicator Data'!E204="No Data",1,IF('Indicator Data imputation'!E203&lt;&gt;"",1,0))</f>
        <v>0</v>
      </c>
      <c r="C200" s="127">
        <f>IF('Indicator Data'!J204="No Data",1,IF('Indicator Data imputation'!F203&lt;&gt;"",1,0))</f>
        <v>0</v>
      </c>
      <c r="D200" s="127">
        <f>IF('Indicator Data'!K204="No Data",1,IF('Indicator Data imputation'!G203&lt;&gt;"",1,0))</f>
        <v>0</v>
      </c>
      <c r="E200" s="127">
        <f>IF('Indicator Data'!L204="No Data",1,IF('Indicator Data imputation'!H203&lt;&gt;"",1,0))</f>
        <v>1</v>
      </c>
      <c r="F200" s="127">
        <f>IF('Indicator Data'!M204="No Data",1,IF('Indicator Data imputation'!I203&lt;&gt;"",1,0))</f>
        <v>1</v>
      </c>
      <c r="G200" s="127">
        <f>IF('Indicator Data'!N204="No Data",1,IF('Indicator Data imputation'!J203&lt;&gt;"",1,0))</f>
        <v>1</v>
      </c>
      <c r="H200" s="127">
        <f>IF('Indicator Data'!O204="No Data",1,IF('Indicator Data imputation'!K203&lt;&gt;"",1,0))</f>
        <v>0</v>
      </c>
      <c r="I200" s="127">
        <f>IF('Indicator Data'!P204="No Data",1,IF('Indicator Data imputation'!L203&lt;&gt;"",1,0))</f>
        <v>0</v>
      </c>
      <c r="J200" s="127">
        <f>IF('Indicator Data'!Q204="No Data",1,IF('Indicator Data imputation'!M203&lt;&gt;"",1,0))</f>
        <v>0</v>
      </c>
      <c r="K200" s="127">
        <f>IF('Indicator Data'!R204="No Data",1,IF('Indicator Data imputation'!N203&lt;&gt;"",1,0))</f>
        <v>0</v>
      </c>
      <c r="L200" s="127">
        <f>IF('Indicator Data'!X204="No Data",1,IF('Indicator Data imputation'!O203&lt;&gt;"",1,0))</f>
        <v>0</v>
      </c>
      <c r="M200" s="127" t="e">
        <f>IF('Indicator Data'!#REF!="No Data",1,IF('Indicator Data imputation'!P203&lt;&gt;"",1,0))</f>
        <v>#REF!</v>
      </c>
      <c r="N200" s="127" t="e">
        <f>IF('Indicator Data'!#REF!="No Data",1,IF('Indicator Data imputation'!Q203&lt;&gt;"",1,0))</f>
        <v>#REF!</v>
      </c>
      <c r="O200" s="127">
        <f>IF('Indicator Data'!Z204="No Data",1,IF('Indicator Data imputation'!R203&lt;&gt;"",1,0))</f>
        <v>0</v>
      </c>
      <c r="P200" s="127">
        <f>IF('Indicator Data'!AB204="No Data",1,IF('Indicator Data imputation'!S203&lt;&gt;"",1,0))</f>
        <v>0</v>
      </c>
      <c r="Q200" s="127">
        <f>IF('Indicator Data'!AC204="No Data",1,IF('Indicator Data imputation'!T203&lt;&gt;"",1,0))</f>
        <v>0</v>
      </c>
      <c r="R200" s="127">
        <f>IF('Indicator Data'!AD204="No Data",1,IF('Indicator Data imputation'!U203&lt;&gt;"",1,0))</f>
        <v>0</v>
      </c>
      <c r="S200" s="127">
        <f>IF('Indicator Data'!AE204="No Data",1,IF('Indicator Data imputation'!V203&lt;&gt;"",1,0))</f>
        <v>0</v>
      </c>
      <c r="T200" s="127">
        <f>IF('Indicator Data'!AF204="No Data",1,IF('Indicator Data imputation'!W203&lt;&gt;"",1,0))</f>
        <v>0</v>
      </c>
      <c r="U200" s="127">
        <f>IF('Indicator Data'!AO204="No Data",1,IF('Indicator Data imputation'!X203&lt;&gt;"",1,0))</f>
        <v>0</v>
      </c>
      <c r="V200" s="127">
        <f>IF('Indicator Data'!AQ204="No Data",1,IF('Indicator Data imputation'!Y203&lt;&gt;"",1,0))</f>
        <v>0</v>
      </c>
      <c r="W200" s="127">
        <f>IF('Indicator Data'!AS204="No Data",1,IF('Indicator Data imputation'!Z203&lt;&gt;"",1,0))</f>
        <v>0</v>
      </c>
      <c r="X200" s="127">
        <f>IF('Indicator Data'!AT204="No Data",1,IF('Indicator Data imputation'!AA203&lt;&gt;"",1,0))</f>
        <v>0</v>
      </c>
      <c r="Y200" s="127">
        <f>IF('Indicator Data'!AH204="No Data",1,IF('Indicator Data imputation'!AB203&lt;&gt;"",1,0))</f>
        <v>0</v>
      </c>
      <c r="Z200" s="127">
        <f>IF('Indicator Data'!AU204="No Data",1,IF('Indicator Data imputation'!AC203&lt;&gt;"",1,0))</f>
        <v>0</v>
      </c>
      <c r="AA200" s="127">
        <f>IF('Indicator Data'!AV204="No Data",1,IF('Indicator Data imputation'!AD203&lt;&gt;"",1,0))</f>
        <v>0</v>
      </c>
      <c r="AB200" s="127">
        <f>IF('Indicator Data'!AW204="No Data",1,IF('Indicator Data imputation'!AE203&lt;&gt;"",1,0))</f>
        <v>0</v>
      </c>
      <c r="AC200" s="127">
        <f>IF('Indicator Data'!AX204="No Data",1,IF('Indicator Data imputation'!AF203&lt;&gt;"",1,0))</f>
        <v>0</v>
      </c>
      <c r="AD200" s="127">
        <f>IF('Indicator Data'!AY204="No Data",1,IF('Indicator Data imputation'!AG203&lt;&gt;"",1,0))</f>
        <v>0</v>
      </c>
      <c r="AE200" s="127">
        <f>IF('Indicator Data'!AZ204="No Data",1,IF('Indicator Data imputation'!AH203&lt;&gt;"",1,0))</f>
        <v>0</v>
      </c>
      <c r="AF200" s="127">
        <f>IF('Indicator Data'!BA204="No Data",1,IF('Indicator Data imputation'!AI203&lt;&gt;"",1,0))</f>
        <v>0</v>
      </c>
      <c r="AG200" s="127">
        <f>IF('Indicator Data'!BB204="No Data",1,IF('Indicator Data imputation'!AJ203&lt;&gt;"",1,0))</f>
        <v>0</v>
      </c>
      <c r="AH200" s="127">
        <f>IF('Indicator Data'!BC204="No Data",1,IF('Indicator Data imputation'!AK203&lt;&gt;"",1,0))</f>
        <v>0</v>
      </c>
      <c r="AI200" s="127" t="e">
        <f>IF('Indicator Data'!#REF!="No Data",1,IF('Indicator Data imputation'!AL203&lt;&gt;"",1,0))</f>
        <v>#REF!</v>
      </c>
      <c r="AJ200" s="127" t="e">
        <f>IF('Indicator Data'!#REF!="No Data",1,IF('Indicator Data imputation'!AM203&lt;&gt;"",1,0))</f>
        <v>#REF!</v>
      </c>
      <c r="AK200" s="127">
        <f>IF('Indicator Data'!BF204="No Data",1,IF('Indicator Data imputation'!AN203&lt;&gt;"",1,0))</f>
        <v>0</v>
      </c>
      <c r="AL200" s="126"/>
      <c r="AM200" s="126"/>
      <c r="AN200" t="e">
        <f t="shared" si="6"/>
        <v>#REF!</v>
      </c>
      <c r="AO200" s="142" t="e">
        <f t="shared" si="7"/>
        <v>#REF!</v>
      </c>
    </row>
    <row r="201" spans="1:41" ht="15.75" customHeight="1" x14ac:dyDescent="0.25">
      <c r="A201" s="47" t="s">
        <v>517</v>
      </c>
      <c r="B201" s="127">
        <f>IF('Indicator Data'!E205="No Data",1,IF('Indicator Data imputation'!E204&lt;&gt;"",1,0))</f>
        <v>0</v>
      </c>
      <c r="C201" s="127">
        <f>IF('Indicator Data'!J205="No Data",1,IF('Indicator Data imputation'!F204&lt;&gt;"",1,0))</f>
        <v>0</v>
      </c>
      <c r="D201" s="127">
        <f>IF('Indicator Data'!K205="No Data",1,IF('Indicator Data imputation'!G204&lt;&gt;"",1,0))</f>
        <v>0</v>
      </c>
      <c r="E201" s="127">
        <f>IF('Indicator Data'!L205="No Data",1,IF('Indicator Data imputation'!H204&lt;&gt;"",1,0))</f>
        <v>1</v>
      </c>
      <c r="F201" s="127">
        <f>IF('Indicator Data'!M205="No Data",1,IF('Indicator Data imputation'!I204&lt;&gt;"",1,0))</f>
        <v>1</v>
      </c>
      <c r="G201" s="127">
        <f>IF('Indicator Data'!N205="No Data",1,IF('Indicator Data imputation'!J204&lt;&gt;"",1,0))</f>
        <v>1</v>
      </c>
      <c r="H201" s="127">
        <f>IF('Indicator Data'!O205="No Data",1,IF('Indicator Data imputation'!K204&lt;&gt;"",1,0))</f>
        <v>0</v>
      </c>
      <c r="I201" s="127">
        <f>IF('Indicator Data'!P205="No Data",1,IF('Indicator Data imputation'!L204&lt;&gt;"",1,0))</f>
        <v>0</v>
      </c>
      <c r="J201" s="127">
        <f>IF('Indicator Data'!Q205="No Data",1,IF('Indicator Data imputation'!M204&lt;&gt;"",1,0))</f>
        <v>0</v>
      </c>
      <c r="K201" s="127">
        <f>IF('Indicator Data'!R205="No Data",1,IF('Indicator Data imputation'!N204&lt;&gt;"",1,0))</f>
        <v>0</v>
      </c>
      <c r="L201" s="127">
        <f>IF('Indicator Data'!X205="No Data",1,IF('Indicator Data imputation'!O204&lt;&gt;"",1,0))</f>
        <v>0</v>
      </c>
      <c r="M201" s="127" t="e">
        <f>IF('Indicator Data'!#REF!="No Data",1,IF('Indicator Data imputation'!P204&lt;&gt;"",1,0))</f>
        <v>#REF!</v>
      </c>
      <c r="N201" s="127" t="e">
        <f>IF('Indicator Data'!#REF!="No Data",1,IF('Indicator Data imputation'!Q204&lt;&gt;"",1,0))</f>
        <v>#REF!</v>
      </c>
      <c r="O201" s="127">
        <f>IF('Indicator Data'!Z205="No Data",1,IF('Indicator Data imputation'!R204&lt;&gt;"",1,0))</f>
        <v>0</v>
      </c>
      <c r="P201" s="127">
        <f>IF('Indicator Data'!AB205="No Data",1,IF('Indicator Data imputation'!S204&lt;&gt;"",1,0))</f>
        <v>0</v>
      </c>
      <c r="Q201" s="127">
        <f>IF('Indicator Data'!AC205="No Data",1,IF('Indicator Data imputation'!T204&lt;&gt;"",1,0))</f>
        <v>0</v>
      </c>
      <c r="R201" s="127">
        <f>IF('Indicator Data'!AD205="No Data",1,IF('Indicator Data imputation'!U204&lt;&gt;"",1,0))</f>
        <v>0</v>
      </c>
      <c r="S201" s="127">
        <f>IF('Indicator Data'!AE205="No Data",1,IF('Indicator Data imputation'!V204&lt;&gt;"",1,0))</f>
        <v>0</v>
      </c>
      <c r="T201" s="127">
        <f>IF('Indicator Data'!AF205="No Data",1,IF('Indicator Data imputation'!W204&lt;&gt;"",1,0))</f>
        <v>0</v>
      </c>
      <c r="U201" s="127">
        <f>IF('Indicator Data'!AO205="No Data",1,IF('Indicator Data imputation'!X204&lt;&gt;"",1,0))</f>
        <v>0</v>
      </c>
      <c r="V201" s="127">
        <f>IF('Indicator Data'!AQ205="No Data",1,IF('Indicator Data imputation'!Y204&lt;&gt;"",1,0))</f>
        <v>0</v>
      </c>
      <c r="W201" s="127">
        <f>IF('Indicator Data'!AS205="No Data",1,IF('Indicator Data imputation'!Z204&lt;&gt;"",1,0))</f>
        <v>0</v>
      </c>
      <c r="X201" s="127">
        <f>IF('Indicator Data'!AT205="No Data",1,IF('Indicator Data imputation'!AA204&lt;&gt;"",1,0))</f>
        <v>0</v>
      </c>
      <c r="Y201" s="127">
        <f>IF('Indicator Data'!AH205="No Data",1,IF('Indicator Data imputation'!AB204&lt;&gt;"",1,0))</f>
        <v>0</v>
      </c>
      <c r="Z201" s="127">
        <f>IF('Indicator Data'!AU205="No Data",1,IF('Indicator Data imputation'!AC204&lt;&gt;"",1,0))</f>
        <v>0</v>
      </c>
      <c r="AA201" s="127">
        <f>IF('Indicator Data'!AV205="No Data",1,IF('Indicator Data imputation'!AD204&lt;&gt;"",1,0))</f>
        <v>0</v>
      </c>
      <c r="AB201" s="127">
        <f>IF('Indicator Data'!AW205="No Data",1,IF('Indicator Data imputation'!AE204&lt;&gt;"",1,0))</f>
        <v>0</v>
      </c>
      <c r="AC201" s="127">
        <f>IF('Indicator Data'!AX205="No Data",1,IF('Indicator Data imputation'!AF204&lt;&gt;"",1,0))</f>
        <v>0</v>
      </c>
      <c r="AD201" s="127">
        <f>IF('Indicator Data'!AY205="No Data",1,IF('Indicator Data imputation'!AG204&lt;&gt;"",1,0))</f>
        <v>0</v>
      </c>
      <c r="AE201" s="127">
        <f>IF('Indicator Data'!AZ205="No Data",1,IF('Indicator Data imputation'!AH204&lt;&gt;"",1,0))</f>
        <v>0</v>
      </c>
      <c r="AF201" s="127">
        <f>IF('Indicator Data'!BA205="No Data",1,IF('Indicator Data imputation'!AI204&lt;&gt;"",1,0))</f>
        <v>0</v>
      </c>
      <c r="AG201" s="127">
        <f>IF('Indicator Data'!BB205="No Data",1,IF('Indicator Data imputation'!AJ204&lt;&gt;"",1,0))</f>
        <v>0</v>
      </c>
      <c r="AH201" s="127">
        <f>IF('Indicator Data'!BC205="No Data",1,IF('Indicator Data imputation'!AK204&lt;&gt;"",1,0))</f>
        <v>0</v>
      </c>
      <c r="AI201" s="127" t="e">
        <f>IF('Indicator Data'!#REF!="No Data",1,IF('Indicator Data imputation'!AL204&lt;&gt;"",1,0))</f>
        <v>#REF!</v>
      </c>
      <c r="AJ201" s="127" t="e">
        <f>IF('Indicator Data'!#REF!="No Data",1,IF('Indicator Data imputation'!AM204&lt;&gt;"",1,0))</f>
        <v>#REF!</v>
      </c>
      <c r="AK201" s="127">
        <f>IF('Indicator Data'!BF205="No Data",1,IF('Indicator Data imputation'!AN204&lt;&gt;"",1,0))</f>
        <v>0</v>
      </c>
      <c r="AL201" s="126"/>
      <c r="AM201" s="126"/>
      <c r="AN201" t="e">
        <f t="shared" si="6"/>
        <v>#REF!</v>
      </c>
      <c r="AO201" s="142" t="e">
        <f t="shared" si="7"/>
        <v>#REF!</v>
      </c>
    </row>
    <row r="202" spans="1:41" ht="15.75" customHeight="1" x14ac:dyDescent="0.25">
      <c r="A202" s="47" t="s">
        <v>519</v>
      </c>
      <c r="B202" s="127">
        <f>IF('Indicator Data'!E206="No Data",1,IF('Indicator Data imputation'!E205&lt;&gt;"",1,0))</f>
        <v>0</v>
      </c>
      <c r="C202" s="127">
        <f>IF('Indicator Data'!J206="No Data",1,IF('Indicator Data imputation'!F205&lt;&gt;"",1,0))</f>
        <v>0</v>
      </c>
      <c r="D202" s="127">
        <f>IF('Indicator Data'!K206="No Data",1,IF('Indicator Data imputation'!G205&lt;&gt;"",1,0))</f>
        <v>0</v>
      </c>
      <c r="E202" s="127">
        <f>IF('Indicator Data'!L206="No Data",1,IF('Indicator Data imputation'!H205&lt;&gt;"",1,0))</f>
        <v>1</v>
      </c>
      <c r="F202" s="127">
        <f>IF('Indicator Data'!M206="No Data",1,IF('Indicator Data imputation'!I205&lt;&gt;"",1,0))</f>
        <v>1</v>
      </c>
      <c r="G202" s="127">
        <f>IF('Indicator Data'!N206="No Data",1,IF('Indicator Data imputation'!J205&lt;&gt;"",1,0))</f>
        <v>1</v>
      </c>
      <c r="H202" s="127">
        <f>IF('Indicator Data'!O206="No Data",1,IF('Indicator Data imputation'!K205&lt;&gt;"",1,0))</f>
        <v>0</v>
      </c>
      <c r="I202" s="127">
        <f>IF('Indicator Data'!P206="No Data",1,IF('Indicator Data imputation'!L205&lt;&gt;"",1,0))</f>
        <v>0</v>
      </c>
      <c r="J202" s="127">
        <f>IF('Indicator Data'!Q206="No Data",1,IF('Indicator Data imputation'!M205&lt;&gt;"",1,0))</f>
        <v>0</v>
      </c>
      <c r="K202" s="127">
        <f>IF('Indicator Data'!R206="No Data",1,IF('Indicator Data imputation'!N205&lt;&gt;"",1,0))</f>
        <v>0</v>
      </c>
      <c r="L202" s="127">
        <f>IF('Indicator Data'!X206="No Data",1,IF('Indicator Data imputation'!O205&lt;&gt;"",1,0))</f>
        <v>0</v>
      </c>
      <c r="M202" s="127" t="e">
        <f>IF('Indicator Data'!#REF!="No Data",1,IF('Indicator Data imputation'!P205&lt;&gt;"",1,0))</f>
        <v>#REF!</v>
      </c>
      <c r="N202" s="127" t="e">
        <f>IF('Indicator Data'!#REF!="No Data",1,IF('Indicator Data imputation'!Q205&lt;&gt;"",1,0))</f>
        <v>#REF!</v>
      </c>
      <c r="O202" s="127">
        <f>IF('Indicator Data'!Z206="No Data",1,IF('Indicator Data imputation'!R205&lt;&gt;"",1,0))</f>
        <v>0</v>
      </c>
      <c r="P202" s="127">
        <f>IF('Indicator Data'!AB206="No Data",1,IF('Indicator Data imputation'!S205&lt;&gt;"",1,0))</f>
        <v>0</v>
      </c>
      <c r="Q202" s="127">
        <f>IF('Indicator Data'!AC206="No Data",1,IF('Indicator Data imputation'!T205&lt;&gt;"",1,0))</f>
        <v>0</v>
      </c>
      <c r="R202" s="127">
        <f>IF('Indicator Data'!AD206="No Data",1,IF('Indicator Data imputation'!U205&lt;&gt;"",1,0))</f>
        <v>0</v>
      </c>
      <c r="S202" s="127">
        <f>IF('Indicator Data'!AE206="No Data",1,IF('Indicator Data imputation'!V205&lt;&gt;"",1,0))</f>
        <v>0</v>
      </c>
      <c r="T202" s="127">
        <f>IF('Indicator Data'!AF206="No Data",1,IF('Indicator Data imputation'!W205&lt;&gt;"",1,0))</f>
        <v>0</v>
      </c>
      <c r="U202" s="127">
        <f>IF('Indicator Data'!AO206="No Data",1,IF('Indicator Data imputation'!X205&lt;&gt;"",1,0))</f>
        <v>0</v>
      </c>
      <c r="V202" s="127">
        <f>IF('Indicator Data'!AQ206="No Data",1,IF('Indicator Data imputation'!Y205&lt;&gt;"",1,0))</f>
        <v>0</v>
      </c>
      <c r="W202" s="127">
        <f>IF('Indicator Data'!AS206="No Data",1,IF('Indicator Data imputation'!Z205&lt;&gt;"",1,0))</f>
        <v>0</v>
      </c>
      <c r="X202" s="127">
        <f>IF('Indicator Data'!AT206="No Data",1,IF('Indicator Data imputation'!AA205&lt;&gt;"",1,0))</f>
        <v>0</v>
      </c>
      <c r="Y202" s="127">
        <f>IF('Indicator Data'!AH206="No Data",1,IF('Indicator Data imputation'!AB205&lt;&gt;"",1,0))</f>
        <v>0</v>
      </c>
      <c r="Z202" s="127">
        <f>IF('Indicator Data'!AU206="No Data",1,IF('Indicator Data imputation'!AC205&lt;&gt;"",1,0))</f>
        <v>0</v>
      </c>
      <c r="AA202" s="127">
        <f>IF('Indicator Data'!AV206="No Data",1,IF('Indicator Data imputation'!AD205&lt;&gt;"",1,0))</f>
        <v>0</v>
      </c>
      <c r="AB202" s="127">
        <f>IF('Indicator Data'!AW206="No Data",1,IF('Indicator Data imputation'!AE205&lt;&gt;"",1,0))</f>
        <v>0</v>
      </c>
      <c r="AC202" s="127">
        <f>IF('Indicator Data'!AX206="No Data",1,IF('Indicator Data imputation'!AF205&lt;&gt;"",1,0))</f>
        <v>0</v>
      </c>
      <c r="AD202" s="127">
        <f>IF('Indicator Data'!AY206="No Data",1,IF('Indicator Data imputation'!AG205&lt;&gt;"",1,0))</f>
        <v>0</v>
      </c>
      <c r="AE202" s="127">
        <f>IF('Indicator Data'!AZ206="No Data",1,IF('Indicator Data imputation'!AH205&lt;&gt;"",1,0))</f>
        <v>0</v>
      </c>
      <c r="AF202" s="127">
        <f>IF('Indicator Data'!BA206="No Data",1,IF('Indicator Data imputation'!AI205&lt;&gt;"",1,0))</f>
        <v>0</v>
      </c>
      <c r="AG202" s="127">
        <f>IF('Indicator Data'!BB206="No Data",1,IF('Indicator Data imputation'!AJ205&lt;&gt;"",1,0))</f>
        <v>0</v>
      </c>
      <c r="AH202" s="127">
        <f>IF('Indicator Data'!BC206="No Data",1,IF('Indicator Data imputation'!AK205&lt;&gt;"",1,0))</f>
        <v>0</v>
      </c>
      <c r="AI202" s="127" t="e">
        <f>IF('Indicator Data'!#REF!="No Data",1,IF('Indicator Data imputation'!AL205&lt;&gt;"",1,0))</f>
        <v>#REF!</v>
      </c>
      <c r="AJ202" s="127" t="e">
        <f>IF('Indicator Data'!#REF!="No Data",1,IF('Indicator Data imputation'!AM205&lt;&gt;"",1,0))</f>
        <v>#REF!</v>
      </c>
      <c r="AK202" s="127">
        <f>IF('Indicator Data'!BF206="No Data",1,IF('Indicator Data imputation'!AN205&lt;&gt;"",1,0))</f>
        <v>0</v>
      </c>
      <c r="AL202" s="126"/>
      <c r="AM202" s="126"/>
      <c r="AN202" t="e">
        <f t="shared" si="6"/>
        <v>#REF!</v>
      </c>
      <c r="AO202" s="142" t="e">
        <f t="shared" si="7"/>
        <v>#REF!</v>
      </c>
    </row>
    <row r="203" spans="1:41" ht="15.75" customHeight="1" x14ac:dyDescent="0.25">
      <c r="A203" s="47" t="s">
        <v>520</v>
      </c>
      <c r="B203" s="127">
        <f>IF('Indicator Data'!E207="No Data",1,IF('Indicator Data imputation'!E206&lt;&gt;"",1,0))</f>
        <v>0</v>
      </c>
      <c r="C203" s="127">
        <f>IF('Indicator Data'!J207="No Data",1,IF('Indicator Data imputation'!F206&lt;&gt;"",1,0))</f>
        <v>0</v>
      </c>
      <c r="D203" s="127">
        <f>IF('Indicator Data'!K207="No Data",1,IF('Indicator Data imputation'!G206&lt;&gt;"",1,0))</f>
        <v>0</v>
      </c>
      <c r="E203" s="127">
        <f>IF('Indicator Data'!L207="No Data",1,IF('Indicator Data imputation'!H206&lt;&gt;"",1,0))</f>
        <v>1</v>
      </c>
      <c r="F203" s="127">
        <f>IF('Indicator Data'!M207="No Data",1,IF('Indicator Data imputation'!I206&lt;&gt;"",1,0))</f>
        <v>1</v>
      </c>
      <c r="G203" s="127">
        <f>IF('Indicator Data'!N207="No Data",1,IF('Indicator Data imputation'!J206&lt;&gt;"",1,0))</f>
        <v>1</v>
      </c>
      <c r="H203" s="127">
        <f>IF('Indicator Data'!O207="No Data",1,IF('Indicator Data imputation'!K206&lt;&gt;"",1,0))</f>
        <v>0</v>
      </c>
      <c r="I203" s="127">
        <f>IF('Indicator Data'!P207="No Data",1,IF('Indicator Data imputation'!L206&lt;&gt;"",1,0))</f>
        <v>0</v>
      </c>
      <c r="J203" s="127">
        <f>IF('Indicator Data'!Q207="No Data",1,IF('Indicator Data imputation'!M206&lt;&gt;"",1,0))</f>
        <v>0</v>
      </c>
      <c r="K203" s="127">
        <f>IF('Indicator Data'!R207="No Data",1,IF('Indicator Data imputation'!N206&lt;&gt;"",1,0))</f>
        <v>0</v>
      </c>
      <c r="L203" s="127">
        <f>IF('Indicator Data'!X207="No Data",1,IF('Indicator Data imputation'!O206&lt;&gt;"",1,0))</f>
        <v>0</v>
      </c>
      <c r="M203" s="127" t="e">
        <f>IF('Indicator Data'!#REF!="No Data",1,IF('Indicator Data imputation'!P206&lt;&gt;"",1,0))</f>
        <v>#REF!</v>
      </c>
      <c r="N203" s="127" t="e">
        <f>IF('Indicator Data'!#REF!="No Data",1,IF('Indicator Data imputation'!Q206&lt;&gt;"",1,0))</f>
        <v>#REF!</v>
      </c>
      <c r="O203" s="127">
        <f>IF('Indicator Data'!Z207="No Data",1,IF('Indicator Data imputation'!R206&lt;&gt;"",1,0))</f>
        <v>0</v>
      </c>
      <c r="P203" s="127">
        <f>IF('Indicator Data'!AB207="No Data",1,IF('Indicator Data imputation'!S206&lt;&gt;"",1,0))</f>
        <v>0</v>
      </c>
      <c r="Q203" s="127">
        <f>IF('Indicator Data'!AC207="No Data",1,IF('Indicator Data imputation'!T206&lt;&gt;"",1,0))</f>
        <v>0</v>
      </c>
      <c r="R203" s="127">
        <f>IF('Indicator Data'!AD207="No Data",1,IF('Indicator Data imputation'!U206&lt;&gt;"",1,0))</f>
        <v>0</v>
      </c>
      <c r="S203" s="127">
        <f>IF('Indicator Data'!AE207="No Data",1,IF('Indicator Data imputation'!V206&lt;&gt;"",1,0))</f>
        <v>0</v>
      </c>
      <c r="T203" s="127">
        <f>IF('Indicator Data'!AF207="No Data",1,IF('Indicator Data imputation'!W206&lt;&gt;"",1,0))</f>
        <v>0</v>
      </c>
      <c r="U203" s="127">
        <f>IF('Indicator Data'!AO207="No Data",1,IF('Indicator Data imputation'!X206&lt;&gt;"",1,0))</f>
        <v>0</v>
      </c>
      <c r="V203" s="127">
        <f>IF('Indicator Data'!AQ207="No Data",1,IF('Indicator Data imputation'!Y206&lt;&gt;"",1,0))</f>
        <v>0</v>
      </c>
      <c r="W203" s="127">
        <f>IF('Indicator Data'!AS207="No Data",1,IF('Indicator Data imputation'!Z206&lt;&gt;"",1,0))</f>
        <v>0</v>
      </c>
      <c r="X203" s="127">
        <f>IF('Indicator Data'!AT207="No Data",1,IF('Indicator Data imputation'!AA206&lt;&gt;"",1,0))</f>
        <v>0</v>
      </c>
      <c r="Y203" s="127">
        <f>IF('Indicator Data'!AH207="No Data",1,IF('Indicator Data imputation'!AB206&lt;&gt;"",1,0))</f>
        <v>0</v>
      </c>
      <c r="Z203" s="127">
        <f>IF('Indicator Data'!AU207="No Data",1,IF('Indicator Data imputation'!AC206&lt;&gt;"",1,0))</f>
        <v>0</v>
      </c>
      <c r="AA203" s="127">
        <f>IF('Indicator Data'!AV207="No Data",1,IF('Indicator Data imputation'!AD206&lt;&gt;"",1,0))</f>
        <v>0</v>
      </c>
      <c r="AB203" s="127">
        <f>IF('Indicator Data'!AW207="No Data",1,IF('Indicator Data imputation'!AE206&lt;&gt;"",1,0))</f>
        <v>0</v>
      </c>
      <c r="AC203" s="127">
        <f>IF('Indicator Data'!AX207="No Data",1,IF('Indicator Data imputation'!AF206&lt;&gt;"",1,0))</f>
        <v>0</v>
      </c>
      <c r="AD203" s="127">
        <f>IF('Indicator Data'!AY207="No Data",1,IF('Indicator Data imputation'!AG206&lt;&gt;"",1,0))</f>
        <v>0</v>
      </c>
      <c r="AE203" s="127">
        <f>IF('Indicator Data'!AZ207="No Data",1,IF('Indicator Data imputation'!AH206&lt;&gt;"",1,0))</f>
        <v>0</v>
      </c>
      <c r="AF203" s="127">
        <f>IF('Indicator Data'!BA207="No Data",1,IF('Indicator Data imputation'!AI206&lt;&gt;"",1,0))</f>
        <v>0</v>
      </c>
      <c r="AG203" s="127">
        <f>IF('Indicator Data'!BB207="No Data",1,IF('Indicator Data imputation'!AJ206&lt;&gt;"",1,0))</f>
        <v>0</v>
      </c>
      <c r="AH203" s="127">
        <f>IF('Indicator Data'!BC207="No Data",1,IF('Indicator Data imputation'!AK206&lt;&gt;"",1,0))</f>
        <v>0</v>
      </c>
      <c r="AI203" s="127" t="e">
        <f>IF('Indicator Data'!#REF!="No Data",1,IF('Indicator Data imputation'!AL206&lt;&gt;"",1,0))</f>
        <v>#REF!</v>
      </c>
      <c r="AJ203" s="127" t="e">
        <f>IF('Indicator Data'!#REF!="No Data",1,IF('Indicator Data imputation'!AM206&lt;&gt;"",1,0))</f>
        <v>#REF!</v>
      </c>
      <c r="AK203" s="127">
        <f>IF('Indicator Data'!BF207="No Data",1,IF('Indicator Data imputation'!AN206&lt;&gt;"",1,0))</f>
        <v>0</v>
      </c>
      <c r="AL203" s="126"/>
      <c r="AM203" s="126"/>
      <c r="AN203" t="e">
        <f t="shared" si="6"/>
        <v>#REF!</v>
      </c>
      <c r="AO203" s="142" t="e">
        <f t="shared" si="7"/>
        <v>#REF!</v>
      </c>
    </row>
    <row r="204" spans="1:41" ht="15.75" customHeight="1" x14ac:dyDescent="0.25">
      <c r="A204" s="47" t="s">
        <v>522</v>
      </c>
      <c r="B204" s="127">
        <f>IF('Indicator Data'!E208="No Data",1,IF('Indicator Data imputation'!E207&lt;&gt;"",1,0))</f>
        <v>0</v>
      </c>
      <c r="C204" s="127">
        <f>IF('Indicator Data'!J208="No Data",1,IF('Indicator Data imputation'!F207&lt;&gt;"",1,0))</f>
        <v>0</v>
      </c>
      <c r="D204" s="127">
        <f>IF('Indicator Data'!K208="No Data",1,IF('Indicator Data imputation'!G207&lt;&gt;"",1,0))</f>
        <v>0</v>
      </c>
      <c r="E204" s="127">
        <f>IF('Indicator Data'!L208="No Data",1,IF('Indicator Data imputation'!H207&lt;&gt;"",1,0))</f>
        <v>1</v>
      </c>
      <c r="F204" s="127">
        <f>IF('Indicator Data'!M208="No Data",1,IF('Indicator Data imputation'!I207&lt;&gt;"",1,0))</f>
        <v>1</v>
      </c>
      <c r="G204" s="127">
        <f>IF('Indicator Data'!N208="No Data",1,IF('Indicator Data imputation'!J207&lt;&gt;"",1,0))</f>
        <v>1</v>
      </c>
      <c r="H204" s="127">
        <f>IF('Indicator Data'!O208="No Data",1,IF('Indicator Data imputation'!K207&lt;&gt;"",1,0))</f>
        <v>0</v>
      </c>
      <c r="I204" s="127">
        <f>IF('Indicator Data'!P208="No Data",1,IF('Indicator Data imputation'!L207&lt;&gt;"",1,0))</f>
        <v>0</v>
      </c>
      <c r="J204" s="127">
        <f>IF('Indicator Data'!Q208="No Data",1,IF('Indicator Data imputation'!M207&lt;&gt;"",1,0))</f>
        <v>0</v>
      </c>
      <c r="K204" s="127">
        <f>IF('Indicator Data'!R208="No Data",1,IF('Indicator Data imputation'!N207&lt;&gt;"",1,0))</f>
        <v>0</v>
      </c>
      <c r="L204" s="127">
        <f>IF('Indicator Data'!X208="No Data",1,IF('Indicator Data imputation'!O207&lt;&gt;"",1,0))</f>
        <v>0</v>
      </c>
      <c r="M204" s="127" t="e">
        <f>IF('Indicator Data'!#REF!="No Data",1,IF('Indicator Data imputation'!P207&lt;&gt;"",1,0))</f>
        <v>#REF!</v>
      </c>
      <c r="N204" s="127" t="e">
        <f>IF('Indicator Data'!#REF!="No Data",1,IF('Indicator Data imputation'!Q207&lt;&gt;"",1,0))</f>
        <v>#REF!</v>
      </c>
      <c r="O204" s="127">
        <f>IF('Indicator Data'!Z208="No Data",1,IF('Indicator Data imputation'!R207&lt;&gt;"",1,0))</f>
        <v>0</v>
      </c>
      <c r="P204" s="127">
        <f>IF('Indicator Data'!AB208="No Data",1,IF('Indicator Data imputation'!S207&lt;&gt;"",1,0))</f>
        <v>0</v>
      </c>
      <c r="Q204" s="127">
        <f>IF('Indicator Data'!AC208="No Data",1,IF('Indicator Data imputation'!T207&lt;&gt;"",1,0))</f>
        <v>0</v>
      </c>
      <c r="R204" s="127">
        <f>IF('Indicator Data'!AD208="No Data",1,IF('Indicator Data imputation'!U207&lt;&gt;"",1,0))</f>
        <v>0</v>
      </c>
      <c r="S204" s="127">
        <f>IF('Indicator Data'!AE208="No Data",1,IF('Indicator Data imputation'!V207&lt;&gt;"",1,0))</f>
        <v>0</v>
      </c>
      <c r="T204" s="127">
        <f>IF('Indicator Data'!AF208="No Data",1,IF('Indicator Data imputation'!W207&lt;&gt;"",1,0))</f>
        <v>0</v>
      </c>
      <c r="U204" s="127">
        <f>IF('Indicator Data'!AO208="No Data",1,IF('Indicator Data imputation'!X207&lt;&gt;"",1,0))</f>
        <v>0</v>
      </c>
      <c r="V204" s="127">
        <f>IF('Indicator Data'!AQ208="No Data",1,IF('Indicator Data imputation'!Y207&lt;&gt;"",1,0))</f>
        <v>0</v>
      </c>
      <c r="W204" s="127">
        <f>IF('Indicator Data'!AS208="No Data",1,IF('Indicator Data imputation'!Z207&lt;&gt;"",1,0))</f>
        <v>0</v>
      </c>
      <c r="X204" s="127">
        <f>IF('Indicator Data'!AT208="No Data",1,IF('Indicator Data imputation'!AA207&lt;&gt;"",1,0))</f>
        <v>0</v>
      </c>
      <c r="Y204" s="127">
        <f>IF('Indicator Data'!AH208="No Data",1,IF('Indicator Data imputation'!AB207&lt;&gt;"",1,0))</f>
        <v>0</v>
      </c>
      <c r="Z204" s="127">
        <f>IF('Indicator Data'!AU208="No Data",1,IF('Indicator Data imputation'!AC207&lt;&gt;"",1,0))</f>
        <v>0</v>
      </c>
      <c r="AA204" s="127">
        <f>IF('Indicator Data'!AV208="No Data",1,IF('Indicator Data imputation'!AD207&lt;&gt;"",1,0))</f>
        <v>0</v>
      </c>
      <c r="AB204" s="127">
        <f>IF('Indicator Data'!AW208="No Data",1,IF('Indicator Data imputation'!AE207&lt;&gt;"",1,0))</f>
        <v>0</v>
      </c>
      <c r="AC204" s="127">
        <f>IF('Indicator Data'!AX208="No Data",1,IF('Indicator Data imputation'!AF207&lt;&gt;"",1,0))</f>
        <v>0</v>
      </c>
      <c r="AD204" s="127">
        <f>IF('Indicator Data'!AY208="No Data",1,IF('Indicator Data imputation'!AG207&lt;&gt;"",1,0))</f>
        <v>0</v>
      </c>
      <c r="AE204" s="127">
        <f>IF('Indicator Data'!AZ208="No Data",1,IF('Indicator Data imputation'!AH207&lt;&gt;"",1,0))</f>
        <v>0</v>
      </c>
      <c r="AF204" s="127">
        <f>IF('Indicator Data'!BA208="No Data",1,IF('Indicator Data imputation'!AI207&lt;&gt;"",1,0))</f>
        <v>0</v>
      </c>
      <c r="AG204" s="127">
        <f>IF('Indicator Data'!BB208="No Data",1,IF('Indicator Data imputation'!AJ207&lt;&gt;"",1,0))</f>
        <v>0</v>
      </c>
      <c r="AH204" s="127">
        <f>IF('Indicator Data'!BC208="No Data",1,IF('Indicator Data imputation'!AK207&lt;&gt;"",1,0))</f>
        <v>0</v>
      </c>
      <c r="AI204" s="127" t="e">
        <f>IF('Indicator Data'!#REF!="No Data",1,IF('Indicator Data imputation'!AL207&lt;&gt;"",1,0))</f>
        <v>#REF!</v>
      </c>
      <c r="AJ204" s="127" t="e">
        <f>IF('Indicator Data'!#REF!="No Data",1,IF('Indicator Data imputation'!AM207&lt;&gt;"",1,0))</f>
        <v>#REF!</v>
      </c>
      <c r="AK204" s="127">
        <f>IF('Indicator Data'!BF208="No Data",1,IF('Indicator Data imputation'!AN207&lt;&gt;"",1,0))</f>
        <v>0</v>
      </c>
      <c r="AL204" s="126"/>
      <c r="AM204" s="126"/>
      <c r="AN204" t="e">
        <f t="shared" si="6"/>
        <v>#REF!</v>
      </c>
      <c r="AO204" s="142" t="e">
        <f t="shared" si="7"/>
        <v>#REF!</v>
      </c>
    </row>
    <row r="205" spans="1:41" ht="15.75" customHeight="1" x14ac:dyDescent="0.25">
      <c r="A205" s="47" t="s">
        <v>524</v>
      </c>
      <c r="B205" s="127">
        <f>IF('Indicator Data'!E209="No Data",1,IF('Indicator Data imputation'!E208&lt;&gt;"",1,0))</f>
        <v>0</v>
      </c>
      <c r="C205" s="127">
        <f>IF('Indicator Data'!J209="No Data",1,IF('Indicator Data imputation'!F208&lt;&gt;"",1,0))</f>
        <v>0</v>
      </c>
      <c r="D205" s="127">
        <f>IF('Indicator Data'!K209="No Data",1,IF('Indicator Data imputation'!G208&lt;&gt;"",1,0))</f>
        <v>0</v>
      </c>
      <c r="E205" s="127">
        <f>IF('Indicator Data'!L209="No Data",1,IF('Indicator Data imputation'!H208&lt;&gt;"",1,0))</f>
        <v>1</v>
      </c>
      <c r="F205" s="127">
        <f>IF('Indicator Data'!M209="No Data",1,IF('Indicator Data imputation'!I208&lt;&gt;"",1,0))</f>
        <v>1</v>
      </c>
      <c r="G205" s="127">
        <f>IF('Indicator Data'!N209="No Data",1,IF('Indicator Data imputation'!J208&lt;&gt;"",1,0))</f>
        <v>1</v>
      </c>
      <c r="H205" s="127">
        <f>IF('Indicator Data'!O209="No Data",1,IF('Indicator Data imputation'!K208&lt;&gt;"",1,0))</f>
        <v>0</v>
      </c>
      <c r="I205" s="127">
        <f>IF('Indicator Data'!P209="No Data",1,IF('Indicator Data imputation'!L208&lt;&gt;"",1,0))</f>
        <v>0</v>
      </c>
      <c r="J205" s="127">
        <f>IF('Indicator Data'!Q209="No Data",1,IF('Indicator Data imputation'!M208&lt;&gt;"",1,0))</f>
        <v>0</v>
      </c>
      <c r="K205" s="127">
        <f>IF('Indicator Data'!R209="No Data",1,IF('Indicator Data imputation'!N208&lt;&gt;"",1,0))</f>
        <v>0</v>
      </c>
      <c r="L205" s="127">
        <f>IF('Indicator Data'!X209="No Data",1,IF('Indicator Data imputation'!O208&lt;&gt;"",1,0))</f>
        <v>0</v>
      </c>
      <c r="M205" s="127" t="e">
        <f>IF('Indicator Data'!#REF!="No Data",1,IF('Indicator Data imputation'!P208&lt;&gt;"",1,0))</f>
        <v>#REF!</v>
      </c>
      <c r="N205" s="127" t="e">
        <f>IF('Indicator Data'!#REF!="No Data",1,IF('Indicator Data imputation'!Q208&lt;&gt;"",1,0))</f>
        <v>#REF!</v>
      </c>
      <c r="O205" s="127">
        <f>IF('Indicator Data'!Z209="No Data",1,IF('Indicator Data imputation'!R208&lt;&gt;"",1,0))</f>
        <v>0</v>
      </c>
      <c r="P205" s="127">
        <f>IF('Indicator Data'!AB209="No Data",1,IF('Indicator Data imputation'!S208&lt;&gt;"",1,0))</f>
        <v>0</v>
      </c>
      <c r="Q205" s="127">
        <f>IF('Indicator Data'!AC209="No Data",1,IF('Indicator Data imputation'!T208&lt;&gt;"",1,0))</f>
        <v>0</v>
      </c>
      <c r="R205" s="127">
        <f>IF('Indicator Data'!AD209="No Data",1,IF('Indicator Data imputation'!U208&lt;&gt;"",1,0))</f>
        <v>0</v>
      </c>
      <c r="S205" s="127">
        <f>IF('Indicator Data'!AE209="No Data",1,IF('Indicator Data imputation'!V208&lt;&gt;"",1,0))</f>
        <v>0</v>
      </c>
      <c r="T205" s="127">
        <f>IF('Indicator Data'!AF209="No Data",1,IF('Indicator Data imputation'!W208&lt;&gt;"",1,0))</f>
        <v>0</v>
      </c>
      <c r="U205" s="127">
        <f>IF('Indicator Data'!AO209="No Data",1,IF('Indicator Data imputation'!X208&lt;&gt;"",1,0))</f>
        <v>0</v>
      </c>
      <c r="V205" s="127">
        <f>IF('Indicator Data'!AQ209="No Data",1,IF('Indicator Data imputation'!Y208&lt;&gt;"",1,0))</f>
        <v>0</v>
      </c>
      <c r="W205" s="127">
        <f>IF('Indicator Data'!AS209="No Data",1,IF('Indicator Data imputation'!Z208&lt;&gt;"",1,0))</f>
        <v>0</v>
      </c>
      <c r="X205" s="127">
        <f>IF('Indicator Data'!AT209="No Data",1,IF('Indicator Data imputation'!AA208&lt;&gt;"",1,0))</f>
        <v>0</v>
      </c>
      <c r="Y205" s="127">
        <f>IF('Indicator Data'!AH209="No Data",1,IF('Indicator Data imputation'!AB208&lt;&gt;"",1,0))</f>
        <v>0</v>
      </c>
      <c r="Z205" s="127">
        <f>IF('Indicator Data'!AU209="No Data",1,IF('Indicator Data imputation'!AC208&lt;&gt;"",1,0))</f>
        <v>0</v>
      </c>
      <c r="AA205" s="127">
        <f>IF('Indicator Data'!AV209="No Data",1,IF('Indicator Data imputation'!AD208&lt;&gt;"",1,0))</f>
        <v>0</v>
      </c>
      <c r="AB205" s="127">
        <f>IF('Indicator Data'!AW209="No Data",1,IF('Indicator Data imputation'!AE208&lt;&gt;"",1,0))</f>
        <v>0</v>
      </c>
      <c r="AC205" s="127">
        <f>IF('Indicator Data'!AX209="No Data",1,IF('Indicator Data imputation'!AF208&lt;&gt;"",1,0))</f>
        <v>0</v>
      </c>
      <c r="AD205" s="127">
        <f>IF('Indicator Data'!AY209="No Data",1,IF('Indicator Data imputation'!AG208&lt;&gt;"",1,0))</f>
        <v>0</v>
      </c>
      <c r="AE205" s="127">
        <f>IF('Indicator Data'!AZ209="No Data",1,IF('Indicator Data imputation'!AH208&lt;&gt;"",1,0))</f>
        <v>0</v>
      </c>
      <c r="AF205" s="127">
        <f>IF('Indicator Data'!BA209="No Data",1,IF('Indicator Data imputation'!AI208&lt;&gt;"",1,0))</f>
        <v>0</v>
      </c>
      <c r="AG205" s="127">
        <f>IF('Indicator Data'!BB209="No Data",1,IF('Indicator Data imputation'!AJ208&lt;&gt;"",1,0))</f>
        <v>0</v>
      </c>
      <c r="AH205" s="127">
        <f>IF('Indicator Data'!BC209="No Data",1,IF('Indicator Data imputation'!AK208&lt;&gt;"",1,0))</f>
        <v>0</v>
      </c>
      <c r="AI205" s="127" t="e">
        <f>IF('Indicator Data'!#REF!="No Data",1,IF('Indicator Data imputation'!AL208&lt;&gt;"",1,0))</f>
        <v>#REF!</v>
      </c>
      <c r="AJ205" s="127" t="e">
        <f>IF('Indicator Data'!#REF!="No Data",1,IF('Indicator Data imputation'!AM208&lt;&gt;"",1,0))</f>
        <v>#REF!</v>
      </c>
      <c r="AK205" s="127">
        <f>IF('Indicator Data'!BF209="No Data",1,IF('Indicator Data imputation'!AN208&lt;&gt;"",1,0))</f>
        <v>0</v>
      </c>
      <c r="AL205" s="126"/>
      <c r="AM205" s="126"/>
      <c r="AN205" t="e">
        <f t="shared" si="6"/>
        <v>#REF!</v>
      </c>
      <c r="AO205" s="142" t="e">
        <f t="shared" si="7"/>
        <v>#REF!</v>
      </c>
    </row>
    <row r="206" spans="1:41" ht="15.75" customHeight="1" x14ac:dyDescent="0.25">
      <c r="A206" s="47" t="s">
        <v>527</v>
      </c>
      <c r="B206" s="127">
        <f>IF('Indicator Data'!E210="No Data",1,IF('Indicator Data imputation'!E209&lt;&gt;"",1,0))</f>
        <v>0</v>
      </c>
      <c r="C206" s="127">
        <f>IF('Indicator Data'!J210="No Data",1,IF('Indicator Data imputation'!F209&lt;&gt;"",1,0))</f>
        <v>0</v>
      </c>
      <c r="D206" s="127">
        <f>IF('Indicator Data'!K210="No Data",1,IF('Indicator Data imputation'!G209&lt;&gt;"",1,0))</f>
        <v>0</v>
      </c>
      <c r="E206" s="127">
        <f>IF('Indicator Data'!L210="No Data",1,IF('Indicator Data imputation'!H209&lt;&gt;"",1,0))</f>
        <v>1</v>
      </c>
      <c r="F206" s="127">
        <f>IF('Indicator Data'!M210="No Data",1,IF('Indicator Data imputation'!I209&lt;&gt;"",1,0))</f>
        <v>1</v>
      </c>
      <c r="G206" s="127">
        <f>IF('Indicator Data'!N210="No Data",1,IF('Indicator Data imputation'!J209&lt;&gt;"",1,0))</f>
        <v>1</v>
      </c>
      <c r="H206" s="127">
        <f>IF('Indicator Data'!O210="No Data",1,IF('Indicator Data imputation'!K209&lt;&gt;"",1,0))</f>
        <v>0</v>
      </c>
      <c r="I206" s="127">
        <f>IF('Indicator Data'!P210="No Data",1,IF('Indicator Data imputation'!L209&lt;&gt;"",1,0))</f>
        <v>0</v>
      </c>
      <c r="J206" s="127">
        <f>IF('Indicator Data'!Q210="No Data",1,IF('Indicator Data imputation'!M209&lt;&gt;"",1,0))</f>
        <v>0</v>
      </c>
      <c r="K206" s="127">
        <f>IF('Indicator Data'!R210="No Data",1,IF('Indicator Data imputation'!N209&lt;&gt;"",1,0))</f>
        <v>0</v>
      </c>
      <c r="L206" s="127">
        <f>IF('Indicator Data'!X210="No Data",1,IF('Indicator Data imputation'!O209&lt;&gt;"",1,0))</f>
        <v>0</v>
      </c>
      <c r="M206" s="127" t="e">
        <f>IF('Indicator Data'!#REF!="No Data",1,IF('Indicator Data imputation'!P209&lt;&gt;"",1,0))</f>
        <v>#REF!</v>
      </c>
      <c r="N206" s="127" t="e">
        <f>IF('Indicator Data'!#REF!="No Data",1,IF('Indicator Data imputation'!Q209&lt;&gt;"",1,0))</f>
        <v>#REF!</v>
      </c>
      <c r="O206" s="127">
        <f>IF('Indicator Data'!Z210="No Data",1,IF('Indicator Data imputation'!R209&lt;&gt;"",1,0))</f>
        <v>0</v>
      </c>
      <c r="P206" s="127">
        <f>IF('Indicator Data'!AB210="No Data",1,IF('Indicator Data imputation'!S209&lt;&gt;"",1,0))</f>
        <v>0</v>
      </c>
      <c r="Q206" s="127">
        <f>IF('Indicator Data'!AC210="No Data",1,IF('Indicator Data imputation'!T209&lt;&gt;"",1,0))</f>
        <v>0</v>
      </c>
      <c r="R206" s="127">
        <f>IF('Indicator Data'!AD210="No Data",1,IF('Indicator Data imputation'!U209&lt;&gt;"",1,0))</f>
        <v>0</v>
      </c>
      <c r="S206" s="127">
        <f>IF('Indicator Data'!AE210="No Data",1,IF('Indicator Data imputation'!V209&lt;&gt;"",1,0))</f>
        <v>0</v>
      </c>
      <c r="T206" s="127">
        <f>IF('Indicator Data'!AF210="No Data",1,IF('Indicator Data imputation'!W209&lt;&gt;"",1,0))</f>
        <v>0</v>
      </c>
      <c r="U206" s="127">
        <f>IF('Indicator Data'!AO210="No Data",1,IF('Indicator Data imputation'!X209&lt;&gt;"",1,0))</f>
        <v>0</v>
      </c>
      <c r="V206" s="127">
        <f>IF('Indicator Data'!AQ210="No Data",1,IF('Indicator Data imputation'!Y209&lt;&gt;"",1,0))</f>
        <v>0</v>
      </c>
      <c r="W206" s="127">
        <f>IF('Indicator Data'!AS210="No Data",1,IF('Indicator Data imputation'!Z209&lt;&gt;"",1,0))</f>
        <v>0</v>
      </c>
      <c r="X206" s="127">
        <f>IF('Indicator Data'!AT210="No Data",1,IF('Indicator Data imputation'!AA209&lt;&gt;"",1,0))</f>
        <v>0</v>
      </c>
      <c r="Y206" s="127">
        <f>IF('Indicator Data'!AH210="No Data",1,IF('Indicator Data imputation'!AB209&lt;&gt;"",1,0))</f>
        <v>0</v>
      </c>
      <c r="Z206" s="127">
        <f>IF('Indicator Data'!AU210="No Data",1,IF('Indicator Data imputation'!AC209&lt;&gt;"",1,0))</f>
        <v>0</v>
      </c>
      <c r="AA206" s="127">
        <f>IF('Indicator Data'!AV210="No Data",1,IF('Indicator Data imputation'!AD209&lt;&gt;"",1,0))</f>
        <v>0</v>
      </c>
      <c r="AB206" s="127">
        <f>IF('Indicator Data'!AW210="No Data",1,IF('Indicator Data imputation'!AE209&lt;&gt;"",1,0))</f>
        <v>0</v>
      </c>
      <c r="AC206" s="127">
        <f>IF('Indicator Data'!AX210="No Data",1,IF('Indicator Data imputation'!AF209&lt;&gt;"",1,0))</f>
        <v>0</v>
      </c>
      <c r="AD206" s="127">
        <f>IF('Indicator Data'!AY210="No Data",1,IF('Indicator Data imputation'!AG209&lt;&gt;"",1,0))</f>
        <v>0</v>
      </c>
      <c r="AE206" s="127">
        <f>IF('Indicator Data'!AZ210="No Data",1,IF('Indicator Data imputation'!AH209&lt;&gt;"",1,0))</f>
        <v>0</v>
      </c>
      <c r="AF206" s="127">
        <f>IF('Indicator Data'!BA210="No Data",1,IF('Indicator Data imputation'!AI209&lt;&gt;"",1,0))</f>
        <v>0</v>
      </c>
      <c r="AG206" s="127">
        <f>IF('Indicator Data'!BB210="No Data",1,IF('Indicator Data imputation'!AJ209&lt;&gt;"",1,0))</f>
        <v>0</v>
      </c>
      <c r="AH206" s="127">
        <f>IF('Indicator Data'!BC210="No Data",1,IF('Indicator Data imputation'!AK209&lt;&gt;"",1,0))</f>
        <v>0</v>
      </c>
      <c r="AI206" s="127" t="e">
        <f>IF('Indicator Data'!#REF!="No Data",1,IF('Indicator Data imputation'!AL209&lt;&gt;"",1,0))</f>
        <v>#REF!</v>
      </c>
      <c r="AJ206" s="127" t="e">
        <f>IF('Indicator Data'!#REF!="No Data",1,IF('Indicator Data imputation'!AM209&lt;&gt;"",1,0))</f>
        <v>#REF!</v>
      </c>
      <c r="AK206" s="127">
        <f>IF('Indicator Data'!BF210="No Data",1,IF('Indicator Data imputation'!AN209&lt;&gt;"",1,0))</f>
        <v>0</v>
      </c>
      <c r="AL206" s="126"/>
      <c r="AM206" s="126"/>
      <c r="AN206" t="e">
        <f t="shared" si="6"/>
        <v>#REF!</v>
      </c>
      <c r="AO206" s="142" t="e">
        <f t="shared" si="7"/>
        <v>#REF!</v>
      </c>
    </row>
    <row r="207" spans="1:41" ht="15.75" customHeight="1" x14ac:dyDescent="0.25">
      <c r="A207" s="47" t="s">
        <v>529</v>
      </c>
      <c r="B207" s="127">
        <f>IF('Indicator Data'!E211="No Data",1,IF('Indicator Data imputation'!E210&lt;&gt;"",1,0))</f>
        <v>0</v>
      </c>
      <c r="C207" s="127">
        <f>IF('Indicator Data'!J211="No Data",1,IF('Indicator Data imputation'!F210&lt;&gt;"",1,0))</f>
        <v>0</v>
      </c>
      <c r="D207" s="127">
        <f>IF('Indicator Data'!K211="No Data",1,IF('Indicator Data imputation'!G210&lt;&gt;"",1,0))</f>
        <v>0</v>
      </c>
      <c r="E207" s="127">
        <f>IF('Indicator Data'!L211="No Data",1,IF('Indicator Data imputation'!H210&lt;&gt;"",1,0))</f>
        <v>1</v>
      </c>
      <c r="F207" s="127">
        <f>IF('Indicator Data'!M211="No Data",1,IF('Indicator Data imputation'!I210&lt;&gt;"",1,0))</f>
        <v>1</v>
      </c>
      <c r="G207" s="127">
        <f>IF('Indicator Data'!N211="No Data",1,IF('Indicator Data imputation'!J210&lt;&gt;"",1,0))</f>
        <v>1</v>
      </c>
      <c r="H207" s="127">
        <f>IF('Indicator Data'!O211="No Data",1,IF('Indicator Data imputation'!K210&lt;&gt;"",1,0))</f>
        <v>0</v>
      </c>
      <c r="I207" s="127">
        <f>IF('Indicator Data'!P211="No Data",1,IF('Indicator Data imputation'!L210&lt;&gt;"",1,0))</f>
        <v>0</v>
      </c>
      <c r="J207" s="127">
        <f>IF('Indicator Data'!Q211="No Data",1,IF('Indicator Data imputation'!M210&lt;&gt;"",1,0))</f>
        <v>0</v>
      </c>
      <c r="K207" s="127">
        <f>IF('Indicator Data'!R211="No Data",1,IF('Indicator Data imputation'!N210&lt;&gt;"",1,0))</f>
        <v>0</v>
      </c>
      <c r="L207" s="127">
        <f>IF('Indicator Data'!X211="No Data",1,IF('Indicator Data imputation'!O210&lt;&gt;"",1,0))</f>
        <v>0</v>
      </c>
      <c r="M207" s="127" t="e">
        <f>IF('Indicator Data'!#REF!="No Data",1,IF('Indicator Data imputation'!P210&lt;&gt;"",1,0))</f>
        <v>#REF!</v>
      </c>
      <c r="N207" s="127" t="e">
        <f>IF('Indicator Data'!#REF!="No Data",1,IF('Indicator Data imputation'!Q210&lt;&gt;"",1,0))</f>
        <v>#REF!</v>
      </c>
      <c r="O207" s="127">
        <f>IF('Indicator Data'!Z211="No Data",1,IF('Indicator Data imputation'!R210&lt;&gt;"",1,0))</f>
        <v>0</v>
      </c>
      <c r="P207" s="127">
        <f>IF('Indicator Data'!AB211="No Data",1,IF('Indicator Data imputation'!S210&lt;&gt;"",1,0))</f>
        <v>0</v>
      </c>
      <c r="Q207" s="127">
        <f>IF('Indicator Data'!AC211="No Data",1,IF('Indicator Data imputation'!T210&lt;&gt;"",1,0))</f>
        <v>0</v>
      </c>
      <c r="R207" s="127">
        <f>IF('Indicator Data'!AD211="No Data",1,IF('Indicator Data imputation'!U210&lt;&gt;"",1,0))</f>
        <v>0</v>
      </c>
      <c r="S207" s="127">
        <f>IF('Indicator Data'!AE211="No Data",1,IF('Indicator Data imputation'!V210&lt;&gt;"",1,0))</f>
        <v>0</v>
      </c>
      <c r="T207" s="127">
        <f>IF('Indicator Data'!AF211="No Data",1,IF('Indicator Data imputation'!W210&lt;&gt;"",1,0))</f>
        <v>0</v>
      </c>
      <c r="U207" s="127">
        <f>IF('Indicator Data'!AO211="No Data",1,IF('Indicator Data imputation'!X210&lt;&gt;"",1,0))</f>
        <v>0</v>
      </c>
      <c r="V207" s="127">
        <f>IF('Indicator Data'!AQ211="No Data",1,IF('Indicator Data imputation'!Y210&lt;&gt;"",1,0))</f>
        <v>0</v>
      </c>
      <c r="W207" s="127">
        <f>IF('Indicator Data'!AS211="No Data",1,IF('Indicator Data imputation'!Z210&lt;&gt;"",1,0))</f>
        <v>0</v>
      </c>
      <c r="X207" s="127">
        <f>IF('Indicator Data'!AT211="No Data",1,IF('Indicator Data imputation'!AA210&lt;&gt;"",1,0))</f>
        <v>0</v>
      </c>
      <c r="Y207" s="127">
        <f>IF('Indicator Data'!AH211="No Data",1,IF('Indicator Data imputation'!AB210&lt;&gt;"",1,0))</f>
        <v>0</v>
      </c>
      <c r="Z207" s="127">
        <f>IF('Indicator Data'!AU211="No Data",1,IF('Indicator Data imputation'!AC210&lt;&gt;"",1,0))</f>
        <v>0</v>
      </c>
      <c r="AA207" s="127">
        <f>IF('Indicator Data'!AV211="No Data",1,IF('Indicator Data imputation'!AD210&lt;&gt;"",1,0))</f>
        <v>0</v>
      </c>
      <c r="AB207" s="127">
        <f>IF('Indicator Data'!AW211="No Data",1,IF('Indicator Data imputation'!AE210&lt;&gt;"",1,0))</f>
        <v>0</v>
      </c>
      <c r="AC207" s="127">
        <f>IF('Indicator Data'!AX211="No Data",1,IF('Indicator Data imputation'!AF210&lt;&gt;"",1,0))</f>
        <v>0</v>
      </c>
      <c r="AD207" s="127">
        <f>IF('Indicator Data'!AY211="No Data",1,IF('Indicator Data imputation'!AG210&lt;&gt;"",1,0))</f>
        <v>0</v>
      </c>
      <c r="AE207" s="127">
        <f>IF('Indicator Data'!AZ211="No Data",1,IF('Indicator Data imputation'!AH210&lt;&gt;"",1,0))</f>
        <v>0</v>
      </c>
      <c r="AF207" s="127">
        <f>IF('Indicator Data'!BA211="No Data",1,IF('Indicator Data imputation'!AI210&lt;&gt;"",1,0))</f>
        <v>0</v>
      </c>
      <c r="AG207" s="127">
        <f>IF('Indicator Data'!BB211="No Data",1,IF('Indicator Data imputation'!AJ210&lt;&gt;"",1,0))</f>
        <v>0</v>
      </c>
      <c r="AH207" s="127">
        <f>IF('Indicator Data'!BC211="No Data",1,IF('Indicator Data imputation'!AK210&lt;&gt;"",1,0))</f>
        <v>0</v>
      </c>
      <c r="AI207" s="127" t="e">
        <f>IF('Indicator Data'!#REF!="No Data",1,IF('Indicator Data imputation'!AL210&lt;&gt;"",1,0))</f>
        <v>#REF!</v>
      </c>
      <c r="AJ207" s="127" t="e">
        <f>IF('Indicator Data'!#REF!="No Data",1,IF('Indicator Data imputation'!AM210&lt;&gt;"",1,0))</f>
        <v>#REF!</v>
      </c>
      <c r="AK207" s="127">
        <f>IF('Indicator Data'!BF211="No Data",1,IF('Indicator Data imputation'!AN210&lt;&gt;"",1,0))</f>
        <v>0</v>
      </c>
      <c r="AL207" s="126"/>
      <c r="AM207" s="126"/>
      <c r="AN207" t="e">
        <f t="shared" si="6"/>
        <v>#REF!</v>
      </c>
      <c r="AO207" s="142" t="e">
        <f t="shared" si="7"/>
        <v>#REF!</v>
      </c>
    </row>
    <row r="208" spans="1:41" ht="15.75" customHeight="1" x14ac:dyDescent="0.25">
      <c r="A208" s="47" t="s">
        <v>531</v>
      </c>
      <c r="B208" s="127">
        <f>IF('Indicator Data'!E212="No Data",1,IF('Indicator Data imputation'!E211&lt;&gt;"",1,0))</f>
        <v>0</v>
      </c>
      <c r="C208" s="127">
        <f>IF('Indicator Data'!J212="No Data",1,IF('Indicator Data imputation'!F211&lt;&gt;"",1,0))</f>
        <v>0</v>
      </c>
      <c r="D208" s="127">
        <f>IF('Indicator Data'!K212="No Data",1,IF('Indicator Data imputation'!G211&lt;&gt;"",1,0))</f>
        <v>0</v>
      </c>
      <c r="E208" s="127">
        <f>IF('Indicator Data'!L212="No Data",1,IF('Indicator Data imputation'!H211&lt;&gt;"",1,0))</f>
        <v>1</v>
      </c>
      <c r="F208" s="127">
        <f>IF('Indicator Data'!M212="No Data",1,IF('Indicator Data imputation'!I211&lt;&gt;"",1,0))</f>
        <v>1</v>
      </c>
      <c r="G208" s="127">
        <f>IF('Indicator Data'!N212="No Data",1,IF('Indicator Data imputation'!J211&lt;&gt;"",1,0))</f>
        <v>1</v>
      </c>
      <c r="H208" s="127">
        <f>IF('Indicator Data'!O212="No Data",1,IF('Indicator Data imputation'!K211&lt;&gt;"",1,0))</f>
        <v>0</v>
      </c>
      <c r="I208" s="127">
        <f>IF('Indicator Data'!P212="No Data",1,IF('Indicator Data imputation'!L211&lt;&gt;"",1,0))</f>
        <v>0</v>
      </c>
      <c r="J208" s="127">
        <f>IF('Indicator Data'!Q212="No Data",1,IF('Indicator Data imputation'!M211&lt;&gt;"",1,0))</f>
        <v>0</v>
      </c>
      <c r="K208" s="127">
        <f>IF('Indicator Data'!R212="No Data",1,IF('Indicator Data imputation'!N211&lt;&gt;"",1,0))</f>
        <v>0</v>
      </c>
      <c r="L208" s="127">
        <f>IF('Indicator Data'!X212="No Data",1,IF('Indicator Data imputation'!O211&lt;&gt;"",1,0))</f>
        <v>0</v>
      </c>
      <c r="M208" s="127" t="e">
        <f>IF('Indicator Data'!#REF!="No Data",1,IF('Indicator Data imputation'!P211&lt;&gt;"",1,0))</f>
        <v>#REF!</v>
      </c>
      <c r="N208" s="127" t="e">
        <f>IF('Indicator Data'!#REF!="No Data",1,IF('Indicator Data imputation'!Q211&lt;&gt;"",1,0))</f>
        <v>#REF!</v>
      </c>
      <c r="O208" s="127">
        <f>IF('Indicator Data'!Z212="No Data",1,IF('Indicator Data imputation'!R211&lt;&gt;"",1,0))</f>
        <v>0</v>
      </c>
      <c r="P208" s="127">
        <f>IF('Indicator Data'!AB212="No Data",1,IF('Indicator Data imputation'!S211&lt;&gt;"",1,0))</f>
        <v>0</v>
      </c>
      <c r="Q208" s="127">
        <f>IF('Indicator Data'!AC212="No Data",1,IF('Indicator Data imputation'!T211&lt;&gt;"",1,0))</f>
        <v>0</v>
      </c>
      <c r="R208" s="127">
        <f>IF('Indicator Data'!AD212="No Data",1,IF('Indicator Data imputation'!U211&lt;&gt;"",1,0))</f>
        <v>0</v>
      </c>
      <c r="S208" s="127">
        <f>IF('Indicator Data'!AE212="No Data",1,IF('Indicator Data imputation'!V211&lt;&gt;"",1,0))</f>
        <v>0</v>
      </c>
      <c r="T208" s="127">
        <f>IF('Indicator Data'!AF212="No Data",1,IF('Indicator Data imputation'!W211&lt;&gt;"",1,0))</f>
        <v>0</v>
      </c>
      <c r="U208" s="127">
        <f>IF('Indicator Data'!AO212="No Data",1,IF('Indicator Data imputation'!X211&lt;&gt;"",1,0))</f>
        <v>0</v>
      </c>
      <c r="V208" s="127">
        <f>IF('Indicator Data'!AQ212="No Data",1,IF('Indicator Data imputation'!Y211&lt;&gt;"",1,0))</f>
        <v>0</v>
      </c>
      <c r="W208" s="127">
        <f>IF('Indicator Data'!AS212="No Data",1,IF('Indicator Data imputation'!Z211&lt;&gt;"",1,0))</f>
        <v>0</v>
      </c>
      <c r="X208" s="127">
        <f>IF('Indicator Data'!AT212="No Data",1,IF('Indicator Data imputation'!AA211&lt;&gt;"",1,0))</f>
        <v>0</v>
      </c>
      <c r="Y208" s="127">
        <f>IF('Indicator Data'!AH212="No Data",1,IF('Indicator Data imputation'!AB211&lt;&gt;"",1,0))</f>
        <v>0</v>
      </c>
      <c r="Z208" s="127">
        <f>IF('Indicator Data'!AU212="No Data",1,IF('Indicator Data imputation'!AC211&lt;&gt;"",1,0))</f>
        <v>0</v>
      </c>
      <c r="AA208" s="127">
        <f>IF('Indicator Data'!AV212="No Data",1,IF('Indicator Data imputation'!AD211&lt;&gt;"",1,0))</f>
        <v>0</v>
      </c>
      <c r="AB208" s="127">
        <f>IF('Indicator Data'!AW212="No Data",1,IF('Indicator Data imputation'!AE211&lt;&gt;"",1,0))</f>
        <v>0</v>
      </c>
      <c r="AC208" s="127">
        <f>IF('Indicator Data'!AX212="No Data",1,IF('Indicator Data imputation'!AF211&lt;&gt;"",1,0))</f>
        <v>0</v>
      </c>
      <c r="AD208" s="127">
        <f>IF('Indicator Data'!AY212="No Data",1,IF('Indicator Data imputation'!AG211&lt;&gt;"",1,0))</f>
        <v>0</v>
      </c>
      <c r="AE208" s="127">
        <f>IF('Indicator Data'!AZ212="No Data",1,IF('Indicator Data imputation'!AH211&lt;&gt;"",1,0))</f>
        <v>0</v>
      </c>
      <c r="AF208" s="127">
        <f>IF('Indicator Data'!BA212="No Data",1,IF('Indicator Data imputation'!AI211&lt;&gt;"",1,0))</f>
        <v>0</v>
      </c>
      <c r="AG208" s="127">
        <f>IF('Indicator Data'!BB212="No Data",1,IF('Indicator Data imputation'!AJ211&lt;&gt;"",1,0))</f>
        <v>0</v>
      </c>
      <c r="AH208" s="127">
        <f>IF('Indicator Data'!BC212="No Data",1,IF('Indicator Data imputation'!AK211&lt;&gt;"",1,0))</f>
        <v>0</v>
      </c>
      <c r="AI208" s="127" t="e">
        <f>IF('Indicator Data'!#REF!="No Data",1,IF('Indicator Data imputation'!AL211&lt;&gt;"",1,0))</f>
        <v>#REF!</v>
      </c>
      <c r="AJ208" s="127" t="e">
        <f>IF('Indicator Data'!#REF!="No Data",1,IF('Indicator Data imputation'!AM211&lt;&gt;"",1,0))</f>
        <v>#REF!</v>
      </c>
      <c r="AK208" s="127">
        <f>IF('Indicator Data'!BF212="No Data",1,IF('Indicator Data imputation'!AN211&lt;&gt;"",1,0))</f>
        <v>0</v>
      </c>
      <c r="AL208" s="126"/>
      <c r="AM208" s="126"/>
      <c r="AN208" t="e">
        <f t="shared" si="6"/>
        <v>#REF!</v>
      </c>
      <c r="AO208" s="142" t="e">
        <f t="shared" si="7"/>
        <v>#REF!</v>
      </c>
    </row>
    <row r="209" spans="1:41" ht="15.75" customHeight="1" x14ac:dyDescent="0.25">
      <c r="A209" s="47" t="s">
        <v>533</v>
      </c>
      <c r="B209" s="127">
        <f>IF('Indicator Data'!E213="No Data",1,IF('Indicator Data imputation'!E212&lt;&gt;"",1,0))</f>
        <v>0</v>
      </c>
      <c r="C209" s="127">
        <f>IF('Indicator Data'!J213="No Data",1,IF('Indicator Data imputation'!F212&lt;&gt;"",1,0))</f>
        <v>0</v>
      </c>
      <c r="D209" s="127">
        <f>IF('Indicator Data'!K213="No Data",1,IF('Indicator Data imputation'!G212&lt;&gt;"",1,0))</f>
        <v>0</v>
      </c>
      <c r="E209" s="127">
        <f>IF('Indicator Data'!L213="No Data",1,IF('Indicator Data imputation'!H212&lt;&gt;"",1,0))</f>
        <v>1</v>
      </c>
      <c r="F209" s="127">
        <f>IF('Indicator Data'!M213="No Data",1,IF('Indicator Data imputation'!I212&lt;&gt;"",1,0))</f>
        <v>1</v>
      </c>
      <c r="G209" s="127">
        <f>IF('Indicator Data'!N213="No Data",1,IF('Indicator Data imputation'!J212&lt;&gt;"",1,0))</f>
        <v>1</v>
      </c>
      <c r="H209" s="127">
        <f>IF('Indicator Data'!O213="No Data",1,IF('Indicator Data imputation'!K212&lt;&gt;"",1,0))</f>
        <v>0</v>
      </c>
      <c r="I209" s="127">
        <f>IF('Indicator Data'!P213="No Data",1,IF('Indicator Data imputation'!L212&lt;&gt;"",1,0))</f>
        <v>0</v>
      </c>
      <c r="J209" s="127">
        <f>IF('Indicator Data'!Q213="No Data",1,IF('Indicator Data imputation'!M212&lt;&gt;"",1,0))</f>
        <v>0</v>
      </c>
      <c r="K209" s="127">
        <f>IF('Indicator Data'!R213="No Data",1,IF('Indicator Data imputation'!N212&lt;&gt;"",1,0))</f>
        <v>0</v>
      </c>
      <c r="L209" s="127">
        <f>IF('Indicator Data'!X213="No Data",1,IF('Indicator Data imputation'!O212&lt;&gt;"",1,0))</f>
        <v>0</v>
      </c>
      <c r="M209" s="127" t="e">
        <f>IF('Indicator Data'!#REF!="No Data",1,IF('Indicator Data imputation'!P212&lt;&gt;"",1,0))</f>
        <v>#REF!</v>
      </c>
      <c r="N209" s="127" t="e">
        <f>IF('Indicator Data'!#REF!="No Data",1,IF('Indicator Data imputation'!Q212&lt;&gt;"",1,0))</f>
        <v>#REF!</v>
      </c>
      <c r="O209" s="127">
        <f>IF('Indicator Data'!Z213="No Data",1,IF('Indicator Data imputation'!R212&lt;&gt;"",1,0))</f>
        <v>0</v>
      </c>
      <c r="P209" s="127">
        <f>IF('Indicator Data'!AB213="No Data",1,IF('Indicator Data imputation'!S212&lt;&gt;"",1,0))</f>
        <v>0</v>
      </c>
      <c r="Q209" s="127">
        <f>IF('Indicator Data'!AC213="No Data",1,IF('Indicator Data imputation'!T212&lt;&gt;"",1,0))</f>
        <v>0</v>
      </c>
      <c r="R209" s="127">
        <f>IF('Indicator Data'!AD213="No Data",1,IF('Indicator Data imputation'!U212&lt;&gt;"",1,0))</f>
        <v>0</v>
      </c>
      <c r="S209" s="127">
        <f>IF('Indicator Data'!AE213="No Data",1,IF('Indicator Data imputation'!V212&lt;&gt;"",1,0))</f>
        <v>0</v>
      </c>
      <c r="T209" s="127">
        <f>IF('Indicator Data'!AF213="No Data",1,IF('Indicator Data imputation'!W212&lt;&gt;"",1,0))</f>
        <v>0</v>
      </c>
      <c r="U209" s="127">
        <f>IF('Indicator Data'!AO213="No Data",1,IF('Indicator Data imputation'!X212&lt;&gt;"",1,0))</f>
        <v>0</v>
      </c>
      <c r="V209" s="127">
        <f>IF('Indicator Data'!AQ213="No Data",1,IF('Indicator Data imputation'!Y212&lt;&gt;"",1,0))</f>
        <v>0</v>
      </c>
      <c r="W209" s="127">
        <f>IF('Indicator Data'!AS213="No Data",1,IF('Indicator Data imputation'!Z212&lt;&gt;"",1,0))</f>
        <v>0</v>
      </c>
      <c r="X209" s="127">
        <f>IF('Indicator Data'!AT213="No Data",1,IF('Indicator Data imputation'!AA212&lt;&gt;"",1,0))</f>
        <v>0</v>
      </c>
      <c r="Y209" s="127">
        <f>IF('Indicator Data'!AH213="No Data",1,IF('Indicator Data imputation'!AB212&lt;&gt;"",1,0))</f>
        <v>0</v>
      </c>
      <c r="Z209" s="127">
        <f>IF('Indicator Data'!AU213="No Data",1,IF('Indicator Data imputation'!AC212&lt;&gt;"",1,0))</f>
        <v>0</v>
      </c>
      <c r="AA209" s="127">
        <f>IF('Indicator Data'!AV213="No Data",1,IF('Indicator Data imputation'!AD212&lt;&gt;"",1,0))</f>
        <v>0</v>
      </c>
      <c r="AB209" s="127">
        <f>IF('Indicator Data'!AW213="No Data",1,IF('Indicator Data imputation'!AE212&lt;&gt;"",1,0))</f>
        <v>0</v>
      </c>
      <c r="AC209" s="127">
        <f>IF('Indicator Data'!AX213="No Data",1,IF('Indicator Data imputation'!AF212&lt;&gt;"",1,0))</f>
        <v>0</v>
      </c>
      <c r="AD209" s="127">
        <f>IF('Indicator Data'!AY213="No Data",1,IF('Indicator Data imputation'!AG212&lt;&gt;"",1,0))</f>
        <v>0</v>
      </c>
      <c r="AE209" s="127">
        <f>IF('Indicator Data'!AZ213="No Data",1,IF('Indicator Data imputation'!AH212&lt;&gt;"",1,0))</f>
        <v>0</v>
      </c>
      <c r="AF209" s="127">
        <f>IF('Indicator Data'!BA213="No Data",1,IF('Indicator Data imputation'!AI212&lt;&gt;"",1,0))</f>
        <v>0</v>
      </c>
      <c r="AG209" s="127">
        <f>IF('Indicator Data'!BB213="No Data",1,IF('Indicator Data imputation'!AJ212&lt;&gt;"",1,0))</f>
        <v>0</v>
      </c>
      <c r="AH209" s="127">
        <f>IF('Indicator Data'!BC213="No Data",1,IF('Indicator Data imputation'!AK212&lt;&gt;"",1,0))</f>
        <v>0</v>
      </c>
      <c r="AI209" s="127" t="e">
        <f>IF('Indicator Data'!#REF!="No Data",1,IF('Indicator Data imputation'!AL212&lt;&gt;"",1,0))</f>
        <v>#REF!</v>
      </c>
      <c r="AJ209" s="127" t="e">
        <f>IF('Indicator Data'!#REF!="No Data",1,IF('Indicator Data imputation'!AM212&lt;&gt;"",1,0))</f>
        <v>#REF!</v>
      </c>
      <c r="AK209" s="127">
        <f>IF('Indicator Data'!BF213="No Data",1,IF('Indicator Data imputation'!AN212&lt;&gt;"",1,0))</f>
        <v>0</v>
      </c>
      <c r="AL209" s="126"/>
      <c r="AM209" s="126"/>
      <c r="AN209" t="e">
        <f t="shared" si="6"/>
        <v>#REF!</v>
      </c>
      <c r="AO209" s="142" t="e">
        <f t="shared" si="7"/>
        <v>#REF!</v>
      </c>
    </row>
    <row r="210" spans="1:41" ht="15.75" customHeight="1" x14ac:dyDescent="0.25">
      <c r="A210" s="47" t="s">
        <v>535</v>
      </c>
      <c r="B210" s="127">
        <f>IF('Indicator Data'!E214="No Data",1,IF('Indicator Data imputation'!E213&lt;&gt;"",1,0))</f>
        <v>0</v>
      </c>
      <c r="C210" s="127">
        <f>IF('Indicator Data'!J214="No Data",1,IF('Indicator Data imputation'!F213&lt;&gt;"",1,0))</f>
        <v>0</v>
      </c>
      <c r="D210" s="127">
        <f>IF('Indicator Data'!K214="No Data",1,IF('Indicator Data imputation'!G213&lt;&gt;"",1,0))</f>
        <v>0</v>
      </c>
      <c r="E210" s="127">
        <f>IF('Indicator Data'!L214="No Data",1,IF('Indicator Data imputation'!H213&lt;&gt;"",1,0))</f>
        <v>1</v>
      </c>
      <c r="F210" s="127">
        <f>IF('Indicator Data'!M214="No Data",1,IF('Indicator Data imputation'!I213&lt;&gt;"",1,0))</f>
        <v>1</v>
      </c>
      <c r="G210" s="127">
        <f>IF('Indicator Data'!N214="No Data",1,IF('Indicator Data imputation'!J213&lt;&gt;"",1,0))</f>
        <v>1</v>
      </c>
      <c r="H210" s="127">
        <f>IF('Indicator Data'!O214="No Data",1,IF('Indicator Data imputation'!K213&lt;&gt;"",1,0))</f>
        <v>0</v>
      </c>
      <c r="I210" s="127">
        <f>IF('Indicator Data'!P214="No Data",1,IF('Indicator Data imputation'!L213&lt;&gt;"",1,0))</f>
        <v>0</v>
      </c>
      <c r="J210" s="127">
        <f>IF('Indicator Data'!Q214="No Data",1,IF('Indicator Data imputation'!M213&lt;&gt;"",1,0))</f>
        <v>0</v>
      </c>
      <c r="K210" s="127">
        <f>IF('Indicator Data'!R214="No Data",1,IF('Indicator Data imputation'!N213&lt;&gt;"",1,0))</f>
        <v>0</v>
      </c>
      <c r="L210" s="127">
        <f>IF('Indicator Data'!X214="No Data",1,IF('Indicator Data imputation'!O213&lt;&gt;"",1,0))</f>
        <v>0</v>
      </c>
      <c r="M210" s="127" t="e">
        <f>IF('Indicator Data'!#REF!="No Data",1,IF('Indicator Data imputation'!P213&lt;&gt;"",1,0))</f>
        <v>#REF!</v>
      </c>
      <c r="N210" s="127" t="e">
        <f>IF('Indicator Data'!#REF!="No Data",1,IF('Indicator Data imputation'!Q213&lt;&gt;"",1,0))</f>
        <v>#REF!</v>
      </c>
      <c r="O210" s="127">
        <f>IF('Indicator Data'!Z214="No Data",1,IF('Indicator Data imputation'!R213&lt;&gt;"",1,0))</f>
        <v>0</v>
      </c>
      <c r="P210" s="127">
        <f>IF('Indicator Data'!AB214="No Data",1,IF('Indicator Data imputation'!S213&lt;&gt;"",1,0))</f>
        <v>0</v>
      </c>
      <c r="Q210" s="127">
        <f>IF('Indicator Data'!AC214="No Data",1,IF('Indicator Data imputation'!T213&lt;&gt;"",1,0))</f>
        <v>0</v>
      </c>
      <c r="R210" s="127">
        <f>IF('Indicator Data'!AD214="No Data",1,IF('Indicator Data imputation'!U213&lt;&gt;"",1,0))</f>
        <v>0</v>
      </c>
      <c r="S210" s="127">
        <f>IF('Indicator Data'!AE214="No Data",1,IF('Indicator Data imputation'!V213&lt;&gt;"",1,0))</f>
        <v>0</v>
      </c>
      <c r="T210" s="127">
        <f>IF('Indicator Data'!AF214="No Data",1,IF('Indicator Data imputation'!W213&lt;&gt;"",1,0))</f>
        <v>0</v>
      </c>
      <c r="U210" s="127">
        <f>IF('Indicator Data'!AO214="No Data",1,IF('Indicator Data imputation'!X213&lt;&gt;"",1,0))</f>
        <v>0</v>
      </c>
      <c r="V210" s="127">
        <f>IF('Indicator Data'!AQ214="No Data",1,IF('Indicator Data imputation'!Y213&lt;&gt;"",1,0))</f>
        <v>0</v>
      </c>
      <c r="W210" s="127">
        <f>IF('Indicator Data'!AS214="No Data",1,IF('Indicator Data imputation'!Z213&lt;&gt;"",1,0))</f>
        <v>0</v>
      </c>
      <c r="X210" s="127">
        <f>IF('Indicator Data'!AT214="No Data",1,IF('Indicator Data imputation'!AA213&lt;&gt;"",1,0))</f>
        <v>0</v>
      </c>
      <c r="Y210" s="127">
        <f>IF('Indicator Data'!AH214="No Data",1,IF('Indicator Data imputation'!AB213&lt;&gt;"",1,0))</f>
        <v>0</v>
      </c>
      <c r="Z210" s="127">
        <f>IF('Indicator Data'!AU214="No Data",1,IF('Indicator Data imputation'!AC213&lt;&gt;"",1,0))</f>
        <v>0</v>
      </c>
      <c r="AA210" s="127">
        <f>IF('Indicator Data'!AV214="No Data",1,IF('Indicator Data imputation'!AD213&lt;&gt;"",1,0))</f>
        <v>0</v>
      </c>
      <c r="AB210" s="127">
        <f>IF('Indicator Data'!AW214="No Data",1,IF('Indicator Data imputation'!AE213&lt;&gt;"",1,0))</f>
        <v>0</v>
      </c>
      <c r="AC210" s="127">
        <f>IF('Indicator Data'!AX214="No Data",1,IF('Indicator Data imputation'!AF213&lt;&gt;"",1,0))</f>
        <v>0</v>
      </c>
      <c r="AD210" s="127">
        <f>IF('Indicator Data'!AY214="No Data",1,IF('Indicator Data imputation'!AG213&lt;&gt;"",1,0))</f>
        <v>0</v>
      </c>
      <c r="AE210" s="127">
        <f>IF('Indicator Data'!AZ214="No Data",1,IF('Indicator Data imputation'!AH213&lt;&gt;"",1,0))</f>
        <v>0</v>
      </c>
      <c r="AF210" s="127">
        <f>IF('Indicator Data'!BA214="No Data",1,IF('Indicator Data imputation'!AI213&lt;&gt;"",1,0))</f>
        <v>0</v>
      </c>
      <c r="AG210" s="127">
        <f>IF('Indicator Data'!BB214="No Data",1,IF('Indicator Data imputation'!AJ213&lt;&gt;"",1,0))</f>
        <v>0</v>
      </c>
      <c r="AH210" s="127">
        <f>IF('Indicator Data'!BC214="No Data",1,IF('Indicator Data imputation'!AK213&lt;&gt;"",1,0))</f>
        <v>0</v>
      </c>
      <c r="AI210" s="127" t="e">
        <f>IF('Indicator Data'!#REF!="No Data",1,IF('Indicator Data imputation'!AL213&lt;&gt;"",1,0))</f>
        <v>#REF!</v>
      </c>
      <c r="AJ210" s="127" t="e">
        <f>IF('Indicator Data'!#REF!="No Data",1,IF('Indicator Data imputation'!AM213&lt;&gt;"",1,0))</f>
        <v>#REF!</v>
      </c>
      <c r="AK210" s="127">
        <f>IF('Indicator Data'!BF214="No Data",1,IF('Indicator Data imputation'!AN213&lt;&gt;"",1,0))</f>
        <v>0</v>
      </c>
      <c r="AL210" s="126"/>
      <c r="AM210" s="126"/>
      <c r="AN210" t="e">
        <f t="shared" si="6"/>
        <v>#REF!</v>
      </c>
      <c r="AO210" s="142" t="e">
        <f t="shared" si="7"/>
        <v>#REF!</v>
      </c>
    </row>
    <row r="211" spans="1:41" ht="15.75" customHeight="1" x14ac:dyDescent="0.25">
      <c r="A211" s="47" t="s">
        <v>537</v>
      </c>
      <c r="B211" s="127">
        <f>IF('Indicator Data'!E215="No Data",1,IF('Indicator Data imputation'!E214&lt;&gt;"",1,0))</f>
        <v>0</v>
      </c>
      <c r="C211" s="127">
        <f>IF('Indicator Data'!J215="No Data",1,IF('Indicator Data imputation'!F214&lt;&gt;"",1,0))</f>
        <v>0</v>
      </c>
      <c r="D211" s="127">
        <f>IF('Indicator Data'!K215="No Data",1,IF('Indicator Data imputation'!G214&lt;&gt;"",1,0))</f>
        <v>0</v>
      </c>
      <c r="E211" s="127">
        <f>IF('Indicator Data'!L215="No Data",1,IF('Indicator Data imputation'!H214&lt;&gt;"",1,0))</f>
        <v>1</v>
      </c>
      <c r="F211" s="127">
        <f>IF('Indicator Data'!M215="No Data",1,IF('Indicator Data imputation'!I214&lt;&gt;"",1,0))</f>
        <v>1</v>
      </c>
      <c r="G211" s="127">
        <f>IF('Indicator Data'!N215="No Data",1,IF('Indicator Data imputation'!J214&lt;&gt;"",1,0))</f>
        <v>1</v>
      </c>
      <c r="H211" s="127">
        <f>IF('Indicator Data'!O215="No Data",1,IF('Indicator Data imputation'!K214&lt;&gt;"",1,0))</f>
        <v>0</v>
      </c>
      <c r="I211" s="127">
        <f>IF('Indicator Data'!P215="No Data",1,IF('Indicator Data imputation'!L214&lt;&gt;"",1,0))</f>
        <v>0</v>
      </c>
      <c r="J211" s="127">
        <f>IF('Indicator Data'!Q215="No Data",1,IF('Indicator Data imputation'!M214&lt;&gt;"",1,0))</f>
        <v>0</v>
      </c>
      <c r="K211" s="127">
        <f>IF('Indicator Data'!R215="No Data",1,IF('Indicator Data imputation'!N214&lt;&gt;"",1,0))</f>
        <v>0</v>
      </c>
      <c r="L211" s="127">
        <f>IF('Indicator Data'!X215="No Data",1,IF('Indicator Data imputation'!O214&lt;&gt;"",1,0))</f>
        <v>0</v>
      </c>
      <c r="M211" s="127" t="e">
        <f>IF('Indicator Data'!#REF!="No Data",1,IF('Indicator Data imputation'!P214&lt;&gt;"",1,0))</f>
        <v>#REF!</v>
      </c>
      <c r="N211" s="127" t="e">
        <f>IF('Indicator Data'!#REF!="No Data",1,IF('Indicator Data imputation'!Q214&lt;&gt;"",1,0))</f>
        <v>#REF!</v>
      </c>
      <c r="O211" s="127">
        <f>IF('Indicator Data'!Z215="No Data",1,IF('Indicator Data imputation'!R214&lt;&gt;"",1,0))</f>
        <v>0</v>
      </c>
      <c r="P211" s="127">
        <f>IF('Indicator Data'!AB215="No Data",1,IF('Indicator Data imputation'!S214&lt;&gt;"",1,0))</f>
        <v>0</v>
      </c>
      <c r="Q211" s="127">
        <f>IF('Indicator Data'!AC215="No Data",1,IF('Indicator Data imputation'!T214&lt;&gt;"",1,0))</f>
        <v>0</v>
      </c>
      <c r="R211" s="127">
        <f>IF('Indicator Data'!AD215="No Data",1,IF('Indicator Data imputation'!U214&lt;&gt;"",1,0))</f>
        <v>0</v>
      </c>
      <c r="S211" s="127">
        <f>IF('Indicator Data'!AE215="No Data",1,IF('Indicator Data imputation'!V214&lt;&gt;"",1,0))</f>
        <v>0</v>
      </c>
      <c r="T211" s="127">
        <f>IF('Indicator Data'!AF215="No Data",1,IF('Indicator Data imputation'!W214&lt;&gt;"",1,0))</f>
        <v>0</v>
      </c>
      <c r="U211" s="127">
        <f>IF('Indicator Data'!AO215="No Data",1,IF('Indicator Data imputation'!X214&lt;&gt;"",1,0))</f>
        <v>0</v>
      </c>
      <c r="V211" s="127">
        <f>IF('Indicator Data'!AQ215="No Data",1,IF('Indicator Data imputation'!Y214&lt;&gt;"",1,0))</f>
        <v>0</v>
      </c>
      <c r="W211" s="127">
        <f>IF('Indicator Data'!AS215="No Data",1,IF('Indicator Data imputation'!Z214&lt;&gt;"",1,0))</f>
        <v>0</v>
      </c>
      <c r="X211" s="127">
        <f>IF('Indicator Data'!AT215="No Data",1,IF('Indicator Data imputation'!AA214&lt;&gt;"",1,0))</f>
        <v>0</v>
      </c>
      <c r="Y211" s="127">
        <f>IF('Indicator Data'!AH215="No Data",1,IF('Indicator Data imputation'!AB214&lt;&gt;"",1,0))</f>
        <v>0</v>
      </c>
      <c r="Z211" s="127">
        <f>IF('Indicator Data'!AU215="No Data",1,IF('Indicator Data imputation'!AC214&lt;&gt;"",1,0))</f>
        <v>0</v>
      </c>
      <c r="AA211" s="127">
        <f>IF('Indicator Data'!AV215="No Data",1,IF('Indicator Data imputation'!AD214&lt;&gt;"",1,0))</f>
        <v>0</v>
      </c>
      <c r="AB211" s="127">
        <f>IF('Indicator Data'!AW215="No Data",1,IF('Indicator Data imputation'!AE214&lt;&gt;"",1,0))</f>
        <v>0</v>
      </c>
      <c r="AC211" s="127">
        <f>IF('Indicator Data'!AX215="No Data",1,IF('Indicator Data imputation'!AF214&lt;&gt;"",1,0))</f>
        <v>0</v>
      </c>
      <c r="AD211" s="127">
        <f>IF('Indicator Data'!AY215="No Data",1,IF('Indicator Data imputation'!AG214&lt;&gt;"",1,0))</f>
        <v>0</v>
      </c>
      <c r="AE211" s="127">
        <f>IF('Indicator Data'!AZ215="No Data",1,IF('Indicator Data imputation'!AH214&lt;&gt;"",1,0))</f>
        <v>0</v>
      </c>
      <c r="AF211" s="127">
        <f>IF('Indicator Data'!BA215="No Data",1,IF('Indicator Data imputation'!AI214&lt;&gt;"",1,0))</f>
        <v>0</v>
      </c>
      <c r="AG211" s="127">
        <f>IF('Indicator Data'!BB215="No Data",1,IF('Indicator Data imputation'!AJ214&lt;&gt;"",1,0))</f>
        <v>0</v>
      </c>
      <c r="AH211" s="127">
        <f>IF('Indicator Data'!BC215="No Data",1,IF('Indicator Data imputation'!AK214&lt;&gt;"",1,0))</f>
        <v>0</v>
      </c>
      <c r="AI211" s="127" t="e">
        <f>IF('Indicator Data'!#REF!="No Data",1,IF('Indicator Data imputation'!AL214&lt;&gt;"",1,0))</f>
        <v>#REF!</v>
      </c>
      <c r="AJ211" s="127" t="e">
        <f>IF('Indicator Data'!#REF!="No Data",1,IF('Indicator Data imputation'!AM214&lt;&gt;"",1,0))</f>
        <v>#REF!</v>
      </c>
      <c r="AK211" s="127">
        <f>IF('Indicator Data'!BF215="No Data",1,IF('Indicator Data imputation'!AN214&lt;&gt;"",1,0))</f>
        <v>0</v>
      </c>
      <c r="AL211" s="126"/>
      <c r="AM211" s="126"/>
      <c r="AN211" t="e">
        <f t="shared" si="6"/>
        <v>#REF!</v>
      </c>
      <c r="AO211" s="142" t="e">
        <f t="shared" si="7"/>
        <v>#REF!</v>
      </c>
    </row>
    <row r="212" spans="1:41" ht="15.75" customHeight="1" x14ac:dyDescent="0.25">
      <c r="A212" s="47" t="s">
        <v>539</v>
      </c>
      <c r="B212" s="127">
        <f>IF('Indicator Data'!E216="No Data",1,IF('Indicator Data imputation'!E215&lt;&gt;"",1,0))</f>
        <v>0</v>
      </c>
      <c r="C212" s="127">
        <f>IF('Indicator Data'!J216="No Data",1,IF('Indicator Data imputation'!F215&lt;&gt;"",1,0))</f>
        <v>0</v>
      </c>
      <c r="D212" s="127">
        <f>IF('Indicator Data'!K216="No Data",1,IF('Indicator Data imputation'!G215&lt;&gt;"",1,0))</f>
        <v>0</v>
      </c>
      <c r="E212" s="127">
        <f>IF('Indicator Data'!L216="No Data",1,IF('Indicator Data imputation'!H215&lt;&gt;"",1,0))</f>
        <v>1</v>
      </c>
      <c r="F212" s="127">
        <f>IF('Indicator Data'!M216="No Data",1,IF('Indicator Data imputation'!I215&lt;&gt;"",1,0))</f>
        <v>1</v>
      </c>
      <c r="G212" s="127">
        <f>IF('Indicator Data'!N216="No Data",1,IF('Indicator Data imputation'!J215&lt;&gt;"",1,0))</f>
        <v>1</v>
      </c>
      <c r="H212" s="127">
        <f>IF('Indicator Data'!O216="No Data",1,IF('Indicator Data imputation'!K215&lt;&gt;"",1,0))</f>
        <v>0</v>
      </c>
      <c r="I212" s="127">
        <f>IF('Indicator Data'!P216="No Data",1,IF('Indicator Data imputation'!L215&lt;&gt;"",1,0))</f>
        <v>0</v>
      </c>
      <c r="J212" s="127">
        <f>IF('Indicator Data'!Q216="No Data",1,IF('Indicator Data imputation'!M215&lt;&gt;"",1,0))</f>
        <v>0</v>
      </c>
      <c r="K212" s="127">
        <f>IF('Indicator Data'!R216="No Data",1,IF('Indicator Data imputation'!N215&lt;&gt;"",1,0))</f>
        <v>0</v>
      </c>
      <c r="L212" s="127">
        <f>IF('Indicator Data'!X216="No Data",1,IF('Indicator Data imputation'!O215&lt;&gt;"",1,0))</f>
        <v>0</v>
      </c>
      <c r="M212" s="127" t="e">
        <f>IF('Indicator Data'!#REF!="No Data",1,IF('Indicator Data imputation'!P215&lt;&gt;"",1,0))</f>
        <v>#REF!</v>
      </c>
      <c r="N212" s="127" t="e">
        <f>IF('Indicator Data'!#REF!="No Data",1,IF('Indicator Data imputation'!Q215&lt;&gt;"",1,0))</f>
        <v>#REF!</v>
      </c>
      <c r="O212" s="127">
        <f>IF('Indicator Data'!Z216="No Data",1,IF('Indicator Data imputation'!R215&lt;&gt;"",1,0))</f>
        <v>0</v>
      </c>
      <c r="P212" s="127">
        <f>IF('Indicator Data'!AB216="No Data",1,IF('Indicator Data imputation'!S215&lt;&gt;"",1,0))</f>
        <v>0</v>
      </c>
      <c r="Q212" s="127">
        <f>IF('Indicator Data'!AC216="No Data",1,IF('Indicator Data imputation'!T215&lt;&gt;"",1,0))</f>
        <v>0</v>
      </c>
      <c r="R212" s="127">
        <f>IF('Indicator Data'!AD216="No Data",1,IF('Indicator Data imputation'!U215&lt;&gt;"",1,0))</f>
        <v>0</v>
      </c>
      <c r="S212" s="127">
        <f>IF('Indicator Data'!AE216="No Data",1,IF('Indicator Data imputation'!V215&lt;&gt;"",1,0))</f>
        <v>0</v>
      </c>
      <c r="T212" s="127">
        <f>IF('Indicator Data'!AF216="No Data",1,IF('Indicator Data imputation'!W215&lt;&gt;"",1,0))</f>
        <v>0</v>
      </c>
      <c r="U212" s="127">
        <f>IF('Indicator Data'!AO216="No Data",1,IF('Indicator Data imputation'!X215&lt;&gt;"",1,0))</f>
        <v>0</v>
      </c>
      <c r="V212" s="127">
        <f>IF('Indicator Data'!AQ216="No Data",1,IF('Indicator Data imputation'!Y215&lt;&gt;"",1,0))</f>
        <v>0</v>
      </c>
      <c r="W212" s="127">
        <f>IF('Indicator Data'!AS216="No Data",1,IF('Indicator Data imputation'!Z215&lt;&gt;"",1,0))</f>
        <v>0</v>
      </c>
      <c r="X212" s="127">
        <f>IF('Indicator Data'!AT216="No Data",1,IF('Indicator Data imputation'!AA215&lt;&gt;"",1,0))</f>
        <v>0</v>
      </c>
      <c r="Y212" s="127">
        <f>IF('Indicator Data'!AH216="No Data",1,IF('Indicator Data imputation'!AB215&lt;&gt;"",1,0))</f>
        <v>0</v>
      </c>
      <c r="Z212" s="127">
        <f>IF('Indicator Data'!AU216="No Data",1,IF('Indicator Data imputation'!AC215&lt;&gt;"",1,0))</f>
        <v>0</v>
      </c>
      <c r="AA212" s="127">
        <f>IF('Indicator Data'!AV216="No Data",1,IF('Indicator Data imputation'!AD215&lt;&gt;"",1,0))</f>
        <v>0</v>
      </c>
      <c r="AB212" s="127">
        <f>IF('Indicator Data'!AW216="No Data",1,IF('Indicator Data imputation'!AE215&lt;&gt;"",1,0))</f>
        <v>0</v>
      </c>
      <c r="AC212" s="127">
        <f>IF('Indicator Data'!AX216="No Data",1,IF('Indicator Data imputation'!AF215&lt;&gt;"",1,0))</f>
        <v>0</v>
      </c>
      <c r="AD212" s="127">
        <f>IF('Indicator Data'!AY216="No Data",1,IF('Indicator Data imputation'!AG215&lt;&gt;"",1,0))</f>
        <v>0</v>
      </c>
      <c r="AE212" s="127">
        <f>IF('Indicator Data'!AZ216="No Data",1,IF('Indicator Data imputation'!AH215&lt;&gt;"",1,0))</f>
        <v>0</v>
      </c>
      <c r="AF212" s="127">
        <f>IF('Indicator Data'!BA216="No Data",1,IF('Indicator Data imputation'!AI215&lt;&gt;"",1,0))</f>
        <v>0</v>
      </c>
      <c r="AG212" s="127">
        <f>IF('Indicator Data'!BB216="No Data",1,IF('Indicator Data imputation'!AJ215&lt;&gt;"",1,0))</f>
        <v>0</v>
      </c>
      <c r="AH212" s="127">
        <f>IF('Indicator Data'!BC216="No Data",1,IF('Indicator Data imputation'!AK215&lt;&gt;"",1,0))</f>
        <v>0</v>
      </c>
      <c r="AI212" s="127" t="e">
        <f>IF('Indicator Data'!#REF!="No Data",1,IF('Indicator Data imputation'!AL215&lt;&gt;"",1,0))</f>
        <v>#REF!</v>
      </c>
      <c r="AJ212" s="127" t="e">
        <f>IF('Indicator Data'!#REF!="No Data",1,IF('Indicator Data imputation'!AM215&lt;&gt;"",1,0))</f>
        <v>#REF!</v>
      </c>
      <c r="AK212" s="127">
        <f>IF('Indicator Data'!BF216="No Data",1,IF('Indicator Data imputation'!AN215&lt;&gt;"",1,0))</f>
        <v>0</v>
      </c>
      <c r="AL212" s="126"/>
      <c r="AM212" s="126"/>
      <c r="AN212" t="e">
        <f t="shared" si="6"/>
        <v>#REF!</v>
      </c>
      <c r="AO212" s="142" t="e">
        <f t="shared" si="7"/>
        <v>#REF!</v>
      </c>
    </row>
    <row r="213" spans="1:41" ht="15.75" customHeight="1" x14ac:dyDescent="0.25">
      <c r="A213" s="47" t="s">
        <v>541</v>
      </c>
      <c r="B213" s="127">
        <f>IF('Indicator Data'!E217="No Data",1,IF('Indicator Data imputation'!E216&lt;&gt;"",1,0))</f>
        <v>0</v>
      </c>
      <c r="C213" s="127">
        <f>IF('Indicator Data'!J217="No Data",1,IF('Indicator Data imputation'!F216&lt;&gt;"",1,0))</f>
        <v>0</v>
      </c>
      <c r="D213" s="127">
        <f>IF('Indicator Data'!K217="No Data",1,IF('Indicator Data imputation'!G216&lt;&gt;"",1,0))</f>
        <v>0</v>
      </c>
      <c r="E213" s="127">
        <f>IF('Indicator Data'!L217="No Data",1,IF('Indicator Data imputation'!H216&lt;&gt;"",1,0))</f>
        <v>1</v>
      </c>
      <c r="F213" s="127">
        <f>IF('Indicator Data'!M217="No Data",1,IF('Indicator Data imputation'!I216&lt;&gt;"",1,0))</f>
        <v>1</v>
      </c>
      <c r="G213" s="127">
        <f>IF('Indicator Data'!N217="No Data",1,IF('Indicator Data imputation'!J216&lt;&gt;"",1,0))</f>
        <v>1</v>
      </c>
      <c r="H213" s="127">
        <f>IF('Indicator Data'!O217="No Data",1,IF('Indicator Data imputation'!K216&lt;&gt;"",1,0))</f>
        <v>0</v>
      </c>
      <c r="I213" s="127">
        <f>IF('Indicator Data'!P217="No Data",1,IF('Indicator Data imputation'!L216&lt;&gt;"",1,0))</f>
        <v>0</v>
      </c>
      <c r="J213" s="127">
        <f>IF('Indicator Data'!Q217="No Data",1,IF('Indicator Data imputation'!M216&lt;&gt;"",1,0))</f>
        <v>0</v>
      </c>
      <c r="K213" s="127">
        <f>IF('Indicator Data'!R217="No Data",1,IF('Indicator Data imputation'!N216&lt;&gt;"",1,0))</f>
        <v>0</v>
      </c>
      <c r="L213" s="127">
        <f>IF('Indicator Data'!X217="No Data",1,IF('Indicator Data imputation'!O216&lt;&gt;"",1,0))</f>
        <v>0</v>
      </c>
      <c r="M213" s="127" t="e">
        <f>IF('Indicator Data'!#REF!="No Data",1,IF('Indicator Data imputation'!P216&lt;&gt;"",1,0))</f>
        <v>#REF!</v>
      </c>
      <c r="N213" s="127" t="e">
        <f>IF('Indicator Data'!#REF!="No Data",1,IF('Indicator Data imputation'!Q216&lt;&gt;"",1,0))</f>
        <v>#REF!</v>
      </c>
      <c r="O213" s="127">
        <f>IF('Indicator Data'!Z217="No Data",1,IF('Indicator Data imputation'!R216&lt;&gt;"",1,0))</f>
        <v>0</v>
      </c>
      <c r="P213" s="127">
        <f>IF('Indicator Data'!AB217="No Data",1,IF('Indicator Data imputation'!S216&lt;&gt;"",1,0))</f>
        <v>0</v>
      </c>
      <c r="Q213" s="127">
        <f>IF('Indicator Data'!AC217="No Data",1,IF('Indicator Data imputation'!T216&lt;&gt;"",1,0))</f>
        <v>0</v>
      </c>
      <c r="R213" s="127">
        <f>IF('Indicator Data'!AD217="No Data",1,IF('Indicator Data imputation'!U216&lt;&gt;"",1,0))</f>
        <v>0</v>
      </c>
      <c r="S213" s="127">
        <f>IF('Indicator Data'!AE217="No Data",1,IF('Indicator Data imputation'!V216&lt;&gt;"",1,0))</f>
        <v>0</v>
      </c>
      <c r="T213" s="127">
        <f>IF('Indicator Data'!AF217="No Data",1,IF('Indicator Data imputation'!W216&lt;&gt;"",1,0))</f>
        <v>0</v>
      </c>
      <c r="U213" s="127">
        <f>IF('Indicator Data'!AO217="No Data",1,IF('Indicator Data imputation'!X216&lt;&gt;"",1,0))</f>
        <v>0</v>
      </c>
      <c r="V213" s="127">
        <f>IF('Indicator Data'!AQ217="No Data",1,IF('Indicator Data imputation'!Y216&lt;&gt;"",1,0))</f>
        <v>0</v>
      </c>
      <c r="W213" s="127">
        <f>IF('Indicator Data'!AS217="No Data",1,IF('Indicator Data imputation'!Z216&lt;&gt;"",1,0))</f>
        <v>0</v>
      </c>
      <c r="X213" s="127">
        <f>IF('Indicator Data'!AT217="No Data",1,IF('Indicator Data imputation'!AA216&lt;&gt;"",1,0))</f>
        <v>0</v>
      </c>
      <c r="Y213" s="127">
        <f>IF('Indicator Data'!AH217="No Data",1,IF('Indicator Data imputation'!AB216&lt;&gt;"",1,0))</f>
        <v>0</v>
      </c>
      <c r="Z213" s="127">
        <f>IF('Indicator Data'!AU217="No Data",1,IF('Indicator Data imputation'!AC216&lt;&gt;"",1,0))</f>
        <v>0</v>
      </c>
      <c r="AA213" s="127">
        <f>IF('Indicator Data'!AV217="No Data",1,IF('Indicator Data imputation'!AD216&lt;&gt;"",1,0))</f>
        <v>0</v>
      </c>
      <c r="AB213" s="127">
        <f>IF('Indicator Data'!AW217="No Data",1,IF('Indicator Data imputation'!AE216&lt;&gt;"",1,0))</f>
        <v>0</v>
      </c>
      <c r="AC213" s="127">
        <f>IF('Indicator Data'!AX217="No Data",1,IF('Indicator Data imputation'!AF216&lt;&gt;"",1,0))</f>
        <v>0</v>
      </c>
      <c r="AD213" s="127">
        <f>IF('Indicator Data'!AY217="No Data",1,IF('Indicator Data imputation'!AG216&lt;&gt;"",1,0))</f>
        <v>0</v>
      </c>
      <c r="AE213" s="127">
        <f>IF('Indicator Data'!AZ217="No Data",1,IF('Indicator Data imputation'!AH216&lt;&gt;"",1,0))</f>
        <v>0</v>
      </c>
      <c r="AF213" s="127">
        <f>IF('Indicator Data'!BA217="No Data",1,IF('Indicator Data imputation'!AI216&lt;&gt;"",1,0))</f>
        <v>0</v>
      </c>
      <c r="AG213" s="127">
        <f>IF('Indicator Data'!BB217="No Data",1,IF('Indicator Data imputation'!AJ216&lt;&gt;"",1,0))</f>
        <v>0</v>
      </c>
      <c r="AH213" s="127">
        <f>IF('Indicator Data'!BC217="No Data",1,IF('Indicator Data imputation'!AK216&lt;&gt;"",1,0))</f>
        <v>0</v>
      </c>
      <c r="AI213" s="127" t="e">
        <f>IF('Indicator Data'!#REF!="No Data",1,IF('Indicator Data imputation'!AL216&lt;&gt;"",1,0))</f>
        <v>#REF!</v>
      </c>
      <c r="AJ213" s="127" t="e">
        <f>IF('Indicator Data'!#REF!="No Data",1,IF('Indicator Data imputation'!AM216&lt;&gt;"",1,0))</f>
        <v>#REF!</v>
      </c>
      <c r="AK213" s="127">
        <f>IF('Indicator Data'!BF217="No Data",1,IF('Indicator Data imputation'!AN216&lt;&gt;"",1,0))</f>
        <v>0</v>
      </c>
      <c r="AL213" s="126"/>
      <c r="AM213" s="126"/>
      <c r="AN213" t="e">
        <f t="shared" si="6"/>
        <v>#REF!</v>
      </c>
      <c r="AO213" s="142" t="e">
        <f t="shared" si="7"/>
        <v>#REF!</v>
      </c>
    </row>
    <row r="214" spans="1:41" ht="15.75" customHeight="1" x14ac:dyDescent="0.25">
      <c r="A214" s="47" t="s">
        <v>543</v>
      </c>
      <c r="B214" s="127">
        <f>IF('Indicator Data'!E218="No Data",1,IF('Indicator Data imputation'!E217&lt;&gt;"",1,0))</f>
        <v>0</v>
      </c>
      <c r="C214" s="127">
        <f>IF('Indicator Data'!J218="No Data",1,IF('Indicator Data imputation'!F217&lt;&gt;"",1,0))</f>
        <v>0</v>
      </c>
      <c r="D214" s="127">
        <f>IF('Indicator Data'!K218="No Data",1,IF('Indicator Data imputation'!G217&lt;&gt;"",1,0))</f>
        <v>0</v>
      </c>
      <c r="E214" s="127">
        <f>IF('Indicator Data'!L218="No Data",1,IF('Indicator Data imputation'!H217&lt;&gt;"",1,0))</f>
        <v>1</v>
      </c>
      <c r="F214" s="127">
        <f>IF('Indicator Data'!M218="No Data",1,IF('Indicator Data imputation'!I217&lt;&gt;"",1,0))</f>
        <v>1</v>
      </c>
      <c r="G214" s="127">
        <f>IF('Indicator Data'!N218="No Data",1,IF('Indicator Data imputation'!J217&lt;&gt;"",1,0))</f>
        <v>1</v>
      </c>
      <c r="H214" s="127">
        <f>IF('Indicator Data'!O218="No Data",1,IF('Indicator Data imputation'!K217&lt;&gt;"",1,0))</f>
        <v>0</v>
      </c>
      <c r="I214" s="127">
        <f>IF('Indicator Data'!P218="No Data",1,IF('Indicator Data imputation'!L217&lt;&gt;"",1,0))</f>
        <v>0</v>
      </c>
      <c r="J214" s="127">
        <f>IF('Indicator Data'!Q218="No Data",1,IF('Indicator Data imputation'!M217&lt;&gt;"",1,0))</f>
        <v>0</v>
      </c>
      <c r="K214" s="127">
        <f>IF('Indicator Data'!R218="No Data",1,IF('Indicator Data imputation'!N217&lt;&gt;"",1,0))</f>
        <v>0</v>
      </c>
      <c r="L214" s="127">
        <f>IF('Indicator Data'!X218="No Data",1,IF('Indicator Data imputation'!O217&lt;&gt;"",1,0))</f>
        <v>0</v>
      </c>
      <c r="M214" s="127" t="e">
        <f>IF('Indicator Data'!#REF!="No Data",1,IF('Indicator Data imputation'!P217&lt;&gt;"",1,0))</f>
        <v>#REF!</v>
      </c>
      <c r="N214" s="127" t="e">
        <f>IF('Indicator Data'!#REF!="No Data",1,IF('Indicator Data imputation'!Q217&lt;&gt;"",1,0))</f>
        <v>#REF!</v>
      </c>
      <c r="O214" s="127">
        <f>IF('Indicator Data'!Z218="No Data",1,IF('Indicator Data imputation'!R217&lt;&gt;"",1,0))</f>
        <v>0</v>
      </c>
      <c r="P214" s="127">
        <f>IF('Indicator Data'!AB218="No Data",1,IF('Indicator Data imputation'!S217&lt;&gt;"",1,0))</f>
        <v>0</v>
      </c>
      <c r="Q214" s="127">
        <f>IF('Indicator Data'!AC218="No Data",1,IF('Indicator Data imputation'!T217&lt;&gt;"",1,0))</f>
        <v>0</v>
      </c>
      <c r="R214" s="127">
        <f>IF('Indicator Data'!AD218="No Data",1,IF('Indicator Data imputation'!U217&lt;&gt;"",1,0))</f>
        <v>0</v>
      </c>
      <c r="S214" s="127">
        <f>IF('Indicator Data'!AE218="No Data",1,IF('Indicator Data imputation'!V217&lt;&gt;"",1,0))</f>
        <v>0</v>
      </c>
      <c r="T214" s="127">
        <f>IF('Indicator Data'!AF218="No Data",1,IF('Indicator Data imputation'!W217&lt;&gt;"",1,0))</f>
        <v>0</v>
      </c>
      <c r="U214" s="127">
        <f>IF('Indicator Data'!AO218="No Data",1,IF('Indicator Data imputation'!X217&lt;&gt;"",1,0))</f>
        <v>0</v>
      </c>
      <c r="V214" s="127">
        <f>IF('Indicator Data'!AQ218="No Data",1,IF('Indicator Data imputation'!Y217&lt;&gt;"",1,0))</f>
        <v>0</v>
      </c>
      <c r="W214" s="127">
        <f>IF('Indicator Data'!AS218="No Data",1,IF('Indicator Data imputation'!Z217&lt;&gt;"",1,0))</f>
        <v>0</v>
      </c>
      <c r="X214" s="127">
        <f>IF('Indicator Data'!AT218="No Data",1,IF('Indicator Data imputation'!AA217&lt;&gt;"",1,0))</f>
        <v>0</v>
      </c>
      <c r="Y214" s="127">
        <f>IF('Indicator Data'!AH218="No Data",1,IF('Indicator Data imputation'!AB217&lt;&gt;"",1,0))</f>
        <v>0</v>
      </c>
      <c r="Z214" s="127">
        <f>IF('Indicator Data'!AU218="No Data",1,IF('Indicator Data imputation'!AC217&lt;&gt;"",1,0))</f>
        <v>0</v>
      </c>
      <c r="AA214" s="127">
        <f>IF('Indicator Data'!AV218="No Data",1,IF('Indicator Data imputation'!AD217&lt;&gt;"",1,0))</f>
        <v>0</v>
      </c>
      <c r="AB214" s="127">
        <f>IF('Indicator Data'!AW218="No Data",1,IF('Indicator Data imputation'!AE217&lt;&gt;"",1,0))</f>
        <v>0</v>
      </c>
      <c r="AC214" s="127">
        <f>IF('Indicator Data'!AX218="No Data",1,IF('Indicator Data imputation'!AF217&lt;&gt;"",1,0))</f>
        <v>0</v>
      </c>
      <c r="AD214" s="127">
        <f>IF('Indicator Data'!AY218="No Data",1,IF('Indicator Data imputation'!AG217&lt;&gt;"",1,0))</f>
        <v>0</v>
      </c>
      <c r="AE214" s="127">
        <f>IF('Indicator Data'!AZ218="No Data",1,IF('Indicator Data imputation'!AH217&lt;&gt;"",1,0))</f>
        <v>0</v>
      </c>
      <c r="AF214" s="127">
        <f>IF('Indicator Data'!BA218="No Data",1,IF('Indicator Data imputation'!AI217&lt;&gt;"",1,0))</f>
        <v>0</v>
      </c>
      <c r="AG214" s="127">
        <f>IF('Indicator Data'!BB218="No Data",1,IF('Indicator Data imputation'!AJ217&lt;&gt;"",1,0))</f>
        <v>0</v>
      </c>
      <c r="AH214" s="127">
        <f>IF('Indicator Data'!BC218="No Data",1,IF('Indicator Data imputation'!AK217&lt;&gt;"",1,0))</f>
        <v>0</v>
      </c>
      <c r="AI214" s="127" t="e">
        <f>IF('Indicator Data'!#REF!="No Data",1,IF('Indicator Data imputation'!AL217&lt;&gt;"",1,0))</f>
        <v>#REF!</v>
      </c>
      <c r="AJ214" s="127" t="e">
        <f>IF('Indicator Data'!#REF!="No Data",1,IF('Indicator Data imputation'!AM217&lt;&gt;"",1,0))</f>
        <v>#REF!</v>
      </c>
      <c r="AK214" s="127">
        <f>IF('Indicator Data'!BF218="No Data",1,IF('Indicator Data imputation'!AN217&lt;&gt;"",1,0))</f>
        <v>0</v>
      </c>
      <c r="AL214" s="126"/>
      <c r="AM214" s="126"/>
      <c r="AN214" t="e">
        <f t="shared" si="6"/>
        <v>#REF!</v>
      </c>
      <c r="AO214" s="142" t="e">
        <f t="shared" si="7"/>
        <v>#REF!</v>
      </c>
    </row>
    <row r="215" spans="1:41" ht="15.75" customHeight="1" x14ac:dyDescent="0.25">
      <c r="A215" s="47" t="s">
        <v>545</v>
      </c>
      <c r="B215" s="127">
        <f>IF('Indicator Data'!E219="No Data",1,IF('Indicator Data imputation'!E218&lt;&gt;"",1,0))</f>
        <v>0</v>
      </c>
      <c r="C215" s="127">
        <f>IF('Indicator Data'!J219="No Data",1,IF('Indicator Data imputation'!F218&lt;&gt;"",1,0))</f>
        <v>0</v>
      </c>
      <c r="D215" s="127">
        <f>IF('Indicator Data'!K219="No Data",1,IF('Indicator Data imputation'!G218&lt;&gt;"",1,0))</f>
        <v>0</v>
      </c>
      <c r="E215" s="127">
        <f>IF('Indicator Data'!L219="No Data",1,IF('Indicator Data imputation'!H218&lt;&gt;"",1,0))</f>
        <v>1</v>
      </c>
      <c r="F215" s="127">
        <f>IF('Indicator Data'!M219="No Data",1,IF('Indicator Data imputation'!I218&lt;&gt;"",1,0))</f>
        <v>1</v>
      </c>
      <c r="G215" s="127">
        <f>IF('Indicator Data'!N219="No Data",1,IF('Indicator Data imputation'!J218&lt;&gt;"",1,0))</f>
        <v>1</v>
      </c>
      <c r="H215" s="127">
        <f>IF('Indicator Data'!O219="No Data",1,IF('Indicator Data imputation'!K218&lt;&gt;"",1,0))</f>
        <v>0</v>
      </c>
      <c r="I215" s="127">
        <f>IF('Indicator Data'!P219="No Data",1,IF('Indicator Data imputation'!L218&lt;&gt;"",1,0))</f>
        <v>0</v>
      </c>
      <c r="J215" s="127">
        <f>IF('Indicator Data'!Q219="No Data",1,IF('Indicator Data imputation'!M218&lt;&gt;"",1,0))</f>
        <v>0</v>
      </c>
      <c r="K215" s="127">
        <f>IF('Indicator Data'!R219="No Data",1,IF('Indicator Data imputation'!N218&lt;&gt;"",1,0))</f>
        <v>0</v>
      </c>
      <c r="L215" s="127">
        <f>IF('Indicator Data'!X219="No Data",1,IF('Indicator Data imputation'!O218&lt;&gt;"",1,0))</f>
        <v>0</v>
      </c>
      <c r="M215" s="127" t="e">
        <f>IF('Indicator Data'!#REF!="No Data",1,IF('Indicator Data imputation'!P218&lt;&gt;"",1,0))</f>
        <v>#REF!</v>
      </c>
      <c r="N215" s="127" t="e">
        <f>IF('Indicator Data'!#REF!="No Data",1,IF('Indicator Data imputation'!Q218&lt;&gt;"",1,0))</f>
        <v>#REF!</v>
      </c>
      <c r="O215" s="127">
        <f>IF('Indicator Data'!Z219="No Data",1,IF('Indicator Data imputation'!R218&lt;&gt;"",1,0))</f>
        <v>0</v>
      </c>
      <c r="P215" s="127">
        <f>IF('Indicator Data'!AB219="No Data",1,IF('Indicator Data imputation'!S218&lt;&gt;"",1,0))</f>
        <v>0</v>
      </c>
      <c r="Q215" s="127">
        <f>IF('Indicator Data'!AC219="No Data",1,IF('Indicator Data imputation'!T218&lt;&gt;"",1,0))</f>
        <v>0</v>
      </c>
      <c r="R215" s="127">
        <f>IF('Indicator Data'!AD219="No Data",1,IF('Indicator Data imputation'!U218&lt;&gt;"",1,0))</f>
        <v>0</v>
      </c>
      <c r="S215" s="127">
        <f>IF('Indicator Data'!AE219="No Data",1,IF('Indicator Data imputation'!V218&lt;&gt;"",1,0))</f>
        <v>0</v>
      </c>
      <c r="T215" s="127">
        <f>IF('Indicator Data'!AF219="No Data",1,IF('Indicator Data imputation'!W218&lt;&gt;"",1,0))</f>
        <v>0</v>
      </c>
      <c r="U215" s="127">
        <f>IF('Indicator Data'!AO219="No Data",1,IF('Indicator Data imputation'!X218&lt;&gt;"",1,0))</f>
        <v>0</v>
      </c>
      <c r="V215" s="127">
        <f>IF('Indicator Data'!AQ219="No Data",1,IF('Indicator Data imputation'!Y218&lt;&gt;"",1,0))</f>
        <v>0</v>
      </c>
      <c r="W215" s="127">
        <f>IF('Indicator Data'!AS219="No Data",1,IF('Indicator Data imputation'!Z218&lt;&gt;"",1,0))</f>
        <v>0</v>
      </c>
      <c r="X215" s="127">
        <f>IF('Indicator Data'!AT219="No Data",1,IF('Indicator Data imputation'!AA218&lt;&gt;"",1,0))</f>
        <v>0</v>
      </c>
      <c r="Y215" s="127">
        <f>IF('Indicator Data'!AH219="No Data",1,IF('Indicator Data imputation'!AB218&lt;&gt;"",1,0))</f>
        <v>0</v>
      </c>
      <c r="Z215" s="127">
        <f>IF('Indicator Data'!AU219="No Data",1,IF('Indicator Data imputation'!AC218&lt;&gt;"",1,0))</f>
        <v>0</v>
      </c>
      <c r="AA215" s="127">
        <f>IF('Indicator Data'!AV219="No Data",1,IF('Indicator Data imputation'!AD218&lt;&gt;"",1,0))</f>
        <v>0</v>
      </c>
      <c r="AB215" s="127">
        <f>IF('Indicator Data'!AW219="No Data",1,IF('Indicator Data imputation'!AE218&lt;&gt;"",1,0))</f>
        <v>0</v>
      </c>
      <c r="AC215" s="127">
        <f>IF('Indicator Data'!AX219="No Data",1,IF('Indicator Data imputation'!AF218&lt;&gt;"",1,0))</f>
        <v>0</v>
      </c>
      <c r="AD215" s="127">
        <f>IF('Indicator Data'!AY219="No Data",1,IF('Indicator Data imputation'!AG218&lt;&gt;"",1,0))</f>
        <v>0</v>
      </c>
      <c r="AE215" s="127">
        <f>IF('Indicator Data'!AZ219="No Data",1,IF('Indicator Data imputation'!AH218&lt;&gt;"",1,0))</f>
        <v>0</v>
      </c>
      <c r="AF215" s="127">
        <f>IF('Indicator Data'!BA219="No Data",1,IF('Indicator Data imputation'!AI218&lt;&gt;"",1,0))</f>
        <v>0</v>
      </c>
      <c r="AG215" s="127">
        <f>IF('Indicator Data'!BB219="No Data",1,IF('Indicator Data imputation'!AJ218&lt;&gt;"",1,0))</f>
        <v>0</v>
      </c>
      <c r="AH215" s="127">
        <f>IF('Indicator Data'!BC219="No Data",1,IF('Indicator Data imputation'!AK218&lt;&gt;"",1,0))</f>
        <v>0</v>
      </c>
      <c r="AI215" s="127" t="e">
        <f>IF('Indicator Data'!#REF!="No Data",1,IF('Indicator Data imputation'!AL218&lt;&gt;"",1,0))</f>
        <v>#REF!</v>
      </c>
      <c r="AJ215" s="127" t="e">
        <f>IF('Indicator Data'!#REF!="No Data",1,IF('Indicator Data imputation'!AM218&lt;&gt;"",1,0))</f>
        <v>#REF!</v>
      </c>
      <c r="AK215" s="127">
        <f>IF('Indicator Data'!BF219="No Data",1,IF('Indicator Data imputation'!AN218&lt;&gt;"",1,0))</f>
        <v>0</v>
      </c>
      <c r="AL215" s="126"/>
      <c r="AM215" s="126"/>
      <c r="AN215" t="e">
        <f t="shared" si="6"/>
        <v>#REF!</v>
      </c>
      <c r="AO215" s="142" t="e">
        <f t="shared" si="7"/>
        <v>#REF!</v>
      </c>
    </row>
    <row r="216" spans="1:41" ht="15.75" customHeight="1" x14ac:dyDescent="0.25">
      <c r="A216" s="47" t="s">
        <v>547</v>
      </c>
      <c r="B216" s="127">
        <f>IF('Indicator Data'!E220="No Data",1,IF('Indicator Data imputation'!E219&lt;&gt;"",1,0))</f>
        <v>0</v>
      </c>
      <c r="C216" s="127">
        <f>IF('Indicator Data'!J220="No Data",1,IF('Indicator Data imputation'!F219&lt;&gt;"",1,0))</f>
        <v>0</v>
      </c>
      <c r="D216" s="127">
        <f>IF('Indicator Data'!K220="No Data",1,IF('Indicator Data imputation'!G219&lt;&gt;"",1,0))</f>
        <v>0</v>
      </c>
      <c r="E216" s="127">
        <f>IF('Indicator Data'!L220="No Data",1,IF('Indicator Data imputation'!H219&lt;&gt;"",1,0))</f>
        <v>1</v>
      </c>
      <c r="F216" s="127">
        <f>IF('Indicator Data'!M220="No Data",1,IF('Indicator Data imputation'!I219&lt;&gt;"",1,0))</f>
        <v>1</v>
      </c>
      <c r="G216" s="127">
        <f>IF('Indicator Data'!N220="No Data",1,IF('Indicator Data imputation'!J219&lt;&gt;"",1,0))</f>
        <v>1</v>
      </c>
      <c r="H216" s="127">
        <f>IF('Indicator Data'!O220="No Data",1,IF('Indicator Data imputation'!K219&lt;&gt;"",1,0))</f>
        <v>0</v>
      </c>
      <c r="I216" s="127">
        <f>IF('Indicator Data'!P220="No Data",1,IF('Indicator Data imputation'!L219&lt;&gt;"",1,0))</f>
        <v>0</v>
      </c>
      <c r="J216" s="127">
        <f>IF('Indicator Data'!Q220="No Data",1,IF('Indicator Data imputation'!M219&lt;&gt;"",1,0))</f>
        <v>0</v>
      </c>
      <c r="K216" s="127">
        <f>IF('Indicator Data'!R220="No Data",1,IF('Indicator Data imputation'!N219&lt;&gt;"",1,0))</f>
        <v>0</v>
      </c>
      <c r="L216" s="127">
        <f>IF('Indicator Data'!X220="No Data",1,IF('Indicator Data imputation'!O219&lt;&gt;"",1,0))</f>
        <v>0</v>
      </c>
      <c r="M216" s="127" t="e">
        <f>IF('Indicator Data'!#REF!="No Data",1,IF('Indicator Data imputation'!P219&lt;&gt;"",1,0))</f>
        <v>#REF!</v>
      </c>
      <c r="N216" s="127" t="e">
        <f>IF('Indicator Data'!#REF!="No Data",1,IF('Indicator Data imputation'!Q219&lt;&gt;"",1,0))</f>
        <v>#REF!</v>
      </c>
      <c r="O216" s="127">
        <f>IF('Indicator Data'!Z220="No Data",1,IF('Indicator Data imputation'!R219&lt;&gt;"",1,0))</f>
        <v>0</v>
      </c>
      <c r="P216" s="127">
        <f>IF('Indicator Data'!AB220="No Data",1,IF('Indicator Data imputation'!S219&lt;&gt;"",1,0))</f>
        <v>0</v>
      </c>
      <c r="Q216" s="127">
        <f>IF('Indicator Data'!AC220="No Data",1,IF('Indicator Data imputation'!T219&lt;&gt;"",1,0))</f>
        <v>0</v>
      </c>
      <c r="R216" s="127">
        <f>IF('Indicator Data'!AD220="No Data",1,IF('Indicator Data imputation'!U219&lt;&gt;"",1,0))</f>
        <v>0</v>
      </c>
      <c r="S216" s="127">
        <f>IF('Indicator Data'!AE220="No Data",1,IF('Indicator Data imputation'!V219&lt;&gt;"",1,0))</f>
        <v>0</v>
      </c>
      <c r="T216" s="127">
        <f>IF('Indicator Data'!AF220="No Data",1,IF('Indicator Data imputation'!W219&lt;&gt;"",1,0))</f>
        <v>0</v>
      </c>
      <c r="U216" s="127">
        <f>IF('Indicator Data'!AO220="No Data",1,IF('Indicator Data imputation'!X219&lt;&gt;"",1,0))</f>
        <v>0</v>
      </c>
      <c r="V216" s="127">
        <f>IF('Indicator Data'!AQ220="No Data",1,IF('Indicator Data imputation'!Y219&lt;&gt;"",1,0))</f>
        <v>0</v>
      </c>
      <c r="W216" s="127">
        <f>IF('Indicator Data'!AS220="No Data",1,IF('Indicator Data imputation'!Z219&lt;&gt;"",1,0))</f>
        <v>0</v>
      </c>
      <c r="X216" s="127">
        <f>IF('Indicator Data'!AT220="No Data",1,IF('Indicator Data imputation'!AA219&lt;&gt;"",1,0))</f>
        <v>0</v>
      </c>
      <c r="Y216" s="127">
        <f>IF('Indicator Data'!AH220="No Data",1,IF('Indicator Data imputation'!AB219&lt;&gt;"",1,0))</f>
        <v>0</v>
      </c>
      <c r="Z216" s="127">
        <f>IF('Indicator Data'!AU220="No Data",1,IF('Indicator Data imputation'!AC219&lt;&gt;"",1,0))</f>
        <v>0</v>
      </c>
      <c r="AA216" s="127">
        <f>IF('Indicator Data'!AV220="No Data",1,IF('Indicator Data imputation'!AD219&lt;&gt;"",1,0))</f>
        <v>0</v>
      </c>
      <c r="AB216" s="127">
        <f>IF('Indicator Data'!AW220="No Data",1,IF('Indicator Data imputation'!AE219&lt;&gt;"",1,0))</f>
        <v>0</v>
      </c>
      <c r="AC216" s="127">
        <f>IF('Indicator Data'!AX220="No Data",1,IF('Indicator Data imputation'!AF219&lt;&gt;"",1,0))</f>
        <v>0</v>
      </c>
      <c r="AD216" s="127">
        <f>IF('Indicator Data'!AY220="No Data",1,IF('Indicator Data imputation'!AG219&lt;&gt;"",1,0))</f>
        <v>0</v>
      </c>
      <c r="AE216" s="127">
        <f>IF('Indicator Data'!AZ220="No Data",1,IF('Indicator Data imputation'!AH219&lt;&gt;"",1,0))</f>
        <v>0</v>
      </c>
      <c r="AF216" s="127">
        <f>IF('Indicator Data'!BA220="No Data",1,IF('Indicator Data imputation'!AI219&lt;&gt;"",1,0))</f>
        <v>0</v>
      </c>
      <c r="AG216" s="127">
        <f>IF('Indicator Data'!BB220="No Data",1,IF('Indicator Data imputation'!AJ219&lt;&gt;"",1,0))</f>
        <v>0</v>
      </c>
      <c r="AH216" s="127">
        <f>IF('Indicator Data'!BC220="No Data",1,IF('Indicator Data imputation'!AK219&lt;&gt;"",1,0))</f>
        <v>0</v>
      </c>
      <c r="AI216" s="127" t="e">
        <f>IF('Indicator Data'!#REF!="No Data",1,IF('Indicator Data imputation'!AL219&lt;&gt;"",1,0))</f>
        <v>#REF!</v>
      </c>
      <c r="AJ216" s="127" t="e">
        <f>IF('Indicator Data'!#REF!="No Data",1,IF('Indicator Data imputation'!AM219&lt;&gt;"",1,0))</f>
        <v>#REF!</v>
      </c>
      <c r="AK216" s="127">
        <f>IF('Indicator Data'!BF220="No Data",1,IF('Indicator Data imputation'!AN219&lt;&gt;"",1,0))</f>
        <v>0</v>
      </c>
      <c r="AL216" s="126"/>
      <c r="AM216" s="126"/>
      <c r="AN216" t="e">
        <f t="shared" si="6"/>
        <v>#REF!</v>
      </c>
      <c r="AO216" s="142" t="e">
        <f t="shared" si="7"/>
        <v>#REF!</v>
      </c>
    </row>
    <row r="217" spans="1:41" ht="15.75" customHeight="1" x14ac:dyDescent="0.25">
      <c r="A217" s="47" t="s">
        <v>549</v>
      </c>
      <c r="B217" s="127">
        <f>IF('Indicator Data'!E221="No Data",1,IF('Indicator Data imputation'!E220&lt;&gt;"",1,0))</f>
        <v>0</v>
      </c>
      <c r="C217" s="127">
        <f>IF('Indicator Data'!J221="No Data",1,IF('Indicator Data imputation'!F220&lt;&gt;"",1,0))</f>
        <v>0</v>
      </c>
      <c r="D217" s="127">
        <f>IF('Indicator Data'!K221="No Data",1,IF('Indicator Data imputation'!G220&lt;&gt;"",1,0))</f>
        <v>0</v>
      </c>
      <c r="E217" s="127">
        <f>IF('Indicator Data'!L221="No Data",1,IF('Indicator Data imputation'!H220&lt;&gt;"",1,0))</f>
        <v>1</v>
      </c>
      <c r="F217" s="127">
        <f>IF('Indicator Data'!M221="No Data",1,IF('Indicator Data imputation'!I220&lt;&gt;"",1,0))</f>
        <v>1</v>
      </c>
      <c r="G217" s="127">
        <f>IF('Indicator Data'!N221="No Data",1,IF('Indicator Data imputation'!J220&lt;&gt;"",1,0))</f>
        <v>1</v>
      </c>
      <c r="H217" s="127">
        <f>IF('Indicator Data'!O221="No Data",1,IF('Indicator Data imputation'!K220&lt;&gt;"",1,0))</f>
        <v>0</v>
      </c>
      <c r="I217" s="127">
        <f>IF('Indicator Data'!P221="No Data",1,IF('Indicator Data imputation'!L220&lt;&gt;"",1,0))</f>
        <v>0</v>
      </c>
      <c r="J217" s="127">
        <f>IF('Indicator Data'!Q221="No Data",1,IF('Indicator Data imputation'!M220&lt;&gt;"",1,0))</f>
        <v>0</v>
      </c>
      <c r="K217" s="127">
        <f>IF('Indicator Data'!R221="No Data",1,IF('Indicator Data imputation'!N220&lt;&gt;"",1,0))</f>
        <v>0</v>
      </c>
      <c r="L217" s="127">
        <f>IF('Indicator Data'!X221="No Data",1,IF('Indicator Data imputation'!O220&lt;&gt;"",1,0))</f>
        <v>0</v>
      </c>
      <c r="M217" s="127" t="e">
        <f>IF('Indicator Data'!#REF!="No Data",1,IF('Indicator Data imputation'!P220&lt;&gt;"",1,0))</f>
        <v>#REF!</v>
      </c>
      <c r="N217" s="127" t="e">
        <f>IF('Indicator Data'!#REF!="No Data",1,IF('Indicator Data imputation'!Q220&lt;&gt;"",1,0))</f>
        <v>#REF!</v>
      </c>
      <c r="O217" s="127">
        <f>IF('Indicator Data'!Z221="No Data",1,IF('Indicator Data imputation'!R220&lt;&gt;"",1,0))</f>
        <v>0</v>
      </c>
      <c r="P217" s="127">
        <f>IF('Indicator Data'!AB221="No Data",1,IF('Indicator Data imputation'!S220&lt;&gt;"",1,0))</f>
        <v>0</v>
      </c>
      <c r="Q217" s="127">
        <f>IF('Indicator Data'!AC221="No Data",1,IF('Indicator Data imputation'!T220&lt;&gt;"",1,0))</f>
        <v>0</v>
      </c>
      <c r="R217" s="127">
        <f>IF('Indicator Data'!AD221="No Data",1,IF('Indicator Data imputation'!U220&lt;&gt;"",1,0))</f>
        <v>0</v>
      </c>
      <c r="S217" s="127">
        <f>IF('Indicator Data'!AE221="No Data",1,IF('Indicator Data imputation'!V220&lt;&gt;"",1,0))</f>
        <v>0</v>
      </c>
      <c r="T217" s="127">
        <f>IF('Indicator Data'!AF221="No Data",1,IF('Indicator Data imputation'!W220&lt;&gt;"",1,0))</f>
        <v>0</v>
      </c>
      <c r="U217" s="127">
        <f>IF('Indicator Data'!AO221="No Data",1,IF('Indicator Data imputation'!X220&lt;&gt;"",1,0))</f>
        <v>0</v>
      </c>
      <c r="V217" s="127">
        <f>IF('Indicator Data'!AQ221="No Data",1,IF('Indicator Data imputation'!Y220&lt;&gt;"",1,0))</f>
        <v>0</v>
      </c>
      <c r="W217" s="127">
        <f>IF('Indicator Data'!AS221="No Data",1,IF('Indicator Data imputation'!Z220&lt;&gt;"",1,0))</f>
        <v>0</v>
      </c>
      <c r="X217" s="127">
        <f>IF('Indicator Data'!AT221="No Data",1,IF('Indicator Data imputation'!AA220&lt;&gt;"",1,0))</f>
        <v>0</v>
      </c>
      <c r="Y217" s="127">
        <f>IF('Indicator Data'!AH221="No Data",1,IF('Indicator Data imputation'!AB220&lt;&gt;"",1,0))</f>
        <v>0</v>
      </c>
      <c r="Z217" s="127">
        <f>IF('Indicator Data'!AU221="No Data",1,IF('Indicator Data imputation'!AC220&lt;&gt;"",1,0))</f>
        <v>0</v>
      </c>
      <c r="AA217" s="127">
        <f>IF('Indicator Data'!AV221="No Data",1,IF('Indicator Data imputation'!AD220&lt;&gt;"",1,0))</f>
        <v>0</v>
      </c>
      <c r="AB217" s="127">
        <f>IF('Indicator Data'!AW221="No Data",1,IF('Indicator Data imputation'!AE220&lt;&gt;"",1,0))</f>
        <v>0</v>
      </c>
      <c r="AC217" s="127">
        <f>IF('Indicator Data'!AX221="No Data",1,IF('Indicator Data imputation'!AF220&lt;&gt;"",1,0))</f>
        <v>0</v>
      </c>
      <c r="AD217" s="127">
        <f>IF('Indicator Data'!AY221="No Data",1,IF('Indicator Data imputation'!AG220&lt;&gt;"",1,0))</f>
        <v>0</v>
      </c>
      <c r="AE217" s="127">
        <f>IF('Indicator Data'!AZ221="No Data",1,IF('Indicator Data imputation'!AH220&lt;&gt;"",1,0))</f>
        <v>0</v>
      </c>
      <c r="AF217" s="127">
        <f>IF('Indicator Data'!BA221="No Data",1,IF('Indicator Data imputation'!AI220&lt;&gt;"",1,0))</f>
        <v>0</v>
      </c>
      <c r="AG217" s="127">
        <f>IF('Indicator Data'!BB221="No Data",1,IF('Indicator Data imputation'!AJ220&lt;&gt;"",1,0))</f>
        <v>0</v>
      </c>
      <c r="AH217" s="127">
        <f>IF('Indicator Data'!BC221="No Data",1,IF('Indicator Data imputation'!AK220&lt;&gt;"",1,0))</f>
        <v>0</v>
      </c>
      <c r="AI217" s="127" t="e">
        <f>IF('Indicator Data'!#REF!="No Data",1,IF('Indicator Data imputation'!AL220&lt;&gt;"",1,0))</f>
        <v>#REF!</v>
      </c>
      <c r="AJ217" s="127" t="e">
        <f>IF('Indicator Data'!#REF!="No Data",1,IF('Indicator Data imputation'!AM220&lt;&gt;"",1,0))</f>
        <v>#REF!</v>
      </c>
      <c r="AK217" s="127">
        <f>IF('Indicator Data'!BF221="No Data",1,IF('Indicator Data imputation'!AN220&lt;&gt;"",1,0))</f>
        <v>0</v>
      </c>
      <c r="AL217" s="126"/>
      <c r="AM217" s="126"/>
      <c r="AN217" t="e">
        <f t="shared" si="6"/>
        <v>#REF!</v>
      </c>
      <c r="AO217" s="142" t="e">
        <f t="shared" si="7"/>
        <v>#REF!</v>
      </c>
    </row>
    <row r="218" spans="1:41" ht="15.75" customHeight="1" x14ac:dyDescent="0.25">
      <c r="A218" s="47" t="s">
        <v>551</v>
      </c>
      <c r="B218" s="127">
        <f>IF('Indicator Data'!E222="No Data",1,IF('Indicator Data imputation'!E221&lt;&gt;"",1,0))</f>
        <v>0</v>
      </c>
      <c r="C218" s="127">
        <f>IF('Indicator Data'!J222="No Data",1,IF('Indicator Data imputation'!F221&lt;&gt;"",1,0))</f>
        <v>0</v>
      </c>
      <c r="D218" s="127">
        <f>IF('Indicator Data'!K222="No Data",1,IF('Indicator Data imputation'!G221&lt;&gt;"",1,0))</f>
        <v>0</v>
      </c>
      <c r="E218" s="127">
        <f>IF('Indicator Data'!L222="No Data",1,IF('Indicator Data imputation'!H221&lt;&gt;"",1,0))</f>
        <v>1</v>
      </c>
      <c r="F218" s="127">
        <f>IF('Indicator Data'!M222="No Data",1,IF('Indicator Data imputation'!I221&lt;&gt;"",1,0))</f>
        <v>1</v>
      </c>
      <c r="G218" s="127">
        <f>IF('Indicator Data'!N222="No Data",1,IF('Indicator Data imputation'!J221&lt;&gt;"",1,0))</f>
        <v>1</v>
      </c>
      <c r="H218" s="127">
        <f>IF('Indicator Data'!O222="No Data",1,IF('Indicator Data imputation'!K221&lt;&gt;"",1,0))</f>
        <v>0</v>
      </c>
      <c r="I218" s="127">
        <f>IF('Indicator Data'!P222="No Data",1,IF('Indicator Data imputation'!L221&lt;&gt;"",1,0))</f>
        <v>0</v>
      </c>
      <c r="J218" s="127">
        <f>IF('Indicator Data'!Q222="No Data",1,IF('Indicator Data imputation'!M221&lt;&gt;"",1,0))</f>
        <v>0</v>
      </c>
      <c r="K218" s="127">
        <f>IF('Indicator Data'!R222="No Data",1,IF('Indicator Data imputation'!N221&lt;&gt;"",1,0))</f>
        <v>0</v>
      </c>
      <c r="L218" s="127">
        <f>IF('Indicator Data'!X222="No Data",1,IF('Indicator Data imputation'!O221&lt;&gt;"",1,0))</f>
        <v>0</v>
      </c>
      <c r="M218" s="127" t="e">
        <f>IF('Indicator Data'!#REF!="No Data",1,IF('Indicator Data imputation'!P221&lt;&gt;"",1,0))</f>
        <v>#REF!</v>
      </c>
      <c r="N218" s="127" t="e">
        <f>IF('Indicator Data'!#REF!="No Data",1,IF('Indicator Data imputation'!Q221&lt;&gt;"",1,0))</f>
        <v>#REF!</v>
      </c>
      <c r="O218" s="127">
        <f>IF('Indicator Data'!Z222="No Data",1,IF('Indicator Data imputation'!R221&lt;&gt;"",1,0))</f>
        <v>0</v>
      </c>
      <c r="P218" s="127">
        <f>IF('Indicator Data'!AB222="No Data",1,IF('Indicator Data imputation'!S221&lt;&gt;"",1,0))</f>
        <v>0</v>
      </c>
      <c r="Q218" s="127">
        <f>IF('Indicator Data'!AC222="No Data",1,IF('Indicator Data imputation'!T221&lt;&gt;"",1,0))</f>
        <v>0</v>
      </c>
      <c r="R218" s="127">
        <f>IF('Indicator Data'!AD222="No Data",1,IF('Indicator Data imputation'!U221&lt;&gt;"",1,0))</f>
        <v>0</v>
      </c>
      <c r="S218" s="127">
        <f>IF('Indicator Data'!AE222="No Data",1,IF('Indicator Data imputation'!V221&lt;&gt;"",1,0))</f>
        <v>0</v>
      </c>
      <c r="T218" s="127">
        <f>IF('Indicator Data'!AF222="No Data",1,IF('Indicator Data imputation'!W221&lt;&gt;"",1,0))</f>
        <v>0</v>
      </c>
      <c r="U218" s="127">
        <f>IF('Indicator Data'!AO222="No Data",1,IF('Indicator Data imputation'!X221&lt;&gt;"",1,0))</f>
        <v>0</v>
      </c>
      <c r="V218" s="127">
        <f>IF('Indicator Data'!AQ222="No Data",1,IF('Indicator Data imputation'!Y221&lt;&gt;"",1,0))</f>
        <v>0</v>
      </c>
      <c r="W218" s="127">
        <f>IF('Indicator Data'!AS222="No Data",1,IF('Indicator Data imputation'!Z221&lt;&gt;"",1,0))</f>
        <v>0</v>
      </c>
      <c r="X218" s="127">
        <f>IF('Indicator Data'!AT222="No Data",1,IF('Indicator Data imputation'!AA221&lt;&gt;"",1,0))</f>
        <v>0</v>
      </c>
      <c r="Y218" s="127">
        <f>IF('Indicator Data'!AH222="No Data",1,IF('Indicator Data imputation'!AB221&lt;&gt;"",1,0))</f>
        <v>0</v>
      </c>
      <c r="Z218" s="127">
        <f>IF('Indicator Data'!AU222="No Data",1,IF('Indicator Data imputation'!AC221&lt;&gt;"",1,0))</f>
        <v>0</v>
      </c>
      <c r="AA218" s="127">
        <f>IF('Indicator Data'!AV222="No Data",1,IF('Indicator Data imputation'!AD221&lt;&gt;"",1,0))</f>
        <v>0</v>
      </c>
      <c r="AB218" s="127">
        <f>IF('Indicator Data'!AW222="No Data",1,IF('Indicator Data imputation'!AE221&lt;&gt;"",1,0))</f>
        <v>0</v>
      </c>
      <c r="AC218" s="127">
        <f>IF('Indicator Data'!AX222="No Data",1,IF('Indicator Data imputation'!AF221&lt;&gt;"",1,0))</f>
        <v>0</v>
      </c>
      <c r="AD218" s="127">
        <f>IF('Indicator Data'!AY222="No Data",1,IF('Indicator Data imputation'!AG221&lt;&gt;"",1,0))</f>
        <v>0</v>
      </c>
      <c r="AE218" s="127">
        <f>IF('Indicator Data'!AZ222="No Data",1,IF('Indicator Data imputation'!AH221&lt;&gt;"",1,0))</f>
        <v>0</v>
      </c>
      <c r="AF218" s="127">
        <f>IF('Indicator Data'!BA222="No Data",1,IF('Indicator Data imputation'!AI221&lt;&gt;"",1,0))</f>
        <v>0</v>
      </c>
      <c r="AG218" s="127">
        <f>IF('Indicator Data'!BB222="No Data",1,IF('Indicator Data imputation'!AJ221&lt;&gt;"",1,0))</f>
        <v>0</v>
      </c>
      <c r="AH218" s="127">
        <f>IF('Indicator Data'!BC222="No Data",1,IF('Indicator Data imputation'!AK221&lt;&gt;"",1,0))</f>
        <v>0</v>
      </c>
      <c r="AI218" s="127" t="e">
        <f>IF('Indicator Data'!#REF!="No Data",1,IF('Indicator Data imputation'!AL221&lt;&gt;"",1,0))</f>
        <v>#REF!</v>
      </c>
      <c r="AJ218" s="127" t="e">
        <f>IF('Indicator Data'!#REF!="No Data",1,IF('Indicator Data imputation'!AM221&lt;&gt;"",1,0))</f>
        <v>#REF!</v>
      </c>
      <c r="AK218" s="127">
        <f>IF('Indicator Data'!BF222="No Data",1,IF('Indicator Data imputation'!AN221&lt;&gt;"",1,0))</f>
        <v>0</v>
      </c>
      <c r="AL218" s="126"/>
      <c r="AM218" s="126"/>
      <c r="AN218" t="e">
        <f t="shared" si="6"/>
        <v>#REF!</v>
      </c>
      <c r="AO218" s="142" t="e">
        <f t="shared" si="7"/>
        <v>#REF!</v>
      </c>
    </row>
    <row r="219" spans="1:41" ht="15.75" customHeight="1" x14ac:dyDescent="0.25">
      <c r="A219" s="47" t="s">
        <v>553</v>
      </c>
      <c r="B219" s="127">
        <f>IF('Indicator Data'!E223="No Data",1,IF('Indicator Data imputation'!E222&lt;&gt;"",1,0))</f>
        <v>0</v>
      </c>
      <c r="C219" s="127">
        <f>IF('Indicator Data'!J223="No Data",1,IF('Indicator Data imputation'!F222&lt;&gt;"",1,0))</f>
        <v>0</v>
      </c>
      <c r="D219" s="127">
        <f>IF('Indicator Data'!K223="No Data",1,IF('Indicator Data imputation'!G222&lt;&gt;"",1,0))</f>
        <v>0</v>
      </c>
      <c r="E219" s="127">
        <f>IF('Indicator Data'!L223="No Data",1,IF('Indicator Data imputation'!H222&lt;&gt;"",1,0))</f>
        <v>1</v>
      </c>
      <c r="F219" s="127">
        <f>IF('Indicator Data'!M223="No Data",1,IF('Indicator Data imputation'!I222&lt;&gt;"",1,0))</f>
        <v>1</v>
      </c>
      <c r="G219" s="127">
        <f>IF('Indicator Data'!N223="No Data",1,IF('Indicator Data imputation'!J222&lt;&gt;"",1,0))</f>
        <v>1</v>
      </c>
      <c r="H219" s="127">
        <f>IF('Indicator Data'!O223="No Data",1,IF('Indicator Data imputation'!K222&lt;&gt;"",1,0))</f>
        <v>0</v>
      </c>
      <c r="I219" s="127">
        <f>IF('Indicator Data'!P223="No Data",1,IF('Indicator Data imputation'!L222&lt;&gt;"",1,0))</f>
        <v>0</v>
      </c>
      <c r="J219" s="127">
        <f>IF('Indicator Data'!Q223="No Data",1,IF('Indicator Data imputation'!M222&lt;&gt;"",1,0))</f>
        <v>0</v>
      </c>
      <c r="K219" s="127">
        <f>IF('Indicator Data'!R223="No Data",1,IF('Indicator Data imputation'!N222&lt;&gt;"",1,0))</f>
        <v>0</v>
      </c>
      <c r="L219" s="127">
        <f>IF('Indicator Data'!X223="No Data",1,IF('Indicator Data imputation'!O222&lt;&gt;"",1,0))</f>
        <v>0</v>
      </c>
      <c r="M219" s="127" t="e">
        <f>IF('Indicator Data'!#REF!="No Data",1,IF('Indicator Data imputation'!P222&lt;&gt;"",1,0))</f>
        <v>#REF!</v>
      </c>
      <c r="N219" s="127" t="e">
        <f>IF('Indicator Data'!#REF!="No Data",1,IF('Indicator Data imputation'!Q222&lt;&gt;"",1,0))</f>
        <v>#REF!</v>
      </c>
      <c r="O219" s="127">
        <f>IF('Indicator Data'!Z223="No Data",1,IF('Indicator Data imputation'!R222&lt;&gt;"",1,0))</f>
        <v>0</v>
      </c>
      <c r="P219" s="127">
        <f>IF('Indicator Data'!AB223="No Data",1,IF('Indicator Data imputation'!S222&lt;&gt;"",1,0))</f>
        <v>0</v>
      </c>
      <c r="Q219" s="127">
        <f>IF('Indicator Data'!AC223="No Data",1,IF('Indicator Data imputation'!T222&lt;&gt;"",1,0))</f>
        <v>0</v>
      </c>
      <c r="R219" s="127">
        <f>IF('Indicator Data'!AD223="No Data",1,IF('Indicator Data imputation'!U222&lt;&gt;"",1,0))</f>
        <v>0</v>
      </c>
      <c r="S219" s="127">
        <f>IF('Indicator Data'!AE223="No Data",1,IF('Indicator Data imputation'!V222&lt;&gt;"",1,0))</f>
        <v>0</v>
      </c>
      <c r="T219" s="127">
        <f>IF('Indicator Data'!AF223="No Data",1,IF('Indicator Data imputation'!W222&lt;&gt;"",1,0))</f>
        <v>0</v>
      </c>
      <c r="U219" s="127">
        <f>IF('Indicator Data'!AO223="No Data",1,IF('Indicator Data imputation'!X222&lt;&gt;"",1,0))</f>
        <v>0</v>
      </c>
      <c r="V219" s="127">
        <f>IF('Indicator Data'!AQ223="No Data",1,IF('Indicator Data imputation'!Y222&lt;&gt;"",1,0))</f>
        <v>0</v>
      </c>
      <c r="W219" s="127">
        <f>IF('Indicator Data'!AS223="No Data",1,IF('Indicator Data imputation'!Z222&lt;&gt;"",1,0))</f>
        <v>0</v>
      </c>
      <c r="X219" s="127">
        <f>IF('Indicator Data'!AT223="No Data",1,IF('Indicator Data imputation'!AA222&lt;&gt;"",1,0))</f>
        <v>0</v>
      </c>
      <c r="Y219" s="127">
        <f>IF('Indicator Data'!AH223="No Data",1,IF('Indicator Data imputation'!AB222&lt;&gt;"",1,0))</f>
        <v>0</v>
      </c>
      <c r="Z219" s="127">
        <f>IF('Indicator Data'!AU223="No Data",1,IF('Indicator Data imputation'!AC222&lt;&gt;"",1,0))</f>
        <v>0</v>
      </c>
      <c r="AA219" s="127">
        <f>IF('Indicator Data'!AV223="No Data",1,IF('Indicator Data imputation'!AD222&lt;&gt;"",1,0))</f>
        <v>0</v>
      </c>
      <c r="AB219" s="127">
        <f>IF('Indicator Data'!AW223="No Data",1,IF('Indicator Data imputation'!AE222&lt;&gt;"",1,0))</f>
        <v>0</v>
      </c>
      <c r="AC219" s="127">
        <f>IF('Indicator Data'!AX223="No Data",1,IF('Indicator Data imputation'!AF222&lt;&gt;"",1,0))</f>
        <v>0</v>
      </c>
      <c r="AD219" s="127">
        <f>IF('Indicator Data'!AY223="No Data",1,IF('Indicator Data imputation'!AG222&lt;&gt;"",1,0))</f>
        <v>0</v>
      </c>
      <c r="AE219" s="127">
        <f>IF('Indicator Data'!AZ223="No Data",1,IF('Indicator Data imputation'!AH222&lt;&gt;"",1,0))</f>
        <v>0</v>
      </c>
      <c r="AF219" s="127">
        <f>IF('Indicator Data'!BA223="No Data",1,IF('Indicator Data imputation'!AI222&lt;&gt;"",1,0))</f>
        <v>0</v>
      </c>
      <c r="AG219" s="127">
        <f>IF('Indicator Data'!BB223="No Data",1,IF('Indicator Data imputation'!AJ222&lt;&gt;"",1,0))</f>
        <v>0</v>
      </c>
      <c r="AH219" s="127">
        <f>IF('Indicator Data'!BC223="No Data",1,IF('Indicator Data imputation'!AK222&lt;&gt;"",1,0))</f>
        <v>0</v>
      </c>
      <c r="AI219" s="127" t="e">
        <f>IF('Indicator Data'!#REF!="No Data",1,IF('Indicator Data imputation'!AL222&lt;&gt;"",1,0))</f>
        <v>#REF!</v>
      </c>
      <c r="AJ219" s="127" t="e">
        <f>IF('Indicator Data'!#REF!="No Data",1,IF('Indicator Data imputation'!AM222&lt;&gt;"",1,0))</f>
        <v>#REF!</v>
      </c>
      <c r="AK219" s="127">
        <f>IF('Indicator Data'!BF223="No Data",1,IF('Indicator Data imputation'!AN222&lt;&gt;"",1,0))</f>
        <v>0</v>
      </c>
      <c r="AL219" s="126"/>
      <c r="AM219" s="126"/>
      <c r="AN219" t="e">
        <f t="shared" si="6"/>
        <v>#REF!</v>
      </c>
      <c r="AO219" s="142" t="e">
        <f t="shared" si="7"/>
        <v>#REF!</v>
      </c>
    </row>
    <row r="220" spans="1:41" ht="15.75" customHeight="1" x14ac:dyDescent="0.25">
      <c r="A220" s="47" t="s">
        <v>556</v>
      </c>
      <c r="B220" s="127">
        <f>IF('Indicator Data'!E224="No Data",1,IF('Indicator Data imputation'!E223&lt;&gt;"",1,0))</f>
        <v>0</v>
      </c>
      <c r="C220" s="127">
        <f>IF('Indicator Data'!J224="No Data",1,IF('Indicator Data imputation'!F223&lt;&gt;"",1,0))</f>
        <v>0</v>
      </c>
      <c r="D220" s="127">
        <f>IF('Indicator Data'!K224="No Data",1,IF('Indicator Data imputation'!G223&lt;&gt;"",1,0))</f>
        <v>0</v>
      </c>
      <c r="E220" s="127">
        <f>IF('Indicator Data'!L224="No Data",1,IF('Indicator Data imputation'!H223&lt;&gt;"",1,0))</f>
        <v>1</v>
      </c>
      <c r="F220" s="127">
        <f>IF('Indicator Data'!M224="No Data",1,IF('Indicator Data imputation'!I223&lt;&gt;"",1,0))</f>
        <v>1</v>
      </c>
      <c r="G220" s="127">
        <f>IF('Indicator Data'!N224="No Data",1,IF('Indicator Data imputation'!J223&lt;&gt;"",1,0))</f>
        <v>1</v>
      </c>
      <c r="H220" s="127">
        <f>IF('Indicator Data'!O224="No Data",1,IF('Indicator Data imputation'!K223&lt;&gt;"",1,0))</f>
        <v>0</v>
      </c>
      <c r="I220" s="127">
        <f>IF('Indicator Data'!P224="No Data",1,IF('Indicator Data imputation'!L223&lt;&gt;"",1,0))</f>
        <v>0</v>
      </c>
      <c r="J220" s="127">
        <f>IF('Indicator Data'!Q224="No Data",1,IF('Indicator Data imputation'!M223&lt;&gt;"",1,0))</f>
        <v>0</v>
      </c>
      <c r="K220" s="127">
        <f>IF('Indicator Data'!R224="No Data",1,IF('Indicator Data imputation'!N223&lt;&gt;"",1,0))</f>
        <v>0</v>
      </c>
      <c r="L220" s="127">
        <f>IF('Indicator Data'!X224="No Data",1,IF('Indicator Data imputation'!O223&lt;&gt;"",1,0))</f>
        <v>0</v>
      </c>
      <c r="M220" s="127" t="e">
        <f>IF('Indicator Data'!#REF!="No Data",1,IF('Indicator Data imputation'!P223&lt;&gt;"",1,0))</f>
        <v>#REF!</v>
      </c>
      <c r="N220" s="127" t="e">
        <f>IF('Indicator Data'!#REF!="No Data",1,IF('Indicator Data imputation'!Q223&lt;&gt;"",1,0))</f>
        <v>#REF!</v>
      </c>
      <c r="O220" s="127">
        <f>IF('Indicator Data'!Z224="No Data",1,IF('Indicator Data imputation'!R223&lt;&gt;"",1,0))</f>
        <v>0</v>
      </c>
      <c r="P220" s="127">
        <f>IF('Indicator Data'!AB224="No Data",1,IF('Indicator Data imputation'!S223&lt;&gt;"",1,0))</f>
        <v>0</v>
      </c>
      <c r="Q220" s="127">
        <f>IF('Indicator Data'!AC224="No Data",1,IF('Indicator Data imputation'!T223&lt;&gt;"",1,0))</f>
        <v>0</v>
      </c>
      <c r="R220" s="127">
        <f>IF('Indicator Data'!AD224="No Data",1,IF('Indicator Data imputation'!U223&lt;&gt;"",1,0))</f>
        <v>0</v>
      </c>
      <c r="S220" s="127">
        <f>IF('Indicator Data'!AE224="No Data",1,IF('Indicator Data imputation'!V223&lt;&gt;"",1,0))</f>
        <v>0</v>
      </c>
      <c r="T220" s="127">
        <f>IF('Indicator Data'!AF224="No Data",1,IF('Indicator Data imputation'!W223&lt;&gt;"",1,0))</f>
        <v>0</v>
      </c>
      <c r="U220" s="127">
        <f>IF('Indicator Data'!AO224="No Data",1,IF('Indicator Data imputation'!X223&lt;&gt;"",1,0))</f>
        <v>0</v>
      </c>
      <c r="V220" s="127">
        <f>IF('Indicator Data'!AQ224="No Data",1,IF('Indicator Data imputation'!Y223&lt;&gt;"",1,0))</f>
        <v>0</v>
      </c>
      <c r="W220" s="127">
        <f>IF('Indicator Data'!AS224="No Data",1,IF('Indicator Data imputation'!Z223&lt;&gt;"",1,0))</f>
        <v>0</v>
      </c>
      <c r="X220" s="127">
        <f>IF('Indicator Data'!AT224="No Data",1,IF('Indicator Data imputation'!AA223&lt;&gt;"",1,0))</f>
        <v>0</v>
      </c>
      <c r="Y220" s="127">
        <f>IF('Indicator Data'!AH224="No Data",1,IF('Indicator Data imputation'!AB223&lt;&gt;"",1,0))</f>
        <v>0</v>
      </c>
      <c r="Z220" s="127">
        <f>IF('Indicator Data'!AU224="No Data",1,IF('Indicator Data imputation'!AC223&lt;&gt;"",1,0))</f>
        <v>0</v>
      </c>
      <c r="AA220" s="127">
        <f>IF('Indicator Data'!AV224="No Data",1,IF('Indicator Data imputation'!AD223&lt;&gt;"",1,0))</f>
        <v>0</v>
      </c>
      <c r="AB220" s="127">
        <f>IF('Indicator Data'!AW224="No Data",1,IF('Indicator Data imputation'!AE223&lt;&gt;"",1,0))</f>
        <v>0</v>
      </c>
      <c r="AC220" s="127">
        <f>IF('Indicator Data'!AX224="No Data",1,IF('Indicator Data imputation'!AF223&lt;&gt;"",1,0))</f>
        <v>0</v>
      </c>
      <c r="AD220" s="127">
        <f>IF('Indicator Data'!AY224="No Data",1,IF('Indicator Data imputation'!AG223&lt;&gt;"",1,0))</f>
        <v>0</v>
      </c>
      <c r="AE220" s="127">
        <f>IF('Indicator Data'!AZ224="No Data",1,IF('Indicator Data imputation'!AH223&lt;&gt;"",1,0))</f>
        <v>0</v>
      </c>
      <c r="AF220" s="127">
        <f>IF('Indicator Data'!BA224="No Data",1,IF('Indicator Data imputation'!AI223&lt;&gt;"",1,0))</f>
        <v>0</v>
      </c>
      <c r="AG220" s="127">
        <f>IF('Indicator Data'!BB224="No Data",1,IF('Indicator Data imputation'!AJ223&lt;&gt;"",1,0))</f>
        <v>0</v>
      </c>
      <c r="AH220" s="127">
        <f>IF('Indicator Data'!BC224="No Data",1,IF('Indicator Data imputation'!AK223&lt;&gt;"",1,0))</f>
        <v>0</v>
      </c>
      <c r="AI220" s="127" t="e">
        <f>IF('Indicator Data'!#REF!="No Data",1,IF('Indicator Data imputation'!AL223&lt;&gt;"",1,0))</f>
        <v>#REF!</v>
      </c>
      <c r="AJ220" s="127" t="e">
        <f>IF('Indicator Data'!#REF!="No Data",1,IF('Indicator Data imputation'!AM223&lt;&gt;"",1,0))</f>
        <v>#REF!</v>
      </c>
      <c r="AK220" s="127">
        <f>IF('Indicator Data'!BF224="No Data",1,IF('Indicator Data imputation'!AN223&lt;&gt;"",1,0))</f>
        <v>0</v>
      </c>
      <c r="AL220" s="126"/>
      <c r="AM220" s="126"/>
      <c r="AN220" t="e">
        <f t="shared" si="6"/>
        <v>#REF!</v>
      </c>
      <c r="AO220" s="142" t="e">
        <f t="shared" si="7"/>
        <v>#REF!</v>
      </c>
    </row>
    <row r="221" spans="1:41" ht="15.75" customHeight="1" x14ac:dyDescent="0.25">
      <c r="A221" s="47" t="s">
        <v>558</v>
      </c>
      <c r="B221" s="127">
        <f>IF('Indicator Data'!E225="No Data",1,IF('Indicator Data imputation'!E224&lt;&gt;"",1,0))</f>
        <v>0</v>
      </c>
      <c r="C221" s="127">
        <f>IF('Indicator Data'!J225="No Data",1,IF('Indicator Data imputation'!F224&lt;&gt;"",1,0))</f>
        <v>0</v>
      </c>
      <c r="D221" s="127">
        <f>IF('Indicator Data'!K225="No Data",1,IF('Indicator Data imputation'!G224&lt;&gt;"",1,0))</f>
        <v>0</v>
      </c>
      <c r="E221" s="127">
        <f>IF('Indicator Data'!L225="No Data",1,IF('Indicator Data imputation'!H224&lt;&gt;"",1,0))</f>
        <v>1</v>
      </c>
      <c r="F221" s="127">
        <f>IF('Indicator Data'!M225="No Data",1,IF('Indicator Data imputation'!I224&lt;&gt;"",1,0))</f>
        <v>1</v>
      </c>
      <c r="G221" s="127">
        <f>IF('Indicator Data'!N225="No Data",1,IF('Indicator Data imputation'!J224&lt;&gt;"",1,0))</f>
        <v>1</v>
      </c>
      <c r="H221" s="127">
        <f>IF('Indicator Data'!O225="No Data",1,IF('Indicator Data imputation'!K224&lt;&gt;"",1,0))</f>
        <v>0</v>
      </c>
      <c r="I221" s="127">
        <f>IF('Indicator Data'!P225="No Data",1,IF('Indicator Data imputation'!L224&lt;&gt;"",1,0))</f>
        <v>0</v>
      </c>
      <c r="J221" s="127">
        <f>IF('Indicator Data'!Q225="No Data",1,IF('Indicator Data imputation'!M224&lt;&gt;"",1,0))</f>
        <v>0</v>
      </c>
      <c r="K221" s="127">
        <f>IF('Indicator Data'!R225="No Data",1,IF('Indicator Data imputation'!N224&lt;&gt;"",1,0))</f>
        <v>0</v>
      </c>
      <c r="L221" s="127">
        <f>IF('Indicator Data'!X225="No Data",1,IF('Indicator Data imputation'!O224&lt;&gt;"",1,0))</f>
        <v>0</v>
      </c>
      <c r="M221" s="127" t="e">
        <f>IF('Indicator Data'!#REF!="No Data",1,IF('Indicator Data imputation'!P224&lt;&gt;"",1,0))</f>
        <v>#REF!</v>
      </c>
      <c r="N221" s="127" t="e">
        <f>IF('Indicator Data'!#REF!="No Data",1,IF('Indicator Data imputation'!Q224&lt;&gt;"",1,0))</f>
        <v>#REF!</v>
      </c>
      <c r="O221" s="127">
        <f>IF('Indicator Data'!Z225="No Data",1,IF('Indicator Data imputation'!R224&lt;&gt;"",1,0))</f>
        <v>0</v>
      </c>
      <c r="P221" s="127">
        <f>IF('Indicator Data'!AB225="No Data",1,IF('Indicator Data imputation'!S224&lt;&gt;"",1,0))</f>
        <v>0</v>
      </c>
      <c r="Q221" s="127">
        <f>IF('Indicator Data'!AC225="No Data",1,IF('Indicator Data imputation'!T224&lt;&gt;"",1,0))</f>
        <v>0</v>
      </c>
      <c r="R221" s="127">
        <f>IF('Indicator Data'!AD225="No Data",1,IF('Indicator Data imputation'!U224&lt;&gt;"",1,0))</f>
        <v>0</v>
      </c>
      <c r="S221" s="127">
        <f>IF('Indicator Data'!AE225="No Data",1,IF('Indicator Data imputation'!V224&lt;&gt;"",1,0))</f>
        <v>0</v>
      </c>
      <c r="T221" s="127">
        <f>IF('Indicator Data'!AF225="No Data",1,IF('Indicator Data imputation'!W224&lt;&gt;"",1,0))</f>
        <v>0</v>
      </c>
      <c r="U221" s="127">
        <f>IF('Indicator Data'!AO225="No Data",1,IF('Indicator Data imputation'!X224&lt;&gt;"",1,0))</f>
        <v>0</v>
      </c>
      <c r="V221" s="127">
        <f>IF('Indicator Data'!AQ225="No Data",1,IF('Indicator Data imputation'!Y224&lt;&gt;"",1,0))</f>
        <v>0</v>
      </c>
      <c r="W221" s="127">
        <f>IF('Indicator Data'!AS225="No Data",1,IF('Indicator Data imputation'!Z224&lt;&gt;"",1,0))</f>
        <v>0</v>
      </c>
      <c r="X221" s="127">
        <f>IF('Indicator Data'!AT225="No Data",1,IF('Indicator Data imputation'!AA224&lt;&gt;"",1,0))</f>
        <v>0</v>
      </c>
      <c r="Y221" s="127">
        <f>IF('Indicator Data'!AH225="No Data",1,IF('Indicator Data imputation'!AB224&lt;&gt;"",1,0))</f>
        <v>0</v>
      </c>
      <c r="Z221" s="127">
        <f>IF('Indicator Data'!AU225="No Data",1,IF('Indicator Data imputation'!AC224&lt;&gt;"",1,0))</f>
        <v>0</v>
      </c>
      <c r="AA221" s="127">
        <f>IF('Indicator Data'!AV225="No Data",1,IF('Indicator Data imputation'!AD224&lt;&gt;"",1,0))</f>
        <v>0</v>
      </c>
      <c r="AB221" s="127">
        <f>IF('Indicator Data'!AW225="No Data",1,IF('Indicator Data imputation'!AE224&lt;&gt;"",1,0))</f>
        <v>0</v>
      </c>
      <c r="AC221" s="127">
        <f>IF('Indicator Data'!AX225="No Data",1,IF('Indicator Data imputation'!AF224&lt;&gt;"",1,0))</f>
        <v>0</v>
      </c>
      <c r="AD221" s="127">
        <f>IF('Indicator Data'!AY225="No Data",1,IF('Indicator Data imputation'!AG224&lt;&gt;"",1,0))</f>
        <v>0</v>
      </c>
      <c r="AE221" s="127">
        <f>IF('Indicator Data'!AZ225="No Data",1,IF('Indicator Data imputation'!AH224&lt;&gt;"",1,0))</f>
        <v>0</v>
      </c>
      <c r="AF221" s="127">
        <f>IF('Indicator Data'!BA225="No Data",1,IF('Indicator Data imputation'!AI224&lt;&gt;"",1,0))</f>
        <v>0</v>
      </c>
      <c r="AG221" s="127">
        <f>IF('Indicator Data'!BB225="No Data",1,IF('Indicator Data imputation'!AJ224&lt;&gt;"",1,0))</f>
        <v>0</v>
      </c>
      <c r="AH221" s="127">
        <f>IF('Indicator Data'!BC225="No Data",1,IF('Indicator Data imputation'!AK224&lt;&gt;"",1,0))</f>
        <v>0</v>
      </c>
      <c r="AI221" s="127" t="e">
        <f>IF('Indicator Data'!#REF!="No Data",1,IF('Indicator Data imputation'!AL224&lt;&gt;"",1,0))</f>
        <v>#REF!</v>
      </c>
      <c r="AJ221" s="127" t="e">
        <f>IF('Indicator Data'!#REF!="No Data",1,IF('Indicator Data imputation'!AM224&lt;&gt;"",1,0))</f>
        <v>#REF!</v>
      </c>
      <c r="AK221" s="127">
        <f>IF('Indicator Data'!BF225="No Data",1,IF('Indicator Data imputation'!AN224&lt;&gt;"",1,0))</f>
        <v>0</v>
      </c>
      <c r="AL221" s="126"/>
      <c r="AM221" s="126"/>
      <c r="AN221" t="e">
        <f t="shared" si="6"/>
        <v>#REF!</v>
      </c>
      <c r="AO221" s="142" t="e">
        <f t="shared" si="7"/>
        <v>#REF!</v>
      </c>
    </row>
    <row r="222" spans="1:41" ht="15.75" customHeight="1" x14ac:dyDescent="0.25">
      <c r="A222" s="47" t="s">
        <v>560</v>
      </c>
      <c r="B222" s="127">
        <f>IF('Indicator Data'!E226="No Data",1,IF('Indicator Data imputation'!E225&lt;&gt;"",1,0))</f>
        <v>0</v>
      </c>
      <c r="C222" s="127">
        <f>IF('Indicator Data'!J226="No Data",1,IF('Indicator Data imputation'!F225&lt;&gt;"",1,0))</f>
        <v>0</v>
      </c>
      <c r="D222" s="127">
        <f>IF('Indicator Data'!K226="No Data",1,IF('Indicator Data imputation'!G225&lt;&gt;"",1,0))</f>
        <v>0</v>
      </c>
      <c r="E222" s="127">
        <f>IF('Indicator Data'!L226="No Data",1,IF('Indicator Data imputation'!H225&lt;&gt;"",1,0))</f>
        <v>1</v>
      </c>
      <c r="F222" s="127">
        <f>IF('Indicator Data'!M226="No Data",1,IF('Indicator Data imputation'!I225&lt;&gt;"",1,0))</f>
        <v>1</v>
      </c>
      <c r="G222" s="127">
        <f>IF('Indicator Data'!N226="No Data",1,IF('Indicator Data imputation'!J225&lt;&gt;"",1,0))</f>
        <v>1</v>
      </c>
      <c r="H222" s="127">
        <f>IF('Indicator Data'!O226="No Data",1,IF('Indicator Data imputation'!K225&lt;&gt;"",1,0))</f>
        <v>0</v>
      </c>
      <c r="I222" s="127">
        <f>IF('Indicator Data'!P226="No Data",1,IF('Indicator Data imputation'!L225&lt;&gt;"",1,0))</f>
        <v>0</v>
      </c>
      <c r="J222" s="127">
        <f>IF('Indicator Data'!Q226="No Data",1,IF('Indicator Data imputation'!M225&lt;&gt;"",1,0))</f>
        <v>0</v>
      </c>
      <c r="K222" s="127">
        <f>IF('Indicator Data'!R226="No Data",1,IF('Indicator Data imputation'!N225&lt;&gt;"",1,0))</f>
        <v>0</v>
      </c>
      <c r="L222" s="127">
        <f>IF('Indicator Data'!X226="No Data",1,IF('Indicator Data imputation'!O225&lt;&gt;"",1,0))</f>
        <v>0</v>
      </c>
      <c r="M222" s="127" t="e">
        <f>IF('Indicator Data'!#REF!="No Data",1,IF('Indicator Data imputation'!P225&lt;&gt;"",1,0))</f>
        <v>#REF!</v>
      </c>
      <c r="N222" s="127" t="e">
        <f>IF('Indicator Data'!#REF!="No Data",1,IF('Indicator Data imputation'!Q225&lt;&gt;"",1,0))</f>
        <v>#REF!</v>
      </c>
      <c r="O222" s="127">
        <f>IF('Indicator Data'!Z226="No Data",1,IF('Indicator Data imputation'!R225&lt;&gt;"",1,0))</f>
        <v>0</v>
      </c>
      <c r="P222" s="127">
        <f>IF('Indicator Data'!AB226="No Data",1,IF('Indicator Data imputation'!S225&lt;&gt;"",1,0))</f>
        <v>0</v>
      </c>
      <c r="Q222" s="127">
        <f>IF('Indicator Data'!AC226="No Data",1,IF('Indicator Data imputation'!T225&lt;&gt;"",1,0))</f>
        <v>0</v>
      </c>
      <c r="R222" s="127">
        <f>IF('Indicator Data'!AD226="No Data",1,IF('Indicator Data imputation'!U225&lt;&gt;"",1,0))</f>
        <v>0</v>
      </c>
      <c r="S222" s="127">
        <f>IF('Indicator Data'!AE226="No Data",1,IF('Indicator Data imputation'!V225&lt;&gt;"",1,0))</f>
        <v>0</v>
      </c>
      <c r="T222" s="127">
        <f>IF('Indicator Data'!AF226="No Data",1,IF('Indicator Data imputation'!W225&lt;&gt;"",1,0))</f>
        <v>0</v>
      </c>
      <c r="U222" s="127">
        <f>IF('Indicator Data'!AO226="No Data",1,IF('Indicator Data imputation'!X225&lt;&gt;"",1,0))</f>
        <v>0</v>
      </c>
      <c r="V222" s="127">
        <f>IF('Indicator Data'!AQ226="No Data",1,IF('Indicator Data imputation'!Y225&lt;&gt;"",1,0))</f>
        <v>0</v>
      </c>
      <c r="W222" s="127">
        <f>IF('Indicator Data'!AS226="No Data",1,IF('Indicator Data imputation'!Z225&lt;&gt;"",1,0))</f>
        <v>0</v>
      </c>
      <c r="X222" s="127">
        <f>IF('Indicator Data'!AT226="No Data",1,IF('Indicator Data imputation'!AA225&lt;&gt;"",1,0))</f>
        <v>0</v>
      </c>
      <c r="Y222" s="127">
        <f>IF('Indicator Data'!AH226="No Data",1,IF('Indicator Data imputation'!AB225&lt;&gt;"",1,0))</f>
        <v>0</v>
      </c>
      <c r="Z222" s="127">
        <f>IF('Indicator Data'!AU226="No Data",1,IF('Indicator Data imputation'!AC225&lt;&gt;"",1,0))</f>
        <v>0</v>
      </c>
      <c r="AA222" s="127">
        <f>IF('Indicator Data'!AV226="No Data",1,IF('Indicator Data imputation'!AD225&lt;&gt;"",1,0))</f>
        <v>0</v>
      </c>
      <c r="AB222" s="127">
        <f>IF('Indicator Data'!AW226="No Data",1,IF('Indicator Data imputation'!AE225&lt;&gt;"",1,0))</f>
        <v>0</v>
      </c>
      <c r="AC222" s="127">
        <f>IF('Indicator Data'!AX226="No Data",1,IF('Indicator Data imputation'!AF225&lt;&gt;"",1,0))</f>
        <v>0</v>
      </c>
      <c r="AD222" s="127">
        <f>IF('Indicator Data'!AY226="No Data",1,IF('Indicator Data imputation'!AG225&lt;&gt;"",1,0))</f>
        <v>0</v>
      </c>
      <c r="AE222" s="127">
        <f>IF('Indicator Data'!AZ226="No Data",1,IF('Indicator Data imputation'!AH225&lt;&gt;"",1,0))</f>
        <v>0</v>
      </c>
      <c r="AF222" s="127">
        <f>IF('Indicator Data'!BA226="No Data",1,IF('Indicator Data imputation'!AI225&lt;&gt;"",1,0))</f>
        <v>0</v>
      </c>
      <c r="AG222" s="127">
        <f>IF('Indicator Data'!BB226="No Data",1,IF('Indicator Data imputation'!AJ225&lt;&gt;"",1,0))</f>
        <v>0</v>
      </c>
      <c r="AH222" s="127">
        <f>IF('Indicator Data'!BC226="No Data",1,IF('Indicator Data imputation'!AK225&lt;&gt;"",1,0))</f>
        <v>0</v>
      </c>
      <c r="AI222" s="127" t="e">
        <f>IF('Indicator Data'!#REF!="No Data",1,IF('Indicator Data imputation'!AL225&lt;&gt;"",1,0))</f>
        <v>#REF!</v>
      </c>
      <c r="AJ222" s="127" t="e">
        <f>IF('Indicator Data'!#REF!="No Data",1,IF('Indicator Data imputation'!AM225&lt;&gt;"",1,0))</f>
        <v>#REF!</v>
      </c>
      <c r="AK222" s="127">
        <f>IF('Indicator Data'!BF226="No Data",1,IF('Indicator Data imputation'!AN225&lt;&gt;"",1,0))</f>
        <v>0</v>
      </c>
      <c r="AL222" s="126"/>
      <c r="AM222" s="126"/>
      <c r="AN222" t="e">
        <f t="shared" si="6"/>
        <v>#REF!</v>
      </c>
      <c r="AO222" s="142" t="e">
        <f t="shared" si="7"/>
        <v>#REF!</v>
      </c>
    </row>
    <row r="223" spans="1:41" ht="15.75" customHeight="1" x14ac:dyDescent="0.25">
      <c r="A223" s="47" t="s">
        <v>562</v>
      </c>
      <c r="B223" s="127">
        <f>IF('Indicator Data'!E227="No Data",1,IF('Indicator Data imputation'!E226&lt;&gt;"",1,0))</f>
        <v>0</v>
      </c>
      <c r="C223" s="127">
        <f>IF('Indicator Data'!J227="No Data",1,IF('Indicator Data imputation'!F226&lt;&gt;"",1,0))</f>
        <v>0</v>
      </c>
      <c r="D223" s="127">
        <f>IF('Indicator Data'!K227="No Data",1,IF('Indicator Data imputation'!G226&lt;&gt;"",1,0))</f>
        <v>0</v>
      </c>
      <c r="E223" s="127">
        <f>IF('Indicator Data'!L227="No Data",1,IF('Indicator Data imputation'!H226&lt;&gt;"",1,0))</f>
        <v>1</v>
      </c>
      <c r="F223" s="127">
        <f>IF('Indicator Data'!M227="No Data",1,IF('Indicator Data imputation'!I226&lt;&gt;"",1,0))</f>
        <v>1</v>
      </c>
      <c r="G223" s="127">
        <f>IF('Indicator Data'!N227="No Data",1,IF('Indicator Data imputation'!J226&lt;&gt;"",1,0))</f>
        <v>1</v>
      </c>
      <c r="H223" s="127">
        <f>IF('Indicator Data'!O227="No Data",1,IF('Indicator Data imputation'!K226&lt;&gt;"",1,0))</f>
        <v>0</v>
      </c>
      <c r="I223" s="127">
        <f>IF('Indicator Data'!P227="No Data",1,IF('Indicator Data imputation'!L226&lt;&gt;"",1,0))</f>
        <v>0</v>
      </c>
      <c r="J223" s="127">
        <f>IF('Indicator Data'!Q227="No Data",1,IF('Indicator Data imputation'!M226&lt;&gt;"",1,0))</f>
        <v>0</v>
      </c>
      <c r="K223" s="127">
        <f>IF('Indicator Data'!R227="No Data",1,IF('Indicator Data imputation'!N226&lt;&gt;"",1,0))</f>
        <v>0</v>
      </c>
      <c r="L223" s="127">
        <f>IF('Indicator Data'!X227="No Data",1,IF('Indicator Data imputation'!O226&lt;&gt;"",1,0))</f>
        <v>0</v>
      </c>
      <c r="M223" s="127" t="e">
        <f>IF('Indicator Data'!#REF!="No Data",1,IF('Indicator Data imputation'!P226&lt;&gt;"",1,0))</f>
        <v>#REF!</v>
      </c>
      <c r="N223" s="127" t="e">
        <f>IF('Indicator Data'!#REF!="No Data",1,IF('Indicator Data imputation'!Q226&lt;&gt;"",1,0))</f>
        <v>#REF!</v>
      </c>
      <c r="O223" s="127">
        <f>IF('Indicator Data'!Z227="No Data",1,IF('Indicator Data imputation'!R226&lt;&gt;"",1,0))</f>
        <v>0</v>
      </c>
      <c r="P223" s="127">
        <f>IF('Indicator Data'!AB227="No Data",1,IF('Indicator Data imputation'!S226&lt;&gt;"",1,0))</f>
        <v>0</v>
      </c>
      <c r="Q223" s="127">
        <f>IF('Indicator Data'!AC227="No Data",1,IF('Indicator Data imputation'!T226&lt;&gt;"",1,0))</f>
        <v>0</v>
      </c>
      <c r="R223" s="127">
        <f>IF('Indicator Data'!AD227="No Data",1,IF('Indicator Data imputation'!U226&lt;&gt;"",1,0))</f>
        <v>0</v>
      </c>
      <c r="S223" s="127">
        <f>IF('Indicator Data'!AE227="No Data",1,IF('Indicator Data imputation'!V226&lt;&gt;"",1,0))</f>
        <v>0</v>
      </c>
      <c r="T223" s="127">
        <f>IF('Indicator Data'!AF227="No Data",1,IF('Indicator Data imputation'!W226&lt;&gt;"",1,0))</f>
        <v>0</v>
      </c>
      <c r="U223" s="127">
        <f>IF('Indicator Data'!AO227="No Data",1,IF('Indicator Data imputation'!X226&lt;&gt;"",1,0))</f>
        <v>0</v>
      </c>
      <c r="V223" s="127">
        <f>IF('Indicator Data'!AQ227="No Data",1,IF('Indicator Data imputation'!Y226&lt;&gt;"",1,0))</f>
        <v>0</v>
      </c>
      <c r="W223" s="127">
        <f>IF('Indicator Data'!AS227="No Data",1,IF('Indicator Data imputation'!Z226&lt;&gt;"",1,0))</f>
        <v>0</v>
      </c>
      <c r="X223" s="127">
        <f>IF('Indicator Data'!AT227="No Data",1,IF('Indicator Data imputation'!AA226&lt;&gt;"",1,0))</f>
        <v>0</v>
      </c>
      <c r="Y223" s="127">
        <f>IF('Indicator Data'!AH227="No Data",1,IF('Indicator Data imputation'!AB226&lt;&gt;"",1,0))</f>
        <v>0</v>
      </c>
      <c r="Z223" s="127">
        <f>IF('Indicator Data'!AU227="No Data",1,IF('Indicator Data imputation'!AC226&lt;&gt;"",1,0))</f>
        <v>0</v>
      </c>
      <c r="AA223" s="127">
        <f>IF('Indicator Data'!AV227="No Data",1,IF('Indicator Data imputation'!AD226&lt;&gt;"",1,0))</f>
        <v>0</v>
      </c>
      <c r="AB223" s="127">
        <f>IF('Indicator Data'!AW227="No Data",1,IF('Indicator Data imputation'!AE226&lt;&gt;"",1,0))</f>
        <v>0</v>
      </c>
      <c r="AC223" s="127">
        <f>IF('Indicator Data'!AX227="No Data",1,IF('Indicator Data imputation'!AF226&lt;&gt;"",1,0))</f>
        <v>0</v>
      </c>
      <c r="AD223" s="127">
        <f>IF('Indicator Data'!AY227="No Data",1,IF('Indicator Data imputation'!AG226&lt;&gt;"",1,0))</f>
        <v>0</v>
      </c>
      <c r="AE223" s="127">
        <f>IF('Indicator Data'!AZ227="No Data",1,IF('Indicator Data imputation'!AH226&lt;&gt;"",1,0))</f>
        <v>0</v>
      </c>
      <c r="AF223" s="127">
        <f>IF('Indicator Data'!BA227="No Data",1,IF('Indicator Data imputation'!AI226&lt;&gt;"",1,0))</f>
        <v>0</v>
      </c>
      <c r="AG223" s="127">
        <f>IF('Indicator Data'!BB227="No Data",1,IF('Indicator Data imputation'!AJ226&lt;&gt;"",1,0))</f>
        <v>0</v>
      </c>
      <c r="AH223" s="127">
        <f>IF('Indicator Data'!BC227="No Data",1,IF('Indicator Data imputation'!AK226&lt;&gt;"",1,0))</f>
        <v>0</v>
      </c>
      <c r="AI223" s="127" t="e">
        <f>IF('Indicator Data'!#REF!="No Data",1,IF('Indicator Data imputation'!AL226&lt;&gt;"",1,0))</f>
        <v>#REF!</v>
      </c>
      <c r="AJ223" s="127" t="e">
        <f>IF('Indicator Data'!#REF!="No Data",1,IF('Indicator Data imputation'!AM226&lt;&gt;"",1,0))</f>
        <v>#REF!</v>
      </c>
      <c r="AK223" s="127">
        <f>IF('Indicator Data'!BF227="No Data",1,IF('Indicator Data imputation'!AN226&lt;&gt;"",1,0))</f>
        <v>0</v>
      </c>
      <c r="AL223" s="126"/>
      <c r="AM223" s="126"/>
      <c r="AN223" t="e">
        <f t="shared" si="6"/>
        <v>#REF!</v>
      </c>
      <c r="AO223" s="142" t="e">
        <f t="shared" si="7"/>
        <v>#REF!</v>
      </c>
    </row>
    <row r="224" spans="1:41" ht="15.75" customHeight="1" x14ac:dyDescent="0.25">
      <c r="A224" s="47" t="s">
        <v>564</v>
      </c>
      <c r="B224" s="127">
        <f>IF('Indicator Data'!E228="No Data",1,IF('Indicator Data imputation'!E227&lt;&gt;"",1,0))</f>
        <v>0</v>
      </c>
      <c r="C224" s="127">
        <f>IF('Indicator Data'!J228="No Data",1,IF('Indicator Data imputation'!F227&lt;&gt;"",1,0))</f>
        <v>0</v>
      </c>
      <c r="D224" s="127">
        <f>IF('Indicator Data'!K228="No Data",1,IF('Indicator Data imputation'!G227&lt;&gt;"",1,0))</f>
        <v>0</v>
      </c>
      <c r="E224" s="127">
        <f>IF('Indicator Data'!L228="No Data",1,IF('Indicator Data imputation'!H227&lt;&gt;"",1,0))</f>
        <v>1</v>
      </c>
      <c r="F224" s="127">
        <f>IF('Indicator Data'!M228="No Data",1,IF('Indicator Data imputation'!I227&lt;&gt;"",1,0))</f>
        <v>1</v>
      </c>
      <c r="G224" s="127">
        <f>IF('Indicator Data'!N228="No Data",1,IF('Indicator Data imputation'!J227&lt;&gt;"",1,0))</f>
        <v>1</v>
      </c>
      <c r="H224" s="127">
        <f>IF('Indicator Data'!O228="No Data",1,IF('Indicator Data imputation'!K227&lt;&gt;"",1,0))</f>
        <v>0</v>
      </c>
      <c r="I224" s="127">
        <f>IF('Indicator Data'!P228="No Data",1,IF('Indicator Data imputation'!L227&lt;&gt;"",1,0))</f>
        <v>0</v>
      </c>
      <c r="J224" s="127">
        <f>IF('Indicator Data'!Q228="No Data",1,IF('Indicator Data imputation'!M227&lt;&gt;"",1,0))</f>
        <v>0</v>
      </c>
      <c r="K224" s="127">
        <f>IF('Indicator Data'!R228="No Data",1,IF('Indicator Data imputation'!N227&lt;&gt;"",1,0))</f>
        <v>0</v>
      </c>
      <c r="L224" s="127">
        <f>IF('Indicator Data'!X228="No Data",1,IF('Indicator Data imputation'!O227&lt;&gt;"",1,0))</f>
        <v>0</v>
      </c>
      <c r="M224" s="127" t="e">
        <f>IF('Indicator Data'!#REF!="No Data",1,IF('Indicator Data imputation'!P227&lt;&gt;"",1,0))</f>
        <v>#REF!</v>
      </c>
      <c r="N224" s="127" t="e">
        <f>IF('Indicator Data'!#REF!="No Data",1,IF('Indicator Data imputation'!Q227&lt;&gt;"",1,0))</f>
        <v>#REF!</v>
      </c>
      <c r="O224" s="127">
        <f>IF('Indicator Data'!Z228="No Data",1,IF('Indicator Data imputation'!R227&lt;&gt;"",1,0))</f>
        <v>0</v>
      </c>
      <c r="P224" s="127">
        <f>IF('Indicator Data'!AB228="No Data",1,IF('Indicator Data imputation'!S227&lt;&gt;"",1,0))</f>
        <v>0</v>
      </c>
      <c r="Q224" s="127">
        <f>IF('Indicator Data'!AC228="No Data",1,IF('Indicator Data imputation'!T227&lt;&gt;"",1,0))</f>
        <v>0</v>
      </c>
      <c r="R224" s="127">
        <f>IF('Indicator Data'!AD228="No Data",1,IF('Indicator Data imputation'!U227&lt;&gt;"",1,0))</f>
        <v>0</v>
      </c>
      <c r="S224" s="127">
        <f>IF('Indicator Data'!AE228="No Data",1,IF('Indicator Data imputation'!V227&lt;&gt;"",1,0))</f>
        <v>0</v>
      </c>
      <c r="T224" s="127">
        <f>IF('Indicator Data'!AF228="No Data",1,IF('Indicator Data imputation'!W227&lt;&gt;"",1,0))</f>
        <v>0</v>
      </c>
      <c r="U224" s="127">
        <f>IF('Indicator Data'!AO228="No Data",1,IF('Indicator Data imputation'!X227&lt;&gt;"",1,0))</f>
        <v>0</v>
      </c>
      <c r="V224" s="127">
        <f>IF('Indicator Data'!AQ228="No Data",1,IF('Indicator Data imputation'!Y227&lt;&gt;"",1,0))</f>
        <v>0</v>
      </c>
      <c r="W224" s="127">
        <f>IF('Indicator Data'!AS228="No Data",1,IF('Indicator Data imputation'!Z227&lt;&gt;"",1,0))</f>
        <v>0</v>
      </c>
      <c r="X224" s="127">
        <f>IF('Indicator Data'!AT228="No Data",1,IF('Indicator Data imputation'!AA227&lt;&gt;"",1,0))</f>
        <v>0</v>
      </c>
      <c r="Y224" s="127">
        <f>IF('Indicator Data'!AH228="No Data",1,IF('Indicator Data imputation'!AB227&lt;&gt;"",1,0))</f>
        <v>0</v>
      </c>
      <c r="Z224" s="127">
        <f>IF('Indicator Data'!AU228="No Data",1,IF('Indicator Data imputation'!AC227&lt;&gt;"",1,0))</f>
        <v>0</v>
      </c>
      <c r="AA224" s="127">
        <f>IF('Indicator Data'!AV228="No Data",1,IF('Indicator Data imputation'!AD227&lt;&gt;"",1,0))</f>
        <v>0</v>
      </c>
      <c r="AB224" s="127">
        <f>IF('Indicator Data'!AW228="No Data",1,IF('Indicator Data imputation'!AE227&lt;&gt;"",1,0))</f>
        <v>0</v>
      </c>
      <c r="AC224" s="127">
        <f>IF('Indicator Data'!AX228="No Data",1,IF('Indicator Data imputation'!AF227&lt;&gt;"",1,0))</f>
        <v>0</v>
      </c>
      <c r="AD224" s="127">
        <f>IF('Indicator Data'!AY228="No Data",1,IF('Indicator Data imputation'!AG227&lt;&gt;"",1,0))</f>
        <v>0</v>
      </c>
      <c r="AE224" s="127">
        <f>IF('Indicator Data'!AZ228="No Data",1,IF('Indicator Data imputation'!AH227&lt;&gt;"",1,0))</f>
        <v>0</v>
      </c>
      <c r="AF224" s="127">
        <f>IF('Indicator Data'!BA228="No Data",1,IF('Indicator Data imputation'!AI227&lt;&gt;"",1,0))</f>
        <v>0</v>
      </c>
      <c r="AG224" s="127">
        <f>IF('Indicator Data'!BB228="No Data",1,IF('Indicator Data imputation'!AJ227&lt;&gt;"",1,0))</f>
        <v>0</v>
      </c>
      <c r="AH224" s="127">
        <f>IF('Indicator Data'!BC228="No Data",1,IF('Indicator Data imputation'!AK227&lt;&gt;"",1,0))</f>
        <v>0</v>
      </c>
      <c r="AI224" s="127" t="e">
        <f>IF('Indicator Data'!#REF!="No Data",1,IF('Indicator Data imputation'!AL227&lt;&gt;"",1,0))</f>
        <v>#REF!</v>
      </c>
      <c r="AJ224" s="127" t="e">
        <f>IF('Indicator Data'!#REF!="No Data",1,IF('Indicator Data imputation'!AM227&lt;&gt;"",1,0))</f>
        <v>#REF!</v>
      </c>
      <c r="AK224" s="127">
        <f>IF('Indicator Data'!BF228="No Data",1,IF('Indicator Data imputation'!AN227&lt;&gt;"",1,0))</f>
        <v>0</v>
      </c>
      <c r="AL224" s="126"/>
      <c r="AM224" s="126"/>
      <c r="AN224" t="e">
        <f t="shared" si="6"/>
        <v>#REF!</v>
      </c>
      <c r="AO224" s="142" t="e">
        <f t="shared" si="7"/>
        <v>#REF!</v>
      </c>
    </row>
    <row r="225" spans="1:41" ht="15.75" customHeight="1" x14ac:dyDescent="0.25">
      <c r="A225" s="47" t="s">
        <v>566</v>
      </c>
      <c r="B225" s="127">
        <f>IF('Indicator Data'!E229="No Data",1,IF('Indicator Data imputation'!E228&lt;&gt;"",1,0))</f>
        <v>0</v>
      </c>
      <c r="C225" s="127">
        <f>IF('Indicator Data'!J229="No Data",1,IF('Indicator Data imputation'!F228&lt;&gt;"",1,0))</f>
        <v>0</v>
      </c>
      <c r="D225" s="127">
        <f>IF('Indicator Data'!K229="No Data",1,IF('Indicator Data imputation'!G228&lt;&gt;"",1,0))</f>
        <v>0</v>
      </c>
      <c r="E225" s="127">
        <f>IF('Indicator Data'!L229="No Data",1,IF('Indicator Data imputation'!H228&lt;&gt;"",1,0))</f>
        <v>1</v>
      </c>
      <c r="F225" s="127">
        <f>IF('Indicator Data'!M229="No Data",1,IF('Indicator Data imputation'!I228&lt;&gt;"",1,0))</f>
        <v>1</v>
      </c>
      <c r="G225" s="127">
        <f>IF('Indicator Data'!N229="No Data",1,IF('Indicator Data imputation'!J228&lt;&gt;"",1,0))</f>
        <v>1</v>
      </c>
      <c r="H225" s="127">
        <f>IF('Indicator Data'!O229="No Data",1,IF('Indicator Data imputation'!K228&lt;&gt;"",1,0))</f>
        <v>0</v>
      </c>
      <c r="I225" s="127">
        <f>IF('Indicator Data'!P229="No Data",1,IF('Indicator Data imputation'!L228&lt;&gt;"",1,0))</f>
        <v>0</v>
      </c>
      <c r="J225" s="127">
        <f>IF('Indicator Data'!Q229="No Data",1,IF('Indicator Data imputation'!M228&lt;&gt;"",1,0))</f>
        <v>0</v>
      </c>
      <c r="K225" s="127">
        <f>IF('Indicator Data'!R229="No Data",1,IF('Indicator Data imputation'!N228&lt;&gt;"",1,0))</f>
        <v>0</v>
      </c>
      <c r="L225" s="127">
        <f>IF('Indicator Data'!X229="No Data",1,IF('Indicator Data imputation'!O228&lt;&gt;"",1,0))</f>
        <v>0</v>
      </c>
      <c r="M225" s="127" t="e">
        <f>IF('Indicator Data'!#REF!="No Data",1,IF('Indicator Data imputation'!P228&lt;&gt;"",1,0))</f>
        <v>#REF!</v>
      </c>
      <c r="N225" s="127" t="e">
        <f>IF('Indicator Data'!#REF!="No Data",1,IF('Indicator Data imputation'!Q228&lt;&gt;"",1,0))</f>
        <v>#REF!</v>
      </c>
      <c r="O225" s="127">
        <f>IF('Indicator Data'!Z229="No Data",1,IF('Indicator Data imputation'!R228&lt;&gt;"",1,0))</f>
        <v>0</v>
      </c>
      <c r="P225" s="127">
        <f>IF('Indicator Data'!AB229="No Data",1,IF('Indicator Data imputation'!S228&lt;&gt;"",1,0))</f>
        <v>0</v>
      </c>
      <c r="Q225" s="127">
        <f>IF('Indicator Data'!AC229="No Data",1,IF('Indicator Data imputation'!T228&lt;&gt;"",1,0))</f>
        <v>0</v>
      </c>
      <c r="R225" s="127">
        <f>IF('Indicator Data'!AD229="No Data",1,IF('Indicator Data imputation'!U228&lt;&gt;"",1,0))</f>
        <v>0</v>
      </c>
      <c r="S225" s="127">
        <f>IF('Indicator Data'!AE229="No Data",1,IF('Indicator Data imputation'!V228&lt;&gt;"",1,0))</f>
        <v>0</v>
      </c>
      <c r="T225" s="127">
        <f>IF('Indicator Data'!AF229="No Data",1,IF('Indicator Data imputation'!W228&lt;&gt;"",1,0))</f>
        <v>0</v>
      </c>
      <c r="U225" s="127">
        <f>IF('Indicator Data'!AO229="No Data",1,IF('Indicator Data imputation'!X228&lt;&gt;"",1,0))</f>
        <v>0</v>
      </c>
      <c r="V225" s="127">
        <f>IF('Indicator Data'!AQ229="No Data",1,IF('Indicator Data imputation'!Y228&lt;&gt;"",1,0))</f>
        <v>0</v>
      </c>
      <c r="W225" s="127">
        <f>IF('Indicator Data'!AS229="No Data",1,IF('Indicator Data imputation'!Z228&lt;&gt;"",1,0))</f>
        <v>0</v>
      </c>
      <c r="X225" s="127">
        <f>IF('Indicator Data'!AT229="No Data",1,IF('Indicator Data imputation'!AA228&lt;&gt;"",1,0))</f>
        <v>0</v>
      </c>
      <c r="Y225" s="127">
        <f>IF('Indicator Data'!AH229="No Data",1,IF('Indicator Data imputation'!AB228&lt;&gt;"",1,0))</f>
        <v>0</v>
      </c>
      <c r="Z225" s="127">
        <f>IF('Indicator Data'!AU229="No Data",1,IF('Indicator Data imputation'!AC228&lt;&gt;"",1,0))</f>
        <v>0</v>
      </c>
      <c r="AA225" s="127">
        <f>IF('Indicator Data'!AV229="No Data",1,IF('Indicator Data imputation'!AD228&lt;&gt;"",1,0))</f>
        <v>0</v>
      </c>
      <c r="AB225" s="127">
        <f>IF('Indicator Data'!AW229="No Data",1,IF('Indicator Data imputation'!AE228&lt;&gt;"",1,0))</f>
        <v>0</v>
      </c>
      <c r="AC225" s="127">
        <f>IF('Indicator Data'!AX229="No Data",1,IF('Indicator Data imputation'!AF228&lt;&gt;"",1,0))</f>
        <v>0</v>
      </c>
      <c r="AD225" s="127">
        <f>IF('Indicator Data'!AY229="No Data",1,IF('Indicator Data imputation'!AG228&lt;&gt;"",1,0))</f>
        <v>0</v>
      </c>
      <c r="AE225" s="127">
        <f>IF('Indicator Data'!AZ229="No Data",1,IF('Indicator Data imputation'!AH228&lt;&gt;"",1,0))</f>
        <v>0</v>
      </c>
      <c r="AF225" s="127">
        <f>IF('Indicator Data'!BA229="No Data",1,IF('Indicator Data imputation'!AI228&lt;&gt;"",1,0))</f>
        <v>0</v>
      </c>
      <c r="AG225" s="127">
        <f>IF('Indicator Data'!BB229="No Data",1,IF('Indicator Data imputation'!AJ228&lt;&gt;"",1,0))</f>
        <v>0</v>
      </c>
      <c r="AH225" s="127">
        <f>IF('Indicator Data'!BC229="No Data",1,IF('Indicator Data imputation'!AK228&lt;&gt;"",1,0))</f>
        <v>0</v>
      </c>
      <c r="AI225" s="127" t="e">
        <f>IF('Indicator Data'!#REF!="No Data",1,IF('Indicator Data imputation'!AL228&lt;&gt;"",1,0))</f>
        <v>#REF!</v>
      </c>
      <c r="AJ225" s="127" t="e">
        <f>IF('Indicator Data'!#REF!="No Data",1,IF('Indicator Data imputation'!AM228&lt;&gt;"",1,0))</f>
        <v>#REF!</v>
      </c>
      <c r="AK225" s="127">
        <f>IF('Indicator Data'!BF229="No Data",1,IF('Indicator Data imputation'!AN228&lt;&gt;"",1,0))</f>
        <v>0</v>
      </c>
      <c r="AL225" s="126"/>
      <c r="AM225" s="126"/>
      <c r="AN225" t="e">
        <f t="shared" si="6"/>
        <v>#REF!</v>
      </c>
      <c r="AO225" s="142" t="e">
        <f t="shared" si="7"/>
        <v>#REF!</v>
      </c>
    </row>
    <row r="226" spans="1:41" ht="15.75" customHeight="1" x14ac:dyDescent="0.25">
      <c r="A226" s="47" t="s">
        <v>568</v>
      </c>
      <c r="B226" s="127">
        <f>IF('Indicator Data'!E230="No Data",1,IF('Indicator Data imputation'!E229&lt;&gt;"",1,0))</f>
        <v>0</v>
      </c>
      <c r="C226" s="127">
        <f>IF('Indicator Data'!J230="No Data",1,IF('Indicator Data imputation'!F229&lt;&gt;"",1,0))</f>
        <v>0</v>
      </c>
      <c r="D226" s="127">
        <f>IF('Indicator Data'!K230="No Data",1,IF('Indicator Data imputation'!G229&lt;&gt;"",1,0))</f>
        <v>0</v>
      </c>
      <c r="E226" s="127">
        <f>IF('Indicator Data'!L230="No Data",1,IF('Indicator Data imputation'!H229&lt;&gt;"",1,0))</f>
        <v>1</v>
      </c>
      <c r="F226" s="127">
        <f>IF('Indicator Data'!M230="No Data",1,IF('Indicator Data imputation'!I229&lt;&gt;"",1,0))</f>
        <v>1</v>
      </c>
      <c r="G226" s="127">
        <f>IF('Indicator Data'!N230="No Data",1,IF('Indicator Data imputation'!J229&lt;&gt;"",1,0))</f>
        <v>1</v>
      </c>
      <c r="H226" s="127">
        <f>IF('Indicator Data'!O230="No Data",1,IF('Indicator Data imputation'!K229&lt;&gt;"",1,0))</f>
        <v>0</v>
      </c>
      <c r="I226" s="127">
        <f>IF('Indicator Data'!P230="No Data",1,IF('Indicator Data imputation'!L229&lt;&gt;"",1,0))</f>
        <v>0</v>
      </c>
      <c r="J226" s="127">
        <f>IF('Indicator Data'!Q230="No Data",1,IF('Indicator Data imputation'!M229&lt;&gt;"",1,0))</f>
        <v>0</v>
      </c>
      <c r="K226" s="127">
        <f>IF('Indicator Data'!R230="No Data",1,IF('Indicator Data imputation'!N229&lt;&gt;"",1,0))</f>
        <v>0</v>
      </c>
      <c r="L226" s="127">
        <f>IF('Indicator Data'!X230="No Data",1,IF('Indicator Data imputation'!O229&lt;&gt;"",1,0))</f>
        <v>0</v>
      </c>
      <c r="M226" s="127" t="e">
        <f>IF('Indicator Data'!#REF!="No Data",1,IF('Indicator Data imputation'!P229&lt;&gt;"",1,0))</f>
        <v>#REF!</v>
      </c>
      <c r="N226" s="127" t="e">
        <f>IF('Indicator Data'!#REF!="No Data",1,IF('Indicator Data imputation'!Q229&lt;&gt;"",1,0))</f>
        <v>#REF!</v>
      </c>
      <c r="O226" s="127">
        <f>IF('Indicator Data'!Z230="No Data",1,IF('Indicator Data imputation'!R229&lt;&gt;"",1,0))</f>
        <v>0</v>
      </c>
      <c r="P226" s="127">
        <f>IF('Indicator Data'!AB230="No Data",1,IF('Indicator Data imputation'!S229&lt;&gt;"",1,0))</f>
        <v>0</v>
      </c>
      <c r="Q226" s="127">
        <f>IF('Indicator Data'!AC230="No Data",1,IF('Indicator Data imputation'!T229&lt;&gt;"",1,0))</f>
        <v>0</v>
      </c>
      <c r="R226" s="127">
        <f>IF('Indicator Data'!AD230="No Data",1,IF('Indicator Data imputation'!U229&lt;&gt;"",1,0))</f>
        <v>0</v>
      </c>
      <c r="S226" s="127">
        <f>IF('Indicator Data'!AE230="No Data",1,IF('Indicator Data imputation'!V229&lt;&gt;"",1,0))</f>
        <v>0</v>
      </c>
      <c r="T226" s="127">
        <f>IF('Indicator Data'!AF230="No Data",1,IF('Indicator Data imputation'!W229&lt;&gt;"",1,0))</f>
        <v>0</v>
      </c>
      <c r="U226" s="127">
        <f>IF('Indicator Data'!AO230="No Data",1,IF('Indicator Data imputation'!X229&lt;&gt;"",1,0))</f>
        <v>0</v>
      </c>
      <c r="V226" s="127">
        <f>IF('Indicator Data'!AQ230="No Data",1,IF('Indicator Data imputation'!Y229&lt;&gt;"",1,0))</f>
        <v>0</v>
      </c>
      <c r="W226" s="127">
        <f>IF('Indicator Data'!AS230="No Data",1,IF('Indicator Data imputation'!Z229&lt;&gt;"",1,0))</f>
        <v>0</v>
      </c>
      <c r="X226" s="127">
        <f>IF('Indicator Data'!AT230="No Data",1,IF('Indicator Data imputation'!AA229&lt;&gt;"",1,0))</f>
        <v>0</v>
      </c>
      <c r="Y226" s="127">
        <f>IF('Indicator Data'!AH230="No Data",1,IF('Indicator Data imputation'!AB229&lt;&gt;"",1,0))</f>
        <v>0</v>
      </c>
      <c r="Z226" s="127">
        <f>IF('Indicator Data'!AU230="No Data",1,IF('Indicator Data imputation'!AC229&lt;&gt;"",1,0))</f>
        <v>0</v>
      </c>
      <c r="AA226" s="127">
        <f>IF('Indicator Data'!AV230="No Data",1,IF('Indicator Data imputation'!AD229&lt;&gt;"",1,0))</f>
        <v>0</v>
      </c>
      <c r="AB226" s="127">
        <f>IF('Indicator Data'!AW230="No Data",1,IF('Indicator Data imputation'!AE229&lt;&gt;"",1,0))</f>
        <v>0</v>
      </c>
      <c r="AC226" s="127">
        <f>IF('Indicator Data'!AX230="No Data",1,IF('Indicator Data imputation'!AF229&lt;&gt;"",1,0))</f>
        <v>0</v>
      </c>
      <c r="AD226" s="127">
        <f>IF('Indicator Data'!AY230="No Data",1,IF('Indicator Data imputation'!AG229&lt;&gt;"",1,0))</f>
        <v>0</v>
      </c>
      <c r="AE226" s="127">
        <f>IF('Indicator Data'!AZ230="No Data",1,IF('Indicator Data imputation'!AH229&lt;&gt;"",1,0))</f>
        <v>0</v>
      </c>
      <c r="AF226" s="127">
        <f>IF('Indicator Data'!BA230="No Data",1,IF('Indicator Data imputation'!AI229&lt;&gt;"",1,0))</f>
        <v>0</v>
      </c>
      <c r="AG226" s="127">
        <f>IF('Indicator Data'!BB230="No Data",1,IF('Indicator Data imputation'!AJ229&lt;&gt;"",1,0))</f>
        <v>0</v>
      </c>
      <c r="AH226" s="127">
        <f>IF('Indicator Data'!BC230="No Data",1,IF('Indicator Data imputation'!AK229&lt;&gt;"",1,0))</f>
        <v>0</v>
      </c>
      <c r="AI226" s="127" t="e">
        <f>IF('Indicator Data'!#REF!="No Data",1,IF('Indicator Data imputation'!AL229&lt;&gt;"",1,0))</f>
        <v>#REF!</v>
      </c>
      <c r="AJ226" s="127" t="e">
        <f>IF('Indicator Data'!#REF!="No Data",1,IF('Indicator Data imputation'!AM229&lt;&gt;"",1,0))</f>
        <v>#REF!</v>
      </c>
      <c r="AK226" s="127">
        <f>IF('Indicator Data'!BF230="No Data",1,IF('Indicator Data imputation'!AN229&lt;&gt;"",1,0))</f>
        <v>0</v>
      </c>
      <c r="AL226" s="126"/>
      <c r="AM226" s="126"/>
      <c r="AN226" t="e">
        <f t="shared" si="6"/>
        <v>#REF!</v>
      </c>
      <c r="AO226" s="142" t="e">
        <f t="shared" si="7"/>
        <v>#REF!</v>
      </c>
    </row>
    <row r="227" spans="1:41" ht="15.75" customHeight="1" x14ac:dyDescent="0.25">
      <c r="A227" s="47" t="s">
        <v>570</v>
      </c>
      <c r="B227" s="127">
        <f>IF('Indicator Data'!E231="No Data",1,IF('Indicator Data imputation'!E230&lt;&gt;"",1,0))</f>
        <v>0</v>
      </c>
      <c r="C227" s="127">
        <f>IF('Indicator Data'!J231="No Data",1,IF('Indicator Data imputation'!F230&lt;&gt;"",1,0))</f>
        <v>0</v>
      </c>
      <c r="D227" s="127">
        <f>IF('Indicator Data'!K231="No Data",1,IF('Indicator Data imputation'!G230&lt;&gt;"",1,0))</f>
        <v>0</v>
      </c>
      <c r="E227" s="127">
        <f>IF('Indicator Data'!L231="No Data",1,IF('Indicator Data imputation'!H230&lt;&gt;"",1,0))</f>
        <v>1</v>
      </c>
      <c r="F227" s="127">
        <f>IF('Indicator Data'!M231="No Data",1,IF('Indicator Data imputation'!I230&lt;&gt;"",1,0))</f>
        <v>1</v>
      </c>
      <c r="G227" s="127">
        <f>IF('Indicator Data'!N231="No Data",1,IF('Indicator Data imputation'!J230&lt;&gt;"",1,0))</f>
        <v>1</v>
      </c>
      <c r="H227" s="127">
        <f>IF('Indicator Data'!O231="No Data",1,IF('Indicator Data imputation'!K230&lt;&gt;"",1,0))</f>
        <v>0</v>
      </c>
      <c r="I227" s="127">
        <f>IF('Indicator Data'!P231="No Data",1,IF('Indicator Data imputation'!L230&lt;&gt;"",1,0))</f>
        <v>0</v>
      </c>
      <c r="J227" s="127">
        <f>IF('Indicator Data'!Q231="No Data",1,IF('Indicator Data imputation'!M230&lt;&gt;"",1,0))</f>
        <v>0</v>
      </c>
      <c r="K227" s="127">
        <f>IF('Indicator Data'!R231="No Data",1,IF('Indicator Data imputation'!N230&lt;&gt;"",1,0))</f>
        <v>0</v>
      </c>
      <c r="L227" s="127">
        <f>IF('Indicator Data'!X231="No Data",1,IF('Indicator Data imputation'!O230&lt;&gt;"",1,0))</f>
        <v>0</v>
      </c>
      <c r="M227" s="127" t="e">
        <f>IF('Indicator Data'!#REF!="No Data",1,IF('Indicator Data imputation'!P230&lt;&gt;"",1,0))</f>
        <v>#REF!</v>
      </c>
      <c r="N227" s="127" t="e">
        <f>IF('Indicator Data'!#REF!="No Data",1,IF('Indicator Data imputation'!Q230&lt;&gt;"",1,0))</f>
        <v>#REF!</v>
      </c>
      <c r="O227" s="127">
        <f>IF('Indicator Data'!Z231="No Data",1,IF('Indicator Data imputation'!R230&lt;&gt;"",1,0))</f>
        <v>0</v>
      </c>
      <c r="P227" s="127">
        <f>IF('Indicator Data'!AB231="No Data",1,IF('Indicator Data imputation'!S230&lt;&gt;"",1,0))</f>
        <v>0</v>
      </c>
      <c r="Q227" s="127">
        <f>IF('Indicator Data'!AC231="No Data",1,IF('Indicator Data imputation'!T230&lt;&gt;"",1,0))</f>
        <v>0</v>
      </c>
      <c r="R227" s="127">
        <f>IF('Indicator Data'!AD231="No Data",1,IF('Indicator Data imputation'!U230&lt;&gt;"",1,0))</f>
        <v>0</v>
      </c>
      <c r="S227" s="127">
        <f>IF('Indicator Data'!AE231="No Data",1,IF('Indicator Data imputation'!V230&lt;&gt;"",1,0))</f>
        <v>0</v>
      </c>
      <c r="T227" s="127">
        <f>IF('Indicator Data'!AF231="No Data",1,IF('Indicator Data imputation'!W230&lt;&gt;"",1,0))</f>
        <v>0</v>
      </c>
      <c r="U227" s="127">
        <f>IF('Indicator Data'!AO231="No Data",1,IF('Indicator Data imputation'!X230&lt;&gt;"",1,0))</f>
        <v>0</v>
      </c>
      <c r="V227" s="127">
        <f>IF('Indicator Data'!AQ231="No Data",1,IF('Indicator Data imputation'!Y230&lt;&gt;"",1,0))</f>
        <v>0</v>
      </c>
      <c r="W227" s="127">
        <f>IF('Indicator Data'!AS231="No Data",1,IF('Indicator Data imputation'!Z230&lt;&gt;"",1,0))</f>
        <v>0</v>
      </c>
      <c r="X227" s="127">
        <f>IF('Indicator Data'!AT231="No Data",1,IF('Indicator Data imputation'!AA230&lt;&gt;"",1,0))</f>
        <v>0</v>
      </c>
      <c r="Y227" s="127">
        <f>IF('Indicator Data'!AH231="No Data",1,IF('Indicator Data imputation'!AB230&lt;&gt;"",1,0))</f>
        <v>0</v>
      </c>
      <c r="Z227" s="127">
        <f>IF('Indicator Data'!AU231="No Data",1,IF('Indicator Data imputation'!AC230&lt;&gt;"",1,0))</f>
        <v>0</v>
      </c>
      <c r="AA227" s="127">
        <f>IF('Indicator Data'!AV231="No Data",1,IF('Indicator Data imputation'!AD230&lt;&gt;"",1,0))</f>
        <v>0</v>
      </c>
      <c r="AB227" s="127">
        <f>IF('Indicator Data'!AW231="No Data",1,IF('Indicator Data imputation'!AE230&lt;&gt;"",1,0))</f>
        <v>0</v>
      </c>
      <c r="AC227" s="127">
        <f>IF('Indicator Data'!AX231="No Data",1,IF('Indicator Data imputation'!AF230&lt;&gt;"",1,0))</f>
        <v>0</v>
      </c>
      <c r="AD227" s="127">
        <f>IF('Indicator Data'!AY231="No Data",1,IF('Indicator Data imputation'!AG230&lt;&gt;"",1,0))</f>
        <v>0</v>
      </c>
      <c r="AE227" s="127">
        <f>IF('Indicator Data'!AZ231="No Data",1,IF('Indicator Data imputation'!AH230&lt;&gt;"",1,0))</f>
        <v>0</v>
      </c>
      <c r="AF227" s="127">
        <f>IF('Indicator Data'!BA231="No Data",1,IF('Indicator Data imputation'!AI230&lt;&gt;"",1,0))</f>
        <v>0</v>
      </c>
      <c r="AG227" s="127">
        <f>IF('Indicator Data'!BB231="No Data",1,IF('Indicator Data imputation'!AJ230&lt;&gt;"",1,0))</f>
        <v>0</v>
      </c>
      <c r="AH227" s="127">
        <f>IF('Indicator Data'!BC231="No Data",1,IF('Indicator Data imputation'!AK230&lt;&gt;"",1,0))</f>
        <v>0</v>
      </c>
      <c r="AI227" s="127" t="e">
        <f>IF('Indicator Data'!#REF!="No Data",1,IF('Indicator Data imputation'!AL230&lt;&gt;"",1,0))</f>
        <v>#REF!</v>
      </c>
      <c r="AJ227" s="127" t="e">
        <f>IF('Indicator Data'!#REF!="No Data",1,IF('Indicator Data imputation'!AM230&lt;&gt;"",1,0))</f>
        <v>#REF!</v>
      </c>
      <c r="AK227" s="127">
        <f>IF('Indicator Data'!BF231="No Data",1,IF('Indicator Data imputation'!AN230&lt;&gt;"",1,0))</f>
        <v>0</v>
      </c>
      <c r="AL227" s="126"/>
      <c r="AM227" s="126"/>
      <c r="AN227" t="e">
        <f t="shared" si="6"/>
        <v>#REF!</v>
      </c>
      <c r="AO227" s="142" t="e">
        <f t="shared" si="7"/>
        <v>#REF!</v>
      </c>
    </row>
    <row r="228" spans="1:41" ht="15.75" customHeight="1" x14ac:dyDescent="0.25">
      <c r="A228" s="47" t="s">
        <v>572</v>
      </c>
      <c r="B228" s="127">
        <f>IF('Indicator Data'!E232="No Data",1,IF('Indicator Data imputation'!E231&lt;&gt;"",1,0))</f>
        <v>0</v>
      </c>
      <c r="C228" s="127">
        <f>IF('Indicator Data'!J232="No Data",1,IF('Indicator Data imputation'!F231&lt;&gt;"",1,0))</f>
        <v>0</v>
      </c>
      <c r="D228" s="127">
        <f>IF('Indicator Data'!K232="No Data",1,IF('Indicator Data imputation'!G231&lt;&gt;"",1,0))</f>
        <v>0</v>
      </c>
      <c r="E228" s="127">
        <f>IF('Indicator Data'!L232="No Data",1,IF('Indicator Data imputation'!H231&lt;&gt;"",1,0))</f>
        <v>1</v>
      </c>
      <c r="F228" s="127">
        <f>IF('Indicator Data'!M232="No Data",1,IF('Indicator Data imputation'!I231&lt;&gt;"",1,0))</f>
        <v>1</v>
      </c>
      <c r="G228" s="127">
        <f>IF('Indicator Data'!N232="No Data",1,IF('Indicator Data imputation'!J231&lt;&gt;"",1,0))</f>
        <v>1</v>
      </c>
      <c r="H228" s="127">
        <f>IF('Indicator Data'!O232="No Data",1,IF('Indicator Data imputation'!K231&lt;&gt;"",1,0))</f>
        <v>0</v>
      </c>
      <c r="I228" s="127">
        <f>IF('Indicator Data'!P232="No Data",1,IF('Indicator Data imputation'!L231&lt;&gt;"",1,0))</f>
        <v>0</v>
      </c>
      <c r="J228" s="127">
        <f>IF('Indicator Data'!Q232="No Data",1,IF('Indicator Data imputation'!M231&lt;&gt;"",1,0))</f>
        <v>0</v>
      </c>
      <c r="K228" s="127">
        <f>IF('Indicator Data'!R232="No Data",1,IF('Indicator Data imputation'!N231&lt;&gt;"",1,0))</f>
        <v>0</v>
      </c>
      <c r="L228" s="127">
        <f>IF('Indicator Data'!X232="No Data",1,IF('Indicator Data imputation'!O231&lt;&gt;"",1,0))</f>
        <v>0</v>
      </c>
      <c r="M228" s="127" t="e">
        <f>IF('Indicator Data'!#REF!="No Data",1,IF('Indicator Data imputation'!P231&lt;&gt;"",1,0))</f>
        <v>#REF!</v>
      </c>
      <c r="N228" s="127" t="e">
        <f>IF('Indicator Data'!#REF!="No Data",1,IF('Indicator Data imputation'!Q231&lt;&gt;"",1,0))</f>
        <v>#REF!</v>
      </c>
      <c r="O228" s="127">
        <f>IF('Indicator Data'!Z232="No Data",1,IF('Indicator Data imputation'!R231&lt;&gt;"",1,0))</f>
        <v>0</v>
      </c>
      <c r="P228" s="127">
        <f>IF('Indicator Data'!AB232="No Data",1,IF('Indicator Data imputation'!S231&lt;&gt;"",1,0))</f>
        <v>0</v>
      </c>
      <c r="Q228" s="127">
        <f>IF('Indicator Data'!AC232="No Data",1,IF('Indicator Data imputation'!T231&lt;&gt;"",1,0))</f>
        <v>0</v>
      </c>
      <c r="R228" s="127">
        <f>IF('Indicator Data'!AD232="No Data",1,IF('Indicator Data imputation'!U231&lt;&gt;"",1,0))</f>
        <v>0</v>
      </c>
      <c r="S228" s="127">
        <f>IF('Indicator Data'!AE232="No Data",1,IF('Indicator Data imputation'!V231&lt;&gt;"",1,0))</f>
        <v>0</v>
      </c>
      <c r="T228" s="127">
        <f>IF('Indicator Data'!AF232="No Data",1,IF('Indicator Data imputation'!W231&lt;&gt;"",1,0))</f>
        <v>0</v>
      </c>
      <c r="U228" s="127">
        <f>IF('Indicator Data'!AO232="No Data",1,IF('Indicator Data imputation'!X231&lt;&gt;"",1,0))</f>
        <v>0</v>
      </c>
      <c r="V228" s="127">
        <f>IF('Indicator Data'!AQ232="No Data",1,IF('Indicator Data imputation'!Y231&lt;&gt;"",1,0))</f>
        <v>0</v>
      </c>
      <c r="W228" s="127">
        <f>IF('Indicator Data'!AS232="No Data",1,IF('Indicator Data imputation'!Z231&lt;&gt;"",1,0))</f>
        <v>0</v>
      </c>
      <c r="X228" s="127">
        <f>IF('Indicator Data'!AT232="No Data",1,IF('Indicator Data imputation'!AA231&lt;&gt;"",1,0))</f>
        <v>0</v>
      </c>
      <c r="Y228" s="127">
        <f>IF('Indicator Data'!AH232="No Data",1,IF('Indicator Data imputation'!AB231&lt;&gt;"",1,0))</f>
        <v>0</v>
      </c>
      <c r="Z228" s="127">
        <f>IF('Indicator Data'!AU232="No Data",1,IF('Indicator Data imputation'!AC231&lt;&gt;"",1,0))</f>
        <v>0</v>
      </c>
      <c r="AA228" s="127">
        <f>IF('Indicator Data'!AV232="No Data",1,IF('Indicator Data imputation'!AD231&lt;&gt;"",1,0))</f>
        <v>0</v>
      </c>
      <c r="AB228" s="127">
        <f>IF('Indicator Data'!AW232="No Data",1,IF('Indicator Data imputation'!AE231&lt;&gt;"",1,0))</f>
        <v>0</v>
      </c>
      <c r="AC228" s="127">
        <f>IF('Indicator Data'!AX232="No Data",1,IF('Indicator Data imputation'!AF231&lt;&gt;"",1,0))</f>
        <v>0</v>
      </c>
      <c r="AD228" s="127">
        <f>IF('Indicator Data'!AY232="No Data",1,IF('Indicator Data imputation'!AG231&lt;&gt;"",1,0))</f>
        <v>0</v>
      </c>
      <c r="AE228" s="127">
        <f>IF('Indicator Data'!AZ232="No Data",1,IF('Indicator Data imputation'!AH231&lt;&gt;"",1,0))</f>
        <v>0</v>
      </c>
      <c r="AF228" s="127">
        <f>IF('Indicator Data'!BA232="No Data",1,IF('Indicator Data imputation'!AI231&lt;&gt;"",1,0))</f>
        <v>0</v>
      </c>
      <c r="AG228" s="127">
        <f>IF('Indicator Data'!BB232="No Data",1,IF('Indicator Data imputation'!AJ231&lt;&gt;"",1,0))</f>
        <v>0</v>
      </c>
      <c r="AH228" s="127">
        <f>IF('Indicator Data'!BC232="No Data",1,IF('Indicator Data imputation'!AK231&lt;&gt;"",1,0))</f>
        <v>0</v>
      </c>
      <c r="AI228" s="127" t="e">
        <f>IF('Indicator Data'!#REF!="No Data",1,IF('Indicator Data imputation'!AL231&lt;&gt;"",1,0))</f>
        <v>#REF!</v>
      </c>
      <c r="AJ228" s="127" t="e">
        <f>IF('Indicator Data'!#REF!="No Data",1,IF('Indicator Data imputation'!AM231&lt;&gt;"",1,0))</f>
        <v>#REF!</v>
      </c>
      <c r="AK228" s="127">
        <f>IF('Indicator Data'!BF232="No Data",1,IF('Indicator Data imputation'!AN231&lt;&gt;"",1,0))</f>
        <v>0</v>
      </c>
      <c r="AL228" s="126"/>
      <c r="AM228" s="126"/>
      <c r="AN228" t="e">
        <f t="shared" si="6"/>
        <v>#REF!</v>
      </c>
      <c r="AO228" s="142" t="e">
        <f t="shared" si="7"/>
        <v>#REF!</v>
      </c>
    </row>
    <row r="229" spans="1:41" ht="15.75" customHeight="1" x14ac:dyDescent="0.25">
      <c r="A229" s="47" t="s">
        <v>574</v>
      </c>
      <c r="B229" s="127">
        <f>IF('Indicator Data'!E233="No Data",1,IF('Indicator Data imputation'!E232&lt;&gt;"",1,0))</f>
        <v>0</v>
      </c>
      <c r="C229" s="127">
        <f>IF('Indicator Data'!J233="No Data",1,IF('Indicator Data imputation'!F232&lt;&gt;"",1,0))</f>
        <v>0</v>
      </c>
      <c r="D229" s="127">
        <f>IF('Indicator Data'!K233="No Data",1,IF('Indicator Data imputation'!G232&lt;&gt;"",1,0))</f>
        <v>0</v>
      </c>
      <c r="E229" s="127">
        <f>IF('Indicator Data'!L233="No Data",1,IF('Indicator Data imputation'!H232&lt;&gt;"",1,0))</f>
        <v>1</v>
      </c>
      <c r="F229" s="127">
        <f>IF('Indicator Data'!M233="No Data",1,IF('Indicator Data imputation'!I232&lt;&gt;"",1,0))</f>
        <v>1</v>
      </c>
      <c r="G229" s="127">
        <f>IF('Indicator Data'!N233="No Data",1,IF('Indicator Data imputation'!J232&lt;&gt;"",1,0))</f>
        <v>1</v>
      </c>
      <c r="H229" s="127">
        <f>IF('Indicator Data'!O233="No Data",1,IF('Indicator Data imputation'!K232&lt;&gt;"",1,0))</f>
        <v>0</v>
      </c>
      <c r="I229" s="127">
        <f>IF('Indicator Data'!P233="No Data",1,IF('Indicator Data imputation'!L232&lt;&gt;"",1,0))</f>
        <v>0</v>
      </c>
      <c r="J229" s="127">
        <f>IF('Indicator Data'!Q233="No Data",1,IF('Indicator Data imputation'!M232&lt;&gt;"",1,0))</f>
        <v>0</v>
      </c>
      <c r="K229" s="127">
        <f>IF('Indicator Data'!R233="No Data",1,IF('Indicator Data imputation'!N232&lt;&gt;"",1,0))</f>
        <v>0</v>
      </c>
      <c r="L229" s="127">
        <f>IF('Indicator Data'!X233="No Data",1,IF('Indicator Data imputation'!O232&lt;&gt;"",1,0))</f>
        <v>0</v>
      </c>
      <c r="M229" s="127" t="e">
        <f>IF('Indicator Data'!#REF!="No Data",1,IF('Indicator Data imputation'!P232&lt;&gt;"",1,0))</f>
        <v>#REF!</v>
      </c>
      <c r="N229" s="127" t="e">
        <f>IF('Indicator Data'!#REF!="No Data",1,IF('Indicator Data imputation'!Q232&lt;&gt;"",1,0))</f>
        <v>#REF!</v>
      </c>
      <c r="O229" s="127">
        <f>IF('Indicator Data'!Z233="No Data",1,IF('Indicator Data imputation'!R232&lt;&gt;"",1,0))</f>
        <v>0</v>
      </c>
      <c r="P229" s="127">
        <f>IF('Indicator Data'!AB233="No Data",1,IF('Indicator Data imputation'!S232&lt;&gt;"",1,0))</f>
        <v>0</v>
      </c>
      <c r="Q229" s="127">
        <f>IF('Indicator Data'!AC233="No Data",1,IF('Indicator Data imputation'!T232&lt;&gt;"",1,0))</f>
        <v>0</v>
      </c>
      <c r="R229" s="127">
        <f>IF('Indicator Data'!AD233="No Data",1,IF('Indicator Data imputation'!U232&lt;&gt;"",1,0))</f>
        <v>0</v>
      </c>
      <c r="S229" s="127">
        <f>IF('Indicator Data'!AE233="No Data",1,IF('Indicator Data imputation'!V232&lt;&gt;"",1,0))</f>
        <v>0</v>
      </c>
      <c r="T229" s="127">
        <f>IF('Indicator Data'!AF233="No Data",1,IF('Indicator Data imputation'!W232&lt;&gt;"",1,0))</f>
        <v>0</v>
      </c>
      <c r="U229" s="127">
        <f>IF('Indicator Data'!AO233="No Data",1,IF('Indicator Data imputation'!X232&lt;&gt;"",1,0))</f>
        <v>0</v>
      </c>
      <c r="V229" s="127">
        <f>IF('Indicator Data'!AQ233="No Data",1,IF('Indicator Data imputation'!Y232&lt;&gt;"",1,0))</f>
        <v>0</v>
      </c>
      <c r="W229" s="127">
        <f>IF('Indicator Data'!AS233="No Data",1,IF('Indicator Data imputation'!Z232&lt;&gt;"",1,0))</f>
        <v>0</v>
      </c>
      <c r="X229" s="127">
        <f>IF('Indicator Data'!AT233="No Data",1,IF('Indicator Data imputation'!AA232&lt;&gt;"",1,0))</f>
        <v>0</v>
      </c>
      <c r="Y229" s="127">
        <f>IF('Indicator Data'!AH233="No Data",1,IF('Indicator Data imputation'!AB232&lt;&gt;"",1,0))</f>
        <v>0</v>
      </c>
      <c r="Z229" s="127">
        <f>IF('Indicator Data'!AU233="No Data",1,IF('Indicator Data imputation'!AC232&lt;&gt;"",1,0))</f>
        <v>0</v>
      </c>
      <c r="AA229" s="127">
        <f>IF('Indicator Data'!AV233="No Data",1,IF('Indicator Data imputation'!AD232&lt;&gt;"",1,0))</f>
        <v>0</v>
      </c>
      <c r="AB229" s="127">
        <f>IF('Indicator Data'!AW233="No Data",1,IF('Indicator Data imputation'!AE232&lt;&gt;"",1,0))</f>
        <v>0</v>
      </c>
      <c r="AC229" s="127">
        <f>IF('Indicator Data'!AX233="No Data",1,IF('Indicator Data imputation'!AF232&lt;&gt;"",1,0))</f>
        <v>0</v>
      </c>
      <c r="AD229" s="127">
        <f>IF('Indicator Data'!AY233="No Data",1,IF('Indicator Data imputation'!AG232&lt;&gt;"",1,0))</f>
        <v>0</v>
      </c>
      <c r="AE229" s="127">
        <f>IF('Indicator Data'!AZ233="No Data",1,IF('Indicator Data imputation'!AH232&lt;&gt;"",1,0))</f>
        <v>0</v>
      </c>
      <c r="AF229" s="127">
        <f>IF('Indicator Data'!BA233="No Data",1,IF('Indicator Data imputation'!AI232&lt;&gt;"",1,0))</f>
        <v>0</v>
      </c>
      <c r="AG229" s="127">
        <f>IF('Indicator Data'!BB233="No Data",1,IF('Indicator Data imputation'!AJ232&lt;&gt;"",1,0))</f>
        <v>0</v>
      </c>
      <c r="AH229" s="127">
        <f>IF('Indicator Data'!BC233="No Data",1,IF('Indicator Data imputation'!AK232&lt;&gt;"",1,0))</f>
        <v>0</v>
      </c>
      <c r="AI229" s="127" t="e">
        <f>IF('Indicator Data'!#REF!="No Data",1,IF('Indicator Data imputation'!AL232&lt;&gt;"",1,0))</f>
        <v>#REF!</v>
      </c>
      <c r="AJ229" s="127" t="e">
        <f>IF('Indicator Data'!#REF!="No Data",1,IF('Indicator Data imputation'!AM232&lt;&gt;"",1,0))</f>
        <v>#REF!</v>
      </c>
      <c r="AK229" s="127">
        <f>IF('Indicator Data'!BF233="No Data",1,IF('Indicator Data imputation'!AN232&lt;&gt;"",1,0))</f>
        <v>0</v>
      </c>
      <c r="AL229" s="126"/>
      <c r="AM229" s="126"/>
      <c r="AN229" t="e">
        <f t="shared" si="6"/>
        <v>#REF!</v>
      </c>
      <c r="AO229" s="142" t="e">
        <f t="shared" si="7"/>
        <v>#REF!</v>
      </c>
    </row>
    <row r="230" spans="1:41" ht="15.75" customHeight="1" x14ac:dyDescent="0.25">
      <c r="A230" s="47" t="s">
        <v>577</v>
      </c>
      <c r="B230" s="127">
        <f>IF('Indicator Data'!E234="No Data",1,IF('Indicator Data imputation'!E233&lt;&gt;"",1,0))</f>
        <v>0</v>
      </c>
      <c r="C230" s="127">
        <f>IF('Indicator Data'!J234="No Data",1,IF('Indicator Data imputation'!F233&lt;&gt;"",1,0))</f>
        <v>0</v>
      </c>
      <c r="D230" s="127">
        <f>IF('Indicator Data'!K234="No Data",1,IF('Indicator Data imputation'!G233&lt;&gt;"",1,0))</f>
        <v>0</v>
      </c>
      <c r="E230" s="127">
        <f>IF('Indicator Data'!L234="No Data",1,IF('Indicator Data imputation'!H233&lt;&gt;"",1,0))</f>
        <v>1</v>
      </c>
      <c r="F230" s="127">
        <f>IF('Indicator Data'!M234="No Data",1,IF('Indicator Data imputation'!I233&lt;&gt;"",1,0))</f>
        <v>1</v>
      </c>
      <c r="G230" s="127">
        <f>IF('Indicator Data'!N234="No Data",1,IF('Indicator Data imputation'!J233&lt;&gt;"",1,0))</f>
        <v>1</v>
      </c>
      <c r="H230" s="127">
        <f>IF('Indicator Data'!O234="No Data",1,IF('Indicator Data imputation'!K233&lt;&gt;"",1,0))</f>
        <v>0</v>
      </c>
      <c r="I230" s="127">
        <f>IF('Indicator Data'!P234="No Data",1,IF('Indicator Data imputation'!L233&lt;&gt;"",1,0))</f>
        <v>0</v>
      </c>
      <c r="J230" s="127">
        <f>IF('Indicator Data'!Q234="No Data",1,IF('Indicator Data imputation'!M233&lt;&gt;"",1,0))</f>
        <v>0</v>
      </c>
      <c r="K230" s="127">
        <f>IF('Indicator Data'!R234="No Data",1,IF('Indicator Data imputation'!N233&lt;&gt;"",1,0))</f>
        <v>0</v>
      </c>
      <c r="L230" s="127">
        <f>IF('Indicator Data'!X234="No Data",1,IF('Indicator Data imputation'!O233&lt;&gt;"",1,0))</f>
        <v>0</v>
      </c>
      <c r="M230" s="127" t="e">
        <f>IF('Indicator Data'!#REF!="No Data",1,IF('Indicator Data imputation'!P233&lt;&gt;"",1,0))</f>
        <v>#REF!</v>
      </c>
      <c r="N230" s="127" t="e">
        <f>IF('Indicator Data'!#REF!="No Data",1,IF('Indicator Data imputation'!Q233&lt;&gt;"",1,0))</f>
        <v>#REF!</v>
      </c>
      <c r="O230" s="127">
        <f>IF('Indicator Data'!Z234="No Data",1,IF('Indicator Data imputation'!R233&lt;&gt;"",1,0))</f>
        <v>0</v>
      </c>
      <c r="P230" s="127">
        <f>IF('Indicator Data'!AB234="No Data",1,IF('Indicator Data imputation'!S233&lt;&gt;"",1,0))</f>
        <v>0</v>
      </c>
      <c r="Q230" s="127">
        <f>IF('Indicator Data'!AC234="No Data",1,IF('Indicator Data imputation'!T233&lt;&gt;"",1,0))</f>
        <v>0</v>
      </c>
      <c r="R230" s="127">
        <f>IF('Indicator Data'!AD234="No Data",1,IF('Indicator Data imputation'!U233&lt;&gt;"",1,0))</f>
        <v>0</v>
      </c>
      <c r="S230" s="127">
        <f>IF('Indicator Data'!AE234="No Data",1,IF('Indicator Data imputation'!V233&lt;&gt;"",1,0))</f>
        <v>0</v>
      </c>
      <c r="T230" s="127">
        <f>IF('Indicator Data'!AF234="No Data",1,IF('Indicator Data imputation'!W233&lt;&gt;"",1,0))</f>
        <v>0</v>
      </c>
      <c r="U230" s="127">
        <f>IF('Indicator Data'!AO234="No Data",1,IF('Indicator Data imputation'!X233&lt;&gt;"",1,0))</f>
        <v>0</v>
      </c>
      <c r="V230" s="127">
        <f>IF('Indicator Data'!AQ234="No Data",1,IF('Indicator Data imputation'!Y233&lt;&gt;"",1,0))</f>
        <v>0</v>
      </c>
      <c r="W230" s="127">
        <f>IF('Indicator Data'!AS234="No Data",1,IF('Indicator Data imputation'!Z233&lt;&gt;"",1,0))</f>
        <v>0</v>
      </c>
      <c r="X230" s="127">
        <f>IF('Indicator Data'!AT234="No Data",1,IF('Indicator Data imputation'!AA233&lt;&gt;"",1,0))</f>
        <v>0</v>
      </c>
      <c r="Y230" s="127">
        <f>IF('Indicator Data'!AH234="No Data",1,IF('Indicator Data imputation'!AB233&lt;&gt;"",1,0))</f>
        <v>0</v>
      </c>
      <c r="Z230" s="127">
        <f>IF('Indicator Data'!AU234="No Data",1,IF('Indicator Data imputation'!AC233&lt;&gt;"",1,0))</f>
        <v>0</v>
      </c>
      <c r="AA230" s="127">
        <f>IF('Indicator Data'!AV234="No Data",1,IF('Indicator Data imputation'!AD233&lt;&gt;"",1,0))</f>
        <v>0</v>
      </c>
      <c r="AB230" s="127">
        <f>IF('Indicator Data'!AW234="No Data",1,IF('Indicator Data imputation'!AE233&lt;&gt;"",1,0))</f>
        <v>0</v>
      </c>
      <c r="AC230" s="127">
        <f>IF('Indicator Data'!AX234="No Data",1,IF('Indicator Data imputation'!AF233&lt;&gt;"",1,0))</f>
        <v>0</v>
      </c>
      <c r="AD230" s="127">
        <f>IF('Indicator Data'!AY234="No Data",1,IF('Indicator Data imputation'!AG233&lt;&gt;"",1,0))</f>
        <v>0</v>
      </c>
      <c r="AE230" s="127">
        <f>IF('Indicator Data'!AZ234="No Data",1,IF('Indicator Data imputation'!AH233&lt;&gt;"",1,0))</f>
        <v>0</v>
      </c>
      <c r="AF230" s="127">
        <f>IF('Indicator Data'!BA234="No Data",1,IF('Indicator Data imputation'!AI233&lt;&gt;"",1,0))</f>
        <v>0</v>
      </c>
      <c r="AG230" s="127">
        <f>IF('Indicator Data'!BB234="No Data",1,IF('Indicator Data imputation'!AJ233&lt;&gt;"",1,0))</f>
        <v>0</v>
      </c>
      <c r="AH230" s="127">
        <f>IF('Indicator Data'!BC234="No Data",1,IF('Indicator Data imputation'!AK233&lt;&gt;"",1,0))</f>
        <v>0</v>
      </c>
      <c r="AI230" s="127" t="e">
        <f>IF('Indicator Data'!#REF!="No Data",1,IF('Indicator Data imputation'!AL233&lt;&gt;"",1,0))</f>
        <v>#REF!</v>
      </c>
      <c r="AJ230" s="127" t="e">
        <f>IF('Indicator Data'!#REF!="No Data",1,IF('Indicator Data imputation'!AM233&lt;&gt;"",1,0))</f>
        <v>#REF!</v>
      </c>
      <c r="AK230" s="127">
        <f>IF('Indicator Data'!BF234="No Data",1,IF('Indicator Data imputation'!AN233&lt;&gt;"",1,0))</f>
        <v>0</v>
      </c>
      <c r="AL230" s="126"/>
      <c r="AM230" s="126"/>
      <c r="AN230" t="e">
        <f t="shared" si="6"/>
        <v>#REF!</v>
      </c>
      <c r="AO230" s="142" t="e">
        <f t="shared" si="7"/>
        <v>#REF!</v>
      </c>
    </row>
    <row r="231" spans="1:41" ht="15.75" customHeight="1" x14ac:dyDescent="0.25">
      <c r="A231" s="47" t="s">
        <v>579</v>
      </c>
      <c r="B231" s="127">
        <f>IF('Indicator Data'!E235="No Data",1,IF('Indicator Data imputation'!E234&lt;&gt;"",1,0))</f>
        <v>0</v>
      </c>
      <c r="C231" s="127">
        <f>IF('Indicator Data'!J235="No Data",1,IF('Indicator Data imputation'!F234&lt;&gt;"",1,0))</f>
        <v>0</v>
      </c>
      <c r="D231" s="127">
        <f>IF('Indicator Data'!K235="No Data",1,IF('Indicator Data imputation'!G234&lt;&gt;"",1,0))</f>
        <v>0</v>
      </c>
      <c r="E231" s="127">
        <f>IF('Indicator Data'!L235="No Data",1,IF('Indicator Data imputation'!H234&lt;&gt;"",1,0))</f>
        <v>1</v>
      </c>
      <c r="F231" s="127">
        <f>IF('Indicator Data'!M235="No Data",1,IF('Indicator Data imputation'!I234&lt;&gt;"",1,0))</f>
        <v>1</v>
      </c>
      <c r="G231" s="127">
        <f>IF('Indicator Data'!N235="No Data",1,IF('Indicator Data imputation'!J234&lt;&gt;"",1,0))</f>
        <v>1</v>
      </c>
      <c r="H231" s="127">
        <f>IF('Indicator Data'!O235="No Data",1,IF('Indicator Data imputation'!K234&lt;&gt;"",1,0))</f>
        <v>0</v>
      </c>
      <c r="I231" s="127">
        <f>IF('Indicator Data'!P235="No Data",1,IF('Indicator Data imputation'!L234&lt;&gt;"",1,0))</f>
        <v>0</v>
      </c>
      <c r="J231" s="127">
        <f>IF('Indicator Data'!Q235="No Data",1,IF('Indicator Data imputation'!M234&lt;&gt;"",1,0))</f>
        <v>0</v>
      </c>
      <c r="K231" s="127">
        <f>IF('Indicator Data'!R235="No Data",1,IF('Indicator Data imputation'!N234&lt;&gt;"",1,0))</f>
        <v>0</v>
      </c>
      <c r="L231" s="127">
        <f>IF('Indicator Data'!X235="No Data",1,IF('Indicator Data imputation'!O234&lt;&gt;"",1,0))</f>
        <v>0</v>
      </c>
      <c r="M231" s="127" t="e">
        <f>IF('Indicator Data'!#REF!="No Data",1,IF('Indicator Data imputation'!P234&lt;&gt;"",1,0))</f>
        <v>#REF!</v>
      </c>
      <c r="N231" s="127" t="e">
        <f>IF('Indicator Data'!#REF!="No Data",1,IF('Indicator Data imputation'!Q234&lt;&gt;"",1,0))</f>
        <v>#REF!</v>
      </c>
      <c r="O231" s="127">
        <f>IF('Indicator Data'!Z235="No Data",1,IF('Indicator Data imputation'!R234&lt;&gt;"",1,0))</f>
        <v>0</v>
      </c>
      <c r="P231" s="127">
        <f>IF('Indicator Data'!AB235="No Data",1,IF('Indicator Data imputation'!S234&lt;&gt;"",1,0))</f>
        <v>0</v>
      </c>
      <c r="Q231" s="127">
        <f>IF('Indicator Data'!AC235="No Data",1,IF('Indicator Data imputation'!T234&lt;&gt;"",1,0))</f>
        <v>0</v>
      </c>
      <c r="R231" s="127">
        <f>IF('Indicator Data'!AD235="No Data",1,IF('Indicator Data imputation'!U234&lt;&gt;"",1,0))</f>
        <v>0</v>
      </c>
      <c r="S231" s="127">
        <f>IF('Indicator Data'!AE235="No Data",1,IF('Indicator Data imputation'!V234&lt;&gt;"",1,0))</f>
        <v>0</v>
      </c>
      <c r="T231" s="127">
        <f>IF('Indicator Data'!AF235="No Data",1,IF('Indicator Data imputation'!W234&lt;&gt;"",1,0))</f>
        <v>0</v>
      </c>
      <c r="U231" s="127">
        <f>IF('Indicator Data'!AO235="No Data",1,IF('Indicator Data imputation'!X234&lt;&gt;"",1,0))</f>
        <v>0</v>
      </c>
      <c r="V231" s="127">
        <f>IF('Indicator Data'!AQ235="No Data",1,IF('Indicator Data imputation'!Y234&lt;&gt;"",1,0))</f>
        <v>0</v>
      </c>
      <c r="W231" s="127">
        <f>IF('Indicator Data'!AS235="No Data",1,IF('Indicator Data imputation'!Z234&lt;&gt;"",1,0))</f>
        <v>0</v>
      </c>
      <c r="X231" s="127">
        <f>IF('Indicator Data'!AT235="No Data",1,IF('Indicator Data imputation'!AA234&lt;&gt;"",1,0))</f>
        <v>0</v>
      </c>
      <c r="Y231" s="127">
        <f>IF('Indicator Data'!AH235="No Data",1,IF('Indicator Data imputation'!AB234&lt;&gt;"",1,0))</f>
        <v>0</v>
      </c>
      <c r="Z231" s="127">
        <f>IF('Indicator Data'!AU235="No Data",1,IF('Indicator Data imputation'!AC234&lt;&gt;"",1,0))</f>
        <v>0</v>
      </c>
      <c r="AA231" s="127">
        <f>IF('Indicator Data'!AV235="No Data",1,IF('Indicator Data imputation'!AD234&lt;&gt;"",1,0))</f>
        <v>0</v>
      </c>
      <c r="AB231" s="127">
        <f>IF('Indicator Data'!AW235="No Data",1,IF('Indicator Data imputation'!AE234&lt;&gt;"",1,0))</f>
        <v>0</v>
      </c>
      <c r="AC231" s="127">
        <f>IF('Indicator Data'!AX235="No Data",1,IF('Indicator Data imputation'!AF234&lt;&gt;"",1,0))</f>
        <v>0</v>
      </c>
      <c r="AD231" s="127">
        <f>IF('Indicator Data'!AY235="No Data",1,IF('Indicator Data imputation'!AG234&lt;&gt;"",1,0))</f>
        <v>0</v>
      </c>
      <c r="AE231" s="127">
        <f>IF('Indicator Data'!AZ235="No Data",1,IF('Indicator Data imputation'!AH234&lt;&gt;"",1,0))</f>
        <v>0</v>
      </c>
      <c r="AF231" s="127">
        <f>IF('Indicator Data'!BA235="No Data",1,IF('Indicator Data imputation'!AI234&lt;&gt;"",1,0))</f>
        <v>0</v>
      </c>
      <c r="AG231" s="127">
        <f>IF('Indicator Data'!BB235="No Data",1,IF('Indicator Data imputation'!AJ234&lt;&gt;"",1,0))</f>
        <v>0</v>
      </c>
      <c r="AH231" s="127">
        <f>IF('Indicator Data'!BC235="No Data",1,IF('Indicator Data imputation'!AK234&lt;&gt;"",1,0))</f>
        <v>0</v>
      </c>
      <c r="AI231" s="127" t="e">
        <f>IF('Indicator Data'!#REF!="No Data",1,IF('Indicator Data imputation'!AL234&lt;&gt;"",1,0))</f>
        <v>#REF!</v>
      </c>
      <c r="AJ231" s="127" t="e">
        <f>IF('Indicator Data'!#REF!="No Data",1,IF('Indicator Data imputation'!AM234&lt;&gt;"",1,0))</f>
        <v>#REF!</v>
      </c>
      <c r="AK231" s="127">
        <f>IF('Indicator Data'!BF235="No Data",1,IF('Indicator Data imputation'!AN234&lt;&gt;"",1,0))</f>
        <v>0</v>
      </c>
      <c r="AL231" s="126"/>
      <c r="AM231" s="126"/>
      <c r="AN231" t="e">
        <f t="shared" si="6"/>
        <v>#REF!</v>
      </c>
      <c r="AO231" s="142" t="e">
        <f t="shared" si="7"/>
        <v>#REF!</v>
      </c>
    </row>
    <row r="232" spans="1:41" ht="15.75" customHeight="1" x14ac:dyDescent="0.25">
      <c r="A232" s="47" t="s">
        <v>581</v>
      </c>
      <c r="B232" s="127">
        <f>IF('Indicator Data'!E236="No Data",1,IF('Indicator Data imputation'!E235&lt;&gt;"",1,0))</f>
        <v>0</v>
      </c>
      <c r="C232" s="127">
        <f>IF('Indicator Data'!J236="No Data",1,IF('Indicator Data imputation'!F235&lt;&gt;"",1,0))</f>
        <v>0</v>
      </c>
      <c r="D232" s="127">
        <f>IF('Indicator Data'!K236="No Data",1,IF('Indicator Data imputation'!G235&lt;&gt;"",1,0))</f>
        <v>0</v>
      </c>
      <c r="E232" s="127">
        <f>IF('Indicator Data'!L236="No Data",1,IF('Indicator Data imputation'!H235&lt;&gt;"",1,0))</f>
        <v>1</v>
      </c>
      <c r="F232" s="127">
        <f>IF('Indicator Data'!M236="No Data",1,IF('Indicator Data imputation'!I235&lt;&gt;"",1,0))</f>
        <v>1</v>
      </c>
      <c r="G232" s="127">
        <f>IF('Indicator Data'!N236="No Data",1,IF('Indicator Data imputation'!J235&lt;&gt;"",1,0))</f>
        <v>1</v>
      </c>
      <c r="H232" s="127">
        <f>IF('Indicator Data'!O236="No Data",1,IF('Indicator Data imputation'!K235&lt;&gt;"",1,0))</f>
        <v>0</v>
      </c>
      <c r="I232" s="127">
        <f>IF('Indicator Data'!P236="No Data",1,IF('Indicator Data imputation'!L235&lt;&gt;"",1,0))</f>
        <v>0</v>
      </c>
      <c r="J232" s="127">
        <f>IF('Indicator Data'!Q236="No Data",1,IF('Indicator Data imputation'!M235&lt;&gt;"",1,0))</f>
        <v>0</v>
      </c>
      <c r="K232" s="127">
        <f>IF('Indicator Data'!R236="No Data",1,IF('Indicator Data imputation'!N235&lt;&gt;"",1,0))</f>
        <v>0</v>
      </c>
      <c r="L232" s="127">
        <f>IF('Indicator Data'!X236="No Data",1,IF('Indicator Data imputation'!O235&lt;&gt;"",1,0))</f>
        <v>0</v>
      </c>
      <c r="M232" s="127" t="e">
        <f>IF('Indicator Data'!#REF!="No Data",1,IF('Indicator Data imputation'!P235&lt;&gt;"",1,0))</f>
        <v>#REF!</v>
      </c>
      <c r="N232" s="127" t="e">
        <f>IF('Indicator Data'!#REF!="No Data",1,IF('Indicator Data imputation'!Q235&lt;&gt;"",1,0))</f>
        <v>#REF!</v>
      </c>
      <c r="O232" s="127">
        <f>IF('Indicator Data'!Z236="No Data",1,IF('Indicator Data imputation'!R235&lt;&gt;"",1,0))</f>
        <v>0</v>
      </c>
      <c r="P232" s="127">
        <f>IF('Indicator Data'!AB236="No Data",1,IF('Indicator Data imputation'!S235&lt;&gt;"",1,0))</f>
        <v>0</v>
      </c>
      <c r="Q232" s="127">
        <f>IF('Indicator Data'!AC236="No Data",1,IF('Indicator Data imputation'!T235&lt;&gt;"",1,0))</f>
        <v>0</v>
      </c>
      <c r="R232" s="127">
        <f>IF('Indicator Data'!AD236="No Data",1,IF('Indicator Data imputation'!U235&lt;&gt;"",1,0))</f>
        <v>0</v>
      </c>
      <c r="S232" s="127">
        <f>IF('Indicator Data'!AE236="No Data",1,IF('Indicator Data imputation'!V235&lt;&gt;"",1,0))</f>
        <v>0</v>
      </c>
      <c r="T232" s="127">
        <f>IF('Indicator Data'!AF236="No Data",1,IF('Indicator Data imputation'!W235&lt;&gt;"",1,0))</f>
        <v>0</v>
      </c>
      <c r="U232" s="127">
        <f>IF('Indicator Data'!AO236="No Data",1,IF('Indicator Data imputation'!X235&lt;&gt;"",1,0))</f>
        <v>0</v>
      </c>
      <c r="V232" s="127">
        <f>IF('Indicator Data'!AQ236="No Data",1,IF('Indicator Data imputation'!Y235&lt;&gt;"",1,0))</f>
        <v>0</v>
      </c>
      <c r="W232" s="127">
        <f>IF('Indicator Data'!AS236="No Data",1,IF('Indicator Data imputation'!Z235&lt;&gt;"",1,0))</f>
        <v>0</v>
      </c>
      <c r="X232" s="127">
        <f>IF('Indicator Data'!AT236="No Data",1,IF('Indicator Data imputation'!AA235&lt;&gt;"",1,0))</f>
        <v>0</v>
      </c>
      <c r="Y232" s="127">
        <f>IF('Indicator Data'!AH236="No Data",1,IF('Indicator Data imputation'!AB235&lt;&gt;"",1,0))</f>
        <v>0</v>
      </c>
      <c r="Z232" s="127">
        <f>IF('Indicator Data'!AU236="No Data",1,IF('Indicator Data imputation'!AC235&lt;&gt;"",1,0))</f>
        <v>0</v>
      </c>
      <c r="AA232" s="127">
        <f>IF('Indicator Data'!AV236="No Data",1,IF('Indicator Data imputation'!AD235&lt;&gt;"",1,0))</f>
        <v>0</v>
      </c>
      <c r="AB232" s="127">
        <f>IF('Indicator Data'!AW236="No Data",1,IF('Indicator Data imputation'!AE235&lt;&gt;"",1,0))</f>
        <v>0</v>
      </c>
      <c r="AC232" s="127">
        <f>IF('Indicator Data'!AX236="No Data",1,IF('Indicator Data imputation'!AF235&lt;&gt;"",1,0))</f>
        <v>0</v>
      </c>
      <c r="AD232" s="127">
        <f>IF('Indicator Data'!AY236="No Data",1,IF('Indicator Data imputation'!AG235&lt;&gt;"",1,0))</f>
        <v>0</v>
      </c>
      <c r="AE232" s="127">
        <f>IF('Indicator Data'!AZ236="No Data",1,IF('Indicator Data imputation'!AH235&lt;&gt;"",1,0))</f>
        <v>0</v>
      </c>
      <c r="AF232" s="127">
        <f>IF('Indicator Data'!BA236="No Data",1,IF('Indicator Data imputation'!AI235&lt;&gt;"",1,0))</f>
        <v>0</v>
      </c>
      <c r="AG232" s="127">
        <f>IF('Indicator Data'!BB236="No Data",1,IF('Indicator Data imputation'!AJ235&lt;&gt;"",1,0))</f>
        <v>0</v>
      </c>
      <c r="AH232" s="127">
        <f>IF('Indicator Data'!BC236="No Data",1,IF('Indicator Data imputation'!AK235&lt;&gt;"",1,0))</f>
        <v>0</v>
      </c>
      <c r="AI232" s="127" t="e">
        <f>IF('Indicator Data'!#REF!="No Data",1,IF('Indicator Data imputation'!AL235&lt;&gt;"",1,0))</f>
        <v>#REF!</v>
      </c>
      <c r="AJ232" s="127" t="e">
        <f>IF('Indicator Data'!#REF!="No Data",1,IF('Indicator Data imputation'!AM235&lt;&gt;"",1,0))</f>
        <v>#REF!</v>
      </c>
      <c r="AK232" s="127">
        <f>IF('Indicator Data'!BF236="No Data",1,IF('Indicator Data imputation'!AN235&lt;&gt;"",1,0))</f>
        <v>0</v>
      </c>
      <c r="AL232" s="126"/>
      <c r="AM232" s="126"/>
      <c r="AN232" t="e">
        <f t="shared" si="6"/>
        <v>#REF!</v>
      </c>
      <c r="AO232" s="142" t="e">
        <f t="shared" si="7"/>
        <v>#REF!</v>
      </c>
    </row>
    <row r="233" spans="1:41" ht="15.75" customHeight="1" x14ac:dyDescent="0.25">
      <c r="A233" s="47" t="s">
        <v>583</v>
      </c>
      <c r="B233" s="127">
        <f>IF('Indicator Data'!E237="No Data",1,IF('Indicator Data imputation'!E236&lt;&gt;"",1,0))</f>
        <v>0</v>
      </c>
      <c r="C233" s="127">
        <f>IF('Indicator Data'!J237="No Data",1,IF('Indicator Data imputation'!F236&lt;&gt;"",1,0))</f>
        <v>0</v>
      </c>
      <c r="D233" s="127">
        <f>IF('Indicator Data'!K237="No Data",1,IF('Indicator Data imputation'!G236&lt;&gt;"",1,0))</f>
        <v>0</v>
      </c>
      <c r="E233" s="127">
        <f>IF('Indicator Data'!L237="No Data",1,IF('Indicator Data imputation'!H236&lt;&gt;"",1,0))</f>
        <v>1</v>
      </c>
      <c r="F233" s="127">
        <f>IF('Indicator Data'!M237="No Data",1,IF('Indicator Data imputation'!I236&lt;&gt;"",1,0))</f>
        <v>1</v>
      </c>
      <c r="G233" s="127">
        <f>IF('Indicator Data'!N237="No Data",1,IF('Indicator Data imputation'!J236&lt;&gt;"",1,0))</f>
        <v>1</v>
      </c>
      <c r="H233" s="127">
        <f>IF('Indicator Data'!O237="No Data",1,IF('Indicator Data imputation'!K236&lt;&gt;"",1,0))</f>
        <v>0</v>
      </c>
      <c r="I233" s="127">
        <f>IF('Indicator Data'!P237="No Data",1,IF('Indicator Data imputation'!L236&lt;&gt;"",1,0))</f>
        <v>0</v>
      </c>
      <c r="J233" s="127">
        <f>IF('Indicator Data'!Q237="No Data",1,IF('Indicator Data imputation'!M236&lt;&gt;"",1,0))</f>
        <v>0</v>
      </c>
      <c r="K233" s="127">
        <f>IF('Indicator Data'!R237="No Data",1,IF('Indicator Data imputation'!N236&lt;&gt;"",1,0))</f>
        <v>0</v>
      </c>
      <c r="L233" s="127">
        <f>IF('Indicator Data'!X237="No Data",1,IF('Indicator Data imputation'!O236&lt;&gt;"",1,0))</f>
        <v>0</v>
      </c>
      <c r="M233" s="127" t="e">
        <f>IF('Indicator Data'!#REF!="No Data",1,IF('Indicator Data imputation'!P236&lt;&gt;"",1,0))</f>
        <v>#REF!</v>
      </c>
      <c r="N233" s="127" t="e">
        <f>IF('Indicator Data'!#REF!="No Data",1,IF('Indicator Data imputation'!Q236&lt;&gt;"",1,0))</f>
        <v>#REF!</v>
      </c>
      <c r="O233" s="127">
        <f>IF('Indicator Data'!Z237="No Data",1,IF('Indicator Data imputation'!R236&lt;&gt;"",1,0))</f>
        <v>0</v>
      </c>
      <c r="P233" s="127">
        <f>IF('Indicator Data'!AB237="No Data",1,IF('Indicator Data imputation'!S236&lt;&gt;"",1,0))</f>
        <v>0</v>
      </c>
      <c r="Q233" s="127">
        <f>IF('Indicator Data'!AC237="No Data",1,IF('Indicator Data imputation'!T236&lt;&gt;"",1,0))</f>
        <v>0</v>
      </c>
      <c r="R233" s="127">
        <f>IF('Indicator Data'!AD237="No Data",1,IF('Indicator Data imputation'!U236&lt;&gt;"",1,0))</f>
        <v>0</v>
      </c>
      <c r="S233" s="127">
        <f>IF('Indicator Data'!AE237="No Data",1,IF('Indicator Data imputation'!V236&lt;&gt;"",1,0))</f>
        <v>0</v>
      </c>
      <c r="T233" s="127">
        <f>IF('Indicator Data'!AF237="No Data",1,IF('Indicator Data imputation'!W236&lt;&gt;"",1,0))</f>
        <v>0</v>
      </c>
      <c r="U233" s="127">
        <f>IF('Indicator Data'!AO237="No Data",1,IF('Indicator Data imputation'!X236&lt;&gt;"",1,0))</f>
        <v>0</v>
      </c>
      <c r="V233" s="127">
        <f>IF('Indicator Data'!AQ237="No Data",1,IF('Indicator Data imputation'!Y236&lt;&gt;"",1,0))</f>
        <v>0</v>
      </c>
      <c r="W233" s="127">
        <f>IF('Indicator Data'!AS237="No Data",1,IF('Indicator Data imputation'!Z236&lt;&gt;"",1,0))</f>
        <v>0</v>
      </c>
      <c r="X233" s="127">
        <f>IF('Indicator Data'!AT237="No Data",1,IF('Indicator Data imputation'!AA236&lt;&gt;"",1,0))</f>
        <v>0</v>
      </c>
      <c r="Y233" s="127">
        <f>IF('Indicator Data'!AH237="No Data",1,IF('Indicator Data imputation'!AB236&lt;&gt;"",1,0))</f>
        <v>0</v>
      </c>
      <c r="Z233" s="127">
        <f>IF('Indicator Data'!AU237="No Data",1,IF('Indicator Data imputation'!AC236&lt;&gt;"",1,0))</f>
        <v>0</v>
      </c>
      <c r="AA233" s="127">
        <f>IF('Indicator Data'!AV237="No Data",1,IF('Indicator Data imputation'!AD236&lt;&gt;"",1,0))</f>
        <v>0</v>
      </c>
      <c r="AB233" s="127">
        <f>IF('Indicator Data'!AW237="No Data",1,IF('Indicator Data imputation'!AE236&lt;&gt;"",1,0))</f>
        <v>0</v>
      </c>
      <c r="AC233" s="127">
        <f>IF('Indicator Data'!AX237="No Data",1,IF('Indicator Data imputation'!AF236&lt;&gt;"",1,0))</f>
        <v>0</v>
      </c>
      <c r="AD233" s="127">
        <f>IF('Indicator Data'!AY237="No Data",1,IF('Indicator Data imputation'!AG236&lt;&gt;"",1,0))</f>
        <v>0</v>
      </c>
      <c r="AE233" s="127">
        <f>IF('Indicator Data'!AZ237="No Data",1,IF('Indicator Data imputation'!AH236&lt;&gt;"",1,0))</f>
        <v>0</v>
      </c>
      <c r="AF233" s="127">
        <f>IF('Indicator Data'!BA237="No Data",1,IF('Indicator Data imputation'!AI236&lt;&gt;"",1,0))</f>
        <v>0</v>
      </c>
      <c r="AG233" s="127">
        <f>IF('Indicator Data'!BB237="No Data",1,IF('Indicator Data imputation'!AJ236&lt;&gt;"",1,0))</f>
        <v>0</v>
      </c>
      <c r="AH233" s="127">
        <f>IF('Indicator Data'!BC237="No Data",1,IF('Indicator Data imputation'!AK236&lt;&gt;"",1,0))</f>
        <v>0</v>
      </c>
      <c r="AI233" s="127" t="e">
        <f>IF('Indicator Data'!#REF!="No Data",1,IF('Indicator Data imputation'!AL236&lt;&gt;"",1,0))</f>
        <v>#REF!</v>
      </c>
      <c r="AJ233" s="127" t="e">
        <f>IF('Indicator Data'!#REF!="No Data",1,IF('Indicator Data imputation'!AM236&lt;&gt;"",1,0))</f>
        <v>#REF!</v>
      </c>
      <c r="AK233" s="127">
        <f>IF('Indicator Data'!BF237="No Data",1,IF('Indicator Data imputation'!AN236&lt;&gt;"",1,0))</f>
        <v>0</v>
      </c>
      <c r="AL233" s="126"/>
      <c r="AM233" s="126"/>
      <c r="AN233" t="e">
        <f t="shared" si="6"/>
        <v>#REF!</v>
      </c>
      <c r="AO233" s="142" t="e">
        <f t="shared" si="7"/>
        <v>#REF!</v>
      </c>
    </row>
    <row r="234" spans="1:41" ht="15.75" customHeight="1" x14ac:dyDescent="0.25">
      <c r="A234" s="47" t="s">
        <v>585</v>
      </c>
      <c r="B234" s="127">
        <f>IF('Indicator Data'!E238="No Data",1,IF('Indicator Data imputation'!E237&lt;&gt;"",1,0))</f>
        <v>0</v>
      </c>
      <c r="C234" s="127">
        <f>IF('Indicator Data'!J238="No Data",1,IF('Indicator Data imputation'!F237&lt;&gt;"",1,0))</f>
        <v>0</v>
      </c>
      <c r="D234" s="127">
        <f>IF('Indicator Data'!K238="No Data",1,IF('Indicator Data imputation'!G237&lt;&gt;"",1,0))</f>
        <v>0</v>
      </c>
      <c r="E234" s="127">
        <f>IF('Indicator Data'!L238="No Data",1,IF('Indicator Data imputation'!H237&lt;&gt;"",1,0))</f>
        <v>1</v>
      </c>
      <c r="F234" s="127">
        <f>IF('Indicator Data'!M238="No Data",1,IF('Indicator Data imputation'!I237&lt;&gt;"",1,0))</f>
        <v>1</v>
      </c>
      <c r="G234" s="127">
        <f>IF('Indicator Data'!N238="No Data",1,IF('Indicator Data imputation'!J237&lt;&gt;"",1,0))</f>
        <v>1</v>
      </c>
      <c r="H234" s="127">
        <f>IF('Indicator Data'!O238="No Data",1,IF('Indicator Data imputation'!K237&lt;&gt;"",1,0))</f>
        <v>0</v>
      </c>
      <c r="I234" s="127">
        <f>IF('Indicator Data'!P238="No Data",1,IF('Indicator Data imputation'!L237&lt;&gt;"",1,0))</f>
        <v>0</v>
      </c>
      <c r="J234" s="127">
        <f>IF('Indicator Data'!Q238="No Data",1,IF('Indicator Data imputation'!M237&lt;&gt;"",1,0))</f>
        <v>0</v>
      </c>
      <c r="K234" s="127">
        <f>IF('Indicator Data'!R238="No Data",1,IF('Indicator Data imputation'!N237&lt;&gt;"",1,0))</f>
        <v>0</v>
      </c>
      <c r="L234" s="127">
        <f>IF('Indicator Data'!X238="No Data",1,IF('Indicator Data imputation'!O237&lt;&gt;"",1,0))</f>
        <v>0</v>
      </c>
      <c r="M234" s="127" t="e">
        <f>IF('Indicator Data'!#REF!="No Data",1,IF('Indicator Data imputation'!P237&lt;&gt;"",1,0))</f>
        <v>#REF!</v>
      </c>
      <c r="N234" s="127" t="e">
        <f>IF('Indicator Data'!#REF!="No Data",1,IF('Indicator Data imputation'!Q237&lt;&gt;"",1,0))</f>
        <v>#REF!</v>
      </c>
      <c r="O234" s="127">
        <f>IF('Indicator Data'!Z238="No Data",1,IF('Indicator Data imputation'!R237&lt;&gt;"",1,0))</f>
        <v>0</v>
      </c>
      <c r="P234" s="127">
        <f>IF('Indicator Data'!AB238="No Data",1,IF('Indicator Data imputation'!S237&lt;&gt;"",1,0))</f>
        <v>0</v>
      </c>
      <c r="Q234" s="127">
        <f>IF('Indicator Data'!AC238="No Data",1,IF('Indicator Data imputation'!T237&lt;&gt;"",1,0))</f>
        <v>0</v>
      </c>
      <c r="R234" s="127">
        <f>IF('Indicator Data'!AD238="No Data",1,IF('Indicator Data imputation'!U237&lt;&gt;"",1,0))</f>
        <v>0</v>
      </c>
      <c r="S234" s="127">
        <f>IF('Indicator Data'!AE238="No Data",1,IF('Indicator Data imputation'!V237&lt;&gt;"",1,0))</f>
        <v>0</v>
      </c>
      <c r="T234" s="127">
        <f>IF('Indicator Data'!AF238="No Data",1,IF('Indicator Data imputation'!W237&lt;&gt;"",1,0))</f>
        <v>0</v>
      </c>
      <c r="U234" s="127">
        <f>IF('Indicator Data'!AO238="No Data",1,IF('Indicator Data imputation'!X237&lt;&gt;"",1,0))</f>
        <v>0</v>
      </c>
      <c r="V234" s="127">
        <f>IF('Indicator Data'!AQ238="No Data",1,IF('Indicator Data imputation'!Y237&lt;&gt;"",1,0))</f>
        <v>0</v>
      </c>
      <c r="W234" s="127">
        <f>IF('Indicator Data'!AS238="No Data",1,IF('Indicator Data imputation'!Z237&lt;&gt;"",1,0))</f>
        <v>0</v>
      </c>
      <c r="X234" s="127">
        <f>IF('Indicator Data'!AT238="No Data",1,IF('Indicator Data imputation'!AA237&lt;&gt;"",1,0))</f>
        <v>0</v>
      </c>
      <c r="Y234" s="127">
        <f>IF('Indicator Data'!AH238="No Data",1,IF('Indicator Data imputation'!AB237&lt;&gt;"",1,0))</f>
        <v>0</v>
      </c>
      <c r="Z234" s="127">
        <f>IF('Indicator Data'!AU238="No Data",1,IF('Indicator Data imputation'!AC237&lt;&gt;"",1,0))</f>
        <v>0</v>
      </c>
      <c r="AA234" s="127">
        <f>IF('Indicator Data'!AV238="No Data",1,IF('Indicator Data imputation'!AD237&lt;&gt;"",1,0))</f>
        <v>0</v>
      </c>
      <c r="AB234" s="127">
        <f>IF('Indicator Data'!AW238="No Data",1,IF('Indicator Data imputation'!AE237&lt;&gt;"",1,0))</f>
        <v>0</v>
      </c>
      <c r="AC234" s="127">
        <f>IF('Indicator Data'!AX238="No Data",1,IF('Indicator Data imputation'!AF237&lt;&gt;"",1,0))</f>
        <v>0</v>
      </c>
      <c r="AD234" s="127">
        <f>IF('Indicator Data'!AY238="No Data",1,IF('Indicator Data imputation'!AG237&lt;&gt;"",1,0))</f>
        <v>0</v>
      </c>
      <c r="AE234" s="127">
        <f>IF('Indicator Data'!AZ238="No Data",1,IF('Indicator Data imputation'!AH237&lt;&gt;"",1,0))</f>
        <v>0</v>
      </c>
      <c r="AF234" s="127">
        <f>IF('Indicator Data'!BA238="No Data",1,IF('Indicator Data imputation'!AI237&lt;&gt;"",1,0))</f>
        <v>0</v>
      </c>
      <c r="AG234" s="127">
        <f>IF('Indicator Data'!BB238="No Data",1,IF('Indicator Data imputation'!AJ237&lt;&gt;"",1,0))</f>
        <v>0</v>
      </c>
      <c r="AH234" s="127">
        <f>IF('Indicator Data'!BC238="No Data",1,IF('Indicator Data imputation'!AK237&lt;&gt;"",1,0))</f>
        <v>0</v>
      </c>
      <c r="AI234" s="127" t="e">
        <f>IF('Indicator Data'!#REF!="No Data",1,IF('Indicator Data imputation'!AL237&lt;&gt;"",1,0))</f>
        <v>#REF!</v>
      </c>
      <c r="AJ234" s="127" t="e">
        <f>IF('Indicator Data'!#REF!="No Data",1,IF('Indicator Data imputation'!AM237&lt;&gt;"",1,0))</f>
        <v>#REF!</v>
      </c>
      <c r="AK234" s="127">
        <f>IF('Indicator Data'!BF238="No Data",1,IF('Indicator Data imputation'!AN237&lt;&gt;"",1,0))</f>
        <v>0</v>
      </c>
      <c r="AL234" s="126"/>
      <c r="AM234" s="126"/>
      <c r="AN234" t="e">
        <f t="shared" si="6"/>
        <v>#REF!</v>
      </c>
      <c r="AO234" s="142" t="e">
        <f t="shared" si="7"/>
        <v>#REF!</v>
      </c>
    </row>
    <row r="235" spans="1:41" ht="15.75" customHeight="1" x14ac:dyDescent="0.25">
      <c r="A235" s="47" t="s">
        <v>587</v>
      </c>
      <c r="B235" s="127">
        <f>IF('Indicator Data'!E239="No Data",1,IF('Indicator Data imputation'!E238&lt;&gt;"",1,0))</f>
        <v>0</v>
      </c>
      <c r="C235" s="127">
        <f>IF('Indicator Data'!J239="No Data",1,IF('Indicator Data imputation'!F238&lt;&gt;"",1,0))</f>
        <v>0</v>
      </c>
      <c r="D235" s="127">
        <f>IF('Indicator Data'!K239="No Data",1,IF('Indicator Data imputation'!G238&lt;&gt;"",1,0))</f>
        <v>0</v>
      </c>
      <c r="E235" s="127">
        <f>IF('Indicator Data'!L239="No Data",1,IF('Indicator Data imputation'!H238&lt;&gt;"",1,0))</f>
        <v>1</v>
      </c>
      <c r="F235" s="127">
        <f>IF('Indicator Data'!M239="No Data",1,IF('Indicator Data imputation'!I238&lt;&gt;"",1,0))</f>
        <v>1</v>
      </c>
      <c r="G235" s="127">
        <f>IF('Indicator Data'!N239="No Data",1,IF('Indicator Data imputation'!J238&lt;&gt;"",1,0))</f>
        <v>1</v>
      </c>
      <c r="H235" s="127">
        <f>IF('Indicator Data'!O239="No Data",1,IF('Indicator Data imputation'!K238&lt;&gt;"",1,0))</f>
        <v>0</v>
      </c>
      <c r="I235" s="127">
        <f>IF('Indicator Data'!P239="No Data",1,IF('Indicator Data imputation'!L238&lt;&gt;"",1,0))</f>
        <v>0</v>
      </c>
      <c r="J235" s="127">
        <f>IF('Indicator Data'!Q239="No Data",1,IF('Indicator Data imputation'!M238&lt;&gt;"",1,0))</f>
        <v>0</v>
      </c>
      <c r="K235" s="127">
        <f>IF('Indicator Data'!R239="No Data",1,IF('Indicator Data imputation'!N238&lt;&gt;"",1,0))</f>
        <v>0</v>
      </c>
      <c r="L235" s="127">
        <f>IF('Indicator Data'!X239="No Data",1,IF('Indicator Data imputation'!O238&lt;&gt;"",1,0))</f>
        <v>0</v>
      </c>
      <c r="M235" s="127" t="e">
        <f>IF('Indicator Data'!#REF!="No Data",1,IF('Indicator Data imputation'!P238&lt;&gt;"",1,0))</f>
        <v>#REF!</v>
      </c>
      <c r="N235" s="127" t="e">
        <f>IF('Indicator Data'!#REF!="No Data",1,IF('Indicator Data imputation'!Q238&lt;&gt;"",1,0))</f>
        <v>#REF!</v>
      </c>
      <c r="O235" s="127">
        <f>IF('Indicator Data'!Z239="No Data",1,IF('Indicator Data imputation'!R238&lt;&gt;"",1,0))</f>
        <v>0</v>
      </c>
      <c r="P235" s="127">
        <f>IF('Indicator Data'!AB239="No Data",1,IF('Indicator Data imputation'!S238&lt;&gt;"",1,0))</f>
        <v>0</v>
      </c>
      <c r="Q235" s="127">
        <f>IF('Indicator Data'!AC239="No Data",1,IF('Indicator Data imputation'!T238&lt;&gt;"",1,0))</f>
        <v>0</v>
      </c>
      <c r="R235" s="127">
        <f>IF('Indicator Data'!AD239="No Data",1,IF('Indicator Data imputation'!U238&lt;&gt;"",1,0))</f>
        <v>0</v>
      </c>
      <c r="S235" s="127">
        <f>IF('Indicator Data'!AE239="No Data",1,IF('Indicator Data imputation'!V238&lt;&gt;"",1,0))</f>
        <v>0</v>
      </c>
      <c r="T235" s="127">
        <f>IF('Indicator Data'!AF239="No Data",1,IF('Indicator Data imputation'!W238&lt;&gt;"",1,0))</f>
        <v>0</v>
      </c>
      <c r="U235" s="127">
        <f>IF('Indicator Data'!AO239="No Data",1,IF('Indicator Data imputation'!X238&lt;&gt;"",1,0))</f>
        <v>0</v>
      </c>
      <c r="V235" s="127">
        <f>IF('Indicator Data'!AQ239="No Data",1,IF('Indicator Data imputation'!Y238&lt;&gt;"",1,0))</f>
        <v>0</v>
      </c>
      <c r="W235" s="127">
        <f>IF('Indicator Data'!AS239="No Data",1,IF('Indicator Data imputation'!Z238&lt;&gt;"",1,0))</f>
        <v>0</v>
      </c>
      <c r="X235" s="127">
        <f>IF('Indicator Data'!AT239="No Data",1,IF('Indicator Data imputation'!AA238&lt;&gt;"",1,0))</f>
        <v>0</v>
      </c>
      <c r="Y235" s="127">
        <f>IF('Indicator Data'!AH239="No Data",1,IF('Indicator Data imputation'!AB238&lt;&gt;"",1,0))</f>
        <v>0</v>
      </c>
      <c r="Z235" s="127">
        <f>IF('Indicator Data'!AU239="No Data",1,IF('Indicator Data imputation'!AC238&lt;&gt;"",1,0))</f>
        <v>0</v>
      </c>
      <c r="AA235" s="127">
        <f>IF('Indicator Data'!AV239="No Data",1,IF('Indicator Data imputation'!AD238&lt;&gt;"",1,0))</f>
        <v>0</v>
      </c>
      <c r="AB235" s="127">
        <f>IF('Indicator Data'!AW239="No Data",1,IF('Indicator Data imputation'!AE238&lt;&gt;"",1,0))</f>
        <v>0</v>
      </c>
      <c r="AC235" s="127">
        <f>IF('Indicator Data'!AX239="No Data",1,IF('Indicator Data imputation'!AF238&lt;&gt;"",1,0))</f>
        <v>0</v>
      </c>
      <c r="AD235" s="127">
        <f>IF('Indicator Data'!AY239="No Data",1,IF('Indicator Data imputation'!AG238&lt;&gt;"",1,0))</f>
        <v>0</v>
      </c>
      <c r="AE235" s="127">
        <f>IF('Indicator Data'!AZ239="No Data",1,IF('Indicator Data imputation'!AH238&lt;&gt;"",1,0))</f>
        <v>0</v>
      </c>
      <c r="AF235" s="127">
        <f>IF('Indicator Data'!BA239="No Data",1,IF('Indicator Data imputation'!AI238&lt;&gt;"",1,0))</f>
        <v>0</v>
      </c>
      <c r="AG235" s="127">
        <f>IF('Indicator Data'!BB239="No Data",1,IF('Indicator Data imputation'!AJ238&lt;&gt;"",1,0))</f>
        <v>0</v>
      </c>
      <c r="AH235" s="127">
        <f>IF('Indicator Data'!BC239="No Data",1,IF('Indicator Data imputation'!AK238&lt;&gt;"",1,0))</f>
        <v>0</v>
      </c>
      <c r="AI235" s="127" t="e">
        <f>IF('Indicator Data'!#REF!="No Data",1,IF('Indicator Data imputation'!AL238&lt;&gt;"",1,0))</f>
        <v>#REF!</v>
      </c>
      <c r="AJ235" s="127" t="e">
        <f>IF('Indicator Data'!#REF!="No Data",1,IF('Indicator Data imputation'!AM238&lt;&gt;"",1,0))</f>
        <v>#REF!</v>
      </c>
      <c r="AK235" s="127">
        <f>IF('Indicator Data'!BF239="No Data",1,IF('Indicator Data imputation'!AN238&lt;&gt;"",1,0))</f>
        <v>0</v>
      </c>
      <c r="AL235" s="126"/>
      <c r="AM235" s="126"/>
      <c r="AN235" t="e">
        <f t="shared" si="6"/>
        <v>#REF!</v>
      </c>
      <c r="AO235" s="142" t="e">
        <f t="shared" si="7"/>
        <v>#REF!</v>
      </c>
    </row>
    <row r="236" spans="1:41" ht="15.75" customHeight="1" x14ac:dyDescent="0.25">
      <c r="A236" s="47" t="s">
        <v>589</v>
      </c>
      <c r="B236" s="127">
        <f>IF('Indicator Data'!E240="No Data",1,IF('Indicator Data imputation'!E239&lt;&gt;"",1,0))</f>
        <v>0</v>
      </c>
      <c r="C236" s="127">
        <f>IF('Indicator Data'!J240="No Data",1,IF('Indicator Data imputation'!F239&lt;&gt;"",1,0))</f>
        <v>0</v>
      </c>
      <c r="D236" s="127">
        <f>IF('Indicator Data'!K240="No Data",1,IF('Indicator Data imputation'!G239&lt;&gt;"",1,0))</f>
        <v>0</v>
      </c>
      <c r="E236" s="127">
        <f>IF('Indicator Data'!L240="No Data",1,IF('Indicator Data imputation'!H239&lt;&gt;"",1,0))</f>
        <v>1</v>
      </c>
      <c r="F236" s="127">
        <f>IF('Indicator Data'!M240="No Data",1,IF('Indicator Data imputation'!I239&lt;&gt;"",1,0))</f>
        <v>1</v>
      </c>
      <c r="G236" s="127">
        <f>IF('Indicator Data'!N240="No Data",1,IF('Indicator Data imputation'!J239&lt;&gt;"",1,0))</f>
        <v>1</v>
      </c>
      <c r="H236" s="127">
        <f>IF('Indicator Data'!O240="No Data",1,IF('Indicator Data imputation'!K239&lt;&gt;"",1,0))</f>
        <v>0</v>
      </c>
      <c r="I236" s="127">
        <f>IF('Indicator Data'!P240="No Data",1,IF('Indicator Data imputation'!L239&lt;&gt;"",1,0))</f>
        <v>0</v>
      </c>
      <c r="J236" s="127">
        <f>IF('Indicator Data'!Q240="No Data",1,IF('Indicator Data imputation'!M239&lt;&gt;"",1,0))</f>
        <v>0</v>
      </c>
      <c r="K236" s="127">
        <f>IF('Indicator Data'!R240="No Data",1,IF('Indicator Data imputation'!N239&lt;&gt;"",1,0))</f>
        <v>0</v>
      </c>
      <c r="L236" s="127">
        <f>IF('Indicator Data'!X240="No Data",1,IF('Indicator Data imputation'!O239&lt;&gt;"",1,0))</f>
        <v>0</v>
      </c>
      <c r="M236" s="127" t="e">
        <f>IF('Indicator Data'!#REF!="No Data",1,IF('Indicator Data imputation'!P239&lt;&gt;"",1,0))</f>
        <v>#REF!</v>
      </c>
      <c r="N236" s="127" t="e">
        <f>IF('Indicator Data'!#REF!="No Data",1,IF('Indicator Data imputation'!Q239&lt;&gt;"",1,0))</f>
        <v>#REF!</v>
      </c>
      <c r="O236" s="127">
        <f>IF('Indicator Data'!Z240="No Data",1,IF('Indicator Data imputation'!R239&lt;&gt;"",1,0))</f>
        <v>0</v>
      </c>
      <c r="P236" s="127">
        <f>IF('Indicator Data'!AB240="No Data",1,IF('Indicator Data imputation'!S239&lt;&gt;"",1,0))</f>
        <v>0</v>
      </c>
      <c r="Q236" s="127">
        <f>IF('Indicator Data'!AC240="No Data",1,IF('Indicator Data imputation'!T239&lt;&gt;"",1,0))</f>
        <v>0</v>
      </c>
      <c r="R236" s="127">
        <f>IF('Indicator Data'!AD240="No Data",1,IF('Indicator Data imputation'!U239&lt;&gt;"",1,0))</f>
        <v>0</v>
      </c>
      <c r="S236" s="127">
        <f>IF('Indicator Data'!AE240="No Data",1,IF('Indicator Data imputation'!V239&lt;&gt;"",1,0))</f>
        <v>0</v>
      </c>
      <c r="T236" s="127">
        <f>IF('Indicator Data'!AF240="No Data",1,IF('Indicator Data imputation'!W239&lt;&gt;"",1,0))</f>
        <v>0</v>
      </c>
      <c r="U236" s="127">
        <f>IF('Indicator Data'!AO240="No Data",1,IF('Indicator Data imputation'!X239&lt;&gt;"",1,0))</f>
        <v>0</v>
      </c>
      <c r="V236" s="127">
        <f>IF('Indicator Data'!AQ240="No Data",1,IF('Indicator Data imputation'!Y239&lt;&gt;"",1,0))</f>
        <v>0</v>
      </c>
      <c r="W236" s="127">
        <f>IF('Indicator Data'!AS240="No Data",1,IF('Indicator Data imputation'!Z239&lt;&gt;"",1,0))</f>
        <v>0</v>
      </c>
      <c r="X236" s="127">
        <f>IF('Indicator Data'!AT240="No Data",1,IF('Indicator Data imputation'!AA239&lt;&gt;"",1,0))</f>
        <v>0</v>
      </c>
      <c r="Y236" s="127">
        <f>IF('Indicator Data'!AH240="No Data",1,IF('Indicator Data imputation'!AB239&lt;&gt;"",1,0))</f>
        <v>0</v>
      </c>
      <c r="Z236" s="127">
        <f>IF('Indicator Data'!AU240="No Data",1,IF('Indicator Data imputation'!AC239&lt;&gt;"",1,0))</f>
        <v>0</v>
      </c>
      <c r="AA236" s="127">
        <f>IF('Indicator Data'!AV240="No Data",1,IF('Indicator Data imputation'!AD239&lt;&gt;"",1,0))</f>
        <v>0</v>
      </c>
      <c r="AB236" s="127">
        <f>IF('Indicator Data'!AW240="No Data",1,IF('Indicator Data imputation'!AE239&lt;&gt;"",1,0))</f>
        <v>0</v>
      </c>
      <c r="AC236" s="127">
        <f>IF('Indicator Data'!AX240="No Data",1,IF('Indicator Data imputation'!AF239&lt;&gt;"",1,0))</f>
        <v>0</v>
      </c>
      <c r="AD236" s="127">
        <f>IF('Indicator Data'!AY240="No Data",1,IF('Indicator Data imputation'!AG239&lt;&gt;"",1,0))</f>
        <v>0</v>
      </c>
      <c r="AE236" s="127">
        <f>IF('Indicator Data'!AZ240="No Data",1,IF('Indicator Data imputation'!AH239&lt;&gt;"",1,0))</f>
        <v>0</v>
      </c>
      <c r="AF236" s="127">
        <f>IF('Indicator Data'!BA240="No Data",1,IF('Indicator Data imputation'!AI239&lt;&gt;"",1,0))</f>
        <v>0</v>
      </c>
      <c r="AG236" s="127">
        <f>IF('Indicator Data'!BB240="No Data",1,IF('Indicator Data imputation'!AJ239&lt;&gt;"",1,0))</f>
        <v>0</v>
      </c>
      <c r="AH236" s="127">
        <f>IF('Indicator Data'!BC240="No Data",1,IF('Indicator Data imputation'!AK239&lt;&gt;"",1,0))</f>
        <v>0</v>
      </c>
      <c r="AI236" s="127" t="e">
        <f>IF('Indicator Data'!#REF!="No Data",1,IF('Indicator Data imputation'!AL239&lt;&gt;"",1,0))</f>
        <v>#REF!</v>
      </c>
      <c r="AJ236" s="127" t="e">
        <f>IF('Indicator Data'!#REF!="No Data",1,IF('Indicator Data imputation'!AM239&lt;&gt;"",1,0))</f>
        <v>#REF!</v>
      </c>
      <c r="AK236" s="127">
        <f>IF('Indicator Data'!BF240="No Data",1,IF('Indicator Data imputation'!AN239&lt;&gt;"",1,0))</f>
        <v>0</v>
      </c>
      <c r="AL236" s="126"/>
      <c r="AM236" s="126"/>
      <c r="AN236" t="e">
        <f t="shared" si="6"/>
        <v>#REF!</v>
      </c>
      <c r="AO236" s="142" t="e">
        <f t="shared" si="7"/>
        <v>#REF!</v>
      </c>
    </row>
    <row r="237" spans="1:41" ht="15.75" customHeight="1" x14ac:dyDescent="0.25">
      <c r="A237" s="47" t="s">
        <v>591</v>
      </c>
      <c r="B237" s="127">
        <f>IF('Indicator Data'!E241="No Data",1,IF('Indicator Data imputation'!E240&lt;&gt;"",1,0))</f>
        <v>0</v>
      </c>
      <c r="C237" s="127">
        <f>IF('Indicator Data'!J241="No Data",1,IF('Indicator Data imputation'!F240&lt;&gt;"",1,0))</f>
        <v>0</v>
      </c>
      <c r="D237" s="127">
        <f>IF('Indicator Data'!K241="No Data",1,IF('Indicator Data imputation'!G240&lt;&gt;"",1,0))</f>
        <v>0</v>
      </c>
      <c r="E237" s="127">
        <f>IF('Indicator Data'!L241="No Data",1,IF('Indicator Data imputation'!H240&lt;&gt;"",1,0))</f>
        <v>1</v>
      </c>
      <c r="F237" s="127">
        <f>IF('Indicator Data'!M241="No Data",1,IF('Indicator Data imputation'!I240&lt;&gt;"",1,0))</f>
        <v>1</v>
      </c>
      <c r="G237" s="127">
        <f>IF('Indicator Data'!N241="No Data",1,IF('Indicator Data imputation'!J240&lt;&gt;"",1,0))</f>
        <v>1</v>
      </c>
      <c r="H237" s="127">
        <f>IF('Indicator Data'!O241="No Data",1,IF('Indicator Data imputation'!K240&lt;&gt;"",1,0))</f>
        <v>0</v>
      </c>
      <c r="I237" s="127">
        <f>IF('Indicator Data'!P241="No Data",1,IF('Indicator Data imputation'!L240&lt;&gt;"",1,0))</f>
        <v>0</v>
      </c>
      <c r="J237" s="127">
        <f>IF('Indicator Data'!Q241="No Data",1,IF('Indicator Data imputation'!M240&lt;&gt;"",1,0))</f>
        <v>0</v>
      </c>
      <c r="K237" s="127">
        <f>IF('Indicator Data'!R241="No Data",1,IF('Indicator Data imputation'!N240&lt;&gt;"",1,0))</f>
        <v>0</v>
      </c>
      <c r="L237" s="127">
        <f>IF('Indicator Data'!X241="No Data",1,IF('Indicator Data imputation'!O240&lt;&gt;"",1,0))</f>
        <v>0</v>
      </c>
      <c r="M237" s="127" t="e">
        <f>IF('Indicator Data'!#REF!="No Data",1,IF('Indicator Data imputation'!P240&lt;&gt;"",1,0))</f>
        <v>#REF!</v>
      </c>
      <c r="N237" s="127" t="e">
        <f>IF('Indicator Data'!#REF!="No Data",1,IF('Indicator Data imputation'!Q240&lt;&gt;"",1,0))</f>
        <v>#REF!</v>
      </c>
      <c r="O237" s="127">
        <f>IF('Indicator Data'!Z241="No Data",1,IF('Indicator Data imputation'!R240&lt;&gt;"",1,0))</f>
        <v>0</v>
      </c>
      <c r="P237" s="127">
        <f>IF('Indicator Data'!AB241="No Data",1,IF('Indicator Data imputation'!S240&lt;&gt;"",1,0))</f>
        <v>0</v>
      </c>
      <c r="Q237" s="127">
        <f>IF('Indicator Data'!AC241="No Data",1,IF('Indicator Data imputation'!T240&lt;&gt;"",1,0))</f>
        <v>0</v>
      </c>
      <c r="R237" s="127">
        <f>IF('Indicator Data'!AD241="No Data",1,IF('Indicator Data imputation'!U240&lt;&gt;"",1,0))</f>
        <v>0</v>
      </c>
      <c r="S237" s="127">
        <f>IF('Indicator Data'!AE241="No Data",1,IF('Indicator Data imputation'!V240&lt;&gt;"",1,0))</f>
        <v>0</v>
      </c>
      <c r="T237" s="127">
        <f>IF('Indicator Data'!AF241="No Data",1,IF('Indicator Data imputation'!W240&lt;&gt;"",1,0))</f>
        <v>0</v>
      </c>
      <c r="U237" s="127">
        <f>IF('Indicator Data'!AO241="No Data",1,IF('Indicator Data imputation'!X240&lt;&gt;"",1,0))</f>
        <v>0</v>
      </c>
      <c r="V237" s="127">
        <f>IF('Indicator Data'!AQ241="No Data",1,IF('Indicator Data imputation'!Y240&lt;&gt;"",1,0))</f>
        <v>0</v>
      </c>
      <c r="W237" s="127">
        <f>IF('Indicator Data'!AS241="No Data",1,IF('Indicator Data imputation'!Z240&lt;&gt;"",1,0))</f>
        <v>0</v>
      </c>
      <c r="X237" s="127">
        <f>IF('Indicator Data'!AT241="No Data",1,IF('Indicator Data imputation'!AA240&lt;&gt;"",1,0))</f>
        <v>0</v>
      </c>
      <c r="Y237" s="127">
        <f>IF('Indicator Data'!AH241="No Data",1,IF('Indicator Data imputation'!AB240&lt;&gt;"",1,0))</f>
        <v>0</v>
      </c>
      <c r="Z237" s="127">
        <f>IF('Indicator Data'!AU241="No Data",1,IF('Indicator Data imputation'!AC240&lt;&gt;"",1,0))</f>
        <v>0</v>
      </c>
      <c r="AA237" s="127">
        <f>IF('Indicator Data'!AV241="No Data",1,IF('Indicator Data imputation'!AD240&lt;&gt;"",1,0))</f>
        <v>0</v>
      </c>
      <c r="AB237" s="127">
        <f>IF('Indicator Data'!AW241="No Data",1,IF('Indicator Data imputation'!AE240&lt;&gt;"",1,0))</f>
        <v>0</v>
      </c>
      <c r="AC237" s="127">
        <f>IF('Indicator Data'!AX241="No Data",1,IF('Indicator Data imputation'!AF240&lt;&gt;"",1,0))</f>
        <v>0</v>
      </c>
      <c r="AD237" s="127">
        <f>IF('Indicator Data'!AY241="No Data",1,IF('Indicator Data imputation'!AG240&lt;&gt;"",1,0))</f>
        <v>0</v>
      </c>
      <c r="AE237" s="127">
        <f>IF('Indicator Data'!AZ241="No Data",1,IF('Indicator Data imputation'!AH240&lt;&gt;"",1,0))</f>
        <v>0</v>
      </c>
      <c r="AF237" s="127">
        <f>IF('Indicator Data'!BA241="No Data",1,IF('Indicator Data imputation'!AI240&lt;&gt;"",1,0))</f>
        <v>0</v>
      </c>
      <c r="AG237" s="127">
        <f>IF('Indicator Data'!BB241="No Data",1,IF('Indicator Data imputation'!AJ240&lt;&gt;"",1,0))</f>
        <v>0</v>
      </c>
      <c r="AH237" s="127">
        <f>IF('Indicator Data'!BC241="No Data",1,IF('Indicator Data imputation'!AK240&lt;&gt;"",1,0))</f>
        <v>0</v>
      </c>
      <c r="AI237" s="127" t="e">
        <f>IF('Indicator Data'!#REF!="No Data",1,IF('Indicator Data imputation'!AL240&lt;&gt;"",1,0))</f>
        <v>#REF!</v>
      </c>
      <c r="AJ237" s="127" t="e">
        <f>IF('Indicator Data'!#REF!="No Data",1,IF('Indicator Data imputation'!AM240&lt;&gt;"",1,0))</f>
        <v>#REF!</v>
      </c>
      <c r="AK237" s="127">
        <f>IF('Indicator Data'!BF241="No Data",1,IF('Indicator Data imputation'!AN240&lt;&gt;"",1,0))</f>
        <v>0</v>
      </c>
      <c r="AL237" s="126"/>
      <c r="AM237" s="126"/>
      <c r="AN237" t="e">
        <f t="shared" si="6"/>
        <v>#REF!</v>
      </c>
      <c r="AO237" s="142" t="e">
        <f t="shared" si="7"/>
        <v>#REF!</v>
      </c>
    </row>
    <row r="238" spans="1:41" ht="15.75" customHeight="1" x14ac:dyDescent="0.25">
      <c r="A238" s="47" t="s">
        <v>593</v>
      </c>
      <c r="B238" s="127">
        <f>IF('Indicator Data'!E242="No Data",1,IF('Indicator Data imputation'!E241&lt;&gt;"",1,0))</f>
        <v>0</v>
      </c>
      <c r="C238" s="127">
        <f>IF('Indicator Data'!J242="No Data",1,IF('Indicator Data imputation'!F241&lt;&gt;"",1,0))</f>
        <v>0</v>
      </c>
      <c r="D238" s="127">
        <f>IF('Indicator Data'!K242="No Data",1,IF('Indicator Data imputation'!G241&lt;&gt;"",1,0))</f>
        <v>0</v>
      </c>
      <c r="E238" s="127">
        <f>IF('Indicator Data'!L242="No Data",1,IF('Indicator Data imputation'!H241&lt;&gt;"",1,0))</f>
        <v>1</v>
      </c>
      <c r="F238" s="127">
        <f>IF('Indicator Data'!M242="No Data",1,IF('Indicator Data imputation'!I241&lt;&gt;"",1,0))</f>
        <v>1</v>
      </c>
      <c r="G238" s="127">
        <f>IF('Indicator Data'!N242="No Data",1,IF('Indicator Data imputation'!J241&lt;&gt;"",1,0))</f>
        <v>1</v>
      </c>
      <c r="H238" s="127">
        <f>IF('Indicator Data'!O242="No Data",1,IF('Indicator Data imputation'!K241&lt;&gt;"",1,0))</f>
        <v>0</v>
      </c>
      <c r="I238" s="127">
        <f>IF('Indicator Data'!P242="No Data",1,IF('Indicator Data imputation'!L241&lt;&gt;"",1,0))</f>
        <v>0</v>
      </c>
      <c r="J238" s="127">
        <f>IF('Indicator Data'!Q242="No Data",1,IF('Indicator Data imputation'!M241&lt;&gt;"",1,0))</f>
        <v>0</v>
      </c>
      <c r="K238" s="127">
        <f>IF('Indicator Data'!R242="No Data",1,IF('Indicator Data imputation'!N241&lt;&gt;"",1,0))</f>
        <v>0</v>
      </c>
      <c r="L238" s="127">
        <f>IF('Indicator Data'!X242="No Data",1,IF('Indicator Data imputation'!O241&lt;&gt;"",1,0))</f>
        <v>0</v>
      </c>
      <c r="M238" s="127" t="e">
        <f>IF('Indicator Data'!#REF!="No Data",1,IF('Indicator Data imputation'!P241&lt;&gt;"",1,0))</f>
        <v>#REF!</v>
      </c>
      <c r="N238" s="127" t="e">
        <f>IF('Indicator Data'!#REF!="No Data",1,IF('Indicator Data imputation'!Q241&lt;&gt;"",1,0))</f>
        <v>#REF!</v>
      </c>
      <c r="O238" s="127">
        <f>IF('Indicator Data'!Z242="No Data",1,IF('Indicator Data imputation'!R241&lt;&gt;"",1,0))</f>
        <v>0</v>
      </c>
      <c r="P238" s="127">
        <f>IF('Indicator Data'!AB242="No Data",1,IF('Indicator Data imputation'!S241&lt;&gt;"",1,0))</f>
        <v>0</v>
      </c>
      <c r="Q238" s="127">
        <f>IF('Indicator Data'!AC242="No Data",1,IF('Indicator Data imputation'!T241&lt;&gt;"",1,0))</f>
        <v>0</v>
      </c>
      <c r="R238" s="127">
        <f>IF('Indicator Data'!AD242="No Data",1,IF('Indicator Data imputation'!U241&lt;&gt;"",1,0))</f>
        <v>0</v>
      </c>
      <c r="S238" s="127">
        <f>IF('Indicator Data'!AE242="No Data",1,IF('Indicator Data imputation'!V241&lt;&gt;"",1,0))</f>
        <v>0</v>
      </c>
      <c r="T238" s="127">
        <f>IF('Indicator Data'!AF242="No Data",1,IF('Indicator Data imputation'!W241&lt;&gt;"",1,0))</f>
        <v>0</v>
      </c>
      <c r="U238" s="127">
        <f>IF('Indicator Data'!AO242="No Data",1,IF('Indicator Data imputation'!X241&lt;&gt;"",1,0))</f>
        <v>0</v>
      </c>
      <c r="V238" s="127">
        <f>IF('Indicator Data'!AQ242="No Data",1,IF('Indicator Data imputation'!Y241&lt;&gt;"",1,0))</f>
        <v>0</v>
      </c>
      <c r="W238" s="127">
        <f>IF('Indicator Data'!AS242="No Data",1,IF('Indicator Data imputation'!Z241&lt;&gt;"",1,0))</f>
        <v>0</v>
      </c>
      <c r="X238" s="127">
        <f>IF('Indicator Data'!AT242="No Data",1,IF('Indicator Data imputation'!AA241&lt;&gt;"",1,0))</f>
        <v>0</v>
      </c>
      <c r="Y238" s="127">
        <f>IF('Indicator Data'!AH242="No Data",1,IF('Indicator Data imputation'!AB241&lt;&gt;"",1,0))</f>
        <v>0</v>
      </c>
      <c r="Z238" s="127">
        <f>IF('Indicator Data'!AU242="No Data",1,IF('Indicator Data imputation'!AC241&lt;&gt;"",1,0))</f>
        <v>0</v>
      </c>
      <c r="AA238" s="127">
        <f>IF('Indicator Data'!AV242="No Data",1,IF('Indicator Data imputation'!AD241&lt;&gt;"",1,0))</f>
        <v>0</v>
      </c>
      <c r="AB238" s="127">
        <f>IF('Indicator Data'!AW242="No Data",1,IF('Indicator Data imputation'!AE241&lt;&gt;"",1,0))</f>
        <v>0</v>
      </c>
      <c r="AC238" s="127">
        <f>IF('Indicator Data'!AX242="No Data",1,IF('Indicator Data imputation'!AF241&lt;&gt;"",1,0))</f>
        <v>0</v>
      </c>
      <c r="AD238" s="127">
        <f>IF('Indicator Data'!AY242="No Data",1,IF('Indicator Data imputation'!AG241&lt;&gt;"",1,0))</f>
        <v>0</v>
      </c>
      <c r="AE238" s="127">
        <f>IF('Indicator Data'!AZ242="No Data",1,IF('Indicator Data imputation'!AH241&lt;&gt;"",1,0))</f>
        <v>0</v>
      </c>
      <c r="AF238" s="127">
        <f>IF('Indicator Data'!BA242="No Data",1,IF('Indicator Data imputation'!AI241&lt;&gt;"",1,0))</f>
        <v>0</v>
      </c>
      <c r="AG238" s="127">
        <f>IF('Indicator Data'!BB242="No Data",1,IF('Indicator Data imputation'!AJ241&lt;&gt;"",1,0))</f>
        <v>0</v>
      </c>
      <c r="AH238" s="127">
        <f>IF('Indicator Data'!BC242="No Data",1,IF('Indicator Data imputation'!AK241&lt;&gt;"",1,0))</f>
        <v>0</v>
      </c>
      <c r="AI238" s="127" t="e">
        <f>IF('Indicator Data'!#REF!="No Data",1,IF('Indicator Data imputation'!AL241&lt;&gt;"",1,0))</f>
        <v>#REF!</v>
      </c>
      <c r="AJ238" s="127" t="e">
        <f>IF('Indicator Data'!#REF!="No Data",1,IF('Indicator Data imputation'!AM241&lt;&gt;"",1,0))</f>
        <v>#REF!</v>
      </c>
      <c r="AK238" s="127">
        <f>IF('Indicator Data'!BF242="No Data",1,IF('Indicator Data imputation'!AN241&lt;&gt;"",1,0))</f>
        <v>0</v>
      </c>
      <c r="AL238" s="126"/>
      <c r="AM238" s="126"/>
      <c r="AN238" t="e">
        <f t="shared" si="6"/>
        <v>#REF!</v>
      </c>
      <c r="AO238" s="142" t="e">
        <f t="shared" si="7"/>
        <v>#REF!</v>
      </c>
    </row>
    <row r="239" spans="1:41" ht="15.75" customHeight="1" x14ac:dyDescent="0.25">
      <c r="A239" s="47" t="s">
        <v>595</v>
      </c>
      <c r="B239" s="127">
        <f>IF('Indicator Data'!E243="No Data",1,IF('Indicator Data imputation'!E242&lt;&gt;"",1,0))</f>
        <v>0</v>
      </c>
      <c r="C239" s="127">
        <f>IF('Indicator Data'!J243="No Data",1,IF('Indicator Data imputation'!F242&lt;&gt;"",1,0))</f>
        <v>0</v>
      </c>
      <c r="D239" s="127">
        <f>IF('Indicator Data'!K243="No Data",1,IF('Indicator Data imputation'!G242&lt;&gt;"",1,0))</f>
        <v>0</v>
      </c>
      <c r="E239" s="127">
        <f>IF('Indicator Data'!L243="No Data",1,IF('Indicator Data imputation'!H242&lt;&gt;"",1,0))</f>
        <v>1</v>
      </c>
      <c r="F239" s="127">
        <f>IF('Indicator Data'!M243="No Data",1,IF('Indicator Data imputation'!I242&lt;&gt;"",1,0))</f>
        <v>1</v>
      </c>
      <c r="G239" s="127">
        <f>IF('Indicator Data'!N243="No Data",1,IF('Indicator Data imputation'!J242&lt;&gt;"",1,0))</f>
        <v>1</v>
      </c>
      <c r="H239" s="127">
        <f>IF('Indicator Data'!O243="No Data",1,IF('Indicator Data imputation'!K242&lt;&gt;"",1,0))</f>
        <v>0</v>
      </c>
      <c r="I239" s="127">
        <f>IF('Indicator Data'!P243="No Data",1,IF('Indicator Data imputation'!L242&lt;&gt;"",1,0))</f>
        <v>0</v>
      </c>
      <c r="J239" s="127">
        <f>IF('Indicator Data'!Q243="No Data",1,IF('Indicator Data imputation'!M242&lt;&gt;"",1,0))</f>
        <v>0</v>
      </c>
      <c r="K239" s="127">
        <f>IF('Indicator Data'!R243="No Data",1,IF('Indicator Data imputation'!N242&lt;&gt;"",1,0))</f>
        <v>0</v>
      </c>
      <c r="L239" s="127">
        <f>IF('Indicator Data'!X243="No Data",1,IF('Indicator Data imputation'!O242&lt;&gt;"",1,0))</f>
        <v>0</v>
      </c>
      <c r="M239" s="127" t="e">
        <f>IF('Indicator Data'!#REF!="No Data",1,IF('Indicator Data imputation'!P242&lt;&gt;"",1,0))</f>
        <v>#REF!</v>
      </c>
      <c r="N239" s="127" t="e">
        <f>IF('Indicator Data'!#REF!="No Data",1,IF('Indicator Data imputation'!Q242&lt;&gt;"",1,0))</f>
        <v>#REF!</v>
      </c>
      <c r="O239" s="127">
        <f>IF('Indicator Data'!Z243="No Data",1,IF('Indicator Data imputation'!R242&lt;&gt;"",1,0))</f>
        <v>0</v>
      </c>
      <c r="P239" s="127">
        <f>IF('Indicator Data'!AB243="No Data",1,IF('Indicator Data imputation'!S242&lt;&gt;"",1,0))</f>
        <v>0</v>
      </c>
      <c r="Q239" s="127">
        <f>IF('Indicator Data'!AC243="No Data",1,IF('Indicator Data imputation'!T242&lt;&gt;"",1,0))</f>
        <v>0</v>
      </c>
      <c r="R239" s="127">
        <f>IF('Indicator Data'!AD243="No Data",1,IF('Indicator Data imputation'!U242&lt;&gt;"",1,0))</f>
        <v>0</v>
      </c>
      <c r="S239" s="127">
        <f>IF('Indicator Data'!AE243="No Data",1,IF('Indicator Data imputation'!V242&lt;&gt;"",1,0))</f>
        <v>0</v>
      </c>
      <c r="T239" s="127">
        <f>IF('Indicator Data'!AF243="No Data",1,IF('Indicator Data imputation'!W242&lt;&gt;"",1,0))</f>
        <v>0</v>
      </c>
      <c r="U239" s="127">
        <f>IF('Indicator Data'!AO243="No Data",1,IF('Indicator Data imputation'!X242&lt;&gt;"",1,0))</f>
        <v>0</v>
      </c>
      <c r="V239" s="127">
        <f>IF('Indicator Data'!AQ243="No Data",1,IF('Indicator Data imputation'!Y242&lt;&gt;"",1,0))</f>
        <v>0</v>
      </c>
      <c r="W239" s="127">
        <f>IF('Indicator Data'!AS243="No Data",1,IF('Indicator Data imputation'!Z242&lt;&gt;"",1,0))</f>
        <v>0</v>
      </c>
      <c r="X239" s="127">
        <f>IF('Indicator Data'!AT243="No Data",1,IF('Indicator Data imputation'!AA242&lt;&gt;"",1,0))</f>
        <v>0</v>
      </c>
      <c r="Y239" s="127">
        <f>IF('Indicator Data'!AH243="No Data",1,IF('Indicator Data imputation'!AB242&lt;&gt;"",1,0))</f>
        <v>0</v>
      </c>
      <c r="Z239" s="127">
        <f>IF('Indicator Data'!AU243="No Data",1,IF('Indicator Data imputation'!AC242&lt;&gt;"",1,0))</f>
        <v>0</v>
      </c>
      <c r="AA239" s="127">
        <f>IF('Indicator Data'!AV243="No Data",1,IF('Indicator Data imputation'!AD242&lt;&gt;"",1,0))</f>
        <v>0</v>
      </c>
      <c r="AB239" s="127">
        <f>IF('Indicator Data'!AW243="No Data",1,IF('Indicator Data imputation'!AE242&lt;&gt;"",1,0))</f>
        <v>0</v>
      </c>
      <c r="AC239" s="127">
        <f>IF('Indicator Data'!AX243="No Data",1,IF('Indicator Data imputation'!AF242&lt;&gt;"",1,0))</f>
        <v>0</v>
      </c>
      <c r="AD239" s="127">
        <f>IF('Indicator Data'!AY243="No Data",1,IF('Indicator Data imputation'!AG242&lt;&gt;"",1,0))</f>
        <v>0</v>
      </c>
      <c r="AE239" s="127">
        <f>IF('Indicator Data'!AZ243="No Data",1,IF('Indicator Data imputation'!AH242&lt;&gt;"",1,0))</f>
        <v>0</v>
      </c>
      <c r="AF239" s="127">
        <f>IF('Indicator Data'!BA243="No Data",1,IF('Indicator Data imputation'!AI242&lt;&gt;"",1,0))</f>
        <v>0</v>
      </c>
      <c r="AG239" s="127">
        <f>IF('Indicator Data'!BB243="No Data",1,IF('Indicator Data imputation'!AJ242&lt;&gt;"",1,0))</f>
        <v>0</v>
      </c>
      <c r="AH239" s="127">
        <f>IF('Indicator Data'!BC243="No Data",1,IF('Indicator Data imputation'!AK242&lt;&gt;"",1,0))</f>
        <v>0</v>
      </c>
      <c r="AI239" s="127" t="e">
        <f>IF('Indicator Data'!#REF!="No Data",1,IF('Indicator Data imputation'!AL242&lt;&gt;"",1,0))</f>
        <v>#REF!</v>
      </c>
      <c r="AJ239" s="127" t="e">
        <f>IF('Indicator Data'!#REF!="No Data",1,IF('Indicator Data imputation'!AM242&lt;&gt;"",1,0))</f>
        <v>#REF!</v>
      </c>
      <c r="AK239" s="127">
        <f>IF('Indicator Data'!BF243="No Data",1,IF('Indicator Data imputation'!AN242&lt;&gt;"",1,0))</f>
        <v>0</v>
      </c>
      <c r="AL239" s="126"/>
      <c r="AM239" s="126"/>
      <c r="AN239" t="e">
        <f t="shared" si="6"/>
        <v>#REF!</v>
      </c>
      <c r="AO239" s="142" t="e">
        <f t="shared" si="7"/>
        <v>#REF!</v>
      </c>
    </row>
    <row r="240" spans="1:41" ht="15.75" customHeight="1" x14ac:dyDescent="0.25">
      <c r="A240" s="47" t="s">
        <v>597</v>
      </c>
      <c r="B240" s="127">
        <f>IF('Indicator Data'!E244="No Data",1,IF('Indicator Data imputation'!E243&lt;&gt;"",1,0))</f>
        <v>0</v>
      </c>
      <c r="C240" s="127">
        <f>IF('Indicator Data'!J244="No Data",1,IF('Indicator Data imputation'!F243&lt;&gt;"",1,0))</f>
        <v>0</v>
      </c>
      <c r="D240" s="127">
        <f>IF('Indicator Data'!K244="No Data",1,IF('Indicator Data imputation'!G243&lt;&gt;"",1,0))</f>
        <v>0</v>
      </c>
      <c r="E240" s="127">
        <f>IF('Indicator Data'!L244="No Data",1,IF('Indicator Data imputation'!H243&lt;&gt;"",1,0))</f>
        <v>1</v>
      </c>
      <c r="F240" s="127">
        <f>IF('Indicator Data'!M244="No Data",1,IF('Indicator Data imputation'!I243&lt;&gt;"",1,0))</f>
        <v>1</v>
      </c>
      <c r="G240" s="127">
        <f>IF('Indicator Data'!N244="No Data",1,IF('Indicator Data imputation'!J243&lt;&gt;"",1,0))</f>
        <v>1</v>
      </c>
      <c r="H240" s="127">
        <f>IF('Indicator Data'!O244="No Data",1,IF('Indicator Data imputation'!K243&lt;&gt;"",1,0))</f>
        <v>0</v>
      </c>
      <c r="I240" s="127">
        <f>IF('Indicator Data'!P244="No Data",1,IF('Indicator Data imputation'!L243&lt;&gt;"",1,0))</f>
        <v>0</v>
      </c>
      <c r="J240" s="127">
        <f>IF('Indicator Data'!Q244="No Data",1,IF('Indicator Data imputation'!M243&lt;&gt;"",1,0))</f>
        <v>0</v>
      </c>
      <c r="K240" s="127">
        <f>IF('Indicator Data'!R244="No Data",1,IF('Indicator Data imputation'!N243&lt;&gt;"",1,0))</f>
        <v>0</v>
      </c>
      <c r="L240" s="127">
        <f>IF('Indicator Data'!X244="No Data",1,IF('Indicator Data imputation'!O243&lt;&gt;"",1,0))</f>
        <v>0</v>
      </c>
      <c r="M240" s="127" t="e">
        <f>IF('Indicator Data'!#REF!="No Data",1,IF('Indicator Data imputation'!P243&lt;&gt;"",1,0))</f>
        <v>#REF!</v>
      </c>
      <c r="N240" s="127" t="e">
        <f>IF('Indicator Data'!#REF!="No Data",1,IF('Indicator Data imputation'!Q243&lt;&gt;"",1,0))</f>
        <v>#REF!</v>
      </c>
      <c r="O240" s="127">
        <f>IF('Indicator Data'!Z244="No Data",1,IF('Indicator Data imputation'!R243&lt;&gt;"",1,0))</f>
        <v>0</v>
      </c>
      <c r="P240" s="127">
        <f>IF('Indicator Data'!AB244="No Data",1,IF('Indicator Data imputation'!S243&lt;&gt;"",1,0))</f>
        <v>0</v>
      </c>
      <c r="Q240" s="127">
        <f>IF('Indicator Data'!AC244="No Data",1,IF('Indicator Data imputation'!T243&lt;&gt;"",1,0))</f>
        <v>0</v>
      </c>
      <c r="R240" s="127">
        <f>IF('Indicator Data'!AD244="No Data",1,IF('Indicator Data imputation'!U243&lt;&gt;"",1,0))</f>
        <v>0</v>
      </c>
      <c r="S240" s="127">
        <f>IF('Indicator Data'!AE244="No Data",1,IF('Indicator Data imputation'!V243&lt;&gt;"",1,0))</f>
        <v>0</v>
      </c>
      <c r="T240" s="127">
        <f>IF('Indicator Data'!AF244="No Data",1,IF('Indicator Data imputation'!W243&lt;&gt;"",1,0))</f>
        <v>0</v>
      </c>
      <c r="U240" s="127">
        <f>IF('Indicator Data'!AO244="No Data",1,IF('Indicator Data imputation'!X243&lt;&gt;"",1,0))</f>
        <v>0</v>
      </c>
      <c r="V240" s="127">
        <f>IF('Indicator Data'!AQ244="No Data",1,IF('Indicator Data imputation'!Y243&lt;&gt;"",1,0))</f>
        <v>0</v>
      </c>
      <c r="W240" s="127">
        <f>IF('Indicator Data'!AS244="No Data",1,IF('Indicator Data imputation'!Z243&lt;&gt;"",1,0))</f>
        <v>0</v>
      </c>
      <c r="X240" s="127">
        <f>IF('Indicator Data'!AT244="No Data",1,IF('Indicator Data imputation'!AA243&lt;&gt;"",1,0))</f>
        <v>0</v>
      </c>
      <c r="Y240" s="127">
        <f>IF('Indicator Data'!AH244="No Data",1,IF('Indicator Data imputation'!AB243&lt;&gt;"",1,0))</f>
        <v>0</v>
      </c>
      <c r="Z240" s="127">
        <f>IF('Indicator Data'!AU244="No Data",1,IF('Indicator Data imputation'!AC243&lt;&gt;"",1,0))</f>
        <v>0</v>
      </c>
      <c r="AA240" s="127">
        <f>IF('Indicator Data'!AV244="No Data",1,IF('Indicator Data imputation'!AD243&lt;&gt;"",1,0))</f>
        <v>0</v>
      </c>
      <c r="AB240" s="127">
        <f>IF('Indicator Data'!AW244="No Data",1,IF('Indicator Data imputation'!AE243&lt;&gt;"",1,0))</f>
        <v>0</v>
      </c>
      <c r="AC240" s="127">
        <f>IF('Indicator Data'!AX244="No Data",1,IF('Indicator Data imputation'!AF243&lt;&gt;"",1,0))</f>
        <v>0</v>
      </c>
      <c r="AD240" s="127">
        <f>IF('Indicator Data'!AY244="No Data",1,IF('Indicator Data imputation'!AG243&lt;&gt;"",1,0))</f>
        <v>0</v>
      </c>
      <c r="AE240" s="127">
        <f>IF('Indicator Data'!AZ244="No Data",1,IF('Indicator Data imputation'!AH243&lt;&gt;"",1,0))</f>
        <v>0</v>
      </c>
      <c r="AF240" s="127">
        <f>IF('Indicator Data'!BA244="No Data",1,IF('Indicator Data imputation'!AI243&lt;&gt;"",1,0))</f>
        <v>0</v>
      </c>
      <c r="AG240" s="127">
        <f>IF('Indicator Data'!BB244="No Data",1,IF('Indicator Data imputation'!AJ243&lt;&gt;"",1,0))</f>
        <v>0</v>
      </c>
      <c r="AH240" s="127">
        <f>IF('Indicator Data'!BC244="No Data",1,IF('Indicator Data imputation'!AK243&lt;&gt;"",1,0))</f>
        <v>0</v>
      </c>
      <c r="AI240" s="127" t="e">
        <f>IF('Indicator Data'!#REF!="No Data",1,IF('Indicator Data imputation'!AL243&lt;&gt;"",1,0))</f>
        <v>#REF!</v>
      </c>
      <c r="AJ240" s="127" t="e">
        <f>IF('Indicator Data'!#REF!="No Data",1,IF('Indicator Data imputation'!AM243&lt;&gt;"",1,0))</f>
        <v>#REF!</v>
      </c>
      <c r="AK240" s="127">
        <f>IF('Indicator Data'!BF244="No Data",1,IF('Indicator Data imputation'!AN243&lt;&gt;"",1,0))</f>
        <v>0</v>
      </c>
      <c r="AL240" s="126"/>
      <c r="AM240" s="126"/>
      <c r="AN240" t="e">
        <f t="shared" si="6"/>
        <v>#REF!</v>
      </c>
      <c r="AO240" s="142" t="e">
        <f t="shared" si="7"/>
        <v>#REF!</v>
      </c>
    </row>
    <row r="241" spans="1:41" ht="15.75" customHeight="1" x14ac:dyDescent="0.25">
      <c r="A241" s="47" t="s">
        <v>599</v>
      </c>
      <c r="B241" s="127">
        <f>IF('Indicator Data'!E245="No Data",1,IF('Indicator Data imputation'!E244&lt;&gt;"",1,0))</f>
        <v>0</v>
      </c>
      <c r="C241" s="127">
        <f>IF('Indicator Data'!J245="No Data",1,IF('Indicator Data imputation'!F244&lt;&gt;"",1,0))</f>
        <v>0</v>
      </c>
      <c r="D241" s="127">
        <f>IF('Indicator Data'!K245="No Data",1,IF('Indicator Data imputation'!G244&lt;&gt;"",1,0))</f>
        <v>0</v>
      </c>
      <c r="E241" s="127">
        <f>IF('Indicator Data'!L245="No Data",1,IF('Indicator Data imputation'!H244&lt;&gt;"",1,0))</f>
        <v>1</v>
      </c>
      <c r="F241" s="127">
        <f>IF('Indicator Data'!M245="No Data",1,IF('Indicator Data imputation'!I244&lt;&gt;"",1,0))</f>
        <v>1</v>
      </c>
      <c r="G241" s="127">
        <f>IF('Indicator Data'!N245="No Data",1,IF('Indicator Data imputation'!J244&lt;&gt;"",1,0))</f>
        <v>1</v>
      </c>
      <c r="H241" s="127">
        <f>IF('Indicator Data'!O245="No Data",1,IF('Indicator Data imputation'!K244&lt;&gt;"",1,0))</f>
        <v>0</v>
      </c>
      <c r="I241" s="127">
        <f>IF('Indicator Data'!P245="No Data",1,IF('Indicator Data imputation'!L244&lt;&gt;"",1,0))</f>
        <v>0</v>
      </c>
      <c r="J241" s="127">
        <f>IF('Indicator Data'!Q245="No Data",1,IF('Indicator Data imputation'!M244&lt;&gt;"",1,0))</f>
        <v>0</v>
      </c>
      <c r="K241" s="127">
        <f>IF('Indicator Data'!R245="No Data",1,IF('Indicator Data imputation'!N244&lt;&gt;"",1,0))</f>
        <v>0</v>
      </c>
      <c r="L241" s="127">
        <f>IF('Indicator Data'!X245="No Data",1,IF('Indicator Data imputation'!O244&lt;&gt;"",1,0))</f>
        <v>0</v>
      </c>
      <c r="M241" s="127" t="e">
        <f>IF('Indicator Data'!#REF!="No Data",1,IF('Indicator Data imputation'!P244&lt;&gt;"",1,0))</f>
        <v>#REF!</v>
      </c>
      <c r="N241" s="127" t="e">
        <f>IF('Indicator Data'!#REF!="No Data",1,IF('Indicator Data imputation'!Q244&lt;&gt;"",1,0))</f>
        <v>#REF!</v>
      </c>
      <c r="O241" s="127">
        <f>IF('Indicator Data'!Z245="No Data",1,IF('Indicator Data imputation'!R244&lt;&gt;"",1,0))</f>
        <v>0</v>
      </c>
      <c r="P241" s="127">
        <f>IF('Indicator Data'!AB245="No Data",1,IF('Indicator Data imputation'!S244&lt;&gt;"",1,0))</f>
        <v>0</v>
      </c>
      <c r="Q241" s="127">
        <f>IF('Indicator Data'!AC245="No Data",1,IF('Indicator Data imputation'!T244&lt;&gt;"",1,0))</f>
        <v>0</v>
      </c>
      <c r="R241" s="127">
        <f>IF('Indicator Data'!AD245="No Data",1,IF('Indicator Data imputation'!U244&lt;&gt;"",1,0))</f>
        <v>0</v>
      </c>
      <c r="S241" s="127">
        <f>IF('Indicator Data'!AE245="No Data",1,IF('Indicator Data imputation'!V244&lt;&gt;"",1,0))</f>
        <v>0</v>
      </c>
      <c r="T241" s="127">
        <f>IF('Indicator Data'!AF245="No Data",1,IF('Indicator Data imputation'!W244&lt;&gt;"",1,0))</f>
        <v>0</v>
      </c>
      <c r="U241" s="127">
        <f>IF('Indicator Data'!AO245="No Data",1,IF('Indicator Data imputation'!X244&lt;&gt;"",1,0))</f>
        <v>0</v>
      </c>
      <c r="V241" s="127">
        <f>IF('Indicator Data'!AQ245="No Data",1,IF('Indicator Data imputation'!Y244&lt;&gt;"",1,0))</f>
        <v>0</v>
      </c>
      <c r="W241" s="127">
        <f>IF('Indicator Data'!AS245="No Data",1,IF('Indicator Data imputation'!Z244&lt;&gt;"",1,0))</f>
        <v>0</v>
      </c>
      <c r="X241" s="127">
        <f>IF('Indicator Data'!AT245="No Data",1,IF('Indicator Data imputation'!AA244&lt;&gt;"",1,0))</f>
        <v>0</v>
      </c>
      <c r="Y241" s="127">
        <f>IF('Indicator Data'!AH245="No Data",1,IF('Indicator Data imputation'!AB244&lt;&gt;"",1,0))</f>
        <v>0</v>
      </c>
      <c r="Z241" s="127">
        <f>IF('Indicator Data'!AU245="No Data",1,IF('Indicator Data imputation'!AC244&lt;&gt;"",1,0))</f>
        <v>0</v>
      </c>
      <c r="AA241" s="127">
        <f>IF('Indicator Data'!AV245="No Data",1,IF('Indicator Data imputation'!AD244&lt;&gt;"",1,0))</f>
        <v>0</v>
      </c>
      <c r="AB241" s="127">
        <f>IF('Indicator Data'!AW245="No Data",1,IF('Indicator Data imputation'!AE244&lt;&gt;"",1,0))</f>
        <v>0</v>
      </c>
      <c r="AC241" s="127">
        <f>IF('Indicator Data'!AX245="No Data",1,IF('Indicator Data imputation'!AF244&lt;&gt;"",1,0))</f>
        <v>0</v>
      </c>
      <c r="AD241" s="127">
        <f>IF('Indicator Data'!AY245="No Data",1,IF('Indicator Data imputation'!AG244&lt;&gt;"",1,0))</f>
        <v>0</v>
      </c>
      <c r="AE241" s="127">
        <f>IF('Indicator Data'!AZ245="No Data",1,IF('Indicator Data imputation'!AH244&lt;&gt;"",1,0))</f>
        <v>0</v>
      </c>
      <c r="AF241" s="127">
        <f>IF('Indicator Data'!BA245="No Data",1,IF('Indicator Data imputation'!AI244&lt;&gt;"",1,0))</f>
        <v>0</v>
      </c>
      <c r="AG241" s="127">
        <f>IF('Indicator Data'!BB245="No Data",1,IF('Indicator Data imputation'!AJ244&lt;&gt;"",1,0))</f>
        <v>0</v>
      </c>
      <c r="AH241" s="127">
        <f>IF('Indicator Data'!BC245="No Data",1,IF('Indicator Data imputation'!AK244&lt;&gt;"",1,0))</f>
        <v>0</v>
      </c>
      <c r="AI241" s="127" t="e">
        <f>IF('Indicator Data'!#REF!="No Data",1,IF('Indicator Data imputation'!AL244&lt;&gt;"",1,0))</f>
        <v>#REF!</v>
      </c>
      <c r="AJ241" s="127" t="e">
        <f>IF('Indicator Data'!#REF!="No Data",1,IF('Indicator Data imputation'!AM244&lt;&gt;"",1,0))</f>
        <v>#REF!</v>
      </c>
      <c r="AK241" s="127">
        <f>IF('Indicator Data'!BF245="No Data",1,IF('Indicator Data imputation'!AN244&lt;&gt;"",1,0))</f>
        <v>0</v>
      </c>
      <c r="AL241" s="126"/>
      <c r="AM241" s="126"/>
      <c r="AN241" t="e">
        <f t="shared" si="6"/>
        <v>#REF!</v>
      </c>
      <c r="AO241" s="142" t="e">
        <f t="shared" si="7"/>
        <v>#REF!</v>
      </c>
    </row>
    <row r="242" spans="1:41" ht="15.75" customHeight="1" x14ac:dyDescent="0.25">
      <c r="A242" s="47" t="s">
        <v>601</v>
      </c>
      <c r="B242" s="127">
        <f>IF('Indicator Data'!E246="No Data",1,IF('Indicator Data imputation'!E245&lt;&gt;"",1,0))</f>
        <v>0</v>
      </c>
      <c r="C242" s="127">
        <f>IF('Indicator Data'!J246="No Data",1,IF('Indicator Data imputation'!F245&lt;&gt;"",1,0))</f>
        <v>0</v>
      </c>
      <c r="D242" s="127">
        <f>IF('Indicator Data'!K246="No Data",1,IF('Indicator Data imputation'!G245&lt;&gt;"",1,0))</f>
        <v>0</v>
      </c>
      <c r="E242" s="127">
        <f>IF('Indicator Data'!L246="No Data",1,IF('Indicator Data imputation'!H245&lt;&gt;"",1,0))</f>
        <v>1</v>
      </c>
      <c r="F242" s="127">
        <f>IF('Indicator Data'!M246="No Data",1,IF('Indicator Data imputation'!I245&lt;&gt;"",1,0))</f>
        <v>1</v>
      </c>
      <c r="G242" s="127">
        <f>IF('Indicator Data'!N246="No Data",1,IF('Indicator Data imputation'!J245&lt;&gt;"",1,0))</f>
        <v>1</v>
      </c>
      <c r="H242" s="127">
        <f>IF('Indicator Data'!O246="No Data",1,IF('Indicator Data imputation'!K245&lt;&gt;"",1,0))</f>
        <v>0</v>
      </c>
      <c r="I242" s="127">
        <f>IF('Indicator Data'!P246="No Data",1,IF('Indicator Data imputation'!L245&lt;&gt;"",1,0))</f>
        <v>0</v>
      </c>
      <c r="J242" s="127">
        <f>IF('Indicator Data'!Q246="No Data",1,IF('Indicator Data imputation'!M245&lt;&gt;"",1,0))</f>
        <v>0</v>
      </c>
      <c r="K242" s="127">
        <f>IF('Indicator Data'!R246="No Data",1,IF('Indicator Data imputation'!N245&lt;&gt;"",1,0))</f>
        <v>0</v>
      </c>
      <c r="L242" s="127">
        <f>IF('Indicator Data'!X246="No Data",1,IF('Indicator Data imputation'!O245&lt;&gt;"",1,0))</f>
        <v>0</v>
      </c>
      <c r="M242" s="127" t="e">
        <f>IF('Indicator Data'!#REF!="No Data",1,IF('Indicator Data imputation'!P245&lt;&gt;"",1,0))</f>
        <v>#REF!</v>
      </c>
      <c r="N242" s="127" t="e">
        <f>IF('Indicator Data'!#REF!="No Data",1,IF('Indicator Data imputation'!Q245&lt;&gt;"",1,0))</f>
        <v>#REF!</v>
      </c>
      <c r="O242" s="127">
        <f>IF('Indicator Data'!Z246="No Data",1,IF('Indicator Data imputation'!R245&lt;&gt;"",1,0))</f>
        <v>0</v>
      </c>
      <c r="P242" s="127">
        <f>IF('Indicator Data'!AB246="No Data",1,IF('Indicator Data imputation'!S245&lt;&gt;"",1,0))</f>
        <v>0</v>
      </c>
      <c r="Q242" s="127">
        <f>IF('Indicator Data'!AC246="No Data",1,IF('Indicator Data imputation'!T245&lt;&gt;"",1,0))</f>
        <v>0</v>
      </c>
      <c r="R242" s="127">
        <f>IF('Indicator Data'!AD246="No Data",1,IF('Indicator Data imputation'!U245&lt;&gt;"",1,0))</f>
        <v>0</v>
      </c>
      <c r="S242" s="127">
        <f>IF('Indicator Data'!AE246="No Data",1,IF('Indicator Data imputation'!V245&lt;&gt;"",1,0))</f>
        <v>0</v>
      </c>
      <c r="T242" s="127">
        <f>IF('Indicator Data'!AF246="No Data",1,IF('Indicator Data imputation'!W245&lt;&gt;"",1,0))</f>
        <v>0</v>
      </c>
      <c r="U242" s="127">
        <f>IF('Indicator Data'!AO246="No Data",1,IF('Indicator Data imputation'!X245&lt;&gt;"",1,0))</f>
        <v>0</v>
      </c>
      <c r="V242" s="127">
        <f>IF('Indicator Data'!AQ246="No Data",1,IF('Indicator Data imputation'!Y245&lt;&gt;"",1,0))</f>
        <v>0</v>
      </c>
      <c r="W242" s="127">
        <f>IF('Indicator Data'!AS246="No Data",1,IF('Indicator Data imputation'!Z245&lt;&gt;"",1,0))</f>
        <v>0</v>
      </c>
      <c r="X242" s="127">
        <f>IF('Indicator Data'!AT246="No Data",1,IF('Indicator Data imputation'!AA245&lt;&gt;"",1,0))</f>
        <v>0</v>
      </c>
      <c r="Y242" s="127">
        <f>IF('Indicator Data'!AH246="No Data",1,IF('Indicator Data imputation'!AB245&lt;&gt;"",1,0))</f>
        <v>0</v>
      </c>
      <c r="Z242" s="127">
        <f>IF('Indicator Data'!AU246="No Data",1,IF('Indicator Data imputation'!AC245&lt;&gt;"",1,0))</f>
        <v>0</v>
      </c>
      <c r="AA242" s="127">
        <f>IF('Indicator Data'!AV246="No Data",1,IF('Indicator Data imputation'!AD245&lt;&gt;"",1,0))</f>
        <v>0</v>
      </c>
      <c r="AB242" s="127">
        <f>IF('Indicator Data'!AW246="No Data",1,IF('Indicator Data imputation'!AE245&lt;&gt;"",1,0))</f>
        <v>0</v>
      </c>
      <c r="AC242" s="127">
        <f>IF('Indicator Data'!AX246="No Data",1,IF('Indicator Data imputation'!AF245&lt;&gt;"",1,0))</f>
        <v>0</v>
      </c>
      <c r="AD242" s="127">
        <f>IF('Indicator Data'!AY246="No Data",1,IF('Indicator Data imputation'!AG245&lt;&gt;"",1,0))</f>
        <v>0</v>
      </c>
      <c r="AE242" s="127">
        <f>IF('Indicator Data'!AZ246="No Data",1,IF('Indicator Data imputation'!AH245&lt;&gt;"",1,0))</f>
        <v>0</v>
      </c>
      <c r="AF242" s="127">
        <f>IF('Indicator Data'!BA246="No Data",1,IF('Indicator Data imputation'!AI245&lt;&gt;"",1,0))</f>
        <v>0</v>
      </c>
      <c r="AG242" s="127">
        <f>IF('Indicator Data'!BB246="No Data",1,IF('Indicator Data imputation'!AJ245&lt;&gt;"",1,0))</f>
        <v>0</v>
      </c>
      <c r="AH242" s="127">
        <f>IF('Indicator Data'!BC246="No Data",1,IF('Indicator Data imputation'!AK245&lt;&gt;"",1,0))</f>
        <v>0</v>
      </c>
      <c r="AI242" s="127" t="e">
        <f>IF('Indicator Data'!#REF!="No Data",1,IF('Indicator Data imputation'!AL245&lt;&gt;"",1,0))</f>
        <v>#REF!</v>
      </c>
      <c r="AJ242" s="127" t="e">
        <f>IF('Indicator Data'!#REF!="No Data",1,IF('Indicator Data imputation'!AM245&lt;&gt;"",1,0))</f>
        <v>#REF!</v>
      </c>
      <c r="AK242" s="127">
        <f>IF('Indicator Data'!BF246="No Data",1,IF('Indicator Data imputation'!AN245&lt;&gt;"",1,0))</f>
        <v>0</v>
      </c>
      <c r="AL242" s="126"/>
      <c r="AM242" s="126"/>
      <c r="AN242" t="e">
        <f t="shared" si="6"/>
        <v>#REF!</v>
      </c>
      <c r="AO242" s="142" t="e">
        <f t="shared" si="7"/>
        <v>#REF!</v>
      </c>
    </row>
    <row r="243" spans="1:41" ht="15.75" customHeight="1" x14ac:dyDescent="0.25">
      <c r="A243" s="47" t="s">
        <v>604</v>
      </c>
      <c r="B243" s="127">
        <f>IF('Indicator Data'!E247="No Data",1,IF('Indicator Data imputation'!E246&lt;&gt;"",1,0))</f>
        <v>0</v>
      </c>
      <c r="C243" s="127">
        <f>IF('Indicator Data'!J247="No Data",1,IF('Indicator Data imputation'!F246&lt;&gt;"",1,0))</f>
        <v>0</v>
      </c>
      <c r="D243" s="127">
        <f>IF('Indicator Data'!K247="No Data",1,IF('Indicator Data imputation'!G246&lt;&gt;"",1,0))</f>
        <v>0</v>
      </c>
      <c r="E243" s="127">
        <f>IF('Indicator Data'!L247="No Data",1,IF('Indicator Data imputation'!H246&lt;&gt;"",1,0))</f>
        <v>1</v>
      </c>
      <c r="F243" s="127">
        <f>IF('Indicator Data'!M247="No Data",1,IF('Indicator Data imputation'!I246&lt;&gt;"",1,0))</f>
        <v>1</v>
      </c>
      <c r="G243" s="127">
        <f>IF('Indicator Data'!N247="No Data",1,IF('Indicator Data imputation'!J246&lt;&gt;"",1,0))</f>
        <v>1</v>
      </c>
      <c r="H243" s="127">
        <f>IF('Indicator Data'!O247="No Data",1,IF('Indicator Data imputation'!K246&lt;&gt;"",1,0))</f>
        <v>0</v>
      </c>
      <c r="I243" s="127">
        <f>IF('Indicator Data'!P247="No Data",1,IF('Indicator Data imputation'!L246&lt;&gt;"",1,0))</f>
        <v>0</v>
      </c>
      <c r="J243" s="127">
        <f>IF('Indicator Data'!Q247="No Data",1,IF('Indicator Data imputation'!M246&lt;&gt;"",1,0))</f>
        <v>0</v>
      </c>
      <c r="K243" s="127">
        <f>IF('Indicator Data'!R247="No Data",1,IF('Indicator Data imputation'!N246&lt;&gt;"",1,0))</f>
        <v>0</v>
      </c>
      <c r="L243" s="127">
        <f>IF('Indicator Data'!X247="No Data",1,IF('Indicator Data imputation'!O246&lt;&gt;"",1,0))</f>
        <v>0</v>
      </c>
      <c r="M243" s="127" t="e">
        <f>IF('Indicator Data'!#REF!="No Data",1,IF('Indicator Data imputation'!P246&lt;&gt;"",1,0))</f>
        <v>#REF!</v>
      </c>
      <c r="N243" s="127" t="e">
        <f>IF('Indicator Data'!#REF!="No Data",1,IF('Indicator Data imputation'!Q246&lt;&gt;"",1,0))</f>
        <v>#REF!</v>
      </c>
      <c r="O243" s="127">
        <f>IF('Indicator Data'!Z247="No Data",1,IF('Indicator Data imputation'!R246&lt;&gt;"",1,0))</f>
        <v>0</v>
      </c>
      <c r="P243" s="127">
        <f>IF('Indicator Data'!AB247="No Data",1,IF('Indicator Data imputation'!S246&lt;&gt;"",1,0))</f>
        <v>0</v>
      </c>
      <c r="Q243" s="127">
        <f>IF('Indicator Data'!AC247="No Data",1,IF('Indicator Data imputation'!T246&lt;&gt;"",1,0))</f>
        <v>0</v>
      </c>
      <c r="R243" s="127">
        <f>IF('Indicator Data'!AD247="No Data",1,IF('Indicator Data imputation'!U246&lt;&gt;"",1,0))</f>
        <v>0</v>
      </c>
      <c r="S243" s="127">
        <f>IF('Indicator Data'!AE247="No Data",1,IF('Indicator Data imputation'!V246&lt;&gt;"",1,0))</f>
        <v>0</v>
      </c>
      <c r="T243" s="127">
        <f>IF('Indicator Data'!AF247="No Data",1,IF('Indicator Data imputation'!W246&lt;&gt;"",1,0))</f>
        <v>0</v>
      </c>
      <c r="U243" s="127">
        <f>IF('Indicator Data'!AO247="No Data",1,IF('Indicator Data imputation'!X246&lt;&gt;"",1,0))</f>
        <v>0</v>
      </c>
      <c r="V243" s="127">
        <f>IF('Indicator Data'!AQ247="No Data",1,IF('Indicator Data imputation'!Y246&lt;&gt;"",1,0))</f>
        <v>0</v>
      </c>
      <c r="W243" s="127">
        <f>IF('Indicator Data'!AS247="No Data",1,IF('Indicator Data imputation'!Z246&lt;&gt;"",1,0))</f>
        <v>0</v>
      </c>
      <c r="X243" s="127">
        <f>IF('Indicator Data'!AT247="No Data",1,IF('Indicator Data imputation'!AA246&lt;&gt;"",1,0))</f>
        <v>0</v>
      </c>
      <c r="Y243" s="127">
        <f>IF('Indicator Data'!AH247="No Data",1,IF('Indicator Data imputation'!AB246&lt;&gt;"",1,0))</f>
        <v>0</v>
      </c>
      <c r="Z243" s="127">
        <f>IF('Indicator Data'!AU247="No Data",1,IF('Indicator Data imputation'!AC246&lt;&gt;"",1,0))</f>
        <v>0</v>
      </c>
      <c r="AA243" s="127">
        <f>IF('Indicator Data'!AV247="No Data",1,IF('Indicator Data imputation'!AD246&lt;&gt;"",1,0))</f>
        <v>0</v>
      </c>
      <c r="AB243" s="127">
        <f>IF('Indicator Data'!AW247="No Data",1,IF('Indicator Data imputation'!AE246&lt;&gt;"",1,0))</f>
        <v>0</v>
      </c>
      <c r="AC243" s="127">
        <f>IF('Indicator Data'!AX247="No Data",1,IF('Indicator Data imputation'!AF246&lt;&gt;"",1,0))</f>
        <v>0</v>
      </c>
      <c r="AD243" s="127">
        <f>IF('Indicator Data'!AY247="No Data",1,IF('Indicator Data imputation'!AG246&lt;&gt;"",1,0))</f>
        <v>0</v>
      </c>
      <c r="AE243" s="127">
        <f>IF('Indicator Data'!AZ247="No Data",1,IF('Indicator Data imputation'!AH246&lt;&gt;"",1,0))</f>
        <v>0</v>
      </c>
      <c r="AF243" s="127">
        <f>IF('Indicator Data'!BA247="No Data",1,IF('Indicator Data imputation'!AI246&lt;&gt;"",1,0))</f>
        <v>0</v>
      </c>
      <c r="AG243" s="127">
        <f>IF('Indicator Data'!BB247="No Data",1,IF('Indicator Data imputation'!AJ246&lt;&gt;"",1,0))</f>
        <v>0</v>
      </c>
      <c r="AH243" s="127">
        <f>IF('Indicator Data'!BC247="No Data",1,IF('Indicator Data imputation'!AK246&lt;&gt;"",1,0))</f>
        <v>0</v>
      </c>
      <c r="AI243" s="127" t="e">
        <f>IF('Indicator Data'!#REF!="No Data",1,IF('Indicator Data imputation'!AL246&lt;&gt;"",1,0))</f>
        <v>#REF!</v>
      </c>
      <c r="AJ243" s="127" t="e">
        <f>IF('Indicator Data'!#REF!="No Data",1,IF('Indicator Data imputation'!AM246&lt;&gt;"",1,0))</f>
        <v>#REF!</v>
      </c>
      <c r="AK243" s="127">
        <f>IF('Indicator Data'!BF247="No Data",1,IF('Indicator Data imputation'!AN246&lt;&gt;"",1,0))</f>
        <v>0</v>
      </c>
      <c r="AL243" s="126"/>
      <c r="AM243" s="126"/>
      <c r="AN243" t="e">
        <f t="shared" si="6"/>
        <v>#REF!</v>
      </c>
      <c r="AO243" s="142" t="e">
        <f t="shared" si="7"/>
        <v>#REF!</v>
      </c>
    </row>
    <row r="244" spans="1:41" ht="15.75" customHeight="1" x14ac:dyDescent="0.25">
      <c r="A244" s="47" t="s">
        <v>606</v>
      </c>
      <c r="B244" s="127">
        <f>IF('Indicator Data'!E248="No Data",1,IF('Indicator Data imputation'!E247&lt;&gt;"",1,0))</f>
        <v>0</v>
      </c>
      <c r="C244" s="127">
        <f>IF('Indicator Data'!J248="No Data",1,IF('Indicator Data imputation'!F247&lt;&gt;"",1,0))</f>
        <v>0</v>
      </c>
      <c r="D244" s="127">
        <f>IF('Indicator Data'!K248="No Data",1,IF('Indicator Data imputation'!G247&lt;&gt;"",1,0))</f>
        <v>0</v>
      </c>
      <c r="E244" s="127">
        <f>IF('Indicator Data'!L248="No Data",1,IF('Indicator Data imputation'!H247&lt;&gt;"",1,0))</f>
        <v>1</v>
      </c>
      <c r="F244" s="127">
        <f>IF('Indicator Data'!M248="No Data",1,IF('Indicator Data imputation'!I247&lt;&gt;"",1,0))</f>
        <v>1</v>
      </c>
      <c r="G244" s="127">
        <f>IF('Indicator Data'!N248="No Data",1,IF('Indicator Data imputation'!J247&lt;&gt;"",1,0))</f>
        <v>1</v>
      </c>
      <c r="H244" s="127">
        <f>IF('Indicator Data'!O248="No Data",1,IF('Indicator Data imputation'!K247&lt;&gt;"",1,0))</f>
        <v>0</v>
      </c>
      <c r="I244" s="127">
        <f>IF('Indicator Data'!P248="No Data",1,IF('Indicator Data imputation'!L247&lt;&gt;"",1,0))</f>
        <v>0</v>
      </c>
      <c r="J244" s="127">
        <f>IF('Indicator Data'!Q248="No Data",1,IF('Indicator Data imputation'!M247&lt;&gt;"",1,0))</f>
        <v>0</v>
      </c>
      <c r="K244" s="127">
        <f>IF('Indicator Data'!R248="No Data",1,IF('Indicator Data imputation'!N247&lt;&gt;"",1,0))</f>
        <v>0</v>
      </c>
      <c r="L244" s="127">
        <f>IF('Indicator Data'!X248="No Data",1,IF('Indicator Data imputation'!O247&lt;&gt;"",1,0))</f>
        <v>0</v>
      </c>
      <c r="M244" s="127" t="e">
        <f>IF('Indicator Data'!#REF!="No Data",1,IF('Indicator Data imputation'!P247&lt;&gt;"",1,0))</f>
        <v>#REF!</v>
      </c>
      <c r="N244" s="127" t="e">
        <f>IF('Indicator Data'!#REF!="No Data",1,IF('Indicator Data imputation'!Q247&lt;&gt;"",1,0))</f>
        <v>#REF!</v>
      </c>
      <c r="O244" s="127">
        <f>IF('Indicator Data'!Z248="No Data",1,IF('Indicator Data imputation'!R247&lt;&gt;"",1,0))</f>
        <v>0</v>
      </c>
      <c r="P244" s="127">
        <f>IF('Indicator Data'!AB248="No Data",1,IF('Indicator Data imputation'!S247&lt;&gt;"",1,0))</f>
        <v>0</v>
      </c>
      <c r="Q244" s="127">
        <f>IF('Indicator Data'!AC248="No Data",1,IF('Indicator Data imputation'!T247&lt;&gt;"",1,0))</f>
        <v>0</v>
      </c>
      <c r="R244" s="127">
        <f>IF('Indicator Data'!AD248="No Data",1,IF('Indicator Data imputation'!U247&lt;&gt;"",1,0))</f>
        <v>0</v>
      </c>
      <c r="S244" s="127">
        <f>IF('Indicator Data'!AE248="No Data",1,IF('Indicator Data imputation'!V247&lt;&gt;"",1,0))</f>
        <v>0</v>
      </c>
      <c r="T244" s="127">
        <f>IF('Indicator Data'!AF248="No Data",1,IF('Indicator Data imputation'!W247&lt;&gt;"",1,0))</f>
        <v>0</v>
      </c>
      <c r="U244" s="127">
        <f>IF('Indicator Data'!AO248="No Data",1,IF('Indicator Data imputation'!X247&lt;&gt;"",1,0))</f>
        <v>0</v>
      </c>
      <c r="V244" s="127">
        <f>IF('Indicator Data'!AQ248="No Data",1,IF('Indicator Data imputation'!Y247&lt;&gt;"",1,0))</f>
        <v>0</v>
      </c>
      <c r="W244" s="127">
        <f>IF('Indicator Data'!AS248="No Data",1,IF('Indicator Data imputation'!Z247&lt;&gt;"",1,0))</f>
        <v>0</v>
      </c>
      <c r="X244" s="127">
        <f>IF('Indicator Data'!AT248="No Data",1,IF('Indicator Data imputation'!AA247&lt;&gt;"",1,0))</f>
        <v>0</v>
      </c>
      <c r="Y244" s="127">
        <f>IF('Indicator Data'!AH248="No Data",1,IF('Indicator Data imputation'!AB247&lt;&gt;"",1,0))</f>
        <v>0</v>
      </c>
      <c r="Z244" s="127">
        <f>IF('Indicator Data'!AU248="No Data",1,IF('Indicator Data imputation'!AC247&lt;&gt;"",1,0))</f>
        <v>0</v>
      </c>
      <c r="AA244" s="127">
        <f>IF('Indicator Data'!AV248="No Data",1,IF('Indicator Data imputation'!AD247&lt;&gt;"",1,0))</f>
        <v>0</v>
      </c>
      <c r="AB244" s="127">
        <f>IF('Indicator Data'!AW248="No Data",1,IF('Indicator Data imputation'!AE247&lt;&gt;"",1,0))</f>
        <v>0</v>
      </c>
      <c r="AC244" s="127">
        <f>IF('Indicator Data'!AX248="No Data",1,IF('Indicator Data imputation'!AF247&lt;&gt;"",1,0))</f>
        <v>0</v>
      </c>
      <c r="AD244" s="127">
        <f>IF('Indicator Data'!AY248="No Data",1,IF('Indicator Data imputation'!AG247&lt;&gt;"",1,0))</f>
        <v>0</v>
      </c>
      <c r="AE244" s="127">
        <f>IF('Indicator Data'!AZ248="No Data",1,IF('Indicator Data imputation'!AH247&lt;&gt;"",1,0))</f>
        <v>0</v>
      </c>
      <c r="AF244" s="127">
        <f>IF('Indicator Data'!BA248="No Data",1,IF('Indicator Data imputation'!AI247&lt;&gt;"",1,0))</f>
        <v>0</v>
      </c>
      <c r="AG244" s="127">
        <f>IF('Indicator Data'!BB248="No Data",1,IF('Indicator Data imputation'!AJ247&lt;&gt;"",1,0))</f>
        <v>0</v>
      </c>
      <c r="AH244" s="127">
        <f>IF('Indicator Data'!BC248="No Data",1,IF('Indicator Data imputation'!AK247&lt;&gt;"",1,0))</f>
        <v>0</v>
      </c>
      <c r="AI244" s="127" t="e">
        <f>IF('Indicator Data'!#REF!="No Data",1,IF('Indicator Data imputation'!AL247&lt;&gt;"",1,0))</f>
        <v>#REF!</v>
      </c>
      <c r="AJ244" s="127" t="e">
        <f>IF('Indicator Data'!#REF!="No Data",1,IF('Indicator Data imputation'!AM247&lt;&gt;"",1,0))</f>
        <v>#REF!</v>
      </c>
      <c r="AK244" s="127">
        <f>IF('Indicator Data'!BF248="No Data",1,IF('Indicator Data imputation'!AN247&lt;&gt;"",1,0))</f>
        <v>0</v>
      </c>
      <c r="AL244" s="126"/>
      <c r="AM244" s="126"/>
      <c r="AN244" t="e">
        <f t="shared" si="6"/>
        <v>#REF!</v>
      </c>
      <c r="AO244" s="142" t="e">
        <f t="shared" si="7"/>
        <v>#REF!</v>
      </c>
    </row>
    <row r="245" spans="1:41" ht="15.75" customHeight="1" x14ac:dyDescent="0.25">
      <c r="A245" s="47" t="s">
        <v>608</v>
      </c>
      <c r="B245" s="127">
        <f>IF('Indicator Data'!E249="No Data",1,IF('Indicator Data imputation'!E248&lt;&gt;"",1,0))</f>
        <v>0</v>
      </c>
      <c r="C245" s="127">
        <f>IF('Indicator Data'!J249="No Data",1,IF('Indicator Data imputation'!F248&lt;&gt;"",1,0))</f>
        <v>0</v>
      </c>
      <c r="D245" s="127">
        <f>IF('Indicator Data'!K249="No Data",1,IF('Indicator Data imputation'!G248&lt;&gt;"",1,0))</f>
        <v>0</v>
      </c>
      <c r="E245" s="127">
        <f>IF('Indicator Data'!L249="No Data",1,IF('Indicator Data imputation'!H248&lt;&gt;"",1,0))</f>
        <v>1</v>
      </c>
      <c r="F245" s="127">
        <f>IF('Indicator Data'!M249="No Data",1,IF('Indicator Data imputation'!I248&lt;&gt;"",1,0))</f>
        <v>1</v>
      </c>
      <c r="G245" s="127">
        <f>IF('Indicator Data'!N249="No Data",1,IF('Indicator Data imputation'!J248&lt;&gt;"",1,0))</f>
        <v>1</v>
      </c>
      <c r="H245" s="127">
        <f>IF('Indicator Data'!O249="No Data",1,IF('Indicator Data imputation'!K248&lt;&gt;"",1,0))</f>
        <v>0</v>
      </c>
      <c r="I245" s="127">
        <f>IF('Indicator Data'!P249="No Data",1,IF('Indicator Data imputation'!L248&lt;&gt;"",1,0))</f>
        <v>0</v>
      </c>
      <c r="J245" s="127">
        <f>IF('Indicator Data'!Q249="No Data",1,IF('Indicator Data imputation'!M248&lt;&gt;"",1,0))</f>
        <v>0</v>
      </c>
      <c r="K245" s="127">
        <f>IF('Indicator Data'!R249="No Data",1,IF('Indicator Data imputation'!N248&lt;&gt;"",1,0))</f>
        <v>0</v>
      </c>
      <c r="L245" s="127">
        <f>IF('Indicator Data'!X249="No Data",1,IF('Indicator Data imputation'!O248&lt;&gt;"",1,0))</f>
        <v>0</v>
      </c>
      <c r="M245" s="127" t="e">
        <f>IF('Indicator Data'!#REF!="No Data",1,IF('Indicator Data imputation'!P248&lt;&gt;"",1,0))</f>
        <v>#REF!</v>
      </c>
      <c r="N245" s="127" t="e">
        <f>IF('Indicator Data'!#REF!="No Data",1,IF('Indicator Data imputation'!Q248&lt;&gt;"",1,0))</f>
        <v>#REF!</v>
      </c>
      <c r="O245" s="127">
        <f>IF('Indicator Data'!Z249="No Data",1,IF('Indicator Data imputation'!R248&lt;&gt;"",1,0))</f>
        <v>0</v>
      </c>
      <c r="P245" s="127">
        <f>IF('Indicator Data'!AB249="No Data",1,IF('Indicator Data imputation'!S248&lt;&gt;"",1,0))</f>
        <v>0</v>
      </c>
      <c r="Q245" s="127">
        <f>IF('Indicator Data'!AC249="No Data",1,IF('Indicator Data imputation'!T248&lt;&gt;"",1,0))</f>
        <v>0</v>
      </c>
      <c r="R245" s="127">
        <f>IF('Indicator Data'!AD249="No Data",1,IF('Indicator Data imputation'!U248&lt;&gt;"",1,0))</f>
        <v>0</v>
      </c>
      <c r="S245" s="127">
        <f>IF('Indicator Data'!AE249="No Data",1,IF('Indicator Data imputation'!V248&lt;&gt;"",1,0))</f>
        <v>0</v>
      </c>
      <c r="T245" s="127">
        <f>IF('Indicator Data'!AF249="No Data",1,IF('Indicator Data imputation'!W248&lt;&gt;"",1,0))</f>
        <v>0</v>
      </c>
      <c r="U245" s="127">
        <f>IF('Indicator Data'!AO249="No Data",1,IF('Indicator Data imputation'!X248&lt;&gt;"",1,0))</f>
        <v>0</v>
      </c>
      <c r="V245" s="127">
        <f>IF('Indicator Data'!AQ249="No Data",1,IF('Indicator Data imputation'!Y248&lt;&gt;"",1,0))</f>
        <v>0</v>
      </c>
      <c r="W245" s="127">
        <f>IF('Indicator Data'!AS249="No Data",1,IF('Indicator Data imputation'!Z248&lt;&gt;"",1,0))</f>
        <v>0</v>
      </c>
      <c r="X245" s="127">
        <f>IF('Indicator Data'!AT249="No Data",1,IF('Indicator Data imputation'!AA248&lt;&gt;"",1,0))</f>
        <v>0</v>
      </c>
      <c r="Y245" s="127">
        <f>IF('Indicator Data'!AH249="No Data",1,IF('Indicator Data imputation'!AB248&lt;&gt;"",1,0))</f>
        <v>0</v>
      </c>
      <c r="Z245" s="127">
        <f>IF('Indicator Data'!AU249="No Data",1,IF('Indicator Data imputation'!AC248&lt;&gt;"",1,0))</f>
        <v>0</v>
      </c>
      <c r="AA245" s="127">
        <f>IF('Indicator Data'!AV249="No Data",1,IF('Indicator Data imputation'!AD248&lt;&gt;"",1,0))</f>
        <v>0</v>
      </c>
      <c r="AB245" s="127">
        <f>IF('Indicator Data'!AW249="No Data",1,IF('Indicator Data imputation'!AE248&lt;&gt;"",1,0))</f>
        <v>0</v>
      </c>
      <c r="AC245" s="127">
        <f>IF('Indicator Data'!AX249="No Data",1,IF('Indicator Data imputation'!AF248&lt;&gt;"",1,0))</f>
        <v>0</v>
      </c>
      <c r="AD245" s="127">
        <f>IF('Indicator Data'!AY249="No Data",1,IF('Indicator Data imputation'!AG248&lt;&gt;"",1,0))</f>
        <v>0</v>
      </c>
      <c r="AE245" s="127">
        <f>IF('Indicator Data'!AZ249="No Data",1,IF('Indicator Data imputation'!AH248&lt;&gt;"",1,0))</f>
        <v>0</v>
      </c>
      <c r="AF245" s="127">
        <f>IF('Indicator Data'!BA249="No Data",1,IF('Indicator Data imputation'!AI248&lt;&gt;"",1,0))</f>
        <v>0</v>
      </c>
      <c r="AG245" s="127">
        <f>IF('Indicator Data'!BB249="No Data",1,IF('Indicator Data imputation'!AJ248&lt;&gt;"",1,0))</f>
        <v>0</v>
      </c>
      <c r="AH245" s="127">
        <f>IF('Indicator Data'!BC249="No Data",1,IF('Indicator Data imputation'!AK248&lt;&gt;"",1,0))</f>
        <v>0</v>
      </c>
      <c r="AI245" s="127" t="e">
        <f>IF('Indicator Data'!#REF!="No Data",1,IF('Indicator Data imputation'!AL248&lt;&gt;"",1,0))</f>
        <v>#REF!</v>
      </c>
      <c r="AJ245" s="127" t="e">
        <f>IF('Indicator Data'!#REF!="No Data",1,IF('Indicator Data imputation'!AM248&lt;&gt;"",1,0))</f>
        <v>#REF!</v>
      </c>
      <c r="AK245" s="127">
        <f>IF('Indicator Data'!BF249="No Data",1,IF('Indicator Data imputation'!AN248&lt;&gt;"",1,0))</f>
        <v>0</v>
      </c>
      <c r="AL245" s="126"/>
      <c r="AM245" s="126"/>
      <c r="AN245" t="e">
        <f t="shared" si="6"/>
        <v>#REF!</v>
      </c>
      <c r="AO245" s="142" t="e">
        <f t="shared" si="7"/>
        <v>#REF!</v>
      </c>
    </row>
    <row r="246" spans="1:41" ht="15.75" customHeight="1" x14ac:dyDescent="0.25">
      <c r="A246" s="47" t="s">
        <v>610</v>
      </c>
      <c r="B246" s="127">
        <f>IF('Indicator Data'!E250="No Data",1,IF('Indicator Data imputation'!E249&lt;&gt;"",1,0))</f>
        <v>0</v>
      </c>
      <c r="C246" s="127">
        <f>IF('Indicator Data'!J250="No Data",1,IF('Indicator Data imputation'!F249&lt;&gt;"",1,0))</f>
        <v>0</v>
      </c>
      <c r="D246" s="127">
        <f>IF('Indicator Data'!K250="No Data",1,IF('Indicator Data imputation'!G249&lt;&gt;"",1,0))</f>
        <v>0</v>
      </c>
      <c r="E246" s="127">
        <f>IF('Indicator Data'!L250="No Data",1,IF('Indicator Data imputation'!H249&lt;&gt;"",1,0))</f>
        <v>1</v>
      </c>
      <c r="F246" s="127">
        <f>IF('Indicator Data'!M250="No Data",1,IF('Indicator Data imputation'!I249&lt;&gt;"",1,0))</f>
        <v>1</v>
      </c>
      <c r="G246" s="127">
        <f>IF('Indicator Data'!N250="No Data",1,IF('Indicator Data imputation'!J249&lt;&gt;"",1,0))</f>
        <v>1</v>
      </c>
      <c r="H246" s="127">
        <f>IF('Indicator Data'!O250="No Data",1,IF('Indicator Data imputation'!K249&lt;&gt;"",1,0))</f>
        <v>0</v>
      </c>
      <c r="I246" s="127">
        <f>IF('Indicator Data'!P250="No Data",1,IF('Indicator Data imputation'!L249&lt;&gt;"",1,0))</f>
        <v>0</v>
      </c>
      <c r="J246" s="127">
        <f>IF('Indicator Data'!Q250="No Data",1,IF('Indicator Data imputation'!M249&lt;&gt;"",1,0))</f>
        <v>0</v>
      </c>
      <c r="K246" s="127">
        <f>IF('Indicator Data'!R250="No Data",1,IF('Indicator Data imputation'!N249&lt;&gt;"",1,0))</f>
        <v>0</v>
      </c>
      <c r="L246" s="127">
        <f>IF('Indicator Data'!X250="No Data",1,IF('Indicator Data imputation'!O249&lt;&gt;"",1,0))</f>
        <v>0</v>
      </c>
      <c r="M246" s="127" t="e">
        <f>IF('Indicator Data'!#REF!="No Data",1,IF('Indicator Data imputation'!P249&lt;&gt;"",1,0))</f>
        <v>#REF!</v>
      </c>
      <c r="N246" s="127" t="e">
        <f>IF('Indicator Data'!#REF!="No Data",1,IF('Indicator Data imputation'!Q249&lt;&gt;"",1,0))</f>
        <v>#REF!</v>
      </c>
      <c r="O246" s="127">
        <f>IF('Indicator Data'!Z250="No Data",1,IF('Indicator Data imputation'!R249&lt;&gt;"",1,0))</f>
        <v>0</v>
      </c>
      <c r="P246" s="127">
        <f>IF('Indicator Data'!AB250="No Data",1,IF('Indicator Data imputation'!S249&lt;&gt;"",1,0))</f>
        <v>0</v>
      </c>
      <c r="Q246" s="127">
        <f>IF('Indicator Data'!AC250="No Data",1,IF('Indicator Data imputation'!T249&lt;&gt;"",1,0))</f>
        <v>0</v>
      </c>
      <c r="R246" s="127">
        <f>IF('Indicator Data'!AD250="No Data",1,IF('Indicator Data imputation'!U249&lt;&gt;"",1,0))</f>
        <v>0</v>
      </c>
      <c r="S246" s="127">
        <f>IF('Indicator Data'!AE250="No Data",1,IF('Indicator Data imputation'!V249&lt;&gt;"",1,0))</f>
        <v>0</v>
      </c>
      <c r="T246" s="127">
        <f>IF('Indicator Data'!AF250="No Data",1,IF('Indicator Data imputation'!W249&lt;&gt;"",1,0))</f>
        <v>0</v>
      </c>
      <c r="U246" s="127">
        <f>IF('Indicator Data'!AO250="No Data",1,IF('Indicator Data imputation'!X249&lt;&gt;"",1,0))</f>
        <v>0</v>
      </c>
      <c r="V246" s="127">
        <f>IF('Indicator Data'!AQ250="No Data",1,IF('Indicator Data imputation'!Y249&lt;&gt;"",1,0))</f>
        <v>0</v>
      </c>
      <c r="W246" s="127">
        <f>IF('Indicator Data'!AS250="No Data",1,IF('Indicator Data imputation'!Z249&lt;&gt;"",1,0))</f>
        <v>0</v>
      </c>
      <c r="X246" s="127">
        <f>IF('Indicator Data'!AT250="No Data",1,IF('Indicator Data imputation'!AA249&lt;&gt;"",1,0))</f>
        <v>0</v>
      </c>
      <c r="Y246" s="127">
        <f>IF('Indicator Data'!AH250="No Data",1,IF('Indicator Data imputation'!AB249&lt;&gt;"",1,0))</f>
        <v>0</v>
      </c>
      <c r="Z246" s="127">
        <f>IF('Indicator Data'!AU250="No Data",1,IF('Indicator Data imputation'!AC249&lt;&gt;"",1,0))</f>
        <v>0</v>
      </c>
      <c r="AA246" s="127">
        <f>IF('Indicator Data'!AV250="No Data",1,IF('Indicator Data imputation'!AD249&lt;&gt;"",1,0))</f>
        <v>0</v>
      </c>
      <c r="AB246" s="127">
        <f>IF('Indicator Data'!AW250="No Data",1,IF('Indicator Data imputation'!AE249&lt;&gt;"",1,0))</f>
        <v>0</v>
      </c>
      <c r="AC246" s="127">
        <f>IF('Indicator Data'!AX250="No Data",1,IF('Indicator Data imputation'!AF249&lt;&gt;"",1,0))</f>
        <v>0</v>
      </c>
      <c r="AD246" s="127">
        <f>IF('Indicator Data'!AY250="No Data",1,IF('Indicator Data imputation'!AG249&lt;&gt;"",1,0))</f>
        <v>0</v>
      </c>
      <c r="AE246" s="127">
        <f>IF('Indicator Data'!AZ250="No Data",1,IF('Indicator Data imputation'!AH249&lt;&gt;"",1,0))</f>
        <v>0</v>
      </c>
      <c r="AF246" s="127">
        <f>IF('Indicator Data'!BA250="No Data",1,IF('Indicator Data imputation'!AI249&lt;&gt;"",1,0))</f>
        <v>0</v>
      </c>
      <c r="AG246" s="127">
        <f>IF('Indicator Data'!BB250="No Data",1,IF('Indicator Data imputation'!AJ249&lt;&gt;"",1,0))</f>
        <v>0</v>
      </c>
      <c r="AH246" s="127">
        <f>IF('Indicator Data'!BC250="No Data",1,IF('Indicator Data imputation'!AK249&lt;&gt;"",1,0))</f>
        <v>0</v>
      </c>
      <c r="AI246" s="127" t="e">
        <f>IF('Indicator Data'!#REF!="No Data",1,IF('Indicator Data imputation'!AL249&lt;&gt;"",1,0))</f>
        <v>#REF!</v>
      </c>
      <c r="AJ246" s="127" t="e">
        <f>IF('Indicator Data'!#REF!="No Data",1,IF('Indicator Data imputation'!AM249&lt;&gt;"",1,0))</f>
        <v>#REF!</v>
      </c>
      <c r="AK246" s="127">
        <f>IF('Indicator Data'!BF250="No Data",1,IF('Indicator Data imputation'!AN249&lt;&gt;"",1,0))</f>
        <v>0</v>
      </c>
      <c r="AL246" s="126"/>
      <c r="AM246" s="126"/>
      <c r="AN246" t="e">
        <f t="shared" si="6"/>
        <v>#REF!</v>
      </c>
      <c r="AO246" s="142" t="e">
        <f t="shared" si="7"/>
        <v>#REF!</v>
      </c>
    </row>
    <row r="247" spans="1:41" ht="15.75" customHeight="1" x14ac:dyDescent="0.25">
      <c r="A247" s="47" t="s">
        <v>612</v>
      </c>
      <c r="B247" s="127">
        <f>IF('Indicator Data'!E251="No Data",1,IF('Indicator Data imputation'!E250&lt;&gt;"",1,0))</f>
        <v>0</v>
      </c>
      <c r="C247" s="127">
        <f>IF('Indicator Data'!J251="No Data",1,IF('Indicator Data imputation'!F250&lt;&gt;"",1,0))</f>
        <v>0</v>
      </c>
      <c r="D247" s="127">
        <f>IF('Indicator Data'!K251="No Data",1,IF('Indicator Data imputation'!G250&lt;&gt;"",1,0))</f>
        <v>0</v>
      </c>
      <c r="E247" s="127">
        <f>IF('Indicator Data'!L251="No Data",1,IF('Indicator Data imputation'!H250&lt;&gt;"",1,0))</f>
        <v>1</v>
      </c>
      <c r="F247" s="127">
        <f>IF('Indicator Data'!M251="No Data",1,IF('Indicator Data imputation'!I250&lt;&gt;"",1,0))</f>
        <v>1</v>
      </c>
      <c r="G247" s="127">
        <f>IF('Indicator Data'!N251="No Data",1,IF('Indicator Data imputation'!J250&lt;&gt;"",1,0))</f>
        <v>1</v>
      </c>
      <c r="H247" s="127">
        <f>IF('Indicator Data'!O251="No Data",1,IF('Indicator Data imputation'!K250&lt;&gt;"",1,0))</f>
        <v>0</v>
      </c>
      <c r="I247" s="127">
        <f>IF('Indicator Data'!P251="No Data",1,IF('Indicator Data imputation'!L250&lt;&gt;"",1,0))</f>
        <v>0</v>
      </c>
      <c r="J247" s="127">
        <f>IF('Indicator Data'!Q251="No Data",1,IF('Indicator Data imputation'!M250&lt;&gt;"",1,0))</f>
        <v>0</v>
      </c>
      <c r="K247" s="127">
        <f>IF('Indicator Data'!R251="No Data",1,IF('Indicator Data imputation'!N250&lt;&gt;"",1,0))</f>
        <v>0</v>
      </c>
      <c r="L247" s="127">
        <f>IF('Indicator Data'!X251="No Data",1,IF('Indicator Data imputation'!O250&lt;&gt;"",1,0))</f>
        <v>0</v>
      </c>
      <c r="M247" s="127" t="e">
        <f>IF('Indicator Data'!#REF!="No Data",1,IF('Indicator Data imputation'!P250&lt;&gt;"",1,0))</f>
        <v>#REF!</v>
      </c>
      <c r="N247" s="127" t="e">
        <f>IF('Indicator Data'!#REF!="No Data",1,IF('Indicator Data imputation'!Q250&lt;&gt;"",1,0))</f>
        <v>#REF!</v>
      </c>
      <c r="O247" s="127">
        <f>IF('Indicator Data'!Z251="No Data",1,IF('Indicator Data imputation'!R250&lt;&gt;"",1,0))</f>
        <v>0</v>
      </c>
      <c r="P247" s="127">
        <f>IF('Indicator Data'!AB251="No Data",1,IF('Indicator Data imputation'!S250&lt;&gt;"",1,0))</f>
        <v>0</v>
      </c>
      <c r="Q247" s="127">
        <f>IF('Indicator Data'!AC251="No Data",1,IF('Indicator Data imputation'!T250&lt;&gt;"",1,0))</f>
        <v>0</v>
      </c>
      <c r="R247" s="127">
        <f>IF('Indicator Data'!AD251="No Data",1,IF('Indicator Data imputation'!U250&lt;&gt;"",1,0))</f>
        <v>0</v>
      </c>
      <c r="S247" s="127">
        <f>IF('Indicator Data'!AE251="No Data",1,IF('Indicator Data imputation'!V250&lt;&gt;"",1,0))</f>
        <v>0</v>
      </c>
      <c r="T247" s="127">
        <f>IF('Indicator Data'!AF251="No Data",1,IF('Indicator Data imputation'!W250&lt;&gt;"",1,0))</f>
        <v>0</v>
      </c>
      <c r="U247" s="127">
        <f>IF('Indicator Data'!AO251="No Data",1,IF('Indicator Data imputation'!X250&lt;&gt;"",1,0))</f>
        <v>0</v>
      </c>
      <c r="V247" s="127">
        <f>IF('Indicator Data'!AQ251="No Data",1,IF('Indicator Data imputation'!Y250&lt;&gt;"",1,0))</f>
        <v>0</v>
      </c>
      <c r="W247" s="127">
        <f>IF('Indicator Data'!AS251="No Data",1,IF('Indicator Data imputation'!Z250&lt;&gt;"",1,0))</f>
        <v>0</v>
      </c>
      <c r="X247" s="127">
        <f>IF('Indicator Data'!AT251="No Data",1,IF('Indicator Data imputation'!AA250&lt;&gt;"",1,0))</f>
        <v>0</v>
      </c>
      <c r="Y247" s="127">
        <f>IF('Indicator Data'!AH251="No Data",1,IF('Indicator Data imputation'!AB250&lt;&gt;"",1,0))</f>
        <v>0</v>
      </c>
      <c r="Z247" s="127">
        <f>IF('Indicator Data'!AU251="No Data",1,IF('Indicator Data imputation'!AC250&lt;&gt;"",1,0))</f>
        <v>0</v>
      </c>
      <c r="AA247" s="127">
        <f>IF('Indicator Data'!AV251="No Data",1,IF('Indicator Data imputation'!AD250&lt;&gt;"",1,0))</f>
        <v>0</v>
      </c>
      <c r="AB247" s="127">
        <f>IF('Indicator Data'!AW251="No Data",1,IF('Indicator Data imputation'!AE250&lt;&gt;"",1,0))</f>
        <v>0</v>
      </c>
      <c r="AC247" s="127">
        <f>IF('Indicator Data'!AX251="No Data",1,IF('Indicator Data imputation'!AF250&lt;&gt;"",1,0))</f>
        <v>0</v>
      </c>
      <c r="AD247" s="127">
        <f>IF('Indicator Data'!AY251="No Data",1,IF('Indicator Data imputation'!AG250&lt;&gt;"",1,0))</f>
        <v>0</v>
      </c>
      <c r="AE247" s="127">
        <f>IF('Indicator Data'!AZ251="No Data",1,IF('Indicator Data imputation'!AH250&lt;&gt;"",1,0))</f>
        <v>0</v>
      </c>
      <c r="AF247" s="127">
        <f>IF('Indicator Data'!BA251="No Data",1,IF('Indicator Data imputation'!AI250&lt;&gt;"",1,0))</f>
        <v>0</v>
      </c>
      <c r="AG247" s="127">
        <f>IF('Indicator Data'!BB251="No Data",1,IF('Indicator Data imputation'!AJ250&lt;&gt;"",1,0))</f>
        <v>0</v>
      </c>
      <c r="AH247" s="127">
        <f>IF('Indicator Data'!BC251="No Data",1,IF('Indicator Data imputation'!AK250&lt;&gt;"",1,0))</f>
        <v>0</v>
      </c>
      <c r="AI247" s="127" t="e">
        <f>IF('Indicator Data'!#REF!="No Data",1,IF('Indicator Data imputation'!AL250&lt;&gt;"",1,0))</f>
        <v>#REF!</v>
      </c>
      <c r="AJ247" s="127" t="e">
        <f>IF('Indicator Data'!#REF!="No Data",1,IF('Indicator Data imputation'!AM250&lt;&gt;"",1,0))</f>
        <v>#REF!</v>
      </c>
      <c r="AK247" s="127">
        <f>IF('Indicator Data'!BF251="No Data",1,IF('Indicator Data imputation'!AN250&lt;&gt;"",1,0))</f>
        <v>0</v>
      </c>
      <c r="AL247" s="126"/>
      <c r="AM247" s="126"/>
      <c r="AN247" t="e">
        <f t="shared" si="6"/>
        <v>#REF!</v>
      </c>
      <c r="AO247" s="142" t="e">
        <f t="shared" si="7"/>
        <v>#REF!</v>
      </c>
    </row>
    <row r="248" spans="1:41" ht="15.75" customHeight="1" x14ac:dyDescent="0.25">
      <c r="A248" s="47" t="s">
        <v>614</v>
      </c>
      <c r="B248" s="127">
        <f>IF('Indicator Data'!E252="No Data",1,IF('Indicator Data imputation'!E251&lt;&gt;"",1,0))</f>
        <v>0</v>
      </c>
      <c r="C248" s="127">
        <f>IF('Indicator Data'!J252="No Data",1,IF('Indicator Data imputation'!F251&lt;&gt;"",1,0))</f>
        <v>0</v>
      </c>
      <c r="D248" s="127">
        <f>IF('Indicator Data'!K252="No Data",1,IF('Indicator Data imputation'!G251&lt;&gt;"",1,0))</f>
        <v>0</v>
      </c>
      <c r="E248" s="127">
        <f>IF('Indicator Data'!L252="No Data",1,IF('Indicator Data imputation'!H251&lt;&gt;"",1,0))</f>
        <v>1</v>
      </c>
      <c r="F248" s="127">
        <f>IF('Indicator Data'!M252="No Data",1,IF('Indicator Data imputation'!I251&lt;&gt;"",1,0))</f>
        <v>1</v>
      </c>
      <c r="G248" s="127">
        <f>IF('Indicator Data'!N252="No Data",1,IF('Indicator Data imputation'!J251&lt;&gt;"",1,0))</f>
        <v>1</v>
      </c>
      <c r="H248" s="127">
        <f>IF('Indicator Data'!O252="No Data",1,IF('Indicator Data imputation'!K251&lt;&gt;"",1,0))</f>
        <v>0</v>
      </c>
      <c r="I248" s="127">
        <f>IF('Indicator Data'!P252="No Data",1,IF('Indicator Data imputation'!L251&lt;&gt;"",1,0))</f>
        <v>0</v>
      </c>
      <c r="J248" s="127">
        <f>IF('Indicator Data'!Q252="No Data",1,IF('Indicator Data imputation'!M251&lt;&gt;"",1,0))</f>
        <v>0</v>
      </c>
      <c r="K248" s="127">
        <f>IF('Indicator Data'!R252="No Data",1,IF('Indicator Data imputation'!N251&lt;&gt;"",1,0))</f>
        <v>0</v>
      </c>
      <c r="L248" s="127">
        <f>IF('Indicator Data'!X252="No Data",1,IF('Indicator Data imputation'!O251&lt;&gt;"",1,0))</f>
        <v>0</v>
      </c>
      <c r="M248" s="127" t="e">
        <f>IF('Indicator Data'!#REF!="No Data",1,IF('Indicator Data imputation'!P251&lt;&gt;"",1,0))</f>
        <v>#REF!</v>
      </c>
      <c r="N248" s="127" t="e">
        <f>IF('Indicator Data'!#REF!="No Data",1,IF('Indicator Data imputation'!Q251&lt;&gt;"",1,0))</f>
        <v>#REF!</v>
      </c>
      <c r="O248" s="127">
        <f>IF('Indicator Data'!Z252="No Data",1,IF('Indicator Data imputation'!R251&lt;&gt;"",1,0))</f>
        <v>0</v>
      </c>
      <c r="P248" s="127">
        <f>IF('Indicator Data'!AB252="No Data",1,IF('Indicator Data imputation'!S251&lt;&gt;"",1,0))</f>
        <v>0</v>
      </c>
      <c r="Q248" s="127">
        <f>IF('Indicator Data'!AC252="No Data",1,IF('Indicator Data imputation'!T251&lt;&gt;"",1,0))</f>
        <v>0</v>
      </c>
      <c r="R248" s="127">
        <f>IF('Indicator Data'!AD252="No Data",1,IF('Indicator Data imputation'!U251&lt;&gt;"",1,0))</f>
        <v>0</v>
      </c>
      <c r="S248" s="127">
        <f>IF('Indicator Data'!AE252="No Data",1,IF('Indicator Data imputation'!V251&lt;&gt;"",1,0))</f>
        <v>0</v>
      </c>
      <c r="T248" s="127">
        <f>IF('Indicator Data'!AF252="No Data",1,IF('Indicator Data imputation'!W251&lt;&gt;"",1,0))</f>
        <v>0</v>
      </c>
      <c r="U248" s="127">
        <f>IF('Indicator Data'!AO252="No Data",1,IF('Indicator Data imputation'!X251&lt;&gt;"",1,0))</f>
        <v>0</v>
      </c>
      <c r="V248" s="127">
        <f>IF('Indicator Data'!AQ252="No Data",1,IF('Indicator Data imputation'!Y251&lt;&gt;"",1,0))</f>
        <v>0</v>
      </c>
      <c r="W248" s="127">
        <f>IF('Indicator Data'!AS252="No Data",1,IF('Indicator Data imputation'!Z251&lt;&gt;"",1,0))</f>
        <v>0</v>
      </c>
      <c r="X248" s="127">
        <f>IF('Indicator Data'!AT252="No Data",1,IF('Indicator Data imputation'!AA251&lt;&gt;"",1,0))</f>
        <v>0</v>
      </c>
      <c r="Y248" s="127">
        <f>IF('Indicator Data'!AH252="No Data",1,IF('Indicator Data imputation'!AB251&lt;&gt;"",1,0))</f>
        <v>0</v>
      </c>
      <c r="Z248" s="127">
        <f>IF('Indicator Data'!AU252="No Data",1,IF('Indicator Data imputation'!AC251&lt;&gt;"",1,0))</f>
        <v>0</v>
      </c>
      <c r="AA248" s="127">
        <f>IF('Indicator Data'!AV252="No Data",1,IF('Indicator Data imputation'!AD251&lt;&gt;"",1,0))</f>
        <v>0</v>
      </c>
      <c r="AB248" s="127">
        <f>IF('Indicator Data'!AW252="No Data",1,IF('Indicator Data imputation'!AE251&lt;&gt;"",1,0))</f>
        <v>0</v>
      </c>
      <c r="AC248" s="127">
        <f>IF('Indicator Data'!AX252="No Data",1,IF('Indicator Data imputation'!AF251&lt;&gt;"",1,0))</f>
        <v>0</v>
      </c>
      <c r="AD248" s="127">
        <f>IF('Indicator Data'!AY252="No Data",1,IF('Indicator Data imputation'!AG251&lt;&gt;"",1,0))</f>
        <v>0</v>
      </c>
      <c r="AE248" s="127">
        <f>IF('Indicator Data'!AZ252="No Data",1,IF('Indicator Data imputation'!AH251&lt;&gt;"",1,0))</f>
        <v>0</v>
      </c>
      <c r="AF248" s="127">
        <f>IF('Indicator Data'!BA252="No Data",1,IF('Indicator Data imputation'!AI251&lt;&gt;"",1,0))</f>
        <v>0</v>
      </c>
      <c r="AG248" s="127">
        <f>IF('Indicator Data'!BB252="No Data",1,IF('Indicator Data imputation'!AJ251&lt;&gt;"",1,0))</f>
        <v>0</v>
      </c>
      <c r="AH248" s="127">
        <f>IF('Indicator Data'!BC252="No Data",1,IF('Indicator Data imputation'!AK251&lt;&gt;"",1,0))</f>
        <v>0</v>
      </c>
      <c r="AI248" s="127" t="e">
        <f>IF('Indicator Data'!#REF!="No Data",1,IF('Indicator Data imputation'!AL251&lt;&gt;"",1,0))</f>
        <v>#REF!</v>
      </c>
      <c r="AJ248" s="127" t="e">
        <f>IF('Indicator Data'!#REF!="No Data",1,IF('Indicator Data imputation'!AM251&lt;&gt;"",1,0))</f>
        <v>#REF!</v>
      </c>
      <c r="AK248" s="127">
        <f>IF('Indicator Data'!BF252="No Data",1,IF('Indicator Data imputation'!AN251&lt;&gt;"",1,0))</f>
        <v>0</v>
      </c>
      <c r="AL248" s="126"/>
      <c r="AM248" s="126"/>
      <c r="AN248" t="e">
        <f t="shared" si="6"/>
        <v>#REF!</v>
      </c>
      <c r="AO248" s="142" t="e">
        <f t="shared" si="7"/>
        <v>#REF!</v>
      </c>
    </row>
    <row r="249" spans="1:41" ht="15.75" customHeight="1" x14ac:dyDescent="0.25">
      <c r="A249" s="47" t="s">
        <v>616</v>
      </c>
      <c r="B249" s="127">
        <f>IF('Indicator Data'!E253="No Data",1,IF('Indicator Data imputation'!E252&lt;&gt;"",1,0))</f>
        <v>0</v>
      </c>
      <c r="C249" s="127">
        <f>IF('Indicator Data'!J253="No Data",1,IF('Indicator Data imputation'!F252&lt;&gt;"",1,0))</f>
        <v>0</v>
      </c>
      <c r="D249" s="127">
        <f>IF('Indicator Data'!K253="No Data",1,IF('Indicator Data imputation'!G252&lt;&gt;"",1,0))</f>
        <v>0</v>
      </c>
      <c r="E249" s="127">
        <f>IF('Indicator Data'!L253="No Data",1,IF('Indicator Data imputation'!H252&lt;&gt;"",1,0))</f>
        <v>1</v>
      </c>
      <c r="F249" s="127">
        <f>IF('Indicator Data'!M253="No Data",1,IF('Indicator Data imputation'!I252&lt;&gt;"",1,0))</f>
        <v>1</v>
      </c>
      <c r="G249" s="127">
        <f>IF('Indicator Data'!N253="No Data",1,IF('Indicator Data imputation'!J252&lt;&gt;"",1,0))</f>
        <v>1</v>
      </c>
      <c r="H249" s="127">
        <f>IF('Indicator Data'!O253="No Data",1,IF('Indicator Data imputation'!K252&lt;&gt;"",1,0))</f>
        <v>0</v>
      </c>
      <c r="I249" s="127">
        <f>IF('Indicator Data'!P253="No Data",1,IF('Indicator Data imputation'!L252&lt;&gt;"",1,0))</f>
        <v>0</v>
      </c>
      <c r="J249" s="127">
        <f>IF('Indicator Data'!Q253="No Data",1,IF('Indicator Data imputation'!M252&lt;&gt;"",1,0))</f>
        <v>0</v>
      </c>
      <c r="K249" s="127">
        <f>IF('Indicator Data'!R253="No Data",1,IF('Indicator Data imputation'!N252&lt;&gt;"",1,0))</f>
        <v>0</v>
      </c>
      <c r="L249" s="127">
        <f>IF('Indicator Data'!X253="No Data",1,IF('Indicator Data imputation'!O252&lt;&gt;"",1,0))</f>
        <v>0</v>
      </c>
      <c r="M249" s="127" t="e">
        <f>IF('Indicator Data'!#REF!="No Data",1,IF('Indicator Data imputation'!P252&lt;&gt;"",1,0))</f>
        <v>#REF!</v>
      </c>
      <c r="N249" s="127" t="e">
        <f>IF('Indicator Data'!#REF!="No Data",1,IF('Indicator Data imputation'!Q252&lt;&gt;"",1,0))</f>
        <v>#REF!</v>
      </c>
      <c r="O249" s="127">
        <f>IF('Indicator Data'!Z253="No Data",1,IF('Indicator Data imputation'!R252&lt;&gt;"",1,0))</f>
        <v>0</v>
      </c>
      <c r="P249" s="127">
        <f>IF('Indicator Data'!AB253="No Data",1,IF('Indicator Data imputation'!S252&lt;&gt;"",1,0))</f>
        <v>0</v>
      </c>
      <c r="Q249" s="127">
        <f>IF('Indicator Data'!AC253="No Data",1,IF('Indicator Data imputation'!T252&lt;&gt;"",1,0))</f>
        <v>0</v>
      </c>
      <c r="R249" s="127">
        <f>IF('Indicator Data'!AD253="No Data",1,IF('Indicator Data imputation'!U252&lt;&gt;"",1,0))</f>
        <v>0</v>
      </c>
      <c r="S249" s="127">
        <f>IF('Indicator Data'!AE253="No Data",1,IF('Indicator Data imputation'!V252&lt;&gt;"",1,0))</f>
        <v>0</v>
      </c>
      <c r="T249" s="127">
        <f>IF('Indicator Data'!AF253="No Data",1,IF('Indicator Data imputation'!W252&lt;&gt;"",1,0))</f>
        <v>0</v>
      </c>
      <c r="U249" s="127">
        <f>IF('Indicator Data'!AO253="No Data",1,IF('Indicator Data imputation'!X252&lt;&gt;"",1,0))</f>
        <v>0</v>
      </c>
      <c r="V249" s="127">
        <f>IF('Indicator Data'!AQ253="No Data",1,IF('Indicator Data imputation'!Y252&lt;&gt;"",1,0))</f>
        <v>0</v>
      </c>
      <c r="W249" s="127">
        <f>IF('Indicator Data'!AS253="No Data",1,IF('Indicator Data imputation'!Z252&lt;&gt;"",1,0))</f>
        <v>0</v>
      </c>
      <c r="X249" s="127">
        <f>IF('Indicator Data'!AT253="No Data",1,IF('Indicator Data imputation'!AA252&lt;&gt;"",1,0))</f>
        <v>0</v>
      </c>
      <c r="Y249" s="127">
        <f>IF('Indicator Data'!AH253="No Data",1,IF('Indicator Data imputation'!AB252&lt;&gt;"",1,0))</f>
        <v>0</v>
      </c>
      <c r="Z249" s="127">
        <f>IF('Indicator Data'!AU253="No Data",1,IF('Indicator Data imputation'!AC252&lt;&gt;"",1,0))</f>
        <v>0</v>
      </c>
      <c r="AA249" s="127">
        <f>IF('Indicator Data'!AV253="No Data",1,IF('Indicator Data imputation'!AD252&lt;&gt;"",1,0))</f>
        <v>0</v>
      </c>
      <c r="AB249" s="127">
        <f>IF('Indicator Data'!AW253="No Data",1,IF('Indicator Data imputation'!AE252&lt;&gt;"",1,0))</f>
        <v>0</v>
      </c>
      <c r="AC249" s="127">
        <f>IF('Indicator Data'!AX253="No Data",1,IF('Indicator Data imputation'!AF252&lt;&gt;"",1,0))</f>
        <v>0</v>
      </c>
      <c r="AD249" s="127">
        <f>IF('Indicator Data'!AY253="No Data",1,IF('Indicator Data imputation'!AG252&lt;&gt;"",1,0))</f>
        <v>0</v>
      </c>
      <c r="AE249" s="127">
        <f>IF('Indicator Data'!AZ253="No Data",1,IF('Indicator Data imputation'!AH252&lt;&gt;"",1,0))</f>
        <v>0</v>
      </c>
      <c r="AF249" s="127">
        <f>IF('Indicator Data'!BA253="No Data",1,IF('Indicator Data imputation'!AI252&lt;&gt;"",1,0))</f>
        <v>0</v>
      </c>
      <c r="AG249" s="127">
        <f>IF('Indicator Data'!BB253="No Data",1,IF('Indicator Data imputation'!AJ252&lt;&gt;"",1,0))</f>
        <v>0</v>
      </c>
      <c r="AH249" s="127">
        <f>IF('Indicator Data'!BC253="No Data",1,IF('Indicator Data imputation'!AK252&lt;&gt;"",1,0))</f>
        <v>0</v>
      </c>
      <c r="AI249" s="127" t="e">
        <f>IF('Indicator Data'!#REF!="No Data",1,IF('Indicator Data imputation'!AL252&lt;&gt;"",1,0))</f>
        <v>#REF!</v>
      </c>
      <c r="AJ249" s="127" t="e">
        <f>IF('Indicator Data'!#REF!="No Data",1,IF('Indicator Data imputation'!AM252&lt;&gt;"",1,0))</f>
        <v>#REF!</v>
      </c>
      <c r="AK249" s="127">
        <f>IF('Indicator Data'!BF253="No Data",1,IF('Indicator Data imputation'!AN252&lt;&gt;"",1,0))</f>
        <v>0</v>
      </c>
      <c r="AL249" s="126"/>
      <c r="AM249" s="126"/>
      <c r="AN249" t="e">
        <f t="shared" si="6"/>
        <v>#REF!</v>
      </c>
      <c r="AO249" s="142" t="e">
        <f t="shared" si="7"/>
        <v>#REF!</v>
      </c>
    </row>
    <row r="250" spans="1:41" ht="15.75" customHeight="1" x14ac:dyDescent="0.25">
      <c r="A250" s="47" t="s">
        <v>618</v>
      </c>
      <c r="B250" s="127">
        <f>IF('Indicator Data'!E254="No Data",1,IF('Indicator Data imputation'!E253&lt;&gt;"",1,0))</f>
        <v>0</v>
      </c>
      <c r="C250" s="127">
        <f>IF('Indicator Data'!J254="No Data",1,IF('Indicator Data imputation'!F253&lt;&gt;"",1,0))</f>
        <v>0</v>
      </c>
      <c r="D250" s="127">
        <f>IF('Indicator Data'!K254="No Data",1,IF('Indicator Data imputation'!G253&lt;&gt;"",1,0))</f>
        <v>0</v>
      </c>
      <c r="E250" s="127">
        <f>IF('Indicator Data'!L254="No Data",1,IF('Indicator Data imputation'!H253&lt;&gt;"",1,0))</f>
        <v>1</v>
      </c>
      <c r="F250" s="127">
        <f>IF('Indicator Data'!M254="No Data",1,IF('Indicator Data imputation'!I253&lt;&gt;"",1,0))</f>
        <v>1</v>
      </c>
      <c r="G250" s="127">
        <f>IF('Indicator Data'!N254="No Data",1,IF('Indicator Data imputation'!J253&lt;&gt;"",1,0))</f>
        <v>1</v>
      </c>
      <c r="H250" s="127">
        <f>IF('Indicator Data'!O254="No Data",1,IF('Indicator Data imputation'!K253&lt;&gt;"",1,0))</f>
        <v>0</v>
      </c>
      <c r="I250" s="127">
        <f>IF('Indicator Data'!P254="No Data",1,IF('Indicator Data imputation'!L253&lt;&gt;"",1,0))</f>
        <v>0</v>
      </c>
      <c r="J250" s="127">
        <f>IF('Indicator Data'!Q254="No Data",1,IF('Indicator Data imputation'!M253&lt;&gt;"",1,0))</f>
        <v>0</v>
      </c>
      <c r="K250" s="127">
        <f>IF('Indicator Data'!R254="No Data",1,IF('Indicator Data imputation'!N253&lt;&gt;"",1,0))</f>
        <v>0</v>
      </c>
      <c r="L250" s="127">
        <f>IF('Indicator Data'!X254="No Data",1,IF('Indicator Data imputation'!O253&lt;&gt;"",1,0))</f>
        <v>0</v>
      </c>
      <c r="M250" s="127" t="e">
        <f>IF('Indicator Data'!#REF!="No Data",1,IF('Indicator Data imputation'!P253&lt;&gt;"",1,0))</f>
        <v>#REF!</v>
      </c>
      <c r="N250" s="127" t="e">
        <f>IF('Indicator Data'!#REF!="No Data",1,IF('Indicator Data imputation'!Q253&lt;&gt;"",1,0))</f>
        <v>#REF!</v>
      </c>
      <c r="O250" s="127">
        <f>IF('Indicator Data'!Z254="No Data",1,IF('Indicator Data imputation'!R253&lt;&gt;"",1,0))</f>
        <v>0</v>
      </c>
      <c r="P250" s="127">
        <f>IF('Indicator Data'!AB254="No Data",1,IF('Indicator Data imputation'!S253&lt;&gt;"",1,0))</f>
        <v>0</v>
      </c>
      <c r="Q250" s="127">
        <f>IF('Indicator Data'!AC254="No Data",1,IF('Indicator Data imputation'!T253&lt;&gt;"",1,0))</f>
        <v>0</v>
      </c>
      <c r="R250" s="127">
        <f>IF('Indicator Data'!AD254="No Data",1,IF('Indicator Data imputation'!U253&lt;&gt;"",1,0))</f>
        <v>0</v>
      </c>
      <c r="S250" s="127">
        <f>IF('Indicator Data'!AE254="No Data",1,IF('Indicator Data imputation'!V253&lt;&gt;"",1,0))</f>
        <v>0</v>
      </c>
      <c r="T250" s="127">
        <f>IF('Indicator Data'!AF254="No Data",1,IF('Indicator Data imputation'!W253&lt;&gt;"",1,0))</f>
        <v>0</v>
      </c>
      <c r="U250" s="127">
        <f>IF('Indicator Data'!AO254="No Data",1,IF('Indicator Data imputation'!X253&lt;&gt;"",1,0))</f>
        <v>0</v>
      </c>
      <c r="V250" s="127">
        <f>IF('Indicator Data'!AQ254="No Data",1,IF('Indicator Data imputation'!Y253&lt;&gt;"",1,0))</f>
        <v>0</v>
      </c>
      <c r="W250" s="127">
        <f>IF('Indicator Data'!AS254="No Data",1,IF('Indicator Data imputation'!Z253&lt;&gt;"",1,0))</f>
        <v>0</v>
      </c>
      <c r="X250" s="127">
        <f>IF('Indicator Data'!AT254="No Data",1,IF('Indicator Data imputation'!AA253&lt;&gt;"",1,0))</f>
        <v>0</v>
      </c>
      <c r="Y250" s="127">
        <f>IF('Indicator Data'!AH254="No Data",1,IF('Indicator Data imputation'!AB253&lt;&gt;"",1,0))</f>
        <v>0</v>
      </c>
      <c r="Z250" s="127">
        <f>IF('Indicator Data'!AU254="No Data",1,IF('Indicator Data imputation'!AC253&lt;&gt;"",1,0))</f>
        <v>0</v>
      </c>
      <c r="AA250" s="127">
        <f>IF('Indicator Data'!AV254="No Data",1,IF('Indicator Data imputation'!AD253&lt;&gt;"",1,0))</f>
        <v>0</v>
      </c>
      <c r="AB250" s="127">
        <f>IF('Indicator Data'!AW254="No Data",1,IF('Indicator Data imputation'!AE253&lt;&gt;"",1,0))</f>
        <v>0</v>
      </c>
      <c r="AC250" s="127">
        <f>IF('Indicator Data'!AX254="No Data",1,IF('Indicator Data imputation'!AF253&lt;&gt;"",1,0))</f>
        <v>0</v>
      </c>
      <c r="AD250" s="127">
        <f>IF('Indicator Data'!AY254="No Data",1,IF('Indicator Data imputation'!AG253&lt;&gt;"",1,0))</f>
        <v>0</v>
      </c>
      <c r="AE250" s="127">
        <f>IF('Indicator Data'!AZ254="No Data",1,IF('Indicator Data imputation'!AH253&lt;&gt;"",1,0))</f>
        <v>0</v>
      </c>
      <c r="AF250" s="127">
        <f>IF('Indicator Data'!BA254="No Data",1,IF('Indicator Data imputation'!AI253&lt;&gt;"",1,0))</f>
        <v>0</v>
      </c>
      <c r="AG250" s="127">
        <f>IF('Indicator Data'!BB254="No Data",1,IF('Indicator Data imputation'!AJ253&lt;&gt;"",1,0))</f>
        <v>0</v>
      </c>
      <c r="AH250" s="127">
        <f>IF('Indicator Data'!BC254="No Data",1,IF('Indicator Data imputation'!AK253&lt;&gt;"",1,0))</f>
        <v>0</v>
      </c>
      <c r="AI250" s="127" t="e">
        <f>IF('Indicator Data'!#REF!="No Data",1,IF('Indicator Data imputation'!AL253&lt;&gt;"",1,0))</f>
        <v>#REF!</v>
      </c>
      <c r="AJ250" s="127" t="e">
        <f>IF('Indicator Data'!#REF!="No Data",1,IF('Indicator Data imputation'!AM253&lt;&gt;"",1,0))</f>
        <v>#REF!</v>
      </c>
      <c r="AK250" s="127">
        <f>IF('Indicator Data'!BF254="No Data",1,IF('Indicator Data imputation'!AN253&lt;&gt;"",1,0))</f>
        <v>0</v>
      </c>
      <c r="AL250" s="126"/>
      <c r="AM250" s="126"/>
      <c r="AN250" t="e">
        <f t="shared" si="6"/>
        <v>#REF!</v>
      </c>
      <c r="AO250" s="142" t="e">
        <f t="shared" si="7"/>
        <v>#REF!</v>
      </c>
    </row>
    <row r="251" spans="1:41" ht="15.75" customHeight="1" x14ac:dyDescent="0.25">
      <c r="A251" s="47" t="s">
        <v>620</v>
      </c>
      <c r="B251" s="127">
        <f>IF('Indicator Data'!E255="No Data",1,IF('Indicator Data imputation'!E254&lt;&gt;"",1,0))</f>
        <v>0</v>
      </c>
      <c r="C251" s="127">
        <f>IF('Indicator Data'!J255="No Data",1,IF('Indicator Data imputation'!F254&lt;&gt;"",1,0))</f>
        <v>0</v>
      </c>
      <c r="D251" s="127">
        <f>IF('Indicator Data'!K255="No Data",1,IF('Indicator Data imputation'!G254&lt;&gt;"",1,0))</f>
        <v>0</v>
      </c>
      <c r="E251" s="127">
        <f>IF('Indicator Data'!L255="No Data",1,IF('Indicator Data imputation'!H254&lt;&gt;"",1,0))</f>
        <v>1</v>
      </c>
      <c r="F251" s="127">
        <f>IF('Indicator Data'!M255="No Data",1,IF('Indicator Data imputation'!I254&lt;&gt;"",1,0))</f>
        <v>1</v>
      </c>
      <c r="G251" s="127">
        <f>IF('Indicator Data'!N255="No Data",1,IF('Indicator Data imputation'!J254&lt;&gt;"",1,0))</f>
        <v>1</v>
      </c>
      <c r="H251" s="127">
        <f>IF('Indicator Data'!O255="No Data",1,IF('Indicator Data imputation'!K254&lt;&gt;"",1,0))</f>
        <v>0</v>
      </c>
      <c r="I251" s="127">
        <f>IF('Indicator Data'!P255="No Data",1,IF('Indicator Data imputation'!L254&lt;&gt;"",1,0))</f>
        <v>0</v>
      </c>
      <c r="J251" s="127">
        <f>IF('Indicator Data'!Q255="No Data",1,IF('Indicator Data imputation'!M254&lt;&gt;"",1,0))</f>
        <v>0</v>
      </c>
      <c r="K251" s="127">
        <f>IF('Indicator Data'!R255="No Data",1,IF('Indicator Data imputation'!N254&lt;&gt;"",1,0))</f>
        <v>0</v>
      </c>
      <c r="L251" s="127">
        <f>IF('Indicator Data'!X255="No Data",1,IF('Indicator Data imputation'!O254&lt;&gt;"",1,0))</f>
        <v>0</v>
      </c>
      <c r="M251" s="127" t="e">
        <f>IF('Indicator Data'!#REF!="No Data",1,IF('Indicator Data imputation'!P254&lt;&gt;"",1,0))</f>
        <v>#REF!</v>
      </c>
      <c r="N251" s="127" t="e">
        <f>IF('Indicator Data'!#REF!="No Data",1,IF('Indicator Data imputation'!Q254&lt;&gt;"",1,0))</f>
        <v>#REF!</v>
      </c>
      <c r="O251" s="127">
        <f>IF('Indicator Data'!Z255="No Data",1,IF('Indicator Data imputation'!R254&lt;&gt;"",1,0))</f>
        <v>0</v>
      </c>
      <c r="P251" s="127">
        <f>IF('Indicator Data'!AB255="No Data",1,IF('Indicator Data imputation'!S254&lt;&gt;"",1,0))</f>
        <v>0</v>
      </c>
      <c r="Q251" s="127">
        <f>IF('Indicator Data'!AC255="No Data",1,IF('Indicator Data imputation'!T254&lt;&gt;"",1,0))</f>
        <v>0</v>
      </c>
      <c r="R251" s="127">
        <f>IF('Indicator Data'!AD255="No Data",1,IF('Indicator Data imputation'!U254&lt;&gt;"",1,0))</f>
        <v>0</v>
      </c>
      <c r="S251" s="127">
        <f>IF('Indicator Data'!AE255="No Data",1,IF('Indicator Data imputation'!V254&lt;&gt;"",1,0))</f>
        <v>0</v>
      </c>
      <c r="T251" s="127">
        <f>IF('Indicator Data'!AF255="No Data",1,IF('Indicator Data imputation'!W254&lt;&gt;"",1,0))</f>
        <v>0</v>
      </c>
      <c r="U251" s="127">
        <f>IF('Indicator Data'!AO255="No Data",1,IF('Indicator Data imputation'!X254&lt;&gt;"",1,0))</f>
        <v>0</v>
      </c>
      <c r="V251" s="127">
        <f>IF('Indicator Data'!AQ255="No Data",1,IF('Indicator Data imputation'!Y254&lt;&gt;"",1,0))</f>
        <v>0</v>
      </c>
      <c r="W251" s="127">
        <f>IF('Indicator Data'!AS255="No Data",1,IF('Indicator Data imputation'!Z254&lt;&gt;"",1,0))</f>
        <v>0</v>
      </c>
      <c r="X251" s="127">
        <f>IF('Indicator Data'!AT255="No Data",1,IF('Indicator Data imputation'!AA254&lt;&gt;"",1,0))</f>
        <v>0</v>
      </c>
      <c r="Y251" s="127">
        <f>IF('Indicator Data'!AH255="No Data",1,IF('Indicator Data imputation'!AB254&lt;&gt;"",1,0))</f>
        <v>0</v>
      </c>
      <c r="Z251" s="127">
        <f>IF('Indicator Data'!AU255="No Data",1,IF('Indicator Data imputation'!AC254&lt;&gt;"",1,0))</f>
        <v>0</v>
      </c>
      <c r="AA251" s="127">
        <f>IF('Indicator Data'!AV255="No Data",1,IF('Indicator Data imputation'!AD254&lt;&gt;"",1,0))</f>
        <v>0</v>
      </c>
      <c r="AB251" s="127">
        <f>IF('Indicator Data'!AW255="No Data",1,IF('Indicator Data imputation'!AE254&lt;&gt;"",1,0))</f>
        <v>0</v>
      </c>
      <c r="AC251" s="127">
        <f>IF('Indicator Data'!AX255="No Data",1,IF('Indicator Data imputation'!AF254&lt;&gt;"",1,0))</f>
        <v>0</v>
      </c>
      <c r="AD251" s="127">
        <f>IF('Indicator Data'!AY255="No Data",1,IF('Indicator Data imputation'!AG254&lt;&gt;"",1,0))</f>
        <v>0</v>
      </c>
      <c r="AE251" s="127">
        <f>IF('Indicator Data'!AZ255="No Data",1,IF('Indicator Data imputation'!AH254&lt;&gt;"",1,0))</f>
        <v>0</v>
      </c>
      <c r="AF251" s="127">
        <f>IF('Indicator Data'!BA255="No Data",1,IF('Indicator Data imputation'!AI254&lt;&gt;"",1,0))</f>
        <v>0</v>
      </c>
      <c r="AG251" s="127">
        <f>IF('Indicator Data'!BB255="No Data",1,IF('Indicator Data imputation'!AJ254&lt;&gt;"",1,0))</f>
        <v>0</v>
      </c>
      <c r="AH251" s="127">
        <f>IF('Indicator Data'!BC255="No Data",1,IF('Indicator Data imputation'!AK254&lt;&gt;"",1,0))</f>
        <v>0</v>
      </c>
      <c r="AI251" s="127" t="e">
        <f>IF('Indicator Data'!#REF!="No Data",1,IF('Indicator Data imputation'!AL254&lt;&gt;"",1,0))</f>
        <v>#REF!</v>
      </c>
      <c r="AJ251" s="127" t="e">
        <f>IF('Indicator Data'!#REF!="No Data",1,IF('Indicator Data imputation'!AM254&lt;&gt;"",1,0))</f>
        <v>#REF!</v>
      </c>
      <c r="AK251" s="127">
        <f>IF('Indicator Data'!BF255="No Data",1,IF('Indicator Data imputation'!AN254&lt;&gt;"",1,0))</f>
        <v>0</v>
      </c>
      <c r="AL251" s="126"/>
      <c r="AM251" s="126"/>
      <c r="AN251" t="e">
        <f t="shared" si="6"/>
        <v>#REF!</v>
      </c>
      <c r="AO251" s="142" t="e">
        <f t="shared" si="7"/>
        <v>#REF!</v>
      </c>
    </row>
    <row r="252" spans="1:41" ht="15.75" customHeight="1" x14ac:dyDescent="0.25">
      <c r="A252" s="47" t="s">
        <v>622</v>
      </c>
      <c r="B252" s="127">
        <f>IF('Indicator Data'!E256="No Data",1,IF('Indicator Data imputation'!E255&lt;&gt;"",1,0))</f>
        <v>0</v>
      </c>
      <c r="C252" s="127">
        <f>IF('Indicator Data'!J256="No Data",1,IF('Indicator Data imputation'!F255&lt;&gt;"",1,0))</f>
        <v>0</v>
      </c>
      <c r="D252" s="127">
        <f>IF('Indicator Data'!K256="No Data",1,IF('Indicator Data imputation'!G255&lt;&gt;"",1,0))</f>
        <v>0</v>
      </c>
      <c r="E252" s="127">
        <f>IF('Indicator Data'!L256="No Data",1,IF('Indicator Data imputation'!H255&lt;&gt;"",1,0))</f>
        <v>1</v>
      </c>
      <c r="F252" s="127">
        <f>IF('Indicator Data'!M256="No Data",1,IF('Indicator Data imputation'!I255&lt;&gt;"",1,0))</f>
        <v>1</v>
      </c>
      <c r="G252" s="127">
        <f>IF('Indicator Data'!N256="No Data",1,IF('Indicator Data imputation'!J255&lt;&gt;"",1,0))</f>
        <v>1</v>
      </c>
      <c r="H252" s="127">
        <f>IF('Indicator Data'!O256="No Data",1,IF('Indicator Data imputation'!K255&lt;&gt;"",1,0))</f>
        <v>0</v>
      </c>
      <c r="I252" s="127">
        <f>IF('Indicator Data'!P256="No Data",1,IF('Indicator Data imputation'!L255&lt;&gt;"",1,0))</f>
        <v>0</v>
      </c>
      <c r="J252" s="127">
        <f>IF('Indicator Data'!Q256="No Data",1,IF('Indicator Data imputation'!M255&lt;&gt;"",1,0))</f>
        <v>0</v>
      </c>
      <c r="K252" s="127">
        <f>IF('Indicator Data'!R256="No Data",1,IF('Indicator Data imputation'!N255&lt;&gt;"",1,0))</f>
        <v>0</v>
      </c>
      <c r="L252" s="127">
        <f>IF('Indicator Data'!X256="No Data",1,IF('Indicator Data imputation'!O255&lt;&gt;"",1,0))</f>
        <v>0</v>
      </c>
      <c r="M252" s="127" t="e">
        <f>IF('Indicator Data'!#REF!="No Data",1,IF('Indicator Data imputation'!P255&lt;&gt;"",1,0))</f>
        <v>#REF!</v>
      </c>
      <c r="N252" s="127" t="e">
        <f>IF('Indicator Data'!#REF!="No Data",1,IF('Indicator Data imputation'!Q255&lt;&gt;"",1,0))</f>
        <v>#REF!</v>
      </c>
      <c r="O252" s="127">
        <f>IF('Indicator Data'!Z256="No Data",1,IF('Indicator Data imputation'!R255&lt;&gt;"",1,0))</f>
        <v>0</v>
      </c>
      <c r="P252" s="127">
        <f>IF('Indicator Data'!AB256="No Data",1,IF('Indicator Data imputation'!S255&lt;&gt;"",1,0))</f>
        <v>0</v>
      </c>
      <c r="Q252" s="127">
        <f>IF('Indicator Data'!AC256="No Data",1,IF('Indicator Data imputation'!T255&lt;&gt;"",1,0))</f>
        <v>0</v>
      </c>
      <c r="R252" s="127">
        <f>IF('Indicator Data'!AD256="No Data",1,IF('Indicator Data imputation'!U255&lt;&gt;"",1,0))</f>
        <v>0</v>
      </c>
      <c r="S252" s="127">
        <f>IF('Indicator Data'!AE256="No Data",1,IF('Indicator Data imputation'!V255&lt;&gt;"",1,0))</f>
        <v>0</v>
      </c>
      <c r="T252" s="127">
        <f>IF('Indicator Data'!AF256="No Data",1,IF('Indicator Data imputation'!W255&lt;&gt;"",1,0))</f>
        <v>0</v>
      </c>
      <c r="U252" s="127">
        <f>IF('Indicator Data'!AO256="No Data",1,IF('Indicator Data imputation'!X255&lt;&gt;"",1,0))</f>
        <v>0</v>
      </c>
      <c r="V252" s="127">
        <f>IF('Indicator Data'!AQ256="No Data",1,IF('Indicator Data imputation'!Y255&lt;&gt;"",1,0))</f>
        <v>0</v>
      </c>
      <c r="W252" s="127">
        <f>IF('Indicator Data'!AS256="No Data",1,IF('Indicator Data imputation'!Z255&lt;&gt;"",1,0))</f>
        <v>0</v>
      </c>
      <c r="X252" s="127">
        <f>IF('Indicator Data'!AT256="No Data",1,IF('Indicator Data imputation'!AA255&lt;&gt;"",1,0))</f>
        <v>0</v>
      </c>
      <c r="Y252" s="127">
        <f>IF('Indicator Data'!AH256="No Data",1,IF('Indicator Data imputation'!AB255&lt;&gt;"",1,0))</f>
        <v>0</v>
      </c>
      <c r="Z252" s="127">
        <f>IF('Indicator Data'!AU256="No Data",1,IF('Indicator Data imputation'!AC255&lt;&gt;"",1,0))</f>
        <v>0</v>
      </c>
      <c r="AA252" s="127">
        <f>IF('Indicator Data'!AV256="No Data",1,IF('Indicator Data imputation'!AD255&lt;&gt;"",1,0))</f>
        <v>0</v>
      </c>
      <c r="AB252" s="127">
        <f>IF('Indicator Data'!AW256="No Data",1,IF('Indicator Data imputation'!AE255&lt;&gt;"",1,0))</f>
        <v>0</v>
      </c>
      <c r="AC252" s="127">
        <f>IF('Indicator Data'!AX256="No Data",1,IF('Indicator Data imputation'!AF255&lt;&gt;"",1,0))</f>
        <v>0</v>
      </c>
      <c r="AD252" s="127">
        <f>IF('Indicator Data'!AY256="No Data",1,IF('Indicator Data imputation'!AG255&lt;&gt;"",1,0))</f>
        <v>0</v>
      </c>
      <c r="AE252" s="127">
        <f>IF('Indicator Data'!AZ256="No Data",1,IF('Indicator Data imputation'!AH255&lt;&gt;"",1,0))</f>
        <v>0</v>
      </c>
      <c r="AF252" s="127">
        <f>IF('Indicator Data'!BA256="No Data",1,IF('Indicator Data imputation'!AI255&lt;&gt;"",1,0))</f>
        <v>0</v>
      </c>
      <c r="AG252" s="127">
        <f>IF('Indicator Data'!BB256="No Data",1,IF('Indicator Data imputation'!AJ255&lt;&gt;"",1,0))</f>
        <v>0</v>
      </c>
      <c r="AH252" s="127">
        <f>IF('Indicator Data'!BC256="No Data",1,IF('Indicator Data imputation'!AK255&lt;&gt;"",1,0))</f>
        <v>0</v>
      </c>
      <c r="AI252" s="127" t="e">
        <f>IF('Indicator Data'!#REF!="No Data",1,IF('Indicator Data imputation'!AL255&lt;&gt;"",1,0))</f>
        <v>#REF!</v>
      </c>
      <c r="AJ252" s="127" t="e">
        <f>IF('Indicator Data'!#REF!="No Data",1,IF('Indicator Data imputation'!AM255&lt;&gt;"",1,0))</f>
        <v>#REF!</v>
      </c>
      <c r="AK252" s="127">
        <f>IF('Indicator Data'!BF256="No Data",1,IF('Indicator Data imputation'!AN255&lt;&gt;"",1,0))</f>
        <v>0</v>
      </c>
      <c r="AL252" s="126"/>
      <c r="AM252" s="126"/>
      <c r="AN252" t="e">
        <f t="shared" si="6"/>
        <v>#REF!</v>
      </c>
      <c r="AO252" s="142" t="e">
        <f t="shared" si="7"/>
        <v>#REF!</v>
      </c>
    </row>
    <row r="253" spans="1:41" ht="15.75" customHeight="1" x14ac:dyDescent="0.25">
      <c r="A253" s="47" t="s">
        <v>624</v>
      </c>
      <c r="B253" s="127">
        <f>IF('Indicator Data'!E257="No Data",1,IF('Indicator Data imputation'!E256&lt;&gt;"",1,0))</f>
        <v>0</v>
      </c>
      <c r="C253" s="127">
        <f>IF('Indicator Data'!J257="No Data",1,IF('Indicator Data imputation'!F256&lt;&gt;"",1,0))</f>
        <v>0</v>
      </c>
      <c r="D253" s="127">
        <f>IF('Indicator Data'!K257="No Data",1,IF('Indicator Data imputation'!G256&lt;&gt;"",1,0))</f>
        <v>0</v>
      </c>
      <c r="E253" s="127">
        <f>IF('Indicator Data'!L257="No Data",1,IF('Indicator Data imputation'!H256&lt;&gt;"",1,0))</f>
        <v>1</v>
      </c>
      <c r="F253" s="127">
        <f>IF('Indicator Data'!M257="No Data",1,IF('Indicator Data imputation'!I256&lt;&gt;"",1,0))</f>
        <v>1</v>
      </c>
      <c r="G253" s="127">
        <f>IF('Indicator Data'!N257="No Data",1,IF('Indicator Data imputation'!J256&lt;&gt;"",1,0))</f>
        <v>1</v>
      </c>
      <c r="H253" s="127">
        <f>IF('Indicator Data'!O257="No Data",1,IF('Indicator Data imputation'!K256&lt;&gt;"",1,0))</f>
        <v>0</v>
      </c>
      <c r="I253" s="127">
        <f>IF('Indicator Data'!P257="No Data",1,IF('Indicator Data imputation'!L256&lt;&gt;"",1,0))</f>
        <v>0</v>
      </c>
      <c r="J253" s="127">
        <f>IF('Indicator Data'!Q257="No Data",1,IF('Indicator Data imputation'!M256&lt;&gt;"",1,0))</f>
        <v>0</v>
      </c>
      <c r="K253" s="127">
        <f>IF('Indicator Data'!R257="No Data",1,IF('Indicator Data imputation'!N256&lt;&gt;"",1,0))</f>
        <v>0</v>
      </c>
      <c r="L253" s="127">
        <f>IF('Indicator Data'!X257="No Data",1,IF('Indicator Data imputation'!O256&lt;&gt;"",1,0))</f>
        <v>0</v>
      </c>
      <c r="M253" s="127" t="e">
        <f>IF('Indicator Data'!#REF!="No Data",1,IF('Indicator Data imputation'!P256&lt;&gt;"",1,0))</f>
        <v>#REF!</v>
      </c>
      <c r="N253" s="127" t="e">
        <f>IF('Indicator Data'!#REF!="No Data",1,IF('Indicator Data imputation'!Q256&lt;&gt;"",1,0))</f>
        <v>#REF!</v>
      </c>
      <c r="O253" s="127">
        <f>IF('Indicator Data'!Z257="No Data",1,IF('Indicator Data imputation'!R256&lt;&gt;"",1,0))</f>
        <v>0</v>
      </c>
      <c r="P253" s="127">
        <f>IF('Indicator Data'!AB257="No Data",1,IF('Indicator Data imputation'!S256&lt;&gt;"",1,0))</f>
        <v>0</v>
      </c>
      <c r="Q253" s="127">
        <f>IF('Indicator Data'!AC257="No Data",1,IF('Indicator Data imputation'!T256&lt;&gt;"",1,0))</f>
        <v>0</v>
      </c>
      <c r="R253" s="127">
        <f>IF('Indicator Data'!AD257="No Data",1,IF('Indicator Data imputation'!U256&lt;&gt;"",1,0))</f>
        <v>0</v>
      </c>
      <c r="S253" s="127">
        <f>IF('Indicator Data'!AE257="No Data",1,IF('Indicator Data imputation'!V256&lt;&gt;"",1,0))</f>
        <v>0</v>
      </c>
      <c r="T253" s="127">
        <f>IF('Indicator Data'!AF257="No Data",1,IF('Indicator Data imputation'!W256&lt;&gt;"",1,0))</f>
        <v>0</v>
      </c>
      <c r="U253" s="127">
        <f>IF('Indicator Data'!AO257="No Data",1,IF('Indicator Data imputation'!X256&lt;&gt;"",1,0))</f>
        <v>0</v>
      </c>
      <c r="V253" s="127">
        <f>IF('Indicator Data'!AQ257="No Data",1,IF('Indicator Data imputation'!Y256&lt;&gt;"",1,0))</f>
        <v>0</v>
      </c>
      <c r="W253" s="127">
        <f>IF('Indicator Data'!AS257="No Data",1,IF('Indicator Data imputation'!Z256&lt;&gt;"",1,0))</f>
        <v>0</v>
      </c>
      <c r="X253" s="127">
        <f>IF('Indicator Data'!AT257="No Data",1,IF('Indicator Data imputation'!AA256&lt;&gt;"",1,0))</f>
        <v>0</v>
      </c>
      <c r="Y253" s="127">
        <f>IF('Indicator Data'!AH257="No Data",1,IF('Indicator Data imputation'!AB256&lt;&gt;"",1,0))</f>
        <v>0</v>
      </c>
      <c r="Z253" s="127">
        <f>IF('Indicator Data'!AU257="No Data",1,IF('Indicator Data imputation'!AC256&lt;&gt;"",1,0))</f>
        <v>0</v>
      </c>
      <c r="AA253" s="127">
        <f>IF('Indicator Data'!AV257="No Data",1,IF('Indicator Data imputation'!AD256&lt;&gt;"",1,0))</f>
        <v>0</v>
      </c>
      <c r="AB253" s="127">
        <f>IF('Indicator Data'!AW257="No Data",1,IF('Indicator Data imputation'!AE256&lt;&gt;"",1,0))</f>
        <v>0</v>
      </c>
      <c r="AC253" s="127">
        <f>IF('Indicator Data'!AX257="No Data",1,IF('Indicator Data imputation'!AF256&lt;&gt;"",1,0))</f>
        <v>0</v>
      </c>
      <c r="AD253" s="127">
        <f>IF('Indicator Data'!AY257="No Data",1,IF('Indicator Data imputation'!AG256&lt;&gt;"",1,0))</f>
        <v>0</v>
      </c>
      <c r="AE253" s="127">
        <f>IF('Indicator Data'!AZ257="No Data",1,IF('Indicator Data imputation'!AH256&lt;&gt;"",1,0))</f>
        <v>0</v>
      </c>
      <c r="AF253" s="127">
        <f>IF('Indicator Data'!BA257="No Data",1,IF('Indicator Data imputation'!AI256&lt;&gt;"",1,0))</f>
        <v>0</v>
      </c>
      <c r="AG253" s="127">
        <f>IF('Indicator Data'!BB257="No Data",1,IF('Indicator Data imputation'!AJ256&lt;&gt;"",1,0))</f>
        <v>0</v>
      </c>
      <c r="AH253" s="127">
        <f>IF('Indicator Data'!BC257="No Data",1,IF('Indicator Data imputation'!AK256&lt;&gt;"",1,0))</f>
        <v>0</v>
      </c>
      <c r="AI253" s="127" t="e">
        <f>IF('Indicator Data'!#REF!="No Data",1,IF('Indicator Data imputation'!AL256&lt;&gt;"",1,0))</f>
        <v>#REF!</v>
      </c>
      <c r="AJ253" s="127" t="e">
        <f>IF('Indicator Data'!#REF!="No Data",1,IF('Indicator Data imputation'!AM256&lt;&gt;"",1,0))</f>
        <v>#REF!</v>
      </c>
      <c r="AK253" s="127">
        <f>IF('Indicator Data'!BF257="No Data",1,IF('Indicator Data imputation'!AN256&lt;&gt;"",1,0))</f>
        <v>0</v>
      </c>
      <c r="AL253" s="126"/>
      <c r="AM253" s="126"/>
      <c r="AN253" t="e">
        <f t="shared" si="6"/>
        <v>#REF!</v>
      </c>
      <c r="AO253" s="142" t="e">
        <f t="shared" si="7"/>
        <v>#REF!</v>
      </c>
    </row>
    <row r="254" spans="1:41" ht="15.75" customHeight="1" x14ac:dyDescent="0.25">
      <c r="A254" s="47" t="s">
        <v>626</v>
      </c>
      <c r="B254" s="127">
        <f>IF('Indicator Data'!E258="No Data",1,IF('Indicator Data imputation'!E257&lt;&gt;"",1,0))</f>
        <v>0</v>
      </c>
      <c r="C254" s="127">
        <f>IF('Indicator Data'!J258="No Data",1,IF('Indicator Data imputation'!F257&lt;&gt;"",1,0))</f>
        <v>0</v>
      </c>
      <c r="D254" s="127">
        <f>IF('Indicator Data'!K258="No Data",1,IF('Indicator Data imputation'!G257&lt;&gt;"",1,0))</f>
        <v>0</v>
      </c>
      <c r="E254" s="127">
        <f>IF('Indicator Data'!L258="No Data",1,IF('Indicator Data imputation'!H257&lt;&gt;"",1,0))</f>
        <v>1</v>
      </c>
      <c r="F254" s="127">
        <f>IF('Indicator Data'!M258="No Data",1,IF('Indicator Data imputation'!I257&lt;&gt;"",1,0))</f>
        <v>1</v>
      </c>
      <c r="G254" s="127">
        <f>IF('Indicator Data'!N258="No Data",1,IF('Indicator Data imputation'!J257&lt;&gt;"",1,0))</f>
        <v>1</v>
      </c>
      <c r="H254" s="127">
        <f>IF('Indicator Data'!O258="No Data",1,IF('Indicator Data imputation'!K257&lt;&gt;"",1,0))</f>
        <v>0</v>
      </c>
      <c r="I254" s="127">
        <f>IF('Indicator Data'!P258="No Data",1,IF('Indicator Data imputation'!L257&lt;&gt;"",1,0))</f>
        <v>0</v>
      </c>
      <c r="J254" s="127">
        <f>IF('Indicator Data'!Q258="No Data",1,IF('Indicator Data imputation'!M257&lt;&gt;"",1,0))</f>
        <v>0</v>
      </c>
      <c r="K254" s="127">
        <f>IF('Indicator Data'!R258="No Data",1,IF('Indicator Data imputation'!N257&lt;&gt;"",1,0))</f>
        <v>0</v>
      </c>
      <c r="L254" s="127">
        <f>IF('Indicator Data'!X258="No Data",1,IF('Indicator Data imputation'!O257&lt;&gt;"",1,0))</f>
        <v>0</v>
      </c>
      <c r="M254" s="127" t="e">
        <f>IF('Indicator Data'!#REF!="No Data",1,IF('Indicator Data imputation'!P257&lt;&gt;"",1,0))</f>
        <v>#REF!</v>
      </c>
      <c r="N254" s="127" t="e">
        <f>IF('Indicator Data'!#REF!="No Data",1,IF('Indicator Data imputation'!Q257&lt;&gt;"",1,0))</f>
        <v>#REF!</v>
      </c>
      <c r="O254" s="127">
        <f>IF('Indicator Data'!Z258="No Data",1,IF('Indicator Data imputation'!R257&lt;&gt;"",1,0))</f>
        <v>0</v>
      </c>
      <c r="P254" s="127">
        <f>IF('Indicator Data'!AB258="No Data",1,IF('Indicator Data imputation'!S257&lt;&gt;"",1,0))</f>
        <v>0</v>
      </c>
      <c r="Q254" s="127">
        <f>IF('Indicator Data'!AC258="No Data",1,IF('Indicator Data imputation'!T257&lt;&gt;"",1,0))</f>
        <v>0</v>
      </c>
      <c r="R254" s="127">
        <f>IF('Indicator Data'!AD258="No Data",1,IF('Indicator Data imputation'!U257&lt;&gt;"",1,0))</f>
        <v>0</v>
      </c>
      <c r="S254" s="127">
        <f>IF('Indicator Data'!AE258="No Data",1,IF('Indicator Data imputation'!V257&lt;&gt;"",1,0))</f>
        <v>0</v>
      </c>
      <c r="T254" s="127">
        <f>IF('Indicator Data'!AF258="No Data",1,IF('Indicator Data imputation'!W257&lt;&gt;"",1,0))</f>
        <v>0</v>
      </c>
      <c r="U254" s="127">
        <f>IF('Indicator Data'!AO258="No Data",1,IF('Indicator Data imputation'!X257&lt;&gt;"",1,0))</f>
        <v>0</v>
      </c>
      <c r="V254" s="127">
        <f>IF('Indicator Data'!AQ258="No Data",1,IF('Indicator Data imputation'!Y257&lt;&gt;"",1,0))</f>
        <v>0</v>
      </c>
      <c r="W254" s="127">
        <f>IF('Indicator Data'!AS258="No Data",1,IF('Indicator Data imputation'!Z257&lt;&gt;"",1,0))</f>
        <v>0</v>
      </c>
      <c r="X254" s="127">
        <f>IF('Indicator Data'!AT258="No Data",1,IF('Indicator Data imputation'!AA257&lt;&gt;"",1,0))</f>
        <v>0</v>
      </c>
      <c r="Y254" s="127">
        <f>IF('Indicator Data'!AH258="No Data",1,IF('Indicator Data imputation'!AB257&lt;&gt;"",1,0))</f>
        <v>0</v>
      </c>
      <c r="Z254" s="127">
        <f>IF('Indicator Data'!AU258="No Data",1,IF('Indicator Data imputation'!AC257&lt;&gt;"",1,0))</f>
        <v>0</v>
      </c>
      <c r="AA254" s="127">
        <f>IF('Indicator Data'!AV258="No Data",1,IF('Indicator Data imputation'!AD257&lt;&gt;"",1,0))</f>
        <v>0</v>
      </c>
      <c r="AB254" s="127">
        <f>IF('Indicator Data'!AW258="No Data",1,IF('Indicator Data imputation'!AE257&lt;&gt;"",1,0))</f>
        <v>0</v>
      </c>
      <c r="AC254" s="127">
        <f>IF('Indicator Data'!AX258="No Data",1,IF('Indicator Data imputation'!AF257&lt;&gt;"",1,0))</f>
        <v>0</v>
      </c>
      <c r="AD254" s="127">
        <f>IF('Indicator Data'!AY258="No Data",1,IF('Indicator Data imputation'!AG257&lt;&gt;"",1,0))</f>
        <v>0</v>
      </c>
      <c r="AE254" s="127">
        <f>IF('Indicator Data'!AZ258="No Data",1,IF('Indicator Data imputation'!AH257&lt;&gt;"",1,0))</f>
        <v>0</v>
      </c>
      <c r="AF254" s="127">
        <f>IF('Indicator Data'!BA258="No Data",1,IF('Indicator Data imputation'!AI257&lt;&gt;"",1,0))</f>
        <v>0</v>
      </c>
      <c r="AG254" s="127">
        <f>IF('Indicator Data'!BB258="No Data",1,IF('Indicator Data imputation'!AJ257&lt;&gt;"",1,0))</f>
        <v>0</v>
      </c>
      <c r="AH254" s="127">
        <f>IF('Indicator Data'!BC258="No Data",1,IF('Indicator Data imputation'!AK257&lt;&gt;"",1,0))</f>
        <v>0</v>
      </c>
      <c r="AI254" s="127" t="e">
        <f>IF('Indicator Data'!#REF!="No Data",1,IF('Indicator Data imputation'!AL257&lt;&gt;"",1,0))</f>
        <v>#REF!</v>
      </c>
      <c r="AJ254" s="127" t="e">
        <f>IF('Indicator Data'!#REF!="No Data",1,IF('Indicator Data imputation'!AM257&lt;&gt;"",1,0))</f>
        <v>#REF!</v>
      </c>
      <c r="AK254" s="127">
        <f>IF('Indicator Data'!BF258="No Data",1,IF('Indicator Data imputation'!AN257&lt;&gt;"",1,0))</f>
        <v>0</v>
      </c>
      <c r="AL254" s="126"/>
      <c r="AM254" s="126"/>
      <c r="AN254" t="e">
        <f t="shared" si="6"/>
        <v>#REF!</v>
      </c>
      <c r="AO254" s="142" t="e">
        <f t="shared" si="7"/>
        <v>#REF!</v>
      </c>
    </row>
    <row r="255" spans="1:41" ht="15.75" customHeight="1" x14ac:dyDescent="0.25">
      <c r="A255" s="47" t="s">
        <v>628</v>
      </c>
      <c r="B255" s="127">
        <f>IF('Indicator Data'!E259="No Data",1,IF('Indicator Data imputation'!E258&lt;&gt;"",1,0))</f>
        <v>0</v>
      </c>
      <c r="C255" s="127">
        <f>IF('Indicator Data'!J259="No Data",1,IF('Indicator Data imputation'!F258&lt;&gt;"",1,0))</f>
        <v>0</v>
      </c>
      <c r="D255" s="127">
        <f>IF('Indicator Data'!K259="No Data",1,IF('Indicator Data imputation'!G258&lt;&gt;"",1,0))</f>
        <v>0</v>
      </c>
      <c r="E255" s="127">
        <f>IF('Indicator Data'!L259="No Data",1,IF('Indicator Data imputation'!H258&lt;&gt;"",1,0))</f>
        <v>1</v>
      </c>
      <c r="F255" s="127">
        <f>IF('Indicator Data'!M259="No Data",1,IF('Indicator Data imputation'!I258&lt;&gt;"",1,0))</f>
        <v>1</v>
      </c>
      <c r="G255" s="127">
        <f>IF('Indicator Data'!N259="No Data",1,IF('Indicator Data imputation'!J258&lt;&gt;"",1,0))</f>
        <v>1</v>
      </c>
      <c r="H255" s="127">
        <f>IF('Indicator Data'!O259="No Data",1,IF('Indicator Data imputation'!K258&lt;&gt;"",1,0))</f>
        <v>0</v>
      </c>
      <c r="I255" s="127">
        <f>IF('Indicator Data'!P259="No Data",1,IF('Indicator Data imputation'!L258&lt;&gt;"",1,0))</f>
        <v>0</v>
      </c>
      <c r="J255" s="127">
        <f>IF('Indicator Data'!Q259="No Data",1,IF('Indicator Data imputation'!M258&lt;&gt;"",1,0))</f>
        <v>0</v>
      </c>
      <c r="K255" s="127">
        <f>IF('Indicator Data'!R259="No Data",1,IF('Indicator Data imputation'!N258&lt;&gt;"",1,0))</f>
        <v>0</v>
      </c>
      <c r="L255" s="127">
        <f>IF('Indicator Data'!X259="No Data",1,IF('Indicator Data imputation'!O258&lt;&gt;"",1,0))</f>
        <v>0</v>
      </c>
      <c r="M255" s="127" t="e">
        <f>IF('Indicator Data'!#REF!="No Data",1,IF('Indicator Data imputation'!P258&lt;&gt;"",1,0))</f>
        <v>#REF!</v>
      </c>
      <c r="N255" s="127" t="e">
        <f>IF('Indicator Data'!#REF!="No Data",1,IF('Indicator Data imputation'!Q258&lt;&gt;"",1,0))</f>
        <v>#REF!</v>
      </c>
      <c r="O255" s="127">
        <f>IF('Indicator Data'!Z259="No Data",1,IF('Indicator Data imputation'!R258&lt;&gt;"",1,0))</f>
        <v>0</v>
      </c>
      <c r="P255" s="127">
        <f>IF('Indicator Data'!AB259="No Data",1,IF('Indicator Data imputation'!S258&lt;&gt;"",1,0))</f>
        <v>0</v>
      </c>
      <c r="Q255" s="127">
        <f>IF('Indicator Data'!AC259="No Data",1,IF('Indicator Data imputation'!T258&lt;&gt;"",1,0))</f>
        <v>0</v>
      </c>
      <c r="R255" s="127">
        <f>IF('Indicator Data'!AD259="No Data",1,IF('Indicator Data imputation'!U258&lt;&gt;"",1,0))</f>
        <v>0</v>
      </c>
      <c r="S255" s="127">
        <f>IF('Indicator Data'!AE259="No Data",1,IF('Indicator Data imputation'!V258&lt;&gt;"",1,0))</f>
        <v>0</v>
      </c>
      <c r="T255" s="127">
        <f>IF('Indicator Data'!AF259="No Data",1,IF('Indicator Data imputation'!W258&lt;&gt;"",1,0))</f>
        <v>0</v>
      </c>
      <c r="U255" s="127">
        <f>IF('Indicator Data'!AO259="No Data",1,IF('Indicator Data imputation'!X258&lt;&gt;"",1,0))</f>
        <v>0</v>
      </c>
      <c r="V255" s="127">
        <f>IF('Indicator Data'!AQ259="No Data",1,IF('Indicator Data imputation'!Y258&lt;&gt;"",1,0))</f>
        <v>0</v>
      </c>
      <c r="W255" s="127">
        <f>IF('Indicator Data'!AS259="No Data",1,IF('Indicator Data imputation'!Z258&lt;&gt;"",1,0))</f>
        <v>0</v>
      </c>
      <c r="X255" s="127">
        <f>IF('Indicator Data'!AT259="No Data",1,IF('Indicator Data imputation'!AA258&lt;&gt;"",1,0))</f>
        <v>0</v>
      </c>
      <c r="Y255" s="127">
        <f>IF('Indicator Data'!AH259="No Data",1,IF('Indicator Data imputation'!AB258&lt;&gt;"",1,0))</f>
        <v>0</v>
      </c>
      <c r="Z255" s="127">
        <f>IF('Indicator Data'!AU259="No Data",1,IF('Indicator Data imputation'!AC258&lt;&gt;"",1,0))</f>
        <v>0</v>
      </c>
      <c r="AA255" s="127">
        <f>IF('Indicator Data'!AV259="No Data",1,IF('Indicator Data imputation'!AD258&lt;&gt;"",1,0))</f>
        <v>0</v>
      </c>
      <c r="AB255" s="127">
        <f>IF('Indicator Data'!AW259="No Data",1,IF('Indicator Data imputation'!AE258&lt;&gt;"",1,0))</f>
        <v>0</v>
      </c>
      <c r="AC255" s="127">
        <f>IF('Indicator Data'!AX259="No Data",1,IF('Indicator Data imputation'!AF258&lt;&gt;"",1,0))</f>
        <v>0</v>
      </c>
      <c r="AD255" s="127">
        <f>IF('Indicator Data'!AY259="No Data",1,IF('Indicator Data imputation'!AG258&lt;&gt;"",1,0))</f>
        <v>0</v>
      </c>
      <c r="AE255" s="127">
        <f>IF('Indicator Data'!AZ259="No Data",1,IF('Indicator Data imputation'!AH258&lt;&gt;"",1,0))</f>
        <v>0</v>
      </c>
      <c r="AF255" s="127">
        <f>IF('Indicator Data'!BA259="No Data",1,IF('Indicator Data imputation'!AI258&lt;&gt;"",1,0))</f>
        <v>0</v>
      </c>
      <c r="AG255" s="127">
        <f>IF('Indicator Data'!BB259="No Data",1,IF('Indicator Data imputation'!AJ258&lt;&gt;"",1,0))</f>
        <v>0</v>
      </c>
      <c r="AH255" s="127">
        <f>IF('Indicator Data'!BC259="No Data",1,IF('Indicator Data imputation'!AK258&lt;&gt;"",1,0))</f>
        <v>0</v>
      </c>
      <c r="AI255" s="127" t="e">
        <f>IF('Indicator Data'!#REF!="No Data",1,IF('Indicator Data imputation'!AL258&lt;&gt;"",1,0))</f>
        <v>#REF!</v>
      </c>
      <c r="AJ255" s="127" t="e">
        <f>IF('Indicator Data'!#REF!="No Data",1,IF('Indicator Data imputation'!AM258&lt;&gt;"",1,0))</f>
        <v>#REF!</v>
      </c>
      <c r="AK255" s="127">
        <f>IF('Indicator Data'!BF259="No Data",1,IF('Indicator Data imputation'!AN258&lt;&gt;"",1,0))</f>
        <v>0</v>
      </c>
      <c r="AL255" s="126"/>
      <c r="AM255" s="126"/>
      <c r="AN255" t="e">
        <f t="shared" si="6"/>
        <v>#REF!</v>
      </c>
      <c r="AO255" s="142" t="e">
        <f t="shared" si="7"/>
        <v>#REF!</v>
      </c>
    </row>
    <row r="256" spans="1:41" ht="15.75" customHeight="1" x14ac:dyDescent="0.25">
      <c r="A256" s="47" t="s">
        <v>630</v>
      </c>
      <c r="B256" s="127">
        <f>IF('Indicator Data'!E260="No Data",1,IF('Indicator Data imputation'!E259&lt;&gt;"",1,0))</f>
        <v>0</v>
      </c>
      <c r="C256" s="127">
        <f>IF('Indicator Data'!J260="No Data",1,IF('Indicator Data imputation'!F259&lt;&gt;"",1,0))</f>
        <v>0</v>
      </c>
      <c r="D256" s="127">
        <f>IF('Indicator Data'!K260="No Data",1,IF('Indicator Data imputation'!G259&lt;&gt;"",1,0))</f>
        <v>0</v>
      </c>
      <c r="E256" s="127">
        <f>IF('Indicator Data'!L260="No Data",1,IF('Indicator Data imputation'!H259&lt;&gt;"",1,0))</f>
        <v>1</v>
      </c>
      <c r="F256" s="127">
        <f>IF('Indicator Data'!M260="No Data",1,IF('Indicator Data imputation'!I259&lt;&gt;"",1,0))</f>
        <v>1</v>
      </c>
      <c r="G256" s="127">
        <f>IF('Indicator Data'!N260="No Data",1,IF('Indicator Data imputation'!J259&lt;&gt;"",1,0))</f>
        <v>1</v>
      </c>
      <c r="H256" s="127">
        <f>IF('Indicator Data'!O260="No Data",1,IF('Indicator Data imputation'!K259&lt;&gt;"",1,0))</f>
        <v>0</v>
      </c>
      <c r="I256" s="127">
        <f>IF('Indicator Data'!P260="No Data",1,IF('Indicator Data imputation'!L259&lt;&gt;"",1,0))</f>
        <v>0</v>
      </c>
      <c r="J256" s="127">
        <f>IF('Indicator Data'!Q260="No Data",1,IF('Indicator Data imputation'!M259&lt;&gt;"",1,0))</f>
        <v>0</v>
      </c>
      <c r="K256" s="127">
        <f>IF('Indicator Data'!R260="No Data",1,IF('Indicator Data imputation'!N259&lt;&gt;"",1,0))</f>
        <v>0</v>
      </c>
      <c r="L256" s="127">
        <f>IF('Indicator Data'!X260="No Data",1,IF('Indicator Data imputation'!O259&lt;&gt;"",1,0))</f>
        <v>0</v>
      </c>
      <c r="M256" s="127" t="e">
        <f>IF('Indicator Data'!#REF!="No Data",1,IF('Indicator Data imputation'!P259&lt;&gt;"",1,0))</f>
        <v>#REF!</v>
      </c>
      <c r="N256" s="127" t="e">
        <f>IF('Indicator Data'!#REF!="No Data",1,IF('Indicator Data imputation'!Q259&lt;&gt;"",1,0))</f>
        <v>#REF!</v>
      </c>
      <c r="O256" s="127">
        <f>IF('Indicator Data'!Z260="No Data",1,IF('Indicator Data imputation'!R259&lt;&gt;"",1,0))</f>
        <v>0</v>
      </c>
      <c r="P256" s="127">
        <f>IF('Indicator Data'!AB260="No Data",1,IF('Indicator Data imputation'!S259&lt;&gt;"",1,0))</f>
        <v>0</v>
      </c>
      <c r="Q256" s="127">
        <f>IF('Indicator Data'!AC260="No Data",1,IF('Indicator Data imputation'!T259&lt;&gt;"",1,0))</f>
        <v>0</v>
      </c>
      <c r="R256" s="127">
        <f>IF('Indicator Data'!AD260="No Data",1,IF('Indicator Data imputation'!U259&lt;&gt;"",1,0))</f>
        <v>0</v>
      </c>
      <c r="S256" s="127">
        <f>IF('Indicator Data'!AE260="No Data",1,IF('Indicator Data imputation'!V259&lt;&gt;"",1,0))</f>
        <v>0</v>
      </c>
      <c r="T256" s="127">
        <f>IF('Indicator Data'!AF260="No Data",1,IF('Indicator Data imputation'!W259&lt;&gt;"",1,0))</f>
        <v>0</v>
      </c>
      <c r="U256" s="127">
        <f>IF('Indicator Data'!AO260="No Data",1,IF('Indicator Data imputation'!X259&lt;&gt;"",1,0))</f>
        <v>0</v>
      </c>
      <c r="V256" s="127">
        <f>IF('Indicator Data'!AQ260="No Data",1,IF('Indicator Data imputation'!Y259&lt;&gt;"",1,0))</f>
        <v>0</v>
      </c>
      <c r="W256" s="127">
        <f>IF('Indicator Data'!AS260="No Data",1,IF('Indicator Data imputation'!Z259&lt;&gt;"",1,0))</f>
        <v>0</v>
      </c>
      <c r="X256" s="127">
        <f>IF('Indicator Data'!AT260="No Data",1,IF('Indicator Data imputation'!AA259&lt;&gt;"",1,0))</f>
        <v>0</v>
      </c>
      <c r="Y256" s="127">
        <f>IF('Indicator Data'!AH260="No Data",1,IF('Indicator Data imputation'!AB259&lt;&gt;"",1,0))</f>
        <v>0</v>
      </c>
      <c r="Z256" s="127">
        <f>IF('Indicator Data'!AU260="No Data",1,IF('Indicator Data imputation'!AC259&lt;&gt;"",1,0))</f>
        <v>0</v>
      </c>
      <c r="AA256" s="127">
        <f>IF('Indicator Data'!AV260="No Data",1,IF('Indicator Data imputation'!AD259&lt;&gt;"",1,0))</f>
        <v>0</v>
      </c>
      <c r="AB256" s="127">
        <f>IF('Indicator Data'!AW260="No Data",1,IF('Indicator Data imputation'!AE259&lt;&gt;"",1,0))</f>
        <v>0</v>
      </c>
      <c r="AC256" s="127">
        <f>IF('Indicator Data'!AX260="No Data",1,IF('Indicator Data imputation'!AF259&lt;&gt;"",1,0))</f>
        <v>0</v>
      </c>
      <c r="AD256" s="127">
        <f>IF('Indicator Data'!AY260="No Data",1,IF('Indicator Data imputation'!AG259&lt;&gt;"",1,0))</f>
        <v>0</v>
      </c>
      <c r="AE256" s="127">
        <f>IF('Indicator Data'!AZ260="No Data",1,IF('Indicator Data imputation'!AH259&lt;&gt;"",1,0))</f>
        <v>0</v>
      </c>
      <c r="AF256" s="127">
        <f>IF('Indicator Data'!BA260="No Data",1,IF('Indicator Data imputation'!AI259&lt;&gt;"",1,0))</f>
        <v>0</v>
      </c>
      <c r="AG256" s="127">
        <f>IF('Indicator Data'!BB260="No Data",1,IF('Indicator Data imputation'!AJ259&lt;&gt;"",1,0))</f>
        <v>0</v>
      </c>
      <c r="AH256" s="127">
        <f>IF('Indicator Data'!BC260="No Data",1,IF('Indicator Data imputation'!AK259&lt;&gt;"",1,0))</f>
        <v>0</v>
      </c>
      <c r="AI256" s="127" t="e">
        <f>IF('Indicator Data'!#REF!="No Data",1,IF('Indicator Data imputation'!AL259&lt;&gt;"",1,0))</f>
        <v>#REF!</v>
      </c>
      <c r="AJ256" s="127" t="e">
        <f>IF('Indicator Data'!#REF!="No Data",1,IF('Indicator Data imputation'!AM259&lt;&gt;"",1,0))</f>
        <v>#REF!</v>
      </c>
      <c r="AK256" s="127">
        <f>IF('Indicator Data'!BF260="No Data",1,IF('Indicator Data imputation'!AN259&lt;&gt;"",1,0))</f>
        <v>0</v>
      </c>
      <c r="AL256" s="126"/>
      <c r="AM256" s="126"/>
      <c r="AN256" t="e">
        <f t="shared" si="6"/>
        <v>#REF!</v>
      </c>
      <c r="AO256" s="142" t="e">
        <f t="shared" si="7"/>
        <v>#REF!</v>
      </c>
    </row>
    <row r="257" spans="1:41" ht="15.75" customHeight="1" x14ac:dyDescent="0.25">
      <c r="A257" s="47" t="s">
        <v>632</v>
      </c>
      <c r="B257" s="127">
        <f>IF('Indicator Data'!E261="No Data",1,IF('Indicator Data imputation'!E260&lt;&gt;"",1,0))</f>
        <v>0</v>
      </c>
      <c r="C257" s="127">
        <f>IF('Indicator Data'!J261="No Data",1,IF('Indicator Data imputation'!F260&lt;&gt;"",1,0))</f>
        <v>0</v>
      </c>
      <c r="D257" s="127">
        <f>IF('Indicator Data'!K261="No Data",1,IF('Indicator Data imputation'!G260&lt;&gt;"",1,0))</f>
        <v>0</v>
      </c>
      <c r="E257" s="127">
        <f>IF('Indicator Data'!L261="No Data",1,IF('Indicator Data imputation'!H260&lt;&gt;"",1,0))</f>
        <v>1</v>
      </c>
      <c r="F257" s="127">
        <f>IF('Indicator Data'!M261="No Data",1,IF('Indicator Data imputation'!I260&lt;&gt;"",1,0))</f>
        <v>1</v>
      </c>
      <c r="G257" s="127">
        <f>IF('Indicator Data'!N261="No Data",1,IF('Indicator Data imputation'!J260&lt;&gt;"",1,0))</f>
        <v>1</v>
      </c>
      <c r="H257" s="127">
        <f>IF('Indicator Data'!O261="No Data",1,IF('Indicator Data imputation'!K260&lt;&gt;"",1,0))</f>
        <v>0</v>
      </c>
      <c r="I257" s="127">
        <f>IF('Indicator Data'!P261="No Data",1,IF('Indicator Data imputation'!L260&lt;&gt;"",1,0))</f>
        <v>0</v>
      </c>
      <c r="J257" s="127">
        <f>IF('Indicator Data'!Q261="No Data",1,IF('Indicator Data imputation'!M260&lt;&gt;"",1,0))</f>
        <v>0</v>
      </c>
      <c r="K257" s="127">
        <f>IF('Indicator Data'!R261="No Data",1,IF('Indicator Data imputation'!N260&lt;&gt;"",1,0))</f>
        <v>0</v>
      </c>
      <c r="L257" s="127">
        <f>IF('Indicator Data'!X261="No Data",1,IF('Indicator Data imputation'!O260&lt;&gt;"",1,0))</f>
        <v>0</v>
      </c>
      <c r="M257" s="127" t="e">
        <f>IF('Indicator Data'!#REF!="No Data",1,IF('Indicator Data imputation'!P260&lt;&gt;"",1,0))</f>
        <v>#REF!</v>
      </c>
      <c r="N257" s="127" t="e">
        <f>IF('Indicator Data'!#REF!="No Data",1,IF('Indicator Data imputation'!Q260&lt;&gt;"",1,0))</f>
        <v>#REF!</v>
      </c>
      <c r="O257" s="127">
        <f>IF('Indicator Data'!Z261="No Data",1,IF('Indicator Data imputation'!R260&lt;&gt;"",1,0))</f>
        <v>0</v>
      </c>
      <c r="P257" s="127">
        <f>IF('Indicator Data'!AB261="No Data",1,IF('Indicator Data imputation'!S260&lt;&gt;"",1,0))</f>
        <v>0</v>
      </c>
      <c r="Q257" s="127">
        <f>IF('Indicator Data'!AC261="No Data",1,IF('Indicator Data imputation'!T260&lt;&gt;"",1,0))</f>
        <v>0</v>
      </c>
      <c r="R257" s="127">
        <f>IF('Indicator Data'!AD261="No Data",1,IF('Indicator Data imputation'!U260&lt;&gt;"",1,0))</f>
        <v>0</v>
      </c>
      <c r="S257" s="127">
        <f>IF('Indicator Data'!AE261="No Data",1,IF('Indicator Data imputation'!V260&lt;&gt;"",1,0))</f>
        <v>0</v>
      </c>
      <c r="T257" s="127">
        <f>IF('Indicator Data'!AF261="No Data",1,IF('Indicator Data imputation'!W260&lt;&gt;"",1,0))</f>
        <v>0</v>
      </c>
      <c r="U257" s="127">
        <f>IF('Indicator Data'!AO261="No Data",1,IF('Indicator Data imputation'!X260&lt;&gt;"",1,0))</f>
        <v>0</v>
      </c>
      <c r="V257" s="127">
        <f>IF('Indicator Data'!AQ261="No Data",1,IF('Indicator Data imputation'!Y260&lt;&gt;"",1,0))</f>
        <v>0</v>
      </c>
      <c r="W257" s="127">
        <f>IF('Indicator Data'!AS261="No Data",1,IF('Indicator Data imputation'!Z260&lt;&gt;"",1,0))</f>
        <v>0</v>
      </c>
      <c r="X257" s="127">
        <f>IF('Indicator Data'!AT261="No Data",1,IF('Indicator Data imputation'!AA260&lt;&gt;"",1,0))</f>
        <v>0</v>
      </c>
      <c r="Y257" s="127">
        <f>IF('Indicator Data'!AH261="No Data",1,IF('Indicator Data imputation'!AB260&lt;&gt;"",1,0))</f>
        <v>0</v>
      </c>
      <c r="Z257" s="127">
        <f>IF('Indicator Data'!AU261="No Data",1,IF('Indicator Data imputation'!AC260&lt;&gt;"",1,0))</f>
        <v>0</v>
      </c>
      <c r="AA257" s="127">
        <f>IF('Indicator Data'!AV261="No Data",1,IF('Indicator Data imputation'!AD260&lt;&gt;"",1,0))</f>
        <v>0</v>
      </c>
      <c r="AB257" s="127">
        <f>IF('Indicator Data'!AW261="No Data",1,IF('Indicator Data imputation'!AE260&lt;&gt;"",1,0))</f>
        <v>0</v>
      </c>
      <c r="AC257" s="127">
        <f>IF('Indicator Data'!AX261="No Data",1,IF('Indicator Data imputation'!AF260&lt;&gt;"",1,0))</f>
        <v>0</v>
      </c>
      <c r="AD257" s="127">
        <f>IF('Indicator Data'!AY261="No Data",1,IF('Indicator Data imputation'!AG260&lt;&gt;"",1,0))</f>
        <v>0</v>
      </c>
      <c r="AE257" s="127">
        <f>IF('Indicator Data'!AZ261="No Data",1,IF('Indicator Data imputation'!AH260&lt;&gt;"",1,0))</f>
        <v>0</v>
      </c>
      <c r="AF257" s="127">
        <f>IF('Indicator Data'!BA261="No Data",1,IF('Indicator Data imputation'!AI260&lt;&gt;"",1,0))</f>
        <v>0</v>
      </c>
      <c r="AG257" s="127">
        <f>IF('Indicator Data'!BB261="No Data",1,IF('Indicator Data imputation'!AJ260&lt;&gt;"",1,0))</f>
        <v>0</v>
      </c>
      <c r="AH257" s="127">
        <f>IF('Indicator Data'!BC261="No Data",1,IF('Indicator Data imputation'!AK260&lt;&gt;"",1,0))</f>
        <v>0</v>
      </c>
      <c r="AI257" s="127" t="e">
        <f>IF('Indicator Data'!#REF!="No Data",1,IF('Indicator Data imputation'!AL260&lt;&gt;"",1,0))</f>
        <v>#REF!</v>
      </c>
      <c r="AJ257" s="127" t="e">
        <f>IF('Indicator Data'!#REF!="No Data",1,IF('Indicator Data imputation'!AM260&lt;&gt;"",1,0))</f>
        <v>#REF!</v>
      </c>
      <c r="AK257" s="127">
        <f>IF('Indicator Data'!BF261="No Data",1,IF('Indicator Data imputation'!AN260&lt;&gt;"",1,0))</f>
        <v>0</v>
      </c>
      <c r="AL257" s="126"/>
      <c r="AM257" s="126"/>
      <c r="AN257" t="e">
        <f t="shared" si="6"/>
        <v>#REF!</v>
      </c>
      <c r="AO257" s="142" t="e">
        <f t="shared" si="7"/>
        <v>#REF!</v>
      </c>
    </row>
    <row r="258" spans="1:41" ht="15.75" customHeight="1" x14ac:dyDescent="0.25">
      <c r="A258" s="47" t="s">
        <v>634</v>
      </c>
      <c r="B258" s="127">
        <f>IF('Indicator Data'!E262="No Data",1,IF('Indicator Data imputation'!E261&lt;&gt;"",1,0))</f>
        <v>0</v>
      </c>
      <c r="C258" s="127">
        <f>IF('Indicator Data'!J262="No Data",1,IF('Indicator Data imputation'!F261&lt;&gt;"",1,0))</f>
        <v>0</v>
      </c>
      <c r="D258" s="127">
        <f>IF('Indicator Data'!K262="No Data",1,IF('Indicator Data imputation'!G261&lt;&gt;"",1,0))</f>
        <v>0</v>
      </c>
      <c r="E258" s="127">
        <f>IF('Indicator Data'!L262="No Data",1,IF('Indicator Data imputation'!H261&lt;&gt;"",1,0))</f>
        <v>1</v>
      </c>
      <c r="F258" s="127">
        <f>IF('Indicator Data'!M262="No Data",1,IF('Indicator Data imputation'!I261&lt;&gt;"",1,0))</f>
        <v>1</v>
      </c>
      <c r="G258" s="127">
        <f>IF('Indicator Data'!N262="No Data",1,IF('Indicator Data imputation'!J261&lt;&gt;"",1,0))</f>
        <v>1</v>
      </c>
      <c r="H258" s="127">
        <f>IF('Indicator Data'!O262="No Data",1,IF('Indicator Data imputation'!K261&lt;&gt;"",1,0))</f>
        <v>0</v>
      </c>
      <c r="I258" s="127">
        <f>IF('Indicator Data'!P262="No Data",1,IF('Indicator Data imputation'!L261&lt;&gt;"",1,0))</f>
        <v>0</v>
      </c>
      <c r="J258" s="127">
        <f>IF('Indicator Data'!Q262="No Data",1,IF('Indicator Data imputation'!M261&lt;&gt;"",1,0))</f>
        <v>0</v>
      </c>
      <c r="K258" s="127">
        <f>IF('Indicator Data'!R262="No Data",1,IF('Indicator Data imputation'!N261&lt;&gt;"",1,0))</f>
        <v>0</v>
      </c>
      <c r="L258" s="127">
        <f>IF('Indicator Data'!X262="No Data",1,IF('Indicator Data imputation'!O261&lt;&gt;"",1,0))</f>
        <v>0</v>
      </c>
      <c r="M258" s="127" t="e">
        <f>IF('Indicator Data'!#REF!="No Data",1,IF('Indicator Data imputation'!P261&lt;&gt;"",1,0))</f>
        <v>#REF!</v>
      </c>
      <c r="N258" s="127" t="e">
        <f>IF('Indicator Data'!#REF!="No Data",1,IF('Indicator Data imputation'!Q261&lt;&gt;"",1,0))</f>
        <v>#REF!</v>
      </c>
      <c r="O258" s="127">
        <f>IF('Indicator Data'!Z262="No Data",1,IF('Indicator Data imputation'!R261&lt;&gt;"",1,0))</f>
        <v>0</v>
      </c>
      <c r="P258" s="127">
        <f>IF('Indicator Data'!AB262="No Data",1,IF('Indicator Data imputation'!S261&lt;&gt;"",1,0))</f>
        <v>0</v>
      </c>
      <c r="Q258" s="127">
        <f>IF('Indicator Data'!AC262="No Data",1,IF('Indicator Data imputation'!T261&lt;&gt;"",1,0))</f>
        <v>0</v>
      </c>
      <c r="R258" s="127">
        <f>IF('Indicator Data'!AD262="No Data",1,IF('Indicator Data imputation'!U261&lt;&gt;"",1,0))</f>
        <v>0</v>
      </c>
      <c r="S258" s="127">
        <f>IF('Indicator Data'!AE262="No Data",1,IF('Indicator Data imputation'!V261&lt;&gt;"",1,0))</f>
        <v>0</v>
      </c>
      <c r="T258" s="127">
        <f>IF('Indicator Data'!AF262="No Data",1,IF('Indicator Data imputation'!W261&lt;&gt;"",1,0))</f>
        <v>0</v>
      </c>
      <c r="U258" s="127">
        <f>IF('Indicator Data'!AO262="No Data",1,IF('Indicator Data imputation'!X261&lt;&gt;"",1,0))</f>
        <v>0</v>
      </c>
      <c r="V258" s="127">
        <f>IF('Indicator Data'!AQ262="No Data",1,IF('Indicator Data imputation'!Y261&lt;&gt;"",1,0))</f>
        <v>0</v>
      </c>
      <c r="W258" s="127">
        <f>IF('Indicator Data'!AS262="No Data",1,IF('Indicator Data imputation'!Z261&lt;&gt;"",1,0))</f>
        <v>0</v>
      </c>
      <c r="X258" s="127">
        <f>IF('Indicator Data'!AT262="No Data",1,IF('Indicator Data imputation'!AA261&lt;&gt;"",1,0))</f>
        <v>0</v>
      </c>
      <c r="Y258" s="127">
        <f>IF('Indicator Data'!AH262="No Data",1,IF('Indicator Data imputation'!AB261&lt;&gt;"",1,0))</f>
        <v>0</v>
      </c>
      <c r="Z258" s="127">
        <f>IF('Indicator Data'!AU262="No Data",1,IF('Indicator Data imputation'!AC261&lt;&gt;"",1,0))</f>
        <v>0</v>
      </c>
      <c r="AA258" s="127">
        <f>IF('Indicator Data'!AV262="No Data",1,IF('Indicator Data imputation'!AD261&lt;&gt;"",1,0))</f>
        <v>0</v>
      </c>
      <c r="AB258" s="127">
        <f>IF('Indicator Data'!AW262="No Data",1,IF('Indicator Data imputation'!AE261&lt;&gt;"",1,0))</f>
        <v>0</v>
      </c>
      <c r="AC258" s="127">
        <f>IF('Indicator Data'!AX262="No Data",1,IF('Indicator Data imputation'!AF261&lt;&gt;"",1,0))</f>
        <v>0</v>
      </c>
      <c r="AD258" s="127">
        <f>IF('Indicator Data'!AY262="No Data",1,IF('Indicator Data imputation'!AG261&lt;&gt;"",1,0))</f>
        <v>0</v>
      </c>
      <c r="AE258" s="127">
        <f>IF('Indicator Data'!AZ262="No Data",1,IF('Indicator Data imputation'!AH261&lt;&gt;"",1,0))</f>
        <v>0</v>
      </c>
      <c r="AF258" s="127">
        <f>IF('Indicator Data'!BA262="No Data",1,IF('Indicator Data imputation'!AI261&lt;&gt;"",1,0))</f>
        <v>0</v>
      </c>
      <c r="AG258" s="127">
        <f>IF('Indicator Data'!BB262="No Data",1,IF('Indicator Data imputation'!AJ261&lt;&gt;"",1,0))</f>
        <v>0</v>
      </c>
      <c r="AH258" s="127">
        <f>IF('Indicator Data'!BC262="No Data",1,IF('Indicator Data imputation'!AK261&lt;&gt;"",1,0))</f>
        <v>0</v>
      </c>
      <c r="AI258" s="127" t="e">
        <f>IF('Indicator Data'!#REF!="No Data",1,IF('Indicator Data imputation'!AL261&lt;&gt;"",1,0))</f>
        <v>#REF!</v>
      </c>
      <c r="AJ258" s="127" t="e">
        <f>IF('Indicator Data'!#REF!="No Data",1,IF('Indicator Data imputation'!AM261&lt;&gt;"",1,0))</f>
        <v>#REF!</v>
      </c>
      <c r="AK258" s="127">
        <f>IF('Indicator Data'!BF262="No Data",1,IF('Indicator Data imputation'!AN261&lt;&gt;"",1,0))</f>
        <v>0</v>
      </c>
      <c r="AL258" s="126"/>
      <c r="AM258" s="126"/>
      <c r="AN258" t="e">
        <f t="shared" ref="AN258:AN321" si="8">SUM(B258:AM258)</f>
        <v>#REF!</v>
      </c>
      <c r="AO258" s="142" t="e">
        <f t="shared" ref="AO258:AO321" si="9">AN258/36</f>
        <v>#REF!</v>
      </c>
    </row>
    <row r="259" spans="1:41" ht="15.75" customHeight="1" x14ac:dyDescent="0.25">
      <c r="A259" s="47" t="s">
        <v>636</v>
      </c>
      <c r="B259" s="127">
        <f>IF('Indicator Data'!E263="No Data",1,IF('Indicator Data imputation'!E262&lt;&gt;"",1,0))</f>
        <v>0</v>
      </c>
      <c r="C259" s="127">
        <f>IF('Indicator Data'!J263="No Data",1,IF('Indicator Data imputation'!F262&lt;&gt;"",1,0))</f>
        <v>0</v>
      </c>
      <c r="D259" s="127">
        <f>IF('Indicator Data'!K263="No Data",1,IF('Indicator Data imputation'!G262&lt;&gt;"",1,0))</f>
        <v>0</v>
      </c>
      <c r="E259" s="127">
        <f>IF('Indicator Data'!L263="No Data",1,IF('Indicator Data imputation'!H262&lt;&gt;"",1,0))</f>
        <v>1</v>
      </c>
      <c r="F259" s="127">
        <f>IF('Indicator Data'!M263="No Data",1,IF('Indicator Data imputation'!I262&lt;&gt;"",1,0))</f>
        <v>1</v>
      </c>
      <c r="G259" s="127">
        <f>IF('Indicator Data'!N263="No Data",1,IF('Indicator Data imputation'!J262&lt;&gt;"",1,0))</f>
        <v>1</v>
      </c>
      <c r="H259" s="127">
        <f>IF('Indicator Data'!O263="No Data",1,IF('Indicator Data imputation'!K262&lt;&gt;"",1,0))</f>
        <v>0</v>
      </c>
      <c r="I259" s="127">
        <f>IF('Indicator Data'!P263="No Data",1,IF('Indicator Data imputation'!L262&lt;&gt;"",1,0))</f>
        <v>0</v>
      </c>
      <c r="J259" s="127">
        <f>IF('Indicator Data'!Q263="No Data",1,IF('Indicator Data imputation'!M262&lt;&gt;"",1,0))</f>
        <v>0</v>
      </c>
      <c r="K259" s="127">
        <f>IF('Indicator Data'!R263="No Data",1,IF('Indicator Data imputation'!N262&lt;&gt;"",1,0))</f>
        <v>0</v>
      </c>
      <c r="L259" s="127">
        <f>IF('Indicator Data'!X263="No Data",1,IF('Indicator Data imputation'!O262&lt;&gt;"",1,0))</f>
        <v>0</v>
      </c>
      <c r="M259" s="127" t="e">
        <f>IF('Indicator Data'!#REF!="No Data",1,IF('Indicator Data imputation'!P262&lt;&gt;"",1,0))</f>
        <v>#REF!</v>
      </c>
      <c r="N259" s="127" t="e">
        <f>IF('Indicator Data'!#REF!="No Data",1,IF('Indicator Data imputation'!Q262&lt;&gt;"",1,0))</f>
        <v>#REF!</v>
      </c>
      <c r="O259" s="127">
        <f>IF('Indicator Data'!Z263="No Data",1,IF('Indicator Data imputation'!R262&lt;&gt;"",1,0))</f>
        <v>0</v>
      </c>
      <c r="P259" s="127">
        <f>IF('Indicator Data'!AB263="No Data",1,IF('Indicator Data imputation'!S262&lt;&gt;"",1,0))</f>
        <v>0</v>
      </c>
      <c r="Q259" s="127">
        <f>IF('Indicator Data'!AC263="No Data",1,IF('Indicator Data imputation'!T262&lt;&gt;"",1,0))</f>
        <v>0</v>
      </c>
      <c r="R259" s="127">
        <f>IF('Indicator Data'!AD263="No Data",1,IF('Indicator Data imputation'!U262&lt;&gt;"",1,0))</f>
        <v>0</v>
      </c>
      <c r="S259" s="127">
        <f>IF('Indicator Data'!AE263="No Data",1,IF('Indicator Data imputation'!V262&lt;&gt;"",1,0))</f>
        <v>0</v>
      </c>
      <c r="T259" s="127">
        <f>IF('Indicator Data'!AF263="No Data",1,IF('Indicator Data imputation'!W262&lt;&gt;"",1,0))</f>
        <v>0</v>
      </c>
      <c r="U259" s="127">
        <f>IF('Indicator Data'!AO263="No Data",1,IF('Indicator Data imputation'!X262&lt;&gt;"",1,0))</f>
        <v>0</v>
      </c>
      <c r="V259" s="127">
        <f>IF('Indicator Data'!AQ263="No Data",1,IF('Indicator Data imputation'!Y262&lt;&gt;"",1,0))</f>
        <v>0</v>
      </c>
      <c r="W259" s="127">
        <f>IF('Indicator Data'!AS263="No Data",1,IF('Indicator Data imputation'!Z262&lt;&gt;"",1,0))</f>
        <v>0</v>
      </c>
      <c r="X259" s="127">
        <f>IF('Indicator Data'!AT263="No Data",1,IF('Indicator Data imputation'!AA262&lt;&gt;"",1,0))</f>
        <v>0</v>
      </c>
      <c r="Y259" s="127">
        <f>IF('Indicator Data'!AH263="No Data",1,IF('Indicator Data imputation'!AB262&lt;&gt;"",1,0))</f>
        <v>0</v>
      </c>
      <c r="Z259" s="127">
        <f>IF('Indicator Data'!AU263="No Data",1,IF('Indicator Data imputation'!AC262&lt;&gt;"",1,0))</f>
        <v>0</v>
      </c>
      <c r="AA259" s="127">
        <f>IF('Indicator Data'!AV263="No Data",1,IF('Indicator Data imputation'!AD262&lt;&gt;"",1,0))</f>
        <v>0</v>
      </c>
      <c r="AB259" s="127">
        <f>IF('Indicator Data'!AW263="No Data",1,IF('Indicator Data imputation'!AE262&lt;&gt;"",1,0))</f>
        <v>0</v>
      </c>
      <c r="AC259" s="127">
        <f>IF('Indicator Data'!AX263="No Data",1,IF('Indicator Data imputation'!AF262&lt;&gt;"",1,0))</f>
        <v>0</v>
      </c>
      <c r="AD259" s="127">
        <f>IF('Indicator Data'!AY263="No Data",1,IF('Indicator Data imputation'!AG262&lt;&gt;"",1,0))</f>
        <v>0</v>
      </c>
      <c r="AE259" s="127">
        <f>IF('Indicator Data'!AZ263="No Data",1,IF('Indicator Data imputation'!AH262&lt;&gt;"",1,0))</f>
        <v>0</v>
      </c>
      <c r="AF259" s="127">
        <f>IF('Indicator Data'!BA263="No Data",1,IF('Indicator Data imputation'!AI262&lt;&gt;"",1,0))</f>
        <v>0</v>
      </c>
      <c r="AG259" s="127">
        <f>IF('Indicator Data'!BB263="No Data",1,IF('Indicator Data imputation'!AJ262&lt;&gt;"",1,0))</f>
        <v>0</v>
      </c>
      <c r="AH259" s="127">
        <f>IF('Indicator Data'!BC263="No Data",1,IF('Indicator Data imputation'!AK262&lt;&gt;"",1,0))</f>
        <v>0</v>
      </c>
      <c r="AI259" s="127" t="e">
        <f>IF('Indicator Data'!#REF!="No Data",1,IF('Indicator Data imputation'!AL262&lt;&gt;"",1,0))</f>
        <v>#REF!</v>
      </c>
      <c r="AJ259" s="127" t="e">
        <f>IF('Indicator Data'!#REF!="No Data",1,IF('Indicator Data imputation'!AM262&lt;&gt;"",1,0))</f>
        <v>#REF!</v>
      </c>
      <c r="AK259" s="127">
        <f>IF('Indicator Data'!BF263="No Data",1,IF('Indicator Data imputation'!AN262&lt;&gt;"",1,0))</f>
        <v>0</v>
      </c>
      <c r="AL259" s="126"/>
      <c r="AM259" s="126"/>
      <c r="AN259" t="e">
        <f t="shared" si="8"/>
        <v>#REF!</v>
      </c>
      <c r="AO259" s="142" t="e">
        <f t="shared" si="9"/>
        <v>#REF!</v>
      </c>
    </row>
    <row r="260" spans="1:41" ht="15.75" customHeight="1" x14ac:dyDescent="0.25">
      <c r="A260" s="47" t="s">
        <v>638</v>
      </c>
      <c r="B260" s="127">
        <f>IF('Indicator Data'!E264="No Data",1,IF('Indicator Data imputation'!E263&lt;&gt;"",1,0))</f>
        <v>0</v>
      </c>
      <c r="C260" s="127">
        <f>IF('Indicator Data'!J264="No Data",1,IF('Indicator Data imputation'!F263&lt;&gt;"",1,0))</f>
        <v>0</v>
      </c>
      <c r="D260" s="127">
        <f>IF('Indicator Data'!K264="No Data",1,IF('Indicator Data imputation'!G263&lt;&gt;"",1,0))</f>
        <v>0</v>
      </c>
      <c r="E260" s="127">
        <f>IF('Indicator Data'!L264="No Data",1,IF('Indicator Data imputation'!H263&lt;&gt;"",1,0))</f>
        <v>1</v>
      </c>
      <c r="F260" s="127">
        <f>IF('Indicator Data'!M264="No Data",1,IF('Indicator Data imputation'!I263&lt;&gt;"",1,0))</f>
        <v>1</v>
      </c>
      <c r="G260" s="127">
        <f>IF('Indicator Data'!N264="No Data",1,IF('Indicator Data imputation'!J263&lt;&gt;"",1,0))</f>
        <v>1</v>
      </c>
      <c r="H260" s="127">
        <f>IF('Indicator Data'!O264="No Data",1,IF('Indicator Data imputation'!K263&lt;&gt;"",1,0))</f>
        <v>0</v>
      </c>
      <c r="I260" s="127">
        <f>IF('Indicator Data'!P264="No Data",1,IF('Indicator Data imputation'!L263&lt;&gt;"",1,0))</f>
        <v>0</v>
      </c>
      <c r="J260" s="127">
        <f>IF('Indicator Data'!Q264="No Data",1,IF('Indicator Data imputation'!M263&lt;&gt;"",1,0))</f>
        <v>0</v>
      </c>
      <c r="K260" s="127">
        <f>IF('Indicator Data'!R264="No Data",1,IF('Indicator Data imputation'!N263&lt;&gt;"",1,0))</f>
        <v>0</v>
      </c>
      <c r="L260" s="127">
        <f>IF('Indicator Data'!X264="No Data",1,IF('Indicator Data imputation'!O263&lt;&gt;"",1,0))</f>
        <v>0</v>
      </c>
      <c r="M260" s="127" t="e">
        <f>IF('Indicator Data'!#REF!="No Data",1,IF('Indicator Data imputation'!P263&lt;&gt;"",1,0))</f>
        <v>#REF!</v>
      </c>
      <c r="N260" s="127" t="e">
        <f>IF('Indicator Data'!#REF!="No Data",1,IF('Indicator Data imputation'!Q263&lt;&gt;"",1,0))</f>
        <v>#REF!</v>
      </c>
      <c r="O260" s="127">
        <f>IF('Indicator Data'!Z264="No Data",1,IF('Indicator Data imputation'!R263&lt;&gt;"",1,0))</f>
        <v>0</v>
      </c>
      <c r="P260" s="127">
        <f>IF('Indicator Data'!AB264="No Data",1,IF('Indicator Data imputation'!S263&lt;&gt;"",1,0))</f>
        <v>0</v>
      </c>
      <c r="Q260" s="127">
        <f>IF('Indicator Data'!AC264="No Data",1,IF('Indicator Data imputation'!T263&lt;&gt;"",1,0))</f>
        <v>0</v>
      </c>
      <c r="R260" s="127">
        <f>IF('Indicator Data'!AD264="No Data",1,IF('Indicator Data imputation'!U263&lt;&gt;"",1,0))</f>
        <v>0</v>
      </c>
      <c r="S260" s="127">
        <f>IF('Indicator Data'!AE264="No Data",1,IF('Indicator Data imputation'!V263&lt;&gt;"",1,0))</f>
        <v>0</v>
      </c>
      <c r="T260" s="127">
        <f>IF('Indicator Data'!AF264="No Data",1,IF('Indicator Data imputation'!W263&lt;&gt;"",1,0))</f>
        <v>0</v>
      </c>
      <c r="U260" s="127">
        <f>IF('Indicator Data'!AO264="No Data",1,IF('Indicator Data imputation'!X263&lt;&gt;"",1,0))</f>
        <v>0</v>
      </c>
      <c r="V260" s="127">
        <f>IF('Indicator Data'!AQ264="No Data",1,IF('Indicator Data imputation'!Y263&lt;&gt;"",1,0))</f>
        <v>0</v>
      </c>
      <c r="W260" s="127">
        <f>IF('Indicator Data'!AS264="No Data",1,IF('Indicator Data imputation'!Z263&lt;&gt;"",1,0))</f>
        <v>0</v>
      </c>
      <c r="X260" s="127">
        <f>IF('Indicator Data'!AT264="No Data",1,IF('Indicator Data imputation'!AA263&lt;&gt;"",1,0))</f>
        <v>0</v>
      </c>
      <c r="Y260" s="127">
        <f>IF('Indicator Data'!AH264="No Data",1,IF('Indicator Data imputation'!AB263&lt;&gt;"",1,0))</f>
        <v>0</v>
      </c>
      <c r="Z260" s="127">
        <f>IF('Indicator Data'!AU264="No Data",1,IF('Indicator Data imputation'!AC263&lt;&gt;"",1,0))</f>
        <v>0</v>
      </c>
      <c r="AA260" s="127">
        <f>IF('Indicator Data'!AV264="No Data",1,IF('Indicator Data imputation'!AD263&lt;&gt;"",1,0))</f>
        <v>0</v>
      </c>
      <c r="AB260" s="127">
        <f>IF('Indicator Data'!AW264="No Data",1,IF('Indicator Data imputation'!AE263&lt;&gt;"",1,0))</f>
        <v>0</v>
      </c>
      <c r="AC260" s="127">
        <f>IF('Indicator Data'!AX264="No Data",1,IF('Indicator Data imputation'!AF263&lt;&gt;"",1,0))</f>
        <v>0</v>
      </c>
      <c r="AD260" s="127">
        <f>IF('Indicator Data'!AY264="No Data",1,IF('Indicator Data imputation'!AG263&lt;&gt;"",1,0))</f>
        <v>0</v>
      </c>
      <c r="AE260" s="127">
        <f>IF('Indicator Data'!AZ264="No Data",1,IF('Indicator Data imputation'!AH263&lt;&gt;"",1,0))</f>
        <v>0</v>
      </c>
      <c r="AF260" s="127">
        <f>IF('Indicator Data'!BA264="No Data",1,IF('Indicator Data imputation'!AI263&lt;&gt;"",1,0))</f>
        <v>0</v>
      </c>
      <c r="AG260" s="127">
        <f>IF('Indicator Data'!BB264="No Data",1,IF('Indicator Data imputation'!AJ263&lt;&gt;"",1,0))</f>
        <v>0</v>
      </c>
      <c r="AH260" s="127">
        <f>IF('Indicator Data'!BC264="No Data",1,IF('Indicator Data imputation'!AK263&lt;&gt;"",1,0))</f>
        <v>0</v>
      </c>
      <c r="AI260" s="127" t="e">
        <f>IF('Indicator Data'!#REF!="No Data",1,IF('Indicator Data imputation'!AL263&lt;&gt;"",1,0))</f>
        <v>#REF!</v>
      </c>
      <c r="AJ260" s="127" t="e">
        <f>IF('Indicator Data'!#REF!="No Data",1,IF('Indicator Data imputation'!AM263&lt;&gt;"",1,0))</f>
        <v>#REF!</v>
      </c>
      <c r="AK260" s="127">
        <f>IF('Indicator Data'!BF264="No Data",1,IF('Indicator Data imputation'!AN263&lt;&gt;"",1,0))</f>
        <v>0</v>
      </c>
      <c r="AL260" s="126"/>
      <c r="AM260" s="126"/>
      <c r="AN260" t="e">
        <f t="shared" si="8"/>
        <v>#REF!</v>
      </c>
      <c r="AO260" s="142" t="e">
        <f t="shared" si="9"/>
        <v>#REF!</v>
      </c>
    </row>
    <row r="261" spans="1:41" ht="15.75" customHeight="1" x14ac:dyDescent="0.25">
      <c r="A261" s="47" t="s">
        <v>640</v>
      </c>
      <c r="B261" s="127">
        <f>IF('Indicator Data'!E265="No Data",1,IF('Indicator Data imputation'!E264&lt;&gt;"",1,0))</f>
        <v>0</v>
      </c>
      <c r="C261" s="127">
        <f>IF('Indicator Data'!J265="No Data",1,IF('Indicator Data imputation'!F264&lt;&gt;"",1,0))</f>
        <v>0</v>
      </c>
      <c r="D261" s="127">
        <f>IF('Indicator Data'!K265="No Data",1,IF('Indicator Data imputation'!G264&lt;&gt;"",1,0))</f>
        <v>0</v>
      </c>
      <c r="E261" s="127">
        <f>IF('Indicator Data'!L265="No Data",1,IF('Indicator Data imputation'!H264&lt;&gt;"",1,0))</f>
        <v>1</v>
      </c>
      <c r="F261" s="127">
        <f>IF('Indicator Data'!M265="No Data",1,IF('Indicator Data imputation'!I264&lt;&gt;"",1,0))</f>
        <v>1</v>
      </c>
      <c r="G261" s="127">
        <f>IF('Indicator Data'!N265="No Data",1,IF('Indicator Data imputation'!J264&lt;&gt;"",1,0))</f>
        <v>1</v>
      </c>
      <c r="H261" s="127">
        <f>IF('Indicator Data'!O265="No Data",1,IF('Indicator Data imputation'!K264&lt;&gt;"",1,0))</f>
        <v>0</v>
      </c>
      <c r="I261" s="127">
        <f>IF('Indicator Data'!P265="No Data",1,IF('Indicator Data imputation'!L264&lt;&gt;"",1,0))</f>
        <v>0</v>
      </c>
      <c r="J261" s="127">
        <f>IF('Indicator Data'!Q265="No Data",1,IF('Indicator Data imputation'!M264&lt;&gt;"",1,0))</f>
        <v>0</v>
      </c>
      <c r="K261" s="127">
        <f>IF('Indicator Data'!R265="No Data",1,IF('Indicator Data imputation'!N264&lt;&gt;"",1,0))</f>
        <v>0</v>
      </c>
      <c r="L261" s="127">
        <f>IF('Indicator Data'!X265="No Data",1,IF('Indicator Data imputation'!O264&lt;&gt;"",1,0))</f>
        <v>0</v>
      </c>
      <c r="M261" s="127" t="e">
        <f>IF('Indicator Data'!#REF!="No Data",1,IF('Indicator Data imputation'!P264&lt;&gt;"",1,0))</f>
        <v>#REF!</v>
      </c>
      <c r="N261" s="127" t="e">
        <f>IF('Indicator Data'!#REF!="No Data",1,IF('Indicator Data imputation'!Q264&lt;&gt;"",1,0))</f>
        <v>#REF!</v>
      </c>
      <c r="O261" s="127">
        <f>IF('Indicator Data'!Z265="No Data",1,IF('Indicator Data imputation'!R264&lt;&gt;"",1,0))</f>
        <v>0</v>
      </c>
      <c r="P261" s="127">
        <f>IF('Indicator Data'!AB265="No Data",1,IF('Indicator Data imputation'!S264&lt;&gt;"",1,0))</f>
        <v>0</v>
      </c>
      <c r="Q261" s="127">
        <f>IF('Indicator Data'!AC265="No Data",1,IF('Indicator Data imputation'!T264&lt;&gt;"",1,0))</f>
        <v>0</v>
      </c>
      <c r="R261" s="127">
        <f>IF('Indicator Data'!AD265="No Data",1,IF('Indicator Data imputation'!U264&lt;&gt;"",1,0))</f>
        <v>0</v>
      </c>
      <c r="S261" s="127">
        <f>IF('Indicator Data'!AE265="No Data",1,IF('Indicator Data imputation'!V264&lt;&gt;"",1,0))</f>
        <v>0</v>
      </c>
      <c r="T261" s="127">
        <f>IF('Indicator Data'!AF265="No Data",1,IF('Indicator Data imputation'!W264&lt;&gt;"",1,0))</f>
        <v>0</v>
      </c>
      <c r="U261" s="127">
        <f>IF('Indicator Data'!AO265="No Data",1,IF('Indicator Data imputation'!X264&lt;&gt;"",1,0))</f>
        <v>0</v>
      </c>
      <c r="V261" s="127">
        <f>IF('Indicator Data'!AQ265="No Data",1,IF('Indicator Data imputation'!Y264&lt;&gt;"",1,0))</f>
        <v>0</v>
      </c>
      <c r="W261" s="127">
        <f>IF('Indicator Data'!AS265="No Data",1,IF('Indicator Data imputation'!Z264&lt;&gt;"",1,0))</f>
        <v>0</v>
      </c>
      <c r="X261" s="127">
        <f>IF('Indicator Data'!AT265="No Data",1,IF('Indicator Data imputation'!AA264&lt;&gt;"",1,0))</f>
        <v>0</v>
      </c>
      <c r="Y261" s="127">
        <f>IF('Indicator Data'!AH265="No Data",1,IF('Indicator Data imputation'!AB264&lt;&gt;"",1,0))</f>
        <v>0</v>
      </c>
      <c r="Z261" s="127">
        <f>IF('Indicator Data'!AU265="No Data",1,IF('Indicator Data imputation'!AC264&lt;&gt;"",1,0))</f>
        <v>0</v>
      </c>
      <c r="AA261" s="127">
        <f>IF('Indicator Data'!AV265="No Data",1,IF('Indicator Data imputation'!AD264&lt;&gt;"",1,0))</f>
        <v>0</v>
      </c>
      <c r="AB261" s="127">
        <f>IF('Indicator Data'!AW265="No Data",1,IF('Indicator Data imputation'!AE264&lt;&gt;"",1,0))</f>
        <v>0</v>
      </c>
      <c r="AC261" s="127">
        <f>IF('Indicator Data'!AX265="No Data",1,IF('Indicator Data imputation'!AF264&lt;&gt;"",1,0))</f>
        <v>0</v>
      </c>
      <c r="AD261" s="127">
        <f>IF('Indicator Data'!AY265="No Data",1,IF('Indicator Data imputation'!AG264&lt;&gt;"",1,0))</f>
        <v>0</v>
      </c>
      <c r="AE261" s="127">
        <f>IF('Indicator Data'!AZ265="No Data",1,IF('Indicator Data imputation'!AH264&lt;&gt;"",1,0))</f>
        <v>0</v>
      </c>
      <c r="AF261" s="127">
        <f>IF('Indicator Data'!BA265="No Data",1,IF('Indicator Data imputation'!AI264&lt;&gt;"",1,0))</f>
        <v>0</v>
      </c>
      <c r="AG261" s="127">
        <f>IF('Indicator Data'!BB265="No Data",1,IF('Indicator Data imputation'!AJ264&lt;&gt;"",1,0))</f>
        <v>0</v>
      </c>
      <c r="AH261" s="127">
        <f>IF('Indicator Data'!BC265="No Data",1,IF('Indicator Data imputation'!AK264&lt;&gt;"",1,0))</f>
        <v>0</v>
      </c>
      <c r="AI261" s="127" t="e">
        <f>IF('Indicator Data'!#REF!="No Data",1,IF('Indicator Data imputation'!AL264&lt;&gt;"",1,0))</f>
        <v>#REF!</v>
      </c>
      <c r="AJ261" s="127" t="e">
        <f>IF('Indicator Data'!#REF!="No Data",1,IF('Indicator Data imputation'!AM264&lt;&gt;"",1,0))</f>
        <v>#REF!</v>
      </c>
      <c r="AK261" s="127">
        <f>IF('Indicator Data'!BF265="No Data",1,IF('Indicator Data imputation'!AN264&lt;&gt;"",1,0))</f>
        <v>0</v>
      </c>
      <c r="AL261" s="126"/>
      <c r="AM261" s="126"/>
      <c r="AN261" t="e">
        <f t="shared" si="8"/>
        <v>#REF!</v>
      </c>
      <c r="AO261" s="142" t="e">
        <f t="shared" si="9"/>
        <v>#REF!</v>
      </c>
    </row>
    <row r="262" spans="1:41" ht="15.75" customHeight="1" x14ac:dyDescent="0.25">
      <c r="A262" s="47" t="s">
        <v>642</v>
      </c>
      <c r="B262" s="127">
        <f>IF('Indicator Data'!E266="No Data",1,IF('Indicator Data imputation'!E265&lt;&gt;"",1,0))</f>
        <v>0</v>
      </c>
      <c r="C262" s="127">
        <f>IF('Indicator Data'!J266="No Data",1,IF('Indicator Data imputation'!F265&lt;&gt;"",1,0))</f>
        <v>0</v>
      </c>
      <c r="D262" s="127">
        <f>IF('Indicator Data'!K266="No Data",1,IF('Indicator Data imputation'!G265&lt;&gt;"",1,0))</f>
        <v>0</v>
      </c>
      <c r="E262" s="127">
        <f>IF('Indicator Data'!L266="No Data",1,IF('Indicator Data imputation'!H265&lt;&gt;"",1,0))</f>
        <v>1</v>
      </c>
      <c r="F262" s="127">
        <f>IF('Indicator Data'!M266="No Data",1,IF('Indicator Data imputation'!I265&lt;&gt;"",1,0))</f>
        <v>1</v>
      </c>
      <c r="G262" s="127">
        <f>IF('Indicator Data'!N266="No Data",1,IF('Indicator Data imputation'!J265&lt;&gt;"",1,0))</f>
        <v>1</v>
      </c>
      <c r="H262" s="127">
        <f>IF('Indicator Data'!O266="No Data",1,IF('Indicator Data imputation'!K265&lt;&gt;"",1,0))</f>
        <v>0</v>
      </c>
      <c r="I262" s="127">
        <f>IF('Indicator Data'!P266="No Data",1,IF('Indicator Data imputation'!L265&lt;&gt;"",1,0))</f>
        <v>0</v>
      </c>
      <c r="J262" s="127">
        <f>IF('Indicator Data'!Q266="No Data",1,IF('Indicator Data imputation'!M265&lt;&gt;"",1,0))</f>
        <v>0</v>
      </c>
      <c r="K262" s="127">
        <f>IF('Indicator Data'!R266="No Data",1,IF('Indicator Data imputation'!N265&lt;&gt;"",1,0))</f>
        <v>0</v>
      </c>
      <c r="L262" s="127">
        <f>IF('Indicator Data'!X266="No Data",1,IF('Indicator Data imputation'!O265&lt;&gt;"",1,0))</f>
        <v>0</v>
      </c>
      <c r="M262" s="127" t="e">
        <f>IF('Indicator Data'!#REF!="No Data",1,IF('Indicator Data imputation'!P265&lt;&gt;"",1,0))</f>
        <v>#REF!</v>
      </c>
      <c r="N262" s="127" t="e">
        <f>IF('Indicator Data'!#REF!="No Data",1,IF('Indicator Data imputation'!Q265&lt;&gt;"",1,0))</f>
        <v>#REF!</v>
      </c>
      <c r="O262" s="127">
        <f>IF('Indicator Data'!Z266="No Data",1,IF('Indicator Data imputation'!R265&lt;&gt;"",1,0))</f>
        <v>0</v>
      </c>
      <c r="P262" s="127">
        <f>IF('Indicator Data'!AB266="No Data",1,IF('Indicator Data imputation'!S265&lt;&gt;"",1,0))</f>
        <v>0</v>
      </c>
      <c r="Q262" s="127">
        <f>IF('Indicator Data'!AC266="No Data",1,IF('Indicator Data imputation'!T265&lt;&gt;"",1,0))</f>
        <v>0</v>
      </c>
      <c r="R262" s="127">
        <f>IF('Indicator Data'!AD266="No Data",1,IF('Indicator Data imputation'!U265&lt;&gt;"",1,0))</f>
        <v>0</v>
      </c>
      <c r="S262" s="127">
        <f>IF('Indicator Data'!AE266="No Data",1,IF('Indicator Data imputation'!V265&lt;&gt;"",1,0))</f>
        <v>0</v>
      </c>
      <c r="T262" s="127">
        <f>IF('Indicator Data'!AF266="No Data",1,IF('Indicator Data imputation'!W265&lt;&gt;"",1,0))</f>
        <v>0</v>
      </c>
      <c r="U262" s="127">
        <f>IF('Indicator Data'!AO266="No Data",1,IF('Indicator Data imputation'!X265&lt;&gt;"",1,0))</f>
        <v>0</v>
      </c>
      <c r="V262" s="127">
        <f>IF('Indicator Data'!AQ266="No Data",1,IF('Indicator Data imputation'!Y265&lt;&gt;"",1,0))</f>
        <v>0</v>
      </c>
      <c r="W262" s="127">
        <f>IF('Indicator Data'!AS266="No Data",1,IF('Indicator Data imputation'!Z265&lt;&gt;"",1,0))</f>
        <v>0</v>
      </c>
      <c r="X262" s="127">
        <f>IF('Indicator Data'!AT266="No Data",1,IF('Indicator Data imputation'!AA265&lt;&gt;"",1,0))</f>
        <v>0</v>
      </c>
      <c r="Y262" s="127">
        <f>IF('Indicator Data'!AH266="No Data",1,IF('Indicator Data imputation'!AB265&lt;&gt;"",1,0))</f>
        <v>0</v>
      </c>
      <c r="Z262" s="127">
        <f>IF('Indicator Data'!AU266="No Data",1,IF('Indicator Data imputation'!AC265&lt;&gt;"",1,0))</f>
        <v>0</v>
      </c>
      <c r="AA262" s="127">
        <f>IF('Indicator Data'!AV266="No Data",1,IF('Indicator Data imputation'!AD265&lt;&gt;"",1,0))</f>
        <v>0</v>
      </c>
      <c r="AB262" s="127">
        <f>IF('Indicator Data'!AW266="No Data",1,IF('Indicator Data imputation'!AE265&lt;&gt;"",1,0))</f>
        <v>0</v>
      </c>
      <c r="AC262" s="127">
        <f>IF('Indicator Data'!AX266="No Data",1,IF('Indicator Data imputation'!AF265&lt;&gt;"",1,0))</f>
        <v>0</v>
      </c>
      <c r="AD262" s="127">
        <f>IF('Indicator Data'!AY266="No Data",1,IF('Indicator Data imputation'!AG265&lt;&gt;"",1,0))</f>
        <v>0</v>
      </c>
      <c r="AE262" s="127">
        <f>IF('Indicator Data'!AZ266="No Data",1,IF('Indicator Data imputation'!AH265&lt;&gt;"",1,0))</f>
        <v>0</v>
      </c>
      <c r="AF262" s="127">
        <f>IF('Indicator Data'!BA266="No Data",1,IF('Indicator Data imputation'!AI265&lt;&gt;"",1,0))</f>
        <v>0</v>
      </c>
      <c r="AG262" s="127">
        <f>IF('Indicator Data'!BB266="No Data",1,IF('Indicator Data imputation'!AJ265&lt;&gt;"",1,0))</f>
        <v>0</v>
      </c>
      <c r="AH262" s="127">
        <f>IF('Indicator Data'!BC266="No Data",1,IF('Indicator Data imputation'!AK265&lt;&gt;"",1,0))</f>
        <v>0</v>
      </c>
      <c r="AI262" s="127" t="e">
        <f>IF('Indicator Data'!#REF!="No Data",1,IF('Indicator Data imputation'!AL265&lt;&gt;"",1,0))</f>
        <v>#REF!</v>
      </c>
      <c r="AJ262" s="127" t="e">
        <f>IF('Indicator Data'!#REF!="No Data",1,IF('Indicator Data imputation'!AM265&lt;&gt;"",1,0))</f>
        <v>#REF!</v>
      </c>
      <c r="AK262" s="127">
        <f>IF('Indicator Data'!BF266="No Data",1,IF('Indicator Data imputation'!AN265&lt;&gt;"",1,0))</f>
        <v>0</v>
      </c>
      <c r="AL262" s="126"/>
      <c r="AM262" s="126"/>
      <c r="AN262" t="e">
        <f t="shared" si="8"/>
        <v>#REF!</v>
      </c>
      <c r="AO262" s="142" t="e">
        <f t="shared" si="9"/>
        <v>#REF!</v>
      </c>
    </row>
    <row r="263" spans="1:41" ht="15.75" customHeight="1" x14ac:dyDescent="0.25">
      <c r="A263" s="47" t="s">
        <v>644</v>
      </c>
      <c r="B263" s="127">
        <f>IF('Indicator Data'!E267="No Data",1,IF('Indicator Data imputation'!E266&lt;&gt;"",1,0))</f>
        <v>0</v>
      </c>
      <c r="C263" s="127">
        <f>IF('Indicator Data'!J267="No Data",1,IF('Indicator Data imputation'!F266&lt;&gt;"",1,0))</f>
        <v>0</v>
      </c>
      <c r="D263" s="127">
        <f>IF('Indicator Data'!K267="No Data",1,IF('Indicator Data imputation'!G266&lt;&gt;"",1,0))</f>
        <v>0</v>
      </c>
      <c r="E263" s="127">
        <f>IF('Indicator Data'!L267="No Data",1,IF('Indicator Data imputation'!H266&lt;&gt;"",1,0))</f>
        <v>1</v>
      </c>
      <c r="F263" s="127">
        <f>IF('Indicator Data'!M267="No Data",1,IF('Indicator Data imputation'!I266&lt;&gt;"",1,0))</f>
        <v>1</v>
      </c>
      <c r="G263" s="127">
        <f>IF('Indicator Data'!N267="No Data",1,IF('Indicator Data imputation'!J266&lt;&gt;"",1,0))</f>
        <v>1</v>
      </c>
      <c r="H263" s="127">
        <f>IF('Indicator Data'!O267="No Data",1,IF('Indicator Data imputation'!K266&lt;&gt;"",1,0))</f>
        <v>0</v>
      </c>
      <c r="I263" s="127">
        <f>IF('Indicator Data'!P267="No Data",1,IF('Indicator Data imputation'!L266&lt;&gt;"",1,0))</f>
        <v>0</v>
      </c>
      <c r="J263" s="127">
        <f>IF('Indicator Data'!Q267="No Data",1,IF('Indicator Data imputation'!M266&lt;&gt;"",1,0))</f>
        <v>0</v>
      </c>
      <c r="K263" s="127">
        <f>IF('Indicator Data'!R267="No Data",1,IF('Indicator Data imputation'!N266&lt;&gt;"",1,0))</f>
        <v>0</v>
      </c>
      <c r="L263" s="127">
        <f>IF('Indicator Data'!X267="No Data",1,IF('Indicator Data imputation'!O266&lt;&gt;"",1,0))</f>
        <v>0</v>
      </c>
      <c r="M263" s="127" t="e">
        <f>IF('Indicator Data'!#REF!="No Data",1,IF('Indicator Data imputation'!P266&lt;&gt;"",1,0))</f>
        <v>#REF!</v>
      </c>
      <c r="N263" s="127" t="e">
        <f>IF('Indicator Data'!#REF!="No Data",1,IF('Indicator Data imputation'!Q266&lt;&gt;"",1,0))</f>
        <v>#REF!</v>
      </c>
      <c r="O263" s="127">
        <f>IF('Indicator Data'!Z267="No Data",1,IF('Indicator Data imputation'!R266&lt;&gt;"",1,0))</f>
        <v>0</v>
      </c>
      <c r="P263" s="127">
        <f>IF('Indicator Data'!AB267="No Data",1,IF('Indicator Data imputation'!S266&lt;&gt;"",1,0))</f>
        <v>0</v>
      </c>
      <c r="Q263" s="127">
        <f>IF('Indicator Data'!AC267="No Data",1,IF('Indicator Data imputation'!T266&lt;&gt;"",1,0))</f>
        <v>0</v>
      </c>
      <c r="R263" s="127">
        <f>IF('Indicator Data'!AD267="No Data",1,IF('Indicator Data imputation'!U266&lt;&gt;"",1,0))</f>
        <v>0</v>
      </c>
      <c r="S263" s="127">
        <f>IF('Indicator Data'!AE267="No Data",1,IF('Indicator Data imputation'!V266&lt;&gt;"",1,0))</f>
        <v>0</v>
      </c>
      <c r="T263" s="127">
        <f>IF('Indicator Data'!AF267="No Data",1,IF('Indicator Data imputation'!W266&lt;&gt;"",1,0))</f>
        <v>0</v>
      </c>
      <c r="U263" s="127">
        <f>IF('Indicator Data'!AO267="No Data",1,IF('Indicator Data imputation'!X266&lt;&gt;"",1,0))</f>
        <v>0</v>
      </c>
      <c r="V263" s="127">
        <f>IF('Indicator Data'!AQ267="No Data",1,IF('Indicator Data imputation'!Y266&lt;&gt;"",1,0))</f>
        <v>0</v>
      </c>
      <c r="W263" s="127">
        <f>IF('Indicator Data'!AS267="No Data",1,IF('Indicator Data imputation'!Z266&lt;&gt;"",1,0))</f>
        <v>0</v>
      </c>
      <c r="X263" s="127">
        <f>IF('Indicator Data'!AT267="No Data",1,IF('Indicator Data imputation'!AA266&lt;&gt;"",1,0))</f>
        <v>0</v>
      </c>
      <c r="Y263" s="127">
        <f>IF('Indicator Data'!AH267="No Data",1,IF('Indicator Data imputation'!AB266&lt;&gt;"",1,0))</f>
        <v>0</v>
      </c>
      <c r="Z263" s="127">
        <f>IF('Indicator Data'!AU267="No Data",1,IF('Indicator Data imputation'!AC266&lt;&gt;"",1,0))</f>
        <v>0</v>
      </c>
      <c r="AA263" s="127">
        <f>IF('Indicator Data'!AV267="No Data",1,IF('Indicator Data imputation'!AD266&lt;&gt;"",1,0))</f>
        <v>0</v>
      </c>
      <c r="AB263" s="127">
        <f>IF('Indicator Data'!AW267="No Data",1,IF('Indicator Data imputation'!AE266&lt;&gt;"",1,0))</f>
        <v>0</v>
      </c>
      <c r="AC263" s="127">
        <f>IF('Indicator Data'!AX267="No Data",1,IF('Indicator Data imputation'!AF266&lt;&gt;"",1,0))</f>
        <v>0</v>
      </c>
      <c r="AD263" s="127">
        <f>IF('Indicator Data'!AY267="No Data",1,IF('Indicator Data imputation'!AG266&lt;&gt;"",1,0))</f>
        <v>0</v>
      </c>
      <c r="AE263" s="127">
        <f>IF('Indicator Data'!AZ267="No Data",1,IF('Indicator Data imputation'!AH266&lt;&gt;"",1,0))</f>
        <v>0</v>
      </c>
      <c r="AF263" s="127">
        <f>IF('Indicator Data'!BA267="No Data",1,IF('Indicator Data imputation'!AI266&lt;&gt;"",1,0))</f>
        <v>0</v>
      </c>
      <c r="AG263" s="127">
        <f>IF('Indicator Data'!BB267="No Data",1,IF('Indicator Data imputation'!AJ266&lt;&gt;"",1,0))</f>
        <v>0</v>
      </c>
      <c r="AH263" s="127">
        <f>IF('Indicator Data'!BC267="No Data",1,IF('Indicator Data imputation'!AK266&lt;&gt;"",1,0))</f>
        <v>0</v>
      </c>
      <c r="AI263" s="127" t="e">
        <f>IF('Indicator Data'!#REF!="No Data",1,IF('Indicator Data imputation'!AL266&lt;&gt;"",1,0))</f>
        <v>#REF!</v>
      </c>
      <c r="AJ263" s="127" t="e">
        <f>IF('Indicator Data'!#REF!="No Data",1,IF('Indicator Data imputation'!AM266&lt;&gt;"",1,0))</f>
        <v>#REF!</v>
      </c>
      <c r="AK263" s="127">
        <f>IF('Indicator Data'!BF267="No Data",1,IF('Indicator Data imputation'!AN266&lt;&gt;"",1,0))</f>
        <v>0</v>
      </c>
      <c r="AL263" s="126"/>
      <c r="AM263" s="126"/>
      <c r="AN263" t="e">
        <f t="shared" si="8"/>
        <v>#REF!</v>
      </c>
      <c r="AO263" s="142" t="e">
        <f t="shared" si="9"/>
        <v>#REF!</v>
      </c>
    </row>
    <row r="264" spans="1:41" ht="15.75" customHeight="1" x14ac:dyDescent="0.25">
      <c r="A264" s="47" t="s">
        <v>647</v>
      </c>
      <c r="B264" s="127">
        <f>IF('Indicator Data'!E268="No Data",1,IF('Indicator Data imputation'!E267&lt;&gt;"",1,0))</f>
        <v>0</v>
      </c>
      <c r="C264" s="127">
        <f>IF('Indicator Data'!J268="No Data",1,IF('Indicator Data imputation'!F267&lt;&gt;"",1,0))</f>
        <v>0</v>
      </c>
      <c r="D264" s="127">
        <f>IF('Indicator Data'!K268="No Data",1,IF('Indicator Data imputation'!G267&lt;&gt;"",1,0))</f>
        <v>0</v>
      </c>
      <c r="E264" s="127">
        <f>IF('Indicator Data'!L268="No Data",1,IF('Indicator Data imputation'!H267&lt;&gt;"",1,0))</f>
        <v>1</v>
      </c>
      <c r="F264" s="127">
        <f>IF('Indicator Data'!M268="No Data",1,IF('Indicator Data imputation'!I267&lt;&gt;"",1,0))</f>
        <v>1</v>
      </c>
      <c r="G264" s="127">
        <f>IF('Indicator Data'!N268="No Data",1,IF('Indicator Data imputation'!J267&lt;&gt;"",1,0))</f>
        <v>1</v>
      </c>
      <c r="H264" s="127">
        <f>IF('Indicator Data'!O268="No Data",1,IF('Indicator Data imputation'!K267&lt;&gt;"",1,0))</f>
        <v>0</v>
      </c>
      <c r="I264" s="127">
        <f>IF('Indicator Data'!P268="No Data",1,IF('Indicator Data imputation'!L267&lt;&gt;"",1,0))</f>
        <v>0</v>
      </c>
      <c r="J264" s="127">
        <f>IF('Indicator Data'!Q268="No Data",1,IF('Indicator Data imputation'!M267&lt;&gt;"",1,0))</f>
        <v>0</v>
      </c>
      <c r="K264" s="127">
        <f>IF('Indicator Data'!R268="No Data",1,IF('Indicator Data imputation'!N267&lt;&gt;"",1,0))</f>
        <v>0</v>
      </c>
      <c r="L264" s="127">
        <f>IF('Indicator Data'!X268="No Data",1,IF('Indicator Data imputation'!O267&lt;&gt;"",1,0))</f>
        <v>0</v>
      </c>
      <c r="M264" s="127" t="e">
        <f>IF('Indicator Data'!#REF!="No Data",1,IF('Indicator Data imputation'!P267&lt;&gt;"",1,0))</f>
        <v>#REF!</v>
      </c>
      <c r="N264" s="127" t="e">
        <f>IF('Indicator Data'!#REF!="No Data",1,IF('Indicator Data imputation'!Q267&lt;&gt;"",1,0))</f>
        <v>#REF!</v>
      </c>
      <c r="O264" s="127">
        <f>IF('Indicator Data'!Z268="No Data",1,IF('Indicator Data imputation'!R267&lt;&gt;"",1,0))</f>
        <v>0</v>
      </c>
      <c r="P264" s="127">
        <f>IF('Indicator Data'!AB268="No Data",1,IF('Indicator Data imputation'!S267&lt;&gt;"",1,0))</f>
        <v>0</v>
      </c>
      <c r="Q264" s="127">
        <f>IF('Indicator Data'!AC268="No Data",1,IF('Indicator Data imputation'!T267&lt;&gt;"",1,0))</f>
        <v>0</v>
      </c>
      <c r="R264" s="127">
        <f>IF('Indicator Data'!AD268="No Data",1,IF('Indicator Data imputation'!U267&lt;&gt;"",1,0))</f>
        <v>0</v>
      </c>
      <c r="S264" s="127">
        <f>IF('Indicator Data'!AE268="No Data",1,IF('Indicator Data imputation'!V267&lt;&gt;"",1,0))</f>
        <v>0</v>
      </c>
      <c r="T264" s="127">
        <f>IF('Indicator Data'!AF268="No Data",1,IF('Indicator Data imputation'!W267&lt;&gt;"",1,0))</f>
        <v>0</v>
      </c>
      <c r="U264" s="127">
        <f>IF('Indicator Data'!AO268="No Data",1,IF('Indicator Data imputation'!X267&lt;&gt;"",1,0))</f>
        <v>0</v>
      </c>
      <c r="V264" s="127">
        <f>IF('Indicator Data'!AQ268="No Data",1,IF('Indicator Data imputation'!Y267&lt;&gt;"",1,0))</f>
        <v>0</v>
      </c>
      <c r="W264" s="127">
        <f>IF('Indicator Data'!AS268="No Data",1,IF('Indicator Data imputation'!Z267&lt;&gt;"",1,0))</f>
        <v>0</v>
      </c>
      <c r="X264" s="127">
        <f>IF('Indicator Data'!AT268="No Data",1,IF('Indicator Data imputation'!AA267&lt;&gt;"",1,0))</f>
        <v>0</v>
      </c>
      <c r="Y264" s="127">
        <f>IF('Indicator Data'!AH268="No Data",1,IF('Indicator Data imputation'!AB267&lt;&gt;"",1,0))</f>
        <v>0</v>
      </c>
      <c r="Z264" s="127">
        <f>IF('Indicator Data'!AU268="No Data",1,IF('Indicator Data imputation'!AC267&lt;&gt;"",1,0))</f>
        <v>0</v>
      </c>
      <c r="AA264" s="127">
        <f>IF('Indicator Data'!AV268="No Data",1,IF('Indicator Data imputation'!AD267&lt;&gt;"",1,0))</f>
        <v>0</v>
      </c>
      <c r="AB264" s="127">
        <f>IF('Indicator Data'!AW268="No Data",1,IF('Indicator Data imputation'!AE267&lt;&gt;"",1,0))</f>
        <v>0</v>
      </c>
      <c r="AC264" s="127">
        <f>IF('Indicator Data'!AX268="No Data",1,IF('Indicator Data imputation'!AF267&lt;&gt;"",1,0))</f>
        <v>0</v>
      </c>
      <c r="AD264" s="127">
        <f>IF('Indicator Data'!AY268="No Data",1,IF('Indicator Data imputation'!AG267&lt;&gt;"",1,0))</f>
        <v>0</v>
      </c>
      <c r="AE264" s="127">
        <f>IF('Indicator Data'!AZ268="No Data",1,IF('Indicator Data imputation'!AH267&lt;&gt;"",1,0))</f>
        <v>0</v>
      </c>
      <c r="AF264" s="127">
        <f>IF('Indicator Data'!BA268="No Data",1,IF('Indicator Data imputation'!AI267&lt;&gt;"",1,0))</f>
        <v>0</v>
      </c>
      <c r="AG264" s="127">
        <f>IF('Indicator Data'!BB268="No Data",1,IF('Indicator Data imputation'!AJ267&lt;&gt;"",1,0))</f>
        <v>0</v>
      </c>
      <c r="AH264" s="127">
        <f>IF('Indicator Data'!BC268="No Data",1,IF('Indicator Data imputation'!AK267&lt;&gt;"",1,0))</f>
        <v>0</v>
      </c>
      <c r="AI264" s="127" t="e">
        <f>IF('Indicator Data'!#REF!="No Data",1,IF('Indicator Data imputation'!AL267&lt;&gt;"",1,0))</f>
        <v>#REF!</v>
      </c>
      <c r="AJ264" s="127" t="e">
        <f>IF('Indicator Data'!#REF!="No Data",1,IF('Indicator Data imputation'!AM267&lt;&gt;"",1,0))</f>
        <v>#REF!</v>
      </c>
      <c r="AK264" s="127">
        <f>IF('Indicator Data'!BF268="No Data",1,IF('Indicator Data imputation'!AN267&lt;&gt;"",1,0))</f>
        <v>0</v>
      </c>
      <c r="AL264" s="126"/>
      <c r="AM264" s="126"/>
      <c r="AN264" t="e">
        <f t="shared" si="8"/>
        <v>#REF!</v>
      </c>
      <c r="AO264" s="142" t="e">
        <f t="shared" si="9"/>
        <v>#REF!</v>
      </c>
    </row>
    <row r="265" spans="1:41" ht="15.75" customHeight="1" x14ac:dyDescent="0.25">
      <c r="A265" s="47" t="s">
        <v>649</v>
      </c>
      <c r="B265" s="127">
        <f>IF('Indicator Data'!E269="No Data",1,IF('Indicator Data imputation'!E268&lt;&gt;"",1,0))</f>
        <v>0</v>
      </c>
      <c r="C265" s="127">
        <f>IF('Indicator Data'!J269="No Data",1,IF('Indicator Data imputation'!F268&lt;&gt;"",1,0))</f>
        <v>0</v>
      </c>
      <c r="D265" s="127">
        <f>IF('Indicator Data'!K269="No Data",1,IF('Indicator Data imputation'!G268&lt;&gt;"",1,0))</f>
        <v>0</v>
      </c>
      <c r="E265" s="127">
        <f>IF('Indicator Data'!L269="No Data",1,IF('Indicator Data imputation'!H268&lt;&gt;"",1,0))</f>
        <v>1</v>
      </c>
      <c r="F265" s="127">
        <f>IF('Indicator Data'!M269="No Data",1,IF('Indicator Data imputation'!I268&lt;&gt;"",1,0))</f>
        <v>1</v>
      </c>
      <c r="G265" s="127">
        <f>IF('Indicator Data'!N269="No Data",1,IF('Indicator Data imputation'!J268&lt;&gt;"",1,0))</f>
        <v>1</v>
      </c>
      <c r="H265" s="127">
        <f>IF('Indicator Data'!O269="No Data",1,IF('Indicator Data imputation'!K268&lt;&gt;"",1,0))</f>
        <v>0</v>
      </c>
      <c r="I265" s="127">
        <f>IF('Indicator Data'!P269="No Data",1,IF('Indicator Data imputation'!L268&lt;&gt;"",1,0))</f>
        <v>0</v>
      </c>
      <c r="J265" s="127">
        <f>IF('Indicator Data'!Q269="No Data",1,IF('Indicator Data imputation'!M268&lt;&gt;"",1,0))</f>
        <v>0</v>
      </c>
      <c r="K265" s="127">
        <f>IF('Indicator Data'!R269="No Data",1,IF('Indicator Data imputation'!N268&lt;&gt;"",1,0))</f>
        <v>0</v>
      </c>
      <c r="L265" s="127">
        <f>IF('Indicator Data'!X269="No Data",1,IF('Indicator Data imputation'!O268&lt;&gt;"",1,0))</f>
        <v>0</v>
      </c>
      <c r="M265" s="127" t="e">
        <f>IF('Indicator Data'!#REF!="No Data",1,IF('Indicator Data imputation'!P268&lt;&gt;"",1,0))</f>
        <v>#REF!</v>
      </c>
      <c r="N265" s="127" t="e">
        <f>IF('Indicator Data'!#REF!="No Data",1,IF('Indicator Data imputation'!Q268&lt;&gt;"",1,0))</f>
        <v>#REF!</v>
      </c>
      <c r="O265" s="127">
        <f>IF('Indicator Data'!Z269="No Data",1,IF('Indicator Data imputation'!R268&lt;&gt;"",1,0))</f>
        <v>0</v>
      </c>
      <c r="P265" s="127">
        <f>IF('Indicator Data'!AB269="No Data",1,IF('Indicator Data imputation'!S268&lt;&gt;"",1,0))</f>
        <v>0</v>
      </c>
      <c r="Q265" s="127">
        <f>IF('Indicator Data'!AC269="No Data",1,IF('Indicator Data imputation'!T268&lt;&gt;"",1,0))</f>
        <v>0</v>
      </c>
      <c r="R265" s="127">
        <f>IF('Indicator Data'!AD269="No Data",1,IF('Indicator Data imputation'!U268&lt;&gt;"",1,0))</f>
        <v>0</v>
      </c>
      <c r="S265" s="127">
        <f>IF('Indicator Data'!AE269="No Data",1,IF('Indicator Data imputation'!V268&lt;&gt;"",1,0))</f>
        <v>0</v>
      </c>
      <c r="T265" s="127">
        <f>IF('Indicator Data'!AF269="No Data",1,IF('Indicator Data imputation'!W268&lt;&gt;"",1,0))</f>
        <v>0</v>
      </c>
      <c r="U265" s="127">
        <f>IF('Indicator Data'!AO269="No Data",1,IF('Indicator Data imputation'!X268&lt;&gt;"",1,0))</f>
        <v>0</v>
      </c>
      <c r="V265" s="127">
        <f>IF('Indicator Data'!AQ269="No Data",1,IF('Indicator Data imputation'!Y268&lt;&gt;"",1,0))</f>
        <v>0</v>
      </c>
      <c r="W265" s="127">
        <f>IF('Indicator Data'!AS269="No Data",1,IF('Indicator Data imputation'!Z268&lt;&gt;"",1,0))</f>
        <v>0</v>
      </c>
      <c r="X265" s="127">
        <f>IF('Indicator Data'!AT269="No Data",1,IF('Indicator Data imputation'!AA268&lt;&gt;"",1,0))</f>
        <v>0</v>
      </c>
      <c r="Y265" s="127">
        <f>IF('Indicator Data'!AH269="No Data",1,IF('Indicator Data imputation'!AB268&lt;&gt;"",1,0))</f>
        <v>0</v>
      </c>
      <c r="Z265" s="127">
        <f>IF('Indicator Data'!AU269="No Data",1,IF('Indicator Data imputation'!AC268&lt;&gt;"",1,0))</f>
        <v>0</v>
      </c>
      <c r="AA265" s="127">
        <f>IF('Indicator Data'!AV269="No Data",1,IF('Indicator Data imputation'!AD268&lt;&gt;"",1,0))</f>
        <v>0</v>
      </c>
      <c r="AB265" s="127">
        <f>IF('Indicator Data'!AW269="No Data",1,IF('Indicator Data imputation'!AE268&lt;&gt;"",1,0))</f>
        <v>0</v>
      </c>
      <c r="AC265" s="127">
        <f>IF('Indicator Data'!AX269="No Data",1,IF('Indicator Data imputation'!AF268&lt;&gt;"",1,0))</f>
        <v>0</v>
      </c>
      <c r="AD265" s="127">
        <f>IF('Indicator Data'!AY269="No Data",1,IF('Indicator Data imputation'!AG268&lt;&gt;"",1,0))</f>
        <v>0</v>
      </c>
      <c r="AE265" s="127">
        <f>IF('Indicator Data'!AZ269="No Data",1,IF('Indicator Data imputation'!AH268&lt;&gt;"",1,0))</f>
        <v>0</v>
      </c>
      <c r="AF265" s="127">
        <f>IF('Indicator Data'!BA269="No Data",1,IF('Indicator Data imputation'!AI268&lt;&gt;"",1,0))</f>
        <v>0</v>
      </c>
      <c r="AG265" s="127">
        <f>IF('Indicator Data'!BB269="No Data",1,IF('Indicator Data imputation'!AJ268&lt;&gt;"",1,0))</f>
        <v>0</v>
      </c>
      <c r="AH265" s="127">
        <f>IF('Indicator Data'!BC269="No Data",1,IF('Indicator Data imputation'!AK268&lt;&gt;"",1,0))</f>
        <v>0</v>
      </c>
      <c r="AI265" s="127" t="e">
        <f>IF('Indicator Data'!#REF!="No Data",1,IF('Indicator Data imputation'!AL268&lt;&gt;"",1,0))</f>
        <v>#REF!</v>
      </c>
      <c r="AJ265" s="127" t="e">
        <f>IF('Indicator Data'!#REF!="No Data",1,IF('Indicator Data imputation'!AM268&lt;&gt;"",1,0))</f>
        <v>#REF!</v>
      </c>
      <c r="AK265" s="127">
        <f>IF('Indicator Data'!BF269="No Data",1,IF('Indicator Data imputation'!AN268&lt;&gt;"",1,0))</f>
        <v>0</v>
      </c>
      <c r="AL265" s="126"/>
      <c r="AM265" s="126"/>
      <c r="AN265" t="e">
        <f t="shared" si="8"/>
        <v>#REF!</v>
      </c>
      <c r="AO265" s="142" t="e">
        <f t="shared" si="9"/>
        <v>#REF!</v>
      </c>
    </row>
    <row r="266" spans="1:41" ht="15.75" customHeight="1" x14ac:dyDescent="0.25">
      <c r="A266" s="47" t="s">
        <v>651</v>
      </c>
      <c r="B266" s="127">
        <f>IF('Indicator Data'!E270="No Data",1,IF('Indicator Data imputation'!E269&lt;&gt;"",1,0))</f>
        <v>0</v>
      </c>
      <c r="C266" s="127">
        <f>IF('Indicator Data'!J270="No Data",1,IF('Indicator Data imputation'!F269&lt;&gt;"",1,0))</f>
        <v>0</v>
      </c>
      <c r="D266" s="127">
        <f>IF('Indicator Data'!K270="No Data",1,IF('Indicator Data imputation'!G269&lt;&gt;"",1,0))</f>
        <v>0</v>
      </c>
      <c r="E266" s="127">
        <f>IF('Indicator Data'!L270="No Data",1,IF('Indicator Data imputation'!H269&lt;&gt;"",1,0))</f>
        <v>1</v>
      </c>
      <c r="F266" s="127">
        <f>IF('Indicator Data'!M270="No Data",1,IF('Indicator Data imputation'!I269&lt;&gt;"",1,0))</f>
        <v>1</v>
      </c>
      <c r="G266" s="127">
        <f>IF('Indicator Data'!N270="No Data",1,IF('Indicator Data imputation'!J269&lt;&gt;"",1,0))</f>
        <v>1</v>
      </c>
      <c r="H266" s="127">
        <f>IF('Indicator Data'!O270="No Data",1,IF('Indicator Data imputation'!K269&lt;&gt;"",1,0))</f>
        <v>0</v>
      </c>
      <c r="I266" s="127">
        <f>IF('Indicator Data'!P270="No Data",1,IF('Indicator Data imputation'!L269&lt;&gt;"",1,0))</f>
        <v>0</v>
      </c>
      <c r="J266" s="127">
        <f>IF('Indicator Data'!Q270="No Data",1,IF('Indicator Data imputation'!M269&lt;&gt;"",1,0))</f>
        <v>0</v>
      </c>
      <c r="K266" s="127">
        <f>IF('Indicator Data'!R270="No Data",1,IF('Indicator Data imputation'!N269&lt;&gt;"",1,0))</f>
        <v>0</v>
      </c>
      <c r="L266" s="127">
        <f>IF('Indicator Data'!X270="No Data",1,IF('Indicator Data imputation'!O269&lt;&gt;"",1,0))</f>
        <v>0</v>
      </c>
      <c r="M266" s="127" t="e">
        <f>IF('Indicator Data'!#REF!="No Data",1,IF('Indicator Data imputation'!P269&lt;&gt;"",1,0))</f>
        <v>#REF!</v>
      </c>
      <c r="N266" s="127" t="e">
        <f>IF('Indicator Data'!#REF!="No Data",1,IF('Indicator Data imputation'!Q269&lt;&gt;"",1,0))</f>
        <v>#REF!</v>
      </c>
      <c r="O266" s="127">
        <f>IF('Indicator Data'!Z270="No Data",1,IF('Indicator Data imputation'!R269&lt;&gt;"",1,0))</f>
        <v>0</v>
      </c>
      <c r="P266" s="127">
        <f>IF('Indicator Data'!AB270="No Data",1,IF('Indicator Data imputation'!S269&lt;&gt;"",1,0))</f>
        <v>0</v>
      </c>
      <c r="Q266" s="127">
        <f>IF('Indicator Data'!AC270="No Data",1,IF('Indicator Data imputation'!T269&lt;&gt;"",1,0))</f>
        <v>0</v>
      </c>
      <c r="R266" s="127">
        <f>IF('Indicator Data'!AD270="No Data",1,IF('Indicator Data imputation'!U269&lt;&gt;"",1,0))</f>
        <v>0</v>
      </c>
      <c r="S266" s="127">
        <f>IF('Indicator Data'!AE270="No Data",1,IF('Indicator Data imputation'!V269&lt;&gt;"",1,0))</f>
        <v>0</v>
      </c>
      <c r="T266" s="127">
        <f>IF('Indicator Data'!AF270="No Data",1,IF('Indicator Data imputation'!W269&lt;&gt;"",1,0))</f>
        <v>0</v>
      </c>
      <c r="U266" s="127">
        <f>IF('Indicator Data'!AO270="No Data",1,IF('Indicator Data imputation'!X269&lt;&gt;"",1,0))</f>
        <v>0</v>
      </c>
      <c r="V266" s="127">
        <f>IF('Indicator Data'!AQ270="No Data",1,IF('Indicator Data imputation'!Y269&lt;&gt;"",1,0))</f>
        <v>0</v>
      </c>
      <c r="W266" s="127">
        <f>IF('Indicator Data'!AS270="No Data",1,IF('Indicator Data imputation'!Z269&lt;&gt;"",1,0))</f>
        <v>0</v>
      </c>
      <c r="X266" s="127">
        <f>IF('Indicator Data'!AT270="No Data",1,IF('Indicator Data imputation'!AA269&lt;&gt;"",1,0))</f>
        <v>0</v>
      </c>
      <c r="Y266" s="127">
        <f>IF('Indicator Data'!AH270="No Data",1,IF('Indicator Data imputation'!AB269&lt;&gt;"",1,0))</f>
        <v>0</v>
      </c>
      <c r="Z266" s="127">
        <f>IF('Indicator Data'!AU270="No Data",1,IF('Indicator Data imputation'!AC269&lt;&gt;"",1,0))</f>
        <v>0</v>
      </c>
      <c r="AA266" s="127">
        <f>IF('Indicator Data'!AV270="No Data",1,IF('Indicator Data imputation'!AD269&lt;&gt;"",1,0))</f>
        <v>0</v>
      </c>
      <c r="AB266" s="127">
        <f>IF('Indicator Data'!AW270="No Data",1,IF('Indicator Data imputation'!AE269&lt;&gt;"",1,0))</f>
        <v>0</v>
      </c>
      <c r="AC266" s="127">
        <f>IF('Indicator Data'!AX270="No Data",1,IF('Indicator Data imputation'!AF269&lt;&gt;"",1,0))</f>
        <v>0</v>
      </c>
      <c r="AD266" s="127">
        <f>IF('Indicator Data'!AY270="No Data",1,IF('Indicator Data imputation'!AG269&lt;&gt;"",1,0))</f>
        <v>0</v>
      </c>
      <c r="AE266" s="127">
        <f>IF('Indicator Data'!AZ270="No Data",1,IF('Indicator Data imputation'!AH269&lt;&gt;"",1,0))</f>
        <v>0</v>
      </c>
      <c r="AF266" s="127">
        <f>IF('Indicator Data'!BA270="No Data",1,IF('Indicator Data imputation'!AI269&lt;&gt;"",1,0))</f>
        <v>0</v>
      </c>
      <c r="AG266" s="127">
        <f>IF('Indicator Data'!BB270="No Data",1,IF('Indicator Data imputation'!AJ269&lt;&gt;"",1,0))</f>
        <v>0</v>
      </c>
      <c r="AH266" s="127">
        <f>IF('Indicator Data'!BC270="No Data",1,IF('Indicator Data imputation'!AK269&lt;&gt;"",1,0))</f>
        <v>0</v>
      </c>
      <c r="AI266" s="127" t="e">
        <f>IF('Indicator Data'!#REF!="No Data",1,IF('Indicator Data imputation'!AL269&lt;&gt;"",1,0))</f>
        <v>#REF!</v>
      </c>
      <c r="AJ266" s="127" t="e">
        <f>IF('Indicator Data'!#REF!="No Data",1,IF('Indicator Data imputation'!AM269&lt;&gt;"",1,0))</f>
        <v>#REF!</v>
      </c>
      <c r="AK266" s="127">
        <f>IF('Indicator Data'!BF270="No Data",1,IF('Indicator Data imputation'!AN269&lt;&gt;"",1,0))</f>
        <v>0</v>
      </c>
      <c r="AL266" s="126"/>
      <c r="AM266" s="126"/>
      <c r="AN266" t="e">
        <f t="shared" si="8"/>
        <v>#REF!</v>
      </c>
      <c r="AO266" s="142" t="e">
        <f t="shared" si="9"/>
        <v>#REF!</v>
      </c>
    </row>
    <row r="267" spans="1:41" ht="15.75" customHeight="1" x14ac:dyDescent="0.25">
      <c r="A267" s="47" t="s">
        <v>653</v>
      </c>
      <c r="B267" s="127">
        <f>IF('Indicator Data'!E271="No Data",1,IF('Indicator Data imputation'!E270&lt;&gt;"",1,0))</f>
        <v>0</v>
      </c>
      <c r="C267" s="127">
        <f>IF('Indicator Data'!J271="No Data",1,IF('Indicator Data imputation'!F270&lt;&gt;"",1,0))</f>
        <v>0</v>
      </c>
      <c r="D267" s="127">
        <f>IF('Indicator Data'!K271="No Data",1,IF('Indicator Data imputation'!G270&lt;&gt;"",1,0))</f>
        <v>0</v>
      </c>
      <c r="E267" s="127">
        <f>IF('Indicator Data'!L271="No Data",1,IF('Indicator Data imputation'!H270&lt;&gt;"",1,0))</f>
        <v>1</v>
      </c>
      <c r="F267" s="127">
        <f>IF('Indicator Data'!M271="No Data",1,IF('Indicator Data imputation'!I270&lt;&gt;"",1,0))</f>
        <v>1</v>
      </c>
      <c r="G267" s="127">
        <f>IF('Indicator Data'!N271="No Data",1,IF('Indicator Data imputation'!J270&lt;&gt;"",1,0))</f>
        <v>1</v>
      </c>
      <c r="H267" s="127">
        <f>IF('Indicator Data'!O271="No Data",1,IF('Indicator Data imputation'!K270&lt;&gt;"",1,0))</f>
        <v>0</v>
      </c>
      <c r="I267" s="127">
        <f>IF('Indicator Data'!P271="No Data",1,IF('Indicator Data imputation'!L270&lt;&gt;"",1,0))</f>
        <v>0</v>
      </c>
      <c r="J267" s="127">
        <f>IF('Indicator Data'!Q271="No Data",1,IF('Indicator Data imputation'!M270&lt;&gt;"",1,0))</f>
        <v>0</v>
      </c>
      <c r="K267" s="127">
        <f>IF('Indicator Data'!R271="No Data",1,IF('Indicator Data imputation'!N270&lt;&gt;"",1,0))</f>
        <v>0</v>
      </c>
      <c r="L267" s="127">
        <f>IF('Indicator Data'!X271="No Data",1,IF('Indicator Data imputation'!O270&lt;&gt;"",1,0))</f>
        <v>0</v>
      </c>
      <c r="M267" s="127" t="e">
        <f>IF('Indicator Data'!#REF!="No Data",1,IF('Indicator Data imputation'!P270&lt;&gt;"",1,0))</f>
        <v>#REF!</v>
      </c>
      <c r="N267" s="127" t="e">
        <f>IF('Indicator Data'!#REF!="No Data",1,IF('Indicator Data imputation'!Q270&lt;&gt;"",1,0))</f>
        <v>#REF!</v>
      </c>
      <c r="O267" s="127">
        <f>IF('Indicator Data'!Z271="No Data",1,IF('Indicator Data imputation'!R270&lt;&gt;"",1,0))</f>
        <v>0</v>
      </c>
      <c r="P267" s="127">
        <f>IF('Indicator Data'!AB271="No Data",1,IF('Indicator Data imputation'!S270&lt;&gt;"",1,0))</f>
        <v>0</v>
      </c>
      <c r="Q267" s="127">
        <f>IF('Indicator Data'!AC271="No Data",1,IF('Indicator Data imputation'!T270&lt;&gt;"",1,0))</f>
        <v>0</v>
      </c>
      <c r="R267" s="127">
        <f>IF('Indicator Data'!AD271="No Data",1,IF('Indicator Data imputation'!U270&lt;&gt;"",1,0))</f>
        <v>0</v>
      </c>
      <c r="S267" s="127">
        <f>IF('Indicator Data'!AE271="No Data",1,IF('Indicator Data imputation'!V270&lt;&gt;"",1,0))</f>
        <v>0</v>
      </c>
      <c r="T267" s="127">
        <f>IF('Indicator Data'!AF271="No Data",1,IF('Indicator Data imputation'!W270&lt;&gt;"",1,0))</f>
        <v>0</v>
      </c>
      <c r="U267" s="127">
        <f>IF('Indicator Data'!AO271="No Data",1,IF('Indicator Data imputation'!X270&lt;&gt;"",1,0))</f>
        <v>0</v>
      </c>
      <c r="V267" s="127">
        <f>IF('Indicator Data'!AQ271="No Data",1,IF('Indicator Data imputation'!Y270&lt;&gt;"",1,0))</f>
        <v>0</v>
      </c>
      <c r="W267" s="127">
        <f>IF('Indicator Data'!AS271="No Data",1,IF('Indicator Data imputation'!Z270&lt;&gt;"",1,0))</f>
        <v>0</v>
      </c>
      <c r="X267" s="127">
        <f>IF('Indicator Data'!AT271="No Data",1,IF('Indicator Data imputation'!AA270&lt;&gt;"",1,0))</f>
        <v>0</v>
      </c>
      <c r="Y267" s="127">
        <f>IF('Indicator Data'!AH271="No Data",1,IF('Indicator Data imputation'!AB270&lt;&gt;"",1,0))</f>
        <v>0</v>
      </c>
      <c r="Z267" s="127">
        <f>IF('Indicator Data'!AU271="No Data",1,IF('Indicator Data imputation'!AC270&lt;&gt;"",1,0))</f>
        <v>0</v>
      </c>
      <c r="AA267" s="127">
        <f>IF('Indicator Data'!AV271="No Data",1,IF('Indicator Data imputation'!AD270&lt;&gt;"",1,0))</f>
        <v>0</v>
      </c>
      <c r="AB267" s="127">
        <f>IF('Indicator Data'!AW271="No Data",1,IF('Indicator Data imputation'!AE270&lt;&gt;"",1,0))</f>
        <v>0</v>
      </c>
      <c r="AC267" s="127">
        <f>IF('Indicator Data'!AX271="No Data",1,IF('Indicator Data imputation'!AF270&lt;&gt;"",1,0))</f>
        <v>0</v>
      </c>
      <c r="AD267" s="127">
        <f>IF('Indicator Data'!AY271="No Data",1,IF('Indicator Data imputation'!AG270&lt;&gt;"",1,0))</f>
        <v>0</v>
      </c>
      <c r="AE267" s="127">
        <f>IF('Indicator Data'!AZ271="No Data",1,IF('Indicator Data imputation'!AH270&lt;&gt;"",1,0))</f>
        <v>0</v>
      </c>
      <c r="AF267" s="127">
        <f>IF('Indicator Data'!BA271="No Data",1,IF('Indicator Data imputation'!AI270&lt;&gt;"",1,0))</f>
        <v>0</v>
      </c>
      <c r="AG267" s="127">
        <f>IF('Indicator Data'!BB271="No Data",1,IF('Indicator Data imputation'!AJ270&lt;&gt;"",1,0))</f>
        <v>0</v>
      </c>
      <c r="AH267" s="127">
        <f>IF('Indicator Data'!BC271="No Data",1,IF('Indicator Data imputation'!AK270&lt;&gt;"",1,0))</f>
        <v>0</v>
      </c>
      <c r="AI267" s="127" t="e">
        <f>IF('Indicator Data'!#REF!="No Data",1,IF('Indicator Data imputation'!AL270&lt;&gt;"",1,0))</f>
        <v>#REF!</v>
      </c>
      <c r="AJ267" s="127" t="e">
        <f>IF('Indicator Data'!#REF!="No Data",1,IF('Indicator Data imputation'!AM270&lt;&gt;"",1,0))</f>
        <v>#REF!</v>
      </c>
      <c r="AK267" s="127">
        <f>IF('Indicator Data'!BF271="No Data",1,IF('Indicator Data imputation'!AN270&lt;&gt;"",1,0))</f>
        <v>0</v>
      </c>
      <c r="AL267" s="126"/>
      <c r="AM267" s="126"/>
      <c r="AN267" t="e">
        <f t="shared" si="8"/>
        <v>#REF!</v>
      </c>
      <c r="AO267" s="142" t="e">
        <f t="shared" si="9"/>
        <v>#REF!</v>
      </c>
    </row>
    <row r="268" spans="1:41" ht="15.75" customHeight="1" x14ac:dyDescent="0.25">
      <c r="A268" s="47" t="s">
        <v>656</v>
      </c>
      <c r="B268" s="127">
        <f>IF('Indicator Data'!E272="No Data",1,IF('Indicator Data imputation'!E271&lt;&gt;"",1,0))</f>
        <v>0</v>
      </c>
      <c r="C268" s="127">
        <f>IF('Indicator Data'!J272="No Data",1,IF('Indicator Data imputation'!F271&lt;&gt;"",1,0))</f>
        <v>0</v>
      </c>
      <c r="D268" s="127">
        <f>IF('Indicator Data'!K272="No Data",1,IF('Indicator Data imputation'!G271&lt;&gt;"",1,0))</f>
        <v>0</v>
      </c>
      <c r="E268" s="127">
        <f>IF('Indicator Data'!L272="No Data",1,IF('Indicator Data imputation'!H271&lt;&gt;"",1,0))</f>
        <v>1</v>
      </c>
      <c r="F268" s="127">
        <f>IF('Indicator Data'!M272="No Data",1,IF('Indicator Data imputation'!I271&lt;&gt;"",1,0))</f>
        <v>1</v>
      </c>
      <c r="G268" s="127">
        <f>IF('Indicator Data'!N272="No Data",1,IF('Indicator Data imputation'!J271&lt;&gt;"",1,0))</f>
        <v>1</v>
      </c>
      <c r="H268" s="127">
        <f>IF('Indicator Data'!O272="No Data",1,IF('Indicator Data imputation'!K271&lt;&gt;"",1,0))</f>
        <v>0</v>
      </c>
      <c r="I268" s="127">
        <f>IF('Indicator Data'!P272="No Data",1,IF('Indicator Data imputation'!L271&lt;&gt;"",1,0))</f>
        <v>0</v>
      </c>
      <c r="J268" s="127">
        <f>IF('Indicator Data'!Q272="No Data",1,IF('Indicator Data imputation'!M271&lt;&gt;"",1,0))</f>
        <v>0</v>
      </c>
      <c r="K268" s="127">
        <f>IF('Indicator Data'!R272="No Data",1,IF('Indicator Data imputation'!N271&lt;&gt;"",1,0))</f>
        <v>0</v>
      </c>
      <c r="L268" s="127">
        <f>IF('Indicator Data'!X272="No Data",1,IF('Indicator Data imputation'!O271&lt;&gt;"",1,0))</f>
        <v>0</v>
      </c>
      <c r="M268" s="127" t="e">
        <f>IF('Indicator Data'!#REF!="No Data",1,IF('Indicator Data imputation'!P271&lt;&gt;"",1,0))</f>
        <v>#REF!</v>
      </c>
      <c r="N268" s="127" t="e">
        <f>IF('Indicator Data'!#REF!="No Data",1,IF('Indicator Data imputation'!Q271&lt;&gt;"",1,0))</f>
        <v>#REF!</v>
      </c>
      <c r="O268" s="127">
        <f>IF('Indicator Data'!Z272="No Data",1,IF('Indicator Data imputation'!R271&lt;&gt;"",1,0))</f>
        <v>0</v>
      </c>
      <c r="P268" s="127">
        <f>IF('Indicator Data'!AB272="No Data",1,IF('Indicator Data imputation'!S271&lt;&gt;"",1,0))</f>
        <v>0</v>
      </c>
      <c r="Q268" s="127">
        <f>IF('Indicator Data'!AC272="No Data",1,IF('Indicator Data imputation'!T271&lt;&gt;"",1,0))</f>
        <v>0</v>
      </c>
      <c r="R268" s="127">
        <f>IF('Indicator Data'!AD272="No Data",1,IF('Indicator Data imputation'!U271&lt;&gt;"",1,0))</f>
        <v>0</v>
      </c>
      <c r="S268" s="127">
        <f>IF('Indicator Data'!AE272="No Data",1,IF('Indicator Data imputation'!V271&lt;&gt;"",1,0))</f>
        <v>0</v>
      </c>
      <c r="T268" s="127">
        <f>IF('Indicator Data'!AF272="No Data",1,IF('Indicator Data imputation'!W271&lt;&gt;"",1,0))</f>
        <v>0</v>
      </c>
      <c r="U268" s="127">
        <f>IF('Indicator Data'!AO272="No Data",1,IF('Indicator Data imputation'!X271&lt;&gt;"",1,0))</f>
        <v>0</v>
      </c>
      <c r="V268" s="127">
        <f>IF('Indicator Data'!AQ272="No Data",1,IF('Indicator Data imputation'!Y271&lt;&gt;"",1,0))</f>
        <v>0</v>
      </c>
      <c r="W268" s="127">
        <f>IF('Indicator Data'!AS272="No Data",1,IF('Indicator Data imputation'!Z271&lt;&gt;"",1,0))</f>
        <v>0</v>
      </c>
      <c r="X268" s="127">
        <f>IF('Indicator Data'!AT272="No Data",1,IF('Indicator Data imputation'!AA271&lt;&gt;"",1,0))</f>
        <v>0</v>
      </c>
      <c r="Y268" s="127">
        <f>IF('Indicator Data'!AH272="No Data",1,IF('Indicator Data imputation'!AB271&lt;&gt;"",1,0))</f>
        <v>0</v>
      </c>
      <c r="Z268" s="127">
        <f>IF('Indicator Data'!AU272="No Data",1,IF('Indicator Data imputation'!AC271&lt;&gt;"",1,0))</f>
        <v>0</v>
      </c>
      <c r="AA268" s="127">
        <f>IF('Indicator Data'!AV272="No Data",1,IF('Indicator Data imputation'!AD271&lt;&gt;"",1,0))</f>
        <v>0</v>
      </c>
      <c r="AB268" s="127">
        <f>IF('Indicator Data'!AW272="No Data",1,IF('Indicator Data imputation'!AE271&lt;&gt;"",1,0))</f>
        <v>0</v>
      </c>
      <c r="AC268" s="127">
        <f>IF('Indicator Data'!AX272="No Data",1,IF('Indicator Data imputation'!AF271&lt;&gt;"",1,0))</f>
        <v>0</v>
      </c>
      <c r="AD268" s="127">
        <f>IF('Indicator Data'!AY272="No Data",1,IF('Indicator Data imputation'!AG271&lt;&gt;"",1,0))</f>
        <v>0</v>
      </c>
      <c r="AE268" s="127">
        <f>IF('Indicator Data'!AZ272="No Data",1,IF('Indicator Data imputation'!AH271&lt;&gt;"",1,0))</f>
        <v>0</v>
      </c>
      <c r="AF268" s="127">
        <f>IF('Indicator Data'!BA272="No Data",1,IF('Indicator Data imputation'!AI271&lt;&gt;"",1,0))</f>
        <v>0</v>
      </c>
      <c r="AG268" s="127">
        <f>IF('Indicator Data'!BB272="No Data",1,IF('Indicator Data imputation'!AJ271&lt;&gt;"",1,0))</f>
        <v>0</v>
      </c>
      <c r="AH268" s="127">
        <f>IF('Indicator Data'!BC272="No Data",1,IF('Indicator Data imputation'!AK271&lt;&gt;"",1,0))</f>
        <v>0</v>
      </c>
      <c r="AI268" s="127" t="e">
        <f>IF('Indicator Data'!#REF!="No Data",1,IF('Indicator Data imputation'!AL271&lt;&gt;"",1,0))</f>
        <v>#REF!</v>
      </c>
      <c r="AJ268" s="127" t="e">
        <f>IF('Indicator Data'!#REF!="No Data",1,IF('Indicator Data imputation'!AM271&lt;&gt;"",1,0))</f>
        <v>#REF!</v>
      </c>
      <c r="AK268" s="127">
        <f>IF('Indicator Data'!BF272="No Data",1,IF('Indicator Data imputation'!AN271&lt;&gt;"",1,0))</f>
        <v>0</v>
      </c>
      <c r="AL268" s="126"/>
      <c r="AM268" s="126"/>
      <c r="AN268" t="e">
        <f t="shared" si="8"/>
        <v>#REF!</v>
      </c>
      <c r="AO268" s="142" t="e">
        <f t="shared" si="9"/>
        <v>#REF!</v>
      </c>
    </row>
    <row r="269" spans="1:41" ht="15.75" customHeight="1" x14ac:dyDescent="0.25">
      <c r="A269" s="47" t="s">
        <v>658</v>
      </c>
      <c r="B269" s="127">
        <f>IF('Indicator Data'!E273="No Data",1,IF('Indicator Data imputation'!E272&lt;&gt;"",1,0))</f>
        <v>0</v>
      </c>
      <c r="C269" s="127">
        <f>IF('Indicator Data'!J273="No Data",1,IF('Indicator Data imputation'!F272&lt;&gt;"",1,0))</f>
        <v>0</v>
      </c>
      <c r="D269" s="127">
        <f>IF('Indicator Data'!K273="No Data",1,IF('Indicator Data imputation'!G272&lt;&gt;"",1,0))</f>
        <v>0</v>
      </c>
      <c r="E269" s="127">
        <f>IF('Indicator Data'!L273="No Data",1,IF('Indicator Data imputation'!H272&lt;&gt;"",1,0))</f>
        <v>1</v>
      </c>
      <c r="F269" s="127">
        <f>IF('Indicator Data'!M273="No Data",1,IF('Indicator Data imputation'!I272&lt;&gt;"",1,0))</f>
        <v>1</v>
      </c>
      <c r="G269" s="127">
        <f>IF('Indicator Data'!N273="No Data",1,IF('Indicator Data imputation'!J272&lt;&gt;"",1,0))</f>
        <v>1</v>
      </c>
      <c r="H269" s="127">
        <f>IF('Indicator Data'!O273="No Data",1,IF('Indicator Data imputation'!K272&lt;&gt;"",1,0))</f>
        <v>0</v>
      </c>
      <c r="I269" s="127">
        <f>IF('Indicator Data'!P273="No Data",1,IF('Indicator Data imputation'!L272&lt;&gt;"",1,0))</f>
        <v>0</v>
      </c>
      <c r="J269" s="127">
        <f>IF('Indicator Data'!Q273="No Data",1,IF('Indicator Data imputation'!M272&lt;&gt;"",1,0))</f>
        <v>0</v>
      </c>
      <c r="K269" s="127">
        <f>IF('Indicator Data'!R273="No Data",1,IF('Indicator Data imputation'!N272&lt;&gt;"",1,0))</f>
        <v>0</v>
      </c>
      <c r="L269" s="127">
        <f>IF('Indicator Data'!X273="No Data",1,IF('Indicator Data imputation'!O272&lt;&gt;"",1,0))</f>
        <v>0</v>
      </c>
      <c r="M269" s="127" t="e">
        <f>IF('Indicator Data'!#REF!="No Data",1,IF('Indicator Data imputation'!P272&lt;&gt;"",1,0))</f>
        <v>#REF!</v>
      </c>
      <c r="N269" s="127" t="e">
        <f>IF('Indicator Data'!#REF!="No Data",1,IF('Indicator Data imputation'!Q272&lt;&gt;"",1,0))</f>
        <v>#REF!</v>
      </c>
      <c r="O269" s="127">
        <f>IF('Indicator Data'!Z273="No Data",1,IF('Indicator Data imputation'!R272&lt;&gt;"",1,0))</f>
        <v>0</v>
      </c>
      <c r="P269" s="127">
        <f>IF('Indicator Data'!AB273="No Data",1,IF('Indicator Data imputation'!S272&lt;&gt;"",1,0))</f>
        <v>0</v>
      </c>
      <c r="Q269" s="127">
        <f>IF('Indicator Data'!AC273="No Data",1,IF('Indicator Data imputation'!T272&lt;&gt;"",1,0))</f>
        <v>0</v>
      </c>
      <c r="R269" s="127">
        <f>IF('Indicator Data'!AD273="No Data",1,IF('Indicator Data imputation'!U272&lt;&gt;"",1,0))</f>
        <v>0</v>
      </c>
      <c r="S269" s="127">
        <f>IF('Indicator Data'!AE273="No Data",1,IF('Indicator Data imputation'!V272&lt;&gt;"",1,0))</f>
        <v>0</v>
      </c>
      <c r="T269" s="127">
        <f>IF('Indicator Data'!AF273="No Data",1,IF('Indicator Data imputation'!W272&lt;&gt;"",1,0))</f>
        <v>0</v>
      </c>
      <c r="U269" s="127">
        <f>IF('Indicator Data'!AO273="No Data",1,IF('Indicator Data imputation'!X272&lt;&gt;"",1,0))</f>
        <v>0</v>
      </c>
      <c r="V269" s="127">
        <f>IF('Indicator Data'!AQ273="No Data",1,IF('Indicator Data imputation'!Y272&lt;&gt;"",1,0))</f>
        <v>0</v>
      </c>
      <c r="W269" s="127">
        <f>IF('Indicator Data'!AS273="No Data",1,IF('Indicator Data imputation'!Z272&lt;&gt;"",1,0))</f>
        <v>0</v>
      </c>
      <c r="X269" s="127">
        <f>IF('Indicator Data'!AT273="No Data",1,IF('Indicator Data imputation'!AA272&lt;&gt;"",1,0))</f>
        <v>0</v>
      </c>
      <c r="Y269" s="127">
        <f>IF('Indicator Data'!AH273="No Data",1,IF('Indicator Data imputation'!AB272&lt;&gt;"",1,0))</f>
        <v>0</v>
      </c>
      <c r="Z269" s="127">
        <f>IF('Indicator Data'!AU273="No Data",1,IF('Indicator Data imputation'!AC272&lt;&gt;"",1,0))</f>
        <v>0</v>
      </c>
      <c r="AA269" s="127">
        <f>IF('Indicator Data'!AV273="No Data",1,IF('Indicator Data imputation'!AD272&lt;&gt;"",1,0))</f>
        <v>0</v>
      </c>
      <c r="AB269" s="127">
        <f>IF('Indicator Data'!AW273="No Data",1,IF('Indicator Data imputation'!AE272&lt;&gt;"",1,0))</f>
        <v>0</v>
      </c>
      <c r="AC269" s="127">
        <f>IF('Indicator Data'!AX273="No Data",1,IF('Indicator Data imputation'!AF272&lt;&gt;"",1,0))</f>
        <v>0</v>
      </c>
      <c r="AD269" s="127">
        <f>IF('Indicator Data'!AY273="No Data",1,IF('Indicator Data imputation'!AG272&lt;&gt;"",1,0))</f>
        <v>0</v>
      </c>
      <c r="AE269" s="127">
        <f>IF('Indicator Data'!AZ273="No Data",1,IF('Indicator Data imputation'!AH272&lt;&gt;"",1,0))</f>
        <v>0</v>
      </c>
      <c r="AF269" s="127">
        <f>IF('Indicator Data'!BA273="No Data",1,IF('Indicator Data imputation'!AI272&lt;&gt;"",1,0))</f>
        <v>0</v>
      </c>
      <c r="AG269" s="127">
        <f>IF('Indicator Data'!BB273="No Data",1,IF('Indicator Data imputation'!AJ272&lt;&gt;"",1,0))</f>
        <v>0</v>
      </c>
      <c r="AH269" s="127">
        <f>IF('Indicator Data'!BC273="No Data",1,IF('Indicator Data imputation'!AK272&lt;&gt;"",1,0))</f>
        <v>0</v>
      </c>
      <c r="AI269" s="127" t="e">
        <f>IF('Indicator Data'!#REF!="No Data",1,IF('Indicator Data imputation'!AL272&lt;&gt;"",1,0))</f>
        <v>#REF!</v>
      </c>
      <c r="AJ269" s="127" t="e">
        <f>IF('Indicator Data'!#REF!="No Data",1,IF('Indicator Data imputation'!AM272&lt;&gt;"",1,0))</f>
        <v>#REF!</v>
      </c>
      <c r="AK269" s="127">
        <f>IF('Indicator Data'!BF273="No Data",1,IF('Indicator Data imputation'!AN272&lt;&gt;"",1,0))</f>
        <v>0</v>
      </c>
      <c r="AL269" s="126"/>
      <c r="AM269" s="126"/>
      <c r="AN269" t="e">
        <f t="shared" si="8"/>
        <v>#REF!</v>
      </c>
      <c r="AO269" s="142" t="e">
        <f t="shared" si="9"/>
        <v>#REF!</v>
      </c>
    </row>
    <row r="270" spans="1:41" ht="15.75" customHeight="1" x14ac:dyDescent="0.25">
      <c r="A270" s="47" t="s">
        <v>661</v>
      </c>
      <c r="B270" s="127">
        <f>IF('Indicator Data'!E274="No Data",1,IF('Indicator Data imputation'!E273&lt;&gt;"",1,0))</f>
        <v>0</v>
      </c>
      <c r="C270" s="127">
        <f>IF('Indicator Data'!J274="No Data",1,IF('Indicator Data imputation'!F273&lt;&gt;"",1,0))</f>
        <v>0</v>
      </c>
      <c r="D270" s="127">
        <f>IF('Indicator Data'!K274="No Data",1,IF('Indicator Data imputation'!G273&lt;&gt;"",1,0))</f>
        <v>0</v>
      </c>
      <c r="E270" s="127">
        <f>IF('Indicator Data'!L274="No Data",1,IF('Indicator Data imputation'!H273&lt;&gt;"",1,0))</f>
        <v>1</v>
      </c>
      <c r="F270" s="127">
        <f>IF('Indicator Data'!M274="No Data",1,IF('Indicator Data imputation'!I273&lt;&gt;"",1,0))</f>
        <v>1</v>
      </c>
      <c r="G270" s="127">
        <f>IF('Indicator Data'!N274="No Data",1,IF('Indicator Data imputation'!J273&lt;&gt;"",1,0))</f>
        <v>1</v>
      </c>
      <c r="H270" s="127">
        <f>IF('Indicator Data'!O274="No Data",1,IF('Indicator Data imputation'!K273&lt;&gt;"",1,0))</f>
        <v>0</v>
      </c>
      <c r="I270" s="127">
        <f>IF('Indicator Data'!P274="No Data",1,IF('Indicator Data imputation'!L273&lt;&gt;"",1,0))</f>
        <v>0</v>
      </c>
      <c r="J270" s="127">
        <f>IF('Indicator Data'!Q274="No Data",1,IF('Indicator Data imputation'!M273&lt;&gt;"",1,0))</f>
        <v>0</v>
      </c>
      <c r="K270" s="127">
        <f>IF('Indicator Data'!R274="No Data",1,IF('Indicator Data imputation'!N273&lt;&gt;"",1,0))</f>
        <v>0</v>
      </c>
      <c r="L270" s="127">
        <f>IF('Indicator Data'!X274="No Data",1,IF('Indicator Data imputation'!O273&lt;&gt;"",1,0))</f>
        <v>0</v>
      </c>
      <c r="M270" s="127" t="e">
        <f>IF('Indicator Data'!#REF!="No Data",1,IF('Indicator Data imputation'!P273&lt;&gt;"",1,0))</f>
        <v>#REF!</v>
      </c>
      <c r="N270" s="127" t="e">
        <f>IF('Indicator Data'!#REF!="No Data",1,IF('Indicator Data imputation'!Q273&lt;&gt;"",1,0))</f>
        <v>#REF!</v>
      </c>
      <c r="O270" s="127">
        <f>IF('Indicator Data'!Z274="No Data",1,IF('Indicator Data imputation'!R273&lt;&gt;"",1,0))</f>
        <v>0</v>
      </c>
      <c r="P270" s="127">
        <f>IF('Indicator Data'!AB274="No Data",1,IF('Indicator Data imputation'!S273&lt;&gt;"",1,0))</f>
        <v>0</v>
      </c>
      <c r="Q270" s="127">
        <f>IF('Indicator Data'!AC274="No Data",1,IF('Indicator Data imputation'!T273&lt;&gt;"",1,0))</f>
        <v>0</v>
      </c>
      <c r="R270" s="127">
        <f>IF('Indicator Data'!AD274="No Data",1,IF('Indicator Data imputation'!U273&lt;&gt;"",1,0))</f>
        <v>0</v>
      </c>
      <c r="S270" s="127">
        <f>IF('Indicator Data'!AE274="No Data",1,IF('Indicator Data imputation'!V273&lt;&gt;"",1,0))</f>
        <v>0</v>
      </c>
      <c r="T270" s="127">
        <f>IF('Indicator Data'!AF274="No Data",1,IF('Indicator Data imputation'!W273&lt;&gt;"",1,0))</f>
        <v>0</v>
      </c>
      <c r="U270" s="127">
        <f>IF('Indicator Data'!AO274="No Data",1,IF('Indicator Data imputation'!X273&lt;&gt;"",1,0))</f>
        <v>0</v>
      </c>
      <c r="V270" s="127">
        <f>IF('Indicator Data'!AQ274="No Data",1,IF('Indicator Data imputation'!Y273&lt;&gt;"",1,0))</f>
        <v>0</v>
      </c>
      <c r="W270" s="127">
        <f>IF('Indicator Data'!AS274="No Data",1,IF('Indicator Data imputation'!Z273&lt;&gt;"",1,0))</f>
        <v>0</v>
      </c>
      <c r="X270" s="127">
        <f>IF('Indicator Data'!AT274="No Data",1,IF('Indicator Data imputation'!AA273&lt;&gt;"",1,0))</f>
        <v>0</v>
      </c>
      <c r="Y270" s="127">
        <f>IF('Indicator Data'!AH274="No Data",1,IF('Indicator Data imputation'!AB273&lt;&gt;"",1,0))</f>
        <v>0</v>
      </c>
      <c r="Z270" s="127">
        <f>IF('Indicator Data'!AU274="No Data",1,IF('Indicator Data imputation'!AC273&lt;&gt;"",1,0))</f>
        <v>0</v>
      </c>
      <c r="AA270" s="127">
        <f>IF('Indicator Data'!AV274="No Data",1,IF('Indicator Data imputation'!AD273&lt;&gt;"",1,0))</f>
        <v>0</v>
      </c>
      <c r="AB270" s="127">
        <f>IF('Indicator Data'!AW274="No Data",1,IF('Indicator Data imputation'!AE273&lt;&gt;"",1,0))</f>
        <v>0</v>
      </c>
      <c r="AC270" s="127">
        <f>IF('Indicator Data'!AX274="No Data",1,IF('Indicator Data imputation'!AF273&lt;&gt;"",1,0))</f>
        <v>0</v>
      </c>
      <c r="AD270" s="127">
        <f>IF('Indicator Data'!AY274="No Data",1,IF('Indicator Data imputation'!AG273&lt;&gt;"",1,0))</f>
        <v>0</v>
      </c>
      <c r="AE270" s="127">
        <f>IF('Indicator Data'!AZ274="No Data",1,IF('Indicator Data imputation'!AH273&lt;&gt;"",1,0))</f>
        <v>0</v>
      </c>
      <c r="AF270" s="127">
        <f>IF('Indicator Data'!BA274="No Data",1,IF('Indicator Data imputation'!AI273&lt;&gt;"",1,0))</f>
        <v>0</v>
      </c>
      <c r="AG270" s="127">
        <f>IF('Indicator Data'!BB274="No Data",1,IF('Indicator Data imputation'!AJ273&lt;&gt;"",1,0))</f>
        <v>0</v>
      </c>
      <c r="AH270" s="127">
        <f>IF('Indicator Data'!BC274="No Data",1,IF('Indicator Data imputation'!AK273&lt;&gt;"",1,0))</f>
        <v>0</v>
      </c>
      <c r="AI270" s="127" t="e">
        <f>IF('Indicator Data'!#REF!="No Data",1,IF('Indicator Data imputation'!AL273&lt;&gt;"",1,0))</f>
        <v>#REF!</v>
      </c>
      <c r="AJ270" s="127" t="e">
        <f>IF('Indicator Data'!#REF!="No Data",1,IF('Indicator Data imputation'!AM273&lt;&gt;"",1,0))</f>
        <v>#REF!</v>
      </c>
      <c r="AK270" s="127">
        <f>IF('Indicator Data'!BF274="No Data",1,IF('Indicator Data imputation'!AN273&lt;&gt;"",1,0))</f>
        <v>0</v>
      </c>
      <c r="AL270" s="126"/>
      <c r="AM270" s="126"/>
      <c r="AN270" t="e">
        <f t="shared" si="8"/>
        <v>#REF!</v>
      </c>
      <c r="AO270" s="142" t="e">
        <f t="shared" si="9"/>
        <v>#REF!</v>
      </c>
    </row>
    <row r="271" spans="1:41" ht="15.75" customHeight="1" x14ac:dyDescent="0.25">
      <c r="A271" s="47" t="s">
        <v>663</v>
      </c>
      <c r="B271" s="127">
        <f>IF('Indicator Data'!E275="No Data",1,IF('Indicator Data imputation'!E274&lt;&gt;"",1,0))</f>
        <v>0</v>
      </c>
      <c r="C271" s="127">
        <f>IF('Indicator Data'!J275="No Data",1,IF('Indicator Data imputation'!F274&lt;&gt;"",1,0))</f>
        <v>0</v>
      </c>
      <c r="D271" s="127">
        <f>IF('Indicator Data'!K275="No Data",1,IF('Indicator Data imputation'!G274&lt;&gt;"",1,0))</f>
        <v>0</v>
      </c>
      <c r="E271" s="127">
        <f>IF('Indicator Data'!L275="No Data",1,IF('Indicator Data imputation'!H274&lt;&gt;"",1,0))</f>
        <v>1</v>
      </c>
      <c r="F271" s="127">
        <f>IF('Indicator Data'!M275="No Data",1,IF('Indicator Data imputation'!I274&lt;&gt;"",1,0))</f>
        <v>1</v>
      </c>
      <c r="G271" s="127">
        <f>IF('Indicator Data'!N275="No Data",1,IF('Indicator Data imputation'!J274&lt;&gt;"",1,0))</f>
        <v>1</v>
      </c>
      <c r="H271" s="127">
        <f>IF('Indicator Data'!O275="No Data",1,IF('Indicator Data imputation'!K274&lt;&gt;"",1,0))</f>
        <v>0</v>
      </c>
      <c r="I271" s="127">
        <f>IF('Indicator Data'!P275="No Data",1,IF('Indicator Data imputation'!L274&lt;&gt;"",1,0))</f>
        <v>0</v>
      </c>
      <c r="J271" s="127">
        <f>IF('Indicator Data'!Q275="No Data",1,IF('Indicator Data imputation'!M274&lt;&gt;"",1,0))</f>
        <v>0</v>
      </c>
      <c r="K271" s="127">
        <f>IF('Indicator Data'!R275="No Data",1,IF('Indicator Data imputation'!N274&lt;&gt;"",1,0))</f>
        <v>0</v>
      </c>
      <c r="L271" s="127">
        <f>IF('Indicator Data'!X275="No Data",1,IF('Indicator Data imputation'!O274&lt;&gt;"",1,0))</f>
        <v>0</v>
      </c>
      <c r="M271" s="127" t="e">
        <f>IF('Indicator Data'!#REF!="No Data",1,IF('Indicator Data imputation'!P274&lt;&gt;"",1,0))</f>
        <v>#REF!</v>
      </c>
      <c r="N271" s="127" t="e">
        <f>IF('Indicator Data'!#REF!="No Data",1,IF('Indicator Data imputation'!Q274&lt;&gt;"",1,0))</f>
        <v>#REF!</v>
      </c>
      <c r="O271" s="127">
        <f>IF('Indicator Data'!Z275="No Data",1,IF('Indicator Data imputation'!R274&lt;&gt;"",1,0))</f>
        <v>0</v>
      </c>
      <c r="P271" s="127">
        <f>IF('Indicator Data'!AB275="No Data",1,IF('Indicator Data imputation'!S274&lt;&gt;"",1,0))</f>
        <v>0</v>
      </c>
      <c r="Q271" s="127">
        <f>IF('Indicator Data'!AC275="No Data",1,IF('Indicator Data imputation'!T274&lt;&gt;"",1,0))</f>
        <v>0</v>
      </c>
      <c r="R271" s="127">
        <f>IF('Indicator Data'!AD275="No Data",1,IF('Indicator Data imputation'!U274&lt;&gt;"",1,0))</f>
        <v>0</v>
      </c>
      <c r="S271" s="127">
        <f>IF('Indicator Data'!AE275="No Data",1,IF('Indicator Data imputation'!V274&lt;&gt;"",1,0))</f>
        <v>0</v>
      </c>
      <c r="T271" s="127">
        <f>IF('Indicator Data'!AF275="No Data",1,IF('Indicator Data imputation'!W274&lt;&gt;"",1,0))</f>
        <v>0</v>
      </c>
      <c r="U271" s="127">
        <f>IF('Indicator Data'!AO275="No Data",1,IF('Indicator Data imputation'!X274&lt;&gt;"",1,0))</f>
        <v>0</v>
      </c>
      <c r="V271" s="127">
        <f>IF('Indicator Data'!AQ275="No Data",1,IF('Indicator Data imputation'!Y274&lt;&gt;"",1,0))</f>
        <v>0</v>
      </c>
      <c r="W271" s="127">
        <f>IF('Indicator Data'!AS275="No Data",1,IF('Indicator Data imputation'!Z274&lt;&gt;"",1,0))</f>
        <v>0</v>
      </c>
      <c r="X271" s="127">
        <f>IF('Indicator Data'!AT275="No Data",1,IF('Indicator Data imputation'!AA274&lt;&gt;"",1,0))</f>
        <v>0</v>
      </c>
      <c r="Y271" s="127">
        <f>IF('Indicator Data'!AH275="No Data",1,IF('Indicator Data imputation'!AB274&lt;&gt;"",1,0))</f>
        <v>0</v>
      </c>
      <c r="Z271" s="127">
        <f>IF('Indicator Data'!AU275="No Data",1,IF('Indicator Data imputation'!AC274&lt;&gt;"",1,0))</f>
        <v>0</v>
      </c>
      <c r="AA271" s="127">
        <f>IF('Indicator Data'!AV275="No Data",1,IF('Indicator Data imputation'!AD274&lt;&gt;"",1,0))</f>
        <v>0</v>
      </c>
      <c r="AB271" s="127">
        <f>IF('Indicator Data'!AW275="No Data",1,IF('Indicator Data imputation'!AE274&lt;&gt;"",1,0))</f>
        <v>0</v>
      </c>
      <c r="AC271" s="127">
        <f>IF('Indicator Data'!AX275="No Data",1,IF('Indicator Data imputation'!AF274&lt;&gt;"",1,0))</f>
        <v>0</v>
      </c>
      <c r="AD271" s="127">
        <f>IF('Indicator Data'!AY275="No Data",1,IF('Indicator Data imputation'!AG274&lt;&gt;"",1,0))</f>
        <v>0</v>
      </c>
      <c r="AE271" s="127">
        <f>IF('Indicator Data'!AZ275="No Data",1,IF('Indicator Data imputation'!AH274&lt;&gt;"",1,0))</f>
        <v>0</v>
      </c>
      <c r="AF271" s="127">
        <f>IF('Indicator Data'!BA275="No Data",1,IF('Indicator Data imputation'!AI274&lt;&gt;"",1,0))</f>
        <v>0</v>
      </c>
      <c r="AG271" s="127">
        <f>IF('Indicator Data'!BB275="No Data",1,IF('Indicator Data imputation'!AJ274&lt;&gt;"",1,0))</f>
        <v>0</v>
      </c>
      <c r="AH271" s="127">
        <f>IF('Indicator Data'!BC275="No Data",1,IF('Indicator Data imputation'!AK274&lt;&gt;"",1,0))</f>
        <v>0</v>
      </c>
      <c r="AI271" s="127" t="e">
        <f>IF('Indicator Data'!#REF!="No Data",1,IF('Indicator Data imputation'!AL274&lt;&gt;"",1,0))</f>
        <v>#REF!</v>
      </c>
      <c r="AJ271" s="127" t="e">
        <f>IF('Indicator Data'!#REF!="No Data",1,IF('Indicator Data imputation'!AM274&lt;&gt;"",1,0))</f>
        <v>#REF!</v>
      </c>
      <c r="AK271" s="127">
        <f>IF('Indicator Data'!BF275="No Data",1,IF('Indicator Data imputation'!AN274&lt;&gt;"",1,0))</f>
        <v>0</v>
      </c>
      <c r="AL271" s="126"/>
      <c r="AM271" s="126"/>
      <c r="AN271" t="e">
        <f t="shared" si="8"/>
        <v>#REF!</v>
      </c>
      <c r="AO271" s="142" t="e">
        <f t="shared" si="9"/>
        <v>#REF!</v>
      </c>
    </row>
    <row r="272" spans="1:41" ht="15.75" customHeight="1" x14ac:dyDescent="0.25">
      <c r="A272" s="47" t="s">
        <v>665</v>
      </c>
      <c r="B272" s="127">
        <f>IF('Indicator Data'!E276="No Data",1,IF('Indicator Data imputation'!E275&lt;&gt;"",1,0))</f>
        <v>0</v>
      </c>
      <c r="C272" s="127">
        <f>IF('Indicator Data'!J276="No Data",1,IF('Indicator Data imputation'!F275&lt;&gt;"",1,0))</f>
        <v>0</v>
      </c>
      <c r="D272" s="127">
        <f>IF('Indicator Data'!K276="No Data",1,IF('Indicator Data imputation'!G275&lt;&gt;"",1,0))</f>
        <v>0</v>
      </c>
      <c r="E272" s="127">
        <f>IF('Indicator Data'!L276="No Data",1,IF('Indicator Data imputation'!H275&lt;&gt;"",1,0))</f>
        <v>1</v>
      </c>
      <c r="F272" s="127">
        <f>IF('Indicator Data'!M276="No Data",1,IF('Indicator Data imputation'!I275&lt;&gt;"",1,0))</f>
        <v>1</v>
      </c>
      <c r="G272" s="127">
        <f>IF('Indicator Data'!N276="No Data",1,IF('Indicator Data imputation'!J275&lt;&gt;"",1,0))</f>
        <v>1</v>
      </c>
      <c r="H272" s="127">
        <f>IF('Indicator Data'!O276="No Data",1,IF('Indicator Data imputation'!K275&lt;&gt;"",1,0))</f>
        <v>0</v>
      </c>
      <c r="I272" s="127">
        <f>IF('Indicator Data'!P276="No Data",1,IF('Indicator Data imputation'!L275&lt;&gt;"",1,0))</f>
        <v>0</v>
      </c>
      <c r="J272" s="127">
        <f>IF('Indicator Data'!Q276="No Data",1,IF('Indicator Data imputation'!M275&lt;&gt;"",1,0))</f>
        <v>0</v>
      </c>
      <c r="K272" s="127">
        <f>IF('Indicator Data'!R276="No Data",1,IF('Indicator Data imputation'!N275&lt;&gt;"",1,0))</f>
        <v>0</v>
      </c>
      <c r="L272" s="127">
        <f>IF('Indicator Data'!X276="No Data",1,IF('Indicator Data imputation'!O275&lt;&gt;"",1,0))</f>
        <v>0</v>
      </c>
      <c r="M272" s="127" t="e">
        <f>IF('Indicator Data'!#REF!="No Data",1,IF('Indicator Data imputation'!P275&lt;&gt;"",1,0))</f>
        <v>#REF!</v>
      </c>
      <c r="N272" s="127" t="e">
        <f>IF('Indicator Data'!#REF!="No Data",1,IF('Indicator Data imputation'!Q275&lt;&gt;"",1,0))</f>
        <v>#REF!</v>
      </c>
      <c r="O272" s="127">
        <f>IF('Indicator Data'!Z276="No Data",1,IF('Indicator Data imputation'!R275&lt;&gt;"",1,0))</f>
        <v>0</v>
      </c>
      <c r="P272" s="127">
        <f>IF('Indicator Data'!AB276="No Data",1,IF('Indicator Data imputation'!S275&lt;&gt;"",1,0))</f>
        <v>0</v>
      </c>
      <c r="Q272" s="127">
        <f>IF('Indicator Data'!AC276="No Data",1,IF('Indicator Data imputation'!T275&lt;&gt;"",1,0))</f>
        <v>0</v>
      </c>
      <c r="R272" s="127">
        <f>IF('Indicator Data'!AD276="No Data",1,IF('Indicator Data imputation'!U275&lt;&gt;"",1,0))</f>
        <v>0</v>
      </c>
      <c r="S272" s="127">
        <f>IF('Indicator Data'!AE276="No Data",1,IF('Indicator Data imputation'!V275&lt;&gt;"",1,0))</f>
        <v>0</v>
      </c>
      <c r="T272" s="127">
        <f>IF('Indicator Data'!AF276="No Data",1,IF('Indicator Data imputation'!W275&lt;&gt;"",1,0))</f>
        <v>0</v>
      </c>
      <c r="U272" s="127">
        <f>IF('Indicator Data'!AO276="No Data",1,IF('Indicator Data imputation'!X275&lt;&gt;"",1,0))</f>
        <v>0</v>
      </c>
      <c r="V272" s="127">
        <f>IF('Indicator Data'!AQ276="No Data",1,IF('Indicator Data imputation'!Y275&lt;&gt;"",1,0))</f>
        <v>0</v>
      </c>
      <c r="W272" s="127">
        <f>IF('Indicator Data'!AS276="No Data",1,IF('Indicator Data imputation'!Z275&lt;&gt;"",1,0))</f>
        <v>0</v>
      </c>
      <c r="X272" s="127">
        <f>IF('Indicator Data'!AT276="No Data",1,IF('Indicator Data imputation'!AA275&lt;&gt;"",1,0))</f>
        <v>0</v>
      </c>
      <c r="Y272" s="127">
        <f>IF('Indicator Data'!AH276="No Data",1,IF('Indicator Data imputation'!AB275&lt;&gt;"",1,0))</f>
        <v>0</v>
      </c>
      <c r="Z272" s="127">
        <f>IF('Indicator Data'!AU276="No Data",1,IF('Indicator Data imputation'!AC275&lt;&gt;"",1,0))</f>
        <v>0</v>
      </c>
      <c r="AA272" s="127">
        <f>IF('Indicator Data'!AV276="No Data",1,IF('Indicator Data imputation'!AD275&lt;&gt;"",1,0))</f>
        <v>0</v>
      </c>
      <c r="AB272" s="127">
        <f>IF('Indicator Data'!AW276="No Data",1,IF('Indicator Data imputation'!AE275&lt;&gt;"",1,0))</f>
        <v>0</v>
      </c>
      <c r="AC272" s="127">
        <f>IF('Indicator Data'!AX276="No Data",1,IF('Indicator Data imputation'!AF275&lt;&gt;"",1,0))</f>
        <v>0</v>
      </c>
      <c r="AD272" s="127">
        <f>IF('Indicator Data'!AY276="No Data",1,IF('Indicator Data imputation'!AG275&lt;&gt;"",1,0))</f>
        <v>0</v>
      </c>
      <c r="AE272" s="127">
        <f>IF('Indicator Data'!AZ276="No Data",1,IF('Indicator Data imputation'!AH275&lt;&gt;"",1,0))</f>
        <v>0</v>
      </c>
      <c r="AF272" s="127">
        <f>IF('Indicator Data'!BA276="No Data",1,IF('Indicator Data imputation'!AI275&lt;&gt;"",1,0))</f>
        <v>0</v>
      </c>
      <c r="AG272" s="127">
        <f>IF('Indicator Data'!BB276="No Data",1,IF('Indicator Data imputation'!AJ275&lt;&gt;"",1,0))</f>
        <v>0</v>
      </c>
      <c r="AH272" s="127">
        <f>IF('Indicator Data'!BC276="No Data",1,IF('Indicator Data imputation'!AK275&lt;&gt;"",1,0))</f>
        <v>0</v>
      </c>
      <c r="AI272" s="127" t="e">
        <f>IF('Indicator Data'!#REF!="No Data",1,IF('Indicator Data imputation'!AL275&lt;&gt;"",1,0))</f>
        <v>#REF!</v>
      </c>
      <c r="AJ272" s="127" t="e">
        <f>IF('Indicator Data'!#REF!="No Data",1,IF('Indicator Data imputation'!AM275&lt;&gt;"",1,0))</f>
        <v>#REF!</v>
      </c>
      <c r="AK272" s="127">
        <f>IF('Indicator Data'!BF276="No Data",1,IF('Indicator Data imputation'!AN275&lt;&gt;"",1,0))</f>
        <v>0</v>
      </c>
      <c r="AL272" s="126"/>
      <c r="AM272" s="126"/>
      <c r="AN272" t="e">
        <f t="shared" si="8"/>
        <v>#REF!</v>
      </c>
      <c r="AO272" s="142" t="e">
        <f t="shared" si="9"/>
        <v>#REF!</v>
      </c>
    </row>
    <row r="273" spans="1:41" ht="15.75" customHeight="1" x14ac:dyDescent="0.25">
      <c r="A273" s="47" t="s">
        <v>667</v>
      </c>
      <c r="B273" s="127">
        <f>IF('Indicator Data'!E277="No Data",1,IF('Indicator Data imputation'!E276&lt;&gt;"",1,0))</f>
        <v>0</v>
      </c>
      <c r="C273" s="127">
        <f>IF('Indicator Data'!J277="No Data",1,IF('Indicator Data imputation'!F276&lt;&gt;"",1,0))</f>
        <v>0</v>
      </c>
      <c r="D273" s="127">
        <f>IF('Indicator Data'!K277="No Data",1,IF('Indicator Data imputation'!G276&lt;&gt;"",1,0))</f>
        <v>0</v>
      </c>
      <c r="E273" s="127">
        <f>IF('Indicator Data'!L277="No Data",1,IF('Indicator Data imputation'!H276&lt;&gt;"",1,0))</f>
        <v>1</v>
      </c>
      <c r="F273" s="127">
        <f>IF('Indicator Data'!M277="No Data",1,IF('Indicator Data imputation'!I276&lt;&gt;"",1,0))</f>
        <v>1</v>
      </c>
      <c r="G273" s="127">
        <f>IF('Indicator Data'!N277="No Data",1,IF('Indicator Data imputation'!J276&lt;&gt;"",1,0))</f>
        <v>1</v>
      </c>
      <c r="H273" s="127">
        <f>IF('Indicator Data'!O277="No Data",1,IF('Indicator Data imputation'!K276&lt;&gt;"",1,0))</f>
        <v>0</v>
      </c>
      <c r="I273" s="127">
        <f>IF('Indicator Data'!P277="No Data",1,IF('Indicator Data imputation'!L276&lt;&gt;"",1,0))</f>
        <v>0</v>
      </c>
      <c r="J273" s="127">
        <f>IF('Indicator Data'!Q277="No Data",1,IF('Indicator Data imputation'!M276&lt;&gt;"",1,0))</f>
        <v>0</v>
      </c>
      <c r="K273" s="127">
        <f>IF('Indicator Data'!R277="No Data",1,IF('Indicator Data imputation'!N276&lt;&gt;"",1,0))</f>
        <v>0</v>
      </c>
      <c r="L273" s="127">
        <f>IF('Indicator Data'!X277="No Data",1,IF('Indicator Data imputation'!O276&lt;&gt;"",1,0))</f>
        <v>0</v>
      </c>
      <c r="M273" s="127" t="e">
        <f>IF('Indicator Data'!#REF!="No Data",1,IF('Indicator Data imputation'!P276&lt;&gt;"",1,0))</f>
        <v>#REF!</v>
      </c>
      <c r="N273" s="127" t="e">
        <f>IF('Indicator Data'!#REF!="No Data",1,IF('Indicator Data imputation'!Q276&lt;&gt;"",1,0))</f>
        <v>#REF!</v>
      </c>
      <c r="O273" s="127">
        <f>IF('Indicator Data'!Z277="No Data",1,IF('Indicator Data imputation'!R276&lt;&gt;"",1,0))</f>
        <v>0</v>
      </c>
      <c r="P273" s="127">
        <f>IF('Indicator Data'!AB277="No Data",1,IF('Indicator Data imputation'!S276&lt;&gt;"",1,0))</f>
        <v>0</v>
      </c>
      <c r="Q273" s="127">
        <f>IF('Indicator Data'!AC277="No Data",1,IF('Indicator Data imputation'!T276&lt;&gt;"",1,0))</f>
        <v>0</v>
      </c>
      <c r="R273" s="127">
        <f>IF('Indicator Data'!AD277="No Data",1,IF('Indicator Data imputation'!U276&lt;&gt;"",1,0))</f>
        <v>0</v>
      </c>
      <c r="S273" s="127">
        <f>IF('Indicator Data'!AE277="No Data",1,IF('Indicator Data imputation'!V276&lt;&gt;"",1,0))</f>
        <v>0</v>
      </c>
      <c r="T273" s="127">
        <f>IF('Indicator Data'!AF277="No Data",1,IF('Indicator Data imputation'!W276&lt;&gt;"",1,0))</f>
        <v>0</v>
      </c>
      <c r="U273" s="127">
        <f>IF('Indicator Data'!AO277="No Data",1,IF('Indicator Data imputation'!X276&lt;&gt;"",1,0))</f>
        <v>0</v>
      </c>
      <c r="V273" s="127">
        <f>IF('Indicator Data'!AQ277="No Data",1,IF('Indicator Data imputation'!Y276&lt;&gt;"",1,0))</f>
        <v>0</v>
      </c>
      <c r="W273" s="127">
        <f>IF('Indicator Data'!AS277="No Data",1,IF('Indicator Data imputation'!Z276&lt;&gt;"",1,0))</f>
        <v>0</v>
      </c>
      <c r="X273" s="127">
        <f>IF('Indicator Data'!AT277="No Data",1,IF('Indicator Data imputation'!AA276&lt;&gt;"",1,0))</f>
        <v>0</v>
      </c>
      <c r="Y273" s="127">
        <f>IF('Indicator Data'!AH277="No Data",1,IF('Indicator Data imputation'!AB276&lt;&gt;"",1,0))</f>
        <v>0</v>
      </c>
      <c r="Z273" s="127">
        <f>IF('Indicator Data'!AU277="No Data",1,IF('Indicator Data imputation'!AC276&lt;&gt;"",1,0))</f>
        <v>0</v>
      </c>
      <c r="AA273" s="127">
        <f>IF('Indicator Data'!AV277="No Data",1,IF('Indicator Data imputation'!AD276&lt;&gt;"",1,0))</f>
        <v>0</v>
      </c>
      <c r="AB273" s="127">
        <f>IF('Indicator Data'!AW277="No Data",1,IF('Indicator Data imputation'!AE276&lt;&gt;"",1,0))</f>
        <v>0</v>
      </c>
      <c r="AC273" s="127">
        <f>IF('Indicator Data'!AX277="No Data",1,IF('Indicator Data imputation'!AF276&lt;&gt;"",1,0))</f>
        <v>0</v>
      </c>
      <c r="AD273" s="127">
        <f>IF('Indicator Data'!AY277="No Data",1,IF('Indicator Data imputation'!AG276&lt;&gt;"",1,0))</f>
        <v>0</v>
      </c>
      <c r="AE273" s="127">
        <f>IF('Indicator Data'!AZ277="No Data",1,IF('Indicator Data imputation'!AH276&lt;&gt;"",1,0))</f>
        <v>0</v>
      </c>
      <c r="AF273" s="127">
        <f>IF('Indicator Data'!BA277="No Data",1,IF('Indicator Data imputation'!AI276&lt;&gt;"",1,0))</f>
        <v>0</v>
      </c>
      <c r="AG273" s="127">
        <f>IF('Indicator Data'!BB277="No Data",1,IF('Indicator Data imputation'!AJ276&lt;&gt;"",1,0))</f>
        <v>0</v>
      </c>
      <c r="AH273" s="127">
        <f>IF('Indicator Data'!BC277="No Data",1,IF('Indicator Data imputation'!AK276&lt;&gt;"",1,0))</f>
        <v>0</v>
      </c>
      <c r="AI273" s="127" t="e">
        <f>IF('Indicator Data'!#REF!="No Data",1,IF('Indicator Data imputation'!AL276&lt;&gt;"",1,0))</f>
        <v>#REF!</v>
      </c>
      <c r="AJ273" s="127" t="e">
        <f>IF('Indicator Data'!#REF!="No Data",1,IF('Indicator Data imputation'!AM276&lt;&gt;"",1,0))</f>
        <v>#REF!</v>
      </c>
      <c r="AK273" s="127">
        <f>IF('Indicator Data'!BF277="No Data",1,IF('Indicator Data imputation'!AN276&lt;&gt;"",1,0))</f>
        <v>0</v>
      </c>
      <c r="AL273" s="126"/>
      <c r="AM273" s="126"/>
      <c r="AN273" t="e">
        <f t="shared" si="8"/>
        <v>#REF!</v>
      </c>
      <c r="AO273" s="142" t="e">
        <f t="shared" si="9"/>
        <v>#REF!</v>
      </c>
    </row>
    <row r="274" spans="1:41" ht="15.75" customHeight="1" x14ac:dyDescent="0.25">
      <c r="A274" s="47" t="s">
        <v>669</v>
      </c>
      <c r="B274" s="127">
        <f>IF('Indicator Data'!E278="No Data",1,IF('Indicator Data imputation'!E277&lt;&gt;"",1,0))</f>
        <v>0</v>
      </c>
      <c r="C274" s="127">
        <f>IF('Indicator Data'!J278="No Data",1,IF('Indicator Data imputation'!F277&lt;&gt;"",1,0))</f>
        <v>0</v>
      </c>
      <c r="D274" s="127">
        <f>IF('Indicator Data'!K278="No Data",1,IF('Indicator Data imputation'!G277&lt;&gt;"",1,0))</f>
        <v>0</v>
      </c>
      <c r="E274" s="127">
        <f>IF('Indicator Data'!L278="No Data",1,IF('Indicator Data imputation'!H277&lt;&gt;"",1,0))</f>
        <v>1</v>
      </c>
      <c r="F274" s="127">
        <f>IF('Indicator Data'!M278="No Data",1,IF('Indicator Data imputation'!I277&lt;&gt;"",1,0))</f>
        <v>1</v>
      </c>
      <c r="G274" s="127">
        <f>IF('Indicator Data'!N278="No Data",1,IF('Indicator Data imputation'!J277&lt;&gt;"",1,0))</f>
        <v>1</v>
      </c>
      <c r="H274" s="127">
        <f>IF('Indicator Data'!O278="No Data",1,IF('Indicator Data imputation'!K277&lt;&gt;"",1,0))</f>
        <v>0</v>
      </c>
      <c r="I274" s="127">
        <f>IF('Indicator Data'!P278="No Data",1,IF('Indicator Data imputation'!L277&lt;&gt;"",1,0))</f>
        <v>0</v>
      </c>
      <c r="J274" s="127">
        <f>IF('Indicator Data'!Q278="No Data",1,IF('Indicator Data imputation'!M277&lt;&gt;"",1,0))</f>
        <v>0</v>
      </c>
      <c r="K274" s="127">
        <f>IF('Indicator Data'!R278="No Data",1,IF('Indicator Data imputation'!N277&lt;&gt;"",1,0))</f>
        <v>0</v>
      </c>
      <c r="L274" s="127">
        <f>IF('Indicator Data'!X278="No Data",1,IF('Indicator Data imputation'!O277&lt;&gt;"",1,0))</f>
        <v>0</v>
      </c>
      <c r="M274" s="127" t="e">
        <f>IF('Indicator Data'!#REF!="No Data",1,IF('Indicator Data imputation'!P277&lt;&gt;"",1,0))</f>
        <v>#REF!</v>
      </c>
      <c r="N274" s="127" t="e">
        <f>IF('Indicator Data'!#REF!="No Data",1,IF('Indicator Data imputation'!Q277&lt;&gt;"",1,0))</f>
        <v>#REF!</v>
      </c>
      <c r="O274" s="127">
        <f>IF('Indicator Data'!Z278="No Data",1,IF('Indicator Data imputation'!R277&lt;&gt;"",1,0))</f>
        <v>0</v>
      </c>
      <c r="P274" s="127">
        <f>IF('Indicator Data'!AB278="No Data",1,IF('Indicator Data imputation'!S277&lt;&gt;"",1,0))</f>
        <v>0</v>
      </c>
      <c r="Q274" s="127">
        <f>IF('Indicator Data'!AC278="No Data",1,IF('Indicator Data imputation'!T277&lt;&gt;"",1,0))</f>
        <v>0</v>
      </c>
      <c r="R274" s="127">
        <f>IF('Indicator Data'!AD278="No Data",1,IF('Indicator Data imputation'!U277&lt;&gt;"",1,0))</f>
        <v>0</v>
      </c>
      <c r="S274" s="127">
        <f>IF('Indicator Data'!AE278="No Data",1,IF('Indicator Data imputation'!V277&lt;&gt;"",1,0))</f>
        <v>0</v>
      </c>
      <c r="T274" s="127">
        <f>IF('Indicator Data'!AF278="No Data",1,IF('Indicator Data imputation'!W277&lt;&gt;"",1,0))</f>
        <v>0</v>
      </c>
      <c r="U274" s="127">
        <f>IF('Indicator Data'!AO278="No Data",1,IF('Indicator Data imputation'!X277&lt;&gt;"",1,0))</f>
        <v>0</v>
      </c>
      <c r="V274" s="127">
        <f>IF('Indicator Data'!AQ278="No Data",1,IF('Indicator Data imputation'!Y277&lt;&gt;"",1,0))</f>
        <v>0</v>
      </c>
      <c r="W274" s="127">
        <f>IF('Indicator Data'!AS278="No Data",1,IF('Indicator Data imputation'!Z277&lt;&gt;"",1,0))</f>
        <v>0</v>
      </c>
      <c r="X274" s="127">
        <f>IF('Indicator Data'!AT278="No Data",1,IF('Indicator Data imputation'!AA277&lt;&gt;"",1,0))</f>
        <v>0</v>
      </c>
      <c r="Y274" s="127">
        <f>IF('Indicator Data'!AH278="No Data",1,IF('Indicator Data imputation'!AB277&lt;&gt;"",1,0))</f>
        <v>0</v>
      </c>
      <c r="Z274" s="127">
        <f>IF('Indicator Data'!AU278="No Data",1,IF('Indicator Data imputation'!AC277&lt;&gt;"",1,0))</f>
        <v>0</v>
      </c>
      <c r="AA274" s="127">
        <f>IF('Indicator Data'!AV278="No Data",1,IF('Indicator Data imputation'!AD277&lt;&gt;"",1,0))</f>
        <v>0</v>
      </c>
      <c r="AB274" s="127">
        <f>IF('Indicator Data'!AW278="No Data",1,IF('Indicator Data imputation'!AE277&lt;&gt;"",1,0))</f>
        <v>0</v>
      </c>
      <c r="AC274" s="127">
        <f>IF('Indicator Data'!AX278="No Data",1,IF('Indicator Data imputation'!AF277&lt;&gt;"",1,0))</f>
        <v>0</v>
      </c>
      <c r="AD274" s="127">
        <f>IF('Indicator Data'!AY278="No Data",1,IF('Indicator Data imputation'!AG277&lt;&gt;"",1,0))</f>
        <v>0</v>
      </c>
      <c r="AE274" s="127">
        <f>IF('Indicator Data'!AZ278="No Data",1,IF('Indicator Data imputation'!AH277&lt;&gt;"",1,0))</f>
        <v>0</v>
      </c>
      <c r="AF274" s="127">
        <f>IF('Indicator Data'!BA278="No Data",1,IF('Indicator Data imputation'!AI277&lt;&gt;"",1,0))</f>
        <v>0</v>
      </c>
      <c r="AG274" s="127">
        <f>IF('Indicator Data'!BB278="No Data",1,IF('Indicator Data imputation'!AJ277&lt;&gt;"",1,0))</f>
        <v>0</v>
      </c>
      <c r="AH274" s="127">
        <f>IF('Indicator Data'!BC278="No Data",1,IF('Indicator Data imputation'!AK277&lt;&gt;"",1,0))</f>
        <v>0</v>
      </c>
      <c r="AI274" s="127" t="e">
        <f>IF('Indicator Data'!#REF!="No Data",1,IF('Indicator Data imputation'!AL277&lt;&gt;"",1,0))</f>
        <v>#REF!</v>
      </c>
      <c r="AJ274" s="127" t="e">
        <f>IF('Indicator Data'!#REF!="No Data",1,IF('Indicator Data imputation'!AM277&lt;&gt;"",1,0))</f>
        <v>#REF!</v>
      </c>
      <c r="AK274" s="127">
        <f>IF('Indicator Data'!BF278="No Data",1,IF('Indicator Data imputation'!AN277&lt;&gt;"",1,0))</f>
        <v>0</v>
      </c>
      <c r="AL274" s="126"/>
      <c r="AM274" s="126"/>
      <c r="AN274" t="e">
        <f t="shared" si="8"/>
        <v>#REF!</v>
      </c>
      <c r="AO274" s="142" t="e">
        <f t="shared" si="9"/>
        <v>#REF!</v>
      </c>
    </row>
    <row r="275" spans="1:41" ht="15.75" customHeight="1" x14ac:dyDescent="0.25">
      <c r="A275" s="47" t="s">
        <v>671</v>
      </c>
      <c r="B275" s="127">
        <f>IF('Indicator Data'!E279="No Data",1,IF('Indicator Data imputation'!E278&lt;&gt;"",1,0))</f>
        <v>0</v>
      </c>
      <c r="C275" s="127">
        <f>IF('Indicator Data'!J279="No Data",1,IF('Indicator Data imputation'!F278&lt;&gt;"",1,0))</f>
        <v>0</v>
      </c>
      <c r="D275" s="127">
        <f>IF('Indicator Data'!K279="No Data",1,IF('Indicator Data imputation'!G278&lt;&gt;"",1,0))</f>
        <v>0</v>
      </c>
      <c r="E275" s="127">
        <f>IF('Indicator Data'!L279="No Data",1,IF('Indicator Data imputation'!H278&lt;&gt;"",1,0))</f>
        <v>1</v>
      </c>
      <c r="F275" s="127">
        <f>IF('Indicator Data'!M279="No Data",1,IF('Indicator Data imputation'!I278&lt;&gt;"",1,0))</f>
        <v>1</v>
      </c>
      <c r="G275" s="127">
        <f>IF('Indicator Data'!N279="No Data",1,IF('Indicator Data imputation'!J278&lt;&gt;"",1,0))</f>
        <v>1</v>
      </c>
      <c r="H275" s="127">
        <f>IF('Indicator Data'!O279="No Data",1,IF('Indicator Data imputation'!K278&lt;&gt;"",1,0))</f>
        <v>0</v>
      </c>
      <c r="I275" s="127">
        <f>IF('Indicator Data'!P279="No Data",1,IF('Indicator Data imputation'!L278&lt;&gt;"",1,0))</f>
        <v>0</v>
      </c>
      <c r="J275" s="127">
        <f>IF('Indicator Data'!Q279="No Data",1,IF('Indicator Data imputation'!M278&lt;&gt;"",1,0))</f>
        <v>0</v>
      </c>
      <c r="K275" s="127">
        <f>IF('Indicator Data'!R279="No Data",1,IF('Indicator Data imputation'!N278&lt;&gt;"",1,0))</f>
        <v>0</v>
      </c>
      <c r="L275" s="127">
        <f>IF('Indicator Data'!X279="No Data",1,IF('Indicator Data imputation'!O278&lt;&gt;"",1,0))</f>
        <v>0</v>
      </c>
      <c r="M275" s="127" t="e">
        <f>IF('Indicator Data'!#REF!="No Data",1,IF('Indicator Data imputation'!P278&lt;&gt;"",1,0))</f>
        <v>#REF!</v>
      </c>
      <c r="N275" s="127" t="e">
        <f>IF('Indicator Data'!#REF!="No Data",1,IF('Indicator Data imputation'!Q278&lt;&gt;"",1,0))</f>
        <v>#REF!</v>
      </c>
      <c r="O275" s="127">
        <f>IF('Indicator Data'!Z279="No Data",1,IF('Indicator Data imputation'!R278&lt;&gt;"",1,0))</f>
        <v>0</v>
      </c>
      <c r="P275" s="127">
        <f>IF('Indicator Data'!AB279="No Data",1,IF('Indicator Data imputation'!S278&lt;&gt;"",1,0))</f>
        <v>0</v>
      </c>
      <c r="Q275" s="127">
        <f>IF('Indicator Data'!AC279="No Data",1,IF('Indicator Data imputation'!T278&lt;&gt;"",1,0))</f>
        <v>0</v>
      </c>
      <c r="R275" s="127">
        <f>IF('Indicator Data'!AD279="No Data",1,IF('Indicator Data imputation'!U278&lt;&gt;"",1,0))</f>
        <v>0</v>
      </c>
      <c r="S275" s="127">
        <f>IF('Indicator Data'!AE279="No Data",1,IF('Indicator Data imputation'!V278&lt;&gt;"",1,0))</f>
        <v>0</v>
      </c>
      <c r="T275" s="127">
        <f>IF('Indicator Data'!AF279="No Data",1,IF('Indicator Data imputation'!W278&lt;&gt;"",1,0))</f>
        <v>0</v>
      </c>
      <c r="U275" s="127">
        <f>IF('Indicator Data'!AO279="No Data",1,IF('Indicator Data imputation'!X278&lt;&gt;"",1,0))</f>
        <v>0</v>
      </c>
      <c r="V275" s="127">
        <f>IF('Indicator Data'!AQ279="No Data",1,IF('Indicator Data imputation'!Y278&lt;&gt;"",1,0))</f>
        <v>0</v>
      </c>
      <c r="W275" s="127">
        <f>IF('Indicator Data'!AS279="No Data",1,IF('Indicator Data imputation'!Z278&lt;&gt;"",1,0))</f>
        <v>0</v>
      </c>
      <c r="X275" s="127">
        <f>IF('Indicator Data'!AT279="No Data",1,IF('Indicator Data imputation'!AA278&lt;&gt;"",1,0))</f>
        <v>0</v>
      </c>
      <c r="Y275" s="127">
        <f>IF('Indicator Data'!AH279="No Data",1,IF('Indicator Data imputation'!AB278&lt;&gt;"",1,0))</f>
        <v>0</v>
      </c>
      <c r="Z275" s="127">
        <f>IF('Indicator Data'!AU279="No Data",1,IF('Indicator Data imputation'!AC278&lt;&gt;"",1,0))</f>
        <v>0</v>
      </c>
      <c r="AA275" s="127">
        <f>IF('Indicator Data'!AV279="No Data",1,IF('Indicator Data imputation'!AD278&lt;&gt;"",1,0))</f>
        <v>0</v>
      </c>
      <c r="AB275" s="127">
        <f>IF('Indicator Data'!AW279="No Data",1,IF('Indicator Data imputation'!AE278&lt;&gt;"",1,0))</f>
        <v>0</v>
      </c>
      <c r="AC275" s="127">
        <f>IF('Indicator Data'!AX279="No Data",1,IF('Indicator Data imputation'!AF278&lt;&gt;"",1,0))</f>
        <v>0</v>
      </c>
      <c r="AD275" s="127">
        <f>IF('Indicator Data'!AY279="No Data",1,IF('Indicator Data imputation'!AG278&lt;&gt;"",1,0))</f>
        <v>0</v>
      </c>
      <c r="AE275" s="127">
        <f>IF('Indicator Data'!AZ279="No Data",1,IF('Indicator Data imputation'!AH278&lt;&gt;"",1,0))</f>
        <v>0</v>
      </c>
      <c r="AF275" s="127">
        <f>IF('Indicator Data'!BA279="No Data",1,IF('Indicator Data imputation'!AI278&lt;&gt;"",1,0))</f>
        <v>0</v>
      </c>
      <c r="AG275" s="127">
        <f>IF('Indicator Data'!BB279="No Data",1,IF('Indicator Data imputation'!AJ278&lt;&gt;"",1,0))</f>
        <v>0</v>
      </c>
      <c r="AH275" s="127">
        <f>IF('Indicator Data'!BC279="No Data",1,IF('Indicator Data imputation'!AK278&lt;&gt;"",1,0))</f>
        <v>0</v>
      </c>
      <c r="AI275" s="127" t="e">
        <f>IF('Indicator Data'!#REF!="No Data",1,IF('Indicator Data imputation'!AL278&lt;&gt;"",1,0))</f>
        <v>#REF!</v>
      </c>
      <c r="AJ275" s="127" t="e">
        <f>IF('Indicator Data'!#REF!="No Data",1,IF('Indicator Data imputation'!AM278&lt;&gt;"",1,0))</f>
        <v>#REF!</v>
      </c>
      <c r="AK275" s="127">
        <f>IF('Indicator Data'!BF279="No Data",1,IF('Indicator Data imputation'!AN278&lt;&gt;"",1,0))</f>
        <v>0</v>
      </c>
      <c r="AL275" s="126"/>
      <c r="AM275" s="126"/>
      <c r="AN275" t="e">
        <f t="shared" si="8"/>
        <v>#REF!</v>
      </c>
      <c r="AO275" s="142" t="e">
        <f t="shared" si="9"/>
        <v>#REF!</v>
      </c>
    </row>
    <row r="276" spans="1:41" ht="15.75" customHeight="1" x14ac:dyDescent="0.25">
      <c r="A276" s="47" t="s">
        <v>673</v>
      </c>
      <c r="B276" s="127">
        <f>IF('Indicator Data'!E280="No Data",1,IF('Indicator Data imputation'!E279&lt;&gt;"",1,0))</f>
        <v>0</v>
      </c>
      <c r="C276" s="127">
        <f>IF('Indicator Data'!J280="No Data",1,IF('Indicator Data imputation'!F279&lt;&gt;"",1,0))</f>
        <v>0</v>
      </c>
      <c r="D276" s="127">
        <f>IF('Indicator Data'!K280="No Data",1,IF('Indicator Data imputation'!G279&lt;&gt;"",1,0))</f>
        <v>0</v>
      </c>
      <c r="E276" s="127">
        <f>IF('Indicator Data'!L280="No Data",1,IF('Indicator Data imputation'!H279&lt;&gt;"",1,0))</f>
        <v>1</v>
      </c>
      <c r="F276" s="127">
        <f>IF('Indicator Data'!M280="No Data",1,IF('Indicator Data imputation'!I279&lt;&gt;"",1,0))</f>
        <v>1</v>
      </c>
      <c r="G276" s="127">
        <f>IF('Indicator Data'!N280="No Data",1,IF('Indicator Data imputation'!J279&lt;&gt;"",1,0))</f>
        <v>1</v>
      </c>
      <c r="H276" s="127">
        <f>IF('Indicator Data'!O280="No Data",1,IF('Indicator Data imputation'!K279&lt;&gt;"",1,0))</f>
        <v>0</v>
      </c>
      <c r="I276" s="127">
        <f>IF('Indicator Data'!P280="No Data",1,IF('Indicator Data imputation'!L279&lt;&gt;"",1,0))</f>
        <v>0</v>
      </c>
      <c r="J276" s="127">
        <f>IF('Indicator Data'!Q280="No Data",1,IF('Indicator Data imputation'!M279&lt;&gt;"",1,0))</f>
        <v>0</v>
      </c>
      <c r="K276" s="127">
        <f>IF('Indicator Data'!R280="No Data",1,IF('Indicator Data imputation'!N279&lt;&gt;"",1,0))</f>
        <v>0</v>
      </c>
      <c r="L276" s="127">
        <f>IF('Indicator Data'!X280="No Data",1,IF('Indicator Data imputation'!O279&lt;&gt;"",1,0))</f>
        <v>0</v>
      </c>
      <c r="M276" s="127" t="e">
        <f>IF('Indicator Data'!#REF!="No Data",1,IF('Indicator Data imputation'!P279&lt;&gt;"",1,0))</f>
        <v>#REF!</v>
      </c>
      <c r="N276" s="127" t="e">
        <f>IF('Indicator Data'!#REF!="No Data",1,IF('Indicator Data imputation'!Q279&lt;&gt;"",1,0))</f>
        <v>#REF!</v>
      </c>
      <c r="O276" s="127">
        <f>IF('Indicator Data'!Z280="No Data",1,IF('Indicator Data imputation'!R279&lt;&gt;"",1,0))</f>
        <v>0</v>
      </c>
      <c r="P276" s="127">
        <f>IF('Indicator Data'!AB280="No Data",1,IF('Indicator Data imputation'!S279&lt;&gt;"",1,0))</f>
        <v>0</v>
      </c>
      <c r="Q276" s="127">
        <f>IF('Indicator Data'!AC280="No Data",1,IF('Indicator Data imputation'!T279&lt;&gt;"",1,0))</f>
        <v>0</v>
      </c>
      <c r="R276" s="127">
        <f>IF('Indicator Data'!AD280="No Data",1,IF('Indicator Data imputation'!U279&lt;&gt;"",1,0))</f>
        <v>0</v>
      </c>
      <c r="S276" s="127">
        <f>IF('Indicator Data'!AE280="No Data",1,IF('Indicator Data imputation'!V279&lt;&gt;"",1,0))</f>
        <v>0</v>
      </c>
      <c r="T276" s="127">
        <f>IF('Indicator Data'!AF280="No Data",1,IF('Indicator Data imputation'!W279&lt;&gt;"",1,0))</f>
        <v>0</v>
      </c>
      <c r="U276" s="127">
        <f>IF('Indicator Data'!AO280="No Data",1,IF('Indicator Data imputation'!X279&lt;&gt;"",1,0))</f>
        <v>0</v>
      </c>
      <c r="V276" s="127">
        <f>IF('Indicator Data'!AQ280="No Data",1,IF('Indicator Data imputation'!Y279&lt;&gt;"",1,0))</f>
        <v>0</v>
      </c>
      <c r="W276" s="127">
        <f>IF('Indicator Data'!AS280="No Data",1,IF('Indicator Data imputation'!Z279&lt;&gt;"",1,0))</f>
        <v>0</v>
      </c>
      <c r="X276" s="127">
        <f>IF('Indicator Data'!AT280="No Data",1,IF('Indicator Data imputation'!AA279&lt;&gt;"",1,0))</f>
        <v>0</v>
      </c>
      <c r="Y276" s="127">
        <f>IF('Indicator Data'!AH280="No Data",1,IF('Indicator Data imputation'!AB279&lt;&gt;"",1,0))</f>
        <v>0</v>
      </c>
      <c r="Z276" s="127">
        <f>IF('Indicator Data'!AU280="No Data",1,IF('Indicator Data imputation'!AC279&lt;&gt;"",1,0))</f>
        <v>0</v>
      </c>
      <c r="AA276" s="127">
        <f>IF('Indicator Data'!AV280="No Data",1,IF('Indicator Data imputation'!AD279&lt;&gt;"",1,0))</f>
        <v>0</v>
      </c>
      <c r="AB276" s="127">
        <f>IF('Indicator Data'!AW280="No Data",1,IF('Indicator Data imputation'!AE279&lt;&gt;"",1,0))</f>
        <v>0</v>
      </c>
      <c r="AC276" s="127">
        <f>IF('Indicator Data'!AX280="No Data",1,IF('Indicator Data imputation'!AF279&lt;&gt;"",1,0))</f>
        <v>0</v>
      </c>
      <c r="AD276" s="127">
        <f>IF('Indicator Data'!AY280="No Data",1,IF('Indicator Data imputation'!AG279&lt;&gt;"",1,0))</f>
        <v>0</v>
      </c>
      <c r="AE276" s="127">
        <f>IF('Indicator Data'!AZ280="No Data",1,IF('Indicator Data imputation'!AH279&lt;&gt;"",1,0))</f>
        <v>0</v>
      </c>
      <c r="AF276" s="127">
        <f>IF('Indicator Data'!BA280="No Data",1,IF('Indicator Data imputation'!AI279&lt;&gt;"",1,0))</f>
        <v>0</v>
      </c>
      <c r="AG276" s="127">
        <f>IF('Indicator Data'!BB280="No Data",1,IF('Indicator Data imputation'!AJ279&lt;&gt;"",1,0))</f>
        <v>0</v>
      </c>
      <c r="AH276" s="127">
        <f>IF('Indicator Data'!BC280="No Data",1,IF('Indicator Data imputation'!AK279&lt;&gt;"",1,0))</f>
        <v>0</v>
      </c>
      <c r="AI276" s="127" t="e">
        <f>IF('Indicator Data'!#REF!="No Data",1,IF('Indicator Data imputation'!AL279&lt;&gt;"",1,0))</f>
        <v>#REF!</v>
      </c>
      <c r="AJ276" s="127" t="e">
        <f>IF('Indicator Data'!#REF!="No Data",1,IF('Indicator Data imputation'!AM279&lt;&gt;"",1,0))</f>
        <v>#REF!</v>
      </c>
      <c r="AK276" s="127">
        <f>IF('Indicator Data'!BF280="No Data",1,IF('Indicator Data imputation'!AN279&lt;&gt;"",1,0))</f>
        <v>0</v>
      </c>
      <c r="AL276" s="126"/>
      <c r="AM276" s="126"/>
      <c r="AN276" t="e">
        <f t="shared" si="8"/>
        <v>#REF!</v>
      </c>
      <c r="AO276" s="142" t="e">
        <f t="shared" si="9"/>
        <v>#REF!</v>
      </c>
    </row>
    <row r="277" spans="1:41" ht="15.75" customHeight="1" x14ac:dyDescent="0.25">
      <c r="A277" s="47" t="s">
        <v>675</v>
      </c>
      <c r="B277" s="127">
        <f>IF('Indicator Data'!E281="No Data",1,IF('Indicator Data imputation'!E280&lt;&gt;"",1,0))</f>
        <v>0</v>
      </c>
      <c r="C277" s="127">
        <f>IF('Indicator Data'!J281="No Data",1,IF('Indicator Data imputation'!F280&lt;&gt;"",1,0))</f>
        <v>0</v>
      </c>
      <c r="D277" s="127">
        <f>IF('Indicator Data'!K281="No Data",1,IF('Indicator Data imputation'!G280&lt;&gt;"",1,0))</f>
        <v>0</v>
      </c>
      <c r="E277" s="127">
        <f>IF('Indicator Data'!L281="No Data",1,IF('Indicator Data imputation'!H280&lt;&gt;"",1,0))</f>
        <v>1</v>
      </c>
      <c r="F277" s="127">
        <f>IF('Indicator Data'!M281="No Data",1,IF('Indicator Data imputation'!I280&lt;&gt;"",1,0))</f>
        <v>1</v>
      </c>
      <c r="G277" s="127">
        <f>IF('Indicator Data'!N281="No Data",1,IF('Indicator Data imputation'!J280&lt;&gt;"",1,0))</f>
        <v>1</v>
      </c>
      <c r="H277" s="127">
        <f>IF('Indicator Data'!O281="No Data",1,IF('Indicator Data imputation'!K280&lt;&gt;"",1,0))</f>
        <v>0</v>
      </c>
      <c r="I277" s="127">
        <f>IF('Indicator Data'!P281="No Data",1,IF('Indicator Data imputation'!L280&lt;&gt;"",1,0))</f>
        <v>0</v>
      </c>
      <c r="J277" s="127">
        <f>IF('Indicator Data'!Q281="No Data",1,IF('Indicator Data imputation'!M280&lt;&gt;"",1,0))</f>
        <v>0</v>
      </c>
      <c r="K277" s="127">
        <f>IF('Indicator Data'!R281="No Data",1,IF('Indicator Data imputation'!N280&lt;&gt;"",1,0))</f>
        <v>0</v>
      </c>
      <c r="L277" s="127">
        <f>IF('Indicator Data'!X281="No Data",1,IF('Indicator Data imputation'!O280&lt;&gt;"",1,0))</f>
        <v>0</v>
      </c>
      <c r="M277" s="127" t="e">
        <f>IF('Indicator Data'!#REF!="No Data",1,IF('Indicator Data imputation'!P280&lt;&gt;"",1,0))</f>
        <v>#REF!</v>
      </c>
      <c r="N277" s="127" t="e">
        <f>IF('Indicator Data'!#REF!="No Data",1,IF('Indicator Data imputation'!Q280&lt;&gt;"",1,0))</f>
        <v>#REF!</v>
      </c>
      <c r="O277" s="127">
        <f>IF('Indicator Data'!Z281="No Data",1,IF('Indicator Data imputation'!R280&lt;&gt;"",1,0))</f>
        <v>0</v>
      </c>
      <c r="P277" s="127">
        <f>IF('Indicator Data'!AB281="No Data",1,IF('Indicator Data imputation'!S280&lt;&gt;"",1,0))</f>
        <v>0</v>
      </c>
      <c r="Q277" s="127">
        <f>IF('Indicator Data'!AC281="No Data",1,IF('Indicator Data imputation'!T280&lt;&gt;"",1,0))</f>
        <v>0</v>
      </c>
      <c r="R277" s="127">
        <f>IF('Indicator Data'!AD281="No Data",1,IF('Indicator Data imputation'!U280&lt;&gt;"",1,0))</f>
        <v>0</v>
      </c>
      <c r="S277" s="127">
        <f>IF('Indicator Data'!AE281="No Data",1,IF('Indicator Data imputation'!V280&lt;&gt;"",1,0))</f>
        <v>0</v>
      </c>
      <c r="T277" s="127">
        <f>IF('Indicator Data'!AF281="No Data",1,IF('Indicator Data imputation'!W280&lt;&gt;"",1,0))</f>
        <v>0</v>
      </c>
      <c r="U277" s="127">
        <f>IF('Indicator Data'!AO281="No Data",1,IF('Indicator Data imputation'!X280&lt;&gt;"",1,0))</f>
        <v>0</v>
      </c>
      <c r="V277" s="127">
        <f>IF('Indicator Data'!AQ281="No Data",1,IF('Indicator Data imputation'!Y280&lt;&gt;"",1,0))</f>
        <v>0</v>
      </c>
      <c r="W277" s="127">
        <f>IF('Indicator Data'!AS281="No Data",1,IF('Indicator Data imputation'!Z280&lt;&gt;"",1,0))</f>
        <v>0</v>
      </c>
      <c r="X277" s="127">
        <f>IF('Indicator Data'!AT281="No Data",1,IF('Indicator Data imputation'!AA280&lt;&gt;"",1,0))</f>
        <v>0</v>
      </c>
      <c r="Y277" s="127">
        <f>IF('Indicator Data'!AH281="No Data",1,IF('Indicator Data imputation'!AB280&lt;&gt;"",1,0))</f>
        <v>0</v>
      </c>
      <c r="Z277" s="127">
        <f>IF('Indicator Data'!AU281="No Data",1,IF('Indicator Data imputation'!AC280&lt;&gt;"",1,0))</f>
        <v>0</v>
      </c>
      <c r="AA277" s="127">
        <f>IF('Indicator Data'!AV281="No Data",1,IF('Indicator Data imputation'!AD280&lt;&gt;"",1,0))</f>
        <v>0</v>
      </c>
      <c r="AB277" s="127">
        <f>IF('Indicator Data'!AW281="No Data",1,IF('Indicator Data imputation'!AE280&lt;&gt;"",1,0))</f>
        <v>0</v>
      </c>
      <c r="AC277" s="127">
        <f>IF('Indicator Data'!AX281="No Data",1,IF('Indicator Data imputation'!AF280&lt;&gt;"",1,0))</f>
        <v>0</v>
      </c>
      <c r="AD277" s="127">
        <f>IF('Indicator Data'!AY281="No Data",1,IF('Indicator Data imputation'!AG280&lt;&gt;"",1,0))</f>
        <v>0</v>
      </c>
      <c r="AE277" s="127">
        <f>IF('Indicator Data'!AZ281="No Data",1,IF('Indicator Data imputation'!AH280&lt;&gt;"",1,0))</f>
        <v>0</v>
      </c>
      <c r="AF277" s="127">
        <f>IF('Indicator Data'!BA281="No Data",1,IF('Indicator Data imputation'!AI280&lt;&gt;"",1,0))</f>
        <v>0</v>
      </c>
      <c r="AG277" s="127">
        <f>IF('Indicator Data'!BB281="No Data",1,IF('Indicator Data imputation'!AJ280&lt;&gt;"",1,0))</f>
        <v>0</v>
      </c>
      <c r="AH277" s="127">
        <f>IF('Indicator Data'!BC281="No Data",1,IF('Indicator Data imputation'!AK280&lt;&gt;"",1,0))</f>
        <v>0</v>
      </c>
      <c r="AI277" s="127" t="e">
        <f>IF('Indicator Data'!#REF!="No Data",1,IF('Indicator Data imputation'!AL280&lt;&gt;"",1,0))</f>
        <v>#REF!</v>
      </c>
      <c r="AJ277" s="127" t="e">
        <f>IF('Indicator Data'!#REF!="No Data",1,IF('Indicator Data imputation'!AM280&lt;&gt;"",1,0))</f>
        <v>#REF!</v>
      </c>
      <c r="AK277" s="127">
        <f>IF('Indicator Data'!BF281="No Data",1,IF('Indicator Data imputation'!AN280&lt;&gt;"",1,0))</f>
        <v>0</v>
      </c>
      <c r="AL277" s="126"/>
      <c r="AM277" s="126"/>
      <c r="AN277" t="e">
        <f t="shared" si="8"/>
        <v>#REF!</v>
      </c>
      <c r="AO277" s="142" t="e">
        <f t="shared" si="9"/>
        <v>#REF!</v>
      </c>
    </row>
    <row r="278" spans="1:41" ht="15.75" customHeight="1" x14ac:dyDescent="0.25">
      <c r="A278" s="47" t="s">
        <v>677</v>
      </c>
      <c r="B278" s="127">
        <f>IF('Indicator Data'!E282="No Data",1,IF('Indicator Data imputation'!E281&lt;&gt;"",1,0))</f>
        <v>0</v>
      </c>
      <c r="C278" s="127">
        <f>IF('Indicator Data'!J282="No Data",1,IF('Indicator Data imputation'!F281&lt;&gt;"",1,0))</f>
        <v>0</v>
      </c>
      <c r="D278" s="127">
        <f>IF('Indicator Data'!K282="No Data",1,IF('Indicator Data imputation'!G281&lt;&gt;"",1,0))</f>
        <v>0</v>
      </c>
      <c r="E278" s="127">
        <f>IF('Indicator Data'!L282="No Data",1,IF('Indicator Data imputation'!H281&lt;&gt;"",1,0))</f>
        <v>1</v>
      </c>
      <c r="F278" s="127">
        <f>IF('Indicator Data'!M282="No Data",1,IF('Indicator Data imputation'!I281&lt;&gt;"",1,0))</f>
        <v>1</v>
      </c>
      <c r="G278" s="127">
        <f>IF('Indicator Data'!N282="No Data",1,IF('Indicator Data imputation'!J281&lt;&gt;"",1,0))</f>
        <v>1</v>
      </c>
      <c r="H278" s="127">
        <f>IF('Indicator Data'!O282="No Data",1,IF('Indicator Data imputation'!K281&lt;&gt;"",1,0))</f>
        <v>0</v>
      </c>
      <c r="I278" s="127">
        <f>IF('Indicator Data'!P282="No Data",1,IF('Indicator Data imputation'!L281&lt;&gt;"",1,0))</f>
        <v>0</v>
      </c>
      <c r="J278" s="127">
        <f>IF('Indicator Data'!Q282="No Data",1,IF('Indicator Data imputation'!M281&lt;&gt;"",1,0))</f>
        <v>0</v>
      </c>
      <c r="K278" s="127">
        <f>IF('Indicator Data'!R282="No Data",1,IF('Indicator Data imputation'!N281&lt;&gt;"",1,0))</f>
        <v>0</v>
      </c>
      <c r="L278" s="127">
        <f>IF('Indicator Data'!X282="No Data",1,IF('Indicator Data imputation'!O281&lt;&gt;"",1,0))</f>
        <v>0</v>
      </c>
      <c r="M278" s="127" t="e">
        <f>IF('Indicator Data'!#REF!="No Data",1,IF('Indicator Data imputation'!P281&lt;&gt;"",1,0))</f>
        <v>#REF!</v>
      </c>
      <c r="N278" s="127" t="e">
        <f>IF('Indicator Data'!#REF!="No Data",1,IF('Indicator Data imputation'!Q281&lt;&gt;"",1,0))</f>
        <v>#REF!</v>
      </c>
      <c r="O278" s="127">
        <f>IF('Indicator Data'!Z282="No Data",1,IF('Indicator Data imputation'!R281&lt;&gt;"",1,0))</f>
        <v>0</v>
      </c>
      <c r="P278" s="127">
        <f>IF('Indicator Data'!AB282="No Data",1,IF('Indicator Data imputation'!S281&lt;&gt;"",1,0))</f>
        <v>0</v>
      </c>
      <c r="Q278" s="127">
        <f>IF('Indicator Data'!AC282="No Data",1,IF('Indicator Data imputation'!T281&lt;&gt;"",1,0))</f>
        <v>0</v>
      </c>
      <c r="R278" s="127">
        <f>IF('Indicator Data'!AD282="No Data",1,IF('Indicator Data imputation'!U281&lt;&gt;"",1,0))</f>
        <v>0</v>
      </c>
      <c r="S278" s="127">
        <f>IF('Indicator Data'!AE282="No Data",1,IF('Indicator Data imputation'!V281&lt;&gt;"",1,0))</f>
        <v>0</v>
      </c>
      <c r="T278" s="127">
        <f>IF('Indicator Data'!AF282="No Data",1,IF('Indicator Data imputation'!W281&lt;&gt;"",1,0))</f>
        <v>0</v>
      </c>
      <c r="U278" s="127">
        <f>IF('Indicator Data'!AO282="No Data",1,IF('Indicator Data imputation'!X281&lt;&gt;"",1,0))</f>
        <v>0</v>
      </c>
      <c r="V278" s="127">
        <f>IF('Indicator Data'!AQ282="No Data",1,IF('Indicator Data imputation'!Y281&lt;&gt;"",1,0))</f>
        <v>0</v>
      </c>
      <c r="W278" s="127">
        <f>IF('Indicator Data'!AS282="No Data",1,IF('Indicator Data imputation'!Z281&lt;&gt;"",1,0))</f>
        <v>0</v>
      </c>
      <c r="X278" s="127">
        <f>IF('Indicator Data'!AT282="No Data",1,IF('Indicator Data imputation'!AA281&lt;&gt;"",1,0))</f>
        <v>0</v>
      </c>
      <c r="Y278" s="127">
        <f>IF('Indicator Data'!AH282="No Data",1,IF('Indicator Data imputation'!AB281&lt;&gt;"",1,0))</f>
        <v>0</v>
      </c>
      <c r="Z278" s="127">
        <f>IF('Indicator Data'!AU282="No Data",1,IF('Indicator Data imputation'!AC281&lt;&gt;"",1,0))</f>
        <v>0</v>
      </c>
      <c r="AA278" s="127">
        <f>IF('Indicator Data'!AV282="No Data",1,IF('Indicator Data imputation'!AD281&lt;&gt;"",1,0))</f>
        <v>0</v>
      </c>
      <c r="AB278" s="127">
        <f>IF('Indicator Data'!AW282="No Data",1,IF('Indicator Data imputation'!AE281&lt;&gt;"",1,0))</f>
        <v>0</v>
      </c>
      <c r="AC278" s="127">
        <f>IF('Indicator Data'!AX282="No Data",1,IF('Indicator Data imputation'!AF281&lt;&gt;"",1,0))</f>
        <v>0</v>
      </c>
      <c r="AD278" s="127">
        <f>IF('Indicator Data'!AY282="No Data",1,IF('Indicator Data imputation'!AG281&lt;&gt;"",1,0))</f>
        <v>0</v>
      </c>
      <c r="AE278" s="127">
        <f>IF('Indicator Data'!AZ282="No Data",1,IF('Indicator Data imputation'!AH281&lt;&gt;"",1,0))</f>
        <v>0</v>
      </c>
      <c r="AF278" s="127">
        <f>IF('Indicator Data'!BA282="No Data",1,IF('Indicator Data imputation'!AI281&lt;&gt;"",1,0))</f>
        <v>0</v>
      </c>
      <c r="AG278" s="127">
        <f>IF('Indicator Data'!BB282="No Data",1,IF('Indicator Data imputation'!AJ281&lt;&gt;"",1,0))</f>
        <v>0</v>
      </c>
      <c r="AH278" s="127">
        <f>IF('Indicator Data'!BC282="No Data",1,IF('Indicator Data imputation'!AK281&lt;&gt;"",1,0))</f>
        <v>0</v>
      </c>
      <c r="AI278" s="127" t="e">
        <f>IF('Indicator Data'!#REF!="No Data",1,IF('Indicator Data imputation'!AL281&lt;&gt;"",1,0))</f>
        <v>#REF!</v>
      </c>
      <c r="AJ278" s="127" t="e">
        <f>IF('Indicator Data'!#REF!="No Data",1,IF('Indicator Data imputation'!AM281&lt;&gt;"",1,0))</f>
        <v>#REF!</v>
      </c>
      <c r="AK278" s="127">
        <f>IF('Indicator Data'!BF282="No Data",1,IF('Indicator Data imputation'!AN281&lt;&gt;"",1,0))</f>
        <v>0</v>
      </c>
      <c r="AL278" s="126"/>
      <c r="AM278" s="126"/>
      <c r="AN278" t="e">
        <f t="shared" si="8"/>
        <v>#REF!</v>
      </c>
      <c r="AO278" s="142" t="e">
        <f t="shared" si="9"/>
        <v>#REF!</v>
      </c>
    </row>
    <row r="279" spans="1:41" ht="15.75" customHeight="1" x14ac:dyDescent="0.25">
      <c r="A279" s="47" t="s">
        <v>679</v>
      </c>
      <c r="B279" s="127">
        <f>IF('Indicator Data'!E283="No Data",1,IF('Indicator Data imputation'!E282&lt;&gt;"",1,0))</f>
        <v>0</v>
      </c>
      <c r="C279" s="127">
        <f>IF('Indicator Data'!J283="No Data",1,IF('Indicator Data imputation'!F282&lt;&gt;"",1,0))</f>
        <v>0</v>
      </c>
      <c r="D279" s="127">
        <f>IF('Indicator Data'!K283="No Data",1,IF('Indicator Data imputation'!G282&lt;&gt;"",1,0))</f>
        <v>0</v>
      </c>
      <c r="E279" s="127">
        <f>IF('Indicator Data'!L283="No Data",1,IF('Indicator Data imputation'!H282&lt;&gt;"",1,0))</f>
        <v>1</v>
      </c>
      <c r="F279" s="127">
        <f>IF('Indicator Data'!M283="No Data",1,IF('Indicator Data imputation'!I282&lt;&gt;"",1,0))</f>
        <v>1</v>
      </c>
      <c r="G279" s="127">
        <f>IF('Indicator Data'!N283="No Data",1,IF('Indicator Data imputation'!J282&lt;&gt;"",1,0))</f>
        <v>1</v>
      </c>
      <c r="H279" s="127">
        <f>IF('Indicator Data'!O283="No Data",1,IF('Indicator Data imputation'!K282&lt;&gt;"",1,0))</f>
        <v>0</v>
      </c>
      <c r="I279" s="127">
        <f>IF('Indicator Data'!P283="No Data",1,IF('Indicator Data imputation'!L282&lt;&gt;"",1,0))</f>
        <v>0</v>
      </c>
      <c r="J279" s="127">
        <f>IF('Indicator Data'!Q283="No Data",1,IF('Indicator Data imputation'!M282&lt;&gt;"",1,0))</f>
        <v>0</v>
      </c>
      <c r="K279" s="127">
        <f>IF('Indicator Data'!R283="No Data",1,IF('Indicator Data imputation'!N282&lt;&gt;"",1,0))</f>
        <v>0</v>
      </c>
      <c r="L279" s="127">
        <f>IF('Indicator Data'!X283="No Data",1,IF('Indicator Data imputation'!O282&lt;&gt;"",1,0))</f>
        <v>0</v>
      </c>
      <c r="M279" s="127" t="e">
        <f>IF('Indicator Data'!#REF!="No Data",1,IF('Indicator Data imputation'!P282&lt;&gt;"",1,0))</f>
        <v>#REF!</v>
      </c>
      <c r="N279" s="127" t="e">
        <f>IF('Indicator Data'!#REF!="No Data",1,IF('Indicator Data imputation'!Q282&lt;&gt;"",1,0))</f>
        <v>#REF!</v>
      </c>
      <c r="O279" s="127">
        <f>IF('Indicator Data'!Z283="No Data",1,IF('Indicator Data imputation'!R282&lt;&gt;"",1,0))</f>
        <v>0</v>
      </c>
      <c r="P279" s="127">
        <f>IF('Indicator Data'!AB283="No Data",1,IF('Indicator Data imputation'!S282&lt;&gt;"",1,0))</f>
        <v>0</v>
      </c>
      <c r="Q279" s="127">
        <f>IF('Indicator Data'!AC283="No Data",1,IF('Indicator Data imputation'!T282&lt;&gt;"",1,0))</f>
        <v>0</v>
      </c>
      <c r="R279" s="127">
        <f>IF('Indicator Data'!AD283="No Data",1,IF('Indicator Data imputation'!U282&lt;&gt;"",1,0))</f>
        <v>0</v>
      </c>
      <c r="S279" s="127">
        <f>IF('Indicator Data'!AE283="No Data",1,IF('Indicator Data imputation'!V282&lt;&gt;"",1,0))</f>
        <v>0</v>
      </c>
      <c r="T279" s="127">
        <f>IF('Indicator Data'!AF283="No Data",1,IF('Indicator Data imputation'!W282&lt;&gt;"",1,0))</f>
        <v>0</v>
      </c>
      <c r="U279" s="127">
        <f>IF('Indicator Data'!AO283="No Data",1,IF('Indicator Data imputation'!X282&lt;&gt;"",1,0))</f>
        <v>0</v>
      </c>
      <c r="V279" s="127">
        <f>IF('Indicator Data'!AQ283="No Data",1,IF('Indicator Data imputation'!Y282&lt;&gt;"",1,0))</f>
        <v>0</v>
      </c>
      <c r="W279" s="127">
        <f>IF('Indicator Data'!AS283="No Data",1,IF('Indicator Data imputation'!Z282&lt;&gt;"",1,0))</f>
        <v>0</v>
      </c>
      <c r="X279" s="127">
        <f>IF('Indicator Data'!AT283="No Data",1,IF('Indicator Data imputation'!AA282&lt;&gt;"",1,0))</f>
        <v>0</v>
      </c>
      <c r="Y279" s="127">
        <f>IF('Indicator Data'!AH283="No Data",1,IF('Indicator Data imputation'!AB282&lt;&gt;"",1,0))</f>
        <v>0</v>
      </c>
      <c r="Z279" s="127">
        <f>IF('Indicator Data'!AU283="No Data",1,IF('Indicator Data imputation'!AC282&lt;&gt;"",1,0))</f>
        <v>0</v>
      </c>
      <c r="AA279" s="127">
        <f>IF('Indicator Data'!AV283="No Data",1,IF('Indicator Data imputation'!AD282&lt;&gt;"",1,0))</f>
        <v>0</v>
      </c>
      <c r="AB279" s="127">
        <f>IF('Indicator Data'!AW283="No Data",1,IF('Indicator Data imputation'!AE282&lt;&gt;"",1,0))</f>
        <v>0</v>
      </c>
      <c r="AC279" s="127">
        <f>IF('Indicator Data'!AX283="No Data",1,IF('Indicator Data imputation'!AF282&lt;&gt;"",1,0))</f>
        <v>0</v>
      </c>
      <c r="AD279" s="127">
        <f>IF('Indicator Data'!AY283="No Data",1,IF('Indicator Data imputation'!AG282&lt;&gt;"",1,0))</f>
        <v>0</v>
      </c>
      <c r="AE279" s="127">
        <f>IF('Indicator Data'!AZ283="No Data",1,IF('Indicator Data imputation'!AH282&lt;&gt;"",1,0))</f>
        <v>0</v>
      </c>
      <c r="AF279" s="127">
        <f>IF('Indicator Data'!BA283="No Data",1,IF('Indicator Data imputation'!AI282&lt;&gt;"",1,0))</f>
        <v>0</v>
      </c>
      <c r="AG279" s="127">
        <f>IF('Indicator Data'!BB283="No Data",1,IF('Indicator Data imputation'!AJ282&lt;&gt;"",1,0))</f>
        <v>0</v>
      </c>
      <c r="AH279" s="127">
        <f>IF('Indicator Data'!BC283="No Data",1,IF('Indicator Data imputation'!AK282&lt;&gt;"",1,0))</f>
        <v>0</v>
      </c>
      <c r="AI279" s="127" t="e">
        <f>IF('Indicator Data'!#REF!="No Data",1,IF('Indicator Data imputation'!AL282&lt;&gt;"",1,0))</f>
        <v>#REF!</v>
      </c>
      <c r="AJ279" s="127" t="e">
        <f>IF('Indicator Data'!#REF!="No Data",1,IF('Indicator Data imputation'!AM282&lt;&gt;"",1,0))</f>
        <v>#REF!</v>
      </c>
      <c r="AK279" s="127">
        <f>IF('Indicator Data'!BF283="No Data",1,IF('Indicator Data imputation'!AN282&lt;&gt;"",1,0))</f>
        <v>0</v>
      </c>
      <c r="AL279" s="126"/>
      <c r="AM279" s="126"/>
      <c r="AN279" t="e">
        <f t="shared" si="8"/>
        <v>#REF!</v>
      </c>
      <c r="AO279" s="142" t="e">
        <f t="shared" si="9"/>
        <v>#REF!</v>
      </c>
    </row>
    <row r="280" spans="1:41" ht="15.75" customHeight="1" x14ac:dyDescent="0.25">
      <c r="A280" s="47" t="s">
        <v>681</v>
      </c>
      <c r="B280" s="127">
        <f>IF('Indicator Data'!E284="No Data",1,IF('Indicator Data imputation'!E283&lt;&gt;"",1,0))</f>
        <v>0</v>
      </c>
      <c r="C280" s="127">
        <f>IF('Indicator Data'!J284="No Data",1,IF('Indicator Data imputation'!F283&lt;&gt;"",1,0))</f>
        <v>0</v>
      </c>
      <c r="D280" s="127">
        <f>IF('Indicator Data'!K284="No Data",1,IF('Indicator Data imputation'!G283&lt;&gt;"",1,0))</f>
        <v>0</v>
      </c>
      <c r="E280" s="127">
        <f>IF('Indicator Data'!L284="No Data",1,IF('Indicator Data imputation'!H283&lt;&gt;"",1,0))</f>
        <v>1</v>
      </c>
      <c r="F280" s="127">
        <f>IF('Indicator Data'!M284="No Data",1,IF('Indicator Data imputation'!I283&lt;&gt;"",1,0))</f>
        <v>1</v>
      </c>
      <c r="G280" s="127">
        <f>IF('Indicator Data'!N284="No Data",1,IF('Indicator Data imputation'!J283&lt;&gt;"",1,0))</f>
        <v>1</v>
      </c>
      <c r="H280" s="127">
        <f>IF('Indicator Data'!O284="No Data",1,IF('Indicator Data imputation'!K283&lt;&gt;"",1,0))</f>
        <v>0</v>
      </c>
      <c r="I280" s="127">
        <f>IF('Indicator Data'!P284="No Data",1,IF('Indicator Data imputation'!L283&lt;&gt;"",1,0))</f>
        <v>0</v>
      </c>
      <c r="J280" s="127">
        <f>IF('Indicator Data'!Q284="No Data",1,IF('Indicator Data imputation'!M283&lt;&gt;"",1,0))</f>
        <v>0</v>
      </c>
      <c r="K280" s="127">
        <f>IF('Indicator Data'!R284="No Data",1,IF('Indicator Data imputation'!N283&lt;&gt;"",1,0))</f>
        <v>0</v>
      </c>
      <c r="L280" s="127">
        <f>IF('Indicator Data'!X284="No Data",1,IF('Indicator Data imputation'!O283&lt;&gt;"",1,0))</f>
        <v>0</v>
      </c>
      <c r="M280" s="127" t="e">
        <f>IF('Indicator Data'!#REF!="No Data",1,IF('Indicator Data imputation'!P283&lt;&gt;"",1,0))</f>
        <v>#REF!</v>
      </c>
      <c r="N280" s="127" t="e">
        <f>IF('Indicator Data'!#REF!="No Data",1,IF('Indicator Data imputation'!Q283&lt;&gt;"",1,0))</f>
        <v>#REF!</v>
      </c>
      <c r="O280" s="127">
        <f>IF('Indicator Data'!Z284="No Data",1,IF('Indicator Data imputation'!R283&lt;&gt;"",1,0))</f>
        <v>0</v>
      </c>
      <c r="P280" s="127">
        <f>IF('Indicator Data'!AB284="No Data",1,IF('Indicator Data imputation'!S283&lt;&gt;"",1,0))</f>
        <v>0</v>
      </c>
      <c r="Q280" s="127">
        <f>IF('Indicator Data'!AC284="No Data",1,IF('Indicator Data imputation'!T283&lt;&gt;"",1,0))</f>
        <v>0</v>
      </c>
      <c r="R280" s="127">
        <f>IF('Indicator Data'!AD284="No Data",1,IF('Indicator Data imputation'!U283&lt;&gt;"",1,0))</f>
        <v>0</v>
      </c>
      <c r="S280" s="127">
        <f>IF('Indicator Data'!AE284="No Data",1,IF('Indicator Data imputation'!V283&lt;&gt;"",1,0))</f>
        <v>0</v>
      </c>
      <c r="T280" s="127">
        <f>IF('Indicator Data'!AF284="No Data",1,IF('Indicator Data imputation'!W283&lt;&gt;"",1,0))</f>
        <v>0</v>
      </c>
      <c r="U280" s="127">
        <f>IF('Indicator Data'!AO284="No Data",1,IF('Indicator Data imputation'!X283&lt;&gt;"",1,0))</f>
        <v>0</v>
      </c>
      <c r="V280" s="127">
        <f>IF('Indicator Data'!AQ284="No Data",1,IF('Indicator Data imputation'!Y283&lt;&gt;"",1,0))</f>
        <v>0</v>
      </c>
      <c r="W280" s="127">
        <f>IF('Indicator Data'!AS284="No Data",1,IF('Indicator Data imputation'!Z283&lt;&gt;"",1,0))</f>
        <v>0</v>
      </c>
      <c r="X280" s="127">
        <f>IF('Indicator Data'!AT284="No Data",1,IF('Indicator Data imputation'!AA283&lt;&gt;"",1,0))</f>
        <v>0</v>
      </c>
      <c r="Y280" s="127">
        <f>IF('Indicator Data'!AH284="No Data",1,IF('Indicator Data imputation'!AB283&lt;&gt;"",1,0))</f>
        <v>0</v>
      </c>
      <c r="Z280" s="127">
        <f>IF('Indicator Data'!AU284="No Data",1,IF('Indicator Data imputation'!AC283&lt;&gt;"",1,0))</f>
        <v>0</v>
      </c>
      <c r="AA280" s="127">
        <f>IF('Indicator Data'!AV284="No Data",1,IF('Indicator Data imputation'!AD283&lt;&gt;"",1,0))</f>
        <v>0</v>
      </c>
      <c r="AB280" s="127">
        <f>IF('Indicator Data'!AW284="No Data",1,IF('Indicator Data imputation'!AE283&lt;&gt;"",1,0))</f>
        <v>0</v>
      </c>
      <c r="AC280" s="127">
        <f>IF('Indicator Data'!AX284="No Data",1,IF('Indicator Data imputation'!AF283&lt;&gt;"",1,0))</f>
        <v>0</v>
      </c>
      <c r="AD280" s="127">
        <f>IF('Indicator Data'!AY284="No Data",1,IF('Indicator Data imputation'!AG283&lt;&gt;"",1,0))</f>
        <v>0</v>
      </c>
      <c r="AE280" s="127">
        <f>IF('Indicator Data'!AZ284="No Data",1,IF('Indicator Data imputation'!AH283&lt;&gt;"",1,0))</f>
        <v>0</v>
      </c>
      <c r="AF280" s="127">
        <f>IF('Indicator Data'!BA284="No Data",1,IF('Indicator Data imputation'!AI283&lt;&gt;"",1,0))</f>
        <v>0</v>
      </c>
      <c r="AG280" s="127">
        <f>IF('Indicator Data'!BB284="No Data",1,IF('Indicator Data imputation'!AJ283&lt;&gt;"",1,0))</f>
        <v>0</v>
      </c>
      <c r="AH280" s="127">
        <f>IF('Indicator Data'!BC284="No Data",1,IF('Indicator Data imputation'!AK283&lt;&gt;"",1,0))</f>
        <v>0</v>
      </c>
      <c r="AI280" s="127" t="e">
        <f>IF('Indicator Data'!#REF!="No Data",1,IF('Indicator Data imputation'!AL283&lt;&gt;"",1,0))</f>
        <v>#REF!</v>
      </c>
      <c r="AJ280" s="127" t="e">
        <f>IF('Indicator Data'!#REF!="No Data",1,IF('Indicator Data imputation'!AM283&lt;&gt;"",1,0))</f>
        <v>#REF!</v>
      </c>
      <c r="AK280" s="127">
        <f>IF('Indicator Data'!BF284="No Data",1,IF('Indicator Data imputation'!AN283&lt;&gt;"",1,0))</f>
        <v>0</v>
      </c>
      <c r="AL280" s="126"/>
      <c r="AM280" s="126"/>
      <c r="AN280" t="e">
        <f t="shared" si="8"/>
        <v>#REF!</v>
      </c>
      <c r="AO280" s="142" t="e">
        <f t="shared" si="9"/>
        <v>#REF!</v>
      </c>
    </row>
    <row r="281" spans="1:41" ht="15.75" customHeight="1" x14ac:dyDescent="0.25">
      <c r="A281" s="47" t="s">
        <v>683</v>
      </c>
      <c r="B281" s="127">
        <f>IF('Indicator Data'!E285="No Data",1,IF('Indicator Data imputation'!E284&lt;&gt;"",1,0))</f>
        <v>0</v>
      </c>
      <c r="C281" s="127">
        <f>IF('Indicator Data'!J285="No Data",1,IF('Indicator Data imputation'!F284&lt;&gt;"",1,0))</f>
        <v>0</v>
      </c>
      <c r="D281" s="127">
        <f>IF('Indicator Data'!K285="No Data",1,IF('Indicator Data imputation'!G284&lt;&gt;"",1,0))</f>
        <v>0</v>
      </c>
      <c r="E281" s="127">
        <f>IF('Indicator Data'!L285="No Data",1,IF('Indicator Data imputation'!H284&lt;&gt;"",1,0))</f>
        <v>1</v>
      </c>
      <c r="F281" s="127">
        <f>IF('Indicator Data'!M285="No Data",1,IF('Indicator Data imputation'!I284&lt;&gt;"",1,0))</f>
        <v>1</v>
      </c>
      <c r="G281" s="127">
        <f>IF('Indicator Data'!N285="No Data",1,IF('Indicator Data imputation'!J284&lt;&gt;"",1,0))</f>
        <v>1</v>
      </c>
      <c r="H281" s="127">
        <f>IF('Indicator Data'!O285="No Data",1,IF('Indicator Data imputation'!K284&lt;&gt;"",1,0))</f>
        <v>0</v>
      </c>
      <c r="I281" s="127">
        <f>IF('Indicator Data'!P285="No Data",1,IF('Indicator Data imputation'!L284&lt;&gt;"",1,0))</f>
        <v>0</v>
      </c>
      <c r="J281" s="127">
        <f>IF('Indicator Data'!Q285="No Data",1,IF('Indicator Data imputation'!M284&lt;&gt;"",1,0))</f>
        <v>0</v>
      </c>
      <c r="K281" s="127">
        <f>IF('Indicator Data'!R285="No Data",1,IF('Indicator Data imputation'!N284&lt;&gt;"",1,0))</f>
        <v>0</v>
      </c>
      <c r="L281" s="127">
        <f>IF('Indicator Data'!X285="No Data",1,IF('Indicator Data imputation'!O284&lt;&gt;"",1,0))</f>
        <v>0</v>
      </c>
      <c r="M281" s="127" t="e">
        <f>IF('Indicator Data'!#REF!="No Data",1,IF('Indicator Data imputation'!P284&lt;&gt;"",1,0))</f>
        <v>#REF!</v>
      </c>
      <c r="N281" s="127" t="e">
        <f>IF('Indicator Data'!#REF!="No Data",1,IF('Indicator Data imputation'!Q284&lt;&gt;"",1,0))</f>
        <v>#REF!</v>
      </c>
      <c r="O281" s="127">
        <f>IF('Indicator Data'!Z285="No Data",1,IF('Indicator Data imputation'!R284&lt;&gt;"",1,0))</f>
        <v>0</v>
      </c>
      <c r="P281" s="127">
        <f>IF('Indicator Data'!AB285="No Data",1,IF('Indicator Data imputation'!S284&lt;&gt;"",1,0))</f>
        <v>0</v>
      </c>
      <c r="Q281" s="127">
        <f>IF('Indicator Data'!AC285="No Data",1,IF('Indicator Data imputation'!T284&lt;&gt;"",1,0))</f>
        <v>0</v>
      </c>
      <c r="R281" s="127">
        <f>IF('Indicator Data'!AD285="No Data",1,IF('Indicator Data imputation'!U284&lt;&gt;"",1,0))</f>
        <v>0</v>
      </c>
      <c r="S281" s="127">
        <f>IF('Indicator Data'!AE285="No Data",1,IF('Indicator Data imputation'!V284&lt;&gt;"",1,0))</f>
        <v>0</v>
      </c>
      <c r="T281" s="127">
        <f>IF('Indicator Data'!AF285="No Data",1,IF('Indicator Data imputation'!W284&lt;&gt;"",1,0))</f>
        <v>0</v>
      </c>
      <c r="U281" s="127">
        <f>IF('Indicator Data'!AO285="No Data",1,IF('Indicator Data imputation'!X284&lt;&gt;"",1,0))</f>
        <v>0</v>
      </c>
      <c r="V281" s="127">
        <f>IF('Indicator Data'!AQ285="No Data",1,IF('Indicator Data imputation'!Y284&lt;&gt;"",1,0))</f>
        <v>0</v>
      </c>
      <c r="W281" s="127">
        <f>IF('Indicator Data'!AS285="No Data",1,IF('Indicator Data imputation'!Z284&lt;&gt;"",1,0))</f>
        <v>0</v>
      </c>
      <c r="X281" s="127">
        <f>IF('Indicator Data'!AT285="No Data",1,IF('Indicator Data imputation'!AA284&lt;&gt;"",1,0))</f>
        <v>0</v>
      </c>
      <c r="Y281" s="127">
        <f>IF('Indicator Data'!AH285="No Data",1,IF('Indicator Data imputation'!AB284&lt;&gt;"",1,0))</f>
        <v>0</v>
      </c>
      <c r="Z281" s="127">
        <f>IF('Indicator Data'!AU285="No Data",1,IF('Indicator Data imputation'!AC284&lt;&gt;"",1,0))</f>
        <v>0</v>
      </c>
      <c r="AA281" s="127">
        <f>IF('Indicator Data'!AV285="No Data",1,IF('Indicator Data imputation'!AD284&lt;&gt;"",1,0))</f>
        <v>0</v>
      </c>
      <c r="AB281" s="127">
        <f>IF('Indicator Data'!AW285="No Data",1,IF('Indicator Data imputation'!AE284&lt;&gt;"",1,0))</f>
        <v>0</v>
      </c>
      <c r="AC281" s="127">
        <f>IF('Indicator Data'!AX285="No Data",1,IF('Indicator Data imputation'!AF284&lt;&gt;"",1,0))</f>
        <v>0</v>
      </c>
      <c r="AD281" s="127">
        <f>IF('Indicator Data'!AY285="No Data",1,IF('Indicator Data imputation'!AG284&lt;&gt;"",1,0))</f>
        <v>0</v>
      </c>
      <c r="AE281" s="127">
        <f>IF('Indicator Data'!AZ285="No Data",1,IF('Indicator Data imputation'!AH284&lt;&gt;"",1,0))</f>
        <v>0</v>
      </c>
      <c r="AF281" s="127">
        <f>IF('Indicator Data'!BA285="No Data",1,IF('Indicator Data imputation'!AI284&lt;&gt;"",1,0))</f>
        <v>0</v>
      </c>
      <c r="AG281" s="127">
        <f>IF('Indicator Data'!BB285="No Data",1,IF('Indicator Data imputation'!AJ284&lt;&gt;"",1,0))</f>
        <v>0</v>
      </c>
      <c r="AH281" s="127">
        <f>IF('Indicator Data'!BC285="No Data",1,IF('Indicator Data imputation'!AK284&lt;&gt;"",1,0))</f>
        <v>0</v>
      </c>
      <c r="AI281" s="127" t="e">
        <f>IF('Indicator Data'!#REF!="No Data",1,IF('Indicator Data imputation'!AL284&lt;&gt;"",1,0))</f>
        <v>#REF!</v>
      </c>
      <c r="AJ281" s="127" t="e">
        <f>IF('Indicator Data'!#REF!="No Data",1,IF('Indicator Data imputation'!AM284&lt;&gt;"",1,0))</f>
        <v>#REF!</v>
      </c>
      <c r="AK281" s="127">
        <f>IF('Indicator Data'!BF285="No Data",1,IF('Indicator Data imputation'!AN284&lt;&gt;"",1,0))</f>
        <v>0</v>
      </c>
      <c r="AL281" s="126"/>
      <c r="AM281" s="126"/>
      <c r="AN281" t="e">
        <f t="shared" si="8"/>
        <v>#REF!</v>
      </c>
      <c r="AO281" s="142" t="e">
        <f t="shared" si="9"/>
        <v>#REF!</v>
      </c>
    </row>
    <row r="282" spans="1:41" ht="15.75" customHeight="1" x14ac:dyDescent="0.25">
      <c r="A282" s="47" t="s">
        <v>685</v>
      </c>
      <c r="B282" s="127">
        <f>IF('Indicator Data'!E286="No Data",1,IF('Indicator Data imputation'!E285&lt;&gt;"",1,0))</f>
        <v>0</v>
      </c>
      <c r="C282" s="127">
        <f>IF('Indicator Data'!J286="No Data",1,IF('Indicator Data imputation'!F285&lt;&gt;"",1,0))</f>
        <v>0</v>
      </c>
      <c r="D282" s="127">
        <f>IF('Indicator Data'!K286="No Data",1,IF('Indicator Data imputation'!G285&lt;&gt;"",1,0))</f>
        <v>0</v>
      </c>
      <c r="E282" s="127">
        <f>IF('Indicator Data'!L286="No Data",1,IF('Indicator Data imputation'!H285&lt;&gt;"",1,0))</f>
        <v>1</v>
      </c>
      <c r="F282" s="127">
        <f>IF('Indicator Data'!M286="No Data",1,IF('Indicator Data imputation'!I285&lt;&gt;"",1,0))</f>
        <v>1</v>
      </c>
      <c r="G282" s="127">
        <f>IF('Indicator Data'!N286="No Data",1,IF('Indicator Data imputation'!J285&lt;&gt;"",1,0))</f>
        <v>1</v>
      </c>
      <c r="H282" s="127">
        <f>IF('Indicator Data'!O286="No Data",1,IF('Indicator Data imputation'!K285&lt;&gt;"",1,0))</f>
        <v>0</v>
      </c>
      <c r="I282" s="127">
        <f>IF('Indicator Data'!P286="No Data",1,IF('Indicator Data imputation'!L285&lt;&gt;"",1,0))</f>
        <v>0</v>
      </c>
      <c r="J282" s="127">
        <f>IF('Indicator Data'!Q286="No Data",1,IF('Indicator Data imputation'!M285&lt;&gt;"",1,0))</f>
        <v>0</v>
      </c>
      <c r="K282" s="127">
        <f>IF('Indicator Data'!R286="No Data",1,IF('Indicator Data imputation'!N285&lt;&gt;"",1,0))</f>
        <v>0</v>
      </c>
      <c r="L282" s="127">
        <f>IF('Indicator Data'!X286="No Data",1,IF('Indicator Data imputation'!O285&lt;&gt;"",1,0))</f>
        <v>0</v>
      </c>
      <c r="M282" s="127" t="e">
        <f>IF('Indicator Data'!#REF!="No Data",1,IF('Indicator Data imputation'!P285&lt;&gt;"",1,0))</f>
        <v>#REF!</v>
      </c>
      <c r="N282" s="127" t="e">
        <f>IF('Indicator Data'!#REF!="No Data",1,IF('Indicator Data imputation'!Q285&lt;&gt;"",1,0))</f>
        <v>#REF!</v>
      </c>
      <c r="O282" s="127">
        <f>IF('Indicator Data'!Z286="No Data",1,IF('Indicator Data imputation'!R285&lt;&gt;"",1,0))</f>
        <v>0</v>
      </c>
      <c r="P282" s="127">
        <f>IF('Indicator Data'!AB286="No Data",1,IF('Indicator Data imputation'!S285&lt;&gt;"",1,0))</f>
        <v>0</v>
      </c>
      <c r="Q282" s="127">
        <f>IF('Indicator Data'!AC286="No Data",1,IF('Indicator Data imputation'!T285&lt;&gt;"",1,0))</f>
        <v>0</v>
      </c>
      <c r="R282" s="127">
        <f>IF('Indicator Data'!AD286="No Data",1,IF('Indicator Data imputation'!U285&lt;&gt;"",1,0))</f>
        <v>0</v>
      </c>
      <c r="S282" s="127">
        <f>IF('Indicator Data'!AE286="No Data",1,IF('Indicator Data imputation'!V285&lt;&gt;"",1,0))</f>
        <v>0</v>
      </c>
      <c r="T282" s="127">
        <f>IF('Indicator Data'!AF286="No Data",1,IF('Indicator Data imputation'!W285&lt;&gt;"",1,0))</f>
        <v>0</v>
      </c>
      <c r="U282" s="127">
        <f>IF('Indicator Data'!AO286="No Data",1,IF('Indicator Data imputation'!X285&lt;&gt;"",1,0))</f>
        <v>0</v>
      </c>
      <c r="V282" s="127">
        <f>IF('Indicator Data'!AQ286="No Data",1,IF('Indicator Data imputation'!Y285&lt;&gt;"",1,0))</f>
        <v>0</v>
      </c>
      <c r="W282" s="127">
        <f>IF('Indicator Data'!AS286="No Data",1,IF('Indicator Data imputation'!Z285&lt;&gt;"",1,0))</f>
        <v>0</v>
      </c>
      <c r="X282" s="127">
        <f>IF('Indicator Data'!AT286="No Data",1,IF('Indicator Data imputation'!AA285&lt;&gt;"",1,0))</f>
        <v>0</v>
      </c>
      <c r="Y282" s="127">
        <f>IF('Indicator Data'!AH286="No Data",1,IF('Indicator Data imputation'!AB285&lt;&gt;"",1,0))</f>
        <v>0</v>
      </c>
      <c r="Z282" s="127">
        <f>IF('Indicator Data'!AU286="No Data",1,IF('Indicator Data imputation'!AC285&lt;&gt;"",1,0))</f>
        <v>0</v>
      </c>
      <c r="AA282" s="127">
        <f>IF('Indicator Data'!AV286="No Data",1,IF('Indicator Data imputation'!AD285&lt;&gt;"",1,0))</f>
        <v>0</v>
      </c>
      <c r="AB282" s="127">
        <f>IF('Indicator Data'!AW286="No Data",1,IF('Indicator Data imputation'!AE285&lt;&gt;"",1,0))</f>
        <v>0</v>
      </c>
      <c r="AC282" s="127">
        <f>IF('Indicator Data'!AX286="No Data",1,IF('Indicator Data imputation'!AF285&lt;&gt;"",1,0))</f>
        <v>0</v>
      </c>
      <c r="AD282" s="127">
        <f>IF('Indicator Data'!AY286="No Data",1,IF('Indicator Data imputation'!AG285&lt;&gt;"",1,0))</f>
        <v>0</v>
      </c>
      <c r="AE282" s="127">
        <f>IF('Indicator Data'!AZ286="No Data",1,IF('Indicator Data imputation'!AH285&lt;&gt;"",1,0))</f>
        <v>0</v>
      </c>
      <c r="AF282" s="127">
        <f>IF('Indicator Data'!BA286="No Data",1,IF('Indicator Data imputation'!AI285&lt;&gt;"",1,0))</f>
        <v>0</v>
      </c>
      <c r="AG282" s="127">
        <f>IF('Indicator Data'!BB286="No Data",1,IF('Indicator Data imputation'!AJ285&lt;&gt;"",1,0))</f>
        <v>0</v>
      </c>
      <c r="AH282" s="127">
        <f>IF('Indicator Data'!BC286="No Data",1,IF('Indicator Data imputation'!AK285&lt;&gt;"",1,0))</f>
        <v>0</v>
      </c>
      <c r="AI282" s="127" t="e">
        <f>IF('Indicator Data'!#REF!="No Data",1,IF('Indicator Data imputation'!AL285&lt;&gt;"",1,0))</f>
        <v>#REF!</v>
      </c>
      <c r="AJ282" s="127" t="e">
        <f>IF('Indicator Data'!#REF!="No Data",1,IF('Indicator Data imputation'!AM285&lt;&gt;"",1,0))</f>
        <v>#REF!</v>
      </c>
      <c r="AK282" s="127">
        <f>IF('Indicator Data'!BF286="No Data",1,IF('Indicator Data imputation'!AN285&lt;&gt;"",1,0))</f>
        <v>0</v>
      </c>
      <c r="AL282" s="126"/>
      <c r="AM282" s="126"/>
      <c r="AN282" t="e">
        <f t="shared" si="8"/>
        <v>#REF!</v>
      </c>
      <c r="AO282" s="142" t="e">
        <f t="shared" si="9"/>
        <v>#REF!</v>
      </c>
    </row>
    <row r="283" spans="1:41" ht="15.75" customHeight="1" x14ac:dyDescent="0.25">
      <c r="A283" s="47" t="s">
        <v>687</v>
      </c>
      <c r="B283" s="127">
        <f>IF('Indicator Data'!E287="No Data",1,IF('Indicator Data imputation'!E286&lt;&gt;"",1,0))</f>
        <v>0</v>
      </c>
      <c r="C283" s="127">
        <f>IF('Indicator Data'!J287="No Data",1,IF('Indicator Data imputation'!F286&lt;&gt;"",1,0))</f>
        <v>0</v>
      </c>
      <c r="D283" s="127">
        <f>IF('Indicator Data'!K287="No Data",1,IF('Indicator Data imputation'!G286&lt;&gt;"",1,0))</f>
        <v>0</v>
      </c>
      <c r="E283" s="127">
        <f>IF('Indicator Data'!L287="No Data",1,IF('Indicator Data imputation'!H286&lt;&gt;"",1,0))</f>
        <v>1</v>
      </c>
      <c r="F283" s="127">
        <f>IF('Indicator Data'!M287="No Data",1,IF('Indicator Data imputation'!I286&lt;&gt;"",1,0))</f>
        <v>1</v>
      </c>
      <c r="G283" s="127">
        <f>IF('Indicator Data'!N287="No Data",1,IF('Indicator Data imputation'!J286&lt;&gt;"",1,0))</f>
        <v>1</v>
      </c>
      <c r="H283" s="127">
        <f>IF('Indicator Data'!O287="No Data",1,IF('Indicator Data imputation'!K286&lt;&gt;"",1,0))</f>
        <v>0</v>
      </c>
      <c r="I283" s="127">
        <f>IF('Indicator Data'!P287="No Data",1,IF('Indicator Data imputation'!L286&lt;&gt;"",1,0))</f>
        <v>0</v>
      </c>
      <c r="J283" s="127">
        <f>IF('Indicator Data'!Q287="No Data",1,IF('Indicator Data imputation'!M286&lt;&gt;"",1,0))</f>
        <v>0</v>
      </c>
      <c r="K283" s="127">
        <f>IF('Indicator Data'!R287="No Data",1,IF('Indicator Data imputation'!N286&lt;&gt;"",1,0))</f>
        <v>0</v>
      </c>
      <c r="L283" s="127">
        <f>IF('Indicator Data'!X287="No Data",1,IF('Indicator Data imputation'!O286&lt;&gt;"",1,0))</f>
        <v>0</v>
      </c>
      <c r="M283" s="127" t="e">
        <f>IF('Indicator Data'!#REF!="No Data",1,IF('Indicator Data imputation'!P286&lt;&gt;"",1,0))</f>
        <v>#REF!</v>
      </c>
      <c r="N283" s="127" t="e">
        <f>IF('Indicator Data'!#REF!="No Data",1,IF('Indicator Data imputation'!Q286&lt;&gt;"",1,0))</f>
        <v>#REF!</v>
      </c>
      <c r="O283" s="127">
        <f>IF('Indicator Data'!Z287="No Data",1,IF('Indicator Data imputation'!R286&lt;&gt;"",1,0))</f>
        <v>0</v>
      </c>
      <c r="P283" s="127">
        <f>IF('Indicator Data'!AB287="No Data",1,IF('Indicator Data imputation'!S286&lt;&gt;"",1,0))</f>
        <v>0</v>
      </c>
      <c r="Q283" s="127">
        <f>IF('Indicator Data'!AC287="No Data",1,IF('Indicator Data imputation'!T286&lt;&gt;"",1,0))</f>
        <v>0</v>
      </c>
      <c r="R283" s="127">
        <f>IF('Indicator Data'!AD287="No Data",1,IF('Indicator Data imputation'!U286&lt;&gt;"",1,0))</f>
        <v>0</v>
      </c>
      <c r="S283" s="127">
        <f>IF('Indicator Data'!AE287="No Data",1,IF('Indicator Data imputation'!V286&lt;&gt;"",1,0))</f>
        <v>0</v>
      </c>
      <c r="T283" s="127">
        <f>IF('Indicator Data'!AF287="No Data",1,IF('Indicator Data imputation'!W286&lt;&gt;"",1,0))</f>
        <v>0</v>
      </c>
      <c r="U283" s="127">
        <f>IF('Indicator Data'!AO287="No Data",1,IF('Indicator Data imputation'!X286&lt;&gt;"",1,0))</f>
        <v>0</v>
      </c>
      <c r="V283" s="127">
        <f>IF('Indicator Data'!AQ287="No Data",1,IF('Indicator Data imputation'!Y286&lt;&gt;"",1,0))</f>
        <v>0</v>
      </c>
      <c r="W283" s="127">
        <f>IF('Indicator Data'!AS287="No Data",1,IF('Indicator Data imputation'!Z286&lt;&gt;"",1,0))</f>
        <v>0</v>
      </c>
      <c r="X283" s="127">
        <f>IF('Indicator Data'!AT287="No Data",1,IF('Indicator Data imputation'!AA286&lt;&gt;"",1,0))</f>
        <v>0</v>
      </c>
      <c r="Y283" s="127">
        <f>IF('Indicator Data'!AH287="No Data",1,IF('Indicator Data imputation'!AB286&lt;&gt;"",1,0))</f>
        <v>0</v>
      </c>
      <c r="Z283" s="127">
        <f>IF('Indicator Data'!AU287="No Data",1,IF('Indicator Data imputation'!AC286&lt;&gt;"",1,0))</f>
        <v>0</v>
      </c>
      <c r="AA283" s="127">
        <f>IF('Indicator Data'!AV287="No Data",1,IF('Indicator Data imputation'!AD286&lt;&gt;"",1,0))</f>
        <v>0</v>
      </c>
      <c r="AB283" s="127">
        <f>IF('Indicator Data'!AW287="No Data",1,IF('Indicator Data imputation'!AE286&lt;&gt;"",1,0))</f>
        <v>0</v>
      </c>
      <c r="AC283" s="127">
        <f>IF('Indicator Data'!AX287="No Data",1,IF('Indicator Data imputation'!AF286&lt;&gt;"",1,0))</f>
        <v>0</v>
      </c>
      <c r="AD283" s="127">
        <f>IF('Indicator Data'!AY287="No Data",1,IF('Indicator Data imputation'!AG286&lt;&gt;"",1,0))</f>
        <v>0</v>
      </c>
      <c r="AE283" s="127">
        <f>IF('Indicator Data'!AZ287="No Data",1,IF('Indicator Data imputation'!AH286&lt;&gt;"",1,0))</f>
        <v>0</v>
      </c>
      <c r="AF283" s="127">
        <f>IF('Indicator Data'!BA287="No Data",1,IF('Indicator Data imputation'!AI286&lt;&gt;"",1,0))</f>
        <v>0</v>
      </c>
      <c r="AG283" s="127">
        <f>IF('Indicator Data'!BB287="No Data",1,IF('Indicator Data imputation'!AJ286&lt;&gt;"",1,0))</f>
        <v>0</v>
      </c>
      <c r="AH283" s="127">
        <f>IF('Indicator Data'!BC287="No Data",1,IF('Indicator Data imputation'!AK286&lt;&gt;"",1,0))</f>
        <v>0</v>
      </c>
      <c r="AI283" s="127" t="e">
        <f>IF('Indicator Data'!#REF!="No Data",1,IF('Indicator Data imputation'!AL286&lt;&gt;"",1,0))</f>
        <v>#REF!</v>
      </c>
      <c r="AJ283" s="127" t="e">
        <f>IF('Indicator Data'!#REF!="No Data",1,IF('Indicator Data imputation'!AM286&lt;&gt;"",1,0))</f>
        <v>#REF!</v>
      </c>
      <c r="AK283" s="127">
        <f>IF('Indicator Data'!BF287="No Data",1,IF('Indicator Data imputation'!AN286&lt;&gt;"",1,0))</f>
        <v>0</v>
      </c>
      <c r="AL283" s="126"/>
      <c r="AM283" s="126"/>
      <c r="AN283" t="e">
        <f t="shared" si="8"/>
        <v>#REF!</v>
      </c>
      <c r="AO283" s="142" t="e">
        <f t="shared" si="9"/>
        <v>#REF!</v>
      </c>
    </row>
    <row r="284" spans="1:41" ht="15.75" customHeight="1" x14ac:dyDescent="0.25">
      <c r="A284" s="47" t="s">
        <v>688</v>
      </c>
      <c r="B284" s="127">
        <f>IF('Indicator Data'!E288="No Data",1,IF('Indicator Data imputation'!E287&lt;&gt;"",1,0))</f>
        <v>0</v>
      </c>
      <c r="C284" s="127">
        <f>IF('Indicator Data'!J288="No Data",1,IF('Indicator Data imputation'!F287&lt;&gt;"",1,0))</f>
        <v>0</v>
      </c>
      <c r="D284" s="127">
        <f>IF('Indicator Data'!K288="No Data",1,IF('Indicator Data imputation'!G287&lt;&gt;"",1,0))</f>
        <v>0</v>
      </c>
      <c r="E284" s="127">
        <f>IF('Indicator Data'!L288="No Data",1,IF('Indicator Data imputation'!H287&lt;&gt;"",1,0))</f>
        <v>1</v>
      </c>
      <c r="F284" s="127">
        <f>IF('Indicator Data'!M288="No Data",1,IF('Indicator Data imputation'!I287&lt;&gt;"",1,0))</f>
        <v>1</v>
      </c>
      <c r="G284" s="127">
        <f>IF('Indicator Data'!N288="No Data",1,IF('Indicator Data imputation'!J287&lt;&gt;"",1,0))</f>
        <v>1</v>
      </c>
      <c r="H284" s="127">
        <f>IF('Indicator Data'!O288="No Data",1,IF('Indicator Data imputation'!K287&lt;&gt;"",1,0))</f>
        <v>0</v>
      </c>
      <c r="I284" s="127">
        <f>IF('Indicator Data'!P288="No Data",1,IF('Indicator Data imputation'!L287&lt;&gt;"",1,0))</f>
        <v>0</v>
      </c>
      <c r="J284" s="127">
        <f>IF('Indicator Data'!Q288="No Data",1,IF('Indicator Data imputation'!M287&lt;&gt;"",1,0))</f>
        <v>0</v>
      </c>
      <c r="K284" s="127">
        <f>IF('Indicator Data'!R288="No Data",1,IF('Indicator Data imputation'!N287&lt;&gt;"",1,0))</f>
        <v>0</v>
      </c>
      <c r="L284" s="127">
        <f>IF('Indicator Data'!X288="No Data",1,IF('Indicator Data imputation'!O287&lt;&gt;"",1,0))</f>
        <v>0</v>
      </c>
      <c r="M284" s="127" t="e">
        <f>IF('Indicator Data'!#REF!="No Data",1,IF('Indicator Data imputation'!P287&lt;&gt;"",1,0))</f>
        <v>#REF!</v>
      </c>
      <c r="N284" s="127" t="e">
        <f>IF('Indicator Data'!#REF!="No Data",1,IF('Indicator Data imputation'!Q287&lt;&gt;"",1,0))</f>
        <v>#REF!</v>
      </c>
      <c r="O284" s="127">
        <f>IF('Indicator Data'!Z288="No Data",1,IF('Indicator Data imputation'!R287&lt;&gt;"",1,0))</f>
        <v>0</v>
      </c>
      <c r="P284" s="127">
        <f>IF('Indicator Data'!AB288="No Data",1,IF('Indicator Data imputation'!S287&lt;&gt;"",1,0))</f>
        <v>0</v>
      </c>
      <c r="Q284" s="127">
        <f>IF('Indicator Data'!AC288="No Data",1,IF('Indicator Data imputation'!T287&lt;&gt;"",1,0))</f>
        <v>0</v>
      </c>
      <c r="R284" s="127">
        <f>IF('Indicator Data'!AD288="No Data",1,IF('Indicator Data imputation'!U287&lt;&gt;"",1,0))</f>
        <v>0</v>
      </c>
      <c r="S284" s="127">
        <f>IF('Indicator Data'!AE288="No Data",1,IF('Indicator Data imputation'!V287&lt;&gt;"",1,0))</f>
        <v>0</v>
      </c>
      <c r="T284" s="127">
        <f>IF('Indicator Data'!AF288="No Data",1,IF('Indicator Data imputation'!W287&lt;&gt;"",1,0))</f>
        <v>0</v>
      </c>
      <c r="U284" s="127">
        <f>IF('Indicator Data'!AO288="No Data",1,IF('Indicator Data imputation'!X287&lt;&gt;"",1,0))</f>
        <v>0</v>
      </c>
      <c r="V284" s="127">
        <f>IF('Indicator Data'!AQ288="No Data",1,IF('Indicator Data imputation'!Y287&lt;&gt;"",1,0))</f>
        <v>0</v>
      </c>
      <c r="W284" s="127">
        <f>IF('Indicator Data'!AS288="No Data",1,IF('Indicator Data imputation'!Z287&lt;&gt;"",1,0))</f>
        <v>0</v>
      </c>
      <c r="X284" s="127">
        <f>IF('Indicator Data'!AT288="No Data",1,IF('Indicator Data imputation'!AA287&lt;&gt;"",1,0))</f>
        <v>0</v>
      </c>
      <c r="Y284" s="127">
        <f>IF('Indicator Data'!AH288="No Data",1,IF('Indicator Data imputation'!AB287&lt;&gt;"",1,0))</f>
        <v>0</v>
      </c>
      <c r="Z284" s="127">
        <f>IF('Indicator Data'!AU288="No Data",1,IF('Indicator Data imputation'!AC287&lt;&gt;"",1,0))</f>
        <v>0</v>
      </c>
      <c r="AA284" s="127">
        <f>IF('Indicator Data'!AV288="No Data",1,IF('Indicator Data imputation'!AD287&lt;&gt;"",1,0))</f>
        <v>0</v>
      </c>
      <c r="AB284" s="127">
        <f>IF('Indicator Data'!AW288="No Data",1,IF('Indicator Data imputation'!AE287&lt;&gt;"",1,0))</f>
        <v>0</v>
      </c>
      <c r="AC284" s="127">
        <f>IF('Indicator Data'!AX288="No Data",1,IF('Indicator Data imputation'!AF287&lt;&gt;"",1,0))</f>
        <v>0</v>
      </c>
      <c r="AD284" s="127">
        <f>IF('Indicator Data'!AY288="No Data",1,IF('Indicator Data imputation'!AG287&lt;&gt;"",1,0))</f>
        <v>0</v>
      </c>
      <c r="AE284" s="127">
        <f>IF('Indicator Data'!AZ288="No Data",1,IF('Indicator Data imputation'!AH287&lt;&gt;"",1,0))</f>
        <v>0</v>
      </c>
      <c r="AF284" s="127">
        <f>IF('Indicator Data'!BA288="No Data",1,IF('Indicator Data imputation'!AI287&lt;&gt;"",1,0))</f>
        <v>0</v>
      </c>
      <c r="AG284" s="127">
        <f>IF('Indicator Data'!BB288="No Data",1,IF('Indicator Data imputation'!AJ287&lt;&gt;"",1,0))</f>
        <v>0</v>
      </c>
      <c r="AH284" s="127">
        <f>IF('Indicator Data'!BC288="No Data",1,IF('Indicator Data imputation'!AK287&lt;&gt;"",1,0))</f>
        <v>0</v>
      </c>
      <c r="AI284" s="127" t="e">
        <f>IF('Indicator Data'!#REF!="No Data",1,IF('Indicator Data imputation'!AL287&lt;&gt;"",1,0))</f>
        <v>#REF!</v>
      </c>
      <c r="AJ284" s="127" t="e">
        <f>IF('Indicator Data'!#REF!="No Data",1,IF('Indicator Data imputation'!AM287&lt;&gt;"",1,0))</f>
        <v>#REF!</v>
      </c>
      <c r="AK284" s="127">
        <f>IF('Indicator Data'!BF288="No Data",1,IF('Indicator Data imputation'!AN287&lt;&gt;"",1,0))</f>
        <v>0</v>
      </c>
      <c r="AL284" s="126"/>
      <c r="AM284" s="126"/>
      <c r="AN284" t="e">
        <f t="shared" si="8"/>
        <v>#REF!</v>
      </c>
      <c r="AO284" s="142" t="e">
        <f t="shared" si="9"/>
        <v>#REF!</v>
      </c>
    </row>
    <row r="285" spans="1:41" ht="15.75" customHeight="1" x14ac:dyDescent="0.25">
      <c r="A285" s="47" t="s">
        <v>690</v>
      </c>
      <c r="B285" s="127">
        <f>IF('Indicator Data'!E289="No Data",1,IF('Indicator Data imputation'!E288&lt;&gt;"",1,0))</f>
        <v>0</v>
      </c>
      <c r="C285" s="127">
        <f>IF('Indicator Data'!J289="No Data",1,IF('Indicator Data imputation'!F288&lt;&gt;"",1,0))</f>
        <v>0</v>
      </c>
      <c r="D285" s="127">
        <f>IF('Indicator Data'!K289="No Data",1,IF('Indicator Data imputation'!G288&lt;&gt;"",1,0))</f>
        <v>0</v>
      </c>
      <c r="E285" s="127">
        <f>IF('Indicator Data'!L289="No Data",1,IF('Indicator Data imputation'!H288&lt;&gt;"",1,0))</f>
        <v>1</v>
      </c>
      <c r="F285" s="127">
        <f>IF('Indicator Data'!M289="No Data",1,IF('Indicator Data imputation'!I288&lt;&gt;"",1,0))</f>
        <v>1</v>
      </c>
      <c r="G285" s="127">
        <f>IF('Indicator Data'!N289="No Data",1,IF('Indicator Data imputation'!J288&lt;&gt;"",1,0))</f>
        <v>1</v>
      </c>
      <c r="H285" s="127">
        <f>IF('Indicator Data'!O289="No Data",1,IF('Indicator Data imputation'!K288&lt;&gt;"",1,0))</f>
        <v>0</v>
      </c>
      <c r="I285" s="127">
        <f>IF('Indicator Data'!P289="No Data",1,IF('Indicator Data imputation'!L288&lt;&gt;"",1,0))</f>
        <v>0</v>
      </c>
      <c r="J285" s="127">
        <f>IF('Indicator Data'!Q289="No Data",1,IF('Indicator Data imputation'!M288&lt;&gt;"",1,0))</f>
        <v>0</v>
      </c>
      <c r="K285" s="127">
        <f>IF('Indicator Data'!R289="No Data",1,IF('Indicator Data imputation'!N288&lt;&gt;"",1,0))</f>
        <v>0</v>
      </c>
      <c r="L285" s="127">
        <f>IF('Indicator Data'!X289="No Data",1,IF('Indicator Data imputation'!O288&lt;&gt;"",1,0))</f>
        <v>0</v>
      </c>
      <c r="M285" s="127" t="e">
        <f>IF('Indicator Data'!#REF!="No Data",1,IF('Indicator Data imputation'!P288&lt;&gt;"",1,0))</f>
        <v>#REF!</v>
      </c>
      <c r="N285" s="127" t="e">
        <f>IF('Indicator Data'!#REF!="No Data",1,IF('Indicator Data imputation'!Q288&lt;&gt;"",1,0))</f>
        <v>#REF!</v>
      </c>
      <c r="O285" s="127">
        <f>IF('Indicator Data'!Z289="No Data",1,IF('Indicator Data imputation'!R288&lt;&gt;"",1,0))</f>
        <v>0</v>
      </c>
      <c r="P285" s="127">
        <f>IF('Indicator Data'!AB289="No Data",1,IF('Indicator Data imputation'!S288&lt;&gt;"",1,0))</f>
        <v>0</v>
      </c>
      <c r="Q285" s="127">
        <f>IF('Indicator Data'!AC289="No Data",1,IF('Indicator Data imputation'!T288&lt;&gt;"",1,0))</f>
        <v>0</v>
      </c>
      <c r="R285" s="127">
        <f>IF('Indicator Data'!AD289="No Data",1,IF('Indicator Data imputation'!U288&lt;&gt;"",1,0))</f>
        <v>0</v>
      </c>
      <c r="S285" s="127">
        <f>IF('Indicator Data'!AE289="No Data",1,IF('Indicator Data imputation'!V288&lt;&gt;"",1,0))</f>
        <v>0</v>
      </c>
      <c r="T285" s="127">
        <f>IF('Indicator Data'!AF289="No Data",1,IF('Indicator Data imputation'!W288&lt;&gt;"",1,0))</f>
        <v>0</v>
      </c>
      <c r="U285" s="127">
        <f>IF('Indicator Data'!AO289="No Data",1,IF('Indicator Data imputation'!X288&lt;&gt;"",1,0))</f>
        <v>0</v>
      </c>
      <c r="V285" s="127">
        <f>IF('Indicator Data'!AQ289="No Data",1,IF('Indicator Data imputation'!Y288&lt;&gt;"",1,0))</f>
        <v>0</v>
      </c>
      <c r="W285" s="127">
        <f>IF('Indicator Data'!AS289="No Data",1,IF('Indicator Data imputation'!Z288&lt;&gt;"",1,0))</f>
        <v>0</v>
      </c>
      <c r="X285" s="127">
        <f>IF('Indicator Data'!AT289="No Data",1,IF('Indicator Data imputation'!AA288&lt;&gt;"",1,0))</f>
        <v>0</v>
      </c>
      <c r="Y285" s="127">
        <f>IF('Indicator Data'!AH289="No Data",1,IF('Indicator Data imputation'!AB288&lt;&gt;"",1,0))</f>
        <v>0</v>
      </c>
      <c r="Z285" s="127">
        <f>IF('Indicator Data'!AU289="No Data",1,IF('Indicator Data imputation'!AC288&lt;&gt;"",1,0))</f>
        <v>0</v>
      </c>
      <c r="AA285" s="127">
        <f>IF('Indicator Data'!AV289="No Data",1,IF('Indicator Data imputation'!AD288&lt;&gt;"",1,0))</f>
        <v>0</v>
      </c>
      <c r="AB285" s="127">
        <f>IF('Indicator Data'!AW289="No Data",1,IF('Indicator Data imputation'!AE288&lt;&gt;"",1,0))</f>
        <v>0</v>
      </c>
      <c r="AC285" s="127">
        <f>IF('Indicator Data'!AX289="No Data",1,IF('Indicator Data imputation'!AF288&lt;&gt;"",1,0))</f>
        <v>0</v>
      </c>
      <c r="AD285" s="127">
        <f>IF('Indicator Data'!AY289="No Data",1,IF('Indicator Data imputation'!AG288&lt;&gt;"",1,0))</f>
        <v>0</v>
      </c>
      <c r="AE285" s="127">
        <f>IF('Indicator Data'!AZ289="No Data",1,IF('Indicator Data imputation'!AH288&lt;&gt;"",1,0))</f>
        <v>0</v>
      </c>
      <c r="AF285" s="127">
        <f>IF('Indicator Data'!BA289="No Data",1,IF('Indicator Data imputation'!AI288&lt;&gt;"",1,0))</f>
        <v>0</v>
      </c>
      <c r="AG285" s="127">
        <f>IF('Indicator Data'!BB289="No Data",1,IF('Indicator Data imputation'!AJ288&lt;&gt;"",1,0))</f>
        <v>0</v>
      </c>
      <c r="AH285" s="127">
        <f>IF('Indicator Data'!BC289="No Data",1,IF('Indicator Data imputation'!AK288&lt;&gt;"",1,0))</f>
        <v>0</v>
      </c>
      <c r="AI285" s="127" t="e">
        <f>IF('Indicator Data'!#REF!="No Data",1,IF('Indicator Data imputation'!AL288&lt;&gt;"",1,0))</f>
        <v>#REF!</v>
      </c>
      <c r="AJ285" s="127" t="e">
        <f>IF('Indicator Data'!#REF!="No Data",1,IF('Indicator Data imputation'!AM288&lt;&gt;"",1,0))</f>
        <v>#REF!</v>
      </c>
      <c r="AK285" s="127">
        <f>IF('Indicator Data'!BF289="No Data",1,IF('Indicator Data imputation'!AN288&lt;&gt;"",1,0))</f>
        <v>0</v>
      </c>
      <c r="AL285" s="126"/>
      <c r="AM285" s="126"/>
      <c r="AN285" t="e">
        <f t="shared" si="8"/>
        <v>#REF!</v>
      </c>
      <c r="AO285" s="142" t="e">
        <f t="shared" si="9"/>
        <v>#REF!</v>
      </c>
    </row>
    <row r="286" spans="1:41" ht="15.75" customHeight="1" x14ac:dyDescent="0.25">
      <c r="A286" s="47" t="s">
        <v>692</v>
      </c>
      <c r="B286" s="127">
        <f>IF('Indicator Data'!E290="No Data",1,IF('Indicator Data imputation'!E289&lt;&gt;"",1,0))</f>
        <v>0</v>
      </c>
      <c r="C286" s="127">
        <f>IF('Indicator Data'!J290="No Data",1,IF('Indicator Data imputation'!F289&lt;&gt;"",1,0))</f>
        <v>0</v>
      </c>
      <c r="D286" s="127">
        <f>IF('Indicator Data'!K290="No Data",1,IF('Indicator Data imputation'!G289&lt;&gt;"",1,0))</f>
        <v>0</v>
      </c>
      <c r="E286" s="127">
        <f>IF('Indicator Data'!L290="No Data",1,IF('Indicator Data imputation'!H289&lt;&gt;"",1,0))</f>
        <v>1</v>
      </c>
      <c r="F286" s="127">
        <f>IF('Indicator Data'!M290="No Data",1,IF('Indicator Data imputation'!I289&lt;&gt;"",1,0))</f>
        <v>1</v>
      </c>
      <c r="G286" s="127">
        <f>IF('Indicator Data'!N290="No Data",1,IF('Indicator Data imputation'!J289&lt;&gt;"",1,0))</f>
        <v>1</v>
      </c>
      <c r="H286" s="127">
        <f>IF('Indicator Data'!O290="No Data",1,IF('Indicator Data imputation'!K289&lt;&gt;"",1,0))</f>
        <v>0</v>
      </c>
      <c r="I286" s="127">
        <f>IF('Indicator Data'!P290="No Data",1,IF('Indicator Data imputation'!L289&lt;&gt;"",1,0))</f>
        <v>0</v>
      </c>
      <c r="J286" s="127">
        <f>IF('Indicator Data'!Q290="No Data",1,IF('Indicator Data imputation'!M289&lt;&gt;"",1,0))</f>
        <v>0</v>
      </c>
      <c r="K286" s="127">
        <f>IF('Indicator Data'!R290="No Data",1,IF('Indicator Data imputation'!N289&lt;&gt;"",1,0))</f>
        <v>0</v>
      </c>
      <c r="L286" s="127">
        <f>IF('Indicator Data'!X290="No Data",1,IF('Indicator Data imputation'!O289&lt;&gt;"",1,0))</f>
        <v>0</v>
      </c>
      <c r="M286" s="127" t="e">
        <f>IF('Indicator Data'!#REF!="No Data",1,IF('Indicator Data imputation'!P289&lt;&gt;"",1,0))</f>
        <v>#REF!</v>
      </c>
      <c r="N286" s="127" t="e">
        <f>IF('Indicator Data'!#REF!="No Data",1,IF('Indicator Data imputation'!Q289&lt;&gt;"",1,0))</f>
        <v>#REF!</v>
      </c>
      <c r="O286" s="127">
        <f>IF('Indicator Data'!Z290="No Data",1,IF('Indicator Data imputation'!R289&lt;&gt;"",1,0))</f>
        <v>0</v>
      </c>
      <c r="P286" s="127">
        <f>IF('Indicator Data'!AB290="No Data",1,IF('Indicator Data imputation'!S289&lt;&gt;"",1,0))</f>
        <v>0</v>
      </c>
      <c r="Q286" s="127">
        <f>IF('Indicator Data'!AC290="No Data",1,IF('Indicator Data imputation'!T289&lt;&gt;"",1,0))</f>
        <v>0</v>
      </c>
      <c r="R286" s="127">
        <f>IF('Indicator Data'!AD290="No Data",1,IF('Indicator Data imputation'!U289&lt;&gt;"",1,0))</f>
        <v>0</v>
      </c>
      <c r="S286" s="127">
        <f>IF('Indicator Data'!AE290="No Data",1,IF('Indicator Data imputation'!V289&lt;&gt;"",1,0))</f>
        <v>0</v>
      </c>
      <c r="T286" s="127">
        <f>IF('Indicator Data'!AF290="No Data",1,IF('Indicator Data imputation'!W289&lt;&gt;"",1,0))</f>
        <v>0</v>
      </c>
      <c r="U286" s="127">
        <f>IF('Indicator Data'!AO290="No Data",1,IF('Indicator Data imputation'!X289&lt;&gt;"",1,0))</f>
        <v>0</v>
      </c>
      <c r="V286" s="127">
        <f>IF('Indicator Data'!AQ290="No Data",1,IF('Indicator Data imputation'!Y289&lt;&gt;"",1,0))</f>
        <v>0</v>
      </c>
      <c r="W286" s="127">
        <f>IF('Indicator Data'!AS290="No Data",1,IF('Indicator Data imputation'!Z289&lt;&gt;"",1,0))</f>
        <v>0</v>
      </c>
      <c r="X286" s="127">
        <f>IF('Indicator Data'!AT290="No Data",1,IF('Indicator Data imputation'!AA289&lt;&gt;"",1,0))</f>
        <v>0</v>
      </c>
      <c r="Y286" s="127">
        <f>IF('Indicator Data'!AH290="No Data",1,IF('Indicator Data imputation'!AB289&lt;&gt;"",1,0))</f>
        <v>0</v>
      </c>
      <c r="Z286" s="127">
        <f>IF('Indicator Data'!AU290="No Data",1,IF('Indicator Data imputation'!AC289&lt;&gt;"",1,0))</f>
        <v>0</v>
      </c>
      <c r="AA286" s="127">
        <f>IF('Indicator Data'!AV290="No Data",1,IF('Indicator Data imputation'!AD289&lt;&gt;"",1,0))</f>
        <v>0</v>
      </c>
      <c r="AB286" s="127">
        <f>IF('Indicator Data'!AW290="No Data",1,IF('Indicator Data imputation'!AE289&lt;&gt;"",1,0))</f>
        <v>0</v>
      </c>
      <c r="AC286" s="127">
        <f>IF('Indicator Data'!AX290="No Data",1,IF('Indicator Data imputation'!AF289&lt;&gt;"",1,0))</f>
        <v>0</v>
      </c>
      <c r="AD286" s="127">
        <f>IF('Indicator Data'!AY290="No Data",1,IF('Indicator Data imputation'!AG289&lt;&gt;"",1,0))</f>
        <v>0</v>
      </c>
      <c r="AE286" s="127">
        <f>IF('Indicator Data'!AZ290="No Data",1,IF('Indicator Data imputation'!AH289&lt;&gt;"",1,0))</f>
        <v>0</v>
      </c>
      <c r="AF286" s="127">
        <f>IF('Indicator Data'!BA290="No Data",1,IF('Indicator Data imputation'!AI289&lt;&gt;"",1,0))</f>
        <v>0</v>
      </c>
      <c r="AG286" s="127">
        <f>IF('Indicator Data'!BB290="No Data",1,IF('Indicator Data imputation'!AJ289&lt;&gt;"",1,0))</f>
        <v>0</v>
      </c>
      <c r="AH286" s="127">
        <f>IF('Indicator Data'!BC290="No Data",1,IF('Indicator Data imputation'!AK289&lt;&gt;"",1,0))</f>
        <v>0</v>
      </c>
      <c r="AI286" s="127" t="e">
        <f>IF('Indicator Data'!#REF!="No Data",1,IF('Indicator Data imputation'!AL289&lt;&gt;"",1,0))</f>
        <v>#REF!</v>
      </c>
      <c r="AJ286" s="127" t="e">
        <f>IF('Indicator Data'!#REF!="No Data",1,IF('Indicator Data imputation'!AM289&lt;&gt;"",1,0))</f>
        <v>#REF!</v>
      </c>
      <c r="AK286" s="127">
        <f>IF('Indicator Data'!BF290="No Data",1,IF('Indicator Data imputation'!AN289&lt;&gt;"",1,0))</f>
        <v>0</v>
      </c>
      <c r="AL286" s="126"/>
      <c r="AM286" s="126"/>
      <c r="AN286" t="e">
        <f t="shared" si="8"/>
        <v>#REF!</v>
      </c>
      <c r="AO286" s="142" t="e">
        <f t="shared" si="9"/>
        <v>#REF!</v>
      </c>
    </row>
    <row r="287" spans="1:41" ht="15.75" customHeight="1" x14ac:dyDescent="0.25">
      <c r="A287" s="47" t="s">
        <v>693</v>
      </c>
      <c r="B287" s="127">
        <f>IF('Indicator Data'!E291="No Data",1,IF('Indicator Data imputation'!E290&lt;&gt;"",1,0))</f>
        <v>0</v>
      </c>
      <c r="C287" s="127">
        <f>IF('Indicator Data'!J291="No Data",1,IF('Indicator Data imputation'!F290&lt;&gt;"",1,0))</f>
        <v>0</v>
      </c>
      <c r="D287" s="127">
        <f>IF('Indicator Data'!K291="No Data",1,IF('Indicator Data imputation'!G290&lt;&gt;"",1,0))</f>
        <v>0</v>
      </c>
      <c r="E287" s="127">
        <f>IF('Indicator Data'!L291="No Data",1,IF('Indicator Data imputation'!H290&lt;&gt;"",1,0))</f>
        <v>1</v>
      </c>
      <c r="F287" s="127">
        <f>IF('Indicator Data'!M291="No Data",1,IF('Indicator Data imputation'!I290&lt;&gt;"",1,0))</f>
        <v>1</v>
      </c>
      <c r="G287" s="127">
        <f>IF('Indicator Data'!N291="No Data",1,IF('Indicator Data imputation'!J290&lt;&gt;"",1,0))</f>
        <v>1</v>
      </c>
      <c r="H287" s="127">
        <f>IF('Indicator Data'!O291="No Data",1,IF('Indicator Data imputation'!K290&lt;&gt;"",1,0))</f>
        <v>0</v>
      </c>
      <c r="I287" s="127">
        <f>IF('Indicator Data'!P291="No Data",1,IF('Indicator Data imputation'!L290&lt;&gt;"",1,0))</f>
        <v>0</v>
      </c>
      <c r="J287" s="127">
        <f>IF('Indicator Data'!Q291="No Data",1,IF('Indicator Data imputation'!M290&lt;&gt;"",1,0))</f>
        <v>0</v>
      </c>
      <c r="K287" s="127">
        <f>IF('Indicator Data'!R291="No Data",1,IF('Indicator Data imputation'!N290&lt;&gt;"",1,0))</f>
        <v>0</v>
      </c>
      <c r="L287" s="127">
        <f>IF('Indicator Data'!X291="No Data",1,IF('Indicator Data imputation'!O290&lt;&gt;"",1,0))</f>
        <v>0</v>
      </c>
      <c r="M287" s="127" t="e">
        <f>IF('Indicator Data'!#REF!="No Data",1,IF('Indicator Data imputation'!P290&lt;&gt;"",1,0))</f>
        <v>#REF!</v>
      </c>
      <c r="N287" s="127" t="e">
        <f>IF('Indicator Data'!#REF!="No Data",1,IF('Indicator Data imputation'!Q290&lt;&gt;"",1,0))</f>
        <v>#REF!</v>
      </c>
      <c r="O287" s="127">
        <f>IF('Indicator Data'!Z291="No Data",1,IF('Indicator Data imputation'!R290&lt;&gt;"",1,0))</f>
        <v>0</v>
      </c>
      <c r="P287" s="127">
        <f>IF('Indicator Data'!AB291="No Data",1,IF('Indicator Data imputation'!S290&lt;&gt;"",1,0))</f>
        <v>0</v>
      </c>
      <c r="Q287" s="127">
        <f>IF('Indicator Data'!AC291="No Data",1,IF('Indicator Data imputation'!T290&lt;&gt;"",1,0))</f>
        <v>0</v>
      </c>
      <c r="R287" s="127">
        <f>IF('Indicator Data'!AD291="No Data",1,IF('Indicator Data imputation'!U290&lt;&gt;"",1,0))</f>
        <v>0</v>
      </c>
      <c r="S287" s="127">
        <f>IF('Indicator Data'!AE291="No Data",1,IF('Indicator Data imputation'!V290&lt;&gt;"",1,0))</f>
        <v>0</v>
      </c>
      <c r="T287" s="127">
        <f>IF('Indicator Data'!AF291="No Data",1,IF('Indicator Data imputation'!W290&lt;&gt;"",1,0))</f>
        <v>0</v>
      </c>
      <c r="U287" s="127">
        <f>IF('Indicator Data'!AO291="No Data",1,IF('Indicator Data imputation'!X290&lt;&gt;"",1,0))</f>
        <v>0</v>
      </c>
      <c r="V287" s="127">
        <f>IF('Indicator Data'!AQ291="No Data",1,IF('Indicator Data imputation'!Y290&lt;&gt;"",1,0))</f>
        <v>0</v>
      </c>
      <c r="W287" s="127">
        <f>IF('Indicator Data'!AS291="No Data",1,IF('Indicator Data imputation'!Z290&lt;&gt;"",1,0))</f>
        <v>0</v>
      </c>
      <c r="X287" s="127">
        <f>IF('Indicator Data'!AT291="No Data",1,IF('Indicator Data imputation'!AA290&lt;&gt;"",1,0))</f>
        <v>0</v>
      </c>
      <c r="Y287" s="127">
        <f>IF('Indicator Data'!AH291="No Data",1,IF('Indicator Data imputation'!AB290&lt;&gt;"",1,0))</f>
        <v>0</v>
      </c>
      <c r="Z287" s="127">
        <f>IF('Indicator Data'!AU291="No Data",1,IF('Indicator Data imputation'!AC290&lt;&gt;"",1,0))</f>
        <v>0</v>
      </c>
      <c r="AA287" s="127">
        <f>IF('Indicator Data'!AV291="No Data",1,IF('Indicator Data imputation'!AD290&lt;&gt;"",1,0))</f>
        <v>0</v>
      </c>
      <c r="AB287" s="127">
        <f>IF('Indicator Data'!AW291="No Data",1,IF('Indicator Data imputation'!AE290&lt;&gt;"",1,0))</f>
        <v>0</v>
      </c>
      <c r="AC287" s="127">
        <f>IF('Indicator Data'!AX291="No Data",1,IF('Indicator Data imputation'!AF290&lt;&gt;"",1,0))</f>
        <v>0</v>
      </c>
      <c r="AD287" s="127">
        <f>IF('Indicator Data'!AY291="No Data",1,IF('Indicator Data imputation'!AG290&lt;&gt;"",1,0))</f>
        <v>0</v>
      </c>
      <c r="AE287" s="127">
        <f>IF('Indicator Data'!AZ291="No Data",1,IF('Indicator Data imputation'!AH290&lt;&gt;"",1,0))</f>
        <v>0</v>
      </c>
      <c r="AF287" s="127">
        <f>IF('Indicator Data'!BA291="No Data",1,IF('Indicator Data imputation'!AI290&lt;&gt;"",1,0))</f>
        <v>0</v>
      </c>
      <c r="AG287" s="127">
        <f>IF('Indicator Data'!BB291="No Data",1,IF('Indicator Data imputation'!AJ290&lt;&gt;"",1,0))</f>
        <v>0</v>
      </c>
      <c r="AH287" s="127">
        <f>IF('Indicator Data'!BC291="No Data",1,IF('Indicator Data imputation'!AK290&lt;&gt;"",1,0))</f>
        <v>0</v>
      </c>
      <c r="AI287" s="127" t="e">
        <f>IF('Indicator Data'!#REF!="No Data",1,IF('Indicator Data imputation'!AL290&lt;&gt;"",1,0))</f>
        <v>#REF!</v>
      </c>
      <c r="AJ287" s="127" t="e">
        <f>IF('Indicator Data'!#REF!="No Data",1,IF('Indicator Data imputation'!AM290&lt;&gt;"",1,0))</f>
        <v>#REF!</v>
      </c>
      <c r="AK287" s="127">
        <f>IF('Indicator Data'!BF291="No Data",1,IF('Indicator Data imputation'!AN290&lt;&gt;"",1,0))</f>
        <v>0</v>
      </c>
      <c r="AL287" s="126"/>
      <c r="AM287" s="126"/>
      <c r="AN287" t="e">
        <f t="shared" si="8"/>
        <v>#REF!</v>
      </c>
      <c r="AO287" s="142" t="e">
        <f t="shared" si="9"/>
        <v>#REF!</v>
      </c>
    </row>
    <row r="288" spans="1:41" ht="15.75" customHeight="1" x14ac:dyDescent="0.25">
      <c r="A288" s="47" t="s">
        <v>875</v>
      </c>
      <c r="B288" s="127" t="e">
        <f>IF('Indicator Data'!#REF!="No Data",1,IF('Indicator Data imputation'!E291&lt;&gt;"",1,0))</f>
        <v>#REF!</v>
      </c>
      <c r="C288" s="127" t="e">
        <f>IF('Indicator Data'!#REF!="No Data",1,IF('Indicator Data imputation'!F291&lt;&gt;"",1,0))</f>
        <v>#REF!</v>
      </c>
      <c r="D288" s="127" t="e">
        <f>IF('Indicator Data'!#REF!="No Data",1,IF('Indicator Data imputation'!G291&lt;&gt;"",1,0))</f>
        <v>#REF!</v>
      </c>
      <c r="E288" s="127" t="e">
        <f>IF('Indicator Data'!#REF!="No Data",1,IF('Indicator Data imputation'!H291&lt;&gt;"",1,0))</f>
        <v>#REF!</v>
      </c>
      <c r="F288" s="127" t="e">
        <f>IF('Indicator Data'!#REF!="No Data",1,IF('Indicator Data imputation'!I291&lt;&gt;"",1,0))</f>
        <v>#REF!</v>
      </c>
      <c r="G288" s="127" t="e">
        <f>IF('Indicator Data'!#REF!="No Data",1,IF('Indicator Data imputation'!J291&lt;&gt;"",1,0))</f>
        <v>#REF!</v>
      </c>
      <c r="H288" s="127" t="e">
        <f>IF('Indicator Data'!#REF!="No Data",1,IF('Indicator Data imputation'!K291&lt;&gt;"",1,0))</f>
        <v>#REF!</v>
      </c>
      <c r="I288" s="127" t="e">
        <f>IF('Indicator Data'!#REF!="No Data",1,IF('Indicator Data imputation'!L291&lt;&gt;"",1,0))</f>
        <v>#REF!</v>
      </c>
      <c r="J288" s="127" t="e">
        <f>IF('Indicator Data'!#REF!="No Data",1,IF('Indicator Data imputation'!M291&lt;&gt;"",1,0))</f>
        <v>#REF!</v>
      </c>
      <c r="K288" s="127" t="e">
        <f>IF('Indicator Data'!#REF!="No Data",1,IF('Indicator Data imputation'!N291&lt;&gt;"",1,0))</f>
        <v>#REF!</v>
      </c>
      <c r="L288" s="127" t="e">
        <f>IF('Indicator Data'!#REF!="No Data",1,IF('Indicator Data imputation'!O291&lt;&gt;"",1,0))</f>
        <v>#REF!</v>
      </c>
      <c r="M288" s="127" t="e">
        <f>IF('Indicator Data'!#REF!="No Data",1,IF('Indicator Data imputation'!P291&lt;&gt;"",1,0))</f>
        <v>#REF!</v>
      </c>
      <c r="N288" s="127" t="e">
        <f>IF('Indicator Data'!#REF!="No Data",1,IF('Indicator Data imputation'!Q291&lt;&gt;"",1,0))</f>
        <v>#REF!</v>
      </c>
      <c r="O288" s="127" t="e">
        <f>IF('Indicator Data'!#REF!="No Data",1,IF('Indicator Data imputation'!R291&lt;&gt;"",1,0))</f>
        <v>#REF!</v>
      </c>
      <c r="P288" s="127" t="e">
        <f>IF('Indicator Data'!#REF!="No Data",1,IF('Indicator Data imputation'!S291&lt;&gt;"",1,0))</f>
        <v>#REF!</v>
      </c>
      <c r="Q288" s="127" t="e">
        <f>IF('Indicator Data'!#REF!="No Data",1,IF('Indicator Data imputation'!T291&lt;&gt;"",1,0))</f>
        <v>#REF!</v>
      </c>
      <c r="R288" s="127" t="e">
        <f>IF('Indicator Data'!#REF!="No Data",1,IF('Indicator Data imputation'!U291&lt;&gt;"",1,0))</f>
        <v>#REF!</v>
      </c>
      <c r="S288" s="127" t="e">
        <f>IF('Indicator Data'!#REF!="No Data",1,IF('Indicator Data imputation'!V291&lt;&gt;"",1,0))</f>
        <v>#REF!</v>
      </c>
      <c r="T288" s="127" t="e">
        <f>IF('Indicator Data'!#REF!="No Data",1,IF('Indicator Data imputation'!W291&lt;&gt;"",1,0))</f>
        <v>#REF!</v>
      </c>
      <c r="U288" s="127" t="e">
        <f>IF('Indicator Data'!#REF!="No Data",1,IF('Indicator Data imputation'!X291&lt;&gt;"",1,0))</f>
        <v>#REF!</v>
      </c>
      <c r="V288" s="127" t="e">
        <f>IF('Indicator Data'!#REF!="No Data",1,IF('Indicator Data imputation'!Y291&lt;&gt;"",1,0))</f>
        <v>#REF!</v>
      </c>
      <c r="W288" s="127" t="e">
        <f>IF('Indicator Data'!#REF!="No Data",1,IF('Indicator Data imputation'!Z291&lt;&gt;"",1,0))</f>
        <v>#REF!</v>
      </c>
      <c r="X288" s="127" t="e">
        <f>IF('Indicator Data'!#REF!="No Data",1,IF('Indicator Data imputation'!AA291&lt;&gt;"",1,0))</f>
        <v>#REF!</v>
      </c>
      <c r="Y288" s="127" t="e">
        <f>IF('Indicator Data'!#REF!="No Data",1,IF('Indicator Data imputation'!AB291&lt;&gt;"",1,0))</f>
        <v>#REF!</v>
      </c>
      <c r="Z288" s="127" t="e">
        <f>IF('Indicator Data'!#REF!="No Data",1,IF('Indicator Data imputation'!AC291&lt;&gt;"",1,0))</f>
        <v>#REF!</v>
      </c>
      <c r="AA288" s="127" t="e">
        <f>IF('Indicator Data'!#REF!="No Data",1,IF('Indicator Data imputation'!AD291&lt;&gt;"",1,0))</f>
        <v>#REF!</v>
      </c>
      <c r="AB288" s="127" t="e">
        <f>IF('Indicator Data'!#REF!="No Data",1,IF('Indicator Data imputation'!AE291&lt;&gt;"",1,0))</f>
        <v>#REF!</v>
      </c>
      <c r="AC288" s="127" t="e">
        <f>IF('Indicator Data'!#REF!="No Data",1,IF('Indicator Data imputation'!AF291&lt;&gt;"",1,0))</f>
        <v>#REF!</v>
      </c>
      <c r="AD288" s="127" t="e">
        <f>IF('Indicator Data'!#REF!="No Data",1,IF('Indicator Data imputation'!AG291&lt;&gt;"",1,0))</f>
        <v>#REF!</v>
      </c>
      <c r="AE288" s="127" t="e">
        <f>IF('Indicator Data'!#REF!="No Data",1,IF('Indicator Data imputation'!AH291&lt;&gt;"",1,0))</f>
        <v>#REF!</v>
      </c>
      <c r="AF288" s="127" t="e">
        <f>IF('Indicator Data'!#REF!="No Data",1,IF('Indicator Data imputation'!AI291&lt;&gt;"",1,0))</f>
        <v>#REF!</v>
      </c>
      <c r="AG288" s="127" t="e">
        <f>IF('Indicator Data'!#REF!="No Data",1,IF('Indicator Data imputation'!AJ291&lt;&gt;"",1,0))</f>
        <v>#REF!</v>
      </c>
      <c r="AH288" s="127" t="e">
        <f>IF('Indicator Data'!#REF!="No Data",1,IF('Indicator Data imputation'!AK291&lt;&gt;"",1,0))</f>
        <v>#REF!</v>
      </c>
      <c r="AI288" s="127" t="e">
        <f>IF('Indicator Data'!#REF!="No Data",1,IF('Indicator Data imputation'!AL291&lt;&gt;"",1,0))</f>
        <v>#REF!</v>
      </c>
      <c r="AJ288" s="127" t="e">
        <f>IF('Indicator Data'!#REF!="No Data",1,IF('Indicator Data imputation'!AM291&lt;&gt;"",1,0))</f>
        <v>#REF!</v>
      </c>
      <c r="AK288" s="127" t="e">
        <f>IF('Indicator Data'!#REF!="No Data",1,IF('Indicator Data imputation'!AN291&lt;&gt;"",1,0))</f>
        <v>#REF!</v>
      </c>
      <c r="AL288" s="126"/>
      <c r="AM288" s="126"/>
      <c r="AN288" t="e">
        <f t="shared" si="8"/>
        <v>#REF!</v>
      </c>
      <c r="AO288" s="142" t="e">
        <f t="shared" si="9"/>
        <v>#REF!</v>
      </c>
    </row>
    <row r="289" spans="1:41" ht="15.75" customHeight="1" x14ac:dyDescent="0.25">
      <c r="A289" s="47" t="s">
        <v>877</v>
      </c>
      <c r="B289" s="127" t="e">
        <f>IF('Indicator Data'!#REF!="No Data",1,IF('Indicator Data imputation'!E292&lt;&gt;"",1,0))</f>
        <v>#REF!</v>
      </c>
      <c r="C289" s="127" t="e">
        <f>IF('Indicator Data'!#REF!="No Data",1,IF('Indicator Data imputation'!F292&lt;&gt;"",1,0))</f>
        <v>#REF!</v>
      </c>
      <c r="D289" s="127" t="e">
        <f>IF('Indicator Data'!#REF!="No Data",1,IF('Indicator Data imputation'!G292&lt;&gt;"",1,0))</f>
        <v>#REF!</v>
      </c>
      <c r="E289" s="127" t="e">
        <f>IF('Indicator Data'!#REF!="No Data",1,IF('Indicator Data imputation'!H292&lt;&gt;"",1,0))</f>
        <v>#REF!</v>
      </c>
      <c r="F289" s="127" t="e">
        <f>IF('Indicator Data'!#REF!="No Data",1,IF('Indicator Data imputation'!I292&lt;&gt;"",1,0))</f>
        <v>#REF!</v>
      </c>
      <c r="G289" s="127" t="e">
        <f>IF('Indicator Data'!#REF!="No Data",1,IF('Indicator Data imputation'!J292&lt;&gt;"",1,0))</f>
        <v>#REF!</v>
      </c>
      <c r="H289" s="127" t="e">
        <f>IF('Indicator Data'!#REF!="No Data",1,IF('Indicator Data imputation'!K292&lt;&gt;"",1,0))</f>
        <v>#REF!</v>
      </c>
      <c r="I289" s="127" t="e">
        <f>IF('Indicator Data'!#REF!="No Data",1,IF('Indicator Data imputation'!L292&lt;&gt;"",1,0))</f>
        <v>#REF!</v>
      </c>
      <c r="J289" s="127" t="e">
        <f>IF('Indicator Data'!#REF!="No Data",1,IF('Indicator Data imputation'!M292&lt;&gt;"",1,0))</f>
        <v>#REF!</v>
      </c>
      <c r="K289" s="127" t="e">
        <f>IF('Indicator Data'!#REF!="No Data",1,IF('Indicator Data imputation'!N292&lt;&gt;"",1,0))</f>
        <v>#REF!</v>
      </c>
      <c r="L289" s="127" t="e">
        <f>IF('Indicator Data'!#REF!="No Data",1,IF('Indicator Data imputation'!O292&lt;&gt;"",1,0))</f>
        <v>#REF!</v>
      </c>
      <c r="M289" s="127" t="e">
        <f>IF('Indicator Data'!#REF!="No Data",1,IF('Indicator Data imputation'!P292&lt;&gt;"",1,0))</f>
        <v>#REF!</v>
      </c>
      <c r="N289" s="127" t="e">
        <f>IF('Indicator Data'!#REF!="No Data",1,IF('Indicator Data imputation'!Q292&lt;&gt;"",1,0))</f>
        <v>#REF!</v>
      </c>
      <c r="O289" s="127" t="e">
        <f>IF('Indicator Data'!#REF!="No Data",1,IF('Indicator Data imputation'!R292&lt;&gt;"",1,0))</f>
        <v>#REF!</v>
      </c>
      <c r="P289" s="127" t="e">
        <f>IF('Indicator Data'!#REF!="No Data",1,IF('Indicator Data imputation'!S292&lt;&gt;"",1,0))</f>
        <v>#REF!</v>
      </c>
      <c r="Q289" s="127" t="e">
        <f>IF('Indicator Data'!#REF!="No Data",1,IF('Indicator Data imputation'!T292&lt;&gt;"",1,0))</f>
        <v>#REF!</v>
      </c>
      <c r="R289" s="127" t="e">
        <f>IF('Indicator Data'!#REF!="No Data",1,IF('Indicator Data imputation'!U292&lt;&gt;"",1,0))</f>
        <v>#REF!</v>
      </c>
      <c r="S289" s="127" t="e">
        <f>IF('Indicator Data'!#REF!="No Data",1,IF('Indicator Data imputation'!V292&lt;&gt;"",1,0))</f>
        <v>#REF!</v>
      </c>
      <c r="T289" s="127" t="e">
        <f>IF('Indicator Data'!#REF!="No Data",1,IF('Indicator Data imputation'!W292&lt;&gt;"",1,0))</f>
        <v>#REF!</v>
      </c>
      <c r="U289" s="127" t="e">
        <f>IF('Indicator Data'!#REF!="No Data",1,IF('Indicator Data imputation'!X292&lt;&gt;"",1,0))</f>
        <v>#REF!</v>
      </c>
      <c r="V289" s="127" t="e">
        <f>IF('Indicator Data'!#REF!="No Data",1,IF('Indicator Data imputation'!Y292&lt;&gt;"",1,0))</f>
        <v>#REF!</v>
      </c>
      <c r="W289" s="127" t="e">
        <f>IF('Indicator Data'!#REF!="No Data",1,IF('Indicator Data imputation'!Z292&lt;&gt;"",1,0))</f>
        <v>#REF!</v>
      </c>
      <c r="X289" s="127" t="e">
        <f>IF('Indicator Data'!#REF!="No Data",1,IF('Indicator Data imputation'!AA292&lt;&gt;"",1,0))</f>
        <v>#REF!</v>
      </c>
      <c r="Y289" s="127" t="e">
        <f>IF('Indicator Data'!#REF!="No Data",1,IF('Indicator Data imputation'!AB292&lt;&gt;"",1,0))</f>
        <v>#REF!</v>
      </c>
      <c r="Z289" s="127" t="e">
        <f>IF('Indicator Data'!#REF!="No Data",1,IF('Indicator Data imputation'!AC292&lt;&gt;"",1,0))</f>
        <v>#REF!</v>
      </c>
      <c r="AA289" s="127" t="e">
        <f>IF('Indicator Data'!#REF!="No Data",1,IF('Indicator Data imputation'!AD292&lt;&gt;"",1,0))</f>
        <v>#REF!</v>
      </c>
      <c r="AB289" s="127" t="e">
        <f>IF('Indicator Data'!#REF!="No Data",1,IF('Indicator Data imputation'!AE292&lt;&gt;"",1,0))</f>
        <v>#REF!</v>
      </c>
      <c r="AC289" s="127" t="e">
        <f>IF('Indicator Data'!#REF!="No Data",1,IF('Indicator Data imputation'!AF292&lt;&gt;"",1,0))</f>
        <v>#REF!</v>
      </c>
      <c r="AD289" s="127" t="e">
        <f>IF('Indicator Data'!#REF!="No Data",1,IF('Indicator Data imputation'!AG292&lt;&gt;"",1,0))</f>
        <v>#REF!</v>
      </c>
      <c r="AE289" s="127" t="e">
        <f>IF('Indicator Data'!#REF!="No Data",1,IF('Indicator Data imputation'!AH292&lt;&gt;"",1,0))</f>
        <v>#REF!</v>
      </c>
      <c r="AF289" s="127" t="e">
        <f>IF('Indicator Data'!#REF!="No Data",1,IF('Indicator Data imputation'!AI292&lt;&gt;"",1,0))</f>
        <v>#REF!</v>
      </c>
      <c r="AG289" s="127" t="e">
        <f>IF('Indicator Data'!#REF!="No Data",1,IF('Indicator Data imputation'!AJ292&lt;&gt;"",1,0))</f>
        <v>#REF!</v>
      </c>
      <c r="AH289" s="127" t="e">
        <f>IF('Indicator Data'!#REF!="No Data",1,IF('Indicator Data imputation'!AK292&lt;&gt;"",1,0))</f>
        <v>#REF!</v>
      </c>
      <c r="AI289" s="127" t="e">
        <f>IF('Indicator Data'!#REF!="No Data",1,IF('Indicator Data imputation'!AL292&lt;&gt;"",1,0))</f>
        <v>#REF!</v>
      </c>
      <c r="AJ289" s="127" t="e">
        <f>IF('Indicator Data'!#REF!="No Data",1,IF('Indicator Data imputation'!AM292&lt;&gt;"",1,0))</f>
        <v>#REF!</v>
      </c>
      <c r="AK289" s="127" t="e">
        <f>IF('Indicator Data'!#REF!="No Data",1,IF('Indicator Data imputation'!AN292&lt;&gt;"",1,0))</f>
        <v>#REF!</v>
      </c>
      <c r="AL289" s="126"/>
      <c r="AM289" s="126"/>
      <c r="AN289" t="e">
        <f t="shared" si="8"/>
        <v>#REF!</v>
      </c>
      <c r="AO289" s="142" t="e">
        <f t="shared" si="9"/>
        <v>#REF!</v>
      </c>
    </row>
    <row r="290" spans="1:41" ht="15.75" customHeight="1" x14ac:dyDescent="0.25">
      <c r="A290" s="47" t="s">
        <v>879</v>
      </c>
      <c r="B290" s="127" t="e">
        <f>IF('Indicator Data'!#REF!="No Data",1,IF('Indicator Data imputation'!E293&lt;&gt;"",1,0))</f>
        <v>#REF!</v>
      </c>
      <c r="C290" s="127" t="e">
        <f>IF('Indicator Data'!#REF!="No Data",1,IF('Indicator Data imputation'!F293&lt;&gt;"",1,0))</f>
        <v>#REF!</v>
      </c>
      <c r="D290" s="127" t="e">
        <f>IF('Indicator Data'!#REF!="No Data",1,IF('Indicator Data imputation'!G293&lt;&gt;"",1,0))</f>
        <v>#REF!</v>
      </c>
      <c r="E290" s="127" t="e">
        <f>IF('Indicator Data'!#REF!="No Data",1,IF('Indicator Data imputation'!H293&lt;&gt;"",1,0))</f>
        <v>#REF!</v>
      </c>
      <c r="F290" s="127" t="e">
        <f>IF('Indicator Data'!#REF!="No Data",1,IF('Indicator Data imputation'!I293&lt;&gt;"",1,0))</f>
        <v>#REF!</v>
      </c>
      <c r="G290" s="127" t="e">
        <f>IF('Indicator Data'!#REF!="No Data",1,IF('Indicator Data imputation'!J293&lt;&gt;"",1,0))</f>
        <v>#REF!</v>
      </c>
      <c r="H290" s="127" t="e">
        <f>IF('Indicator Data'!#REF!="No Data",1,IF('Indicator Data imputation'!K293&lt;&gt;"",1,0))</f>
        <v>#REF!</v>
      </c>
      <c r="I290" s="127" t="e">
        <f>IF('Indicator Data'!#REF!="No Data",1,IF('Indicator Data imputation'!L293&lt;&gt;"",1,0))</f>
        <v>#REF!</v>
      </c>
      <c r="J290" s="127" t="e">
        <f>IF('Indicator Data'!#REF!="No Data",1,IF('Indicator Data imputation'!M293&lt;&gt;"",1,0))</f>
        <v>#REF!</v>
      </c>
      <c r="K290" s="127" t="e">
        <f>IF('Indicator Data'!#REF!="No Data",1,IF('Indicator Data imputation'!N293&lt;&gt;"",1,0))</f>
        <v>#REF!</v>
      </c>
      <c r="L290" s="127" t="e">
        <f>IF('Indicator Data'!#REF!="No Data",1,IF('Indicator Data imputation'!O293&lt;&gt;"",1,0))</f>
        <v>#REF!</v>
      </c>
      <c r="M290" s="127" t="e">
        <f>IF('Indicator Data'!#REF!="No Data",1,IF('Indicator Data imputation'!P293&lt;&gt;"",1,0))</f>
        <v>#REF!</v>
      </c>
      <c r="N290" s="127" t="e">
        <f>IF('Indicator Data'!#REF!="No Data",1,IF('Indicator Data imputation'!Q293&lt;&gt;"",1,0))</f>
        <v>#REF!</v>
      </c>
      <c r="O290" s="127" t="e">
        <f>IF('Indicator Data'!#REF!="No Data",1,IF('Indicator Data imputation'!R293&lt;&gt;"",1,0))</f>
        <v>#REF!</v>
      </c>
      <c r="P290" s="127" t="e">
        <f>IF('Indicator Data'!#REF!="No Data",1,IF('Indicator Data imputation'!S293&lt;&gt;"",1,0))</f>
        <v>#REF!</v>
      </c>
      <c r="Q290" s="127" t="e">
        <f>IF('Indicator Data'!#REF!="No Data",1,IF('Indicator Data imputation'!T293&lt;&gt;"",1,0))</f>
        <v>#REF!</v>
      </c>
      <c r="R290" s="127" t="e">
        <f>IF('Indicator Data'!#REF!="No Data",1,IF('Indicator Data imputation'!U293&lt;&gt;"",1,0))</f>
        <v>#REF!</v>
      </c>
      <c r="S290" s="127" t="e">
        <f>IF('Indicator Data'!#REF!="No Data",1,IF('Indicator Data imputation'!V293&lt;&gt;"",1,0))</f>
        <v>#REF!</v>
      </c>
      <c r="T290" s="127" t="e">
        <f>IF('Indicator Data'!#REF!="No Data",1,IF('Indicator Data imputation'!W293&lt;&gt;"",1,0))</f>
        <v>#REF!</v>
      </c>
      <c r="U290" s="127" t="e">
        <f>IF('Indicator Data'!#REF!="No Data",1,IF('Indicator Data imputation'!X293&lt;&gt;"",1,0))</f>
        <v>#REF!</v>
      </c>
      <c r="V290" s="127" t="e">
        <f>IF('Indicator Data'!#REF!="No Data",1,IF('Indicator Data imputation'!Y293&lt;&gt;"",1,0))</f>
        <v>#REF!</v>
      </c>
      <c r="W290" s="127" t="e">
        <f>IF('Indicator Data'!#REF!="No Data",1,IF('Indicator Data imputation'!Z293&lt;&gt;"",1,0))</f>
        <v>#REF!</v>
      </c>
      <c r="X290" s="127" t="e">
        <f>IF('Indicator Data'!#REF!="No Data",1,IF('Indicator Data imputation'!AA293&lt;&gt;"",1,0))</f>
        <v>#REF!</v>
      </c>
      <c r="Y290" s="127" t="e">
        <f>IF('Indicator Data'!#REF!="No Data",1,IF('Indicator Data imputation'!AB293&lt;&gt;"",1,0))</f>
        <v>#REF!</v>
      </c>
      <c r="Z290" s="127" t="e">
        <f>IF('Indicator Data'!#REF!="No Data",1,IF('Indicator Data imputation'!AC293&lt;&gt;"",1,0))</f>
        <v>#REF!</v>
      </c>
      <c r="AA290" s="127" t="e">
        <f>IF('Indicator Data'!#REF!="No Data",1,IF('Indicator Data imputation'!AD293&lt;&gt;"",1,0))</f>
        <v>#REF!</v>
      </c>
      <c r="AB290" s="127" t="e">
        <f>IF('Indicator Data'!#REF!="No Data",1,IF('Indicator Data imputation'!AE293&lt;&gt;"",1,0))</f>
        <v>#REF!</v>
      </c>
      <c r="AC290" s="127" t="e">
        <f>IF('Indicator Data'!#REF!="No Data",1,IF('Indicator Data imputation'!AF293&lt;&gt;"",1,0))</f>
        <v>#REF!</v>
      </c>
      <c r="AD290" s="127" t="e">
        <f>IF('Indicator Data'!#REF!="No Data",1,IF('Indicator Data imputation'!AG293&lt;&gt;"",1,0))</f>
        <v>#REF!</v>
      </c>
      <c r="AE290" s="127" t="e">
        <f>IF('Indicator Data'!#REF!="No Data",1,IF('Indicator Data imputation'!AH293&lt;&gt;"",1,0))</f>
        <v>#REF!</v>
      </c>
      <c r="AF290" s="127" t="e">
        <f>IF('Indicator Data'!#REF!="No Data",1,IF('Indicator Data imputation'!AI293&lt;&gt;"",1,0))</f>
        <v>#REF!</v>
      </c>
      <c r="AG290" s="127" t="e">
        <f>IF('Indicator Data'!#REF!="No Data",1,IF('Indicator Data imputation'!AJ293&lt;&gt;"",1,0))</f>
        <v>#REF!</v>
      </c>
      <c r="AH290" s="127" t="e">
        <f>IF('Indicator Data'!#REF!="No Data",1,IF('Indicator Data imputation'!AK293&lt;&gt;"",1,0))</f>
        <v>#REF!</v>
      </c>
      <c r="AI290" s="127" t="e">
        <f>IF('Indicator Data'!#REF!="No Data",1,IF('Indicator Data imputation'!AL293&lt;&gt;"",1,0))</f>
        <v>#REF!</v>
      </c>
      <c r="AJ290" s="127" t="e">
        <f>IF('Indicator Data'!#REF!="No Data",1,IF('Indicator Data imputation'!AM293&lt;&gt;"",1,0))</f>
        <v>#REF!</v>
      </c>
      <c r="AK290" s="127" t="e">
        <f>IF('Indicator Data'!#REF!="No Data",1,IF('Indicator Data imputation'!AN293&lt;&gt;"",1,0))</f>
        <v>#REF!</v>
      </c>
      <c r="AL290" s="126"/>
      <c r="AM290" s="126"/>
      <c r="AN290" t="e">
        <f t="shared" si="8"/>
        <v>#REF!</v>
      </c>
      <c r="AO290" s="142" t="e">
        <f t="shared" si="9"/>
        <v>#REF!</v>
      </c>
    </row>
    <row r="291" spans="1:41" ht="15.75" customHeight="1" x14ac:dyDescent="0.25">
      <c r="A291" s="47" t="s">
        <v>882</v>
      </c>
      <c r="B291" s="127" t="e">
        <f>IF('Indicator Data'!#REF!="No Data",1,IF('Indicator Data imputation'!E294&lt;&gt;"",1,0))</f>
        <v>#REF!</v>
      </c>
      <c r="C291" s="127" t="e">
        <f>IF('Indicator Data'!#REF!="No Data",1,IF('Indicator Data imputation'!F294&lt;&gt;"",1,0))</f>
        <v>#REF!</v>
      </c>
      <c r="D291" s="127" t="e">
        <f>IF('Indicator Data'!#REF!="No Data",1,IF('Indicator Data imputation'!G294&lt;&gt;"",1,0))</f>
        <v>#REF!</v>
      </c>
      <c r="E291" s="127" t="e">
        <f>IF('Indicator Data'!#REF!="No Data",1,IF('Indicator Data imputation'!H294&lt;&gt;"",1,0))</f>
        <v>#REF!</v>
      </c>
      <c r="F291" s="127" t="e">
        <f>IF('Indicator Data'!#REF!="No Data",1,IF('Indicator Data imputation'!I294&lt;&gt;"",1,0))</f>
        <v>#REF!</v>
      </c>
      <c r="G291" s="127" t="e">
        <f>IF('Indicator Data'!#REF!="No Data",1,IF('Indicator Data imputation'!J294&lt;&gt;"",1,0))</f>
        <v>#REF!</v>
      </c>
      <c r="H291" s="127" t="e">
        <f>IF('Indicator Data'!#REF!="No Data",1,IF('Indicator Data imputation'!K294&lt;&gt;"",1,0))</f>
        <v>#REF!</v>
      </c>
      <c r="I291" s="127" t="e">
        <f>IF('Indicator Data'!#REF!="No Data",1,IF('Indicator Data imputation'!L294&lt;&gt;"",1,0))</f>
        <v>#REF!</v>
      </c>
      <c r="J291" s="127" t="e">
        <f>IF('Indicator Data'!#REF!="No Data",1,IF('Indicator Data imputation'!M294&lt;&gt;"",1,0))</f>
        <v>#REF!</v>
      </c>
      <c r="K291" s="127" t="e">
        <f>IF('Indicator Data'!#REF!="No Data",1,IF('Indicator Data imputation'!N294&lt;&gt;"",1,0))</f>
        <v>#REF!</v>
      </c>
      <c r="L291" s="127" t="e">
        <f>IF('Indicator Data'!#REF!="No Data",1,IF('Indicator Data imputation'!O294&lt;&gt;"",1,0))</f>
        <v>#REF!</v>
      </c>
      <c r="M291" s="127" t="e">
        <f>IF('Indicator Data'!#REF!="No Data",1,IF('Indicator Data imputation'!P294&lt;&gt;"",1,0))</f>
        <v>#REF!</v>
      </c>
      <c r="N291" s="127" t="e">
        <f>IF('Indicator Data'!#REF!="No Data",1,IF('Indicator Data imputation'!Q294&lt;&gt;"",1,0))</f>
        <v>#REF!</v>
      </c>
      <c r="O291" s="127" t="e">
        <f>IF('Indicator Data'!#REF!="No Data",1,IF('Indicator Data imputation'!R294&lt;&gt;"",1,0))</f>
        <v>#REF!</v>
      </c>
      <c r="P291" s="127" t="e">
        <f>IF('Indicator Data'!#REF!="No Data",1,IF('Indicator Data imputation'!S294&lt;&gt;"",1,0))</f>
        <v>#REF!</v>
      </c>
      <c r="Q291" s="127" t="e">
        <f>IF('Indicator Data'!#REF!="No Data",1,IF('Indicator Data imputation'!T294&lt;&gt;"",1,0))</f>
        <v>#REF!</v>
      </c>
      <c r="R291" s="127" t="e">
        <f>IF('Indicator Data'!#REF!="No Data",1,IF('Indicator Data imputation'!U294&lt;&gt;"",1,0))</f>
        <v>#REF!</v>
      </c>
      <c r="S291" s="127" t="e">
        <f>IF('Indicator Data'!#REF!="No Data",1,IF('Indicator Data imputation'!V294&lt;&gt;"",1,0))</f>
        <v>#REF!</v>
      </c>
      <c r="T291" s="127" t="e">
        <f>IF('Indicator Data'!#REF!="No Data",1,IF('Indicator Data imputation'!W294&lt;&gt;"",1,0))</f>
        <v>#REF!</v>
      </c>
      <c r="U291" s="127" t="e">
        <f>IF('Indicator Data'!#REF!="No Data",1,IF('Indicator Data imputation'!X294&lt;&gt;"",1,0))</f>
        <v>#REF!</v>
      </c>
      <c r="V291" s="127" t="e">
        <f>IF('Indicator Data'!#REF!="No Data",1,IF('Indicator Data imputation'!Y294&lt;&gt;"",1,0))</f>
        <v>#REF!</v>
      </c>
      <c r="W291" s="127" t="e">
        <f>IF('Indicator Data'!#REF!="No Data",1,IF('Indicator Data imputation'!Z294&lt;&gt;"",1,0))</f>
        <v>#REF!</v>
      </c>
      <c r="X291" s="127" t="e">
        <f>IF('Indicator Data'!#REF!="No Data",1,IF('Indicator Data imputation'!AA294&lt;&gt;"",1,0))</f>
        <v>#REF!</v>
      </c>
      <c r="Y291" s="127" t="e">
        <f>IF('Indicator Data'!#REF!="No Data",1,IF('Indicator Data imputation'!AB294&lt;&gt;"",1,0))</f>
        <v>#REF!</v>
      </c>
      <c r="Z291" s="127" t="e">
        <f>IF('Indicator Data'!#REF!="No Data",1,IF('Indicator Data imputation'!AC294&lt;&gt;"",1,0))</f>
        <v>#REF!</v>
      </c>
      <c r="AA291" s="127" t="e">
        <f>IF('Indicator Data'!#REF!="No Data",1,IF('Indicator Data imputation'!AD294&lt;&gt;"",1,0))</f>
        <v>#REF!</v>
      </c>
      <c r="AB291" s="127" t="e">
        <f>IF('Indicator Data'!#REF!="No Data",1,IF('Indicator Data imputation'!AE294&lt;&gt;"",1,0))</f>
        <v>#REF!</v>
      </c>
      <c r="AC291" s="127" t="e">
        <f>IF('Indicator Data'!#REF!="No Data",1,IF('Indicator Data imputation'!AF294&lt;&gt;"",1,0))</f>
        <v>#REF!</v>
      </c>
      <c r="AD291" s="127" t="e">
        <f>IF('Indicator Data'!#REF!="No Data",1,IF('Indicator Data imputation'!AG294&lt;&gt;"",1,0))</f>
        <v>#REF!</v>
      </c>
      <c r="AE291" s="127" t="e">
        <f>IF('Indicator Data'!#REF!="No Data",1,IF('Indicator Data imputation'!AH294&lt;&gt;"",1,0))</f>
        <v>#REF!</v>
      </c>
      <c r="AF291" s="127" t="e">
        <f>IF('Indicator Data'!#REF!="No Data",1,IF('Indicator Data imputation'!AI294&lt;&gt;"",1,0))</f>
        <v>#REF!</v>
      </c>
      <c r="AG291" s="127" t="e">
        <f>IF('Indicator Data'!#REF!="No Data",1,IF('Indicator Data imputation'!AJ294&lt;&gt;"",1,0))</f>
        <v>#REF!</v>
      </c>
      <c r="AH291" s="127" t="e">
        <f>IF('Indicator Data'!#REF!="No Data",1,IF('Indicator Data imputation'!AK294&lt;&gt;"",1,0))</f>
        <v>#REF!</v>
      </c>
      <c r="AI291" s="127" t="e">
        <f>IF('Indicator Data'!#REF!="No Data",1,IF('Indicator Data imputation'!AL294&lt;&gt;"",1,0))</f>
        <v>#REF!</v>
      </c>
      <c r="AJ291" s="127" t="e">
        <f>IF('Indicator Data'!#REF!="No Data",1,IF('Indicator Data imputation'!AM294&lt;&gt;"",1,0))</f>
        <v>#REF!</v>
      </c>
      <c r="AK291" s="127" t="e">
        <f>IF('Indicator Data'!#REF!="No Data",1,IF('Indicator Data imputation'!AN294&lt;&gt;"",1,0))</f>
        <v>#REF!</v>
      </c>
      <c r="AL291" s="126"/>
      <c r="AM291" s="126"/>
      <c r="AN291" t="e">
        <f t="shared" si="8"/>
        <v>#REF!</v>
      </c>
      <c r="AO291" s="142" t="e">
        <f t="shared" si="9"/>
        <v>#REF!</v>
      </c>
    </row>
    <row r="292" spans="1:41" ht="15.75" customHeight="1" x14ac:dyDescent="0.25">
      <c r="A292" s="47" t="s">
        <v>885</v>
      </c>
      <c r="B292" s="127" t="e">
        <f>IF('Indicator Data'!#REF!="No Data",1,IF('Indicator Data imputation'!E295&lt;&gt;"",1,0))</f>
        <v>#REF!</v>
      </c>
      <c r="C292" s="127" t="e">
        <f>IF('Indicator Data'!#REF!="No Data",1,IF('Indicator Data imputation'!F295&lt;&gt;"",1,0))</f>
        <v>#REF!</v>
      </c>
      <c r="D292" s="127" t="e">
        <f>IF('Indicator Data'!#REF!="No Data",1,IF('Indicator Data imputation'!G295&lt;&gt;"",1,0))</f>
        <v>#REF!</v>
      </c>
      <c r="E292" s="127" t="e">
        <f>IF('Indicator Data'!#REF!="No Data",1,IF('Indicator Data imputation'!H295&lt;&gt;"",1,0))</f>
        <v>#REF!</v>
      </c>
      <c r="F292" s="127" t="e">
        <f>IF('Indicator Data'!#REF!="No Data",1,IF('Indicator Data imputation'!I295&lt;&gt;"",1,0))</f>
        <v>#REF!</v>
      </c>
      <c r="G292" s="127" t="e">
        <f>IF('Indicator Data'!#REF!="No Data",1,IF('Indicator Data imputation'!J295&lt;&gt;"",1,0))</f>
        <v>#REF!</v>
      </c>
      <c r="H292" s="127" t="e">
        <f>IF('Indicator Data'!#REF!="No Data",1,IF('Indicator Data imputation'!K295&lt;&gt;"",1,0))</f>
        <v>#REF!</v>
      </c>
      <c r="I292" s="127" t="e">
        <f>IF('Indicator Data'!#REF!="No Data",1,IF('Indicator Data imputation'!L295&lt;&gt;"",1,0))</f>
        <v>#REF!</v>
      </c>
      <c r="J292" s="127" t="e">
        <f>IF('Indicator Data'!#REF!="No Data",1,IF('Indicator Data imputation'!M295&lt;&gt;"",1,0))</f>
        <v>#REF!</v>
      </c>
      <c r="K292" s="127" t="e">
        <f>IF('Indicator Data'!#REF!="No Data",1,IF('Indicator Data imputation'!N295&lt;&gt;"",1,0))</f>
        <v>#REF!</v>
      </c>
      <c r="L292" s="127" t="e">
        <f>IF('Indicator Data'!#REF!="No Data",1,IF('Indicator Data imputation'!O295&lt;&gt;"",1,0))</f>
        <v>#REF!</v>
      </c>
      <c r="M292" s="127" t="e">
        <f>IF('Indicator Data'!#REF!="No Data",1,IF('Indicator Data imputation'!P295&lt;&gt;"",1,0))</f>
        <v>#REF!</v>
      </c>
      <c r="N292" s="127" t="e">
        <f>IF('Indicator Data'!#REF!="No Data",1,IF('Indicator Data imputation'!Q295&lt;&gt;"",1,0))</f>
        <v>#REF!</v>
      </c>
      <c r="O292" s="127" t="e">
        <f>IF('Indicator Data'!#REF!="No Data",1,IF('Indicator Data imputation'!R295&lt;&gt;"",1,0))</f>
        <v>#REF!</v>
      </c>
      <c r="P292" s="127" t="e">
        <f>IF('Indicator Data'!#REF!="No Data",1,IF('Indicator Data imputation'!S295&lt;&gt;"",1,0))</f>
        <v>#REF!</v>
      </c>
      <c r="Q292" s="127" t="e">
        <f>IF('Indicator Data'!#REF!="No Data",1,IF('Indicator Data imputation'!T295&lt;&gt;"",1,0))</f>
        <v>#REF!</v>
      </c>
      <c r="R292" s="127" t="e">
        <f>IF('Indicator Data'!#REF!="No Data",1,IF('Indicator Data imputation'!U295&lt;&gt;"",1,0))</f>
        <v>#REF!</v>
      </c>
      <c r="S292" s="127" t="e">
        <f>IF('Indicator Data'!#REF!="No Data",1,IF('Indicator Data imputation'!V295&lt;&gt;"",1,0))</f>
        <v>#REF!</v>
      </c>
      <c r="T292" s="127" t="e">
        <f>IF('Indicator Data'!#REF!="No Data",1,IF('Indicator Data imputation'!W295&lt;&gt;"",1,0))</f>
        <v>#REF!</v>
      </c>
      <c r="U292" s="127" t="e">
        <f>IF('Indicator Data'!#REF!="No Data",1,IF('Indicator Data imputation'!X295&lt;&gt;"",1,0))</f>
        <v>#REF!</v>
      </c>
      <c r="V292" s="127" t="e">
        <f>IF('Indicator Data'!#REF!="No Data",1,IF('Indicator Data imputation'!Y295&lt;&gt;"",1,0))</f>
        <v>#REF!</v>
      </c>
      <c r="W292" s="127" t="e">
        <f>IF('Indicator Data'!#REF!="No Data",1,IF('Indicator Data imputation'!Z295&lt;&gt;"",1,0))</f>
        <v>#REF!</v>
      </c>
      <c r="X292" s="127" t="e">
        <f>IF('Indicator Data'!#REF!="No Data",1,IF('Indicator Data imputation'!AA295&lt;&gt;"",1,0))</f>
        <v>#REF!</v>
      </c>
      <c r="Y292" s="127" t="e">
        <f>IF('Indicator Data'!#REF!="No Data",1,IF('Indicator Data imputation'!AB295&lt;&gt;"",1,0))</f>
        <v>#REF!</v>
      </c>
      <c r="Z292" s="127" t="e">
        <f>IF('Indicator Data'!#REF!="No Data",1,IF('Indicator Data imputation'!AC295&lt;&gt;"",1,0))</f>
        <v>#REF!</v>
      </c>
      <c r="AA292" s="127" t="e">
        <f>IF('Indicator Data'!#REF!="No Data",1,IF('Indicator Data imputation'!AD295&lt;&gt;"",1,0))</f>
        <v>#REF!</v>
      </c>
      <c r="AB292" s="127" t="e">
        <f>IF('Indicator Data'!#REF!="No Data",1,IF('Indicator Data imputation'!AE295&lt;&gt;"",1,0))</f>
        <v>#REF!</v>
      </c>
      <c r="AC292" s="127" t="e">
        <f>IF('Indicator Data'!#REF!="No Data",1,IF('Indicator Data imputation'!AF295&lt;&gt;"",1,0))</f>
        <v>#REF!</v>
      </c>
      <c r="AD292" s="127" t="e">
        <f>IF('Indicator Data'!#REF!="No Data",1,IF('Indicator Data imputation'!AG295&lt;&gt;"",1,0))</f>
        <v>#REF!</v>
      </c>
      <c r="AE292" s="127" t="e">
        <f>IF('Indicator Data'!#REF!="No Data",1,IF('Indicator Data imputation'!AH295&lt;&gt;"",1,0))</f>
        <v>#REF!</v>
      </c>
      <c r="AF292" s="127" t="e">
        <f>IF('Indicator Data'!#REF!="No Data",1,IF('Indicator Data imputation'!AI295&lt;&gt;"",1,0))</f>
        <v>#REF!</v>
      </c>
      <c r="AG292" s="127" t="e">
        <f>IF('Indicator Data'!#REF!="No Data",1,IF('Indicator Data imputation'!AJ295&lt;&gt;"",1,0))</f>
        <v>#REF!</v>
      </c>
      <c r="AH292" s="127" t="e">
        <f>IF('Indicator Data'!#REF!="No Data",1,IF('Indicator Data imputation'!AK295&lt;&gt;"",1,0))</f>
        <v>#REF!</v>
      </c>
      <c r="AI292" s="127" t="e">
        <f>IF('Indicator Data'!#REF!="No Data",1,IF('Indicator Data imputation'!AL295&lt;&gt;"",1,0))</f>
        <v>#REF!</v>
      </c>
      <c r="AJ292" s="127" t="e">
        <f>IF('Indicator Data'!#REF!="No Data",1,IF('Indicator Data imputation'!AM295&lt;&gt;"",1,0))</f>
        <v>#REF!</v>
      </c>
      <c r="AK292" s="127" t="e">
        <f>IF('Indicator Data'!#REF!="No Data",1,IF('Indicator Data imputation'!AN295&lt;&gt;"",1,0))</f>
        <v>#REF!</v>
      </c>
      <c r="AL292" s="126"/>
      <c r="AM292" s="126"/>
      <c r="AN292" t="e">
        <f t="shared" si="8"/>
        <v>#REF!</v>
      </c>
      <c r="AO292" s="142" t="e">
        <f t="shared" si="9"/>
        <v>#REF!</v>
      </c>
    </row>
    <row r="293" spans="1:41" ht="15.75" customHeight="1" x14ac:dyDescent="0.25">
      <c r="A293" s="47" t="s">
        <v>887</v>
      </c>
      <c r="B293" s="127" t="e">
        <f>IF('Indicator Data'!#REF!="No Data",1,IF('Indicator Data imputation'!E296&lt;&gt;"",1,0))</f>
        <v>#REF!</v>
      </c>
      <c r="C293" s="127" t="e">
        <f>IF('Indicator Data'!#REF!="No Data",1,IF('Indicator Data imputation'!F296&lt;&gt;"",1,0))</f>
        <v>#REF!</v>
      </c>
      <c r="D293" s="127" t="e">
        <f>IF('Indicator Data'!#REF!="No Data",1,IF('Indicator Data imputation'!G296&lt;&gt;"",1,0))</f>
        <v>#REF!</v>
      </c>
      <c r="E293" s="127" t="e">
        <f>IF('Indicator Data'!#REF!="No Data",1,IF('Indicator Data imputation'!H296&lt;&gt;"",1,0))</f>
        <v>#REF!</v>
      </c>
      <c r="F293" s="127" t="e">
        <f>IF('Indicator Data'!#REF!="No Data",1,IF('Indicator Data imputation'!I296&lt;&gt;"",1,0))</f>
        <v>#REF!</v>
      </c>
      <c r="G293" s="127" t="e">
        <f>IF('Indicator Data'!#REF!="No Data",1,IF('Indicator Data imputation'!J296&lt;&gt;"",1,0))</f>
        <v>#REF!</v>
      </c>
      <c r="H293" s="127" t="e">
        <f>IF('Indicator Data'!#REF!="No Data",1,IF('Indicator Data imputation'!K296&lt;&gt;"",1,0))</f>
        <v>#REF!</v>
      </c>
      <c r="I293" s="127" t="e">
        <f>IF('Indicator Data'!#REF!="No Data",1,IF('Indicator Data imputation'!L296&lt;&gt;"",1,0))</f>
        <v>#REF!</v>
      </c>
      <c r="J293" s="127" t="e">
        <f>IF('Indicator Data'!#REF!="No Data",1,IF('Indicator Data imputation'!M296&lt;&gt;"",1,0))</f>
        <v>#REF!</v>
      </c>
      <c r="K293" s="127" t="e">
        <f>IF('Indicator Data'!#REF!="No Data",1,IF('Indicator Data imputation'!N296&lt;&gt;"",1,0))</f>
        <v>#REF!</v>
      </c>
      <c r="L293" s="127" t="e">
        <f>IF('Indicator Data'!#REF!="No Data",1,IF('Indicator Data imputation'!O296&lt;&gt;"",1,0))</f>
        <v>#REF!</v>
      </c>
      <c r="M293" s="127" t="e">
        <f>IF('Indicator Data'!#REF!="No Data",1,IF('Indicator Data imputation'!P296&lt;&gt;"",1,0))</f>
        <v>#REF!</v>
      </c>
      <c r="N293" s="127" t="e">
        <f>IF('Indicator Data'!#REF!="No Data",1,IF('Indicator Data imputation'!Q296&lt;&gt;"",1,0))</f>
        <v>#REF!</v>
      </c>
      <c r="O293" s="127" t="e">
        <f>IF('Indicator Data'!#REF!="No Data",1,IF('Indicator Data imputation'!R296&lt;&gt;"",1,0))</f>
        <v>#REF!</v>
      </c>
      <c r="P293" s="127" t="e">
        <f>IF('Indicator Data'!#REF!="No Data",1,IF('Indicator Data imputation'!S296&lt;&gt;"",1,0))</f>
        <v>#REF!</v>
      </c>
      <c r="Q293" s="127" t="e">
        <f>IF('Indicator Data'!#REF!="No Data",1,IF('Indicator Data imputation'!T296&lt;&gt;"",1,0))</f>
        <v>#REF!</v>
      </c>
      <c r="R293" s="127" t="e">
        <f>IF('Indicator Data'!#REF!="No Data",1,IF('Indicator Data imputation'!U296&lt;&gt;"",1,0))</f>
        <v>#REF!</v>
      </c>
      <c r="S293" s="127" t="e">
        <f>IF('Indicator Data'!#REF!="No Data",1,IF('Indicator Data imputation'!V296&lt;&gt;"",1,0))</f>
        <v>#REF!</v>
      </c>
      <c r="T293" s="127" t="e">
        <f>IF('Indicator Data'!#REF!="No Data",1,IF('Indicator Data imputation'!W296&lt;&gt;"",1,0))</f>
        <v>#REF!</v>
      </c>
      <c r="U293" s="127" t="e">
        <f>IF('Indicator Data'!#REF!="No Data",1,IF('Indicator Data imputation'!X296&lt;&gt;"",1,0))</f>
        <v>#REF!</v>
      </c>
      <c r="V293" s="127" t="e">
        <f>IF('Indicator Data'!#REF!="No Data",1,IF('Indicator Data imputation'!Y296&lt;&gt;"",1,0))</f>
        <v>#REF!</v>
      </c>
      <c r="W293" s="127" t="e">
        <f>IF('Indicator Data'!#REF!="No Data",1,IF('Indicator Data imputation'!Z296&lt;&gt;"",1,0))</f>
        <v>#REF!</v>
      </c>
      <c r="X293" s="127" t="e">
        <f>IF('Indicator Data'!#REF!="No Data",1,IF('Indicator Data imputation'!AA296&lt;&gt;"",1,0))</f>
        <v>#REF!</v>
      </c>
      <c r="Y293" s="127" t="e">
        <f>IF('Indicator Data'!#REF!="No Data",1,IF('Indicator Data imputation'!AB296&lt;&gt;"",1,0))</f>
        <v>#REF!</v>
      </c>
      <c r="Z293" s="127" t="e">
        <f>IF('Indicator Data'!#REF!="No Data",1,IF('Indicator Data imputation'!AC296&lt;&gt;"",1,0))</f>
        <v>#REF!</v>
      </c>
      <c r="AA293" s="127" t="e">
        <f>IF('Indicator Data'!#REF!="No Data",1,IF('Indicator Data imputation'!AD296&lt;&gt;"",1,0))</f>
        <v>#REF!</v>
      </c>
      <c r="AB293" s="127" t="e">
        <f>IF('Indicator Data'!#REF!="No Data",1,IF('Indicator Data imputation'!AE296&lt;&gt;"",1,0))</f>
        <v>#REF!</v>
      </c>
      <c r="AC293" s="127" t="e">
        <f>IF('Indicator Data'!#REF!="No Data",1,IF('Indicator Data imputation'!AF296&lt;&gt;"",1,0))</f>
        <v>#REF!</v>
      </c>
      <c r="AD293" s="127" t="e">
        <f>IF('Indicator Data'!#REF!="No Data",1,IF('Indicator Data imputation'!AG296&lt;&gt;"",1,0))</f>
        <v>#REF!</v>
      </c>
      <c r="AE293" s="127" t="e">
        <f>IF('Indicator Data'!#REF!="No Data",1,IF('Indicator Data imputation'!AH296&lt;&gt;"",1,0))</f>
        <v>#REF!</v>
      </c>
      <c r="AF293" s="127" t="e">
        <f>IF('Indicator Data'!#REF!="No Data",1,IF('Indicator Data imputation'!AI296&lt;&gt;"",1,0))</f>
        <v>#REF!</v>
      </c>
      <c r="AG293" s="127" t="e">
        <f>IF('Indicator Data'!#REF!="No Data",1,IF('Indicator Data imputation'!AJ296&lt;&gt;"",1,0))</f>
        <v>#REF!</v>
      </c>
      <c r="AH293" s="127" t="e">
        <f>IF('Indicator Data'!#REF!="No Data",1,IF('Indicator Data imputation'!AK296&lt;&gt;"",1,0))</f>
        <v>#REF!</v>
      </c>
      <c r="AI293" s="127" t="e">
        <f>IF('Indicator Data'!#REF!="No Data",1,IF('Indicator Data imputation'!AL296&lt;&gt;"",1,0))</f>
        <v>#REF!</v>
      </c>
      <c r="AJ293" s="127" t="e">
        <f>IF('Indicator Data'!#REF!="No Data",1,IF('Indicator Data imputation'!AM296&lt;&gt;"",1,0))</f>
        <v>#REF!</v>
      </c>
      <c r="AK293" s="127" t="e">
        <f>IF('Indicator Data'!#REF!="No Data",1,IF('Indicator Data imputation'!AN296&lt;&gt;"",1,0))</f>
        <v>#REF!</v>
      </c>
      <c r="AL293" s="126"/>
      <c r="AM293" s="126"/>
      <c r="AN293" t="e">
        <f t="shared" si="8"/>
        <v>#REF!</v>
      </c>
      <c r="AO293" s="142" t="e">
        <f t="shared" si="9"/>
        <v>#REF!</v>
      </c>
    </row>
    <row r="294" spans="1:41" ht="15.75" customHeight="1" x14ac:dyDescent="0.25">
      <c r="A294" s="47" t="s">
        <v>890</v>
      </c>
      <c r="B294" s="127" t="e">
        <f>IF('Indicator Data'!#REF!="No Data",1,IF('Indicator Data imputation'!E297&lt;&gt;"",1,0))</f>
        <v>#REF!</v>
      </c>
      <c r="C294" s="127" t="e">
        <f>IF('Indicator Data'!#REF!="No Data",1,IF('Indicator Data imputation'!F297&lt;&gt;"",1,0))</f>
        <v>#REF!</v>
      </c>
      <c r="D294" s="127" t="e">
        <f>IF('Indicator Data'!#REF!="No Data",1,IF('Indicator Data imputation'!G297&lt;&gt;"",1,0))</f>
        <v>#REF!</v>
      </c>
      <c r="E294" s="127" t="e">
        <f>IF('Indicator Data'!#REF!="No Data",1,IF('Indicator Data imputation'!H297&lt;&gt;"",1,0))</f>
        <v>#REF!</v>
      </c>
      <c r="F294" s="127" t="e">
        <f>IF('Indicator Data'!#REF!="No Data",1,IF('Indicator Data imputation'!I297&lt;&gt;"",1,0))</f>
        <v>#REF!</v>
      </c>
      <c r="G294" s="127" t="e">
        <f>IF('Indicator Data'!#REF!="No Data",1,IF('Indicator Data imputation'!J297&lt;&gt;"",1,0))</f>
        <v>#REF!</v>
      </c>
      <c r="H294" s="127" t="e">
        <f>IF('Indicator Data'!#REF!="No Data",1,IF('Indicator Data imputation'!K297&lt;&gt;"",1,0))</f>
        <v>#REF!</v>
      </c>
      <c r="I294" s="127" t="e">
        <f>IF('Indicator Data'!#REF!="No Data",1,IF('Indicator Data imputation'!L297&lt;&gt;"",1,0))</f>
        <v>#REF!</v>
      </c>
      <c r="J294" s="127" t="e">
        <f>IF('Indicator Data'!#REF!="No Data",1,IF('Indicator Data imputation'!M297&lt;&gt;"",1,0))</f>
        <v>#REF!</v>
      </c>
      <c r="K294" s="127" t="e">
        <f>IF('Indicator Data'!#REF!="No Data",1,IF('Indicator Data imputation'!N297&lt;&gt;"",1,0))</f>
        <v>#REF!</v>
      </c>
      <c r="L294" s="127" t="e">
        <f>IF('Indicator Data'!#REF!="No Data",1,IF('Indicator Data imputation'!O297&lt;&gt;"",1,0))</f>
        <v>#REF!</v>
      </c>
      <c r="M294" s="127" t="e">
        <f>IF('Indicator Data'!#REF!="No Data",1,IF('Indicator Data imputation'!P297&lt;&gt;"",1,0))</f>
        <v>#REF!</v>
      </c>
      <c r="N294" s="127" t="e">
        <f>IF('Indicator Data'!#REF!="No Data",1,IF('Indicator Data imputation'!Q297&lt;&gt;"",1,0))</f>
        <v>#REF!</v>
      </c>
      <c r="O294" s="127" t="e">
        <f>IF('Indicator Data'!#REF!="No Data",1,IF('Indicator Data imputation'!R297&lt;&gt;"",1,0))</f>
        <v>#REF!</v>
      </c>
      <c r="P294" s="127" t="e">
        <f>IF('Indicator Data'!#REF!="No Data",1,IF('Indicator Data imputation'!S297&lt;&gt;"",1,0))</f>
        <v>#REF!</v>
      </c>
      <c r="Q294" s="127" t="e">
        <f>IF('Indicator Data'!#REF!="No Data",1,IF('Indicator Data imputation'!T297&lt;&gt;"",1,0))</f>
        <v>#REF!</v>
      </c>
      <c r="R294" s="127" t="e">
        <f>IF('Indicator Data'!#REF!="No Data",1,IF('Indicator Data imputation'!U297&lt;&gt;"",1,0))</f>
        <v>#REF!</v>
      </c>
      <c r="S294" s="127" t="e">
        <f>IF('Indicator Data'!#REF!="No Data",1,IF('Indicator Data imputation'!V297&lt;&gt;"",1,0))</f>
        <v>#REF!</v>
      </c>
      <c r="T294" s="127" t="e">
        <f>IF('Indicator Data'!#REF!="No Data",1,IF('Indicator Data imputation'!W297&lt;&gt;"",1,0))</f>
        <v>#REF!</v>
      </c>
      <c r="U294" s="127" t="e">
        <f>IF('Indicator Data'!#REF!="No Data",1,IF('Indicator Data imputation'!X297&lt;&gt;"",1,0))</f>
        <v>#REF!</v>
      </c>
      <c r="V294" s="127" t="e">
        <f>IF('Indicator Data'!#REF!="No Data",1,IF('Indicator Data imputation'!Y297&lt;&gt;"",1,0))</f>
        <v>#REF!</v>
      </c>
      <c r="W294" s="127" t="e">
        <f>IF('Indicator Data'!#REF!="No Data",1,IF('Indicator Data imputation'!Z297&lt;&gt;"",1,0))</f>
        <v>#REF!</v>
      </c>
      <c r="X294" s="127" t="e">
        <f>IF('Indicator Data'!#REF!="No Data",1,IF('Indicator Data imputation'!AA297&lt;&gt;"",1,0))</f>
        <v>#REF!</v>
      </c>
      <c r="Y294" s="127" t="e">
        <f>IF('Indicator Data'!#REF!="No Data",1,IF('Indicator Data imputation'!AB297&lt;&gt;"",1,0))</f>
        <v>#REF!</v>
      </c>
      <c r="Z294" s="127" t="e">
        <f>IF('Indicator Data'!#REF!="No Data",1,IF('Indicator Data imputation'!AC297&lt;&gt;"",1,0))</f>
        <v>#REF!</v>
      </c>
      <c r="AA294" s="127" t="e">
        <f>IF('Indicator Data'!#REF!="No Data",1,IF('Indicator Data imputation'!AD297&lt;&gt;"",1,0))</f>
        <v>#REF!</v>
      </c>
      <c r="AB294" s="127" t="e">
        <f>IF('Indicator Data'!#REF!="No Data",1,IF('Indicator Data imputation'!AE297&lt;&gt;"",1,0))</f>
        <v>#REF!</v>
      </c>
      <c r="AC294" s="127" t="e">
        <f>IF('Indicator Data'!#REF!="No Data",1,IF('Indicator Data imputation'!AF297&lt;&gt;"",1,0))</f>
        <v>#REF!</v>
      </c>
      <c r="AD294" s="127" t="e">
        <f>IF('Indicator Data'!#REF!="No Data",1,IF('Indicator Data imputation'!AG297&lt;&gt;"",1,0))</f>
        <v>#REF!</v>
      </c>
      <c r="AE294" s="127" t="e">
        <f>IF('Indicator Data'!#REF!="No Data",1,IF('Indicator Data imputation'!AH297&lt;&gt;"",1,0))</f>
        <v>#REF!</v>
      </c>
      <c r="AF294" s="127" t="e">
        <f>IF('Indicator Data'!#REF!="No Data",1,IF('Indicator Data imputation'!AI297&lt;&gt;"",1,0))</f>
        <v>#REF!</v>
      </c>
      <c r="AG294" s="127" t="e">
        <f>IF('Indicator Data'!#REF!="No Data",1,IF('Indicator Data imputation'!AJ297&lt;&gt;"",1,0))</f>
        <v>#REF!</v>
      </c>
      <c r="AH294" s="127" t="e">
        <f>IF('Indicator Data'!#REF!="No Data",1,IF('Indicator Data imputation'!AK297&lt;&gt;"",1,0))</f>
        <v>#REF!</v>
      </c>
      <c r="AI294" s="127" t="e">
        <f>IF('Indicator Data'!#REF!="No Data",1,IF('Indicator Data imputation'!AL297&lt;&gt;"",1,0))</f>
        <v>#REF!</v>
      </c>
      <c r="AJ294" s="127" t="e">
        <f>IF('Indicator Data'!#REF!="No Data",1,IF('Indicator Data imputation'!AM297&lt;&gt;"",1,0))</f>
        <v>#REF!</v>
      </c>
      <c r="AK294" s="127" t="e">
        <f>IF('Indicator Data'!#REF!="No Data",1,IF('Indicator Data imputation'!AN297&lt;&gt;"",1,0))</f>
        <v>#REF!</v>
      </c>
      <c r="AL294" s="126"/>
      <c r="AM294" s="126"/>
      <c r="AN294" t="e">
        <f t="shared" si="8"/>
        <v>#REF!</v>
      </c>
      <c r="AO294" s="142" t="e">
        <f t="shared" si="9"/>
        <v>#REF!</v>
      </c>
    </row>
    <row r="295" spans="1:41" ht="15.75" customHeight="1" x14ac:dyDescent="0.25">
      <c r="A295" s="47" t="s">
        <v>892</v>
      </c>
      <c r="B295" s="127" t="e">
        <f>IF('Indicator Data'!#REF!="No Data",1,IF('Indicator Data imputation'!E298&lt;&gt;"",1,0))</f>
        <v>#REF!</v>
      </c>
      <c r="C295" s="127" t="e">
        <f>IF('Indicator Data'!#REF!="No Data",1,IF('Indicator Data imputation'!F298&lt;&gt;"",1,0))</f>
        <v>#REF!</v>
      </c>
      <c r="D295" s="127" t="e">
        <f>IF('Indicator Data'!#REF!="No Data",1,IF('Indicator Data imputation'!G298&lt;&gt;"",1,0))</f>
        <v>#REF!</v>
      </c>
      <c r="E295" s="127" t="e">
        <f>IF('Indicator Data'!#REF!="No Data",1,IF('Indicator Data imputation'!H298&lt;&gt;"",1,0))</f>
        <v>#REF!</v>
      </c>
      <c r="F295" s="127" t="e">
        <f>IF('Indicator Data'!#REF!="No Data",1,IF('Indicator Data imputation'!I298&lt;&gt;"",1,0))</f>
        <v>#REF!</v>
      </c>
      <c r="G295" s="127" t="e">
        <f>IF('Indicator Data'!#REF!="No Data",1,IF('Indicator Data imputation'!J298&lt;&gt;"",1,0))</f>
        <v>#REF!</v>
      </c>
      <c r="H295" s="127" t="e">
        <f>IF('Indicator Data'!#REF!="No Data",1,IF('Indicator Data imputation'!K298&lt;&gt;"",1,0))</f>
        <v>#REF!</v>
      </c>
      <c r="I295" s="127" t="e">
        <f>IF('Indicator Data'!#REF!="No Data",1,IF('Indicator Data imputation'!L298&lt;&gt;"",1,0))</f>
        <v>#REF!</v>
      </c>
      <c r="J295" s="127" t="e">
        <f>IF('Indicator Data'!#REF!="No Data",1,IF('Indicator Data imputation'!M298&lt;&gt;"",1,0))</f>
        <v>#REF!</v>
      </c>
      <c r="K295" s="127" t="e">
        <f>IF('Indicator Data'!#REF!="No Data",1,IF('Indicator Data imputation'!N298&lt;&gt;"",1,0))</f>
        <v>#REF!</v>
      </c>
      <c r="L295" s="127" t="e">
        <f>IF('Indicator Data'!#REF!="No Data",1,IF('Indicator Data imputation'!O298&lt;&gt;"",1,0))</f>
        <v>#REF!</v>
      </c>
      <c r="M295" s="127" t="e">
        <f>IF('Indicator Data'!#REF!="No Data",1,IF('Indicator Data imputation'!P298&lt;&gt;"",1,0))</f>
        <v>#REF!</v>
      </c>
      <c r="N295" s="127" t="e">
        <f>IF('Indicator Data'!#REF!="No Data",1,IF('Indicator Data imputation'!Q298&lt;&gt;"",1,0))</f>
        <v>#REF!</v>
      </c>
      <c r="O295" s="127" t="e">
        <f>IF('Indicator Data'!#REF!="No Data",1,IF('Indicator Data imputation'!R298&lt;&gt;"",1,0))</f>
        <v>#REF!</v>
      </c>
      <c r="P295" s="127" t="e">
        <f>IF('Indicator Data'!#REF!="No Data",1,IF('Indicator Data imputation'!S298&lt;&gt;"",1,0))</f>
        <v>#REF!</v>
      </c>
      <c r="Q295" s="127" t="e">
        <f>IF('Indicator Data'!#REF!="No Data",1,IF('Indicator Data imputation'!T298&lt;&gt;"",1,0))</f>
        <v>#REF!</v>
      </c>
      <c r="R295" s="127" t="e">
        <f>IF('Indicator Data'!#REF!="No Data",1,IF('Indicator Data imputation'!U298&lt;&gt;"",1,0))</f>
        <v>#REF!</v>
      </c>
      <c r="S295" s="127" t="e">
        <f>IF('Indicator Data'!#REF!="No Data",1,IF('Indicator Data imputation'!V298&lt;&gt;"",1,0))</f>
        <v>#REF!</v>
      </c>
      <c r="T295" s="127" t="e">
        <f>IF('Indicator Data'!#REF!="No Data",1,IF('Indicator Data imputation'!W298&lt;&gt;"",1,0))</f>
        <v>#REF!</v>
      </c>
      <c r="U295" s="127" t="e">
        <f>IF('Indicator Data'!#REF!="No Data",1,IF('Indicator Data imputation'!X298&lt;&gt;"",1,0))</f>
        <v>#REF!</v>
      </c>
      <c r="V295" s="127" t="e">
        <f>IF('Indicator Data'!#REF!="No Data",1,IF('Indicator Data imputation'!Y298&lt;&gt;"",1,0))</f>
        <v>#REF!</v>
      </c>
      <c r="W295" s="127" t="e">
        <f>IF('Indicator Data'!#REF!="No Data",1,IF('Indicator Data imputation'!Z298&lt;&gt;"",1,0))</f>
        <v>#REF!</v>
      </c>
      <c r="X295" s="127" t="e">
        <f>IF('Indicator Data'!#REF!="No Data",1,IF('Indicator Data imputation'!AA298&lt;&gt;"",1,0))</f>
        <v>#REF!</v>
      </c>
      <c r="Y295" s="127" t="e">
        <f>IF('Indicator Data'!#REF!="No Data",1,IF('Indicator Data imputation'!AB298&lt;&gt;"",1,0))</f>
        <v>#REF!</v>
      </c>
      <c r="Z295" s="127" t="e">
        <f>IF('Indicator Data'!#REF!="No Data",1,IF('Indicator Data imputation'!AC298&lt;&gt;"",1,0))</f>
        <v>#REF!</v>
      </c>
      <c r="AA295" s="127" t="e">
        <f>IF('Indicator Data'!#REF!="No Data",1,IF('Indicator Data imputation'!AD298&lt;&gt;"",1,0))</f>
        <v>#REF!</v>
      </c>
      <c r="AB295" s="127" t="e">
        <f>IF('Indicator Data'!#REF!="No Data",1,IF('Indicator Data imputation'!AE298&lt;&gt;"",1,0))</f>
        <v>#REF!</v>
      </c>
      <c r="AC295" s="127" t="e">
        <f>IF('Indicator Data'!#REF!="No Data",1,IF('Indicator Data imputation'!AF298&lt;&gt;"",1,0))</f>
        <v>#REF!</v>
      </c>
      <c r="AD295" s="127" t="e">
        <f>IF('Indicator Data'!#REF!="No Data",1,IF('Indicator Data imputation'!AG298&lt;&gt;"",1,0))</f>
        <v>#REF!</v>
      </c>
      <c r="AE295" s="127" t="e">
        <f>IF('Indicator Data'!#REF!="No Data",1,IF('Indicator Data imputation'!AH298&lt;&gt;"",1,0))</f>
        <v>#REF!</v>
      </c>
      <c r="AF295" s="127" t="e">
        <f>IF('Indicator Data'!#REF!="No Data",1,IF('Indicator Data imputation'!AI298&lt;&gt;"",1,0))</f>
        <v>#REF!</v>
      </c>
      <c r="AG295" s="127" t="e">
        <f>IF('Indicator Data'!#REF!="No Data",1,IF('Indicator Data imputation'!AJ298&lt;&gt;"",1,0))</f>
        <v>#REF!</v>
      </c>
      <c r="AH295" s="127" t="e">
        <f>IF('Indicator Data'!#REF!="No Data",1,IF('Indicator Data imputation'!AK298&lt;&gt;"",1,0))</f>
        <v>#REF!</v>
      </c>
      <c r="AI295" s="127" t="e">
        <f>IF('Indicator Data'!#REF!="No Data",1,IF('Indicator Data imputation'!AL298&lt;&gt;"",1,0))</f>
        <v>#REF!</v>
      </c>
      <c r="AJ295" s="127" t="e">
        <f>IF('Indicator Data'!#REF!="No Data",1,IF('Indicator Data imputation'!AM298&lt;&gt;"",1,0))</f>
        <v>#REF!</v>
      </c>
      <c r="AK295" s="127" t="e">
        <f>IF('Indicator Data'!#REF!="No Data",1,IF('Indicator Data imputation'!AN298&lt;&gt;"",1,0))</f>
        <v>#REF!</v>
      </c>
      <c r="AL295" s="126"/>
      <c r="AM295" s="126"/>
      <c r="AN295" t="e">
        <f t="shared" si="8"/>
        <v>#REF!</v>
      </c>
      <c r="AO295" s="142" t="e">
        <f t="shared" si="9"/>
        <v>#REF!</v>
      </c>
    </row>
    <row r="296" spans="1:41" ht="15.75" customHeight="1" x14ac:dyDescent="0.25">
      <c r="A296" s="47" t="s">
        <v>894</v>
      </c>
      <c r="B296" s="127" t="e">
        <f>IF('Indicator Data'!#REF!="No Data",1,IF('Indicator Data imputation'!E299&lt;&gt;"",1,0))</f>
        <v>#REF!</v>
      </c>
      <c r="C296" s="127" t="e">
        <f>IF('Indicator Data'!#REF!="No Data",1,IF('Indicator Data imputation'!F299&lt;&gt;"",1,0))</f>
        <v>#REF!</v>
      </c>
      <c r="D296" s="127" t="e">
        <f>IF('Indicator Data'!#REF!="No Data",1,IF('Indicator Data imputation'!G299&lt;&gt;"",1,0))</f>
        <v>#REF!</v>
      </c>
      <c r="E296" s="127" t="e">
        <f>IF('Indicator Data'!#REF!="No Data",1,IF('Indicator Data imputation'!H299&lt;&gt;"",1,0))</f>
        <v>#REF!</v>
      </c>
      <c r="F296" s="127" t="e">
        <f>IF('Indicator Data'!#REF!="No Data",1,IF('Indicator Data imputation'!I299&lt;&gt;"",1,0))</f>
        <v>#REF!</v>
      </c>
      <c r="G296" s="127" t="e">
        <f>IF('Indicator Data'!#REF!="No Data",1,IF('Indicator Data imputation'!J299&lt;&gt;"",1,0))</f>
        <v>#REF!</v>
      </c>
      <c r="H296" s="127" t="e">
        <f>IF('Indicator Data'!#REF!="No Data",1,IF('Indicator Data imputation'!K299&lt;&gt;"",1,0))</f>
        <v>#REF!</v>
      </c>
      <c r="I296" s="127" t="e">
        <f>IF('Indicator Data'!#REF!="No Data",1,IF('Indicator Data imputation'!L299&lt;&gt;"",1,0))</f>
        <v>#REF!</v>
      </c>
      <c r="J296" s="127" t="e">
        <f>IF('Indicator Data'!#REF!="No Data",1,IF('Indicator Data imputation'!M299&lt;&gt;"",1,0))</f>
        <v>#REF!</v>
      </c>
      <c r="K296" s="127" t="e">
        <f>IF('Indicator Data'!#REF!="No Data",1,IF('Indicator Data imputation'!N299&lt;&gt;"",1,0))</f>
        <v>#REF!</v>
      </c>
      <c r="L296" s="127" t="e">
        <f>IF('Indicator Data'!#REF!="No Data",1,IF('Indicator Data imputation'!O299&lt;&gt;"",1,0))</f>
        <v>#REF!</v>
      </c>
      <c r="M296" s="127" t="e">
        <f>IF('Indicator Data'!#REF!="No Data",1,IF('Indicator Data imputation'!P299&lt;&gt;"",1,0))</f>
        <v>#REF!</v>
      </c>
      <c r="N296" s="127" t="e">
        <f>IF('Indicator Data'!#REF!="No Data",1,IF('Indicator Data imputation'!Q299&lt;&gt;"",1,0))</f>
        <v>#REF!</v>
      </c>
      <c r="O296" s="127" t="e">
        <f>IF('Indicator Data'!#REF!="No Data",1,IF('Indicator Data imputation'!R299&lt;&gt;"",1,0))</f>
        <v>#REF!</v>
      </c>
      <c r="P296" s="127" t="e">
        <f>IF('Indicator Data'!#REF!="No Data",1,IF('Indicator Data imputation'!S299&lt;&gt;"",1,0))</f>
        <v>#REF!</v>
      </c>
      <c r="Q296" s="127" t="e">
        <f>IF('Indicator Data'!#REF!="No Data",1,IF('Indicator Data imputation'!T299&lt;&gt;"",1,0))</f>
        <v>#REF!</v>
      </c>
      <c r="R296" s="127" t="e">
        <f>IF('Indicator Data'!#REF!="No Data",1,IF('Indicator Data imputation'!U299&lt;&gt;"",1,0))</f>
        <v>#REF!</v>
      </c>
      <c r="S296" s="127" t="e">
        <f>IF('Indicator Data'!#REF!="No Data",1,IF('Indicator Data imputation'!V299&lt;&gt;"",1,0))</f>
        <v>#REF!</v>
      </c>
      <c r="T296" s="127" t="e">
        <f>IF('Indicator Data'!#REF!="No Data",1,IF('Indicator Data imputation'!W299&lt;&gt;"",1,0))</f>
        <v>#REF!</v>
      </c>
      <c r="U296" s="127" t="e">
        <f>IF('Indicator Data'!#REF!="No Data",1,IF('Indicator Data imputation'!X299&lt;&gt;"",1,0))</f>
        <v>#REF!</v>
      </c>
      <c r="V296" s="127" t="e">
        <f>IF('Indicator Data'!#REF!="No Data",1,IF('Indicator Data imputation'!Y299&lt;&gt;"",1,0))</f>
        <v>#REF!</v>
      </c>
      <c r="W296" s="127" t="e">
        <f>IF('Indicator Data'!#REF!="No Data",1,IF('Indicator Data imputation'!Z299&lt;&gt;"",1,0))</f>
        <v>#REF!</v>
      </c>
      <c r="X296" s="127" t="e">
        <f>IF('Indicator Data'!#REF!="No Data",1,IF('Indicator Data imputation'!AA299&lt;&gt;"",1,0))</f>
        <v>#REF!</v>
      </c>
      <c r="Y296" s="127" t="e">
        <f>IF('Indicator Data'!#REF!="No Data",1,IF('Indicator Data imputation'!AB299&lt;&gt;"",1,0))</f>
        <v>#REF!</v>
      </c>
      <c r="Z296" s="127" t="e">
        <f>IF('Indicator Data'!#REF!="No Data",1,IF('Indicator Data imputation'!AC299&lt;&gt;"",1,0))</f>
        <v>#REF!</v>
      </c>
      <c r="AA296" s="127" t="e">
        <f>IF('Indicator Data'!#REF!="No Data",1,IF('Indicator Data imputation'!AD299&lt;&gt;"",1,0))</f>
        <v>#REF!</v>
      </c>
      <c r="AB296" s="127" t="e">
        <f>IF('Indicator Data'!#REF!="No Data",1,IF('Indicator Data imputation'!AE299&lt;&gt;"",1,0))</f>
        <v>#REF!</v>
      </c>
      <c r="AC296" s="127" t="e">
        <f>IF('Indicator Data'!#REF!="No Data",1,IF('Indicator Data imputation'!AF299&lt;&gt;"",1,0))</f>
        <v>#REF!</v>
      </c>
      <c r="AD296" s="127" t="e">
        <f>IF('Indicator Data'!#REF!="No Data",1,IF('Indicator Data imputation'!AG299&lt;&gt;"",1,0))</f>
        <v>#REF!</v>
      </c>
      <c r="AE296" s="127" t="e">
        <f>IF('Indicator Data'!#REF!="No Data",1,IF('Indicator Data imputation'!AH299&lt;&gt;"",1,0))</f>
        <v>#REF!</v>
      </c>
      <c r="AF296" s="127" t="e">
        <f>IF('Indicator Data'!#REF!="No Data",1,IF('Indicator Data imputation'!AI299&lt;&gt;"",1,0))</f>
        <v>#REF!</v>
      </c>
      <c r="AG296" s="127" t="e">
        <f>IF('Indicator Data'!#REF!="No Data",1,IF('Indicator Data imputation'!AJ299&lt;&gt;"",1,0))</f>
        <v>#REF!</v>
      </c>
      <c r="AH296" s="127" t="e">
        <f>IF('Indicator Data'!#REF!="No Data",1,IF('Indicator Data imputation'!AK299&lt;&gt;"",1,0))</f>
        <v>#REF!</v>
      </c>
      <c r="AI296" s="127" t="e">
        <f>IF('Indicator Data'!#REF!="No Data",1,IF('Indicator Data imputation'!AL299&lt;&gt;"",1,0))</f>
        <v>#REF!</v>
      </c>
      <c r="AJ296" s="127" t="e">
        <f>IF('Indicator Data'!#REF!="No Data",1,IF('Indicator Data imputation'!AM299&lt;&gt;"",1,0))</f>
        <v>#REF!</v>
      </c>
      <c r="AK296" s="127" t="e">
        <f>IF('Indicator Data'!#REF!="No Data",1,IF('Indicator Data imputation'!AN299&lt;&gt;"",1,0))</f>
        <v>#REF!</v>
      </c>
      <c r="AL296" s="126"/>
      <c r="AM296" s="126"/>
      <c r="AN296" t="e">
        <f t="shared" si="8"/>
        <v>#REF!</v>
      </c>
      <c r="AO296" s="142" t="e">
        <f t="shared" si="9"/>
        <v>#REF!</v>
      </c>
    </row>
    <row r="297" spans="1:41" ht="15.75" customHeight="1" x14ac:dyDescent="0.25">
      <c r="A297" s="47" t="s">
        <v>897</v>
      </c>
      <c r="B297" s="127" t="e">
        <f>IF('Indicator Data'!#REF!="No Data",1,IF('Indicator Data imputation'!E300&lt;&gt;"",1,0))</f>
        <v>#REF!</v>
      </c>
      <c r="C297" s="127" t="e">
        <f>IF('Indicator Data'!#REF!="No Data",1,IF('Indicator Data imputation'!F300&lt;&gt;"",1,0))</f>
        <v>#REF!</v>
      </c>
      <c r="D297" s="127" t="e">
        <f>IF('Indicator Data'!#REF!="No Data",1,IF('Indicator Data imputation'!G300&lt;&gt;"",1,0))</f>
        <v>#REF!</v>
      </c>
      <c r="E297" s="127" t="e">
        <f>IF('Indicator Data'!#REF!="No Data",1,IF('Indicator Data imputation'!H300&lt;&gt;"",1,0))</f>
        <v>#REF!</v>
      </c>
      <c r="F297" s="127" t="e">
        <f>IF('Indicator Data'!#REF!="No Data",1,IF('Indicator Data imputation'!I300&lt;&gt;"",1,0))</f>
        <v>#REF!</v>
      </c>
      <c r="G297" s="127" t="e">
        <f>IF('Indicator Data'!#REF!="No Data",1,IF('Indicator Data imputation'!J300&lt;&gt;"",1,0))</f>
        <v>#REF!</v>
      </c>
      <c r="H297" s="127" t="e">
        <f>IF('Indicator Data'!#REF!="No Data",1,IF('Indicator Data imputation'!K300&lt;&gt;"",1,0))</f>
        <v>#REF!</v>
      </c>
      <c r="I297" s="127" t="e">
        <f>IF('Indicator Data'!#REF!="No Data",1,IF('Indicator Data imputation'!L300&lt;&gt;"",1,0))</f>
        <v>#REF!</v>
      </c>
      <c r="J297" s="127" t="e">
        <f>IF('Indicator Data'!#REF!="No Data",1,IF('Indicator Data imputation'!M300&lt;&gt;"",1,0))</f>
        <v>#REF!</v>
      </c>
      <c r="K297" s="127" t="e">
        <f>IF('Indicator Data'!#REF!="No Data",1,IF('Indicator Data imputation'!N300&lt;&gt;"",1,0))</f>
        <v>#REF!</v>
      </c>
      <c r="L297" s="127" t="e">
        <f>IF('Indicator Data'!#REF!="No Data",1,IF('Indicator Data imputation'!O300&lt;&gt;"",1,0))</f>
        <v>#REF!</v>
      </c>
      <c r="M297" s="127" t="e">
        <f>IF('Indicator Data'!#REF!="No Data",1,IF('Indicator Data imputation'!P300&lt;&gt;"",1,0))</f>
        <v>#REF!</v>
      </c>
      <c r="N297" s="127" t="e">
        <f>IF('Indicator Data'!#REF!="No Data",1,IF('Indicator Data imputation'!Q300&lt;&gt;"",1,0))</f>
        <v>#REF!</v>
      </c>
      <c r="O297" s="127" t="e">
        <f>IF('Indicator Data'!#REF!="No Data",1,IF('Indicator Data imputation'!R300&lt;&gt;"",1,0))</f>
        <v>#REF!</v>
      </c>
      <c r="P297" s="127" t="e">
        <f>IF('Indicator Data'!#REF!="No Data",1,IF('Indicator Data imputation'!S300&lt;&gt;"",1,0))</f>
        <v>#REF!</v>
      </c>
      <c r="Q297" s="127" t="e">
        <f>IF('Indicator Data'!#REF!="No Data",1,IF('Indicator Data imputation'!T300&lt;&gt;"",1,0))</f>
        <v>#REF!</v>
      </c>
      <c r="R297" s="127" t="e">
        <f>IF('Indicator Data'!#REF!="No Data",1,IF('Indicator Data imputation'!U300&lt;&gt;"",1,0))</f>
        <v>#REF!</v>
      </c>
      <c r="S297" s="127" t="e">
        <f>IF('Indicator Data'!#REF!="No Data",1,IF('Indicator Data imputation'!V300&lt;&gt;"",1,0))</f>
        <v>#REF!</v>
      </c>
      <c r="T297" s="127" t="e">
        <f>IF('Indicator Data'!#REF!="No Data",1,IF('Indicator Data imputation'!W300&lt;&gt;"",1,0))</f>
        <v>#REF!</v>
      </c>
      <c r="U297" s="127" t="e">
        <f>IF('Indicator Data'!#REF!="No Data",1,IF('Indicator Data imputation'!X300&lt;&gt;"",1,0))</f>
        <v>#REF!</v>
      </c>
      <c r="V297" s="127" t="e">
        <f>IF('Indicator Data'!#REF!="No Data",1,IF('Indicator Data imputation'!Y300&lt;&gt;"",1,0))</f>
        <v>#REF!</v>
      </c>
      <c r="W297" s="127" t="e">
        <f>IF('Indicator Data'!#REF!="No Data",1,IF('Indicator Data imputation'!Z300&lt;&gt;"",1,0))</f>
        <v>#REF!</v>
      </c>
      <c r="X297" s="127" t="e">
        <f>IF('Indicator Data'!#REF!="No Data",1,IF('Indicator Data imputation'!AA300&lt;&gt;"",1,0))</f>
        <v>#REF!</v>
      </c>
      <c r="Y297" s="127" t="e">
        <f>IF('Indicator Data'!#REF!="No Data",1,IF('Indicator Data imputation'!AB300&lt;&gt;"",1,0))</f>
        <v>#REF!</v>
      </c>
      <c r="Z297" s="127" t="e">
        <f>IF('Indicator Data'!#REF!="No Data",1,IF('Indicator Data imputation'!AC300&lt;&gt;"",1,0))</f>
        <v>#REF!</v>
      </c>
      <c r="AA297" s="127" t="e">
        <f>IF('Indicator Data'!#REF!="No Data",1,IF('Indicator Data imputation'!AD300&lt;&gt;"",1,0))</f>
        <v>#REF!</v>
      </c>
      <c r="AB297" s="127" t="e">
        <f>IF('Indicator Data'!#REF!="No Data",1,IF('Indicator Data imputation'!AE300&lt;&gt;"",1,0))</f>
        <v>#REF!</v>
      </c>
      <c r="AC297" s="127" t="e">
        <f>IF('Indicator Data'!#REF!="No Data",1,IF('Indicator Data imputation'!AF300&lt;&gt;"",1,0))</f>
        <v>#REF!</v>
      </c>
      <c r="AD297" s="127" t="e">
        <f>IF('Indicator Data'!#REF!="No Data",1,IF('Indicator Data imputation'!AG300&lt;&gt;"",1,0))</f>
        <v>#REF!</v>
      </c>
      <c r="AE297" s="127" t="e">
        <f>IF('Indicator Data'!#REF!="No Data",1,IF('Indicator Data imputation'!AH300&lt;&gt;"",1,0))</f>
        <v>#REF!</v>
      </c>
      <c r="AF297" s="127" t="e">
        <f>IF('Indicator Data'!#REF!="No Data",1,IF('Indicator Data imputation'!AI300&lt;&gt;"",1,0))</f>
        <v>#REF!</v>
      </c>
      <c r="AG297" s="127" t="e">
        <f>IF('Indicator Data'!#REF!="No Data",1,IF('Indicator Data imputation'!AJ300&lt;&gt;"",1,0))</f>
        <v>#REF!</v>
      </c>
      <c r="AH297" s="127" t="e">
        <f>IF('Indicator Data'!#REF!="No Data",1,IF('Indicator Data imputation'!AK300&lt;&gt;"",1,0))</f>
        <v>#REF!</v>
      </c>
      <c r="AI297" s="127" t="e">
        <f>IF('Indicator Data'!#REF!="No Data",1,IF('Indicator Data imputation'!AL300&lt;&gt;"",1,0))</f>
        <v>#REF!</v>
      </c>
      <c r="AJ297" s="127" t="e">
        <f>IF('Indicator Data'!#REF!="No Data",1,IF('Indicator Data imputation'!AM300&lt;&gt;"",1,0))</f>
        <v>#REF!</v>
      </c>
      <c r="AK297" s="127" t="e">
        <f>IF('Indicator Data'!#REF!="No Data",1,IF('Indicator Data imputation'!AN300&lt;&gt;"",1,0))</f>
        <v>#REF!</v>
      </c>
      <c r="AL297" s="126"/>
      <c r="AM297" s="126"/>
      <c r="AN297" t="e">
        <f t="shared" si="8"/>
        <v>#REF!</v>
      </c>
      <c r="AO297" s="142" t="e">
        <f t="shared" si="9"/>
        <v>#REF!</v>
      </c>
    </row>
    <row r="298" spans="1:41" ht="15.75" customHeight="1" x14ac:dyDescent="0.25">
      <c r="A298" s="47" t="s">
        <v>899</v>
      </c>
      <c r="B298" s="127" t="e">
        <f>IF('Indicator Data'!#REF!="No Data",1,IF('Indicator Data imputation'!E301&lt;&gt;"",1,0))</f>
        <v>#REF!</v>
      </c>
      <c r="C298" s="127" t="e">
        <f>IF('Indicator Data'!#REF!="No Data",1,IF('Indicator Data imputation'!F301&lt;&gt;"",1,0))</f>
        <v>#REF!</v>
      </c>
      <c r="D298" s="127" t="e">
        <f>IF('Indicator Data'!#REF!="No Data",1,IF('Indicator Data imputation'!G301&lt;&gt;"",1,0))</f>
        <v>#REF!</v>
      </c>
      <c r="E298" s="127" t="e">
        <f>IF('Indicator Data'!#REF!="No Data",1,IF('Indicator Data imputation'!H301&lt;&gt;"",1,0))</f>
        <v>#REF!</v>
      </c>
      <c r="F298" s="127" t="e">
        <f>IF('Indicator Data'!#REF!="No Data",1,IF('Indicator Data imputation'!I301&lt;&gt;"",1,0))</f>
        <v>#REF!</v>
      </c>
      <c r="G298" s="127" t="e">
        <f>IF('Indicator Data'!#REF!="No Data",1,IF('Indicator Data imputation'!J301&lt;&gt;"",1,0))</f>
        <v>#REF!</v>
      </c>
      <c r="H298" s="127" t="e">
        <f>IF('Indicator Data'!#REF!="No Data",1,IF('Indicator Data imputation'!K301&lt;&gt;"",1,0))</f>
        <v>#REF!</v>
      </c>
      <c r="I298" s="127" t="e">
        <f>IF('Indicator Data'!#REF!="No Data",1,IF('Indicator Data imputation'!L301&lt;&gt;"",1,0))</f>
        <v>#REF!</v>
      </c>
      <c r="J298" s="127" t="e">
        <f>IF('Indicator Data'!#REF!="No Data",1,IF('Indicator Data imputation'!M301&lt;&gt;"",1,0))</f>
        <v>#REF!</v>
      </c>
      <c r="K298" s="127" t="e">
        <f>IF('Indicator Data'!#REF!="No Data",1,IF('Indicator Data imputation'!N301&lt;&gt;"",1,0))</f>
        <v>#REF!</v>
      </c>
      <c r="L298" s="127" t="e">
        <f>IF('Indicator Data'!#REF!="No Data",1,IF('Indicator Data imputation'!O301&lt;&gt;"",1,0))</f>
        <v>#REF!</v>
      </c>
      <c r="M298" s="127" t="e">
        <f>IF('Indicator Data'!#REF!="No Data",1,IF('Indicator Data imputation'!P301&lt;&gt;"",1,0))</f>
        <v>#REF!</v>
      </c>
      <c r="N298" s="127" t="e">
        <f>IF('Indicator Data'!#REF!="No Data",1,IF('Indicator Data imputation'!Q301&lt;&gt;"",1,0))</f>
        <v>#REF!</v>
      </c>
      <c r="O298" s="127" t="e">
        <f>IF('Indicator Data'!#REF!="No Data",1,IF('Indicator Data imputation'!R301&lt;&gt;"",1,0))</f>
        <v>#REF!</v>
      </c>
      <c r="P298" s="127" t="e">
        <f>IF('Indicator Data'!#REF!="No Data",1,IF('Indicator Data imputation'!S301&lt;&gt;"",1,0))</f>
        <v>#REF!</v>
      </c>
      <c r="Q298" s="127" t="e">
        <f>IF('Indicator Data'!#REF!="No Data",1,IF('Indicator Data imputation'!T301&lt;&gt;"",1,0))</f>
        <v>#REF!</v>
      </c>
      <c r="R298" s="127" t="e">
        <f>IF('Indicator Data'!#REF!="No Data",1,IF('Indicator Data imputation'!U301&lt;&gt;"",1,0))</f>
        <v>#REF!</v>
      </c>
      <c r="S298" s="127" t="e">
        <f>IF('Indicator Data'!#REF!="No Data",1,IF('Indicator Data imputation'!V301&lt;&gt;"",1,0))</f>
        <v>#REF!</v>
      </c>
      <c r="T298" s="127" t="e">
        <f>IF('Indicator Data'!#REF!="No Data",1,IF('Indicator Data imputation'!W301&lt;&gt;"",1,0))</f>
        <v>#REF!</v>
      </c>
      <c r="U298" s="127" t="e">
        <f>IF('Indicator Data'!#REF!="No Data",1,IF('Indicator Data imputation'!X301&lt;&gt;"",1,0))</f>
        <v>#REF!</v>
      </c>
      <c r="V298" s="127" t="e">
        <f>IF('Indicator Data'!#REF!="No Data",1,IF('Indicator Data imputation'!Y301&lt;&gt;"",1,0))</f>
        <v>#REF!</v>
      </c>
      <c r="W298" s="127" t="e">
        <f>IF('Indicator Data'!#REF!="No Data",1,IF('Indicator Data imputation'!Z301&lt;&gt;"",1,0))</f>
        <v>#REF!</v>
      </c>
      <c r="X298" s="127" t="e">
        <f>IF('Indicator Data'!#REF!="No Data",1,IF('Indicator Data imputation'!AA301&lt;&gt;"",1,0))</f>
        <v>#REF!</v>
      </c>
      <c r="Y298" s="127" t="e">
        <f>IF('Indicator Data'!#REF!="No Data",1,IF('Indicator Data imputation'!AB301&lt;&gt;"",1,0))</f>
        <v>#REF!</v>
      </c>
      <c r="Z298" s="127" t="e">
        <f>IF('Indicator Data'!#REF!="No Data",1,IF('Indicator Data imputation'!AC301&lt;&gt;"",1,0))</f>
        <v>#REF!</v>
      </c>
      <c r="AA298" s="127" t="e">
        <f>IF('Indicator Data'!#REF!="No Data",1,IF('Indicator Data imputation'!AD301&lt;&gt;"",1,0))</f>
        <v>#REF!</v>
      </c>
      <c r="AB298" s="127" t="e">
        <f>IF('Indicator Data'!#REF!="No Data",1,IF('Indicator Data imputation'!AE301&lt;&gt;"",1,0))</f>
        <v>#REF!</v>
      </c>
      <c r="AC298" s="127" t="e">
        <f>IF('Indicator Data'!#REF!="No Data",1,IF('Indicator Data imputation'!AF301&lt;&gt;"",1,0))</f>
        <v>#REF!</v>
      </c>
      <c r="AD298" s="127" t="e">
        <f>IF('Indicator Data'!#REF!="No Data",1,IF('Indicator Data imputation'!AG301&lt;&gt;"",1,0))</f>
        <v>#REF!</v>
      </c>
      <c r="AE298" s="127" t="e">
        <f>IF('Indicator Data'!#REF!="No Data",1,IF('Indicator Data imputation'!AH301&lt;&gt;"",1,0))</f>
        <v>#REF!</v>
      </c>
      <c r="AF298" s="127" t="e">
        <f>IF('Indicator Data'!#REF!="No Data",1,IF('Indicator Data imputation'!AI301&lt;&gt;"",1,0))</f>
        <v>#REF!</v>
      </c>
      <c r="AG298" s="127" t="e">
        <f>IF('Indicator Data'!#REF!="No Data",1,IF('Indicator Data imputation'!AJ301&lt;&gt;"",1,0))</f>
        <v>#REF!</v>
      </c>
      <c r="AH298" s="127" t="e">
        <f>IF('Indicator Data'!#REF!="No Data",1,IF('Indicator Data imputation'!AK301&lt;&gt;"",1,0))</f>
        <v>#REF!</v>
      </c>
      <c r="AI298" s="127" t="e">
        <f>IF('Indicator Data'!#REF!="No Data",1,IF('Indicator Data imputation'!AL301&lt;&gt;"",1,0))</f>
        <v>#REF!</v>
      </c>
      <c r="AJ298" s="127" t="e">
        <f>IF('Indicator Data'!#REF!="No Data",1,IF('Indicator Data imputation'!AM301&lt;&gt;"",1,0))</f>
        <v>#REF!</v>
      </c>
      <c r="AK298" s="127" t="e">
        <f>IF('Indicator Data'!#REF!="No Data",1,IF('Indicator Data imputation'!AN301&lt;&gt;"",1,0))</f>
        <v>#REF!</v>
      </c>
      <c r="AL298" s="126"/>
      <c r="AM298" s="126"/>
      <c r="AN298" t="e">
        <f t="shared" si="8"/>
        <v>#REF!</v>
      </c>
      <c r="AO298" s="142" t="e">
        <f t="shared" si="9"/>
        <v>#REF!</v>
      </c>
    </row>
    <row r="299" spans="1:41" ht="15.75" customHeight="1" x14ac:dyDescent="0.25">
      <c r="A299" s="47" t="s">
        <v>902</v>
      </c>
      <c r="B299" s="127" t="e">
        <f>IF('Indicator Data'!#REF!="No Data",1,IF('Indicator Data imputation'!E302&lt;&gt;"",1,0))</f>
        <v>#REF!</v>
      </c>
      <c r="C299" s="127" t="e">
        <f>IF('Indicator Data'!#REF!="No Data",1,IF('Indicator Data imputation'!F302&lt;&gt;"",1,0))</f>
        <v>#REF!</v>
      </c>
      <c r="D299" s="127" t="e">
        <f>IF('Indicator Data'!#REF!="No Data",1,IF('Indicator Data imputation'!G302&lt;&gt;"",1,0))</f>
        <v>#REF!</v>
      </c>
      <c r="E299" s="127" t="e">
        <f>IF('Indicator Data'!#REF!="No Data",1,IF('Indicator Data imputation'!H302&lt;&gt;"",1,0))</f>
        <v>#REF!</v>
      </c>
      <c r="F299" s="127" t="e">
        <f>IF('Indicator Data'!#REF!="No Data",1,IF('Indicator Data imputation'!I302&lt;&gt;"",1,0))</f>
        <v>#REF!</v>
      </c>
      <c r="G299" s="127" t="e">
        <f>IF('Indicator Data'!#REF!="No Data",1,IF('Indicator Data imputation'!J302&lt;&gt;"",1,0))</f>
        <v>#REF!</v>
      </c>
      <c r="H299" s="127" t="e">
        <f>IF('Indicator Data'!#REF!="No Data",1,IF('Indicator Data imputation'!K302&lt;&gt;"",1,0))</f>
        <v>#REF!</v>
      </c>
      <c r="I299" s="127" t="e">
        <f>IF('Indicator Data'!#REF!="No Data",1,IF('Indicator Data imputation'!L302&lt;&gt;"",1,0))</f>
        <v>#REF!</v>
      </c>
      <c r="J299" s="127" t="e">
        <f>IF('Indicator Data'!#REF!="No Data",1,IF('Indicator Data imputation'!M302&lt;&gt;"",1,0))</f>
        <v>#REF!</v>
      </c>
      <c r="K299" s="127" t="e">
        <f>IF('Indicator Data'!#REF!="No Data",1,IF('Indicator Data imputation'!N302&lt;&gt;"",1,0))</f>
        <v>#REF!</v>
      </c>
      <c r="L299" s="127" t="e">
        <f>IF('Indicator Data'!#REF!="No Data",1,IF('Indicator Data imputation'!O302&lt;&gt;"",1,0))</f>
        <v>#REF!</v>
      </c>
      <c r="M299" s="127" t="e">
        <f>IF('Indicator Data'!#REF!="No Data",1,IF('Indicator Data imputation'!P302&lt;&gt;"",1,0))</f>
        <v>#REF!</v>
      </c>
      <c r="N299" s="127" t="e">
        <f>IF('Indicator Data'!#REF!="No Data",1,IF('Indicator Data imputation'!Q302&lt;&gt;"",1,0))</f>
        <v>#REF!</v>
      </c>
      <c r="O299" s="127" t="e">
        <f>IF('Indicator Data'!#REF!="No Data",1,IF('Indicator Data imputation'!R302&lt;&gt;"",1,0))</f>
        <v>#REF!</v>
      </c>
      <c r="P299" s="127" t="e">
        <f>IF('Indicator Data'!#REF!="No Data",1,IF('Indicator Data imputation'!S302&lt;&gt;"",1,0))</f>
        <v>#REF!</v>
      </c>
      <c r="Q299" s="127" t="e">
        <f>IF('Indicator Data'!#REF!="No Data",1,IF('Indicator Data imputation'!T302&lt;&gt;"",1,0))</f>
        <v>#REF!</v>
      </c>
      <c r="R299" s="127" t="e">
        <f>IF('Indicator Data'!#REF!="No Data",1,IF('Indicator Data imputation'!U302&lt;&gt;"",1,0))</f>
        <v>#REF!</v>
      </c>
      <c r="S299" s="127" t="e">
        <f>IF('Indicator Data'!#REF!="No Data",1,IF('Indicator Data imputation'!V302&lt;&gt;"",1,0))</f>
        <v>#REF!</v>
      </c>
      <c r="T299" s="127" t="e">
        <f>IF('Indicator Data'!#REF!="No Data",1,IF('Indicator Data imputation'!W302&lt;&gt;"",1,0))</f>
        <v>#REF!</v>
      </c>
      <c r="U299" s="127" t="e">
        <f>IF('Indicator Data'!#REF!="No Data",1,IF('Indicator Data imputation'!X302&lt;&gt;"",1,0))</f>
        <v>#REF!</v>
      </c>
      <c r="V299" s="127" t="e">
        <f>IF('Indicator Data'!#REF!="No Data",1,IF('Indicator Data imputation'!Y302&lt;&gt;"",1,0))</f>
        <v>#REF!</v>
      </c>
      <c r="W299" s="127" t="e">
        <f>IF('Indicator Data'!#REF!="No Data",1,IF('Indicator Data imputation'!Z302&lt;&gt;"",1,0))</f>
        <v>#REF!</v>
      </c>
      <c r="X299" s="127" t="e">
        <f>IF('Indicator Data'!#REF!="No Data",1,IF('Indicator Data imputation'!AA302&lt;&gt;"",1,0))</f>
        <v>#REF!</v>
      </c>
      <c r="Y299" s="127" t="e">
        <f>IF('Indicator Data'!#REF!="No Data",1,IF('Indicator Data imputation'!AB302&lt;&gt;"",1,0))</f>
        <v>#REF!</v>
      </c>
      <c r="Z299" s="127" t="e">
        <f>IF('Indicator Data'!#REF!="No Data",1,IF('Indicator Data imputation'!AC302&lt;&gt;"",1,0))</f>
        <v>#REF!</v>
      </c>
      <c r="AA299" s="127" t="e">
        <f>IF('Indicator Data'!#REF!="No Data",1,IF('Indicator Data imputation'!AD302&lt;&gt;"",1,0))</f>
        <v>#REF!</v>
      </c>
      <c r="AB299" s="127" t="e">
        <f>IF('Indicator Data'!#REF!="No Data",1,IF('Indicator Data imputation'!AE302&lt;&gt;"",1,0))</f>
        <v>#REF!</v>
      </c>
      <c r="AC299" s="127" t="e">
        <f>IF('Indicator Data'!#REF!="No Data",1,IF('Indicator Data imputation'!AF302&lt;&gt;"",1,0))</f>
        <v>#REF!</v>
      </c>
      <c r="AD299" s="127" t="e">
        <f>IF('Indicator Data'!#REF!="No Data",1,IF('Indicator Data imputation'!AG302&lt;&gt;"",1,0))</f>
        <v>#REF!</v>
      </c>
      <c r="AE299" s="127" t="e">
        <f>IF('Indicator Data'!#REF!="No Data",1,IF('Indicator Data imputation'!AH302&lt;&gt;"",1,0))</f>
        <v>#REF!</v>
      </c>
      <c r="AF299" s="127" t="e">
        <f>IF('Indicator Data'!#REF!="No Data",1,IF('Indicator Data imputation'!AI302&lt;&gt;"",1,0))</f>
        <v>#REF!</v>
      </c>
      <c r="AG299" s="127" t="e">
        <f>IF('Indicator Data'!#REF!="No Data",1,IF('Indicator Data imputation'!AJ302&lt;&gt;"",1,0))</f>
        <v>#REF!</v>
      </c>
      <c r="AH299" s="127" t="e">
        <f>IF('Indicator Data'!#REF!="No Data",1,IF('Indicator Data imputation'!AK302&lt;&gt;"",1,0))</f>
        <v>#REF!</v>
      </c>
      <c r="AI299" s="127" t="e">
        <f>IF('Indicator Data'!#REF!="No Data",1,IF('Indicator Data imputation'!AL302&lt;&gt;"",1,0))</f>
        <v>#REF!</v>
      </c>
      <c r="AJ299" s="127" t="e">
        <f>IF('Indicator Data'!#REF!="No Data",1,IF('Indicator Data imputation'!AM302&lt;&gt;"",1,0))</f>
        <v>#REF!</v>
      </c>
      <c r="AK299" s="127" t="e">
        <f>IF('Indicator Data'!#REF!="No Data",1,IF('Indicator Data imputation'!AN302&lt;&gt;"",1,0))</f>
        <v>#REF!</v>
      </c>
      <c r="AL299" s="126"/>
      <c r="AM299" s="126"/>
      <c r="AN299" t="e">
        <f t="shared" si="8"/>
        <v>#REF!</v>
      </c>
      <c r="AO299" s="142" t="e">
        <f t="shared" si="9"/>
        <v>#REF!</v>
      </c>
    </row>
    <row r="300" spans="1:41" ht="15.75" customHeight="1" x14ac:dyDescent="0.25">
      <c r="A300" s="47" t="s">
        <v>905</v>
      </c>
      <c r="B300" s="127" t="e">
        <f>IF('Indicator Data'!#REF!="No Data",1,IF('Indicator Data imputation'!E303&lt;&gt;"",1,0))</f>
        <v>#REF!</v>
      </c>
      <c r="C300" s="127" t="e">
        <f>IF('Indicator Data'!#REF!="No Data",1,IF('Indicator Data imputation'!F303&lt;&gt;"",1,0))</f>
        <v>#REF!</v>
      </c>
      <c r="D300" s="127" t="e">
        <f>IF('Indicator Data'!#REF!="No Data",1,IF('Indicator Data imputation'!G303&lt;&gt;"",1,0))</f>
        <v>#REF!</v>
      </c>
      <c r="E300" s="127" t="e">
        <f>IF('Indicator Data'!#REF!="No Data",1,IF('Indicator Data imputation'!H303&lt;&gt;"",1,0))</f>
        <v>#REF!</v>
      </c>
      <c r="F300" s="127" t="e">
        <f>IF('Indicator Data'!#REF!="No Data",1,IF('Indicator Data imputation'!I303&lt;&gt;"",1,0))</f>
        <v>#REF!</v>
      </c>
      <c r="G300" s="127" t="e">
        <f>IF('Indicator Data'!#REF!="No Data",1,IF('Indicator Data imputation'!J303&lt;&gt;"",1,0))</f>
        <v>#REF!</v>
      </c>
      <c r="H300" s="127" t="e">
        <f>IF('Indicator Data'!#REF!="No Data",1,IF('Indicator Data imputation'!K303&lt;&gt;"",1,0))</f>
        <v>#REF!</v>
      </c>
      <c r="I300" s="127" t="e">
        <f>IF('Indicator Data'!#REF!="No Data",1,IF('Indicator Data imputation'!L303&lt;&gt;"",1,0))</f>
        <v>#REF!</v>
      </c>
      <c r="J300" s="127" t="e">
        <f>IF('Indicator Data'!#REF!="No Data",1,IF('Indicator Data imputation'!M303&lt;&gt;"",1,0))</f>
        <v>#REF!</v>
      </c>
      <c r="K300" s="127" t="e">
        <f>IF('Indicator Data'!#REF!="No Data",1,IF('Indicator Data imputation'!N303&lt;&gt;"",1,0))</f>
        <v>#REF!</v>
      </c>
      <c r="L300" s="127" t="e">
        <f>IF('Indicator Data'!#REF!="No Data",1,IF('Indicator Data imputation'!O303&lt;&gt;"",1,0))</f>
        <v>#REF!</v>
      </c>
      <c r="M300" s="127" t="e">
        <f>IF('Indicator Data'!#REF!="No Data",1,IF('Indicator Data imputation'!P303&lt;&gt;"",1,0))</f>
        <v>#REF!</v>
      </c>
      <c r="N300" s="127" t="e">
        <f>IF('Indicator Data'!#REF!="No Data",1,IF('Indicator Data imputation'!Q303&lt;&gt;"",1,0))</f>
        <v>#REF!</v>
      </c>
      <c r="O300" s="127" t="e">
        <f>IF('Indicator Data'!#REF!="No Data",1,IF('Indicator Data imputation'!R303&lt;&gt;"",1,0))</f>
        <v>#REF!</v>
      </c>
      <c r="P300" s="127" t="e">
        <f>IF('Indicator Data'!#REF!="No Data",1,IF('Indicator Data imputation'!S303&lt;&gt;"",1,0))</f>
        <v>#REF!</v>
      </c>
      <c r="Q300" s="127" t="e">
        <f>IF('Indicator Data'!#REF!="No Data",1,IF('Indicator Data imputation'!T303&lt;&gt;"",1,0))</f>
        <v>#REF!</v>
      </c>
      <c r="R300" s="127" t="e">
        <f>IF('Indicator Data'!#REF!="No Data",1,IF('Indicator Data imputation'!U303&lt;&gt;"",1,0))</f>
        <v>#REF!</v>
      </c>
      <c r="S300" s="127" t="e">
        <f>IF('Indicator Data'!#REF!="No Data",1,IF('Indicator Data imputation'!V303&lt;&gt;"",1,0))</f>
        <v>#REF!</v>
      </c>
      <c r="T300" s="127" t="e">
        <f>IF('Indicator Data'!#REF!="No Data",1,IF('Indicator Data imputation'!W303&lt;&gt;"",1,0))</f>
        <v>#REF!</v>
      </c>
      <c r="U300" s="127" t="e">
        <f>IF('Indicator Data'!#REF!="No Data",1,IF('Indicator Data imputation'!X303&lt;&gt;"",1,0))</f>
        <v>#REF!</v>
      </c>
      <c r="V300" s="127" t="e">
        <f>IF('Indicator Data'!#REF!="No Data",1,IF('Indicator Data imputation'!Y303&lt;&gt;"",1,0))</f>
        <v>#REF!</v>
      </c>
      <c r="W300" s="127" t="e">
        <f>IF('Indicator Data'!#REF!="No Data",1,IF('Indicator Data imputation'!Z303&lt;&gt;"",1,0))</f>
        <v>#REF!</v>
      </c>
      <c r="X300" s="127" t="e">
        <f>IF('Indicator Data'!#REF!="No Data",1,IF('Indicator Data imputation'!AA303&lt;&gt;"",1,0))</f>
        <v>#REF!</v>
      </c>
      <c r="Y300" s="127" t="e">
        <f>IF('Indicator Data'!#REF!="No Data",1,IF('Indicator Data imputation'!AB303&lt;&gt;"",1,0))</f>
        <v>#REF!</v>
      </c>
      <c r="Z300" s="127" t="e">
        <f>IF('Indicator Data'!#REF!="No Data",1,IF('Indicator Data imputation'!AC303&lt;&gt;"",1,0))</f>
        <v>#REF!</v>
      </c>
      <c r="AA300" s="127" t="e">
        <f>IF('Indicator Data'!#REF!="No Data",1,IF('Indicator Data imputation'!AD303&lt;&gt;"",1,0))</f>
        <v>#REF!</v>
      </c>
      <c r="AB300" s="127" t="e">
        <f>IF('Indicator Data'!#REF!="No Data",1,IF('Indicator Data imputation'!AE303&lt;&gt;"",1,0))</f>
        <v>#REF!</v>
      </c>
      <c r="AC300" s="127" t="e">
        <f>IF('Indicator Data'!#REF!="No Data",1,IF('Indicator Data imputation'!AF303&lt;&gt;"",1,0))</f>
        <v>#REF!</v>
      </c>
      <c r="AD300" s="127" t="e">
        <f>IF('Indicator Data'!#REF!="No Data",1,IF('Indicator Data imputation'!AG303&lt;&gt;"",1,0))</f>
        <v>#REF!</v>
      </c>
      <c r="AE300" s="127" t="e">
        <f>IF('Indicator Data'!#REF!="No Data",1,IF('Indicator Data imputation'!AH303&lt;&gt;"",1,0))</f>
        <v>#REF!</v>
      </c>
      <c r="AF300" s="127" t="e">
        <f>IF('Indicator Data'!#REF!="No Data",1,IF('Indicator Data imputation'!AI303&lt;&gt;"",1,0))</f>
        <v>#REF!</v>
      </c>
      <c r="AG300" s="127" t="e">
        <f>IF('Indicator Data'!#REF!="No Data",1,IF('Indicator Data imputation'!AJ303&lt;&gt;"",1,0))</f>
        <v>#REF!</v>
      </c>
      <c r="AH300" s="127" t="e">
        <f>IF('Indicator Data'!#REF!="No Data",1,IF('Indicator Data imputation'!AK303&lt;&gt;"",1,0))</f>
        <v>#REF!</v>
      </c>
      <c r="AI300" s="127" t="e">
        <f>IF('Indicator Data'!#REF!="No Data",1,IF('Indicator Data imputation'!AL303&lt;&gt;"",1,0))</f>
        <v>#REF!</v>
      </c>
      <c r="AJ300" s="127" t="e">
        <f>IF('Indicator Data'!#REF!="No Data",1,IF('Indicator Data imputation'!AM303&lt;&gt;"",1,0))</f>
        <v>#REF!</v>
      </c>
      <c r="AK300" s="127" t="e">
        <f>IF('Indicator Data'!#REF!="No Data",1,IF('Indicator Data imputation'!AN303&lt;&gt;"",1,0))</f>
        <v>#REF!</v>
      </c>
      <c r="AL300" s="126"/>
      <c r="AM300" s="126"/>
      <c r="AN300" t="e">
        <f t="shared" si="8"/>
        <v>#REF!</v>
      </c>
      <c r="AO300" s="142" t="e">
        <f t="shared" si="9"/>
        <v>#REF!</v>
      </c>
    </row>
    <row r="301" spans="1:41" ht="15.75" customHeight="1" x14ac:dyDescent="0.25">
      <c r="A301" s="47" t="s">
        <v>907</v>
      </c>
      <c r="B301" s="127" t="e">
        <f>IF('Indicator Data'!#REF!="No Data",1,IF('Indicator Data imputation'!E304&lt;&gt;"",1,0))</f>
        <v>#REF!</v>
      </c>
      <c r="C301" s="127" t="e">
        <f>IF('Indicator Data'!#REF!="No Data",1,IF('Indicator Data imputation'!F304&lt;&gt;"",1,0))</f>
        <v>#REF!</v>
      </c>
      <c r="D301" s="127" t="e">
        <f>IF('Indicator Data'!#REF!="No Data",1,IF('Indicator Data imputation'!G304&lt;&gt;"",1,0))</f>
        <v>#REF!</v>
      </c>
      <c r="E301" s="127" t="e">
        <f>IF('Indicator Data'!#REF!="No Data",1,IF('Indicator Data imputation'!H304&lt;&gt;"",1,0))</f>
        <v>#REF!</v>
      </c>
      <c r="F301" s="127" t="e">
        <f>IF('Indicator Data'!#REF!="No Data",1,IF('Indicator Data imputation'!I304&lt;&gt;"",1,0))</f>
        <v>#REF!</v>
      </c>
      <c r="G301" s="127" t="e">
        <f>IF('Indicator Data'!#REF!="No Data",1,IF('Indicator Data imputation'!J304&lt;&gt;"",1,0))</f>
        <v>#REF!</v>
      </c>
      <c r="H301" s="127" t="e">
        <f>IF('Indicator Data'!#REF!="No Data",1,IF('Indicator Data imputation'!K304&lt;&gt;"",1,0))</f>
        <v>#REF!</v>
      </c>
      <c r="I301" s="127" t="e">
        <f>IF('Indicator Data'!#REF!="No Data",1,IF('Indicator Data imputation'!L304&lt;&gt;"",1,0))</f>
        <v>#REF!</v>
      </c>
      <c r="J301" s="127" t="e">
        <f>IF('Indicator Data'!#REF!="No Data",1,IF('Indicator Data imputation'!M304&lt;&gt;"",1,0))</f>
        <v>#REF!</v>
      </c>
      <c r="K301" s="127" t="e">
        <f>IF('Indicator Data'!#REF!="No Data",1,IF('Indicator Data imputation'!N304&lt;&gt;"",1,0))</f>
        <v>#REF!</v>
      </c>
      <c r="L301" s="127" t="e">
        <f>IF('Indicator Data'!#REF!="No Data",1,IF('Indicator Data imputation'!O304&lt;&gt;"",1,0))</f>
        <v>#REF!</v>
      </c>
      <c r="M301" s="127" t="e">
        <f>IF('Indicator Data'!#REF!="No Data",1,IF('Indicator Data imputation'!P304&lt;&gt;"",1,0))</f>
        <v>#REF!</v>
      </c>
      <c r="N301" s="127" t="e">
        <f>IF('Indicator Data'!#REF!="No Data",1,IF('Indicator Data imputation'!Q304&lt;&gt;"",1,0))</f>
        <v>#REF!</v>
      </c>
      <c r="O301" s="127" t="e">
        <f>IF('Indicator Data'!#REF!="No Data",1,IF('Indicator Data imputation'!R304&lt;&gt;"",1,0))</f>
        <v>#REF!</v>
      </c>
      <c r="P301" s="127" t="e">
        <f>IF('Indicator Data'!#REF!="No Data",1,IF('Indicator Data imputation'!S304&lt;&gt;"",1,0))</f>
        <v>#REF!</v>
      </c>
      <c r="Q301" s="127" t="e">
        <f>IF('Indicator Data'!#REF!="No Data",1,IF('Indicator Data imputation'!T304&lt;&gt;"",1,0))</f>
        <v>#REF!</v>
      </c>
      <c r="R301" s="127" t="e">
        <f>IF('Indicator Data'!#REF!="No Data",1,IF('Indicator Data imputation'!U304&lt;&gt;"",1,0))</f>
        <v>#REF!</v>
      </c>
      <c r="S301" s="127" t="e">
        <f>IF('Indicator Data'!#REF!="No Data",1,IF('Indicator Data imputation'!V304&lt;&gt;"",1,0))</f>
        <v>#REF!</v>
      </c>
      <c r="T301" s="127" t="e">
        <f>IF('Indicator Data'!#REF!="No Data",1,IF('Indicator Data imputation'!W304&lt;&gt;"",1,0))</f>
        <v>#REF!</v>
      </c>
      <c r="U301" s="127" t="e">
        <f>IF('Indicator Data'!#REF!="No Data",1,IF('Indicator Data imputation'!X304&lt;&gt;"",1,0))</f>
        <v>#REF!</v>
      </c>
      <c r="V301" s="127" t="e">
        <f>IF('Indicator Data'!#REF!="No Data",1,IF('Indicator Data imputation'!Y304&lt;&gt;"",1,0))</f>
        <v>#REF!</v>
      </c>
      <c r="W301" s="127" t="e">
        <f>IF('Indicator Data'!#REF!="No Data",1,IF('Indicator Data imputation'!Z304&lt;&gt;"",1,0))</f>
        <v>#REF!</v>
      </c>
      <c r="X301" s="127" t="e">
        <f>IF('Indicator Data'!#REF!="No Data",1,IF('Indicator Data imputation'!AA304&lt;&gt;"",1,0))</f>
        <v>#REF!</v>
      </c>
      <c r="Y301" s="127" t="e">
        <f>IF('Indicator Data'!#REF!="No Data",1,IF('Indicator Data imputation'!AB304&lt;&gt;"",1,0))</f>
        <v>#REF!</v>
      </c>
      <c r="Z301" s="127" t="e">
        <f>IF('Indicator Data'!#REF!="No Data",1,IF('Indicator Data imputation'!AC304&lt;&gt;"",1,0))</f>
        <v>#REF!</v>
      </c>
      <c r="AA301" s="127" t="e">
        <f>IF('Indicator Data'!#REF!="No Data",1,IF('Indicator Data imputation'!AD304&lt;&gt;"",1,0))</f>
        <v>#REF!</v>
      </c>
      <c r="AB301" s="127" t="e">
        <f>IF('Indicator Data'!#REF!="No Data",1,IF('Indicator Data imputation'!AE304&lt;&gt;"",1,0))</f>
        <v>#REF!</v>
      </c>
      <c r="AC301" s="127" t="e">
        <f>IF('Indicator Data'!#REF!="No Data",1,IF('Indicator Data imputation'!AF304&lt;&gt;"",1,0))</f>
        <v>#REF!</v>
      </c>
      <c r="AD301" s="127" t="e">
        <f>IF('Indicator Data'!#REF!="No Data",1,IF('Indicator Data imputation'!AG304&lt;&gt;"",1,0))</f>
        <v>#REF!</v>
      </c>
      <c r="AE301" s="127" t="e">
        <f>IF('Indicator Data'!#REF!="No Data",1,IF('Indicator Data imputation'!AH304&lt;&gt;"",1,0))</f>
        <v>#REF!</v>
      </c>
      <c r="AF301" s="127" t="e">
        <f>IF('Indicator Data'!#REF!="No Data",1,IF('Indicator Data imputation'!AI304&lt;&gt;"",1,0))</f>
        <v>#REF!</v>
      </c>
      <c r="AG301" s="127" t="e">
        <f>IF('Indicator Data'!#REF!="No Data",1,IF('Indicator Data imputation'!AJ304&lt;&gt;"",1,0))</f>
        <v>#REF!</v>
      </c>
      <c r="AH301" s="127" t="e">
        <f>IF('Indicator Data'!#REF!="No Data",1,IF('Indicator Data imputation'!AK304&lt;&gt;"",1,0))</f>
        <v>#REF!</v>
      </c>
      <c r="AI301" s="127" t="e">
        <f>IF('Indicator Data'!#REF!="No Data",1,IF('Indicator Data imputation'!AL304&lt;&gt;"",1,0))</f>
        <v>#REF!</v>
      </c>
      <c r="AJ301" s="127" t="e">
        <f>IF('Indicator Data'!#REF!="No Data",1,IF('Indicator Data imputation'!AM304&lt;&gt;"",1,0))</f>
        <v>#REF!</v>
      </c>
      <c r="AK301" s="127" t="e">
        <f>IF('Indicator Data'!#REF!="No Data",1,IF('Indicator Data imputation'!AN304&lt;&gt;"",1,0))</f>
        <v>#REF!</v>
      </c>
      <c r="AL301" s="126"/>
      <c r="AM301" s="126"/>
      <c r="AN301" t="e">
        <f t="shared" si="8"/>
        <v>#REF!</v>
      </c>
      <c r="AO301" s="142" t="e">
        <f t="shared" si="9"/>
        <v>#REF!</v>
      </c>
    </row>
    <row r="302" spans="1:41" ht="15.75" customHeight="1" x14ac:dyDescent="0.25">
      <c r="A302" s="47" t="s">
        <v>910</v>
      </c>
      <c r="B302" s="127" t="e">
        <f>IF('Indicator Data'!#REF!="No Data",1,IF('Indicator Data imputation'!E305&lt;&gt;"",1,0))</f>
        <v>#REF!</v>
      </c>
      <c r="C302" s="127" t="e">
        <f>IF('Indicator Data'!#REF!="No Data",1,IF('Indicator Data imputation'!F305&lt;&gt;"",1,0))</f>
        <v>#REF!</v>
      </c>
      <c r="D302" s="127" t="e">
        <f>IF('Indicator Data'!#REF!="No Data",1,IF('Indicator Data imputation'!G305&lt;&gt;"",1,0))</f>
        <v>#REF!</v>
      </c>
      <c r="E302" s="127" t="e">
        <f>IF('Indicator Data'!#REF!="No Data",1,IF('Indicator Data imputation'!H305&lt;&gt;"",1,0))</f>
        <v>#REF!</v>
      </c>
      <c r="F302" s="127" t="e">
        <f>IF('Indicator Data'!#REF!="No Data",1,IF('Indicator Data imputation'!I305&lt;&gt;"",1,0))</f>
        <v>#REF!</v>
      </c>
      <c r="G302" s="127" t="e">
        <f>IF('Indicator Data'!#REF!="No Data",1,IF('Indicator Data imputation'!J305&lt;&gt;"",1,0))</f>
        <v>#REF!</v>
      </c>
      <c r="H302" s="127" t="e">
        <f>IF('Indicator Data'!#REF!="No Data",1,IF('Indicator Data imputation'!K305&lt;&gt;"",1,0))</f>
        <v>#REF!</v>
      </c>
      <c r="I302" s="127" t="e">
        <f>IF('Indicator Data'!#REF!="No Data",1,IF('Indicator Data imputation'!L305&lt;&gt;"",1,0))</f>
        <v>#REF!</v>
      </c>
      <c r="J302" s="127" t="e">
        <f>IF('Indicator Data'!#REF!="No Data",1,IF('Indicator Data imputation'!M305&lt;&gt;"",1,0))</f>
        <v>#REF!</v>
      </c>
      <c r="K302" s="127" t="e">
        <f>IF('Indicator Data'!#REF!="No Data",1,IF('Indicator Data imputation'!N305&lt;&gt;"",1,0))</f>
        <v>#REF!</v>
      </c>
      <c r="L302" s="127" t="e">
        <f>IF('Indicator Data'!#REF!="No Data",1,IF('Indicator Data imputation'!O305&lt;&gt;"",1,0))</f>
        <v>#REF!</v>
      </c>
      <c r="M302" s="127" t="e">
        <f>IF('Indicator Data'!#REF!="No Data",1,IF('Indicator Data imputation'!P305&lt;&gt;"",1,0))</f>
        <v>#REF!</v>
      </c>
      <c r="N302" s="127" t="e">
        <f>IF('Indicator Data'!#REF!="No Data",1,IF('Indicator Data imputation'!Q305&lt;&gt;"",1,0))</f>
        <v>#REF!</v>
      </c>
      <c r="O302" s="127" t="e">
        <f>IF('Indicator Data'!#REF!="No Data",1,IF('Indicator Data imputation'!R305&lt;&gt;"",1,0))</f>
        <v>#REF!</v>
      </c>
      <c r="P302" s="127" t="e">
        <f>IF('Indicator Data'!#REF!="No Data",1,IF('Indicator Data imputation'!S305&lt;&gt;"",1,0))</f>
        <v>#REF!</v>
      </c>
      <c r="Q302" s="127" t="e">
        <f>IF('Indicator Data'!#REF!="No Data",1,IF('Indicator Data imputation'!T305&lt;&gt;"",1,0))</f>
        <v>#REF!</v>
      </c>
      <c r="R302" s="127" t="e">
        <f>IF('Indicator Data'!#REF!="No Data",1,IF('Indicator Data imputation'!U305&lt;&gt;"",1,0))</f>
        <v>#REF!</v>
      </c>
      <c r="S302" s="127" t="e">
        <f>IF('Indicator Data'!#REF!="No Data",1,IF('Indicator Data imputation'!V305&lt;&gt;"",1,0))</f>
        <v>#REF!</v>
      </c>
      <c r="T302" s="127" t="e">
        <f>IF('Indicator Data'!#REF!="No Data",1,IF('Indicator Data imputation'!W305&lt;&gt;"",1,0))</f>
        <v>#REF!</v>
      </c>
      <c r="U302" s="127" t="e">
        <f>IF('Indicator Data'!#REF!="No Data",1,IF('Indicator Data imputation'!X305&lt;&gt;"",1,0))</f>
        <v>#REF!</v>
      </c>
      <c r="V302" s="127" t="e">
        <f>IF('Indicator Data'!#REF!="No Data",1,IF('Indicator Data imputation'!Y305&lt;&gt;"",1,0))</f>
        <v>#REF!</v>
      </c>
      <c r="W302" s="127" t="e">
        <f>IF('Indicator Data'!#REF!="No Data",1,IF('Indicator Data imputation'!Z305&lt;&gt;"",1,0))</f>
        <v>#REF!</v>
      </c>
      <c r="X302" s="127" t="e">
        <f>IF('Indicator Data'!#REF!="No Data",1,IF('Indicator Data imputation'!AA305&lt;&gt;"",1,0))</f>
        <v>#REF!</v>
      </c>
      <c r="Y302" s="127" t="e">
        <f>IF('Indicator Data'!#REF!="No Data",1,IF('Indicator Data imputation'!AB305&lt;&gt;"",1,0))</f>
        <v>#REF!</v>
      </c>
      <c r="Z302" s="127" t="e">
        <f>IF('Indicator Data'!#REF!="No Data",1,IF('Indicator Data imputation'!AC305&lt;&gt;"",1,0))</f>
        <v>#REF!</v>
      </c>
      <c r="AA302" s="127" t="e">
        <f>IF('Indicator Data'!#REF!="No Data",1,IF('Indicator Data imputation'!AD305&lt;&gt;"",1,0))</f>
        <v>#REF!</v>
      </c>
      <c r="AB302" s="127" t="e">
        <f>IF('Indicator Data'!#REF!="No Data",1,IF('Indicator Data imputation'!AE305&lt;&gt;"",1,0))</f>
        <v>#REF!</v>
      </c>
      <c r="AC302" s="127" t="e">
        <f>IF('Indicator Data'!#REF!="No Data",1,IF('Indicator Data imputation'!AF305&lt;&gt;"",1,0))</f>
        <v>#REF!</v>
      </c>
      <c r="AD302" s="127" t="e">
        <f>IF('Indicator Data'!#REF!="No Data",1,IF('Indicator Data imputation'!AG305&lt;&gt;"",1,0))</f>
        <v>#REF!</v>
      </c>
      <c r="AE302" s="127" t="e">
        <f>IF('Indicator Data'!#REF!="No Data",1,IF('Indicator Data imputation'!AH305&lt;&gt;"",1,0))</f>
        <v>#REF!</v>
      </c>
      <c r="AF302" s="127" t="e">
        <f>IF('Indicator Data'!#REF!="No Data",1,IF('Indicator Data imputation'!AI305&lt;&gt;"",1,0))</f>
        <v>#REF!</v>
      </c>
      <c r="AG302" s="127" t="e">
        <f>IF('Indicator Data'!#REF!="No Data",1,IF('Indicator Data imputation'!AJ305&lt;&gt;"",1,0))</f>
        <v>#REF!</v>
      </c>
      <c r="AH302" s="127" t="e">
        <f>IF('Indicator Data'!#REF!="No Data",1,IF('Indicator Data imputation'!AK305&lt;&gt;"",1,0))</f>
        <v>#REF!</v>
      </c>
      <c r="AI302" s="127" t="e">
        <f>IF('Indicator Data'!#REF!="No Data",1,IF('Indicator Data imputation'!AL305&lt;&gt;"",1,0))</f>
        <v>#REF!</v>
      </c>
      <c r="AJ302" s="127" t="e">
        <f>IF('Indicator Data'!#REF!="No Data",1,IF('Indicator Data imputation'!AM305&lt;&gt;"",1,0))</f>
        <v>#REF!</v>
      </c>
      <c r="AK302" s="127" t="e">
        <f>IF('Indicator Data'!#REF!="No Data",1,IF('Indicator Data imputation'!AN305&lt;&gt;"",1,0))</f>
        <v>#REF!</v>
      </c>
      <c r="AL302" s="126"/>
      <c r="AM302" s="126"/>
      <c r="AN302" t="e">
        <f t="shared" si="8"/>
        <v>#REF!</v>
      </c>
      <c r="AO302" s="142" t="e">
        <f t="shared" si="9"/>
        <v>#REF!</v>
      </c>
    </row>
    <row r="303" spans="1:41" ht="15.75" customHeight="1" x14ac:dyDescent="0.25">
      <c r="A303" s="47" t="s">
        <v>912</v>
      </c>
      <c r="B303" s="127" t="e">
        <f>IF('Indicator Data'!#REF!="No Data",1,IF('Indicator Data imputation'!E306&lt;&gt;"",1,0))</f>
        <v>#REF!</v>
      </c>
      <c r="C303" s="127" t="e">
        <f>IF('Indicator Data'!#REF!="No Data",1,IF('Indicator Data imputation'!F306&lt;&gt;"",1,0))</f>
        <v>#REF!</v>
      </c>
      <c r="D303" s="127" t="e">
        <f>IF('Indicator Data'!#REF!="No Data",1,IF('Indicator Data imputation'!G306&lt;&gt;"",1,0))</f>
        <v>#REF!</v>
      </c>
      <c r="E303" s="127" t="e">
        <f>IF('Indicator Data'!#REF!="No Data",1,IF('Indicator Data imputation'!H306&lt;&gt;"",1,0))</f>
        <v>#REF!</v>
      </c>
      <c r="F303" s="127" t="e">
        <f>IF('Indicator Data'!#REF!="No Data",1,IF('Indicator Data imputation'!I306&lt;&gt;"",1,0))</f>
        <v>#REF!</v>
      </c>
      <c r="G303" s="127" t="e">
        <f>IF('Indicator Data'!#REF!="No Data",1,IF('Indicator Data imputation'!J306&lt;&gt;"",1,0))</f>
        <v>#REF!</v>
      </c>
      <c r="H303" s="127" t="e">
        <f>IF('Indicator Data'!#REF!="No Data",1,IF('Indicator Data imputation'!K306&lt;&gt;"",1,0))</f>
        <v>#REF!</v>
      </c>
      <c r="I303" s="127" t="e">
        <f>IF('Indicator Data'!#REF!="No Data",1,IF('Indicator Data imputation'!L306&lt;&gt;"",1,0))</f>
        <v>#REF!</v>
      </c>
      <c r="J303" s="127" t="e">
        <f>IF('Indicator Data'!#REF!="No Data",1,IF('Indicator Data imputation'!M306&lt;&gt;"",1,0))</f>
        <v>#REF!</v>
      </c>
      <c r="K303" s="127" t="e">
        <f>IF('Indicator Data'!#REF!="No Data",1,IF('Indicator Data imputation'!N306&lt;&gt;"",1,0))</f>
        <v>#REF!</v>
      </c>
      <c r="L303" s="127" t="e">
        <f>IF('Indicator Data'!#REF!="No Data",1,IF('Indicator Data imputation'!O306&lt;&gt;"",1,0))</f>
        <v>#REF!</v>
      </c>
      <c r="M303" s="127" t="e">
        <f>IF('Indicator Data'!#REF!="No Data",1,IF('Indicator Data imputation'!P306&lt;&gt;"",1,0))</f>
        <v>#REF!</v>
      </c>
      <c r="N303" s="127" t="e">
        <f>IF('Indicator Data'!#REF!="No Data",1,IF('Indicator Data imputation'!Q306&lt;&gt;"",1,0))</f>
        <v>#REF!</v>
      </c>
      <c r="O303" s="127" t="e">
        <f>IF('Indicator Data'!#REF!="No Data",1,IF('Indicator Data imputation'!R306&lt;&gt;"",1,0))</f>
        <v>#REF!</v>
      </c>
      <c r="P303" s="127" t="e">
        <f>IF('Indicator Data'!#REF!="No Data",1,IF('Indicator Data imputation'!S306&lt;&gt;"",1,0))</f>
        <v>#REF!</v>
      </c>
      <c r="Q303" s="127" t="e">
        <f>IF('Indicator Data'!#REF!="No Data",1,IF('Indicator Data imputation'!T306&lt;&gt;"",1,0))</f>
        <v>#REF!</v>
      </c>
      <c r="R303" s="127" t="e">
        <f>IF('Indicator Data'!#REF!="No Data",1,IF('Indicator Data imputation'!U306&lt;&gt;"",1,0))</f>
        <v>#REF!</v>
      </c>
      <c r="S303" s="127" t="e">
        <f>IF('Indicator Data'!#REF!="No Data",1,IF('Indicator Data imputation'!V306&lt;&gt;"",1,0))</f>
        <v>#REF!</v>
      </c>
      <c r="T303" s="127" t="e">
        <f>IF('Indicator Data'!#REF!="No Data",1,IF('Indicator Data imputation'!W306&lt;&gt;"",1,0))</f>
        <v>#REF!</v>
      </c>
      <c r="U303" s="127" t="e">
        <f>IF('Indicator Data'!#REF!="No Data",1,IF('Indicator Data imputation'!X306&lt;&gt;"",1,0))</f>
        <v>#REF!</v>
      </c>
      <c r="V303" s="127" t="e">
        <f>IF('Indicator Data'!#REF!="No Data",1,IF('Indicator Data imputation'!Y306&lt;&gt;"",1,0))</f>
        <v>#REF!</v>
      </c>
      <c r="W303" s="127" t="e">
        <f>IF('Indicator Data'!#REF!="No Data",1,IF('Indicator Data imputation'!Z306&lt;&gt;"",1,0))</f>
        <v>#REF!</v>
      </c>
      <c r="X303" s="127" t="e">
        <f>IF('Indicator Data'!#REF!="No Data",1,IF('Indicator Data imputation'!AA306&lt;&gt;"",1,0))</f>
        <v>#REF!</v>
      </c>
      <c r="Y303" s="127" t="e">
        <f>IF('Indicator Data'!#REF!="No Data",1,IF('Indicator Data imputation'!AB306&lt;&gt;"",1,0))</f>
        <v>#REF!</v>
      </c>
      <c r="Z303" s="127" t="e">
        <f>IF('Indicator Data'!#REF!="No Data",1,IF('Indicator Data imputation'!AC306&lt;&gt;"",1,0))</f>
        <v>#REF!</v>
      </c>
      <c r="AA303" s="127" t="e">
        <f>IF('Indicator Data'!#REF!="No Data",1,IF('Indicator Data imputation'!AD306&lt;&gt;"",1,0))</f>
        <v>#REF!</v>
      </c>
      <c r="AB303" s="127" t="e">
        <f>IF('Indicator Data'!#REF!="No Data",1,IF('Indicator Data imputation'!AE306&lt;&gt;"",1,0))</f>
        <v>#REF!</v>
      </c>
      <c r="AC303" s="127" t="e">
        <f>IF('Indicator Data'!#REF!="No Data",1,IF('Indicator Data imputation'!AF306&lt;&gt;"",1,0))</f>
        <v>#REF!</v>
      </c>
      <c r="AD303" s="127" t="e">
        <f>IF('Indicator Data'!#REF!="No Data",1,IF('Indicator Data imputation'!AG306&lt;&gt;"",1,0))</f>
        <v>#REF!</v>
      </c>
      <c r="AE303" s="127" t="e">
        <f>IF('Indicator Data'!#REF!="No Data",1,IF('Indicator Data imputation'!AH306&lt;&gt;"",1,0))</f>
        <v>#REF!</v>
      </c>
      <c r="AF303" s="127" t="e">
        <f>IF('Indicator Data'!#REF!="No Data",1,IF('Indicator Data imputation'!AI306&lt;&gt;"",1,0))</f>
        <v>#REF!</v>
      </c>
      <c r="AG303" s="127" t="e">
        <f>IF('Indicator Data'!#REF!="No Data",1,IF('Indicator Data imputation'!AJ306&lt;&gt;"",1,0))</f>
        <v>#REF!</v>
      </c>
      <c r="AH303" s="127" t="e">
        <f>IF('Indicator Data'!#REF!="No Data",1,IF('Indicator Data imputation'!AK306&lt;&gt;"",1,0))</f>
        <v>#REF!</v>
      </c>
      <c r="AI303" s="127" t="e">
        <f>IF('Indicator Data'!#REF!="No Data",1,IF('Indicator Data imputation'!AL306&lt;&gt;"",1,0))</f>
        <v>#REF!</v>
      </c>
      <c r="AJ303" s="127" t="e">
        <f>IF('Indicator Data'!#REF!="No Data",1,IF('Indicator Data imputation'!AM306&lt;&gt;"",1,0))</f>
        <v>#REF!</v>
      </c>
      <c r="AK303" s="127" t="e">
        <f>IF('Indicator Data'!#REF!="No Data",1,IF('Indicator Data imputation'!AN306&lt;&gt;"",1,0))</f>
        <v>#REF!</v>
      </c>
      <c r="AL303" s="126"/>
      <c r="AM303" s="126"/>
      <c r="AN303" t="e">
        <f t="shared" si="8"/>
        <v>#REF!</v>
      </c>
      <c r="AO303" s="142" t="e">
        <f t="shared" si="9"/>
        <v>#REF!</v>
      </c>
    </row>
    <row r="304" spans="1:41" ht="15.75" customHeight="1" x14ac:dyDescent="0.25">
      <c r="A304" s="47" t="s">
        <v>914</v>
      </c>
      <c r="B304" s="127" t="e">
        <f>IF('Indicator Data'!#REF!="No Data",1,IF('Indicator Data imputation'!E307&lt;&gt;"",1,0))</f>
        <v>#REF!</v>
      </c>
      <c r="C304" s="127" t="e">
        <f>IF('Indicator Data'!#REF!="No Data",1,IF('Indicator Data imputation'!F307&lt;&gt;"",1,0))</f>
        <v>#REF!</v>
      </c>
      <c r="D304" s="127" t="e">
        <f>IF('Indicator Data'!#REF!="No Data",1,IF('Indicator Data imputation'!G307&lt;&gt;"",1,0))</f>
        <v>#REF!</v>
      </c>
      <c r="E304" s="127" t="e">
        <f>IF('Indicator Data'!#REF!="No Data",1,IF('Indicator Data imputation'!H307&lt;&gt;"",1,0))</f>
        <v>#REF!</v>
      </c>
      <c r="F304" s="127" t="e">
        <f>IF('Indicator Data'!#REF!="No Data",1,IF('Indicator Data imputation'!I307&lt;&gt;"",1,0))</f>
        <v>#REF!</v>
      </c>
      <c r="G304" s="127" t="e">
        <f>IF('Indicator Data'!#REF!="No Data",1,IF('Indicator Data imputation'!J307&lt;&gt;"",1,0))</f>
        <v>#REF!</v>
      </c>
      <c r="H304" s="127" t="e">
        <f>IF('Indicator Data'!#REF!="No Data",1,IF('Indicator Data imputation'!K307&lt;&gt;"",1,0))</f>
        <v>#REF!</v>
      </c>
      <c r="I304" s="127" t="e">
        <f>IF('Indicator Data'!#REF!="No Data",1,IF('Indicator Data imputation'!L307&lt;&gt;"",1,0))</f>
        <v>#REF!</v>
      </c>
      <c r="J304" s="127" t="e">
        <f>IF('Indicator Data'!#REF!="No Data",1,IF('Indicator Data imputation'!M307&lt;&gt;"",1,0))</f>
        <v>#REF!</v>
      </c>
      <c r="K304" s="127" t="e">
        <f>IF('Indicator Data'!#REF!="No Data",1,IF('Indicator Data imputation'!N307&lt;&gt;"",1,0))</f>
        <v>#REF!</v>
      </c>
      <c r="L304" s="127" t="e">
        <f>IF('Indicator Data'!#REF!="No Data",1,IF('Indicator Data imputation'!O307&lt;&gt;"",1,0))</f>
        <v>#REF!</v>
      </c>
      <c r="M304" s="127" t="e">
        <f>IF('Indicator Data'!#REF!="No Data",1,IF('Indicator Data imputation'!P307&lt;&gt;"",1,0))</f>
        <v>#REF!</v>
      </c>
      <c r="N304" s="127" t="e">
        <f>IF('Indicator Data'!#REF!="No Data",1,IF('Indicator Data imputation'!Q307&lt;&gt;"",1,0))</f>
        <v>#REF!</v>
      </c>
      <c r="O304" s="127" t="e">
        <f>IF('Indicator Data'!#REF!="No Data",1,IF('Indicator Data imputation'!R307&lt;&gt;"",1,0))</f>
        <v>#REF!</v>
      </c>
      <c r="P304" s="127" t="e">
        <f>IF('Indicator Data'!#REF!="No Data",1,IF('Indicator Data imputation'!S307&lt;&gt;"",1,0))</f>
        <v>#REF!</v>
      </c>
      <c r="Q304" s="127" t="e">
        <f>IF('Indicator Data'!#REF!="No Data",1,IF('Indicator Data imputation'!T307&lt;&gt;"",1,0))</f>
        <v>#REF!</v>
      </c>
      <c r="R304" s="127" t="e">
        <f>IF('Indicator Data'!#REF!="No Data",1,IF('Indicator Data imputation'!U307&lt;&gt;"",1,0))</f>
        <v>#REF!</v>
      </c>
      <c r="S304" s="127" t="e">
        <f>IF('Indicator Data'!#REF!="No Data",1,IF('Indicator Data imputation'!V307&lt;&gt;"",1,0))</f>
        <v>#REF!</v>
      </c>
      <c r="T304" s="127" t="e">
        <f>IF('Indicator Data'!#REF!="No Data",1,IF('Indicator Data imputation'!W307&lt;&gt;"",1,0))</f>
        <v>#REF!</v>
      </c>
      <c r="U304" s="127" t="e">
        <f>IF('Indicator Data'!#REF!="No Data",1,IF('Indicator Data imputation'!X307&lt;&gt;"",1,0))</f>
        <v>#REF!</v>
      </c>
      <c r="V304" s="127" t="e">
        <f>IF('Indicator Data'!#REF!="No Data",1,IF('Indicator Data imputation'!Y307&lt;&gt;"",1,0))</f>
        <v>#REF!</v>
      </c>
      <c r="W304" s="127" t="e">
        <f>IF('Indicator Data'!#REF!="No Data",1,IF('Indicator Data imputation'!Z307&lt;&gt;"",1,0))</f>
        <v>#REF!</v>
      </c>
      <c r="X304" s="127" t="e">
        <f>IF('Indicator Data'!#REF!="No Data",1,IF('Indicator Data imputation'!AA307&lt;&gt;"",1,0))</f>
        <v>#REF!</v>
      </c>
      <c r="Y304" s="127" t="e">
        <f>IF('Indicator Data'!#REF!="No Data",1,IF('Indicator Data imputation'!AB307&lt;&gt;"",1,0))</f>
        <v>#REF!</v>
      </c>
      <c r="Z304" s="127" t="e">
        <f>IF('Indicator Data'!#REF!="No Data",1,IF('Indicator Data imputation'!AC307&lt;&gt;"",1,0))</f>
        <v>#REF!</v>
      </c>
      <c r="AA304" s="127" t="e">
        <f>IF('Indicator Data'!#REF!="No Data",1,IF('Indicator Data imputation'!AD307&lt;&gt;"",1,0))</f>
        <v>#REF!</v>
      </c>
      <c r="AB304" s="127" t="e">
        <f>IF('Indicator Data'!#REF!="No Data",1,IF('Indicator Data imputation'!AE307&lt;&gt;"",1,0))</f>
        <v>#REF!</v>
      </c>
      <c r="AC304" s="127" t="e">
        <f>IF('Indicator Data'!#REF!="No Data",1,IF('Indicator Data imputation'!AF307&lt;&gt;"",1,0))</f>
        <v>#REF!</v>
      </c>
      <c r="AD304" s="127" t="e">
        <f>IF('Indicator Data'!#REF!="No Data",1,IF('Indicator Data imputation'!AG307&lt;&gt;"",1,0))</f>
        <v>#REF!</v>
      </c>
      <c r="AE304" s="127" t="e">
        <f>IF('Indicator Data'!#REF!="No Data",1,IF('Indicator Data imputation'!AH307&lt;&gt;"",1,0))</f>
        <v>#REF!</v>
      </c>
      <c r="AF304" s="127" t="e">
        <f>IF('Indicator Data'!#REF!="No Data",1,IF('Indicator Data imputation'!AI307&lt;&gt;"",1,0))</f>
        <v>#REF!</v>
      </c>
      <c r="AG304" s="127" t="e">
        <f>IF('Indicator Data'!#REF!="No Data",1,IF('Indicator Data imputation'!AJ307&lt;&gt;"",1,0))</f>
        <v>#REF!</v>
      </c>
      <c r="AH304" s="127" t="e">
        <f>IF('Indicator Data'!#REF!="No Data",1,IF('Indicator Data imputation'!AK307&lt;&gt;"",1,0))</f>
        <v>#REF!</v>
      </c>
      <c r="AI304" s="127" t="e">
        <f>IF('Indicator Data'!#REF!="No Data",1,IF('Indicator Data imputation'!AL307&lt;&gt;"",1,0))</f>
        <v>#REF!</v>
      </c>
      <c r="AJ304" s="127" t="e">
        <f>IF('Indicator Data'!#REF!="No Data",1,IF('Indicator Data imputation'!AM307&lt;&gt;"",1,0))</f>
        <v>#REF!</v>
      </c>
      <c r="AK304" s="127" t="e">
        <f>IF('Indicator Data'!#REF!="No Data",1,IF('Indicator Data imputation'!AN307&lt;&gt;"",1,0))</f>
        <v>#REF!</v>
      </c>
      <c r="AL304" s="126"/>
      <c r="AM304" s="126"/>
      <c r="AN304" t="e">
        <f t="shared" si="8"/>
        <v>#REF!</v>
      </c>
      <c r="AO304" s="142" t="e">
        <f t="shared" si="9"/>
        <v>#REF!</v>
      </c>
    </row>
    <row r="305" spans="1:41" ht="15.75" customHeight="1" x14ac:dyDescent="0.25">
      <c r="A305" s="47" t="s">
        <v>916</v>
      </c>
      <c r="B305" s="127" t="e">
        <f>IF('Indicator Data'!#REF!="No Data",1,IF('Indicator Data imputation'!E308&lt;&gt;"",1,0))</f>
        <v>#REF!</v>
      </c>
      <c r="C305" s="127" t="e">
        <f>IF('Indicator Data'!#REF!="No Data",1,IF('Indicator Data imputation'!F308&lt;&gt;"",1,0))</f>
        <v>#REF!</v>
      </c>
      <c r="D305" s="127" t="e">
        <f>IF('Indicator Data'!#REF!="No Data",1,IF('Indicator Data imputation'!G308&lt;&gt;"",1,0))</f>
        <v>#REF!</v>
      </c>
      <c r="E305" s="127" t="e">
        <f>IF('Indicator Data'!#REF!="No Data",1,IF('Indicator Data imputation'!H308&lt;&gt;"",1,0))</f>
        <v>#REF!</v>
      </c>
      <c r="F305" s="127" t="e">
        <f>IF('Indicator Data'!#REF!="No Data",1,IF('Indicator Data imputation'!I308&lt;&gt;"",1,0))</f>
        <v>#REF!</v>
      </c>
      <c r="G305" s="127" t="e">
        <f>IF('Indicator Data'!#REF!="No Data",1,IF('Indicator Data imputation'!J308&lt;&gt;"",1,0))</f>
        <v>#REF!</v>
      </c>
      <c r="H305" s="127" t="e">
        <f>IF('Indicator Data'!#REF!="No Data",1,IF('Indicator Data imputation'!K308&lt;&gt;"",1,0))</f>
        <v>#REF!</v>
      </c>
      <c r="I305" s="127" t="e">
        <f>IF('Indicator Data'!#REF!="No Data",1,IF('Indicator Data imputation'!L308&lt;&gt;"",1,0))</f>
        <v>#REF!</v>
      </c>
      <c r="J305" s="127" t="e">
        <f>IF('Indicator Data'!#REF!="No Data",1,IF('Indicator Data imputation'!M308&lt;&gt;"",1,0))</f>
        <v>#REF!</v>
      </c>
      <c r="K305" s="127" t="e">
        <f>IF('Indicator Data'!#REF!="No Data",1,IF('Indicator Data imputation'!N308&lt;&gt;"",1,0))</f>
        <v>#REF!</v>
      </c>
      <c r="L305" s="127" t="e">
        <f>IF('Indicator Data'!#REF!="No Data",1,IF('Indicator Data imputation'!O308&lt;&gt;"",1,0))</f>
        <v>#REF!</v>
      </c>
      <c r="M305" s="127" t="e">
        <f>IF('Indicator Data'!#REF!="No Data",1,IF('Indicator Data imputation'!P308&lt;&gt;"",1,0))</f>
        <v>#REF!</v>
      </c>
      <c r="N305" s="127" t="e">
        <f>IF('Indicator Data'!#REF!="No Data",1,IF('Indicator Data imputation'!Q308&lt;&gt;"",1,0))</f>
        <v>#REF!</v>
      </c>
      <c r="O305" s="127" t="e">
        <f>IF('Indicator Data'!#REF!="No Data",1,IF('Indicator Data imputation'!R308&lt;&gt;"",1,0))</f>
        <v>#REF!</v>
      </c>
      <c r="P305" s="127" t="e">
        <f>IF('Indicator Data'!#REF!="No Data",1,IF('Indicator Data imputation'!S308&lt;&gt;"",1,0))</f>
        <v>#REF!</v>
      </c>
      <c r="Q305" s="127" t="e">
        <f>IF('Indicator Data'!#REF!="No Data",1,IF('Indicator Data imputation'!T308&lt;&gt;"",1,0))</f>
        <v>#REF!</v>
      </c>
      <c r="R305" s="127" t="e">
        <f>IF('Indicator Data'!#REF!="No Data",1,IF('Indicator Data imputation'!U308&lt;&gt;"",1,0))</f>
        <v>#REF!</v>
      </c>
      <c r="S305" s="127" t="e">
        <f>IF('Indicator Data'!#REF!="No Data",1,IF('Indicator Data imputation'!V308&lt;&gt;"",1,0))</f>
        <v>#REF!</v>
      </c>
      <c r="T305" s="127" t="e">
        <f>IF('Indicator Data'!#REF!="No Data",1,IF('Indicator Data imputation'!W308&lt;&gt;"",1,0))</f>
        <v>#REF!</v>
      </c>
      <c r="U305" s="127" t="e">
        <f>IF('Indicator Data'!#REF!="No Data",1,IF('Indicator Data imputation'!X308&lt;&gt;"",1,0))</f>
        <v>#REF!</v>
      </c>
      <c r="V305" s="127" t="e">
        <f>IF('Indicator Data'!#REF!="No Data",1,IF('Indicator Data imputation'!Y308&lt;&gt;"",1,0))</f>
        <v>#REF!</v>
      </c>
      <c r="W305" s="127" t="e">
        <f>IF('Indicator Data'!#REF!="No Data",1,IF('Indicator Data imputation'!Z308&lt;&gt;"",1,0))</f>
        <v>#REF!</v>
      </c>
      <c r="X305" s="127" t="e">
        <f>IF('Indicator Data'!#REF!="No Data",1,IF('Indicator Data imputation'!AA308&lt;&gt;"",1,0))</f>
        <v>#REF!</v>
      </c>
      <c r="Y305" s="127" t="e">
        <f>IF('Indicator Data'!#REF!="No Data",1,IF('Indicator Data imputation'!AB308&lt;&gt;"",1,0))</f>
        <v>#REF!</v>
      </c>
      <c r="Z305" s="127" t="e">
        <f>IF('Indicator Data'!#REF!="No Data",1,IF('Indicator Data imputation'!AC308&lt;&gt;"",1,0))</f>
        <v>#REF!</v>
      </c>
      <c r="AA305" s="127" t="e">
        <f>IF('Indicator Data'!#REF!="No Data",1,IF('Indicator Data imputation'!AD308&lt;&gt;"",1,0))</f>
        <v>#REF!</v>
      </c>
      <c r="AB305" s="127" t="e">
        <f>IF('Indicator Data'!#REF!="No Data",1,IF('Indicator Data imputation'!AE308&lt;&gt;"",1,0))</f>
        <v>#REF!</v>
      </c>
      <c r="AC305" s="127" t="e">
        <f>IF('Indicator Data'!#REF!="No Data",1,IF('Indicator Data imputation'!AF308&lt;&gt;"",1,0))</f>
        <v>#REF!</v>
      </c>
      <c r="AD305" s="127" t="e">
        <f>IF('Indicator Data'!#REF!="No Data",1,IF('Indicator Data imputation'!AG308&lt;&gt;"",1,0))</f>
        <v>#REF!</v>
      </c>
      <c r="AE305" s="127" t="e">
        <f>IF('Indicator Data'!#REF!="No Data",1,IF('Indicator Data imputation'!AH308&lt;&gt;"",1,0))</f>
        <v>#REF!</v>
      </c>
      <c r="AF305" s="127" t="e">
        <f>IF('Indicator Data'!#REF!="No Data",1,IF('Indicator Data imputation'!AI308&lt;&gt;"",1,0))</f>
        <v>#REF!</v>
      </c>
      <c r="AG305" s="127" t="e">
        <f>IF('Indicator Data'!#REF!="No Data",1,IF('Indicator Data imputation'!AJ308&lt;&gt;"",1,0))</f>
        <v>#REF!</v>
      </c>
      <c r="AH305" s="127" t="e">
        <f>IF('Indicator Data'!#REF!="No Data",1,IF('Indicator Data imputation'!AK308&lt;&gt;"",1,0))</f>
        <v>#REF!</v>
      </c>
      <c r="AI305" s="127" t="e">
        <f>IF('Indicator Data'!#REF!="No Data",1,IF('Indicator Data imputation'!AL308&lt;&gt;"",1,0))</f>
        <v>#REF!</v>
      </c>
      <c r="AJ305" s="127" t="e">
        <f>IF('Indicator Data'!#REF!="No Data",1,IF('Indicator Data imputation'!AM308&lt;&gt;"",1,0))</f>
        <v>#REF!</v>
      </c>
      <c r="AK305" s="127" t="e">
        <f>IF('Indicator Data'!#REF!="No Data",1,IF('Indicator Data imputation'!AN308&lt;&gt;"",1,0))</f>
        <v>#REF!</v>
      </c>
      <c r="AL305" s="126"/>
      <c r="AM305" s="126"/>
      <c r="AN305" t="e">
        <f t="shared" si="8"/>
        <v>#REF!</v>
      </c>
      <c r="AO305" s="142" t="e">
        <f t="shared" si="9"/>
        <v>#REF!</v>
      </c>
    </row>
    <row r="306" spans="1:41" ht="15.75" customHeight="1" x14ac:dyDescent="0.25">
      <c r="A306" s="47" t="s">
        <v>919</v>
      </c>
      <c r="B306" s="127" t="e">
        <f>IF('Indicator Data'!#REF!="No Data",1,IF('Indicator Data imputation'!E309&lt;&gt;"",1,0))</f>
        <v>#REF!</v>
      </c>
      <c r="C306" s="127" t="e">
        <f>IF('Indicator Data'!#REF!="No Data",1,IF('Indicator Data imputation'!F309&lt;&gt;"",1,0))</f>
        <v>#REF!</v>
      </c>
      <c r="D306" s="127" t="e">
        <f>IF('Indicator Data'!#REF!="No Data",1,IF('Indicator Data imputation'!G309&lt;&gt;"",1,0))</f>
        <v>#REF!</v>
      </c>
      <c r="E306" s="127" t="e">
        <f>IF('Indicator Data'!#REF!="No Data",1,IF('Indicator Data imputation'!H309&lt;&gt;"",1,0))</f>
        <v>#REF!</v>
      </c>
      <c r="F306" s="127" t="e">
        <f>IF('Indicator Data'!#REF!="No Data",1,IF('Indicator Data imputation'!I309&lt;&gt;"",1,0))</f>
        <v>#REF!</v>
      </c>
      <c r="G306" s="127" t="e">
        <f>IF('Indicator Data'!#REF!="No Data",1,IF('Indicator Data imputation'!J309&lt;&gt;"",1,0))</f>
        <v>#REF!</v>
      </c>
      <c r="H306" s="127" t="e">
        <f>IF('Indicator Data'!#REF!="No Data",1,IF('Indicator Data imputation'!K309&lt;&gt;"",1,0))</f>
        <v>#REF!</v>
      </c>
      <c r="I306" s="127" t="e">
        <f>IF('Indicator Data'!#REF!="No Data",1,IF('Indicator Data imputation'!L309&lt;&gt;"",1,0))</f>
        <v>#REF!</v>
      </c>
      <c r="J306" s="127" t="e">
        <f>IF('Indicator Data'!#REF!="No Data",1,IF('Indicator Data imputation'!M309&lt;&gt;"",1,0))</f>
        <v>#REF!</v>
      </c>
      <c r="K306" s="127" t="e">
        <f>IF('Indicator Data'!#REF!="No Data",1,IF('Indicator Data imputation'!N309&lt;&gt;"",1,0))</f>
        <v>#REF!</v>
      </c>
      <c r="L306" s="127" t="e">
        <f>IF('Indicator Data'!#REF!="No Data",1,IF('Indicator Data imputation'!O309&lt;&gt;"",1,0))</f>
        <v>#REF!</v>
      </c>
      <c r="M306" s="127" t="e">
        <f>IF('Indicator Data'!#REF!="No Data",1,IF('Indicator Data imputation'!P309&lt;&gt;"",1,0))</f>
        <v>#REF!</v>
      </c>
      <c r="N306" s="127" t="e">
        <f>IF('Indicator Data'!#REF!="No Data",1,IF('Indicator Data imputation'!Q309&lt;&gt;"",1,0))</f>
        <v>#REF!</v>
      </c>
      <c r="O306" s="127" t="e">
        <f>IF('Indicator Data'!#REF!="No Data",1,IF('Indicator Data imputation'!R309&lt;&gt;"",1,0))</f>
        <v>#REF!</v>
      </c>
      <c r="P306" s="127" t="e">
        <f>IF('Indicator Data'!#REF!="No Data",1,IF('Indicator Data imputation'!S309&lt;&gt;"",1,0))</f>
        <v>#REF!</v>
      </c>
      <c r="Q306" s="127" t="e">
        <f>IF('Indicator Data'!#REF!="No Data",1,IF('Indicator Data imputation'!T309&lt;&gt;"",1,0))</f>
        <v>#REF!</v>
      </c>
      <c r="R306" s="127" t="e">
        <f>IF('Indicator Data'!#REF!="No Data",1,IF('Indicator Data imputation'!U309&lt;&gt;"",1,0))</f>
        <v>#REF!</v>
      </c>
      <c r="S306" s="127" t="e">
        <f>IF('Indicator Data'!#REF!="No Data",1,IF('Indicator Data imputation'!V309&lt;&gt;"",1,0))</f>
        <v>#REF!</v>
      </c>
      <c r="T306" s="127" t="e">
        <f>IF('Indicator Data'!#REF!="No Data",1,IF('Indicator Data imputation'!W309&lt;&gt;"",1,0))</f>
        <v>#REF!</v>
      </c>
      <c r="U306" s="127" t="e">
        <f>IF('Indicator Data'!#REF!="No Data",1,IF('Indicator Data imputation'!X309&lt;&gt;"",1,0))</f>
        <v>#REF!</v>
      </c>
      <c r="V306" s="127" t="e">
        <f>IF('Indicator Data'!#REF!="No Data",1,IF('Indicator Data imputation'!Y309&lt;&gt;"",1,0))</f>
        <v>#REF!</v>
      </c>
      <c r="W306" s="127" t="e">
        <f>IF('Indicator Data'!#REF!="No Data",1,IF('Indicator Data imputation'!Z309&lt;&gt;"",1,0))</f>
        <v>#REF!</v>
      </c>
      <c r="X306" s="127" t="e">
        <f>IF('Indicator Data'!#REF!="No Data",1,IF('Indicator Data imputation'!AA309&lt;&gt;"",1,0))</f>
        <v>#REF!</v>
      </c>
      <c r="Y306" s="127" t="e">
        <f>IF('Indicator Data'!#REF!="No Data",1,IF('Indicator Data imputation'!AB309&lt;&gt;"",1,0))</f>
        <v>#REF!</v>
      </c>
      <c r="Z306" s="127" t="e">
        <f>IF('Indicator Data'!#REF!="No Data",1,IF('Indicator Data imputation'!AC309&lt;&gt;"",1,0))</f>
        <v>#REF!</v>
      </c>
      <c r="AA306" s="127" t="e">
        <f>IF('Indicator Data'!#REF!="No Data",1,IF('Indicator Data imputation'!AD309&lt;&gt;"",1,0))</f>
        <v>#REF!</v>
      </c>
      <c r="AB306" s="127" t="e">
        <f>IF('Indicator Data'!#REF!="No Data",1,IF('Indicator Data imputation'!AE309&lt;&gt;"",1,0))</f>
        <v>#REF!</v>
      </c>
      <c r="AC306" s="127" t="e">
        <f>IF('Indicator Data'!#REF!="No Data",1,IF('Indicator Data imputation'!AF309&lt;&gt;"",1,0))</f>
        <v>#REF!</v>
      </c>
      <c r="AD306" s="127" t="e">
        <f>IF('Indicator Data'!#REF!="No Data",1,IF('Indicator Data imputation'!AG309&lt;&gt;"",1,0))</f>
        <v>#REF!</v>
      </c>
      <c r="AE306" s="127" t="e">
        <f>IF('Indicator Data'!#REF!="No Data",1,IF('Indicator Data imputation'!AH309&lt;&gt;"",1,0))</f>
        <v>#REF!</v>
      </c>
      <c r="AF306" s="127" t="e">
        <f>IF('Indicator Data'!#REF!="No Data",1,IF('Indicator Data imputation'!AI309&lt;&gt;"",1,0))</f>
        <v>#REF!</v>
      </c>
      <c r="AG306" s="127" t="e">
        <f>IF('Indicator Data'!#REF!="No Data",1,IF('Indicator Data imputation'!AJ309&lt;&gt;"",1,0))</f>
        <v>#REF!</v>
      </c>
      <c r="AH306" s="127" t="e">
        <f>IF('Indicator Data'!#REF!="No Data",1,IF('Indicator Data imputation'!AK309&lt;&gt;"",1,0))</f>
        <v>#REF!</v>
      </c>
      <c r="AI306" s="127" t="e">
        <f>IF('Indicator Data'!#REF!="No Data",1,IF('Indicator Data imputation'!AL309&lt;&gt;"",1,0))</f>
        <v>#REF!</v>
      </c>
      <c r="AJ306" s="127" t="e">
        <f>IF('Indicator Data'!#REF!="No Data",1,IF('Indicator Data imputation'!AM309&lt;&gt;"",1,0))</f>
        <v>#REF!</v>
      </c>
      <c r="AK306" s="127" t="e">
        <f>IF('Indicator Data'!#REF!="No Data",1,IF('Indicator Data imputation'!AN309&lt;&gt;"",1,0))</f>
        <v>#REF!</v>
      </c>
      <c r="AL306" s="126"/>
      <c r="AM306" s="126"/>
      <c r="AN306" t="e">
        <f t="shared" si="8"/>
        <v>#REF!</v>
      </c>
      <c r="AO306" s="142" t="e">
        <f t="shared" si="9"/>
        <v>#REF!</v>
      </c>
    </row>
    <row r="307" spans="1:41" ht="15.75" customHeight="1" x14ac:dyDescent="0.25">
      <c r="A307" s="47" t="s">
        <v>921</v>
      </c>
      <c r="B307" s="127" t="e">
        <f>IF('Indicator Data'!#REF!="No Data",1,IF('Indicator Data imputation'!E310&lt;&gt;"",1,0))</f>
        <v>#REF!</v>
      </c>
      <c r="C307" s="127" t="e">
        <f>IF('Indicator Data'!#REF!="No Data",1,IF('Indicator Data imputation'!F310&lt;&gt;"",1,0))</f>
        <v>#REF!</v>
      </c>
      <c r="D307" s="127" t="e">
        <f>IF('Indicator Data'!#REF!="No Data",1,IF('Indicator Data imputation'!G310&lt;&gt;"",1,0))</f>
        <v>#REF!</v>
      </c>
      <c r="E307" s="127" t="e">
        <f>IF('Indicator Data'!#REF!="No Data",1,IF('Indicator Data imputation'!H310&lt;&gt;"",1,0))</f>
        <v>#REF!</v>
      </c>
      <c r="F307" s="127" t="e">
        <f>IF('Indicator Data'!#REF!="No Data",1,IF('Indicator Data imputation'!I310&lt;&gt;"",1,0))</f>
        <v>#REF!</v>
      </c>
      <c r="G307" s="127" t="e">
        <f>IF('Indicator Data'!#REF!="No Data",1,IF('Indicator Data imputation'!J310&lt;&gt;"",1,0))</f>
        <v>#REF!</v>
      </c>
      <c r="H307" s="127" t="e">
        <f>IF('Indicator Data'!#REF!="No Data",1,IF('Indicator Data imputation'!K310&lt;&gt;"",1,0))</f>
        <v>#REF!</v>
      </c>
      <c r="I307" s="127" t="e">
        <f>IF('Indicator Data'!#REF!="No Data",1,IF('Indicator Data imputation'!L310&lt;&gt;"",1,0))</f>
        <v>#REF!</v>
      </c>
      <c r="J307" s="127" t="e">
        <f>IF('Indicator Data'!#REF!="No Data",1,IF('Indicator Data imputation'!M310&lt;&gt;"",1,0))</f>
        <v>#REF!</v>
      </c>
      <c r="K307" s="127" t="e">
        <f>IF('Indicator Data'!#REF!="No Data",1,IF('Indicator Data imputation'!N310&lt;&gt;"",1,0))</f>
        <v>#REF!</v>
      </c>
      <c r="L307" s="127" t="e">
        <f>IF('Indicator Data'!#REF!="No Data",1,IF('Indicator Data imputation'!O310&lt;&gt;"",1,0))</f>
        <v>#REF!</v>
      </c>
      <c r="M307" s="127" t="e">
        <f>IF('Indicator Data'!#REF!="No Data",1,IF('Indicator Data imputation'!P310&lt;&gt;"",1,0))</f>
        <v>#REF!</v>
      </c>
      <c r="N307" s="127" t="e">
        <f>IF('Indicator Data'!#REF!="No Data",1,IF('Indicator Data imputation'!Q310&lt;&gt;"",1,0))</f>
        <v>#REF!</v>
      </c>
      <c r="O307" s="127" t="e">
        <f>IF('Indicator Data'!#REF!="No Data",1,IF('Indicator Data imputation'!R310&lt;&gt;"",1,0))</f>
        <v>#REF!</v>
      </c>
      <c r="P307" s="127" t="e">
        <f>IF('Indicator Data'!#REF!="No Data",1,IF('Indicator Data imputation'!S310&lt;&gt;"",1,0))</f>
        <v>#REF!</v>
      </c>
      <c r="Q307" s="127" t="e">
        <f>IF('Indicator Data'!#REF!="No Data",1,IF('Indicator Data imputation'!T310&lt;&gt;"",1,0))</f>
        <v>#REF!</v>
      </c>
      <c r="R307" s="127" t="e">
        <f>IF('Indicator Data'!#REF!="No Data",1,IF('Indicator Data imputation'!U310&lt;&gt;"",1,0))</f>
        <v>#REF!</v>
      </c>
      <c r="S307" s="127" t="e">
        <f>IF('Indicator Data'!#REF!="No Data",1,IF('Indicator Data imputation'!V310&lt;&gt;"",1,0))</f>
        <v>#REF!</v>
      </c>
      <c r="T307" s="127" t="e">
        <f>IF('Indicator Data'!#REF!="No Data",1,IF('Indicator Data imputation'!W310&lt;&gt;"",1,0))</f>
        <v>#REF!</v>
      </c>
      <c r="U307" s="127" t="e">
        <f>IF('Indicator Data'!#REF!="No Data",1,IF('Indicator Data imputation'!X310&lt;&gt;"",1,0))</f>
        <v>#REF!</v>
      </c>
      <c r="V307" s="127" t="e">
        <f>IF('Indicator Data'!#REF!="No Data",1,IF('Indicator Data imputation'!Y310&lt;&gt;"",1,0))</f>
        <v>#REF!</v>
      </c>
      <c r="W307" s="127" t="e">
        <f>IF('Indicator Data'!#REF!="No Data",1,IF('Indicator Data imputation'!Z310&lt;&gt;"",1,0))</f>
        <v>#REF!</v>
      </c>
      <c r="X307" s="127" t="e">
        <f>IF('Indicator Data'!#REF!="No Data",1,IF('Indicator Data imputation'!AA310&lt;&gt;"",1,0))</f>
        <v>#REF!</v>
      </c>
      <c r="Y307" s="127" t="e">
        <f>IF('Indicator Data'!#REF!="No Data",1,IF('Indicator Data imputation'!AB310&lt;&gt;"",1,0))</f>
        <v>#REF!</v>
      </c>
      <c r="Z307" s="127" t="e">
        <f>IF('Indicator Data'!#REF!="No Data",1,IF('Indicator Data imputation'!AC310&lt;&gt;"",1,0))</f>
        <v>#REF!</v>
      </c>
      <c r="AA307" s="127" t="e">
        <f>IF('Indicator Data'!#REF!="No Data",1,IF('Indicator Data imputation'!AD310&lt;&gt;"",1,0))</f>
        <v>#REF!</v>
      </c>
      <c r="AB307" s="127" t="e">
        <f>IF('Indicator Data'!#REF!="No Data",1,IF('Indicator Data imputation'!AE310&lt;&gt;"",1,0))</f>
        <v>#REF!</v>
      </c>
      <c r="AC307" s="127" t="e">
        <f>IF('Indicator Data'!#REF!="No Data",1,IF('Indicator Data imputation'!AF310&lt;&gt;"",1,0))</f>
        <v>#REF!</v>
      </c>
      <c r="AD307" s="127" t="e">
        <f>IF('Indicator Data'!#REF!="No Data",1,IF('Indicator Data imputation'!AG310&lt;&gt;"",1,0))</f>
        <v>#REF!</v>
      </c>
      <c r="AE307" s="127" t="e">
        <f>IF('Indicator Data'!#REF!="No Data",1,IF('Indicator Data imputation'!AH310&lt;&gt;"",1,0))</f>
        <v>#REF!</v>
      </c>
      <c r="AF307" s="127" t="e">
        <f>IF('Indicator Data'!#REF!="No Data",1,IF('Indicator Data imputation'!AI310&lt;&gt;"",1,0))</f>
        <v>#REF!</v>
      </c>
      <c r="AG307" s="127" t="e">
        <f>IF('Indicator Data'!#REF!="No Data",1,IF('Indicator Data imputation'!AJ310&lt;&gt;"",1,0))</f>
        <v>#REF!</v>
      </c>
      <c r="AH307" s="127" t="e">
        <f>IF('Indicator Data'!#REF!="No Data",1,IF('Indicator Data imputation'!AK310&lt;&gt;"",1,0))</f>
        <v>#REF!</v>
      </c>
      <c r="AI307" s="127" t="e">
        <f>IF('Indicator Data'!#REF!="No Data",1,IF('Indicator Data imputation'!AL310&lt;&gt;"",1,0))</f>
        <v>#REF!</v>
      </c>
      <c r="AJ307" s="127" t="e">
        <f>IF('Indicator Data'!#REF!="No Data",1,IF('Indicator Data imputation'!AM310&lt;&gt;"",1,0))</f>
        <v>#REF!</v>
      </c>
      <c r="AK307" s="127" t="e">
        <f>IF('Indicator Data'!#REF!="No Data",1,IF('Indicator Data imputation'!AN310&lt;&gt;"",1,0))</f>
        <v>#REF!</v>
      </c>
      <c r="AL307" s="126"/>
      <c r="AM307" s="126"/>
      <c r="AN307" t="e">
        <f t="shared" si="8"/>
        <v>#REF!</v>
      </c>
      <c r="AO307" s="142" t="e">
        <f t="shared" si="9"/>
        <v>#REF!</v>
      </c>
    </row>
    <row r="308" spans="1:41" ht="15.75" customHeight="1" x14ac:dyDescent="0.25">
      <c r="A308" s="47" t="s">
        <v>923</v>
      </c>
      <c r="B308" s="127" t="e">
        <f>IF('Indicator Data'!#REF!="No Data",1,IF('Indicator Data imputation'!E311&lt;&gt;"",1,0))</f>
        <v>#REF!</v>
      </c>
      <c r="C308" s="127" t="e">
        <f>IF('Indicator Data'!#REF!="No Data",1,IF('Indicator Data imputation'!F311&lt;&gt;"",1,0))</f>
        <v>#REF!</v>
      </c>
      <c r="D308" s="127" t="e">
        <f>IF('Indicator Data'!#REF!="No Data",1,IF('Indicator Data imputation'!G311&lt;&gt;"",1,0))</f>
        <v>#REF!</v>
      </c>
      <c r="E308" s="127" t="e">
        <f>IF('Indicator Data'!#REF!="No Data",1,IF('Indicator Data imputation'!H311&lt;&gt;"",1,0))</f>
        <v>#REF!</v>
      </c>
      <c r="F308" s="127" t="e">
        <f>IF('Indicator Data'!#REF!="No Data",1,IF('Indicator Data imputation'!I311&lt;&gt;"",1,0))</f>
        <v>#REF!</v>
      </c>
      <c r="G308" s="127" t="e">
        <f>IF('Indicator Data'!#REF!="No Data",1,IF('Indicator Data imputation'!J311&lt;&gt;"",1,0))</f>
        <v>#REF!</v>
      </c>
      <c r="H308" s="127" t="e">
        <f>IF('Indicator Data'!#REF!="No Data",1,IF('Indicator Data imputation'!K311&lt;&gt;"",1,0))</f>
        <v>#REF!</v>
      </c>
      <c r="I308" s="127" t="e">
        <f>IF('Indicator Data'!#REF!="No Data",1,IF('Indicator Data imputation'!L311&lt;&gt;"",1,0))</f>
        <v>#REF!</v>
      </c>
      <c r="J308" s="127" t="e">
        <f>IF('Indicator Data'!#REF!="No Data",1,IF('Indicator Data imputation'!M311&lt;&gt;"",1,0))</f>
        <v>#REF!</v>
      </c>
      <c r="K308" s="127" t="e">
        <f>IF('Indicator Data'!#REF!="No Data",1,IF('Indicator Data imputation'!N311&lt;&gt;"",1,0))</f>
        <v>#REF!</v>
      </c>
      <c r="L308" s="127" t="e">
        <f>IF('Indicator Data'!#REF!="No Data",1,IF('Indicator Data imputation'!O311&lt;&gt;"",1,0))</f>
        <v>#REF!</v>
      </c>
      <c r="M308" s="127" t="e">
        <f>IF('Indicator Data'!#REF!="No Data",1,IF('Indicator Data imputation'!P311&lt;&gt;"",1,0))</f>
        <v>#REF!</v>
      </c>
      <c r="N308" s="127" t="e">
        <f>IF('Indicator Data'!#REF!="No Data",1,IF('Indicator Data imputation'!Q311&lt;&gt;"",1,0))</f>
        <v>#REF!</v>
      </c>
      <c r="O308" s="127" t="e">
        <f>IF('Indicator Data'!#REF!="No Data",1,IF('Indicator Data imputation'!R311&lt;&gt;"",1,0))</f>
        <v>#REF!</v>
      </c>
      <c r="P308" s="127" t="e">
        <f>IF('Indicator Data'!#REF!="No Data",1,IF('Indicator Data imputation'!S311&lt;&gt;"",1,0))</f>
        <v>#REF!</v>
      </c>
      <c r="Q308" s="127" t="e">
        <f>IF('Indicator Data'!#REF!="No Data",1,IF('Indicator Data imputation'!T311&lt;&gt;"",1,0))</f>
        <v>#REF!</v>
      </c>
      <c r="R308" s="127" t="e">
        <f>IF('Indicator Data'!#REF!="No Data",1,IF('Indicator Data imputation'!U311&lt;&gt;"",1,0))</f>
        <v>#REF!</v>
      </c>
      <c r="S308" s="127" t="e">
        <f>IF('Indicator Data'!#REF!="No Data",1,IF('Indicator Data imputation'!V311&lt;&gt;"",1,0))</f>
        <v>#REF!</v>
      </c>
      <c r="T308" s="127" t="e">
        <f>IF('Indicator Data'!#REF!="No Data",1,IF('Indicator Data imputation'!W311&lt;&gt;"",1,0))</f>
        <v>#REF!</v>
      </c>
      <c r="U308" s="127" t="e">
        <f>IF('Indicator Data'!#REF!="No Data",1,IF('Indicator Data imputation'!X311&lt;&gt;"",1,0))</f>
        <v>#REF!</v>
      </c>
      <c r="V308" s="127" t="e">
        <f>IF('Indicator Data'!#REF!="No Data",1,IF('Indicator Data imputation'!Y311&lt;&gt;"",1,0))</f>
        <v>#REF!</v>
      </c>
      <c r="W308" s="127" t="e">
        <f>IF('Indicator Data'!#REF!="No Data",1,IF('Indicator Data imputation'!Z311&lt;&gt;"",1,0))</f>
        <v>#REF!</v>
      </c>
      <c r="X308" s="127" t="e">
        <f>IF('Indicator Data'!#REF!="No Data",1,IF('Indicator Data imputation'!AA311&lt;&gt;"",1,0))</f>
        <v>#REF!</v>
      </c>
      <c r="Y308" s="127" t="e">
        <f>IF('Indicator Data'!#REF!="No Data",1,IF('Indicator Data imputation'!AB311&lt;&gt;"",1,0))</f>
        <v>#REF!</v>
      </c>
      <c r="Z308" s="127" t="e">
        <f>IF('Indicator Data'!#REF!="No Data",1,IF('Indicator Data imputation'!AC311&lt;&gt;"",1,0))</f>
        <v>#REF!</v>
      </c>
      <c r="AA308" s="127" t="e">
        <f>IF('Indicator Data'!#REF!="No Data",1,IF('Indicator Data imputation'!AD311&lt;&gt;"",1,0))</f>
        <v>#REF!</v>
      </c>
      <c r="AB308" s="127" t="e">
        <f>IF('Indicator Data'!#REF!="No Data",1,IF('Indicator Data imputation'!AE311&lt;&gt;"",1,0))</f>
        <v>#REF!</v>
      </c>
      <c r="AC308" s="127" t="e">
        <f>IF('Indicator Data'!#REF!="No Data",1,IF('Indicator Data imputation'!AF311&lt;&gt;"",1,0))</f>
        <v>#REF!</v>
      </c>
      <c r="AD308" s="127" t="e">
        <f>IF('Indicator Data'!#REF!="No Data",1,IF('Indicator Data imputation'!AG311&lt;&gt;"",1,0))</f>
        <v>#REF!</v>
      </c>
      <c r="AE308" s="127" t="e">
        <f>IF('Indicator Data'!#REF!="No Data",1,IF('Indicator Data imputation'!AH311&lt;&gt;"",1,0))</f>
        <v>#REF!</v>
      </c>
      <c r="AF308" s="127" t="e">
        <f>IF('Indicator Data'!#REF!="No Data",1,IF('Indicator Data imputation'!AI311&lt;&gt;"",1,0))</f>
        <v>#REF!</v>
      </c>
      <c r="AG308" s="127" t="e">
        <f>IF('Indicator Data'!#REF!="No Data",1,IF('Indicator Data imputation'!AJ311&lt;&gt;"",1,0))</f>
        <v>#REF!</v>
      </c>
      <c r="AH308" s="127" t="e">
        <f>IF('Indicator Data'!#REF!="No Data",1,IF('Indicator Data imputation'!AK311&lt;&gt;"",1,0))</f>
        <v>#REF!</v>
      </c>
      <c r="AI308" s="127" t="e">
        <f>IF('Indicator Data'!#REF!="No Data",1,IF('Indicator Data imputation'!AL311&lt;&gt;"",1,0))</f>
        <v>#REF!</v>
      </c>
      <c r="AJ308" s="127" t="e">
        <f>IF('Indicator Data'!#REF!="No Data",1,IF('Indicator Data imputation'!AM311&lt;&gt;"",1,0))</f>
        <v>#REF!</v>
      </c>
      <c r="AK308" s="127" t="e">
        <f>IF('Indicator Data'!#REF!="No Data",1,IF('Indicator Data imputation'!AN311&lt;&gt;"",1,0))</f>
        <v>#REF!</v>
      </c>
      <c r="AL308" s="126"/>
      <c r="AM308" s="126"/>
      <c r="AN308" t="e">
        <f t="shared" si="8"/>
        <v>#REF!</v>
      </c>
      <c r="AO308" s="142" t="e">
        <f t="shared" si="9"/>
        <v>#REF!</v>
      </c>
    </row>
    <row r="309" spans="1:41" ht="15.75" customHeight="1" x14ac:dyDescent="0.25">
      <c r="A309" s="47" t="s">
        <v>696</v>
      </c>
      <c r="B309" s="127">
        <f>IF('Indicator Data'!E292="No Data",1,IF('Indicator Data imputation'!E312&lt;&gt;"",1,0))</f>
        <v>0</v>
      </c>
      <c r="C309" s="127">
        <f>IF('Indicator Data'!J292="No Data",1,IF('Indicator Data imputation'!F312&lt;&gt;"",1,0))</f>
        <v>0</v>
      </c>
      <c r="D309" s="127">
        <f>IF('Indicator Data'!K292="No Data",1,IF('Indicator Data imputation'!G312&lt;&gt;"",1,0))</f>
        <v>0</v>
      </c>
      <c r="E309" s="127">
        <f>IF('Indicator Data'!L292="No Data",1,IF('Indicator Data imputation'!H312&lt;&gt;"",1,0))</f>
        <v>1</v>
      </c>
      <c r="F309" s="127">
        <f>IF('Indicator Data'!M292="No Data",1,IF('Indicator Data imputation'!I312&lt;&gt;"",1,0))</f>
        <v>1</v>
      </c>
      <c r="G309" s="127">
        <f>IF('Indicator Data'!N292="No Data",1,IF('Indicator Data imputation'!J312&lt;&gt;"",1,0))</f>
        <v>1</v>
      </c>
      <c r="H309" s="127">
        <f>IF('Indicator Data'!O292="No Data",1,IF('Indicator Data imputation'!K312&lt;&gt;"",1,0))</f>
        <v>0</v>
      </c>
      <c r="I309" s="127">
        <f>IF('Indicator Data'!P292="No Data",1,IF('Indicator Data imputation'!L312&lt;&gt;"",1,0))</f>
        <v>0</v>
      </c>
      <c r="J309" s="127">
        <f>IF('Indicator Data'!Q292="No Data",1,IF('Indicator Data imputation'!M312&lt;&gt;"",1,0))</f>
        <v>0</v>
      </c>
      <c r="K309" s="127">
        <f>IF('Indicator Data'!R292="No Data",1,IF('Indicator Data imputation'!N312&lt;&gt;"",1,0))</f>
        <v>0</v>
      </c>
      <c r="L309" s="127">
        <f>IF('Indicator Data'!X292="No Data",1,IF('Indicator Data imputation'!O312&lt;&gt;"",1,0))</f>
        <v>0</v>
      </c>
      <c r="M309" s="127" t="e">
        <f>IF('Indicator Data'!#REF!="No Data",1,IF('Indicator Data imputation'!P312&lt;&gt;"",1,0))</f>
        <v>#REF!</v>
      </c>
      <c r="N309" s="127" t="e">
        <f>IF('Indicator Data'!#REF!="No Data",1,IF('Indicator Data imputation'!Q312&lt;&gt;"",1,0))</f>
        <v>#REF!</v>
      </c>
      <c r="O309" s="127">
        <f>IF('Indicator Data'!Z292="No Data",1,IF('Indicator Data imputation'!R312&lt;&gt;"",1,0))</f>
        <v>0</v>
      </c>
      <c r="P309" s="127">
        <f>IF('Indicator Data'!AB292="No Data",1,IF('Indicator Data imputation'!S312&lt;&gt;"",1,0))</f>
        <v>0</v>
      </c>
      <c r="Q309" s="127">
        <f>IF('Indicator Data'!AC292="No Data",1,IF('Indicator Data imputation'!T312&lt;&gt;"",1,0))</f>
        <v>0</v>
      </c>
      <c r="R309" s="127">
        <f>IF('Indicator Data'!AD292="No Data",1,IF('Indicator Data imputation'!U312&lt;&gt;"",1,0))</f>
        <v>0</v>
      </c>
      <c r="S309" s="127">
        <f>IF('Indicator Data'!AE292="No Data",1,IF('Indicator Data imputation'!V312&lt;&gt;"",1,0))</f>
        <v>0</v>
      </c>
      <c r="T309" s="127">
        <f>IF('Indicator Data'!AF292="No Data",1,IF('Indicator Data imputation'!W312&lt;&gt;"",1,0))</f>
        <v>0</v>
      </c>
      <c r="U309" s="127">
        <f>IF('Indicator Data'!AO292="No Data",1,IF('Indicator Data imputation'!X312&lt;&gt;"",1,0))</f>
        <v>0</v>
      </c>
      <c r="V309" s="127">
        <f>IF('Indicator Data'!AQ292="No Data",1,IF('Indicator Data imputation'!Y312&lt;&gt;"",1,0))</f>
        <v>0</v>
      </c>
      <c r="W309" s="127">
        <f>IF('Indicator Data'!AS292="No Data",1,IF('Indicator Data imputation'!Z312&lt;&gt;"",1,0))</f>
        <v>0</v>
      </c>
      <c r="X309" s="127">
        <f>IF('Indicator Data'!AT292="No Data",1,IF('Indicator Data imputation'!AA312&lt;&gt;"",1,0))</f>
        <v>0</v>
      </c>
      <c r="Y309" s="127">
        <f>IF('Indicator Data'!AH292="No Data",1,IF('Indicator Data imputation'!AB312&lt;&gt;"",1,0))</f>
        <v>0</v>
      </c>
      <c r="Z309" s="127">
        <f>IF('Indicator Data'!AU292="No Data",1,IF('Indicator Data imputation'!AC312&lt;&gt;"",1,0))</f>
        <v>0</v>
      </c>
      <c r="AA309" s="127">
        <f>IF('Indicator Data'!AV292="No Data",1,IF('Indicator Data imputation'!AD312&lt;&gt;"",1,0))</f>
        <v>0</v>
      </c>
      <c r="AB309" s="127">
        <f>IF('Indicator Data'!AW292="No Data",1,IF('Indicator Data imputation'!AE312&lt;&gt;"",1,0))</f>
        <v>0</v>
      </c>
      <c r="AC309" s="127">
        <f>IF('Indicator Data'!AX292="No Data",1,IF('Indicator Data imputation'!AF312&lt;&gt;"",1,0))</f>
        <v>0</v>
      </c>
      <c r="AD309" s="127">
        <f>IF('Indicator Data'!AY292="No Data",1,IF('Indicator Data imputation'!AG312&lt;&gt;"",1,0))</f>
        <v>0</v>
      </c>
      <c r="AE309" s="127">
        <f>IF('Indicator Data'!AZ292="No Data",1,IF('Indicator Data imputation'!AH312&lt;&gt;"",1,0))</f>
        <v>0</v>
      </c>
      <c r="AF309" s="127">
        <f>IF('Indicator Data'!BA292="No Data",1,IF('Indicator Data imputation'!AI312&lt;&gt;"",1,0))</f>
        <v>0</v>
      </c>
      <c r="AG309" s="127">
        <f>IF('Indicator Data'!BB292="No Data",1,IF('Indicator Data imputation'!AJ312&lt;&gt;"",1,0))</f>
        <v>0</v>
      </c>
      <c r="AH309" s="127">
        <f>IF('Indicator Data'!BC292="No Data",1,IF('Indicator Data imputation'!AK312&lt;&gt;"",1,0))</f>
        <v>0</v>
      </c>
      <c r="AI309" s="127" t="e">
        <f>IF('Indicator Data'!#REF!="No Data",1,IF('Indicator Data imputation'!AL312&lt;&gt;"",1,0))</f>
        <v>#REF!</v>
      </c>
      <c r="AJ309" s="127" t="e">
        <f>IF('Indicator Data'!#REF!="No Data",1,IF('Indicator Data imputation'!AM312&lt;&gt;"",1,0))</f>
        <v>#REF!</v>
      </c>
      <c r="AK309" s="127">
        <f>IF('Indicator Data'!BF292="No Data",1,IF('Indicator Data imputation'!AN312&lt;&gt;"",1,0))</f>
        <v>0</v>
      </c>
      <c r="AL309" s="126"/>
      <c r="AM309" s="126"/>
      <c r="AN309" t="e">
        <f t="shared" si="8"/>
        <v>#REF!</v>
      </c>
      <c r="AO309" s="142" t="e">
        <f t="shared" si="9"/>
        <v>#REF!</v>
      </c>
    </row>
    <row r="310" spans="1:41" ht="15.75" customHeight="1" x14ac:dyDescent="0.25">
      <c r="A310" s="47" t="s">
        <v>698</v>
      </c>
      <c r="B310" s="127">
        <f>IF('Indicator Data'!E293="No Data",1,IF('Indicator Data imputation'!E313&lt;&gt;"",1,0))</f>
        <v>0</v>
      </c>
      <c r="C310" s="127">
        <f>IF('Indicator Data'!J293="No Data",1,IF('Indicator Data imputation'!F313&lt;&gt;"",1,0))</f>
        <v>0</v>
      </c>
      <c r="D310" s="127">
        <f>IF('Indicator Data'!K293="No Data",1,IF('Indicator Data imputation'!G313&lt;&gt;"",1,0))</f>
        <v>0</v>
      </c>
      <c r="E310" s="127">
        <f>IF('Indicator Data'!L293="No Data",1,IF('Indicator Data imputation'!H313&lt;&gt;"",1,0))</f>
        <v>1</v>
      </c>
      <c r="F310" s="127">
        <f>IF('Indicator Data'!M293="No Data",1,IF('Indicator Data imputation'!I313&lt;&gt;"",1,0))</f>
        <v>1</v>
      </c>
      <c r="G310" s="127">
        <f>IF('Indicator Data'!N293="No Data",1,IF('Indicator Data imputation'!J313&lt;&gt;"",1,0))</f>
        <v>1</v>
      </c>
      <c r="H310" s="127">
        <f>IF('Indicator Data'!O293="No Data",1,IF('Indicator Data imputation'!K313&lt;&gt;"",1,0))</f>
        <v>0</v>
      </c>
      <c r="I310" s="127">
        <f>IF('Indicator Data'!P293="No Data",1,IF('Indicator Data imputation'!L313&lt;&gt;"",1,0))</f>
        <v>0</v>
      </c>
      <c r="J310" s="127">
        <f>IF('Indicator Data'!Q293="No Data",1,IF('Indicator Data imputation'!M313&lt;&gt;"",1,0))</f>
        <v>0</v>
      </c>
      <c r="K310" s="127">
        <f>IF('Indicator Data'!R293="No Data",1,IF('Indicator Data imputation'!N313&lt;&gt;"",1,0))</f>
        <v>0</v>
      </c>
      <c r="L310" s="127">
        <f>IF('Indicator Data'!X293="No Data",1,IF('Indicator Data imputation'!O313&lt;&gt;"",1,0))</f>
        <v>0</v>
      </c>
      <c r="M310" s="127" t="e">
        <f>IF('Indicator Data'!#REF!="No Data",1,IF('Indicator Data imputation'!P313&lt;&gt;"",1,0))</f>
        <v>#REF!</v>
      </c>
      <c r="N310" s="127" t="e">
        <f>IF('Indicator Data'!#REF!="No Data",1,IF('Indicator Data imputation'!Q313&lt;&gt;"",1,0))</f>
        <v>#REF!</v>
      </c>
      <c r="O310" s="127">
        <f>IF('Indicator Data'!Z293="No Data",1,IF('Indicator Data imputation'!R313&lt;&gt;"",1,0))</f>
        <v>0</v>
      </c>
      <c r="P310" s="127">
        <f>IF('Indicator Data'!AB293="No Data",1,IF('Indicator Data imputation'!S313&lt;&gt;"",1,0))</f>
        <v>0</v>
      </c>
      <c r="Q310" s="127">
        <f>IF('Indicator Data'!AC293="No Data",1,IF('Indicator Data imputation'!T313&lt;&gt;"",1,0))</f>
        <v>0</v>
      </c>
      <c r="R310" s="127">
        <f>IF('Indicator Data'!AD293="No Data",1,IF('Indicator Data imputation'!U313&lt;&gt;"",1,0))</f>
        <v>0</v>
      </c>
      <c r="S310" s="127">
        <f>IF('Indicator Data'!AE293="No Data",1,IF('Indicator Data imputation'!V313&lt;&gt;"",1,0))</f>
        <v>0</v>
      </c>
      <c r="T310" s="127">
        <f>IF('Indicator Data'!AF293="No Data",1,IF('Indicator Data imputation'!W313&lt;&gt;"",1,0))</f>
        <v>0</v>
      </c>
      <c r="U310" s="127">
        <f>IF('Indicator Data'!AO293="No Data",1,IF('Indicator Data imputation'!X313&lt;&gt;"",1,0))</f>
        <v>0</v>
      </c>
      <c r="V310" s="127">
        <f>IF('Indicator Data'!AQ293="No Data",1,IF('Indicator Data imputation'!Y313&lt;&gt;"",1,0))</f>
        <v>0</v>
      </c>
      <c r="W310" s="127">
        <f>IF('Indicator Data'!AS293="No Data",1,IF('Indicator Data imputation'!Z313&lt;&gt;"",1,0))</f>
        <v>0</v>
      </c>
      <c r="X310" s="127">
        <f>IF('Indicator Data'!AT293="No Data",1,IF('Indicator Data imputation'!AA313&lt;&gt;"",1,0))</f>
        <v>0</v>
      </c>
      <c r="Y310" s="127">
        <f>IF('Indicator Data'!AH293="No Data",1,IF('Indicator Data imputation'!AB313&lt;&gt;"",1,0))</f>
        <v>0</v>
      </c>
      <c r="Z310" s="127">
        <f>IF('Indicator Data'!AU293="No Data",1,IF('Indicator Data imputation'!AC313&lt;&gt;"",1,0))</f>
        <v>0</v>
      </c>
      <c r="AA310" s="127">
        <f>IF('Indicator Data'!AV293="No Data",1,IF('Indicator Data imputation'!AD313&lt;&gt;"",1,0))</f>
        <v>0</v>
      </c>
      <c r="AB310" s="127">
        <f>IF('Indicator Data'!AW293="No Data",1,IF('Indicator Data imputation'!AE313&lt;&gt;"",1,0))</f>
        <v>0</v>
      </c>
      <c r="AC310" s="127">
        <f>IF('Indicator Data'!AX293="No Data",1,IF('Indicator Data imputation'!AF313&lt;&gt;"",1,0))</f>
        <v>0</v>
      </c>
      <c r="AD310" s="127">
        <f>IF('Indicator Data'!AY293="No Data",1,IF('Indicator Data imputation'!AG313&lt;&gt;"",1,0))</f>
        <v>0</v>
      </c>
      <c r="AE310" s="127">
        <f>IF('Indicator Data'!AZ293="No Data",1,IF('Indicator Data imputation'!AH313&lt;&gt;"",1,0))</f>
        <v>0</v>
      </c>
      <c r="AF310" s="127">
        <f>IF('Indicator Data'!BA293="No Data",1,IF('Indicator Data imputation'!AI313&lt;&gt;"",1,0))</f>
        <v>0</v>
      </c>
      <c r="AG310" s="127">
        <f>IF('Indicator Data'!BB293="No Data",1,IF('Indicator Data imputation'!AJ313&lt;&gt;"",1,0))</f>
        <v>0</v>
      </c>
      <c r="AH310" s="127">
        <f>IF('Indicator Data'!BC293="No Data",1,IF('Indicator Data imputation'!AK313&lt;&gt;"",1,0))</f>
        <v>0</v>
      </c>
      <c r="AI310" s="127" t="e">
        <f>IF('Indicator Data'!#REF!="No Data",1,IF('Indicator Data imputation'!AL313&lt;&gt;"",1,0))</f>
        <v>#REF!</v>
      </c>
      <c r="AJ310" s="127" t="e">
        <f>IF('Indicator Data'!#REF!="No Data",1,IF('Indicator Data imputation'!AM313&lt;&gt;"",1,0))</f>
        <v>#REF!</v>
      </c>
      <c r="AK310" s="127">
        <f>IF('Indicator Data'!BF293="No Data",1,IF('Indicator Data imputation'!AN313&lt;&gt;"",1,0))</f>
        <v>0</v>
      </c>
      <c r="AL310" s="126"/>
      <c r="AM310" s="126"/>
      <c r="AN310" t="e">
        <f t="shared" si="8"/>
        <v>#REF!</v>
      </c>
      <c r="AO310" s="142" t="e">
        <f t="shared" si="9"/>
        <v>#REF!</v>
      </c>
    </row>
    <row r="311" spans="1:41" ht="15.75" customHeight="1" x14ac:dyDescent="0.25">
      <c r="A311" s="47" t="s">
        <v>700</v>
      </c>
      <c r="B311" s="127">
        <f>IF('Indicator Data'!E294="No Data",1,IF('Indicator Data imputation'!E314&lt;&gt;"",1,0))</f>
        <v>0</v>
      </c>
      <c r="C311" s="127">
        <f>IF('Indicator Data'!J294="No Data",1,IF('Indicator Data imputation'!F314&lt;&gt;"",1,0))</f>
        <v>0</v>
      </c>
      <c r="D311" s="127">
        <f>IF('Indicator Data'!K294="No Data",1,IF('Indicator Data imputation'!G314&lt;&gt;"",1,0))</f>
        <v>0</v>
      </c>
      <c r="E311" s="127">
        <f>IF('Indicator Data'!L294="No Data",1,IF('Indicator Data imputation'!H314&lt;&gt;"",1,0))</f>
        <v>1</v>
      </c>
      <c r="F311" s="127">
        <f>IF('Indicator Data'!M294="No Data",1,IF('Indicator Data imputation'!I314&lt;&gt;"",1,0))</f>
        <v>1</v>
      </c>
      <c r="G311" s="127">
        <f>IF('Indicator Data'!N294="No Data",1,IF('Indicator Data imputation'!J314&lt;&gt;"",1,0))</f>
        <v>1</v>
      </c>
      <c r="H311" s="127">
        <f>IF('Indicator Data'!O294="No Data",1,IF('Indicator Data imputation'!K314&lt;&gt;"",1,0))</f>
        <v>0</v>
      </c>
      <c r="I311" s="127">
        <f>IF('Indicator Data'!P294="No Data",1,IF('Indicator Data imputation'!L314&lt;&gt;"",1,0))</f>
        <v>0</v>
      </c>
      <c r="J311" s="127">
        <f>IF('Indicator Data'!Q294="No Data",1,IF('Indicator Data imputation'!M314&lt;&gt;"",1,0))</f>
        <v>0</v>
      </c>
      <c r="K311" s="127">
        <f>IF('Indicator Data'!R294="No Data",1,IF('Indicator Data imputation'!N314&lt;&gt;"",1,0))</f>
        <v>0</v>
      </c>
      <c r="L311" s="127">
        <f>IF('Indicator Data'!X294="No Data",1,IF('Indicator Data imputation'!O314&lt;&gt;"",1,0))</f>
        <v>0</v>
      </c>
      <c r="M311" s="127" t="e">
        <f>IF('Indicator Data'!#REF!="No Data",1,IF('Indicator Data imputation'!P314&lt;&gt;"",1,0))</f>
        <v>#REF!</v>
      </c>
      <c r="N311" s="127" t="e">
        <f>IF('Indicator Data'!#REF!="No Data",1,IF('Indicator Data imputation'!Q314&lt;&gt;"",1,0))</f>
        <v>#REF!</v>
      </c>
      <c r="O311" s="127">
        <f>IF('Indicator Data'!Z294="No Data",1,IF('Indicator Data imputation'!R314&lt;&gt;"",1,0))</f>
        <v>0</v>
      </c>
      <c r="P311" s="127">
        <f>IF('Indicator Data'!AB294="No Data",1,IF('Indicator Data imputation'!S314&lt;&gt;"",1,0))</f>
        <v>0</v>
      </c>
      <c r="Q311" s="127">
        <f>IF('Indicator Data'!AC294="No Data",1,IF('Indicator Data imputation'!T314&lt;&gt;"",1,0))</f>
        <v>0</v>
      </c>
      <c r="R311" s="127">
        <f>IF('Indicator Data'!AD294="No Data",1,IF('Indicator Data imputation'!U314&lt;&gt;"",1,0))</f>
        <v>0</v>
      </c>
      <c r="S311" s="127">
        <f>IF('Indicator Data'!AE294="No Data",1,IF('Indicator Data imputation'!V314&lt;&gt;"",1,0))</f>
        <v>0</v>
      </c>
      <c r="T311" s="127">
        <f>IF('Indicator Data'!AF294="No Data",1,IF('Indicator Data imputation'!W314&lt;&gt;"",1,0))</f>
        <v>0</v>
      </c>
      <c r="U311" s="127">
        <f>IF('Indicator Data'!AO294="No Data",1,IF('Indicator Data imputation'!X314&lt;&gt;"",1,0))</f>
        <v>0</v>
      </c>
      <c r="V311" s="127">
        <f>IF('Indicator Data'!AQ294="No Data",1,IF('Indicator Data imputation'!Y314&lt;&gt;"",1,0))</f>
        <v>0</v>
      </c>
      <c r="W311" s="127">
        <f>IF('Indicator Data'!AS294="No Data",1,IF('Indicator Data imputation'!Z314&lt;&gt;"",1,0))</f>
        <v>0</v>
      </c>
      <c r="X311" s="127">
        <f>IF('Indicator Data'!AT294="No Data",1,IF('Indicator Data imputation'!AA314&lt;&gt;"",1,0))</f>
        <v>0</v>
      </c>
      <c r="Y311" s="127">
        <f>IF('Indicator Data'!AH294="No Data",1,IF('Indicator Data imputation'!AB314&lt;&gt;"",1,0))</f>
        <v>0</v>
      </c>
      <c r="Z311" s="127">
        <f>IF('Indicator Data'!AU294="No Data",1,IF('Indicator Data imputation'!AC314&lt;&gt;"",1,0))</f>
        <v>0</v>
      </c>
      <c r="AA311" s="127">
        <f>IF('Indicator Data'!AV294="No Data",1,IF('Indicator Data imputation'!AD314&lt;&gt;"",1,0))</f>
        <v>0</v>
      </c>
      <c r="AB311" s="127">
        <f>IF('Indicator Data'!AW294="No Data",1,IF('Indicator Data imputation'!AE314&lt;&gt;"",1,0))</f>
        <v>0</v>
      </c>
      <c r="AC311" s="127">
        <f>IF('Indicator Data'!AX294="No Data",1,IF('Indicator Data imputation'!AF314&lt;&gt;"",1,0))</f>
        <v>0</v>
      </c>
      <c r="AD311" s="127">
        <f>IF('Indicator Data'!AY294="No Data",1,IF('Indicator Data imputation'!AG314&lt;&gt;"",1,0))</f>
        <v>0</v>
      </c>
      <c r="AE311" s="127">
        <f>IF('Indicator Data'!AZ294="No Data",1,IF('Indicator Data imputation'!AH314&lt;&gt;"",1,0))</f>
        <v>0</v>
      </c>
      <c r="AF311" s="127">
        <f>IF('Indicator Data'!BA294="No Data",1,IF('Indicator Data imputation'!AI314&lt;&gt;"",1,0))</f>
        <v>0</v>
      </c>
      <c r="AG311" s="127">
        <f>IF('Indicator Data'!BB294="No Data",1,IF('Indicator Data imputation'!AJ314&lt;&gt;"",1,0))</f>
        <v>0</v>
      </c>
      <c r="AH311" s="127">
        <f>IF('Indicator Data'!BC294="No Data",1,IF('Indicator Data imputation'!AK314&lt;&gt;"",1,0))</f>
        <v>0</v>
      </c>
      <c r="AI311" s="127" t="e">
        <f>IF('Indicator Data'!#REF!="No Data",1,IF('Indicator Data imputation'!AL314&lt;&gt;"",1,0))</f>
        <v>#REF!</v>
      </c>
      <c r="AJ311" s="127" t="e">
        <f>IF('Indicator Data'!#REF!="No Data",1,IF('Indicator Data imputation'!AM314&lt;&gt;"",1,0))</f>
        <v>#REF!</v>
      </c>
      <c r="AK311" s="127">
        <f>IF('Indicator Data'!BF294="No Data",1,IF('Indicator Data imputation'!AN314&lt;&gt;"",1,0))</f>
        <v>0</v>
      </c>
      <c r="AL311" s="126"/>
      <c r="AM311" s="126"/>
      <c r="AN311" t="e">
        <f t="shared" si="8"/>
        <v>#REF!</v>
      </c>
      <c r="AO311" s="142" t="e">
        <f t="shared" si="9"/>
        <v>#REF!</v>
      </c>
    </row>
    <row r="312" spans="1:41" ht="15.75" customHeight="1" x14ac:dyDescent="0.25">
      <c r="A312" s="47" t="s">
        <v>702</v>
      </c>
      <c r="B312" s="127">
        <f>IF('Indicator Data'!E295="No Data",1,IF('Indicator Data imputation'!E315&lt;&gt;"",1,0))</f>
        <v>0</v>
      </c>
      <c r="C312" s="127">
        <f>IF('Indicator Data'!J295="No Data",1,IF('Indicator Data imputation'!F315&lt;&gt;"",1,0))</f>
        <v>0</v>
      </c>
      <c r="D312" s="127">
        <f>IF('Indicator Data'!K295="No Data",1,IF('Indicator Data imputation'!G315&lt;&gt;"",1,0))</f>
        <v>0</v>
      </c>
      <c r="E312" s="127">
        <f>IF('Indicator Data'!L295="No Data",1,IF('Indicator Data imputation'!H315&lt;&gt;"",1,0))</f>
        <v>1</v>
      </c>
      <c r="F312" s="127">
        <f>IF('Indicator Data'!M295="No Data",1,IF('Indicator Data imputation'!I315&lt;&gt;"",1,0))</f>
        <v>1</v>
      </c>
      <c r="G312" s="127">
        <f>IF('Indicator Data'!N295="No Data",1,IF('Indicator Data imputation'!J315&lt;&gt;"",1,0))</f>
        <v>1</v>
      </c>
      <c r="H312" s="127">
        <f>IF('Indicator Data'!O295="No Data",1,IF('Indicator Data imputation'!K315&lt;&gt;"",1,0))</f>
        <v>0</v>
      </c>
      <c r="I312" s="127">
        <f>IF('Indicator Data'!P295="No Data",1,IF('Indicator Data imputation'!L315&lt;&gt;"",1,0))</f>
        <v>0</v>
      </c>
      <c r="J312" s="127">
        <f>IF('Indicator Data'!Q295="No Data",1,IF('Indicator Data imputation'!M315&lt;&gt;"",1,0))</f>
        <v>0</v>
      </c>
      <c r="K312" s="127">
        <f>IF('Indicator Data'!R295="No Data",1,IF('Indicator Data imputation'!N315&lt;&gt;"",1,0))</f>
        <v>0</v>
      </c>
      <c r="L312" s="127">
        <f>IF('Indicator Data'!X295="No Data",1,IF('Indicator Data imputation'!O315&lt;&gt;"",1,0))</f>
        <v>0</v>
      </c>
      <c r="M312" s="127" t="e">
        <f>IF('Indicator Data'!#REF!="No Data",1,IF('Indicator Data imputation'!P315&lt;&gt;"",1,0))</f>
        <v>#REF!</v>
      </c>
      <c r="N312" s="127" t="e">
        <f>IF('Indicator Data'!#REF!="No Data",1,IF('Indicator Data imputation'!Q315&lt;&gt;"",1,0))</f>
        <v>#REF!</v>
      </c>
      <c r="O312" s="127">
        <f>IF('Indicator Data'!Z295="No Data",1,IF('Indicator Data imputation'!R315&lt;&gt;"",1,0))</f>
        <v>0</v>
      </c>
      <c r="P312" s="127">
        <f>IF('Indicator Data'!AB295="No Data",1,IF('Indicator Data imputation'!S315&lt;&gt;"",1,0))</f>
        <v>0</v>
      </c>
      <c r="Q312" s="127">
        <f>IF('Indicator Data'!AC295="No Data",1,IF('Indicator Data imputation'!T315&lt;&gt;"",1,0))</f>
        <v>0</v>
      </c>
      <c r="R312" s="127">
        <f>IF('Indicator Data'!AD295="No Data",1,IF('Indicator Data imputation'!U315&lt;&gt;"",1,0))</f>
        <v>0</v>
      </c>
      <c r="S312" s="127">
        <f>IF('Indicator Data'!AE295="No Data",1,IF('Indicator Data imputation'!V315&lt;&gt;"",1,0))</f>
        <v>0</v>
      </c>
      <c r="T312" s="127">
        <f>IF('Indicator Data'!AF295="No Data",1,IF('Indicator Data imputation'!W315&lt;&gt;"",1,0))</f>
        <v>0</v>
      </c>
      <c r="U312" s="127">
        <f>IF('Indicator Data'!AO295="No Data",1,IF('Indicator Data imputation'!X315&lt;&gt;"",1,0))</f>
        <v>0</v>
      </c>
      <c r="V312" s="127">
        <f>IF('Indicator Data'!AQ295="No Data",1,IF('Indicator Data imputation'!Y315&lt;&gt;"",1,0))</f>
        <v>0</v>
      </c>
      <c r="W312" s="127">
        <f>IF('Indicator Data'!AS295="No Data",1,IF('Indicator Data imputation'!Z315&lt;&gt;"",1,0))</f>
        <v>0</v>
      </c>
      <c r="X312" s="127">
        <f>IF('Indicator Data'!AT295="No Data",1,IF('Indicator Data imputation'!AA315&lt;&gt;"",1,0))</f>
        <v>0</v>
      </c>
      <c r="Y312" s="127">
        <f>IF('Indicator Data'!AH295="No Data",1,IF('Indicator Data imputation'!AB315&lt;&gt;"",1,0))</f>
        <v>0</v>
      </c>
      <c r="Z312" s="127">
        <f>IF('Indicator Data'!AU295="No Data",1,IF('Indicator Data imputation'!AC315&lt;&gt;"",1,0))</f>
        <v>0</v>
      </c>
      <c r="AA312" s="127">
        <f>IF('Indicator Data'!AV295="No Data",1,IF('Indicator Data imputation'!AD315&lt;&gt;"",1,0))</f>
        <v>0</v>
      </c>
      <c r="AB312" s="127">
        <f>IF('Indicator Data'!AW295="No Data",1,IF('Indicator Data imputation'!AE315&lt;&gt;"",1,0))</f>
        <v>0</v>
      </c>
      <c r="AC312" s="127">
        <f>IF('Indicator Data'!AX295="No Data",1,IF('Indicator Data imputation'!AF315&lt;&gt;"",1,0))</f>
        <v>0</v>
      </c>
      <c r="AD312" s="127">
        <f>IF('Indicator Data'!AY295="No Data",1,IF('Indicator Data imputation'!AG315&lt;&gt;"",1,0))</f>
        <v>0</v>
      </c>
      <c r="AE312" s="127">
        <f>IF('Indicator Data'!AZ295="No Data",1,IF('Indicator Data imputation'!AH315&lt;&gt;"",1,0))</f>
        <v>0</v>
      </c>
      <c r="AF312" s="127">
        <f>IF('Indicator Data'!BA295="No Data",1,IF('Indicator Data imputation'!AI315&lt;&gt;"",1,0))</f>
        <v>0</v>
      </c>
      <c r="AG312" s="127">
        <f>IF('Indicator Data'!BB295="No Data",1,IF('Indicator Data imputation'!AJ315&lt;&gt;"",1,0))</f>
        <v>0</v>
      </c>
      <c r="AH312" s="127">
        <f>IF('Indicator Data'!BC295="No Data",1,IF('Indicator Data imputation'!AK315&lt;&gt;"",1,0))</f>
        <v>0</v>
      </c>
      <c r="AI312" s="127" t="e">
        <f>IF('Indicator Data'!#REF!="No Data",1,IF('Indicator Data imputation'!AL315&lt;&gt;"",1,0))</f>
        <v>#REF!</v>
      </c>
      <c r="AJ312" s="127" t="e">
        <f>IF('Indicator Data'!#REF!="No Data",1,IF('Indicator Data imputation'!AM315&lt;&gt;"",1,0))</f>
        <v>#REF!</v>
      </c>
      <c r="AK312" s="127">
        <f>IF('Indicator Data'!BF295="No Data",1,IF('Indicator Data imputation'!AN315&lt;&gt;"",1,0))</f>
        <v>0</v>
      </c>
      <c r="AL312" s="126"/>
      <c r="AM312" s="126"/>
      <c r="AN312" t="e">
        <f t="shared" si="8"/>
        <v>#REF!</v>
      </c>
      <c r="AO312" s="142" t="e">
        <f t="shared" si="9"/>
        <v>#REF!</v>
      </c>
    </row>
    <row r="313" spans="1:41" ht="15.75" customHeight="1" x14ac:dyDescent="0.25">
      <c r="A313" s="47" t="s">
        <v>704</v>
      </c>
      <c r="B313" s="127">
        <f>IF('Indicator Data'!E296="No Data",1,IF('Indicator Data imputation'!E316&lt;&gt;"",1,0))</f>
        <v>0</v>
      </c>
      <c r="C313" s="127">
        <f>IF('Indicator Data'!J296="No Data",1,IF('Indicator Data imputation'!F316&lt;&gt;"",1,0))</f>
        <v>0</v>
      </c>
      <c r="D313" s="127">
        <f>IF('Indicator Data'!K296="No Data",1,IF('Indicator Data imputation'!G316&lt;&gt;"",1,0))</f>
        <v>0</v>
      </c>
      <c r="E313" s="127">
        <f>IF('Indicator Data'!L296="No Data",1,IF('Indicator Data imputation'!H316&lt;&gt;"",1,0))</f>
        <v>1</v>
      </c>
      <c r="F313" s="127">
        <f>IF('Indicator Data'!M296="No Data",1,IF('Indicator Data imputation'!I316&lt;&gt;"",1,0))</f>
        <v>1</v>
      </c>
      <c r="G313" s="127">
        <f>IF('Indicator Data'!N296="No Data",1,IF('Indicator Data imputation'!J316&lt;&gt;"",1,0))</f>
        <v>1</v>
      </c>
      <c r="H313" s="127">
        <f>IF('Indicator Data'!O296="No Data",1,IF('Indicator Data imputation'!K316&lt;&gt;"",1,0))</f>
        <v>0</v>
      </c>
      <c r="I313" s="127">
        <f>IF('Indicator Data'!P296="No Data",1,IF('Indicator Data imputation'!L316&lt;&gt;"",1,0))</f>
        <v>0</v>
      </c>
      <c r="J313" s="127">
        <f>IF('Indicator Data'!Q296="No Data",1,IF('Indicator Data imputation'!M316&lt;&gt;"",1,0))</f>
        <v>0</v>
      </c>
      <c r="K313" s="127">
        <f>IF('Indicator Data'!R296="No Data",1,IF('Indicator Data imputation'!N316&lt;&gt;"",1,0))</f>
        <v>0</v>
      </c>
      <c r="L313" s="127">
        <f>IF('Indicator Data'!X296="No Data",1,IF('Indicator Data imputation'!O316&lt;&gt;"",1,0))</f>
        <v>0</v>
      </c>
      <c r="M313" s="127" t="e">
        <f>IF('Indicator Data'!#REF!="No Data",1,IF('Indicator Data imputation'!P316&lt;&gt;"",1,0))</f>
        <v>#REF!</v>
      </c>
      <c r="N313" s="127" t="e">
        <f>IF('Indicator Data'!#REF!="No Data",1,IF('Indicator Data imputation'!Q316&lt;&gt;"",1,0))</f>
        <v>#REF!</v>
      </c>
      <c r="O313" s="127">
        <f>IF('Indicator Data'!Z296="No Data",1,IF('Indicator Data imputation'!R316&lt;&gt;"",1,0))</f>
        <v>0</v>
      </c>
      <c r="P313" s="127">
        <f>IF('Indicator Data'!AB296="No Data",1,IF('Indicator Data imputation'!S316&lt;&gt;"",1,0))</f>
        <v>0</v>
      </c>
      <c r="Q313" s="127">
        <f>IF('Indicator Data'!AC296="No Data",1,IF('Indicator Data imputation'!T316&lt;&gt;"",1,0))</f>
        <v>0</v>
      </c>
      <c r="R313" s="127">
        <f>IF('Indicator Data'!AD296="No Data",1,IF('Indicator Data imputation'!U316&lt;&gt;"",1,0))</f>
        <v>0</v>
      </c>
      <c r="S313" s="127">
        <f>IF('Indicator Data'!AE296="No Data",1,IF('Indicator Data imputation'!V316&lt;&gt;"",1,0))</f>
        <v>0</v>
      </c>
      <c r="T313" s="127">
        <f>IF('Indicator Data'!AF296="No Data",1,IF('Indicator Data imputation'!W316&lt;&gt;"",1,0))</f>
        <v>0</v>
      </c>
      <c r="U313" s="127">
        <f>IF('Indicator Data'!AO296="No Data",1,IF('Indicator Data imputation'!X316&lt;&gt;"",1,0))</f>
        <v>0</v>
      </c>
      <c r="V313" s="127">
        <f>IF('Indicator Data'!AQ296="No Data",1,IF('Indicator Data imputation'!Y316&lt;&gt;"",1,0))</f>
        <v>0</v>
      </c>
      <c r="W313" s="127">
        <f>IF('Indicator Data'!AS296="No Data",1,IF('Indicator Data imputation'!Z316&lt;&gt;"",1,0))</f>
        <v>0</v>
      </c>
      <c r="X313" s="127">
        <f>IF('Indicator Data'!AT296="No Data",1,IF('Indicator Data imputation'!AA316&lt;&gt;"",1,0))</f>
        <v>0</v>
      </c>
      <c r="Y313" s="127">
        <f>IF('Indicator Data'!AH296="No Data",1,IF('Indicator Data imputation'!AB316&lt;&gt;"",1,0))</f>
        <v>0</v>
      </c>
      <c r="Z313" s="127">
        <f>IF('Indicator Data'!AU296="No Data",1,IF('Indicator Data imputation'!AC316&lt;&gt;"",1,0))</f>
        <v>0</v>
      </c>
      <c r="AA313" s="127">
        <f>IF('Indicator Data'!AV296="No Data",1,IF('Indicator Data imputation'!AD316&lt;&gt;"",1,0))</f>
        <v>0</v>
      </c>
      <c r="AB313" s="127">
        <f>IF('Indicator Data'!AW296="No Data",1,IF('Indicator Data imputation'!AE316&lt;&gt;"",1,0))</f>
        <v>0</v>
      </c>
      <c r="AC313" s="127">
        <f>IF('Indicator Data'!AX296="No Data",1,IF('Indicator Data imputation'!AF316&lt;&gt;"",1,0))</f>
        <v>0</v>
      </c>
      <c r="AD313" s="127">
        <f>IF('Indicator Data'!AY296="No Data",1,IF('Indicator Data imputation'!AG316&lt;&gt;"",1,0))</f>
        <v>0</v>
      </c>
      <c r="AE313" s="127">
        <f>IF('Indicator Data'!AZ296="No Data",1,IF('Indicator Data imputation'!AH316&lt;&gt;"",1,0))</f>
        <v>0</v>
      </c>
      <c r="AF313" s="127">
        <f>IF('Indicator Data'!BA296="No Data",1,IF('Indicator Data imputation'!AI316&lt;&gt;"",1,0))</f>
        <v>0</v>
      </c>
      <c r="AG313" s="127">
        <f>IF('Indicator Data'!BB296="No Data",1,IF('Indicator Data imputation'!AJ316&lt;&gt;"",1,0))</f>
        <v>0</v>
      </c>
      <c r="AH313" s="127">
        <f>IF('Indicator Data'!BC296="No Data",1,IF('Indicator Data imputation'!AK316&lt;&gt;"",1,0))</f>
        <v>0</v>
      </c>
      <c r="AI313" s="127" t="e">
        <f>IF('Indicator Data'!#REF!="No Data",1,IF('Indicator Data imputation'!AL316&lt;&gt;"",1,0))</f>
        <v>#REF!</v>
      </c>
      <c r="AJ313" s="127" t="e">
        <f>IF('Indicator Data'!#REF!="No Data",1,IF('Indicator Data imputation'!AM316&lt;&gt;"",1,0))</f>
        <v>#REF!</v>
      </c>
      <c r="AK313" s="127">
        <f>IF('Indicator Data'!BF296="No Data",1,IF('Indicator Data imputation'!AN316&lt;&gt;"",1,0))</f>
        <v>0</v>
      </c>
      <c r="AL313" s="126"/>
      <c r="AM313" s="126"/>
      <c r="AN313" t="e">
        <f t="shared" si="8"/>
        <v>#REF!</v>
      </c>
      <c r="AO313" s="142" t="e">
        <f t="shared" si="9"/>
        <v>#REF!</v>
      </c>
    </row>
    <row r="314" spans="1:41" ht="15.75" customHeight="1" x14ac:dyDescent="0.25">
      <c r="A314" s="47" t="s">
        <v>706</v>
      </c>
      <c r="B314" s="127">
        <f>IF('Indicator Data'!E297="No Data",1,IF('Indicator Data imputation'!E317&lt;&gt;"",1,0))</f>
        <v>0</v>
      </c>
      <c r="C314" s="127">
        <f>IF('Indicator Data'!J297="No Data",1,IF('Indicator Data imputation'!F317&lt;&gt;"",1,0))</f>
        <v>0</v>
      </c>
      <c r="D314" s="127">
        <f>IF('Indicator Data'!K297="No Data",1,IF('Indicator Data imputation'!G317&lt;&gt;"",1,0))</f>
        <v>0</v>
      </c>
      <c r="E314" s="127">
        <f>IF('Indicator Data'!L297="No Data",1,IF('Indicator Data imputation'!H317&lt;&gt;"",1,0))</f>
        <v>1</v>
      </c>
      <c r="F314" s="127">
        <f>IF('Indicator Data'!M297="No Data",1,IF('Indicator Data imputation'!I317&lt;&gt;"",1,0))</f>
        <v>1</v>
      </c>
      <c r="G314" s="127">
        <f>IF('Indicator Data'!N297="No Data",1,IF('Indicator Data imputation'!J317&lt;&gt;"",1,0))</f>
        <v>1</v>
      </c>
      <c r="H314" s="127">
        <f>IF('Indicator Data'!O297="No Data",1,IF('Indicator Data imputation'!K317&lt;&gt;"",1,0))</f>
        <v>0</v>
      </c>
      <c r="I314" s="127">
        <f>IF('Indicator Data'!P297="No Data",1,IF('Indicator Data imputation'!L317&lt;&gt;"",1,0))</f>
        <v>0</v>
      </c>
      <c r="J314" s="127">
        <f>IF('Indicator Data'!Q297="No Data",1,IF('Indicator Data imputation'!M317&lt;&gt;"",1,0))</f>
        <v>0</v>
      </c>
      <c r="K314" s="127">
        <f>IF('Indicator Data'!R297="No Data",1,IF('Indicator Data imputation'!N317&lt;&gt;"",1,0))</f>
        <v>0</v>
      </c>
      <c r="L314" s="127">
        <f>IF('Indicator Data'!X297="No Data",1,IF('Indicator Data imputation'!O317&lt;&gt;"",1,0))</f>
        <v>0</v>
      </c>
      <c r="M314" s="127" t="e">
        <f>IF('Indicator Data'!#REF!="No Data",1,IF('Indicator Data imputation'!P317&lt;&gt;"",1,0))</f>
        <v>#REF!</v>
      </c>
      <c r="N314" s="127" t="e">
        <f>IF('Indicator Data'!#REF!="No Data",1,IF('Indicator Data imputation'!Q317&lt;&gt;"",1,0))</f>
        <v>#REF!</v>
      </c>
      <c r="O314" s="127">
        <f>IF('Indicator Data'!Z297="No Data",1,IF('Indicator Data imputation'!R317&lt;&gt;"",1,0))</f>
        <v>0</v>
      </c>
      <c r="P314" s="127">
        <f>IF('Indicator Data'!AB297="No Data",1,IF('Indicator Data imputation'!S317&lt;&gt;"",1,0))</f>
        <v>0</v>
      </c>
      <c r="Q314" s="127">
        <f>IF('Indicator Data'!AC297="No Data",1,IF('Indicator Data imputation'!T317&lt;&gt;"",1,0))</f>
        <v>0</v>
      </c>
      <c r="R314" s="127">
        <f>IF('Indicator Data'!AD297="No Data",1,IF('Indicator Data imputation'!U317&lt;&gt;"",1,0))</f>
        <v>0</v>
      </c>
      <c r="S314" s="127">
        <f>IF('Indicator Data'!AE297="No Data",1,IF('Indicator Data imputation'!V317&lt;&gt;"",1,0))</f>
        <v>0</v>
      </c>
      <c r="T314" s="127">
        <f>IF('Indicator Data'!AF297="No Data",1,IF('Indicator Data imputation'!W317&lt;&gt;"",1,0))</f>
        <v>0</v>
      </c>
      <c r="U314" s="127">
        <f>IF('Indicator Data'!AO297="No Data",1,IF('Indicator Data imputation'!X317&lt;&gt;"",1,0))</f>
        <v>0</v>
      </c>
      <c r="V314" s="127">
        <f>IF('Indicator Data'!AQ297="No Data",1,IF('Indicator Data imputation'!Y317&lt;&gt;"",1,0))</f>
        <v>0</v>
      </c>
      <c r="W314" s="127">
        <f>IF('Indicator Data'!AS297="No Data",1,IF('Indicator Data imputation'!Z317&lt;&gt;"",1,0))</f>
        <v>0</v>
      </c>
      <c r="X314" s="127">
        <f>IF('Indicator Data'!AT297="No Data",1,IF('Indicator Data imputation'!AA317&lt;&gt;"",1,0))</f>
        <v>0</v>
      </c>
      <c r="Y314" s="127">
        <f>IF('Indicator Data'!AH297="No Data",1,IF('Indicator Data imputation'!AB317&lt;&gt;"",1,0))</f>
        <v>0</v>
      </c>
      <c r="Z314" s="127">
        <f>IF('Indicator Data'!AU297="No Data",1,IF('Indicator Data imputation'!AC317&lt;&gt;"",1,0))</f>
        <v>0</v>
      </c>
      <c r="AA314" s="127">
        <f>IF('Indicator Data'!AV297="No Data",1,IF('Indicator Data imputation'!AD317&lt;&gt;"",1,0))</f>
        <v>0</v>
      </c>
      <c r="AB314" s="127">
        <f>IF('Indicator Data'!AW297="No Data",1,IF('Indicator Data imputation'!AE317&lt;&gt;"",1,0))</f>
        <v>0</v>
      </c>
      <c r="AC314" s="127">
        <f>IF('Indicator Data'!AX297="No Data",1,IF('Indicator Data imputation'!AF317&lt;&gt;"",1,0))</f>
        <v>0</v>
      </c>
      <c r="AD314" s="127">
        <f>IF('Indicator Data'!AY297="No Data",1,IF('Indicator Data imputation'!AG317&lt;&gt;"",1,0))</f>
        <v>0</v>
      </c>
      <c r="AE314" s="127">
        <f>IF('Indicator Data'!AZ297="No Data",1,IF('Indicator Data imputation'!AH317&lt;&gt;"",1,0))</f>
        <v>0</v>
      </c>
      <c r="AF314" s="127">
        <f>IF('Indicator Data'!BA297="No Data",1,IF('Indicator Data imputation'!AI317&lt;&gt;"",1,0))</f>
        <v>0</v>
      </c>
      <c r="AG314" s="127">
        <f>IF('Indicator Data'!BB297="No Data",1,IF('Indicator Data imputation'!AJ317&lt;&gt;"",1,0))</f>
        <v>0</v>
      </c>
      <c r="AH314" s="127">
        <f>IF('Indicator Data'!BC297="No Data",1,IF('Indicator Data imputation'!AK317&lt;&gt;"",1,0))</f>
        <v>0</v>
      </c>
      <c r="AI314" s="127" t="e">
        <f>IF('Indicator Data'!#REF!="No Data",1,IF('Indicator Data imputation'!AL317&lt;&gt;"",1,0))</f>
        <v>#REF!</v>
      </c>
      <c r="AJ314" s="127" t="e">
        <f>IF('Indicator Data'!#REF!="No Data",1,IF('Indicator Data imputation'!AM317&lt;&gt;"",1,0))</f>
        <v>#REF!</v>
      </c>
      <c r="AK314" s="127">
        <f>IF('Indicator Data'!BF297="No Data",1,IF('Indicator Data imputation'!AN317&lt;&gt;"",1,0))</f>
        <v>0</v>
      </c>
      <c r="AL314" s="126"/>
      <c r="AM314" s="126"/>
      <c r="AN314" t="e">
        <f t="shared" si="8"/>
        <v>#REF!</v>
      </c>
      <c r="AO314" s="142" t="e">
        <f t="shared" si="9"/>
        <v>#REF!</v>
      </c>
    </row>
    <row r="315" spans="1:41" ht="15.75" customHeight="1" x14ac:dyDescent="0.25">
      <c r="A315" s="47" t="s">
        <v>708</v>
      </c>
      <c r="B315" s="127">
        <f>IF('Indicator Data'!E298="No Data",1,IF('Indicator Data imputation'!E318&lt;&gt;"",1,0))</f>
        <v>0</v>
      </c>
      <c r="C315" s="127">
        <f>IF('Indicator Data'!J298="No Data",1,IF('Indicator Data imputation'!F318&lt;&gt;"",1,0))</f>
        <v>0</v>
      </c>
      <c r="D315" s="127">
        <f>IF('Indicator Data'!K298="No Data",1,IF('Indicator Data imputation'!G318&lt;&gt;"",1,0))</f>
        <v>0</v>
      </c>
      <c r="E315" s="127">
        <f>IF('Indicator Data'!L298="No Data",1,IF('Indicator Data imputation'!H318&lt;&gt;"",1,0))</f>
        <v>1</v>
      </c>
      <c r="F315" s="127">
        <f>IF('Indicator Data'!M298="No Data",1,IF('Indicator Data imputation'!I318&lt;&gt;"",1,0))</f>
        <v>1</v>
      </c>
      <c r="G315" s="127">
        <f>IF('Indicator Data'!N298="No Data",1,IF('Indicator Data imputation'!J318&lt;&gt;"",1,0))</f>
        <v>1</v>
      </c>
      <c r="H315" s="127">
        <f>IF('Indicator Data'!O298="No Data",1,IF('Indicator Data imputation'!K318&lt;&gt;"",1,0))</f>
        <v>0</v>
      </c>
      <c r="I315" s="127">
        <f>IF('Indicator Data'!P298="No Data",1,IF('Indicator Data imputation'!L318&lt;&gt;"",1,0))</f>
        <v>0</v>
      </c>
      <c r="J315" s="127">
        <f>IF('Indicator Data'!Q298="No Data",1,IF('Indicator Data imputation'!M318&lt;&gt;"",1,0))</f>
        <v>0</v>
      </c>
      <c r="K315" s="127">
        <f>IF('Indicator Data'!R298="No Data",1,IF('Indicator Data imputation'!N318&lt;&gt;"",1,0))</f>
        <v>0</v>
      </c>
      <c r="L315" s="127">
        <f>IF('Indicator Data'!X298="No Data",1,IF('Indicator Data imputation'!O318&lt;&gt;"",1,0))</f>
        <v>0</v>
      </c>
      <c r="M315" s="127" t="e">
        <f>IF('Indicator Data'!#REF!="No Data",1,IF('Indicator Data imputation'!P318&lt;&gt;"",1,0))</f>
        <v>#REF!</v>
      </c>
      <c r="N315" s="127" t="e">
        <f>IF('Indicator Data'!#REF!="No Data",1,IF('Indicator Data imputation'!Q318&lt;&gt;"",1,0))</f>
        <v>#REF!</v>
      </c>
      <c r="O315" s="127">
        <f>IF('Indicator Data'!Z298="No Data",1,IF('Indicator Data imputation'!R318&lt;&gt;"",1,0))</f>
        <v>0</v>
      </c>
      <c r="P315" s="127">
        <f>IF('Indicator Data'!AB298="No Data",1,IF('Indicator Data imputation'!S318&lt;&gt;"",1,0))</f>
        <v>0</v>
      </c>
      <c r="Q315" s="127">
        <f>IF('Indicator Data'!AC298="No Data",1,IF('Indicator Data imputation'!T318&lt;&gt;"",1,0))</f>
        <v>0</v>
      </c>
      <c r="R315" s="127">
        <f>IF('Indicator Data'!AD298="No Data",1,IF('Indicator Data imputation'!U318&lt;&gt;"",1,0))</f>
        <v>0</v>
      </c>
      <c r="S315" s="127">
        <f>IF('Indicator Data'!AE298="No Data",1,IF('Indicator Data imputation'!V318&lt;&gt;"",1,0))</f>
        <v>0</v>
      </c>
      <c r="T315" s="127">
        <f>IF('Indicator Data'!AF298="No Data",1,IF('Indicator Data imputation'!W318&lt;&gt;"",1,0))</f>
        <v>0</v>
      </c>
      <c r="U315" s="127">
        <f>IF('Indicator Data'!AO298="No Data",1,IF('Indicator Data imputation'!X318&lt;&gt;"",1,0))</f>
        <v>0</v>
      </c>
      <c r="V315" s="127">
        <f>IF('Indicator Data'!AQ298="No Data",1,IF('Indicator Data imputation'!Y318&lt;&gt;"",1,0))</f>
        <v>0</v>
      </c>
      <c r="W315" s="127">
        <f>IF('Indicator Data'!AS298="No Data",1,IF('Indicator Data imputation'!Z318&lt;&gt;"",1,0))</f>
        <v>0</v>
      </c>
      <c r="X315" s="127">
        <f>IF('Indicator Data'!AT298="No Data",1,IF('Indicator Data imputation'!AA318&lt;&gt;"",1,0))</f>
        <v>0</v>
      </c>
      <c r="Y315" s="127">
        <f>IF('Indicator Data'!AH298="No Data",1,IF('Indicator Data imputation'!AB318&lt;&gt;"",1,0))</f>
        <v>0</v>
      </c>
      <c r="Z315" s="127">
        <f>IF('Indicator Data'!AU298="No Data",1,IF('Indicator Data imputation'!AC318&lt;&gt;"",1,0))</f>
        <v>0</v>
      </c>
      <c r="AA315" s="127">
        <f>IF('Indicator Data'!AV298="No Data",1,IF('Indicator Data imputation'!AD318&lt;&gt;"",1,0))</f>
        <v>0</v>
      </c>
      <c r="AB315" s="127">
        <f>IF('Indicator Data'!AW298="No Data",1,IF('Indicator Data imputation'!AE318&lt;&gt;"",1,0))</f>
        <v>0</v>
      </c>
      <c r="AC315" s="127">
        <f>IF('Indicator Data'!AX298="No Data",1,IF('Indicator Data imputation'!AF318&lt;&gt;"",1,0))</f>
        <v>0</v>
      </c>
      <c r="AD315" s="127">
        <f>IF('Indicator Data'!AY298="No Data",1,IF('Indicator Data imputation'!AG318&lt;&gt;"",1,0))</f>
        <v>0</v>
      </c>
      <c r="AE315" s="127">
        <f>IF('Indicator Data'!AZ298="No Data",1,IF('Indicator Data imputation'!AH318&lt;&gt;"",1,0))</f>
        <v>0</v>
      </c>
      <c r="AF315" s="127">
        <f>IF('Indicator Data'!BA298="No Data",1,IF('Indicator Data imputation'!AI318&lt;&gt;"",1,0))</f>
        <v>0</v>
      </c>
      <c r="AG315" s="127">
        <f>IF('Indicator Data'!BB298="No Data",1,IF('Indicator Data imputation'!AJ318&lt;&gt;"",1,0))</f>
        <v>0</v>
      </c>
      <c r="AH315" s="127">
        <f>IF('Indicator Data'!BC298="No Data",1,IF('Indicator Data imputation'!AK318&lt;&gt;"",1,0))</f>
        <v>0</v>
      </c>
      <c r="AI315" s="127" t="e">
        <f>IF('Indicator Data'!#REF!="No Data",1,IF('Indicator Data imputation'!AL318&lt;&gt;"",1,0))</f>
        <v>#REF!</v>
      </c>
      <c r="AJ315" s="127" t="e">
        <f>IF('Indicator Data'!#REF!="No Data",1,IF('Indicator Data imputation'!AM318&lt;&gt;"",1,0))</f>
        <v>#REF!</v>
      </c>
      <c r="AK315" s="127">
        <f>IF('Indicator Data'!BF298="No Data",1,IF('Indicator Data imputation'!AN318&lt;&gt;"",1,0))</f>
        <v>0</v>
      </c>
      <c r="AL315" s="126"/>
      <c r="AM315" s="126"/>
      <c r="AN315" t="e">
        <f t="shared" si="8"/>
        <v>#REF!</v>
      </c>
      <c r="AO315" s="142" t="e">
        <f t="shared" si="9"/>
        <v>#REF!</v>
      </c>
    </row>
    <row r="316" spans="1:41" ht="15.75" customHeight="1" x14ac:dyDescent="0.25">
      <c r="A316" s="47" t="s">
        <v>710</v>
      </c>
      <c r="B316" s="127">
        <f>IF('Indicator Data'!E299="No Data",1,IF('Indicator Data imputation'!E319&lt;&gt;"",1,0))</f>
        <v>0</v>
      </c>
      <c r="C316" s="127">
        <f>IF('Indicator Data'!J299="No Data",1,IF('Indicator Data imputation'!F319&lt;&gt;"",1,0))</f>
        <v>0</v>
      </c>
      <c r="D316" s="127">
        <f>IF('Indicator Data'!K299="No Data",1,IF('Indicator Data imputation'!G319&lt;&gt;"",1,0))</f>
        <v>0</v>
      </c>
      <c r="E316" s="127">
        <f>IF('Indicator Data'!L299="No Data",1,IF('Indicator Data imputation'!H319&lt;&gt;"",1,0))</f>
        <v>1</v>
      </c>
      <c r="F316" s="127">
        <f>IF('Indicator Data'!M299="No Data",1,IF('Indicator Data imputation'!I319&lt;&gt;"",1,0))</f>
        <v>1</v>
      </c>
      <c r="G316" s="127">
        <f>IF('Indicator Data'!N299="No Data",1,IF('Indicator Data imputation'!J319&lt;&gt;"",1,0))</f>
        <v>1</v>
      </c>
      <c r="H316" s="127">
        <f>IF('Indicator Data'!O299="No Data",1,IF('Indicator Data imputation'!K319&lt;&gt;"",1,0))</f>
        <v>0</v>
      </c>
      <c r="I316" s="127">
        <f>IF('Indicator Data'!P299="No Data",1,IF('Indicator Data imputation'!L319&lt;&gt;"",1,0))</f>
        <v>0</v>
      </c>
      <c r="J316" s="127">
        <f>IF('Indicator Data'!Q299="No Data",1,IF('Indicator Data imputation'!M319&lt;&gt;"",1,0))</f>
        <v>0</v>
      </c>
      <c r="K316" s="127">
        <f>IF('Indicator Data'!R299="No Data",1,IF('Indicator Data imputation'!N319&lt;&gt;"",1,0))</f>
        <v>0</v>
      </c>
      <c r="L316" s="127">
        <f>IF('Indicator Data'!X299="No Data",1,IF('Indicator Data imputation'!O319&lt;&gt;"",1,0))</f>
        <v>0</v>
      </c>
      <c r="M316" s="127" t="e">
        <f>IF('Indicator Data'!#REF!="No Data",1,IF('Indicator Data imputation'!P319&lt;&gt;"",1,0))</f>
        <v>#REF!</v>
      </c>
      <c r="N316" s="127" t="e">
        <f>IF('Indicator Data'!#REF!="No Data",1,IF('Indicator Data imputation'!Q319&lt;&gt;"",1,0))</f>
        <v>#REF!</v>
      </c>
      <c r="O316" s="127">
        <f>IF('Indicator Data'!Z299="No Data",1,IF('Indicator Data imputation'!R319&lt;&gt;"",1,0))</f>
        <v>0</v>
      </c>
      <c r="P316" s="127">
        <f>IF('Indicator Data'!AB299="No Data",1,IF('Indicator Data imputation'!S319&lt;&gt;"",1,0))</f>
        <v>0</v>
      </c>
      <c r="Q316" s="127">
        <f>IF('Indicator Data'!AC299="No Data",1,IF('Indicator Data imputation'!T319&lt;&gt;"",1,0))</f>
        <v>0</v>
      </c>
      <c r="R316" s="127">
        <f>IF('Indicator Data'!AD299="No Data",1,IF('Indicator Data imputation'!U319&lt;&gt;"",1,0))</f>
        <v>0</v>
      </c>
      <c r="S316" s="127">
        <f>IF('Indicator Data'!AE299="No Data",1,IF('Indicator Data imputation'!V319&lt;&gt;"",1,0))</f>
        <v>0</v>
      </c>
      <c r="T316" s="127">
        <f>IF('Indicator Data'!AF299="No Data",1,IF('Indicator Data imputation'!W319&lt;&gt;"",1,0))</f>
        <v>0</v>
      </c>
      <c r="U316" s="127">
        <f>IF('Indicator Data'!AO299="No Data",1,IF('Indicator Data imputation'!X319&lt;&gt;"",1,0))</f>
        <v>0</v>
      </c>
      <c r="V316" s="127">
        <f>IF('Indicator Data'!AQ299="No Data",1,IF('Indicator Data imputation'!Y319&lt;&gt;"",1,0))</f>
        <v>0</v>
      </c>
      <c r="W316" s="127">
        <f>IF('Indicator Data'!AS299="No Data",1,IF('Indicator Data imputation'!Z319&lt;&gt;"",1,0))</f>
        <v>0</v>
      </c>
      <c r="X316" s="127">
        <f>IF('Indicator Data'!AT299="No Data",1,IF('Indicator Data imputation'!AA319&lt;&gt;"",1,0))</f>
        <v>0</v>
      </c>
      <c r="Y316" s="127">
        <f>IF('Indicator Data'!AH299="No Data",1,IF('Indicator Data imputation'!AB319&lt;&gt;"",1,0))</f>
        <v>0</v>
      </c>
      <c r="Z316" s="127">
        <f>IF('Indicator Data'!AU299="No Data",1,IF('Indicator Data imputation'!AC319&lt;&gt;"",1,0))</f>
        <v>0</v>
      </c>
      <c r="AA316" s="127">
        <f>IF('Indicator Data'!AV299="No Data",1,IF('Indicator Data imputation'!AD319&lt;&gt;"",1,0))</f>
        <v>0</v>
      </c>
      <c r="AB316" s="127">
        <f>IF('Indicator Data'!AW299="No Data",1,IF('Indicator Data imputation'!AE319&lt;&gt;"",1,0))</f>
        <v>0</v>
      </c>
      <c r="AC316" s="127">
        <f>IF('Indicator Data'!AX299="No Data",1,IF('Indicator Data imputation'!AF319&lt;&gt;"",1,0))</f>
        <v>0</v>
      </c>
      <c r="AD316" s="127">
        <f>IF('Indicator Data'!AY299="No Data",1,IF('Indicator Data imputation'!AG319&lt;&gt;"",1,0))</f>
        <v>0</v>
      </c>
      <c r="AE316" s="127">
        <f>IF('Indicator Data'!AZ299="No Data",1,IF('Indicator Data imputation'!AH319&lt;&gt;"",1,0))</f>
        <v>0</v>
      </c>
      <c r="AF316" s="127">
        <f>IF('Indicator Data'!BA299="No Data",1,IF('Indicator Data imputation'!AI319&lt;&gt;"",1,0))</f>
        <v>0</v>
      </c>
      <c r="AG316" s="127">
        <f>IF('Indicator Data'!BB299="No Data",1,IF('Indicator Data imputation'!AJ319&lt;&gt;"",1,0))</f>
        <v>0</v>
      </c>
      <c r="AH316" s="127">
        <f>IF('Indicator Data'!BC299="No Data",1,IF('Indicator Data imputation'!AK319&lt;&gt;"",1,0))</f>
        <v>0</v>
      </c>
      <c r="AI316" s="127" t="e">
        <f>IF('Indicator Data'!#REF!="No Data",1,IF('Indicator Data imputation'!AL319&lt;&gt;"",1,0))</f>
        <v>#REF!</v>
      </c>
      <c r="AJ316" s="127" t="e">
        <f>IF('Indicator Data'!#REF!="No Data",1,IF('Indicator Data imputation'!AM319&lt;&gt;"",1,0))</f>
        <v>#REF!</v>
      </c>
      <c r="AK316" s="127">
        <f>IF('Indicator Data'!BF299="No Data",1,IF('Indicator Data imputation'!AN319&lt;&gt;"",1,0))</f>
        <v>0</v>
      </c>
      <c r="AL316" s="126"/>
      <c r="AM316" s="126"/>
      <c r="AN316" t="e">
        <f t="shared" si="8"/>
        <v>#REF!</v>
      </c>
      <c r="AO316" s="142" t="e">
        <f t="shared" si="9"/>
        <v>#REF!</v>
      </c>
    </row>
    <row r="317" spans="1:41" ht="15.75" customHeight="1" x14ac:dyDescent="0.25">
      <c r="A317" s="47" t="s">
        <v>712</v>
      </c>
      <c r="B317" s="127">
        <f>IF('Indicator Data'!E300="No Data",1,IF('Indicator Data imputation'!E320&lt;&gt;"",1,0))</f>
        <v>0</v>
      </c>
      <c r="C317" s="127">
        <f>IF('Indicator Data'!J300="No Data",1,IF('Indicator Data imputation'!F320&lt;&gt;"",1,0))</f>
        <v>0</v>
      </c>
      <c r="D317" s="127">
        <f>IF('Indicator Data'!K300="No Data",1,IF('Indicator Data imputation'!G320&lt;&gt;"",1,0))</f>
        <v>0</v>
      </c>
      <c r="E317" s="127">
        <f>IF('Indicator Data'!L300="No Data",1,IF('Indicator Data imputation'!H320&lt;&gt;"",1,0))</f>
        <v>1</v>
      </c>
      <c r="F317" s="127">
        <f>IF('Indicator Data'!M300="No Data",1,IF('Indicator Data imputation'!I320&lt;&gt;"",1,0))</f>
        <v>1</v>
      </c>
      <c r="G317" s="127">
        <f>IF('Indicator Data'!N300="No Data",1,IF('Indicator Data imputation'!J320&lt;&gt;"",1,0))</f>
        <v>1</v>
      </c>
      <c r="H317" s="127">
        <f>IF('Indicator Data'!O300="No Data",1,IF('Indicator Data imputation'!K320&lt;&gt;"",1,0))</f>
        <v>0</v>
      </c>
      <c r="I317" s="127">
        <f>IF('Indicator Data'!P300="No Data",1,IF('Indicator Data imputation'!L320&lt;&gt;"",1,0))</f>
        <v>0</v>
      </c>
      <c r="J317" s="127">
        <f>IF('Indicator Data'!Q300="No Data",1,IF('Indicator Data imputation'!M320&lt;&gt;"",1,0))</f>
        <v>0</v>
      </c>
      <c r="K317" s="127">
        <f>IF('Indicator Data'!R300="No Data",1,IF('Indicator Data imputation'!N320&lt;&gt;"",1,0))</f>
        <v>0</v>
      </c>
      <c r="L317" s="127">
        <f>IF('Indicator Data'!X300="No Data",1,IF('Indicator Data imputation'!O320&lt;&gt;"",1,0))</f>
        <v>0</v>
      </c>
      <c r="M317" s="127" t="e">
        <f>IF('Indicator Data'!#REF!="No Data",1,IF('Indicator Data imputation'!P320&lt;&gt;"",1,0))</f>
        <v>#REF!</v>
      </c>
      <c r="N317" s="127" t="e">
        <f>IF('Indicator Data'!#REF!="No Data",1,IF('Indicator Data imputation'!Q320&lt;&gt;"",1,0))</f>
        <v>#REF!</v>
      </c>
      <c r="O317" s="127">
        <f>IF('Indicator Data'!Z300="No Data",1,IF('Indicator Data imputation'!R320&lt;&gt;"",1,0))</f>
        <v>0</v>
      </c>
      <c r="P317" s="127">
        <f>IF('Indicator Data'!AB300="No Data",1,IF('Indicator Data imputation'!S320&lt;&gt;"",1,0))</f>
        <v>0</v>
      </c>
      <c r="Q317" s="127">
        <f>IF('Indicator Data'!AC300="No Data",1,IF('Indicator Data imputation'!T320&lt;&gt;"",1,0))</f>
        <v>0</v>
      </c>
      <c r="R317" s="127">
        <f>IF('Indicator Data'!AD300="No Data",1,IF('Indicator Data imputation'!U320&lt;&gt;"",1,0))</f>
        <v>0</v>
      </c>
      <c r="S317" s="127">
        <f>IF('Indicator Data'!AE300="No Data",1,IF('Indicator Data imputation'!V320&lt;&gt;"",1,0))</f>
        <v>0</v>
      </c>
      <c r="T317" s="127">
        <f>IF('Indicator Data'!AF300="No Data",1,IF('Indicator Data imputation'!W320&lt;&gt;"",1,0))</f>
        <v>0</v>
      </c>
      <c r="U317" s="127">
        <f>IF('Indicator Data'!AO300="No Data",1,IF('Indicator Data imputation'!X320&lt;&gt;"",1,0))</f>
        <v>0</v>
      </c>
      <c r="V317" s="127">
        <f>IF('Indicator Data'!AQ300="No Data",1,IF('Indicator Data imputation'!Y320&lt;&gt;"",1,0))</f>
        <v>0</v>
      </c>
      <c r="W317" s="127">
        <f>IF('Indicator Data'!AS300="No Data",1,IF('Indicator Data imputation'!Z320&lt;&gt;"",1,0))</f>
        <v>0</v>
      </c>
      <c r="X317" s="127">
        <f>IF('Indicator Data'!AT300="No Data",1,IF('Indicator Data imputation'!AA320&lt;&gt;"",1,0))</f>
        <v>0</v>
      </c>
      <c r="Y317" s="127">
        <f>IF('Indicator Data'!AH300="No Data",1,IF('Indicator Data imputation'!AB320&lt;&gt;"",1,0))</f>
        <v>0</v>
      </c>
      <c r="Z317" s="127">
        <f>IF('Indicator Data'!AU300="No Data",1,IF('Indicator Data imputation'!AC320&lt;&gt;"",1,0))</f>
        <v>0</v>
      </c>
      <c r="AA317" s="127">
        <f>IF('Indicator Data'!AV300="No Data",1,IF('Indicator Data imputation'!AD320&lt;&gt;"",1,0))</f>
        <v>0</v>
      </c>
      <c r="AB317" s="127">
        <f>IF('Indicator Data'!AW300="No Data",1,IF('Indicator Data imputation'!AE320&lt;&gt;"",1,0))</f>
        <v>0</v>
      </c>
      <c r="AC317" s="127">
        <f>IF('Indicator Data'!AX300="No Data",1,IF('Indicator Data imputation'!AF320&lt;&gt;"",1,0))</f>
        <v>0</v>
      </c>
      <c r="AD317" s="127">
        <f>IF('Indicator Data'!AY300="No Data",1,IF('Indicator Data imputation'!AG320&lt;&gt;"",1,0))</f>
        <v>0</v>
      </c>
      <c r="AE317" s="127">
        <f>IF('Indicator Data'!AZ300="No Data",1,IF('Indicator Data imputation'!AH320&lt;&gt;"",1,0))</f>
        <v>0</v>
      </c>
      <c r="AF317" s="127">
        <f>IF('Indicator Data'!BA300="No Data",1,IF('Indicator Data imputation'!AI320&lt;&gt;"",1,0))</f>
        <v>0</v>
      </c>
      <c r="AG317" s="127">
        <f>IF('Indicator Data'!BB300="No Data",1,IF('Indicator Data imputation'!AJ320&lt;&gt;"",1,0))</f>
        <v>0</v>
      </c>
      <c r="AH317" s="127">
        <f>IF('Indicator Data'!BC300="No Data",1,IF('Indicator Data imputation'!AK320&lt;&gt;"",1,0))</f>
        <v>0</v>
      </c>
      <c r="AI317" s="127" t="e">
        <f>IF('Indicator Data'!#REF!="No Data",1,IF('Indicator Data imputation'!AL320&lt;&gt;"",1,0))</f>
        <v>#REF!</v>
      </c>
      <c r="AJ317" s="127" t="e">
        <f>IF('Indicator Data'!#REF!="No Data",1,IF('Indicator Data imputation'!AM320&lt;&gt;"",1,0))</f>
        <v>#REF!</v>
      </c>
      <c r="AK317" s="127">
        <f>IF('Indicator Data'!BF300="No Data",1,IF('Indicator Data imputation'!AN320&lt;&gt;"",1,0))</f>
        <v>0</v>
      </c>
      <c r="AL317" s="126"/>
      <c r="AM317" s="126"/>
      <c r="AN317" t="e">
        <f t="shared" si="8"/>
        <v>#REF!</v>
      </c>
      <c r="AO317" s="142" t="e">
        <f t="shared" si="9"/>
        <v>#REF!</v>
      </c>
    </row>
    <row r="318" spans="1:41" ht="15.75" customHeight="1" x14ac:dyDescent="0.25">
      <c r="A318" s="47" t="s">
        <v>714</v>
      </c>
      <c r="B318" s="127">
        <f>IF('Indicator Data'!E301="No Data",1,IF('Indicator Data imputation'!E321&lt;&gt;"",1,0))</f>
        <v>0</v>
      </c>
      <c r="C318" s="127">
        <f>IF('Indicator Data'!J301="No Data",1,IF('Indicator Data imputation'!F321&lt;&gt;"",1,0))</f>
        <v>0</v>
      </c>
      <c r="D318" s="127">
        <f>IF('Indicator Data'!K301="No Data",1,IF('Indicator Data imputation'!G321&lt;&gt;"",1,0))</f>
        <v>0</v>
      </c>
      <c r="E318" s="127">
        <f>IF('Indicator Data'!L301="No Data",1,IF('Indicator Data imputation'!H321&lt;&gt;"",1,0))</f>
        <v>1</v>
      </c>
      <c r="F318" s="127">
        <f>IF('Indicator Data'!M301="No Data",1,IF('Indicator Data imputation'!I321&lt;&gt;"",1,0))</f>
        <v>1</v>
      </c>
      <c r="G318" s="127">
        <f>IF('Indicator Data'!N301="No Data",1,IF('Indicator Data imputation'!J321&lt;&gt;"",1,0))</f>
        <v>1</v>
      </c>
      <c r="H318" s="127">
        <f>IF('Indicator Data'!O301="No Data",1,IF('Indicator Data imputation'!K321&lt;&gt;"",1,0))</f>
        <v>0</v>
      </c>
      <c r="I318" s="127">
        <f>IF('Indicator Data'!P301="No Data",1,IF('Indicator Data imputation'!L321&lt;&gt;"",1,0))</f>
        <v>0</v>
      </c>
      <c r="J318" s="127">
        <f>IF('Indicator Data'!Q301="No Data",1,IF('Indicator Data imputation'!M321&lt;&gt;"",1,0))</f>
        <v>0</v>
      </c>
      <c r="K318" s="127">
        <f>IF('Indicator Data'!R301="No Data",1,IF('Indicator Data imputation'!N321&lt;&gt;"",1,0))</f>
        <v>0</v>
      </c>
      <c r="L318" s="127">
        <f>IF('Indicator Data'!X301="No Data",1,IF('Indicator Data imputation'!O321&lt;&gt;"",1,0))</f>
        <v>0</v>
      </c>
      <c r="M318" s="127" t="e">
        <f>IF('Indicator Data'!#REF!="No Data",1,IF('Indicator Data imputation'!P321&lt;&gt;"",1,0))</f>
        <v>#REF!</v>
      </c>
      <c r="N318" s="127" t="e">
        <f>IF('Indicator Data'!#REF!="No Data",1,IF('Indicator Data imputation'!Q321&lt;&gt;"",1,0))</f>
        <v>#REF!</v>
      </c>
      <c r="O318" s="127">
        <f>IF('Indicator Data'!Z301="No Data",1,IF('Indicator Data imputation'!R321&lt;&gt;"",1,0))</f>
        <v>0</v>
      </c>
      <c r="P318" s="127">
        <f>IF('Indicator Data'!AB301="No Data",1,IF('Indicator Data imputation'!S321&lt;&gt;"",1,0))</f>
        <v>0</v>
      </c>
      <c r="Q318" s="127">
        <f>IF('Indicator Data'!AC301="No Data",1,IF('Indicator Data imputation'!T321&lt;&gt;"",1,0))</f>
        <v>0</v>
      </c>
      <c r="R318" s="127">
        <f>IF('Indicator Data'!AD301="No Data",1,IF('Indicator Data imputation'!U321&lt;&gt;"",1,0))</f>
        <v>0</v>
      </c>
      <c r="S318" s="127">
        <f>IF('Indicator Data'!AE301="No Data",1,IF('Indicator Data imputation'!V321&lt;&gt;"",1,0))</f>
        <v>0</v>
      </c>
      <c r="T318" s="127">
        <f>IF('Indicator Data'!AF301="No Data",1,IF('Indicator Data imputation'!W321&lt;&gt;"",1,0))</f>
        <v>0</v>
      </c>
      <c r="U318" s="127">
        <f>IF('Indicator Data'!AO301="No Data",1,IF('Indicator Data imputation'!X321&lt;&gt;"",1,0))</f>
        <v>0</v>
      </c>
      <c r="V318" s="127">
        <f>IF('Indicator Data'!AQ301="No Data",1,IF('Indicator Data imputation'!Y321&lt;&gt;"",1,0))</f>
        <v>0</v>
      </c>
      <c r="W318" s="127">
        <f>IF('Indicator Data'!AS301="No Data",1,IF('Indicator Data imputation'!Z321&lt;&gt;"",1,0))</f>
        <v>0</v>
      </c>
      <c r="X318" s="127">
        <f>IF('Indicator Data'!AT301="No Data",1,IF('Indicator Data imputation'!AA321&lt;&gt;"",1,0))</f>
        <v>0</v>
      </c>
      <c r="Y318" s="127">
        <f>IF('Indicator Data'!AH301="No Data",1,IF('Indicator Data imputation'!AB321&lt;&gt;"",1,0))</f>
        <v>0</v>
      </c>
      <c r="Z318" s="127">
        <f>IF('Indicator Data'!AU301="No Data",1,IF('Indicator Data imputation'!AC321&lt;&gt;"",1,0))</f>
        <v>0</v>
      </c>
      <c r="AA318" s="127">
        <f>IF('Indicator Data'!AV301="No Data",1,IF('Indicator Data imputation'!AD321&lt;&gt;"",1,0))</f>
        <v>0</v>
      </c>
      <c r="AB318" s="127">
        <f>IF('Indicator Data'!AW301="No Data",1,IF('Indicator Data imputation'!AE321&lt;&gt;"",1,0))</f>
        <v>0</v>
      </c>
      <c r="AC318" s="127">
        <f>IF('Indicator Data'!AX301="No Data",1,IF('Indicator Data imputation'!AF321&lt;&gt;"",1,0))</f>
        <v>0</v>
      </c>
      <c r="AD318" s="127">
        <f>IF('Indicator Data'!AY301="No Data",1,IF('Indicator Data imputation'!AG321&lt;&gt;"",1,0))</f>
        <v>0</v>
      </c>
      <c r="AE318" s="127">
        <f>IF('Indicator Data'!AZ301="No Data",1,IF('Indicator Data imputation'!AH321&lt;&gt;"",1,0))</f>
        <v>0</v>
      </c>
      <c r="AF318" s="127">
        <f>IF('Indicator Data'!BA301="No Data",1,IF('Indicator Data imputation'!AI321&lt;&gt;"",1,0))</f>
        <v>0</v>
      </c>
      <c r="AG318" s="127">
        <f>IF('Indicator Data'!BB301="No Data",1,IF('Indicator Data imputation'!AJ321&lt;&gt;"",1,0))</f>
        <v>0</v>
      </c>
      <c r="AH318" s="127">
        <f>IF('Indicator Data'!BC301="No Data",1,IF('Indicator Data imputation'!AK321&lt;&gt;"",1,0))</f>
        <v>0</v>
      </c>
      <c r="AI318" s="127" t="e">
        <f>IF('Indicator Data'!#REF!="No Data",1,IF('Indicator Data imputation'!AL321&lt;&gt;"",1,0))</f>
        <v>#REF!</v>
      </c>
      <c r="AJ318" s="127" t="e">
        <f>IF('Indicator Data'!#REF!="No Data",1,IF('Indicator Data imputation'!AM321&lt;&gt;"",1,0))</f>
        <v>#REF!</v>
      </c>
      <c r="AK318" s="127">
        <f>IF('Indicator Data'!BF301="No Data",1,IF('Indicator Data imputation'!AN321&lt;&gt;"",1,0))</f>
        <v>0</v>
      </c>
      <c r="AL318" s="126"/>
      <c r="AM318" s="126"/>
      <c r="AN318" t="e">
        <f t="shared" si="8"/>
        <v>#REF!</v>
      </c>
      <c r="AO318" s="142" t="e">
        <f t="shared" si="9"/>
        <v>#REF!</v>
      </c>
    </row>
    <row r="319" spans="1:41" ht="15.75" customHeight="1" x14ac:dyDescent="0.25">
      <c r="A319" s="47" t="s">
        <v>928</v>
      </c>
      <c r="B319" s="127" t="e">
        <f>IF('Indicator Data'!#REF!="No Data",1,IF('Indicator Data imputation'!E322&lt;&gt;"",1,0))</f>
        <v>#REF!</v>
      </c>
      <c r="C319" s="127" t="e">
        <f>IF('Indicator Data'!#REF!="No Data",1,IF('Indicator Data imputation'!F322&lt;&gt;"",1,0))</f>
        <v>#REF!</v>
      </c>
      <c r="D319" s="127" t="e">
        <f>IF('Indicator Data'!#REF!="No Data",1,IF('Indicator Data imputation'!G322&lt;&gt;"",1,0))</f>
        <v>#REF!</v>
      </c>
      <c r="E319" s="127" t="e">
        <f>IF('Indicator Data'!#REF!="No Data",1,IF('Indicator Data imputation'!H322&lt;&gt;"",1,0))</f>
        <v>#REF!</v>
      </c>
      <c r="F319" s="127" t="e">
        <f>IF('Indicator Data'!#REF!="No Data",1,IF('Indicator Data imputation'!I322&lt;&gt;"",1,0))</f>
        <v>#REF!</v>
      </c>
      <c r="G319" s="127" t="e">
        <f>IF('Indicator Data'!#REF!="No Data",1,IF('Indicator Data imputation'!J322&lt;&gt;"",1,0))</f>
        <v>#REF!</v>
      </c>
      <c r="H319" s="127" t="e">
        <f>IF('Indicator Data'!#REF!="No Data",1,IF('Indicator Data imputation'!K322&lt;&gt;"",1,0))</f>
        <v>#REF!</v>
      </c>
      <c r="I319" s="127" t="e">
        <f>IF('Indicator Data'!#REF!="No Data",1,IF('Indicator Data imputation'!L322&lt;&gt;"",1,0))</f>
        <v>#REF!</v>
      </c>
      <c r="J319" s="127" t="e">
        <f>IF('Indicator Data'!#REF!="No Data",1,IF('Indicator Data imputation'!M322&lt;&gt;"",1,0))</f>
        <v>#REF!</v>
      </c>
      <c r="K319" s="127" t="e">
        <f>IF('Indicator Data'!#REF!="No Data",1,IF('Indicator Data imputation'!N322&lt;&gt;"",1,0))</f>
        <v>#REF!</v>
      </c>
      <c r="L319" s="127" t="e">
        <f>IF('Indicator Data'!#REF!="No Data",1,IF('Indicator Data imputation'!O322&lt;&gt;"",1,0))</f>
        <v>#REF!</v>
      </c>
      <c r="M319" s="127" t="e">
        <f>IF('Indicator Data'!#REF!="No Data",1,IF('Indicator Data imputation'!P322&lt;&gt;"",1,0))</f>
        <v>#REF!</v>
      </c>
      <c r="N319" s="127" t="e">
        <f>IF('Indicator Data'!#REF!="No Data",1,IF('Indicator Data imputation'!Q322&lt;&gt;"",1,0))</f>
        <v>#REF!</v>
      </c>
      <c r="O319" s="127" t="e">
        <f>IF('Indicator Data'!#REF!="No Data",1,IF('Indicator Data imputation'!R322&lt;&gt;"",1,0))</f>
        <v>#REF!</v>
      </c>
      <c r="P319" s="127" t="e">
        <f>IF('Indicator Data'!#REF!="No Data",1,IF('Indicator Data imputation'!S322&lt;&gt;"",1,0))</f>
        <v>#REF!</v>
      </c>
      <c r="Q319" s="127" t="e">
        <f>IF('Indicator Data'!#REF!="No Data",1,IF('Indicator Data imputation'!T322&lt;&gt;"",1,0))</f>
        <v>#REF!</v>
      </c>
      <c r="R319" s="127" t="e">
        <f>IF('Indicator Data'!#REF!="No Data",1,IF('Indicator Data imputation'!U322&lt;&gt;"",1,0))</f>
        <v>#REF!</v>
      </c>
      <c r="S319" s="127" t="e">
        <f>IF('Indicator Data'!#REF!="No Data",1,IF('Indicator Data imputation'!V322&lt;&gt;"",1,0))</f>
        <v>#REF!</v>
      </c>
      <c r="T319" s="127" t="e">
        <f>IF('Indicator Data'!#REF!="No Data",1,IF('Indicator Data imputation'!W322&lt;&gt;"",1,0))</f>
        <v>#REF!</v>
      </c>
      <c r="U319" s="127" t="e">
        <f>IF('Indicator Data'!#REF!="No Data",1,IF('Indicator Data imputation'!X322&lt;&gt;"",1,0))</f>
        <v>#REF!</v>
      </c>
      <c r="V319" s="127" t="e">
        <f>IF('Indicator Data'!#REF!="No Data",1,IF('Indicator Data imputation'!Y322&lt;&gt;"",1,0))</f>
        <v>#REF!</v>
      </c>
      <c r="W319" s="127" t="e">
        <f>IF('Indicator Data'!#REF!="No Data",1,IF('Indicator Data imputation'!Z322&lt;&gt;"",1,0))</f>
        <v>#REF!</v>
      </c>
      <c r="X319" s="127" t="e">
        <f>IF('Indicator Data'!#REF!="No Data",1,IF('Indicator Data imputation'!AA322&lt;&gt;"",1,0))</f>
        <v>#REF!</v>
      </c>
      <c r="Y319" s="127" t="e">
        <f>IF('Indicator Data'!#REF!="No Data",1,IF('Indicator Data imputation'!AB322&lt;&gt;"",1,0))</f>
        <v>#REF!</v>
      </c>
      <c r="Z319" s="127" t="e">
        <f>IF('Indicator Data'!#REF!="No Data",1,IF('Indicator Data imputation'!AC322&lt;&gt;"",1,0))</f>
        <v>#REF!</v>
      </c>
      <c r="AA319" s="127" t="e">
        <f>IF('Indicator Data'!#REF!="No Data",1,IF('Indicator Data imputation'!AD322&lt;&gt;"",1,0))</f>
        <v>#REF!</v>
      </c>
      <c r="AB319" s="127" t="e">
        <f>IF('Indicator Data'!#REF!="No Data",1,IF('Indicator Data imputation'!AE322&lt;&gt;"",1,0))</f>
        <v>#REF!</v>
      </c>
      <c r="AC319" s="127" t="e">
        <f>IF('Indicator Data'!#REF!="No Data",1,IF('Indicator Data imputation'!AF322&lt;&gt;"",1,0))</f>
        <v>#REF!</v>
      </c>
      <c r="AD319" s="127" t="e">
        <f>IF('Indicator Data'!#REF!="No Data",1,IF('Indicator Data imputation'!AG322&lt;&gt;"",1,0))</f>
        <v>#REF!</v>
      </c>
      <c r="AE319" s="127" t="e">
        <f>IF('Indicator Data'!#REF!="No Data",1,IF('Indicator Data imputation'!AH322&lt;&gt;"",1,0))</f>
        <v>#REF!</v>
      </c>
      <c r="AF319" s="127" t="e">
        <f>IF('Indicator Data'!#REF!="No Data",1,IF('Indicator Data imputation'!AI322&lt;&gt;"",1,0))</f>
        <v>#REF!</v>
      </c>
      <c r="AG319" s="127" t="e">
        <f>IF('Indicator Data'!#REF!="No Data",1,IF('Indicator Data imputation'!AJ322&lt;&gt;"",1,0))</f>
        <v>#REF!</v>
      </c>
      <c r="AH319" s="127" t="e">
        <f>IF('Indicator Data'!#REF!="No Data",1,IF('Indicator Data imputation'!AK322&lt;&gt;"",1,0))</f>
        <v>#REF!</v>
      </c>
      <c r="AI319" s="127" t="e">
        <f>IF('Indicator Data'!#REF!="No Data",1,IF('Indicator Data imputation'!AL322&lt;&gt;"",1,0))</f>
        <v>#REF!</v>
      </c>
      <c r="AJ319" s="127" t="e">
        <f>IF('Indicator Data'!#REF!="No Data",1,IF('Indicator Data imputation'!AM322&lt;&gt;"",1,0))</f>
        <v>#REF!</v>
      </c>
      <c r="AK319" s="127" t="e">
        <f>IF('Indicator Data'!#REF!="No Data",1,IF('Indicator Data imputation'!AN322&lt;&gt;"",1,0))</f>
        <v>#REF!</v>
      </c>
      <c r="AL319" s="126"/>
      <c r="AM319" s="126"/>
      <c r="AN319" t="e">
        <f t="shared" si="8"/>
        <v>#REF!</v>
      </c>
      <c r="AO319" s="142" t="e">
        <f t="shared" si="9"/>
        <v>#REF!</v>
      </c>
    </row>
    <row r="320" spans="1:41" ht="15.75" customHeight="1" x14ac:dyDescent="0.25">
      <c r="A320" s="47" t="s">
        <v>930</v>
      </c>
      <c r="B320" s="127" t="e">
        <f>IF('Indicator Data'!#REF!="No Data",1,IF('Indicator Data imputation'!E323&lt;&gt;"",1,0))</f>
        <v>#REF!</v>
      </c>
      <c r="C320" s="127" t="e">
        <f>IF('Indicator Data'!#REF!="No Data",1,IF('Indicator Data imputation'!F323&lt;&gt;"",1,0))</f>
        <v>#REF!</v>
      </c>
      <c r="D320" s="127" t="e">
        <f>IF('Indicator Data'!#REF!="No Data",1,IF('Indicator Data imputation'!G323&lt;&gt;"",1,0))</f>
        <v>#REF!</v>
      </c>
      <c r="E320" s="127" t="e">
        <f>IF('Indicator Data'!#REF!="No Data",1,IF('Indicator Data imputation'!H323&lt;&gt;"",1,0))</f>
        <v>#REF!</v>
      </c>
      <c r="F320" s="127" t="e">
        <f>IF('Indicator Data'!#REF!="No Data",1,IF('Indicator Data imputation'!I323&lt;&gt;"",1,0))</f>
        <v>#REF!</v>
      </c>
      <c r="G320" s="127" t="e">
        <f>IF('Indicator Data'!#REF!="No Data",1,IF('Indicator Data imputation'!J323&lt;&gt;"",1,0))</f>
        <v>#REF!</v>
      </c>
      <c r="H320" s="127" t="e">
        <f>IF('Indicator Data'!#REF!="No Data",1,IF('Indicator Data imputation'!K323&lt;&gt;"",1,0))</f>
        <v>#REF!</v>
      </c>
      <c r="I320" s="127" t="e">
        <f>IF('Indicator Data'!#REF!="No Data",1,IF('Indicator Data imputation'!L323&lt;&gt;"",1,0))</f>
        <v>#REF!</v>
      </c>
      <c r="J320" s="127" t="e">
        <f>IF('Indicator Data'!#REF!="No Data",1,IF('Indicator Data imputation'!M323&lt;&gt;"",1,0))</f>
        <v>#REF!</v>
      </c>
      <c r="K320" s="127" t="e">
        <f>IF('Indicator Data'!#REF!="No Data",1,IF('Indicator Data imputation'!N323&lt;&gt;"",1,0))</f>
        <v>#REF!</v>
      </c>
      <c r="L320" s="127" t="e">
        <f>IF('Indicator Data'!#REF!="No Data",1,IF('Indicator Data imputation'!O323&lt;&gt;"",1,0))</f>
        <v>#REF!</v>
      </c>
      <c r="M320" s="127" t="e">
        <f>IF('Indicator Data'!#REF!="No Data",1,IF('Indicator Data imputation'!P323&lt;&gt;"",1,0))</f>
        <v>#REF!</v>
      </c>
      <c r="N320" s="127" t="e">
        <f>IF('Indicator Data'!#REF!="No Data",1,IF('Indicator Data imputation'!Q323&lt;&gt;"",1,0))</f>
        <v>#REF!</v>
      </c>
      <c r="O320" s="127" t="e">
        <f>IF('Indicator Data'!#REF!="No Data",1,IF('Indicator Data imputation'!R323&lt;&gt;"",1,0))</f>
        <v>#REF!</v>
      </c>
      <c r="P320" s="127" t="e">
        <f>IF('Indicator Data'!#REF!="No Data",1,IF('Indicator Data imputation'!S323&lt;&gt;"",1,0))</f>
        <v>#REF!</v>
      </c>
      <c r="Q320" s="127" t="e">
        <f>IF('Indicator Data'!#REF!="No Data",1,IF('Indicator Data imputation'!T323&lt;&gt;"",1,0))</f>
        <v>#REF!</v>
      </c>
      <c r="R320" s="127" t="e">
        <f>IF('Indicator Data'!#REF!="No Data",1,IF('Indicator Data imputation'!U323&lt;&gt;"",1,0))</f>
        <v>#REF!</v>
      </c>
      <c r="S320" s="127" t="e">
        <f>IF('Indicator Data'!#REF!="No Data",1,IF('Indicator Data imputation'!V323&lt;&gt;"",1,0))</f>
        <v>#REF!</v>
      </c>
      <c r="T320" s="127" t="e">
        <f>IF('Indicator Data'!#REF!="No Data",1,IF('Indicator Data imputation'!W323&lt;&gt;"",1,0))</f>
        <v>#REF!</v>
      </c>
      <c r="U320" s="127" t="e">
        <f>IF('Indicator Data'!#REF!="No Data",1,IF('Indicator Data imputation'!X323&lt;&gt;"",1,0))</f>
        <v>#REF!</v>
      </c>
      <c r="V320" s="127" t="e">
        <f>IF('Indicator Data'!#REF!="No Data",1,IF('Indicator Data imputation'!Y323&lt;&gt;"",1,0))</f>
        <v>#REF!</v>
      </c>
      <c r="W320" s="127" t="e">
        <f>IF('Indicator Data'!#REF!="No Data",1,IF('Indicator Data imputation'!Z323&lt;&gt;"",1,0))</f>
        <v>#REF!</v>
      </c>
      <c r="X320" s="127" t="e">
        <f>IF('Indicator Data'!#REF!="No Data",1,IF('Indicator Data imputation'!AA323&lt;&gt;"",1,0))</f>
        <v>#REF!</v>
      </c>
      <c r="Y320" s="127" t="e">
        <f>IF('Indicator Data'!#REF!="No Data",1,IF('Indicator Data imputation'!AB323&lt;&gt;"",1,0))</f>
        <v>#REF!</v>
      </c>
      <c r="Z320" s="127" t="e">
        <f>IF('Indicator Data'!#REF!="No Data",1,IF('Indicator Data imputation'!AC323&lt;&gt;"",1,0))</f>
        <v>#REF!</v>
      </c>
      <c r="AA320" s="127" t="e">
        <f>IF('Indicator Data'!#REF!="No Data",1,IF('Indicator Data imputation'!AD323&lt;&gt;"",1,0))</f>
        <v>#REF!</v>
      </c>
      <c r="AB320" s="127" t="e">
        <f>IF('Indicator Data'!#REF!="No Data",1,IF('Indicator Data imputation'!AE323&lt;&gt;"",1,0))</f>
        <v>#REF!</v>
      </c>
      <c r="AC320" s="127" t="e">
        <f>IF('Indicator Data'!#REF!="No Data",1,IF('Indicator Data imputation'!AF323&lt;&gt;"",1,0))</f>
        <v>#REF!</v>
      </c>
      <c r="AD320" s="127" t="e">
        <f>IF('Indicator Data'!#REF!="No Data",1,IF('Indicator Data imputation'!AG323&lt;&gt;"",1,0))</f>
        <v>#REF!</v>
      </c>
      <c r="AE320" s="127" t="e">
        <f>IF('Indicator Data'!#REF!="No Data",1,IF('Indicator Data imputation'!AH323&lt;&gt;"",1,0))</f>
        <v>#REF!</v>
      </c>
      <c r="AF320" s="127" t="e">
        <f>IF('Indicator Data'!#REF!="No Data",1,IF('Indicator Data imputation'!AI323&lt;&gt;"",1,0))</f>
        <v>#REF!</v>
      </c>
      <c r="AG320" s="127" t="e">
        <f>IF('Indicator Data'!#REF!="No Data",1,IF('Indicator Data imputation'!AJ323&lt;&gt;"",1,0))</f>
        <v>#REF!</v>
      </c>
      <c r="AH320" s="127" t="e">
        <f>IF('Indicator Data'!#REF!="No Data",1,IF('Indicator Data imputation'!AK323&lt;&gt;"",1,0))</f>
        <v>#REF!</v>
      </c>
      <c r="AI320" s="127" t="e">
        <f>IF('Indicator Data'!#REF!="No Data",1,IF('Indicator Data imputation'!AL323&lt;&gt;"",1,0))</f>
        <v>#REF!</v>
      </c>
      <c r="AJ320" s="127" t="e">
        <f>IF('Indicator Data'!#REF!="No Data",1,IF('Indicator Data imputation'!AM323&lt;&gt;"",1,0))</f>
        <v>#REF!</v>
      </c>
      <c r="AK320" s="127" t="e">
        <f>IF('Indicator Data'!#REF!="No Data",1,IF('Indicator Data imputation'!AN323&lt;&gt;"",1,0))</f>
        <v>#REF!</v>
      </c>
      <c r="AL320" s="126"/>
      <c r="AM320" s="126"/>
      <c r="AN320" t="e">
        <f t="shared" si="8"/>
        <v>#REF!</v>
      </c>
      <c r="AO320" s="142" t="e">
        <f t="shared" si="9"/>
        <v>#REF!</v>
      </c>
    </row>
    <row r="321" spans="1:41" ht="15.75" customHeight="1" x14ac:dyDescent="0.25">
      <c r="A321" s="47" t="s">
        <v>932</v>
      </c>
      <c r="B321" s="127" t="e">
        <f>IF('Indicator Data'!#REF!="No Data",1,IF('Indicator Data imputation'!E324&lt;&gt;"",1,0))</f>
        <v>#REF!</v>
      </c>
      <c r="C321" s="127" t="e">
        <f>IF('Indicator Data'!#REF!="No Data",1,IF('Indicator Data imputation'!F324&lt;&gt;"",1,0))</f>
        <v>#REF!</v>
      </c>
      <c r="D321" s="127" t="e">
        <f>IF('Indicator Data'!#REF!="No Data",1,IF('Indicator Data imputation'!G324&lt;&gt;"",1,0))</f>
        <v>#REF!</v>
      </c>
      <c r="E321" s="127" t="e">
        <f>IF('Indicator Data'!#REF!="No Data",1,IF('Indicator Data imputation'!H324&lt;&gt;"",1,0))</f>
        <v>#REF!</v>
      </c>
      <c r="F321" s="127" t="e">
        <f>IF('Indicator Data'!#REF!="No Data",1,IF('Indicator Data imputation'!I324&lt;&gt;"",1,0))</f>
        <v>#REF!</v>
      </c>
      <c r="G321" s="127" t="e">
        <f>IF('Indicator Data'!#REF!="No Data",1,IF('Indicator Data imputation'!J324&lt;&gt;"",1,0))</f>
        <v>#REF!</v>
      </c>
      <c r="H321" s="127" t="e">
        <f>IF('Indicator Data'!#REF!="No Data",1,IF('Indicator Data imputation'!K324&lt;&gt;"",1,0))</f>
        <v>#REF!</v>
      </c>
      <c r="I321" s="127" t="e">
        <f>IF('Indicator Data'!#REF!="No Data",1,IF('Indicator Data imputation'!L324&lt;&gt;"",1,0))</f>
        <v>#REF!</v>
      </c>
      <c r="J321" s="127" t="e">
        <f>IF('Indicator Data'!#REF!="No Data",1,IF('Indicator Data imputation'!M324&lt;&gt;"",1,0))</f>
        <v>#REF!</v>
      </c>
      <c r="K321" s="127" t="e">
        <f>IF('Indicator Data'!#REF!="No Data",1,IF('Indicator Data imputation'!N324&lt;&gt;"",1,0))</f>
        <v>#REF!</v>
      </c>
      <c r="L321" s="127" t="e">
        <f>IF('Indicator Data'!#REF!="No Data",1,IF('Indicator Data imputation'!O324&lt;&gt;"",1,0))</f>
        <v>#REF!</v>
      </c>
      <c r="M321" s="127" t="e">
        <f>IF('Indicator Data'!#REF!="No Data",1,IF('Indicator Data imputation'!P324&lt;&gt;"",1,0))</f>
        <v>#REF!</v>
      </c>
      <c r="N321" s="127" t="e">
        <f>IF('Indicator Data'!#REF!="No Data",1,IF('Indicator Data imputation'!Q324&lt;&gt;"",1,0))</f>
        <v>#REF!</v>
      </c>
      <c r="O321" s="127" t="e">
        <f>IF('Indicator Data'!#REF!="No Data",1,IF('Indicator Data imputation'!R324&lt;&gt;"",1,0))</f>
        <v>#REF!</v>
      </c>
      <c r="P321" s="127" t="e">
        <f>IF('Indicator Data'!#REF!="No Data",1,IF('Indicator Data imputation'!S324&lt;&gt;"",1,0))</f>
        <v>#REF!</v>
      </c>
      <c r="Q321" s="127" t="e">
        <f>IF('Indicator Data'!#REF!="No Data",1,IF('Indicator Data imputation'!T324&lt;&gt;"",1,0))</f>
        <v>#REF!</v>
      </c>
      <c r="R321" s="127" t="e">
        <f>IF('Indicator Data'!#REF!="No Data",1,IF('Indicator Data imputation'!U324&lt;&gt;"",1,0))</f>
        <v>#REF!</v>
      </c>
      <c r="S321" s="127" t="e">
        <f>IF('Indicator Data'!#REF!="No Data",1,IF('Indicator Data imputation'!V324&lt;&gt;"",1,0))</f>
        <v>#REF!</v>
      </c>
      <c r="T321" s="127" t="e">
        <f>IF('Indicator Data'!#REF!="No Data",1,IF('Indicator Data imputation'!W324&lt;&gt;"",1,0))</f>
        <v>#REF!</v>
      </c>
      <c r="U321" s="127" t="e">
        <f>IF('Indicator Data'!#REF!="No Data",1,IF('Indicator Data imputation'!X324&lt;&gt;"",1,0))</f>
        <v>#REF!</v>
      </c>
      <c r="V321" s="127" t="e">
        <f>IF('Indicator Data'!#REF!="No Data",1,IF('Indicator Data imputation'!Y324&lt;&gt;"",1,0))</f>
        <v>#REF!</v>
      </c>
      <c r="W321" s="127" t="e">
        <f>IF('Indicator Data'!#REF!="No Data",1,IF('Indicator Data imputation'!Z324&lt;&gt;"",1,0))</f>
        <v>#REF!</v>
      </c>
      <c r="X321" s="127" t="e">
        <f>IF('Indicator Data'!#REF!="No Data",1,IF('Indicator Data imputation'!AA324&lt;&gt;"",1,0))</f>
        <v>#REF!</v>
      </c>
      <c r="Y321" s="127" t="e">
        <f>IF('Indicator Data'!#REF!="No Data",1,IF('Indicator Data imputation'!AB324&lt;&gt;"",1,0))</f>
        <v>#REF!</v>
      </c>
      <c r="Z321" s="127" t="e">
        <f>IF('Indicator Data'!#REF!="No Data",1,IF('Indicator Data imputation'!AC324&lt;&gt;"",1,0))</f>
        <v>#REF!</v>
      </c>
      <c r="AA321" s="127" t="e">
        <f>IF('Indicator Data'!#REF!="No Data",1,IF('Indicator Data imputation'!AD324&lt;&gt;"",1,0))</f>
        <v>#REF!</v>
      </c>
      <c r="AB321" s="127" t="e">
        <f>IF('Indicator Data'!#REF!="No Data",1,IF('Indicator Data imputation'!AE324&lt;&gt;"",1,0))</f>
        <v>#REF!</v>
      </c>
      <c r="AC321" s="127" t="e">
        <f>IF('Indicator Data'!#REF!="No Data",1,IF('Indicator Data imputation'!AF324&lt;&gt;"",1,0))</f>
        <v>#REF!</v>
      </c>
      <c r="AD321" s="127" t="e">
        <f>IF('Indicator Data'!#REF!="No Data",1,IF('Indicator Data imputation'!AG324&lt;&gt;"",1,0))</f>
        <v>#REF!</v>
      </c>
      <c r="AE321" s="127" t="e">
        <f>IF('Indicator Data'!#REF!="No Data",1,IF('Indicator Data imputation'!AH324&lt;&gt;"",1,0))</f>
        <v>#REF!</v>
      </c>
      <c r="AF321" s="127" t="e">
        <f>IF('Indicator Data'!#REF!="No Data",1,IF('Indicator Data imputation'!AI324&lt;&gt;"",1,0))</f>
        <v>#REF!</v>
      </c>
      <c r="AG321" s="127" t="e">
        <f>IF('Indicator Data'!#REF!="No Data",1,IF('Indicator Data imputation'!AJ324&lt;&gt;"",1,0))</f>
        <v>#REF!</v>
      </c>
      <c r="AH321" s="127" t="e">
        <f>IF('Indicator Data'!#REF!="No Data",1,IF('Indicator Data imputation'!AK324&lt;&gt;"",1,0))</f>
        <v>#REF!</v>
      </c>
      <c r="AI321" s="127" t="e">
        <f>IF('Indicator Data'!#REF!="No Data",1,IF('Indicator Data imputation'!AL324&lt;&gt;"",1,0))</f>
        <v>#REF!</v>
      </c>
      <c r="AJ321" s="127" t="e">
        <f>IF('Indicator Data'!#REF!="No Data",1,IF('Indicator Data imputation'!AM324&lt;&gt;"",1,0))</f>
        <v>#REF!</v>
      </c>
      <c r="AK321" s="127" t="e">
        <f>IF('Indicator Data'!#REF!="No Data",1,IF('Indicator Data imputation'!AN324&lt;&gt;"",1,0))</f>
        <v>#REF!</v>
      </c>
      <c r="AL321" s="126"/>
      <c r="AM321" s="126"/>
      <c r="AN321" t="e">
        <f t="shared" si="8"/>
        <v>#REF!</v>
      </c>
      <c r="AO321" s="142" t="e">
        <f t="shared" si="9"/>
        <v>#REF!</v>
      </c>
    </row>
    <row r="322" spans="1:41" ht="15.75" customHeight="1" x14ac:dyDescent="0.25">
      <c r="A322" s="47" t="s">
        <v>934</v>
      </c>
      <c r="B322" s="127" t="e">
        <f>IF('Indicator Data'!#REF!="No Data",1,IF('Indicator Data imputation'!E325&lt;&gt;"",1,0))</f>
        <v>#REF!</v>
      </c>
      <c r="C322" s="127" t="e">
        <f>IF('Indicator Data'!#REF!="No Data",1,IF('Indicator Data imputation'!F325&lt;&gt;"",1,0))</f>
        <v>#REF!</v>
      </c>
      <c r="D322" s="127" t="e">
        <f>IF('Indicator Data'!#REF!="No Data",1,IF('Indicator Data imputation'!G325&lt;&gt;"",1,0))</f>
        <v>#REF!</v>
      </c>
      <c r="E322" s="127" t="e">
        <f>IF('Indicator Data'!#REF!="No Data",1,IF('Indicator Data imputation'!H325&lt;&gt;"",1,0))</f>
        <v>#REF!</v>
      </c>
      <c r="F322" s="127" t="e">
        <f>IF('Indicator Data'!#REF!="No Data",1,IF('Indicator Data imputation'!I325&lt;&gt;"",1,0))</f>
        <v>#REF!</v>
      </c>
      <c r="G322" s="127" t="e">
        <f>IF('Indicator Data'!#REF!="No Data",1,IF('Indicator Data imputation'!J325&lt;&gt;"",1,0))</f>
        <v>#REF!</v>
      </c>
      <c r="H322" s="127" t="e">
        <f>IF('Indicator Data'!#REF!="No Data",1,IF('Indicator Data imputation'!K325&lt;&gt;"",1,0))</f>
        <v>#REF!</v>
      </c>
      <c r="I322" s="127" t="e">
        <f>IF('Indicator Data'!#REF!="No Data",1,IF('Indicator Data imputation'!L325&lt;&gt;"",1,0))</f>
        <v>#REF!</v>
      </c>
      <c r="J322" s="127" t="e">
        <f>IF('Indicator Data'!#REF!="No Data",1,IF('Indicator Data imputation'!M325&lt;&gt;"",1,0))</f>
        <v>#REF!</v>
      </c>
      <c r="K322" s="127" t="e">
        <f>IF('Indicator Data'!#REF!="No Data",1,IF('Indicator Data imputation'!N325&lt;&gt;"",1,0))</f>
        <v>#REF!</v>
      </c>
      <c r="L322" s="127" t="e">
        <f>IF('Indicator Data'!#REF!="No Data",1,IF('Indicator Data imputation'!O325&lt;&gt;"",1,0))</f>
        <v>#REF!</v>
      </c>
      <c r="M322" s="127" t="e">
        <f>IF('Indicator Data'!#REF!="No Data",1,IF('Indicator Data imputation'!P325&lt;&gt;"",1,0))</f>
        <v>#REF!</v>
      </c>
      <c r="N322" s="127" t="e">
        <f>IF('Indicator Data'!#REF!="No Data",1,IF('Indicator Data imputation'!Q325&lt;&gt;"",1,0))</f>
        <v>#REF!</v>
      </c>
      <c r="O322" s="127" t="e">
        <f>IF('Indicator Data'!#REF!="No Data",1,IF('Indicator Data imputation'!R325&lt;&gt;"",1,0))</f>
        <v>#REF!</v>
      </c>
      <c r="P322" s="127" t="e">
        <f>IF('Indicator Data'!#REF!="No Data",1,IF('Indicator Data imputation'!S325&lt;&gt;"",1,0))</f>
        <v>#REF!</v>
      </c>
      <c r="Q322" s="127" t="e">
        <f>IF('Indicator Data'!#REF!="No Data",1,IF('Indicator Data imputation'!T325&lt;&gt;"",1,0))</f>
        <v>#REF!</v>
      </c>
      <c r="R322" s="127" t="e">
        <f>IF('Indicator Data'!#REF!="No Data",1,IF('Indicator Data imputation'!U325&lt;&gt;"",1,0))</f>
        <v>#REF!</v>
      </c>
      <c r="S322" s="127" t="e">
        <f>IF('Indicator Data'!#REF!="No Data",1,IF('Indicator Data imputation'!V325&lt;&gt;"",1,0))</f>
        <v>#REF!</v>
      </c>
      <c r="T322" s="127" t="e">
        <f>IF('Indicator Data'!#REF!="No Data",1,IF('Indicator Data imputation'!W325&lt;&gt;"",1,0))</f>
        <v>#REF!</v>
      </c>
      <c r="U322" s="127" t="e">
        <f>IF('Indicator Data'!#REF!="No Data",1,IF('Indicator Data imputation'!X325&lt;&gt;"",1,0))</f>
        <v>#REF!</v>
      </c>
      <c r="V322" s="127" t="e">
        <f>IF('Indicator Data'!#REF!="No Data",1,IF('Indicator Data imputation'!Y325&lt;&gt;"",1,0))</f>
        <v>#REF!</v>
      </c>
      <c r="W322" s="127" t="e">
        <f>IF('Indicator Data'!#REF!="No Data",1,IF('Indicator Data imputation'!Z325&lt;&gt;"",1,0))</f>
        <v>#REF!</v>
      </c>
      <c r="X322" s="127" t="e">
        <f>IF('Indicator Data'!#REF!="No Data",1,IF('Indicator Data imputation'!AA325&lt;&gt;"",1,0))</f>
        <v>#REF!</v>
      </c>
      <c r="Y322" s="127" t="e">
        <f>IF('Indicator Data'!#REF!="No Data",1,IF('Indicator Data imputation'!AB325&lt;&gt;"",1,0))</f>
        <v>#REF!</v>
      </c>
      <c r="Z322" s="127" t="e">
        <f>IF('Indicator Data'!#REF!="No Data",1,IF('Indicator Data imputation'!AC325&lt;&gt;"",1,0))</f>
        <v>#REF!</v>
      </c>
      <c r="AA322" s="127" t="e">
        <f>IF('Indicator Data'!#REF!="No Data",1,IF('Indicator Data imputation'!AD325&lt;&gt;"",1,0))</f>
        <v>#REF!</v>
      </c>
      <c r="AB322" s="127" t="e">
        <f>IF('Indicator Data'!#REF!="No Data",1,IF('Indicator Data imputation'!AE325&lt;&gt;"",1,0))</f>
        <v>#REF!</v>
      </c>
      <c r="AC322" s="127" t="e">
        <f>IF('Indicator Data'!#REF!="No Data",1,IF('Indicator Data imputation'!AF325&lt;&gt;"",1,0))</f>
        <v>#REF!</v>
      </c>
      <c r="AD322" s="127" t="e">
        <f>IF('Indicator Data'!#REF!="No Data",1,IF('Indicator Data imputation'!AG325&lt;&gt;"",1,0))</f>
        <v>#REF!</v>
      </c>
      <c r="AE322" s="127" t="e">
        <f>IF('Indicator Data'!#REF!="No Data",1,IF('Indicator Data imputation'!AH325&lt;&gt;"",1,0))</f>
        <v>#REF!</v>
      </c>
      <c r="AF322" s="127" t="e">
        <f>IF('Indicator Data'!#REF!="No Data",1,IF('Indicator Data imputation'!AI325&lt;&gt;"",1,0))</f>
        <v>#REF!</v>
      </c>
      <c r="AG322" s="127" t="e">
        <f>IF('Indicator Data'!#REF!="No Data",1,IF('Indicator Data imputation'!AJ325&lt;&gt;"",1,0))</f>
        <v>#REF!</v>
      </c>
      <c r="AH322" s="127" t="e">
        <f>IF('Indicator Data'!#REF!="No Data",1,IF('Indicator Data imputation'!AK325&lt;&gt;"",1,0))</f>
        <v>#REF!</v>
      </c>
      <c r="AI322" s="127" t="e">
        <f>IF('Indicator Data'!#REF!="No Data",1,IF('Indicator Data imputation'!AL325&lt;&gt;"",1,0))</f>
        <v>#REF!</v>
      </c>
      <c r="AJ322" s="127" t="e">
        <f>IF('Indicator Data'!#REF!="No Data",1,IF('Indicator Data imputation'!AM325&lt;&gt;"",1,0))</f>
        <v>#REF!</v>
      </c>
      <c r="AK322" s="127" t="e">
        <f>IF('Indicator Data'!#REF!="No Data",1,IF('Indicator Data imputation'!AN325&lt;&gt;"",1,0))</f>
        <v>#REF!</v>
      </c>
      <c r="AL322" s="126"/>
      <c r="AM322" s="126"/>
      <c r="AN322" t="e">
        <f t="shared" ref="AN322:AN385" si="10">SUM(B322:AM322)</f>
        <v>#REF!</v>
      </c>
      <c r="AO322" s="142" t="e">
        <f t="shared" ref="AO322:AO385" si="11">AN322/36</f>
        <v>#REF!</v>
      </c>
    </row>
    <row r="323" spans="1:41" ht="15.75" customHeight="1" x14ac:dyDescent="0.25">
      <c r="A323" s="47" t="s">
        <v>936</v>
      </c>
      <c r="B323" s="127" t="e">
        <f>IF('Indicator Data'!#REF!="No Data",1,IF('Indicator Data imputation'!E326&lt;&gt;"",1,0))</f>
        <v>#REF!</v>
      </c>
      <c r="C323" s="127" t="e">
        <f>IF('Indicator Data'!#REF!="No Data",1,IF('Indicator Data imputation'!F326&lt;&gt;"",1,0))</f>
        <v>#REF!</v>
      </c>
      <c r="D323" s="127" t="e">
        <f>IF('Indicator Data'!#REF!="No Data",1,IF('Indicator Data imputation'!G326&lt;&gt;"",1,0))</f>
        <v>#REF!</v>
      </c>
      <c r="E323" s="127" t="e">
        <f>IF('Indicator Data'!#REF!="No Data",1,IF('Indicator Data imputation'!H326&lt;&gt;"",1,0))</f>
        <v>#REF!</v>
      </c>
      <c r="F323" s="127" t="e">
        <f>IF('Indicator Data'!#REF!="No Data",1,IF('Indicator Data imputation'!I326&lt;&gt;"",1,0))</f>
        <v>#REF!</v>
      </c>
      <c r="G323" s="127" t="e">
        <f>IF('Indicator Data'!#REF!="No Data",1,IF('Indicator Data imputation'!J326&lt;&gt;"",1,0))</f>
        <v>#REF!</v>
      </c>
      <c r="H323" s="127" t="e">
        <f>IF('Indicator Data'!#REF!="No Data",1,IF('Indicator Data imputation'!K326&lt;&gt;"",1,0))</f>
        <v>#REF!</v>
      </c>
      <c r="I323" s="127" t="e">
        <f>IF('Indicator Data'!#REF!="No Data",1,IF('Indicator Data imputation'!L326&lt;&gt;"",1,0))</f>
        <v>#REF!</v>
      </c>
      <c r="J323" s="127" t="e">
        <f>IF('Indicator Data'!#REF!="No Data",1,IF('Indicator Data imputation'!M326&lt;&gt;"",1,0))</f>
        <v>#REF!</v>
      </c>
      <c r="K323" s="127" t="e">
        <f>IF('Indicator Data'!#REF!="No Data",1,IF('Indicator Data imputation'!N326&lt;&gt;"",1,0))</f>
        <v>#REF!</v>
      </c>
      <c r="L323" s="127" t="e">
        <f>IF('Indicator Data'!#REF!="No Data",1,IF('Indicator Data imputation'!O326&lt;&gt;"",1,0))</f>
        <v>#REF!</v>
      </c>
      <c r="M323" s="127" t="e">
        <f>IF('Indicator Data'!#REF!="No Data",1,IF('Indicator Data imputation'!P326&lt;&gt;"",1,0))</f>
        <v>#REF!</v>
      </c>
      <c r="N323" s="127" t="e">
        <f>IF('Indicator Data'!#REF!="No Data",1,IF('Indicator Data imputation'!Q326&lt;&gt;"",1,0))</f>
        <v>#REF!</v>
      </c>
      <c r="O323" s="127" t="e">
        <f>IF('Indicator Data'!#REF!="No Data",1,IF('Indicator Data imputation'!R326&lt;&gt;"",1,0))</f>
        <v>#REF!</v>
      </c>
      <c r="P323" s="127" t="e">
        <f>IF('Indicator Data'!#REF!="No Data",1,IF('Indicator Data imputation'!S326&lt;&gt;"",1,0))</f>
        <v>#REF!</v>
      </c>
      <c r="Q323" s="127" t="e">
        <f>IF('Indicator Data'!#REF!="No Data",1,IF('Indicator Data imputation'!T326&lt;&gt;"",1,0))</f>
        <v>#REF!</v>
      </c>
      <c r="R323" s="127" t="e">
        <f>IF('Indicator Data'!#REF!="No Data",1,IF('Indicator Data imputation'!U326&lt;&gt;"",1,0))</f>
        <v>#REF!</v>
      </c>
      <c r="S323" s="127" t="e">
        <f>IF('Indicator Data'!#REF!="No Data",1,IF('Indicator Data imputation'!V326&lt;&gt;"",1,0))</f>
        <v>#REF!</v>
      </c>
      <c r="T323" s="127" t="e">
        <f>IF('Indicator Data'!#REF!="No Data",1,IF('Indicator Data imputation'!W326&lt;&gt;"",1,0))</f>
        <v>#REF!</v>
      </c>
      <c r="U323" s="127" t="e">
        <f>IF('Indicator Data'!#REF!="No Data",1,IF('Indicator Data imputation'!X326&lt;&gt;"",1,0))</f>
        <v>#REF!</v>
      </c>
      <c r="V323" s="127" t="e">
        <f>IF('Indicator Data'!#REF!="No Data",1,IF('Indicator Data imputation'!Y326&lt;&gt;"",1,0))</f>
        <v>#REF!</v>
      </c>
      <c r="W323" s="127" t="e">
        <f>IF('Indicator Data'!#REF!="No Data",1,IF('Indicator Data imputation'!Z326&lt;&gt;"",1,0))</f>
        <v>#REF!</v>
      </c>
      <c r="X323" s="127" t="e">
        <f>IF('Indicator Data'!#REF!="No Data",1,IF('Indicator Data imputation'!AA326&lt;&gt;"",1,0))</f>
        <v>#REF!</v>
      </c>
      <c r="Y323" s="127" t="e">
        <f>IF('Indicator Data'!#REF!="No Data",1,IF('Indicator Data imputation'!AB326&lt;&gt;"",1,0))</f>
        <v>#REF!</v>
      </c>
      <c r="Z323" s="127" t="e">
        <f>IF('Indicator Data'!#REF!="No Data",1,IF('Indicator Data imputation'!AC326&lt;&gt;"",1,0))</f>
        <v>#REF!</v>
      </c>
      <c r="AA323" s="127" t="e">
        <f>IF('Indicator Data'!#REF!="No Data",1,IF('Indicator Data imputation'!AD326&lt;&gt;"",1,0))</f>
        <v>#REF!</v>
      </c>
      <c r="AB323" s="127" t="e">
        <f>IF('Indicator Data'!#REF!="No Data",1,IF('Indicator Data imputation'!AE326&lt;&gt;"",1,0))</f>
        <v>#REF!</v>
      </c>
      <c r="AC323" s="127" t="e">
        <f>IF('Indicator Data'!#REF!="No Data",1,IF('Indicator Data imputation'!AF326&lt;&gt;"",1,0))</f>
        <v>#REF!</v>
      </c>
      <c r="AD323" s="127" t="e">
        <f>IF('Indicator Data'!#REF!="No Data",1,IF('Indicator Data imputation'!AG326&lt;&gt;"",1,0))</f>
        <v>#REF!</v>
      </c>
      <c r="AE323" s="127" t="e">
        <f>IF('Indicator Data'!#REF!="No Data",1,IF('Indicator Data imputation'!AH326&lt;&gt;"",1,0))</f>
        <v>#REF!</v>
      </c>
      <c r="AF323" s="127" t="e">
        <f>IF('Indicator Data'!#REF!="No Data",1,IF('Indicator Data imputation'!AI326&lt;&gt;"",1,0))</f>
        <v>#REF!</v>
      </c>
      <c r="AG323" s="127" t="e">
        <f>IF('Indicator Data'!#REF!="No Data",1,IF('Indicator Data imputation'!AJ326&lt;&gt;"",1,0))</f>
        <v>#REF!</v>
      </c>
      <c r="AH323" s="127" t="e">
        <f>IF('Indicator Data'!#REF!="No Data",1,IF('Indicator Data imputation'!AK326&lt;&gt;"",1,0))</f>
        <v>#REF!</v>
      </c>
      <c r="AI323" s="127" t="e">
        <f>IF('Indicator Data'!#REF!="No Data",1,IF('Indicator Data imputation'!AL326&lt;&gt;"",1,0))</f>
        <v>#REF!</v>
      </c>
      <c r="AJ323" s="127" t="e">
        <f>IF('Indicator Data'!#REF!="No Data",1,IF('Indicator Data imputation'!AM326&lt;&gt;"",1,0))</f>
        <v>#REF!</v>
      </c>
      <c r="AK323" s="127" t="e">
        <f>IF('Indicator Data'!#REF!="No Data",1,IF('Indicator Data imputation'!AN326&lt;&gt;"",1,0))</f>
        <v>#REF!</v>
      </c>
      <c r="AL323" s="126"/>
      <c r="AM323" s="126"/>
      <c r="AN323" t="e">
        <f t="shared" si="10"/>
        <v>#REF!</v>
      </c>
      <c r="AO323" s="142" t="e">
        <f t="shared" si="11"/>
        <v>#REF!</v>
      </c>
    </row>
    <row r="324" spans="1:41" ht="15.75" customHeight="1" x14ac:dyDescent="0.25">
      <c r="A324" s="47" t="s">
        <v>717</v>
      </c>
      <c r="B324" s="127">
        <f>IF('Indicator Data'!E302="No Data",1,IF('Indicator Data imputation'!E327&lt;&gt;"",1,0))</f>
        <v>0</v>
      </c>
      <c r="C324" s="127">
        <f>IF('Indicator Data'!J302="No Data",1,IF('Indicator Data imputation'!F327&lt;&gt;"",1,0))</f>
        <v>0</v>
      </c>
      <c r="D324" s="127">
        <f>IF('Indicator Data'!K302="No Data",1,IF('Indicator Data imputation'!G327&lt;&gt;"",1,0))</f>
        <v>0</v>
      </c>
      <c r="E324" s="127">
        <f>IF('Indicator Data'!L302="No Data",1,IF('Indicator Data imputation'!H327&lt;&gt;"",1,0))</f>
        <v>1</v>
      </c>
      <c r="F324" s="127">
        <f>IF('Indicator Data'!M302="No Data",1,IF('Indicator Data imputation'!I327&lt;&gt;"",1,0))</f>
        <v>1</v>
      </c>
      <c r="G324" s="127">
        <f>IF('Indicator Data'!N302="No Data",1,IF('Indicator Data imputation'!J327&lt;&gt;"",1,0))</f>
        <v>1</v>
      </c>
      <c r="H324" s="127">
        <f>IF('Indicator Data'!O302="No Data",1,IF('Indicator Data imputation'!K327&lt;&gt;"",1,0))</f>
        <v>0</v>
      </c>
      <c r="I324" s="127">
        <f>IF('Indicator Data'!P302="No Data",1,IF('Indicator Data imputation'!L327&lt;&gt;"",1,0))</f>
        <v>0</v>
      </c>
      <c r="J324" s="127">
        <f>IF('Indicator Data'!Q302="No Data",1,IF('Indicator Data imputation'!M327&lt;&gt;"",1,0))</f>
        <v>0</v>
      </c>
      <c r="K324" s="127">
        <f>IF('Indicator Data'!R302="No Data",1,IF('Indicator Data imputation'!N327&lt;&gt;"",1,0))</f>
        <v>0</v>
      </c>
      <c r="L324" s="127">
        <f>IF('Indicator Data'!X302="No Data",1,IF('Indicator Data imputation'!O327&lt;&gt;"",1,0))</f>
        <v>0</v>
      </c>
      <c r="M324" s="127" t="e">
        <f>IF('Indicator Data'!#REF!="No Data",1,IF('Indicator Data imputation'!P327&lt;&gt;"",1,0))</f>
        <v>#REF!</v>
      </c>
      <c r="N324" s="127" t="e">
        <f>IF('Indicator Data'!#REF!="No Data",1,IF('Indicator Data imputation'!Q327&lt;&gt;"",1,0))</f>
        <v>#REF!</v>
      </c>
      <c r="O324" s="127">
        <f>IF('Indicator Data'!Z302="No Data",1,IF('Indicator Data imputation'!R327&lt;&gt;"",1,0))</f>
        <v>0</v>
      </c>
      <c r="P324" s="127">
        <f>IF('Indicator Data'!AB302="No Data",1,IF('Indicator Data imputation'!S327&lt;&gt;"",1,0))</f>
        <v>0</v>
      </c>
      <c r="Q324" s="127">
        <f>IF('Indicator Data'!AC302="No Data",1,IF('Indicator Data imputation'!T327&lt;&gt;"",1,0))</f>
        <v>0</v>
      </c>
      <c r="R324" s="127">
        <f>IF('Indicator Data'!AD302="No Data",1,IF('Indicator Data imputation'!U327&lt;&gt;"",1,0))</f>
        <v>0</v>
      </c>
      <c r="S324" s="127">
        <f>IF('Indicator Data'!AE302="No Data",1,IF('Indicator Data imputation'!V327&lt;&gt;"",1,0))</f>
        <v>0</v>
      </c>
      <c r="T324" s="127">
        <f>IF('Indicator Data'!AF302="No Data",1,IF('Indicator Data imputation'!W327&lt;&gt;"",1,0))</f>
        <v>0</v>
      </c>
      <c r="U324" s="127">
        <f>IF('Indicator Data'!AO302="No Data",1,IF('Indicator Data imputation'!X327&lt;&gt;"",1,0))</f>
        <v>0</v>
      </c>
      <c r="V324" s="127">
        <f>IF('Indicator Data'!AQ302="No Data",1,IF('Indicator Data imputation'!Y327&lt;&gt;"",1,0))</f>
        <v>0</v>
      </c>
      <c r="W324" s="127">
        <f>IF('Indicator Data'!AS302="No Data",1,IF('Indicator Data imputation'!Z327&lt;&gt;"",1,0))</f>
        <v>0</v>
      </c>
      <c r="X324" s="127">
        <f>IF('Indicator Data'!AT302="No Data",1,IF('Indicator Data imputation'!AA327&lt;&gt;"",1,0))</f>
        <v>0</v>
      </c>
      <c r="Y324" s="127">
        <f>IF('Indicator Data'!AH302="No Data",1,IF('Indicator Data imputation'!AB327&lt;&gt;"",1,0))</f>
        <v>0</v>
      </c>
      <c r="Z324" s="127">
        <f>IF('Indicator Data'!AU302="No Data",1,IF('Indicator Data imputation'!AC327&lt;&gt;"",1,0))</f>
        <v>0</v>
      </c>
      <c r="AA324" s="127">
        <f>IF('Indicator Data'!AV302="No Data",1,IF('Indicator Data imputation'!AD327&lt;&gt;"",1,0))</f>
        <v>0</v>
      </c>
      <c r="AB324" s="127">
        <f>IF('Indicator Data'!AW302="No Data",1,IF('Indicator Data imputation'!AE327&lt;&gt;"",1,0))</f>
        <v>0</v>
      </c>
      <c r="AC324" s="127">
        <f>IF('Indicator Data'!AX302="No Data",1,IF('Indicator Data imputation'!AF327&lt;&gt;"",1,0))</f>
        <v>0</v>
      </c>
      <c r="AD324" s="127">
        <f>IF('Indicator Data'!AY302="No Data",1,IF('Indicator Data imputation'!AG327&lt;&gt;"",1,0))</f>
        <v>0</v>
      </c>
      <c r="AE324" s="127">
        <f>IF('Indicator Data'!AZ302="No Data",1,IF('Indicator Data imputation'!AH327&lt;&gt;"",1,0))</f>
        <v>0</v>
      </c>
      <c r="AF324" s="127">
        <f>IF('Indicator Data'!BA302="No Data",1,IF('Indicator Data imputation'!AI327&lt;&gt;"",1,0))</f>
        <v>0</v>
      </c>
      <c r="AG324" s="127">
        <f>IF('Indicator Data'!BB302="No Data",1,IF('Indicator Data imputation'!AJ327&lt;&gt;"",1,0))</f>
        <v>0</v>
      </c>
      <c r="AH324" s="127">
        <f>IF('Indicator Data'!BC302="No Data",1,IF('Indicator Data imputation'!AK327&lt;&gt;"",1,0))</f>
        <v>0</v>
      </c>
      <c r="AI324" s="127" t="e">
        <f>IF('Indicator Data'!#REF!="No Data",1,IF('Indicator Data imputation'!AL327&lt;&gt;"",1,0))</f>
        <v>#REF!</v>
      </c>
      <c r="AJ324" s="127" t="e">
        <f>IF('Indicator Data'!#REF!="No Data",1,IF('Indicator Data imputation'!AM327&lt;&gt;"",1,0))</f>
        <v>#REF!</v>
      </c>
      <c r="AK324" s="127">
        <f>IF('Indicator Data'!BF302="No Data",1,IF('Indicator Data imputation'!AN327&lt;&gt;"",1,0))</f>
        <v>0</v>
      </c>
      <c r="AL324" s="126"/>
      <c r="AM324" s="126"/>
      <c r="AN324" t="e">
        <f t="shared" si="10"/>
        <v>#REF!</v>
      </c>
      <c r="AO324" s="142" t="e">
        <f t="shared" si="11"/>
        <v>#REF!</v>
      </c>
    </row>
    <row r="325" spans="1:41" ht="15.75" customHeight="1" x14ac:dyDescent="0.25">
      <c r="A325" s="47" t="s">
        <v>719</v>
      </c>
      <c r="B325" s="127">
        <f>IF('Indicator Data'!E303="No Data",1,IF('Indicator Data imputation'!E328&lt;&gt;"",1,0))</f>
        <v>0</v>
      </c>
      <c r="C325" s="127">
        <f>IF('Indicator Data'!J303="No Data",1,IF('Indicator Data imputation'!F328&lt;&gt;"",1,0))</f>
        <v>0</v>
      </c>
      <c r="D325" s="127">
        <f>IF('Indicator Data'!K303="No Data",1,IF('Indicator Data imputation'!G328&lt;&gt;"",1,0))</f>
        <v>0</v>
      </c>
      <c r="E325" s="127">
        <f>IF('Indicator Data'!L303="No Data",1,IF('Indicator Data imputation'!H328&lt;&gt;"",1,0))</f>
        <v>1</v>
      </c>
      <c r="F325" s="127">
        <f>IF('Indicator Data'!M303="No Data",1,IF('Indicator Data imputation'!I328&lt;&gt;"",1,0))</f>
        <v>1</v>
      </c>
      <c r="G325" s="127">
        <f>IF('Indicator Data'!N303="No Data",1,IF('Indicator Data imputation'!J328&lt;&gt;"",1,0))</f>
        <v>1</v>
      </c>
      <c r="H325" s="127">
        <f>IF('Indicator Data'!O303="No Data",1,IF('Indicator Data imputation'!K328&lt;&gt;"",1,0))</f>
        <v>0</v>
      </c>
      <c r="I325" s="127">
        <f>IF('Indicator Data'!P303="No Data",1,IF('Indicator Data imputation'!L328&lt;&gt;"",1,0))</f>
        <v>0</v>
      </c>
      <c r="J325" s="127">
        <f>IF('Indicator Data'!Q303="No Data",1,IF('Indicator Data imputation'!M328&lt;&gt;"",1,0))</f>
        <v>0</v>
      </c>
      <c r="K325" s="127">
        <f>IF('Indicator Data'!R303="No Data",1,IF('Indicator Data imputation'!N328&lt;&gt;"",1,0))</f>
        <v>0</v>
      </c>
      <c r="L325" s="127">
        <f>IF('Indicator Data'!X303="No Data",1,IF('Indicator Data imputation'!O328&lt;&gt;"",1,0))</f>
        <v>0</v>
      </c>
      <c r="M325" s="127" t="e">
        <f>IF('Indicator Data'!#REF!="No Data",1,IF('Indicator Data imputation'!P328&lt;&gt;"",1,0))</f>
        <v>#REF!</v>
      </c>
      <c r="N325" s="127" t="e">
        <f>IF('Indicator Data'!#REF!="No Data",1,IF('Indicator Data imputation'!Q328&lt;&gt;"",1,0))</f>
        <v>#REF!</v>
      </c>
      <c r="O325" s="127">
        <f>IF('Indicator Data'!Z303="No Data",1,IF('Indicator Data imputation'!R328&lt;&gt;"",1,0))</f>
        <v>0</v>
      </c>
      <c r="P325" s="127">
        <f>IF('Indicator Data'!AB303="No Data",1,IF('Indicator Data imputation'!S328&lt;&gt;"",1,0))</f>
        <v>0</v>
      </c>
      <c r="Q325" s="127">
        <f>IF('Indicator Data'!AC303="No Data",1,IF('Indicator Data imputation'!T328&lt;&gt;"",1,0))</f>
        <v>0</v>
      </c>
      <c r="R325" s="127">
        <f>IF('Indicator Data'!AD303="No Data",1,IF('Indicator Data imputation'!U328&lt;&gt;"",1,0))</f>
        <v>0</v>
      </c>
      <c r="S325" s="127">
        <f>IF('Indicator Data'!AE303="No Data",1,IF('Indicator Data imputation'!V328&lt;&gt;"",1,0))</f>
        <v>0</v>
      </c>
      <c r="T325" s="127">
        <f>IF('Indicator Data'!AF303="No Data",1,IF('Indicator Data imputation'!W328&lt;&gt;"",1,0))</f>
        <v>0</v>
      </c>
      <c r="U325" s="127">
        <f>IF('Indicator Data'!AO303="No Data",1,IF('Indicator Data imputation'!X328&lt;&gt;"",1,0))</f>
        <v>0</v>
      </c>
      <c r="V325" s="127">
        <f>IF('Indicator Data'!AQ303="No Data",1,IF('Indicator Data imputation'!Y328&lt;&gt;"",1,0))</f>
        <v>0</v>
      </c>
      <c r="W325" s="127">
        <f>IF('Indicator Data'!AS303="No Data",1,IF('Indicator Data imputation'!Z328&lt;&gt;"",1,0))</f>
        <v>0</v>
      </c>
      <c r="X325" s="127">
        <f>IF('Indicator Data'!AT303="No Data",1,IF('Indicator Data imputation'!AA328&lt;&gt;"",1,0))</f>
        <v>0</v>
      </c>
      <c r="Y325" s="127">
        <f>IF('Indicator Data'!AH303="No Data",1,IF('Indicator Data imputation'!AB328&lt;&gt;"",1,0))</f>
        <v>0</v>
      </c>
      <c r="Z325" s="127">
        <f>IF('Indicator Data'!AU303="No Data",1,IF('Indicator Data imputation'!AC328&lt;&gt;"",1,0))</f>
        <v>0</v>
      </c>
      <c r="AA325" s="127">
        <f>IF('Indicator Data'!AV303="No Data",1,IF('Indicator Data imputation'!AD328&lt;&gt;"",1,0))</f>
        <v>0</v>
      </c>
      <c r="AB325" s="127">
        <f>IF('Indicator Data'!AW303="No Data",1,IF('Indicator Data imputation'!AE328&lt;&gt;"",1,0))</f>
        <v>0</v>
      </c>
      <c r="AC325" s="127">
        <f>IF('Indicator Data'!AX303="No Data",1,IF('Indicator Data imputation'!AF328&lt;&gt;"",1,0))</f>
        <v>0</v>
      </c>
      <c r="AD325" s="127">
        <f>IF('Indicator Data'!AY303="No Data",1,IF('Indicator Data imputation'!AG328&lt;&gt;"",1,0))</f>
        <v>0</v>
      </c>
      <c r="AE325" s="127">
        <f>IF('Indicator Data'!AZ303="No Data",1,IF('Indicator Data imputation'!AH328&lt;&gt;"",1,0))</f>
        <v>0</v>
      </c>
      <c r="AF325" s="127">
        <f>IF('Indicator Data'!BA303="No Data",1,IF('Indicator Data imputation'!AI328&lt;&gt;"",1,0))</f>
        <v>0</v>
      </c>
      <c r="AG325" s="127">
        <f>IF('Indicator Data'!BB303="No Data",1,IF('Indicator Data imputation'!AJ328&lt;&gt;"",1,0))</f>
        <v>0</v>
      </c>
      <c r="AH325" s="127">
        <f>IF('Indicator Data'!BC303="No Data",1,IF('Indicator Data imputation'!AK328&lt;&gt;"",1,0))</f>
        <v>0</v>
      </c>
      <c r="AI325" s="127" t="e">
        <f>IF('Indicator Data'!#REF!="No Data",1,IF('Indicator Data imputation'!AL328&lt;&gt;"",1,0))</f>
        <v>#REF!</v>
      </c>
      <c r="AJ325" s="127" t="e">
        <f>IF('Indicator Data'!#REF!="No Data",1,IF('Indicator Data imputation'!AM328&lt;&gt;"",1,0))</f>
        <v>#REF!</v>
      </c>
      <c r="AK325" s="127">
        <f>IF('Indicator Data'!BF303="No Data",1,IF('Indicator Data imputation'!AN328&lt;&gt;"",1,0))</f>
        <v>0</v>
      </c>
      <c r="AL325" s="126"/>
      <c r="AM325" s="126"/>
      <c r="AN325" t="e">
        <f t="shared" si="10"/>
        <v>#REF!</v>
      </c>
      <c r="AO325" s="142" t="e">
        <f t="shared" si="11"/>
        <v>#REF!</v>
      </c>
    </row>
    <row r="326" spans="1:41" ht="15.75" customHeight="1" x14ac:dyDescent="0.25">
      <c r="A326" s="47" t="s">
        <v>721</v>
      </c>
      <c r="B326" s="127">
        <f>IF('Indicator Data'!E304="No Data",1,IF('Indicator Data imputation'!E329&lt;&gt;"",1,0))</f>
        <v>0</v>
      </c>
      <c r="C326" s="127">
        <f>IF('Indicator Data'!J304="No Data",1,IF('Indicator Data imputation'!F329&lt;&gt;"",1,0))</f>
        <v>0</v>
      </c>
      <c r="D326" s="127">
        <f>IF('Indicator Data'!K304="No Data",1,IF('Indicator Data imputation'!G329&lt;&gt;"",1,0))</f>
        <v>0</v>
      </c>
      <c r="E326" s="127">
        <f>IF('Indicator Data'!L304="No Data",1,IF('Indicator Data imputation'!H329&lt;&gt;"",1,0))</f>
        <v>1</v>
      </c>
      <c r="F326" s="127">
        <f>IF('Indicator Data'!M304="No Data",1,IF('Indicator Data imputation'!I329&lt;&gt;"",1,0))</f>
        <v>1</v>
      </c>
      <c r="G326" s="127">
        <f>IF('Indicator Data'!N304="No Data",1,IF('Indicator Data imputation'!J329&lt;&gt;"",1,0))</f>
        <v>1</v>
      </c>
      <c r="H326" s="127">
        <f>IF('Indicator Data'!O304="No Data",1,IF('Indicator Data imputation'!K329&lt;&gt;"",1,0))</f>
        <v>0</v>
      </c>
      <c r="I326" s="127">
        <f>IF('Indicator Data'!P304="No Data",1,IF('Indicator Data imputation'!L329&lt;&gt;"",1,0))</f>
        <v>0</v>
      </c>
      <c r="J326" s="127">
        <f>IF('Indicator Data'!Q304="No Data",1,IF('Indicator Data imputation'!M329&lt;&gt;"",1,0))</f>
        <v>0</v>
      </c>
      <c r="K326" s="127">
        <f>IF('Indicator Data'!R304="No Data",1,IF('Indicator Data imputation'!N329&lt;&gt;"",1,0))</f>
        <v>0</v>
      </c>
      <c r="L326" s="127">
        <f>IF('Indicator Data'!X304="No Data",1,IF('Indicator Data imputation'!O329&lt;&gt;"",1,0))</f>
        <v>0</v>
      </c>
      <c r="M326" s="127" t="e">
        <f>IF('Indicator Data'!#REF!="No Data",1,IF('Indicator Data imputation'!P329&lt;&gt;"",1,0))</f>
        <v>#REF!</v>
      </c>
      <c r="N326" s="127" t="e">
        <f>IF('Indicator Data'!#REF!="No Data",1,IF('Indicator Data imputation'!Q329&lt;&gt;"",1,0))</f>
        <v>#REF!</v>
      </c>
      <c r="O326" s="127">
        <f>IF('Indicator Data'!Z304="No Data",1,IF('Indicator Data imputation'!R329&lt;&gt;"",1,0))</f>
        <v>0</v>
      </c>
      <c r="P326" s="127">
        <f>IF('Indicator Data'!AB304="No Data",1,IF('Indicator Data imputation'!S329&lt;&gt;"",1,0))</f>
        <v>0</v>
      </c>
      <c r="Q326" s="127">
        <f>IF('Indicator Data'!AC304="No Data",1,IF('Indicator Data imputation'!T329&lt;&gt;"",1,0))</f>
        <v>0</v>
      </c>
      <c r="R326" s="127">
        <f>IF('Indicator Data'!AD304="No Data",1,IF('Indicator Data imputation'!U329&lt;&gt;"",1,0))</f>
        <v>0</v>
      </c>
      <c r="S326" s="127">
        <f>IF('Indicator Data'!AE304="No Data",1,IF('Indicator Data imputation'!V329&lt;&gt;"",1,0))</f>
        <v>0</v>
      </c>
      <c r="T326" s="127">
        <f>IF('Indicator Data'!AF304="No Data",1,IF('Indicator Data imputation'!W329&lt;&gt;"",1,0))</f>
        <v>0</v>
      </c>
      <c r="U326" s="127">
        <f>IF('Indicator Data'!AO304="No Data",1,IF('Indicator Data imputation'!X329&lt;&gt;"",1,0))</f>
        <v>0</v>
      </c>
      <c r="V326" s="127">
        <f>IF('Indicator Data'!AQ304="No Data",1,IF('Indicator Data imputation'!Y329&lt;&gt;"",1,0))</f>
        <v>0</v>
      </c>
      <c r="W326" s="127">
        <f>IF('Indicator Data'!AS304="No Data",1,IF('Indicator Data imputation'!Z329&lt;&gt;"",1,0))</f>
        <v>0</v>
      </c>
      <c r="X326" s="127">
        <f>IF('Indicator Data'!AT304="No Data",1,IF('Indicator Data imputation'!AA329&lt;&gt;"",1,0))</f>
        <v>0</v>
      </c>
      <c r="Y326" s="127">
        <f>IF('Indicator Data'!AH304="No Data",1,IF('Indicator Data imputation'!AB329&lt;&gt;"",1,0))</f>
        <v>0</v>
      </c>
      <c r="Z326" s="127">
        <f>IF('Indicator Data'!AU304="No Data",1,IF('Indicator Data imputation'!AC329&lt;&gt;"",1,0))</f>
        <v>0</v>
      </c>
      <c r="AA326" s="127">
        <f>IF('Indicator Data'!AV304="No Data",1,IF('Indicator Data imputation'!AD329&lt;&gt;"",1,0))</f>
        <v>0</v>
      </c>
      <c r="AB326" s="127">
        <f>IF('Indicator Data'!AW304="No Data",1,IF('Indicator Data imputation'!AE329&lt;&gt;"",1,0))</f>
        <v>0</v>
      </c>
      <c r="AC326" s="127">
        <f>IF('Indicator Data'!AX304="No Data",1,IF('Indicator Data imputation'!AF329&lt;&gt;"",1,0))</f>
        <v>0</v>
      </c>
      <c r="AD326" s="127">
        <f>IF('Indicator Data'!AY304="No Data",1,IF('Indicator Data imputation'!AG329&lt;&gt;"",1,0))</f>
        <v>0</v>
      </c>
      <c r="AE326" s="127">
        <f>IF('Indicator Data'!AZ304="No Data",1,IF('Indicator Data imputation'!AH329&lt;&gt;"",1,0))</f>
        <v>0</v>
      </c>
      <c r="AF326" s="127">
        <f>IF('Indicator Data'!BA304="No Data",1,IF('Indicator Data imputation'!AI329&lt;&gt;"",1,0))</f>
        <v>0</v>
      </c>
      <c r="AG326" s="127">
        <f>IF('Indicator Data'!BB304="No Data",1,IF('Indicator Data imputation'!AJ329&lt;&gt;"",1,0))</f>
        <v>0</v>
      </c>
      <c r="AH326" s="127">
        <f>IF('Indicator Data'!BC304="No Data",1,IF('Indicator Data imputation'!AK329&lt;&gt;"",1,0))</f>
        <v>0</v>
      </c>
      <c r="AI326" s="127" t="e">
        <f>IF('Indicator Data'!#REF!="No Data",1,IF('Indicator Data imputation'!AL329&lt;&gt;"",1,0))</f>
        <v>#REF!</v>
      </c>
      <c r="AJ326" s="127" t="e">
        <f>IF('Indicator Data'!#REF!="No Data",1,IF('Indicator Data imputation'!AM329&lt;&gt;"",1,0))</f>
        <v>#REF!</v>
      </c>
      <c r="AK326" s="127">
        <f>IF('Indicator Data'!BF304="No Data",1,IF('Indicator Data imputation'!AN329&lt;&gt;"",1,0))</f>
        <v>0</v>
      </c>
      <c r="AL326" s="126"/>
      <c r="AM326" s="126"/>
      <c r="AN326" t="e">
        <f t="shared" si="10"/>
        <v>#REF!</v>
      </c>
      <c r="AO326" s="142" t="e">
        <f t="shared" si="11"/>
        <v>#REF!</v>
      </c>
    </row>
    <row r="327" spans="1:41" ht="15.75" customHeight="1" x14ac:dyDescent="0.25">
      <c r="A327" s="47" t="s">
        <v>723</v>
      </c>
      <c r="B327" s="127">
        <f>IF('Indicator Data'!E305="No Data",1,IF('Indicator Data imputation'!E330&lt;&gt;"",1,0))</f>
        <v>0</v>
      </c>
      <c r="C327" s="127">
        <f>IF('Indicator Data'!J305="No Data",1,IF('Indicator Data imputation'!F330&lt;&gt;"",1,0))</f>
        <v>0</v>
      </c>
      <c r="D327" s="127">
        <f>IF('Indicator Data'!K305="No Data",1,IF('Indicator Data imputation'!G330&lt;&gt;"",1,0))</f>
        <v>0</v>
      </c>
      <c r="E327" s="127">
        <f>IF('Indicator Data'!L305="No Data",1,IF('Indicator Data imputation'!H330&lt;&gt;"",1,0))</f>
        <v>1</v>
      </c>
      <c r="F327" s="127">
        <f>IF('Indicator Data'!M305="No Data",1,IF('Indicator Data imputation'!I330&lt;&gt;"",1,0))</f>
        <v>1</v>
      </c>
      <c r="G327" s="127">
        <f>IF('Indicator Data'!N305="No Data",1,IF('Indicator Data imputation'!J330&lt;&gt;"",1,0))</f>
        <v>1</v>
      </c>
      <c r="H327" s="127">
        <f>IF('Indicator Data'!O305="No Data",1,IF('Indicator Data imputation'!K330&lt;&gt;"",1,0))</f>
        <v>0</v>
      </c>
      <c r="I327" s="127">
        <f>IF('Indicator Data'!P305="No Data",1,IF('Indicator Data imputation'!L330&lt;&gt;"",1,0))</f>
        <v>0</v>
      </c>
      <c r="J327" s="127">
        <f>IF('Indicator Data'!Q305="No Data",1,IF('Indicator Data imputation'!M330&lt;&gt;"",1,0))</f>
        <v>0</v>
      </c>
      <c r="K327" s="127">
        <f>IF('Indicator Data'!R305="No Data",1,IF('Indicator Data imputation'!N330&lt;&gt;"",1,0))</f>
        <v>0</v>
      </c>
      <c r="L327" s="127">
        <f>IF('Indicator Data'!X305="No Data",1,IF('Indicator Data imputation'!O330&lt;&gt;"",1,0))</f>
        <v>0</v>
      </c>
      <c r="M327" s="127" t="e">
        <f>IF('Indicator Data'!#REF!="No Data",1,IF('Indicator Data imputation'!P330&lt;&gt;"",1,0))</f>
        <v>#REF!</v>
      </c>
      <c r="N327" s="127" t="e">
        <f>IF('Indicator Data'!#REF!="No Data",1,IF('Indicator Data imputation'!Q330&lt;&gt;"",1,0))</f>
        <v>#REF!</v>
      </c>
      <c r="O327" s="127">
        <f>IF('Indicator Data'!Z305="No Data",1,IF('Indicator Data imputation'!R330&lt;&gt;"",1,0))</f>
        <v>0</v>
      </c>
      <c r="P327" s="127">
        <f>IF('Indicator Data'!AB305="No Data",1,IF('Indicator Data imputation'!S330&lt;&gt;"",1,0))</f>
        <v>0</v>
      </c>
      <c r="Q327" s="127">
        <f>IF('Indicator Data'!AC305="No Data",1,IF('Indicator Data imputation'!T330&lt;&gt;"",1,0))</f>
        <v>0</v>
      </c>
      <c r="R327" s="127">
        <f>IF('Indicator Data'!AD305="No Data",1,IF('Indicator Data imputation'!U330&lt;&gt;"",1,0))</f>
        <v>0</v>
      </c>
      <c r="S327" s="127">
        <f>IF('Indicator Data'!AE305="No Data",1,IF('Indicator Data imputation'!V330&lt;&gt;"",1,0))</f>
        <v>0</v>
      </c>
      <c r="T327" s="127">
        <f>IF('Indicator Data'!AF305="No Data",1,IF('Indicator Data imputation'!W330&lt;&gt;"",1,0))</f>
        <v>0</v>
      </c>
      <c r="U327" s="127">
        <f>IF('Indicator Data'!AO305="No Data",1,IF('Indicator Data imputation'!X330&lt;&gt;"",1,0))</f>
        <v>0</v>
      </c>
      <c r="V327" s="127">
        <f>IF('Indicator Data'!AQ305="No Data",1,IF('Indicator Data imputation'!Y330&lt;&gt;"",1,0))</f>
        <v>0</v>
      </c>
      <c r="W327" s="127">
        <f>IF('Indicator Data'!AS305="No Data",1,IF('Indicator Data imputation'!Z330&lt;&gt;"",1,0))</f>
        <v>0</v>
      </c>
      <c r="X327" s="127">
        <f>IF('Indicator Data'!AT305="No Data",1,IF('Indicator Data imputation'!AA330&lt;&gt;"",1,0))</f>
        <v>0</v>
      </c>
      <c r="Y327" s="127">
        <f>IF('Indicator Data'!AH305="No Data",1,IF('Indicator Data imputation'!AB330&lt;&gt;"",1,0))</f>
        <v>0</v>
      </c>
      <c r="Z327" s="127">
        <f>IF('Indicator Data'!AU305="No Data",1,IF('Indicator Data imputation'!AC330&lt;&gt;"",1,0))</f>
        <v>0</v>
      </c>
      <c r="AA327" s="127">
        <f>IF('Indicator Data'!AV305="No Data",1,IF('Indicator Data imputation'!AD330&lt;&gt;"",1,0))</f>
        <v>0</v>
      </c>
      <c r="AB327" s="127">
        <f>IF('Indicator Data'!AW305="No Data",1,IF('Indicator Data imputation'!AE330&lt;&gt;"",1,0))</f>
        <v>0</v>
      </c>
      <c r="AC327" s="127">
        <f>IF('Indicator Data'!AX305="No Data",1,IF('Indicator Data imputation'!AF330&lt;&gt;"",1,0))</f>
        <v>0</v>
      </c>
      <c r="AD327" s="127">
        <f>IF('Indicator Data'!AY305="No Data",1,IF('Indicator Data imputation'!AG330&lt;&gt;"",1,0))</f>
        <v>0</v>
      </c>
      <c r="AE327" s="127">
        <f>IF('Indicator Data'!AZ305="No Data",1,IF('Indicator Data imputation'!AH330&lt;&gt;"",1,0))</f>
        <v>0</v>
      </c>
      <c r="AF327" s="127">
        <f>IF('Indicator Data'!BA305="No Data",1,IF('Indicator Data imputation'!AI330&lt;&gt;"",1,0))</f>
        <v>0</v>
      </c>
      <c r="AG327" s="127">
        <f>IF('Indicator Data'!BB305="No Data",1,IF('Indicator Data imputation'!AJ330&lt;&gt;"",1,0))</f>
        <v>0</v>
      </c>
      <c r="AH327" s="127">
        <f>IF('Indicator Data'!BC305="No Data",1,IF('Indicator Data imputation'!AK330&lt;&gt;"",1,0))</f>
        <v>0</v>
      </c>
      <c r="AI327" s="127" t="e">
        <f>IF('Indicator Data'!#REF!="No Data",1,IF('Indicator Data imputation'!AL330&lt;&gt;"",1,0))</f>
        <v>#REF!</v>
      </c>
      <c r="AJ327" s="127" t="e">
        <f>IF('Indicator Data'!#REF!="No Data",1,IF('Indicator Data imputation'!AM330&lt;&gt;"",1,0))</f>
        <v>#REF!</v>
      </c>
      <c r="AK327" s="127">
        <f>IF('Indicator Data'!BF305="No Data",1,IF('Indicator Data imputation'!AN330&lt;&gt;"",1,0))</f>
        <v>0</v>
      </c>
      <c r="AL327" s="126"/>
      <c r="AM327" s="126"/>
      <c r="AN327" t="e">
        <f t="shared" si="10"/>
        <v>#REF!</v>
      </c>
      <c r="AO327" s="142" t="e">
        <f t="shared" si="11"/>
        <v>#REF!</v>
      </c>
    </row>
    <row r="328" spans="1:41" ht="15.75" customHeight="1" x14ac:dyDescent="0.25">
      <c r="A328" s="47" t="s">
        <v>725</v>
      </c>
      <c r="B328" s="127">
        <f>IF('Indicator Data'!E306="No Data",1,IF('Indicator Data imputation'!E331&lt;&gt;"",1,0))</f>
        <v>0</v>
      </c>
      <c r="C328" s="127">
        <f>IF('Indicator Data'!J306="No Data",1,IF('Indicator Data imputation'!F331&lt;&gt;"",1,0))</f>
        <v>0</v>
      </c>
      <c r="D328" s="127">
        <f>IF('Indicator Data'!K306="No Data",1,IF('Indicator Data imputation'!G331&lt;&gt;"",1,0))</f>
        <v>0</v>
      </c>
      <c r="E328" s="127">
        <f>IF('Indicator Data'!L306="No Data",1,IF('Indicator Data imputation'!H331&lt;&gt;"",1,0))</f>
        <v>1</v>
      </c>
      <c r="F328" s="127">
        <f>IF('Indicator Data'!M306="No Data",1,IF('Indicator Data imputation'!I331&lt;&gt;"",1,0))</f>
        <v>1</v>
      </c>
      <c r="G328" s="127">
        <f>IF('Indicator Data'!N306="No Data",1,IF('Indicator Data imputation'!J331&lt;&gt;"",1,0))</f>
        <v>1</v>
      </c>
      <c r="H328" s="127">
        <f>IF('Indicator Data'!O306="No Data",1,IF('Indicator Data imputation'!K331&lt;&gt;"",1,0))</f>
        <v>0</v>
      </c>
      <c r="I328" s="127">
        <f>IF('Indicator Data'!P306="No Data",1,IF('Indicator Data imputation'!L331&lt;&gt;"",1,0))</f>
        <v>0</v>
      </c>
      <c r="J328" s="127">
        <f>IF('Indicator Data'!Q306="No Data",1,IF('Indicator Data imputation'!M331&lt;&gt;"",1,0))</f>
        <v>0</v>
      </c>
      <c r="K328" s="127">
        <f>IF('Indicator Data'!R306="No Data",1,IF('Indicator Data imputation'!N331&lt;&gt;"",1,0))</f>
        <v>0</v>
      </c>
      <c r="L328" s="127">
        <f>IF('Indicator Data'!X306="No Data",1,IF('Indicator Data imputation'!O331&lt;&gt;"",1,0))</f>
        <v>0</v>
      </c>
      <c r="M328" s="127" t="e">
        <f>IF('Indicator Data'!#REF!="No Data",1,IF('Indicator Data imputation'!P331&lt;&gt;"",1,0))</f>
        <v>#REF!</v>
      </c>
      <c r="N328" s="127" t="e">
        <f>IF('Indicator Data'!#REF!="No Data",1,IF('Indicator Data imputation'!Q331&lt;&gt;"",1,0))</f>
        <v>#REF!</v>
      </c>
      <c r="O328" s="127">
        <f>IF('Indicator Data'!Z306="No Data",1,IF('Indicator Data imputation'!R331&lt;&gt;"",1,0))</f>
        <v>0</v>
      </c>
      <c r="P328" s="127">
        <f>IF('Indicator Data'!AB306="No Data",1,IF('Indicator Data imputation'!S331&lt;&gt;"",1,0))</f>
        <v>0</v>
      </c>
      <c r="Q328" s="127">
        <f>IF('Indicator Data'!AC306="No Data",1,IF('Indicator Data imputation'!T331&lt;&gt;"",1,0))</f>
        <v>0</v>
      </c>
      <c r="R328" s="127">
        <f>IF('Indicator Data'!AD306="No Data",1,IF('Indicator Data imputation'!U331&lt;&gt;"",1,0))</f>
        <v>0</v>
      </c>
      <c r="S328" s="127">
        <f>IF('Indicator Data'!AE306="No Data",1,IF('Indicator Data imputation'!V331&lt;&gt;"",1,0))</f>
        <v>0</v>
      </c>
      <c r="T328" s="127">
        <f>IF('Indicator Data'!AF306="No Data",1,IF('Indicator Data imputation'!W331&lt;&gt;"",1,0))</f>
        <v>0</v>
      </c>
      <c r="U328" s="127">
        <f>IF('Indicator Data'!AO306="No Data",1,IF('Indicator Data imputation'!X331&lt;&gt;"",1,0))</f>
        <v>0</v>
      </c>
      <c r="V328" s="127">
        <f>IF('Indicator Data'!AQ306="No Data",1,IF('Indicator Data imputation'!Y331&lt;&gt;"",1,0))</f>
        <v>0</v>
      </c>
      <c r="W328" s="127">
        <f>IF('Indicator Data'!AS306="No Data",1,IF('Indicator Data imputation'!Z331&lt;&gt;"",1,0))</f>
        <v>0</v>
      </c>
      <c r="X328" s="127">
        <f>IF('Indicator Data'!AT306="No Data",1,IF('Indicator Data imputation'!AA331&lt;&gt;"",1,0))</f>
        <v>0</v>
      </c>
      <c r="Y328" s="127">
        <f>IF('Indicator Data'!AH306="No Data",1,IF('Indicator Data imputation'!AB331&lt;&gt;"",1,0))</f>
        <v>0</v>
      </c>
      <c r="Z328" s="127">
        <f>IF('Indicator Data'!AU306="No Data",1,IF('Indicator Data imputation'!AC331&lt;&gt;"",1,0))</f>
        <v>0</v>
      </c>
      <c r="AA328" s="127">
        <f>IF('Indicator Data'!AV306="No Data",1,IF('Indicator Data imputation'!AD331&lt;&gt;"",1,0))</f>
        <v>0</v>
      </c>
      <c r="AB328" s="127">
        <f>IF('Indicator Data'!AW306="No Data",1,IF('Indicator Data imputation'!AE331&lt;&gt;"",1,0))</f>
        <v>0</v>
      </c>
      <c r="AC328" s="127">
        <f>IF('Indicator Data'!AX306="No Data",1,IF('Indicator Data imputation'!AF331&lt;&gt;"",1,0))</f>
        <v>0</v>
      </c>
      <c r="AD328" s="127">
        <f>IF('Indicator Data'!AY306="No Data",1,IF('Indicator Data imputation'!AG331&lt;&gt;"",1,0))</f>
        <v>0</v>
      </c>
      <c r="AE328" s="127">
        <f>IF('Indicator Data'!AZ306="No Data",1,IF('Indicator Data imputation'!AH331&lt;&gt;"",1,0))</f>
        <v>0</v>
      </c>
      <c r="AF328" s="127">
        <f>IF('Indicator Data'!BA306="No Data",1,IF('Indicator Data imputation'!AI331&lt;&gt;"",1,0))</f>
        <v>0</v>
      </c>
      <c r="AG328" s="127">
        <f>IF('Indicator Data'!BB306="No Data",1,IF('Indicator Data imputation'!AJ331&lt;&gt;"",1,0))</f>
        <v>0</v>
      </c>
      <c r="AH328" s="127">
        <f>IF('Indicator Data'!BC306="No Data",1,IF('Indicator Data imputation'!AK331&lt;&gt;"",1,0))</f>
        <v>0</v>
      </c>
      <c r="AI328" s="127" t="e">
        <f>IF('Indicator Data'!#REF!="No Data",1,IF('Indicator Data imputation'!AL331&lt;&gt;"",1,0))</f>
        <v>#REF!</v>
      </c>
      <c r="AJ328" s="127" t="e">
        <f>IF('Indicator Data'!#REF!="No Data",1,IF('Indicator Data imputation'!AM331&lt;&gt;"",1,0))</f>
        <v>#REF!</v>
      </c>
      <c r="AK328" s="127">
        <f>IF('Indicator Data'!BF306="No Data",1,IF('Indicator Data imputation'!AN331&lt;&gt;"",1,0))</f>
        <v>0</v>
      </c>
      <c r="AL328" s="126"/>
      <c r="AM328" s="126"/>
      <c r="AN328" t="e">
        <f t="shared" si="10"/>
        <v>#REF!</v>
      </c>
      <c r="AO328" s="142" t="e">
        <f t="shared" si="11"/>
        <v>#REF!</v>
      </c>
    </row>
    <row r="329" spans="1:41" ht="15.75" customHeight="1" x14ac:dyDescent="0.25">
      <c r="A329" s="47" t="s">
        <v>727</v>
      </c>
      <c r="B329" s="127">
        <f>IF('Indicator Data'!E307="No Data",1,IF('Indicator Data imputation'!E332&lt;&gt;"",1,0))</f>
        <v>0</v>
      </c>
      <c r="C329" s="127">
        <f>IF('Indicator Data'!J307="No Data",1,IF('Indicator Data imputation'!F332&lt;&gt;"",1,0))</f>
        <v>0</v>
      </c>
      <c r="D329" s="127">
        <f>IF('Indicator Data'!K307="No Data",1,IF('Indicator Data imputation'!G332&lt;&gt;"",1,0))</f>
        <v>0</v>
      </c>
      <c r="E329" s="127">
        <f>IF('Indicator Data'!L307="No Data",1,IF('Indicator Data imputation'!H332&lt;&gt;"",1,0))</f>
        <v>1</v>
      </c>
      <c r="F329" s="127">
        <f>IF('Indicator Data'!M307="No Data",1,IF('Indicator Data imputation'!I332&lt;&gt;"",1,0))</f>
        <v>1</v>
      </c>
      <c r="G329" s="127">
        <f>IF('Indicator Data'!N307="No Data",1,IF('Indicator Data imputation'!J332&lt;&gt;"",1,0))</f>
        <v>1</v>
      </c>
      <c r="H329" s="127">
        <f>IF('Indicator Data'!O307="No Data",1,IF('Indicator Data imputation'!K332&lt;&gt;"",1,0))</f>
        <v>0</v>
      </c>
      <c r="I329" s="127">
        <f>IF('Indicator Data'!P307="No Data",1,IF('Indicator Data imputation'!L332&lt;&gt;"",1,0))</f>
        <v>0</v>
      </c>
      <c r="J329" s="127">
        <f>IF('Indicator Data'!Q307="No Data",1,IF('Indicator Data imputation'!M332&lt;&gt;"",1,0))</f>
        <v>0</v>
      </c>
      <c r="K329" s="127">
        <f>IF('Indicator Data'!R307="No Data",1,IF('Indicator Data imputation'!N332&lt;&gt;"",1,0))</f>
        <v>0</v>
      </c>
      <c r="L329" s="127">
        <f>IF('Indicator Data'!X307="No Data",1,IF('Indicator Data imputation'!O332&lt;&gt;"",1,0))</f>
        <v>0</v>
      </c>
      <c r="M329" s="127" t="e">
        <f>IF('Indicator Data'!#REF!="No Data",1,IF('Indicator Data imputation'!P332&lt;&gt;"",1,0))</f>
        <v>#REF!</v>
      </c>
      <c r="N329" s="127" t="e">
        <f>IF('Indicator Data'!#REF!="No Data",1,IF('Indicator Data imputation'!Q332&lt;&gt;"",1,0))</f>
        <v>#REF!</v>
      </c>
      <c r="O329" s="127">
        <f>IF('Indicator Data'!Z307="No Data",1,IF('Indicator Data imputation'!R332&lt;&gt;"",1,0))</f>
        <v>0</v>
      </c>
      <c r="P329" s="127">
        <f>IF('Indicator Data'!AB307="No Data",1,IF('Indicator Data imputation'!S332&lt;&gt;"",1,0))</f>
        <v>0</v>
      </c>
      <c r="Q329" s="127">
        <f>IF('Indicator Data'!AC307="No Data",1,IF('Indicator Data imputation'!T332&lt;&gt;"",1,0))</f>
        <v>0</v>
      </c>
      <c r="R329" s="127">
        <f>IF('Indicator Data'!AD307="No Data",1,IF('Indicator Data imputation'!U332&lt;&gt;"",1,0))</f>
        <v>0</v>
      </c>
      <c r="S329" s="127">
        <f>IF('Indicator Data'!AE307="No Data",1,IF('Indicator Data imputation'!V332&lt;&gt;"",1,0))</f>
        <v>0</v>
      </c>
      <c r="T329" s="127">
        <f>IF('Indicator Data'!AF307="No Data",1,IF('Indicator Data imputation'!W332&lt;&gt;"",1,0))</f>
        <v>0</v>
      </c>
      <c r="U329" s="127">
        <f>IF('Indicator Data'!AO307="No Data",1,IF('Indicator Data imputation'!X332&lt;&gt;"",1,0))</f>
        <v>0</v>
      </c>
      <c r="V329" s="127">
        <f>IF('Indicator Data'!AQ307="No Data",1,IF('Indicator Data imputation'!Y332&lt;&gt;"",1,0))</f>
        <v>0</v>
      </c>
      <c r="W329" s="127">
        <f>IF('Indicator Data'!AS307="No Data",1,IF('Indicator Data imputation'!Z332&lt;&gt;"",1,0))</f>
        <v>0</v>
      </c>
      <c r="X329" s="127">
        <f>IF('Indicator Data'!AT307="No Data",1,IF('Indicator Data imputation'!AA332&lt;&gt;"",1,0))</f>
        <v>0</v>
      </c>
      <c r="Y329" s="127">
        <f>IF('Indicator Data'!AH307="No Data",1,IF('Indicator Data imputation'!AB332&lt;&gt;"",1,0))</f>
        <v>0</v>
      </c>
      <c r="Z329" s="127">
        <f>IF('Indicator Data'!AU307="No Data",1,IF('Indicator Data imputation'!AC332&lt;&gt;"",1,0))</f>
        <v>0</v>
      </c>
      <c r="AA329" s="127">
        <f>IF('Indicator Data'!AV307="No Data",1,IF('Indicator Data imputation'!AD332&lt;&gt;"",1,0))</f>
        <v>0</v>
      </c>
      <c r="AB329" s="127">
        <f>IF('Indicator Data'!AW307="No Data",1,IF('Indicator Data imputation'!AE332&lt;&gt;"",1,0))</f>
        <v>0</v>
      </c>
      <c r="AC329" s="127">
        <f>IF('Indicator Data'!AX307="No Data",1,IF('Indicator Data imputation'!AF332&lt;&gt;"",1,0))</f>
        <v>0</v>
      </c>
      <c r="AD329" s="127">
        <f>IF('Indicator Data'!AY307="No Data",1,IF('Indicator Data imputation'!AG332&lt;&gt;"",1,0))</f>
        <v>0</v>
      </c>
      <c r="AE329" s="127">
        <f>IF('Indicator Data'!AZ307="No Data",1,IF('Indicator Data imputation'!AH332&lt;&gt;"",1,0))</f>
        <v>0</v>
      </c>
      <c r="AF329" s="127">
        <f>IF('Indicator Data'!BA307="No Data",1,IF('Indicator Data imputation'!AI332&lt;&gt;"",1,0))</f>
        <v>0</v>
      </c>
      <c r="AG329" s="127">
        <f>IF('Indicator Data'!BB307="No Data",1,IF('Indicator Data imputation'!AJ332&lt;&gt;"",1,0))</f>
        <v>0</v>
      </c>
      <c r="AH329" s="127">
        <f>IF('Indicator Data'!BC307="No Data",1,IF('Indicator Data imputation'!AK332&lt;&gt;"",1,0))</f>
        <v>0</v>
      </c>
      <c r="AI329" s="127" t="e">
        <f>IF('Indicator Data'!#REF!="No Data",1,IF('Indicator Data imputation'!AL332&lt;&gt;"",1,0))</f>
        <v>#REF!</v>
      </c>
      <c r="AJ329" s="127" t="e">
        <f>IF('Indicator Data'!#REF!="No Data",1,IF('Indicator Data imputation'!AM332&lt;&gt;"",1,0))</f>
        <v>#REF!</v>
      </c>
      <c r="AK329" s="127">
        <f>IF('Indicator Data'!BF307="No Data",1,IF('Indicator Data imputation'!AN332&lt;&gt;"",1,0))</f>
        <v>0</v>
      </c>
      <c r="AL329" s="126"/>
      <c r="AM329" s="126"/>
      <c r="AN329" t="e">
        <f t="shared" si="10"/>
        <v>#REF!</v>
      </c>
      <c r="AO329" s="142" t="e">
        <f t="shared" si="11"/>
        <v>#REF!</v>
      </c>
    </row>
    <row r="330" spans="1:41" ht="15.75" customHeight="1" x14ac:dyDescent="0.25">
      <c r="A330" s="47" t="s">
        <v>729</v>
      </c>
      <c r="B330" s="127">
        <f>IF('Indicator Data'!E308="No Data",1,IF('Indicator Data imputation'!E333&lt;&gt;"",1,0))</f>
        <v>0</v>
      </c>
      <c r="C330" s="127">
        <f>IF('Indicator Data'!J308="No Data",1,IF('Indicator Data imputation'!F333&lt;&gt;"",1,0))</f>
        <v>0</v>
      </c>
      <c r="D330" s="127">
        <f>IF('Indicator Data'!K308="No Data",1,IF('Indicator Data imputation'!G333&lt;&gt;"",1,0))</f>
        <v>0</v>
      </c>
      <c r="E330" s="127">
        <f>IF('Indicator Data'!L308="No Data",1,IF('Indicator Data imputation'!H333&lt;&gt;"",1,0))</f>
        <v>1</v>
      </c>
      <c r="F330" s="127">
        <f>IF('Indicator Data'!M308="No Data",1,IF('Indicator Data imputation'!I333&lt;&gt;"",1,0))</f>
        <v>1</v>
      </c>
      <c r="G330" s="127">
        <f>IF('Indicator Data'!N308="No Data",1,IF('Indicator Data imputation'!J333&lt;&gt;"",1,0))</f>
        <v>1</v>
      </c>
      <c r="H330" s="127">
        <f>IF('Indicator Data'!O308="No Data",1,IF('Indicator Data imputation'!K333&lt;&gt;"",1,0))</f>
        <v>0</v>
      </c>
      <c r="I330" s="127">
        <f>IF('Indicator Data'!P308="No Data",1,IF('Indicator Data imputation'!L333&lt;&gt;"",1,0))</f>
        <v>0</v>
      </c>
      <c r="J330" s="127">
        <f>IF('Indicator Data'!Q308="No Data",1,IF('Indicator Data imputation'!M333&lt;&gt;"",1,0))</f>
        <v>0</v>
      </c>
      <c r="K330" s="127">
        <f>IF('Indicator Data'!R308="No Data",1,IF('Indicator Data imputation'!N333&lt;&gt;"",1,0))</f>
        <v>0</v>
      </c>
      <c r="L330" s="127">
        <f>IF('Indicator Data'!X308="No Data",1,IF('Indicator Data imputation'!O333&lt;&gt;"",1,0))</f>
        <v>0</v>
      </c>
      <c r="M330" s="127" t="e">
        <f>IF('Indicator Data'!#REF!="No Data",1,IF('Indicator Data imputation'!P333&lt;&gt;"",1,0))</f>
        <v>#REF!</v>
      </c>
      <c r="N330" s="127" t="e">
        <f>IF('Indicator Data'!#REF!="No Data",1,IF('Indicator Data imputation'!Q333&lt;&gt;"",1,0))</f>
        <v>#REF!</v>
      </c>
      <c r="O330" s="127">
        <f>IF('Indicator Data'!Z308="No Data",1,IF('Indicator Data imputation'!R333&lt;&gt;"",1,0))</f>
        <v>0</v>
      </c>
      <c r="P330" s="127">
        <f>IF('Indicator Data'!AB308="No Data",1,IF('Indicator Data imputation'!S333&lt;&gt;"",1,0))</f>
        <v>0</v>
      </c>
      <c r="Q330" s="127">
        <f>IF('Indicator Data'!AC308="No Data",1,IF('Indicator Data imputation'!T333&lt;&gt;"",1,0))</f>
        <v>0</v>
      </c>
      <c r="R330" s="127">
        <f>IF('Indicator Data'!AD308="No Data",1,IF('Indicator Data imputation'!U333&lt;&gt;"",1,0))</f>
        <v>0</v>
      </c>
      <c r="S330" s="127">
        <f>IF('Indicator Data'!AE308="No Data",1,IF('Indicator Data imputation'!V333&lt;&gt;"",1,0))</f>
        <v>0</v>
      </c>
      <c r="T330" s="127">
        <f>IF('Indicator Data'!AF308="No Data",1,IF('Indicator Data imputation'!W333&lt;&gt;"",1,0))</f>
        <v>0</v>
      </c>
      <c r="U330" s="127">
        <f>IF('Indicator Data'!AO308="No Data",1,IF('Indicator Data imputation'!X333&lt;&gt;"",1,0))</f>
        <v>0</v>
      </c>
      <c r="V330" s="127">
        <f>IF('Indicator Data'!AQ308="No Data",1,IF('Indicator Data imputation'!Y333&lt;&gt;"",1,0))</f>
        <v>0</v>
      </c>
      <c r="W330" s="127">
        <f>IF('Indicator Data'!AS308="No Data",1,IF('Indicator Data imputation'!Z333&lt;&gt;"",1,0))</f>
        <v>0</v>
      </c>
      <c r="X330" s="127">
        <f>IF('Indicator Data'!AT308="No Data",1,IF('Indicator Data imputation'!AA333&lt;&gt;"",1,0))</f>
        <v>0</v>
      </c>
      <c r="Y330" s="127">
        <f>IF('Indicator Data'!AH308="No Data",1,IF('Indicator Data imputation'!AB333&lt;&gt;"",1,0))</f>
        <v>0</v>
      </c>
      <c r="Z330" s="127">
        <f>IF('Indicator Data'!AU308="No Data",1,IF('Indicator Data imputation'!AC333&lt;&gt;"",1,0))</f>
        <v>0</v>
      </c>
      <c r="AA330" s="127">
        <f>IF('Indicator Data'!AV308="No Data",1,IF('Indicator Data imputation'!AD333&lt;&gt;"",1,0))</f>
        <v>0</v>
      </c>
      <c r="AB330" s="127">
        <f>IF('Indicator Data'!AW308="No Data",1,IF('Indicator Data imputation'!AE333&lt;&gt;"",1,0))</f>
        <v>0</v>
      </c>
      <c r="AC330" s="127">
        <f>IF('Indicator Data'!AX308="No Data",1,IF('Indicator Data imputation'!AF333&lt;&gt;"",1,0))</f>
        <v>0</v>
      </c>
      <c r="AD330" s="127">
        <f>IF('Indicator Data'!AY308="No Data",1,IF('Indicator Data imputation'!AG333&lt;&gt;"",1,0))</f>
        <v>0</v>
      </c>
      <c r="AE330" s="127">
        <f>IF('Indicator Data'!AZ308="No Data",1,IF('Indicator Data imputation'!AH333&lt;&gt;"",1,0))</f>
        <v>0</v>
      </c>
      <c r="AF330" s="127">
        <f>IF('Indicator Data'!BA308="No Data",1,IF('Indicator Data imputation'!AI333&lt;&gt;"",1,0))</f>
        <v>0</v>
      </c>
      <c r="AG330" s="127">
        <f>IF('Indicator Data'!BB308="No Data",1,IF('Indicator Data imputation'!AJ333&lt;&gt;"",1,0))</f>
        <v>0</v>
      </c>
      <c r="AH330" s="127">
        <f>IF('Indicator Data'!BC308="No Data",1,IF('Indicator Data imputation'!AK333&lt;&gt;"",1,0))</f>
        <v>0</v>
      </c>
      <c r="AI330" s="127" t="e">
        <f>IF('Indicator Data'!#REF!="No Data",1,IF('Indicator Data imputation'!AL333&lt;&gt;"",1,0))</f>
        <v>#REF!</v>
      </c>
      <c r="AJ330" s="127" t="e">
        <f>IF('Indicator Data'!#REF!="No Data",1,IF('Indicator Data imputation'!AM333&lt;&gt;"",1,0))</f>
        <v>#REF!</v>
      </c>
      <c r="AK330" s="127">
        <f>IF('Indicator Data'!BF308="No Data",1,IF('Indicator Data imputation'!AN333&lt;&gt;"",1,0))</f>
        <v>0</v>
      </c>
      <c r="AL330" s="126"/>
      <c r="AM330" s="126"/>
      <c r="AN330" t="e">
        <f t="shared" si="10"/>
        <v>#REF!</v>
      </c>
      <c r="AO330" s="142" t="e">
        <f t="shared" si="11"/>
        <v>#REF!</v>
      </c>
    </row>
    <row r="331" spans="1:41" ht="15.75" customHeight="1" x14ac:dyDescent="0.25">
      <c r="A331" s="47" t="s">
        <v>731</v>
      </c>
      <c r="B331" s="127">
        <f>IF('Indicator Data'!E309="No Data",1,IF('Indicator Data imputation'!E334&lt;&gt;"",1,0))</f>
        <v>0</v>
      </c>
      <c r="C331" s="127">
        <f>IF('Indicator Data'!J309="No Data",1,IF('Indicator Data imputation'!F334&lt;&gt;"",1,0))</f>
        <v>0</v>
      </c>
      <c r="D331" s="127">
        <f>IF('Indicator Data'!K309="No Data",1,IF('Indicator Data imputation'!G334&lt;&gt;"",1,0))</f>
        <v>0</v>
      </c>
      <c r="E331" s="127">
        <f>IF('Indicator Data'!L309="No Data",1,IF('Indicator Data imputation'!H334&lt;&gt;"",1,0))</f>
        <v>1</v>
      </c>
      <c r="F331" s="127">
        <f>IF('Indicator Data'!M309="No Data",1,IF('Indicator Data imputation'!I334&lt;&gt;"",1,0))</f>
        <v>1</v>
      </c>
      <c r="G331" s="127">
        <f>IF('Indicator Data'!N309="No Data",1,IF('Indicator Data imputation'!J334&lt;&gt;"",1,0))</f>
        <v>1</v>
      </c>
      <c r="H331" s="127">
        <f>IF('Indicator Data'!O309="No Data",1,IF('Indicator Data imputation'!K334&lt;&gt;"",1,0))</f>
        <v>0</v>
      </c>
      <c r="I331" s="127">
        <f>IF('Indicator Data'!P309="No Data",1,IF('Indicator Data imputation'!L334&lt;&gt;"",1,0))</f>
        <v>0</v>
      </c>
      <c r="J331" s="127">
        <f>IF('Indicator Data'!Q309="No Data",1,IF('Indicator Data imputation'!M334&lt;&gt;"",1,0))</f>
        <v>0</v>
      </c>
      <c r="K331" s="127">
        <f>IF('Indicator Data'!R309="No Data",1,IF('Indicator Data imputation'!N334&lt;&gt;"",1,0))</f>
        <v>0</v>
      </c>
      <c r="L331" s="127">
        <f>IF('Indicator Data'!X309="No Data",1,IF('Indicator Data imputation'!O334&lt;&gt;"",1,0))</f>
        <v>0</v>
      </c>
      <c r="M331" s="127" t="e">
        <f>IF('Indicator Data'!#REF!="No Data",1,IF('Indicator Data imputation'!P334&lt;&gt;"",1,0))</f>
        <v>#REF!</v>
      </c>
      <c r="N331" s="127" t="e">
        <f>IF('Indicator Data'!#REF!="No Data",1,IF('Indicator Data imputation'!Q334&lt;&gt;"",1,0))</f>
        <v>#REF!</v>
      </c>
      <c r="O331" s="127">
        <f>IF('Indicator Data'!Z309="No Data",1,IF('Indicator Data imputation'!R334&lt;&gt;"",1,0))</f>
        <v>0</v>
      </c>
      <c r="P331" s="127">
        <f>IF('Indicator Data'!AB309="No Data",1,IF('Indicator Data imputation'!S334&lt;&gt;"",1,0))</f>
        <v>0</v>
      </c>
      <c r="Q331" s="127">
        <f>IF('Indicator Data'!AC309="No Data",1,IF('Indicator Data imputation'!T334&lt;&gt;"",1,0))</f>
        <v>0</v>
      </c>
      <c r="R331" s="127">
        <f>IF('Indicator Data'!AD309="No Data",1,IF('Indicator Data imputation'!U334&lt;&gt;"",1,0))</f>
        <v>0</v>
      </c>
      <c r="S331" s="127">
        <f>IF('Indicator Data'!AE309="No Data",1,IF('Indicator Data imputation'!V334&lt;&gt;"",1,0))</f>
        <v>0</v>
      </c>
      <c r="T331" s="127">
        <f>IF('Indicator Data'!AF309="No Data",1,IF('Indicator Data imputation'!W334&lt;&gt;"",1,0))</f>
        <v>0</v>
      </c>
      <c r="U331" s="127">
        <f>IF('Indicator Data'!AO309="No Data",1,IF('Indicator Data imputation'!X334&lt;&gt;"",1,0))</f>
        <v>0</v>
      </c>
      <c r="V331" s="127">
        <f>IF('Indicator Data'!AQ309="No Data",1,IF('Indicator Data imputation'!Y334&lt;&gt;"",1,0))</f>
        <v>0</v>
      </c>
      <c r="W331" s="127">
        <f>IF('Indicator Data'!AS309="No Data",1,IF('Indicator Data imputation'!Z334&lt;&gt;"",1,0))</f>
        <v>0</v>
      </c>
      <c r="X331" s="127">
        <f>IF('Indicator Data'!AT309="No Data",1,IF('Indicator Data imputation'!AA334&lt;&gt;"",1,0))</f>
        <v>0</v>
      </c>
      <c r="Y331" s="127">
        <f>IF('Indicator Data'!AH309="No Data",1,IF('Indicator Data imputation'!AB334&lt;&gt;"",1,0))</f>
        <v>0</v>
      </c>
      <c r="Z331" s="127">
        <f>IF('Indicator Data'!AU309="No Data",1,IF('Indicator Data imputation'!AC334&lt;&gt;"",1,0))</f>
        <v>0</v>
      </c>
      <c r="AA331" s="127">
        <f>IF('Indicator Data'!AV309="No Data",1,IF('Indicator Data imputation'!AD334&lt;&gt;"",1,0))</f>
        <v>0</v>
      </c>
      <c r="AB331" s="127">
        <f>IF('Indicator Data'!AW309="No Data",1,IF('Indicator Data imputation'!AE334&lt;&gt;"",1,0))</f>
        <v>0</v>
      </c>
      <c r="AC331" s="127">
        <f>IF('Indicator Data'!AX309="No Data",1,IF('Indicator Data imputation'!AF334&lt;&gt;"",1,0))</f>
        <v>0</v>
      </c>
      <c r="AD331" s="127">
        <f>IF('Indicator Data'!AY309="No Data",1,IF('Indicator Data imputation'!AG334&lt;&gt;"",1,0))</f>
        <v>0</v>
      </c>
      <c r="AE331" s="127">
        <f>IF('Indicator Data'!AZ309="No Data",1,IF('Indicator Data imputation'!AH334&lt;&gt;"",1,0))</f>
        <v>0</v>
      </c>
      <c r="AF331" s="127">
        <f>IF('Indicator Data'!BA309="No Data",1,IF('Indicator Data imputation'!AI334&lt;&gt;"",1,0))</f>
        <v>0</v>
      </c>
      <c r="AG331" s="127">
        <f>IF('Indicator Data'!BB309="No Data",1,IF('Indicator Data imputation'!AJ334&lt;&gt;"",1,0))</f>
        <v>0</v>
      </c>
      <c r="AH331" s="127">
        <f>IF('Indicator Data'!BC309="No Data",1,IF('Indicator Data imputation'!AK334&lt;&gt;"",1,0))</f>
        <v>0</v>
      </c>
      <c r="AI331" s="127" t="e">
        <f>IF('Indicator Data'!#REF!="No Data",1,IF('Indicator Data imputation'!AL334&lt;&gt;"",1,0))</f>
        <v>#REF!</v>
      </c>
      <c r="AJ331" s="127" t="e">
        <f>IF('Indicator Data'!#REF!="No Data",1,IF('Indicator Data imputation'!AM334&lt;&gt;"",1,0))</f>
        <v>#REF!</v>
      </c>
      <c r="AK331" s="127">
        <f>IF('Indicator Data'!BF309="No Data",1,IF('Indicator Data imputation'!AN334&lt;&gt;"",1,0))</f>
        <v>0</v>
      </c>
      <c r="AL331" s="126"/>
      <c r="AM331" s="126"/>
      <c r="AN331" t="e">
        <f t="shared" si="10"/>
        <v>#REF!</v>
      </c>
      <c r="AO331" s="142" t="e">
        <f t="shared" si="11"/>
        <v>#REF!</v>
      </c>
    </row>
    <row r="332" spans="1:41" ht="15.75" customHeight="1" x14ac:dyDescent="0.25">
      <c r="A332" s="47" t="s">
        <v>733</v>
      </c>
      <c r="B332" s="127">
        <f>IF('Indicator Data'!E310="No Data",1,IF('Indicator Data imputation'!E335&lt;&gt;"",1,0))</f>
        <v>0</v>
      </c>
      <c r="C332" s="127">
        <f>IF('Indicator Data'!J310="No Data",1,IF('Indicator Data imputation'!F335&lt;&gt;"",1,0))</f>
        <v>0</v>
      </c>
      <c r="D332" s="127">
        <f>IF('Indicator Data'!K310="No Data",1,IF('Indicator Data imputation'!G335&lt;&gt;"",1,0))</f>
        <v>0</v>
      </c>
      <c r="E332" s="127">
        <f>IF('Indicator Data'!L310="No Data",1,IF('Indicator Data imputation'!H335&lt;&gt;"",1,0))</f>
        <v>1</v>
      </c>
      <c r="F332" s="127">
        <f>IF('Indicator Data'!M310="No Data",1,IF('Indicator Data imputation'!I335&lt;&gt;"",1,0))</f>
        <v>1</v>
      </c>
      <c r="G332" s="127">
        <f>IF('Indicator Data'!N310="No Data",1,IF('Indicator Data imputation'!J335&lt;&gt;"",1,0))</f>
        <v>1</v>
      </c>
      <c r="H332" s="127">
        <f>IF('Indicator Data'!O310="No Data",1,IF('Indicator Data imputation'!K335&lt;&gt;"",1,0))</f>
        <v>0</v>
      </c>
      <c r="I332" s="127">
        <f>IF('Indicator Data'!P310="No Data",1,IF('Indicator Data imputation'!L335&lt;&gt;"",1,0))</f>
        <v>0</v>
      </c>
      <c r="J332" s="127">
        <f>IF('Indicator Data'!Q310="No Data",1,IF('Indicator Data imputation'!M335&lt;&gt;"",1,0))</f>
        <v>0</v>
      </c>
      <c r="K332" s="127">
        <f>IF('Indicator Data'!R310="No Data",1,IF('Indicator Data imputation'!N335&lt;&gt;"",1,0))</f>
        <v>0</v>
      </c>
      <c r="L332" s="127">
        <f>IF('Indicator Data'!X310="No Data",1,IF('Indicator Data imputation'!O335&lt;&gt;"",1,0))</f>
        <v>0</v>
      </c>
      <c r="M332" s="127" t="e">
        <f>IF('Indicator Data'!#REF!="No Data",1,IF('Indicator Data imputation'!P335&lt;&gt;"",1,0))</f>
        <v>#REF!</v>
      </c>
      <c r="N332" s="127" t="e">
        <f>IF('Indicator Data'!#REF!="No Data",1,IF('Indicator Data imputation'!Q335&lt;&gt;"",1,0))</f>
        <v>#REF!</v>
      </c>
      <c r="O332" s="127">
        <f>IF('Indicator Data'!Z310="No Data",1,IF('Indicator Data imputation'!R335&lt;&gt;"",1,0))</f>
        <v>0</v>
      </c>
      <c r="P332" s="127">
        <f>IF('Indicator Data'!AB310="No Data",1,IF('Indicator Data imputation'!S335&lt;&gt;"",1,0))</f>
        <v>0</v>
      </c>
      <c r="Q332" s="127">
        <f>IF('Indicator Data'!AC310="No Data",1,IF('Indicator Data imputation'!T335&lt;&gt;"",1,0))</f>
        <v>0</v>
      </c>
      <c r="R332" s="127">
        <f>IF('Indicator Data'!AD310="No Data",1,IF('Indicator Data imputation'!U335&lt;&gt;"",1,0))</f>
        <v>0</v>
      </c>
      <c r="S332" s="127">
        <f>IF('Indicator Data'!AE310="No Data",1,IF('Indicator Data imputation'!V335&lt;&gt;"",1,0))</f>
        <v>0</v>
      </c>
      <c r="T332" s="127">
        <f>IF('Indicator Data'!AF310="No Data",1,IF('Indicator Data imputation'!W335&lt;&gt;"",1,0))</f>
        <v>0</v>
      </c>
      <c r="U332" s="127">
        <f>IF('Indicator Data'!AO310="No Data",1,IF('Indicator Data imputation'!X335&lt;&gt;"",1,0))</f>
        <v>0</v>
      </c>
      <c r="V332" s="127">
        <f>IF('Indicator Data'!AQ310="No Data",1,IF('Indicator Data imputation'!Y335&lt;&gt;"",1,0))</f>
        <v>0</v>
      </c>
      <c r="W332" s="127">
        <f>IF('Indicator Data'!AS310="No Data",1,IF('Indicator Data imputation'!Z335&lt;&gt;"",1,0))</f>
        <v>0</v>
      </c>
      <c r="X332" s="127">
        <f>IF('Indicator Data'!AT310="No Data",1,IF('Indicator Data imputation'!AA335&lt;&gt;"",1,0))</f>
        <v>0</v>
      </c>
      <c r="Y332" s="127">
        <f>IF('Indicator Data'!AH310="No Data",1,IF('Indicator Data imputation'!AB335&lt;&gt;"",1,0))</f>
        <v>0</v>
      </c>
      <c r="Z332" s="127">
        <f>IF('Indicator Data'!AU310="No Data",1,IF('Indicator Data imputation'!AC335&lt;&gt;"",1,0))</f>
        <v>0</v>
      </c>
      <c r="AA332" s="127">
        <f>IF('Indicator Data'!AV310="No Data",1,IF('Indicator Data imputation'!AD335&lt;&gt;"",1,0))</f>
        <v>0</v>
      </c>
      <c r="AB332" s="127">
        <f>IF('Indicator Data'!AW310="No Data",1,IF('Indicator Data imputation'!AE335&lt;&gt;"",1,0))</f>
        <v>0</v>
      </c>
      <c r="AC332" s="127">
        <f>IF('Indicator Data'!AX310="No Data",1,IF('Indicator Data imputation'!AF335&lt;&gt;"",1,0))</f>
        <v>0</v>
      </c>
      <c r="AD332" s="127">
        <f>IF('Indicator Data'!AY310="No Data",1,IF('Indicator Data imputation'!AG335&lt;&gt;"",1,0))</f>
        <v>0</v>
      </c>
      <c r="AE332" s="127">
        <f>IF('Indicator Data'!AZ310="No Data",1,IF('Indicator Data imputation'!AH335&lt;&gt;"",1,0))</f>
        <v>0</v>
      </c>
      <c r="AF332" s="127">
        <f>IF('Indicator Data'!BA310="No Data",1,IF('Indicator Data imputation'!AI335&lt;&gt;"",1,0))</f>
        <v>0</v>
      </c>
      <c r="AG332" s="127">
        <f>IF('Indicator Data'!BB310="No Data",1,IF('Indicator Data imputation'!AJ335&lt;&gt;"",1,0))</f>
        <v>0</v>
      </c>
      <c r="AH332" s="127">
        <f>IF('Indicator Data'!BC310="No Data",1,IF('Indicator Data imputation'!AK335&lt;&gt;"",1,0))</f>
        <v>0</v>
      </c>
      <c r="AI332" s="127" t="e">
        <f>IF('Indicator Data'!#REF!="No Data",1,IF('Indicator Data imputation'!AL335&lt;&gt;"",1,0))</f>
        <v>#REF!</v>
      </c>
      <c r="AJ332" s="127" t="e">
        <f>IF('Indicator Data'!#REF!="No Data",1,IF('Indicator Data imputation'!AM335&lt;&gt;"",1,0))</f>
        <v>#REF!</v>
      </c>
      <c r="AK332" s="127">
        <f>IF('Indicator Data'!BF310="No Data",1,IF('Indicator Data imputation'!AN335&lt;&gt;"",1,0))</f>
        <v>0</v>
      </c>
      <c r="AL332" s="126"/>
      <c r="AM332" s="126"/>
      <c r="AN332" t="e">
        <f t="shared" si="10"/>
        <v>#REF!</v>
      </c>
      <c r="AO332" s="142" t="e">
        <f t="shared" si="11"/>
        <v>#REF!</v>
      </c>
    </row>
    <row r="333" spans="1:41" ht="15.75" customHeight="1" x14ac:dyDescent="0.25">
      <c r="A333" s="47" t="s">
        <v>735</v>
      </c>
      <c r="B333" s="127">
        <f>IF('Indicator Data'!E311="No Data",1,IF('Indicator Data imputation'!E336&lt;&gt;"",1,0))</f>
        <v>0</v>
      </c>
      <c r="C333" s="127">
        <f>IF('Indicator Data'!J311="No Data",1,IF('Indicator Data imputation'!F336&lt;&gt;"",1,0))</f>
        <v>0</v>
      </c>
      <c r="D333" s="127">
        <f>IF('Indicator Data'!K311="No Data",1,IF('Indicator Data imputation'!G336&lt;&gt;"",1,0))</f>
        <v>0</v>
      </c>
      <c r="E333" s="127">
        <f>IF('Indicator Data'!L311="No Data",1,IF('Indicator Data imputation'!H336&lt;&gt;"",1,0))</f>
        <v>1</v>
      </c>
      <c r="F333" s="127">
        <f>IF('Indicator Data'!M311="No Data",1,IF('Indicator Data imputation'!I336&lt;&gt;"",1,0))</f>
        <v>1</v>
      </c>
      <c r="G333" s="127">
        <f>IF('Indicator Data'!N311="No Data",1,IF('Indicator Data imputation'!J336&lt;&gt;"",1,0))</f>
        <v>1</v>
      </c>
      <c r="H333" s="127">
        <f>IF('Indicator Data'!O311="No Data",1,IF('Indicator Data imputation'!K336&lt;&gt;"",1,0))</f>
        <v>0</v>
      </c>
      <c r="I333" s="127">
        <f>IF('Indicator Data'!P311="No Data",1,IF('Indicator Data imputation'!L336&lt;&gt;"",1,0))</f>
        <v>0</v>
      </c>
      <c r="J333" s="127">
        <f>IF('Indicator Data'!Q311="No Data",1,IF('Indicator Data imputation'!M336&lt;&gt;"",1,0))</f>
        <v>0</v>
      </c>
      <c r="K333" s="127">
        <f>IF('Indicator Data'!R311="No Data",1,IF('Indicator Data imputation'!N336&lt;&gt;"",1,0))</f>
        <v>0</v>
      </c>
      <c r="L333" s="127">
        <f>IF('Indicator Data'!X311="No Data",1,IF('Indicator Data imputation'!O336&lt;&gt;"",1,0))</f>
        <v>0</v>
      </c>
      <c r="M333" s="127" t="e">
        <f>IF('Indicator Data'!#REF!="No Data",1,IF('Indicator Data imputation'!P336&lt;&gt;"",1,0))</f>
        <v>#REF!</v>
      </c>
      <c r="N333" s="127" t="e">
        <f>IF('Indicator Data'!#REF!="No Data",1,IF('Indicator Data imputation'!Q336&lt;&gt;"",1,0))</f>
        <v>#REF!</v>
      </c>
      <c r="O333" s="127">
        <f>IF('Indicator Data'!Z311="No Data",1,IF('Indicator Data imputation'!R336&lt;&gt;"",1,0))</f>
        <v>0</v>
      </c>
      <c r="P333" s="127">
        <f>IF('Indicator Data'!AB311="No Data",1,IF('Indicator Data imputation'!S336&lt;&gt;"",1,0))</f>
        <v>0</v>
      </c>
      <c r="Q333" s="127">
        <f>IF('Indicator Data'!AC311="No Data",1,IF('Indicator Data imputation'!T336&lt;&gt;"",1,0))</f>
        <v>0</v>
      </c>
      <c r="R333" s="127">
        <f>IF('Indicator Data'!AD311="No Data",1,IF('Indicator Data imputation'!U336&lt;&gt;"",1,0))</f>
        <v>0</v>
      </c>
      <c r="S333" s="127">
        <f>IF('Indicator Data'!AE311="No Data",1,IF('Indicator Data imputation'!V336&lt;&gt;"",1,0))</f>
        <v>0</v>
      </c>
      <c r="T333" s="127">
        <f>IF('Indicator Data'!AF311="No Data",1,IF('Indicator Data imputation'!W336&lt;&gt;"",1,0))</f>
        <v>0</v>
      </c>
      <c r="U333" s="127">
        <f>IF('Indicator Data'!AO311="No Data",1,IF('Indicator Data imputation'!X336&lt;&gt;"",1,0))</f>
        <v>0</v>
      </c>
      <c r="V333" s="127">
        <f>IF('Indicator Data'!AQ311="No Data",1,IF('Indicator Data imputation'!Y336&lt;&gt;"",1,0))</f>
        <v>0</v>
      </c>
      <c r="W333" s="127">
        <f>IF('Indicator Data'!AS311="No Data",1,IF('Indicator Data imputation'!Z336&lt;&gt;"",1,0))</f>
        <v>0</v>
      </c>
      <c r="X333" s="127">
        <f>IF('Indicator Data'!AT311="No Data",1,IF('Indicator Data imputation'!AA336&lt;&gt;"",1,0))</f>
        <v>0</v>
      </c>
      <c r="Y333" s="127">
        <f>IF('Indicator Data'!AH311="No Data",1,IF('Indicator Data imputation'!AB336&lt;&gt;"",1,0))</f>
        <v>0</v>
      </c>
      <c r="Z333" s="127">
        <f>IF('Indicator Data'!AU311="No Data",1,IF('Indicator Data imputation'!AC336&lt;&gt;"",1,0))</f>
        <v>0</v>
      </c>
      <c r="AA333" s="127">
        <f>IF('Indicator Data'!AV311="No Data",1,IF('Indicator Data imputation'!AD336&lt;&gt;"",1,0))</f>
        <v>0</v>
      </c>
      <c r="AB333" s="127">
        <f>IF('Indicator Data'!AW311="No Data",1,IF('Indicator Data imputation'!AE336&lt;&gt;"",1,0))</f>
        <v>0</v>
      </c>
      <c r="AC333" s="127">
        <f>IF('Indicator Data'!AX311="No Data",1,IF('Indicator Data imputation'!AF336&lt;&gt;"",1,0))</f>
        <v>0</v>
      </c>
      <c r="AD333" s="127">
        <f>IF('Indicator Data'!AY311="No Data",1,IF('Indicator Data imputation'!AG336&lt;&gt;"",1,0))</f>
        <v>0</v>
      </c>
      <c r="AE333" s="127">
        <f>IF('Indicator Data'!AZ311="No Data",1,IF('Indicator Data imputation'!AH336&lt;&gt;"",1,0))</f>
        <v>0</v>
      </c>
      <c r="AF333" s="127">
        <f>IF('Indicator Data'!BA311="No Data",1,IF('Indicator Data imputation'!AI336&lt;&gt;"",1,0))</f>
        <v>0</v>
      </c>
      <c r="AG333" s="127">
        <f>IF('Indicator Data'!BB311="No Data",1,IF('Indicator Data imputation'!AJ336&lt;&gt;"",1,0))</f>
        <v>0</v>
      </c>
      <c r="AH333" s="127">
        <f>IF('Indicator Data'!BC311="No Data",1,IF('Indicator Data imputation'!AK336&lt;&gt;"",1,0))</f>
        <v>0</v>
      </c>
      <c r="AI333" s="127" t="e">
        <f>IF('Indicator Data'!#REF!="No Data",1,IF('Indicator Data imputation'!AL336&lt;&gt;"",1,0))</f>
        <v>#REF!</v>
      </c>
      <c r="AJ333" s="127" t="e">
        <f>IF('Indicator Data'!#REF!="No Data",1,IF('Indicator Data imputation'!AM336&lt;&gt;"",1,0))</f>
        <v>#REF!</v>
      </c>
      <c r="AK333" s="127">
        <f>IF('Indicator Data'!BF311="No Data",1,IF('Indicator Data imputation'!AN336&lt;&gt;"",1,0))</f>
        <v>0</v>
      </c>
      <c r="AL333" s="126"/>
      <c r="AM333" s="126"/>
      <c r="AN333" t="e">
        <f t="shared" si="10"/>
        <v>#REF!</v>
      </c>
      <c r="AO333" s="142" t="e">
        <f t="shared" si="11"/>
        <v>#REF!</v>
      </c>
    </row>
    <row r="334" spans="1:41" ht="15.75" customHeight="1" x14ac:dyDescent="0.25">
      <c r="A334" s="47" t="s">
        <v>737</v>
      </c>
      <c r="B334" s="127">
        <f>IF('Indicator Data'!E312="No Data",1,IF('Indicator Data imputation'!E337&lt;&gt;"",1,0))</f>
        <v>0</v>
      </c>
      <c r="C334" s="127">
        <f>IF('Indicator Data'!J312="No Data",1,IF('Indicator Data imputation'!F337&lt;&gt;"",1,0))</f>
        <v>0</v>
      </c>
      <c r="D334" s="127">
        <f>IF('Indicator Data'!K312="No Data",1,IF('Indicator Data imputation'!G337&lt;&gt;"",1,0))</f>
        <v>0</v>
      </c>
      <c r="E334" s="127">
        <f>IF('Indicator Data'!L312="No Data",1,IF('Indicator Data imputation'!H337&lt;&gt;"",1,0))</f>
        <v>1</v>
      </c>
      <c r="F334" s="127">
        <f>IF('Indicator Data'!M312="No Data",1,IF('Indicator Data imputation'!I337&lt;&gt;"",1,0))</f>
        <v>1</v>
      </c>
      <c r="G334" s="127">
        <f>IF('Indicator Data'!N312="No Data",1,IF('Indicator Data imputation'!J337&lt;&gt;"",1,0))</f>
        <v>1</v>
      </c>
      <c r="H334" s="127">
        <f>IF('Indicator Data'!O312="No Data",1,IF('Indicator Data imputation'!K337&lt;&gt;"",1,0))</f>
        <v>0</v>
      </c>
      <c r="I334" s="127">
        <f>IF('Indicator Data'!P312="No Data",1,IF('Indicator Data imputation'!L337&lt;&gt;"",1,0))</f>
        <v>0</v>
      </c>
      <c r="J334" s="127">
        <f>IF('Indicator Data'!Q312="No Data",1,IF('Indicator Data imputation'!M337&lt;&gt;"",1,0))</f>
        <v>0</v>
      </c>
      <c r="K334" s="127">
        <f>IF('Indicator Data'!R312="No Data",1,IF('Indicator Data imputation'!N337&lt;&gt;"",1,0))</f>
        <v>0</v>
      </c>
      <c r="L334" s="127">
        <f>IF('Indicator Data'!X312="No Data",1,IF('Indicator Data imputation'!O337&lt;&gt;"",1,0))</f>
        <v>0</v>
      </c>
      <c r="M334" s="127" t="e">
        <f>IF('Indicator Data'!#REF!="No Data",1,IF('Indicator Data imputation'!P337&lt;&gt;"",1,0))</f>
        <v>#REF!</v>
      </c>
      <c r="N334" s="127" t="e">
        <f>IF('Indicator Data'!#REF!="No Data",1,IF('Indicator Data imputation'!Q337&lt;&gt;"",1,0))</f>
        <v>#REF!</v>
      </c>
      <c r="O334" s="127">
        <f>IF('Indicator Data'!Z312="No Data",1,IF('Indicator Data imputation'!R337&lt;&gt;"",1,0))</f>
        <v>0</v>
      </c>
      <c r="P334" s="127">
        <f>IF('Indicator Data'!AB312="No Data",1,IF('Indicator Data imputation'!S337&lt;&gt;"",1,0))</f>
        <v>0</v>
      </c>
      <c r="Q334" s="127">
        <f>IF('Indicator Data'!AC312="No Data",1,IF('Indicator Data imputation'!T337&lt;&gt;"",1,0))</f>
        <v>0</v>
      </c>
      <c r="R334" s="127">
        <f>IF('Indicator Data'!AD312="No Data",1,IF('Indicator Data imputation'!U337&lt;&gt;"",1,0))</f>
        <v>0</v>
      </c>
      <c r="S334" s="127">
        <f>IF('Indicator Data'!AE312="No Data",1,IF('Indicator Data imputation'!V337&lt;&gt;"",1,0))</f>
        <v>0</v>
      </c>
      <c r="T334" s="127">
        <f>IF('Indicator Data'!AF312="No Data",1,IF('Indicator Data imputation'!W337&lt;&gt;"",1,0))</f>
        <v>0</v>
      </c>
      <c r="U334" s="127">
        <f>IF('Indicator Data'!AO312="No Data",1,IF('Indicator Data imputation'!X337&lt;&gt;"",1,0))</f>
        <v>0</v>
      </c>
      <c r="V334" s="127">
        <f>IF('Indicator Data'!AQ312="No Data",1,IF('Indicator Data imputation'!Y337&lt;&gt;"",1,0))</f>
        <v>0</v>
      </c>
      <c r="W334" s="127">
        <f>IF('Indicator Data'!AS312="No Data",1,IF('Indicator Data imputation'!Z337&lt;&gt;"",1,0))</f>
        <v>0</v>
      </c>
      <c r="X334" s="127">
        <f>IF('Indicator Data'!AT312="No Data",1,IF('Indicator Data imputation'!AA337&lt;&gt;"",1,0))</f>
        <v>0</v>
      </c>
      <c r="Y334" s="127">
        <f>IF('Indicator Data'!AH312="No Data",1,IF('Indicator Data imputation'!AB337&lt;&gt;"",1,0))</f>
        <v>0</v>
      </c>
      <c r="Z334" s="127">
        <f>IF('Indicator Data'!AU312="No Data",1,IF('Indicator Data imputation'!AC337&lt;&gt;"",1,0))</f>
        <v>0</v>
      </c>
      <c r="AA334" s="127">
        <f>IF('Indicator Data'!AV312="No Data",1,IF('Indicator Data imputation'!AD337&lt;&gt;"",1,0))</f>
        <v>0</v>
      </c>
      <c r="AB334" s="127">
        <f>IF('Indicator Data'!AW312="No Data",1,IF('Indicator Data imputation'!AE337&lt;&gt;"",1,0))</f>
        <v>0</v>
      </c>
      <c r="AC334" s="127">
        <f>IF('Indicator Data'!AX312="No Data",1,IF('Indicator Data imputation'!AF337&lt;&gt;"",1,0))</f>
        <v>0</v>
      </c>
      <c r="AD334" s="127">
        <f>IF('Indicator Data'!AY312="No Data",1,IF('Indicator Data imputation'!AG337&lt;&gt;"",1,0))</f>
        <v>0</v>
      </c>
      <c r="AE334" s="127">
        <f>IF('Indicator Data'!AZ312="No Data",1,IF('Indicator Data imputation'!AH337&lt;&gt;"",1,0))</f>
        <v>0</v>
      </c>
      <c r="AF334" s="127">
        <f>IF('Indicator Data'!BA312="No Data",1,IF('Indicator Data imputation'!AI337&lt;&gt;"",1,0))</f>
        <v>0</v>
      </c>
      <c r="AG334" s="127">
        <f>IF('Indicator Data'!BB312="No Data",1,IF('Indicator Data imputation'!AJ337&lt;&gt;"",1,0))</f>
        <v>0</v>
      </c>
      <c r="AH334" s="127">
        <f>IF('Indicator Data'!BC312="No Data",1,IF('Indicator Data imputation'!AK337&lt;&gt;"",1,0))</f>
        <v>0</v>
      </c>
      <c r="AI334" s="127" t="e">
        <f>IF('Indicator Data'!#REF!="No Data",1,IF('Indicator Data imputation'!AL337&lt;&gt;"",1,0))</f>
        <v>#REF!</v>
      </c>
      <c r="AJ334" s="127" t="e">
        <f>IF('Indicator Data'!#REF!="No Data",1,IF('Indicator Data imputation'!AM337&lt;&gt;"",1,0))</f>
        <v>#REF!</v>
      </c>
      <c r="AK334" s="127">
        <f>IF('Indicator Data'!BF312="No Data",1,IF('Indicator Data imputation'!AN337&lt;&gt;"",1,0))</f>
        <v>0</v>
      </c>
      <c r="AL334" s="126"/>
      <c r="AM334" s="126"/>
      <c r="AN334" t="e">
        <f t="shared" si="10"/>
        <v>#REF!</v>
      </c>
      <c r="AO334" s="142" t="e">
        <f t="shared" si="11"/>
        <v>#REF!</v>
      </c>
    </row>
    <row r="335" spans="1:41" ht="15.75" customHeight="1" x14ac:dyDescent="0.25">
      <c r="A335" s="47" t="s">
        <v>739</v>
      </c>
      <c r="B335" s="127">
        <f>IF('Indicator Data'!E313="No Data",1,IF('Indicator Data imputation'!E338&lt;&gt;"",1,0))</f>
        <v>0</v>
      </c>
      <c r="C335" s="127">
        <f>IF('Indicator Data'!J313="No Data",1,IF('Indicator Data imputation'!F338&lt;&gt;"",1,0))</f>
        <v>0</v>
      </c>
      <c r="D335" s="127">
        <f>IF('Indicator Data'!K313="No Data",1,IF('Indicator Data imputation'!G338&lt;&gt;"",1,0))</f>
        <v>0</v>
      </c>
      <c r="E335" s="127">
        <f>IF('Indicator Data'!L313="No Data",1,IF('Indicator Data imputation'!H338&lt;&gt;"",1,0))</f>
        <v>1</v>
      </c>
      <c r="F335" s="127">
        <f>IF('Indicator Data'!M313="No Data",1,IF('Indicator Data imputation'!I338&lt;&gt;"",1,0))</f>
        <v>1</v>
      </c>
      <c r="G335" s="127">
        <f>IF('Indicator Data'!N313="No Data",1,IF('Indicator Data imputation'!J338&lt;&gt;"",1,0))</f>
        <v>1</v>
      </c>
      <c r="H335" s="127">
        <f>IF('Indicator Data'!O313="No Data",1,IF('Indicator Data imputation'!K338&lt;&gt;"",1,0))</f>
        <v>0</v>
      </c>
      <c r="I335" s="127">
        <f>IF('Indicator Data'!P313="No Data",1,IF('Indicator Data imputation'!L338&lt;&gt;"",1,0))</f>
        <v>0</v>
      </c>
      <c r="J335" s="127">
        <f>IF('Indicator Data'!Q313="No Data",1,IF('Indicator Data imputation'!M338&lt;&gt;"",1,0))</f>
        <v>0</v>
      </c>
      <c r="K335" s="127">
        <f>IF('Indicator Data'!R313="No Data",1,IF('Indicator Data imputation'!N338&lt;&gt;"",1,0))</f>
        <v>0</v>
      </c>
      <c r="L335" s="127">
        <f>IF('Indicator Data'!X313="No Data",1,IF('Indicator Data imputation'!O338&lt;&gt;"",1,0))</f>
        <v>0</v>
      </c>
      <c r="M335" s="127" t="e">
        <f>IF('Indicator Data'!#REF!="No Data",1,IF('Indicator Data imputation'!P338&lt;&gt;"",1,0))</f>
        <v>#REF!</v>
      </c>
      <c r="N335" s="127" t="e">
        <f>IF('Indicator Data'!#REF!="No Data",1,IF('Indicator Data imputation'!Q338&lt;&gt;"",1,0))</f>
        <v>#REF!</v>
      </c>
      <c r="O335" s="127">
        <f>IF('Indicator Data'!Z313="No Data",1,IF('Indicator Data imputation'!R338&lt;&gt;"",1,0))</f>
        <v>0</v>
      </c>
      <c r="P335" s="127">
        <f>IF('Indicator Data'!AB313="No Data",1,IF('Indicator Data imputation'!S338&lt;&gt;"",1,0))</f>
        <v>0</v>
      </c>
      <c r="Q335" s="127">
        <f>IF('Indicator Data'!AC313="No Data",1,IF('Indicator Data imputation'!T338&lt;&gt;"",1,0))</f>
        <v>0</v>
      </c>
      <c r="R335" s="127">
        <f>IF('Indicator Data'!AD313="No Data",1,IF('Indicator Data imputation'!U338&lt;&gt;"",1,0))</f>
        <v>0</v>
      </c>
      <c r="S335" s="127">
        <f>IF('Indicator Data'!AE313="No Data",1,IF('Indicator Data imputation'!V338&lt;&gt;"",1,0))</f>
        <v>0</v>
      </c>
      <c r="T335" s="127">
        <f>IF('Indicator Data'!AF313="No Data",1,IF('Indicator Data imputation'!W338&lt;&gt;"",1,0))</f>
        <v>0</v>
      </c>
      <c r="U335" s="127">
        <f>IF('Indicator Data'!AO313="No Data",1,IF('Indicator Data imputation'!X338&lt;&gt;"",1,0))</f>
        <v>0</v>
      </c>
      <c r="V335" s="127">
        <f>IF('Indicator Data'!AQ313="No Data",1,IF('Indicator Data imputation'!Y338&lt;&gt;"",1,0))</f>
        <v>0</v>
      </c>
      <c r="W335" s="127">
        <f>IF('Indicator Data'!AS313="No Data",1,IF('Indicator Data imputation'!Z338&lt;&gt;"",1,0))</f>
        <v>0</v>
      </c>
      <c r="X335" s="127">
        <f>IF('Indicator Data'!AT313="No Data",1,IF('Indicator Data imputation'!AA338&lt;&gt;"",1,0))</f>
        <v>0</v>
      </c>
      <c r="Y335" s="127">
        <f>IF('Indicator Data'!AH313="No Data",1,IF('Indicator Data imputation'!AB338&lt;&gt;"",1,0))</f>
        <v>0</v>
      </c>
      <c r="Z335" s="127">
        <f>IF('Indicator Data'!AU313="No Data",1,IF('Indicator Data imputation'!AC338&lt;&gt;"",1,0))</f>
        <v>0</v>
      </c>
      <c r="AA335" s="127">
        <f>IF('Indicator Data'!AV313="No Data",1,IF('Indicator Data imputation'!AD338&lt;&gt;"",1,0))</f>
        <v>0</v>
      </c>
      <c r="AB335" s="127">
        <f>IF('Indicator Data'!AW313="No Data",1,IF('Indicator Data imputation'!AE338&lt;&gt;"",1,0))</f>
        <v>0</v>
      </c>
      <c r="AC335" s="127">
        <f>IF('Indicator Data'!AX313="No Data",1,IF('Indicator Data imputation'!AF338&lt;&gt;"",1,0))</f>
        <v>0</v>
      </c>
      <c r="AD335" s="127">
        <f>IF('Indicator Data'!AY313="No Data",1,IF('Indicator Data imputation'!AG338&lt;&gt;"",1,0))</f>
        <v>0</v>
      </c>
      <c r="AE335" s="127">
        <f>IF('Indicator Data'!AZ313="No Data",1,IF('Indicator Data imputation'!AH338&lt;&gt;"",1,0))</f>
        <v>0</v>
      </c>
      <c r="AF335" s="127">
        <f>IF('Indicator Data'!BA313="No Data",1,IF('Indicator Data imputation'!AI338&lt;&gt;"",1,0))</f>
        <v>0</v>
      </c>
      <c r="AG335" s="127">
        <f>IF('Indicator Data'!BB313="No Data",1,IF('Indicator Data imputation'!AJ338&lt;&gt;"",1,0))</f>
        <v>0</v>
      </c>
      <c r="AH335" s="127">
        <f>IF('Indicator Data'!BC313="No Data",1,IF('Indicator Data imputation'!AK338&lt;&gt;"",1,0))</f>
        <v>0</v>
      </c>
      <c r="AI335" s="127" t="e">
        <f>IF('Indicator Data'!#REF!="No Data",1,IF('Indicator Data imputation'!AL338&lt;&gt;"",1,0))</f>
        <v>#REF!</v>
      </c>
      <c r="AJ335" s="127" t="e">
        <f>IF('Indicator Data'!#REF!="No Data",1,IF('Indicator Data imputation'!AM338&lt;&gt;"",1,0))</f>
        <v>#REF!</v>
      </c>
      <c r="AK335" s="127">
        <f>IF('Indicator Data'!BF313="No Data",1,IF('Indicator Data imputation'!AN338&lt;&gt;"",1,0))</f>
        <v>0</v>
      </c>
      <c r="AL335" s="126"/>
      <c r="AM335" s="126"/>
      <c r="AN335" t="e">
        <f t="shared" si="10"/>
        <v>#REF!</v>
      </c>
      <c r="AO335" s="142" t="e">
        <f t="shared" si="11"/>
        <v>#REF!</v>
      </c>
    </row>
    <row r="336" spans="1:41" ht="15.75" customHeight="1" x14ac:dyDescent="0.25">
      <c r="A336" s="47" t="s">
        <v>741</v>
      </c>
      <c r="B336" s="127">
        <f>IF('Indicator Data'!E314="No Data",1,IF('Indicator Data imputation'!E339&lt;&gt;"",1,0))</f>
        <v>0</v>
      </c>
      <c r="C336" s="127">
        <f>IF('Indicator Data'!J314="No Data",1,IF('Indicator Data imputation'!F339&lt;&gt;"",1,0))</f>
        <v>0</v>
      </c>
      <c r="D336" s="127">
        <f>IF('Indicator Data'!K314="No Data",1,IF('Indicator Data imputation'!G339&lt;&gt;"",1,0))</f>
        <v>0</v>
      </c>
      <c r="E336" s="127">
        <f>IF('Indicator Data'!L314="No Data",1,IF('Indicator Data imputation'!H339&lt;&gt;"",1,0))</f>
        <v>1</v>
      </c>
      <c r="F336" s="127">
        <f>IF('Indicator Data'!M314="No Data",1,IF('Indicator Data imputation'!I339&lt;&gt;"",1,0))</f>
        <v>1</v>
      </c>
      <c r="G336" s="127">
        <f>IF('Indicator Data'!N314="No Data",1,IF('Indicator Data imputation'!J339&lt;&gt;"",1,0))</f>
        <v>1</v>
      </c>
      <c r="H336" s="127">
        <f>IF('Indicator Data'!O314="No Data",1,IF('Indicator Data imputation'!K339&lt;&gt;"",1,0))</f>
        <v>0</v>
      </c>
      <c r="I336" s="127">
        <f>IF('Indicator Data'!P314="No Data",1,IF('Indicator Data imputation'!L339&lt;&gt;"",1,0))</f>
        <v>0</v>
      </c>
      <c r="J336" s="127">
        <f>IF('Indicator Data'!Q314="No Data",1,IF('Indicator Data imputation'!M339&lt;&gt;"",1,0))</f>
        <v>0</v>
      </c>
      <c r="K336" s="127">
        <f>IF('Indicator Data'!R314="No Data",1,IF('Indicator Data imputation'!N339&lt;&gt;"",1,0))</f>
        <v>0</v>
      </c>
      <c r="L336" s="127">
        <f>IF('Indicator Data'!X314="No Data",1,IF('Indicator Data imputation'!O339&lt;&gt;"",1,0))</f>
        <v>0</v>
      </c>
      <c r="M336" s="127" t="e">
        <f>IF('Indicator Data'!#REF!="No Data",1,IF('Indicator Data imputation'!P339&lt;&gt;"",1,0))</f>
        <v>#REF!</v>
      </c>
      <c r="N336" s="127" t="e">
        <f>IF('Indicator Data'!#REF!="No Data",1,IF('Indicator Data imputation'!Q339&lt;&gt;"",1,0))</f>
        <v>#REF!</v>
      </c>
      <c r="O336" s="127">
        <f>IF('Indicator Data'!Z314="No Data",1,IF('Indicator Data imputation'!R339&lt;&gt;"",1,0))</f>
        <v>0</v>
      </c>
      <c r="P336" s="127">
        <f>IF('Indicator Data'!AB314="No Data",1,IF('Indicator Data imputation'!S339&lt;&gt;"",1,0))</f>
        <v>0</v>
      </c>
      <c r="Q336" s="127">
        <f>IF('Indicator Data'!AC314="No Data",1,IF('Indicator Data imputation'!T339&lt;&gt;"",1,0))</f>
        <v>0</v>
      </c>
      <c r="R336" s="127">
        <f>IF('Indicator Data'!AD314="No Data",1,IF('Indicator Data imputation'!U339&lt;&gt;"",1,0))</f>
        <v>0</v>
      </c>
      <c r="S336" s="127">
        <f>IF('Indicator Data'!AE314="No Data",1,IF('Indicator Data imputation'!V339&lt;&gt;"",1,0))</f>
        <v>0</v>
      </c>
      <c r="T336" s="127">
        <f>IF('Indicator Data'!AF314="No Data",1,IF('Indicator Data imputation'!W339&lt;&gt;"",1,0))</f>
        <v>0</v>
      </c>
      <c r="U336" s="127">
        <f>IF('Indicator Data'!AO314="No Data",1,IF('Indicator Data imputation'!X339&lt;&gt;"",1,0))</f>
        <v>0</v>
      </c>
      <c r="V336" s="127">
        <f>IF('Indicator Data'!AQ314="No Data",1,IF('Indicator Data imputation'!Y339&lt;&gt;"",1,0))</f>
        <v>0</v>
      </c>
      <c r="W336" s="127">
        <f>IF('Indicator Data'!AS314="No Data",1,IF('Indicator Data imputation'!Z339&lt;&gt;"",1,0))</f>
        <v>0</v>
      </c>
      <c r="X336" s="127">
        <f>IF('Indicator Data'!AT314="No Data",1,IF('Indicator Data imputation'!AA339&lt;&gt;"",1,0))</f>
        <v>0</v>
      </c>
      <c r="Y336" s="127">
        <f>IF('Indicator Data'!AH314="No Data",1,IF('Indicator Data imputation'!AB339&lt;&gt;"",1,0))</f>
        <v>0</v>
      </c>
      <c r="Z336" s="127">
        <f>IF('Indicator Data'!AU314="No Data",1,IF('Indicator Data imputation'!AC339&lt;&gt;"",1,0))</f>
        <v>0</v>
      </c>
      <c r="AA336" s="127">
        <f>IF('Indicator Data'!AV314="No Data",1,IF('Indicator Data imputation'!AD339&lt;&gt;"",1,0))</f>
        <v>0</v>
      </c>
      <c r="AB336" s="127">
        <f>IF('Indicator Data'!AW314="No Data",1,IF('Indicator Data imputation'!AE339&lt;&gt;"",1,0))</f>
        <v>0</v>
      </c>
      <c r="AC336" s="127">
        <f>IF('Indicator Data'!AX314="No Data",1,IF('Indicator Data imputation'!AF339&lt;&gt;"",1,0))</f>
        <v>0</v>
      </c>
      <c r="AD336" s="127">
        <f>IF('Indicator Data'!AY314="No Data",1,IF('Indicator Data imputation'!AG339&lt;&gt;"",1,0))</f>
        <v>0</v>
      </c>
      <c r="AE336" s="127">
        <f>IF('Indicator Data'!AZ314="No Data",1,IF('Indicator Data imputation'!AH339&lt;&gt;"",1,0))</f>
        <v>0</v>
      </c>
      <c r="AF336" s="127">
        <f>IF('Indicator Data'!BA314="No Data",1,IF('Indicator Data imputation'!AI339&lt;&gt;"",1,0))</f>
        <v>0</v>
      </c>
      <c r="AG336" s="127">
        <f>IF('Indicator Data'!BB314="No Data",1,IF('Indicator Data imputation'!AJ339&lt;&gt;"",1,0))</f>
        <v>0</v>
      </c>
      <c r="AH336" s="127">
        <f>IF('Indicator Data'!BC314="No Data",1,IF('Indicator Data imputation'!AK339&lt;&gt;"",1,0))</f>
        <v>0</v>
      </c>
      <c r="AI336" s="127" t="e">
        <f>IF('Indicator Data'!#REF!="No Data",1,IF('Indicator Data imputation'!AL339&lt;&gt;"",1,0))</f>
        <v>#REF!</v>
      </c>
      <c r="AJ336" s="127" t="e">
        <f>IF('Indicator Data'!#REF!="No Data",1,IF('Indicator Data imputation'!AM339&lt;&gt;"",1,0))</f>
        <v>#REF!</v>
      </c>
      <c r="AK336" s="127">
        <f>IF('Indicator Data'!BF314="No Data",1,IF('Indicator Data imputation'!AN339&lt;&gt;"",1,0))</f>
        <v>0</v>
      </c>
      <c r="AL336" s="126"/>
      <c r="AM336" s="126"/>
      <c r="AN336" t="e">
        <f t="shared" si="10"/>
        <v>#REF!</v>
      </c>
      <c r="AO336" s="142" t="e">
        <f t="shared" si="11"/>
        <v>#REF!</v>
      </c>
    </row>
    <row r="337" spans="1:41" ht="15.75" customHeight="1" x14ac:dyDescent="0.25">
      <c r="A337" s="47" t="s">
        <v>743</v>
      </c>
      <c r="B337" s="127">
        <f>IF('Indicator Data'!E315="No Data",1,IF('Indicator Data imputation'!E340&lt;&gt;"",1,0))</f>
        <v>0</v>
      </c>
      <c r="C337" s="127">
        <f>IF('Indicator Data'!J315="No Data",1,IF('Indicator Data imputation'!F340&lt;&gt;"",1,0))</f>
        <v>0</v>
      </c>
      <c r="D337" s="127">
        <f>IF('Indicator Data'!K315="No Data",1,IF('Indicator Data imputation'!G340&lt;&gt;"",1,0))</f>
        <v>0</v>
      </c>
      <c r="E337" s="127">
        <f>IF('Indicator Data'!L315="No Data",1,IF('Indicator Data imputation'!H340&lt;&gt;"",1,0))</f>
        <v>1</v>
      </c>
      <c r="F337" s="127">
        <f>IF('Indicator Data'!M315="No Data",1,IF('Indicator Data imputation'!I340&lt;&gt;"",1,0))</f>
        <v>1</v>
      </c>
      <c r="G337" s="127">
        <f>IF('Indicator Data'!N315="No Data",1,IF('Indicator Data imputation'!J340&lt;&gt;"",1,0))</f>
        <v>1</v>
      </c>
      <c r="H337" s="127">
        <f>IF('Indicator Data'!O315="No Data",1,IF('Indicator Data imputation'!K340&lt;&gt;"",1,0))</f>
        <v>0</v>
      </c>
      <c r="I337" s="127">
        <f>IF('Indicator Data'!P315="No Data",1,IF('Indicator Data imputation'!L340&lt;&gt;"",1,0))</f>
        <v>0</v>
      </c>
      <c r="J337" s="127">
        <f>IF('Indicator Data'!Q315="No Data",1,IF('Indicator Data imputation'!M340&lt;&gt;"",1,0))</f>
        <v>0</v>
      </c>
      <c r="K337" s="127">
        <f>IF('Indicator Data'!R315="No Data",1,IF('Indicator Data imputation'!N340&lt;&gt;"",1,0))</f>
        <v>0</v>
      </c>
      <c r="L337" s="127">
        <f>IF('Indicator Data'!X315="No Data",1,IF('Indicator Data imputation'!O340&lt;&gt;"",1,0))</f>
        <v>0</v>
      </c>
      <c r="M337" s="127" t="e">
        <f>IF('Indicator Data'!#REF!="No Data",1,IF('Indicator Data imputation'!P340&lt;&gt;"",1,0))</f>
        <v>#REF!</v>
      </c>
      <c r="N337" s="127" t="e">
        <f>IF('Indicator Data'!#REF!="No Data",1,IF('Indicator Data imputation'!Q340&lt;&gt;"",1,0))</f>
        <v>#REF!</v>
      </c>
      <c r="O337" s="127">
        <f>IF('Indicator Data'!Z315="No Data",1,IF('Indicator Data imputation'!R340&lt;&gt;"",1,0))</f>
        <v>0</v>
      </c>
      <c r="P337" s="127">
        <f>IF('Indicator Data'!AB315="No Data",1,IF('Indicator Data imputation'!S340&lt;&gt;"",1,0))</f>
        <v>0</v>
      </c>
      <c r="Q337" s="127">
        <f>IF('Indicator Data'!AC315="No Data",1,IF('Indicator Data imputation'!T340&lt;&gt;"",1,0))</f>
        <v>0</v>
      </c>
      <c r="R337" s="127">
        <f>IF('Indicator Data'!AD315="No Data",1,IF('Indicator Data imputation'!U340&lt;&gt;"",1,0))</f>
        <v>0</v>
      </c>
      <c r="S337" s="127">
        <f>IF('Indicator Data'!AE315="No Data",1,IF('Indicator Data imputation'!V340&lt;&gt;"",1,0))</f>
        <v>0</v>
      </c>
      <c r="T337" s="127">
        <f>IF('Indicator Data'!AF315="No Data",1,IF('Indicator Data imputation'!W340&lt;&gt;"",1,0))</f>
        <v>0</v>
      </c>
      <c r="U337" s="127">
        <f>IF('Indicator Data'!AO315="No Data",1,IF('Indicator Data imputation'!X340&lt;&gt;"",1,0))</f>
        <v>0</v>
      </c>
      <c r="V337" s="127">
        <f>IF('Indicator Data'!AQ315="No Data",1,IF('Indicator Data imputation'!Y340&lt;&gt;"",1,0))</f>
        <v>0</v>
      </c>
      <c r="W337" s="127">
        <f>IF('Indicator Data'!AS315="No Data",1,IF('Indicator Data imputation'!Z340&lt;&gt;"",1,0))</f>
        <v>0</v>
      </c>
      <c r="X337" s="127">
        <f>IF('Indicator Data'!AT315="No Data",1,IF('Indicator Data imputation'!AA340&lt;&gt;"",1,0))</f>
        <v>0</v>
      </c>
      <c r="Y337" s="127">
        <f>IF('Indicator Data'!AH315="No Data",1,IF('Indicator Data imputation'!AB340&lt;&gt;"",1,0))</f>
        <v>0</v>
      </c>
      <c r="Z337" s="127">
        <f>IF('Indicator Data'!AU315="No Data",1,IF('Indicator Data imputation'!AC340&lt;&gt;"",1,0))</f>
        <v>0</v>
      </c>
      <c r="AA337" s="127">
        <f>IF('Indicator Data'!AV315="No Data",1,IF('Indicator Data imputation'!AD340&lt;&gt;"",1,0))</f>
        <v>0</v>
      </c>
      <c r="AB337" s="127">
        <f>IF('Indicator Data'!AW315="No Data",1,IF('Indicator Data imputation'!AE340&lt;&gt;"",1,0))</f>
        <v>0</v>
      </c>
      <c r="AC337" s="127">
        <f>IF('Indicator Data'!AX315="No Data",1,IF('Indicator Data imputation'!AF340&lt;&gt;"",1,0))</f>
        <v>0</v>
      </c>
      <c r="AD337" s="127">
        <f>IF('Indicator Data'!AY315="No Data",1,IF('Indicator Data imputation'!AG340&lt;&gt;"",1,0))</f>
        <v>0</v>
      </c>
      <c r="AE337" s="127">
        <f>IF('Indicator Data'!AZ315="No Data",1,IF('Indicator Data imputation'!AH340&lt;&gt;"",1,0))</f>
        <v>0</v>
      </c>
      <c r="AF337" s="127">
        <f>IF('Indicator Data'!BA315="No Data",1,IF('Indicator Data imputation'!AI340&lt;&gt;"",1,0))</f>
        <v>0</v>
      </c>
      <c r="AG337" s="127">
        <f>IF('Indicator Data'!BB315="No Data",1,IF('Indicator Data imputation'!AJ340&lt;&gt;"",1,0))</f>
        <v>0</v>
      </c>
      <c r="AH337" s="127">
        <f>IF('Indicator Data'!BC315="No Data",1,IF('Indicator Data imputation'!AK340&lt;&gt;"",1,0))</f>
        <v>0</v>
      </c>
      <c r="AI337" s="127" t="e">
        <f>IF('Indicator Data'!#REF!="No Data",1,IF('Indicator Data imputation'!AL340&lt;&gt;"",1,0))</f>
        <v>#REF!</v>
      </c>
      <c r="AJ337" s="127" t="e">
        <f>IF('Indicator Data'!#REF!="No Data",1,IF('Indicator Data imputation'!AM340&lt;&gt;"",1,0))</f>
        <v>#REF!</v>
      </c>
      <c r="AK337" s="127">
        <f>IF('Indicator Data'!BF315="No Data",1,IF('Indicator Data imputation'!AN340&lt;&gt;"",1,0))</f>
        <v>0</v>
      </c>
      <c r="AL337" s="126"/>
      <c r="AM337" s="126"/>
      <c r="AN337" t="e">
        <f t="shared" si="10"/>
        <v>#REF!</v>
      </c>
      <c r="AO337" s="142" t="e">
        <f t="shared" si="11"/>
        <v>#REF!</v>
      </c>
    </row>
    <row r="338" spans="1:41" ht="15.75" customHeight="1" x14ac:dyDescent="0.25">
      <c r="A338" s="47" t="s">
        <v>745</v>
      </c>
      <c r="B338" s="127">
        <f>IF('Indicator Data'!E316="No Data",1,IF('Indicator Data imputation'!E341&lt;&gt;"",1,0))</f>
        <v>0</v>
      </c>
      <c r="C338" s="127">
        <f>IF('Indicator Data'!J316="No Data",1,IF('Indicator Data imputation'!F341&lt;&gt;"",1,0))</f>
        <v>0</v>
      </c>
      <c r="D338" s="127">
        <f>IF('Indicator Data'!K316="No Data",1,IF('Indicator Data imputation'!G341&lt;&gt;"",1,0))</f>
        <v>0</v>
      </c>
      <c r="E338" s="127">
        <f>IF('Indicator Data'!L316="No Data",1,IF('Indicator Data imputation'!H341&lt;&gt;"",1,0))</f>
        <v>1</v>
      </c>
      <c r="F338" s="127">
        <f>IF('Indicator Data'!M316="No Data",1,IF('Indicator Data imputation'!I341&lt;&gt;"",1,0))</f>
        <v>1</v>
      </c>
      <c r="G338" s="127">
        <f>IF('Indicator Data'!N316="No Data",1,IF('Indicator Data imputation'!J341&lt;&gt;"",1,0))</f>
        <v>1</v>
      </c>
      <c r="H338" s="127">
        <f>IF('Indicator Data'!O316="No Data",1,IF('Indicator Data imputation'!K341&lt;&gt;"",1,0))</f>
        <v>0</v>
      </c>
      <c r="I338" s="127">
        <f>IF('Indicator Data'!P316="No Data",1,IF('Indicator Data imputation'!L341&lt;&gt;"",1,0))</f>
        <v>0</v>
      </c>
      <c r="J338" s="127">
        <f>IF('Indicator Data'!Q316="No Data",1,IF('Indicator Data imputation'!M341&lt;&gt;"",1,0))</f>
        <v>0</v>
      </c>
      <c r="K338" s="127">
        <f>IF('Indicator Data'!R316="No Data",1,IF('Indicator Data imputation'!N341&lt;&gt;"",1,0))</f>
        <v>0</v>
      </c>
      <c r="L338" s="127">
        <f>IF('Indicator Data'!X316="No Data",1,IF('Indicator Data imputation'!O341&lt;&gt;"",1,0))</f>
        <v>0</v>
      </c>
      <c r="M338" s="127" t="e">
        <f>IF('Indicator Data'!#REF!="No Data",1,IF('Indicator Data imputation'!P341&lt;&gt;"",1,0))</f>
        <v>#REF!</v>
      </c>
      <c r="N338" s="127" t="e">
        <f>IF('Indicator Data'!#REF!="No Data",1,IF('Indicator Data imputation'!Q341&lt;&gt;"",1,0))</f>
        <v>#REF!</v>
      </c>
      <c r="O338" s="127">
        <f>IF('Indicator Data'!Z316="No Data",1,IF('Indicator Data imputation'!R341&lt;&gt;"",1,0))</f>
        <v>0</v>
      </c>
      <c r="P338" s="127">
        <f>IF('Indicator Data'!AB316="No Data",1,IF('Indicator Data imputation'!S341&lt;&gt;"",1,0))</f>
        <v>0</v>
      </c>
      <c r="Q338" s="127">
        <f>IF('Indicator Data'!AC316="No Data",1,IF('Indicator Data imputation'!T341&lt;&gt;"",1,0))</f>
        <v>0</v>
      </c>
      <c r="R338" s="127">
        <f>IF('Indicator Data'!AD316="No Data",1,IF('Indicator Data imputation'!U341&lt;&gt;"",1,0))</f>
        <v>0</v>
      </c>
      <c r="S338" s="127">
        <f>IF('Indicator Data'!AE316="No Data",1,IF('Indicator Data imputation'!V341&lt;&gt;"",1,0))</f>
        <v>0</v>
      </c>
      <c r="T338" s="127">
        <f>IF('Indicator Data'!AF316="No Data",1,IF('Indicator Data imputation'!W341&lt;&gt;"",1,0))</f>
        <v>0</v>
      </c>
      <c r="U338" s="127">
        <f>IF('Indicator Data'!AO316="No Data",1,IF('Indicator Data imputation'!X341&lt;&gt;"",1,0))</f>
        <v>0</v>
      </c>
      <c r="V338" s="127">
        <f>IF('Indicator Data'!AQ316="No Data",1,IF('Indicator Data imputation'!Y341&lt;&gt;"",1,0))</f>
        <v>0</v>
      </c>
      <c r="W338" s="127">
        <f>IF('Indicator Data'!AS316="No Data",1,IF('Indicator Data imputation'!Z341&lt;&gt;"",1,0))</f>
        <v>0</v>
      </c>
      <c r="X338" s="127">
        <f>IF('Indicator Data'!AT316="No Data",1,IF('Indicator Data imputation'!AA341&lt;&gt;"",1,0))</f>
        <v>0</v>
      </c>
      <c r="Y338" s="127">
        <f>IF('Indicator Data'!AH316="No Data",1,IF('Indicator Data imputation'!AB341&lt;&gt;"",1,0))</f>
        <v>0</v>
      </c>
      <c r="Z338" s="127">
        <f>IF('Indicator Data'!AU316="No Data",1,IF('Indicator Data imputation'!AC341&lt;&gt;"",1,0))</f>
        <v>0</v>
      </c>
      <c r="AA338" s="127">
        <f>IF('Indicator Data'!AV316="No Data",1,IF('Indicator Data imputation'!AD341&lt;&gt;"",1,0))</f>
        <v>0</v>
      </c>
      <c r="AB338" s="127">
        <f>IF('Indicator Data'!AW316="No Data",1,IF('Indicator Data imputation'!AE341&lt;&gt;"",1,0))</f>
        <v>0</v>
      </c>
      <c r="AC338" s="127">
        <f>IF('Indicator Data'!AX316="No Data",1,IF('Indicator Data imputation'!AF341&lt;&gt;"",1,0))</f>
        <v>0</v>
      </c>
      <c r="AD338" s="127">
        <f>IF('Indicator Data'!AY316="No Data",1,IF('Indicator Data imputation'!AG341&lt;&gt;"",1,0))</f>
        <v>0</v>
      </c>
      <c r="AE338" s="127">
        <f>IF('Indicator Data'!AZ316="No Data",1,IF('Indicator Data imputation'!AH341&lt;&gt;"",1,0))</f>
        <v>0</v>
      </c>
      <c r="AF338" s="127">
        <f>IF('Indicator Data'!BA316="No Data",1,IF('Indicator Data imputation'!AI341&lt;&gt;"",1,0))</f>
        <v>0</v>
      </c>
      <c r="AG338" s="127">
        <f>IF('Indicator Data'!BB316="No Data",1,IF('Indicator Data imputation'!AJ341&lt;&gt;"",1,0))</f>
        <v>0</v>
      </c>
      <c r="AH338" s="127">
        <f>IF('Indicator Data'!BC316="No Data",1,IF('Indicator Data imputation'!AK341&lt;&gt;"",1,0))</f>
        <v>0</v>
      </c>
      <c r="AI338" s="127" t="e">
        <f>IF('Indicator Data'!#REF!="No Data",1,IF('Indicator Data imputation'!AL341&lt;&gt;"",1,0))</f>
        <v>#REF!</v>
      </c>
      <c r="AJ338" s="127" t="e">
        <f>IF('Indicator Data'!#REF!="No Data",1,IF('Indicator Data imputation'!AM341&lt;&gt;"",1,0))</f>
        <v>#REF!</v>
      </c>
      <c r="AK338" s="127">
        <f>IF('Indicator Data'!BF316="No Data",1,IF('Indicator Data imputation'!AN341&lt;&gt;"",1,0))</f>
        <v>0</v>
      </c>
      <c r="AL338" s="126"/>
      <c r="AM338" s="126"/>
      <c r="AN338" t="e">
        <f t="shared" si="10"/>
        <v>#REF!</v>
      </c>
      <c r="AO338" s="142" t="e">
        <f t="shared" si="11"/>
        <v>#REF!</v>
      </c>
    </row>
    <row r="339" spans="1:41" ht="15.75" customHeight="1" x14ac:dyDescent="0.25">
      <c r="A339" s="47" t="s">
        <v>747</v>
      </c>
      <c r="B339" s="127">
        <f>IF('Indicator Data'!E317="No Data",1,IF('Indicator Data imputation'!E342&lt;&gt;"",1,0))</f>
        <v>0</v>
      </c>
      <c r="C339" s="127">
        <f>IF('Indicator Data'!J317="No Data",1,IF('Indicator Data imputation'!F342&lt;&gt;"",1,0))</f>
        <v>0</v>
      </c>
      <c r="D339" s="127">
        <f>IF('Indicator Data'!K317="No Data",1,IF('Indicator Data imputation'!G342&lt;&gt;"",1,0))</f>
        <v>0</v>
      </c>
      <c r="E339" s="127">
        <f>IF('Indicator Data'!L317="No Data",1,IF('Indicator Data imputation'!H342&lt;&gt;"",1,0))</f>
        <v>1</v>
      </c>
      <c r="F339" s="127">
        <f>IF('Indicator Data'!M317="No Data",1,IF('Indicator Data imputation'!I342&lt;&gt;"",1,0))</f>
        <v>1</v>
      </c>
      <c r="G339" s="127">
        <f>IF('Indicator Data'!N317="No Data",1,IF('Indicator Data imputation'!J342&lt;&gt;"",1,0))</f>
        <v>1</v>
      </c>
      <c r="H339" s="127">
        <f>IF('Indicator Data'!O317="No Data",1,IF('Indicator Data imputation'!K342&lt;&gt;"",1,0))</f>
        <v>0</v>
      </c>
      <c r="I339" s="127">
        <f>IF('Indicator Data'!P317="No Data",1,IF('Indicator Data imputation'!L342&lt;&gt;"",1,0))</f>
        <v>0</v>
      </c>
      <c r="J339" s="127">
        <f>IF('Indicator Data'!Q317="No Data",1,IF('Indicator Data imputation'!M342&lt;&gt;"",1,0))</f>
        <v>0</v>
      </c>
      <c r="K339" s="127">
        <f>IF('Indicator Data'!R317="No Data",1,IF('Indicator Data imputation'!N342&lt;&gt;"",1,0))</f>
        <v>0</v>
      </c>
      <c r="L339" s="127">
        <f>IF('Indicator Data'!X317="No Data",1,IF('Indicator Data imputation'!O342&lt;&gt;"",1,0))</f>
        <v>0</v>
      </c>
      <c r="M339" s="127" t="e">
        <f>IF('Indicator Data'!#REF!="No Data",1,IF('Indicator Data imputation'!P342&lt;&gt;"",1,0))</f>
        <v>#REF!</v>
      </c>
      <c r="N339" s="127" t="e">
        <f>IF('Indicator Data'!#REF!="No Data",1,IF('Indicator Data imputation'!Q342&lt;&gt;"",1,0))</f>
        <v>#REF!</v>
      </c>
      <c r="O339" s="127">
        <f>IF('Indicator Data'!Z317="No Data",1,IF('Indicator Data imputation'!R342&lt;&gt;"",1,0))</f>
        <v>0</v>
      </c>
      <c r="P339" s="127">
        <f>IF('Indicator Data'!AB317="No Data",1,IF('Indicator Data imputation'!S342&lt;&gt;"",1,0))</f>
        <v>0</v>
      </c>
      <c r="Q339" s="127">
        <f>IF('Indicator Data'!AC317="No Data",1,IF('Indicator Data imputation'!T342&lt;&gt;"",1,0))</f>
        <v>0</v>
      </c>
      <c r="R339" s="127">
        <f>IF('Indicator Data'!AD317="No Data",1,IF('Indicator Data imputation'!U342&lt;&gt;"",1,0))</f>
        <v>0</v>
      </c>
      <c r="S339" s="127">
        <f>IF('Indicator Data'!AE317="No Data",1,IF('Indicator Data imputation'!V342&lt;&gt;"",1,0))</f>
        <v>0</v>
      </c>
      <c r="T339" s="127">
        <f>IF('Indicator Data'!AF317="No Data",1,IF('Indicator Data imputation'!W342&lt;&gt;"",1,0))</f>
        <v>0</v>
      </c>
      <c r="U339" s="127">
        <f>IF('Indicator Data'!AO317="No Data",1,IF('Indicator Data imputation'!X342&lt;&gt;"",1,0))</f>
        <v>0</v>
      </c>
      <c r="V339" s="127">
        <f>IF('Indicator Data'!AQ317="No Data",1,IF('Indicator Data imputation'!Y342&lt;&gt;"",1,0))</f>
        <v>0</v>
      </c>
      <c r="W339" s="127">
        <f>IF('Indicator Data'!AS317="No Data",1,IF('Indicator Data imputation'!Z342&lt;&gt;"",1,0))</f>
        <v>0</v>
      </c>
      <c r="X339" s="127">
        <f>IF('Indicator Data'!AT317="No Data",1,IF('Indicator Data imputation'!AA342&lt;&gt;"",1,0))</f>
        <v>0</v>
      </c>
      <c r="Y339" s="127">
        <f>IF('Indicator Data'!AH317="No Data",1,IF('Indicator Data imputation'!AB342&lt;&gt;"",1,0))</f>
        <v>0</v>
      </c>
      <c r="Z339" s="127">
        <f>IF('Indicator Data'!AU317="No Data",1,IF('Indicator Data imputation'!AC342&lt;&gt;"",1,0))</f>
        <v>0</v>
      </c>
      <c r="AA339" s="127">
        <f>IF('Indicator Data'!AV317="No Data",1,IF('Indicator Data imputation'!AD342&lt;&gt;"",1,0))</f>
        <v>0</v>
      </c>
      <c r="AB339" s="127">
        <f>IF('Indicator Data'!AW317="No Data",1,IF('Indicator Data imputation'!AE342&lt;&gt;"",1,0))</f>
        <v>0</v>
      </c>
      <c r="AC339" s="127">
        <f>IF('Indicator Data'!AX317="No Data",1,IF('Indicator Data imputation'!AF342&lt;&gt;"",1,0))</f>
        <v>0</v>
      </c>
      <c r="AD339" s="127">
        <f>IF('Indicator Data'!AY317="No Data",1,IF('Indicator Data imputation'!AG342&lt;&gt;"",1,0))</f>
        <v>0</v>
      </c>
      <c r="AE339" s="127">
        <f>IF('Indicator Data'!AZ317="No Data",1,IF('Indicator Data imputation'!AH342&lt;&gt;"",1,0))</f>
        <v>0</v>
      </c>
      <c r="AF339" s="127">
        <f>IF('Indicator Data'!BA317="No Data",1,IF('Indicator Data imputation'!AI342&lt;&gt;"",1,0))</f>
        <v>0</v>
      </c>
      <c r="AG339" s="127">
        <f>IF('Indicator Data'!BB317="No Data",1,IF('Indicator Data imputation'!AJ342&lt;&gt;"",1,0))</f>
        <v>0</v>
      </c>
      <c r="AH339" s="127">
        <f>IF('Indicator Data'!BC317="No Data",1,IF('Indicator Data imputation'!AK342&lt;&gt;"",1,0))</f>
        <v>0</v>
      </c>
      <c r="AI339" s="127" t="e">
        <f>IF('Indicator Data'!#REF!="No Data",1,IF('Indicator Data imputation'!AL342&lt;&gt;"",1,0))</f>
        <v>#REF!</v>
      </c>
      <c r="AJ339" s="127" t="e">
        <f>IF('Indicator Data'!#REF!="No Data",1,IF('Indicator Data imputation'!AM342&lt;&gt;"",1,0))</f>
        <v>#REF!</v>
      </c>
      <c r="AK339" s="127">
        <f>IF('Indicator Data'!BF317="No Data",1,IF('Indicator Data imputation'!AN342&lt;&gt;"",1,0))</f>
        <v>0</v>
      </c>
      <c r="AL339" s="126"/>
      <c r="AM339" s="126"/>
      <c r="AN339" t="e">
        <f t="shared" si="10"/>
        <v>#REF!</v>
      </c>
      <c r="AO339" s="142" t="e">
        <f t="shared" si="11"/>
        <v>#REF!</v>
      </c>
    </row>
    <row r="340" spans="1:41" ht="15.75" customHeight="1" x14ac:dyDescent="0.25">
      <c r="A340" s="47" t="s">
        <v>749</v>
      </c>
      <c r="B340" s="127">
        <f>IF('Indicator Data'!E318="No Data",1,IF('Indicator Data imputation'!E343&lt;&gt;"",1,0))</f>
        <v>0</v>
      </c>
      <c r="C340" s="127">
        <f>IF('Indicator Data'!J318="No Data",1,IF('Indicator Data imputation'!F343&lt;&gt;"",1,0))</f>
        <v>0</v>
      </c>
      <c r="D340" s="127">
        <f>IF('Indicator Data'!K318="No Data",1,IF('Indicator Data imputation'!G343&lt;&gt;"",1,0))</f>
        <v>0</v>
      </c>
      <c r="E340" s="127">
        <f>IF('Indicator Data'!L318="No Data",1,IF('Indicator Data imputation'!H343&lt;&gt;"",1,0))</f>
        <v>1</v>
      </c>
      <c r="F340" s="127">
        <f>IF('Indicator Data'!M318="No Data",1,IF('Indicator Data imputation'!I343&lt;&gt;"",1,0))</f>
        <v>1</v>
      </c>
      <c r="G340" s="127">
        <f>IF('Indicator Data'!N318="No Data",1,IF('Indicator Data imputation'!J343&lt;&gt;"",1,0))</f>
        <v>1</v>
      </c>
      <c r="H340" s="127">
        <f>IF('Indicator Data'!O318="No Data",1,IF('Indicator Data imputation'!K343&lt;&gt;"",1,0))</f>
        <v>0</v>
      </c>
      <c r="I340" s="127">
        <f>IF('Indicator Data'!P318="No Data",1,IF('Indicator Data imputation'!L343&lt;&gt;"",1,0))</f>
        <v>0</v>
      </c>
      <c r="J340" s="127">
        <f>IF('Indicator Data'!Q318="No Data",1,IF('Indicator Data imputation'!M343&lt;&gt;"",1,0))</f>
        <v>0</v>
      </c>
      <c r="K340" s="127">
        <f>IF('Indicator Data'!R318="No Data",1,IF('Indicator Data imputation'!N343&lt;&gt;"",1,0))</f>
        <v>0</v>
      </c>
      <c r="L340" s="127">
        <f>IF('Indicator Data'!X318="No Data",1,IF('Indicator Data imputation'!O343&lt;&gt;"",1,0))</f>
        <v>0</v>
      </c>
      <c r="M340" s="127" t="e">
        <f>IF('Indicator Data'!#REF!="No Data",1,IF('Indicator Data imputation'!P343&lt;&gt;"",1,0))</f>
        <v>#REF!</v>
      </c>
      <c r="N340" s="127" t="e">
        <f>IF('Indicator Data'!#REF!="No Data",1,IF('Indicator Data imputation'!Q343&lt;&gt;"",1,0))</f>
        <v>#REF!</v>
      </c>
      <c r="O340" s="127">
        <f>IF('Indicator Data'!Z318="No Data",1,IF('Indicator Data imputation'!R343&lt;&gt;"",1,0))</f>
        <v>0</v>
      </c>
      <c r="P340" s="127">
        <f>IF('Indicator Data'!AB318="No Data",1,IF('Indicator Data imputation'!S343&lt;&gt;"",1,0))</f>
        <v>0</v>
      </c>
      <c r="Q340" s="127">
        <f>IF('Indicator Data'!AC318="No Data",1,IF('Indicator Data imputation'!T343&lt;&gt;"",1,0))</f>
        <v>0</v>
      </c>
      <c r="R340" s="127">
        <f>IF('Indicator Data'!AD318="No Data",1,IF('Indicator Data imputation'!U343&lt;&gt;"",1,0))</f>
        <v>0</v>
      </c>
      <c r="S340" s="127">
        <f>IF('Indicator Data'!AE318="No Data",1,IF('Indicator Data imputation'!V343&lt;&gt;"",1,0))</f>
        <v>0</v>
      </c>
      <c r="T340" s="127">
        <f>IF('Indicator Data'!AF318="No Data",1,IF('Indicator Data imputation'!W343&lt;&gt;"",1,0))</f>
        <v>0</v>
      </c>
      <c r="U340" s="127">
        <f>IF('Indicator Data'!AO318="No Data",1,IF('Indicator Data imputation'!X343&lt;&gt;"",1,0))</f>
        <v>0</v>
      </c>
      <c r="V340" s="127">
        <f>IF('Indicator Data'!AQ318="No Data",1,IF('Indicator Data imputation'!Y343&lt;&gt;"",1,0))</f>
        <v>0</v>
      </c>
      <c r="W340" s="127">
        <f>IF('Indicator Data'!AS318="No Data",1,IF('Indicator Data imputation'!Z343&lt;&gt;"",1,0))</f>
        <v>0</v>
      </c>
      <c r="X340" s="127">
        <f>IF('Indicator Data'!AT318="No Data",1,IF('Indicator Data imputation'!AA343&lt;&gt;"",1,0))</f>
        <v>0</v>
      </c>
      <c r="Y340" s="127">
        <f>IF('Indicator Data'!AH318="No Data",1,IF('Indicator Data imputation'!AB343&lt;&gt;"",1,0))</f>
        <v>0</v>
      </c>
      <c r="Z340" s="127">
        <f>IF('Indicator Data'!AU318="No Data",1,IF('Indicator Data imputation'!AC343&lt;&gt;"",1,0))</f>
        <v>0</v>
      </c>
      <c r="AA340" s="127">
        <f>IF('Indicator Data'!AV318="No Data",1,IF('Indicator Data imputation'!AD343&lt;&gt;"",1,0))</f>
        <v>0</v>
      </c>
      <c r="AB340" s="127">
        <f>IF('Indicator Data'!AW318="No Data",1,IF('Indicator Data imputation'!AE343&lt;&gt;"",1,0))</f>
        <v>0</v>
      </c>
      <c r="AC340" s="127">
        <f>IF('Indicator Data'!AX318="No Data",1,IF('Indicator Data imputation'!AF343&lt;&gt;"",1,0))</f>
        <v>0</v>
      </c>
      <c r="AD340" s="127">
        <f>IF('Indicator Data'!AY318="No Data",1,IF('Indicator Data imputation'!AG343&lt;&gt;"",1,0))</f>
        <v>0</v>
      </c>
      <c r="AE340" s="127">
        <f>IF('Indicator Data'!AZ318="No Data",1,IF('Indicator Data imputation'!AH343&lt;&gt;"",1,0))</f>
        <v>0</v>
      </c>
      <c r="AF340" s="127">
        <f>IF('Indicator Data'!BA318="No Data",1,IF('Indicator Data imputation'!AI343&lt;&gt;"",1,0))</f>
        <v>0</v>
      </c>
      <c r="AG340" s="127">
        <f>IF('Indicator Data'!BB318="No Data",1,IF('Indicator Data imputation'!AJ343&lt;&gt;"",1,0))</f>
        <v>0</v>
      </c>
      <c r="AH340" s="127">
        <f>IF('Indicator Data'!BC318="No Data",1,IF('Indicator Data imputation'!AK343&lt;&gt;"",1,0))</f>
        <v>0</v>
      </c>
      <c r="AI340" s="127" t="e">
        <f>IF('Indicator Data'!#REF!="No Data",1,IF('Indicator Data imputation'!AL343&lt;&gt;"",1,0))</f>
        <v>#REF!</v>
      </c>
      <c r="AJ340" s="127" t="e">
        <f>IF('Indicator Data'!#REF!="No Data",1,IF('Indicator Data imputation'!AM343&lt;&gt;"",1,0))</f>
        <v>#REF!</v>
      </c>
      <c r="AK340" s="127">
        <f>IF('Indicator Data'!BF318="No Data",1,IF('Indicator Data imputation'!AN343&lt;&gt;"",1,0))</f>
        <v>0</v>
      </c>
      <c r="AL340" s="126"/>
      <c r="AM340" s="126"/>
      <c r="AN340" t="e">
        <f t="shared" si="10"/>
        <v>#REF!</v>
      </c>
      <c r="AO340" s="142" t="e">
        <f t="shared" si="11"/>
        <v>#REF!</v>
      </c>
    </row>
    <row r="341" spans="1:41" ht="15.75" customHeight="1" x14ac:dyDescent="0.25">
      <c r="A341" s="47" t="s">
        <v>751</v>
      </c>
      <c r="B341" s="127">
        <f>IF('Indicator Data'!E319="No Data",1,IF('Indicator Data imputation'!E344&lt;&gt;"",1,0))</f>
        <v>0</v>
      </c>
      <c r="C341" s="127">
        <f>IF('Indicator Data'!J319="No Data",1,IF('Indicator Data imputation'!F344&lt;&gt;"",1,0))</f>
        <v>0</v>
      </c>
      <c r="D341" s="127">
        <f>IF('Indicator Data'!K319="No Data",1,IF('Indicator Data imputation'!G344&lt;&gt;"",1,0))</f>
        <v>0</v>
      </c>
      <c r="E341" s="127">
        <f>IF('Indicator Data'!L319="No Data",1,IF('Indicator Data imputation'!H344&lt;&gt;"",1,0))</f>
        <v>1</v>
      </c>
      <c r="F341" s="127">
        <f>IF('Indicator Data'!M319="No Data",1,IF('Indicator Data imputation'!I344&lt;&gt;"",1,0))</f>
        <v>1</v>
      </c>
      <c r="G341" s="127">
        <f>IF('Indicator Data'!N319="No Data",1,IF('Indicator Data imputation'!J344&lt;&gt;"",1,0))</f>
        <v>1</v>
      </c>
      <c r="H341" s="127">
        <f>IF('Indicator Data'!O319="No Data",1,IF('Indicator Data imputation'!K344&lt;&gt;"",1,0))</f>
        <v>0</v>
      </c>
      <c r="I341" s="127">
        <f>IF('Indicator Data'!P319="No Data",1,IF('Indicator Data imputation'!L344&lt;&gt;"",1,0))</f>
        <v>0</v>
      </c>
      <c r="J341" s="127">
        <f>IF('Indicator Data'!Q319="No Data",1,IF('Indicator Data imputation'!M344&lt;&gt;"",1,0))</f>
        <v>0</v>
      </c>
      <c r="K341" s="127">
        <f>IF('Indicator Data'!R319="No Data",1,IF('Indicator Data imputation'!N344&lt;&gt;"",1,0))</f>
        <v>0</v>
      </c>
      <c r="L341" s="127">
        <f>IF('Indicator Data'!X319="No Data",1,IF('Indicator Data imputation'!O344&lt;&gt;"",1,0))</f>
        <v>0</v>
      </c>
      <c r="M341" s="127" t="e">
        <f>IF('Indicator Data'!#REF!="No Data",1,IF('Indicator Data imputation'!P344&lt;&gt;"",1,0))</f>
        <v>#REF!</v>
      </c>
      <c r="N341" s="127" t="e">
        <f>IF('Indicator Data'!#REF!="No Data",1,IF('Indicator Data imputation'!Q344&lt;&gt;"",1,0))</f>
        <v>#REF!</v>
      </c>
      <c r="O341" s="127">
        <f>IF('Indicator Data'!Z319="No Data",1,IF('Indicator Data imputation'!R344&lt;&gt;"",1,0))</f>
        <v>0</v>
      </c>
      <c r="P341" s="127">
        <f>IF('Indicator Data'!AB319="No Data",1,IF('Indicator Data imputation'!S344&lt;&gt;"",1,0))</f>
        <v>0</v>
      </c>
      <c r="Q341" s="127">
        <f>IF('Indicator Data'!AC319="No Data",1,IF('Indicator Data imputation'!T344&lt;&gt;"",1,0))</f>
        <v>0</v>
      </c>
      <c r="R341" s="127">
        <f>IF('Indicator Data'!AD319="No Data",1,IF('Indicator Data imputation'!U344&lt;&gt;"",1,0))</f>
        <v>0</v>
      </c>
      <c r="S341" s="127">
        <f>IF('Indicator Data'!AE319="No Data",1,IF('Indicator Data imputation'!V344&lt;&gt;"",1,0))</f>
        <v>0</v>
      </c>
      <c r="T341" s="127">
        <f>IF('Indicator Data'!AF319="No Data",1,IF('Indicator Data imputation'!W344&lt;&gt;"",1,0))</f>
        <v>0</v>
      </c>
      <c r="U341" s="127">
        <f>IF('Indicator Data'!AO319="No Data",1,IF('Indicator Data imputation'!X344&lt;&gt;"",1,0))</f>
        <v>0</v>
      </c>
      <c r="V341" s="127">
        <f>IF('Indicator Data'!AQ319="No Data",1,IF('Indicator Data imputation'!Y344&lt;&gt;"",1,0))</f>
        <v>0</v>
      </c>
      <c r="W341" s="127">
        <f>IF('Indicator Data'!AS319="No Data",1,IF('Indicator Data imputation'!Z344&lt;&gt;"",1,0))</f>
        <v>0</v>
      </c>
      <c r="X341" s="127">
        <f>IF('Indicator Data'!AT319="No Data",1,IF('Indicator Data imputation'!AA344&lt;&gt;"",1,0))</f>
        <v>0</v>
      </c>
      <c r="Y341" s="127">
        <f>IF('Indicator Data'!AH319="No Data",1,IF('Indicator Data imputation'!AB344&lt;&gt;"",1,0))</f>
        <v>0</v>
      </c>
      <c r="Z341" s="127">
        <f>IF('Indicator Data'!AU319="No Data",1,IF('Indicator Data imputation'!AC344&lt;&gt;"",1,0))</f>
        <v>0</v>
      </c>
      <c r="AA341" s="127">
        <f>IF('Indicator Data'!AV319="No Data",1,IF('Indicator Data imputation'!AD344&lt;&gt;"",1,0))</f>
        <v>0</v>
      </c>
      <c r="AB341" s="127">
        <f>IF('Indicator Data'!AW319="No Data",1,IF('Indicator Data imputation'!AE344&lt;&gt;"",1,0))</f>
        <v>0</v>
      </c>
      <c r="AC341" s="127">
        <f>IF('Indicator Data'!AX319="No Data",1,IF('Indicator Data imputation'!AF344&lt;&gt;"",1,0))</f>
        <v>0</v>
      </c>
      <c r="AD341" s="127">
        <f>IF('Indicator Data'!AY319="No Data",1,IF('Indicator Data imputation'!AG344&lt;&gt;"",1,0))</f>
        <v>0</v>
      </c>
      <c r="AE341" s="127">
        <f>IF('Indicator Data'!AZ319="No Data",1,IF('Indicator Data imputation'!AH344&lt;&gt;"",1,0))</f>
        <v>0</v>
      </c>
      <c r="AF341" s="127">
        <f>IF('Indicator Data'!BA319="No Data",1,IF('Indicator Data imputation'!AI344&lt;&gt;"",1,0))</f>
        <v>0</v>
      </c>
      <c r="AG341" s="127">
        <f>IF('Indicator Data'!BB319="No Data",1,IF('Indicator Data imputation'!AJ344&lt;&gt;"",1,0))</f>
        <v>0</v>
      </c>
      <c r="AH341" s="127">
        <f>IF('Indicator Data'!BC319="No Data",1,IF('Indicator Data imputation'!AK344&lt;&gt;"",1,0))</f>
        <v>0</v>
      </c>
      <c r="AI341" s="127" t="e">
        <f>IF('Indicator Data'!#REF!="No Data",1,IF('Indicator Data imputation'!AL344&lt;&gt;"",1,0))</f>
        <v>#REF!</v>
      </c>
      <c r="AJ341" s="127" t="e">
        <f>IF('Indicator Data'!#REF!="No Data",1,IF('Indicator Data imputation'!AM344&lt;&gt;"",1,0))</f>
        <v>#REF!</v>
      </c>
      <c r="AK341" s="127">
        <f>IF('Indicator Data'!BF319="No Data",1,IF('Indicator Data imputation'!AN344&lt;&gt;"",1,0))</f>
        <v>0</v>
      </c>
      <c r="AL341" s="126"/>
      <c r="AM341" s="126"/>
      <c r="AN341" t="e">
        <f t="shared" si="10"/>
        <v>#REF!</v>
      </c>
      <c r="AO341" s="142" t="e">
        <f t="shared" si="11"/>
        <v>#REF!</v>
      </c>
    </row>
    <row r="342" spans="1:41" ht="15.75" customHeight="1" x14ac:dyDescent="0.25">
      <c r="A342" s="47" t="s">
        <v>753</v>
      </c>
      <c r="B342" s="127">
        <f>IF('Indicator Data'!E320="No Data",1,IF('Indicator Data imputation'!E345&lt;&gt;"",1,0))</f>
        <v>0</v>
      </c>
      <c r="C342" s="127">
        <f>IF('Indicator Data'!J320="No Data",1,IF('Indicator Data imputation'!F345&lt;&gt;"",1,0))</f>
        <v>0</v>
      </c>
      <c r="D342" s="127">
        <f>IF('Indicator Data'!K320="No Data",1,IF('Indicator Data imputation'!G345&lt;&gt;"",1,0))</f>
        <v>0</v>
      </c>
      <c r="E342" s="127">
        <f>IF('Indicator Data'!L320="No Data",1,IF('Indicator Data imputation'!H345&lt;&gt;"",1,0))</f>
        <v>1</v>
      </c>
      <c r="F342" s="127">
        <f>IF('Indicator Data'!M320="No Data",1,IF('Indicator Data imputation'!I345&lt;&gt;"",1,0))</f>
        <v>1</v>
      </c>
      <c r="G342" s="127">
        <f>IF('Indicator Data'!N320="No Data",1,IF('Indicator Data imputation'!J345&lt;&gt;"",1,0))</f>
        <v>1</v>
      </c>
      <c r="H342" s="127">
        <f>IF('Indicator Data'!O320="No Data",1,IF('Indicator Data imputation'!K345&lt;&gt;"",1,0))</f>
        <v>0</v>
      </c>
      <c r="I342" s="127">
        <f>IF('Indicator Data'!P320="No Data",1,IF('Indicator Data imputation'!L345&lt;&gt;"",1,0))</f>
        <v>0</v>
      </c>
      <c r="J342" s="127">
        <f>IF('Indicator Data'!Q320="No Data",1,IF('Indicator Data imputation'!M345&lt;&gt;"",1,0))</f>
        <v>0</v>
      </c>
      <c r="K342" s="127">
        <f>IF('Indicator Data'!R320="No Data",1,IF('Indicator Data imputation'!N345&lt;&gt;"",1,0))</f>
        <v>0</v>
      </c>
      <c r="L342" s="127">
        <f>IF('Indicator Data'!X320="No Data",1,IF('Indicator Data imputation'!O345&lt;&gt;"",1,0))</f>
        <v>0</v>
      </c>
      <c r="M342" s="127" t="e">
        <f>IF('Indicator Data'!#REF!="No Data",1,IF('Indicator Data imputation'!P345&lt;&gt;"",1,0))</f>
        <v>#REF!</v>
      </c>
      <c r="N342" s="127" t="e">
        <f>IF('Indicator Data'!#REF!="No Data",1,IF('Indicator Data imputation'!Q345&lt;&gt;"",1,0))</f>
        <v>#REF!</v>
      </c>
      <c r="O342" s="127">
        <f>IF('Indicator Data'!Z320="No Data",1,IF('Indicator Data imputation'!R345&lt;&gt;"",1,0))</f>
        <v>0</v>
      </c>
      <c r="P342" s="127">
        <f>IF('Indicator Data'!AB320="No Data",1,IF('Indicator Data imputation'!S345&lt;&gt;"",1,0))</f>
        <v>0</v>
      </c>
      <c r="Q342" s="127">
        <f>IF('Indicator Data'!AC320="No Data",1,IF('Indicator Data imputation'!T345&lt;&gt;"",1,0))</f>
        <v>0</v>
      </c>
      <c r="R342" s="127">
        <f>IF('Indicator Data'!AD320="No Data",1,IF('Indicator Data imputation'!U345&lt;&gt;"",1,0))</f>
        <v>0</v>
      </c>
      <c r="S342" s="127">
        <f>IF('Indicator Data'!AE320="No Data",1,IF('Indicator Data imputation'!V345&lt;&gt;"",1,0))</f>
        <v>0</v>
      </c>
      <c r="T342" s="127">
        <f>IF('Indicator Data'!AF320="No Data",1,IF('Indicator Data imputation'!W345&lt;&gt;"",1,0))</f>
        <v>0</v>
      </c>
      <c r="U342" s="127">
        <f>IF('Indicator Data'!AO320="No Data",1,IF('Indicator Data imputation'!X345&lt;&gt;"",1,0))</f>
        <v>0</v>
      </c>
      <c r="V342" s="127">
        <f>IF('Indicator Data'!AQ320="No Data",1,IF('Indicator Data imputation'!Y345&lt;&gt;"",1,0))</f>
        <v>0</v>
      </c>
      <c r="W342" s="127">
        <f>IF('Indicator Data'!AS320="No Data",1,IF('Indicator Data imputation'!Z345&lt;&gt;"",1,0))</f>
        <v>0</v>
      </c>
      <c r="X342" s="127">
        <f>IF('Indicator Data'!AT320="No Data",1,IF('Indicator Data imputation'!AA345&lt;&gt;"",1,0))</f>
        <v>0</v>
      </c>
      <c r="Y342" s="127">
        <f>IF('Indicator Data'!AH320="No Data",1,IF('Indicator Data imputation'!AB345&lt;&gt;"",1,0))</f>
        <v>0</v>
      </c>
      <c r="Z342" s="127">
        <f>IF('Indicator Data'!AU320="No Data",1,IF('Indicator Data imputation'!AC345&lt;&gt;"",1,0))</f>
        <v>0</v>
      </c>
      <c r="AA342" s="127">
        <f>IF('Indicator Data'!AV320="No Data",1,IF('Indicator Data imputation'!AD345&lt;&gt;"",1,0))</f>
        <v>0</v>
      </c>
      <c r="AB342" s="127">
        <f>IF('Indicator Data'!AW320="No Data",1,IF('Indicator Data imputation'!AE345&lt;&gt;"",1,0))</f>
        <v>0</v>
      </c>
      <c r="AC342" s="127">
        <f>IF('Indicator Data'!AX320="No Data",1,IF('Indicator Data imputation'!AF345&lt;&gt;"",1,0))</f>
        <v>0</v>
      </c>
      <c r="AD342" s="127">
        <f>IF('Indicator Data'!AY320="No Data",1,IF('Indicator Data imputation'!AG345&lt;&gt;"",1,0))</f>
        <v>0</v>
      </c>
      <c r="AE342" s="127">
        <f>IF('Indicator Data'!AZ320="No Data",1,IF('Indicator Data imputation'!AH345&lt;&gt;"",1,0))</f>
        <v>0</v>
      </c>
      <c r="AF342" s="127">
        <f>IF('Indicator Data'!BA320="No Data",1,IF('Indicator Data imputation'!AI345&lt;&gt;"",1,0))</f>
        <v>0</v>
      </c>
      <c r="AG342" s="127">
        <f>IF('Indicator Data'!BB320="No Data",1,IF('Indicator Data imputation'!AJ345&lt;&gt;"",1,0))</f>
        <v>0</v>
      </c>
      <c r="AH342" s="127">
        <f>IF('Indicator Data'!BC320="No Data",1,IF('Indicator Data imputation'!AK345&lt;&gt;"",1,0))</f>
        <v>0</v>
      </c>
      <c r="AI342" s="127" t="e">
        <f>IF('Indicator Data'!#REF!="No Data",1,IF('Indicator Data imputation'!AL345&lt;&gt;"",1,0))</f>
        <v>#REF!</v>
      </c>
      <c r="AJ342" s="127" t="e">
        <f>IF('Indicator Data'!#REF!="No Data",1,IF('Indicator Data imputation'!AM345&lt;&gt;"",1,0))</f>
        <v>#REF!</v>
      </c>
      <c r="AK342" s="127">
        <f>IF('Indicator Data'!BF320="No Data",1,IF('Indicator Data imputation'!AN345&lt;&gt;"",1,0))</f>
        <v>0</v>
      </c>
      <c r="AL342" s="126"/>
      <c r="AM342" s="126"/>
      <c r="AN342" t="e">
        <f t="shared" si="10"/>
        <v>#REF!</v>
      </c>
      <c r="AO342" s="142" t="e">
        <f t="shared" si="11"/>
        <v>#REF!</v>
      </c>
    </row>
    <row r="343" spans="1:41" ht="15.75" customHeight="1" x14ac:dyDescent="0.25">
      <c r="A343" s="47" t="s">
        <v>755</v>
      </c>
      <c r="B343" s="127">
        <f>IF('Indicator Data'!E321="No Data",1,IF('Indicator Data imputation'!E346&lt;&gt;"",1,0))</f>
        <v>0</v>
      </c>
      <c r="C343" s="127">
        <f>IF('Indicator Data'!J321="No Data",1,IF('Indicator Data imputation'!F346&lt;&gt;"",1,0))</f>
        <v>0</v>
      </c>
      <c r="D343" s="127">
        <f>IF('Indicator Data'!K321="No Data",1,IF('Indicator Data imputation'!G346&lt;&gt;"",1,0))</f>
        <v>0</v>
      </c>
      <c r="E343" s="127">
        <f>IF('Indicator Data'!L321="No Data",1,IF('Indicator Data imputation'!H346&lt;&gt;"",1,0))</f>
        <v>1</v>
      </c>
      <c r="F343" s="127">
        <f>IF('Indicator Data'!M321="No Data",1,IF('Indicator Data imputation'!I346&lt;&gt;"",1,0))</f>
        <v>1</v>
      </c>
      <c r="G343" s="127">
        <f>IF('Indicator Data'!N321="No Data",1,IF('Indicator Data imputation'!J346&lt;&gt;"",1,0))</f>
        <v>1</v>
      </c>
      <c r="H343" s="127">
        <f>IF('Indicator Data'!O321="No Data",1,IF('Indicator Data imputation'!K346&lt;&gt;"",1,0))</f>
        <v>0</v>
      </c>
      <c r="I343" s="127">
        <f>IF('Indicator Data'!P321="No Data",1,IF('Indicator Data imputation'!L346&lt;&gt;"",1,0))</f>
        <v>0</v>
      </c>
      <c r="J343" s="127">
        <f>IF('Indicator Data'!Q321="No Data",1,IF('Indicator Data imputation'!M346&lt;&gt;"",1,0))</f>
        <v>0</v>
      </c>
      <c r="K343" s="127">
        <f>IF('Indicator Data'!R321="No Data",1,IF('Indicator Data imputation'!N346&lt;&gt;"",1,0))</f>
        <v>0</v>
      </c>
      <c r="L343" s="127">
        <f>IF('Indicator Data'!X321="No Data",1,IF('Indicator Data imputation'!O346&lt;&gt;"",1,0))</f>
        <v>0</v>
      </c>
      <c r="M343" s="127" t="e">
        <f>IF('Indicator Data'!#REF!="No Data",1,IF('Indicator Data imputation'!P346&lt;&gt;"",1,0))</f>
        <v>#REF!</v>
      </c>
      <c r="N343" s="127" t="e">
        <f>IF('Indicator Data'!#REF!="No Data",1,IF('Indicator Data imputation'!Q346&lt;&gt;"",1,0))</f>
        <v>#REF!</v>
      </c>
      <c r="O343" s="127">
        <f>IF('Indicator Data'!Z321="No Data",1,IF('Indicator Data imputation'!R346&lt;&gt;"",1,0))</f>
        <v>0</v>
      </c>
      <c r="P343" s="127">
        <f>IF('Indicator Data'!AB321="No Data",1,IF('Indicator Data imputation'!S346&lt;&gt;"",1,0))</f>
        <v>0</v>
      </c>
      <c r="Q343" s="127">
        <f>IF('Indicator Data'!AC321="No Data",1,IF('Indicator Data imputation'!T346&lt;&gt;"",1,0))</f>
        <v>0</v>
      </c>
      <c r="R343" s="127">
        <f>IF('Indicator Data'!AD321="No Data",1,IF('Indicator Data imputation'!U346&lt;&gt;"",1,0))</f>
        <v>0</v>
      </c>
      <c r="S343" s="127">
        <f>IF('Indicator Data'!AE321="No Data",1,IF('Indicator Data imputation'!V346&lt;&gt;"",1,0))</f>
        <v>0</v>
      </c>
      <c r="T343" s="127">
        <f>IF('Indicator Data'!AF321="No Data",1,IF('Indicator Data imputation'!W346&lt;&gt;"",1,0))</f>
        <v>0</v>
      </c>
      <c r="U343" s="127">
        <f>IF('Indicator Data'!AO321="No Data",1,IF('Indicator Data imputation'!X346&lt;&gt;"",1,0))</f>
        <v>0</v>
      </c>
      <c r="V343" s="127">
        <f>IF('Indicator Data'!AQ321="No Data",1,IF('Indicator Data imputation'!Y346&lt;&gt;"",1,0))</f>
        <v>0</v>
      </c>
      <c r="W343" s="127">
        <f>IF('Indicator Data'!AS321="No Data",1,IF('Indicator Data imputation'!Z346&lt;&gt;"",1,0))</f>
        <v>0</v>
      </c>
      <c r="X343" s="127">
        <f>IF('Indicator Data'!AT321="No Data",1,IF('Indicator Data imputation'!AA346&lt;&gt;"",1,0))</f>
        <v>0</v>
      </c>
      <c r="Y343" s="127">
        <f>IF('Indicator Data'!AH321="No Data",1,IF('Indicator Data imputation'!AB346&lt;&gt;"",1,0))</f>
        <v>0</v>
      </c>
      <c r="Z343" s="127">
        <f>IF('Indicator Data'!AU321="No Data",1,IF('Indicator Data imputation'!AC346&lt;&gt;"",1,0))</f>
        <v>0</v>
      </c>
      <c r="AA343" s="127">
        <f>IF('Indicator Data'!AV321="No Data",1,IF('Indicator Data imputation'!AD346&lt;&gt;"",1,0))</f>
        <v>0</v>
      </c>
      <c r="AB343" s="127">
        <f>IF('Indicator Data'!AW321="No Data",1,IF('Indicator Data imputation'!AE346&lt;&gt;"",1,0))</f>
        <v>0</v>
      </c>
      <c r="AC343" s="127">
        <f>IF('Indicator Data'!AX321="No Data",1,IF('Indicator Data imputation'!AF346&lt;&gt;"",1,0))</f>
        <v>0</v>
      </c>
      <c r="AD343" s="127">
        <f>IF('Indicator Data'!AY321="No Data",1,IF('Indicator Data imputation'!AG346&lt;&gt;"",1,0))</f>
        <v>0</v>
      </c>
      <c r="AE343" s="127">
        <f>IF('Indicator Data'!AZ321="No Data",1,IF('Indicator Data imputation'!AH346&lt;&gt;"",1,0))</f>
        <v>0</v>
      </c>
      <c r="AF343" s="127">
        <f>IF('Indicator Data'!BA321="No Data",1,IF('Indicator Data imputation'!AI346&lt;&gt;"",1,0))</f>
        <v>0</v>
      </c>
      <c r="AG343" s="127">
        <f>IF('Indicator Data'!BB321="No Data",1,IF('Indicator Data imputation'!AJ346&lt;&gt;"",1,0))</f>
        <v>0</v>
      </c>
      <c r="AH343" s="127">
        <f>IF('Indicator Data'!BC321="No Data",1,IF('Indicator Data imputation'!AK346&lt;&gt;"",1,0))</f>
        <v>0</v>
      </c>
      <c r="AI343" s="127" t="e">
        <f>IF('Indicator Data'!#REF!="No Data",1,IF('Indicator Data imputation'!AL346&lt;&gt;"",1,0))</f>
        <v>#REF!</v>
      </c>
      <c r="AJ343" s="127" t="e">
        <f>IF('Indicator Data'!#REF!="No Data",1,IF('Indicator Data imputation'!AM346&lt;&gt;"",1,0))</f>
        <v>#REF!</v>
      </c>
      <c r="AK343" s="127">
        <f>IF('Indicator Data'!BF321="No Data",1,IF('Indicator Data imputation'!AN346&lt;&gt;"",1,0))</f>
        <v>0</v>
      </c>
      <c r="AL343" s="126"/>
      <c r="AM343" s="126"/>
      <c r="AN343" t="e">
        <f t="shared" si="10"/>
        <v>#REF!</v>
      </c>
      <c r="AO343" s="142" t="e">
        <f t="shared" si="11"/>
        <v>#REF!</v>
      </c>
    </row>
    <row r="344" spans="1:41" ht="15.75" customHeight="1" x14ac:dyDescent="0.25">
      <c r="A344" s="47" t="s">
        <v>757</v>
      </c>
      <c r="B344" s="127">
        <f>IF('Indicator Data'!E322="No Data",1,IF('Indicator Data imputation'!E347&lt;&gt;"",1,0))</f>
        <v>0</v>
      </c>
      <c r="C344" s="127">
        <f>IF('Indicator Data'!J322="No Data",1,IF('Indicator Data imputation'!F347&lt;&gt;"",1,0))</f>
        <v>0</v>
      </c>
      <c r="D344" s="127">
        <f>IF('Indicator Data'!K322="No Data",1,IF('Indicator Data imputation'!G347&lt;&gt;"",1,0))</f>
        <v>0</v>
      </c>
      <c r="E344" s="127">
        <f>IF('Indicator Data'!L322="No Data",1,IF('Indicator Data imputation'!H347&lt;&gt;"",1,0))</f>
        <v>1</v>
      </c>
      <c r="F344" s="127">
        <f>IF('Indicator Data'!M322="No Data",1,IF('Indicator Data imputation'!I347&lt;&gt;"",1,0))</f>
        <v>1</v>
      </c>
      <c r="G344" s="127">
        <f>IF('Indicator Data'!N322="No Data",1,IF('Indicator Data imputation'!J347&lt;&gt;"",1,0))</f>
        <v>1</v>
      </c>
      <c r="H344" s="127">
        <f>IF('Indicator Data'!O322="No Data",1,IF('Indicator Data imputation'!K347&lt;&gt;"",1,0))</f>
        <v>0</v>
      </c>
      <c r="I344" s="127">
        <f>IF('Indicator Data'!P322="No Data",1,IF('Indicator Data imputation'!L347&lt;&gt;"",1,0))</f>
        <v>0</v>
      </c>
      <c r="J344" s="127">
        <f>IF('Indicator Data'!Q322="No Data",1,IF('Indicator Data imputation'!M347&lt;&gt;"",1,0))</f>
        <v>0</v>
      </c>
      <c r="K344" s="127">
        <f>IF('Indicator Data'!R322="No Data",1,IF('Indicator Data imputation'!N347&lt;&gt;"",1,0))</f>
        <v>0</v>
      </c>
      <c r="L344" s="127">
        <f>IF('Indicator Data'!X322="No Data",1,IF('Indicator Data imputation'!O347&lt;&gt;"",1,0))</f>
        <v>0</v>
      </c>
      <c r="M344" s="127" t="e">
        <f>IF('Indicator Data'!#REF!="No Data",1,IF('Indicator Data imputation'!P347&lt;&gt;"",1,0))</f>
        <v>#REF!</v>
      </c>
      <c r="N344" s="127" t="e">
        <f>IF('Indicator Data'!#REF!="No Data",1,IF('Indicator Data imputation'!Q347&lt;&gt;"",1,0))</f>
        <v>#REF!</v>
      </c>
      <c r="O344" s="127">
        <f>IF('Indicator Data'!Z322="No Data",1,IF('Indicator Data imputation'!R347&lt;&gt;"",1,0))</f>
        <v>0</v>
      </c>
      <c r="P344" s="127">
        <f>IF('Indicator Data'!AB322="No Data",1,IF('Indicator Data imputation'!S347&lt;&gt;"",1,0))</f>
        <v>0</v>
      </c>
      <c r="Q344" s="127">
        <f>IF('Indicator Data'!AC322="No Data",1,IF('Indicator Data imputation'!T347&lt;&gt;"",1,0))</f>
        <v>0</v>
      </c>
      <c r="R344" s="127">
        <f>IF('Indicator Data'!AD322="No Data",1,IF('Indicator Data imputation'!U347&lt;&gt;"",1,0))</f>
        <v>0</v>
      </c>
      <c r="S344" s="127">
        <f>IF('Indicator Data'!AE322="No Data",1,IF('Indicator Data imputation'!V347&lt;&gt;"",1,0))</f>
        <v>0</v>
      </c>
      <c r="T344" s="127">
        <f>IF('Indicator Data'!AF322="No Data",1,IF('Indicator Data imputation'!W347&lt;&gt;"",1,0))</f>
        <v>0</v>
      </c>
      <c r="U344" s="127">
        <f>IF('Indicator Data'!AO322="No Data",1,IF('Indicator Data imputation'!X347&lt;&gt;"",1,0))</f>
        <v>0</v>
      </c>
      <c r="V344" s="127">
        <f>IF('Indicator Data'!AQ322="No Data",1,IF('Indicator Data imputation'!Y347&lt;&gt;"",1,0))</f>
        <v>0</v>
      </c>
      <c r="W344" s="127">
        <f>IF('Indicator Data'!AS322="No Data",1,IF('Indicator Data imputation'!Z347&lt;&gt;"",1,0))</f>
        <v>0</v>
      </c>
      <c r="X344" s="127">
        <f>IF('Indicator Data'!AT322="No Data",1,IF('Indicator Data imputation'!AA347&lt;&gt;"",1,0))</f>
        <v>0</v>
      </c>
      <c r="Y344" s="127">
        <f>IF('Indicator Data'!AH322="No Data",1,IF('Indicator Data imputation'!AB347&lt;&gt;"",1,0))</f>
        <v>0</v>
      </c>
      <c r="Z344" s="127">
        <f>IF('Indicator Data'!AU322="No Data",1,IF('Indicator Data imputation'!AC347&lt;&gt;"",1,0))</f>
        <v>0</v>
      </c>
      <c r="AA344" s="127">
        <f>IF('Indicator Data'!AV322="No Data",1,IF('Indicator Data imputation'!AD347&lt;&gt;"",1,0))</f>
        <v>0</v>
      </c>
      <c r="AB344" s="127">
        <f>IF('Indicator Data'!AW322="No Data",1,IF('Indicator Data imputation'!AE347&lt;&gt;"",1,0))</f>
        <v>0</v>
      </c>
      <c r="AC344" s="127">
        <f>IF('Indicator Data'!AX322="No Data",1,IF('Indicator Data imputation'!AF347&lt;&gt;"",1,0))</f>
        <v>0</v>
      </c>
      <c r="AD344" s="127">
        <f>IF('Indicator Data'!AY322="No Data",1,IF('Indicator Data imputation'!AG347&lt;&gt;"",1,0))</f>
        <v>0</v>
      </c>
      <c r="AE344" s="127">
        <f>IF('Indicator Data'!AZ322="No Data",1,IF('Indicator Data imputation'!AH347&lt;&gt;"",1,0))</f>
        <v>0</v>
      </c>
      <c r="AF344" s="127">
        <f>IF('Indicator Data'!BA322="No Data",1,IF('Indicator Data imputation'!AI347&lt;&gt;"",1,0))</f>
        <v>0</v>
      </c>
      <c r="AG344" s="127">
        <f>IF('Indicator Data'!BB322="No Data",1,IF('Indicator Data imputation'!AJ347&lt;&gt;"",1,0))</f>
        <v>0</v>
      </c>
      <c r="AH344" s="127">
        <f>IF('Indicator Data'!BC322="No Data",1,IF('Indicator Data imputation'!AK347&lt;&gt;"",1,0))</f>
        <v>0</v>
      </c>
      <c r="AI344" s="127" t="e">
        <f>IF('Indicator Data'!#REF!="No Data",1,IF('Indicator Data imputation'!AL347&lt;&gt;"",1,0))</f>
        <v>#REF!</v>
      </c>
      <c r="AJ344" s="127" t="e">
        <f>IF('Indicator Data'!#REF!="No Data",1,IF('Indicator Data imputation'!AM347&lt;&gt;"",1,0))</f>
        <v>#REF!</v>
      </c>
      <c r="AK344" s="127">
        <f>IF('Indicator Data'!BF322="No Data",1,IF('Indicator Data imputation'!AN347&lt;&gt;"",1,0))</f>
        <v>0</v>
      </c>
      <c r="AL344" s="126"/>
      <c r="AM344" s="126"/>
      <c r="AN344" t="e">
        <f t="shared" si="10"/>
        <v>#REF!</v>
      </c>
      <c r="AO344" s="142" t="e">
        <f t="shared" si="11"/>
        <v>#REF!</v>
      </c>
    </row>
    <row r="345" spans="1:41" ht="15.75" customHeight="1" x14ac:dyDescent="0.25">
      <c r="A345" s="47" t="s">
        <v>759</v>
      </c>
      <c r="B345" s="127">
        <f>IF('Indicator Data'!E323="No Data",1,IF('Indicator Data imputation'!E348&lt;&gt;"",1,0))</f>
        <v>0</v>
      </c>
      <c r="C345" s="127">
        <f>IF('Indicator Data'!J323="No Data",1,IF('Indicator Data imputation'!F348&lt;&gt;"",1,0))</f>
        <v>0</v>
      </c>
      <c r="D345" s="127">
        <f>IF('Indicator Data'!K323="No Data",1,IF('Indicator Data imputation'!G348&lt;&gt;"",1,0))</f>
        <v>0</v>
      </c>
      <c r="E345" s="127">
        <f>IF('Indicator Data'!L323="No Data",1,IF('Indicator Data imputation'!H348&lt;&gt;"",1,0))</f>
        <v>1</v>
      </c>
      <c r="F345" s="127">
        <f>IF('Indicator Data'!M323="No Data",1,IF('Indicator Data imputation'!I348&lt;&gt;"",1,0))</f>
        <v>1</v>
      </c>
      <c r="G345" s="127">
        <f>IF('Indicator Data'!N323="No Data",1,IF('Indicator Data imputation'!J348&lt;&gt;"",1,0))</f>
        <v>1</v>
      </c>
      <c r="H345" s="127">
        <f>IF('Indicator Data'!O323="No Data",1,IF('Indicator Data imputation'!K348&lt;&gt;"",1,0))</f>
        <v>0</v>
      </c>
      <c r="I345" s="127">
        <f>IF('Indicator Data'!P323="No Data",1,IF('Indicator Data imputation'!L348&lt;&gt;"",1,0))</f>
        <v>0</v>
      </c>
      <c r="J345" s="127">
        <f>IF('Indicator Data'!Q323="No Data",1,IF('Indicator Data imputation'!M348&lt;&gt;"",1,0))</f>
        <v>0</v>
      </c>
      <c r="K345" s="127">
        <f>IF('Indicator Data'!R323="No Data",1,IF('Indicator Data imputation'!N348&lt;&gt;"",1,0))</f>
        <v>0</v>
      </c>
      <c r="L345" s="127">
        <f>IF('Indicator Data'!X323="No Data",1,IF('Indicator Data imputation'!O348&lt;&gt;"",1,0))</f>
        <v>0</v>
      </c>
      <c r="M345" s="127" t="e">
        <f>IF('Indicator Data'!#REF!="No Data",1,IF('Indicator Data imputation'!P348&lt;&gt;"",1,0))</f>
        <v>#REF!</v>
      </c>
      <c r="N345" s="127" t="e">
        <f>IF('Indicator Data'!#REF!="No Data",1,IF('Indicator Data imputation'!Q348&lt;&gt;"",1,0))</f>
        <v>#REF!</v>
      </c>
      <c r="O345" s="127">
        <f>IF('Indicator Data'!Z323="No Data",1,IF('Indicator Data imputation'!R348&lt;&gt;"",1,0))</f>
        <v>0</v>
      </c>
      <c r="P345" s="127">
        <f>IF('Indicator Data'!AB323="No Data",1,IF('Indicator Data imputation'!S348&lt;&gt;"",1,0))</f>
        <v>0</v>
      </c>
      <c r="Q345" s="127">
        <f>IF('Indicator Data'!AC323="No Data",1,IF('Indicator Data imputation'!T348&lt;&gt;"",1,0))</f>
        <v>0</v>
      </c>
      <c r="R345" s="127">
        <f>IF('Indicator Data'!AD323="No Data",1,IF('Indicator Data imputation'!U348&lt;&gt;"",1,0))</f>
        <v>0</v>
      </c>
      <c r="S345" s="127">
        <f>IF('Indicator Data'!AE323="No Data",1,IF('Indicator Data imputation'!V348&lt;&gt;"",1,0))</f>
        <v>0</v>
      </c>
      <c r="T345" s="127">
        <f>IF('Indicator Data'!AF323="No Data",1,IF('Indicator Data imputation'!W348&lt;&gt;"",1,0))</f>
        <v>0</v>
      </c>
      <c r="U345" s="127">
        <f>IF('Indicator Data'!AO323="No Data",1,IF('Indicator Data imputation'!X348&lt;&gt;"",1,0))</f>
        <v>0</v>
      </c>
      <c r="V345" s="127">
        <f>IF('Indicator Data'!AQ323="No Data",1,IF('Indicator Data imputation'!Y348&lt;&gt;"",1,0))</f>
        <v>0</v>
      </c>
      <c r="W345" s="127">
        <f>IF('Indicator Data'!AS323="No Data",1,IF('Indicator Data imputation'!Z348&lt;&gt;"",1,0))</f>
        <v>0</v>
      </c>
      <c r="X345" s="127">
        <f>IF('Indicator Data'!AT323="No Data",1,IF('Indicator Data imputation'!AA348&lt;&gt;"",1,0))</f>
        <v>0</v>
      </c>
      <c r="Y345" s="127">
        <f>IF('Indicator Data'!AH323="No Data",1,IF('Indicator Data imputation'!AB348&lt;&gt;"",1,0))</f>
        <v>0</v>
      </c>
      <c r="Z345" s="127">
        <f>IF('Indicator Data'!AU323="No Data",1,IF('Indicator Data imputation'!AC348&lt;&gt;"",1,0))</f>
        <v>0</v>
      </c>
      <c r="AA345" s="127">
        <f>IF('Indicator Data'!AV323="No Data",1,IF('Indicator Data imputation'!AD348&lt;&gt;"",1,0))</f>
        <v>0</v>
      </c>
      <c r="AB345" s="127">
        <f>IF('Indicator Data'!AW323="No Data",1,IF('Indicator Data imputation'!AE348&lt;&gt;"",1,0))</f>
        <v>0</v>
      </c>
      <c r="AC345" s="127">
        <f>IF('Indicator Data'!AX323="No Data",1,IF('Indicator Data imputation'!AF348&lt;&gt;"",1,0))</f>
        <v>0</v>
      </c>
      <c r="AD345" s="127">
        <f>IF('Indicator Data'!AY323="No Data",1,IF('Indicator Data imputation'!AG348&lt;&gt;"",1,0))</f>
        <v>0</v>
      </c>
      <c r="AE345" s="127">
        <f>IF('Indicator Data'!AZ323="No Data",1,IF('Indicator Data imputation'!AH348&lt;&gt;"",1,0))</f>
        <v>0</v>
      </c>
      <c r="AF345" s="127">
        <f>IF('Indicator Data'!BA323="No Data",1,IF('Indicator Data imputation'!AI348&lt;&gt;"",1,0))</f>
        <v>0</v>
      </c>
      <c r="AG345" s="127">
        <f>IF('Indicator Data'!BB323="No Data",1,IF('Indicator Data imputation'!AJ348&lt;&gt;"",1,0))</f>
        <v>0</v>
      </c>
      <c r="AH345" s="127">
        <f>IF('Indicator Data'!BC323="No Data",1,IF('Indicator Data imputation'!AK348&lt;&gt;"",1,0))</f>
        <v>0</v>
      </c>
      <c r="AI345" s="127" t="e">
        <f>IF('Indicator Data'!#REF!="No Data",1,IF('Indicator Data imputation'!AL348&lt;&gt;"",1,0))</f>
        <v>#REF!</v>
      </c>
      <c r="AJ345" s="127" t="e">
        <f>IF('Indicator Data'!#REF!="No Data",1,IF('Indicator Data imputation'!AM348&lt;&gt;"",1,0))</f>
        <v>#REF!</v>
      </c>
      <c r="AK345" s="127">
        <f>IF('Indicator Data'!BF323="No Data",1,IF('Indicator Data imputation'!AN348&lt;&gt;"",1,0))</f>
        <v>0</v>
      </c>
      <c r="AL345" s="126"/>
      <c r="AM345" s="126"/>
      <c r="AN345" t="e">
        <f t="shared" si="10"/>
        <v>#REF!</v>
      </c>
      <c r="AO345" s="142" t="e">
        <f t="shared" si="11"/>
        <v>#REF!</v>
      </c>
    </row>
    <row r="346" spans="1:41" ht="15.75" customHeight="1" x14ac:dyDescent="0.25">
      <c r="A346" s="47" t="s">
        <v>761</v>
      </c>
      <c r="B346" s="127">
        <f>IF('Indicator Data'!E324="No Data",1,IF('Indicator Data imputation'!E349&lt;&gt;"",1,0))</f>
        <v>0</v>
      </c>
      <c r="C346" s="127">
        <f>IF('Indicator Data'!J324="No Data",1,IF('Indicator Data imputation'!F349&lt;&gt;"",1,0))</f>
        <v>0</v>
      </c>
      <c r="D346" s="127">
        <f>IF('Indicator Data'!K324="No Data",1,IF('Indicator Data imputation'!G349&lt;&gt;"",1,0))</f>
        <v>0</v>
      </c>
      <c r="E346" s="127">
        <f>IF('Indicator Data'!L324="No Data",1,IF('Indicator Data imputation'!H349&lt;&gt;"",1,0))</f>
        <v>1</v>
      </c>
      <c r="F346" s="127">
        <f>IF('Indicator Data'!M324="No Data",1,IF('Indicator Data imputation'!I349&lt;&gt;"",1,0))</f>
        <v>1</v>
      </c>
      <c r="G346" s="127">
        <f>IF('Indicator Data'!N324="No Data",1,IF('Indicator Data imputation'!J349&lt;&gt;"",1,0))</f>
        <v>1</v>
      </c>
      <c r="H346" s="127">
        <f>IF('Indicator Data'!O324="No Data",1,IF('Indicator Data imputation'!K349&lt;&gt;"",1,0))</f>
        <v>0</v>
      </c>
      <c r="I346" s="127">
        <f>IF('Indicator Data'!P324="No Data",1,IF('Indicator Data imputation'!L349&lt;&gt;"",1,0))</f>
        <v>0</v>
      </c>
      <c r="J346" s="127">
        <f>IF('Indicator Data'!Q324="No Data",1,IF('Indicator Data imputation'!M349&lt;&gt;"",1,0))</f>
        <v>0</v>
      </c>
      <c r="K346" s="127">
        <f>IF('Indicator Data'!R324="No Data",1,IF('Indicator Data imputation'!N349&lt;&gt;"",1,0))</f>
        <v>0</v>
      </c>
      <c r="L346" s="127">
        <f>IF('Indicator Data'!X324="No Data",1,IF('Indicator Data imputation'!O349&lt;&gt;"",1,0))</f>
        <v>0</v>
      </c>
      <c r="M346" s="127" t="e">
        <f>IF('Indicator Data'!#REF!="No Data",1,IF('Indicator Data imputation'!P349&lt;&gt;"",1,0))</f>
        <v>#REF!</v>
      </c>
      <c r="N346" s="127" t="e">
        <f>IF('Indicator Data'!#REF!="No Data",1,IF('Indicator Data imputation'!Q349&lt;&gt;"",1,0))</f>
        <v>#REF!</v>
      </c>
      <c r="O346" s="127">
        <f>IF('Indicator Data'!Z324="No Data",1,IF('Indicator Data imputation'!R349&lt;&gt;"",1,0))</f>
        <v>0</v>
      </c>
      <c r="P346" s="127">
        <f>IF('Indicator Data'!AB324="No Data",1,IF('Indicator Data imputation'!S349&lt;&gt;"",1,0))</f>
        <v>0</v>
      </c>
      <c r="Q346" s="127">
        <f>IF('Indicator Data'!AC324="No Data",1,IF('Indicator Data imputation'!T349&lt;&gt;"",1,0))</f>
        <v>0</v>
      </c>
      <c r="R346" s="127">
        <f>IF('Indicator Data'!AD324="No Data",1,IF('Indicator Data imputation'!U349&lt;&gt;"",1,0))</f>
        <v>0</v>
      </c>
      <c r="S346" s="127">
        <f>IF('Indicator Data'!AE324="No Data",1,IF('Indicator Data imputation'!V349&lt;&gt;"",1,0))</f>
        <v>0</v>
      </c>
      <c r="T346" s="127">
        <f>IF('Indicator Data'!AF324="No Data",1,IF('Indicator Data imputation'!W349&lt;&gt;"",1,0))</f>
        <v>0</v>
      </c>
      <c r="U346" s="127">
        <f>IF('Indicator Data'!AO324="No Data",1,IF('Indicator Data imputation'!X349&lt;&gt;"",1,0))</f>
        <v>0</v>
      </c>
      <c r="V346" s="127">
        <f>IF('Indicator Data'!AQ324="No Data",1,IF('Indicator Data imputation'!Y349&lt;&gt;"",1,0))</f>
        <v>0</v>
      </c>
      <c r="W346" s="127">
        <f>IF('Indicator Data'!AS324="No Data",1,IF('Indicator Data imputation'!Z349&lt;&gt;"",1,0))</f>
        <v>0</v>
      </c>
      <c r="X346" s="127">
        <f>IF('Indicator Data'!AT324="No Data",1,IF('Indicator Data imputation'!AA349&lt;&gt;"",1,0))</f>
        <v>0</v>
      </c>
      <c r="Y346" s="127">
        <f>IF('Indicator Data'!AH324="No Data",1,IF('Indicator Data imputation'!AB349&lt;&gt;"",1,0))</f>
        <v>0</v>
      </c>
      <c r="Z346" s="127">
        <f>IF('Indicator Data'!AU324="No Data",1,IF('Indicator Data imputation'!AC349&lt;&gt;"",1,0))</f>
        <v>0</v>
      </c>
      <c r="AA346" s="127">
        <f>IF('Indicator Data'!AV324="No Data",1,IF('Indicator Data imputation'!AD349&lt;&gt;"",1,0))</f>
        <v>0</v>
      </c>
      <c r="AB346" s="127">
        <f>IF('Indicator Data'!AW324="No Data",1,IF('Indicator Data imputation'!AE349&lt;&gt;"",1,0))</f>
        <v>0</v>
      </c>
      <c r="AC346" s="127">
        <f>IF('Indicator Data'!AX324="No Data",1,IF('Indicator Data imputation'!AF349&lt;&gt;"",1,0))</f>
        <v>0</v>
      </c>
      <c r="AD346" s="127">
        <f>IF('Indicator Data'!AY324="No Data",1,IF('Indicator Data imputation'!AG349&lt;&gt;"",1,0))</f>
        <v>0</v>
      </c>
      <c r="AE346" s="127">
        <f>IF('Indicator Data'!AZ324="No Data",1,IF('Indicator Data imputation'!AH349&lt;&gt;"",1,0))</f>
        <v>0</v>
      </c>
      <c r="AF346" s="127">
        <f>IF('Indicator Data'!BA324="No Data",1,IF('Indicator Data imputation'!AI349&lt;&gt;"",1,0))</f>
        <v>0</v>
      </c>
      <c r="AG346" s="127">
        <f>IF('Indicator Data'!BB324="No Data",1,IF('Indicator Data imputation'!AJ349&lt;&gt;"",1,0))</f>
        <v>0</v>
      </c>
      <c r="AH346" s="127">
        <f>IF('Indicator Data'!BC324="No Data",1,IF('Indicator Data imputation'!AK349&lt;&gt;"",1,0))</f>
        <v>0</v>
      </c>
      <c r="AI346" s="127" t="e">
        <f>IF('Indicator Data'!#REF!="No Data",1,IF('Indicator Data imputation'!AL349&lt;&gt;"",1,0))</f>
        <v>#REF!</v>
      </c>
      <c r="AJ346" s="127" t="e">
        <f>IF('Indicator Data'!#REF!="No Data",1,IF('Indicator Data imputation'!AM349&lt;&gt;"",1,0))</f>
        <v>#REF!</v>
      </c>
      <c r="AK346" s="127">
        <f>IF('Indicator Data'!BF324="No Data",1,IF('Indicator Data imputation'!AN349&lt;&gt;"",1,0))</f>
        <v>0</v>
      </c>
      <c r="AL346" s="126"/>
      <c r="AM346" s="126"/>
      <c r="AN346" t="e">
        <f t="shared" si="10"/>
        <v>#REF!</v>
      </c>
      <c r="AO346" s="142" t="e">
        <f t="shared" si="11"/>
        <v>#REF!</v>
      </c>
    </row>
    <row r="347" spans="1:41" ht="15.75" customHeight="1" x14ac:dyDescent="0.25">
      <c r="A347" s="47" t="s">
        <v>763</v>
      </c>
      <c r="B347" s="127">
        <f>IF('Indicator Data'!E325="No Data",1,IF('Indicator Data imputation'!E350&lt;&gt;"",1,0))</f>
        <v>0</v>
      </c>
      <c r="C347" s="127">
        <f>IF('Indicator Data'!J325="No Data",1,IF('Indicator Data imputation'!F350&lt;&gt;"",1,0))</f>
        <v>0</v>
      </c>
      <c r="D347" s="127">
        <f>IF('Indicator Data'!K325="No Data",1,IF('Indicator Data imputation'!G350&lt;&gt;"",1,0))</f>
        <v>0</v>
      </c>
      <c r="E347" s="127">
        <f>IF('Indicator Data'!L325="No Data",1,IF('Indicator Data imputation'!H350&lt;&gt;"",1,0))</f>
        <v>1</v>
      </c>
      <c r="F347" s="127">
        <f>IF('Indicator Data'!M325="No Data",1,IF('Indicator Data imputation'!I350&lt;&gt;"",1,0))</f>
        <v>1</v>
      </c>
      <c r="G347" s="127">
        <f>IF('Indicator Data'!N325="No Data",1,IF('Indicator Data imputation'!J350&lt;&gt;"",1,0))</f>
        <v>1</v>
      </c>
      <c r="H347" s="127">
        <f>IF('Indicator Data'!O325="No Data",1,IF('Indicator Data imputation'!K350&lt;&gt;"",1,0))</f>
        <v>0</v>
      </c>
      <c r="I347" s="127">
        <f>IF('Indicator Data'!P325="No Data",1,IF('Indicator Data imputation'!L350&lt;&gt;"",1,0))</f>
        <v>0</v>
      </c>
      <c r="J347" s="127">
        <f>IF('Indicator Data'!Q325="No Data",1,IF('Indicator Data imputation'!M350&lt;&gt;"",1,0))</f>
        <v>0</v>
      </c>
      <c r="K347" s="127">
        <f>IF('Indicator Data'!R325="No Data",1,IF('Indicator Data imputation'!N350&lt;&gt;"",1,0))</f>
        <v>0</v>
      </c>
      <c r="L347" s="127">
        <f>IF('Indicator Data'!X325="No Data",1,IF('Indicator Data imputation'!O350&lt;&gt;"",1,0))</f>
        <v>0</v>
      </c>
      <c r="M347" s="127" t="e">
        <f>IF('Indicator Data'!#REF!="No Data",1,IF('Indicator Data imputation'!P350&lt;&gt;"",1,0))</f>
        <v>#REF!</v>
      </c>
      <c r="N347" s="127" t="e">
        <f>IF('Indicator Data'!#REF!="No Data",1,IF('Indicator Data imputation'!Q350&lt;&gt;"",1,0))</f>
        <v>#REF!</v>
      </c>
      <c r="O347" s="127">
        <f>IF('Indicator Data'!Z325="No Data",1,IF('Indicator Data imputation'!R350&lt;&gt;"",1,0))</f>
        <v>0</v>
      </c>
      <c r="P347" s="127">
        <f>IF('Indicator Data'!AB325="No Data",1,IF('Indicator Data imputation'!S350&lt;&gt;"",1,0))</f>
        <v>0</v>
      </c>
      <c r="Q347" s="127">
        <f>IF('Indicator Data'!AC325="No Data",1,IF('Indicator Data imputation'!T350&lt;&gt;"",1,0))</f>
        <v>0</v>
      </c>
      <c r="R347" s="127">
        <f>IF('Indicator Data'!AD325="No Data",1,IF('Indicator Data imputation'!U350&lt;&gt;"",1,0))</f>
        <v>0</v>
      </c>
      <c r="S347" s="127">
        <f>IF('Indicator Data'!AE325="No Data",1,IF('Indicator Data imputation'!V350&lt;&gt;"",1,0))</f>
        <v>0</v>
      </c>
      <c r="T347" s="127">
        <f>IF('Indicator Data'!AF325="No Data",1,IF('Indicator Data imputation'!W350&lt;&gt;"",1,0))</f>
        <v>0</v>
      </c>
      <c r="U347" s="127">
        <f>IF('Indicator Data'!AO325="No Data",1,IF('Indicator Data imputation'!X350&lt;&gt;"",1,0))</f>
        <v>0</v>
      </c>
      <c r="V347" s="127">
        <f>IF('Indicator Data'!AQ325="No Data",1,IF('Indicator Data imputation'!Y350&lt;&gt;"",1,0))</f>
        <v>0</v>
      </c>
      <c r="W347" s="127">
        <f>IF('Indicator Data'!AS325="No Data",1,IF('Indicator Data imputation'!Z350&lt;&gt;"",1,0))</f>
        <v>0</v>
      </c>
      <c r="X347" s="127">
        <f>IF('Indicator Data'!AT325="No Data",1,IF('Indicator Data imputation'!AA350&lt;&gt;"",1,0))</f>
        <v>0</v>
      </c>
      <c r="Y347" s="127">
        <f>IF('Indicator Data'!AH325="No Data",1,IF('Indicator Data imputation'!AB350&lt;&gt;"",1,0))</f>
        <v>0</v>
      </c>
      <c r="Z347" s="127">
        <f>IF('Indicator Data'!AU325="No Data",1,IF('Indicator Data imputation'!AC350&lt;&gt;"",1,0))</f>
        <v>0</v>
      </c>
      <c r="AA347" s="127">
        <f>IF('Indicator Data'!AV325="No Data",1,IF('Indicator Data imputation'!AD350&lt;&gt;"",1,0))</f>
        <v>0</v>
      </c>
      <c r="AB347" s="127">
        <f>IF('Indicator Data'!AW325="No Data",1,IF('Indicator Data imputation'!AE350&lt;&gt;"",1,0))</f>
        <v>0</v>
      </c>
      <c r="AC347" s="127">
        <f>IF('Indicator Data'!AX325="No Data",1,IF('Indicator Data imputation'!AF350&lt;&gt;"",1,0))</f>
        <v>0</v>
      </c>
      <c r="AD347" s="127">
        <f>IF('Indicator Data'!AY325="No Data",1,IF('Indicator Data imputation'!AG350&lt;&gt;"",1,0))</f>
        <v>0</v>
      </c>
      <c r="AE347" s="127">
        <f>IF('Indicator Data'!AZ325="No Data",1,IF('Indicator Data imputation'!AH350&lt;&gt;"",1,0))</f>
        <v>0</v>
      </c>
      <c r="AF347" s="127">
        <f>IF('Indicator Data'!BA325="No Data",1,IF('Indicator Data imputation'!AI350&lt;&gt;"",1,0))</f>
        <v>0</v>
      </c>
      <c r="AG347" s="127">
        <f>IF('Indicator Data'!BB325="No Data",1,IF('Indicator Data imputation'!AJ350&lt;&gt;"",1,0))</f>
        <v>0</v>
      </c>
      <c r="AH347" s="127">
        <f>IF('Indicator Data'!BC325="No Data",1,IF('Indicator Data imputation'!AK350&lt;&gt;"",1,0))</f>
        <v>0</v>
      </c>
      <c r="AI347" s="127" t="e">
        <f>IF('Indicator Data'!#REF!="No Data",1,IF('Indicator Data imputation'!AL350&lt;&gt;"",1,0))</f>
        <v>#REF!</v>
      </c>
      <c r="AJ347" s="127" t="e">
        <f>IF('Indicator Data'!#REF!="No Data",1,IF('Indicator Data imputation'!AM350&lt;&gt;"",1,0))</f>
        <v>#REF!</v>
      </c>
      <c r="AK347" s="127">
        <f>IF('Indicator Data'!BF325="No Data",1,IF('Indicator Data imputation'!AN350&lt;&gt;"",1,0))</f>
        <v>0</v>
      </c>
      <c r="AL347" s="126"/>
      <c r="AM347" s="126"/>
      <c r="AN347" t="e">
        <f t="shared" si="10"/>
        <v>#REF!</v>
      </c>
      <c r="AO347" s="142" t="e">
        <f t="shared" si="11"/>
        <v>#REF!</v>
      </c>
    </row>
    <row r="348" spans="1:41" ht="15.75" customHeight="1" x14ac:dyDescent="0.25">
      <c r="A348" s="47" t="s">
        <v>765</v>
      </c>
      <c r="B348" s="127">
        <f>IF('Indicator Data'!E326="No Data",1,IF('Indicator Data imputation'!E351&lt;&gt;"",1,0))</f>
        <v>0</v>
      </c>
      <c r="C348" s="127">
        <f>IF('Indicator Data'!J326="No Data",1,IF('Indicator Data imputation'!F351&lt;&gt;"",1,0))</f>
        <v>0</v>
      </c>
      <c r="D348" s="127">
        <f>IF('Indicator Data'!K326="No Data",1,IF('Indicator Data imputation'!G351&lt;&gt;"",1,0))</f>
        <v>0</v>
      </c>
      <c r="E348" s="127">
        <f>IF('Indicator Data'!L326="No Data",1,IF('Indicator Data imputation'!H351&lt;&gt;"",1,0))</f>
        <v>1</v>
      </c>
      <c r="F348" s="127">
        <f>IF('Indicator Data'!M326="No Data",1,IF('Indicator Data imputation'!I351&lt;&gt;"",1,0))</f>
        <v>1</v>
      </c>
      <c r="G348" s="127">
        <f>IF('Indicator Data'!N326="No Data",1,IF('Indicator Data imputation'!J351&lt;&gt;"",1,0))</f>
        <v>1</v>
      </c>
      <c r="H348" s="127">
        <f>IF('Indicator Data'!O326="No Data",1,IF('Indicator Data imputation'!K351&lt;&gt;"",1,0))</f>
        <v>0</v>
      </c>
      <c r="I348" s="127">
        <f>IF('Indicator Data'!P326="No Data",1,IF('Indicator Data imputation'!L351&lt;&gt;"",1,0))</f>
        <v>0</v>
      </c>
      <c r="J348" s="127">
        <f>IF('Indicator Data'!Q326="No Data",1,IF('Indicator Data imputation'!M351&lt;&gt;"",1,0))</f>
        <v>0</v>
      </c>
      <c r="K348" s="127">
        <f>IF('Indicator Data'!R326="No Data",1,IF('Indicator Data imputation'!N351&lt;&gt;"",1,0))</f>
        <v>0</v>
      </c>
      <c r="L348" s="127">
        <f>IF('Indicator Data'!X326="No Data",1,IF('Indicator Data imputation'!O351&lt;&gt;"",1,0))</f>
        <v>0</v>
      </c>
      <c r="M348" s="127" t="e">
        <f>IF('Indicator Data'!#REF!="No Data",1,IF('Indicator Data imputation'!P351&lt;&gt;"",1,0))</f>
        <v>#REF!</v>
      </c>
      <c r="N348" s="127" t="e">
        <f>IF('Indicator Data'!#REF!="No Data",1,IF('Indicator Data imputation'!Q351&lt;&gt;"",1,0))</f>
        <v>#REF!</v>
      </c>
      <c r="O348" s="127">
        <f>IF('Indicator Data'!Z326="No Data",1,IF('Indicator Data imputation'!R351&lt;&gt;"",1,0))</f>
        <v>0</v>
      </c>
      <c r="P348" s="127">
        <f>IF('Indicator Data'!AB326="No Data",1,IF('Indicator Data imputation'!S351&lt;&gt;"",1,0))</f>
        <v>0</v>
      </c>
      <c r="Q348" s="127">
        <f>IF('Indicator Data'!AC326="No Data",1,IF('Indicator Data imputation'!T351&lt;&gt;"",1,0))</f>
        <v>0</v>
      </c>
      <c r="R348" s="127">
        <f>IF('Indicator Data'!AD326="No Data",1,IF('Indicator Data imputation'!U351&lt;&gt;"",1,0))</f>
        <v>0</v>
      </c>
      <c r="S348" s="127">
        <f>IF('Indicator Data'!AE326="No Data",1,IF('Indicator Data imputation'!V351&lt;&gt;"",1,0))</f>
        <v>0</v>
      </c>
      <c r="T348" s="127">
        <f>IF('Indicator Data'!AF326="No Data",1,IF('Indicator Data imputation'!W351&lt;&gt;"",1,0))</f>
        <v>0</v>
      </c>
      <c r="U348" s="127">
        <f>IF('Indicator Data'!AO326="No Data",1,IF('Indicator Data imputation'!X351&lt;&gt;"",1,0))</f>
        <v>0</v>
      </c>
      <c r="V348" s="127">
        <f>IF('Indicator Data'!AQ326="No Data",1,IF('Indicator Data imputation'!Y351&lt;&gt;"",1,0))</f>
        <v>0</v>
      </c>
      <c r="W348" s="127">
        <f>IF('Indicator Data'!AS326="No Data",1,IF('Indicator Data imputation'!Z351&lt;&gt;"",1,0))</f>
        <v>0</v>
      </c>
      <c r="X348" s="127">
        <f>IF('Indicator Data'!AT326="No Data",1,IF('Indicator Data imputation'!AA351&lt;&gt;"",1,0))</f>
        <v>0</v>
      </c>
      <c r="Y348" s="127">
        <f>IF('Indicator Data'!AH326="No Data",1,IF('Indicator Data imputation'!AB351&lt;&gt;"",1,0))</f>
        <v>0</v>
      </c>
      <c r="Z348" s="127">
        <f>IF('Indicator Data'!AU326="No Data",1,IF('Indicator Data imputation'!AC351&lt;&gt;"",1,0))</f>
        <v>0</v>
      </c>
      <c r="AA348" s="127">
        <f>IF('Indicator Data'!AV326="No Data",1,IF('Indicator Data imputation'!AD351&lt;&gt;"",1,0))</f>
        <v>0</v>
      </c>
      <c r="AB348" s="127">
        <f>IF('Indicator Data'!AW326="No Data",1,IF('Indicator Data imputation'!AE351&lt;&gt;"",1,0))</f>
        <v>0</v>
      </c>
      <c r="AC348" s="127">
        <f>IF('Indicator Data'!AX326="No Data",1,IF('Indicator Data imputation'!AF351&lt;&gt;"",1,0))</f>
        <v>0</v>
      </c>
      <c r="AD348" s="127">
        <f>IF('Indicator Data'!AY326="No Data",1,IF('Indicator Data imputation'!AG351&lt;&gt;"",1,0))</f>
        <v>0</v>
      </c>
      <c r="AE348" s="127">
        <f>IF('Indicator Data'!AZ326="No Data",1,IF('Indicator Data imputation'!AH351&lt;&gt;"",1,0))</f>
        <v>0</v>
      </c>
      <c r="AF348" s="127">
        <f>IF('Indicator Data'!BA326="No Data",1,IF('Indicator Data imputation'!AI351&lt;&gt;"",1,0))</f>
        <v>0</v>
      </c>
      <c r="AG348" s="127">
        <f>IF('Indicator Data'!BB326="No Data",1,IF('Indicator Data imputation'!AJ351&lt;&gt;"",1,0))</f>
        <v>0</v>
      </c>
      <c r="AH348" s="127">
        <f>IF('Indicator Data'!BC326="No Data",1,IF('Indicator Data imputation'!AK351&lt;&gt;"",1,0))</f>
        <v>0</v>
      </c>
      <c r="AI348" s="127" t="e">
        <f>IF('Indicator Data'!#REF!="No Data",1,IF('Indicator Data imputation'!AL351&lt;&gt;"",1,0))</f>
        <v>#REF!</v>
      </c>
      <c r="AJ348" s="127" t="e">
        <f>IF('Indicator Data'!#REF!="No Data",1,IF('Indicator Data imputation'!AM351&lt;&gt;"",1,0))</f>
        <v>#REF!</v>
      </c>
      <c r="AK348" s="127">
        <f>IF('Indicator Data'!BF326="No Data",1,IF('Indicator Data imputation'!AN351&lt;&gt;"",1,0))</f>
        <v>0</v>
      </c>
      <c r="AL348" s="126"/>
      <c r="AM348" s="126"/>
      <c r="AN348" t="e">
        <f t="shared" si="10"/>
        <v>#REF!</v>
      </c>
      <c r="AO348" s="142" t="e">
        <f t="shared" si="11"/>
        <v>#REF!</v>
      </c>
    </row>
    <row r="349" spans="1:41" ht="15.75" customHeight="1" x14ac:dyDescent="0.25">
      <c r="A349" s="47" t="s">
        <v>767</v>
      </c>
      <c r="B349" s="127">
        <f>IF('Indicator Data'!E327="No Data",1,IF('Indicator Data imputation'!E352&lt;&gt;"",1,0))</f>
        <v>0</v>
      </c>
      <c r="C349" s="127">
        <f>IF('Indicator Data'!J327="No Data",1,IF('Indicator Data imputation'!F352&lt;&gt;"",1,0))</f>
        <v>0</v>
      </c>
      <c r="D349" s="127">
        <f>IF('Indicator Data'!K327="No Data",1,IF('Indicator Data imputation'!G352&lt;&gt;"",1,0))</f>
        <v>0</v>
      </c>
      <c r="E349" s="127">
        <f>IF('Indicator Data'!L327="No Data",1,IF('Indicator Data imputation'!H352&lt;&gt;"",1,0))</f>
        <v>1</v>
      </c>
      <c r="F349" s="127">
        <f>IF('Indicator Data'!M327="No Data",1,IF('Indicator Data imputation'!I352&lt;&gt;"",1,0))</f>
        <v>1</v>
      </c>
      <c r="G349" s="127">
        <f>IF('Indicator Data'!N327="No Data",1,IF('Indicator Data imputation'!J352&lt;&gt;"",1,0))</f>
        <v>1</v>
      </c>
      <c r="H349" s="127">
        <f>IF('Indicator Data'!O327="No Data",1,IF('Indicator Data imputation'!K352&lt;&gt;"",1,0))</f>
        <v>0</v>
      </c>
      <c r="I349" s="127">
        <f>IF('Indicator Data'!P327="No Data",1,IF('Indicator Data imputation'!L352&lt;&gt;"",1,0))</f>
        <v>0</v>
      </c>
      <c r="J349" s="127">
        <f>IF('Indicator Data'!Q327="No Data",1,IF('Indicator Data imputation'!M352&lt;&gt;"",1,0))</f>
        <v>0</v>
      </c>
      <c r="K349" s="127">
        <f>IF('Indicator Data'!R327="No Data",1,IF('Indicator Data imputation'!N352&lt;&gt;"",1,0))</f>
        <v>0</v>
      </c>
      <c r="L349" s="127">
        <f>IF('Indicator Data'!X327="No Data",1,IF('Indicator Data imputation'!O352&lt;&gt;"",1,0))</f>
        <v>0</v>
      </c>
      <c r="M349" s="127" t="e">
        <f>IF('Indicator Data'!#REF!="No Data",1,IF('Indicator Data imputation'!P352&lt;&gt;"",1,0))</f>
        <v>#REF!</v>
      </c>
      <c r="N349" s="127" t="e">
        <f>IF('Indicator Data'!#REF!="No Data",1,IF('Indicator Data imputation'!Q352&lt;&gt;"",1,0))</f>
        <v>#REF!</v>
      </c>
      <c r="O349" s="127">
        <f>IF('Indicator Data'!Z327="No Data",1,IF('Indicator Data imputation'!R352&lt;&gt;"",1,0))</f>
        <v>0</v>
      </c>
      <c r="P349" s="127">
        <f>IF('Indicator Data'!AB327="No Data",1,IF('Indicator Data imputation'!S352&lt;&gt;"",1,0))</f>
        <v>0</v>
      </c>
      <c r="Q349" s="127">
        <f>IF('Indicator Data'!AC327="No Data",1,IF('Indicator Data imputation'!T352&lt;&gt;"",1,0))</f>
        <v>0</v>
      </c>
      <c r="R349" s="127">
        <f>IF('Indicator Data'!AD327="No Data",1,IF('Indicator Data imputation'!U352&lt;&gt;"",1,0))</f>
        <v>0</v>
      </c>
      <c r="S349" s="127">
        <f>IF('Indicator Data'!AE327="No Data",1,IF('Indicator Data imputation'!V352&lt;&gt;"",1,0))</f>
        <v>0</v>
      </c>
      <c r="T349" s="127">
        <f>IF('Indicator Data'!AF327="No Data",1,IF('Indicator Data imputation'!W352&lt;&gt;"",1,0))</f>
        <v>0</v>
      </c>
      <c r="U349" s="127">
        <f>IF('Indicator Data'!AO327="No Data",1,IF('Indicator Data imputation'!X352&lt;&gt;"",1,0))</f>
        <v>0</v>
      </c>
      <c r="V349" s="127">
        <f>IF('Indicator Data'!AQ327="No Data",1,IF('Indicator Data imputation'!Y352&lt;&gt;"",1,0))</f>
        <v>0</v>
      </c>
      <c r="W349" s="127">
        <f>IF('Indicator Data'!AS327="No Data",1,IF('Indicator Data imputation'!Z352&lt;&gt;"",1,0))</f>
        <v>0</v>
      </c>
      <c r="X349" s="127">
        <f>IF('Indicator Data'!AT327="No Data",1,IF('Indicator Data imputation'!AA352&lt;&gt;"",1,0))</f>
        <v>0</v>
      </c>
      <c r="Y349" s="127">
        <f>IF('Indicator Data'!AH327="No Data",1,IF('Indicator Data imputation'!AB352&lt;&gt;"",1,0))</f>
        <v>0</v>
      </c>
      <c r="Z349" s="127">
        <f>IF('Indicator Data'!AU327="No Data",1,IF('Indicator Data imputation'!AC352&lt;&gt;"",1,0))</f>
        <v>0</v>
      </c>
      <c r="AA349" s="127">
        <f>IF('Indicator Data'!AV327="No Data",1,IF('Indicator Data imputation'!AD352&lt;&gt;"",1,0))</f>
        <v>0</v>
      </c>
      <c r="AB349" s="127">
        <f>IF('Indicator Data'!AW327="No Data",1,IF('Indicator Data imputation'!AE352&lt;&gt;"",1,0))</f>
        <v>0</v>
      </c>
      <c r="AC349" s="127">
        <f>IF('Indicator Data'!AX327="No Data",1,IF('Indicator Data imputation'!AF352&lt;&gt;"",1,0))</f>
        <v>0</v>
      </c>
      <c r="AD349" s="127">
        <f>IF('Indicator Data'!AY327="No Data",1,IF('Indicator Data imputation'!AG352&lt;&gt;"",1,0))</f>
        <v>0</v>
      </c>
      <c r="AE349" s="127">
        <f>IF('Indicator Data'!AZ327="No Data",1,IF('Indicator Data imputation'!AH352&lt;&gt;"",1,0))</f>
        <v>0</v>
      </c>
      <c r="AF349" s="127">
        <f>IF('Indicator Data'!BA327="No Data",1,IF('Indicator Data imputation'!AI352&lt;&gt;"",1,0))</f>
        <v>0</v>
      </c>
      <c r="AG349" s="127">
        <f>IF('Indicator Data'!BB327="No Data",1,IF('Indicator Data imputation'!AJ352&lt;&gt;"",1,0))</f>
        <v>0</v>
      </c>
      <c r="AH349" s="127">
        <f>IF('Indicator Data'!BC327="No Data",1,IF('Indicator Data imputation'!AK352&lt;&gt;"",1,0))</f>
        <v>0</v>
      </c>
      <c r="AI349" s="127" t="e">
        <f>IF('Indicator Data'!#REF!="No Data",1,IF('Indicator Data imputation'!AL352&lt;&gt;"",1,0))</f>
        <v>#REF!</v>
      </c>
      <c r="AJ349" s="127" t="e">
        <f>IF('Indicator Data'!#REF!="No Data",1,IF('Indicator Data imputation'!AM352&lt;&gt;"",1,0))</f>
        <v>#REF!</v>
      </c>
      <c r="AK349" s="127">
        <f>IF('Indicator Data'!BF327="No Data",1,IF('Indicator Data imputation'!AN352&lt;&gt;"",1,0))</f>
        <v>0</v>
      </c>
      <c r="AL349" s="126"/>
      <c r="AM349" s="126"/>
      <c r="AN349" t="e">
        <f t="shared" si="10"/>
        <v>#REF!</v>
      </c>
      <c r="AO349" s="142" t="e">
        <f t="shared" si="11"/>
        <v>#REF!</v>
      </c>
    </row>
    <row r="350" spans="1:41" ht="15.75" customHeight="1" x14ac:dyDescent="0.25">
      <c r="A350" s="47" t="s">
        <v>771</v>
      </c>
      <c r="B350" s="127">
        <f>IF('Indicator Data'!E328="No Data",1,IF('Indicator Data imputation'!E353&lt;&gt;"",1,0))</f>
        <v>0</v>
      </c>
      <c r="C350" s="127">
        <f>IF('Indicator Data'!J328="No Data",1,IF('Indicator Data imputation'!F353&lt;&gt;"",1,0))</f>
        <v>0</v>
      </c>
      <c r="D350" s="127">
        <f>IF('Indicator Data'!K328="No Data",1,IF('Indicator Data imputation'!G353&lt;&gt;"",1,0))</f>
        <v>0</v>
      </c>
      <c r="E350" s="127">
        <f>IF('Indicator Data'!L328="No Data",1,IF('Indicator Data imputation'!H353&lt;&gt;"",1,0))</f>
        <v>1</v>
      </c>
      <c r="F350" s="127">
        <f>IF('Indicator Data'!M328="No Data",1,IF('Indicator Data imputation'!I353&lt;&gt;"",1,0))</f>
        <v>1</v>
      </c>
      <c r="G350" s="127">
        <f>IF('Indicator Data'!N328="No Data",1,IF('Indicator Data imputation'!J353&lt;&gt;"",1,0))</f>
        <v>1</v>
      </c>
      <c r="H350" s="127">
        <f>IF('Indicator Data'!O328="No Data",1,IF('Indicator Data imputation'!K353&lt;&gt;"",1,0))</f>
        <v>0</v>
      </c>
      <c r="I350" s="127">
        <f>IF('Indicator Data'!P328="No Data",1,IF('Indicator Data imputation'!L353&lt;&gt;"",1,0))</f>
        <v>0</v>
      </c>
      <c r="J350" s="127">
        <f>IF('Indicator Data'!Q328="No Data",1,IF('Indicator Data imputation'!M353&lt;&gt;"",1,0))</f>
        <v>0</v>
      </c>
      <c r="K350" s="127">
        <f>IF('Indicator Data'!R328="No Data",1,IF('Indicator Data imputation'!N353&lt;&gt;"",1,0))</f>
        <v>0</v>
      </c>
      <c r="L350" s="127">
        <f>IF('Indicator Data'!X328="No Data",1,IF('Indicator Data imputation'!O353&lt;&gt;"",1,0))</f>
        <v>0</v>
      </c>
      <c r="M350" s="127" t="e">
        <f>IF('Indicator Data'!#REF!="No Data",1,IF('Indicator Data imputation'!P353&lt;&gt;"",1,0))</f>
        <v>#REF!</v>
      </c>
      <c r="N350" s="127" t="e">
        <f>IF('Indicator Data'!#REF!="No Data",1,IF('Indicator Data imputation'!Q353&lt;&gt;"",1,0))</f>
        <v>#REF!</v>
      </c>
      <c r="O350" s="127">
        <f>IF('Indicator Data'!Z328="No Data",1,IF('Indicator Data imputation'!R353&lt;&gt;"",1,0))</f>
        <v>0</v>
      </c>
      <c r="P350" s="127">
        <f>IF('Indicator Data'!AB328="No Data",1,IF('Indicator Data imputation'!S353&lt;&gt;"",1,0))</f>
        <v>0</v>
      </c>
      <c r="Q350" s="127">
        <f>IF('Indicator Data'!AC328="No Data",1,IF('Indicator Data imputation'!T353&lt;&gt;"",1,0))</f>
        <v>0</v>
      </c>
      <c r="R350" s="127">
        <f>IF('Indicator Data'!AD328="No Data",1,IF('Indicator Data imputation'!U353&lt;&gt;"",1,0))</f>
        <v>0</v>
      </c>
      <c r="S350" s="127">
        <f>IF('Indicator Data'!AE328="No Data",1,IF('Indicator Data imputation'!V353&lt;&gt;"",1,0))</f>
        <v>0</v>
      </c>
      <c r="T350" s="127">
        <f>IF('Indicator Data'!AF328="No Data",1,IF('Indicator Data imputation'!W353&lt;&gt;"",1,0))</f>
        <v>0</v>
      </c>
      <c r="U350" s="127">
        <f>IF('Indicator Data'!AO328="No Data",1,IF('Indicator Data imputation'!X353&lt;&gt;"",1,0))</f>
        <v>0</v>
      </c>
      <c r="V350" s="127">
        <f>IF('Indicator Data'!AQ328="No Data",1,IF('Indicator Data imputation'!Y353&lt;&gt;"",1,0))</f>
        <v>0</v>
      </c>
      <c r="W350" s="127">
        <f>IF('Indicator Data'!AS328="No Data",1,IF('Indicator Data imputation'!Z353&lt;&gt;"",1,0))</f>
        <v>0</v>
      </c>
      <c r="X350" s="127">
        <f>IF('Indicator Data'!AT328="No Data",1,IF('Indicator Data imputation'!AA353&lt;&gt;"",1,0))</f>
        <v>0</v>
      </c>
      <c r="Y350" s="127">
        <f>IF('Indicator Data'!AH328="No Data",1,IF('Indicator Data imputation'!AB353&lt;&gt;"",1,0))</f>
        <v>0</v>
      </c>
      <c r="Z350" s="127">
        <f>IF('Indicator Data'!AU328="No Data",1,IF('Indicator Data imputation'!AC353&lt;&gt;"",1,0))</f>
        <v>0</v>
      </c>
      <c r="AA350" s="127">
        <f>IF('Indicator Data'!AV328="No Data",1,IF('Indicator Data imputation'!AD353&lt;&gt;"",1,0))</f>
        <v>0</v>
      </c>
      <c r="AB350" s="127">
        <f>IF('Indicator Data'!AW328="No Data",1,IF('Indicator Data imputation'!AE353&lt;&gt;"",1,0))</f>
        <v>0</v>
      </c>
      <c r="AC350" s="127">
        <f>IF('Indicator Data'!AX328="No Data",1,IF('Indicator Data imputation'!AF353&lt;&gt;"",1,0))</f>
        <v>0</v>
      </c>
      <c r="AD350" s="127">
        <f>IF('Indicator Data'!AY328="No Data",1,IF('Indicator Data imputation'!AG353&lt;&gt;"",1,0))</f>
        <v>0</v>
      </c>
      <c r="AE350" s="127">
        <f>IF('Indicator Data'!AZ328="No Data",1,IF('Indicator Data imputation'!AH353&lt;&gt;"",1,0))</f>
        <v>0</v>
      </c>
      <c r="AF350" s="127">
        <f>IF('Indicator Data'!BA328="No Data",1,IF('Indicator Data imputation'!AI353&lt;&gt;"",1,0))</f>
        <v>0</v>
      </c>
      <c r="AG350" s="127">
        <f>IF('Indicator Data'!BB328="No Data",1,IF('Indicator Data imputation'!AJ353&lt;&gt;"",1,0))</f>
        <v>0</v>
      </c>
      <c r="AH350" s="127">
        <f>IF('Indicator Data'!BC328="No Data",1,IF('Indicator Data imputation'!AK353&lt;&gt;"",1,0))</f>
        <v>0</v>
      </c>
      <c r="AI350" s="127" t="e">
        <f>IF('Indicator Data'!#REF!="No Data",1,IF('Indicator Data imputation'!AL353&lt;&gt;"",1,0))</f>
        <v>#REF!</v>
      </c>
      <c r="AJ350" s="127" t="e">
        <f>IF('Indicator Data'!#REF!="No Data",1,IF('Indicator Data imputation'!AM353&lt;&gt;"",1,0))</f>
        <v>#REF!</v>
      </c>
      <c r="AK350" s="127">
        <f>IF('Indicator Data'!BF328="No Data",1,IF('Indicator Data imputation'!AN353&lt;&gt;"",1,0))</f>
        <v>0</v>
      </c>
      <c r="AL350" s="126"/>
      <c r="AM350" s="126"/>
      <c r="AN350" t="e">
        <f t="shared" si="10"/>
        <v>#REF!</v>
      </c>
      <c r="AO350" s="142" t="e">
        <f t="shared" si="11"/>
        <v>#REF!</v>
      </c>
    </row>
    <row r="351" spans="1:41" ht="15.75" customHeight="1" x14ac:dyDescent="0.25">
      <c r="A351" s="47" t="s">
        <v>774</v>
      </c>
      <c r="B351" s="127">
        <f>IF('Indicator Data'!E329="No Data",1,IF('Indicator Data imputation'!E354&lt;&gt;"",1,0))</f>
        <v>0</v>
      </c>
      <c r="C351" s="127">
        <f>IF('Indicator Data'!J329="No Data",1,IF('Indicator Data imputation'!F354&lt;&gt;"",1,0))</f>
        <v>0</v>
      </c>
      <c r="D351" s="127">
        <f>IF('Indicator Data'!K329="No Data",1,IF('Indicator Data imputation'!G354&lt;&gt;"",1,0))</f>
        <v>0</v>
      </c>
      <c r="E351" s="127">
        <f>IF('Indicator Data'!L329="No Data",1,IF('Indicator Data imputation'!H354&lt;&gt;"",1,0))</f>
        <v>1</v>
      </c>
      <c r="F351" s="127">
        <f>IF('Indicator Data'!M329="No Data",1,IF('Indicator Data imputation'!I354&lt;&gt;"",1,0))</f>
        <v>1</v>
      </c>
      <c r="G351" s="127">
        <f>IF('Indicator Data'!N329="No Data",1,IF('Indicator Data imputation'!J354&lt;&gt;"",1,0))</f>
        <v>1</v>
      </c>
      <c r="H351" s="127">
        <f>IF('Indicator Data'!O329="No Data",1,IF('Indicator Data imputation'!K354&lt;&gt;"",1,0))</f>
        <v>0</v>
      </c>
      <c r="I351" s="127">
        <f>IF('Indicator Data'!P329="No Data",1,IF('Indicator Data imputation'!L354&lt;&gt;"",1,0))</f>
        <v>0</v>
      </c>
      <c r="J351" s="127">
        <f>IF('Indicator Data'!Q329="No Data",1,IF('Indicator Data imputation'!M354&lt;&gt;"",1,0))</f>
        <v>0</v>
      </c>
      <c r="K351" s="127">
        <f>IF('Indicator Data'!R329="No Data",1,IF('Indicator Data imputation'!N354&lt;&gt;"",1,0))</f>
        <v>0</v>
      </c>
      <c r="L351" s="127">
        <f>IF('Indicator Data'!X329="No Data",1,IF('Indicator Data imputation'!O354&lt;&gt;"",1,0))</f>
        <v>0</v>
      </c>
      <c r="M351" s="127" t="e">
        <f>IF('Indicator Data'!#REF!="No Data",1,IF('Indicator Data imputation'!P354&lt;&gt;"",1,0))</f>
        <v>#REF!</v>
      </c>
      <c r="N351" s="127" t="e">
        <f>IF('Indicator Data'!#REF!="No Data",1,IF('Indicator Data imputation'!Q354&lt;&gt;"",1,0))</f>
        <v>#REF!</v>
      </c>
      <c r="O351" s="127">
        <f>IF('Indicator Data'!Z329="No Data",1,IF('Indicator Data imputation'!R354&lt;&gt;"",1,0))</f>
        <v>0</v>
      </c>
      <c r="P351" s="127">
        <f>IF('Indicator Data'!AB329="No Data",1,IF('Indicator Data imputation'!S354&lt;&gt;"",1,0))</f>
        <v>0</v>
      </c>
      <c r="Q351" s="127">
        <f>IF('Indicator Data'!AC329="No Data",1,IF('Indicator Data imputation'!T354&lt;&gt;"",1,0))</f>
        <v>0</v>
      </c>
      <c r="R351" s="127">
        <f>IF('Indicator Data'!AD329="No Data",1,IF('Indicator Data imputation'!U354&lt;&gt;"",1,0))</f>
        <v>0</v>
      </c>
      <c r="S351" s="127">
        <f>IF('Indicator Data'!AE329="No Data",1,IF('Indicator Data imputation'!V354&lt;&gt;"",1,0))</f>
        <v>0</v>
      </c>
      <c r="T351" s="127">
        <f>IF('Indicator Data'!AF329="No Data",1,IF('Indicator Data imputation'!W354&lt;&gt;"",1,0))</f>
        <v>0</v>
      </c>
      <c r="U351" s="127">
        <f>IF('Indicator Data'!AO329="No Data",1,IF('Indicator Data imputation'!X354&lt;&gt;"",1,0))</f>
        <v>0</v>
      </c>
      <c r="V351" s="127">
        <f>IF('Indicator Data'!AQ329="No Data",1,IF('Indicator Data imputation'!Y354&lt;&gt;"",1,0))</f>
        <v>0</v>
      </c>
      <c r="W351" s="127">
        <f>IF('Indicator Data'!AS329="No Data",1,IF('Indicator Data imputation'!Z354&lt;&gt;"",1,0))</f>
        <v>0</v>
      </c>
      <c r="X351" s="127">
        <f>IF('Indicator Data'!AT329="No Data",1,IF('Indicator Data imputation'!AA354&lt;&gt;"",1,0))</f>
        <v>0</v>
      </c>
      <c r="Y351" s="127">
        <f>IF('Indicator Data'!AH329="No Data",1,IF('Indicator Data imputation'!AB354&lt;&gt;"",1,0))</f>
        <v>0</v>
      </c>
      <c r="Z351" s="127">
        <f>IF('Indicator Data'!AU329="No Data",1,IF('Indicator Data imputation'!AC354&lt;&gt;"",1,0))</f>
        <v>0</v>
      </c>
      <c r="AA351" s="127">
        <f>IF('Indicator Data'!AV329="No Data",1,IF('Indicator Data imputation'!AD354&lt;&gt;"",1,0))</f>
        <v>0</v>
      </c>
      <c r="AB351" s="127">
        <f>IF('Indicator Data'!AW329="No Data",1,IF('Indicator Data imputation'!AE354&lt;&gt;"",1,0))</f>
        <v>0</v>
      </c>
      <c r="AC351" s="127">
        <f>IF('Indicator Data'!AX329="No Data",1,IF('Indicator Data imputation'!AF354&lt;&gt;"",1,0))</f>
        <v>0</v>
      </c>
      <c r="AD351" s="127">
        <f>IF('Indicator Data'!AY329="No Data",1,IF('Indicator Data imputation'!AG354&lt;&gt;"",1,0))</f>
        <v>0</v>
      </c>
      <c r="AE351" s="127">
        <f>IF('Indicator Data'!AZ329="No Data",1,IF('Indicator Data imputation'!AH354&lt;&gt;"",1,0))</f>
        <v>0</v>
      </c>
      <c r="AF351" s="127">
        <f>IF('Indicator Data'!BA329="No Data",1,IF('Indicator Data imputation'!AI354&lt;&gt;"",1,0))</f>
        <v>0</v>
      </c>
      <c r="AG351" s="127">
        <f>IF('Indicator Data'!BB329="No Data",1,IF('Indicator Data imputation'!AJ354&lt;&gt;"",1,0))</f>
        <v>0</v>
      </c>
      <c r="AH351" s="127">
        <f>IF('Indicator Data'!BC329="No Data",1,IF('Indicator Data imputation'!AK354&lt;&gt;"",1,0))</f>
        <v>0</v>
      </c>
      <c r="AI351" s="127" t="e">
        <f>IF('Indicator Data'!#REF!="No Data",1,IF('Indicator Data imputation'!AL354&lt;&gt;"",1,0))</f>
        <v>#REF!</v>
      </c>
      <c r="AJ351" s="127" t="e">
        <f>IF('Indicator Data'!#REF!="No Data",1,IF('Indicator Data imputation'!AM354&lt;&gt;"",1,0))</f>
        <v>#REF!</v>
      </c>
      <c r="AK351" s="127">
        <f>IF('Indicator Data'!BF329="No Data",1,IF('Indicator Data imputation'!AN354&lt;&gt;"",1,0))</f>
        <v>0</v>
      </c>
      <c r="AL351" s="126"/>
      <c r="AM351" s="126"/>
      <c r="AN351" t="e">
        <f t="shared" si="10"/>
        <v>#REF!</v>
      </c>
      <c r="AO351" s="142" t="e">
        <f t="shared" si="11"/>
        <v>#REF!</v>
      </c>
    </row>
    <row r="352" spans="1:41" ht="15.75" customHeight="1" x14ac:dyDescent="0.25">
      <c r="A352" s="47" t="s">
        <v>776</v>
      </c>
      <c r="B352" s="127">
        <f>IF('Indicator Data'!E330="No Data",1,IF('Indicator Data imputation'!E355&lt;&gt;"",1,0))</f>
        <v>0</v>
      </c>
      <c r="C352" s="127">
        <f>IF('Indicator Data'!J330="No Data",1,IF('Indicator Data imputation'!F355&lt;&gt;"",1,0))</f>
        <v>0</v>
      </c>
      <c r="D352" s="127">
        <f>IF('Indicator Data'!K330="No Data",1,IF('Indicator Data imputation'!G355&lt;&gt;"",1,0))</f>
        <v>0</v>
      </c>
      <c r="E352" s="127">
        <f>IF('Indicator Data'!L330="No Data",1,IF('Indicator Data imputation'!H355&lt;&gt;"",1,0))</f>
        <v>1</v>
      </c>
      <c r="F352" s="127">
        <f>IF('Indicator Data'!M330="No Data",1,IF('Indicator Data imputation'!I355&lt;&gt;"",1,0))</f>
        <v>1</v>
      </c>
      <c r="G352" s="127">
        <f>IF('Indicator Data'!N330="No Data",1,IF('Indicator Data imputation'!J355&lt;&gt;"",1,0))</f>
        <v>1</v>
      </c>
      <c r="H352" s="127">
        <f>IF('Indicator Data'!O330="No Data",1,IF('Indicator Data imputation'!K355&lt;&gt;"",1,0))</f>
        <v>0</v>
      </c>
      <c r="I352" s="127">
        <f>IF('Indicator Data'!P330="No Data",1,IF('Indicator Data imputation'!L355&lt;&gt;"",1,0))</f>
        <v>0</v>
      </c>
      <c r="J352" s="127">
        <f>IF('Indicator Data'!Q330="No Data",1,IF('Indicator Data imputation'!M355&lt;&gt;"",1,0))</f>
        <v>0</v>
      </c>
      <c r="K352" s="127">
        <f>IF('Indicator Data'!R330="No Data",1,IF('Indicator Data imputation'!N355&lt;&gt;"",1,0))</f>
        <v>0</v>
      </c>
      <c r="L352" s="127">
        <f>IF('Indicator Data'!X330="No Data",1,IF('Indicator Data imputation'!O355&lt;&gt;"",1,0))</f>
        <v>0</v>
      </c>
      <c r="M352" s="127" t="e">
        <f>IF('Indicator Data'!#REF!="No Data",1,IF('Indicator Data imputation'!P355&lt;&gt;"",1,0))</f>
        <v>#REF!</v>
      </c>
      <c r="N352" s="127" t="e">
        <f>IF('Indicator Data'!#REF!="No Data",1,IF('Indicator Data imputation'!Q355&lt;&gt;"",1,0))</f>
        <v>#REF!</v>
      </c>
      <c r="O352" s="127">
        <f>IF('Indicator Data'!Z330="No Data",1,IF('Indicator Data imputation'!R355&lt;&gt;"",1,0))</f>
        <v>0</v>
      </c>
      <c r="P352" s="127">
        <f>IF('Indicator Data'!AB330="No Data",1,IF('Indicator Data imputation'!S355&lt;&gt;"",1,0))</f>
        <v>0</v>
      </c>
      <c r="Q352" s="127">
        <f>IF('Indicator Data'!AC330="No Data",1,IF('Indicator Data imputation'!T355&lt;&gt;"",1,0))</f>
        <v>0</v>
      </c>
      <c r="R352" s="127">
        <f>IF('Indicator Data'!AD330="No Data",1,IF('Indicator Data imputation'!U355&lt;&gt;"",1,0))</f>
        <v>0</v>
      </c>
      <c r="S352" s="127">
        <f>IF('Indicator Data'!AE330="No Data",1,IF('Indicator Data imputation'!V355&lt;&gt;"",1,0))</f>
        <v>0</v>
      </c>
      <c r="T352" s="127">
        <f>IF('Indicator Data'!AF330="No Data",1,IF('Indicator Data imputation'!W355&lt;&gt;"",1,0))</f>
        <v>0</v>
      </c>
      <c r="U352" s="127">
        <f>IF('Indicator Data'!AO330="No Data",1,IF('Indicator Data imputation'!X355&lt;&gt;"",1,0))</f>
        <v>0</v>
      </c>
      <c r="V352" s="127">
        <f>IF('Indicator Data'!AQ330="No Data",1,IF('Indicator Data imputation'!Y355&lt;&gt;"",1,0))</f>
        <v>0</v>
      </c>
      <c r="W352" s="127">
        <f>IF('Indicator Data'!AS330="No Data",1,IF('Indicator Data imputation'!Z355&lt;&gt;"",1,0))</f>
        <v>0</v>
      </c>
      <c r="X352" s="127">
        <f>IF('Indicator Data'!AT330="No Data",1,IF('Indicator Data imputation'!AA355&lt;&gt;"",1,0))</f>
        <v>0</v>
      </c>
      <c r="Y352" s="127">
        <f>IF('Indicator Data'!AH330="No Data",1,IF('Indicator Data imputation'!AB355&lt;&gt;"",1,0))</f>
        <v>0</v>
      </c>
      <c r="Z352" s="127">
        <f>IF('Indicator Data'!AU330="No Data",1,IF('Indicator Data imputation'!AC355&lt;&gt;"",1,0))</f>
        <v>0</v>
      </c>
      <c r="AA352" s="127">
        <f>IF('Indicator Data'!AV330="No Data",1,IF('Indicator Data imputation'!AD355&lt;&gt;"",1,0))</f>
        <v>0</v>
      </c>
      <c r="AB352" s="127">
        <f>IF('Indicator Data'!AW330="No Data",1,IF('Indicator Data imputation'!AE355&lt;&gt;"",1,0))</f>
        <v>0</v>
      </c>
      <c r="AC352" s="127">
        <f>IF('Indicator Data'!AX330="No Data",1,IF('Indicator Data imputation'!AF355&lt;&gt;"",1,0))</f>
        <v>0</v>
      </c>
      <c r="AD352" s="127">
        <f>IF('Indicator Data'!AY330="No Data",1,IF('Indicator Data imputation'!AG355&lt;&gt;"",1,0))</f>
        <v>0</v>
      </c>
      <c r="AE352" s="127">
        <f>IF('Indicator Data'!AZ330="No Data",1,IF('Indicator Data imputation'!AH355&lt;&gt;"",1,0))</f>
        <v>0</v>
      </c>
      <c r="AF352" s="127">
        <f>IF('Indicator Data'!BA330="No Data",1,IF('Indicator Data imputation'!AI355&lt;&gt;"",1,0))</f>
        <v>0</v>
      </c>
      <c r="AG352" s="127">
        <f>IF('Indicator Data'!BB330="No Data",1,IF('Indicator Data imputation'!AJ355&lt;&gt;"",1,0))</f>
        <v>0</v>
      </c>
      <c r="AH352" s="127">
        <f>IF('Indicator Data'!BC330="No Data",1,IF('Indicator Data imputation'!AK355&lt;&gt;"",1,0))</f>
        <v>0</v>
      </c>
      <c r="AI352" s="127" t="e">
        <f>IF('Indicator Data'!#REF!="No Data",1,IF('Indicator Data imputation'!AL355&lt;&gt;"",1,0))</f>
        <v>#REF!</v>
      </c>
      <c r="AJ352" s="127" t="e">
        <f>IF('Indicator Data'!#REF!="No Data",1,IF('Indicator Data imputation'!AM355&lt;&gt;"",1,0))</f>
        <v>#REF!</v>
      </c>
      <c r="AK352" s="127">
        <f>IF('Indicator Data'!BF330="No Data",1,IF('Indicator Data imputation'!AN355&lt;&gt;"",1,0))</f>
        <v>0</v>
      </c>
      <c r="AL352" s="126"/>
      <c r="AM352" s="126"/>
      <c r="AN352" t="e">
        <f t="shared" si="10"/>
        <v>#REF!</v>
      </c>
      <c r="AO352" s="142" t="e">
        <f t="shared" si="11"/>
        <v>#REF!</v>
      </c>
    </row>
    <row r="353" spans="1:41" ht="15.75" customHeight="1" x14ac:dyDescent="0.25">
      <c r="A353" s="47" t="s">
        <v>778</v>
      </c>
      <c r="B353" s="127">
        <f>IF('Indicator Data'!E331="No Data",1,IF('Indicator Data imputation'!E356&lt;&gt;"",1,0))</f>
        <v>0</v>
      </c>
      <c r="C353" s="127">
        <f>IF('Indicator Data'!J331="No Data",1,IF('Indicator Data imputation'!F356&lt;&gt;"",1,0))</f>
        <v>0</v>
      </c>
      <c r="D353" s="127">
        <f>IF('Indicator Data'!K331="No Data",1,IF('Indicator Data imputation'!G356&lt;&gt;"",1,0))</f>
        <v>0</v>
      </c>
      <c r="E353" s="127">
        <f>IF('Indicator Data'!L331="No Data",1,IF('Indicator Data imputation'!H356&lt;&gt;"",1,0))</f>
        <v>1</v>
      </c>
      <c r="F353" s="127">
        <f>IF('Indicator Data'!M331="No Data",1,IF('Indicator Data imputation'!I356&lt;&gt;"",1,0))</f>
        <v>1</v>
      </c>
      <c r="G353" s="127">
        <f>IF('Indicator Data'!N331="No Data",1,IF('Indicator Data imputation'!J356&lt;&gt;"",1,0))</f>
        <v>1</v>
      </c>
      <c r="H353" s="127">
        <f>IF('Indicator Data'!O331="No Data",1,IF('Indicator Data imputation'!K356&lt;&gt;"",1,0))</f>
        <v>0</v>
      </c>
      <c r="I353" s="127">
        <f>IF('Indicator Data'!P331="No Data",1,IF('Indicator Data imputation'!L356&lt;&gt;"",1,0))</f>
        <v>0</v>
      </c>
      <c r="J353" s="127">
        <f>IF('Indicator Data'!Q331="No Data",1,IF('Indicator Data imputation'!M356&lt;&gt;"",1,0))</f>
        <v>0</v>
      </c>
      <c r="K353" s="127">
        <f>IF('Indicator Data'!R331="No Data",1,IF('Indicator Data imputation'!N356&lt;&gt;"",1,0))</f>
        <v>0</v>
      </c>
      <c r="L353" s="127">
        <f>IF('Indicator Data'!X331="No Data",1,IF('Indicator Data imputation'!O356&lt;&gt;"",1,0))</f>
        <v>0</v>
      </c>
      <c r="M353" s="127" t="e">
        <f>IF('Indicator Data'!#REF!="No Data",1,IF('Indicator Data imputation'!P356&lt;&gt;"",1,0))</f>
        <v>#REF!</v>
      </c>
      <c r="N353" s="127" t="e">
        <f>IF('Indicator Data'!#REF!="No Data",1,IF('Indicator Data imputation'!Q356&lt;&gt;"",1,0))</f>
        <v>#REF!</v>
      </c>
      <c r="O353" s="127">
        <f>IF('Indicator Data'!Z331="No Data",1,IF('Indicator Data imputation'!R356&lt;&gt;"",1,0))</f>
        <v>0</v>
      </c>
      <c r="P353" s="127">
        <f>IF('Indicator Data'!AB331="No Data",1,IF('Indicator Data imputation'!S356&lt;&gt;"",1,0))</f>
        <v>0</v>
      </c>
      <c r="Q353" s="127">
        <f>IF('Indicator Data'!AC331="No Data",1,IF('Indicator Data imputation'!T356&lt;&gt;"",1,0))</f>
        <v>0</v>
      </c>
      <c r="R353" s="127">
        <f>IF('Indicator Data'!AD331="No Data",1,IF('Indicator Data imputation'!U356&lt;&gt;"",1,0))</f>
        <v>0</v>
      </c>
      <c r="S353" s="127">
        <f>IF('Indicator Data'!AE331="No Data",1,IF('Indicator Data imputation'!V356&lt;&gt;"",1,0))</f>
        <v>0</v>
      </c>
      <c r="T353" s="127">
        <f>IF('Indicator Data'!AF331="No Data",1,IF('Indicator Data imputation'!W356&lt;&gt;"",1,0))</f>
        <v>0</v>
      </c>
      <c r="U353" s="127">
        <f>IF('Indicator Data'!AO331="No Data",1,IF('Indicator Data imputation'!X356&lt;&gt;"",1,0))</f>
        <v>0</v>
      </c>
      <c r="V353" s="127">
        <f>IF('Indicator Data'!AQ331="No Data",1,IF('Indicator Data imputation'!Y356&lt;&gt;"",1,0))</f>
        <v>0</v>
      </c>
      <c r="W353" s="127">
        <f>IF('Indicator Data'!AS331="No Data",1,IF('Indicator Data imputation'!Z356&lt;&gt;"",1,0))</f>
        <v>0</v>
      </c>
      <c r="X353" s="127">
        <f>IF('Indicator Data'!AT331="No Data",1,IF('Indicator Data imputation'!AA356&lt;&gt;"",1,0))</f>
        <v>0</v>
      </c>
      <c r="Y353" s="127">
        <f>IF('Indicator Data'!AH331="No Data",1,IF('Indicator Data imputation'!AB356&lt;&gt;"",1,0))</f>
        <v>0</v>
      </c>
      <c r="Z353" s="127">
        <f>IF('Indicator Data'!AU331="No Data",1,IF('Indicator Data imputation'!AC356&lt;&gt;"",1,0))</f>
        <v>0</v>
      </c>
      <c r="AA353" s="127">
        <f>IF('Indicator Data'!AV331="No Data",1,IF('Indicator Data imputation'!AD356&lt;&gt;"",1,0))</f>
        <v>0</v>
      </c>
      <c r="AB353" s="127">
        <f>IF('Indicator Data'!AW331="No Data",1,IF('Indicator Data imputation'!AE356&lt;&gt;"",1,0))</f>
        <v>0</v>
      </c>
      <c r="AC353" s="127">
        <f>IF('Indicator Data'!AX331="No Data",1,IF('Indicator Data imputation'!AF356&lt;&gt;"",1,0))</f>
        <v>0</v>
      </c>
      <c r="AD353" s="127">
        <f>IF('Indicator Data'!AY331="No Data",1,IF('Indicator Data imputation'!AG356&lt;&gt;"",1,0))</f>
        <v>0</v>
      </c>
      <c r="AE353" s="127">
        <f>IF('Indicator Data'!AZ331="No Data",1,IF('Indicator Data imputation'!AH356&lt;&gt;"",1,0))</f>
        <v>0</v>
      </c>
      <c r="AF353" s="127">
        <f>IF('Indicator Data'!BA331="No Data",1,IF('Indicator Data imputation'!AI356&lt;&gt;"",1,0))</f>
        <v>0</v>
      </c>
      <c r="AG353" s="127">
        <f>IF('Indicator Data'!BB331="No Data",1,IF('Indicator Data imputation'!AJ356&lt;&gt;"",1,0))</f>
        <v>0</v>
      </c>
      <c r="AH353" s="127">
        <f>IF('Indicator Data'!BC331="No Data",1,IF('Indicator Data imputation'!AK356&lt;&gt;"",1,0))</f>
        <v>0</v>
      </c>
      <c r="AI353" s="127" t="e">
        <f>IF('Indicator Data'!#REF!="No Data",1,IF('Indicator Data imputation'!AL356&lt;&gt;"",1,0))</f>
        <v>#REF!</v>
      </c>
      <c r="AJ353" s="127" t="e">
        <f>IF('Indicator Data'!#REF!="No Data",1,IF('Indicator Data imputation'!AM356&lt;&gt;"",1,0))</f>
        <v>#REF!</v>
      </c>
      <c r="AK353" s="127">
        <f>IF('Indicator Data'!BF331="No Data",1,IF('Indicator Data imputation'!AN356&lt;&gt;"",1,0))</f>
        <v>0</v>
      </c>
      <c r="AL353" s="126"/>
      <c r="AM353" s="126"/>
      <c r="AN353" t="e">
        <f t="shared" si="10"/>
        <v>#REF!</v>
      </c>
      <c r="AO353" s="142" t="e">
        <f t="shared" si="11"/>
        <v>#REF!</v>
      </c>
    </row>
    <row r="354" spans="1:41" ht="15.75" customHeight="1" x14ac:dyDescent="0.25">
      <c r="A354" s="47" t="s">
        <v>780</v>
      </c>
      <c r="B354" s="127">
        <f>IF('Indicator Data'!E332="No Data",1,IF('Indicator Data imputation'!E357&lt;&gt;"",1,0))</f>
        <v>0</v>
      </c>
      <c r="C354" s="127">
        <f>IF('Indicator Data'!J332="No Data",1,IF('Indicator Data imputation'!F357&lt;&gt;"",1,0))</f>
        <v>0</v>
      </c>
      <c r="D354" s="127">
        <f>IF('Indicator Data'!K332="No Data",1,IF('Indicator Data imputation'!G357&lt;&gt;"",1,0))</f>
        <v>0</v>
      </c>
      <c r="E354" s="127">
        <f>IF('Indicator Data'!L332="No Data",1,IF('Indicator Data imputation'!H357&lt;&gt;"",1,0))</f>
        <v>1</v>
      </c>
      <c r="F354" s="127">
        <f>IF('Indicator Data'!M332="No Data",1,IF('Indicator Data imputation'!I357&lt;&gt;"",1,0))</f>
        <v>1</v>
      </c>
      <c r="G354" s="127">
        <f>IF('Indicator Data'!N332="No Data",1,IF('Indicator Data imputation'!J357&lt;&gt;"",1,0))</f>
        <v>1</v>
      </c>
      <c r="H354" s="127">
        <f>IF('Indicator Data'!O332="No Data",1,IF('Indicator Data imputation'!K357&lt;&gt;"",1,0))</f>
        <v>0</v>
      </c>
      <c r="I354" s="127">
        <f>IF('Indicator Data'!P332="No Data",1,IF('Indicator Data imputation'!L357&lt;&gt;"",1,0))</f>
        <v>0</v>
      </c>
      <c r="J354" s="127">
        <f>IF('Indicator Data'!Q332="No Data",1,IF('Indicator Data imputation'!M357&lt;&gt;"",1,0))</f>
        <v>0</v>
      </c>
      <c r="K354" s="127">
        <f>IF('Indicator Data'!R332="No Data",1,IF('Indicator Data imputation'!N357&lt;&gt;"",1,0))</f>
        <v>0</v>
      </c>
      <c r="L354" s="127">
        <f>IF('Indicator Data'!X332="No Data",1,IF('Indicator Data imputation'!O357&lt;&gt;"",1,0))</f>
        <v>0</v>
      </c>
      <c r="M354" s="127" t="e">
        <f>IF('Indicator Data'!#REF!="No Data",1,IF('Indicator Data imputation'!P357&lt;&gt;"",1,0))</f>
        <v>#REF!</v>
      </c>
      <c r="N354" s="127" t="e">
        <f>IF('Indicator Data'!#REF!="No Data",1,IF('Indicator Data imputation'!Q357&lt;&gt;"",1,0))</f>
        <v>#REF!</v>
      </c>
      <c r="O354" s="127">
        <f>IF('Indicator Data'!Z332="No Data",1,IF('Indicator Data imputation'!R357&lt;&gt;"",1,0))</f>
        <v>0</v>
      </c>
      <c r="P354" s="127">
        <f>IF('Indicator Data'!AB332="No Data",1,IF('Indicator Data imputation'!S357&lt;&gt;"",1,0))</f>
        <v>0</v>
      </c>
      <c r="Q354" s="127">
        <f>IF('Indicator Data'!AC332="No Data",1,IF('Indicator Data imputation'!T357&lt;&gt;"",1,0))</f>
        <v>0</v>
      </c>
      <c r="R354" s="127">
        <f>IF('Indicator Data'!AD332="No Data",1,IF('Indicator Data imputation'!U357&lt;&gt;"",1,0))</f>
        <v>0</v>
      </c>
      <c r="S354" s="127">
        <f>IF('Indicator Data'!AE332="No Data",1,IF('Indicator Data imputation'!V357&lt;&gt;"",1,0))</f>
        <v>0</v>
      </c>
      <c r="T354" s="127">
        <f>IF('Indicator Data'!AF332="No Data",1,IF('Indicator Data imputation'!W357&lt;&gt;"",1,0))</f>
        <v>0</v>
      </c>
      <c r="U354" s="127">
        <f>IF('Indicator Data'!AO332="No Data",1,IF('Indicator Data imputation'!X357&lt;&gt;"",1,0))</f>
        <v>0</v>
      </c>
      <c r="V354" s="127">
        <f>IF('Indicator Data'!AQ332="No Data",1,IF('Indicator Data imputation'!Y357&lt;&gt;"",1,0))</f>
        <v>0</v>
      </c>
      <c r="W354" s="127">
        <f>IF('Indicator Data'!AS332="No Data",1,IF('Indicator Data imputation'!Z357&lt;&gt;"",1,0))</f>
        <v>0</v>
      </c>
      <c r="X354" s="127">
        <f>IF('Indicator Data'!AT332="No Data",1,IF('Indicator Data imputation'!AA357&lt;&gt;"",1,0))</f>
        <v>0</v>
      </c>
      <c r="Y354" s="127">
        <f>IF('Indicator Data'!AH332="No Data",1,IF('Indicator Data imputation'!AB357&lt;&gt;"",1,0))</f>
        <v>0</v>
      </c>
      <c r="Z354" s="127">
        <f>IF('Indicator Data'!AU332="No Data",1,IF('Indicator Data imputation'!AC357&lt;&gt;"",1,0))</f>
        <v>0</v>
      </c>
      <c r="AA354" s="127">
        <f>IF('Indicator Data'!AV332="No Data",1,IF('Indicator Data imputation'!AD357&lt;&gt;"",1,0))</f>
        <v>0</v>
      </c>
      <c r="AB354" s="127">
        <f>IF('Indicator Data'!AW332="No Data",1,IF('Indicator Data imputation'!AE357&lt;&gt;"",1,0))</f>
        <v>0</v>
      </c>
      <c r="AC354" s="127">
        <f>IF('Indicator Data'!AX332="No Data",1,IF('Indicator Data imputation'!AF357&lt;&gt;"",1,0))</f>
        <v>0</v>
      </c>
      <c r="AD354" s="127">
        <f>IF('Indicator Data'!AY332="No Data",1,IF('Indicator Data imputation'!AG357&lt;&gt;"",1,0))</f>
        <v>0</v>
      </c>
      <c r="AE354" s="127">
        <f>IF('Indicator Data'!AZ332="No Data",1,IF('Indicator Data imputation'!AH357&lt;&gt;"",1,0))</f>
        <v>0</v>
      </c>
      <c r="AF354" s="127">
        <f>IF('Indicator Data'!BA332="No Data",1,IF('Indicator Data imputation'!AI357&lt;&gt;"",1,0))</f>
        <v>0</v>
      </c>
      <c r="AG354" s="127">
        <f>IF('Indicator Data'!BB332="No Data",1,IF('Indicator Data imputation'!AJ357&lt;&gt;"",1,0))</f>
        <v>0</v>
      </c>
      <c r="AH354" s="127">
        <f>IF('Indicator Data'!BC332="No Data",1,IF('Indicator Data imputation'!AK357&lt;&gt;"",1,0))</f>
        <v>0</v>
      </c>
      <c r="AI354" s="127" t="e">
        <f>IF('Indicator Data'!#REF!="No Data",1,IF('Indicator Data imputation'!AL357&lt;&gt;"",1,0))</f>
        <v>#REF!</v>
      </c>
      <c r="AJ354" s="127" t="e">
        <f>IF('Indicator Data'!#REF!="No Data",1,IF('Indicator Data imputation'!AM357&lt;&gt;"",1,0))</f>
        <v>#REF!</v>
      </c>
      <c r="AK354" s="127">
        <f>IF('Indicator Data'!BF332="No Data",1,IF('Indicator Data imputation'!AN357&lt;&gt;"",1,0))</f>
        <v>0</v>
      </c>
      <c r="AL354" s="126"/>
      <c r="AM354" s="126"/>
      <c r="AN354" t="e">
        <f t="shared" si="10"/>
        <v>#REF!</v>
      </c>
      <c r="AO354" s="142" t="e">
        <f t="shared" si="11"/>
        <v>#REF!</v>
      </c>
    </row>
    <row r="355" spans="1:41" ht="15.75" customHeight="1" x14ac:dyDescent="0.25">
      <c r="A355" s="47" t="s">
        <v>782</v>
      </c>
      <c r="B355" s="127">
        <f>IF('Indicator Data'!E333="No Data",1,IF('Indicator Data imputation'!E358&lt;&gt;"",1,0))</f>
        <v>0</v>
      </c>
      <c r="C355" s="127">
        <f>IF('Indicator Data'!J333="No Data",1,IF('Indicator Data imputation'!F358&lt;&gt;"",1,0))</f>
        <v>0</v>
      </c>
      <c r="D355" s="127">
        <f>IF('Indicator Data'!K333="No Data",1,IF('Indicator Data imputation'!G358&lt;&gt;"",1,0))</f>
        <v>0</v>
      </c>
      <c r="E355" s="127">
        <f>IF('Indicator Data'!L333="No Data",1,IF('Indicator Data imputation'!H358&lt;&gt;"",1,0))</f>
        <v>1</v>
      </c>
      <c r="F355" s="127">
        <f>IF('Indicator Data'!M333="No Data",1,IF('Indicator Data imputation'!I358&lt;&gt;"",1,0))</f>
        <v>1</v>
      </c>
      <c r="G355" s="127">
        <f>IF('Indicator Data'!N333="No Data",1,IF('Indicator Data imputation'!J358&lt;&gt;"",1,0))</f>
        <v>1</v>
      </c>
      <c r="H355" s="127">
        <f>IF('Indicator Data'!O333="No Data",1,IF('Indicator Data imputation'!K358&lt;&gt;"",1,0))</f>
        <v>0</v>
      </c>
      <c r="I355" s="127">
        <f>IF('Indicator Data'!P333="No Data",1,IF('Indicator Data imputation'!L358&lt;&gt;"",1,0))</f>
        <v>0</v>
      </c>
      <c r="J355" s="127">
        <f>IF('Indicator Data'!Q333="No Data",1,IF('Indicator Data imputation'!M358&lt;&gt;"",1,0))</f>
        <v>0</v>
      </c>
      <c r="K355" s="127">
        <f>IF('Indicator Data'!R333="No Data",1,IF('Indicator Data imputation'!N358&lt;&gt;"",1,0))</f>
        <v>0</v>
      </c>
      <c r="L355" s="127">
        <f>IF('Indicator Data'!X333="No Data",1,IF('Indicator Data imputation'!O358&lt;&gt;"",1,0))</f>
        <v>0</v>
      </c>
      <c r="M355" s="127" t="e">
        <f>IF('Indicator Data'!#REF!="No Data",1,IF('Indicator Data imputation'!P358&lt;&gt;"",1,0))</f>
        <v>#REF!</v>
      </c>
      <c r="N355" s="127" t="e">
        <f>IF('Indicator Data'!#REF!="No Data",1,IF('Indicator Data imputation'!Q358&lt;&gt;"",1,0))</f>
        <v>#REF!</v>
      </c>
      <c r="O355" s="127">
        <f>IF('Indicator Data'!Z333="No Data",1,IF('Indicator Data imputation'!R358&lt;&gt;"",1,0))</f>
        <v>0</v>
      </c>
      <c r="P355" s="127">
        <f>IF('Indicator Data'!AB333="No Data",1,IF('Indicator Data imputation'!S358&lt;&gt;"",1,0))</f>
        <v>0</v>
      </c>
      <c r="Q355" s="127">
        <f>IF('Indicator Data'!AC333="No Data",1,IF('Indicator Data imputation'!T358&lt;&gt;"",1,0))</f>
        <v>0</v>
      </c>
      <c r="R355" s="127">
        <f>IF('Indicator Data'!AD333="No Data",1,IF('Indicator Data imputation'!U358&lt;&gt;"",1,0))</f>
        <v>0</v>
      </c>
      <c r="S355" s="127">
        <f>IF('Indicator Data'!AE333="No Data",1,IF('Indicator Data imputation'!V358&lt;&gt;"",1,0))</f>
        <v>0</v>
      </c>
      <c r="T355" s="127">
        <f>IF('Indicator Data'!AF333="No Data",1,IF('Indicator Data imputation'!W358&lt;&gt;"",1,0))</f>
        <v>0</v>
      </c>
      <c r="U355" s="127">
        <f>IF('Indicator Data'!AO333="No Data",1,IF('Indicator Data imputation'!X358&lt;&gt;"",1,0))</f>
        <v>0</v>
      </c>
      <c r="V355" s="127">
        <f>IF('Indicator Data'!AQ333="No Data",1,IF('Indicator Data imputation'!Y358&lt;&gt;"",1,0))</f>
        <v>0</v>
      </c>
      <c r="W355" s="127">
        <f>IF('Indicator Data'!AS333="No Data",1,IF('Indicator Data imputation'!Z358&lt;&gt;"",1,0))</f>
        <v>0</v>
      </c>
      <c r="X355" s="127">
        <f>IF('Indicator Data'!AT333="No Data",1,IF('Indicator Data imputation'!AA358&lt;&gt;"",1,0))</f>
        <v>0</v>
      </c>
      <c r="Y355" s="127">
        <f>IF('Indicator Data'!AH333="No Data",1,IF('Indicator Data imputation'!AB358&lt;&gt;"",1,0))</f>
        <v>0</v>
      </c>
      <c r="Z355" s="127">
        <f>IF('Indicator Data'!AU333="No Data",1,IF('Indicator Data imputation'!AC358&lt;&gt;"",1,0))</f>
        <v>0</v>
      </c>
      <c r="AA355" s="127">
        <f>IF('Indicator Data'!AV333="No Data",1,IF('Indicator Data imputation'!AD358&lt;&gt;"",1,0))</f>
        <v>0</v>
      </c>
      <c r="AB355" s="127">
        <f>IF('Indicator Data'!AW333="No Data",1,IF('Indicator Data imputation'!AE358&lt;&gt;"",1,0))</f>
        <v>0</v>
      </c>
      <c r="AC355" s="127">
        <f>IF('Indicator Data'!AX333="No Data",1,IF('Indicator Data imputation'!AF358&lt;&gt;"",1,0))</f>
        <v>0</v>
      </c>
      <c r="AD355" s="127">
        <f>IF('Indicator Data'!AY333="No Data",1,IF('Indicator Data imputation'!AG358&lt;&gt;"",1,0))</f>
        <v>0</v>
      </c>
      <c r="AE355" s="127">
        <f>IF('Indicator Data'!AZ333="No Data",1,IF('Indicator Data imputation'!AH358&lt;&gt;"",1,0))</f>
        <v>0</v>
      </c>
      <c r="AF355" s="127">
        <f>IF('Indicator Data'!BA333="No Data",1,IF('Indicator Data imputation'!AI358&lt;&gt;"",1,0))</f>
        <v>0</v>
      </c>
      <c r="AG355" s="127">
        <f>IF('Indicator Data'!BB333="No Data",1,IF('Indicator Data imputation'!AJ358&lt;&gt;"",1,0))</f>
        <v>0</v>
      </c>
      <c r="AH355" s="127">
        <f>IF('Indicator Data'!BC333="No Data",1,IF('Indicator Data imputation'!AK358&lt;&gt;"",1,0))</f>
        <v>0</v>
      </c>
      <c r="AI355" s="127" t="e">
        <f>IF('Indicator Data'!#REF!="No Data",1,IF('Indicator Data imputation'!AL358&lt;&gt;"",1,0))</f>
        <v>#REF!</v>
      </c>
      <c r="AJ355" s="127" t="e">
        <f>IF('Indicator Data'!#REF!="No Data",1,IF('Indicator Data imputation'!AM358&lt;&gt;"",1,0))</f>
        <v>#REF!</v>
      </c>
      <c r="AK355" s="127">
        <f>IF('Indicator Data'!BF333="No Data",1,IF('Indicator Data imputation'!AN358&lt;&gt;"",1,0))</f>
        <v>0</v>
      </c>
      <c r="AL355" s="126"/>
      <c r="AM355" s="126"/>
      <c r="AN355" t="e">
        <f t="shared" si="10"/>
        <v>#REF!</v>
      </c>
      <c r="AO355" s="142" t="e">
        <f t="shared" si="11"/>
        <v>#REF!</v>
      </c>
    </row>
    <row r="356" spans="1:41" ht="15.75" customHeight="1" x14ac:dyDescent="0.25">
      <c r="A356" s="47" t="s">
        <v>784</v>
      </c>
      <c r="B356" s="127">
        <f>IF('Indicator Data'!E334="No Data",1,IF('Indicator Data imputation'!E359&lt;&gt;"",1,0))</f>
        <v>0</v>
      </c>
      <c r="C356" s="127">
        <f>IF('Indicator Data'!J334="No Data",1,IF('Indicator Data imputation'!F359&lt;&gt;"",1,0))</f>
        <v>0</v>
      </c>
      <c r="D356" s="127">
        <f>IF('Indicator Data'!K334="No Data",1,IF('Indicator Data imputation'!G359&lt;&gt;"",1,0))</f>
        <v>0</v>
      </c>
      <c r="E356" s="127">
        <f>IF('Indicator Data'!L334="No Data",1,IF('Indicator Data imputation'!H359&lt;&gt;"",1,0))</f>
        <v>1</v>
      </c>
      <c r="F356" s="127">
        <f>IF('Indicator Data'!M334="No Data",1,IF('Indicator Data imputation'!I359&lt;&gt;"",1,0))</f>
        <v>1</v>
      </c>
      <c r="G356" s="127">
        <f>IF('Indicator Data'!N334="No Data",1,IF('Indicator Data imputation'!J359&lt;&gt;"",1,0))</f>
        <v>1</v>
      </c>
      <c r="H356" s="127">
        <f>IF('Indicator Data'!O334="No Data",1,IF('Indicator Data imputation'!K359&lt;&gt;"",1,0))</f>
        <v>0</v>
      </c>
      <c r="I356" s="127">
        <f>IF('Indicator Data'!P334="No Data",1,IF('Indicator Data imputation'!L359&lt;&gt;"",1,0))</f>
        <v>0</v>
      </c>
      <c r="J356" s="127">
        <f>IF('Indicator Data'!Q334="No Data",1,IF('Indicator Data imputation'!M359&lt;&gt;"",1,0))</f>
        <v>0</v>
      </c>
      <c r="K356" s="127">
        <f>IF('Indicator Data'!R334="No Data",1,IF('Indicator Data imputation'!N359&lt;&gt;"",1,0))</f>
        <v>0</v>
      </c>
      <c r="L356" s="127">
        <f>IF('Indicator Data'!X334="No Data",1,IF('Indicator Data imputation'!O359&lt;&gt;"",1,0))</f>
        <v>0</v>
      </c>
      <c r="M356" s="127" t="e">
        <f>IF('Indicator Data'!#REF!="No Data",1,IF('Indicator Data imputation'!P359&lt;&gt;"",1,0))</f>
        <v>#REF!</v>
      </c>
      <c r="N356" s="127" t="e">
        <f>IF('Indicator Data'!#REF!="No Data",1,IF('Indicator Data imputation'!Q359&lt;&gt;"",1,0))</f>
        <v>#REF!</v>
      </c>
      <c r="O356" s="127">
        <f>IF('Indicator Data'!Z334="No Data",1,IF('Indicator Data imputation'!R359&lt;&gt;"",1,0))</f>
        <v>0</v>
      </c>
      <c r="P356" s="127">
        <f>IF('Indicator Data'!AB334="No Data",1,IF('Indicator Data imputation'!S359&lt;&gt;"",1,0))</f>
        <v>0</v>
      </c>
      <c r="Q356" s="127">
        <f>IF('Indicator Data'!AC334="No Data",1,IF('Indicator Data imputation'!T359&lt;&gt;"",1,0))</f>
        <v>0</v>
      </c>
      <c r="R356" s="127">
        <f>IF('Indicator Data'!AD334="No Data",1,IF('Indicator Data imputation'!U359&lt;&gt;"",1,0))</f>
        <v>0</v>
      </c>
      <c r="S356" s="127">
        <f>IF('Indicator Data'!AE334="No Data",1,IF('Indicator Data imputation'!V359&lt;&gt;"",1,0))</f>
        <v>0</v>
      </c>
      <c r="T356" s="127">
        <f>IF('Indicator Data'!AF334="No Data",1,IF('Indicator Data imputation'!W359&lt;&gt;"",1,0))</f>
        <v>0</v>
      </c>
      <c r="U356" s="127">
        <f>IF('Indicator Data'!AO334="No Data",1,IF('Indicator Data imputation'!X359&lt;&gt;"",1,0))</f>
        <v>0</v>
      </c>
      <c r="V356" s="127">
        <f>IF('Indicator Data'!AQ334="No Data",1,IF('Indicator Data imputation'!Y359&lt;&gt;"",1,0))</f>
        <v>0</v>
      </c>
      <c r="W356" s="127">
        <f>IF('Indicator Data'!AS334="No Data",1,IF('Indicator Data imputation'!Z359&lt;&gt;"",1,0))</f>
        <v>0</v>
      </c>
      <c r="X356" s="127">
        <f>IF('Indicator Data'!AT334="No Data",1,IF('Indicator Data imputation'!AA359&lt;&gt;"",1,0))</f>
        <v>0</v>
      </c>
      <c r="Y356" s="127">
        <f>IF('Indicator Data'!AH334="No Data",1,IF('Indicator Data imputation'!AB359&lt;&gt;"",1,0))</f>
        <v>0</v>
      </c>
      <c r="Z356" s="127">
        <f>IF('Indicator Data'!AU334="No Data",1,IF('Indicator Data imputation'!AC359&lt;&gt;"",1,0))</f>
        <v>0</v>
      </c>
      <c r="AA356" s="127">
        <f>IF('Indicator Data'!AV334="No Data",1,IF('Indicator Data imputation'!AD359&lt;&gt;"",1,0))</f>
        <v>0</v>
      </c>
      <c r="AB356" s="127">
        <f>IF('Indicator Data'!AW334="No Data",1,IF('Indicator Data imputation'!AE359&lt;&gt;"",1,0))</f>
        <v>0</v>
      </c>
      <c r="AC356" s="127">
        <f>IF('Indicator Data'!AX334="No Data",1,IF('Indicator Data imputation'!AF359&lt;&gt;"",1,0))</f>
        <v>0</v>
      </c>
      <c r="AD356" s="127">
        <f>IF('Indicator Data'!AY334="No Data",1,IF('Indicator Data imputation'!AG359&lt;&gt;"",1,0))</f>
        <v>0</v>
      </c>
      <c r="AE356" s="127">
        <f>IF('Indicator Data'!AZ334="No Data",1,IF('Indicator Data imputation'!AH359&lt;&gt;"",1,0))</f>
        <v>0</v>
      </c>
      <c r="AF356" s="127">
        <f>IF('Indicator Data'!BA334="No Data",1,IF('Indicator Data imputation'!AI359&lt;&gt;"",1,0))</f>
        <v>0</v>
      </c>
      <c r="AG356" s="127">
        <f>IF('Indicator Data'!BB334="No Data",1,IF('Indicator Data imputation'!AJ359&lt;&gt;"",1,0))</f>
        <v>0</v>
      </c>
      <c r="AH356" s="127">
        <f>IF('Indicator Data'!BC334="No Data",1,IF('Indicator Data imputation'!AK359&lt;&gt;"",1,0))</f>
        <v>0</v>
      </c>
      <c r="AI356" s="127" t="e">
        <f>IF('Indicator Data'!#REF!="No Data",1,IF('Indicator Data imputation'!AL359&lt;&gt;"",1,0))</f>
        <v>#REF!</v>
      </c>
      <c r="AJ356" s="127" t="e">
        <f>IF('Indicator Data'!#REF!="No Data",1,IF('Indicator Data imputation'!AM359&lt;&gt;"",1,0))</f>
        <v>#REF!</v>
      </c>
      <c r="AK356" s="127">
        <f>IF('Indicator Data'!BF334="No Data",1,IF('Indicator Data imputation'!AN359&lt;&gt;"",1,0))</f>
        <v>0</v>
      </c>
      <c r="AL356" s="126"/>
      <c r="AM356" s="126"/>
      <c r="AN356" t="e">
        <f t="shared" si="10"/>
        <v>#REF!</v>
      </c>
      <c r="AO356" s="142" t="e">
        <f t="shared" si="11"/>
        <v>#REF!</v>
      </c>
    </row>
    <row r="357" spans="1:41" ht="15.75" customHeight="1" x14ac:dyDescent="0.25">
      <c r="A357" s="47" t="s">
        <v>786</v>
      </c>
      <c r="B357" s="127">
        <f>IF('Indicator Data'!E335="No Data",1,IF('Indicator Data imputation'!E360&lt;&gt;"",1,0))</f>
        <v>0</v>
      </c>
      <c r="C357" s="127">
        <f>IF('Indicator Data'!J335="No Data",1,IF('Indicator Data imputation'!F360&lt;&gt;"",1,0))</f>
        <v>0</v>
      </c>
      <c r="D357" s="127">
        <f>IF('Indicator Data'!K335="No Data",1,IF('Indicator Data imputation'!G360&lt;&gt;"",1,0))</f>
        <v>0</v>
      </c>
      <c r="E357" s="127">
        <f>IF('Indicator Data'!L335="No Data",1,IF('Indicator Data imputation'!H360&lt;&gt;"",1,0))</f>
        <v>1</v>
      </c>
      <c r="F357" s="127">
        <f>IF('Indicator Data'!M335="No Data",1,IF('Indicator Data imputation'!I360&lt;&gt;"",1,0))</f>
        <v>1</v>
      </c>
      <c r="G357" s="127">
        <f>IF('Indicator Data'!N335="No Data",1,IF('Indicator Data imputation'!J360&lt;&gt;"",1,0))</f>
        <v>1</v>
      </c>
      <c r="H357" s="127">
        <f>IF('Indicator Data'!O335="No Data",1,IF('Indicator Data imputation'!K360&lt;&gt;"",1,0))</f>
        <v>0</v>
      </c>
      <c r="I357" s="127">
        <f>IF('Indicator Data'!P335="No Data",1,IF('Indicator Data imputation'!L360&lt;&gt;"",1,0))</f>
        <v>0</v>
      </c>
      <c r="J357" s="127">
        <f>IF('Indicator Data'!Q335="No Data",1,IF('Indicator Data imputation'!M360&lt;&gt;"",1,0))</f>
        <v>0</v>
      </c>
      <c r="K357" s="127">
        <f>IF('Indicator Data'!R335="No Data",1,IF('Indicator Data imputation'!N360&lt;&gt;"",1,0))</f>
        <v>0</v>
      </c>
      <c r="L357" s="127">
        <f>IF('Indicator Data'!X335="No Data",1,IF('Indicator Data imputation'!O360&lt;&gt;"",1,0))</f>
        <v>0</v>
      </c>
      <c r="M357" s="127" t="e">
        <f>IF('Indicator Data'!#REF!="No Data",1,IF('Indicator Data imputation'!P360&lt;&gt;"",1,0))</f>
        <v>#REF!</v>
      </c>
      <c r="N357" s="127" t="e">
        <f>IF('Indicator Data'!#REF!="No Data",1,IF('Indicator Data imputation'!Q360&lt;&gt;"",1,0))</f>
        <v>#REF!</v>
      </c>
      <c r="O357" s="127">
        <f>IF('Indicator Data'!Z335="No Data",1,IF('Indicator Data imputation'!R360&lt;&gt;"",1,0))</f>
        <v>0</v>
      </c>
      <c r="P357" s="127">
        <f>IF('Indicator Data'!AB335="No Data",1,IF('Indicator Data imputation'!S360&lt;&gt;"",1,0))</f>
        <v>0</v>
      </c>
      <c r="Q357" s="127">
        <f>IF('Indicator Data'!AC335="No Data",1,IF('Indicator Data imputation'!T360&lt;&gt;"",1,0))</f>
        <v>0</v>
      </c>
      <c r="R357" s="127">
        <f>IF('Indicator Data'!AD335="No Data",1,IF('Indicator Data imputation'!U360&lt;&gt;"",1,0))</f>
        <v>0</v>
      </c>
      <c r="S357" s="127">
        <f>IF('Indicator Data'!AE335="No Data",1,IF('Indicator Data imputation'!V360&lt;&gt;"",1,0))</f>
        <v>0</v>
      </c>
      <c r="T357" s="127">
        <f>IF('Indicator Data'!AF335="No Data",1,IF('Indicator Data imputation'!W360&lt;&gt;"",1,0))</f>
        <v>0</v>
      </c>
      <c r="U357" s="127">
        <f>IF('Indicator Data'!AO335="No Data",1,IF('Indicator Data imputation'!X360&lt;&gt;"",1,0))</f>
        <v>0</v>
      </c>
      <c r="V357" s="127">
        <f>IF('Indicator Data'!AQ335="No Data",1,IF('Indicator Data imputation'!Y360&lt;&gt;"",1,0))</f>
        <v>0</v>
      </c>
      <c r="W357" s="127">
        <f>IF('Indicator Data'!AS335="No Data",1,IF('Indicator Data imputation'!Z360&lt;&gt;"",1,0))</f>
        <v>0</v>
      </c>
      <c r="X357" s="127">
        <f>IF('Indicator Data'!AT335="No Data",1,IF('Indicator Data imputation'!AA360&lt;&gt;"",1,0))</f>
        <v>0</v>
      </c>
      <c r="Y357" s="127">
        <f>IF('Indicator Data'!AH335="No Data",1,IF('Indicator Data imputation'!AB360&lt;&gt;"",1,0))</f>
        <v>0</v>
      </c>
      <c r="Z357" s="127">
        <f>IF('Indicator Data'!AU335="No Data",1,IF('Indicator Data imputation'!AC360&lt;&gt;"",1,0))</f>
        <v>0</v>
      </c>
      <c r="AA357" s="127">
        <f>IF('Indicator Data'!AV335="No Data",1,IF('Indicator Data imputation'!AD360&lt;&gt;"",1,0))</f>
        <v>0</v>
      </c>
      <c r="AB357" s="127">
        <f>IF('Indicator Data'!AW335="No Data",1,IF('Indicator Data imputation'!AE360&lt;&gt;"",1,0))</f>
        <v>0</v>
      </c>
      <c r="AC357" s="127">
        <f>IF('Indicator Data'!AX335="No Data",1,IF('Indicator Data imputation'!AF360&lt;&gt;"",1,0))</f>
        <v>0</v>
      </c>
      <c r="AD357" s="127">
        <f>IF('Indicator Data'!AY335="No Data",1,IF('Indicator Data imputation'!AG360&lt;&gt;"",1,0))</f>
        <v>0</v>
      </c>
      <c r="AE357" s="127">
        <f>IF('Indicator Data'!AZ335="No Data",1,IF('Indicator Data imputation'!AH360&lt;&gt;"",1,0))</f>
        <v>0</v>
      </c>
      <c r="AF357" s="127">
        <f>IF('Indicator Data'!BA335="No Data",1,IF('Indicator Data imputation'!AI360&lt;&gt;"",1,0))</f>
        <v>0</v>
      </c>
      <c r="AG357" s="127">
        <f>IF('Indicator Data'!BB335="No Data",1,IF('Indicator Data imputation'!AJ360&lt;&gt;"",1,0))</f>
        <v>0</v>
      </c>
      <c r="AH357" s="127">
        <f>IF('Indicator Data'!BC335="No Data",1,IF('Indicator Data imputation'!AK360&lt;&gt;"",1,0))</f>
        <v>0</v>
      </c>
      <c r="AI357" s="127" t="e">
        <f>IF('Indicator Data'!#REF!="No Data",1,IF('Indicator Data imputation'!AL360&lt;&gt;"",1,0))</f>
        <v>#REF!</v>
      </c>
      <c r="AJ357" s="127" t="e">
        <f>IF('Indicator Data'!#REF!="No Data",1,IF('Indicator Data imputation'!AM360&lt;&gt;"",1,0))</f>
        <v>#REF!</v>
      </c>
      <c r="AK357" s="127">
        <f>IF('Indicator Data'!BF335="No Data",1,IF('Indicator Data imputation'!AN360&lt;&gt;"",1,0))</f>
        <v>0</v>
      </c>
      <c r="AL357" s="126"/>
      <c r="AM357" s="126"/>
      <c r="AN357" t="e">
        <f t="shared" si="10"/>
        <v>#REF!</v>
      </c>
      <c r="AO357" s="142" t="e">
        <f t="shared" si="11"/>
        <v>#REF!</v>
      </c>
    </row>
    <row r="358" spans="1:41" ht="15.75" customHeight="1" x14ac:dyDescent="0.25"/>
    <row r="359" spans="1:41" ht="15.75" customHeight="1" x14ac:dyDescent="0.25"/>
    <row r="360" spans="1:41" ht="15.75" customHeight="1" x14ac:dyDescent="0.25"/>
    <row r="361" spans="1:41" ht="15.75" customHeight="1" x14ac:dyDescent="0.25"/>
    <row r="362" spans="1:41" ht="15.75" customHeight="1" x14ac:dyDescent="0.25"/>
    <row r="363" spans="1:41" ht="15.75" customHeight="1" x14ac:dyDescent="0.25"/>
    <row r="364" spans="1:41" ht="15.75" customHeight="1" x14ac:dyDescent="0.25"/>
    <row r="365" spans="1:41" ht="15.75" customHeight="1" x14ac:dyDescent="0.25"/>
    <row r="366" spans="1:41" ht="15.75" customHeight="1" x14ac:dyDescent="0.25"/>
    <row r="367" spans="1:41" ht="15.75" customHeight="1" x14ac:dyDescent="0.25"/>
    <row r="368" spans="1:41"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999"/>
  <sheetViews>
    <sheetView zoomScale="85" zoomScaleNormal="85" workbookViewId="0">
      <pane xSplit="6" ySplit="2" topLeftCell="G3" activePane="bottomRight" state="frozen"/>
      <selection pane="topRight" activeCell="G1" sqref="G1"/>
      <selection pane="bottomLeft" activeCell="A3" sqref="A3"/>
      <selection pane="bottomRight" sqref="A1:N1"/>
    </sheetView>
  </sheetViews>
  <sheetFormatPr defaultColWidth="14.42578125" defaultRowHeight="15" customHeight="1" x14ac:dyDescent="0.25"/>
  <cols>
    <col min="1" max="1" width="13.140625" style="157" customWidth="1"/>
    <col min="2" max="2" width="15.42578125" style="157" customWidth="1"/>
    <col min="3" max="3" width="23.42578125" style="157" customWidth="1"/>
    <col min="4" max="4" width="17.7109375" style="157" hidden="1" customWidth="1"/>
    <col min="5" max="5" width="22" style="157" hidden="1" customWidth="1"/>
    <col min="6" max="6" width="29.85546875" style="157" customWidth="1"/>
    <col min="7" max="7" width="40.5703125" style="157" customWidth="1"/>
    <col min="8" max="8" width="57.140625" style="157" customWidth="1"/>
    <col min="9" max="9" width="33.140625" style="157" hidden="1" customWidth="1"/>
    <col min="10" max="10" width="35.7109375" style="157" customWidth="1"/>
    <col min="11" max="11" width="17.85546875" style="157" customWidth="1"/>
    <col min="12" max="12" width="24.28515625" style="157" customWidth="1"/>
    <col min="13" max="13" width="10.5703125" style="157" hidden="1" customWidth="1"/>
    <col min="14" max="14" width="20.42578125" style="157" customWidth="1"/>
    <col min="15" max="15" width="11.42578125" style="157" customWidth="1"/>
    <col min="16" max="26" width="8.7109375" style="157" customWidth="1"/>
    <col min="27" max="16384" width="14.42578125" style="157"/>
  </cols>
  <sheetData>
    <row r="1" spans="1:28" x14ac:dyDescent="0.25">
      <c r="A1" s="210"/>
      <c r="B1" s="211"/>
      <c r="C1" s="211"/>
      <c r="D1" s="211"/>
      <c r="E1" s="211"/>
      <c r="F1" s="211"/>
      <c r="G1" s="211"/>
      <c r="H1" s="211"/>
      <c r="I1" s="211"/>
      <c r="J1" s="211"/>
      <c r="K1" s="211"/>
      <c r="L1" s="211"/>
      <c r="M1" s="211"/>
      <c r="N1" s="212"/>
      <c r="O1" s="154"/>
      <c r="P1" s="155"/>
      <c r="Q1" s="155"/>
      <c r="R1" s="155"/>
      <c r="S1" s="155"/>
      <c r="T1" s="155"/>
      <c r="U1" s="155"/>
      <c r="V1" s="155"/>
      <c r="W1" s="155"/>
      <c r="X1" s="155"/>
      <c r="Y1" s="155"/>
      <c r="Z1" s="155"/>
      <c r="AA1" s="155"/>
      <c r="AB1" s="156"/>
    </row>
    <row r="2" spans="1:28" ht="26.25" x14ac:dyDescent="0.25">
      <c r="A2" s="158" t="s">
        <v>961</v>
      </c>
      <c r="B2" s="158" t="s">
        <v>962</v>
      </c>
      <c r="C2" s="158" t="s">
        <v>963</v>
      </c>
      <c r="D2" s="158" t="s">
        <v>964</v>
      </c>
      <c r="E2" s="158" t="s">
        <v>965</v>
      </c>
      <c r="F2" s="159" t="s">
        <v>966</v>
      </c>
      <c r="G2" s="158" t="s">
        <v>967</v>
      </c>
      <c r="H2" s="158" t="s">
        <v>968</v>
      </c>
      <c r="I2" s="158" t="s">
        <v>969</v>
      </c>
      <c r="J2" s="158" t="s">
        <v>970</v>
      </c>
      <c r="K2" s="158" t="s">
        <v>971</v>
      </c>
      <c r="L2" s="158" t="s">
        <v>972</v>
      </c>
      <c r="M2" s="158" t="s">
        <v>973</v>
      </c>
      <c r="N2" s="148" t="s">
        <v>974</v>
      </c>
      <c r="O2" s="148" t="s">
        <v>1204</v>
      </c>
      <c r="P2" s="160"/>
      <c r="Q2" s="160"/>
      <c r="R2" s="160"/>
      <c r="S2" s="160"/>
      <c r="T2" s="160"/>
      <c r="U2" s="160"/>
      <c r="V2" s="160"/>
      <c r="W2" s="160"/>
      <c r="X2" s="160"/>
      <c r="Y2" s="160"/>
      <c r="Z2" s="160"/>
    </row>
    <row r="3" spans="1:28" ht="114" x14ac:dyDescent="0.25">
      <c r="A3" s="161" t="s">
        <v>975</v>
      </c>
      <c r="B3" s="162" t="s">
        <v>8</v>
      </c>
      <c r="C3" s="162" t="s">
        <v>976</v>
      </c>
      <c r="D3" s="163"/>
      <c r="E3" s="163"/>
      <c r="F3" s="164" t="s">
        <v>977</v>
      </c>
      <c r="G3" s="164" t="s">
        <v>977</v>
      </c>
      <c r="H3" s="162" t="s">
        <v>978</v>
      </c>
      <c r="I3" s="163"/>
      <c r="J3" s="165" t="s">
        <v>979</v>
      </c>
      <c r="K3" s="162" t="s">
        <v>980</v>
      </c>
      <c r="L3" s="164" t="s">
        <v>981</v>
      </c>
      <c r="M3" s="163"/>
      <c r="N3" s="166" t="s">
        <v>982</v>
      </c>
      <c r="O3" s="167" t="s">
        <v>1207</v>
      </c>
      <c r="P3" s="149"/>
      <c r="Q3" s="149"/>
      <c r="R3" s="149"/>
      <c r="S3" s="149"/>
      <c r="T3" s="149"/>
      <c r="U3" s="149"/>
      <c r="V3" s="149"/>
      <c r="W3" s="149"/>
      <c r="X3" s="149"/>
      <c r="Y3" s="149"/>
      <c r="Z3" s="149"/>
    </row>
    <row r="4" spans="1:28" ht="85.5" x14ac:dyDescent="0.25">
      <c r="A4" s="161" t="s">
        <v>975</v>
      </c>
      <c r="B4" s="162" t="s">
        <v>8</v>
      </c>
      <c r="C4" s="162" t="s">
        <v>983</v>
      </c>
      <c r="D4" s="163"/>
      <c r="E4" s="163"/>
      <c r="F4" s="164" t="s">
        <v>984</v>
      </c>
      <c r="G4" s="164" t="s">
        <v>984</v>
      </c>
      <c r="H4" s="162" t="s">
        <v>985</v>
      </c>
      <c r="I4" s="163"/>
      <c r="J4" s="165" t="s">
        <v>979</v>
      </c>
      <c r="K4" s="162" t="s">
        <v>980</v>
      </c>
      <c r="L4" s="164" t="s">
        <v>986</v>
      </c>
      <c r="M4" s="163"/>
      <c r="N4" s="166" t="s">
        <v>987</v>
      </c>
      <c r="O4" s="167" t="s">
        <v>1207</v>
      </c>
      <c r="P4" s="149"/>
      <c r="Q4" s="149"/>
      <c r="R4" s="149"/>
      <c r="S4" s="149"/>
      <c r="T4" s="149"/>
      <c r="U4" s="149"/>
      <c r="V4" s="149"/>
      <c r="W4" s="149"/>
      <c r="X4" s="149"/>
      <c r="Y4" s="149"/>
      <c r="Z4" s="149"/>
    </row>
    <row r="5" spans="1:28" ht="99.75" x14ac:dyDescent="0.25">
      <c r="A5" s="161" t="s">
        <v>975</v>
      </c>
      <c r="B5" s="162" t="s">
        <v>8</v>
      </c>
      <c r="C5" s="162" t="s">
        <v>988</v>
      </c>
      <c r="D5" s="163"/>
      <c r="E5" s="163"/>
      <c r="F5" s="164" t="s">
        <v>989</v>
      </c>
      <c r="G5" s="164" t="s">
        <v>989</v>
      </c>
      <c r="H5" s="162" t="s">
        <v>990</v>
      </c>
      <c r="I5" s="163"/>
      <c r="J5" s="165" t="s">
        <v>979</v>
      </c>
      <c r="K5" s="162" t="s">
        <v>980</v>
      </c>
      <c r="L5" s="164" t="s">
        <v>991</v>
      </c>
      <c r="M5" s="163"/>
      <c r="N5" s="166" t="s">
        <v>992</v>
      </c>
      <c r="O5" s="168" t="s">
        <v>1205</v>
      </c>
      <c r="P5" s="149"/>
      <c r="Q5" s="149"/>
      <c r="R5" s="149"/>
      <c r="S5" s="149"/>
      <c r="T5" s="149"/>
      <c r="U5" s="149"/>
      <c r="V5" s="149"/>
      <c r="W5" s="149"/>
      <c r="X5" s="149"/>
      <c r="Y5" s="149"/>
      <c r="Z5" s="149"/>
    </row>
    <row r="6" spans="1:28" ht="128.25" x14ac:dyDescent="0.25">
      <c r="A6" s="161" t="s">
        <v>975</v>
      </c>
      <c r="B6" s="162" t="s">
        <v>8</v>
      </c>
      <c r="C6" s="162" t="s">
        <v>993</v>
      </c>
      <c r="D6" s="163"/>
      <c r="E6" s="163"/>
      <c r="F6" s="164" t="s">
        <v>994</v>
      </c>
      <c r="G6" s="164" t="s">
        <v>994</v>
      </c>
      <c r="H6" s="162" t="s">
        <v>995</v>
      </c>
      <c r="I6" s="163"/>
      <c r="J6" s="163"/>
      <c r="K6" s="162" t="s">
        <v>980</v>
      </c>
      <c r="L6" s="164" t="s">
        <v>996</v>
      </c>
      <c r="M6" s="163"/>
      <c r="N6" s="169" t="s">
        <v>997</v>
      </c>
      <c r="O6" s="167" t="s">
        <v>1207</v>
      </c>
      <c r="P6" s="149"/>
      <c r="Q6" s="149"/>
      <c r="R6" s="149"/>
      <c r="S6" s="149"/>
      <c r="T6" s="149"/>
      <c r="U6" s="149"/>
      <c r="V6" s="149"/>
      <c r="W6" s="149"/>
      <c r="X6" s="149"/>
      <c r="Y6" s="149"/>
      <c r="Z6" s="149"/>
    </row>
    <row r="7" spans="1:28" ht="85.5" x14ac:dyDescent="0.25">
      <c r="A7" s="161" t="s">
        <v>975</v>
      </c>
      <c r="B7" s="162" t="s">
        <v>8</v>
      </c>
      <c r="C7" s="162" t="s">
        <v>998</v>
      </c>
      <c r="D7" s="163"/>
      <c r="E7" s="163"/>
      <c r="F7" s="164" t="s">
        <v>999</v>
      </c>
      <c r="G7" s="164" t="s">
        <v>999</v>
      </c>
      <c r="H7" s="162" t="s">
        <v>1000</v>
      </c>
      <c r="I7" s="163"/>
      <c r="J7" s="163"/>
      <c r="K7" s="162" t="s">
        <v>980</v>
      </c>
      <c r="L7" s="164" t="s">
        <v>1001</v>
      </c>
      <c r="M7" s="163"/>
      <c r="N7" s="170" t="s">
        <v>1002</v>
      </c>
      <c r="O7" s="167" t="s">
        <v>1207</v>
      </c>
      <c r="P7" s="149"/>
      <c r="Q7" s="149"/>
      <c r="R7" s="149"/>
      <c r="S7" s="149"/>
      <c r="T7" s="149"/>
      <c r="U7" s="149"/>
      <c r="V7" s="149"/>
      <c r="W7" s="149"/>
      <c r="X7" s="149"/>
      <c r="Y7" s="149"/>
      <c r="Z7" s="149"/>
    </row>
    <row r="8" spans="1:28" ht="85.5" x14ac:dyDescent="0.25">
      <c r="A8" s="161" t="s">
        <v>975</v>
      </c>
      <c r="B8" s="162" t="s">
        <v>8</v>
      </c>
      <c r="C8" s="162" t="s">
        <v>1003</v>
      </c>
      <c r="D8" s="163"/>
      <c r="E8" s="163"/>
      <c r="F8" s="164" t="s">
        <v>1004</v>
      </c>
      <c r="G8" s="164" t="s">
        <v>1004</v>
      </c>
      <c r="H8" s="162" t="s">
        <v>1005</v>
      </c>
      <c r="I8" s="163"/>
      <c r="J8" s="163"/>
      <c r="K8" s="162" t="s">
        <v>980</v>
      </c>
      <c r="L8" s="164" t="s">
        <v>1006</v>
      </c>
      <c r="M8" s="163"/>
      <c r="N8" s="170" t="s">
        <v>1007</v>
      </c>
      <c r="O8" s="168" t="s">
        <v>1205</v>
      </c>
      <c r="P8" s="149"/>
      <c r="Q8" s="149"/>
      <c r="R8" s="149"/>
      <c r="S8" s="149"/>
      <c r="T8" s="149"/>
      <c r="U8" s="149"/>
      <c r="V8" s="149"/>
      <c r="W8" s="149"/>
      <c r="X8" s="149"/>
      <c r="Y8" s="149"/>
      <c r="Z8" s="149"/>
    </row>
    <row r="9" spans="1:28" ht="71.25" x14ac:dyDescent="0.25">
      <c r="A9" s="161" t="s">
        <v>975</v>
      </c>
      <c r="B9" s="162" t="s">
        <v>13</v>
      </c>
      <c r="C9" s="162" t="s">
        <v>1008</v>
      </c>
      <c r="D9" s="162"/>
      <c r="E9" s="162"/>
      <c r="F9" s="164" t="s">
        <v>1009</v>
      </c>
      <c r="G9" s="164" t="s">
        <v>10</v>
      </c>
      <c r="H9" s="162" t="s">
        <v>1010</v>
      </c>
      <c r="I9" s="162" t="s">
        <v>1011</v>
      </c>
      <c r="J9" s="162"/>
      <c r="K9" s="171" t="s">
        <v>1203</v>
      </c>
      <c r="L9" s="162" t="s">
        <v>1012</v>
      </c>
      <c r="M9" s="163"/>
      <c r="N9" s="170" t="s">
        <v>1013</v>
      </c>
      <c r="O9" s="167" t="s">
        <v>1210</v>
      </c>
      <c r="P9" s="149"/>
      <c r="Q9" s="149"/>
      <c r="R9" s="149"/>
      <c r="S9" s="149"/>
      <c r="T9" s="149"/>
      <c r="U9" s="149"/>
      <c r="V9" s="149"/>
      <c r="W9" s="149"/>
      <c r="X9" s="149"/>
      <c r="Y9" s="149"/>
      <c r="Z9" s="149"/>
    </row>
    <row r="10" spans="1:28" ht="57" x14ac:dyDescent="0.25">
      <c r="A10" s="161" t="s">
        <v>975</v>
      </c>
      <c r="B10" s="162" t="s">
        <v>13</v>
      </c>
      <c r="C10" s="162" t="s">
        <v>12</v>
      </c>
      <c r="D10" s="162"/>
      <c r="E10" s="162"/>
      <c r="F10" s="164" t="s">
        <v>78</v>
      </c>
      <c r="G10" s="162" t="s">
        <v>1014</v>
      </c>
      <c r="H10" s="162" t="s">
        <v>1015</v>
      </c>
      <c r="I10" s="162" t="s">
        <v>1016</v>
      </c>
      <c r="J10" s="162" t="s">
        <v>1017</v>
      </c>
      <c r="K10" s="162" t="s">
        <v>1018</v>
      </c>
      <c r="L10" s="163"/>
      <c r="M10" s="163"/>
      <c r="N10" s="162"/>
      <c r="O10" s="167" t="s">
        <v>1208</v>
      </c>
      <c r="P10" s="149"/>
      <c r="Q10" s="149"/>
      <c r="R10" s="149"/>
      <c r="S10" s="149"/>
      <c r="T10" s="149"/>
      <c r="U10" s="149"/>
      <c r="V10" s="149"/>
      <c r="W10" s="149"/>
      <c r="X10" s="149"/>
      <c r="Y10" s="149"/>
      <c r="Z10" s="149"/>
    </row>
    <row r="11" spans="1:28" ht="57" x14ac:dyDescent="0.25">
      <c r="A11" s="161" t="s">
        <v>975</v>
      </c>
      <c r="B11" s="162" t="s">
        <v>13</v>
      </c>
      <c r="C11" s="162" t="s">
        <v>12</v>
      </c>
      <c r="D11" s="162" t="s">
        <v>81</v>
      </c>
      <c r="E11" s="162"/>
      <c r="F11" s="164" t="s">
        <v>79</v>
      </c>
      <c r="G11" s="162" t="s">
        <v>1019</v>
      </c>
      <c r="H11" s="162" t="s">
        <v>1020</v>
      </c>
      <c r="I11" s="162" t="s">
        <v>1016</v>
      </c>
      <c r="J11" s="162" t="s">
        <v>1017</v>
      </c>
      <c r="K11" s="162" t="s">
        <v>1018</v>
      </c>
      <c r="L11" s="163"/>
      <c r="M11" s="163"/>
      <c r="N11" s="162"/>
      <c r="O11" s="167" t="s">
        <v>1209</v>
      </c>
      <c r="P11" s="149"/>
      <c r="Q11" s="149"/>
      <c r="R11" s="149"/>
      <c r="S11" s="149"/>
      <c r="T11" s="149"/>
      <c r="U11" s="149"/>
      <c r="V11" s="149"/>
      <c r="W11" s="149"/>
      <c r="X11" s="149"/>
      <c r="Y11" s="149"/>
      <c r="Z11" s="149"/>
    </row>
    <row r="12" spans="1:28" ht="57" x14ac:dyDescent="0.25">
      <c r="A12" s="161" t="s">
        <v>975</v>
      </c>
      <c r="B12" s="162" t="s">
        <v>13</v>
      </c>
      <c r="C12" s="162" t="s">
        <v>12</v>
      </c>
      <c r="D12" s="162" t="s">
        <v>81</v>
      </c>
      <c r="E12" s="162"/>
      <c r="F12" s="164" t="s">
        <v>80</v>
      </c>
      <c r="G12" s="162" t="s">
        <v>1021</v>
      </c>
      <c r="H12" s="162" t="s">
        <v>1022</v>
      </c>
      <c r="I12" s="162" t="s">
        <v>1016</v>
      </c>
      <c r="J12" s="162" t="s">
        <v>1017</v>
      </c>
      <c r="K12" s="162" t="s">
        <v>1018</v>
      </c>
      <c r="L12" s="163"/>
      <c r="M12" s="163"/>
      <c r="N12" s="162"/>
      <c r="O12" s="167" t="s">
        <v>1209</v>
      </c>
      <c r="P12" s="149"/>
      <c r="Q12" s="149"/>
      <c r="R12" s="149"/>
      <c r="S12" s="149"/>
      <c r="T12" s="149"/>
      <c r="U12" s="149"/>
      <c r="V12" s="149"/>
      <c r="W12" s="149"/>
      <c r="X12" s="149"/>
      <c r="Y12" s="149"/>
      <c r="Z12" s="149"/>
    </row>
    <row r="13" spans="1:28" ht="213.75" x14ac:dyDescent="0.25">
      <c r="A13" s="172" t="s">
        <v>49</v>
      </c>
      <c r="B13" s="173" t="s">
        <v>1023</v>
      </c>
      <c r="C13" s="173" t="s">
        <v>1024</v>
      </c>
      <c r="D13" s="173"/>
      <c r="E13" s="173"/>
      <c r="F13" s="174" t="s">
        <v>1025</v>
      </c>
      <c r="G13" s="173" t="s">
        <v>1026</v>
      </c>
      <c r="H13" s="173" t="s">
        <v>1027</v>
      </c>
      <c r="I13" s="173" t="s">
        <v>1028</v>
      </c>
      <c r="J13" s="173" t="s">
        <v>1029</v>
      </c>
      <c r="K13" s="173" t="s">
        <v>865</v>
      </c>
      <c r="L13" s="175"/>
      <c r="M13" s="175"/>
      <c r="N13" s="176" t="s">
        <v>1030</v>
      </c>
      <c r="O13" s="177" t="s">
        <v>1205</v>
      </c>
      <c r="P13" s="149"/>
      <c r="Q13" s="149"/>
      <c r="R13" s="149"/>
      <c r="S13" s="149"/>
      <c r="T13" s="149"/>
      <c r="U13" s="149"/>
      <c r="V13" s="149"/>
      <c r="W13" s="149"/>
      <c r="X13" s="149"/>
      <c r="Y13" s="149"/>
      <c r="Z13" s="149"/>
    </row>
    <row r="14" spans="1:28" ht="128.25" x14ac:dyDescent="0.25">
      <c r="A14" s="172" t="s">
        <v>49</v>
      </c>
      <c r="B14" s="173" t="s">
        <v>1023</v>
      </c>
      <c r="C14" s="173" t="s">
        <v>1024</v>
      </c>
      <c r="D14" s="173"/>
      <c r="E14" s="175"/>
      <c r="F14" s="174" t="s">
        <v>98</v>
      </c>
      <c r="G14" s="173" t="s">
        <v>1031</v>
      </c>
      <c r="H14" s="173" t="s">
        <v>1032</v>
      </c>
      <c r="I14" s="173" t="s">
        <v>1033</v>
      </c>
      <c r="J14" s="173"/>
      <c r="K14" s="173" t="s">
        <v>1034</v>
      </c>
      <c r="L14" s="175"/>
      <c r="M14" s="175"/>
      <c r="N14" s="176" t="s">
        <v>1035</v>
      </c>
      <c r="O14" s="177" t="s">
        <v>1205</v>
      </c>
      <c r="P14" s="149"/>
      <c r="Q14" s="149"/>
      <c r="R14" s="149"/>
      <c r="S14" s="149"/>
      <c r="T14" s="149"/>
      <c r="U14" s="149"/>
      <c r="V14" s="149"/>
      <c r="W14" s="149"/>
      <c r="X14" s="149"/>
      <c r="Y14" s="149"/>
      <c r="Z14" s="149"/>
    </row>
    <row r="15" spans="1:28" ht="128.25" x14ac:dyDescent="0.25">
      <c r="A15" s="172" t="s">
        <v>49</v>
      </c>
      <c r="B15" s="173" t="s">
        <v>1023</v>
      </c>
      <c r="C15" s="173" t="s">
        <v>1024</v>
      </c>
      <c r="D15" s="173" t="s">
        <v>101</v>
      </c>
      <c r="E15" s="175"/>
      <c r="F15" s="174" t="s">
        <v>1036</v>
      </c>
      <c r="G15" s="173" t="s">
        <v>1037</v>
      </c>
      <c r="H15" s="173" t="s">
        <v>1038</v>
      </c>
      <c r="I15" s="173" t="s">
        <v>1039</v>
      </c>
      <c r="J15" s="173"/>
      <c r="K15" s="173" t="s">
        <v>1034</v>
      </c>
      <c r="L15" s="175"/>
      <c r="M15" s="175"/>
      <c r="N15" s="176" t="s">
        <v>1035</v>
      </c>
      <c r="O15" s="177" t="s">
        <v>1205</v>
      </c>
      <c r="P15" s="149"/>
      <c r="Q15" s="149"/>
      <c r="R15" s="149"/>
      <c r="S15" s="149"/>
      <c r="T15" s="149"/>
      <c r="U15" s="149"/>
      <c r="V15" s="149"/>
      <c r="W15" s="149"/>
      <c r="X15" s="149"/>
      <c r="Y15" s="149"/>
      <c r="Z15" s="149"/>
    </row>
    <row r="16" spans="1:28" ht="128.25" x14ac:dyDescent="0.25">
      <c r="A16" s="172" t="s">
        <v>49</v>
      </c>
      <c r="B16" s="173" t="s">
        <v>1023</v>
      </c>
      <c r="C16" s="173" t="s">
        <v>1024</v>
      </c>
      <c r="D16" s="173" t="s">
        <v>101</v>
      </c>
      <c r="E16" s="175"/>
      <c r="F16" s="174" t="s">
        <v>100</v>
      </c>
      <c r="G16" s="173" t="s">
        <v>1040</v>
      </c>
      <c r="H16" s="173" t="s">
        <v>1041</v>
      </c>
      <c r="I16" s="173" t="s">
        <v>1039</v>
      </c>
      <c r="J16" s="173"/>
      <c r="K16" s="173" t="s">
        <v>1034</v>
      </c>
      <c r="L16" s="175"/>
      <c r="M16" s="175"/>
      <c r="N16" s="176" t="s">
        <v>1035</v>
      </c>
      <c r="O16" s="177" t="s">
        <v>1205</v>
      </c>
      <c r="P16" s="149"/>
      <c r="Q16" s="149"/>
      <c r="R16" s="149"/>
      <c r="S16" s="149"/>
      <c r="T16" s="149"/>
      <c r="U16" s="149"/>
      <c r="V16" s="149"/>
      <c r="W16" s="149"/>
      <c r="X16" s="149"/>
      <c r="Y16" s="149"/>
      <c r="Z16" s="149"/>
    </row>
    <row r="17" spans="1:26" ht="142.5" x14ac:dyDescent="0.25">
      <c r="A17" s="172" t="s">
        <v>49</v>
      </c>
      <c r="B17" s="173" t="s">
        <v>1023</v>
      </c>
      <c r="C17" s="173" t="s">
        <v>1024</v>
      </c>
      <c r="D17" s="173"/>
      <c r="E17" s="175"/>
      <c r="F17" s="174" t="s">
        <v>102</v>
      </c>
      <c r="G17" s="174" t="s">
        <v>1042</v>
      </c>
      <c r="H17" s="174" t="s">
        <v>1043</v>
      </c>
      <c r="I17" s="174" t="s">
        <v>1044</v>
      </c>
      <c r="J17" s="173"/>
      <c r="K17" s="173" t="s">
        <v>1034</v>
      </c>
      <c r="L17" s="175"/>
      <c r="M17" s="175"/>
      <c r="N17" s="176" t="s">
        <v>1035</v>
      </c>
      <c r="O17" s="177" t="s">
        <v>1205</v>
      </c>
      <c r="P17" s="149"/>
      <c r="Q17" s="149"/>
      <c r="R17" s="149"/>
      <c r="S17" s="149"/>
      <c r="T17" s="149"/>
      <c r="U17" s="149"/>
      <c r="V17" s="149"/>
      <c r="W17" s="149"/>
      <c r="X17" s="149"/>
      <c r="Y17" s="149"/>
      <c r="Z17" s="149"/>
    </row>
    <row r="18" spans="1:26" ht="299.25" x14ac:dyDescent="0.25">
      <c r="A18" s="172" t="s">
        <v>49</v>
      </c>
      <c r="B18" s="173" t="s">
        <v>1023</v>
      </c>
      <c r="C18" s="173" t="s">
        <v>1024</v>
      </c>
      <c r="D18" s="173"/>
      <c r="E18" s="175"/>
      <c r="F18" s="174" t="s">
        <v>103</v>
      </c>
      <c r="G18" s="174" t="s">
        <v>1045</v>
      </c>
      <c r="H18" s="174" t="s">
        <v>1046</v>
      </c>
      <c r="I18" s="174" t="s">
        <v>1047</v>
      </c>
      <c r="J18" s="173"/>
      <c r="K18" s="173" t="s">
        <v>1034</v>
      </c>
      <c r="L18" s="175"/>
      <c r="M18" s="175"/>
      <c r="N18" s="176" t="s">
        <v>1035</v>
      </c>
      <c r="O18" s="177" t="s">
        <v>1205</v>
      </c>
      <c r="P18" s="149"/>
      <c r="Q18" s="149"/>
      <c r="R18" s="149"/>
      <c r="S18" s="149"/>
      <c r="T18" s="149"/>
      <c r="U18" s="149"/>
      <c r="V18" s="149"/>
      <c r="W18" s="149"/>
      <c r="X18" s="149"/>
      <c r="Y18" s="149"/>
      <c r="Z18" s="149"/>
    </row>
    <row r="19" spans="1:26" ht="128.25" x14ac:dyDescent="0.25">
      <c r="A19" s="172" t="s">
        <v>49</v>
      </c>
      <c r="B19" s="173" t="s">
        <v>1023</v>
      </c>
      <c r="C19" s="173" t="s">
        <v>16</v>
      </c>
      <c r="D19" s="173"/>
      <c r="E19" s="175"/>
      <c r="F19" s="174" t="s">
        <v>848</v>
      </c>
      <c r="G19" s="173"/>
      <c r="H19" s="173" t="s">
        <v>1048</v>
      </c>
      <c r="I19" s="173"/>
      <c r="J19" s="173"/>
      <c r="K19" s="173" t="s">
        <v>1034</v>
      </c>
      <c r="L19" s="175"/>
      <c r="M19" s="175"/>
      <c r="N19" s="176" t="s">
        <v>1035</v>
      </c>
      <c r="O19" s="177" t="s">
        <v>1205</v>
      </c>
      <c r="P19" s="149"/>
      <c r="Q19" s="149"/>
      <c r="R19" s="149"/>
      <c r="S19" s="149"/>
      <c r="T19" s="149"/>
      <c r="U19" s="149"/>
      <c r="V19" s="149"/>
      <c r="W19" s="149"/>
      <c r="X19" s="149"/>
      <c r="Y19" s="149"/>
      <c r="Z19" s="149"/>
    </row>
    <row r="20" spans="1:26" ht="171" x14ac:dyDescent="0.25">
      <c r="A20" s="172" t="s">
        <v>49</v>
      </c>
      <c r="B20" s="173" t="s">
        <v>1023</v>
      </c>
      <c r="C20" s="173" t="s">
        <v>16</v>
      </c>
      <c r="D20" s="173"/>
      <c r="E20" s="175"/>
      <c r="F20" s="174" t="s">
        <v>107</v>
      </c>
      <c r="G20" s="173" t="s">
        <v>1049</v>
      </c>
      <c r="H20" s="173" t="s">
        <v>1050</v>
      </c>
      <c r="I20" s="173" t="s">
        <v>1051</v>
      </c>
      <c r="J20" s="173" t="s">
        <v>1052</v>
      </c>
      <c r="K20" s="173" t="s">
        <v>1034</v>
      </c>
      <c r="L20" s="175"/>
      <c r="M20" s="175"/>
      <c r="N20" s="176" t="s">
        <v>1035</v>
      </c>
      <c r="O20" s="177" t="s">
        <v>1205</v>
      </c>
      <c r="P20" s="149"/>
      <c r="Q20" s="149"/>
      <c r="R20" s="149"/>
      <c r="S20" s="149"/>
      <c r="T20" s="149"/>
      <c r="U20" s="149"/>
      <c r="V20" s="149"/>
      <c r="W20" s="149"/>
      <c r="X20" s="149"/>
      <c r="Y20" s="149"/>
      <c r="Z20" s="149"/>
    </row>
    <row r="21" spans="1:26" ht="15.75" customHeight="1" x14ac:dyDescent="0.25">
      <c r="A21" s="172" t="s">
        <v>49</v>
      </c>
      <c r="B21" s="173" t="s">
        <v>1023</v>
      </c>
      <c r="C21" s="173" t="s">
        <v>16</v>
      </c>
      <c r="D21" s="173"/>
      <c r="E21" s="175"/>
      <c r="F21" s="174" t="s">
        <v>1214</v>
      </c>
      <c r="G21" s="174" t="s">
        <v>108</v>
      </c>
      <c r="H21" s="173" t="s">
        <v>1053</v>
      </c>
      <c r="I21" s="173"/>
      <c r="J21" s="173"/>
      <c r="K21" s="173" t="s">
        <v>1034</v>
      </c>
      <c r="L21" s="173" t="s">
        <v>1012</v>
      </c>
      <c r="M21" s="175"/>
      <c r="N21" s="176" t="s">
        <v>1035</v>
      </c>
      <c r="O21" s="177" t="s">
        <v>1205</v>
      </c>
      <c r="P21" s="149"/>
      <c r="Q21" s="149"/>
      <c r="R21" s="149"/>
      <c r="S21" s="149"/>
      <c r="T21" s="149"/>
      <c r="U21" s="149"/>
      <c r="V21" s="149"/>
      <c r="W21" s="149"/>
      <c r="X21" s="149"/>
      <c r="Y21" s="149"/>
      <c r="Z21" s="149"/>
    </row>
    <row r="22" spans="1:26" ht="15.75" customHeight="1" x14ac:dyDescent="0.25">
      <c r="A22" s="172" t="s">
        <v>49</v>
      </c>
      <c r="B22" s="173" t="s">
        <v>1023</v>
      </c>
      <c r="C22" s="173" t="s">
        <v>17</v>
      </c>
      <c r="D22" s="173"/>
      <c r="E22" s="175"/>
      <c r="F22" s="174" t="s">
        <v>110</v>
      </c>
      <c r="G22" s="173" t="s">
        <v>110</v>
      </c>
      <c r="H22" s="173" t="s">
        <v>1054</v>
      </c>
      <c r="I22" s="173" t="s">
        <v>1055</v>
      </c>
      <c r="J22" s="173"/>
      <c r="K22" s="173" t="s">
        <v>1034</v>
      </c>
      <c r="L22" s="175"/>
      <c r="M22" s="175"/>
      <c r="N22" s="176" t="s">
        <v>1035</v>
      </c>
      <c r="O22" s="177" t="s">
        <v>1205</v>
      </c>
      <c r="P22" s="149"/>
      <c r="Q22" s="149"/>
      <c r="R22" s="149"/>
      <c r="S22" s="149"/>
      <c r="T22" s="149"/>
      <c r="U22" s="149"/>
      <c r="V22" s="149"/>
      <c r="W22" s="149"/>
      <c r="X22" s="149"/>
      <c r="Y22" s="149"/>
      <c r="Z22" s="149"/>
    </row>
    <row r="23" spans="1:26" ht="15.75" customHeight="1" x14ac:dyDescent="0.25">
      <c r="A23" s="172" t="s">
        <v>49</v>
      </c>
      <c r="B23" s="173" t="s">
        <v>28</v>
      </c>
      <c r="C23" s="173" t="s">
        <v>1056</v>
      </c>
      <c r="D23" s="173"/>
      <c r="E23" s="173"/>
      <c r="F23" s="174" t="s">
        <v>810</v>
      </c>
      <c r="G23" s="174" t="s">
        <v>810</v>
      </c>
      <c r="H23" s="173" t="s">
        <v>1057</v>
      </c>
      <c r="I23" s="173" t="s">
        <v>1058</v>
      </c>
      <c r="J23" s="173" t="s">
        <v>1059</v>
      </c>
      <c r="K23" s="173" t="s">
        <v>1060</v>
      </c>
      <c r="L23" s="175"/>
      <c r="M23" s="175"/>
      <c r="N23" s="176" t="s">
        <v>1061</v>
      </c>
      <c r="O23" s="177" t="s">
        <v>1205</v>
      </c>
      <c r="P23" s="149"/>
      <c r="Q23" s="149"/>
      <c r="R23" s="149"/>
      <c r="S23" s="149"/>
      <c r="T23" s="149"/>
      <c r="U23" s="149"/>
      <c r="V23" s="149"/>
      <c r="W23" s="149"/>
      <c r="X23" s="149"/>
      <c r="Y23" s="149"/>
      <c r="Z23" s="149"/>
    </row>
    <row r="24" spans="1:26" ht="15.75" customHeight="1" x14ac:dyDescent="0.25">
      <c r="A24" s="172" t="s">
        <v>49</v>
      </c>
      <c r="B24" s="173" t="s">
        <v>28</v>
      </c>
      <c r="C24" s="173" t="s">
        <v>1056</v>
      </c>
      <c r="D24" s="173"/>
      <c r="E24" s="173"/>
      <c r="F24" s="174" t="s">
        <v>811</v>
      </c>
      <c r="G24" s="174" t="s">
        <v>1062</v>
      </c>
      <c r="H24" s="173" t="s">
        <v>1057</v>
      </c>
      <c r="I24" s="173" t="s">
        <v>1058</v>
      </c>
      <c r="J24" s="173" t="s">
        <v>1059</v>
      </c>
      <c r="K24" s="173" t="s">
        <v>1060</v>
      </c>
      <c r="L24" s="175"/>
      <c r="M24" s="175"/>
      <c r="N24" s="176" t="s">
        <v>1061</v>
      </c>
      <c r="O24" s="177" t="s">
        <v>1205</v>
      </c>
      <c r="P24" s="149"/>
      <c r="Q24" s="149"/>
      <c r="R24" s="149"/>
      <c r="S24" s="149"/>
      <c r="T24" s="149"/>
      <c r="U24" s="149"/>
      <c r="V24" s="149"/>
      <c r="W24" s="149"/>
      <c r="X24" s="149"/>
      <c r="Y24" s="149"/>
      <c r="Z24" s="149"/>
    </row>
    <row r="25" spans="1:26" ht="15.75" customHeight="1" x14ac:dyDescent="0.25">
      <c r="A25" s="172" t="s">
        <v>49</v>
      </c>
      <c r="B25" s="173" t="s">
        <v>28</v>
      </c>
      <c r="C25" s="173" t="s">
        <v>1056</v>
      </c>
      <c r="D25" s="173"/>
      <c r="E25" s="173"/>
      <c r="F25" s="174" t="s">
        <v>812</v>
      </c>
      <c r="G25" s="174" t="s">
        <v>1063</v>
      </c>
      <c r="H25" s="173" t="s">
        <v>1064</v>
      </c>
      <c r="I25" s="173" t="s">
        <v>1065</v>
      </c>
      <c r="J25" s="173" t="s">
        <v>1059</v>
      </c>
      <c r="K25" s="173" t="s">
        <v>1060</v>
      </c>
      <c r="L25" s="175"/>
      <c r="M25" s="175"/>
      <c r="N25" s="176" t="s">
        <v>1061</v>
      </c>
      <c r="O25" s="177" t="s">
        <v>1205</v>
      </c>
      <c r="P25" s="149"/>
      <c r="Q25" s="149"/>
      <c r="R25" s="149"/>
      <c r="S25" s="149"/>
      <c r="T25" s="149"/>
      <c r="U25" s="149"/>
      <c r="V25" s="149"/>
      <c r="W25" s="149"/>
      <c r="X25" s="149"/>
      <c r="Y25" s="149"/>
      <c r="Z25" s="149"/>
    </row>
    <row r="26" spans="1:26" ht="15.75" customHeight="1" x14ac:dyDescent="0.25">
      <c r="A26" s="172" t="s">
        <v>49</v>
      </c>
      <c r="B26" s="173" t="s">
        <v>28</v>
      </c>
      <c r="C26" s="173" t="s">
        <v>1056</v>
      </c>
      <c r="D26" s="173"/>
      <c r="E26" s="173"/>
      <c r="F26" s="174" t="s">
        <v>1066</v>
      </c>
      <c r="G26" s="174" t="s">
        <v>1067</v>
      </c>
      <c r="H26" s="173" t="s">
        <v>1064</v>
      </c>
      <c r="I26" s="173" t="s">
        <v>1065</v>
      </c>
      <c r="J26" s="173" t="s">
        <v>1059</v>
      </c>
      <c r="K26" s="173" t="s">
        <v>1060</v>
      </c>
      <c r="L26" s="175"/>
      <c r="M26" s="175"/>
      <c r="N26" s="176" t="s">
        <v>1061</v>
      </c>
      <c r="O26" s="177" t="s">
        <v>1205</v>
      </c>
      <c r="P26" s="149"/>
      <c r="Q26" s="149"/>
      <c r="R26" s="149"/>
      <c r="S26" s="149"/>
      <c r="T26" s="149"/>
      <c r="U26" s="149"/>
      <c r="V26" s="149"/>
      <c r="W26" s="149"/>
      <c r="X26" s="149"/>
      <c r="Y26" s="149"/>
      <c r="Z26" s="149"/>
    </row>
    <row r="27" spans="1:26" ht="15.75" customHeight="1" x14ac:dyDescent="0.25">
      <c r="A27" s="172" t="s">
        <v>49</v>
      </c>
      <c r="B27" s="173" t="s">
        <v>28</v>
      </c>
      <c r="C27" s="173" t="s">
        <v>1056</v>
      </c>
      <c r="D27" s="173" t="s">
        <v>1068</v>
      </c>
      <c r="E27" s="173"/>
      <c r="F27" s="174" t="s">
        <v>1069</v>
      </c>
      <c r="G27" s="174" t="s">
        <v>1069</v>
      </c>
      <c r="H27" s="173" t="s">
        <v>1070</v>
      </c>
      <c r="I27" s="173"/>
      <c r="J27" s="173"/>
      <c r="K27" s="173" t="s">
        <v>1215</v>
      </c>
      <c r="L27" s="175"/>
      <c r="M27" s="175"/>
      <c r="N27" s="176"/>
      <c r="O27" s="177" t="s">
        <v>1205</v>
      </c>
      <c r="P27" s="149"/>
      <c r="Q27" s="149"/>
      <c r="R27" s="149"/>
      <c r="S27" s="149"/>
      <c r="T27" s="149"/>
      <c r="U27" s="149"/>
      <c r="V27" s="149"/>
      <c r="W27" s="149"/>
      <c r="X27" s="149"/>
      <c r="Y27" s="149"/>
      <c r="Z27" s="149"/>
    </row>
    <row r="28" spans="1:26" ht="15.75" customHeight="1" x14ac:dyDescent="0.25">
      <c r="A28" s="172" t="s">
        <v>49</v>
      </c>
      <c r="B28" s="173" t="s">
        <v>28</v>
      </c>
      <c r="C28" s="173" t="s">
        <v>1056</v>
      </c>
      <c r="D28" s="173" t="s">
        <v>1068</v>
      </c>
      <c r="E28" s="173"/>
      <c r="F28" s="174" t="s">
        <v>1071</v>
      </c>
      <c r="G28" s="174" t="s">
        <v>1071</v>
      </c>
      <c r="H28" s="173" t="s">
        <v>1072</v>
      </c>
      <c r="I28" s="173"/>
      <c r="J28" s="173"/>
      <c r="K28" s="173" t="s">
        <v>1215</v>
      </c>
      <c r="L28" s="175"/>
      <c r="M28" s="175"/>
      <c r="N28" s="176"/>
      <c r="O28" s="177" t="s">
        <v>1205</v>
      </c>
      <c r="P28" s="149"/>
      <c r="Q28" s="149"/>
      <c r="R28" s="149"/>
      <c r="S28" s="149"/>
      <c r="T28" s="149"/>
      <c r="U28" s="149"/>
      <c r="V28" s="149"/>
      <c r="W28" s="149"/>
      <c r="X28" s="149"/>
      <c r="Y28" s="149"/>
      <c r="Z28" s="149"/>
    </row>
    <row r="29" spans="1:26" ht="15.75" customHeight="1" x14ac:dyDescent="0.25">
      <c r="A29" s="172" t="s">
        <v>49</v>
      </c>
      <c r="B29" s="173" t="s">
        <v>28</v>
      </c>
      <c r="C29" s="173" t="s">
        <v>1073</v>
      </c>
      <c r="D29" s="173" t="s">
        <v>1068</v>
      </c>
      <c r="E29" s="173"/>
      <c r="F29" s="174" t="s">
        <v>1074</v>
      </c>
      <c r="G29" s="174" t="s">
        <v>1075</v>
      </c>
      <c r="H29" s="173" t="s">
        <v>1076</v>
      </c>
      <c r="I29" s="173" t="s">
        <v>1077</v>
      </c>
      <c r="J29" s="173"/>
      <c r="K29" s="173" t="s">
        <v>1034</v>
      </c>
      <c r="L29" s="175"/>
      <c r="M29" s="175"/>
      <c r="N29" s="176" t="s">
        <v>1035</v>
      </c>
      <c r="O29" s="177" t="s">
        <v>1205</v>
      </c>
      <c r="P29" s="149"/>
      <c r="Q29" s="149"/>
      <c r="R29" s="149"/>
      <c r="S29" s="149"/>
      <c r="T29" s="149"/>
      <c r="U29" s="149"/>
      <c r="V29" s="149"/>
      <c r="W29" s="149"/>
      <c r="X29" s="149"/>
      <c r="Y29" s="149"/>
      <c r="Z29" s="149"/>
    </row>
    <row r="30" spans="1:26" ht="15.75" customHeight="1" x14ac:dyDescent="0.25">
      <c r="A30" s="172" t="s">
        <v>49</v>
      </c>
      <c r="B30" s="173" t="s">
        <v>28</v>
      </c>
      <c r="C30" s="173" t="s">
        <v>1073</v>
      </c>
      <c r="D30" s="173" t="s">
        <v>1068</v>
      </c>
      <c r="E30" s="173"/>
      <c r="F30" s="174" t="s">
        <v>119</v>
      </c>
      <c r="G30" s="174" t="s">
        <v>1078</v>
      </c>
      <c r="H30" s="173" t="s">
        <v>1079</v>
      </c>
      <c r="I30" s="173"/>
      <c r="J30" s="173"/>
      <c r="K30" s="173" t="s">
        <v>1034</v>
      </c>
      <c r="L30" s="175"/>
      <c r="M30" s="175"/>
      <c r="N30" s="176" t="s">
        <v>1035</v>
      </c>
      <c r="O30" s="177" t="s">
        <v>1205</v>
      </c>
      <c r="P30" s="149"/>
      <c r="Q30" s="149"/>
      <c r="R30" s="149"/>
      <c r="S30" s="149"/>
      <c r="T30" s="149"/>
      <c r="U30" s="149"/>
      <c r="V30" s="149"/>
      <c r="W30" s="149"/>
      <c r="X30" s="149"/>
      <c r="Y30" s="149"/>
      <c r="Z30" s="149"/>
    </row>
    <row r="31" spans="1:26" ht="15.75" customHeight="1" x14ac:dyDescent="0.25">
      <c r="A31" s="172" t="s">
        <v>49</v>
      </c>
      <c r="B31" s="173" t="s">
        <v>28</v>
      </c>
      <c r="C31" s="173" t="s">
        <v>1073</v>
      </c>
      <c r="D31" s="173" t="s">
        <v>1068</v>
      </c>
      <c r="E31" s="173"/>
      <c r="F31" s="174" t="s">
        <v>1080</v>
      </c>
      <c r="G31" s="174" t="s">
        <v>1081</v>
      </c>
      <c r="H31" s="173" t="s">
        <v>1082</v>
      </c>
      <c r="I31" s="173"/>
      <c r="J31" s="173"/>
      <c r="K31" s="173"/>
      <c r="L31" s="175"/>
      <c r="M31" s="175"/>
      <c r="N31" s="173"/>
      <c r="O31" s="177" t="s">
        <v>1205</v>
      </c>
      <c r="P31" s="149"/>
      <c r="Q31" s="149"/>
      <c r="R31" s="149"/>
      <c r="S31" s="149"/>
      <c r="T31" s="149"/>
      <c r="U31" s="149"/>
      <c r="V31" s="149"/>
      <c r="W31" s="149"/>
      <c r="X31" s="149"/>
      <c r="Y31" s="149"/>
      <c r="Z31" s="149"/>
    </row>
    <row r="32" spans="1:26" ht="15.75" customHeight="1" x14ac:dyDescent="0.25">
      <c r="A32" s="172" t="s">
        <v>49</v>
      </c>
      <c r="B32" s="173" t="s">
        <v>28</v>
      </c>
      <c r="C32" s="173" t="s">
        <v>1073</v>
      </c>
      <c r="D32" s="173" t="s">
        <v>25</v>
      </c>
      <c r="E32" s="173"/>
      <c r="F32" s="174" t="s">
        <v>121</v>
      </c>
      <c r="G32" s="174" t="s">
        <v>1083</v>
      </c>
      <c r="H32" s="173" t="s">
        <v>1084</v>
      </c>
      <c r="I32" s="173"/>
      <c r="J32" s="173"/>
      <c r="K32" s="173" t="s">
        <v>1034</v>
      </c>
      <c r="L32" s="175"/>
      <c r="M32" s="175"/>
      <c r="N32" s="176" t="s">
        <v>1035</v>
      </c>
      <c r="O32" s="177" t="s">
        <v>1205</v>
      </c>
      <c r="P32" s="149"/>
      <c r="Q32" s="149"/>
      <c r="R32" s="149"/>
      <c r="S32" s="149"/>
      <c r="T32" s="149"/>
      <c r="U32" s="149"/>
      <c r="V32" s="149"/>
      <c r="W32" s="149"/>
      <c r="X32" s="149"/>
      <c r="Y32" s="149"/>
      <c r="Z32" s="149"/>
    </row>
    <row r="33" spans="1:26" ht="15.75" customHeight="1" x14ac:dyDescent="0.25">
      <c r="A33" s="172" t="s">
        <v>49</v>
      </c>
      <c r="B33" s="173" t="s">
        <v>28</v>
      </c>
      <c r="C33" s="173" t="s">
        <v>1073</v>
      </c>
      <c r="D33" s="173" t="s">
        <v>25</v>
      </c>
      <c r="E33" s="173"/>
      <c r="F33" s="174" t="s">
        <v>122</v>
      </c>
      <c r="G33" s="174" t="s">
        <v>1085</v>
      </c>
      <c r="H33" s="173" t="s">
        <v>1086</v>
      </c>
      <c r="I33" s="173"/>
      <c r="J33" s="173"/>
      <c r="K33" s="173" t="s">
        <v>1034</v>
      </c>
      <c r="L33" s="175"/>
      <c r="M33" s="175"/>
      <c r="N33" s="176" t="s">
        <v>1035</v>
      </c>
      <c r="O33" s="177" t="s">
        <v>1205</v>
      </c>
      <c r="P33" s="149"/>
      <c r="Q33" s="149"/>
      <c r="R33" s="149"/>
      <c r="S33" s="149"/>
      <c r="T33" s="149"/>
      <c r="U33" s="149"/>
      <c r="V33" s="149"/>
      <c r="W33" s="149"/>
      <c r="X33" s="149"/>
      <c r="Y33" s="149"/>
      <c r="Z33" s="149"/>
    </row>
    <row r="34" spans="1:26" ht="15.75" customHeight="1" x14ac:dyDescent="0.25">
      <c r="A34" s="172" t="s">
        <v>49</v>
      </c>
      <c r="B34" s="173" t="s">
        <v>28</v>
      </c>
      <c r="C34" s="173" t="s">
        <v>1073</v>
      </c>
      <c r="D34" s="173" t="s">
        <v>26</v>
      </c>
      <c r="E34" s="173"/>
      <c r="F34" s="174" t="s">
        <v>123</v>
      </c>
      <c r="G34" s="174" t="s">
        <v>1087</v>
      </c>
      <c r="H34" s="173" t="s">
        <v>1088</v>
      </c>
      <c r="I34" s="173"/>
      <c r="J34" s="173"/>
      <c r="K34" s="173" t="s">
        <v>1034</v>
      </c>
      <c r="L34" s="175"/>
      <c r="M34" s="175"/>
      <c r="N34" s="176" t="s">
        <v>1035</v>
      </c>
      <c r="O34" s="177" t="s">
        <v>1205</v>
      </c>
      <c r="P34" s="149"/>
      <c r="Q34" s="149"/>
      <c r="R34" s="149"/>
      <c r="S34" s="149"/>
      <c r="T34" s="149"/>
      <c r="U34" s="149"/>
      <c r="V34" s="149"/>
      <c r="W34" s="149"/>
      <c r="X34" s="149"/>
      <c r="Y34" s="149"/>
      <c r="Z34" s="149"/>
    </row>
    <row r="35" spans="1:26" ht="15.75" customHeight="1" x14ac:dyDescent="0.25">
      <c r="A35" s="172" t="s">
        <v>49</v>
      </c>
      <c r="B35" s="173" t="s">
        <v>28</v>
      </c>
      <c r="C35" s="173" t="s">
        <v>1073</v>
      </c>
      <c r="D35" s="173" t="s">
        <v>26</v>
      </c>
      <c r="E35" s="173"/>
      <c r="F35" s="174" t="s">
        <v>124</v>
      </c>
      <c r="G35" s="174" t="s">
        <v>1089</v>
      </c>
      <c r="H35" s="173" t="s">
        <v>1090</v>
      </c>
      <c r="I35" s="173"/>
      <c r="J35" s="173"/>
      <c r="K35" s="173" t="s">
        <v>1034</v>
      </c>
      <c r="L35" s="175"/>
      <c r="M35" s="175"/>
      <c r="N35" s="176" t="s">
        <v>1035</v>
      </c>
      <c r="O35" s="177" t="s">
        <v>1205</v>
      </c>
      <c r="P35" s="149"/>
      <c r="Q35" s="149"/>
      <c r="R35" s="149"/>
      <c r="S35" s="149"/>
      <c r="T35" s="149"/>
      <c r="U35" s="149"/>
      <c r="V35" s="149"/>
      <c r="W35" s="149"/>
      <c r="X35" s="149"/>
      <c r="Y35" s="149"/>
      <c r="Z35" s="149"/>
    </row>
    <row r="36" spans="1:26" ht="15.75" customHeight="1" x14ac:dyDescent="0.25">
      <c r="A36" s="178" t="s">
        <v>1091</v>
      </c>
      <c r="B36" s="179" t="s">
        <v>38</v>
      </c>
      <c r="C36" s="179" t="s">
        <v>34</v>
      </c>
      <c r="D36" s="179"/>
      <c r="E36" s="179"/>
      <c r="F36" s="180" t="s">
        <v>790</v>
      </c>
      <c r="G36" s="180" t="s">
        <v>1092</v>
      </c>
      <c r="H36" s="180" t="s">
        <v>1093</v>
      </c>
      <c r="I36" s="180" t="s">
        <v>1094</v>
      </c>
      <c r="J36" s="179"/>
      <c r="K36" s="179" t="s">
        <v>1034</v>
      </c>
      <c r="L36" s="181"/>
      <c r="M36" s="181"/>
      <c r="N36" s="182" t="s">
        <v>1035</v>
      </c>
      <c r="O36" s="183" t="s">
        <v>1205</v>
      </c>
      <c r="P36" s="149"/>
      <c r="Q36" s="149"/>
      <c r="R36" s="149"/>
      <c r="S36" s="149"/>
      <c r="T36" s="149"/>
      <c r="U36" s="149"/>
      <c r="V36" s="149"/>
      <c r="W36" s="149"/>
      <c r="X36" s="149"/>
      <c r="Y36" s="149"/>
      <c r="Z36" s="149"/>
    </row>
    <row r="37" spans="1:26" ht="15.75" customHeight="1" x14ac:dyDescent="0.25">
      <c r="A37" s="178" t="s">
        <v>1091</v>
      </c>
      <c r="B37" s="179" t="s">
        <v>38</v>
      </c>
      <c r="C37" s="179" t="s">
        <v>34</v>
      </c>
      <c r="D37" s="179"/>
      <c r="E37" s="179"/>
      <c r="F37" s="180" t="s">
        <v>791</v>
      </c>
      <c r="G37" s="180" t="s">
        <v>1095</v>
      </c>
      <c r="H37" s="180" t="s">
        <v>1096</v>
      </c>
      <c r="I37" s="180" t="s">
        <v>1094</v>
      </c>
      <c r="J37" s="179"/>
      <c r="K37" s="184" t="s">
        <v>1097</v>
      </c>
      <c r="L37" s="181"/>
      <c r="M37" s="181"/>
      <c r="N37" s="179" t="s">
        <v>1098</v>
      </c>
      <c r="O37" s="183" t="s">
        <v>1205</v>
      </c>
      <c r="P37" s="149"/>
      <c r="Q37" s="149"/>
      <c r="R37" s="149"/>
      <c r="S37" s="149"/>
      <c r="T37" s="149"/>
      <c r="U37" s="149"/>
      <c r="V37" s="149"/>
      <c r="W37" s="149"/>
      <c r="X37" s="149"/>
      <c r="Y37" s="149"/>
      <c r="Z37" s="149"/>
    </row>
    <row r="38" spans="1:26" ht="15.75" customHeight="1" x14ac:dyDescent="0.25">
      <c r="A38" s="178" t="s">
        <v>1091</v>
      </c>
      <c r="B38" s="179" t="s">
        <v>38</v>
      </c>
      <c r="C38" s="179" t="s">
        <v>34</v>
      </c>
      <c r="D38" s="179"/>
      <c r="E38" s="179"/>
      <c r="F38" s="180" t="s">
        <v>792</v>
      </c>
      <c r="G38" s="180" t="s">
        <v>1099</v>
      </c>
      <c r="H38" s="180" t="s">
        <v>1100</v>
      </c>
      <c r="I38" s="180" t="s">
        <v>1094</v>
      </c>
      <c r="J38" s="179"/>
      <c r="K38" s="179" t="s">
        <v>1097</v>
      </c>
      <c r="L38" s="181"/>
      <c r="M38" s="181"/>
      <c r="N38" s="179" t="s">
        <v>1098</v>
      </c>
      <c r="O38" s="183" t="s">
        <v>1205</v>
      </c>
      <c r="P38" s="149"/>
      <c r="Q38" s="149"/>
      <c r="R38" s="149"/>
      <c r="S38" s="149"/>
      <c r="T38" s="149"/>
      <c r="U38" s="149"/>
      <c r="V38" s="149"/>
      <c r="W38" s="149"/>
      <c r="X38" s="149"/>
      <c r="Y38" s="149"/>
      <c r="Z38" s="149"/>
    </row>
    <row r="39" spans="1:26" ht="15.75" customHeight="1" x14ac:dyDescent="0.25">
      <c r="A39" s="178" t="s">
        <v>1091</v>
      </c>
      <c r="B39" s="179" t="s">
        <v>38</v>
      </c>
      <c r="C39" s="179" t="s">
        <v>34</v>
      </c>
      <c r="D39" s="179"/>
      <c r="E39" s="179"/>
      <c r="F39" s="180" t="s">
        <v>793</v>
      </c>
      <c r="G39" s="180" t="s">
        <v>1101</v>
      </c>
      <c r="H39" s="180" t="s">
        <v>1102</v>
      </c>
      <c r="I39" s="180"/>
      <c r="J39" s="179" t="s">
        <v>1103</v>
      </c>
      <c r="K39" s="179" t="s">
        <v>1104</v>
      </c>
      <c r="L39" s="181"/>
      <c r="M39" s="185"/>
      <c r="N39" s="182"/>
      <c r="O39" s="183" t="s">
        <v>1205</v>
      </c>
      <c r="P39" s="149"/>
      <c r="Q39" s="149"/>
      <c r="R39" s="149"/>
      <c r="S39" s="149"/>
      <c r="T39" s="149"/>
      <c r="U39" s="149"/>
      <c r="V39" s="149"/>
      <c r="W39" s="149"/>
      <c r="X39" s="149"/>
      <c r="Y39" s="149"/>
      <c r="Z39" s="149"/>
    </row>
    <row r="40" spans="1:26" ht="15.75" customHeight="1" x14ac:dyDescent="0.25">
      <c r="A40" s="178" t="s">
        <v>1091</v>
      </c>
      <c r="B40" s="179" t="s">
        <v>38</v>
      </c>
      <c r="C40" s="179" t="s">
        <v>34</v>
      </c>
      <c r="D40" s="179"/>
      <c r="E40" s="179"/>
      <c r="F40" s="180" t="s">
        <v>36</v>
      </c>
      <c r="G40" s="180" t="s">
        <v>1105</v>
      </c>
      <c r="H40" s="180" t="s">
        <v>1106</v>
      </c>
      <c r="I40" s="180"/>
      <c r="J40" s="179"/>
      <c r="K40" s="179"/>
      <c r="L40" s="181"/>
      <c r="M40" s="181"/>
      <c r="N40" s="182"/>
      <c r="O40" s="183" t="s">
        <v>1205</v>
      </c>
      <c r="P40" s="149"/>
      <c r="Q40" s="149"/>
      <c r="R40" s="149"/>
      <c r="S40" s="149"/>
      <c r="T40" s="149"/>
      <c r="U40" s="149"/>
      <c r="V40" s="149"/>
      <c r="W40" s="149"/>
      <c r="X40" s="149"/>
      <c r="Y40" s="149"/>
      <c r="Z40" s="149"/>
    </row>
    <row r="41" spans="1:26" ht="15.75" customHeight="1" x14ac:dyDescent="0.25">
      <c r="A41" s="178" t="s">
        <v>1091</v>
      </c>
      <c r="B41" s="179" t="s">
        <v>38</v>
      </c>
      <c r="C41" s="179" t="s">
        <v>1107</v>
      </c>
      <c r="D41" s="179"/>
      <c r="E41" s="179"/>
      <c r="F41" s="180" t="s">
        <v>795</v>
      </c>
      <c r="G41" s="180" t="s">
        <v>1108</v>
      </c>
      <c r="H41" s="180" t="s">
        <v>1109</v>
      </c>
      <c r="I41" s="180" t="s">
        <v>1110</v>
      </c>
      <c r="J41" s="186"/>
      <c r="K41" s="179" t="s">
        <v>1034</v>
      </c>
      <c r="L41" s="181"/>
      <c r="M41" s="181"/>
      <c r="N41" s="182" t="s">
        <v>1035</v>
      </c>
      <c r="O41" s="183" t="s">
        <v>1205</v>
      </c>
      <c r="P41" s="149"/>
      <c r="Q41" s="149"/>
      <c r="R41" s="149"/>
      <c r="S41" s="149"/>
      <c r="T41" s="149"/>
      <c r="U41" s="149"/>
      <c r="V41" s="149"/>
      <c r="W41" s="149"/>
      <c r="X41" s="149"/>
      <c r="Y41" s="149"/>
      <c r="Z41" s="149"/>
    </row>
    <row r="42" spans="1:26" ht="15.75" customHeight="1" x14ac:dyDescent="0.25">
      <c r="A42" s="178" t="s">
        <v>1091</v>
      </c>
      <c r="B42" s="179" t="s">
        <v>38</v>
      </c>
      <c r="C42" s="179" t="s">
        <v>1107</v>
      </c>
      <c r="D42" s="179" t="s">
        <v>798</v>
      </c>
      <c r="E42" s="179"/>
      <c r="F42" s="180" t="s">
        <v>796</v>
      </c>
      <c r="G42" s="180" t="s">
        <v>1111</v>
      </c>
      <c r="H42" s="180" t="s">
        <v>1112</v>
      </c>
      <c r="I42" s="180" t="s">
        <v>1113</v>
      </c>
      <c r="J42" s="186"/>
      <c r="K42" s="179" t="s">
        <v>1034</v>
      </c>
      <c r="L42" s="181"/>
      <c r="M42" s="181"/>
      <c r="N42" s="182" t="s">
        <v>1035</v>
      </c>
      <c r="O42" s="183" t="s">
        <v>1205</v>
      </c>
      <c r="P42" s="149"/>
      <c r="Q42" s="149"/>
      <c r="R42" s="149"/>
      <c r="S42" s="149"/>
      <c r="T42" s="149"/>
      <c r="U42" s="149"/>
      <c r="V42" s="149"/>
      <c r="W42" s="149"/>
      <c r="X42" s="149"/>
      <c r="Y42" s="149"/>
      <c r="Z42" s="149"/>
    </row>
    <row r="43" spans="1:26" ht="15.75" customHeight="1" x14ac:dyDescent="0.25">
      <c r="A43" s="178" t="s">
        <v>1091</v>
      </c>
      <c r="B43" s="179" t="s">
        <v>38</v>
      </c>
      <c r="C43" s="179" t="s">
        <v>1107</v>
      </c>
      <c r="D43" s="179" t="s">
        <v>798</v>
      </c>
      <c r="E43" s="179"/>
      <c r="F43" s="180" t="s">
        <v>797</v>
      </c>
      <c r="G43" s="180" t="s">
        <v>1114</v>
      </c>
      <c r="H43" s="180" t="s">
        <v>1115</v>
      </c>
      <c r="I43" s="180" t="s">
        <v>1113</v>
      </c>
      <c r="J43" s="186"/>
      <c r="K43" s="179" t="s">
        <v>1034</v>
      </c>
      <c r="L43" s="181"/>
      <c r="M43" s="181"/>
      <c r="N43" s="182" t="s">
        <v>1035</v>
      </c>
      <c r="O43" s="183" t="s">
        <v>1205</v>
      </c>
      <c r="P43" s="149"/>
      <c r="Q43" s="149"/>
      <c r="R43" s="149"/>
      <c r="S43" s="149"/>
      <c r="T43" s="149"/>
      <c r="U43" s="149"/>
      <c r="V43" s="149"/>
      <c r="W43" s="149"/>
      <c r="X43" s="149"/>
      <c r="Y43" s="149"/>
      <c r="Z43" s="149"/>
    </row>
    <row r="44" spans="1:26" ht="15.75" customHeight="1" x14ac:dyDescent="0.25">
      <c r="A44" s="178" t="s">
        <v>1091</v>
      </c>
      <c r="B44" s="179" t="s">
        <v>38</v>
      </c>
      <c r="C44" s="179" t="s">
        <v>1107</v>
      </c>
      <c r="D44" s="179" t="s">
        <v>802</v>
      </c>
      <c r="E44" s="179"/>
      <c r="F44" s="180" t="s">
        <v>799</v>
      </c>
      <c r="G44" s="180" t="s">
        <v>1116</v>
      </c>
      <c r="H44" s="180" t="s">
        <v>1117</v>
      </c>
      <c r="I44" s="180"/>
      <c r="J44" s="186"/>
      <c r="K44" s="179" t="s">
        <v>1034</v>
      </c>
      <c r="L44" s="181"/>
      <c r="M44" s="181"/>
      <c r="N44" s="182" t="s">
        <v>1035</v>
      </c>
      <c r="O44" s="183" t="s">
        <v>1205</v>
      </c>
      <c r="P44" s="149"/>
      <c r="Q44" s="149"/>
      <c r="R44" s="149"/>
      <c r="S44" s="149"/>
      <c r="T44" s="149"/>
      <c r="U44" s="149"/>
      <c r="V44" s="149"/>
      <c r="W44" s="149"/>
      <c r="X44" s="149"/>
      <c r="Y44" s="149"/>
      <c r="Z44" s="149"/>
    </row>
    <row r="45" spans="1:26" ht="15.75" customHeight="1" x14ac:dyDescent="0.25">
      <c r="A45" s="178" t="s">
        <v>1091</v>
      </c>
      <c r="B45" s="179" t="s">
        <v>38</v>
      </c>
      <c r="C45" s="179" t="s">
        <v>1107</v>
      </c>
      <c r="D45" s="179" t="s">
        <v>802</v>
      </c>
      <c r="E45" s="179"/>
      <c r="F45" s="180" t="s">
        <v>1118</v>
      </c>
      <c r="G45" s="180" t="s">
        <v>1119</v>
      </c>
      <c r="H45" s="180" t="s">
        <v>1120</v>
      </c>
      <c r="I45" s="180"/>
      <c r="J45" s="186"/>
      <c r="K45" s="179" t="s">
        <v>1034</v>
      </c>
      <c r="L45" s="181"/>
      <c r="M45" s="181"/>
      <c r="N45" s="182" t="s">
        <v>1035</v>
      </c>
      <c r="O45" s="183" t="s">
        <v>1205</v>
      </c>
      <c r="P45" s="149"/>
      <c r="Q45" s="149"/>
      <c r="R45" s="149"/>
      <c r="S45" s="149"/>
      <c r="T45" s="149"/>
      <c r="U45" s="149"/>
      <c r="V45" s="149"/>
      <c r="W45" s="149"/>
      <c r="X45" s="149"/>
      <c r="Y45" s="149"/>
      <c r="Z45" s="149"/>
    </row>
    <row r="46" spans="1:26" ht="15.75" customHeight="1" x14ac:dyDescent="0.25">
      <c r="A46" s="178" t="s">
        <v>1091</v>
      </c>
      <c r="B46" s="179" t="s">
        <v>38</v>
      </c>
      <c r="C46" s="179" t="s">
        <v>1107</v>
      </c>
      <c r="D46" s="179" t="s">
        <v>802</v>
      </c>
      <c r="E46" s="179"/>
      <c r="F46" s="180" t="s">
        <v>1121</v>
      </c>
      <c r="G46" s="180" t="s">
        <v>1122</v>
      </c>
      <c r="H46" s="180" t="s">
        <v>1123</v>
      </c>
      <c r="I46" s="180"/>
      <c r="J46" s="186"/>
      <c r="K46" s="179" t="s">
        <v>1034</v>
      </c>
      <c r="L46" s="181"/>
      <c r="M46" s="181"/>
      <c r="N46" s="182" t="s">
        <v>1035</v>
      </c>
      <c r="O46" s="183" t="s">
        <v>1205</v>
      </c>
      <c r="P46" s="149"/>
      <c r="Q46" s="149"/>
      <c r="R46" s="149"/>
      <c r="S46" s="149"/>
      <c r="T46" s="149"/>
      <c r="U46" s="149"/>
      <c r="V46" s="149"/>
      <c r="W46" s="149"/>
      <c r="X46" s="149"/>
      <c r="Y46" s="149"/>
      <c r="Z46" s="149"/>
    </row>
    <row r="47" spans="1:26" ht="15.75" customHeight="1" x14ac:dyDescent="0.25">
      <c r="A47" s="178" t="s">
        <v>1124</v>
      </c>
      <c r="B47" s="179"/>
      <c r="C47" s="179"/>
      <c r="D47" s="179"/>
      <c r="E47" s="179" t="s">
        <v>1125</v>
      </c>
      <c r="F47" s="180" t="s">
        <v>824</v>
      </c>
      <c r="G47" s="180"/>
      <c r="H47" s="180"/>
      <c r="I47" s="179"/>
      <c r="J47" s="179"/>
      <c r="K47" s="179" t="s">
        <v>1034</v>
      </c>
      <c r="L47" s="181"/>
      <c r="M47" s="181"/>
      <c r="N47" s="182" t="s">
        <v>1035</v>
      </c>
      <c r="O47" s="187" t="s">
        <v>1206</v>
      </c>
      <c r="P47" s="149"/>
      <c r="Q47" s="149"/>
      <c r="R47" s="149"/>
      <c r="S47" s="149"/>
      <c r="T47" s="149"/>
      <c r="U47" s="149"/>
      <c r="V47" s="149"/>
      <c r="W47" s="149"/>
      <c r="X47" s="149"/>
      <c r="Y47" s="149"/>
      <c r="Z47" s="149"/>
    </row>
    <row r="48" spans="1:26" ht="15.75" customHeight="1" x14ac:dyDescent="0.25">
      <c r="A48" s="160"/>
      <c r="B48" s="160"/>
      <c r="C48" s="160"/>
      <c r="D48" s="160"/>
      <c r="E48" s="160"/>
      <c r="F48" s="188"/>
      <c r="G48" s="160"/>
      <c r="H48" s="160"/>
      <c r="I48" s="160"/>
      <c r="J48" s="160"/>
      <c r="K48" s="160"/>
      <c r="L48" s="160"/>
      <c r="M48" s="160"/>
      <c r="N48" s="149"/>
      <c r="O48" s="160"/>
      <c r="P48" s="160"/>
      <c r="Q48" s="160"/>
      <c r="R48" s="160"/>
      <c r="S48" s="160"/>
      <c r="T48" s="160"/>
      <c r="U48" s="160"/>
      <c r="V48" s="160"/>
      <c r="W48" s="160"/>
      <c r="X48" s="160"/>
      <c r="Y48" s="160"/>
      <c r="Z48" s="160"/>
    </row>
    <row r="49" spans="1:26" ht="15.75" customHeight="1" x14ac:dyDescent="0.25">
      <c r="A49" s="160"/>
      <c r="B49" s="160"/>
      <c r="C49" s="160"/>
      <c r="D49" s="160"/>
      <c r="E49" s="160"/>
      <c r="F49" s="188"/>
      <c r="G49" s="160"/>
      <c r="H49" s="160"/>
      <c r="I49" s="160"/>
      <c r="J49" s="160"/>
      <c r="K49" s="160"/>
      <c r="L49" s="160"/>
      <c r="M49" s="160"/>
      <c r="N49" s="149"/>
      <c r="O49" s="160"/>
      <c r="P49" s="160"/>
      <c r="Q49" s="160"/>
      <c r="R49" s="160"/>
      <c r="S49" s="160"/>
      <c r="T49" s="160"/>
      <c r="U49" s="160"/>
      <c r="V49" s="160"/>
      <c r="W49" s="160"/>
      <c r="X49" s="160"/>
      <c r="Y49" s="160"/>
      <c r="Z49" s="160"/>
    </row>
    <row r="50" spans="1:26" ht="15.75" customHeight="1" x14ac:dyDescent="0.25">
      <c r="A50" s="160"/>
      <c r="B50" s="160"/>
      <c r="C50" s="160"/>
      <c r="D50" s="160"/>
      <c r="E50" s="160"/>
      <c r="F50" s="188"/>
      <c r="G50" s="160"/>
      <c r="H50" s="160"/>
      <c r="I50" s="160"/>
      <c r="J50" s="160"/>
      <c r="K50" s="160"/>
      <c r="L50" s="160"/>
      <c r="M50" s="160"/>
      <c r="N50" s="149"/>
      <c r="O50" s="160"/>
      <c r="P50" s="160"/>
      <c r="Q50" s="160"/>
      <c r="R50" s="160"/>
      <c r="S50" s="160"/>
      <c r="T50" s="160"/>
      <c r="U50" s="160"/>
      <c r="V50" s="160"/>
      <c r="W50" s="160"/>
      <c r="X50" s="160"/>
      <c r="Y50" s="160"/>
      <c r="Z50" s="160"/>
    </row>
    <row r="51" spans="1:26" ht="15.75" customHeight="1" x14ac:dyDescent="0.25">
      <c r="A51" s="160"/>
      <c r="B51" s="160"/>
      <c r="C51" s="160"/>
      <c r="D51" s="160"/>
      <c r="E51" s="160"/>
      <c r="F51" s="188"/>
      <c r="G51" s="160"/>
      <c r="H51" s="160"/>
      <c r="I51" s="160"/>
      <c r="J51" s="160"/>
      <c r="K51" s="160"/>
      <c r="L51" s="160"/>
      <c r="M51" s="160"/>
      <c r="N51" s="149"/>
      <c r="O51" s="160"/>
      <c r="P51" s="160"/>
      <c r="Q51" s="160"/>
      <c r="R51" s="160"/>
      <c r="S51" s="160"/>
      <c r="T51" s="160"/>
      <c r="U51" s="160"/>
      <c r="V51" s="160"/>
      <c r="W51" s="160"/>
      <c r="X51" s="160"/>
      <c r="Y51" s="160"/>
      <c r="Z51" s="160"/>
    </row>
    <row r="52" spans="1:26" ht="15.75" customHeight="1" x14ac:dyDescent="0.25">
      <c r="A52" s="160"/>
      <c r="B52" s="160"/>
      <c r="C52" s="160"/>
      <c r="D52" s="160"/>
      <c r="E52" s="160"/>
      <c r="F52" s="188"/>
      <c r="G52" s="160"/>
      <c r="H52" s="160"/>
      <c r="I52" s="160"/>
      <c r="J52" s="160"/>
      <c r="K52" s="160"/>
      <c r="L52" s="160"/>
      <c r="M52" s="160"/>
      <c r="N52" s="149"/>
      <c r="O52" s="160"/>
      <c r="P52" s="160"/>
      <c r="Q52" s="160"/>
      <c r="R52" s="160"/>
      <c r="S52" s="160"/>
      <c r="T52" s="160"/>
      <c r="U52" s="160"/>
      <c r="V52" s="160"/>
      <c r="W52" s="160"/>
      <c r="X52" s="160"/>
      <c r="Y52" s="160"/>
      <c r="Z52" s="160"/>
    </row>
    <row r="53" spans="1:26" ht="15.75" customHeight="1" x14ac:dyDescent="0.25">
      <c r="A53" s="160"/>
      <c r="B53" s="160"/>
      <c r="C53" s="160"/>
      <c r="D53" s="160"/>
      <c r="E53" s="160"/>
      <c r="F53" s="188"/>
      <c r="G53" s="160"/>
      <c r="H53" s="160"/>
      <c r="I53" s="160"/>
      <c r="J53" s="160"/>
      <c r="K53" s="160"/>
      <c r="L53" s="160"/>
      <c r="M53" s="160"/>
      <c r="N53" s="149"/>
      <c r="O53" s="160"/>
      <c r="P53" s="160"/>
      <c r="Q53" s="160"/>
      <c r="R53" s="160"/>
      <c r="S53" s="160"/>
      <c r="T53" s="160"/>
      <c r="U53" s="160"/>
      <c r="V53" s="160"/>
      <c r="W53" s="160"/>
      <c r="X53" s="160"/>
      <c r="Y53" s="160"/>
      <c r="Z53" s="160"/>
    </row>
    <row r="54" spans="1:26" ht="15.75" customHeight="1" x14ac:dyDescent="0.25">
      <c r="A54" s="160"/>
      <c r="B54" s="160"/>
      <c r="C54" s="160"/>
      <c r="D54" s="160"/>
      <c r="E54" s="160"/>
      <c r="F54" s="188"/>
      <c r="G54" s="160"/>
      <c r="H54" s="160"/>
      <c r="I54" s="160"/>
      <c r="J54" s="160"/>
      <c r="K54" s="160"/>
      <c r="L54" s="160"/>
      <c r="M54" s="160"/>
      <c r="N54" s="149"/>
      <c r="O54" s="160"/>
      <c r="P54" s="160"/>
      <c r="Q54" s="160"/>
      <c r="R54" s="160"/>
      <c r="S54" s="160"/>
      <c r="T54" s="160"/>
      <c r="U54" s="160"/>
      <c r="V54" s="160"/>
      <c r="W54" s="160"/>
      <c r="X54" s="160"/>
      <c r="Y54" s="160"/>
      <c r="Z54" s="160"/>
    </row>
    <row r="55" spans="1:26" ht="15.75" customHeight="1" x14ac:dyDescent="0.25">
      <c r="A55" s="160"/>
      <c r="B55" s="160"/>
      <c r="C55" s="160"/>
      <c r="D55" s="160"/>
      <c r="E55" s="160"/>
      <c r="F55" s="188"/>
      <c r="G55" s="160"/>
      <c r="H55" s="160"/>
      <c r="I55" s="160"/>
      <c r="J55" s="160"/>
      <c r="K55" s="160"/>
      <c r="L55" s="160"/>
      <c r="M55" s="160"/>
      <c r="N55" s="149"/>
      <c r="O55" s="160"/>
      <c r="P55" s="160"/>
      <c r="Q55" s="160"/>
      <c r="R55" s="160"/>
      <c r="S55" s="160"/>
      <c r="T55" s="160"/>
      <c r="U55" s="160"/>
      <c r="V55" s="160"/>
      <c r="W55" s="160"/>
      <c r="X55" s="160"/>
      <c r="Y55" s="160"/>
      <c r="Z55" s="160"/>
    </row>
    <row r="56" spans="1:26" ht="15.75" customHeight="1" x14ac:dyDescent="0.25">
      <c r="A56" s="160"/>
      <c r="B56" s="160"/>
      <c r="C56" s="160"/>
      <c r="D56" s="160"/>
      <c r="E56" s="160"/>
      <c r="F56" s="188"/>
      <c r="G56" s="160"/>
      <c r="H56" s="160"/>
      <c r="I56" s="160"/>
      <c r="J56" s="160"/>
      <c r="K56" s="160"/>
      <c r="L56" s="160"/>
      <c r="M56" s="160"/>
      <c r="N56" s="149"/>
      <c r="O56" s="160"/>
      <c r="P56" s="160"/>
      <c r="Q56" s="160"/>
      <c r="R56" s="160"/>
      <c r="S56" s="160"/>
      <c r="T56" s="160"/>
      <c r="U56" s="160"/>
      <c r="V56" s="160"/>
      <c r="W56" s="160"/>
      <c r="X56" s="160"/>
      <c r="Y56" s="160"/>
      <c r="Z56" s="160"/>
    </row>
    <row r="57" spans="1:26" ht="15.75" customHeight="1" x14ac:dyDescent="0.25">
      <c r="A57" s="160"/>
      <c r="B57" s="160"/>
      <c r="C57" s="160"/>
      <c r="D57" s="160"/>
      <c r="E57" s="160"/>
      <c r="F57" s="188"/>
      <c r="G57" s="160"/>
      <c r="H57" s="160"/>
      <c r="I57" s="160"/>
      <c r="J57" s="160"/>
      <c r="K57" s="160"/>
      <c r="L57" s="160"/>
      <c r="M57" s="160"/>
      <c r="N57" s="149"/>
      <c r="O57" s="160"/>
      <c r="P57" s="160"/>
      <c r="Q57" s="160"/>
      <c r="R57" s="160"/>
      <c r="S57" s="160"/>
      <c r="T57" s="160"/>
      <c r="U57" s="160"/>
      <c r="V57" s="160"/>
      <c r="W57" s="160"/>
      <c r="X57" s="160"/>
      <c r="Y57" s="160"/>
      <c r="Z57" s="160"/>
    </row>
    <row r="58" spans="1:26" ht="15.75" customHeight="1" x14ac:dyDescent="0.25">
      <c r="A58" s="160"/>
      <c r="B58" s="160"/>
      <c r="C58" s="160"/>
      <c r="D58" s="160"/>
      <c r="E58" s="160"/>
      <c r="F58" s="188"/>
      <c r="G58" s="160"/>
      <c r="H58" s="160"/>
      <c r="I58" s="160"/>
      <c r="J58" s="160"/>
      <c r="K58" s="160"/>
      <c r="L58" s="160"/>
      <c r="M58" s="160"/>
      <c r="N58" s="149"/>
      <c r="O58" s="160"/>
      <c r="P58" s="160"/>
      <c r="Q58" s="160"/>
      <c r="R58" s="160"/>
      <c r="S58" s="160"/>
      <c r="T58" s="160"/>
      <c r="U58" s="160"/>
      <c r="V58" s="160"/>
      <c r="W58" s="160"/>
      <c r="X58" s="160"/>
      <c r="Y58" s="160"/>
      <c r="Z58" s="160"/>
    </row>
    <row r="59" spans="1:26" ht="15.75" customHeight="1" x14ac:dyDescent="0.25">
      <c r="A59" s="160"/>
      <c r="B59" s="160"/>
      <c r="C59" s="160"/>
      <c r="D59" s="160"/>
      <c r="E59" s="160"/>
      <c r="F59" s="188"/>
      <c r="G59" s="160"/>
      <c r="H59" s="160"/>
      <c r="I59" s="160"/>
      <c r="J59" s="160"/>
      <c r="K59" s="160"/>
      <c r="L59" s="160"/>
      <c r="M59" s="160"/>
      <c r="N59" s="149"/>
      <c r="O59" s="160"/>
      <c r="P59" s="160"/>
      <c r="Q59" s="160"/>
      <c r="R59" s="160"/>
      <c r="S59" s="160"/>
      <c r="T59" s="160"/>
      <c r="U59" s="160"/>
      <c r="V59" s="160"/>
      <c r="W59" s="160"/>
      <c r="X59" s="160"/>
      <c r="Y59" s="160"/>
      <c r="Z59" s="160"/>
    </row>
    <row r="60" spans="1:26" ht="15.75" customHeight="1" x14ac:dyDescent="0.25">
      <c r="A60" s="160"/>
      <c r="B60" s="160"/>
      <c r="C60" s="160"/>
      <c r="D60" s="160"/>
      <c r="E60" s="160"/>
      <c r="F60" s="188"/>
      <c r="G60" s="160"/>
      <c r="H60" s="160"/>
      <c r="I60" s="160"/>
      <c r="J60" s="160"/>
      <c r="K60" s="160"/>
      <c r="L60" s="160"/>
      <c r="M60" s="160"/>
      <c r="N60" s="149"/>
      <c r="O60" s="160"/>
      <c r="P60" s="160"/>
      <c r="Q60" s="160"/>
      <c r="R60" s="160"/>
      <c r="S60" s="160"/>
      <c r="T60" s="160"/>
      <c r="U60" s="160"/>
      <c r="V60" s="160"/>
      <c r="W60" s="160"/>
      <c r="X60" s="160"/>
      <c r="Y60" s="160"/>
      <c r="Z60" s="160"/>
    </row>
    <row r="61" spans="1:26" ht="15.75" customHeight="1" x14ac:dyDescent="0.25">
      <c r="A61" s="160"/>
      <c r="B61" s="160"/>
      <c r="C61" s="160"/>
      <c r="D61" s="160"/>
      <c r="E61" s="160"/>
      <c r="F61" s="188"/>
      <c r="G61" s="160"/>
      <c r="H61" s="160"/>
      <c r="I61" s="160"/>
      <c r="J61" s="160"/>
      <c r="K61" s="160"/>
      <c r="L61" s="160"/>
      <c r="M61" s="160"/>
      <c r="N61" s="149"/>
      <c r="O61" s="160"/>
      <c r="P61" s="160"/>
      <c r="Q61" s="160"/>
      <c r="R61" s="160"/>
      <c r="S61" s="160"/>
      <c r="T61" s="160"/>
      <c r="U61" s="160"/>
      <c r="V61" s="160"/>
      <c r="W61" s="160"/>
      <c r="X61" s="160"/>
      <c r="Y61" s="160"/>
      <c r="Z61" s="160"/>
    </row>
    <row r="62" spans="1:26" ht="15.75" customHeight="1" x14ac:dyDescent="0.25">
      <c r="A62" s="160"/>
      <c r="B62" s="160"/>
      <c r="C62" s="160"/>
      <c r="D62" s="160"/>
      <c r="E62" s="160"/>
      <c r="F62" s="188"/>
      <c r="G62" s="160"/>
      <c r="H62" s="160"/>
      <c r="I62" s="160"/>
      <c r="J62" s="160"/>
      <c r="K62" s="160"/>
      <c r="L62" s="160"/>
      <c r="M62" s="160"/>
      <c r="N62" s="149"/>
      <c r="O62" s="160"/>
      <c r="P62" s="160"/>
      <c r="Q62" s="160"/>
      <c r="R62" s="160"/>
      <c r="S62" s="160"/>
      <c r="T62" s="160"/>
      <c r="U62" s="160"/>
      <c r="V62" s="160"/>
      <c r="W62" s="160"/>
      <c r="X62" s="160"/>
      <c r="Y62" s="160"/>
      <c r="Z62" s="160"/>
    </row>
    <row r="63" spans="1:26" ht="15.75" customHeight="1" x14ac:dyDescent="0.25">
      <c r="A63" s="160"/>
      <c r="B63" s="160"/>
      <c r="C63" s="160"/>
      <c r="D63" s="160"/>
      <c r="E63" s="160"/>
      <c r="F63" s="188"/>
      <c r="G63" s="160"/>
      <c r="H63" s="160"/>
      <c r="I63" s="160"/>
      <c r="J63" s="160"/>
      <c r="K63" s="160"/>
      <c r="L63" s="160"/>
      <c r="M63" s="160"/>
      <c r="N63" s="149"/>
      <c r="O63" s="160"/>
      <c r="P63" s="160"/>
      <c r="Q63" s="160"/>
      <c r="R63" s="160"/>
      <c r="S63" s="160"/>
      <c r="T63" s="160"/>
      <c r="U63" s="160"/>
      <c r="V63" s="160"/>
      <c r="W63" s="160"/>
      <c r="X63" s="160"/>
      <c r="Y63" s="160"/>
      <c r="Z63" s="160"/>
    </row>
    <row r="64" spans="1:26" ht="15.75" customHeight="1" x14ac:dyDescent="0.25">
      <c r="A64" s="160"/>
      <c r="B64" s="160"/>
      <c r="C64" s="160"/>
      <c r="D64" s="160"/>
      <c r="E64" s="160"/>
      <c r="F64" s="188"/>
      <c r="G64" s="160"/>
      <c r="H64" s="160"/>
      <c r="I64" s="160"/>
      <c r="J64" s="160"/>
      <c r="K64" s="160"/>
      <c r="L64" s="160"/>
      <c r="M64" s="160"/>
      <c r="N64" s="149"/>
      <c r="O64" s="160"/>
      <c r="P64" s="160"/>
      <c r="Q64" s="160"/>
      <c r="R64" s="160"/>
      <c r="S64" s="160"/>
      <c r="T64" s="160"/>
      <c r="U64" s="160"/>
      <c r="V64" s="160"/>
      <c r="W64" s="160"/>
      <c r="X64" s="160"/>
      <c r="Y64" s="160"/>
      <c r="Z64" s="160"/>
    </row>
    <row r="65" spans="1:26" ht="15.75" customHeight="1" x14ac:dyDescent="0.25">
      <c r="A65" s="160"/>
      <c r="B65" s="160"/>
      <c r="C65" s="160"/>
      <c r="D65" s="160"/>
      <c r="E65" s="160"/>
      <c r="F65" s="188"/>
      <c r="G65" s="160"/>
      <c r="H65" s="160"/>
      <c r="I65" s="160"/>
      <c r="J65" s="160"/>
      <c r="K65" s="160"/>
      <c r="L65" s="160"/>
      <c r="M65" s="160"/>
      <c r="N65" s="149"/>
      <c r="O65" s="160"/>
      <c r="P65" s="160"/>
      <c r="Q65" s="160"/>
      <c r="R65" s="160"/>
      <c r="S65" s="160"/>
      <c r="T65" s="160"/>
      <c r="U65" s="160"/>
      <c r="V65" s="160"/>
      <c r="W65" s="160"/>
      <c r="X65" s="160"/>
      <c r="Y65" s="160"/>
      <c r="Z65" s="160"/>
    </row>
    <row r="66" spans="1:26" ht="15.75" customHeight="1" x14ac:dyDescent="0.25">
      <c r="A66" s="160"/>
      <c r="B66" s="160"/>
      <c r="C66" s="160"/>
      <c r="D66" s="160"/>
      <c r="E66" s="160"/>
      <c r="F66" s="188"/>
      <c r="G66" s="160"/>
      <c r="H66" s="160"/>
      <c r="I66" s="160"/>
      <c r="J66" s="160"/>
      <c r="K66" s="160"/>
      <c r="L66" s="160"/>
      <c r="M66" s="160"/>
      <c r="N66" s="149"/>
      <c r="O66" s="160"/>
      <c r="P66" s="160"/>
      <c r="Q66" s="160"/>
      <c r="R66" s="160"/>
      <c r="S66" s="160"/>
      <c r="T66" s="160"/>
      <c r="U66" s="160"/>
      <c r="V66" s="160"/>
      <c r="W66" s="160"/>
      <c r="X66" s="160"/>
      <c r="Y66" s="160"/>
      <c r="Z66" s="160"/>
    </row>
    <row r="67" spans="1:26" ht="15.75" customHeight="1" x14ac:dyDescent="0.25">
      <c r="A67" s="160"/>
      <c r="B67" s="160"/>
      <c r="C67" s="160"/>
      <c r="D67" s="160"/>
      <c r="E67" s="160"/>
      <c r="F67" s="188"/>
      <c r="G67" s="160"/>
      <c r="H67" s="160"/>
      <c r="I67" s="160"/>
      <c r="J67" s="160"/>
      <c r="K67" s="160"/>
      <c r="L67" s="160"/>
      <c r="M67" s="160"/>
      <c r="N67" s="149"/>
      <c r="O67" s="160"/>
      <c r="P67" s="160"/>
      <c r="Q67" s="160"/>
      <c r="R67" s="160"/>
      <c r="S67" s="160"/>
      <c r="T67" s="160"/>
      <c r="U67" s="160"/>
      <c r="V67" s="160"/>
      <c r="W67" s="160"/>
      <c r="X67" s="160"/>
      <c r="Y67" s="160"/>
      <c r="Z67" s="160"/>
    </row>
    <row r="68" spans="1:26" ht="15.75" customHeight="1" x14ac:dyDescent="0.25">
      <c r="A68" s="160"/>
      <c r="B68" s="160"/>
      <c r="C68" s="160"/>
      <c r="D68" s="160"/>
      <c r="E68" s="160"/>
      <c r="F68" s="188"/>
      <c r="G68" s="160"/>
      <c r="H68" s="160"/>
      <c r="I68" s="160"/>
      <c r="J68" s="160"/>
      <c r="K68" s="160"/>
      <c r="L68" s="160"/>
      <c r="M68" s="160"/>
      <c r="N68" s="149"/>
      <c r="O68" s="160"/>
      <c r="P68" s="160"/>
      <c r="Q68" s="160"/>
      <c r="R68" s="160"/>
      <c r="S68" s="160"/>
      <c r="T68" s="160"/>
      <c r="U68" s="160"/>
      <c r="V68" s="160"/>
      <c r="W68" s="160"/>
      <c r="X68" s="160"/>
      <c r="Y68" s="160"/>
      <c r="Z68" s="160"/>
    </row>
    <row r="69" spans="1:26" ht="15.75" customHeight="1" x14ac:dyDescent="0.25">
      <c r="A69" s="160"/>
      <c r="B69" s="160"/>
      <c r="C69" s="160"/>
      <c r="D69" s="160"/>
      <c r="E69" s="160"/>
      <c r="F69" s="188"/>
      <c r="G69" s="160"/>
      <c r="H69" s="160"/>
      <c r="I69" s="160"/>
      <c r="J69" s="160"/>
      <c r="K69" s="160"/>
      <c r="L69" s="160"/>
      <c r="M69" s="160"/>
      <c r="N69" s="149"/>
      <c r="O69" s="160"/>
      <c r="P69" s="160"/>
      <c r="Q69" s="160"/>
      <c r="R69" s="160"/>
      <c r="S69" s="160"/>
      <c r="T69" s="160"/>
      <c r="U69" s="160"/>
      <c r="V69" s="160"/>
      <c r="W69" s="160"/>
      <c r="X69" s="160"/>
      <c r="Y69" s="160"/>
      <c r="Z69" s="160"/>
    </row>
    <row r="70" spans="1:26" ht="15.75" customHeight="1" x14ac:dyDescent="0.25">
      <c r="A70" s="160"/>
      <c r="B70" s="160"/>
      <c r="C70" s="160"/>
      <c r="D70" s="160"/>
      <c r="E70" s="160"/>
      <c r="F70" s="188"/>
      <c r="G70" s="160"/>
      <c r="H70" s="160"/>
      <c r="I70" s="160"/>
      <c r="J70" s="160"/>
      <c r="K70" s="160"/>
      <c r="L70" s="160"/>
      <c r="M70" s="160"/>
      <c r="N70" s="149"/>
      <c r="O70" s="160"/>
      <c r="P70" s="160"/>
      <c r="Q70" s="160"/>
      <c r="R70" s="160"/>
      <c r="S70" s="160"/>
      <c r="T70" s="160"/>
      <c r="U70" s="160"/>
      <c r="V70" s="160"/>
      <c r="W70" s="160"/>
      <c r="X70" s="160"/>
      <c r="Y70" s="160"/>
      <c r="Z70" s="160"/>
    </row>
    <row r="71" spans="1:26" ht="15.75" customHeight="1" x14ac:dyDescent="0.25">
      <c r="A71" s="160"/>
      <c r="B71" s="160"/>
      <c r="C71" s="160"/>
      <c r="D71" s="160"/>
      <c r="E71" s="160"/>
      <c r="F71" s="188"/>
      <c r="G71" s="160"/>
      <c r="H71" s="160"/>
      <c r="I71" s="160"/>
      <c r="J71" s="160"/>
      <c r="K71" s="160"/>
      <c r="L71" s="160"/>
      <c r="M71" s="160"/>
      <c r="N71" s="149"/>
      <c r="O71" s="160"/>
      <c r="P71" s="160"/>
      <c r="Q71" s="160"/>
      <c r="R71" s="160"/>
      <c r="S71" s="160"/>
      <c r="T71" s="160"/>
      <c r="U71" s="160"/>
      <c r="V71" s="160"/>
      <c r="W71" s="160"/>
      <c r="X71" s="160"/>
      <c r="Y71" s="160"/>
      <c r="Z71" s="160"/>
    </row>
    <row r="72" spans="1:26" ht="15.75" customHeight="1" x14ac:dyDescent="0.25">
      <c r="A72" s="160"/>
      <c r="B72" s="160"/>
      <c r="C72" s="160"/>
      <c r="D72" s="160"/>
      <c r="E72" s="160"/>
      <c r="F72" s="188"/>
      <c r="G72" s="160"/>
      <c r="H72" s="160"/>
      <c r="I72" s="160"/>
      <c r="J72" s="160"/>
      <c r="K72" s="160"/>
      <c r="L72" s="160"/>
      <c r="M72" s="160"/>
      <c r="N72" s="149"/>
      <c r="O72" s="160"/>
      <c r="P72" s="160"/>
      <c r="Q72" s="160"/>
      <c r="R72" s="160"/>
      <c r="S72" s="160"/>
      <c r="T72" s="160"/>
      <c r="U72" s="160"/>
      <c r="V72" s="160"/>
      <c r="W72" s="160"/>
      <c r="X72" s="160"/>
      <c r="Y72" s="160"/>
      <c r="Z72" s="160"/>
    </row>
    <row r="73" spans="1:26" ht="15.75" customHeight="1" x14ac:dyDescent="0.25">
      <c r="A73" s="160"/>
      <c r="B73" s="160"/>
      <c r="C73" s="160"/>
      <c r="D73" s="160"/>
      <c r="E73" s="160"/>
      <c r="F73" s="188"/>
      <c r="G73" s="160"/>
      <c r="H73" s="160"/>
      <c r="I73" s="160"/>
      <c r="J73" s="160"/>
      <c r="K73" s="160"/>
      <c r="L73" s="160"/>
      <c r="M73" s="160"/>
      <c r="N73" s="149"/>
      <c r="O73" s="160"/>
      <c r="P73" s="160"/>
      <c r="Q73" s="160"/>
      <c r="R73" s="160"/>
      <c r="S73" s="160"/>
      <c r="T73" s="160"/>
      <c r="U73" s="160"/>
      <c r="V73" s="160"/>
      <c r="W73" s="160"/>
      <c r="X73" s="160"/>
      <c r="Y73" s="160"/>
      <c r="Z73" s="160"/>
    </row>
    <row r="74" spans="1:26" ht="15.75" customHeight="1" x14ac:dyDescent="0.25">
      <c r="A74" s="160"/>
      <c r="B74" s="160"/>
      <c r="C74" s="160"/>
      <c r="D74" s="160"/>
      <c r="E74" s="160"/>
      <c r="F74" s="188"/>
      <c r="G74" s="160"/>
      <c r="H74" s="160"/>
      <c r="I74" s="160"/>
      <c r="J74" s="160"/>
      <c r="K74" s="160"/>
      <c r="L74" s="160"/>
      <c r="M74" s="160"/>
      <c r="N74" s="149"/>
      <c r="O74" s="160"/>
      <c r="P74" s="160"/>
      <c r="Q74" s="160"/>
      <c r="R74" s="160"/>
      <c r="S74" s="160"/>
      <c r="T74" s="160"/>
      <c r="U74" s="160"/>
      <c r="V74" s="160"/>
      <c r="W74" s="160"/>
      <c r="X74" s="160"/>
      <c r="Y74" s="160"/>
      <c r="Z74" s="160"/>
    </row>
    <row r="75" spans="1:26" ht="15.75" customHeight="1" x14ac:dyDescent="0.25">
      <c r="A75" s="160"/>
      <c r="B75" s="160"/>
      <c r="C75" s="160"/>
      <c r="D75" s="160"/>
      <c r="E75" s="160"/>
      <c r="F75" s="188"/>
      <c r="G75" s="160"/>
      <c r="H75" s="160"/>
      <c r="I75" s="160"/>
      <c r="J75" s="160"/>
      <c r="K75" s="160"/>
      <c r="L75" s="160"/>
      <c r="M75" s="160"/>
      <c r="N75" s="149"/>
      <c r="O75" s="160"/>
      <c r="P75" s="160"/>
      <c r="Q75" s="160"/>
      <c r="R75" s="160"/>
      <c r="S75" s="160"/>
      <c r="T75" s="160"/>
      <c r="U75" s="160"/>
      <c r="V75" s="160"/>
      <c r="W75" s="160"/>
      <c r="X75" s="160"/>
      <c r="Y75" s="160"/>
      <c r="Z75" s="160"/>
    </row>
    <row r="76" spans="1:26" ht="15.75" customHeight="1" x14ac:dyDescent="0.25">
      <c r="A76" s="160"/>
      <c r="B76" s="160"/>
      <c r="C76" s="160"/>
      <c r="D76" s="160"/>
      <c r="E76" s="160"/>
      <c r="F76" s="188"/>
      <c r="G76" s="160"/>
      <c r="H76" s="160"/>
      <c r="I76" s="160"/>
      <c r="J76" s="160"/>
      <c r="K76" s="160"/>
      <c r="L76" s="160"/>
      <c r="M76" s="160"/>
      <c r="N76" s="149"/>
      <c r="O76" s="160"/>
      <c r="P76" s="160"/>
      <c r="Q76" s="160"/>
      <c r="R76" s="160"/>
      <c r="S76" s="160"/>
      <c r="T76" s="160"/>
      <c r="U76" s="160"/>
      <c r="V76" s="160"/>
      <c r="W76" s="160"/>
      <c r="X76" s="160"/>
      <c r="Y76" s="160"/>
      <c r="Z76" s="160"/>
    </row>
    <row r="77" spans="1:26" ht="15.75" customHeight="1" x14ac:dyDescent="0.25">
      <c r="A77" s="160"/>
      <c r="B77" s="160"/>
      <c r="C77" s="160"/>
      <c r="D77" s="160"/>
      <c r="E77" s="160"/>
      <c r="F77" s="188"/>
      <c r="G77" s="160"/>
      <c r="H77" s="160"/>
      <c r="I77" s="160"/>
      <c r="J77" s="160"/>
      <c r="K77" s="160"/>
      <c r="L77" s="160"/>
      <c r="M77" s="160"/>
      <c r="N77" s="149"/>
      <c r="O77" s="160"/>
      <c r="P77" s="160"/>
      <c r="Q77" s="160"/>
      <c r="R77" s="160"/>
      <c r="S77" s="160"/>
      <c r="T77" s="160"/>
      <c r="U77" s="160"/>
      <c r="V77" s="160"/>
      <c r="W77" s="160"/>
      <c r="X77" s="160"/>
      <c r="Y77" s="160"/>
      <c r="Z77" s="160"/>
    </row>
    <row r="78" spans="1:26" ht="15.75" customHeight="1" x14ac:dyDescent="0.25">
      <c r="A78" s="160"/>
      <c r="B78" s="160"/>
      <c r="C78" s="160"/>
      <c r="D78" s="160"/>
      <c r="E78" s="160"/>
      <c r="F78" s="188"/>
      <c r="G78" s="160"/>
      <c r="H78" s="160"/>
      <c r="I78" s="160"/>
      <c r="J78" s="160"/>
      <c r="K78" s="160"/>
      <c r="L78" s="160"/>
      <c r="M78" s="160"/>
      <c r="N78" s="149"/>
      <c r="O78" s="160"/>
      <c r="P78" s="160"/>
      <c r="Q78" s="160"/>
      <c r="R78" s="160"/>
      <c r="S78" s="160"/>
      <c r="T78" s="160"/>
      <c r="U78" s="160"/>
      <c r="V78" s="160"/>
      <c r="W78" s="160"/>
      <c r="X78" s="160"/>
      <c r="Y78" s="160"/>
      <c r="Z78" s="160"/>
    </row>
    <row r="79" spans="1:26" ht="15.75" customHeight="1" x14ac:dyDescent="0.25">
      <c r="A79" s="160"/>
      <c r="B79" s="160"/>
      <c r="C79" s="160"/>
      <c r="D79" s="160"/>
      <c r="E79" s="160"/>
      <c r="F79" s="188"/>
      <c r="G79" s="160"/>
      <c r="H79" s="160"/>
      <c r="I79" s="160"/>
      <c r="J79" s="160"/>
      <c r="K79" s="160"/>
      <c r="L79" s="160"/>
      <c r="M79" s="160"/>
      <c r="N79" s="149"/>
      <c r="O79" s="160"/>
      <c r="P79" s="160"/>
      <c r="Q79" s="160"/>
      <c r="R79" s="160"/>
      <c r="S79" s="160"/>
      <c r="T79" s="160"/>
      <c r="U79" s="160"/>
      <c r="V79" s="160"/>
      <c r="W79" s="160"/>
      <c r="X79" s="160"/>
      <c r="Y79" s="160"/>
      <c r="Z79" s="160"/>
    </row>
    <row r="80" spans="1:26" ht="15.75" customHeight="1" x14ac:dyDescent="0.25">
      <c r="A80" s="160"/>
      <c r="B80" s="160"/>
      <c r="C80" s="160"/>
      <c r="D80" s="160"/>
      <c r="E80" s="160"/>
      <c r="F80" s="188"/>
      <c r="G80" s="160"/>
      <c r="H80" s="160"/>
      <c r="I80" s="160"/>
      <c r="J80" s="160"/>
      <c r="K80" s="160"/>
      <c r="L80" s="160"/>
      <c r="M80" s="160"/>
      <c r="N80" s="149"/>
      <c r="O80" s="160"/>
      <c r="P80" s="160"/>
      <c r="Q80" s="160"/>
      <c r="R80" s="160"/>
      <c r="S80" s="160"/>
      <c r="T80" s="160"/>
      <c r="U80" s="160"/>
      <c r="V80" s="160"/>
      <c r="W80" s="160"/>
      <c r="X80" s="160"/>
      <c r="Y80" s="160"/>
      <c r="Z80" s="160"/>
    </row>
    <row r="81" spans="1:26" ht="15.75" customHeight="1" x14ac:dyDescent="0.25">
      <c r="A81" s="160"/>
      <c r="B81" s="160"/>
      <c r="C81" s="160"/>
      <c r="D81" s="160"/>
      <c r="E81" s="160"/>
      <c r="F81" s="188"/>
      <c r="G81" s="160"/>
      <c r="H81" s="160"/>
      <c r="I81" s="160"/>
      <c r="J81" s="160"/>
      <c r="K81" s="160"/>
      <c r="L81" s="160"/>
      <c r="M81" s="160"/>
      <c r="N81" s="149"/>
      <c r="O81" s="160"/>
      <c r="P81" s="160"/>
      <c r="Q81" s="160"/>
      <c r="R81" s="160"/>
      <c r="S81" s="160"/>
      <c r="T81" s="160"/>
      <c r="U81" s="160"/>
      <c r="V81" s="160"/>
      <c r="W81" s="160"/>
      <c r="X81" s="160"/>
      <c r="Y81" s="160"/>
      <c r="Z81" s="160"/>
    </row>
    <row r="82" spans="1:26" ht="15.75" customHeight="1" x14ac:dyDescent="0.25">
      <c r="A82" s="160"/>
      <c r="B82" s="160"/>
      <c r="C82" s="160"/>
      <c r="D82" s="160"/>
      <c r="E82" s="160"/>
      <c r="F82" s="188"/>
      <c r="G82" s="160"/>
      <c r="H82" s="160"/>
      <c r="I82" s="160"/>
      <c r="J82" s="160"/>
      <c r="K82" s="160"/>
      <c r="L82" s="160"/>
      <c r="M82" s="160"/>
      <c r="N82" s="149"/>
      <c r="O82" s="160"/>
      <c r="P82" s="160"/>
      <c r="Q82" s="160"/>
      <c r="R82" s="160"/>
      <c r="S82" s="160"/>
      <c r="T82" s="160"/>
      <c r="U82" s="160"/>
      <c r="V82" s="160"/>
      <c r="W82" s="160"/>
      <c r="X82" s="160"/>
      <c r="Y82" s="160"/>
      <c r="Z82" s="160"/>
    </row>
    <row r="83" spans="1:26" ht="15.75" customHeight="1" x14ac:dyDescent="0.25">
      <c r="A83" s="160"/>
      <c r="B83" s="160"/>
      <c r="C83" s="160"/>
      <c r="D83" s="160"/>
      <c r="E83" s="160"/>
      <c r="F83" s="188"/>
      <c r="G83" s="160"/>
      <c r="H83" s="160"/>
      <c r="I83" s="160"/>
      <c r="J83" s="160"/>
      <c r="K83" s="160"/>
      <c r="L83" s="160"/>
      <c r="M83" s="160"/>
      <c r="N83" s="149"/>
      <c r="O83" s="160"/>
      <c r="P83" s="160"/>
      <c r="Q83" s="160"/>
      <c r="R83" s="160"/>
      <c r="S83" s="160"/>
      <c r="T83" s="160"/>
      <c r="U83" s="160"/>
      <c r="V83" s="160"/>
      <c r="W83" s="160"/>
      <c r="X83" s="160"/>
      <c r="Y83" s="160"/>
      <c r="Z83" s="160"/>
    </row>
    <row r="84" spans="1:26" ht="15.75" customHeight="1" x14ac:dyDescent="0.25">
      <c r="A84" s="160"/>
      <c r="B84" s="160"/>
      <c r="C84" s="160"/>
      <c r="D84" s="160"/>
      <c r="E84" s="160"/>
      <c r="F84" s="188"/>
      <c r="G84" s="160"/>
      <c r="H84" s="160"/>
      <c r="I84" s="160"/>
      <c r="J84" s="160"/>
      <c r="K84" s="160"/>
      <c r="L84" s="160"/>
      <c r="M84" s="160"/>
      <c r="N84" s="149"/>
      <c r="O84" s="160"/>
      <c r="P84" s="160"/>
      <c r="Q84" s="160"/>
      <c r="R84" s="160"/>
      <c r="S84" s="160"/>
      <c r="T84" s="160"/>
      <c r="U84" s="160"/>
      <c r="V84" s="160"/>
      <c r="W84" s="160"/>
      <c r="X84" s="160"/>
      <c r="Y84" s="160"/>
      <c r="Z84" s="160"/>
    </row>
    <row r="85" spans="1:26" ht="15.75" customHeight="1" x14ac:dyDescent="0.25">
      <c r="A85" s="160"/>
      <c r="B85" s="160"/>
      <c r="C85" s="160"/>
      <c r="D85" s="160"/>
      <c r="E85" s="160"/>
      <c r="F85" s="188"/>
      <c r="G85" s="160"/>
      <c r="H85" s="160"/>
      <c r="I85" s="160"/>
      <c r="J85" s="160"/>
      <c r="K85" s="160"/>
      <c r="L85" s="160"/>
      <c r="M85" s="160"/>
      <c r="N85" s="149"/>
      <c r="O85" s="160"/>
      <c r="P85" s="160"/>
      <c r="Q85" s="160"/>
      <c r="R85" s="160"/>
      <c r="S85" s="160"/>
      <c r="T85" s="160"/>
      <c r="U85" s="160"/>
      <c r="V85" s="160"/>
      <c r="W85" s="160"/>
      <c r="X85" s="160"/>
      <c r="Y85" s="160"/>
      <c r="Z85" s="160"/>
    </row>
    <row r="86" spans="1:26" ht="15.75" customHeight="1" x14ac:dyDescent="0.25">
      <c r="A86" s="160"/>
      <c r="B86" s="160"/>
      <c r="C86" s="160"/>
      <c r="D86" s="160"/>
      <c r="E86" s="160"/>
      <c r="F86" s="188"/>
      <c r="G86" s="160"/>
      <c r="H86" s="160"/>
      <c r="I86" s="160"/>
      <c r="J86" s="160"/>
      <c r="K86" s="160"/>
      <c r="L86" s="160"/>
      <c r="M86" s="160"/>
      <c r="N86" s="149"/>
      <c r="O86" s="160"/>
      <c r="P86" s="160"/>
      <c r="Q86" s="160"/>
      <c r="R86" s="160"/>
      <c r="S86" s="160"/>
      <c r="T86" s="160"/>
      <c r="U86" s="160"/>
      <c r="V86" s="160"/>
      <c r="W86" s="160"/>
      <c r="X86" s="160"/>
      <c r="Y86" s="160"/>
      <c r="Z86" s="160"/>
    </row>
    <row r="87" spans="1:26" ht="15.75" customHeight="1" x14ac:dyDescent="0.25">
      <c r="A87" s="160"/>
      <c r="B87" s="160"/>
      <c r="C87" s="160"/>
      <c r="D87" s="160"/>
      <c r="E87" s="160"/>
      <c r="F87" s="188"/>
      <c r="G87" s="160"/>
      <c r="H87" s="160"/>
      <c r="I87" s="160"/>
      <c r="J87" s="160"/>
      <c r="K87" s="160"/>
      <c r="L87" s="160"/>
      <c r="M87" s="160"/>
      <c r="N87" s="149"/>
      <c r="O87" s="160"/>
      <c r="P87" s="160"/>
      <c r="Q87" s="160"/>
      <c r="R87" s="160"/>
      <c r="S87" s="160"/>
      <c r="T87" s="160"/>
      <c r="U87" s="160"/>
      <c r="V87" s="160"/>
      <c r="W87" s="160"/>
      <c r="X87" s="160"/>
      <c r="Y87" s="160"/>
      <c r="Z87" s="160"/>
    </row>
    <row r="88" spans="1:26" ht="15.75" customHeight="1" x14ac:dyDescent="0.25">
      <c r="A88" s="160"/>
      <c r="B88" s="160"/>
      <c r="C88" s="160"/>
      <c r="D88" s="160"/>
      <c r="E88" s="160"/>
      <c r="F88" s="188"/>
      <c r="G88" s="160"/>
      <c r="H88" s="160"/>
      <c r="I88" s="160"/>
      <c r="J88" s="160"/>
      <c r="K88" s="160"/>
      <c r="L88" s="160"/>
      <c r="M88" s="160"/>
      <c r="N88" s="149"/>
      <c r="O88" s="160"/>
      <c r="P88" s="160"/>
      <c r="Q88" s="160"/>
      <c r="R88" s="160"/>
      <c r="S88" s="160"/>
      <c r="T88" s="160"/>
      <c r="U88" s="160"/>
      <c r="V88" s="160"/>
      <c r="W88" s="160"/>
      <c r="X88" s="160"/>
      <c r="Y88" s="160"/>
      <c r="Z88" s="160"/>
    </row>
    <row r="89" spans="1:26" ht="15.75" customHeight="1" x14ac:dyDescent="0.25">
      <c r="A89" s="160"/>
      <c r="B89" s="160"/>
      <c r="C89" s="160"/>
      <c r="D89" s="160"/>
      <c r="E89" s="160"/>
      <c r="F89" s="188"/>
      <c r="G89" s="160"/>
      <c r="H89" s="160"/>
      <c r="I89" s="160"/>
      <c r="J89" s="160"/>
      <c r="K89" s="160"/>
      <c r="L89" s="160"/>
      <c r="M89" s="160"/>
      <c r="N89" s="149"/>
      <c r="O89" s="160"/>
      <c r="P89" s="160"/>
      <c r="Q89" s="160"/>
      <c r="R89" s="160"/>
      <c r="S89" s="160"/>
      <c r="T89" s="160"/>
      <c r="U89" s="160"/>
      <c r="V89" s="160"/>
      <c r="W89" s="160"/>
      <c r="X89" s="160"/>
      <c r="Y89" s="160"/>
      <c r="Z89" s="160"/>
    </row>
    <row r="90" spans="1:26" ht="15.75" customHeight="1" x14ac:dyDescent="0.25">
      <c r="A90" s="160"/>
      <c r="B90" s="160"/>
      <c r="C90" s="160"/>
      <c r="D90" s="160"/>
      <c r="E90" s="160"/>
      <c r="F90" s="188"/>
      <c r="G90" s="160"/>
      <c r="H90" s="160"/>
      <c r="I90" s="160"/>
      <c r="J90" s="160"/>
      <c r="K90" s="160"/>
      <c r="L90" s="160"/>
      <c r="M90" s="160"/>
      <c r="N90" s="149"/>
      <c r="O90" s="160"/>
      <c r="P90" s="160"/>
      <c r="Q90" s="160"/>
      <c r="R90" s="160"/>
      <c r="S90" s="160"/>
      <c r="T90" s="160"/>
      <c r="U90" s="160"/>
      <c r="V90" s="160"/>
      <c r="W90" s="160"/>
      <c r="X90" s="160"/>
      <c r="Y90" s="160"/>
      <c r="Z90" s="160"/>
    </row>
    <row r="91" spans="1:26" ht="15.75" customHeight="1" x14ac:dyDescent="0.25">
      <c r="A91" s="160"/>
      <c r="B91" s="160"/>
      <c r="C91" s="160"/>
      <c r="D91" s="160"/>
      <c r="E91" s="160"/>
      <c r="F91" s="188"/>
      <c r="G91" s="160"/>
      <c r="H91" s="160"/>
      <c r="I91" s="160"/>
      <c r="J91" s="160"/>
      <c r="K91" s="160"/>
      <c r="L91" s="160"/>
      <c r="M91" s="160"/>
      <c r="N91" s="149"/>
      <c r="O91" s="160"/>
      <c r="P91" s="160"/>
      <c r="Q91" s="160"/>
      <c r="R91" s="160"/>
      <c r="S91" s="160"/>
      <c r="T91" s="160"/>
      <c r="U91" s="160"/>
      <c r="V91" s="160"/>
      <c r="W91" s="160"/>
      <c r="X91" s="160"/>
      <c r="Y91" s="160"/>
      <c r="Z91" s="160"/>
    </row>
    <row r="92" spans="1:26" ht="15.75" customHeight="1" x14ac:dyDescent="0.25">
      <c r="A92" s="160"/>
      <c r="B92" s="160"/>
      <c r="C92" s="160"/>
      <c r="D92" s="160"/>
      <c r="E92" s="160"/>
      <c r="F92" s="188"/>
      <c r="G92" s="160"/>
      <c r="H92" s="160"/>
      <c r="I92" s="160"/>
      <c r="J92" s="160"/>
      <c r="K92" s="160"/>
      <c r="L92" s="160"/>
      <c r="M92" s="160"/>
      <c r="N92" s="149"/>
      <c r="O92" s="160"/>
      <c r="P92" s="160"/>
      <c r="Q92" s="160"/>
      <c r="R92" s="160"/>
      <c r="S92" s="160"/>
      <c r="T92" s="160"/>
      <c r="U92" s="160"/>
      <c r="V92" s="160"/>
      <c r="W92" s="160"/>
      <c r="X92" s="160"/>
      <c r="Y92" s="160"/>
      <c r="Z92" s="160"/>
    </row>
    <row r="93" spans="1:26" ht="15.75" customHeight="1" x14ac:dyDescent="0.25">
      <c r="A93" s="160"/>
      <c r="B93" s="160"/>
      <c r="C93" s="160"/>
      <c r="D93" s="160"/>
      <c r="E93" s="160"/>
      <c r="F93" s="188"/>
      <c r="G93" s="160"/>
      <c r="H93" s="160"/>
      <c r="I93" s="160"/>
      <c r="J93" s="160"/>
      <c r="K93" s="160"/>
      <c r="L93" s="160"/>
      <c r="M93" s="160"/>
      <c r="N93" s="149"/>
      <c r="O93" s="160"/>
      <c r="P93" s="160"/>
      <c r="Q93" s="160"/>
      <c r="R93" s="160"/>
      <c r="S93" s="160"/>
      <c r="T93" s="160"/>
      <c r="U93" s="160"/>
      <c r="V93" s="160"/>
      <c r="W93" s="160"/>
      <c r="X93" s="160"/>
      <c r="Y93" s="160"/>
      <c r="Z93" s="160"/>
    </row>
    <row r="94" spans="1:26" ht="15.75" customHeight="1" x14ac:dyDescent="0.25">
      <c r="A94" s="160"/>
      <c r="B94" s="160"/>
      <c r="C94" s="160"/>
      <c r="D94" s="160"/>
      <c r="E94" s="160"/>
      <c r="F94" s="188"/>
      <c r="G94" s="160"/>
      <c r="H94" s="160"/>
      <c r="I94" s="160"/>
      <c r="J94" s="160"/>
      <c r="K94" s="160"/>
      <c r="L94" s="160"/>
      <c r="M94" s="160"/>
      <c r="N94" s="149"/>
      <c r="O94" s="160"/>
      <c r="P94" s="160"/>
      <c r="Q94" s="160"/>
      <c r="R94" s="160"/>
      <c r="S94" s="160"/>
      <c r="T94" s="160"/>
      <c r="U94" s="160"/>
      <c r="V94" s="160"/>
      <c r="W94" s="160"/>
      <c r="X94" s="160"/>
      <c r="Y94" s="160"/>
      <c r="Z94" s="160"/>
    </row>
    <row r="95" spans="1:26" ht="15.75" customHeight="1" x14ac:dyDescent="0.25">
      <c r="A95" s="160"/>
      <c r="B95" s="160"/>
      <c r="C95" s="160"/>
      <c r="D95" s="160"/>
      <c r="E95" s="160"/>
      <c r="F95" s="188"/>
      <c r="G95" s="160"/>
      <c r="H95" s="160"/>
      <c r="I95" s="160"/>
      <c r="J95" s="160"/>
      <c r="K95" s="160"/>
      <c r="L95" s="160"/>
      <c r="M95" s="160"/>
      <c r="N95" s="149"/>
      <c r="O95" s="160"/>
      <c r="P95" s="160"/>
      <c r="Q95" s="160"/>
      <c r="R95" s="160"/>
      <c r="S95" s="160"/>
      <c r="T95" s="160"/>
      <c r="U95" s="160"/>
      <c r="V95" s="160"/>
      <c r="W95" s="160"/>
      <c r="X95" s="160"/>
      <c r="Y95" s="160"/>
      <c r="Z95" s="160"/>
    </row>
    <row r="96" spans="1:26" ht="15.75" customHeight="1" x14ac:dyDescent="0.25">
      <c r="A96" s="160"/>
      <c r="B96" s="160"/>
      <c r="C96" s="160"/>
      <c r="D96" s="160"/>
      <c r="E96" s="160"/>
      <c r="F96" s="188"/>
      <c r="G96" s="160"/>
      <c r="H96" s="160"/>
      <c r="I96" s="160"/>
      <c r="J96" s="160"/>
      <c r="K96" s="160"/>
      <c r="L96" s="160"/>
      <c r="M96" s="160"/>
      <c r="N96" s="149"/>
      <c r="O96" s="160"/>
      <c r="P96" s="160"/>
      <c r="Q96" s="160"/>
      <c r="R96" s="160"/>
      <c r="S96" s="160"/>
      <c r="T96" s="160"/>
      <c r="U96" s="160"/>
      <c r="V96" s="160"/>
      <c r="W96" s="160"/>
      <c r="X96" s="160"/>
      <c r="Y96" s="160"/>
      <c r="Z96" s="160"/>
    </row>
    <row r="97" spans="1:26" ht="15.75" customHeight="1" x14ac:dyDescent="0.25">
      <c r="A97" s="160"/>
      <c r="B97" s="160"/>
      <c r="C97" s="160"/>
      <c r="D97" s="160"/>
      <c r="E97" s="160"/>
      <c r="F97" s="188"/>
      <c r="G97" s="160"/>
      <c r="H97" s="160"/>
      <c r="I97" s="160"/>
      <c r="J97" s="160"/>
      <c r="K97" s="160"/>
      <c r="L97" s="160"/>
      <c r="M97" s="160"/>
      <c r="N97" s="149"/>
      <c r="O97" s="160"/>
      <c r="P97" s="160"/>
      <c r="Q97" s="160"/>
      <c r="R97" s="160"/>
      <c r="S97" s="160"/>
      <c r="T97" s="160"/>
      <c r="U97" s="160"/>
      <c r="V97" s="160"/>
      <c r="W97" s="160"/>
      <c r="X97" s="160"/>
      <c r="Y97" s="160"/>
      <c r="Z97" s="160"/>
    </row>
    <row r="98" spans="1:26" ht="15.75" customHeight="1" x14ac:dyDescent="0.25">
      <c r="A98" s="160"/>
      <c r="B98" s="160"/>
      <c r="C98" s="160"/>
      <c r="D98" s="160"/>
      <c r="E98" s="160"/>
      <c r="F98" s="188"/>
      <c r="G98" s="160"/>
      <c r="H98" s="160"/>
      <c r="I98" s="160"/>
      <c r="J98" s="160"/>
      <c r="K98" s="160"/>
      <c r="L98" s="160"/>
      <c r="M98" s="160"/>
      <c r="N98" s="149"/>
      <c r="O98" s="160"/>
      <c r="P98" s="160"/>
      <c r="Q98" s="160"/>
      <c r="R98" s="160"/>
      <c r="S98" s="160"/>
      <c r="T98" s="160"/>
      <c r="U98" s="160"/>
      <c r="V98" s="160"/>
      <c r="W98" s="160"/>
      <c r="X98" s="160"/>
      <c r="Y98" s="160"/>
      <c r="Z98" s="160"/>
    </row>
    <row r="99" spans="1:26" ht="15.75" customHeight="1" x14ac:dyDescent="0.25">
      <c r="A99" s="160"/>
      <c r="B99" s="160"/>
      <c r="C99" s="160"/>
      <c r="D99" s="160"/>
      <c r="E99" s="160"/>
      <c r="F99" s="188"/>
      <c r="G99" s="160"/>
      <c r="H99" s="160"/>
      <c r="I99" s="160"/>
      <c r="J99" s="160"/>
      <c r="K99" s="160"/>
      <c r="L99" s="160"/>
      <c r="M99" s="160"/>
      <c r="N99" s="149"/>
      <c r="O99" s="160"/>
      <c r="P99" s="160"/>
      <c r="Q99" s="160"/>
      <c r="R99" s="160"/>
      <c r="S99" s="160"/>
      <c r="T99" s="160"/>
      <c r="U99" s="160"/>
      <c r="V99" s="160"/>
      <c r="W99" s="160"/>
      <c r="X99" s="160"/>
      <c r="Y99" s="160"/>
      <c r="Z99" s="160"/>
    </row>
    <row r="100" spans="1:26" ht="15.75" customHeight="1" x14ac:dyDescent="0.25">
      <c r="A100" s="160"/>
      <c r="B100" s="160"/>
      <c r="C100" s="160"/>
      <c r="D100" s="160"/>
      <c r="E100" s="160"/>
      <c r="F100" s="188"/>
      <c r="G100" s="160"/>
      <c r="H100" s="160"/>
      <c r="I100" s="160"/>
      <c r="J100" s="160"/>
      <c r="K100" s="160"/>
      <c r="L100" s="160"/>
      <c r="M100" s="160"/>
      <c r="N100" s="149"/>
      <c r="O100" s="160"/>
      <c r="P100" s="160"/>
      <c r="Q100" s="160"/>
      <c r="R100" s="160"/>
      <c r="S100" s="160"/>
      <c r="T100" s="160"/>
      <c r="U100" s="160"/>
      <c r="V100" s="160"/>
      <c r="W100" s="160"/>
      <c r="X100" s="160"/>
      <c r="Y100" s="160"/>
      <c r="Z100" s="160"/>
    </row>
    <row r="101" spans="1:26" ht="15.75" customHeight="1" x14ac:dyDescent="0.25">
      <c r="A101" s="160"/>
      <c r="B101" s="160"/>
      <c r="C101" s="160"/>
      <c r="D101" s="160"/>
      <c r="E101" s="160"/>
      <c r="F101" s="188"/>
      <c r="G101" s="160"/>
      <c r="H101" s="160"/>
      <c r="I101" s="160"/>
      <c r="J101" s="160"/>
      <c r="K101" s="160"/>
      <c r="L101" s="160"/>
      <c r="M101" s="160"/>
      <c r="N101" s="149"/>
      <c r="O101" s="160"/>
      <c r="P101" s="160"/>
      <c r="Q101" s="160"/>
      <c r="R101" s="160"/>
      <c r="S101" s="160"/>
      <c r="T101" s="160"/>
      <c r="U101" s="160"/>
      <c r="V101" s="160"/>
      <c r="W101" s="160"/>
      <c r="X101" s="160"/>
      <c r="Y101" s="160"/>
      <c r="Z101" s="160"/>
    </row>
    <row r="102" spans="1:26" ht="15.75" customHeight="1" x14ac:dyDescent="0.25">
      <c r="A102" s="160"/>
      <c r="B102" s="160"/>
      <c r="C102" s="160"/>
      <c r="D102" s="160"/>
      <c r="E102" s="160"/>
      <c r="F102" s="188"/>
      <c r="G102" s="160"/>
      <c r="H102" s="160"/>
      <c r="I102" s="160"/>
      <c r="J102" s="160"/>
      <c r="K102" s="160"/>
      <c r="L102" s="160"/>
      <c r="M102" s="160"/>
      <c r="N102" s="149"/>
      <c r="O102" s="160"/>
      <c r="P102" s="160"/>
      <c r="Q102" s="160"/>
      <c r="R102" s="160"/>
      <c r="S102" s="160"/>
      <c r="T102" s="160"/>
      <c r="U102" s="160"/>
      <c r="V102" s="160"/>
      <c r="W102" s="160"/>
      <c r="X102" s="160"/>
      <c r="Y102" s="160"/>
      <c r="Z102" s="160"/>
    </row>
    <row r="103" spans="1:26" ht="15.75" customHeight="1" x14ac:dyDescent="0.25">
      <c r="A103" s="160"/>
      <c r="B103" s="160"/>
      <c r="C103" s="160"/>
      <c r="D103" s="160"/>
      <c r="E103" s="160"/>
      <c r="F103" s="188"/>
      <c r="G103" s="160"/>
      <c r="H103" s="160"/>
      <c r="I103" s="160"/>
      <c r="J103" s="160"/>
      <c r="K103" s="160"/>
      <c r="L103" s="160"/>
      <c r="M103" s="160"/>
      <c r="N103" s="149"/>
      <c r="O103" s="160"/>
      <c r="P103" s="160"/>
      <c r="Q103" s="160"/>
      <c r="R103" s="160"/>
      <c r="S103" s="160"/>
      <c r="T103" s="160"/>
      <c r="U103" s="160"/>
      <c r="V103" s="160"/>
      <c r="W103" s="160"/>
      <c r="X103" s="160"/>
      <c r="Y103" s="160"/>
      <c r="Z103" s="160"/>
    </row>
    <row r="104" spans="1:26" ht="15.75" customHeight="1" x14ac:dyDescent="0.25">
      <c r="A104" s="160"/>
      <c r="B104" s="160"/>
      <c r="C104" s="160"/>
      <c r="D104" s="160"/>
      <c r="E104" s="160"/>
      <c r="F104" s="188"/>
      <c r="G104" s="160"/>
      <c r="H104" s="160"/>
      <c r="I104" s="160"/>
      <c r="J104" s="160"/>
      <c r="K104" s="160"/>
      <c r="L104" s="160"/>
      <c r="M104" s="160"/>
      <c r="N104" s="149"/>
      <c r="O104" s="160"/>
      <c r="P104" s="160"/>
      <c r="Q104" s="160"/>
      <c r="R104" s="160"/>
      <c r="S104" s="160"/>
      <c r="T104" s="160"/>
      <c r="U104" s="160"/>
      <c r="V104" s="160"/>
      <c r="W104" s="160"/>
      <c r="X104" s="160"/>
      <c r="Y104" s="160"/>
      <c r="Z104" s="160"/>
    </row>
    <row r="105" spans="1:26" ht="15.75" customHeight="1" x14ac:dyDescent="0.25">
      <c r="A105" s="160"/>
      <c r="B105" s="160"/>
      <c r="C105" s="160"/>
      <c r="D105" s="160"/>
      <c r="E105" s="160"/>
      <c r="F105" s="188"/>
      <c r="G105" s="160"/>
      <c r="H105" s="160"/>
      <c r="I105" s="160"/>
      <c r="J105" s="160"/>
      <c r="K105" s="160"/>
      <c r="L105" s="160"/>
      <c r="M105" s="160"/>
      <c r="N105" s="149"/>
      <c r="O105" s="160"/>
      <c r="P105" s="160"/>
      <c r="Q105" s="160"/>
      <c r="R105" s="160"/>
      <c r="S105" s="160"/>
      <c r="T105" s="160"/>
      <c r="U105" s="160"/>
      <c r="V105" s="160"/>
      <c r="W105" s="160"/>
      <c r="X105" s="160"/>
      <c r="Y105" s="160"/>
      <c r="Z105" s="160"/>
    </row>
    <row r="106" spans="1:26" ht="15.75" customHeight="1" x14ac:dyDescent="0.25">
      <c r="A106" s="160"/>
      <c r="B106" s="160"/>
      <c r="C106" s="160"/>
      <c r="D106" s="160"/>
      <c r="E106" s="160"/>
      <c r="F106" s="188"/>
      <c r="G106" s="160"/>
      <c r="H106" s="160"/>
      <c r="I106" s="160"/>
      <c r="J106" s="160"/>
      <c r="K106" s="160"/>
      <c r="L106" s="160"/>
      <c r="M106" s="160"/>
      <c r="N106" s="149"/>
      <c r="O106" s="160"/>
      <c r="P106" s="160"/>
      <c r="Q106" s="160"/>
      <c r="R106" s="160"/>
      <c r="S106" s="160"/>
      <c r="T106" s="160"/>
      <c r="U106" s="160"/>
      <c r="V106" s="160"/>
      <c r="W106" s="160"/>
      <c r="X106" s="160"/>
      <c r="Y106" s="160"/>
      <c r="Z106" s="160"/>
    </row>
    <row r="107" spans="1:26" ht="15.75" customHeight="1" x14ac:dyDescent="0.25">
      <c r="A107" s="160"/>
      <c r="B107" s="160"/>
      <c r="C107" s="160"/>
      <c r="D107" s="160"/>
      <c r="E107" s="160"/>
      <c r="F107" s="188"/>
      <c r="G107" s="160"/>
      <c r="H107" s="160"/>
      <c r="I107" s="160"/>
      <c r="J107" s="160"/>
      <c r="K107" s="160"/>
      <c r="L107" s="160"/>
      <c r="M107" s="160"/>
      <c r="N107" s="149"/>
      <c r="O107" s="160"/>
      <c r="P107" s="160"/>
      <c r="Q107" s="160"/>
      <c r="R107" s="160"/>
      <c r="S107" s="160"/>
      <c r="T107" s="160"/>
      <c r="U107" s="160"/>
      <c r="V107" s="160"/>
      <c r="W107" s="160"/>
      <c r="X107" s="160"/>
      <c r="Y107" s="160"/>
      <c r="Z107" s="160"/>
    </row>
    <row r="108" spans="1:26" ht="15.75" customHeight="1" x14ac:dyDescent="0.25">
      <c r="A108" s="160"/>
      <c r="B108" s="160"/>
      <c r="C108" s="160"/>
      <c r="D108" s="160"/>
      <c r="E108" s="160"/>
      <c r="F108" s="188"/>
      <c r="G108" s="160"/>
      <c r="H108" s="160"/>
      <c r="I108" s="160"/>
      <c r="J108" s="160"/>
      <c r="K108" s="160"/>
      <c r="L108" s="160"/>
      <c r="M108" s="160"/>
      <c r="N108" s="149"/>
      <c r="O108" s="160"/>
      <c r="P108" s="160"/>
      <c r="Q108" s="160"/>
      <c r="R108" s="160"/>
      <c r="S108" s="160"/>
      <c r="T108" s="160"/>
      <c r="U108" s="160"/>
      <c r="V108" s="160"/>
      <c r="W108" s="160"/>
      <c r="X108" s="160"/>
      <c r="Y108" s="160"/>
      <c r="Z108" s="160"/>
    </row>
    <row r="109" spans="1:26" ht="15.75" customHeight="1" x14ac:dyDescent="0.25">
      <c r="A109" s="160"/>
      <c r="B109" s="160"/>
      <c r="C109" s="160"/>
      <c r="D109" s="160"/>
      <c r="E109" s="160"/>
      <c r="F109" s="188"/>
      <c r="G109" s="160"/>
      <c r="H109" s="160"/>
      <c r="I109" s="160"/>
      <c r="J109" s="160"/>
      <c r="K109" s="160"/>
      <c r="L109" s="160"/>
      <c r="M109" s="160"/>
      <c r="N109" s="149"/>
      <c r="O109" s="160"/>
      <c r="P109" s="160"/>
      <c r="Q109" s="160"/>
      <c r="R109" s="160"/>
      <c r="S109" s="160"/>
      <c r="T109" s="160"/>
      <c r="U109" s="160"/>
      <c r="V109" s="160"/>
      <c r="W109" s="160"/>
      <c r="X109" s="160"/>
      <c r="Y109" s="160"/>
      <c r="Z109" s="160"/>
    </row>
    <row r="110" spans="1:26" ht="15.75" customHeight="1" x14ac:dyDescent="0.25">
      <c r="A110" s="160"/>
      <c r="B110" s="160"/>
      <c r="C110" s="160"/>
      <c r="D110" s="160"/>
      <c r="E110" s="160"/>
      <c r="F110" s="188"/>
      <c r="G110" s="160"/>
      <c r="H110" s="160"/>
      <c r="I110" s="160"/>
      <c r="J110" s="160"/>
      <c r="K110" s="160"/>
      <c r="L110" s="160"/>
      <c r="M110" s="160"/>
      <c r="N110" s="149"/>
      <c r="O110" s="160"/>
      <c r="P110" s="160"/>
      <c r="Q110" s="160"/>
      <c r="R110" s="160"/>
      <c r="S110" s="160"/>
      <c r="T110" s="160"/>
      <c r="U110" s="160"/>
      <c r="V110" s="160"/>
      <c r="W110" s="160"/>
      <c r="X110" s="160"/>
      <c r="Y110" s="160"/>
      <c r="Z110" s="160"/>
    </row>
    <row r="111" spans="1:26" ht="15.75" customHeight="1" x14ac:dyDescent="0.25">
      <c r="A111" s="160"/>
      <c r="B111" s="160"/>
      <c r="C111" s="160"/>
      <c r="D111" s="160"/>
      <c r="E111" s="160"/>
      <c r="F111" s="188"/>
      <c r="G111" s="160"/>
      <c r="H111" s="160"/>
      <c r="I111" s="160"/>
      <c r="J111" s="160"/>
      <c r="K111" s="160"/>
      <c r="L111" s="160"/>
      <c r="M111" s="160"/>
      <c r="N111" s="149"/>
      <c r="O111" s="160"/>
      <c r="P111" s="160"/>
      <c r="Q111" s="160"/>
      <c r="R111" s="160"/>
      <c r="S111" s="160"/>
      <c r="T111" s="160"/>
      <c r="U111" s="160"/>
      <c r="V111" s="160"/>
      <c r="W111" s="160"/>
      <c r="X111" s="160"/>
      <c r="Y111" s="160"/>
      <c r="Z111" s="160"/>
    </row>
    <row r="112" spans="1:26" ht="15.75" customHeight="1" x14ac:dyDescent="0.25">
      <c r="A112" s="160"/>
      <c r="B112" s="160"/>
      <c r="C112" s="160"/>
      <c r="D112" s="160"/>
      <c r="E112" s="160"/>
      <c r="F112" s="188"/>
      <c r="G112" s="160"/>
      <c r="H112" s="160"/>
      <c r="I112" s="160"/>
      <c r="J112" s="160"/>
      <c r="K112" s="160"/>
      <c r="L112" s="160"/>
      <c r="M112" s="160"/>
      <c r="N112" s="149"/>
      <c r="O112" s="160"/>
      <c r="P112" s="160"/>
      <c r="Q112" s="160"/>
      <c r="R112" s="160"/>
      <c r="S112" s="160"/>
      <c r="T112" s="160"/>
      <c r="U112" s="160"/>
      <c r="V112" s="160"/>
      <c r="W112" s="160"/>
      <c r="X112" s="160"/>
      <c r="Y112" s="160"/>
      <c r="Z112" s="160"/>
    </row>
    <row r="113" spans="1:26" ht="15.75" customHeight="1" x14ac:dyDescent="0.25">
      <c r="A113" s="160"/>
      <c r="B113" s="160"/>
      <c r="C113" s="160"/>
      <c r="D113" s="160"/>
      <c r="E113" s="160"/>
      <c r="F113" s="188"/>
      <c r="G113" s="160"/>
      <c r="H113" s="160"/>
      <c r="I113" s="160"/>
      <c r="J113" s="160"/>
      <c r="K113" s="160"/>
      <c r="L113" s="160"/>
      <c r="M113" s="160"/>
      <c r="N113" s="149"/>
      <c r="O113" s="160"/>
      <c r="P113" s="160"/>
      <c r="Q113" s="160"/>
      <c r="R113" s="160"/>
      <c r="S113" s="160"/>
      <c r="T113" s="160"/>
      <c r="U113" s="160"/>
      <c r="V113" s="160"/>
      <c r="W113" s="160"/>
      <c r="X113" s="160"/>
      <c r="Y113" s="160"/>
      <c r="Z113" s="160"/>
    </row>
    <row r="114" spans="1:26" ht="15.75" customHeight="1" x14ac:dyDescent="0.25">
      <c r="A114" s="160"/>
      <c r="B114" s="160"/>
      <c r="C114" s="160"/>
      <c r="D114" s="160"/>
      <c r="E114" s="160"/>
      <c r="F114" s="188"/>
      <c r="G114" s="160"/>
      <c r="H114" s="160"/>
      <c r="I114" s="160"/>
      <c r="J114" s="160"/>
      <c r="K114" s="160"/>
      <c r="L114" s="160"/>
      <c r="M114" s="160"/>
      <c r="N114" s="149"/>
      <c r="O114" s="160"/>
      <c r="P114" s="160"/>
      <c r="Q114" s="160"/>
      <c r="R114" s="160"/>
      <c r="S114" s="160"/>
      <c r="T114" s="160"/>
      <c r="U114" s="160"/>
      <c r="V114" s="160"/>
      <c r="W114" s="160"/>
      <c r="X114" s="160"/>
      <c r="Y114" s="160"/>
      <c r="Z114" s="160"/>
    </row>
    <row r="115" spans="1:26" ht="15.75" customHeight="1" x14ac:dyDescent="0.25">
      <c r="A115" s="160"/>
      <c r="B115" s="160"/>
      <c r="C115" s="160"/>
      <c r="D115" s="160"/>
      <c r="E115" s="160"/>
      <c r="F115" s="188"/>
      <c r="G115" s="160"/>
      <c r="H115" s="160"/>
      <c r="I115" s="160"/>
      <c r="J115" s="160"/>
      <c r="K115" s="160"/>
      <c r="L115" s="160"/>
      <c r="M115" s="160"/>
      <c r="N115" s="149"/>
      <c r="O115" s="160"/>
      <c r="P115" s="160"/>
      <c r="Q115" s="160"/>
      <c r="R115" s="160"/>
      <c r="S115" s="160"/>
      <c r="T115" s="160"/>
      <c r="U115" s="160"/>
      <c r="V115" s="160"/>
      <c r="W115" s="160"/>
      <c r="X115" s="160"/>
      <c r="Y115" s="160"/>
      <c r="Z115" s="160"/>
    </row>
    <row r="116" spans="1:26" ht="15.75" customHeight="1" x14ac:dyDescent="0.25">
      <c r="A116" s="160"/>
      <c r="B116" s="160"/>
      <c r="C116" s="160"/>
      <c r="D116" s="160"/>
      <c r="E116" s="160"/>
      <c r="F116" s="188"/>
      <c r="G116" s="160"/>
      <c r="H116" s="160"/>
      <c r="I116" s="160"/>
      <c r="J116" s="160"/>
      <c r="K116" s="160"/>
      <c r="L116" s="160"/>
      <c r="M116" s="160"/>
      <c r="N116" s="149"/>
      <c r="O116" s="160"/>
      <c r="P116" s="160"/>
      <c r="Q116" s="160"/>
      <c r="R116" s="160"/>
      <c r="S116" s="160"/>
      <c r="T116" s="160"/>
      <c r="U116" s="160"/>
      <c r="V116" s="160"/>
      <c r="W116" s="160"/>
      <c r="X116" s="160"/>
      <c r="Y116" s="160"/>
      <c r="Z116" s="160"/>
    </row>
    <row r="117" spans="1:26" ht="15.75" customHeight="1" x14ac:dyDescent="0.25">
      <c r="A117" s="160"/>
      <c r="B117" s="160"/>
      <c r="C117" s="160"/>
      <c r="D117" s="160"/>
      <c r="E117" s="160"/>
      <c r="F117" s="188"/>
      <c r="G117" s="160"/>
      <c r="H117" s="160"/>
      <c r="I117" s="160"/>
      <c r="J117" s="160"/>
      <c r="K117" s="160"/>
      <c r="L117" s="160"/>
      <c r="M117" s="160"/>
      <c r="N117" s="149"/>
      <c r="O117" s="160"/>
      <c r="P117" s="160"/>
      <c r="Q117" s="160"/>
      <c r="R117" s="160"/>
      <c r="S117" s="160"/>
      <c r="T117" s="160"/>
      <c r="U117" s="160"/>
      <c r="V117" s="160"/>
      <c r="W117" s="160"/>
      <c r="X117" s="160"/>
      <c r="Y117" s="160"/>
      <c r="Z117" s="160"/>
    </row>
    <row r="118" spans="1:26" ht="15.75" customHeight="1" x14ac:dyDescent="0.25">
      <c r="A118" s="160"/>
      <c r="B118" s="160"/>
      <c r="C118" s="160"/>
      <c r="D118" s="160"/>
      <c r="E118" s="160"/>
      <c r="F118" s="188"/>
      <c r="G118" s="160"/>
      <c r="H118" s="160"/>
      <c r="I118" s="160"/>
      <c r="J118" s="160"/>
      <c r="K118" s="160"/>
      <c r="L118" s="160"/>
      <c r="M118" s="160"/>
      <c r="N118" s="149"/>
      <c r="O118" s="160"/>
      <c r="P118" s="160"/>
      <c r="Q118" s="160"/>
      <c r="R118" s="160"/>
      <c r="S118" s="160"/>
      <c r="T118" s="160"/>
      <c r="U118" s="160"/>
      <c r="V118" s="160"/>
      <c r="W118" s="160"/>
      <c r="X118" s="160"/>
      <c r="Y118" s="160"/>
      <c r="Z118" s="160"/>
    </row>
    <row r="119" spans="1:26" ht="15.75" customHeight="1" x14ac:dyDescent="0.25">
      <c r="A119" s="160"/>
      <c r="B119" s="160"/>
      <c r="C119" s="160"/>
      <c r="D119" s="160"/>
      <c r="E119" s="160"/>
      <c r="F119" s="188"/>
      <c r="G119" s="160"/>
      <c r="H119" s="160"/>
      <c r="I119" s="160"/>
      <c r="J119" s="160"/>
      <c r="K119" s="160"/>
      <c r="L119" s="160"/>
      <c r="M119" s="160"/>
      <c r="N119" s="149"/>
      <c r="O119" s="160"/>
      <c r="P119" s="160"/>
      <c r="Q119" s="160"/>
      <c r="R119" s="160"/>
      <c r="S119" s="160"/>
      <c r="T119" s="160"/>
      <c r="U119" s="160"/>
      <c r="V119" s="160"/>
      <c r="W119" s="160"/>
      <c r="X119" s="160"/>
      <c r="Y119" s="160"/>
      <c r="Z119" s="160"/>
    </row>
    <row r="120" spans="1:26" ht="15.75" customHeight="1" x14ac:dyDescent="0.25">
      <c r="A120" s="160"/>
      <c r="B120" s="160"/>
      <c r="C120" s="160"/>
      <c r="D120" s="160"/>
      <c r="E120" s="160"/>
      <c r="F120" s="188"/>
      <c r="G120" s="160"/>
      <c r="H120" s="160"/>
      <c r="I120" s="160"/>
      <c r="J120" s="160"/>
      <c r="K120" s="160"/>
      <c r="L120" s="160"/>
      <c r="M120" s="160"/>
      <c r="N120" s="149"/>
      <c r="O120" s="160"/>
      <c r="P120" s="160"/>
      <c r="Q120" s="160"/>
      <c r="R120" s="160"/>
      <c r="S120" s="160"/>
      <c r="T120" s="160"/>
      <c r="U120" s="160"/>
      <c r="V120" s="160"/>
      <c r="W120" s="160"/>
      <c r="X120" s="160"/>
      <c r="Y120" s="160"/>
      <c r="Z120" s="160"/>
    </row>
    <row r="121" spans="1:26" ht="15.75" customHeight="1" x14ac:dyDescent="0.25">
      <c r="A121" s="160"/>
      <c r="B121" s="160"/>
      <c r="C121" s="160"/>
      <c r="D121" s="160"/>
      <c r="E121" s="160"/>
      <c r="F121" s="188"/>
      <c r="G121" s="160"/>
      <c r="H121" s="160"/>
      <c r="I121" s="160"/>
      <c r="J121" s="160"/>
      <c r="K121" s="160"/>
      <c r="L121" s="160"/>
      <c r="M121" s="160"/>
      <c r="N121" s="149"/>
      <c r="O121" s="160"/>
      <c r="P121" s="160"/>
      <c r="Q121" s="160"/>
      <c r="R121" s="160"/>
      <c r="S121" s="160"/>
      <c r="T121" s="160"/>
      <c r="U121" s="160"/>
      <c r="V121" s="160"/>
      <c r="W121" s="160"/>
      <c r="X121" s="160"/>
      <c r="Y121" s="160"/>
      <c r="Z121" s="160"/>
    </row>
    <row r="122" spans="1:26" ht="15.75" customHeight="1" x14ac:dyDescent="0.25">
      <c r="A122" s="160"/>
      <c r="B122" s="160"/>
      <c r="C122" s="160"/>
      <c r="D122" s="160"/>
      <c r="E122" s="160"/>
      <c r="F122" s="188"/>
      <c r="G122" s="160"/>
      <c r="H122" s="160"/>
      <c r="I122" s="160"/>
      <c r="J122" s="160"/>
      <c r="K122" s="160"/>
      <c r="L122" s="160"/>
      <c r="M122" s="160"/>
      <c r="N122" s="149"/>
      <c r="O122" s="160"/>
      <c r="P122" s="160"/>
      <c r="Q122" s="160"/>
      <c r="R122" s="160"/>
      <c r="S122" s="160"/>
      <c r="T122" s="160"/>
      <c r="U122" s="160"/>
      <c r="V122" s="160"/>
      <c r="W122" s="160"/>
      <c r="X122" s="160"/>
      <c r="Y122" s="160"/>
      <c r="Z122" s="160"/>
    </row>
    <row r="123" spans="1:26" ht="15.75" customHeight="1" x14ac:dyDescent="0.25">
      <c r="A123" s="160"/>
      <c r="B123" s="160"/>
      <c r="C123" s="160"/>
      <c r="D123" s="160"/>
      <c r="E123" s="160"/>
      <c r="F123" s="188"/>
      <c r="G123" s="160"/>
      <c r="H123" s="160"/>
      <c r="I123" s="160"/>
      <c r="J123" s="160"/>
      <c r="K123" s="160"/>
      <c r="L123" s="160"/>
      <c r="M123" s="160"/>
      <c r="N123" s="149"/>
      <c r="O123" s="160"/>
      <c r="P123" s="160"/>
      <c r="Q123" s="160"/>
      <c r="R123" s="160"/>
      <c r="S123" s="160"/>
      <c r="T123" s="160"/>
      <c r="U123" s="160"/>
      <c r="V123" s="160"/>
      <c r="W123" s="160"/>
      <c r="X123" s="160"/>
      <c r="Y123" s="160"/>
      <c r="Z123" s="160"/>
    </row>
    <row r="124" spans="1:26" ht="15.75" customHeight="1" x14ac:dyDescent="0.25">
      <c r="A124" s="160"/>
      <c r="B124" s="160"/>
      <c r="C124" s="160"/>
      <c r="D124" s="160"/>
      <c r="E124" s="160"/>
      <c r="F124" s="188"/>
      <c r="G124" s="160"/>
      <c r="H124" s="160"/>
      <c r="I124" s="160"/>
      <c r="J124" s="160"/>
      <c r="K124" s="160"/>
      <c r="L124" s="160"/>
      <c r="M124" s="160"/>
      <c r="N124" s="149"/>
      <c r="O124" s="160"/>
      <c r="P124" s="160"/>
      <c r="Q124" s="160"/>
      <c r="R124" s="160"/>
      <c r="S124" s="160"/>
      <c r="T124" s="160"/>
      <c r="U124" s="160"/>
      <c r="V124" s="160"/>
      <c r="W124" s="160"/>
      <c r="X124" s="160"/>
      <c r="Y124" s="160"/>
      <c r="Z124" s="160"/>
    </row>
    <row r="125" spans="1:26" ht="15.75" customHeight="1" x14ac:dyDescent="0.25">
      <c r="A125" s="160"/>
      <c r="B125" s="160"/>
      <c r="C125" s="160"/>
      <c r="D125" s="160"/>
      <c r="E125" s="160"/>
      <c r="F125" s="188"/>
      <c r="G125" s="160"/>
      <c r="H125" s="160"/>
      <c r="I125" s="160"/>
      <c r="J125" s="160"/>
      <c r="K125" s="160"/>
      <c r="L125" s="160"/>
      <c r="M125" s="160"/>
      <c r="N125" s="149"/>
      <c r="O125" s="160"/>
      <c r="P125" s="160"/>
      <c r="Q125" s="160"/>
      <c r="R125" s="160"/>
      <c r="S125" s="160"/>
      <c r="T125" s="160"/>
      <c r="U125" s="160"/>
      <c r="V125" s="160"/>
      <c r="W125" s="160"/>
      <c r="X125" s="160"/>
      <c r="Y125" s="160"/>
      <c r="Z125" s="160"/>
    </row>
    <row r="126" spans="1:26" ht="15.75" customHeight="1" x14ac:dyDescent="0.25">
      <c r="A126" s="160"/>
      <c r="B126" s="160"/>
      <c r="C126" s="160"/>
      <c r="D126" s="160"/>
      <c r="E126" s="160"/>
      <c r="F126" s="188"/>
      <c r="G126" s="160"/>
      <c r="H126" s="160"/>
      <c r="I126" s="160"/>
      <c r="J126" s="160"/>
      <c r="K126" s="160"/>
      <c r="L126" s="160"/>
      <c r="M126" s="160"/>
      <c r="N126" s="149"/>
      <c r="O126" s="160"/>
      <c r="P126" s="160"/>
      <c r="Q126" s="160"/>
      <c r="R126" s="160"/>
      <c r="S126" s="160"/>
      <c r="T126" s="160"/>
      <c r="U126" s="160"/>
      <c r="V126" s="160"/>
      <c r="W126" s="160"/>
      <c r="X126" s="160"/>
      <c r="Y126" s="160"/>
      <c r="Z126" s="160"/>
    </row>
    <row r="127" spans="1:26" ht="15.75" customHeight="1" x14ac:dyDescent="0.25">
      <c r="A127" s="160"/>
      <c r="B127" s="160"/>
      <c r="C127" s="160"/>
      <c r="D127" s="160"/>
      <c r="E127" s="160"/>
      <c r="F127" s="188"/>
      <c r="G127" s="160"/>
      <c r="H127" s="160"/>
      <c r="I127" s="160"/>
      <c r="J127" s="160"/>
      <c r="K127" s="160"/>
      <c r="L127" s="160"/>
      <c r="M127" s="160"/>
      <c r="N127" s="149"/>
      <c r="O127" s="160"/>
      <c r="P127" s="160"/>
      <c r="Q127" s="160"/>
      <c r="R127" s="160"/>
      <c r="S127" s="160"/>
      <c r="T127" s="160"/>
      <c r="U127" s="160"/>
      <c r="V127" s="160"/>
      <c r="W127" s="160"/>
      <c r="X127" s="160"/>
      <c r="Y127" s="160"/>
      <c r="Z127" s="160"/>
    </row>
    <row r="128" spans="1:26" ht="15.75" customHeight="1" x14ac:dyDescent="0.25">
      <c r="A128" s="160"/>
      <c r="B128" s="160"/>
      <c r="C128" s="160"/>
      <c r="D128" s="160"/>
      <c r="E128" s="160"/>
      <c r="F128" s="188"/>
      <c r="G128" s="160"/>
      <c r="H128" s="160"/>
      <c r="I128" s="160"/>
      <c r="J128" s="160"/>
      <c r="K128" s="160"/>
      <c r="L128" s="160"/>
      <c r="M128" s="160"/>
      <c r="N128" s="149"/>
      <c r="O128" s="160"/>
      <c r="P128" s="160"/>
      <c r="Q128" s="160"/>
      <c r="R128" s="160"/>
      <c r="S128" s="160"/>
      <c r="T128" s="160"/>
      <c r="U128" s="160"/>
      <c r="V128" s="160"/>
      <c r="W128" s="160"/>
      <c r="X128" s="160"/>
      <c r="Y128" s="160"/>
      <c r="Z128" s="160"/>
    </row>
    <row r="129" spans="1:26" ht="15.75" customHeight="1" x14ac:dyDescent="0.25">
      <c r="A129" s="160"/>
      <c r="B129" s="160"/>
      <c r="C129" s="160"/>
      <c r="D129" s="160"/>
      <c r="E129" s="160"/>
      <c r="F129" s="188"/>
      <c r="G129" s="160"/>
      <c r="H129" s="160"/>
      <c r="I129" s="160"/>
      <c r="J129" s="160"/>
      <c r="K129" s="160"/>
      <c r="L129" s="160"/>
      <c r="M129" s="160"/>
      <c r="N129" s="149"/>
      <c r="O129" s="160"/>
      <c r="P129" s="160"/>
      <c r="Q129" s="160"/>
      <c r="R129" s="160"/>
      <c r="S129" s="160"/>
      <c r="T129" s="160"/>
      <c r="U129" s="160"/>
      <c r="V129" s="160"/>
      <c r="W129" s="160"/>
      <c r="X129" s="160"/>
      <c r="Y129" s="160"/>
      <c r="Z129" s="160"/>
    </row>
    <row r="130" spans="1:26" ht="15.75" customHeight="1" x14ac:dyDescent="0.25">
      <c r="A130" s="160"/>
      <c r="B130" s="160"/>
      <c r="C130" s="160"/>
      <c r="D130" s="160"/>
      <c r="E130" s="160"/>
      <c r="F130" s="188"/>
      <c r="G130" s="160"/>
      <c r="H130" s="160"/>
      <c r="I130" s="160"/>
      <c r="J130" s="160"/>
      <c r="K130" s="160"/>
      <c r="L130" s="160"/>
      <c r="M130" s="160"/>
      <c r="N130" s="149"/>
      <c r="O130" s="160"/>
      <c r="P130" s="160"/>
      <c r="Q130" s="160"/>
      <c r="R130" s="160"/>
      <c r="S130" s="160"/>
      <c r="T130" s="160"/>
      <c r="U130" s="160"/>
      <c r="V130" s="160"/>
      <c r="W130" s="160"/>
      <c r="X130" s="160"/>
      <c r="Y130" s="160"/>
      <c r="Z130" s="160"/>
    </row>
    <row r="131" spans="1:26" ht="15.75" customHeight="1" x14ac:dyDescent="0.25">
      <c r="A131" s="160"/>
      <c r="B131" s="160"/>
      <c r="C131" s="160"/>
      <c r="D131" s="160"/>
      <c r="E131" s="160"/>
      <c r="F131" s="188"/>
      <c r="G131" s="160"/>
      <c r="H131" s="160"/>
      <c r="I131" s="160"/>
      <c r="J131" s="160"/>
      <c r="K131" s="160"/>
      <c r="L131" s="160"/>
      <c r="M131" s="160"/>
      <c r="N131" s="149"/>
      <c r="O131" s="160"/>
      <c r="P131" s="160"/>
      <c r="Q131" s="160"/>
      <c r="R131" s="160"/>
      <c r="S131" s="160"/>
      <c r="T131" s="160"/>
      <c r="U131" s="160"/>
      <c r="V131" s="160"/>
      <c r="W131" s="160"/>
      <c r="X131" s="160"/>
      <c r="Y131" s="160"/>
      <c r="Z131" s="160"/>
    </row>
    <row r="132" spans="1:26" ht="15.75" customHeight="1" x14ac:dyDescent="0.25">
      <c r="A132" s="160"/>
      <c r="B132" s="160"/>
      <c r="C132" s="160"/>
      <c r="D132" s="160"/>
      <c r="E132" s="160"/>
      <c r="F132" s="188"/>
      <c r="G132" s="160"/>
      <c r="H132" s="160"/>
      <c r="I132" s="160"/>
      <c r="J132" s="160"/>
      <c r="K132" s="160"/>
      <c r="L132" s="160"/>
      <c r="M132" s="160"/>
      <c r="N132" s="149"/>
      <c r="O132" s="160"/>
      <c r="P132" s="160"/>
      <c r="Q132" s="160"/>
      <c r="R132" s="160"/>
      <c r="S132" s="160"/>
      <c r="T132" s="160"/>
      <c r="U132" s="160"/>
      <c r="V132" s="160"/>
      <c r="W132" s="160"/>
      <c r="X132" s="160"/>
      <c r="Y132" s="160"/>
      <c r="Z132" s="160"/>
    </row>
    <row r="133" spans="1:26" ht="15.75" customHeight="1" x14ac:dyDescent="0.25">
      <c r="A133" s="160"/>
      <c r="B133" s="160"/>
      <c r="C133" s="160"/>
      <c r="D133" s="160"/>
      <c r="E133" s="160"/>
      <c r="F133" s="188"/>
      <c r="G133" s="160"/>
      <c r="H133" s="160"/>
      <c r="I133" s="160"/>
      <c r="J133" s="160"/>
      <c r="K133" s="160"/>
      <c r="L133" s="160"/>
      <c r="M133" s="160"/>
      <c r="N133" s="149"/>
      <c r="O133" s="160"/>
      <c r="P133" s="160"/>
      <c r="Q133" s="160"/>
      <c r="R133" s="160"/>
      <c r="S133" s="160"/>
      <c r="T133" s="160"/>
      <c r="U133" s="160"/>
      <c r="V133" s="160"/>
      <c r="W133" s="160"/>
      <c r="X133" s="160"/>
      <c r="Y133" s="160"/>
      <c r="Z133" s="160"/>
    </row>
    <row r="134" spans="1:26" ht="15.75" customHeight="1" x14ac:dyDescent="0.25">
      <c r="A134" s="160"/>
      <c r="B134" s="160"/>
      <c r="C134" s="160"/>
      <c r="D134" s="160"/>
      <c r="E134" s="160"/>
      <c r="F134" s="188"/>
      <c r="G134" s="160"/>
      <c r="H134" s="160"/>
      <c r="I134" s="160"/>
      <c r="J134" s="160"/>
      <c r="K134" s="160"/>
      <c r="L134" s="160"/>
      <c r="M134" s="160"/>
      <c r="N134" s="149"/>
      <c r="O134" s="160"/>
      <c r="P134" s="160"/>
      <c r="Q134" s="160"/>
      <c r="R134" s="160"/>
      <c r="S134" s="160"/>
      <c r="T134" s="160"/>
      <c r="U134" s="160"/>
      <c r="V134" s="160"/>
      <c r="W134" s="160"/>
      <c r="X134" s="160"/>
      <c r="Y134" s="160"/>
      <c r="Z134" s="160"/>
    </row>
    <row r="135" spans="1:26" ht="15.75" customHeight="1" x14ac:dyDescent="0.25">
      <c r="A135" s="160"/>
      <c r="B135" s="160"/>
      <c r="C135" s="160"/>
      <c r="D135" s="160"/>
      <c r="E135" s="160"/>
      <c r="F135" s="188"/>
      <c r="G135" s="160"/>
      <c r="H135" s="160"/>
      <c r="I135" s="160"/>
      <c r="J135" s="160"/>
      <c r="K135" s="160"/>
      <c r="L135" s="160"/>
      <c r="M135" s="160"/>
      <c r="N135" s="149"/>
      <c r="O135" s="160"/>
      <c r="P135" s="160"/>
      <c r="Q135" s="160"/>
      <c r="R135" s="160"/>
      <c r="S135" s="160"/>
      <c r="T135" s="160"/>
      <c r="U135" s="160"/>
      <c r="V135" s="160"/>
      <c r="W135" s="160"/>
      <c r="X135" s="160"/>
      <c r="Y135" s="160"/>
      <c r="Z135" s="160"/>
    </row>
    <row r="136" spans="1:26" ht="15.75" customHeight="1" x14ac:dyDescent="0.25">
      <c r="A136" s="160"/>
      <c r="B136" s="160"/>
      <c r="C136" s="160"/>
      <c r="D136" s="160"/>
      <c r="E136" s="160"/>
      <c r="F136" s="188"/>
      <c r="G136" s="160"/>
      <c r="H136" s="160"/>
      <c r="I136" s="160"/>
      <c r="J136" s="160"/>
      <c r="K136" s="160"/>
      <c r="L136" s="160"/>
      <c r="M136" s="160"/>
      <c r="N136" s="149"/>
      <c r="O136" s="160"/>
      <c r="P136" s="160"/>
      <c r="Q136" s="160"/>
      <c r="R136" s="160"/>
      <c r="S136" s="160"/>
      <c r="T136" s="160"/>
      <c r="U136" s="160"/>
      <c r="V136" s="160"/>
      <c r="W136" s="160"/>
      <c r="X136" s="160"/>
      <c r="Y136" s="160"/>
      <c r="Z136" s="160"/>
    </row>
    <row r="137" spans="1:26" ht="15.75" customHeight="1" x14ac:dyDescent="0.25">
      <c r="A137" s="160"/>
      <c r="B137" s="160"/>
      <c r="C137" s="160"/>
      <c r="D137" s="160"/>
      <c r="E137" s="160"/>
      <c r="F137" s="188"/>
      <c r="G137" s="160"/>
      <c r="H137" s="160"/>
      <c r="I137" s="160"/>
      <c r="J137" s="160"/>
      <c r="K137" s="160"/>
      <c r="L137" s="160"/>
      <c r="M137" s="160"/>
      <c r="N137" s="149"/>
      <c r="O137" s="160"/>
      <c r="P137" s="160"/>
      <c r="Q137" s="160"/>
      <c r="R137" s="160"/>
      <c r="S137" s="160"/>
      <c r="T137" s="160"/>
      <c r="U137" s="160"/>
      <c r="V137" s="160"/>
      <c r="W137" s="160"/>
      <c r="X137" s="160"/>
      <c r="Y137" s="160"/>
      <c r="Z137" s="160"/>
    </row>
    <row r="138" spans="1:26" ht="15.75" customHeight="1" x14ac:dyDescent="0.25">
      <c r="A138" s="160"/>
      <c r="B138" s="160"/>
      <c r="C138" s="160"/>
      <c r="D138" s="160"/>
      <c r="E138" s="160"/>
      <c r="F138" s="188"/>
      <c r="G138" s="160"/>
      <c r="H138" s="160"/>
      <c r="I138" s="160"/>
      <c r="J138" s="160"/>
      <c r="K138" s="160"/>
      <c r="L138" s="160"/>
      <c r="M138" s="160"/>
      <c r="N138" s="149"/>
      <c r="O138" s="160"/>
      <c r="P138" s="160"/>
      <c r="Q138" s="160"/>
      <c r="R138" s="160"/>
      <c r="S138" s="160"/>
      <c r="T138" s="160"/>
      <c r="U138" s="160"/>
      <c r="V138" s="160"/>
      <c r="W138" s="160"/>
      <c r="X138" s="160"/>
      <c r="Y138" s="160"/>
      <c r="Z138" s="160"/>
    </row>
    <row r="139" spans="1:26" ht="15.75" customHeight="1" x14ac:dyDescent="0.25">
      <c r="A139" s="160"/>
      <c r="B139" s="160"/>
      <c r="C139" s="160"/>
      <c r="D139" s="160"/>
      <c r="E139" s="160"/>
      <c r="F139" s="188"/>
      <c r="G139" s="160"/>
      <c r="H139" s="160"/>
      <c r="I139" s="160"/>
      <c r="J139" s="160"/>
      <c r="K139" s="160"/>
      <c r="L139" s="160"/>
      <c r="M139" s="160"/>
      <c r="N139" s="149"/>
      <c r="O139" s="160"/>
      <c r="P139" s="160"/>
      <c r="Q139" s="160"/>
      <c r="R139" s="160"/>
      <c r="S139" s="160"/>
      <c r="T139" s="160"/>
      <c r="U139" s="160"/>
      <c r="V139" s="160"/>
      <c r="W139" s="160"/>
      <c r="X139" s="160"/>
      <c r="Y139" s="160"/>
      <c r="Z139" s="160"/>
    </row>
    <row r="140" spans="1:26" ht="15.75" customHeight="1" x14ac:dyDescent="0.25">
      <c r="A140" s="160"/>
      <c r="B140" s="160"/>
      <c r="C140" s="160"/>
      <c r="D140" s="160"/>
      <c r="E140" s="160"/>
      <c r="F140" s="188"/>
      <c r="G140" s="160"/>
      <c r="H140" s="160"/>
      <c r="I140" s="160"/>
      <c r="J140" s="160"/>
      <c r="K140" s="160"/>
      <c r="L140" s="160"/>
      <c r="M140" s="160"/>
      <c r="N140" s="149"/>
      <c r="O140" s="160"/>
      <c r="P140" s="160"/>
      <c r="Q140" s="160"/>
      <c r="R140" s="160"/>
      <c r="S140" s="160"/>
      <c r="T140" s="160"/>
      <c r="U140" s="160"/>
      <c r="V140" s="160"/>
      <c r="W140" s="160"/>
      <c r="X140" s="160"/>
      <c r="Y140" s="160"/>
      <c r="Z140" s="160"/>
    </row>
    <row r="141" spans="1:26" ht="15.75" customHeight="1" x14ac:dyDescent="0.25">
      <c r="A141" s="160"/>
      <c r="B141" s="160"/>
      <c r="C141" s="160"/>
      <c r="D141" s="160"/>
      <c r="E141" s="160"/>
      <c r="F141" s="188"/>
      <c r="G141" s="160"/>
      <c r="H141" s="160"/>
      <c r="I141" s="160"/>
      <c r="J141" s="160"/>
      <c r="K141" s="160"/>
      <c r="L141" s="160"/>
      <c r="M141" s="160"/>
      <c r="N141" s="149"/>
      <c r="O141" s="160"/>
      <c r="P141" s="160"/>
      <c r="Q141" s="160"/>
      <c r="R141" s="160"/>
      <c r="S141" s="160"/>
      <c r="T141" s="160"/>
      <c r="U141" s="160"/>
      <c r="V141" s="160"/>
      <c r="W141" s="160"/>
      <c r="X141" s="160"/>
      <c r="Y141" s="160"/>
      <c r="Z141" s="160"/>
    </row>
    <row r="142" spans="1:26" ht="15.75" customHeight="1" x14ac:dyDescent="0.25">
      <c r="A142" s="160"/>
      <c r="B142" s="160"/>
      <c r="C142" s="160"/>
      <c r="D142" s="160"/>
      <c r="E142" s="160"/>
      <c r="F142" s="188"/>
      <c r="G142" s="160"/>
      <c r="H142" s="160"/>
      <c r="I142" s="160"/>
      <c r="J142" s="160"/>
      <c r="K142" s="160"/>
      <c r="L142" s="160"/>
      <c r="M142" s="160"/>
      <c r="N142" s="149"/>
      <c r="O142" s="160"/>
      <c r="P142" s="160"/>
      <c r="Q142" s="160"/>
      <c r="R142" s="160"/>
      <c r="S142" s="160"/>
      <c r="T142" s="160"/>
      <c r="U142" s="160"/>
      <c r="V142" s="160"/>
      <c r="W142" s="160"/>
      <c r="X142" s="160"/>
      <c r="Y142" s="160"/>
      <c r="Z142" s="160"/>
    </row>
    <row r="143" spans="1:26" ht="15.75" customHeight="1" x14ac:dyDescent="0.25">
      <c r="A143" s="160"/>
      <c r="B143" s="160"/>
      <c r="C143" s="160"/>
      <c r="D143" s="160"/>
      <c r="E143" s="160"/>
      <c r="F143" s="188"/>
      <c r="G143" s="160"/>
      <c r="H143" s="160"/>
      <c r="I143" s="160"/>
      <c r="J143" s="160"/>
      <c r="K143" s="160"/>
      <c r="L143" s="160"/>
      <c r="M143" s="160"/>
      <c r="N143" s="149"/>
      <c r="O143" s="160"/>
      <c r="P143" s="160"/>
      <c r="Q143" s="160"/>
      <c r="R143" s="160"/>
      <c r="S143" s="160"/>
      <c r="T143" s="160"/>
      <c r="U143" s="160"/>
      <c r="V143" s="160"/>
      <c r="W143" s="160"/>
      <c r="X143" s="160"/>
      <c r="Y143" s="160"/>
      <c r="Z143" s="160"/>
    </row>
    <row r="144" spans="1:26" ht="15.75" customHeight="1" x14ac:dyDescent="0.25">
      <c r="A144" s="160"/>
      <c r="B144" s="160"/>
      <c r="C144" s="160"/>
      <c r="D144" s="160"/>
      <c r="E144" s="160"/>
      <c r="F144" s="188"/>
      <c r="G144" s="160"/>
      <c r="H144" s="160"/>
      <c r="I144" s="160"/>
      <c r="J144" s="160"/>
      <c r="K144" s="160"/>
      <c r="L144" s="160"/>
      <c r="M144" s="160"/>
      <c r="N144" s="149"/>
      <c r="O144" s="160"/>
      <c r="P144" s="160"/>
      <c r="Q144" s="160"/>
      <c r="R144" s="160"/>
      <c r="S144" s="160"/>
      <c r="T144" s="160"/>
      <c r="U144" s="160"/>
      <c r="V144" s="160"/>
      <c r="W144" s="160"/>
      <c r="X144" s="160"/>
      <c r="Y144" s="160"/>
      <c r="Z144" s="160"/>
    </row>
    <row r="145" spans="1:26" ht="15.75" customHeight="1" x14ac:dyDescent="0.25">
      <c r="A145" s="160"/>
      <c r="B145" s="160"/>
      <c r="C145" s="160"/>
      <c r="D145" s="160"/>
      <c r="E145" s="160"/>
      <c r="F145" s="188"/>
      <c r="G145" s="160"/>
      <c r="H145" s="160"/>
      <c r="I145" s="160"/>
      <c r="J145" s="160"/>
      <c r="K145" s="160"/>
      <c r="L145" s="160"/>
      <c r="M145" s="160"/>
      <c r="N145" s="149"/>
      <c r="O145" s="160"/>
      <c r="P145" s="160"/>
      <c r="Q145" s="160"/>
      <c r="R145" s="160"/>
      <c r="S145" s="160"/>
      <c r="T145" s="160"/>
      <c r="U145" s="160"/>
      <c r="V145" s="160"/>
      <c r="W145" s="160"/>
      <c r="X145" s="160"/>
      <c r="Y145" s="160"/>
      <c r="Z145" s="160"/>
    </row>
    <row r="146" spans="1:26" ht="15.75" customHeight="1" x14ac:dyDescent="0.25">
      <c r="A146" s="160"/>
      <c r="B146" s="160"/>
      <c r="C146" s="160"/>
      <c r="D146" s="160"/>
      <c r="E146" s="160"/>
      <c r="F146" s="188"/>
      <c r="G146" s="160"/>
      <c r="H146" s="160"/>
      <c r="I146" s="160"/>
      <c r="J146" s="160"/>
      <c r="K146" s="160"/>
      <c r="L146" s="160"/>
      <c r="M146" s="160"/>
      <c r="N146" s="149"/>
      <c r="O146" s="160"/>
      <c r="P146" s="160"/>
      <c r="Q146" s="160"/>
      <c r="R146" s="160"/>
      <c r="S146" s="160"/>
      <c r="T146" s="160"/>
      <c r="U146" s="160"/>
      <c r="V146" s="160"/>
      <c r="W146" s="160"/>
      <c r="X146" s="160"/>
      <c r="Y146" s="160"/>
      <c r="Z146" s="160"/>
    </row>
    <row r="147" spans="1:26" ht="15.75" customHeight="1" x14ac:dyDescent="0.25">
      <c r="A147" s="160"/>
      <c r="B147" s="160"/>
      <c r="C147" s="160"/>
      <c r="D147" s="160"/>
      <c r="E147" s="160"/>
      <c r="F147" s="188"/>
      <c r="G147" s="160"/>
      <c r="H147" s="160"/>
      <c r="I147" s="160"/>
      <c r="J147" s="160"/>
      <c r="K147" s="160"/>
      <c r="L147" s="160"/>
      <c r="M147" s="160"/>
      <c r="N147" s="149"/>
      <c r="O147" s="160"/>
      <c r="P147" s="160"/>
      <c r="Q147" s="160"/>
      <c r="R147" s="160"/>
      <c r="S147" s="160"/>
      <c r="T147" s="160"/>
      <c r="U147" s="160"/>
      <c r="V147" s="160"/>
      <c r="W147" s="160"/>
      <c r="X147" s="160"/>
      <c r="Y147" s="160"/>
      <c r="Z147" s="160"/>
    </row>
    <row r="148" spans="1:26" ht="15.75" customHeight="1" x14ac:dyDescent="0.25">
      <c r="A148" s="160"/>
      <c r="B148" s="160"/>
      <c r="C148" s="160"/>
      <c r="D148" s="160"/>
      <c r="E148" s="160"/>
      <c r="F148" s="188"/>
      <c r="G148" s="160"/>
      <c r="H148" s="160"/>
      <c r="I148" s="160"/>
      <c r="J148" s="160"/>
      <c r="K148" s="160"/>
      <c r="L148" s="160"/>
      <c r="M148" s="160"/>
      <c r="N148" s="149"/>
      <c r="O148" s="160"/>
      <c r="P148" s="160"/>
      <c r="Q148" s="160"/>
      <c r="R148" s="160"/>
      <c r="S148" s="160"/>
      <c r="T148" s="160"/>
      <c r="U148" s="160"/>
      <c r="V148" s="160"/>
      <c r="W148" s="160"/>
      <c r="X148" s="160"/>
      <c r="Y148" s="160"/>
      <c r="Z148" s="160"/>
    </row>
    <row r="149" spans="1:26" ht="15.75" customHeight="1" x14ac:dyDescent="0.25">
      <c r="A149" s="160"/>
      <c r="B149" s="160"/>
      <c r="C149" s="160"/>
      <c r="D149" s="160"/>
      <c r="E149" s="160"/>
      <c r="F149" s="188"/>
      <c r="G149" s="160"/>
      <c r="H149" s="160"/>
      <c r="I149" s="160"/>
      <c r="J149" s="160"/>
      <c r="K149" s="160"/>
      <c r="L149" s="160"/>
      <c r="M149" s="160"/>
      <c r="N149" s="149"/>
      <c r="O149" s="160"/>
      <c r="P149" s="160"/>
      <c r="Q149" s="160"/>
      <c r="R149" s="160"/>
      <c r="S149" s="160"/>
      <c r="T149" s="160"/>
      <c r="U149" s="160"/>
      <c r="V149" s="160"/>
      <c r="W149" s="160"/>
      <c r="X149" s="160"/>
      <c r="Y149" s="160"/>
      <c r="Z149" s="160"/>
    </row>
    <row r="150" spans="1:26" ht="15.75" customHeight="1" x14ac:dyDescent="0.25">
      <c r="A150" s="160"/>
      <c r="B150" s="160"/>
      <c r="C150" s="160"/>
      <c r="D150" s="160"/>
      <c r="E150" s="160"/>
      <c r="F150" s="188"/>
      <c r="G150" s="160"/>
      <c r="H150" s="160"/>
      <c r="I150" s="160"/>
      <c r="J150" s="160"/>
      <c r="K150" s="160"/>
      <c r="L150" s="160"/>
      <c r="M150" s="160"/>
      <c r="N150" s="149"/>
      <c r="O150" s="160"/>
      <c r="P150" s="160"/>
      <c r="Q150" s="160"/>
      <c r="R150" s="160"/>
      <c r="S150" s="160"/>
      <c r="T150" s="160"/>
      <c r="U150" s="160"/>
      <c r="V150" s="160"/>
      <c r="W150" s="160"/>
      <c r="X150" s="160"/>
      <c r="Y150" s="160"/>
      <c r="Z150" s="160"/>
    </row>
    <row r="151" spans="1:26" ht="15.75" customHeight="1" x14ac:dyDescent="0.25">
      <c r="A151" s="160"/>
      <c r="B151" s="160"/>
      <c r="C151" s="160"/>
      <c r="D151" s="160"/>
      <c r="E151" s="160"/>
      <c r="F151" s="188"/>
      <c r="G151" s="160"/>
      <c r="H151" s="160"/>
      <c r="I151" s="160"/>
      <c r="J151" s="160"/>
      <c r="K151" s="160"/>
      <c r="L151" s="160"/>
      <c r="M151" s="160"/>
      <c r="N151" s="149"/>
      <c r="O151" s="160"/>
      <c r="P151" s="160"/>
      <c r="Q151" s="160"/>
      <c r="R151" s="160"/>
      <c r="S151" s="160"/>
      <c r="T151" s="160"/>
      <c r="U151" s="160"/>
      <c r="V151" s="160"/>
      <c r="W151" s="160"/>
      <c r="X151" s="160"/>
      <c r="Y151" s="160"/>
      <c r="Z151" s="160"/>
    </row>
    <row r="152" spans="1:26" ht="15.75" customHeight="1" x14ac:dyDescent="0.25">
      <c r="A152" s="160"/>
      <c r="B152" s="160"/>
      <c r="C152" s="160"/>
      <c r="D152" s="160"/>
      <c r="E152" s="160"/>
      <c r="F152" s="188"/>
      <c r="G152" s="160"/>
      <c r="H152" s="160"/>
      <c r="I152" s="160"/>
      <c r="J152" s="160"/>
      <c r="K152" s="160"/>
      <c r="L152" s="160"/>
      <c r="M152" s="160"/>
      <c r="N152" s="149"/>
      <c r="O152" s="160"/>
      <c r="P152" s="160"/>
      <c r="Q152" s="160"/>
      <c r="R152" s="160"/>
      <c r="S152" s="160"/>
      <c r="T152" s="160"/>
      <c r="U152" s="160"/>
      <c r="V152" s="160"/>
      <c r="W152" s="160"/>
      <c r="X152" s="160"/>
      <c r="Y152" s="160"/>
      <c r="Z152" s="160"/>
    </row>
    <row r="153" spans="1:26" ht="15.75" customHeight="1" x14ac:dyDescent="0.25">
      <c r="A153" s="160"/>
      <c r="B153" s="160"/>
      <c r="C153" s="160"/>
      <c r="D153" s="160"/>
      <c r="E153" s="160"/>
      <c r="F153" s="188"/>
      <c r="G153" s="160"/>
      <c r="H153" s="160"/>
      <c r="I153" s="160"/>
      <c r="J153" s="160"/>
      <c r="K153" s="160"/>
      <c r="L153" s="160"/>
      <c r="M153" s="160"/>
      <c r="N153" s="149"/>
      <c r="O153" s="160"/>
      <c r="P153" s="160"/>
      <c r="Q153" s="160"/>
      <c r="R153" s="160"/>
      <c r="S153" s="160"/>
      <c r="T153" s="160"/>
      <c r="U153" s="160"/>
      <c r="V153" s="160"/>
      <c r="W153" s="160"/>
      <c r="X153" s="160"/>
      <c r="Y153" s="160"/>
      <c r="Z153" s="160"/>
    </row>
    <row r="154" spans="1:26" ht="15.75" customHeight="1" x14ac:dyDescent="0.25">
      <c r="A154" s="160"/>
      <c r="B154" s="160"/>
      <c r="C154" s="160"/>
      <c r="D154" s="160"/>
      <c r="E154" s="160"/>
      <c r="F154" s="188"/>
      <c r="G154" s="160"/>
      <c r="H154" s="160"/>
      <c r="I154" s="160"/>
      <c r="J154" s="160"/>
      <c r="K154" s="160"/>
      <c r="L154" s="160"/>
      <c r="M154" s="160"/>
      <c r="N154" s="149"/>
      <c r="O154" s="160"/>
      <c r="P154" s="160"/>
      <c r="Q154" s="160"/>
      <c r="R154" s="160"/>
      <c r="S154" s="160"/>
      <c r="T154" s="160"/>
      <c r="U154" s="160"/>
      <c r="V154" s="160"/>
      <c r="W154" s="160"/>
      <c r="X154" s="160"/>
      <c r="Y154" s="160"/>
      <c r="Z154" s="160"/>
    </row>
    <row r="155" spans="1:26" ht="15.75" customHeight="1" x14ac:dyDescent="0.25">
      <c r="A155" s="160"/>
      <c r="B155" s="160"/>
      <c r="C155" s="160"/>
      <c r="D155" s="160"/>
      <c r="E155" s="160"/>
      <c r="F155" s="188"/>
      <c r="G155" s="160"/>
      <c r="H155" s="160"/>
      <c r="I155" s="160"/>
      <c r="J155" s="160"/>
      <c r="K155" s="160"/>
      <c r="L155" s="160"/>
      <c r="M155" s="160"/>
      <c r="N155" s="149"/>
      <c r="O155" s="160"/>
      <c r="P155" s="160"/>
      <c r="Q155" s="160"/>
      <c r="R155" s="160"/>
      <c r="S155" s="160"/>
      <c r="T155" s="160"/>
      <c r="U155" s="160"/>
      <c r="V155" s="160"/>
      <c r="W155" s="160"/>
      <c r="X155" s="160"/>
      <c r="Y155" s="160"/>
      <c r="Z155" s="160"/>
    </row>
    <row r="156" spans="1:26" ht="15.75" customHeight="1" x14ac:dyDescent="0.25">
      <c r="A156" s="160"/>
      <c r="B156" s="160"/>
      <c r="C156" s="160"/>
      <c r="D156" s="160"/>
      <c r="E156" s="160"/>
      <c r="F156" s="188"/>
      <c r="G156" s="160"/>
      <c r="H156" s="160"/>
      <c r="I156" s="160"/>
      <c r="J156" s="160"/>
      <c r="K156" s="160"/>
      <c r="L156" s="160"/>
      <c r="M156" s="160"/>
      <c r="N156" s="149"/>
      <c r="O156" s="160"/>
      <c r="P156" s="160"/>
      <c r="Q156" s="160"/>
      <c r="R156" s="160"/>
      <c r="S156" s="160"/>
      <c r="T156" s="160"/>
      <c r="U156" s="160"/>
      <c r="V156" s="160"/>
      <c r="W156" s="160"/>
      <c r="X156" s="160"/>
      <c r="Y156" s="160"/>
      <c r="Z156" s="160"/>
    </row>
    <row r="157" spans="1:26" ht="15.75" customHeight="1" x14ac:dyDescent="0.25">
      <c r="A157" s="160"/>
      <c r="B157" s="160"/>
      <c r="C157" s="160"/>
      <c r="D157" s="160"/>
      <c r="E157" s="160"/>
      <c r="F157" s="188"/>
      <c r="G157" s="160"/>
      <c r="H157" s="160"/>
      <c r="I157" s="160"/>
      <c r="J157" s="160"/>
      <c r="K157" s="160"/>
      <c r="L157" s="160"/>
      <c r="M157" s="160"/>
      <c r="N157" s="149"/>
      <c r="O157" s="160"/>
      <c r="P157" s="160"/>
      <c r="Q157" s="160"/>
      <c r="R157" s="160"/>
      <c r="S157" s="160"/>
      <c r="T157" s="160"/>
      <c r="U157" s="160"/>
      <c r="V157" s="160"/>
      <c r="W157" s="160"/>
      <c r="X157" s="160"/>
      <c r="Y157" s="160"/>
      <c r="Z157" s="160"/>
    </row>
    <row r="158" spans="1:26" ht="15.75" customHeight="1" x14ac:dyDescent="0.25">
      <c r="A158" s="160"/>
      <c r="B158" s="160"/>
      <c r="C158" s="160"/>
      <c r="D158" s="160"/>
      <c r="E158" s="160"/>
      <c r="F158" s="188"/>
      <c r="G158" s="160"/>
      <c r="H158" s="160"/>
      <c r="I158" s="160"/>
      <c r="J158" s="160"/>
      <c r="K158" s="160"/>
      <c r="L158" s="160"/>
      <c r="M158" s="160"/>
      <c r="N158" s="149"/>
      <c r="O158" s="160"/>
      <c r="P158" s="160"/>
      <c r="Q158" s="160"/>
      <c r="R158" s="160"/>
      <c r="S158" s="160"/>
      <c r="T158" s="160"/>
      <c r="U158" s="160"/>
      <c r="V158" s="160"/>
      <c r="W158" s="160"/>
      <c r="X158" s="160"/>
      <c r="Y158" s="160"/>
      <c r="Z158" s="160"/>
    </row>
    <row r="159" spans="1:26" ht="15.75" customHeight="1" x14ac:dyDescent="0.25">
      <c r="A159" s="160"/>
      <c r="B159" s="160"/>
      <c r="C159" s="160"/>
      <c r="D159" s="160"/>
      <c r="E159" s="160"/>
      <c r="F159" s="188"/>
      <c r="G159" s="160"/>
      <c r="H159" s="160"/>
      <c r="I159" s="160"/>
      <c r="J159" s="160"/>
      <c r="K159" s="160"/>
      <c r="L159" s="160"/>
      <c r="M159" s="160"/>
      <c r="N159" s="149"/>
      <c r="O159" s="160"/>
      <c r="P159" s="160"/>
      <c r="Q159" s="160"/>
      <c r="R159" s="160"/>
      <c r="S159" s="160"/>
      <c r="T159" s="160"/>
      <c r="U159" s="160"/>
      <c r="V159" s="160"/>
      <c r="W159" s="160"/>
      <c r="X159" s="160"/>
      <c r="Y159" s="160"/>
      <c r="Z159" s="160"/>
    </row>
    <row r="160" spans="1:26" ht="15.75" customHeight="1" x14ac:dyDescent="0.25">
      <c r="A160" s="160"/>
      <c r="B160" s="160"/>
      <c r="C160" s="160"/>
      <c r="D160" s="160"/>
      <c r="E160" s="160"/>
      <c r="F160" s="188"/>
      <c r="G160" s="160"/>
      <c r="H160" s="160"/>
      <c r="I160" s="160"/>
      <c r="J160" s="160"/>
      <c r="K160" s="160"/>
      <c r="L160" s="160"/>
      <c r="M160" s="160"/>
      <c r="N160" s="149"/>
      <c r="O160" s="160"/>
      <c r="P160" s="160"/>
      <c r="Q160" s="160"/>
      <c r="R160" s="160"/>
      <c r="S160" s="160"/>
      <c r="T160" s="160"/>
      <c r="U160" s="160"/>
      <c r="V160" s="160"/>
      <c r="W160" s="160"/>
      <c r="X160" s="160"/>
      <c r="Y160" s="160"/>
      <c r="Z160" s="160"/>
    </row>
    <row r="161" spans="1:26" ht="15.75" customHeight="1" x14ac:dyDescent="0.25">
      <c r="A161" s="160"/>
      <c r="B161" s="160"/>
      <c r="C161" s="160"/>
      <c r="D161" s="160"/>
      <c r="E161" s="160"/>
      <c r="F161" s="188"/>
      <c r="G161" s="160"/>
      <c r="H161" s="160"/>
      <c r="I161" s="160"/>
      <c r="J161" s="160"/>
      <c r="K161" s="160"/>
      <c r="L161" s="160"/>
      <c r="M161" s="160"/>
      <c r="N161" s="149"/>
      <c r="O161" s="160"/>
      <c r="P161" s="160"/>
      <c r="Q161" s="160"/>
      <c r="R161" s="160"/>
      <c r="S161" s="160"/>
      <c r="T161" s="160"/>
      <c r="U161" s="160"/>
      <c r="V161" s="160"/>
      <c r="W161" s="160"/>
      <c r="X161" s="160"/>
      <c r="Y161" s="160"/>
      <c r="Z161" s="160"/>
    </row>
    <row r="162" spans="1:26" ht="15.75" customHeight="1" x14ac:dyDescent="0.25">
      <c r="A162" s="160"/>
      <c r="B162" s="160"/>
      <c r="C162" s="160"/>
      <c r="D162" s="160"/>
      <c r="E162" s="160"/>
      <c r="F162" s="188"/>
      <c r="G162" s="160"/>
      <c r="H162" s="160"/>
      <c r="I162" s="160"/>
      <c r="J162" s="160"/>
      <c r="K162" s="160"/>
      <c r="L162" s="160"/>
      <c r="M162" s="160"/>
      <c r="N162" s="149"/>
      <c r="O162" s="160"/>
      <c r="P162" s="160"/>
      <c r="Q162" s="160"/>
      <c r="R162" s="160"/>
      <c r="S162" s="160"/>
      <c r="T162" s="160"/>
      <c r="U162" s="160"/>
      <c r="V162" s="160"/>
      <c r="W162" s="160"/>
      <c r="X162" s="160"/>
      <c r="Y162" s="160"/>
      <c r="Z162" s="160"/>
    </row>
    <row r="163" spans="1:26" ht="15.75" customHeight="1" x14ac:dyDescent="0.25">
      <c r="A163" s="160"/>
      <c r="B163" s="160"/>
      <c r="C163" s="160"/>
      <c r="D163" s="160"/>
      <c r="E163" s="160"/>
      <c r="F163" s="188"/>
      <c r="G163" s="160"/>
      <c r="H163" s="160"/>
      <c r="I163" s="160"/>
      <c r="J163" s="160"/>
      <c r="K163" s="160"/>
      <c r="L163" s="160"/>
      <c r="M163" s="160"/>
      <c r="N163" s="149"/>
      <c r="O163" s="160"/>
      <c r="P163" s="160"/>
      <c r="Q163" s="160"/>
      <c r="R163" s="160"/>
      <c r="S163" s="160"/>
      <c r="T163" s="160"/>
      <c r="U163" s="160"/>
      <c r="V163" s="160"/>
      <c r="W163" s="160"/>
      <c r="X163" s="160"/>
      <c r="Y163" s="160"/>
      <c r="Z163" s="160"/>
    </row>
    <row r="164" spans="1:26" ht="15.75" customHeight="1" x14ac:dyDescent="0.25">
      <c r="A164" s="160"/>
      <c r="B164" s="160"/>
      <c r="C164" s="160"/>
      <c r="D164" s="160"/>
      <c r="E164" s="160"/>
      <c r="F164" s="188"/>
      <c r="G164" s="160"/>
      <c r="H164" s="160"/>
      <c r="I164" s="160"/>
      <c r="J164" s="160"/>
      <c r="K164" s="160"/>
      <c r="L164" s="160"/>
      <c r="M164" s="160"/>
      <c r="N164" s="149"/>
      <c r="O164" s="160"/>
      <c r="P164" s="160"/>
      <c r="Q164" s="160"/>
      <c r="R164" s="160"/>
      <c r="S164" s="160"/>
      <c r="T164" s="160"/>
      <c r="U164" s="160"/>
      <c r="V164" s="160"/>
      <c r="W164" s="160"/>
      <c r="X164" s="160"/>
      <c r="Y164" s="160"/>
      <c r="Z164" s="160"/>
    </row>
    <row r="165" spans="1:26" ht="15.75" customHeight="1" x14ac:dyDescent="0.25">
      <c r="A165" s="160"/>
      <c r="B165" s="160"/>
      <c r="C165" s="160"/>
      <c r="D165" s="160"/>
      <c r="E165" s="160"/>
      <c r="F165" s="188"/>
      <c r="G165" s="160"/>
      <c r="H165" s="160"/>
      <c r="I165" s="160"/>
      <c r="J165" s="160"/>
      <c r="K165" s="160"/>
      <c r="L165" s="160"/>
      <c r="M165" s="160"/>
      <c r="N165" s="149"/>
      <c r="O165" s="160"/>
      <c r="P165" s="160"/>
      <c r="Q165" s="160"/>
      <c r="R165" s="160"/>
      <c r="S165" s="160"/>
      <c r="T165" s="160"/>
      <c r="U165" s="160"/>
      <c r="V165" s="160"/>
      <c r="W165" s="160"/>
      <c r="X165" s="160"/>
      <c r="Y165" s="160"/>
      <c r="Z165" s="160"/>
    </row>
    <row r="166" spans="1:26" ht="15.75" customHeight="1" x14ac:dyDescent="0.25">
      <c r="A166" s="160"/>
      <c r="B166" s="160"/>
      <c r="C166" s="160"/>
      <c r="D166" s="160"/>
      <c r="E166" s="160"/>
      <c r="F166" s="188"/>
      <c r="G166" s="160"/>
      <c r="H166" s="160"/>
      <c r="I166" s="160"/>
      <c r="J166" s="160"/>
      <c r="K166" s="160"/>
      <c r="L166" s="160"/>
      <c r="M166" s="160"/>
      <c r="N166" s="149"/>
      <c r="O166" s="160"/>
      <c r="P166" s="160"/>
      <c r="Q166" s="160"/>
      <c r="R166" s="160"/>
      <c r="S166" s="160"/>
      <c r="T166" s="160"/>
      <c r="U166" s="160"/>
      <c r="V166" s="160"/>
      <c r="W166" s="160"/>
      <c r="X166" s="160"/>
      <c r="Y166" s="160"/>
      <c r="Z166" s="160"/>
    </row>
    <row r="167" spans="1:26" ht="15.75" customHeight="1" x14ac:dyDescent="0.25">
      <c r="A167" s="160"/>
      <c r="B167" s="160"/>
      <c r="C167" s="160"/>
      <c r="D167" s="160"/>
      <c r="E167" s="160"/>
      <c r="F167" s="188"/>
      <c r="G167" s="160"/>
      <c r="H167" s="160"/>
      <c r="I167" s="160"/>
      <c r="J167" s="160"/>
      <c r="K167" s="160"/>
      <c r="L167" s="160"/>
      <c r="M167" s="160"/>
      <c r="N167" s="149"/>
      <c r="O167" s="160"/>
      <c r="P167" s="160"/>
      <c r="Q167" s="160"/>
      <c r="R167" s="160"/>
      <c r="S167" s="160"/>
      <c r="T167" s="160"/>
      <c r="U167" s="160"/>
      <c r="V167" s="160"/>
      <c r="W167" s="160"/>
      <c r="X167" s="160"/>
      <c r="Y167" s="160"/>
      <c r="Z167" s="160"/>
    </row>
    <row r="168" spans="1:26" ht="15.75" customHeight="1" x14ac:dyDescent="0.25">
      <c r="A168" s="160"/>
      <c r="B168" s="160"/>
      <c r="C168" s="160"/>
      <c r="D168" s="160"/>
      <c r="E168" s="160"/>
      <c r="F168" s="188"/>
      <c r="G168" s="160"/>
      <c r="H168" s="160"/>
      <c r="I168" s="160"/>
      <c r="J168" s="160"/>
      <c r="K168" s="160"/>
      <c r="L168" s="160"/>
      <c r="M168" s="160"/>
      <c r="N168" s="149"/>
      <c r="O168" s="160"/>
      <c r="P168" s="160"/>
      <c r="Q168" s="160"/>
      <c r="R168" s="160"/>
      <c r="S168" s="160"/>
      <c r="T168" s="160"/>
      <c r="U168" s="160"/>
      <c r="V168" s="160"/>
      <c r="W168" s="160"/>
      <c r="X168" s="160"/>
      <c r="Y168" s="160"/>
      <c r="Z168" s="160"/>
    </row>
    <row r="169" spans="1:26" ht="15.75" customHeight="1" x14ac:dyDescent="0.25">
      <c r="A169" s="160"/>
      <c r="B169" s="160"/>
      <c r="C169" s="160"/>
      <c r="D169" s="160"/>
      <c r="E169" s="160"/>
      <c r="F169" s="188"/>
      <c r="G169" s="160"/>
      <c r="H169" s="160"/>
      <c r="I169" s="160"/>
      <c r="J169" s="160"/>
      <c r="K169" s="160"/>
      <c r="L169" s="160"/>
      <c r="M169" s="160"/>
      <c r="N169" s="149"/>
      <c r="O169" s="160"/>
      <c r="P169" s="160"/>
      <c r="Q169" s="160"/>
      <c r="R169" s="160"/>
      <c r="S169" s="160"/>
      <c r="T169" s="160"/>
      <c r="U169" s="160"/>
      <c r="V169" s="160"/>
      <c r="W169" s="160"/>
      <c r="X169" s="160"/>
      <c r="Y169" s="160"/>
      <c r="Z169" s="160"/>
    </row>
    <row r="170" spans="1:26" ht="15.75" customHeight="1" x14ac:dyDescent="0.25">
      <c r="A170" s="160"/>
      <c r="B170" s="160"/>
      <c r="C170" s="160"/>
      <c r="D170" s="160"/>
      <c r="E170" s="160"/>
      <c r="F170" s="188"/>
      <c r="G170" s="160"/>
      <c r="H170" s="160"/>
      <c r="I170" s="160"/>
      <c r="J170" s="160"/>
      <c r="K170" s="160"/>
      <c r="L170" s="160"/>
      <c r="M170" s="160"/>
      <c r="N170" s="149"/>
      <c r="O170" s="160"/>
      <c r="P170" s="160"/>
      <c r="Q170" s="160"/>
      <c r="R170" s="160"/>
      <c r="S170" s="160"/>
      <c r="T170" s="160"/>
      <c r="U170" s="160"/>
      <c r="V170" s="160"/>
      <c r="W170" s="160"/>
      <c r="X170" s="160"/>
      <c r="Y170" s="160"/>
      <c r="Z170" s="160"/>
    </row>
    <row r="171" spans="1:26" ht="15.75" customHeight="1" x14ac:dyDescent="0.25">
      <c r="A171" s="160"/>
      <c r="B171" s="160"/>
      <c r="C171" s="160"/>
      <c r="D171" s="160"/>
      <c r="E171" s="160"/>
      <c r="F171" s="188"/>
      <c r="G171" s="160"/>
      <c r="H171" s="160"/>
      <c r="I171" s="160"/>
      <c r="J171" s="160"/>
      <c r="K171" s="160"/>
      <c r="L171" s="160"/>
      <c r="M171" s="160"/>
      <c r="N171" s="149"/>
      <c r="O171" s="160"/>
      <c r="P171" s="160"/>
      <c r="Q171" s="160"/>
      <c r="R171" s="160"/>
      <c r="S171" s="160"/>
      <c r="T171" s="160"/>
      <c r="U171" s="160"/>
      <c r="V171" s="160"/>
      <c r="W171" s="160"/>
      <c r="X171" s="160"/>
      <c r="Y171" s="160"/>
      <c r="Z171" s="160"/>
    </row>
    <row r="172" spans="1:26" ht="15.75" customHeight="1" x14ac:dyDescent="0.25">
      <c r="A172" s="160"/>
      <c r="B172" s="160"/>
      <c r="C172" s="160"/>
      <c r="D172" s="160"/>
      <c r="E172" s="160"/>
      <c r="F172" s="188"/>
      <c r="G172" s="160"/>
      <c r="H172" s="160"/>
      <c r="I172" s="160"/>
      <c r="J172" s="160"/>
      <c r="K172" s="160"/>
      <c r="L172" s="160"/>
      <c r="M172" s="160"/>
      <c r="N172" s="149"/>
      <c r="O172" s="160"/>
      <c r="P172" s="160"/>
      <c r="Q172" s="160"/>
      <c r="R172" s="160"/>
      <c r="S172" s="160"/>
      <c r="T172" s="160"/>
      <c r="U172" s="160"/>
      <c r="V172" s="160"/>
      <c r="W172" s="160"/>
      <c r="X172" s="160"/>
      <c r="Y172" s="160"/>
      <c r="Z172" s="160"/>
    </row>
    <row r="173" spans="1:26" ht="15.75" customHeight="1" x14ac:dyDescent="0.25">
      <c r="A173" s="160"/>
      <c r="B173" s="160"/>
      <c r="C173" s="160"/>
      <c r="D173" s="160"/>
      <c r="E173" s="160"/>
      <c r="F173" s="188"/>
      <c r="G173" s="160"/>
      <c r="H173" s="160"/>
      <c r="I173" s="160"/>
      <c r="J173" s="160"/>
      <c r="K173" s="160"/>
      <c r="L173" s="160"/>
      <c r="M173" s="160"/>
      <c r="N173" s="149"/>
      <c r="O173" s="160"/>
      <c r="P173" s="160"/>
      <c r="Q173" s="160"/>
      <c r="R173" s="160"/>
      <c r="S173" s="160"/>
      <c r="T173" s="160"/>
      <c r="U173" s="160"/>
      <c r="V173" s="160"/>
      <c r="W173" s="160"/>
      <c r="X173" s="160"/>
      <c r="Y173" s="160"/>
      <c r="Z173" s="160"/>
    </row>
    <row r="174" spans="1:26" ht="15.75" customHeight="1" x14ac:dyDescent="0.25">
      <c r="A174" s="160"/>
      <c r="B174" s="160"/>
      <c r="C174" s="160"/>
      <c r="D174" s="160"/>
      <c r="E174" s="160"/>
      <c r="F174" s="188"/>
      <c r="G174" s="160"/>
      <c r="H174" s="160"/>
      <c r="I174" s="160"/>
      <c r="J174" s="160"/>
      <c r="K174" s="160"/>
      <c r="L174" s="160"/>
      <c r="M174" s="160"/>
      <c r="N174" s="149"/>
      <c r="O174" s="160"/>
      <c r="P174" s="160"/>
      <c r="Q174" s="160"/>
      <c r="R174" s="160"/>
      <c r="S174" s="160"/>
      <c r="T174" s="160"/>
      <c r="U174" s="160"/>
      <c r="V174" s="160"/>
      <c r="W174" s="160"/>
      <c r="X174" s="160"/>
      <c r="Y174" s="160"/>
      <c r="Z174" s="160"/>
    </row>
    <row r="175" spans="1:26" ht="15.75" customHeight="1" x14ac:dyDescent="0.25">
      <c r="A175" s="160"/>
      <c r="B175" s="160"/>
      <c r="C175" s="160"/>
      <c r="D175" s="160"/>
      <c r="E175" s="160"/>
      <c r="F175" s="188"/>
      <c r="G175" s="160"/>
      <c r="H175" s="160"/>
      <c r="I175" s="160"/>
      <c r="J175" s="160"/>
      <c r="K175" s="160"/>
      <c r="L175" s="160"/>
      <c r="M175" s="160"/>
      <c r="N175" s="149"/>
      <c r="O175" s="160"/>
      <c r="P175" s="160"/>
      <c r="Q175" s="160"/>
      <c r="R175" s="160"/>
      <c r="S175" s="160"/>
      <c r="T175" s="160"/>
      <c r="U175" s="160"/>
      <c r="V175" s="160"/>
      <c r="W175" s="160"/>
      <c r="X175" s="160"/>
      <c r="Y175" s="160"/>
      <c r="Z175" s="160"/>
    </row>
    <row r="176" spans="1:26" ht="15.75" customHeight="1" x14ac:dyDescent="0.25">
      <c r="A176" s="160"/>
      <c r="B176" s="160"/>
      <c r="C176" s="160"/>
      <c r="D176" s="160"/>
      <c r="E176" s="160"/>
      <c r="F176" s="188"/>
      <c r="G176" s="160"/>
      <c r="H176" s="160"/>
      <c r="I176" s="160"/>
      <c r="J176" s="160"/>
      <c r="K176" s="160"/>
      <c r="L176" s="160"/>
      <c r="M176" s="160"/>
      <c r="N176" s="149"/>
      <c r="O176" s="160"/>
      <c r="P176" s="160"/>
      <c r="Q176" s="160"/>
      <c r="R176" s="160"/>
      <c r="S176" s="160"/>
      <c r="T176" s="160"/>
      <c r="U176" s="160"/>
      <c r="V176" s="160"/>
      <c r="W176" s="160"/>
      <c r="X176" s="160"/>
      <c r="Y176" s="160"/>
      <c r="Z176" s="160"/>
    </row>
    <row r="177" spans="1:26" ht="15.75" customHeight="1" x14ac:dyDescent="0.25">
      <c r="A177" s="160"/>
      <c r="B177" s="160"/>
      <c r="C177" s="160"/>
      <c r="D177" s="160"/>
      <c r="E177" s="160"/>
      <c r="F177" s="188"/>
      <c r="G177" s="160"/>
      <c r="H177" s="160"/>
      <c r="I177" s="160"/>
      <c r="J177" s="160"/>
      <c r="K177" s="160"/>
      <c r="L177" s="160"/>
      <c r="M177" s="160"/>
      <c r="N177" s="149"/>
      <c r="O177" s="160"/>
      <c r="P177" s="160"/>
      <c r="Q177" s="160"/>
      <c r="R177" s="160"/>
      <c r="S177" s="160"/>
      <c r="T177" s="160"/>
      <c r="U177" s="160"/>
      <c r="V177" s="160"/>
      <c r="W177" s="160"/>
      <c r="X177" s="160"/>
      <c r="Y177" s="160"/>
      <c r="Z177" s="160"/>
    </row>
    <row r="178" spans="1:26" ht="15.75" customHeight="1" x14ac:dyDescent="0.25">
      <c r="A178" s="160"/>
      <c r="B178" s="160"/>
      <c r="C178" s="160"/>
      <c r="D178" s="160"/>
      <c r="E178" s="160"/>
      <c r="F178" s="188"/>
      <c r="G178" s="160"/>
      <c r="H178" s="160"/>
      <c r="I178" s="160"/>
      <c r="J178" s="160"/>
      <c r="K178" s="160"/>
      <c r="L178" s="160"/>
      <c r="M178" s="160"/>
      <c r="N178" s="149"/>
      <c r="O178" s="160"/>
      <c r="P178" s="160"/>
      <c r="Q178" s="160"/>
      <c r="R178" s="160"/>
      <c r="S178" s="160"/>
      <c r="T178" s="160"/>
      <c r="U178" s="160"/>
      <c r="V178" s="160"/>
      <c r="W178" s="160"/>
      <c r="X178" s="160"/>
      <c r="Y178" s="160"/>
      <c r="Z178" s="160"/>
    </row>
    <row r="179" spans="1:26" ht="15.75" customHeight="1" x14ac:dyDescent="0.25">
      <c r="A179" s="160"/>
      <c r="B179" s="160"/>
      <c r="C179" s="160"/>
      <c r="D179" s="160"/>
      <c r="E179" s="160"/>
      <c r="F179" s="188"/>
      <c r="G179" s="160"/>
      <c r="H179" s="160"/>
      <c r="I179" s="160"/>
      <c r="J179" s="160"/>
      <c r="K179" s="160"/>
      <c r="L179" s="160"/>
      <c r="M179" s="160"/>
      <c r="N179" s="149"/>
      <c r="O179" s="160"/>
      <c r="P179" s="160"/>
      <c r="Q179" s="160"/>
      <c r="R179" s="160"/>
      <c r="S179" s="160"/>
      <c r="T179" s="160"/>
      <c r="U179" s="160"/>
      <c r="V179" s="160"/>
      <c r="W179" s="160"/>
      <c r="X179" s="160"/>
      <c r="Y179" s="160"/>
      <c r="Z179" s="160"/>
    </row>
    <row r="180" spans="1:26" ht="15.75" customHeight="1" x14ac:dyDescent="0.25">
      <c r="A180" s="160"/>
      <c r="B180" s="160"/>
      <c r="C180" s="160"/>
      <c r="D180" s="160"/>
      <c r="E180" s="160"/>
      <c r="F180" s="188"/>
      <c r="G180" s="160"/>
      <c r="H180" s="160"/>
      <c r="I180" s="160"/>
      <c r="J180" s="160"/>
      <c r="K180" s="160"/>
      <c r="L180" s="160"/>
      <c r="M180" s="160"/>
      <c r="N180" s="149"/>
      <c r="O180" s="160"/>
      <c r="P180" s="160"/>
      <c r="Q180" s="160"/>
      <c r="R180" s="160"/>
      <c r="S180" s="160"/>
      <c r="T180" s="160"/>
      <c r="U180" s="160"/>
      <c r="V180" s="160"/>
      <c r="W180" s="160"/>
      <c r="X180" s="160"/>
      <c r="Y180" s="160"/>
      <c r="Z180" s="160"/>
    </row>
    <row r="181" spans="1:26" ht="15.75" customHeight="1" x14ac:dyDescent="0.25">
      <c r="A181" s="160"/>
      <c r="B181" s="160"/>
      <c r="C181" s="160"/>
      <c r="D181" s="160"/>
      <c r="E181" s="160"/>
      <c r="F181" s="188"/>
      <c r="G181" s="160"/>
      <c r="H181" s="160"/>
      <c r="I181" s="160"/>
      <c r="J181" s="160"/>
      <c r="K181" s="160"/>
      <c r="L181" s="160"/>
      <c r="M181" s="160"/>
      <c r="N181" s="149"/>
      <c r="O181" s="160"/>
      <c r="P181" s="160"/>
      <c r="Q181" s="160"/>
      <c r="R181" s="160"/>
      <c r="S181" s="160"/>
      <c r="T181" s="160"/>
      <c r="U181" s="160"/>
      <c r="V181" s="160"/>
      <c r="W181" s="160"/>
      <c r="X181" s="160"/>
      <c r="Y181" s="160"/>
      <c r="Z181" s="160"/>
    </row>
    <row r="182" spans="1:26" ht="15.75" customHeight="1" x14ac:dyDescent="0.25">
      <c r="A182" s="160"/>
      <c r="B182" s="160"/>
      <c r="C182" s="160"/>
      <c r="D182" s="160"/>
      <c r="E182" s="160"/>
      <c r="F182" s="188"/>
      <c r="G182" s="160"/>
      <c r="H182" s="160"/>
      <c r="I182" s="160"/>
      <c r="J182" s="160"/>
      <c r="K182" s="160"/>
      <c r="L182" s="160"/>
      <c r="M182" s="160"/>
      <c r="N182" s="149"/>
      <c r="O182" s="160"/>
      <c r="P182" s="160"/>
      <c r="Q182" s="160"/>
      <c r="R182" s="160"/>
      <c r="S182" s="160"/>
      <c r="T182" s="160"/>
      <c r="U182" s="160"/>
      <c r="V182" s="160"/>
      <c r="W182" s="160"/>
      <c r="X182" s="160"/>
      <c r="Y182" s="160"/>
      <c r="Z182" s="160"/>
    </row>
    <row r="183" spans="1:26" ht="15.75" customHeight="1" x14ac:dyDescent="0.25">
      <c r="A183" s="160"/>
      <c r="B183" s="160"/>
      <c r="C183" s="160"/>
      <c r="D183" s="160"/>
      <c r="E183" s="160"/>
      <c r="F183" s="188"/>
      <c r="G183" s="160"/>
      <c r="H183" s="160"/>
      <c r="I183" s="160"/>
      <c r="J183" s="160"/>
      <c r="K183" s="160"/>
      <c r="L183" s="160"/>
      <c r="M183" s="160"/>
      <c r="N183" s="149"/>
      <c r="O183" s="160"/>
      <c r="P183" s="160"/>
      <c r="Q183" s="160"/>
      <c r="R183" s="160"/>
      <c r="S183" s="160"/>
      <c r="T183" s="160"/>
      <c r="U183" s="160"/>
      <c r="V183" s="160"/>
      <c r="W183" s="160"/>
      <c r="X183" s="160"/>
      <c r="Y183" s="160"/>
      <c r="Z183" s="160"/>
    </row>
    <row r="184" spans="1:26" ht="15.75" customHeight="1" x14ac:dyDescent="0.25">
      <c r="A184" s="160"/>
      <c r="B184" s="160"/>
      <c r="C184" s="160"/>
      <c r="D184" s="160"/>
      <c r="E184" s="160"/>
      <c r="F184" s="188"/>
      <c r="G184" s="160"/>
      <c r="H184" s="160"/>
      <c r="I184" s="160"/>
      <c r="J184" s="160"/>
      <c r="K184" s="160"/>
      <c r="L184" s="160"/>
      <c r="M184" s="160"/>
      <c r="N184" s="149"/>
      <c r="O184" s="160"/>
      <c r="P184" s="160"/>
      <c r="Q184" s="160"/>
      <c r="R184" s="160"/>
      <c r="S184" s="160"/>
      <c r="T184" s="160"/>
      <c r="U184" s="160"/>
      <c r="V184" s="160"/>
      <c r="W184" s="160"/>
      <c r="X184" s="160"/>
      <c r="Y184" s="160"/>
      <c r="Z184" s="160"/>
    </row>
    <row r="185" spans="1:26" ht="15.75" customHeight="1" x14ac:dyDescent="0.25">
      <c r="A185" s="160"/>
      <c r="B185" s="160"/>
      <c r="C185" s="160"/>
      <c r="D185" s="160"/>
      <c r="E185" s="160"/>
      <c r="F185" s="188"/>
      <c r="G185" s="160"/>
      <c r="H185" s="160"/>
      <c r="I185" s="160"/>
      <c r="J185" s="160"/>
      <c r="K185" s="160"/>
      <c r="L185" s="160"/>
      <c r="M185" s="160"/>
      <c r="N185" s="149"/>
      <c r="O185" s="160"/>
      <c r="P185" s="160"/>
      <c r="Q185" s="160"/>
      <c r="R185" s="160"/>
      <c r="S185" s="160"/>
      <c r="T185" s="160"/>
      <c r="U185" s="160"/>
      <c r="V185" s="160"/>
      <c r="W185" s="160"/>
      <c r="X185" s="160"/>
      <c r="Y185" s="160"/>
      <c r="Z185" s="160"/>
    </row>
    <row r="186" spans="1:26" ht="15.75" customHeight="1" x14ac:dyDescent="0.25">
      <c r="A186" s="160"/>
      <c r="B186" s="160"/>
      <c r="C186" s="160"/>
      <c r="D186" s="160"/>
      <c r="E186" s="160"/>
      <c r="F186" s="188"/>
      <c r="G186" s="160"/>
      <c r="H186" s="160"/>
      <c r="I186" s="160"/>
      <c r="J186" s="160"/>
      <c r="K186" s="160"/>
      <c r="L186" s="160"/>
      <c r="M186" s="160"/>
      <c r="N186" s="149"/>
      <c r="O186" s="160"/>
      <c r="P186" s="160"/>
      <c r="Q186" s="160"/>
      <c r="R186" s="160"/>
      <c r="S186" s="160"/>
      <c r="T186" s="160"/>
      <c r="U186" s="160"/>
      <c r="V186" s="160"/>
      <c r="W186" s="160"/>
      <c r="X186" s="160"/>
      <c r="Y186" s="160"/>
      <c r="Z186" s="160"/>
    </row>
    <row r="187" spans="1:26" ht="15.75" customHeight="1" x14ac:dyDescent="0.25">
      <c r="A187" s="160"/>
      <c r="B187" s="160"/>
      <c r="C187" s="160"/>
      <c r="D187" s="160"/>
      <c r="E187" s="160"/>
      <c r="F187" s="188"/>
      <c r="G187" s="160"/>
      <c r="H187" s="160"/>
      <c r="I187" s="160"/>
      <c r="J187" s="160"/>
      <c r="K187" s="160"/>
      <c r="L187" s="160"/>
      <c r="M187" s="160"/>
      <c r="N187" s="149"/>
      <c r="O187" s="160"/>
      <c r="P187" s="160"/>
      <c r="Q187" s="160"/>
      <c r="R187" s="160"/>
      <c r="S187" s="160"/>
      <c r="T187" s="160"/>
      <c r="U187" s="160"/>
      <c r="V187" s="160"/>
      <c r="W187" s="160"/>
      <c r="X187" s="160"/>
      <c r="Y187" s="160"/>
      <c r="Z187" s="160"/>
    </row>
    <row r="188" spans="1:26" ht="15.75" customHeight="1" x14ac:dyDescent="0.25">
      <c r="A188" s="160"/>
      <c r="B188" s="160"/>
      <c r="C188" s="160"/>
      <c r="D188" s="160"/>
      <c r="E188" s="160"/>
      <c r="F188" s="188"/>
      <c r="G188" s="160"/>
      <c r="H188" s="160"/>
      <c r="I188" s="160"/>
      <c r="J188" s="160"/>
      <c r="K188" s="160"/>
      <c r="L188" s="160"/>
      <c r="M188" s="160"/>
      <c r="N188" s="149"/>
      <c r="O188" s="160"/>
      <c r="P188" s="160"/>
      <c r="Q188" s="160"/>
      <c r="R188" s="160"/>
      <c r="S188" s="160"/>
      <c r="T188" s="160"/>
      <c r="U188" s="160"/>
      <c r="V188" s="160"/>
      <c r="W188" s="160"/>
      <c r="X188" s="160"/>
      <c r="Y188" s="160"/>
      <c r="Z188" s="160"/>
    </row>
    <row r="189" spans="1:26" ht="15.75" customHeight="1" x14ac:dyDescent="0.25">
      <c r="A189" s="160"/>
      <c r="B189" s="160"/>
      <c r="C189" s="160"/>
      <c r="D189" s="160"/>
      <c r="E189" s="160"/>
      <c r="F189" s="188"/>
      <c r="G189" s="160"/>
      <c r="H189" s="160"/>
      <c r="I189" s="160"/>
      <c r="J189" s="160"/>
      <c r="K189" s="160"/>
      <c r="L189" s="160"/>
      <c r="M189" s="160"/>
      <c r="N189" s="149"/>
      <c r="O189" s="160"/>
      <c r="P189" s="160"/>
      <c r="Q189" s="160"/>
      <c r="R189" s="160"/>
      <c r="S189" s="160"/>
      <c r="T189" s="160"/>
      <c r="U189" s="160"/>
      <c r="V189" s="160"/>
      <c r="W189" s="160"/>
      <c r="X189" s="160"/>
      <c r="Y189" s="160"/>
      <c r="Z189" s="160"/>
    </row>
    <row r="190" spans="1:26" ht="15.75" customHeight="1" x14ac:dyDescent="0.25">
      <c r="A190" s="160"/>
      <c r="B190" s="160"/>
      <c r="C190" s="160"/>
      <c r="D190" s="160"/>
      <c r="E190" s="160"/>
      <c r="F190" s="188"/>
      <c r="G190" s="160"/>
      <c r="H190" s="160"/>
      <c r="I190" s="160"/>
      <c r="J190" s="160"/>
      <c r="K190" s="160"/>
      <c r="L190" s="160"/>
      <c r="M190" s="160"/>
      <c r="N190" s="149"/>
      <c r="O190" s="160"/>
      <c r="P190" s="160"/>
      <c r="Q190" s="160"/>
      <c r="R190" s="160"/>
      <c r="S190" s="160"/>
      <c r="T190" s="160"/>
      <c r="U190" s="160"/>
      <c r="V190" s="160"/>
      <c r="W190" s="160"/>
      <c r="X190" s="160"/>
      <c r="Y190" s="160"/>
      <c r="Z190" s="160"/>
    </row>
    <row r="191" spans="1:26" ht="15.75" customHeight="1" x14ac:dyDescent="0.25">
      <c r="A191" s="160"/>
      <c r="B191" s="160"/>
      <c r="C191" s="160"/>
      <c r="D191" s="160"/>
      <c r="E191" s="160"/>
      <c r="F191" s="188"/>
      <c r="G191" s="160"/>
      <c r="H191" s="160"/>
      <c r="I191" s="160"/>
      <c r="J191" s="160"/>
      <c r="K191" s="160"/>
      <c r="L191" s="160"/>
      <c r="M191" s="160"/>
      <c r="N191" s="149"/>
      <c r="O191" s="160"/>
      <c r="P191" s="160"/>
      <c r="Q191" s="160"/>
      <c r="R191" s="160"/>
      <c r="S191" s="160"/>
      <c r="T191" s="160"/>
      <c r="U191" s="160"/>
      <c r="V191" s="160"/>
      <c r="W191" s="160"/>
      <c r="X191" s="160"/>
      <c r="Y191" s="160"/>
      <c r="Z191" s="160"/>
    </row>
    <row r="192" spans="1:26" ht="15.75" customHeight="1" x14ac:dyDescent="0.25">
      <c r="A192" s="160"/>
      <c r="B192" s="160"/>
      <c r="C192" s="160"/>
      <c r="D192" s="160"/>
      <c r="E192" s="160"/>
      <c r="F192" s="188"/>
      <c r="G192" s="160"/>
      <c r="H192" s="160"/>
      <c r="I192" s="160"/>
      <c r="J192" s="160"/>
      <c r="K192" s="160"/>
      <c r="L192" s="160"/>
      <c r="M192" s="160"/>
      <c r="N192" s="149"/>
      <c r="O192" s="160"/>
      <c r="P192" s="160"/>
      <c r="Q192" s="160"/>
      <c r="R192" s="160"/>
      <c r="S192" s="160"/>
      <c r="T192" s="160"/>
      <c r="U192" s="160"/>
      <c r="V192" s="160"/>
      <c r="W192" s="160"/>
      <c r="X192" s="160"/>
      <c r="Y192" s="160"/>
      <c r="Z192" s="160"/>
    </row>
    <row r="193" spans="1:26" ht="15.75" customHeight="1" x14ac:dyDescent="0.25">
      <c r="A193" s="160"/>
      <c r="B193" s="160"/>
      <c r="C193" s="160"/>
      <c r="D193" s="160"/>
      <c r="E193" s="160"/>
      <c r="F193" s="188"/>
      <c r="G193" s="160"/>
      <c r="H193" s="160"/>
      <c r="I193" s="160"/>
      <c r="J193" s="160"/>
      <c r="K193" s="160"/>
      <c r="L193" s="160"/>
      <c r="M193" s="160"/>
      <c r="N193" s="149"/>
      <c r="O193" s="160"/>
      <c r="P193" s="160"/>
      <c r="Q193" s="160"/>
      <c r="R193" s="160"/>
      <c r="S193" s="160"/>
      <c r="T193" s="160"/>
      <c r="U193" s="160"/>
      <c r="V193" s="160"/>
      <c r="W193" s="160"/>
      <c r="X193" s="160"/>
      <c r="Y193" s="160"/>
      <c r="Z193" s="160"/>
    </row>
    <row r="194" spans="1:26" ht="15.75" customHeight="1" x14ac:dyDescent="0.25">
      <c r="A194" s="160"/>
      <c r="B194" s="160"/>
      <c r="C194" s="160"/>
      <c r="D194" s="160"/>
      <c r="E194" s="160"/>
      <c r="F194" s="188"/>
      <c r="G194" s="160"/>
      <c r="H194" s="160"/>
      <c r="I194" s="160"/>
      <c r="J194" s="160"/>
      <c r="K194" s="160"/>
      <c r="L194" s="160"/>
      <c r="M194" s="160"/>
      <c r="N194" s="149"/>
      <c r="O194" s="160"/>
      <c r="P194" s="160"/>
      <c r="Q194" s="160"/>
      <c r="R194" s="160"/>
      <c r="S194" s="160"/>
      <c r="T194" s="160"/>
      <c r="U194" s="160"/>
      <c r="V194" s="160"/>
      <c r="W194" s="160"/>
      <c r="X194" s="160"/>
      <c r="Y194" s="160"/>
      <c r="Z194" s="160"/>
    </row>
    <row r="195" spans="1:26" ht="15.75" customHeight="1" x14ac:dyDescent="0.25">
      <c r="A195" s="160"/>
      <c r="B195" s="160"/>
      <c r="C195" s="160"/>
      <c r="D195" s="160"/>
      <c r="E195" s="160"/>
      <c r="F195" s="188"/>
      <c r="G195" s="160"/>
      <c r="H195" s="160"/>
      <c r="I195" s="160"/>
      <c r="J195" s="160"/>
      <c r="K195" s="160"/>
      <c r="L195" s="160"/>
      <c r="M195" s="160"/>
      <c r="N195" s="149"/>
      <c r="O195" s="160"/>
      <c r="P195" s="160"/>
      <c r="Q195" s="160"/>
      <c r="R195" s="160"/>
      <c r="S195" s="160"/>
      <c r="T195" s="160"/>
      <c r="U195" s="160"/>
      <c r="V195" s="160"/>
      <c r="W195" s="160"/>
      <c r="X195" s="160"/>
      <c r="Y195" s="160"/>
      <c r="Z195" s="160"/>
    </row>
    <row r="196" spans="1:26" ht="15.75" customHeight="1" x14ac:dyDescent="0.25">
      <c r="A196" s="160"/>
      <c r="B196" s="160"/>
      <c r="C196" s="160"/>
      <c r="D196" s="160"/>
      <c r="E196" s="160"/>
      <c r="F196" s="188"/>
      <c r="G196" s="160"/>
      <c r="H196" s="160"/>
      <c r="I196" s="160"/>
      <c r="J196" s="160"/>
      <c r="K196" s="160"/>
      <c r="L196" s="160"/>
      <c r="M196" s="160"/>
      <c r="N196" s="149"/>
      <c r="O196" s="160"/>
      <c r="P196" s="160"/>
      <c r="Q196" s="160"/>
      <c r="R196" s="160"/>
      <c r="S196" s="160"/>
      <c r="T196" s="160"/>
      <c r="U196" s="160"/>
      <c r="V196" s="160"/>
      <c r="W196" s="160"/>
      <c r="X196" s="160"/>
      <c r="Y196" s="160"/>
      <c r="Z196" s="160"/>
    </row>
    <row r="197" spans="1:26" ht="15.75" customHeight="1" x14ac:dyDescent="0.25">
      <c r="A197" s="160"/>
      <c r="B197" s="160"/>
      <c r="C197" s="160"/>
      <c r="D197" s="160"/>
      <c r="E197" s="160"/>
      <c r="F197" s="188"/>
      <c r="G197" s="160"/>
      <c r="H197" s="160"/>
      <c r="I197" s="160"/>
      <c r="J197" s="160"/>
      <c r="K197" s="160"/>
      <c r="L197" s="160"/>
      <c r="M197" s="160"/>
      <c r="N197" s="149"/>
      <c r="O197" s="160"/>
      <c r="P197" s="160"/>
      <c r="Q197" s="160"/>
      <c r="R197" s="160"/>
      <c r="S197" s="160"/>
      <c r="T197" s="160"/>
      <c r="U197" s="160"/>
      <c r="V197" s="160"/>
      <c r="W197" s="160"/>
      <c r="X197" s="160"/>
      <c r="Y197" s="160"/>
      <c r="Z197" s="160"/>
    </row>
    <row r="198" spans="1:26" ht="15.75" customHeight="1" x14ac:dyDescent="0.25">
      <c r="A198" s="160"/>
      <c r="B198" s="160"/>
      <c r="C198" s="160"/>
      <c r="D198" s="160"/>
      <c r="E198" s="160"/>
      <c r="F198" s="188"/>
      <c r="G198" s="160"/>
      <c r="H198" s="160"/>
      <c r="I198" s="160"/>
      <c r="J198" s="160"/>
      <c r="K198" s="160"/>
      <c r="L198" s="160"/>
      <c r="M198" s="160"/>
      <c r="N198" s="149"/>
      <c r="O198" s="160"/>
      <c r="P198" s="160"/>
      <c r="Q198" s="160"/>
      <c r="R198" s="160"/>
      <c r="S198" s="160"/>
      <c r="T198" s="160"/>
      <c r="U198" s="160"/>
      <c r="V198" s="160"/>
      <c r="W198" s="160"/>
      <c r="X198" s="160"/>
      <c r="Y198" s="160"/>
      <c r="Z198" s="160"/>
    </row>
    <row r="199" spans="1:26" ht="15.75" customHeight="1" x14ac:dyDescent="0.25">
      <c r="A199" s="160"/>
      <c r="B199" s="160"/>
      <c r="C199" s="160"/>
      <c r="D199" s="160"/>
      <c r="E199" s="160"/>
      <c r="F199" s="188"/>
      <c r="G199" s="160"/>
      <c r="H199" s="160"/>
      <c r="I199" s="160"/>
      <c r="J199" s="160"/>
      <c r="K199" s="160"/>
      <c r="L199" s="160"/>
      <c r="M199" s="160"/>
      <c r="N199" s="149"/>
      <c r="O199" s="160"/>
      <c r="P199" s="160"/>
      <c r="Q199" s="160"/>
      <c r="R199" s="160"/>
      <c r="S199" s="160"/>
      <c r="T199" s="160"/>
      <c r="U199" s="160"/>
      <c r="V199" s="160"/>
      <c r="W199" s="160"/>
      <c r="X199" s="160"/>
      <c r="Y199" s="160"/>
      <c r="Z199" s="160"/>
    </row>
    <row r="200" spans="1:26" ht="15.75" customHeight="1" x14ac:dyDescent="0.25">
      <c r="A200" s="160"/>
      <c r="B200" s="160"/>
      <c r="C200" s="160"/>
      <c r="D200" s="160"/>
      <c r="E200" s="160"/>
      <c r="F200" s="188"/>
      <c r="G200" s="160"/>
      <c r="H200" s="160"/>
      <c r="I200" s="160"/>
      <c r="J200" s="160"/>
      <c r="K200" s="160"/>
      <c r="L200" s="160"/>
      <c r="M200" s="160"/>
      <c r="N200" s="149"/>
      <c r="O200" s="160"/>
      <c r="P200" s="160"/>
      <c r="Q200" s="160"/>
      <c r="R200" s="160"/>
      <c r="S200" s="160"/>
      <c r="T200" s="160"/>
      <c r="U200" s="160"/>
      <c r="V200" s="160"/>
      <c r="W200" s="160"/>
      <c r="X200" s="160"/>
      <c r="Y200" s="160"/>
      <c r="Z200" s="160"/>
    </row>
    <row r="201" spans="1:26" ht="15.75" customHeight="1" x14ac:dyDescent="0.25">
      <c r="A201" s="160"/>
      <c r="B201" s="160"/>
      <c r="C201" s="160"/>
      <c r="D201" s="160"/>
      <c r="E201" s="160"/>
      <c r="F201" s="188"/>
      <c r="G201" s="160"/>
      <c r="H201" s="160"/>
      <c r="I201" s="160"/>
      <c r="J201" s="160"/>
      <c r="K201" s="160"/>
      <c r="L201" s="160"/>
      <c r="M201" s="160"/>
      <c r="N201" s="149"/>
      <c r="O201" s="160"/>
      <c r="P201" s="160"/>
      <c r="Q201" s="160"/>
      <c r="R201" s="160"/>
      <c r="S201" s="160"/>
      <c r="T201" s="160"/>
      <c r="U201" s="160"/>
      <c r="V201" s="160"/>
      <c r="W201" s="160"/>
      <c r="X201" s="160"/>
      <c r="Y201" s="160"/>
      <c r="Z201" s="160"/>
    </row>
    <row r="202" spans="1:26" ht="15.75" customHeight="1" x14ac:dyDescent="0.25">
      <c r="A202" s="160"/>
      <c r="B202" s="160"/>
      <c r="C202" s="160"/>
      <c r="D202" s="160"/>
      <c r="E202" s="160"/>
      <c r="F202" s="188"/>
      <c r="G202" s="160"/>
      <c r="H202" s="160"/>
      <c r="I202" s="160"/>
      <c r="J202" s="160"/>
      <c r="K202" s="160"/>
      <c r="L202" s="160"/>
      <c r="M202" s="160"/>
      <c r="N202" s="149"/>
      <c r="O202" s="160"/>
      <c r="P202" s="160"/>
      <c r="Q202" s="160"/>
      <c r="R202" s="160"/>
      <c r="S202" s="160"/>
      <c r="T202" s="160"/>
      <c r="U202" s="160"/>
      <c r="V202" s="160"/>
      <c r="W202" s="160"/>
      <c r="X202" s="160"/>
      <c r="Y202" s="160"/>
      <c r="Z202" s="160"/>
    </row>
    <row r="203" spans="1:26" ht="15.75" customHeight="1" x14ac:dyDescent="0.25">
      <c r="A203" s="160"/>
      <c r="B203" s="160"/>
      <c r="C203" s="160"/>
      <c r="D203" s="160"/>
      <c r="E203" s="160"/>
      <c r="F203" s="188"/>
      <c r="G203" s="160"/>
      <c r="H203" s="160"/>
      <c r="I203" s="160"/>
      <c r="J203" s="160"/>
      <c r="K203" s="160"/>
      <c r="L203" s="160"/>
      <c r="M203" s="160"/>
      <c r="N203" s="149"/>
      <c r="O203" s="160"/>
      <c r="P203" s="160"/>
      <c r="Q203" s="160"/>
      <c r="R203" s="160"/>
      <c r="S203" s="160"/>
      <c r="T203" s="160"/>
      <c r="U203" s="160"/>
      <c r="V203" s="160"/>
      <c r="W203" s="160"/>
      <c r="X203" s="160"/>
      <c r="Y203" s="160"/>
      <c r="Z203" s="160"/>
    </row>
    <row r="204" spans="1:26" ht="15.75" customHeight="1" x14ac:dyDescent="0.25">
      <c r="A204" s="160"/>
      <c r="B204" s="160"/>
      <c r="C204" s="160"/>
      <c r="D204" s="160"/>
      <c r="E204" s="160"/>
      <c r="F204" s="188"/>
      <c r="G204" s="160"/>
      <c r="H204" s="160"/>
      <c r="I204" s="160"/>
      <c r="J204" s="160"/>
      <c r="K204" s="160"/>
      <c r="L204" s="160"/>
      <c r="M204" s="160"/>
      <c r="N204" s="149"/>
      <c r="O204" s="160"/>
      <c r="P204" s="160"/>
      <c r="Q204" s="160"/>
      <c r="R204" s="160"/>
      <c r="S204" s="160"/>
      <c r="T204" s="160"/>
      <c r="U204" s="160"/>
      <c r="V204" s="160"/>
      <c r="W204" s="160"/>
      <c r="X204" s="160"/>
      <c r="Y204" s="160"/>
      <c r="Z204" s="160"/>
    </row>
    <row r="205" spans="1:26" ht="15.75" customHeight="1" x14ac:dyDescent="0.25">
      <c r="A205" s="160"/>
      <c r="B205" s="160"/>
      <c r="C205" s="160"/>
      <c r="D205" s="160"/>
      <c r="E205" s="160"/>
      <c r="F205" s="188"/>
      <c r="G205" s="160"/>
      <c r="H205" s="160"/>
      <c r="I205" s="160"/>
      <c r="J205" s="160"/>
      <c r="K205" s="160"/>
      <c r="L205" s="160"/>
      <c r="M205" s="160"/>
      <c r="N205" s="149"/>
      <c r="O205" s="160"/>
      <c r="P205" s="160"/>
      <c r="Q205" s="160"/>
      <c r="R205" s="160"/>
      <c r="S205" s="160"/>
      <c r="T205" s="160"/>
      <c r="U205" s="160"/>
      <c r="V205" s="160"/>
      <c r="W205" s="160"/>
      <c r="X205" s="160"/>
      <c r="Y205" s="160"/>
      <c r="Z205" s="160"/>
    </row>
    <row r="206" spans="1:26" ht="15.75" customHeight="1" x14ac:dyDescent="0.25">
      <c r="A206" s="160"/>
      <c r="B206" s="160"/>
      <c r="C206" s="160"/>
      <c r="D206" s="160"/>
      <c r="E206" s="160"/>
      <c r="F206" s="188"/>
      <c r="G206" s="160"/>
      <c r="H206" s="160"/>
      <c r="I206" s="160"/>
      <c r="J206" s="160"/>
      <c r="K206" s="160"/>
      <c r="L206" s="160"/>
      <c r="M206" s="160"/>
      <c r="N206" s="149"/>
      <c r="O206" s="160"/>
      <c r="P206" s="160"/>
      <c r="Q206" s="160"/>
      <c r="R206" s="160"/>
      <c r="S206" s="160"/>
      <c r="T206" s="160"/>
      <c r="U206" s="160"/>
      <c r="V206" s="160"/>
      <c r="W206" s="160"/>
      <c r="X206" s="160"/>
      <c r="Y206" s="160"/>
      <c r="Z206" s="160"/>
    </row>
    <row r="207" spans="1:26" ht="15.75" customHeight="1" x14ac:dyDescent="0.25">
      <c r="A207" s="160"/>
      <c r="B207" s="160"/>
      <c r="C207" s="160"/>
      <c r="D207" s="160"/>
      <c r="E207" s="160"/>
      <c r="F207" s="188"/>
      <c r="G207" s="160"/>
      <c r="H207" s="160"/>
      <c r="I207" s="160"/>
      <c r="J207" s="160"/>
      <c r="K207" s="160"/>
      <c r="L207" s="160"/>
      <c r="M207" s="160"/>
      <c r="N207" s="149"/>
      <c r="O207" s="160"/>
      <c r="P207" s="160"/>
      <c r="Q207" s="160"/>
      <c r="R207" s="160"/>
      <c r="S207" s="160"/>
      <c r="T207" s="160"/>
      <c r="U207" s="160"/>
      <c r="V207" s="160"/>
      <c r="W207" s="160"/>
      <c r="X207" s="160"/>
      <c r="Y207" s="160"/>
      <c r="Z207" s="160"/>
    </row>
    <row r="208" spans="1:26" ht="15.75" customHeight="1" x14ac:dyDescent="0.25">
      <c r="A208" s="160"/>
      <c r="B208" s="160"/>
      <c r="C208" s="160"/>
      <c r="D208" s="160"/>
      <c r="E208" s="160"/>
      <c r="F208" s="188"/>
      <c r="G208" s="160"/>
      <c r="H208" s="160"/>
      <c r="I208" s="160"/>
      <c r="J208" s="160"/>
      <c r="K208" s="160"/>
      <c r="L208" s="160"/>
      <c r="M208" s="160"/>
      <c r="N208" s="149"/>
      <c r="O208" s="160"/>
      <c r="P208" s="160"/>
      <c r="Q208" s="160"/>
      <c r="R208" s="160"/>
      <c r="S208" s="160"/>
      <c r="T208" s="160"/>
      <c r="U208" s="160"/>
      <c r="V208" s="160"/>
      <c r="W208" s="160"/>
      <c r="X208" s="160"/>
      <c r="Y208" s="160"/>
      <c r="Z208" s="160"/>
    </row>
    <row r="209" spans="1:26" ht="15.75" customHeight="1" x14ac:dyDescent="0.25">
      <c r="A209" s="160"/>
      <c r="B209" s="160"/>
      <c r="C209" s="160"/>
      <c r="D209" s="160"/>
      <c r="E209" s="160"/>
      <c r="F209" s="188"/>
      <c r="G209" s="160"/>
      <c r="H209" s="160"/>
      <c r="I209" s="160"/>
      <c r="J209" s="160"/>
      <c r="K209" s="160"/>
      <c r="L209" s="160"/>
      <c r="M209" s="160"/>
      <c r="N209" s="149"/>
      <c r="O209" s="160"/>
      <c r="P209" s="160"/>
      <c r="Q209" s="160"/>
      <c r="R209" s="160"/>
      <c r="S209" s="160"/>
      <c r="T209" s="160"/>
      <c r="U209" s="160"/>
      <c r="V209" s="160"/>
      <c r="W209" s="160"/>
      <c r="X209" s="160"/>
      <c r="Y209" s="160"/>
      <c r="Z209" s="160"/>
    </row>
    <row r="210" spans="1:26" ht="15.75" customHeight="1" x14ac:dyDescent="0.25">
      <c r="A210" s="160"/>
      <c r="B210" s="160"/>
      <c r="C210" s="160"/>
      <c r="D210" s="160"/>
      <c r="E210" s="160"/>
      <c r="F210" s="188"/>
      <c r="G210" s="160"/>
      <c r="H210" s="160"/>
      <c r="I210" s="160"/>
      <c r="J210" s="160"/>
      <c r="K210" s="160"/>
      <c r="L210" s="160"/>
      <c r="M210" s="160"/>
      <c r="N210" s="149"/>
      <c r="O210" s="160"/>
      <c r="P210" s="160"/>
      <c r="Q210" s="160"/>
      <c r="R210" s="160"/>
      <c r="S210" s="160"/>
      <c r="T210" s="160"/>
      <c r="U210" s="160"/>
      <c r="V210" s="160"/>
      <c r="W210" s="160"/>
      <c r="X210" s="160"/>
      <c r="Y210" s="160"/>
      <c r="Z210" s="160"/>
    </row>
    <row r="211" spans="1:26" ht="15.75" customHeight="1" x14ac:dyDescent="0.25">
      <c r="A211" s="160"/>
      <c r="B211" s="160"/>
      <c r="C211" s="160"/>
      <c r="D211" s="160"/>
      <c r="E211" s="160"/>
      <c r="F211" s="188"/>
      <c r="G211" s="160"/>
      <c r="H211" s="160"/>
      <c r="I211" s="160"/>
      <c r="J211" s="160"/>
      <c r="K211" s="160"/>
      <c r="L211" s="160"/>
      <c r="M211" s="160"/>
      <c r="N211" s="149"/>
      <c r="O211" s="160"/>
      <c r="P211" s="160"/>
      <c r="Q211" s="160"/>
      <c r="R211" s="160"/>
      <c r="S211" s="160"/>
      <c r="T211" s="160"/>
      <c r="U211" s="160"/>
      <c r="V211" s="160"/>
      <c r="W211" s="160"/>
      <c r="X211" s="160"/>
      <c r="Y211" s="160"/>
      <c r="Z211" s="160"/>
    </row>
    <row r="212" spans="1:26" ht="15.75" customHeight="1" x14ac:dyDescent="0.25">
      <c r="A212" s="160"/>
      <c r="B212" s="160"/>
      <c r="C212" s="160"/>
      <c r="D212" s="160"/>
      <c r="E212" s="160"/>
      <c r="F212" s="188"/>
      <c r="G212" s="160"/>
      <c r="H212" s="160"/>
      <c r="I212" s="160"/>
      <c r="J212" s="160"/>
      <c r="K212" s="160"/>
      <c r="L212" s="160"/>
      <c r="M212" s="160"/>
      <c r="N212" s="149"/>
      <c r="O212" s="160"/>
      <c r="P212" s="160"/>
      <c r="Q212" s="160"/>
      <c r="R212" s="160"/>
      <c r="S212" s="160"/>
      <c r="T212" s="160"/>
      <c r="U212" s="160"/>
      <c r="V212" s="160"/>
      <c r="W212" s="160"/>
      <c r="X212" s="160"/>
      <c r="Y212" s="160"/>
      <c r="Z212" s="160"/>
    </row>
    <row r="213" spans="1:26" ht="15.75" customHeight="1" x14ac:dyDescent="0.25">
      <c r="A213" s="160"/>
      <c r="B213" s="160"/>
      <c r="C213" s="160"/>
      <c r="D213" s="160"/>
      <c r="E213" s="160"/>
      <c r="F213" s="188"/>
      <c r="G213" s="160"/>
      <c r="H213" s="160"/>
      <c r="I213" s="160"/>
      <c r="J213" s="160"/>
      <c r="K213" s="160"/>
      <c r="L213" s="160"/>
      <c r="M213" s="160"/>
      <c r="N213" s="149"/>
      <c r="O213" s="160"/>
      <c r="P213" s="160"/>
      <c r="Q213" s="160"/>
      <c r="R213" s="160"/>
      <c r="S213" s="160"/>
      <c r="T213" s="160"/>
      <c r="U213" s="160"/>
      <c r="V213" s="160"/>
      <c r="W213" s="160"/>
      <c r="X213" s="160"/>
      <c r="Y213" s="160"/>
      <c r="Z213" s="160"/>
    </row>
    <row r="214" spans="1:26" ht="15.75" customHeight="1" x14ac:dyDescent="0.25">
      <c r="A214" s="160"/>
      <c r="B214" s="160"/>
      <c r="C214" s="160"/>
      <c r="D214" s="160"/>
      <c r="E214" s="160"/>
      <c r="F214" s="188"/>
      <c r="G214" s="160"/>
      <c r="H214" s="160"/>
      <c r="I214" s="160"/>
      <c r="J214" s="160"/>
      <c r="K214" s="160"/>
      <c r="L214" s="160"/>
      <c r="M214" s="160"/>
      <c r="N214" s="149"/>
      <c r="O214" s="160"/>
      <c r="P214" s="160"/>
      <c r="Q214" s="160"/>
      <c r="R214" s="160"/>
      <c r="S214" s="160"/>
      <c r="T214" s="160"/>
      <c r="U214" s="160"/>
      <c r="V214" s="160"/>
      <c r="W214" s="160"/>
      <c r="X214" s="160"/>
      <c r="Y214" s="160"/>
      <c r="Z214" s="160"/>
    </row>
    <row r="215" spans="1:26" ht="15.75" customHeight="1" x14ac:dyDescent="0.25">
      <c r="A215" s="160"/>
      <c r="B215" s="160"/>
      <c r="C215" s="160"/>
      <c r="D215" s="160"/>
      <c r="E215" s="160"/>
      <c r="F215" s="188"/>
      <c r="G215" s="160"/>
      <c r="H215" s="160"/>
      <c r="I215" s="160"/>
      <c r="J215" s="160"/>
      <c r="K215" s="160"/>
      <c r="L215" s="160"/>
      <c r="M215" s="160"/>
      <c r="N215" s="149"/>
      <c r="O215" s="160"/>
      <c r="P215" s="160"/>
      <c r="Q215" s="160"/>
      <c r="R215" s="160"/>
      <c r="S215" s="160"/>
      <c r="T215" s="160"/>
      <c r="U215" s="160"/>
      <c r="V215" s="160"/>
      <c r="W215" s="160"/>
      <c r="X215" s="160"/>
      <c r="Y215" s="160"/>
      <c r="Z215" s="160"/>
    </row>
    <row r="216" spans="1:26" ht="15.75" customHeight="1" x14ac:dyDescent="0.25">
      <c r="A216" s="160"/>
      <c r="B216" s="160"/>
      <c r="C216" s="160"/>
      <c r="D216" s="160"/>
      <c r="E216" s="160"/>
      <c r="F216" s="188"/>
      <c r="G216" s="160"/>
      <c r="H216" s="160"/>
      <c r="I216" s="160"/>
      <c r="J216" s="160"/>
      <c r="K216" s="160"/>
      <c r="L216" s="160"/>
      <c r="M216" s="160"/>
      <c r="N216" s="149"/>
      <c r="O216" s="160"/>
      <c r="P216" s="160"/>
      <c r="Q216" s="160"/>
      <c r="R216" s="160"/>
      <c r="S216" s="160"/>
      <c r="T216" s="160"/>
      <c r="U216" s="160"/>
      <c r="V216" s="160"/>
      <c r="W216" s="160"/>
      <c r="X216" s="160"/>
      <c r="Y216" s="160"/>
      <c r="Z216" s="160"/>
    </row>
    <row r="217" spans="1:26" ht="15.75" customHeight="1" x14ac:dyDescent="0.25">
      <c r="A217" s="160"/>
      <c r="B217" s="160"/>
      <c r="C217" s="160"/>
      <c r="D217" s="160"/>
      <c r="E217" s="160"/>
      <c r="F217" s="188"/>
      <c r="G217" s="160"/>
      <c r="H217" s="160"/>
      <c r="I217" s="160"/>
      <c r="J217" s="160"/>
      <c r="K217" s="160"/>
      <c r="L217" s="160"/>
      <c r="M217" s="160"/>
      <c r="N217" s="149"/>
      <c r="O217" s="160"/>
      <c r="P217" s="160"/>
      <c r="Q217" s="160"/>
      <c r="R217" s="160"/>
      <c r="S217" s="160"/>
      <c r="T217" s="160"/>
      <c r="U217" s="160"/>
      <c r="V217" s="160"/>
      <c r="W217" s="160"/>
      <c r="X217" s="160"/>
      <c r="Y217" s="160"/>
      <c r="Z217" s="160"/>
    </row>
    <row r="218" spans="1:26" ht="15.75" customHeight="1" x14ac:dyDescent="0.25">
      <c r="A218" s="160"/>
      <c r="B218" s="160"/>
      <c r="C218" s="160"/>
      <c r="D218" s="160"/>
      <c r="E218" s="160"/>
      <c r="F218" s="188"/>
      <c r="G218" s="160"/>
      <c r="H218" s="160"/>
      <c r="I218" s="160"/>
      <c r="J218" s="160"/>
      <c r="K218" s="160"/>
      <c r="L218" s="160"/>
      <c r="M218" s="160"/>
      <c r="N218" s="149"/>
      <c r="O218" s="160"/>
      <c r="P218" s="160"/>
      <c r="Q218" s="160"/>
      <c r="R218" s="160"/>
      <c r="S218" s="160"/>
      <c r="T218" s="160"/>
      <c r="U218" s="160"/>
      <c r="V218" s="160"/>
      <c r="W218" s="160"/>
      <c r="X218" s="160"/>
      <c r="Y218" s="160"/>
      <c r="Z218" s="160"/>
    </row>
    <row r="219" spans="1:26" ht="15.75" customHeight="1" x14ac:dyDescent="0.25">
      <c r="A219" s="160"/>
      <c r="B219" s="160"/>
      <c r="C219" s="160"/>
      <c r="D219" s="160"/>
      <c r="E219" s="160"/>
      <c r="F219" s="188"/>
      <c r="G219" s="160"/>
      <c r="H219" s="160"/>
      <c r="I219" s="160"/>
      <c r="J219" s="160"/>
      <c r="K219" s="160"/>
      <c r="L219" s="160"/>
      <c r="M219" s="160"/>
      <c r="N219" s="149"/>
      <c r="O219" s="160"/>
      <c r="P219" s="160"/>
      <c r="Q219" s="160"/>
      <c r="R219" s="160"/>
      <c r="S219" s="160"/>
      <c r="T219" s="160"/>
      <c r="U219" s="160"/>
      <c r="V219" s="160"/>
      <c r="W219" s="160"/>
      <c r="X219" s="160"/>
      <c r="Y219" s="160"/>
      <c r="Z219" s="160"/>
    </row>
    <row r="220" spans="1:26" ht="15.75" customHeight="1" x14ac:dyDescent="0.25">
      <c r="A220" s="160"/>
      <c r="B220" s="160"/>
      <c r="C220" s="160"/>
      <c r="D220" s="160"/>
      <c r="E220" s="160"/>
      <c r="F220" s="188"/>
      <c r="G220" s="160"/>
      <c r="H220" s="160"/>
      <c r="I220" s="160"/>
      <c r="J220" s="160"/>
      <c r="K220" s="160"/>
      <c r="L220" s="160"/>
      <c r="M220" s="160"/>
      <c r="N220" s="149"/>
      <c r="O220" s="160"/>
      <c r="P220" s="160"/>
      <c r="Q220" s="160"/>
      <c r="R220" s="160"/>
      <c r="S220" s="160"/>
      <c r="T220" s="160"/>
      <c r="U220" s="160"/>
      <c r="V220" s="160"/>
      <c r="W220" s="160"/>
      <c r="X220" s="160"/>
      <c r="Y220" s="160"/>
      <c r="Z220" s="160"/>
    </row>
    <row r="221" spans="1:26" ht="15.75" customHeight="1" x14ac:dyDescent="0.25">
      <c r="A221" s="160"/>
      <c r="B221" s="160"/>
      <c r="C221" s="160"/>
      <c r="D221" s="160"/>
      <c r="E221" s="160"/>
      <c r="F221" s="188"/>
      <c r="G221" s="160"/>
      <c r="H221" s="160"/>
      <c r="I221" s="160"/>
      <c r="J221" s="160"/>
      <c r="K221" s="160"/>
      <c r="L221" s="160"/>
      <c r="M221" s="160"/>
      <c r="N221" s="149"/>
      <c r="O221" s="160"/>
      <c r="P221" s="160"/>
      <c r="Q221" s="160"/>
      <c r="R221" s="160"/>
      <c r="S221" s="160"/>
      <c r="T221" s="160"/>
      <c r="U221" s="160"/>
      <c r="V221" s="160"/>
      <c r="W221" s="160"/>
      <c r="X221" s="160"/>
      <c r="Y221" s="160"/>
      <c r="Z221" s="160"/>
    </row>
    <row r="222" spans="1:26" ht="15.75" customHeight="1" x14ac:dyDescent="0.25">
      <c r="A222" s="160"/>
      <c r="B222" s="160"/>
      <c r="C222" s="160"/>
      <c r="D222" s="160"/>
      <c r="E222" s="160"/>
      <c r="F222" s="188"/>
      <c r="G222" s="160"/>
      <c r="H222" s="160"/>
      <c r="I222" s="160"/>
      <c r="J222" s="160"/>
      <c r="K222" s="160"/>
      <c r="L222" s="160"/>
      <c r="M222" s="160"/>
      <c r="N222" s="149"/>
      <c r="O222" s="160"/>
      <c r="P222" s="160"/>
      <c r="Q222" s="160"/>
      <c r="R222" s="160"/>
      <c r="S222" s="160"/>
      <c r="T222" s="160"/>
      <c r="U222" s="160"/>
      <c r="V222" s="160"/>
      <c r="W222" s="160"/>
      <c r="X222" s="160"/>
      <c r="Y222" s="160"/>
      <c r="Z222" s="160"/>
    </row>
    <row r="223" spans="1:26" ht="15.75" customHeight="1" x14ac:dyDescent="0.25">
      <c r="A223" s="160"/>
      <c r="B223" s="160"/>
      <c r="C223" s="160"/>
      <c r="D223" s="160"/>
      <c r="E223" s="160"/>
      <c r="F223" s="188"/>
      <c r="G223" s="160"/>
      <c r="H223" s="160"/>
      <c r="I223" s="160"/>
      <c r="J223" s="160"/>
      <c r="K223" s="160"/>
      <c r="L223" s="160"/>
      <c r="M223" s="160"/>
      <c r="N223" s="149"/>
      <c r="O223" s="160"/>
      <c r="P223" s="160"/>
      <c r="Q223" s="160"/>
      <c r="R223" s="160"/>
      <c r="S223" s="160"/>
      <c r="T223" s="160"/>
      <c r="U223" s="160"/>
      <c r="V223" s="160"/>
      <c r="W223" s="160"/>
      <c r="X223" s="160"/>
      <c r="Y223" s="160"/>
      <c r="Z223" s="160"/>
    </row>
    <row r="224" spans="1:26" ht="15.75" customHeight="1" x14ac:dyDescent="0.25">
      <c r="A224" s="160"/>
      <c r="B224" s="160"/>
      <c r="C224" s="160"/>
      <c r="D224" s="160"/>
      <c r="E224" s="160"/>
      <c r="F224" s="188"/>
      <c r="G224" s="160"/>
      <c r="H224" s="160"/>
      <c r="I224" s="160"/>
      <c r="J224" s="160"/>
      <c r="K224" s="160"/>
      <c r="L224" s="160"/>
      <c r="M224" s="160"/>
      <c r="N224" s="149"/>
      <c r="O224" s="160"/>
      <c r="P224" s="160"/>
      <c r="Q224" s="160"/>
      <c r="R224" s="160"/>
      <c r="S224" s="160"/>
      <c r="T224" s="160"/>
      <c r="U224" s="160"/>
      <c r="V224" s="160"/>
      <c r="W224" s="160"/>
      <c r="X224" s="160"/>
      <c r="Y224" s="160"/>
      <c r="Z224" s="160"/>
    </row>
    <row r="225" spans="1:26" ht="15.75" customHeight="1" x14ac:dyDescent="0.25">
      <c r="A225" s="160"/>
      <c r="B225" s="160"/>
      <c r="C225" s="160"/>
      <c r="D225" s="160"/>
      <c r="E225" s="160"/>
      <c r="F225" s="188"/>
      <c r="G225" s="160"/>
      <c r="H225" s="160"/>
      <c r="I225" s="160"/>
      <c r="J225" s="160"/>
      <c r="K225" s="160"/>
      <c r="L225" s="160"/>
      <c r="M225" s="160"/>
      <c r="N225" s="149"/>
      <c r="O225" s="160"/>
      <c r="P225" s="160"/>
      <c r="Q225" s="160"/>
      <c r="R225" s="160"/>
      <c r="S225" s="160"/>
      <c r="T225" s="160"/>
      <c r="U225" s="160"/>
      <c r="V225" s="160"/>
      <c r="W225" s="160"/>
      <c r="X225" s="160"/>
      <c r="Y225" s="160"/>
      <c r="Z225" s="160"/>
    </row>
    <row r="226" spans="1:26" ht="15.75" customHeight="1" x14ac:dyDescent="0.25">
      <c r="A226" s="160"/>
      <c r="B226" s="160"/>
      <c r="C226" s="160"/>
      <c r="D226" s="160"/>
      <c r="E226" s="160"/>
      <c r="F226" s="188"/>
      <c r="G226" s="160"/>
      <c r="H226" s="160"/>
      <c r="I226" s="160"/>
      <c r="J226" s="160"/>
      <c r="K226" s="160"/>
      <c r="L226" s="160"/>
      <c r="M226" s="160"/>
      <c r="N226" s="149"/>
      <c r="O226" s="160"/>
      <c r="P226" s="160"/>
      <c r="Q226" s="160"/>
      <c r="R226" s="160"/>
      <c r="S226" s="160"/>
      <c r="T226" s="160"/>
      <c r="U226" s="160"/>
      <c r="V226" s="160"/>
      <c r="W226" s="160"/>
      <c r="X226" s="160"/>
      <c r="Y226" s="160"/>
      <c r="Z226" s="160"/>
    </row>
    <row r="227" spans="1:26" ht="15.75" customHeight="1" x14ac:dyDescent="0.25">
      <c r="A227" s="160"/>
      <c r="B227" s="160"/>
      <c r="C227" s="160"/>
      <c r="D227" s="160"/>
      <c r="E227" s="160"/>
      <c r="F227" s="188"/>
      <c r="G227" s="160"/>
      <c r="H227" s="160"/>
      <c r="I227" s="160"/>
      <c r="J227" s="160"/>
      <c r="K227" s="160"/>
      <c r="L227" s="160"/>
      <c r="M227" s="160"/>
      <c r="N227" s="149"/>
      <c r="O227" s="160"/>
      <c r="P227" s="160"/>
      <c r="Q227" s="160"/>
      <c r="R227" s="160"/>
      <c r="S227" s="160"/>
      <c r="T227" s="160"/>
      <c r="U227" s="160"/>
      <c r="V227" s="160"/>
      <c r="W227" s="160"/>
      <c r="X227" s="160"/>
      <c r="Y227" s="160"/>
      <c r="Z227" s="160"/>
    </row>
    <row r="228" spans="1:26" ht="15.75" customHeight="1" x14ac:dyDescent="0.25">
      <c r="A228" s="160"/>
      <c r="B228" s="160"/>
      <c r="C228" s="160"/>
      <c r="D228" s="160"/>
      <c r="E228" s="160"/>
      <c r="F228" s="188"/>
      <c r="G228" s="160"/>
      <c r="H228" s="160"/>
      <c r="I228" s="160"/>
      <c r="J228" s="160"/>
      <c r="K228" s="160"/>
      <c r="L228" s="160"/>
      <c r="M228" s="160"/>
      <c r="N228" s="149"/>
      <c r="O228" s="160"/>
      <c r="P228" s="160"/>
      <c r="Q228" s="160"/>
      <c r="R228" s="160"/>
      <c r="S228" s="160"/>
      <c r="T228" s="160"/>
      <c r="U228" s="160"/>
      <c r="V228" s="160"/>
      <c r="W228" s="160"/>
      <c r="X228" s="160"/>
      <c r="Y228" s="160"/>
      <c r="Z228" s="160"/>
    </row>
    <row r="229" spans="1:26" ht="15.75" customHeight="1" x14ac:dyDescent="0.25">
      <c r="A229" s="160"/>
      <c r="B229" s="160"/>
      <c r="C229" s="160"/>
      <c r="D229" s="160"/>
      <c r="E229" s="160"/>
      <c r="F229" s="188"/>
      <c r="G229" s="160"/>
      <c r="H229" s="160"/>
      <c r="I229" s="160"/>
      <c r="J229" s="160"/>
      <c r="K229" s="160"/>
      <c r="L229" s="160"/>
      <c r="M229" s="160"/>
      <c r="N229" s="149"/>
      <c r="O229" s="160"/>
      <c r="P229" s="160"/>
      <c r="Q229" s="160"/>
      <c r="R229" s="160"/>
      <c r="S229" s="160"/>
      <c r="T229" s="160"/>
      <c r="U229" s="160"/>
      <c r="V229" s="160"/>
      <c r="W229" s="160"/>
      <c r="X229" s="160"/>
      <c r="Y229" s="160"/>
      <c r="Z229" s="160"/>
    </row>
    <row r="230" spans="1:26" ht="15.75" customHeight="1" x14ac:dyDescent="0.25">
      <c r="A230" s="160"/>
      <c r="B230" s="160"/>
      <c r="C230" s="160"/>
      <c r="D230" s="160"/>
      <c r="E230" s="160"/>
      <c r="F230" s="188"/>
      <c r="G230" s="160"/>
      <c r="H230" s="160"/>
      <c r="I230" s="160"/>
      <c r="J230" s="160"/>
      <c r="K230" s="160"/>
      <c r="L230" s="160"/>
      <c r="M230" s="160"/>
      <c r="N230" s="149"/>
      <c r="O230" s="160"/>
      <c r="P230" s="160"/>
      <c r="Q230" s="160"/>
      <c r="R230" s="160"/>
      <c r="S230" s="160"/>
      <c r="T230" s="160"/>
      <c r="U230" s="160"/>
      <c r="V230" s="160"/>
      <c r="W230" s="160"/>
      <c r="X230" s="160"/>
      <c r="Y230" s="160"/>
      <c r="Z230" s="160"/>
    </row>
    <row r="231" spans="1:26" ht="15.75" customHeight="1" x14ac:dyDescent="0.25">
      <c r="A231" s="160"/>
      <c r="B231" s="160"/>
      <c r="C231" s="160"/>
      <c r="D231" s="160"/>
      <c r="E231" s="160"/>
      <c r="F231" s="188"/>
      <c r="G231" s="160"/>
      <c r="H231" s="160"/>
      <c r="I231" s="160"/>
      <c r="J231" s="160"/>
      <c r="K231" s="160"/>
      <c r="L231" s="160"/>
      <c r="M231" s="160"/>
      <c r="N231" s="149"/>
      <c r="O231" s="160"/>
      <c r="P231" s="160"/>
      <c r="Q231" s="160"/>
      <c r="R231" s="160"/>
      <c r="S231" s="160"/>
      <c r="T231" s="160"/>
      <c r="U231" s="160"/>
      <c r="V231" s="160"/>
      <c r="W231" s="160"/>
      <c r="X231" s="160"/>
      <c r="Y231" s="160"/>
      <c r="Z231" s="160"/>
    </row>
    <row r="232" spans="1:26" ht="15.75" customHeight="1" x14ac:dyDescent="0.25">
      <c r="A232" s="160"/>
      <c r="B232" s="160"/>
      <c r="C232" s="160"/>
      <c r="D232" s="160"/>
      <c r="E232" s="160"/>
      <c r="F232" s="188"/>
      <c r="G232" s="160"/>
      <c r="H232" s="160"/>
      <c r="I232" s="160"/>
      <c r="J232" s="160"/>
      <c r="K232" s="160"/>
      <c r="L232" s="160"/>
      <c r="M232" s="160"/>
      <c r="N232" s="149"/>
      <c r="O232" s="160"/>
      <c r="P232" s="160"/>
      <c r="Q232" s="160"/>
      <c r="R232" s="160"/>
      <c r="S232" s="160"/>
      <c r="T232" s="160"/>
      <c r="U232" s="160"/>
      <c r="V232" s="160"/>
      <c r="W232" s="160"/>
      <c r="X232" s="160"/>
      <c r="Y232" s="160"/>
      <c r="Z232" s="160"/>
    </row>
    <row r="233" spans="1:26" ht="15.75" customHeight="1" x14ac:dyDescent="0.25">
      <c r="A233" s="160"/>
      <c r="B233" s="160"/>
      <c r="C233" s="160"/>
      <c r="D233" s="160"/>
      <c r="E233" s="160"/>
      <c r="F233" s="188"/>
      <c r="G233" s="160"/>
      <c r="H233" s="160"/>
      <c r="I233" s="160"/>
      <c r="J233" s="160"/>
      <c r="K233" s="160"/>
      <c r="L233" s="160"/>
      <c r="M233" s="160"/>
      <c r="N233" s="149"/>
      <c r="O233" s="160"/>
      <c r="P233" s="160"/>
      <c r="Q233" s="160"/>
      <c r="R233" s="160"/>
      <c r="S233" s="160"/>
      <c r="T233" s="160"/>
      <c r="U233" s="160"/>
      <c r="V233" s="160"/>
      <c r="W233" s="160"/>
      <c r="X233" s="160"/>
      <c r="Y233" s="160"/>
      <c r="Z233" s="160"/>
    </row>
    <row r="234" spans="1:26" ht="15.75" customHeight="1" x14ac:dyDescent="0.25">
      <c r="A234" s="160"/>
      <c r="B234" s="160"/>
      <c r="C234" s="160"/>
      <c r="D234" s="160"/>
      <c r="E234" s="160"/>
      <c r="F234" s="188"/>
      <c r="G234" s="160"/>
      <c r="H234" s="160"/>
      <c r="I234" s="160"/>
      <c r="J234" s="160"/>
      <c r="K234" s="160"/>
      <c r="L234" s="160"/>
      <c r="M234" s="160"/>
      <c r="N234" s="149"/>
      <c r="O234" s="160"/>
      <c r="P234" s="160"/>
      <c r="Q234" s="160"/>
      <c r="R234" s="160"/>
      <c r="S234" s="160"/>
      <c r="T234" s="160"/>
      <c r="U234" s="160"/>
      <c r="V234" s="160"/>
      <c r="W234" s="160"/>
      <c r="X234" s="160"/>
      <c r="Y234" s="160"/>
      <c r="Z234" s="160"/>
    </row>
    <row r="235" spans="1:26" ht="15.75" customHeight="1" x14ac:dyDescent="0.25">
      <c r="A235" s="160"/>
      <c r="B235" s="160"/>
      <c r="C235" s="160"/>
      <c r="D235" s="160"/>
      <c r="E235" s="160"/>
      <c r="F235" s="188"/>
      <c r="G235" s="160"/>
      <c r="H235" s="160"/>
      <c r="I235" s="160"/>
      <c r="J235" s="160"/>
      <c r="K235" s="160"/>
      <c r="L235" s="160"/>
      <c r="M235" s="160"/>
      <c r="N235" s="149"/>
      <c r="O235" s="160"/>
      <c r="P235" s="160"/>
      <c r="Q235" s="160"/>
      <c r="R235" s="160"/>
      <c r="S235" s="160"/>
      <c r="T235" s="160"/>
      <c r="U235" s="160"/>
      <c r="V235" s="160"/>
      <c r="W235" s="160"/>
      <c r="X235" s="160"/>
      <c r="Y235" s="160"/>
      <c r="Z235" s="160"/>
    </row>
    <row r="236" spans="1:26" ht="15.75" customHeight="1" x14ac:dyDescent="0.25">
      <c r="A236" s="160"/>
      <c r="B236" s="160"/>
      <c r="C236" s="160"/>
      <c r="D236" s="160"/>
      <c r="E236" s="160"/>
      <c r="F236" s="188"/>
      <c r="G236" s="160"/>
      <c r="H236" s="160"/>
      <c r="I236" s="160"/>
      <c r="J236" s="160"/>
      <c r="K236" s="160"/>
      <c r="L236" s="160"/>
      <c r="M236" s="160"/>
      <c r="N236" s="149"/>
      <c r="O236" s="160"/>
      <c r="P236" s="160"/>
      <c r="Q236" s="160"/>
      <c r="R236" s="160"/>
      <c r="S236" s="160"/>
      <c r="T236" s="160"/>
      <c r="U236" s="160"/>
      <c r="V236" s="160"/>
      <c r="W236" s="160"/>
      <c r="X236" s="160"/>
      <c r="Y236" s="160"/>
      <c r="Z236" s="160"/>
    </row>
    <row r="237" spans="1:26" ht="15.75" customHeight="1" x14ac:dyDescent="0.25">
      <c r="A237" s="160"/>
      <c r="B237" s="160"/>
      <c r="C237" s="160"/>
      <c r="D237" s="160"/>
      <c r="E237" s="160"/>
      <c r="F237" s="188"/>
      <c r="G237" s="160"/>
      <c r="H237" s="160"/>
      <c r="I237" s="160"/>
      <c r="J237" s="160"/>
      <c r="K237" s="160"/>
      <c r="L237" s="160"/>
      <c r="M237" s="160"/>
      <c r="N237" s="149"/>
      <c r="O237" s="160"/>
      <c r="P237" s="160"/>
      <c r="Q237" s="160"/>
      <c r="R237" s="160"/>
      <c r="S237" s="160"/>
      <c r="T237" s="160"/>
      <c r="U237" s="160"/>
      <c r="V237" s="160"/>
      <c r="W237" s="160"/>
      <c r="X237" s="160"/>
      <c r="Y237" s="160"/>
      <c r="Z237" s="160"/>
    </row>
    <row r="238" spans="1:26" ht="15.75" customHeight="1" x14ac:dyDescent="0.25">
      <c r="A238" s="160"/>
      <c r="B238" s="160"/>
      <c r="C238" s="160"/>
      <c r="D238" s="160"/>
      <c r="E238" s="160"/>
      <c r="F238" s="188"/>
      <c r="G238" s="160"/>
      <c r="H238" s="160"/>
      <c r="I238" s="160"/>
      <c r="J238" s="160"/>
      <c r="K238" s="160"/>
      <c r="L238" s="160"/>
      <c r="M238" s="160"/>
      <c r="N238" s="149"/>
      <c r="O238" s="160"/>
      <c r="P238" s="160"/>
      <c r="Q238" s="160"/>
      <c r="R238" s="160"/>
      <c r="S238" s="160"/>
      <c r="T238" s="160"/>
      <c r="U238" s="160"/>
      <c r="V238" s="160"/>
      <c r="W238" s="160"/>
      <c r="X238" s="160"/>
      <c r="Y238" s="160"/>
      <c r="Z238" s="160"/>
    </row>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1">
    <mergeCell ref="A1:N1"/>
  </mergeCells>
  <hyperlinks>
    <hyperlink ref="N3" r:id="rId1"/>
    <hyperlink ref="N4" r:id="rId2"/>
    <hyperlink ref="N5" r:id="rId3"/>
    <hyperlink ref="N6" r:id="rId4"/>
    <hyperlink ref="N7" r:id="rId5"/>
    <hyperlink ref="N8" r:id="rId6"/>
    <hyperlink ref="N9" r:id="rId7"/>
    <hyperlink ref="N13" r:id="rId8"/>
    <hyperlink ref="N14" r:id="rId9"/>
    <hyperlink ref="N15" r:id="rId10"/>
    <hyperlink ref="N16" r:id="rId11"/>
    <hyperlink ref="N17" r:id="rId12"/>
    <hyperlink ref="N18" r:id="rId13"/>
    <hyperlink ref="N19" r:id="rId14"/>
    <hyperlink ref="N20" r:id="rId15"/>
    <hyperlink ref="N21" r:id="rId16"/>
    <hyperlink ref="N22" r:id="rId17"/>
    <hyperlink ref="N23" r:id="rId18"/>
    <hyperlink ref="N24" r:id="rId19"/>
    <hyperlink ref="N25" r:id="rId20"/>
    <hyperlink ref="N26" r:id="rId21"/>
    <hyperlink ref="N29" r:id="rId22"/>
    <hyperlink ref="N30" r:id="rId23"/>
    <hyperlink ref="N32" r:id="rId24"/>
    <hyperlink ref="N33" r:id="rId25"/>
    <hyperlink ref="N34" r:id="rId26"/>
    <hyperlink ref="N35" r:id="rId27"/>
    <hyperlink ref="N36" r:id="rId28"/>
    <hyperlink ref="N41" r:id="rId29"/>
    <hyperlink ref="N42" r:id="rId30"/>
    <hyperlink ref="N43" r:id="rId31"/>
    <hyperlink ref="N44" r:id="rId32"/>
    <hyperlink ref="N45" r:id="rId33"/>
    <hyperlink ref="N46" r:id="rId34"/>
    <hyperlink ref="N47" r:id="rId35"/>
  </hyperlinks>
  <pageMargins left="0.7" right="0.7" top="0.75" bottom="0.75" header="0" footer="0"/>
  <pageSetup paperSize="8" scale="66" fitToHeight="0" orientation="landscape" r:id="rId3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F7F7F"/>
  </sheetPr>
  <dimension ref="A1:H1000"/>
  <sheetViews>
    <sheetView showGridLines="0" workbookViewId="0">
      <pane xSplit="2" ySplit="5" topLeftCell="C6" activePane="bottomRight" state="frozen"/>
      <selection pane="topRight" activeCell="C1" sqref="C1"/>
      <selection pane="bottomLeft" activeCell="A6" sqref="A6"/>
      <selection pane="bottomRight" activeCell="C6" sqref="C6"/>
    </sheetView>
  </sheetViews>
  <sheetFormatPr defaultColWidth="14.42578125" defaultRowHeight="15" customHeight="1" x14ac:dyDescent="0.25"/>
  <cols>
    <col min="1" max="1" width="37" customWidth="1"/>
    <col min="2" max="3" width="11.42578125" customWidth="1"/>
    <col min="4" max="5" width="11.85546875" customWidth="1"/>
    <col min="6" max="8" width="8.7109375" customWidth="1"/>
  </cols>
  <sheetData>
    <row r="1" spans="1:8" x14ac:dyDescent="0.25">
      <c r="A1" s="97"/>
      <c r="B1" s="97"/>
      <c r="C1" s="97"/>
      <c r="D1" s="97"/>
      <c r="E1" s="97"/>
      <c r="F1" s="97"/>
    </row>
    <row r="2" spans="1:8" ht="121.5" customHeight="1" x14ac:dyDescent="0.25">
      <c r="A2" s="46" t="s">
        <v>3</v>
      </c>
      <c r="B2" s="47" t="s">
        <v>6</v>
      </c>
      <c r="C2" s="98" t="s">
        <v>78</v>
      </c>
      <c r="D2" s="98" t="s">
        <v>81</v>
      </c>
      <c r="E2" s="98" t="s">
        <v>81</v>
      </c>
      <c r="F2" s="98" t="s">
        <v>941</v>
      </c>
    </row>
    <row r="3" spans="1:8" x14ac:dyDescent="0.25">
      <c r="A3" s="103" t="s">
        <v>827</v>
      </c>
      <c r="B3" s="47"/>
      <c r="C3" s="104" t="s">
        <v>828</v>
      </c>
      <c r="D3" s="104" t="s">
        <v>828</v>
      </c>
      <c r="E3" s="104" t="s">
        <v>828</v>
      </c>
      <c r="F3" s="104">
        <v>2018</v>
      </c>
    </row>
    <row r="4" spans="1:8" x14ac:dyDescent="0.25">
      <c r="A4" s="103" t="s">
        <v>829</v>
      </c>
      <c r="B4" s="47"/>
      <c r="C4" s="104"/>
    </row>
    <row r="5" spans="1:8" ht="27.75" customHeight="1" x14ac:dyDescent="0.25">
      <c r="A5" s="106" t="s">
        <v>830</v>
      </c>
      <c r="B5" s="47"/>
      <c r="C5" s="104" t="s">
        <v>832</v>
      </c>
      <c r="D5" s="104" t="s">
        <v>832</v>
      </c>
      <c r="E5" s="104" t="s">
        <v>833</v>
      </c>
      <c r="F5" s="104" t="s">
        <v>836</v>
      </c>
    </row>
    <row r="6" spans="1:8" x14ac:dyDescent="0.25">
      <c r="A6" s="47" t="s">
        <v>57</v>
      </c>
      <c r="B6" s="47" t="s">
        <v>942</v>
      </c>
      <c r="C6" s="143">
        <v>69.2</v>
      </c>
      <c r="D6" s="143">
        <v>388.1</v>
      </c>
      <c r="E6" s="144">
        <f t="shared" ref="E6:E23" si="0">(D6/F6)*100</f>
        <v>2.0820312814336564E-2</v>
      </c>
      <c r="F6" s="62">
        <v>1864045</v>
      </c>
    </row>
    <row r="7" spans="1:8" x14ac:dyDescent="0.25">
      <c r="A7" s="47" t="s">
        <v>144</v>
      </c>
      <c r="B7" s="47" t="s">
        <v>943</v>
      </c>
      <c r="C7" s="143">
        <v>11.6</v>
      </c>
      <c r="D7" s="143">
        <v>57.3</v>
      </c>
      <c r="E7" s="144">
        <f t="shared" si="0"/>
        <v>1.8083810413497527E-2</v>
      </c>
      <c r="F7" s="62">
        <v>316858</v>
      </c>
    </row>
    <row r="8" spans="1:8" x14ac:dyDescent="0.25">
      <c r="A8" s="47" t="s">
        <v>159</v>
      </c>
      <c r="B8" s="47" t="s">
        <v>944</v>
      </c>
      <c r="C8" s="143">
        <v>31.9</v>
      </c>
      <c r="D8" s="143">
        <v>45.9</v>
      </c>
      <c r="E8" s="144">
        <f t="shared" si="0"/>
        <v>2.8660559074469997E-3</v>
      </c>
      <c r="F8" s="62">
        <v>1601504</v>
      </c>
    </row>
    <row r="9" spans="1:8" x14ac:dyDescent="0.25">
      <c r="A9" s="47" t="s">
        <v>174</v>
      </c>
      <c r="B9" s="47" t="s">
        <v>945</v>
      </c>
      <c r="C9" s="143">
        <v>15</v>
      </c>
      <c r="D9" s="143">
        <v>174.1</v>
      </c>
      <c r="E9" s="144">
        <f t="shared" si="0"/>
        <v>3.3873638293360105E-2</v>
      </c>
      <c r="F9" s="62">
        <v>513969</v>
      </c>
    </row>
    <row r="10" spans="1:8" x14ac:dyDescent="0.25">
      <c r="A10" s="47" t="s">
        <v>193</v>
      </c>
      <c r="B10" s="47" t="s">
        <v>946</v>
      </c>
      <c r="C10" s="143">
        <v>144.80000000000001</v>
      </c>
      <c r="D10" s="143">
        <v>1410.3</v>
      </c>
      <c r="E10" s="144">
        <f t="shared" si="0"/>
        <v>2.5499157350756342E-2</v>
      </c>
      <c r="F10" s="62">
        <v>5530771</v>
      </c>
    </row>
    <row r="11" spans="1:8" x14ac:dyDescent="0.25">
      <c r="A11" s="47" t="s">
        <v>268</v>
      </c>
      <c r="B11" s="47" t="s">
        <v>947</v>
      </c>
      <c r="C11" s="143">
        <v>40</v>
      </c>
      <c r="D11" s="143">
        <v>482.1</v>
      </c>
      <c r="E11" s="144">
        <f t="shared" si="0"/>
        <v>3.2736147062098868E-2</v>
      </c>
      <c r="F11" s="62">
        <v>1472684</v>
      </c>
    </row>
    <row r="12" spans="1:8" x14ac:dyDescent="0.25">
      <c r="A12" s="47" t="s">
        <v>288</v>
      </c>
      <c r="B12" s="47" t="s">
        <v>948</v>
      </c>
      <c r="C12" s="143">
        <v>113.1</v>
      </c>
      <c r="D12" s="143">
        <v>444.3</v>
      </c>
      <c r="E12" s="144">
        <f t="shared" si="0"/>
        <v>9.0132783056091695E-3</v>
      </c>
      <c r="F12" s="62">
        <v>4929394</v>
      </c>
    </row>
    <row r="13" spans="1:8" x14ac:dyDescent="0.25">
      <c r="A13" s="47" t="s">
        <v>317</v>
      </c>
      <c r="B13" s="47" t="s">
        <v>949</v>
      </c>
      <c r="C13" s="143">
        <v>113.1</v>
      </c>
      <c r="D13" s="143">
        <v>444.3</v>
      </c>
      <c r="E13" s="144">
        <f t="shared" si="0"/>
        <v>9.0132783056091695E-3</v>
      </c>
      <c r="F13" s="62">
        <v>4929394</v>
      </c>
    </row>
    <row r="14" spans="1:8" x14ac:dyDescent="0.25">
      <c r="A14" s="47" t="s">
        <v>346</v>
      </c>
      <c r="B14" s="47" t="s">
        <v>950</v>
      </c>
      <c r="C14" s="143">
        <v>114.9</v>
      </c>
      <c r="D14" s="143">
        <v>1557.9</v>
      </c>
      <c r="E14" s="144">
        <f t="shared" si="0"/>
        <v>3.9552746007594716E-2</v>
      </c>
      <c r="F14" s="62">
        <v>3938791</v>
      </c>
    </row>
    <row r="15" spans="1:8" x14ac:dyDescent="0.25">
      <c r="A15" s="47" t="s">
        <v>395</v>
      </c>
      <c r="B15" s="47" t="s">
        <v>951</v>
      </c>
      <c r="C15" s="143">
        <v>199.9</v>
      </c>
      <c r="D15" s="143">
        <v>1641.5</v>
      </c>
      <c r="E15" s="144">
        <f t="shared" si="0"/>
        <v>2.545692979036145E-2</v>
      </c>
      <c r="F15" s="62">
        <v>6448146</v>
      </c>
    </row>
    <row r="16" spans="1:8" x14ac:dyDescent="0.25">
      <c r="A16" s="47" t="s">
        <v>452</v>
      </c>
      <c r="B16" s="47" t="s">
        <v>952</v>
      </c>
      <c r="C16" s="143">
        <v>58.4</v>
      </c>
      <c r="D16" s="143">
        <v>264</v>
      </c>
      <c r="E16" s="144">
        <f t="shared" si="0"/>
        <v>1.3197241776468719E-2</v>
      </c>
      <c r="F16" s="62">
        <v>2000418</v>
      </c>
      <c r="H16" s="62"/>
    </row>
    <row r="17" spans="1:8" x14ac:dyDescent="0.25">
      <c r="A17" s="47" t="s">
        <v>473</v>
      </c>
      <c r="B17" s="47" t="s">
        <v>953</v>
      </c>
      <c r="C17" s="143">
        <v>87.1</v>
      </c>
      <c r="D17" s="143">
        <v>8261.5</v>
      </c>
      <c r="E17" s="144">
        <f t="shared" si="0"/>
        <v>0.24908066426736394</v>
      </c>
      <c r="F17" s="62">
        <v>3316797</v>
      </c>
      <c r="H17" s="62"/>
    </row>
    <row r="18" spans="1:8" x14ac:dyDescent="0.25">
      <c r="A18" s="47" t="s">
        <v>508</v>
      </c>
      <c r="B18" s="47" t="s">
        <v>954</v>
      </c>
      <c r="C18" s="143">
        <v>206.2</v>
      </c>
      <c r="D18" s="143">
        <v>856.7</v>
      </c>
      <c r="E18" s="144">
        <f t="shared" si="0"/>
        <v>1.0558872090116836E-2</v>
      </c>
      <c r="F18" s="62">
        <v>8113556</v>
      </c>
      <c r="H18" s="62"/>
    </row>
    <row r="19" spans="1:8" x14ac:dyDescent="0.25">
      <c r="A19" s="47" t="s">
        <v>602</v>
      </c>
      <c r="B19" s="47" t="s">
        <v>955</v>
      </c>
      <c r="C19" s="143">
        <v>124.6</v>
      </c>
      <c r="D19" s="143">
        <v>728.9</v>
      </c>
      <c r="E19" s="144">
        <f t="shared" si="0"/>
        <v>1.1599189059302425E-2</v>
      </c>
      <c r="F19" s="62">
        <v>6284060</v>
      </c>
      <c r="H19" s="62"/>
    </row>
    <row r="20" spans="1:8" x14ac:dyDescent="0.25">
      <c r="A20" s="47" t="s">
        <v>645</v>
      </c>
      <c r="B20" s="47" t="s">
        <v>956</v>
      </c>
      <c r="C20" s="143">
        <v>124.6</v>
      </c>
      <c r="D20" s="143">
        <v>728.9</v>
      </c>
      <c r="E20" s="144">
        <f t="shared" si="0"/>
        <v>1.1599189059302425E-2</v>
      </c>
      <c r="F20" s="62">
        <v>6284060</v>
      </c>
      <c r="H20" s="62"/>
    </row>
    <row r="21" spans="1:8" ht="15.75" customHeight="1" x14ac:dyDescent="0.25">
      <c r="A21" s="47" t="s">
        <v>694</v>
      </c>
      <c r="B21" s="47" t="s">
        <v>957</v>
      </c>
      <c r="C21" s="143">
        <v>124.6</v>
      </c>
      <c r="D21" s="143">
        <v>728.9</v>
      </c>
      <c r="E21" s="144">
        <f t="shared" si="0"/>
        <v>1.1599189059302425E-2</v>
      </c>
      <c r="F21" s="62">
        <v>6284060</v>
      </c>
      <c r="H21" s="62"/>
    </row>
    <row r="22" spans="1:8" ht="15.75" customHeight="1" x14ac:dyDescent="0.25">
      <c r="A22" s="47" t="s">
        <v>715</v>
      </c>
      <c r="B22" s="47" t="s">
        <v>958</v>
      </c>
      <c r="C22" s="143">
        <v>101.7</v>
      </c>
      <c r="D22" s="143">
        <v>644.6</v>
      </c>
      <c r="E22" s="144">
        <f t="shared" si="0"/>
        <v>1.0275893226359469E-2</v>
      </c>
      <c r="F22" s="62">
        <v>6272934</v>
      </c>
      <c r="H22" s="62"/>
    </row>
    <row r="23" spans="1:8" ht="15.75" customHeight="1" x14ac:dyDescent="0.25">
      <c r="A23" s="47" t="s">
        <v>768</v>
      </c>
      <c r="B23" s="47" t="s">
        <v>959</v>
      </c>
      <c r="C23" s="143">
        <v>102</v>
      </c>
      <c r="D23" s="143">
        <v>320.60000000000002</v>
      </c>
      <c r="E23" s="144">
        <f t="shared" si="0"/>
        <v>2.5468619419703152E-2</v>
      </c>
      <c r="F23" s="62">
        <v>1258804</v>
      </c>
      <c r="H23" s="62"/>
    </row>
    <row r="24" spans="1:8" ht="15.75" customHeight="1" x14ac:dyDescent="0.25">
      <c r="H24" s="62"/>
    </row>
    <row r="25" spans="1:8" ht="15.75" customHeight="1" x14ac:dyDescent="0.25">
      <c r="H25" s="62"/>
    </row>
    <row r="26" spans="1:8" ht="15.75" customHeight="1" x14ac:dyDescent="0.25">
      <c r="H26" s="62"/>
    </row>
    <row r="27" spans="1:8" ht="15.75" customHeight="1" x14ac:dyDescent="0.25">
      <c r="H27" s="62"/>
    </row>
    <row r="28" spans="1:8" ht="15.75" customHeight="1" x14ac:dyDescent="0.25">
      <c r="H28" s="62"/>
    </row>
    <row r="29" spans="1:8" ht="15.75" customHeight="1" x14ac:dyDescent="0.25">
      <c r="H29" s="62"/>
    </row>
    <row r="30" spans="1:8" ht="15.75" customHeight="1" x14ac:dyDescent="0.25">
      <c r="H30" s="62"/>
    </row>
    <row r="31" spans="1:8" ht="15.75" customHeight="1" x14ac:dyDescent="0.25">
      <c r="H31" s="62"/>
    </row>
    <row r="32" spans="1:8" ht="15.75" customHeight="1" x14ac:dyDescent="0.25">
      <c r="H32" s="62"/>
    </row>
    <row r="33" spans="8:8" ht="15.75" customHeight="1" x14ac:dyDescent="0.25">
      <c r="H33" s="62"/>
    </row>
    <row r="34" spans="8:8" ht="15.75" customHeight="1" x14ac:dyDescent="0.25"/>
    <row r="35" spans="8:8" ht="15.75" customHeight="1" x14ac:dyDescent="0.25"/>
    <row r="36" spans="8:8" ht="15.75" customHeight="1" x14ac:dyDescent="0.25"/>
    <row r="37" spans="8:8" ht="15.75" customHeight="1" x14ac:dyDescent="0.25"/>
    <row r="38" spans="8:8" ht="15.75" customHeight="1" x14ac:dyDescent="0.25"/>
    <row r="39" spans="8:8" ht="15.75" customHeight="1" x14ac:dyDescent="0.25"/>
    <row r="40" spans="8:8" ht="15.75" customHeight="1" x14ac:dyDescent="0.25"/>
    <row r="41" spans="8:8" ht="15.75" customHeight="1" x14ac:dyDescent="0.25"/>
    <row r="42" spans="8:8" ht="15.75" customHeight="1" x14ac:dyDescent="0.25"/>
    <row r="43" spans="8:8" ht="15.75" customHeight="1" x14ac:dyDescent="0.25"/>
    <row r="44" spans="8:8" ht="15.75" customHeight="1" x14ac:dyDescent="0.25"/>
    <row r="45" spans="8:8" ht="15.75" customHeight="1" x14ac:dyDescent="0.25"/>
    <row r="46" spans="8:8" ht="15.75" customHeight="1" x14ac:dyDescent="0.25"/>
    <row r="47" spans="8:8" ht="15.75" customHeight="1" x14ac:dyDescent="0.25"/>
    <row r="48" spans="8: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4"/>
  <sheetViews>
    <sheetView workbookViewId="0"/>
  </sheetViews>
  <sheetFormatPr defaultColWidth="14.42578125" defaultRowHeight="15" customHeight="1" x14ac:dyDescent="0.25"/>
  <cols>
    <col min="1" max="1" width="9.5703125" customWidth="1"/>
    <col min="2" max="2" width="12.7109375" customWidth="1"/>
    <col min="3" max="3" width="12.85546875" customWidth="1"/>
    <col min="4" max="4" width="31.7109375" customWidth="1"/>
    <col min="5" max="5" width="11.5703125" customWidth="1"/>
    <col min="6" max="6" width="39.140625" customWidth="1"/>
    <col min="7" max="7" width="8.7109375" customWidth="1"/>
  </cols>
  <sheetData>
    <row r="1" spans="1:6" x14ac:dyDescent="0.25">
      <c r="A1" s="150" t="s">
        <v>1126</v>
      </c>
      <c r="B1" s="150" t="s">
        <v>3</v>
      </c>
      <c r="C1" s="151" t="s">
        <v>1127</v>
      </c>
      <c r="D1" s="151" t="s">
        <v>4</v>
      </c>
      <c r="E1" s="150" t="s">
        <v>6</v>
      </c>
      <c r="F1" s="150" t="s">
        <v>5</v>
      </c>
    </row>
    <row r="2" spans="1:6" x14ac:dyDescent="0.25">
      <c r="A2" s="152" t="s">
        <v>942</v>
      </c>
      <c r="B2" s="152" t="s">
        <v>57</v>
      </c>
      <c r="C2" s="153" t="s">
        <v>1128</v>
      </c>
      <c r="D2" s="153" t="s">
        <v>59</v>
      </c>
      <c r="E2" s="152" t="s">
        <v>60</v>
      </c>
      <c r="F2" s="152" t="s">
        <v>59</v>
      </c>
    </row>
    <row r="3" spans="1:6" x14ac:dyDescent="0.25">
      <c r="A3" s="152" t="s">
        <v>942</v>
      </c>
      <c r="B3" s="152" t="s">
        <v>57</v>
      </c>
      <c r="C3" s="153" t="s">
        <v>1128</v>
      </c>
      <c r="D3" s="153" t="s">
        <v>59</v>
      </c>
      <c r="E3" s="152" t="s">
        <v>84</v>
      </c>
      <c r="F3" s="152" t="s">
        <v>83</v>
      </c>
    </row>
    <row r="4" spans="1:6" x14ac:dyDescent="0.25">
      <c r="A4" s="152" t="s">
        <v>942</v>
      </c>
      <c r="B4" s="152" t="s">
        <v>57</v>
      </c>
      <c r="C4" s="153" t="s">
        <v>1128</v>
      </c>
      <c r="D4" s="153" t="s">
        <v>59</v>
      </c>
      <c r="E4" s="152" t="s">
        <v>86</v>
      </c>
      <c r="F4" s="152" t="s">
        <v>85</v>
      </c>
    </row>
    <row r="5" spans="1:6" x14ac:dyDescent="0.25">
      <c r="A5" s="152" t="s">
        <v>942</v>
      </c>
      <c r="B5" s="152" t="s">
        <v>57</v>
      </c>
      <c r="C5" s="153" t="s">
        <v>1128</v>
      </c>
      <c r="D5" s="153" t="s">
        <v>59</v>
      </c>
      <c r="E5" s="152" t="s">
        <v>88</v>
      </c>
      <c r="F5" s="152" t="s">
        <v>87</v>
      </c>
    </row>
    <row r="6" spans="1:6" x14ac:dyDescent="0.25">
      <c r="A6" s="152" t="s">
        <v>942</v>
      </c>
      <c r="B6" s="152" t="s">
        <v>57</v>
      </c>
      <c r="C6" s="153" t="s">
        <v>1128</v>
      </c>
      <c r="D6" s="153" t="s">
        <v>59</v>
      </c>
      <c r="E6" s="152" t="s">
        <v>90</v>
      </c>
      <c r="F6" s="152" t="s">
        <v>89</v>
      </c>
    </row>
    <row r="7" spans="1:6" x14ac:dyDescent="0.25">
      <c r="A7" s="152" t="s">
        <v>942</v>
      </c>
      <c r="B7" s="152" t="s">
        <v>57</v>
      </c>
      <c r="C7" s="153" t="s">
        <v>1128</v>
      </c>
      <c r="D7" s="153" t="s">
        <v>59</v>
      </c>
      <c r="E7" s="152" t="s">
        <v>92</v>
      </c>
      <c r="F7" s="152" t="s">
        <v>91</v>
      </c>
    </row>
    <row r="8" spans="1:6" x14ac:dyDescent="0.25">
      <c r="A8" s="152" t="s">
        <v>942</v>
      </c>
      <c r="B8" s="152" t="s">
        <v>57</v>
      </c>
      <c r="C8" s="153" t="s">
        <v>1129</v>
      </c>
      <c r="D8" s="153" t="s">
        <v>93</v>
      </c>
      <c r="E8" s="152" t="s">
        <v>94</v>
      </c>
      <c r="F8" s="152" t="s">
        <v>93</v>
      </c>
    </row>
    <row r="9" spans="1:6" x14ac:dyDescent="0.25">
      <c r="A9" s="152" t="s">
        <v>942</v>
      </c>
      <c r="B9" s="152" t="s">
        <v>57</v>
      </c>
      <c r="C9" s="153" t="s">
        <v>1129</v>
      </c>
      <c r="D9" s="153" t="s">
        <v>93</v>
      </c>
      <c r="E9" s="152" t="s">
        <v>96</v>
      </c>
      <c r="F9" s="152" t="s">
        <v>95</v>
      </c>
    </row>
    <row r="10" spans="1:6" x14ac:dyDescent="0.25">
      <c r="A10" s="152" t="s">
        <v>942</v>
      </c>
      <c r="B10" s="152" t="s">
        <v>57</v>
      </c>
      <c r="C10" s="153" t="s">
        <v>1129</v>
      </c>
      <c r="D10" s="153" t="s">
        <v>93</v>
      </c>
      <c r="E10" s="152" t="s">
        <v>105</v>
      </c>
      <c r="F10" s="152" t="s">
        <v>104</v>
      </c>
    </row>
    <row r="11" spans="1:6" x14ac:dyDescent="0.25">
      <c r="A11" s="152" t="s">
        <v>942</v>
      </c>
      <c r="B11" s="152" t="s">
        <v>57</v>
      </c>
      <c r="C11" s="153" t="s">
        <v>1130</v>
      </c>
      <c r="D11" s="153" t="s">
        <v>126</v>
      </c>
      <c r="E11" s="152" t="s">
        <v>127</v>
      </c>
      <c r="F11" s="152" t="s">
        <v>126</v>
      </c>
    </row>
    <row r="12" spans="1:6" x14ac:dyDescent="0.25">
      <c r="A12" s="152" t="s">
        <v>942</v>
      </c>
      <c r="B12" s="152" t="s">
        <v>57</v>
      </c>
      <c r="C12" s="153" t="s">
        <v>1130</v>
      </c>
      <c r="D12" s="153" t="s">
        <v>126</v>
      </c>
      <c r="E12" s="152" t="s">
        <v>129</v>
      </c>
      <c r="F12" s="152" t="s">
        <v>128</v>
      </c>
    </row>
    <row r="13" spans="1:6" x14ac:dyDescent="0.25">
      <c r="A13" s="152" t="s">
        <v>942</v>
      </c>
      <c r="B13" s="152" t="s">
        <v>57</v>
      </c>
      <c r="C13" s="153" t="s">
        <v>1130</v>
      </c>
      <c r="D13" s="153" t="s">
        <v>126</v>
      </c>
      <c r="E13" s="152" t="s">
        <v>131</v>
      </c>
      <c r="F13" s="152" t="s">
        <v>130</v>
      </c>
    </row>
    <row r="14" spans="1:6" x14ac:dyDescent="0.25">
      <c r="A14" s="152" t="s">
        <v>942</v>
      </c>
      <c r="B14" s="152" t="s">
        <v>57</v>
      </c>
      <c r="C14" s="153" t="s">
        <v>1130</v>
      </c>
      <c r="D14" s="153" t="s">
        <v>126</v>
      </c>
      <c r="E14" s="152" t="s">
        <v>133</v>
      </c>
      <c r="F14" s="152" t="s">
        <v>132</v>
      </c>
    </row>
    <row r="15" spans="1:6" x14ac:dyDescent="0.25">
      <c r="A15" s="152" t="s">
        <v>942</v>
      </c>
      <c r="B15" s="152" t="s">
        <v>57</v>
      </c>
      <c r="C15" s="153" t="s">
        <v>1131</v>
      </c>
      <c r="D15" s="153" t="s">
        <v>134</v>
      </c>
      <c r="E15" s="152" t="s">
        <v>135</v>
      </c>
      <c r="F15" s="152" t="s">
        <v>134</v>
      </c>
    </row>
    <row r="16" spans="1:6" x14ac:dyDescent="0.25">
      <c r="A16" s="152" t="s">
        <v>942</v>
      </c>
      <c r="B16" s="152" t="s">
        <v>57</v>
      </c>
      <c r="C16" s="153" t="s">
        <v>1131</v>
      </c>
      <c r="D16" s="153" t="s">
        <v>134</v>
      </c>
      <c r="E16" s="152" t="s">
        <v>137</v>
      </c>
      <c r="F16" s="152" t="s">
        <v>136</v>
      </c>
    </row>
    <row r="17" spans="1:6" x14ac:dyDescent="0.25">
      <c r="A17" s="152" t="s">
        <v>942</v>
      </c>
      <c r="B17" s="152" t="s">
        <v>57</v>
      </c>
      <c r="C17" s="153" t="s">
        <v>1131</v>
      </c>
      <c r="D17" s="153" t="s">
        <v>134</v>
      </c>
      <c r="E17" s="152" t="s">
        <v>139</v>
      </c>
      <c r="F17" s="152" t="s">
        <v>138</v>
      </c>
    </row>
    <row r="18" spans="1:6" x14ac:dyDescent="0.25">
      <c r="A18" s="152" t="s">
        <v>942</v>
      </c>
      <c r="B18" s="152" t="s">
        <v>57</v>
      </c>
      <c r="C18" s="153" t="s">
        <v>1131</v>
      </c>
      <c r="D18" s="153" t="s">
        <v>134</v>
      </c>
      <c r="E18" s="152" t="s">
        <v>141</v>
      </c>
      <c r="F18" s="152" t="s">
        <v>140</v>
      </c>
    </row>
    <row r="19" spans="1:6" x14ac:dyDescent="0.25">
      <c r="A19" s="152" t="s">
        <v>942</v>
      </c>
      <c r="B19" s="152" t="s">
        <v>57</v>
      </c>
      <c r="C19" s="153" t="s">
        <v>1131</v>
      </c>
      <c r="D19" s="153" t="s">
        <v>134</v>
      </c>
      <c r="E19" s="152" t="s">
        <v>143</v>
      </c>
      <c r="F19" s="152" t="s">
        <v>142</v>
      </c>
    </row>
    <row r="20" spans="1:6" x14ac:dyDescent="0.25">
      <c r="A20" s="152" t="s">
        <v>943</v>
      </c>
      <c r="B20" s="152" t="s">
        <v>144</v>
      </c>
      <c r="C20" s="153" t="s">
        <v>1132</v>
      </c>
      <c r="D20" s="153" t="s">
        <v>145</v>
      </c>
      <c r="E20" s="152" t="s">
        <v>146</v>
      </c>
      <c r="F20" s="152" t="s">
        <v>145</v>
      </c>
    </row>
    <row r="21" spans="1:6" ht="15.75" customHeight="1" x14ac:dyDescent="0.25">
      <c r="A21" s="152" t="s">
        <v>943</v>
      </c>
      <c r="B21" s="152" t="s">
        <v>144</v>
      </c>
      <c r="C21" s="153" t="s">
        <v>1132</v>
      </c>
      <c r="D21" s="153" t="s">
        <v>145</v>
      </c>
      <c r="E21" s="152" t="s">
        <v>148</v>
      </c>
      <c r="F21" s="152" t="s">
        <v>147</v>
      </c>
    </row>
    <row r="22" spans="1:6" ht="15.75" customHeight="1" x14ac:dyDescent="0.25">
      <c r="A22" s="152" t="s">
        <v>943</v>
      </c>
      <c r="B22" s="152" t="s">
        <v>144</v>
      </c>
      <c r="C22" s="153" t="s">
        <v>1132</v>
      </c>
      <c r="D22" s="153" t="s">
        <v>145</v>
      </c>
      <c r="E22" s="152" t="s">
        <v>150</v>
      </c>
      <c r="F22" s="152" t="s">
        <v>149</v>
      </c>
    </row>
    <row r="23" spans="1:6" ht="15.75" customHeight="1" x14ac:dyDescent="0.25">
      <c r="A23" s="152" t="s">
        <v>943</v>
      </c>
      <c r="B23" s="152" t="s">
        <v>144</v>
      </c>
      <c r="C23" s="153" t="s">
        <v>1132</v>
      </c>
      <c r="D23" s="153" t="s">
        <v>145</v>
      </c>
      <c r="E23" s="152" t="s">
        <v>152</v>
      </c>
      <c r="F23" s="152" t="s">
        <v>151</v>
      </c>
    </row>
    <row r="24" spans="1:6" ht="15.75" customHeight="1" x14ac:dyDescent="0.25">
      <c r="A24" s="152" t="s">
        <v>943</v>
      </c>
      <c r="B24" s="152" t="s">
        <v>144</v>
      </c>
      <c r="C24" s="153" t="s">
        <v>1133</v>
      </c>
      <c r="D24" s="153" t="s">
        <v>153</v>
      </c>
      <c r="E24" s="152" t="s">
        <v>154</v>
      </c>
      <c r="F24" s="152" t="s">
        <v>153</v>
      </c>
    </row>
    <row r="25" spans="1:6" ht="15.75" customHeight="1" x14ac:dyDescent="0.25">
      <c r="A25" s="152" t="s">
        <v>943</v>
      </c>
      <c r="B25" s="152" t="s">
        <v>144</v>
      </c>
      <c r="C25" s="153" t="s">
        <v>1133</v>
      </c>
      <c r="D25" s="153" t="s">
        <v>153</v>
      </c>
      <c r="E25" s="152" t="s">
        <v>156</v>
      </c>
      <c r="F25" s="152" t="s">
        <v>155</v>
      </c>
    </row>
    <row r="26" spans="1:6" ht="15.75" customHeight="1" x14ac:dyDescent="0.25">
      <c r="A26" s="152" t="s">
        <v>943</v>
      </c>
      <c r="B26" s="152" t="s">
        <v>144</v>
      </c>
      <c r="C26" s="153" t="s">
        <v>1133</v>
      </c>
      <c r="D26" s="153" t="s">
        <v>153</v>
      </c>
      <c r="E26" s="152" t="s">
        <v>158</v>
      </c>
      <c r="F26" s="152" t="s">
        <v>157</v>
      </c>
    </row>
    <row r="27" spans="1:6" ht="15.75" customHeight="1" x14ac:dyDescent="0.25">
      <c r="A27" s="152" t="s">
        <v>944</v>
      </c>
      <c r="B27" s="152" t="s">
        <v>159</v>
      </c>
      <c r="C27" s="153" t="s">
        <v>1134</v>
      </c>
      <c r="D27" s="153" t="s">
        <v>160</v>
      </c>
      <c r="E27" s="152" t="s">
        <v>161</v>
      </c>
      <c r="F27" s="152" t="s">
        <v>160</v>
      </c>
    </row>
    <row r="28" spans="1:6" ht="15.75" customHeight="1" x14ac:dyDescent="0.25">
      <c r="A28" s="152" t="s">
        <v>944</v>
      </c>
      <c r="B28" s="152" t="s">
        <v>159</v>
      </c>
      <c r="C28" s="153" t="s">
        <v>1134</v>
      </c>
      <c r="D28" s="153" t="s">
        <v>160</v>
      </c>
      <c r="E28" s="152" t="s">
        <v>163</v>
      </c>
      <c r="F28" s="152" t="s">
        <v>162</v>
      </c>
    </row>
    <row r="29" spans="1:6" ht="15.75" customHeight="1" x14ac:dyDescent="0.25">
      <c r="A29" s="152" t="s">
        <v>944</v>
      </c>
      <c r="B29" s="152" t="s">
        <v>159</v>
      </c>
      <c r="C29" s="153" t="s">
        <v>1135</v>
      </c>
      <c r="D29" s="153" t="s">
        <v>164</v>
      </c>
      <c r="E29" s="152" t="s">
        <v>165</v>
      </c>
      <c r="F29" s="152" t="s">
        <v>164</v>
      </c>
    </row>
    <row r="30" spans="1:6" ht="15.75" customHeight="1" x14ac:dyDescent="0.25">
      <c r="A30" s="152" t="s">
        <v>944</v>
      </c>
      <c r="B30" s="152" t="s">
        <v>159</v>
      </c>
      <c r="C30" s="153" t="s">
        <v>1134</v>
      </c>
      <c r="D30" s="153" t="s">
        <v>160</v>
      </c>
      <c r="E30" s="152" t="s">
        <v>167</v>
      </c>
      <c r="F30" s="152" t="s">
        <v>166</v>
      </c>
    </row>
    <row r="31" spans="1:6" ht="15.75" customHeight="1" x14ac:dyDescent="0.25">
      <c r="A31" s="152" t="s">
        <v>944</v>
      </c>
      <c r="B31" s="152" t="s">
        <v>159</v>
      </c>
      <c r="C31" s="153" t="s">
        <v>1136</v>
      </c>
      <c r="D31" s="153" t="s">
        <v>168</v>
      </c>
      <c r="E31" s="152" t="s">
        <v>169</v>
      </c>
      <c r="F31" s="152" t="s">
        <v>168</v>
      </c>
    </row>
    <row r="32" spans="1:6" ht="15.75" customHeight="1" x14ac:dyDescent="0.25">
      <c r="A32" s="152" t="s">
        <v>944</v>
      </c>
      <c r="B32" s="152" t="s">
        <v>159</v>
      </c>
      <c r="C32" s="153" t="s">
        <v>1137</v>
      </c>
      <c r="D32" s="153" t="s">
        <v>170</v>
      </c>
      <c r="E32" s="152" t="s">
        <v>171</v>
      </c>
      <c r="F32" s="152" t="s">
        <v>170</v>
      </c>
    </row>
    <row r="33" spans="1:6" ht="15.75" customHeight="1" x14ac:dyDescent="0.25">
      <c r="A33" s="152" t="s">
        <v>944</v>
      </c>
      <c r="B33" s="152" t="s">
        <v>159</v>
      </c>
      <c r="C33" s="153" t="s">
        <v>1137</v>
      </c>
      <c r="D33" s="153" t="s">
        <v>170</v>
      </c>
      <c r="E33" s="152" t="s">
        <v>173</v>
      </c>
      <c r="F33" s="152" t="s">
        <v>172</v>
      </c>
    </row>
    <row r="34" spans="1:6" ht="15.75" customHeight="1" x14ac:dyDescent="0.25">
      <c r="A34" s="152" t="s">
        <v>945</v>
      </c>
      <c r="B34" s="152" t="s">
        <v>174</v>
      </c>
      <c r="C34" s="153" t="s">
        <v>1138</v>
      </c>
      <c r="D34" s="153" t="s">
        <v>175</v>
      </c>
      <c r="E34" s="152" t="s">
        <v>176</v>
      </c>
      <c r="F34" s="152" t="s">
        <v>175</v>
      </c>
    </row>
    <row r="35" spans="1:6" ht="15.75" customHeight="1" x14ac:dyDescent="0.25">
      <c r="A35" s="152" t="s">
        <v>945</v>
      </c>
      <c r="B35" s="152" t="s">
        <v>174</v>
      </c>
      <c r="C35" s="153" t="s">
        <v>1139</v>
      </c>
      <c r="D35" s="153" t="s">
        <v>177</v>
      </c>
      <c r="E35" s="152" t="s">
        <v>178</v>
      </c>
      <c r="F35" s="152" t="s">
        <v>177</v>
      </c>
    </row>
    <row r="36" spans="1:6" ht="15.75" customHeight="1" x14ac:dyDescent="0.25">
      <c r="A36" s="152" t="s">
        <v>945</v>
      </c>
      <c r="B36" s="152" t="s">
        <v>174</v>
      </c>
      <c r="C36" s="153" t="s">
        <v>1139</v>
      </c>
      <c r="D36" s="153" t="s">
        <v>177</v>
      </c>
      <c r="E36" s="152" t="s">
        <v>180</v>
      </c>
      <c r="F36" s="152" t="s">
        <v>179</v>
      </c>
    </row>
    <row r="37" spans="1:6" ht="15.75" customHeight="1" x14ac:dyDescent="0.25">
      <c r="A37" s="152" t="s">
        <v>945</v>
      </c>
      <c r="B37" s="152" t="s">
        <v>174</v>
      </c>
      <c r="C37" s="153" t="s">
        <v>1138</v>
      </c>
      <c r="D37" s="153" t="s">
        <v>175</v>
      </c>
      <c r="E37" s="152" t="s">
        <v>182</v>
      </c>
      <c r="F37" s="152" t="s">
        <v>181</v>
      </c>
    </row>
    <row r="38" spans="1:6" ht="15.75" customHeight="1" x14ac:dyDescent="0.25">
      <c r="A38" s="152" t="s">
        <v>945</v>
      </c>
      <c r="B38" s="152" t="s">
        <v>174</v>
      </c>
      <c r="C38" s="153" t="s">
        <v>1138</v>
      </c>
      <c r="D38" s="153" t="s">
        <v>175</v>
      </c>
      <c r="E38" s="152" t="s">
        <v>184</v>
      </c>
      <c r="F38" s="152" t="s">
        <v>183</v>
      </c>
    </row>
    <row r="39" spans="1:6" ht="15.75" customHeight="1" x14ac:dyDescent="0.25">
      <c r="A39" s="152" t="s">
        <v>945</v>
      </c>
      <c r="B39" s="152" t="s">
        <v>174</v>
      </c>
      <c r="C39" s="153" t="s">
        <v>1140</v>
      </c>
      <c r="D39" s="153" t="s">
        <v>185</v>
      </c>
      <c r="E39" s="152" t="s">
        <v>186</v>
      </c>
      <c r="F39" s="152" t="s">
        <v>185</v>
      </c>
    </row>
    <row r="40" spans="1:6" ht="15.75" customHeight="1" x14ac:dyDescent="0.25">
      <c r="A40" s="152" t="s">
        <v>945</v>
      </c>
      <c r="B40" s="152" t="s">
        <v>174</v>
      </c>
      <c r="C40" s="153" t="s">
        <v>1140</v>
      </c>
      <c r="D40" s="153" t="s">
        <v>185</v>
      </c>
      <c r="E40" s="152" t="s">
        <v>188</v>
      </c>
      <c r="F40" s="152" t="s">
        <v>187</v>
      </c>
    </row>
    <row r="41" spans="1:6" ht="15.75" customHeight="1" x14ac:dyDescent="0.25">
      <c r="A41" s="152" t="s">
        <v>945</v>
      </c>
      <c r="B41" s="152" t="s">
        <v>174</v>
      </c>
      <c r="C41" s="153" t="s">
        <v>1140</v>
      </c>
      <c r="D41" s="153" t="s">
        <v>185</v>
      </c>
      <c r="E41" s="152" t="s">
        <v>190</v>
      </c>
      <c r="F41" s="152" t="s">
        <v>189</v>
      </c>
    </row>
    <row r="42" spans="1:6" ht="15.75" customHeight="1" x14ac:dyDescent="0.25">
      <c r="A42" s="152" t="s">
        <v>945</v>
      </c>
      <c r="B42" s="152" t="s">
        <v>174</v>
      </c>
      <c r="C42" s="153" t="s">
        <v>1140</v>
      </c>
      <c r="D42" s="153" t="s">
        <v>185</v>
      </c>
      <c r="E42" s="152" t="s">
        <v>192</v>
      </c>
      <c r="F42" s="152" t="s">
        <v>191</v>
      </c>
    </row>
    <row r="43" spans="1:6" ht="15.75" customHeight="1" x14ac:dyDescent="0.25">
      <c r="A43" s="152" t="s">
        <v>946</v>
      </c>
      <c r="B43" s="152" t="s">
        <v>193</v>
      </c>
      <c r="C43" s="153" t="s">
        <v>1141</v>
      </c>
      <c r="D43" s="153" t="s">
        <v>193</v>
      </c>
      <c r="E43" s="152" t="s">
        <v>194</v>
      </c>
      <c r="F43" s="152" t="s">
        <v>193</v>
      </c>
    </row>
    <row r="44" spans="1:6" ht="15.75" customHeight="1" x14ac:dyDescent="0.25">
      <c r="A44" s="152" t="s">
        <v>946</v>
      </c>
      <c r="B44" s="152" t="s">
        <v>193</v>
      </c>
      <c r="C44" s="153" t="s">
        <v>1141</v>
      </c>
      <c r="D44" s="153" t="s">
        <v>193</v>
      </c>
      <c r="E44" s="152" t="s">
        <v>196</v>
      </c>
      <c r="F44" s="152" t="s">
        <v>195</v>
      </c>
    </row>
    <row r="45" spans="1:6" ht="15.75" customHeight="1" x14ac:dyDescent="0.25">
      <c r="A45" s="152" t="s">
        <v>946</v>
      </c>
      <c r="B45" s="152" t="s">
        <v>193</v>
      </c>
      <c r="C45" s="153" t="s">
        <v>1141</v>
      </c>
      <c r="D45" s="153" t="s">
        <v>193</v>
      </c>
      <c r="E45" s="152" t="s">
        <v>198</v>
      </c>
      <c r="F45" s="152" t="s">
        <v>197</v>
      </c>
    </row>
    <row r="46" spans="1:6" ht="15.75" customHeight="1" x14ac:dyDescent="0.25">
      <c r="A46" s="152" t="s">
        <v>946</v>
      </c>
      <c r="B46" s="152" t="s">
        <v>193</v>
      </c>
      <c r="C46" s="153" t="s">
        <v>1142</v>
      </c>
      <c r="D46" s="153" t="s">
        <v>199</v>
      </c>
      <c r="E46" s="152" t="s">
        <v>200</v>
      </c>
      <c r="F46" s="152" t="s">
        <v>199</v>
      </c>
    </row>
    <row r="47" spans="1:6" ht="15.75" customHeight="1" x14ac:dyDescent="0.25">
      <c r="A47" s="152" t="s">
        <v>946</v>
      </c>
      <c r="B47" s="152" t="s">
        <v>193</v>
      </c>
      <c r="C47" s="153" t="s">
        <v>1142</v>
      </c>
      <c r="D47" s="153" t="s">
        <v>199</v>
      </c>
      <c r="E47" s="152" t="s">
        <v>202</v>
      </c>
      <c r="F47" s="152" t="s">
        <v>201</v>
      </c>
    </row>
    <row r="48" spans="1:6" ht="15.75" customHeight="1" x14ac:dyDescent="0.25">
      <c r="A48" s="152" t="s">
        <v>946</v>
      </c>
      <c r="B48" s="152" t="s">
        <v>193</v>
      </c>
      <c r="C48" s="153" t="s">
        <v>1142</v>
      </c>
      <c r="D48" s="153" t="s">
        <v>199</v>
      </c>
      <c r="E48" s="152" t="s">
        <v>205</v>
      </c>
      <c r="F48" s="152" t="s">
        <v>204</v>
      </c>
    </row>
    <row r="49" spans="1:6" ht="15.75" customHeight="1" x14ac:dyDescent="0.25">
      <c r="A49" s="152" t="s">
        <v>946</v>
      </c>
      <c r="B49" s="152" t="s">
        <v>193</v>
      </c>
      <c r="C49" s="153" t="s">
        <v>1143</v>
      </c>
      <c r="D49" s="153" t="s">
        <v>206</v>
      </c>
      <c r="E49" s="152" t="s">
        <v>207</v>
      </c>
      <c r="F49" s="152" t="s">
        <v>206</v>
      </c>
    </row>
    <row r="50" spans="1:6" ht="15.75" customHeight="1" x14ac:dyDescent="0.25">
      <c r="A50" s="152" t="s">
        <v>946</v>
      </c>
      <c r="B50" s="152" t="s">
        <v>193</v>
      </c>
      <c r="C50" s="153" t="s">
        <v>1143</v>
      </c>
      <c r="D50" s="153" t="s">
        <v>206</v>
      </c>
      <c r="E50" s="152" t="s">
        <v>209</v>
      </c>
      <c r="F50" s="152" t="s">
        <v>208</v>
      </c>
    </row>
    <row r="51" spans="1:6" ht="15.75" customHeight="1" x14ac:dyDescent="0.25">
      <c r="A51" s="152" t="s">
        <v>946</v>
      </c>
      <c r="B51" s="152" t="s">
        <v>193</v>
      </c>
      <c r="C51" s="153" t="s">
        <v>1142</v>
      </c>
      <c r="D51" s="153" t="s">
        <v>199</v>
      </c>
      <c r="E51" s="152" t="s">
        <v>211</v>
      </c>
      <c r="F51" s="152" t="s">
        <v>210</v>
      </c>
    </row>
    <row r="52" spans="1:6" ht="15.75" customHeight="1" x14ac:dyDescent="0.25">
      <c r="A52" s="152" t="s">
        <v>946</v>
      </c>
      <c r="B52" s="152" t="s">
        <v>193</v>
      </c>
      <c r="C52" s="153" t="s">
        <v>1142</v>
      </c>
      <c r="D52" s="153" t="s">
        <v>199</v>
      </c>
      <c r="E52" s="152" t="s">
        <v>213</v>
      </c>
      <c r="F52" s="152" t="s">
        <v>212</v>
      </c>
    </row>
    <row r="53" spans="1:6" ht="15.75" customHeight="1" x14ac:dyDescent="0.25">
      <c r="A53" s="152" t="s">
        <v>946</v>
      </c>
      <c r="B53" s="152" t="s">
        <v>193</v>
      </c>
      <c r="C53" s="153" t="s">
        <v>1142</v>
      </c>
      <c r="D53" s="153" t="s">
        <v>199</v>
      </c>
      <c r="E53" s="152" t="s">
        <v>215</v>
      </c>
      <c r="F53" s="152" t="s">
        <v>214</v>
      </c>
    </row>
    <row r="54" spans="1:6" ht="15.75" customHeight="1" x14ac:dyDescent="0.25">
      <c r="A54" s="152" t="s">
        <v>946</v>
      </c>
      <c r="B54" s="152" t="s">
        <v>193</v>
      </c>
      <c r="C54" s="153" t="s">
        <v>1144</v>
      </c>
      <c r="D54" s="153" t="s">
        <v>216</v>
      </c>
      <c r="E54" s="152" t="s">
        <v>217</v>
      </c>
      <c r="F54" s="152" t="s">
        <v>216</v>
      </c>
    </row>
    <row r="55" spans="1:6" ht="15.75" customHeight="1" x14ac:dyDescent="0.25">
      <c r="A55" s="152" t="s">
        <v>946</v>
      </c>
      <c r="B55" s="152" t="s">
        <v>193</v>
      </c>
      <c r="C55" s="153" t="s">
        <v>1144</v>
      </c>
      <c r="D55" s="153" t="s">
        <v>216</v>
      </c>
      <c r="E55" s="152" t="s">
        <v>219</v>
      </c>
      <c r="F55" s="152" t="s">
        <v>218</v>
      </c>
    </row>
    <row r="56" spans="1:6" ht="15.75" customHeight="1" x14ac:dyDescent="0.25">
      <c r="A56" s="152" t="s">
        <v>946</v>
      </c>
      <c r="B56" s="152" t="s">
        <v>193</v>
      </c>
      <c r="C56" s="153" t="s">
        <v>1144</v>
      </c>
      <c r="D56" s="153" t="s">
        <v>216</v>
      </c>
      <c r="E56" s="152" t="s">
        <v>221</v>
      </c>
      <c r="F56" s="152" t="s">
        <v>220</v>
      </c>
    </row>
    <row r="57" spans="1:6" ht="15.75" customHeight="1" x14ac:dyDescent="0.25">
      <c r="A57" s="152" t="s">
        <v>946</v>
      </c>
      <c r="B57" s="152" t="s">
        <v>193</v>
      </c>
      <c r="C57" s="153" t="s">
        <v>1144</v>
      </c>
      <c r="D57" s="153" t="s">
        <v>216</v>
      </c>
      <c r="E57" s="152" t="s">
        <v>223</v>
      </c>
      <c r="F57" s="152" t="s">
        <v>222</v>
      </c>
    </row>
    <row r="58" spans="1:6" ht="15.75" customHeight="1" x14ac:dyDescent="0.25">
      <c r="A58" s="152" t="s">
        <v>946</v>
      </c>
      <c r="B58" s="152" t="s">
        <v>193</v>
      </c>
      <c r="C58" s="153" t="s">
        <v>1145</v>
      </c>
      <c r="D58" s="153" t="s">
        <v>224</v>
      </c>
      <c r="E58" s="152" t="s">
        <v>225</v>
      </c>
      <c r="F58" s="152" t="s">
        <v>224</v>
      </c>
    </row>
    <row r="59" spans="1:6" ht="15.75" customHeight="1" x14ac:dyDescent="0.25">
      <c r="A59" s="152" t="s">
        <v>946</v>
      </c>
      <c r="B59" s="152" t="s">
        <v>193</v>
      </c>
      <c r="C59" s="153" t="s">
        <v>1145</v>
      </c>
      <c r="D59" s="153" t="s">
        <v>224</v>
      </c>
      <c r="E59" s="152" t="s">
        <v>227</v>
      </c>
      <c r="F59" s="152" t="s">
        <v>226</v>
      </c>
    </row>
    <row r="60" spans="1:6" ht="15.75" customHeight="1" x14ac:dyDescent="0.25">
      <c r="A60" s="152" t="s">
        <v>946</v>
      </c>
      <c r="B60" s="152" t="s">
        <v>193</v>
      </c>
      <c r="C60" s="153" t="s">
        <v>1145</v>
      </c>
      <c r="D60" s="153" t="s">
        <v>224</v>
      </c>
      <c r="E60" s="152" t="s">
        <v>229</v>
      </c>
      <c r="F60" s="152" t="s">
        <v>228</v>
      </c>
    </row>
    <row r="61" spans="1:6" ht="15.75" customHeight="1" x14ac:dyDescent="0.25">
      <c r="A61" s="152" t="s">
        <v>946</v>
      </c>
      <c r="B61" s="152" t="s">
        <v>193</v>
      </c>
      <c r="C61" s="153" t="s">
        <v>1145</v>
      </c>
      <c r="D61" s="153" t="s">
        <v>224</v>
      </c>
      <c r="E61" s="152" t="s">
        <v>231</v>
      </c>
      <c r="F61" s="152" t="s">
        <v>230</v>
      </c>
    </row>
    <row r="62" spans="1:6" ht="15.75" customHeight="1" x14ac:dyDescent="0.25">
      <c r="A62" s="152" t="s">
        <v>946</v>
      </c>
      <c r="B62" s="152" t="s">
        <v>193</v>
      </c>
      <c r="C62" s="153" t="s">
        <v>1146</v>
      </c>
      <c r="D62" s="153" t="s">
        <v>232</v>
      </c>
      <c r="E62" s="152" t="s">
        <v>233</v>
      </c>
      <c r="F62" s="152" t="s">
        <v>232</v>
      </c>
    </row>
    <row r="63" spans="1:6" ht="15.75" customHeight="1" x14ac:dyDescent="0.25">
      <c r="A63" s="152" t="s">
        <v>946</v>
      </c>
      <c r="B63" s="152" t="s">
        <v>193</v>
      </c>
      <c r="C63" s="153" t="s">
        <v>1146</v>
      </c>
      <c r="D63" s="153" t="s">
        <v>232</v>
      </c>
      <c r="E63" s="152" t="s">
        <v>235</v>
      </c>
      <c r="F63" s="152" t="s">
        <v>234</v>
      </c>
    </row>
    <row r="64" spans="1:6" ht="15.75" customHeight="1" x14ac:dyDescent="0.25">
      <c r="A64" s="152" t="s">
        <v>946</v>
      </c>
      <c r="B64" s="152" t="s">
        <v>193</v>
      </c>
      <c r="C64" s="153" t="s">
        <v>1146</v>
      </c>
      <c r="D64" s="153" t="s">
        <v>232</v>
      </c>
      <c r="E64" s="152" t="s">
        <v>237</v>
      </c>
      <c r="F64" s="152" t="s">
        <v>236</v>
      </c>
    </row>
    <row r="65" spans="1:6" ht="15.75" customHeight="1" x14ac:dyDescent="0.25">
      <c r="A65" s="152" t="s">
        <v>946</v>
      </c>
      <c r="B65" s="152" t="s">
        <v>193</v>
      </c>
      <c r="C65" s="153" t="s">
        <v>1146</v>
      </c>
      <c r="D65" s="153" t="s">
        <v>232</v>
      </c>
      <c r="E65" s="152" t="s">
        <v>239</v>
      </c>
      <c r="F65" s="152" t="s">
        <v>238</v>
      </c>
    </row>
    <row r="66" spans="1:6" ht="15.75" customHeight="1" x14ac:dyDescent="0.25">
      <c r="A66" s="152" t="s">
        <v>946</v>
      </c>
      <c r="B66" s="152" t="s">
        <v>193</v>
      </c>
      <c r="C66" s="153" t="s">
        <v>1146</v>
      </c>
      <c r="D66" s="153" t="s">
        <v>232</v>
      </c>
      <c r="E66" s="152" t="s">
        <v>241</v>
      </c>
      <c r="F66" s="152" t="s">
        <v>240</v>
      </c>
    </row>
    <row r="67" spans="1:6" ht="15.75" customHeight="1" x14ac:dyDescent="0.25">
      <c r="A67" s="152" t="s">
        <v>946</v>
      </c>
      <c r="B67" s="152" t="s">
        <v>193</v>
      </c>
      <c r="C67" s="153" t="s">
        <v>1146</v>
      </c>
      <c r="D67" s="153" t="s">
        <v>232</v>
      </c>
      <c r="E67" s="152" t="s">
        <v>243</v>
      </c>
      <c r="F67" s="152" t="s">
        <v>242</v>
      </c>
    </row>
    <row r="68" spans="1:6" ht="15.75" customHeight="1" x14ac:dyDescent="0.25">
      <c r="A68" s="152" t="s">
        <v>946</v>
      </c>
      <c r="B68" s="152" t="s">
        <v>193</v>
      </c>
      <c r="C68" s="153" t="s">
        <v>1146</v>
      </c>
      <c r="D68" s="153" t="s">
        <v>232</v>
      </c>
      <c r="E68" s="152" t="s">
        <v>245</v>
      </c>
      <c r="F68" s="152" t="s">
        <v>244</v>
      </c>
    </row>
    <row r="69" spans="1:6" ht="15.75" customHeight="1" x14ac:dyDescent="0.25">
      <c r="A69" s="152" t="s">
        <v>946</v>
      </c>
      <c r="B69" s="152" t="s">
        <v>193</v>
      </c>
      <c r="C69" s="153" t="s">
        <v>1147</v>
      </c>
      <c r="D69" s="153" t="s">
        <v>246</v>
      </c>
      <c r="E69" s="152" t="s">
        <v>247</v>
      </c>
      <c r="F69" s="152" t="s">
        <v>246</v>
      </c>
    </row>
    <row r="70" spans="1:6" ht="15.75" customHeight="1" x14ac:dyDescent="0.25">
      <c r="A70" s="152" t="s">
        <v>946</v>
      </c>
      <c r="B70" s="152" t="s">
        <v>193</v>
      </c>
      <c r="C70" s="153" t="s">
        <v>1147</v>
      </c>
      <c r="D70" s="153" t="s">
        <v>246</v>
      </c>
      <c r="E70" s="152" t="s">
        <v>249</v>
      </c>
      <c r="F70" s="152" t="s">
        <v>248</v>
      </c>
    </row>
    <row r="71" spans="1:6" ht="15.75" customHeight="1" x14ac:dyDescent="0.25">
      <c r="A71" s="152" t="s">
        <v>946</v>
      </c>
      <c r="B71" s="152" t="s">
        <v>193</v>
      </c>
      <c r="C71" s="153" t="s">
        <v>1147</v>
      </c>
      <c r="D71" s="153" t="s">
        <v>246</v>
      </c>
      <c r="E71" s="152" t="s">
        <v>251</v>
      </c>
      <c r="F71" s="152" t="s">
        <v>250</v>
      </c>
    </row>
    <row r="72" spans="1:6" ht="15.75" customHeight="1" x14ac:dyDescent="0.25">
      <c r="A72" s="152" t="s">
        <v>946</v>
      </c>
      <c r="B72" s="152" t="s">
        <v>193</v>
      </c>
      <c r="C72" s="153" t="s">
        <v>1148</v>
      </c>
      <c r="D72" s="153" t="s">
        <v>252</v>
      </c>
      <c r="E72" s="152" t="s">
        <v>253</v>
      </c>
      <c r="F72" s="152" t="s">
        <v>252</v>
      </c>
    </row>
    <row r="73" spans="1:6" ht="15.75" customHeight="1" x14ac:dyDescent="0.25">
      <c r="A73" s="152" t="s">
        <v>946</v>
      </c>
      <c r="B73" s="152" t="s">
        <v>193</v>
      </c>
      <c r="C73" s="153" t="s">
        <v>1149</v>
      </c>
      <c r="D73" s="153" t="s">
        <v>254</v>
      </c>
      <c r="E73" s="152" t="s">
        <v>255</v>
      </c>
      <c r="F73" s="152" t="s">
        <v>254</v>
      </c>
    </row>
    <row r="74" spans="1:6" ht="15.75" customHeight="1" x14ac:dyDescent="0.25">
      <c r="A74" s="152" t="s">
        <v>946</v>
      </c>
      <c r="B74" s="152" t="s">
        <v>193</v>
      </c>
      <c r="C74" s="153" t="s">
        <v>1149</v>
      </c>
      <c r="D74" s="153" t="s">
        <v>254</v>
      </c>
      <c r="E74" s="152" t="s">
        <v>257</v>
      </c>
      <c r="F74" s="152" t="s">
        <v>256</v>
      </c>
    </row>
    <row r="75" spans="1:6" ht="15.75" customHeight="1" x14ac:dyDescent="0.25">
      <c r="A75" s="152" t="s">
        <v>946</v>
      </c>
      <c r="B75" s="152" t="s">
        <v>193</v>
      </c>
      <c r="C75" s="153" t="s">
        <v>1150</v>
      </c>
      <c r="D75" s="153" t="s">
        <v>258</v>
      </c>
      <c r="E75" s="152" t="s">
        <v>259</v>
      </c>
      <c r="F75" s="152" t="s">
        <v>258</v>
      </c>
    </row>
    <row r="76" spans="1:6" ht="15.75" customHeight="1" x14ac:dyDescent="0.25">
      <c r="A76" s="152" t="s">
        <v>946</v>
      </c>
      <c r="B76" s="152" t="s">
        <v>193</v>
      </c>
      <c r="C76" s="153" t="s">
        <v>1150</v>
      </c>
      <c r="D76" s="153" t="s">
        <v>258</v>
      </c>
      <c r="E76" s="152" t="s">
        <v>261</v>
      </c>
      <c r="F76" s="152" t="s">
        <v>260</v>
      </c>
    </row>
    <row r="77" spans="1:6" ht="15.75" customHeight="1" x14ac:dyDescent="0.25">
      <c r="A77" s="152" t="s">
        <v>946</v>
      </c>
      <c r="B77" s="152" t="s">
        <v>193</v>
      </c>
      <c r="C77" s="153" t="s">
        <v>1150</v>
      </c>
      <c r="D77" s="153" t="s">
        <v>258</v>
      </c>
      <c r="E77" s="152" t="s">
        <v>263</v>
      </c>
      <c r="F77" s="152" t="s">
        <v>262</v>
      </c>
    </row>
    <row r="78" spans="1:6" ht="15.75" customHeight="1" x14ac:dyDescent="0.25">
      <c r="A78" s="152" t="s">
        <v>946</v>
      </c>
      <c r="B78" s="152" t="s">
        <v>193</v>
      </c>
      <c r="C78" s="153" t="s">
        <v>1150</v>
      </c>
      <c r="D78" s="153" t="s">
        <v>258</v>
      </c>
      <c r="E78" s="152" t="s">
        <v>265</v>
      </c>
      <c r="F78" s="152" t="s">
        <v>264</v>
      </c>
    </row>
    <row r="79" spans="1:6" ht="15.75" customHeight="1" x14ac:dyDescent="0.25">
      <c r="A79" s="152" t="s">
        <v>946</v>
      </c>
      <c r="B79" s="152" t="s">
        <v>193</v>
      </c>
      <c r="C79" s="153" t="s">
        <v>1150</v>
      </c>
      <c r="D79" s="153" t="s">
        <v>258</v>
      </c>
      <c r="E79" s="152" t="s">
        <v>267</v>
      </c>
      <c r="F79" s="152" t="s">
        <v>266</v>
      </c>
    </row>
    <row r="80" spans="1:6" ht="15.75" customHeight="1" x14ac:dyDescent="0.25">
      <c r="A80" s="152" t="s">
        <v>947</v>
      </c>
      <c r="B80" s="152" t="s">
        <v>268</v>
      </c>
      <c r="C80" s="153" t="s">
        <v>1151</v>
      </c>
      <c r="D80" s="153" t="s">
        <v>269</v>
      </c>
      <c r="E80" s="152" t="s">
        <v>270</v>
      </c>
      <c r="F80" s="152" t="s">
        <v>269</v>
      </c>
    </row>
    <row r="81" spans="1:6" ht="15.75" customHeight="1" x14ac:dyDescent="0.25">
      <c r="A81" s="152" t="s">
        <v>947</v>
      </c>
      <c r="B81" s="152" t="s">
        <v>268</v>
      </c>
      <c r="C81" s="153" t="s">
        <v>1151</v>
      </c>
      <c r="D81" s="153" t="s">
        <v>269</v>
      </c>
      <c r="E81" s="152" t="s">
        <v>272</v>
      </c>
      <c r="F81" s="152" t="s">
        <v>271</v>
      </c>
    </row>
    <row r="82" spans="1:6" ht="15.75" customHeight="1" x14ac:dyDescent="0.25">
      <c r="A82" s="152" t="s">
        <v>947</v>
      </c>
      <c r="B82" s="152" t="s">
        <v>268</v>
      </c>
      <c r="C82" s="153" t="s">
        <v>1151</v>
      </c>
      <c r="D82" s="153" t="s">
        <v>269</v>
      </c>
      <c r="E82" s="152" t="s">
        <v>274</v>
      </c>
      <c r="F82" s="152" t="s">
        <v>273</v>
      </c>
    </row>
    <row r="83" spans="1:6" ht="15.75" customHeight="1" x14ac:dyDescent="0.25">
      <c r="A83" s="152" t="s">
        <v>947</v>
      </c>
      <c r="B83" s="152" t="s">
        <v>268</v>
      </c>
      <c r="C83" s="153" t="s">
        <v>1151</v>
      </c>
      <c r="D83" s="153" t="s">
        <v>269</v>
      </c>
      <c r="E83" s="152" t="s">
        <v>276</v>
      </c>
      <c r="F83" s="152" t="s">
        <v>275</v>
      </c>
    </row>
    <row r="84" spans="1:6" ht="15.75" customHeight="1" x14ac:dyDescent="0.25">
      <c r="A84" s="152" t="s">
        <v>947</v>
      </c>
      <c r="B84" s="152" t="s">
        <v>268</v>
      </c>
      <c r="C84" s="153" t="s">
        <v>1152</v>
      </c>
      <c r="D84" s="153" t="s">
        <v>277</v>
      </c>
      <c r="E84" s="152" t="s">
        <v>278</v>
      </c>
      <c r="F84" s="152" t="s">
        <v>277</v>
      </c>
    </row>
    <row r="85" spans="1:6" ht="15.75" customHeight="1" x14ac:dyDescent="0.25">
      <c r="A85" s="152" t="s">
        <v>947</v>
      </c>
      <c r="B85" s="152" t="s">
        <v>268</v>
      </c>
      <c r="C85" s="153" t="s">
        <v>1152</v>
      </c>
      <c r="D85" s="153" t="s">
        <v>277</v>
      </c>
      <c r="E85" s="152" t="s">
        <v>280</v>
      </c>
      <c r="F85" s="152" t="s">
        <v>279</v>
      </c>
    </row>
    <row r="86" spans="1:6" ht="15.75" customHeight="1" x14ac:dyDescent="0.25">
      <c r="A86" s="152" t="s">
        <v>947</v>
      </c>
      <c r="B86" s="152" t="s">
        <v>268</v>
      </c>
      <c r="C86" s="153" t="s">
        <v>1152</v>
      </c>
      <c r="D86" s="153" t="s">
        <v>277</v>
      </c>
      <c r="E86" s="152" t="s">
        <v>282</v>
      </c>
      <c r="F86" s="152" t="s">
        <v>281</v>
      </c>
    </row>
    <row r="87" spans="1:6" ht="15.75" customHeight="1" x14ac:dyDescent="0.25">
      <c r="A87" s="152" t="s">
        <v>947</v>
      </c>
      <c r="B87" s="152" t="s">
        <v>268</v>
      </c>
      <c r="C87" s="153" t="s">
        <v>1152</v>
      </c>
      <c r="D87" s="153" t="s">
        <v>277</v>
      </c>
      <c r="E87" s="152" t="s">
        <v>283</v>
      </c>
      <c r="F87" s="152" t="s">
        <v>268</v>
      </c>
    </row>
    <row r="88" spans="1:6" ht="15.75" customHeight="1" x14ac:dyDescent="0.25">
      <c r="A88" s="152" t="s">
        <v>947</v>
      </c>
      <c r="B88" s="152" t="s">
        <v>268</v>
      </c>
      <c r="C88" s="153" t="s">
        <v>1153</v>
      </c>
      <c r="D88" s="153" t="s">
        <v>284</v>
      </c>
      <c r="E88" s="152" t="s">
        <v>285</v>
      </c>
      <c r="F88" s="152" t="s">
        <v>284</v>
      </c>
    </row>
    <row r="89" spans="1:6" ht="15.75" customHeight="1" x14ac:dyDescent="0.25">
      <c r="A89" s="152" t="s">
        <v>947</v>
      </c>
      <c r="B89" s="152" t="s">
        <v>268</v>
      </c>
      <c r="C89" s="153" t="s">
        <v>1153</v>
      </c>
      <c r="D89" s="153" t="s">
        <v>284</v>
      </c>
      <c r="E89" s="152" t="s">
        <v>287</v>
      </c>
      <c r="F89" s="152" t="s">
        <v>286</v>
      </c>
    </row>
    <row r="90" spans="1:6" ht="15.75" customHeight="1" x14ac:dyDescent="0.25">
      <c r="A90" s="152" t="s">
        <v>948</v>
      </c>
      <c r="B90" s="152" t="s">
        <v>288</v>
      </c>
      <c r="C90" s="153" t="s">
        <v>1154</v>
      </c>
      <c r="D90" s="153" t="s">
        <v>289</v>
      </c>
      <c r="E90" s="152" t="s">
        <v>290</v>
      </c>
      <c r="F90" s="152" t="s">
        <v>289</v>
      </c>
    </row>
    <row r="91" spans="1:6" ht="15.75" customHeight="1" x14ac:dyDescent="0.25">
      <c r="A91" s="152" t="s">
        <v>948</v>
      </c>
      <c r="B91" s="152" t="s">
        <v>288</v>
      </c>
      <c r="C91" s="153" t="s">
        <v>1154</v>
      </c>
      <c r="D91" s="153" t="s">
        <v>289</v>
      </c>
      <c r="E91" s="152" t="s">
        <v>292</v>
      </c>
      <c r="F91" s="152" t="s">
        <v>291</v>
      </c>
    </row>
    <row r="92" spans="1:6" ht="15.75" customHeight="1" x14ac:dyDescent="0.25">
      <c r="A92" s="152" t="s">
        <v>948</v>
      </c>
      <c r="B92" s="152" t="s">
        <v>288</v>
      </c>
      <c r="C92" s="153" t="s">
        <v>1154</v>
      </c>
      <c r="D92" s="153" t="s">
        <v>289</v>
      </c>
      <c r="E92" s="152" t="s">
        <v>294</v>
      </c>
      <c r="F92" s="152" t="s">
        <v>293</v>
      </c>
    </row>
    <row r="93" spans="1:6" ht="15.75" customHeight="1" x14ac:dyDescent="0.25">
      <c r="A93" s="152" t="s">
        <v>948</v>
      </c>
      <c r="B93" s="152" t="s">
        <v>288</v>
      </c>
      <c r="C93" s="153" t="s">
        <v>1154</v>
      </c>
      <c r="D93" s="153" t="s">
        <v>289</v>
      </c>
      <c r="E93" s="152" t="s">
        <v>296</v>
      </c>
      <c r="F93" s="152" t="s">
        <v>295</v>
      </c>
    </row>
    <row r="94" spans="1:6" ht="15.75" customHeight="1" x14ac:dyDescent="0.25">
      <c r="A94" s="152" t="s">
        <v>948</v>
      </c>
      <c r="B94" s="152" t="s">
        <v>288</v>
      </c>
      <c r="C94" s="153" t="s">
        <v>1154</v>
      </c>
      <c r="D94" s="153" t="s">
        <v>289</v>
      </c>
      <c r="E94" s="152" t="s">
        <v>298</v>
      </c>
      <c r="F94" s="152" t="s">
        <v>297</v>
      </c>
    </row>
    <row r="95" spans="1:6" ht="15.75" customHeight="1" x14ac:dyDescent="0.25">
      <c r="A95" s="152" t="s">
        <v>948</v>
      </c>
      <c r="B95" s="152" t="s">
        <v>288</v>
      </c>
      <c r="C95" s="153" t="s">
        <v>1154</v>
      </c>
      <c r="D95" s="153" t="s">
        <v>289</v>
      </c>
      <c r="E95" s="152" t="s">
        <v>300</v>
      </c>
      <c r="F95" s="152" t="s">
        <v>299</v>
      </c>
    </row>
    <row r="96" spans="1:6" ht="15.75" customHeight="1" x14ac:dyDescent="0.25">
      <c r="A96" s="152" t="s">
        <v>948</v>
      </c>
      <c r="B96" s="152" t="s">
        <v>288</v>
      </c>
      <c r="C96" s="153" t="s">
        <v>1154</v>
      </c>
      <c r="D96" s="153" t="s">
        <v>289</v>
      </c>
      <c r="E96" s="152" t="s">
        <v>302</v>
      </c>
      <c r="F96" s="152" t="s">
        <v>301</v>
      </c>
    </row>
    <row r="97" spans="1:6" ht="15.75" customHeight="1" x14ac:dyDescent="0.25">
      <c r="A97" s="152" t="s">
        <v>948</v>
      </c>
      <c r="B97" s="152" t="s">
        <v>288</v>
      </c>
      <c r="C97" s="153" t="s">
        <v>1154</v>
      </c>
      <c r="D97" s="153" t="s">
        <v>289</v>
      </c>
      <c r="E97" s="152" t="s">
        <v>304</v>
      </c>
      <c r="F97" s="152" t="s">
        <v>303</v>
      </c>
    </row>
    <row r="98" spans="1:6" ht="15.75" customHeight="1" x14ac:dyDescent="0.25">
      <c r="A98" s="152" t="s">
        <v>948</v>
      </c>
      <c r="B98" s="152" t="s">
        <v>288</v>
      </c>
      <c r="C98" s="153" t="s">
        <v>1155</v>
      </c>
      <c r="D98" s="153" t="s">
        <v>305</v>
      </c>
      <c r="E98" s="152" t="s">
        <v>306</v>
      </c>
      <c r="F98" s="152" t="s">
        <v>305</v>
      </c>
    </row>
    <row r="99" spans="1:6" ht="15.75" customHeight="1" x14ac:dyDescent="0.25">
      <c r="A99" s="152" t="s">
        <v>948</v>
      </c>
      <c r="B99" s="152" t="s">
        <v>288</v>
      </c>
      <c r="C99" s="153" t="s">
        <v>1155</v>
      </c>
      <c r="D99" s="153" t="s">
        <v>305</v>
      </c>
      <c r="E99" s="152" t="s">
        <v>308</v>
      </c>
      <c r="F99" s="152" t="s">
        <v>307</v>
      </c>
    </row>
    <row r="100" spans="1:6" ht="15.75" customHeight="1" x14ac:dyDescent="0.25">
      <c r="A100" s="152" t="s">
        <v>948</v>
      </c>
      <c r="B100" s="152" t="s">
        <v>288</v>
      </c>
      <c r="C100" s="153" t="s">
        <v>1155</v>
      </c>
      <c r="D100" s="153" t="s">
        <v>305</v>
      </c>
      <c r="E100" s="152" t="s">
        <v>310</v>
      </c>
      <c r="F100" s="152" t="s">
        <v>309</v>
      </c>
    </row>
    <row r="101" spans="1:6" ht="15.75" customHeight="1" x14ac:dyDescent="0.25">
      <c r="A101" s="152" t="s">
        <v>948</v>
      </c>
      <c r="B101" s="152" t="s">
        <v>288</v>
      </c>
      <c r="C101" s="153" t="s">
        <v>1155</v>
      </c>
      <c r="D101" s="153" t="s">
        <v>305</v>
      </c>
      <c r="E101" s="152" t="s">
        <v>312</v>
      </c>
      <c r="F101" s="152" t="s">
        <v>311</v>
      </c>
    </row>
    <row r="102" spans="1:6" ht="15.75" customHeight="1" x14ac:dyDescent="0.25">
      <c r="A102" s="152" t="s">
        <v>948</v>
      </c>
      <c r="B102" s="152" t="s">
        <v>288</v>
      </c>
      <c r="C102" s="153" t="s">
        <v>1155</v>
      </c>
      <c r="D102" s="153" t="s">
        <v>305</v>
      </c>
      <c r="E102" s="152" t="s">
        <v>314</v>
      </c>
      <c r="F102" s="152" t="s">
        <v>313</v>
      </c>
    </row>
    <row r="103" spans="1:6" ht="15.75" customHeight="1" x14ac:dyDescent="0.25">
      <c r="A103" s="152" t="s">
        <v>948</v>
      </c>
      <c r="B103" s="152" t="s">
        <v>288</v>
      </c>
      <c r="C103" s="153" t="s">
        <v>1155</v>
      </c>
      <c r="D103" s="153" t="s">
        <v>305</v>
      </c>
      <c r="E103" s="152" t="s">
        <v>316</v>
      </c>
      <c r="F103" s="152" t="s">
        <v>315</v>
      </c>
    </row>
    <row r="104" spans="1:6" ht="15.75" customHeight="1" x14ac:dyDescent="0.25">
      <c r="A104" s="152" t="s">
        <v>949</v>
      </c>
      <c r="B104" s="152" t="s">
        <v>317</v>
      </c>
      <c r="C104" s="153" t="s">
        <v>1156</v>
      </c>
      <c r="D104" s="153" t="s">
        <v>318</v>
      </c>
      <c r="E104" s="152" t="s">
        <v>319</v>
      </c>
      <c r="F104" s="152" t="s">
        <v>318</v>
      </c>
    </row>
    <row r="105" spans="1:6" ht="15.75" customHeight="1" x14ac:dyDescent="0.25">
      <c r="A105" s="152" t="s">
        <v>949</v>
      </c>
      <c r="B105" s="152" t="s">
        <v>317</v>
      </c>
      <c r="C105" s="153" t="s">
        <v>1156</v>
      </c>
      <c r="D105" s="153" t="s">
        <v>318</v>
      </c>
      <c r="E105" s="152" t="s">
        <v>321</v>
      </c>
      <c r="F105" s="152" t="s">
        <v>320</v>
      </c>
    </row>
    <row r="106" spans="1:6" ht="15.75" customHeight="1" x14ac:dyDescent="0.25">
      <c r="A106" s="152" t="s">
        <v>949</v>
      </c>
      <c r="B106" s="152" t="s">
        <v>317</v>
      </c>
      <c r="C106" s="153" t="s">
        <v>1156</v>
      </c>
      <c r="D106" s="153" t="s">
        <v>318</v>
      </c>
      <c r="E106" s="152" t="s">
        <v>323</v>
      </c>
      <c r="F106" s="152" t="s">
        <v>322</v>
      </c>
    </row>
    <row r="107" spans="1:6" ht="15.75" customHeight="1" x14ac:dyDescent="0.25">
      <c r="A107" s="152" t="s">
        <v>949</v>
      </c>
      <c r="B107" s="152" t="s">
        <v>317</v>
      </c>
      <c r="C107" s="153" t="s">
        <v>1156</v>
      </c>
      <c r="D107" s="153" t="s">
        <v>318</v>
      </c>
      <c r="E107" s="152" t="s">
        <v>325</v>
      </c>
      <c r="F107" s="152" t="s">
        <v>324</v>
      </c>
    </row>
    <row r="108" spans="1:6" ht="15.75" customHeight="1" x14ac:dyDescent="0.25">
      <c r="A108" s="152" t="s">
        <v>949</v>
      </c>
      <c r="B108" s="152" t="s">
        <v>317</v>
      </c>
      <c r="C108" s="153" t="s">
        <v>1156</v>
      </c>
      <c r="D108" s="153" t="s">
        <v>318</v>
      </c>
      <c r="E108" s="152" t="s">
        <v>327</v>
      </c>
      <c r="F108" s="152" t="s">
        <v>326</v>
      </c>
    </row>
    <row r="109" spans="1:6" ht="15.75" customHeight="1" x14ac:dyDescent="0.25">
      <c r="A109" s="152" t="s">
        <v>949</v>
      </c>
      <c r="B109" s="152" t="s">
        <v>317</v>
      </c>
      <c r="C109" s="153" t="s">
        <v>1156</v>
      </c>
      <c r="D109" s="153" t="s">
        <v>318</v>
      </c>
      <c r="E109" s="152" t="s">
        <v>329</v>
      </c>
      <c r="F109" s="152" t="s">
        <v>328</v>
      </c>
    </row>
    <row r="110" spans="1:6" ht="15.75" customHeight="1" x14ac:dyDescent="0.25">
      <c r="A110" s="152" t="s">
        <v>949</v>
      </c>
      <c r="B110" s="152" t="s">
        <v>317</v>
      </c>
      <c r="C110" s="153" t="s">
        <v>1157</v>
      </c>
      <c r="D110" s="153" t="s">
        <v>330</v>
      </c>
      <c r="E110" s="152" t="s">
        <v>331</v>
      </c>
      <c r="F110" s="152" t="s">
        <v>330</v>
      </c>
    </row>
    <row r="111" spans="1:6" ht="15.75" customHeight="1" x14ac:dyDescent="0.25">
      <c r="A111" s="152" t="s">
        <v>949</v>
      </c>
      <c r="B111" s="152" t="s">
        <v>317</v>
      </c>
      <c r="C111" s="153" t="s">
        <v>1157</v>
      </c>
      <c r="D111" s="153" t="s">
        <v>330</v>
      </c>
      <c r="E111" s="152" t="s">
        <v>333</v>
      </c>
      <c r="F111" s="152" t="s">
        <v>332</v>
      </c>
    </row>
    <row r="112" spans="1:6" ht="15.75" customHeight="1" x14ac:dyDescent="0.25">
      <c r="A112" s="152" t="s">
        <v>949</v>
      </c>
      <c r="B112" s="152" t="s">
        <v>317</v>
      </c>
      <c r="C112" s="153" t="s">
        <v>1157</v>
      </c>
      <c r="D112" s="153" t="s">
        <v>330</v>
      </c>
      <c r="E112" s="152" t="s">
        <v>335</v>
      </c>
      <c r="F112" s="152" t="s">
        <v>334</v>
      </c>
    </row>
    <row r="113" spans="1:6" ht="15.75" customHeight="1" x14ac:dyDescent="0.25">
      <c r="A113" s="152" t="s">
        <v>949</v>
      </c>
      <c r="B113" s="152" t="s">
        <v>317</v>
      </c>
      <c r="C113" s="153" t="s">
        <v>1157</v>
      </c>
      <c r="D113" s="153" t="s">
        <v>330</v>
      </c>
      <c r="E113" s="152" t="s">
        <v>337</v>
      </c>
      <c r="F113" s="152" t="s">
        <v>336</v>
      </c>
    </row>
    <row r="114" spans="1:6" ht="15.75" customHeight="1" x14ac:dyDescent="0.25">
      <c r="A114" s="152" t="s">
        <v>949</v>
      </c>
      <c r="B114" s="152" t="s">
        <v>317</v>
      </c>
      <c r="C114" s="153" t="s">
        <v>1157</v>
      </c>
      <c r="D114" s="153" t="s">
        <v>330</v>
      </c>
      <c r="E114" s="152" t="s">
        <v>339</v>
      </c>
      <c r="F114" s="152" t="s">
        <v>338</v>
      </c>
    </row>
    <row r="115" spans="1:6" ht="15.75" customHeight="1" x14ac:dyDescent="0.25">
      <c r="A115" s="152" t="s">
        <v>949</v>
      </c>
      <c r="B115" s="152" t="s">
        <v>317</v>
      </c>
      <c r="C115" s="153" t="s">
        <v>1157</v>
      </c>
      <c r="D115" s="153" t="s">
        <v>330</v>
      </c>
      <c r="E115" s="152" t="s">
        <v>341</v>
      </c>
      <c r="F115" s="152" t="s">
        <v>340</v>
      </c>
    </row>
    <row r="116" spans="1:6" ht="15.75" customHeight="1" x14ac:dyDescent="0.25">
      <c r="A116" s="152" t="s">
        <v>949</v>
      </c>
      <c r="B116" s="152" t="s">
        <v>317</v>
      </c>
      <c r="C116" s="153" t="s">
        <v>1157</v>
      </c>
      <c r="D116" s="153" t="s">
        <v>330</v>
      </c>
      <c r="E116" s="152" t="s">
        <v>343</v>
      </c>
      <c r="F116" s="152" t="s">
        <v>342</v>
      </c>
    </row>
    <row r="117" spans="1:6" ht="15.75" customHeight="1" x14ac:dyDescent="0.25">
      <c r="A117" s="152" t="s">
        <v>949</v>
      </c>
      <c r="B117" s="152" t="s">
        <v>317</v>
      </c>
      <c r="C117" s="153" t="s">
        <v>1157</v>
      </c>
      <c r="D117" s="153" t="s">
        <v>330</v>
      </c>
      <c r="E117" s="152" t="s">
        <v>345</v>
      </c>
      <c r="F117" s="152" t="s">
        <v>344</v>
      </c>
    </row>
    <row r="118" spans="1:6" ht="15.75" customHeight="1" x14ac:dyDescent="0.25">
      <c r="A118" s="152" t="s">
        <v>950</v>
      </c>
      <c r="B118" s="152" t="s">
        <v>346</v>
      </c>
      <c r="C118" s="153" t="s">
        <v>1158</v>
      </c>
      <c r="D118" s="153" t="s">
        <v>346</v>
      </c>
      <c r="E118" s="152" t="s">
        <v>347</v>
      </c>
      <c r="F118" s="152" t="s">
        <v>346</v>
      </c>
    </row>
    <row r="119" spans="1:6" ht="15.75" customHeight="1" x14ac:dyDescent="0.25">
      <c r="A119" s="152" t="s">
        <v>950</v>
      </c>
      <c r="B119" s="152" t="s">
        <v>346</v>
      </c>
      <c r="C119" s="153" t="s">
        <v>1158</v>
      </c>
      <c r="D119" s="153" t="s">
        <v>346</v>
      </c>
      <c r="E119" s="152" t="s">
        <v>349</v>
      </c>
      <c r="F119" s="152" t="s">
        <v>348</v>
      </c>
    </row>
    <row r="120" spans="1:6" ht="15.75" customHeight="1" x14ac:dyDescent="0.25">
      <c r="A120" s="152" t="s">
        <v>950</v>
      </c>
      <c r="B120" s="152" t="s">
        <v>346</v>
      </c>
      <c r="C120" s="153" t="s">
        <v>1158</v>
      </c>
      <c r="D120" s="153" t="s">
        <v>346</v>
      </c>
      <c r="E120" s="152" t="s">
        <v>351</v>
      </c>
      <c r="F120" s="152" t="s">
        <v>350</v>
      </c>
    </row>
    <row r="121" spans="1:6" ht="15.75" customHeight="1" x14ac:dyDescent="0.25">
      <c r="A121" s="152" t="s">
        <v>950</v>
      </c>
      <c r="B121" s="152" t="s">
        <v>346</v>
      </c>
      <c r="C121" s="153" t="s">
        <v>1158</v>
      </c>
      <c r="D121" s="153" t="s">
        <v>346</v>
      </c>
      <c r="E121" s="152" t="s">
        <v>353</v>
      </c>
      <c r="F121" s="152" t="s">
        <v>352</v>
      </c>
    </row>
    <row r="122" spans="1:6" ht="15.75" customHeight="1" x14ac:dyDescent="0.25">
      <c r="A122" s="152" t="s">
        <v>950</v>
      </c>
      <c r="B122" s="152" t="s">
        <v>346</v>
      </c>
      <c r="C122" s="153" t="s">
        <v>1158</v>
      </c>
      <c r="D122" s="153" t="s">
        <v>346</v>
      </c>
      <c r="E122" s="152" t="s">
        <v>355</v>
      </c>
      <c r="F122" s="152" t="s">
        <v>354</v>
      </c>
    </row>
    <row r="123" spans="1:6" ht="15.75" customHeight="1" x14ac:dyDescent="0.25">
      <c r="A123" s="152" t="s">
        <v>950</v>
      </c>
      <c r="B123" s="152" t="s">
        <v>346</v>
      </c>
      <c r="C123" s="153" t="s">
        <v>1158</v>
      </c>
      <c r="D123" s="153" t="s">
        <v>346</v>
      </c>
      <c r="E123" s="152" t="s">
        <v>357</v>
      </c>
      <c r="F123" s="152" t="s">
        <v>356</v>
      </c>
    </row>
    <row r="124" spans="1:6" ht="15.75" customHeight="1" x14ac:dyDescent="0.25">
      <c r="A124" s="152" t="s">
        <v>950</v>
      </c>
      <c r="B124" s="152" t="s">
        <v>346</v>
      </c>
      <c r="C124" s="153" t="s">
        <v>1159</v>
      </c>
      <c r="D124" s="153" t="s">
        <v>358</v>
      </c>
      <c r="E124" s="152" t="s">
        <v>359</v>
      </c>
      <c r="F124" s="152" t="s">
        <v>358</v>
      </c>
    </row>
    <row r="125" spans="1:6" ht="15.75" customHeight="1" x14ac:dyDescent="0.25">
      <c r="A125" s="152" t="s">
        <v>950</v>
      </c>
      <c r="B125" s="152" t="s">
        <v>346</v>
      </c>
      <c r="C125" s="153" t="s">
        <v>1159</v>
      </c>
      <c r="D125" s="153" t="s">
        <v>358</v>
      </c>
      <c r="E125" s="152" t="s">
        <v>361</v>
      </c>
      <c r="F125" s="152" t="s">
        <v>360</v>
      </c>
    </row>
    <row r="126" spans="1:6" ht="15.75" customHeight="1" x14ac:dyDescent="0.25">
      <c r="A126" s="152" t="s">
        <v>950</v>
      </c>
      <c r="B126" s="152" t="s">
        <v>346</v>
      </c>
      <c r="C126" s="153" t="s">
        <v>1159</v>
      </c>
      <c r="D126" s="153" t="s">
        <v>358</v>
      </c>
      <c r="E126" s="152" t="s">
        <v>363</v>
      </c>
      <c r="F126" s="152" t="s">
        <v>362</v>
      </c>
    </row>
    <row r="127" spans="1:6" ht="15.75" customHeight="1" x14ac:dyDescent="0.25">
      <c r="A127" s="152" t="s">
        <v>950</v>
      </c>
      <c r="B127" s="152" t="s">
        <v>346</v>
      </c>
      <c r="C127" s="153" t="s">
        <v>1159</v>
      </c>
      <c r="D127" s="153" t="s">
        <v>358</v>
      </c>
      <c r="E127" s="152" t="s">
        <v>365</v>
      </c>
      <c r="F127" s="152" t="s">
        <v>364</v>
      </c>
    </row>
    <row r="128" spans="1:6" ht="15.75" customHeight="1" x14ac:dyDescent="0.25">
      <c r="A128" s="152" t="s">
        <v>950</v>
      </c>
      <c r="B128" s="152" t="s">
        <v>346</v>
      </c>
      <c r="C128" s="153" t="s">
        <v>1159</v>
      </c>
      <c r="D128" s="153" t="s">
        <v>358</v>
      </c>
      <c r="E128" s="152" t="s">
        <v>367</v>
      </c>
      <c r="F128" s="152" t="s">
        <v>366</v>
      </c>
    </row>
    <row r="129" spans="1:6" ht="15.75" customHeight="1" x14ac:dyDescent="0.25">
      <c r="A129" s="152" t="s">
        <v>950</v>
      </c>
      <c r="B129" s="152" t="s">
        <v>346</v>
      </c>
      <c r="C129" s="153" t="s">
        <v>1160</v>
      </c>
      <c r="D129" s="153" t="s">
        <v>368</v>
      </c>
      <c r="E129" s="152" t="s">
        <v>369</v>
      </c>
      <c r="F129" s="152" t="s">
        <v>368</v>
      </c>
    </row>
    <row r="130" spans="1:6" ht="15.75" customHeight="1" x14ac:dyDescent="0.25">
      <c r="A130" s="152" t="s">
        <v>950</v>
      </c>
      <c r="B130" s="152" t="s">
        <v>346</v>
      </c>
      <c r="C130" s="153" t="s">
        <v>1160</v>
      </c>
      <c r="D130" s="153" t="s">
        <v>368</v>
      </c>
      <c r="E130" s="152" t="s">
        <v>370</v>
      </c>
      <c r="F130" s="152" t="s">
        <v>334</v>
      </c>
    </row>
    <row r="131" spans="1:6" ht="15.75" customHeight="1" x14ac:dyDescent="0.25">
      <c r="A131" s="152" t="s">
        <v>950</v>
      </c>
      <c r="B131" s="152" t="s">
        <v>346</v>
      </c>
      <c r="C131" s="153" t="s">
        <v>1160</v>
      </c>
      <c r="D131" s="153" t="s">
        <v>368</v>
      </c>
      <c r="E131" s="152" t="s">
        <v>372</v>
      </c>
      <c r="F131" s="152" t="s">
        <v>371</v>
      </c>
    </row>
    <row r="132" spans="1:6" ht="15.75" customHeight="1" x14ac:dyDescent="0.25">
      <c r="A132" s="152" t="s">
        <v>950</v>
      </c>
      <c r="B132" s="152" t="s">
        <v>346</v>
      </c>
      <c r="C132" s="153" t="s">
        <v>1160</v>
      </c>
      <c r="D132" s="153" t="s">
        <v>368</v>
      </c>
      <c r="E132" s="152" t="s">
        <v>374</v>
      </c>
      <c r="F132" s="152" t="s">
        <v>373</v>
      </c>
    </row>
    <row r="133" spans="1:6" ht="15.75" customHeight="1" x14ac:dyDescent="0.25">
      <c r="A133" s="152" t="s">
        <v>950</v>
      </c>
      <c r="B133" s="152" t="s">
        <v>346</v>
      </c>
      <c r="C133" s="153" t="s">
        <v>1160</v>
      </c>
      <c r="D133" s="153" t="s">
        <v>368</v>
      </c>
      <c r="E133" s="152" t="s">
        <v>376</v>
      </c>
      <c r="F133" s="152" t="s">
        <v>375</v>
      </c>
    </row>
    <row r="134" spans="1:6" ht="15.75" customHeight="1" x14ac:dyDescent="0.25">
      <c r="A134" s="152" t="s">
        <v>950</v>
      </c>
      <c r="B134" s="152" t="s">
        <v>346</v>
      </c>
      <c r="C134" s="153" t="s">
        <v>1160</v>
      </c>
      <c r="D134" s="153" t="s">
        <v>368</v>
      </c>
      <c r="E134" s="152" t="s">
        <v>378</v>
      </c>
      <c r="F134" s="152" t="s">
        <v>377</v>
      </c>
    </row>
    <row r="135" spans="1:6" ht="15.75" customHeight="1" x14ac:dyDescent="0.25">
      <c r="A135" s="152" t="s">
        <v>950</v>
      </c>
      <c r="B135" s="152" t="s">
        <v>346</v>
      </c>
      <c r="C135" s="153" t="s">
        <v>1161</v>
      </c>
      <c r="D135" s="153" t="s">
        <v>379</v>
      </c>
      <c r="E135" s="152" t="s">
        <v>380</v>
      </c>
      <c r="F135" s="152" t="s">
        <v>379</v>
      </c>
    </row>
    <row r="136" spans="1:6" ht="15.75" customHeight="1" x14ac:dyDescent="0.25">
      <c r="A136" s="152" t="s">
        <v>950</v>
      </c>
      <c r="B136" s="152" t="s">
        <v>346</v>
      </c>
      <c r="C136" s="153" t="s">
        <v>1161</v>
      </c>
      <c r="D136" s="153" t="s">
        <v>379</v>
      </c>
      <c r="E136" s="152" t="s">
        <v>382</v>
      </c>
      <c r="F136" s="152" t="s">
        <v>381</v>
      </c>
    </row>
    <row r="137" spans="1:6" ht="15.75" customHeight="1" x14ac:dyDescent="0.25">
      <c r="A137" s="152" t="s">
        <v>950</v>
      </c>
      <c r="B137" s="152" t="s">
        <v>346</v>
      </c>
      <c r="C137" s="153" t="s">
        <v>1161</v>
      </c>
      <c r="D137" s="153" t="s">
        <v>379</v>
      </c>
      <c r="E137" s="152" t="s">
        <v>384</v>
      </c>
      <c r="F137" s="152" t="s">
        <v>383</v>
      </c>
    </row>
    <row r="138" spans="1:6" ht="15.75" customHeight="1" x14ac:dyDescent="0.25">
      <c r="A138" s="152" t="s">
        <v>950</v>
      </c>
      <c r="B138" s="152" t="s">
        <v>346</v>
      </c>
      <c r="C138" s="153" t="s">
        <v>1161</v>
      </c>
      <c r="D138" s="153" t="s">
        <v>379</v>
      </c>
      <c r="E138" s="152" t="s">
        <v>386</v>
      </c>
      <c r="F138" s="152" t="s">
        <v>385</v>
      </c>
    </row>
    <row r="139" spans="1:6" ht="15.75" customHeight="1" x14ac:dyDescent="0.25">
      <c r="A139" s="152" t="s">
        <v>950</v>
      </c>
      <c r="B139" s="152" t="s">
        <v>346</v>
      </c>
      <c r="C139" s="153" t="s">
        <v>1161</v>
      </c>
      <c r="D139" s="153" t="s">
        <v>379</v>
      </c>
      <c r="E139" s="152" t="s">
        <v>388</v>
      </c>
      <c r="F139" s="152" t="s">
        <v>387</v>
      </c>
    </row>
    <row r="140" spans="1:6" ht="15.75" customHeight="1" x14ac:dyDescent="0.25">
      <c r="A140" s="152" t="s">
        <v>950</v>
      </c>
      <c r="B140" s="152" t="s">
        <v>346</v>
      </c>
      <c r="C140" s="153" t="s">
        <v>1162</v>
      </c>
      <c r="D140" s="153" t="s">
        <v>389</v>
      </c>
      <c r="E140" s="152" t="s">
        <v>390</v>
      </c>
      <c r="F140" s="152" t="s">
        <v>389</v>
      </c>
    </row>
    <row r="141" spans="1:6" ht="15.75" customHeight="1" x14ac:dyDescent="0.25">
      <c r="A141" s="152" t="s">
        <v>950</v>
      </c>
      <c r="B141" s="152" t="s">
        <v>346</v>
      </c>
      <c r="C141" s="153" t="s">
        <v>1162</v>
      </c>
      <c r="D141" s="153" t="s">
        <v>389</v>
      </c>
      <c r="E141" s="152" t="s">
        <v>392</v>
      </c>
      <c r="F141" s="152" t="s">
        <v>391</v>
      </c>
    </row>
    <row r="142" spans="1:6" ht="15.75" customHeight="1" x14ac:dyDescent="0.25">
      <c r="A142" s="152" t="s">
        <v>950</v>
      </c>
      <c r="B142" s="152" t="s">
        <v>346</v>
      </c>
      <c r="C142" s="153" t="s">
        <v>1162</v>
      </c>
      <c r="D142" s="153" t="s">
        <v>389</v>
      </c>
      <c r="E142" s="152" t="s">
        <v>394</v>
      </c>
      <c r="F142" s="152" t="s">
        <v>393</v>
      </c>
    </row>
    <row r="143" spans="1:6" ht="15.75" customHeight="1" x14ac:dyDescent="0.25">
      <c r="A143" s="152" t="s">
        <v>951</v>
      </c>
      <c r="B143" s="152" t="s">
        <v>395</v>
      </c>
      <c r="C143" s="153" t="s">
        <v>1163</v>
      </c>
      <c r="D143" s="153" t="s">
        <v>395</v>
      </c>
      <c r="E143" s="152" t="s">
        <v>397</v>
      </c>
      <c r="F143" s="152" t="s">
        <v>396</v>
      </c>
    </row>
    <row r="144" spans="1:6" ht="15.75" customHeight="1" x14ac:dyDescent="0.25">
      <c r="A144" s="152" t="s">
        <v>951</v>
      </c>
      <c r="B144" s="152" t="s">
        <v>395</v>
      </c>
      <c r="C144" s="153" t="s">
        <v>1163</v>
      </c>
      <c r="D144" s="153" t="s">
        <v>395</v>
      </c>
      <c r="E144" s="152" t="s">
        <v>399</v>
      </c>
      <c r="F144" s="152" t="s">
        <v>398</v>
      </c>
    </row>
    <row r="145" spans="1:6" ht="15.75" customHeight="1" x14ac:dyDescent="0.25">
      <c r="A145" s="152" t="s">
        <v>951</v>
      </c>
      <c r="B145" s="152" t="s">
        <v>395</v>
      </c>
      <c r="C145" s="153" t="s">
        <v>1163</v>
      </c>
      <c r="D145" s="153" t="s">
        <v>395</v>
      </c>
      <c r="E145" s="152" t="s">
        <v>401</v>
      </c>
      <c r="F145" s="152" t="s">
        <v>400</v>
      </c>
    </row>
    <row r="146" spans="1:6" ht="15.75" customHeight="1" x14ac:dyDescent="0.25">
      <c r="A146" s="152" t="s">
        <v>951</v>
      </c>
      <c r="B146" s="152" t="s">
        <v>395</v>
      </c>
      <c r="C146" s="153" t="s">
        <v>1163</v>
      </c>
      <c r="D146" s="153" t="s">
        <v>395</v>
      </c>
      <c r="E146" s="152" t="s">
        <v>403</v>
      </c>
      <c r="F146" s="152" t="s">
        <v>402</v>
      </c>
    </row>
    <row r="147" spans="1:6" ht="15.75" customHeight="1" x14ac:dyDescent="0.25">
      <c r="A147" s="152" t="s">
        <v>951</v>
      </c>
      <c r="B147" s="152" t="s">
        <v>395</v>
      </c>
      <c r="C147" s="153" t="s">
        <v>1163</v>
      </c>
      <c r="D147" s="153" t="s">
        <v>395</v>
      </c>
      <c r="E147" s="152" t="s">
        <v>405</v>
      </c>
      <c r="F147" s="152" t="s">
        <v>404</v>
      </c>
    </row>
    <row r="148" spans="1:6" ht="15.75" customHeight="1" x14ac:dyDescent="0.25">
      <c r="A148" s="152" t="s">
        <v>951</v>
      </c>
      <c r="B148" s="152" t="s">
        <v>395</v>
      </c>
      <c r="C148" s="153" t="s">
        <v>1163</v>
      </c>
      <c r="D148" s="153" t="s">
        <v>395</v>
      </c>
      <c r="E148" s="152" t="s">
        <v>407</v>
      </c>
      <c r="F148" s="152" t="s">
        <v>406</v>
      </c>
    </row>
    <row r="149" spans="1:6" ht="15.75" customHeight="1" x14ac:dyDescent="0.25">
      <c r="A149" s="152" t="s">
        <v>951</v>
      </c>
      <c r="B149" s="152" t="s">
        <v>395</v>
      </c>
      <c r="C149" s="153" t="s">
        <v>1163</v>
      </c>
      <c r="D149" s="153" t="s">
        <v>395</v>
      </c>
      <c r="E149" s="152" t="s">
        <v>409</v>
      </c>
      <c r="F149" s="152" t="s">
        <v>408</v>
      </c>
    </row>
    <row r="150" spans="1:6" ht="15.75" customHeight="1" x14ac:dyDescent="0.25">
      <c r="A150" s="152" t="s">
        <v>951</v>
      </c>
      <c r="B150" s="152" t="s">
        <v>395</v>
      </c>
      <c r="C150" s="153" t="s">
        <v>1164</v>
      </c>
      <c r="D150" s="153" t="s">
        <v>410</v>
      </c>
      <c r="E150" s="152" t="s">
        <v>411</v>
      </c>
      <c r="F150" s="152" t="s">
        <v>410</v>
      </c>
    </row>
    <row r="151" spans="1:6" ht="15.75" customHeight="1" x14ac:dyDescent="0.25">
      <c r="A151" s="152" t="s">
        <v>951</v>
      </c>
      <c r="B151" s="152" t="s">
        <v>395</v>
      </c>
      <c r="C151" s="153" t="s">
        <v>1164</v>
      </c>
      <c r="D151" s="153" t="s">
        <v>410</v>
      </c>
      <c r="E151" s="152" t="s">
        <v>413</v>
      </c>
      <c r="F151" s="152" t="s">
        <v>412</v>
      </c>
    </row>
    <row r="152" spans="1:6" ht="15.75" customHeight="1" x14ac:dyDescent="0.25">
      <c r="A152" s="152" t="s">
        <v>951</v>
      </c>
      <c r="B152" s="152" t="s">
        <v>395</v>
      </c>
      <c r="C152" s="153" t="s">
        <v>1164</v>
      </c>
      <c r="D152" s="153" t="s">
        <v>410</v>
      </c>
      <c r="E152" s="152" t="s">
        <v>415</v>
      </c>
      <c r="F152" s="152" t="s">
        <v>414</v>
      </c>
    </row>
    <row r="153" spans="1:6" ht="15.75" customHeight="1" x14ac:dyDescent="0.25">
      <c r="A153" s="152" t="s">
        <v>951</v>
      </c>
      <c r="B153" s="152" t="s">
        <v>395</v>
      </c>
      <c r="C153" s="153" t="s">
        <v>1164</v>
      </c>
      <c r="D153" s="153" t="s">
        <v>410</v>
      </c>
      <c r="E153" s="152" t="s">
        <v>417</v>
      </c>
      <c r="F153" s="152" t="s">
        <v>416</v>
      </c>
    </row>
    <row r="154" spans="1:6" ht="15.75" customHeight="1" x14ac:dyDescent="0.25">
      <c r="A154" s="152" t="s">
        <v>951</v>
      </c>
      <c r="B154" s="152" t="s">
        <v>395</v>
      </c>
      <c r="C154" s="153" t="s">
        <v>1164</v>
      </c>
      <c r="D154" s="153" t="s">
        <v>410</v>
      </c>
      <c r="E154" s="152" t="s">
        <v>419</v>
      </c>
      <c r="F154" s="152" t="s">
        <v>418</v>
      </c>
    </row>
    <row r="155" spans="1:6" ht="15.75" customHeight="1" x14ac:dyDescent="0.25">
      <c r="A155" s="152" t="s">
        <v>951</v>
      </c>
      <c r="B155" s="152" t="s">
        <v>395</v>
      </c>
      <c r="C155" s="153" t="s">
        <v>1165</v>
      </c>
      <c r="D155" s="153" t="s">
        <v>420</v>
      </c>
      <c r="E155" s="152" t="s">
        <v>421</v>
      </c>
      <c r="F155" s="152" t="s">
        <v>420</v>
      </c>
    </row>
    <row r="156" spans="1:6" ht="15.75" customHeight="1" x14ac:dyDescent="0.25">
      <c r="A156" s="152" t="s">
        <v>951</v>
      </c>
      <c r="B156" s="152" t="s">
        <v>395</v>
      </c>
      <c r="C156" s="153" t="s">
        <v>1165</v>
      </c>
      <c r="D156" s="153" t="s">
        <v>420</v>
      </c>
      <c r="E156" s="152" t="s">
        <v>423</v>
      </c>
      <c r="F156" s="152" t="s">
        <v>422</v>
      </c>
    </row>
    <row r="157" spans="1:6" ht="15.75" customHeight="1" x14ac:dyDescent="0.25">
      <c r="A157" s="152" t="s">
        <v>951</v>
      </c>
      <c r="B157" s="152" t="s">
        <v>395</v>
      </c>
      <c r="C157" s="153" t="s">
        <v>1165</v>
      </c>
      <c r="D157" s="153" t="s">
        <v>420</v>
      </c>
      <c r="E157" s="152" t="s">
        <v>425</v>
      </c>
      <c r="F157" s="152" t="s">
        <v>424</v>
      </c>
    </row>
    <row r="158" spans="1:6" ht="15.75" customHeight="1" x14ac:dyDescent="0.25">
      <c r="A158" s="152" t="s">
        <v>951</v>
      </c>
      <c r="B158" s="152" t="s">
        <v>395</v>
      </c>
      <c r="C158" s="153" t="s">
        <v>1165</v>
      </c>
      <c r="D158" s="153" t="s">
        <v>420</v>
      </c>
      <c r="E158" s="152" t="s">
        <v>427</v>
      </c>
      <c r="F158" s="152" t="s">
        <v>426</v>
      </c>
    </row>
    <row r="159" spans="1:6" ht="15.75" customHeight="1" x14ac:dyDescent="0.25">
      <c r="A159" s="152" t="s">
        <v>951</v>
      </c>
      <c r="B159" s="152" t="s">
        <v>395</v>
      </c>
      <c r="C159" s="153" t="s">
        <v>1166</v>
      </c>
      <c r="D159" s="153" t="s">
        <v>428</v>
      </c>
      <c r="E159" s="152" t="s">
        <v>429</v>
      </c>
      <c r="F159" s="152" t="s">
        <v>428</v>
      </c>
    </row>
    <row r="160" spans="1:6" ht="15.75" customHeight="1" x14ac:dyDescent="0.25">
      <c r="A160" s="152" t="s">
        <v>951</v>
      </c>
      <c r="B160" s="152" t="s">
        <v>395</v>
      </c>
      <c r="C160" s="153" t="s">
        <v>1166</v>
      </c>
      <c r="D160" s="153" t="s">
        <v>428</v>
      </c>
      <c r="E160" s="152" t="s">
        <v>431</v>
      </c>
      <c r="F160" s="152" t="s">
        <v>430</v>
      </c>
    </row>
    <row r="161" spans="1:6" ht="15.75" customHeight="1" x14ac:dyDescent="0.25">
      <c r="A161" s="152" t="s">
        <v>951</v>
      </c>
      <c r="B161" s="152" t="s">
        <v>395</v>
      </c>
      <c r="C161" s="153" t="s">
        <v>1166</v>
      </c>
      <c r="D161" s="153" t="s">
        <v>428</v>
      </c>
      <c r="E161" s="152" t="s">
        <v>433</v>
      </c>
      <c r="F161" s="152" t="s">
        <v>432</v>
      </c>
    </row>
    <row r="162" spans="1:6" ht="15.75" customHeight="1" x14ac:dyDescent="0.25">
      <c r="A162" s="152" t="s">
        <v>951</v>
      </c>
      <c r="B162" s="152" t="s">
        <v>395</v>
      </c>
      <c r="C162" s="153" t="s">
        <v>1167</v>
      </c>
      <c r="D162" s="153" t="s">
        <v>434</v>
      </c>
      <c r="E162" s="152" t="s">
        <v>436</v>
      </c>
      <c r="F162" s="152" t="s">
        <v>435</v>
      </c>
    </row>
    <row r="163" spans="1:6" ht="15.75" customHeight="1" x14ac:dyDescent="0.25">
      <c r="A163" s="152" t="s">
        <v>951</v>
      </c>
      <c r="B163" s="152" t="s">
        <v>395</v>
      </c>
      <c r="C163" s="153" t="s">
        <v>1166</v>
      </c>
      <c r="D163" s="153" t="s">
        <v>428</v>
      </c>
      <c r="E163" s="152" t="s">
        <v>438</v>
      </c>
      <c r="F163" s="152" t="s">
        <v>437</v>
      </c>
    </row>
    <row r="164" spans="1:6" ht="15.75" customHeight="1" x14ac:dyDescent="0.25">
      <c r="A164" s="152" t="s">
        <v>951</v>
      </c>
      <c r="B164" s="152" t="s">
        <v>395</v>
      </c>
      <c r="C164" s="153" t="s">
        <v>1167</v>
      </c>
      <c r="D164" s="153" t="s">
        <v>434</v>
      </c>
      <c r="E164" s="152" t="s">
        <v>439</v>
      </c>
      <c r="F164" s="152" t="s">
        <v>434</v>
      </c>
    </row>
    <row r="165" spans="1:6" ht="15.75" customHeight="1" x14ac:dyDescent="0.25">
      <c r="A165" s="152" t="s">
        <v>951</v>
      </c>
      <c r="B165" s="152" t="s">
        <v>395</v>
      </c>
      <c r="C165" s="153" t="s">
        <v>1168</v>
      </c>
      <c r="D165" s="153" t="s">
        <v>440</v>
      </c>
      <c r="E165" s="152" t="s">
        <v>441</v>
      </c>
      <c r="F165" s="152" t="s">
        <v>440</v>
      </c>
    </row>
    <row r="166" spans="1:6" ht="15.75" customHeight="1" x14ac:dyDescent="0.25">
      <c r="A166" s="152" t="s">
        <v>951</v>
      </c>
      <c r="B166" s="152" t="s">
        <v>395</v>
      </c>
      <c r="C166" s="153" t="s">
        <v>1168</v>
      </c>
      <c r="D166" s="153" t="s">
        <v>440</v>
      </c>
      <c r="E166" s="152" t="s">
        <v>443</v>
      </c>
      <c r="F166" s="152" t="s">
        <v>442</v>
      </c>
    </row>
    <row r="167" spans="1:6" ht="15.75" customHeight="1" x14ac:dyDescent="0.25">
      <c r="A167" s="152" t="s">
        <v>951</v>
      </c>
      <c r="B167" s="152" t="s">
        <v>395</v>
      </c>
      <c r="C167" s="153" t="s">
        <v>1169</v>
      </c>
      <c r="D167" s="153" t="s">
        <v>444</v>
      </c>
      <c r="E167" s="152" t="s">
        <v>445</v>
      </c>
      <c r="F167" s="152" t="s">
        <v>444</v>
      </c>
    </row>
    <row r="168" spans="1:6" ht="15.75" customHeight="1" x14ac:dyDescent="0.25">
      <c r="A168" s="152" t="s">
        <v>951</v>
      </c>
      <c r="B168" s="152" t="s">
        <v>395</v>
      </c>
      <c r="C168" s="153" t="s">
        <v>1169</v>
      </c>
      <c r="D168" s="153" t="s">
        <v>444</v>
      </c>
      <c r="E168" s="152" t="s">
        <v>447</v>
      </c>
      <c r="F168" s="152" t="s">
        <v>446</v>
      </c>
    </row>
    <row r="169" spans="1:6" ht="15.75" customHeight="1" x14ac:dyDescent="0.25">
      <c r="A169" s="152" t="s">
        <v>951</v>
      </c>
      <c r="B169" s="152" t="s">
        <v>395</v>
      </c>
      <c r="C169" s="153" t="s">
        <v>1169</v>
      </c>
      <c r="D169" s="153" t="s">
        <v>444</v>
      </c>
      <c r="E169" s="152" t="s">
        <v>449</v>
      </c>
      <c r="F169" s="152" t="s">
        <v>448</v>
      </c>
    </row>
    <row r="170" spans="1:6" ht="15.75" customHeight="1" x14ac:dyDescent="0.25">
      <c r="A170" s="152" t="s">
        <v>951</v>
      </c>
      <c r="B170" s="152" t="s">
        <v>395</v>
      </c>
      <c r="C170" s="153" t="s">
        <v>1169</v>
      </c>
      <c r="D170" s="153" t="s">
        <v>444</v>
      </c>
      <c r="E170" s="152" t="s">
        <v>451</v>
      </c>
      <c r="F170" s="152" t="s">
        <v>450</v>
      </c>
    </row>
    <row r="171" spans="1:6" ht="15.75" customHeight="1" x14ac:dyDescent="0.25">
      <c r="A171" s="152" t="s">
        <v>952</v>
      </c>
      <c r="B171" s="152" t="s">
        <v>452</v>
      </c>
      <c r="C171" s="153" t="s">
        <v>1170</v>
      </c>
      <c r="D171" s="153" t="s">
        <v>453</v>
      </c>
      <c r="E171" s="152" t="s">
        <v>454</v>
      </c>
      <c r="F171" s="152" t="s">
        <v>453</v>
      </c>
    </row>
    <row r="172" spans="1:6" ht="15.75" customHeight="1" x14ac:dyDescent="0.25">
      <c r="A172" s="152" t="s">
        <v>952</v>
      </c>
      <c r="B172" s="152" t="s">
        <v>452</v>
      </c>
      <c r="C172" s="153" t="s">
        <v>1170</v>
      </c>
      <c r="D172" s="153" t="s">
        <v>453</v>
      </c>
      <c r="E172" s="152" t="s">
        <v>456</v>
      </c>
      <c r="F172" s="152" t="s">
        <v>455</v>
      </c>
    </row>
    <row r="173" spans="1:6" ht="15.75" customHeight="1" x14ac:dyDescent="0.25">
      <c r="A173" s="152" t="s">
        <v>952</v>
      </c>
      <c r="B173" s="152" t="s">
        <v>452</v>
      </c>
      <c r="C173" s="153" t="s">
        <v>1170</v>
      </c>
      <c r="D173" s="153" t="s">
        <v>453</v>
      </c>
      <c r="E173" s="152" t="s">
        <v>458</v>
      </c>
      <c r="F173" s="152" t="s">
        <v>457</v>
      </c>
    </row>
    <row r="174" spans="1:6" ht="15.75" customHeight="1" x14ac:dyDescent="0.25">
      <c r="A174" s="152" t="s">
        <v>952</v>
      </c>
      <c r="B174" s="152" t="s">
        <v>452</v>
      </c>
      <c r="C174" s="153" t="s">
        <v>1170</v>
      </c>
      <c r="D174" s="153" t="s">
        <v>453</v>
      </c>
      <c r="E174" s="152" t="s">
        <v>460</v>
      </c>
      <c r="F174" s="152" t="s">
        <v>459</v>
      </c>
    </row>
    <row r="175" spans="1:6" ht="15.75" customHeight="1" x14ac:dyDescent="0.25">
      <c r="A175" s="152" t="s">
        <v>952</v>
      </c>
      <c r="B175" s="152" t="s">
        <v>452</v>
      </c>
      <c r="C175" s="153" t="s">
        <v>1170</v>
      </c>
      <c r="D175" s="153" t="s">
        <v>453</v>
      </c>
      <c r="E175" s="152" t="s">
        <v>462</v>
      </c>
      <c r="F175" s="152" t="s">
        <v>461</v>
      </c>
    </row>
    <row r="176" spans="1:6" ht="15.75" customHeight="1" x14ac:dyDescent="0.25">
      <c r="A176" s="152" t="s">
        <v>952</v>
      </c>
      <c r="B176" s="152" t="s">
        <v>452</v>
      </c>
      <c r="C176" s="153" t="s">
        <v>1170</v>
      </c>
      <c r="D176" s="153" t="s">
        <v>453</v>
      </c>
      <c r="E176" s="152" t="s">
        <v>464</v>
      </c>
      <c r="F176" s="152" t="s">
        <v>463</v>
      </c>
    </row>
    <row r="177" spans="1:6" ht="15.75" customHeight="1" x14ac:dyDescent="0.25">
      <c r="A177" s="152" t="s">
        <v>952</v>
      </c>
      <c r="B177" s="152" t="s">
        <v>452</v>
      </c>
      <c r="C177" s="153" t="s">
        <v>1171</v>
      </c>
      <c r="D177" s="153" t="s">
        <v>465</v>
      </c>
      <c r="E177" s="152" t="s">
        <v>466</v>
      </c>
      <c r="F177" s="152" t="s">
        <v>465</v>
      </c>
    </row>
    <row r="178" spans="1:6" ht="15.75" customHeight="1" x14ac:dyDescent="0.25">
      <c r="A178" s="152" t="s">
        <v>952</v>
      </c>
      <c r="B178" s="152" t="s">
        <v>452</v>
      </c>
      <c r="C178" s="153" t="s">
        <v>1171</v>
      </c>
      <c r="D178" s="153" t="s">
        <v>465</v>
      </c>
      <c r="E178" s="152" t="s">
        <v>468</v>
      </c>
      <c r="F178" s="152" t="s">
        <v>467</v>
      </c>
    </row>
    <row r="179" spans="1:6" ht="15.75" customHeight="1" x14ac:dyDescent="0.25">
      <c r="A179" s="152" t="s">
        <v>952</v>
      </c>
      <c r="B179" s="152" t="s">
        <v>452</v>
      </c>
      <c r="C179" s="153" t="s">
        <v>1171</v>
      </c>
      <c r="D179" s="153" t="s">
        <v>465</v>
      </c>
      <c r="E179" s="152" t="s">
        <v>470</v>
      </c>
      <c r="F179" s="152" t="s">
        <v>469</v>
      </c>
    </row>
    <row r="180" spans="1:6" ht="15.75" customHeight="1" x14ac:dyDescent="0.25">
      <c r="A180" s="152" t="s">
        <v>952</v>
      </c>
      <c r="B180" s="152" t="s">
        <v>452</v>
      </c>
      <c r="C180" s="153" t="s">
        <v>1171</v>
      </c>
      <c r="D180" s="153" t="s">
        <v>465</v>
      </c>
      <c r="E180" s="152" t="s">
        <v>472</v>
      </c>
      <c r="F180" s="152" t="s">
        <v>471</v>
      </c>
    </row>
    <row r="181" spans="1:6" ht="15.75" customHeight="1" x14ac:dyDescent="0.25">
      <c r="A181" s="152" t="s">
        <v>953</v>
      </c>
      <c r="B181" s="152" t="s">
        <v>473</v>
      </c>
      <c r="C181" s="153" t="s">
        <v>1172</v>
      </c>
      <c r="D181" s="153" t="s">
        <v>474</v>
      </c>
      <c r="E181" s="152" t="s">
        <v>475</v>
      </c>
      <c r="F181" s="152" t="s">
        <v>474</v>
      </c>
    </row>
    <row r="182" spans="1:6" ht="15.75" customHeight="1" x14ac:dyDescent="0.25">
      <c r="A182" s="152" t="s">
        <v>953</v>
      </c>
      <c r="B182" s="152" t="s">
        <v>473</v>
      </c>
      <c r="C182" s="153" t="s">
        <v>1172</v>
      </c>
      <c r="D182" s="153" t="s">
        <v>474</v>
      </c>
      <c r="E182" s="152" t="s">
        <v>477</v>
      </c>
      <c r="F182" s="152" t="s">
        <v>476</v>
      </c>
    </row>
    <row r="183" spans="1:6" ht="15.75" customHeight="1" x14ac:dyDescent="0.25">
      <c r="A183" s="152" t="s">
        <v>953</v>
      </c>
      <c r="B183" s="152" t="s">
        <v>473</v>
      </c>
      <c r="C183" s="153" t="s">
        <v>1173</v>
      </c>
      <c r="D183" s="153" t="s">
        <v>478</v>
      </c>
      <c r="E183" s="152" t="s">
        <v>479</v>
      </c>
      <c r="F183" s="152" t="s">
        <v>478</v>
      </c>
    </row>
    <row r="184" spans="1:6" ht="15.75" customHeight="1" x14ac:dyDescent="0.25">
      <c r="A184" s="152" t="s">
        <v>953</v>
      </c>
      <c r="B184" s="152" t="s">
        <v>473</v>
      </c>
      <c r="C184" s="153" t="s">
        <v>1173</v>
      </c>
      <c r="D184" s="153" t="s">
        <v>478</v>
      </c>
      <c r="E184" s="152" t="s">
        <v>481</v>
      </c>
      <c r="F184" s="152" t="s">
        <v>480</v>
      </c>
    </row>
    <row r="185" spans="1:6" ht="15.75" customHeight="1" x14ac:dyDescent="0.25">
      <c r="A185" s="152" t="s">
        <v>953</v>
      </c>
      <c r="B185" s="152" t="s">
        <v>473</v>
      </c>
      <c r="C185" s="153" t="s">
        <v>1173</v>
      </c>
      <c r="D185" s="153" t="s">
        <v>478</v>
      </c>
      <c r="E185" s="152" t="s">
        <v>483</v>
      </c>
      <c r="F185" s="152" t="s">
        <v>482</v>
      </c>
    </row>
    <row r="186" spans="1:6" ht="15.75" customHeight="1" x14ac:dyDescent="0.25">
      <c r="A186" s="152" t="s">
        <v>953</v>
      </c>
      <c r="B186" s="152" t="s">
        <v>473</v>
      </c>
      <c r="C186" s="153" t="s">
        <v>1173</v>
      </c>
      <c r="D186" s="153" t="s">
        <v>478</v>
      </c>
      <c r="E186" s="152" t="s">
        <v>485</v>
      </c>
      <c r="F186" s="152" t="s">
        <v>484</v>
      </c>
    </row>
    <row r="187" spans="1:6" ht="15.75" customHeight="1" x14ac:dyDescent="0.25">
      <c r="A187" s="152" t="s">
        <v>953</v>
      </c>
      <c r="B187" s="152" t="s">
        <v>473</v>
      </c>
      <c r="C187" s="153" t="s">
        <v>1172</v>
      </c>
      <c r="D187" s="153" t="s">
        <v>474</v>
      </c>
      <c r="E187" s="152" t="s">
        <v>487</v>
      </c>
      <c r="F187" s="152" t="s">
        <v>486</v>
      </c>
    </row>
    <row r="188" spans="1:6" ht="15.75" customHeight="1" x14ac:dyDescent="0.25">
      <c r="A188" s="152" t="s">
        <v>953</v>
      </c>
      <c r="B188" s="152" t="s">
        <v>473</v>
      </c>
      <c r="C188" s="153" t="s">
        <v>1172</v>
      </c>
      <c r="D188" s="153" t="s">
        <v>474</v>
      </c>
      <c r="E188" s="152" t="s">
        <v>489</v>
      </c>
      <c r="F188" s="152" t="s">
        <v>488</v>
      </c>
    </row>
    <row r="189" spans="1:6" ht="15.75" customHeight="1" x14ac:dyDescent="0.25">
      <c r="A189" s="152" t="s">
        <v>953</v>
      </c>
      <c r="B189" s="152" t="s">
        <v>473</v>
      </c>
      <c r="C189" s="153" t="s">
        <v>1174</v>
      </c>
      <c r="D189" s="153" t="s">
        <v>490</v>
      </c>
      <c r="E189" s="152" t="s">
        <v>491</v>
      </c>
      <c r="F189" s="152" t="s">
        <v>490</v>
      </c>
    </row>
    <row r="190" spans="1:6" ht="15.75" customHeight="1" x14ac:dyDescent="0.25">
      <c r="A190" s="152" t="s">
        <v>953</v>
      </c>
      <c r="B190" s="152" t="s">
        <v>473</v>
      </c>
      <c r="C190" s="153" t="s">
        <v>1174</v>
      </c>
      <c r="D190" s="153" t="s">
        <v>490</v>
      </c>
      <c r="E190" s="152" t="s">
        <v>493</v>
      </c>
      <c r="F190" s="152" t="s">
        <v>492</v>
      </c>
    </row>
    <row r="191" spans="1:6" ht="15.75" customHeight="1" x14ac:dyDescent="0.25">
      <c r="A191" s="152" t="s">
        <v>953</v>
      </c>
      <c r="B191" s="152" t="s">
        <v>473</v>
      </c>
      <c r="C191" s="153" t="s">
        <v>1175</v>
      </c>
      <c r="D191" s="153" t="s">
        <v>494</v>
      </c>
      <c r="E191" s="152" t="s">
        <v>495</v>
      </c>
      <c r="F191" s="152" t="s">
        <v>494</v>
      </c>
    </row>
    <row r="192" spans="1:6" ht="15.75" customHeight="1" x14ac:dyDescent="0.25">
      <c r="A192" s="152" t="s">
        <v>953</v>
      </c>
      <c r="B192" s="152" t="s">
        <v>473</v>
      </c>
      <c r="C192" s="153" t="s">
        <v>1175</v>
      </c>
      <c r="D192" s="153" t="s">
        <v>494</v>
      </c>
      <c r="E192" s="152" t="s">
        <v>497</v>
      </c>
      <c r="F192" s="152" t="s">
        <v>496</v>
      </c>
    </row>
    <row r="193" spans="1:6" ht="15.75" customHeight="1" x14ac:dyDescent="0.25">
      <c r="A193" s="152" t="s">
        <v>953</v>
      </c>
      <c r="B193" s="152" t="s">
        <v>473</v>
      </c>
      <c r="C193" s="153" t="s">
        <v>1175</v>
      </c>
      <c r="D193" s="153" t="s">
        <v>494</v>
      </c>
      <c r="E193" s="152" t="s">
        <v>499</v>
      </c>
      <c r="F193" s="152" t="s">
        <v>498</v>
      </c>
    </row>
    <row r="194" spans="1:6" ht="15.75" customHeight="1" x14ac:dyDescent="0.25">
      <c r="A194" s="152" t="s">
        <v>953</v>
      </c>
      <c r="B194" s="152" t="s">
        <v>473</v>
      </c>
      <c r="C194" s="153" t="s">
        <v>1175</v>
      </c>
      <c r="D194" s="153" t="s">
        <v>494</v>
      </c>
      <c r="E194" s="152" t="s">
        <v>501</v>
      </c>
      <c r="F194" s="152" t="s">
        <v>500</v>
      </c>
    </row>
    <row r="195" spans="1:6" ht="15.75" customHeight="1" x14ac:dyDescent="0.25">
      <c r="A195" s="152" t="s">
        <v>953</v>
      </c>
      <c r="B195" s="152" t="s">
        <v>473</v>
      </c>
      <c r="C195" s="153" t="s">
        <v>1176</v>
      </c>
      <c r="D195" s="153" t="s">
        <v>502</v>
      </c>
      <c r="E195" s="152" t="s">
        <v>503</v>
      </c>
      <c r="F195" s="152" t="s">
        <v>502</v>
      </c>
    </row>
    <row r="196" spans="1:6" ht="15.75" customHeight="1" x14ac:dyDescent="0.25">
      <c r="A196" s="152" t="s">
        <v>953</v>
      </c>
      <c r="B196" s="152" t="s">
        <v>473</v>
      </c>
      <c r="C196" s="153" t="s">
        <v>1176</v>
      </c>
      <c r="D196" s="153" t="s">
        <v>502</v>
      </c>
      <c r="E196" s="152" t="s">
        <v>505</v>
      </c>
      <c r="F196" s="152" t="s">
        <v>504</v>
      </c>
    </row>
    <row r="197" spans="1:6" ht="15.75" customHeight="1" x14ac:dyDescent="0.25">
      <c r="A197" s="152" t="s">
        <v>953</v>
      </c>
      <c r="B197" s="152" t="s">
        <v>473</v>
      </c>
      <c r="C197" s="153" t="s">
        <v>1176</v>
      </c>
      <c r="D197" s="153" t="s">
        <v>502</v>
      </c>
      <c r="E197" s="152" t="s">
        <v>507</v>
      </c>
      <c r="F197" s="152" t="s">
        <v>506</v>
      </c>
    </row>
    <row r="198" spans="1:6" ht="15.75" customHeight="1" x14ac:dyDescent="0.25">
      <c r="A198" s="152" t="s">
        <v>954</v>
      </c>
      <c r="B198" s="152" t="s">
        <v>508</v>
      </c>
      <c r="C198" s="153" t="s">
        <v>1177</v>
      </c>
      <c r="D198" s="153" t="s">
        <v>509</v>
      </c>
      <c r="E198" s="152" t="s">
        <v>511</v>
      </c>
      <c r="F198" s="152" t="s">
        <v>510</v>
      </c>
    </row>
    <row r="199" spans="1:6" ht="15.75" customHeight="1" x14ac:dyDescent="0.25">
      <c r="A199" s="152" t="s">
        <v>954</v>
      </c>
      <c r="B199" s="152" t="s">
        <v>508</v>
      </c>
      <c r="C199" s="153" t="s">
        <v>1177</v>
      </c>
      <c r="D199" s="153" t="s">
        <v>509</v>
      </c>
      <c r="E199" s="152" t="s">
        <v>513</v>
      </c>
      <c r="F199" s="152" t="s">
        <v>512</v>
      </c>
    </row>
    <row r="200" spans="1:6" ht="15.75" customHeight="1" x14ac:dyDescent="0.25">
      <c r="A200" s="152" t="s">
        <v>954</v>
      </c>
      <c r="B200" s="152" t="s">
        <v>508</v>
      </c>
      <c r="C200" s="153" t="s">
        <v>1177</v>
      </c>
      <c r="D200" s="153" t="s">
        <v>509</v>
      </c>
      <c r="E200" s="152" t="s">
        <v>515</v>
      </c>
      <c r="F200" s="152" t="s">
        <v>514</v>
      </c>
    </row>
    <row r="201" spans="1:6" ht="15.75" customHeight="1" x14ac:dyDescent="0.25">
      <c r="A201" s="152" t="s">
        <v>954</v>
      </c>
      <c r="B201" s="152" t="s">
        <v>508</v>
      </c>
      <c r="C201" s="153" t="s">
        <v>1177</v>
      </c>
      <c r="D201" s="153" t="s">
        <v>509</v>
      </c>
      <c r="E201" s="152" t="s">
        <v>517</v>
      </c>
      <c r="F201" s="152" t="s">
        <v>516</v>
      </c>
    </row>
    <row r="202" spans="1:6" ht="15.75" customHeight="1" x14ac:dyDescent="0.25">
      <c r="A202" s="152" t="s">
        <v>954</v>
      </c>
      <c r="B202" s="152" t="s">
        <v>508</v>
      </c>
      <c r="C202" s="153" t="s">
        <v>1177</v>
      </c>
      <c r="D202" s="153" t="s">
        <v>509</v>
      </c>
      <c r="E202" s="152" t="s">
        <v>519</v>
      </c>
      <c r="F202" s="152" t="s">
        <v>518</v>
      </c>
    </row>
    <row r="203" spans="1:6" ht="15.75" customHeight="1" x14ac:dyDescent="0.25">
      <c r="A203" s="152" t="s">
        <v>954</v>
      </c>
      <c r="B203" s="152" t="s">
        <v>508</v>
      </c>
      <c r="C203" s="153" t="s">
        <v>1177</v>
      </c>
      <c r="D203" s="153" t="s">
        <v>509</v>
      </c>
      <c r="E203" s="152" t="s">
        <v>520</v>
      </c>
      <c r="F203" s="152" t="s">
        <v>315</v>
      </c>
    </row>
    <row r="204" spans="1:6" ht="15.75" customHeight="1" x14ac:dyDescent="0.25">
      <c r="A204" s="152" t="s">
        <v>954</v>
      </c>
      <c r="B204" s="152" t="s">
        <v>508</v>
      </c>
      <c r="C204" s="153" t="s">
        <v>1177</v>
      </c>
      <c r="D204" s="153" t="s">
        <v>509</v>
      </c>
      <c r="E204" s="152" t="s">
        <v>522</v>
      </c>
      <c r="F204" s="152" t="s">
        <v>521</v>
      </c>
    </row>
    <row r="205" spans="1:6" ht="15.75" customHeight="1" x14ac:dyDescent="0.25">
      <c r="A205" s="152" t="s">
        <v>954</v>
      </c>
      <c r="B205" s="152" t="s">
        <v>508</v>
      </c>
      <c r="C205" s="153" t="s">
        <v>1177</v>
      </c>
      <c r="D205" s="153" t="s">
        <v>509</v>
      </c>
      <c r="E205" s="152" t="s">
        <v>524</v>
      </c>
      <c r="F205" s="152" t="s">
        <v>523</v>
      </c>
    </row>
    <row r="206" spans="1:6" ht="15.75" customHeight="1" x14ac:dyDescent="0.25">
      <c r="A206" s="152" t="s">
        <v>954</v>
      </c>
      <c r="B206" s="152" t="s">
        <v>508</v>
      </c>
      <c r="C206" s="153" t="s">
        <v>1178</v>
      </c>
      <c r="D206" s="153" t="s">
        <v>525</v>
      </c>
      <c r="E206" s="152" t="s">
        <v>527</v>
      </c>
      <c r="F206" s="152" t="s">
        <v>526</v>
      </c>
    </row>
    <row r="207" spans="1:6" ht="15.75" customHeight="1" x14ac:dyDescent="0.25">
      <c r="A207" s="152" t="s">
        <v>954</v>
      </c>
      <c r="B207" s="152" t="s">
        <v>508</v>
      </c>
      <c r="C207" s="153" t="s">
        <v>1178</v>
      </c>
      <c r="D207" s="153" t="s">
        <v>525</v>
      </c>
      <c r="E207" s="152" t="s">
        <v>529</v>
      </c>
      <c r="F207" s="152" t="s">
        <v>528</v>
      </c>
    </row>
    <row r="208" spans="1:6" ht="15.75" customHeight="1" x14ac:dyDescent="0.25">
      <c r="A208" s="152" t="s">
        <v>954</v>
      </c>
      <c r="B208" s="152" t="s">
        <v>508</v>
      </c>
      <c r="C208" s="153" t="s">
        <v>1178</v>
      </c>
      <c r="D208" s="153" t="s">
        <v>525</v>
      </c>
      <c r="E208" s="152" t="s">
        <v>531</v>
      </c>
      <c r="F208" s="152" t="s">
        <v>530</v>
      </c>
    </row>
    <row r="209" spans="1:6" ht="15.75" customHeight="1" x14ac:dyDescent="0.25">
      <c r="A209" s="152" t="s">
        <v>954</v>
      </c>
      <c r="B209" s="152" t="s">
        <v>508</v>
      </c>
      <c r="C209" s="153" t="s">
        <v>1178</v>
      </c>
      <c r="D209" s="153" t="s">
        <v>525</v>
      </c>
      <c r="E209" s="152" t="s">
        <v>533</v>
      </c>
      <c r="F209" s="152" t="s">
        <v>532</v>
      </c>
    </row>
    <row r="210" spans="1:6" ht="15.75" customHeight="1" x14ac:dyDescent="0.25">
      <c r="A210" s="152" t="s">
        <v>954</v>
      </c>
      <c r="B210" s="152" t="s">
        <v>508</v>
      </c>
      <c r="C210" s="153" t="s">
        <v>1178</v>
      </c>
      <c r="D210" s="153" t="s">
        <v>525</v>
      </c>
      <c r="E210" s="152" t="s">
        <v>535</v>
      </c>
      <c r="F210" s="152" t="s">
        <v>534</v>
      </c>
    </row>
    <row r="211" spans="1:6" ht="15.75" customHeight="1" x14ac:dyDescent="0.25">
      <c r="A211" s="152" t="s">
        <v>954</v>
      </c>
      <c r="B211" s="152" t="s">
        <v>508</v>
      </c>
      <c r="C211" s="153" t="s">
        <v>1178</v>
      </c>
      <c r="D211" s="153" t="s">
        <v>525</v>
      </c>
      <c r="E211" s="152" t="s">
        <v>537</v>
      </c>
      <c r="F211" s="152" t="s">
        <v>536</v>
      </c>
    </row>
    <row r="212" spans="1:6" ht="15.75" customHeight="1" x14ac:dyDescent="0.25">
      <c r="A212" s="152" t="s">
        <v>954</v>
      </c>
      <c r="B212" s="152" t="s">
        <v>508</v>
      </c>
      <c r="C212" s="153" t="s">
        <v>1178</v>
      </c>
      <c r="D212" s="153" t="s">
        <v>525</v>
      </c>
      <c r="E212" s="152" t="s">
        <v>539</v>
      </c>
      <c r="F212" s="152" t="s">
        <v>538</v>
      </c>
    </row>
    <row r="213" spans="1:6" ht="15.75" customHeight="1" x14ac:dyDescent="0.25">
      <c r="A213" s="152" t="s">
        <v>954</v>
      </c>
      <c r="B213" s="152" t="s">
        <v>508</v>
      </c>
      <c r="C213" s="153" t="s">
        <v>1178</v>
      </c>
      <c r="D213" s="153" t="s">
        <v>525</v>
      </c>
      <c r="E213" s="152" t="s">
        <v>541</v>
      </c>
      <c r="F213" s="152" t="s">
        <v>540</v>
      </c>
    </row>
    <row r="214" spans="1:6" ht="15.75" customHeight="1" x14ac:dyDescent="0.25">
      <c r="A214" s="152" t="s">
        <v>954</v>
      </c>
      <c r="B214" s="152" t="s">
        <v>508</v>
      </c>
      <c r="C214" s="153" t="s">
        <v>1178</v>
      </c>
      <c r="D214" s="153" t="s">
        <v>525</v>
      </c>
      <c r="E214" s="152" t="s">
        <v>543</v>
      </c>
      <c r="F214" s="152" t="s">
        <v>542</v>
      </c>
    </row>
    <row r="215" spans="1:6" ht="15.75" customHeight="1" x14ac:dyDescent="0.25">
      <c r="A215" s="152" t="s">
        <v>954</v>
      </c>
      <c r="B215" s="152" t="s">
        <v>508</v>
      </c>
      <c r="C215" s="153" t="s">
        <v>1178</v>
      </c>
      <c r="D215" s="153" t="s">
        <v>525</v>
      </c>
      <c r="E215" s="152" t="s">
        <v>545</v>
      </c>
      <c r="F215" s="152" t="s">
        <v>544</v>
      </c>
    </row>
    <row r="216" spans="1:6" ht="15.75" customHeight="1" x14ac:dyDescent="0.25">
      <c r="A216" s="152" t="s">
        <v>954</v>
      </c>
      <c r="B216" s="152" t="s">
        <v>508</v>
      </c>
      <c r="C216" s="153" t="s">
        <v>1178</v>
      </c>
      <c r="D216" s="153" t="s">
        <v>525</v>
      </c>
      <c r="E216" s="152" t="s">
        <v>547</v>
      </c>
      <c r="F216" s="152" t="s">
        <v>546</v>
      </c>
    </row>
    <row r="217" spans="1:6" ht="15.75" customHeight="1" x14ac:dyDescent="0.25">
      <c r="A217" s="152" t="s">
        <v>954</v>
      </c>
      <c r="B217" s="152" t="s">
        <v>508</v>
      </c>
      <c r="C217" s="153" t="s">
        <v>1178</v>
      </c>
      <c r="D217" s="153" t="s">
        <v>525</v>
      </c>
      <c r="E217" s="152" t="s">
        <v>549</v>
      </c>
      <c r="F217" s="152" t="s">
        <v>548</v>
      </c>
    </row>
    <row r="218" spans="1:6" ht="15.75" customHeight="1" x14ac:dyDescent="0.25">
      <c r="A218" s="152" t="s">
        <v>954</v>
      </c>
      <c r="B218" s="152" t="s">
        <v>508</v>
      </c>
      <c r="C218" s="153" t="s">
        <v>1178</v>
      </c>
      <c r="D218" s="153" t="s">
        <v>525</v>
      </c>
      <c r="E218" s="152" t="s">
        <v>551</v>
      </c>
      <c r="F218" s="152" t="s">
        <v>550</v>
      </c>
    </row>
    <row r="219" spans="1:6" ht="15.75" customHeight="1" x14ac:dyDescent="0.25">
      <c r="A219" s="152" t="s">
        <v>954</v>
      </c>
      <c r="B219" s="152" t="s">
        <v>508</v>
      </c>
      <c r="C219" s="153" t="s">
        <v>1178</v>
      </c>
      <c r="D219" s="153" t="s">
        <v>525</v>
      </c>
      <c r="E219" s="152" t="s">
        <v>553</v>
      </c>
      <c r="F219" s="152" t="s">
        <v>552</v>
      </c>
    </row>
    <row r="220" spans="1:6" ht="15.75" customHeight="1" x14ac:dyDescent="0.25">
      <c r="A220" s="152" t="s">
        <v>954</v>
      </c>
      <c r="B220" s="152" t="s">
        <v>508</v>
      </c>
      <c r="C220" s="153" t="s">
        <v>1179</v>
      </c>
      <c r="D220" s="153" t="s">
        <v>554</v>
      </c>
      <c r="E220" s="152" t="s">
        <v>556</v>
      </c>
      <c r="F220" s="152" t="s">
        <v>555</v>
      </c>
    </row>
    <row r="221" spans="1:6" ht="15.75" customHeight="1" x14ac:dyDescent="0.25">
      <c r="A221" s="152" t="s">
        <v>954</v>
      </c>
      <c r="B221" s="152" t="s">
        <v>508</v>
      </c>
      <c r="C221" s="153" t="s">
        <v>1179</v>
      </c>
      <c r="D221" s="153" t="s">
        <v>554</v>
      </c>
      <c r="E221" s="152" t="s">
        <v>558</v>
      </c>
      <c r="F221" s="152" t="s">
        <v>557</v>
      </c>
    </row>
    <row r="222" spans="1:6" ht="15.75" customHeight="1" x14ac:dyDescent="0.25">
      <c r="A222" s="152" t="s">
        <v>954</v>
      </c>
      <c r="B222" s="152" t="s">
        <v>508</v>
      </c>
      <c r="C222" s="153" t="s">
        <v>1179</v>
      </c>
      <c r="D222" s="153" t="s">
        <v>554</v>
      </c>
      <c r="E222" s="152" t="s">
        <v>560</v>
      </c>
      <c r="F222" s="152" t="s">
        <v>559</v>
      </c>
    </row>
    <row r="223" spans="1:6" ht="15.75" customHeight="1" x14ac:dyDescent="0.25">
      <c r="A223" s="152" t="s">
        <v>954</v>
      </c>
      <c r="B223" s="152" t="s">
        <v>508</v>
      </c>
      <c r="C223" s="153" t="s">
        <v>1179</v>
      </c>
      <c r="D223" s="153" t="s">
        <v>554</v>
      </c>
      <c r="E223" s="152" t="s">
        <v>562</v>
      </c>
      <c r="F223" s="152" t="s">
        <v>561</v>
      </c>
    </row>
    <row r="224" spans="1:6" ht="15.75" customHeight="1" x14ac:dyDescent="0.25">
      <c r="A224" s="152" t="s">
        <v>954</v>
      </c>
      <c r="B224" s="152" t="s">
        <v>508</v>
      </c>
      <c r="C224" s="153" t="s">
        <v>1179</v>
      </c>
      <c r="D224" s="153" t="s">
        <v>554</v>
      </c>
      <c r="E224" s="152" t="s">
        <v>564</v>
      </c>
      <c r="F224" s="152" t="s">
        <v>563</v>
      </c>
    </row>
    <row r="225" spans="1:6" ht="15.75" customHeight="1" x14ac:dyDescent="0.25">
      <c r="A225" s="152" t="s">
        <v>954</v>
      </c>
      <c r="B225" s="152" t="s">
        <v>508</v>
      </c>
      <c r="C225" s="153" t="s">
        <v>1179</v>
      </c>
      <c r="D225" s="153" t="s">
        <v>554</v>
      </c>
      <c r="E225" s="152" t="s">
        <v>566</v>
      </c>
      <c r="F225" s="152" t="s">
        <v>565</v>
      </c>
    </row>
    <row r="226" spans="1:6" ht="15.75" customHeight="1" x14ac:dyDescent="0.25">
      <c r="A226" s="152" t="s">
        <v>954</v>
      </c>
      <c r="B226" s="152" t="s">
        <v>508</v>
      </c>
      <c r="C226" s="153" t="s">
        <v>1179</v>
      </c>
      <c r="D226" s="153" t="s">
        <v>554</v>
      </c>
      <c r="E226" s="152" t="s">
        <v>568</v>
      </c>
      <c r="F226" s="152" t="s">
        <v>567</v>
      </c>
    </row>
    <row r="227" spans="1:6" ht="15.75" customHeight="1" x14ac:dyDescent="0.25">
      <c r="A227" s="152" t="s">
        <v>954</v>
      </c>
      <c r="B227" s="152" t="s">
        <v>508</v>
      </c>
      <c r="C227" s="153" t="s">
        <v>1179</v>
      </c>
      <c r="D227" s="153" t="s">
        <v>554</v>
      </c>
      <c r="E227" s="152" t="s">
        <v>570</v>
      </c>
      <c r="F227" s="152" t="s">
        <v>569</v>
      </c>
    </row>
    <row r="228" spans="1:6" ht="15.75" customHeight="1" x14ac:dyDescent="0.25">
      <c r="A228" s="152" t="s">
        <v>954</v>
      </c>
      <c r="B228" s="152" t="s">
        <v>508</v>
      </c>
      <c r="C228" s="153" t="s">
        <v>1179</v>
      </c>
      <c r="D228" s="153" t="s">
        <v>554</v>
      </c>
      <c r="E228" s="152" t="s">
        <v>572</v>
      </c>
      <c r="F228" s="152" t="s">
        <v>571</v>
      </c>
    </row>
    <row r="229" spans="1:6" ht="15.75" customHeight="1" x14ac:dyDescent="0.25">
      <c r="A229" s="152" t="s">
        <v>954</v>
      </c>
      <c r="B229" s="152" t="s">
        <v>508</v>
      </c>
      <c r="C229" s="153" t="s">
        <v>1179</v>
      </c>
      <c r="D229" s="153" t="s">
        <v>554</v>
      </c>
      <c r="E229" s="152" t="s">
        <v>574</v>
      </c>
      <c r="F229" s="152" t="s">
        <v>573</v>
      </c>
    </row>
    <row r="230" spans="1:6" ht="15.75" customHeight="1" x14ac:dyDescent="0.25">
      <c r="A230" s="152" t="s">
        <v>954</v>
      </c>
      <c r="B230" s="152" t="s">
        <v>508</v>
      </c>
      <c r="C230" s="153" t="s">
        <v>1180</v>
      </c>
      <c r="D230" s="153" t="s">
        <v>575</v>
      </c>
      <c r="E230" s="152" t="s">
        <v>577</v>
      </c>
      <c r="F230" s="152" t="s">
        <v>576</v>
      </c>
    </row>
    <row r="231" spans="1:6" ht="15.75" customHeight="1" x14ac:dyDescent="0.25">
      <c r="A231" s="152" t="s">
        <v>954</v>
      </c>
      <c r="B231" s="152" t="s">
        <v>508</v>
      </c>
      <c r="C231" s="153" t="s">
        <v>1180</v>
      </c>
      <c r="D231" s="153" t="s">
        <v>575</v>
      </c>
      <c r="E231" s="152" t="s">
        <v>579</v>
      </c>
      <c r="F231" s="152" t="s">
        <v>578</v>
      </c>
    </row>
    <row r="232" spans="1:6" ht="15.75" customHeight="1" x14ac:dyDescent="0.25">
      <c r="A232" s="152" t="s">
        <v>954</v>
      </c>
      <c r="B232" s="152" t="s">
        <v>508</v>
      </c>
      <c r="C232" s="153" t="s">
        <v>1180</v>
      </c>
      <c r="D232" s="153" t="s">
        <v>575</v>
      </c>
      <c r="E232" s="152" t="s">
        <v>581</v>
      </c>
      <c r="F232" s="152" t="s">
        <v>580</v>
      </c>
    </row>
    <row r="233" spans="1:6" ht="15.75" customHeight="1" x14ac:dyDescent="0.25">
      <c r="A233" s="152" t="s">
        <v>954</v>
      </c>
      <c r="B233" s="152" t="s">
        <v>508</v>
      </c>
      <c r="C233" s="153" t="s">
        <v>1180</v>
      </c>
      <c r="D233" s="153" t="s">
        <v>575</v>
      </c>
      <c r="E233" s="152" t="s">
        <v>583</v>
      </c>
      <c r="F233" s="152" t="s">
        <v>582</v>
      </c>
    </row>
    <row r="234" spans="1:6" ht="15.75" customHeight="1" x14ac:dyDescent="0.25">
      <c r="A234" s="152" t="s">
        <v>954</v>
      </c>
      <c r="B234" s="152" t="s">
        <v>508</v>
      </c>
      <c r="C234" s="153" t="s">
        <v>1180</v>
      </c>
      <c r="D234" s="153" t="s">
        <v>575</v>
      </c>
      <c r="E234" s="152" t="s">
        <v>585</v>
      </c>
      <c r="F234" s="152" t="s">
        <v>584</v>
      </c>
    </row>
    <row r="235" spans="1:6" ht="15.75" customHeight="1" x14ac:dyDescent="0.25">
      <c r="A235" s="152" t="s">
        <v>954</v>
      </c>
      <c r="B235" s="152" t="s">
        <v>508</v>
      </c>
      <c r="C235" s="153" t="s">
        <v>1180</v>
      </c>
      <c r="D235" s="153" t="s">
        <v>575</v>
      </c>
      <c r="E235" s="152" t="s">
        <v>587</v>
      </c>
      <c r="F235" s="152" t="s">
        <v>586</v>
      </c>
    </row>
    <row r="236" spans="1:6" ht="15.75" customHeight="1" x14ac:dyDescent="0.25">
      <c r="A236" s="152" t="s">
        <v>954</v>
      </c>
      <c r="B236" s="152" t="s">
        <v>508</v>
      </c>
      <c r="C236" s="153" t="s">
        <v>1180</v>
      </c>
      <c r="D236" s="153" t="s">
        <v>575</v>
      </c>
      <c r="E236" s="152" t="s">
        <v>589</v>
      </c>
      <c r="F236" s="152" t="s">
        <v>588</v>
      </c>
    </row>
    <row r="237" spans="1:6" ht="15.75" customHeight="1" x14ac:dyDescent="0.25">
      <c r="A237" s="152" t="s">
        <v>954</v>
      </c>
      <c r="B237" s="152" t="s">
        <v>508</v>
      </c>
      <c r="C237" s="153" t="s">
        <v>1180</v>
      </c>
      <c r="D237" s="153" t="s">
        <v>575</v>
      </c>
      <c r="E237" s="152" t="s">
        <v>591</v>
      </c>
      <c r="F237" s="152" t="s">
        <v>590</v>
      </c>
    </row>
    <row r="238" spans="1:6" ht="15.75" customHeight="1" x14ac:dyDescent="0.25">
      <c r="A238" s="152" t="s">
        <v>954</v>
      </c>
      <c r="B238" s="152" t="s">
        <v>508</v>
      </c>
      <c r="C238" s="153" t="s">
        <v>1180</v>
      </c>
      <c r="D238" s="153" t="s">
        <v>575</v>
      </c>
      <c r="E238" s="152" t="s">
        <v>593</v>
      </c>
      <c r="F238" s="152" t="s">
        <v>592</v>
      </c>
    </row>
    <row r="239" spans="1:6" ht="15.75" customHeight="1" x14ac:dyDescent="0.25">
      <c r="A239" s="152" t="s">
        <v>954</v>
      </c>
      <c r="B239" s="152" t="s">
        <v>508</v>
      </c>
      <c r="C239" s="153" t="s">
        <v>1180</v>
      </c>
      <c r="D239" s="153" t="s">
        <v>575</v>
      </c>
      <c r="E239" s="152" t="s">
        <v>595</v>
      </c>
      <c r="F239" s="152" t="s">
        <v>594</v>
      </c>
    </row>
    <row r="240" spans="1:6" ht="15.75" customHeight="1" x14ac:dyDescent="0.25">
      <c r="A240" s="152" t="s">
        <v>954</v>
      </c>
      <c r="B240" s="152" t="s">
        <v>508</v>
      </c>
      <c r="C240" s="153" t="s">
        <v>1180</v>
      </c>
      <c r="D240" s="153" t="s">
        <v>575</v>
      </c>
      <c r="E240" s="152" t="s">
        <v>597</v>
      </c>
      <c r="F240" s="152" t="s">
        <v>596</v>
      </c>
    </row>
    <row r="241" spans="1:6" ht="15.75" customHeight="1" x14ac:dyDescent="0.25">
      <c r="A241" s="152" t="s">
        <v>954</v>
      </c>
      <c r="B241" s="152" t="s">
        <v>508</v>
      </c>
      <c r="C241" s="153" t="s">
        <v>1180</v>
      </c>
      <c r="D241" s="153" t="s">
        <v>575</v>
      </c>
      <c r="E241" s="152" t="s">
        <v>599</v>
      </c>
      <c r="F241" s="152" t="s">
        <v>598</v>
      </c>
    </row>
    <row r="242" spans="1:6" ht="15.75" customHeight="1" x14ac:dyDescent="0.25">
      <c r="A242" s="152" t="s">
        <v>954</v>
      </c>
      <c r="B242" s="152" t="s">
        <v>508</v>
      </c>
      <c r="C242" s="153" t="s">
        <v>1180</v>
      </c>
      <c r="D242" s="153" t="s">
        <v>575</v>
      </c>
      <c r="E242" s="152" t="s">
        <v>601</v>
      </c>
      <c r="F242" s="152" t="s">
        <v>600</v>
      </c>
    </row>
    <row r="243" spans="1:6" ht="15.75" customHeight="1" x14ac:dyDescent="0.25">
      <c r="A243" s="152" t="s">
        <v>955</v>
      </c>
      <c r="B243" s="152" t="s">
        <v>602</v>
      </c>
      <c r="C243" s="153" t="s">
        <v>1181</v>
      </c>
      <c r="D243" s="153" t="s">
        <v>603</v>
      </c>
      <c r="E243" s="152" t="s">
        <v>604</v>
      </c>
      <c r="F243" s="152" t="s">
        <v>603</v>
      </c>
    </row>
    <row r="244" spans="1:6" ht="15.75" customHeight="1" x14ac:dyDescent="0.25">
      <c r="A244" s="152" t="s">
        <v>955</v>
      </c>
      <c r="B244" s="152" t="s">
        <v>602</v>
      </c>
      <c r="C244" s="153" t="s">
        <v>1181</v>
      </c>
      <c r="D244" s="153" t="s">
        <v>603</v>
      </c>
      <c r="E244" s="152" t="s">
        <v>606</v>
      </c>
      <c r="F244" s="152" t="s">
        <v>605</v>
      </c>
    </row>
    <row r="245" spans="1:6" ht="15.75" customHeight="1" x14ac:dyDescent="0.25">
      <c r="A245" s="152" t="s">
        <v>955</v>
      </c>
      <c r="B245" s="152" t="s">
        <v>602</v>
      </c>
      <c r="C245" s="153" t="s">
        <v>1181</v>
      </c>
      <c r="D245" s="153" t="s">
        <v>603</v>
      </c>
      <c r="E245" s="152" t="s">
        <v>608</v>
      </c>
      <c r="F245" s="152" t="s">
        <v>607</v>
      </c>
    </row>
    <row r="246" spans="1:6" ht="15.75" customHeight="1" x14ac:dyDescent="0.25">
      <c r="A246" s="152" t="s">
        <v>955</v>
      </c>
      <c r="B246" s="152" t="s">
        <v>602</v>
      </c>
      <c r="C246" s="153" t="s">
        <v>1181</v>
      </c>
      <c r="D246" s="153" t="s">
        <v>603</v>
      </c>
      <c r="E246" s="152" t="s">
        <v>610</v>
      </c>
      <c r="F246" s="152" t="s">
        <v>609</v>
      </c>
    </row>
    <row r="247" spans="1:6" ht="15.75" customHeight="1" x14ac:dyDescent="0.25">
      <c r="A247" s="152" t="s">
        <v>955</v>
      </c>
      <c r="B247" s="152" t="s">
        <v>602</v>
      </c>
      <c r="C247" s="153" t="s">
        <v>1181</v>
      </c>
      <c r="D247" s="153" t="s">
        <v>603</v>
      </c>
      <c r="E247" s="152" t="s">
        <v>612</v>
      </c>
      <c r="F247" s="152" t="s">
        <v>611</v>
      </c>
    </row>
    <row r="248" spans="1:6" ht="15.75" customHeight="1" x14ac:dyDescent="0.25">
      <c r="A248" s="152" t="s">
        <v>955</v>
      </c>
      <c r="B248" s="152" t="s">
        <v>602</v>
      </c>
      <c r="C248" s="153" t="s">
        <v>1181</v>
      </c>
      <c r="D248" s="153" t="s">
        <v>603</v>
      </c>
      <c r="E248" s="152" t="s">
        <v>614</v>
      </c>
      <c r="F248" s="152" t="s">
        <v>613</v>
      </c>
    </row>
    <row r="249" spans="1:6" ht="15.75" customHeight="1" x14ac:dyDescent="0.25">
      <c r="A249" s="152" t="s">
        <v>955</v>
      </c>
      <c r="B249" s="152" t="s">
        <v>602</v>
      </c>
      <c r="C249" s="153" t="s">
        <v>1181</v>
      </c>
      <c r="D249" s="153" t="s">
        <v>603</v>
      </c>
      <c r="E249" s="152" t="s">
        <v>616</v>
      </c>
      <c r="F249" s="152" t="s">
        <v>615</v>
      </c>
    </row>
    <row r="250" spans="1:6" ht="15.75" customHeight="1" x14ac:dyDescent="0.25">
      <c r="A250" s="152" t="s">
        <v>955</v>
      </c>
      <c r="B250" s="152" t="s">
        <v>602</v>
      </c>
      <c r="C250" s="153" t="s">
        <v>1181</v>
      </c>
      <c r="D250" s="153" t="s">
        <v>603</v>
      </c>
      <c r="E250" s="152" t="s">
        <v>618</v>
      </c>
      <c r="F250" s="152" t="s">
        <v>617</v>
      </c>
    </row>
    <row r="251" spans="1:6" ht="15.75" customHeight="1" x14ac:dyDescent="0.25">
      <c r="A251" s="152" t="s">
        <v>955</v>
      </c>
      <c r="B251" s="152" t="s">
        <v>602</v>
      </c>
      <c r="C251" s="153" t="s">
        <v>1181</v>
      </c>
      <c r="D251" s="153" t="s">
        <v>603</v>
      </c>
      <c r="E251" s="152" t="s">
        <v>620</v>
      </c>
      <c r="F251" s="152" t="s">
        <v>619</v>
      </c>
    </row>
    <row r="252" spans="1:6" ht="15.75" customHeight="1" x14ac:dyDescent="0.25">
      <c r="A252" s="152" t="s">
        <v>955</v>
      </c>
      <c r="B252" s="152" t="s">
        <v>602</v>
      </c>
      <c r="C252" s="153" t="s">
        <v>1181</v>
      </c>
      <c r="D252" s="153" t="s">
        <v>603</v>
      </c>
      <c r="E252" s="152" t="s">
        <v>622</v>
      </c>
      <c r="F252" s="152" t="s">
        <v>621</v>
      </c>
    </row>
    <row r="253" spans="1:6" ht="15.75" customHeight="1" x14ac:dyDescent="0.25">
      <c r="A253" s="152" t="s">
        <v>955</v>
      </c>
      <c r="B253" s="152" t="s">
        <v>602</v>
      </c>
      <c r="C253" s="153" t="s">
        <v>1182</v>
      </c>
      <c r="D253" s="153" t="s">
        <v>623</v>
      </c>
      <c r="E253" s="152" t="s">
        <v>624</v>
      </c>
      <c r="F253" s="152" t="s">
        <v>623</v>
      </c>
    </row>
    <row r="254" spans="1:6" ht="15.75" customHeight="1" x14ac:dyDescent="0.25">
      <c r="A254" s="152" t="s">
        <v>955</v>
      </c>
      <c r="B254" s="152" t="s">
        <v>602</v>
      </c>
      <c r="C254" s="153" t="s">
        <v>1182</v>
      </c>
      <c r="D254" s="153" t="s">
        <v>623</v>
      </c>
      <c r="E254" s="152" t="s">
        <v>626</v>
      </c>
      <c r="F254" s="152" t="s">
        <v>625</v>
      </c>
    </row>
    <row r="255" spans="1:6" ht="15.75" customHeight="1" x14ac:dyDescent="0.25">
      <c r="A255" s="152" t="s">
        <v>955</v>
      </c>
      <c r="B255" s="152" t="s">
        <v>602</v>
      </c>
      <c r="C255" s="153" t="s">
        <v>1182</v>
      </c>
      <c r="D255" s="153" t="s">
        <v>623</v>
      </c>
      <c r="E255" s="152" t="s">
        <v>628</v>
      </c>
      <c r="F255" s="152" t="s">
        <v>627</v>
      </c>
    </row>
    <row r="256" spans="1:6" ht="15.75" customHeight="1" x14ac:dyDescent="0.25">
      <c r="A256" s="152" t="s">
        <v>955</v>
      </c>
      <c r="B256" s="152" t="s">
        <v>602</v>
      </c>
      <c r="C256" s="153" t="s">
        <v>1182</v>
      </c>
      <c r="D256" s="153" t="s">
        <v>623</v>
      </c>
      <c r="E256" s="152" t="s">
        <v>630</v>
      </c>
      <c r="F256" s="152" t="s">
        <v>629</v>
      </c>
    </row>
    <row r="257" spans="1:6" ht="15.75" customHeight="1" x14ac:dyDescent="0.25">
      <c r="A257" s="152" t="s">
        <v>955</v>
      </c>
      <c r="B257" s="152" t="s">
        <v>602</v>
      </c>
      <c r="C257" s="153" t="s">
        <v>1182</v>
      </c>
      <c r="D257" s="153" t="s">
        <v>623</v>
      </c>
      <c r="E257" s="152" t="s">
        <v>632</v>
      </c>
      <c r="F257" s="152" t="s">
        <v>631</v>
      </c>
    </row>
    <row r="258" spans="1:6" ht="15.75" customHeight="1" x14ac:dyDescent="0.25">
      <c r="A258" s="152" t="s">
        <v>955</v>
      </c>
      <c r="B258" s="152" t="s">
        <v>602</v>
      </c>
      <c r="C258" s="153" t="s">
        <v>1182</v>
      </c>
      <c r="D258" s="153" t="s">
        <v>623</v>
      </c>
      <c r="E258" s="152" t="s">
        <v>634</v>
      </c>
      <c r="F258" s="152" t="s">
        <v>633</v>
      </c>
    </row>
    <row r="259" spans="1:6" ht="15.75" customHeight="1" x14ac:dyDescent="0.25">
      <c r="A259" s="152" t="s">
        <v>955</v>
      </c>
      <c r="B259" s="152" t="s">
        <v>602</v>
      </c>
      <c r="C259" s="153" t="s">
        <v>1182</v>
      </c>
      <c r="D259" s="153" t="s">
        <v>623</v>
      </c>
      <c r="E259" s="152" t="s">
        <v>636</v>
      </c>
      <c r="F259" s="152" t="s">
        <v>635</v>
      </c>
    </row>
    <row r="260" spans="1:6" ht="15.75" customHeight="1" x14ac:dyDescent="0.25">
      <c r="A260" s="152" t="s">
        <v>955</v>
      </c>
      <c r="B260" s="152" t="s">
        <v>602</v>
      </c>
      <c r="C260" s="153" t="s">
        <v>1183</v>
      </c>
      <c r="D260" s="153" t="s">
        <v>637</v>
      </c>
      <c r="E260" s="152" t="s">
        <v>638</v>
      </c>
      <c r="F260" s="152" t="s">
        <v>637</v>
      </c>
    </row>
    <row r="261" spans="1:6" ht="15.75" customHeight="1" x14ac:dyDescent="0.25">
      <c r="A261" s="152" t="s">
        <v>955</v>
      </c>
      <c r="B261" s="152" t="s">
        <v>602</v>
      </c>
      <c r="C261" s="153" t="s">
        <v>1183</v>
      </c>
      <c r="D261" s="153" t="s">
        <v>637</v>
      </c>
      <c r="E261" s="152" t="s">
        <v>640</v>
      </c>
      <c r="F261" s="152" t="s">
        <v>639</v>
      </c>
    </row>
    <row r="262" spans="1:6" ht="15.75" customHeight="1" x14ac:dyDescent="0.25">
      <c r="A262" s="152" t="s">
        <v>955</v>
      </c>
      <c r="B262" s="152" t="s">
        <v>602</v>
      </c>
      <c r="C262" s="153" t="s">
        <v>1183</v>
      </c>
      <c r="D262" s="153" t="s">
        <v>637</v>
      </c>
      <c r="E262" s="152" t="s">
        <v>642</v>
      </c>
      <c r="F262" s="152" t="s">
        <v>641</v>
      </c>
    </row>
    <row r="263" spans="1:6" ht="15.75" customHeight="1" x14ac:dyDescent="0.25">
      <c r="A263" s="152" t="s">
        <v>955</v>
      </c>
      <c r="B263" s="152" t="s">
        <v>602</v>
      </c>
      <c r="C263" s="153" t="s">
        <v>1183</v>
      </c>
      <c r="D263" s="153" t="s">
        <v>637</v>
      </c>
      <c r="E263" s="152" t="s">
        <v>644</v>
      </c>
      <c r="F263" s="152" t="s">
        <v>643</v>
      </c>
    </row>
    <row r="264" spans="1:6" ht="15.75" customHeight="1" x14ac:dyDescent="0.25">
      <c r="A264" s="152" t="s">
        <v>956</v>
      </c>
      <c r="B264" s="152" t="s">
        <v>645</v>
      </c>
      <c r="C264" s="153" t="s">
        <v>1184</v>
      </c>
      <c r="D264" s="153" t="s">
        <v>646</v>
      </c>
      <c r="E264" s="152" t="s">
        <v>647</v>
      </c>
      <c r="F264" s="152" t="s">
        <v>646</v>
      </c>
    </row>
    <row r="265" spans="1:6" ht="15.75" customHeight="1" x14ac:dyDescent="0.25">
      <c r="A265" s="152" t="s">
        <v>956</v>
      </c>
      <c r="B265" s="152" t="s">
        <v>645</v>
      </c>
      <c r="C265" s="153" t="s">
        <v>1184</v>
      </c>
      <c r="D265" s="153" t="s">
        <v>646</v>
      </c>
      <c r="E265" s="152" t="s">
        <v>649</v>
      </c>
      <c r="F265" s="152" t="s">
        <v>648</v>
      </c>
    </row>
    <row r="266" spans="1:6" ht="15.75" customHeight="1" x14ac:dyDescent="0.25">
      <c r="A266" s="152" t="s">
        <v>956</v>
      </c>
      <c r="B266" s="152" t="s">
        <v>645</v>
      </c>
      <c r="C266" s="153" t="s">
        <v>1184</v>
      </c>
      <c r="D266" s="153" t="s">
        <v>646</v>
      </c>
      <c r="E266" s="152" t="s">
        <v>651</v>
      </c>
      <c r="F266" s="152" t="s">
        <v>650</v>
      </c>
    </row>
    <row r="267" spans="1:6" ht="15.75" customHeight="1" x14ac:dyDescent="0.25">
      <c r="A267" s="152" t="s">
        <v>956</v>
      </c>
      <c r="B267" s="152" t="s">
        <v>645</v>
      </c>
      <c r="C267" s="153" t="s">
        <v>1184</v>
      </c>
      <c r="D267" s="153" t="s">
        <v>646</v>
      </c>
      <c r="E267" s="152" t="s">
        <v>653</v>
      </c>
      <c r="F267" s="152" t="s">
        <v>652</v>
      </c>
    </row>
    <row r="268" spans="1:6" ht="15.75" customHeight="1" x14ac:dyDescent="0.25">
      <c r="A268" s="152" t="s">
        <v>956</v>
      </c>
      <c r="B268" s="152" t="s">
        <v>645</v>
      </c>
      <c r="C268" s="153" t="s">
        <v>1185</v>
      </c>
      <c r="D268" s="153" t="s">
        <v>654</v>
      </c>
      <c r="E268" s="152" t="s">
        <v>656</v>
      </c>
      <c r="F268" s="152" t="s">
        <v>655</v>
      </c>
    </row>
    <row r="269" spans="1:6" ht="15.75" customHeight="1" x14ac:dyDescent="0.25">
      <c r="A269" s="152" t="s">
        <v>956</v>
      </c>
      <c r="B269" s="152" t="s">
        <v>645</v>
      </c>
      <c r="C269" s="153" t="s">
        <v>1185</v>
      </c>
      <c r="D269" s="153" t="s">
        <v>654</v>
      </c>
      <c r="E269" s="152" t="s">
        <v>658</v>
      </c>
      <c r="F269" s="152" t="s">
        <v>657</v>
      </c>
    </row>
    <row r="270" spans="1:6" ht="15.75" customHeight="1" x14ac:dyDescent="0.25">
      <c r="A270" s="152" t="s">
        <v>956</v>
      </c>
      <c r="B270" s="152" t="s">
        <v>645</v>
      </c>
      <c r="C270" s="153" t="s">
        <v>1186</v>
      </c>
      <c r="D270" s="153" t="s">
        <v>659</v>
      </c>
      <c r="E270" s="152" t="s">
        <v>661</v>
      </c>
      <c r="F270" s="152" t="s">
        <v>660</v>
      </c>
    </row>
    <row r="271" spans="1:6" ht="15.75" customHeight="1" x14ac:dyDescent="0.25">
      <c r="A271" s="152" t="s">
        <v>956</v>
      </c>
      <c r="B271" s="152" t="s">
        <v>645</v>
      </c>
      <c r="C271" s="153" t="s">
        <v>1186</v>
      </c>
      <c r="D271" s="153" t="s">
        <v>659</v>
      </c>
      <c r="E271" s="152" t="s">
        <v>663</v>
      </c>
      <c r="F271" s="152" t="s">
        <v>662</v>
      </c>
    </row>
    <row r="272" spans="1:6" ht="15.75" customHeight="1" x14ac:dyDescent="0.25">
      <c r="A272" s="152" t="s">
        <v>956</v>
      </c>
      <c r="B272" s="152" t="s">
        <v>645</v>
      </c>
      <c r="C272" s="153" t="s">
        <v>1187</v>
      </c>
      <c r="D272" s="153" t="s">
        <v>664</v>
      </c>
      <c r="E272" s="152" t="s">
        <v>665</v>
      </c>
      <c r="F272" s="152" t="s">
        <v>664</v>
      </c>
    </row>
    <row r="273" spans="1:6" ht="15.75" customHeight="1" x14ac:dyDescent="0.25">
      <c r="A273" s="152" t="s">
        <v>956</v>
      </c>
      <c r="B273" s="152" t="s">
        <v>645</v>
      </c>
      <c r="C273" s="153" t="s">
        <v>1187</v>
      </c>
      <c r="D273" s="153" t="s">
        <v>664</v>
      </c>
      <c r="E273" s="152" t="s">
        <v>667</v>
      </c>
      <c r="F273" s="152" t="s">
        <v>666</v>
      </c>
    </row>
    <row r="274" spans="1:6" ht="15.75" customHeight="1" x14ac:dyDescent="0.25">
      <c r="A274" s="152" t="s">
        <v>956</v>
      </c>
      <c r="B274" s="152" t="s">
        <v>645</v>
      </c>
      <c r="C274" s="153" t="s">
        <v>1187</v>
      </c>
      <c r="D274" s="153" t="s">
        <v>664</v>
      </c>
      <c r="E274" s="152" t="s">
        <v>669</v>
      </c>
      <c r="F274" s="152" t="s">
        <v>668</v>
      </c>
    </row>
    <row r="275" spans="1:6" ht="15.75" customHeight="1" x14ac:dyDescent="0.25">
      <c r="A275" s="152" t="s">
        <v>956</v>
      </c>
      <c r="B275" s="152" t="s">
        <v>645</v>
      </c>
      <c r="C275" s="153" t="s">
        <v>1188</v>
      </c>
      <c r="D275" s="153" t="s">
        <v>670</v>
      </c>
      <c r="E275" s="152" t="s">
        <v>671</v>
      </c>
      <c r="F275" s="152" t="s">
        <v>670</v>
      </c>
    </row>
    <row r="276" spans="1:6" ht="15.75" customHeight="1" x14ac:dyDescent="0.25">
      <c r="A276" s="152" t="s">
        <v>956</v>
      </c>
      <c r="B276" s="152" t="s">
        <v>645</v>
      </c>
      <c r="C276" s="153" t="s">
        <v>1188</v>
      </c>
      <c r="D276" s="153" t="s">
        <v>670</v>
      </c>
      <c r="E276" s="152" t="s">
        <v>673</v>
      </c>
      <c r="F276" s="152" t="s">
        <v>672</v>
      </c>
    </row>
    <row r="277" spans="1:6" ht="15.75" customHeight="1" x14ac:dyDescent="0.25">
      <c r="A277" s="152" t="s">
        <v>956</v>
      </c>
      <c r="B277" s="152" t="s">
        <v>645</v>
      </c>
      <c r="C277" s="153" t="s">
        <v>1188</v>
      </c>
      <c r="D277" s="153" t="s">
        <v>670</v>
      </c>
      <c r="E277" s="152" t="s">
        <v>675</v>
      </c>
      <c r="F277" s="152" t="s">
        <v>674</v>
      </c>
    </row>
    <row r="278" spans="1:6" ht="15.75" customHeight="1" x14ac:dyDescent="0.25">
      <c r="A278" s="152" t="s">
        <v>956</v>
      </c>
      <c r="B278" s="152" t="s">
        <v>645</v>
      </c>
      <c r="C278" s="153" t="s">
        <v>1188</v>
      </c>
      <c r="D278" s="153" t="s">
        <v>670</v>
      </c>
      <c r="E278" s="152" t="s">
        <v>677</v>
      </c>
      <c r="F278" s="152" t="s">
        <v>676</v>
      </c>
    </row>
    <row r="279" spans="1:6" ht="15.75" customHeight="1" x14ac:dyDescent="0.25">
      <c r="A279" s="152" t="s">
        <v>956</v>
      </c>
      <c r="B279" s="152" t="s">
        <v>645</v>
      </c>
      <c r="C279" s="153" t="s">
        <v>1188</v>
      </c>
      <c r="D279" s="153" t="s">
        <v>670</v>
      </c>
      <c r="E279" s="152" t="s">
        <v>679</v>
      </c>
      <c r="F279" s="152" t="s">
        <v>678</v>
      </c>
    </row>
    <row r="280" spans="1:6" ht="15.75" customHeight="1" x14ac:dyDescent="0.25">
      <c r="A280" s="152" t="s">
        <v>956</v>
      </c>
      <c r="B280" s="152" t="s">
        <v>645</v>
      </c>
      <c r="C280" s="153" t="s">
        <v>1189</v>
      </c>
      <c r="D280" s="153" t="s">
        <v>680</v>
      </c>
      <c r="E280" s="152" t="s">
        <v>681</v>
      </c>
      <c r="F280" s="152" t="s">
        <v>680</v>
      </c>
    </row>
    <row r="281" spans="1:6" ht="15.75" customHeight="1" x14ac:dyDescent="0.25">
      <c r="A281" s="152" t="s">
        <v>956</v>
      </c>
      <c r="B281" s="152" t="s">
        <v>645</v>
      </c>
      <c r="C281" s="153" t="s">
        <v>1189</v>
      </c>
      <c r="D281" s="153" t="s">
        <v>680</v>
      </c>
      <c r="E281" s="152" t="s">
        <v>683</v>
      </c>
      <c r="F281" s="152" t="s">
        <v>682</v>
      </c>
    </row>
    <row r="282" spans="1:6" ht="15.75" customHeight="1" x14ac:dyDescent="0.25">
      <c r="A282" s="152" t="s">
        <v>956</v>
      </c>
      <c r="B282" s="152" t="s">
        <v>645</v>
      </c>
      <c r="C282" s="153" t="s">
        <v>1188</v>
      </c>
      <c r="D282" s="153" t="s">
        <v>670</v>
      </c>
      <c r="E282" s="152" t="s">
        <v>685</v>
      </c>
      <c r="F282" s="152" t="s">
        <v>684</v>
      </c>
    </row>
    <row r="283" spans="1:6" ht="15.75" customHeight="1" x14ac:dyDescent="0.25">
      <c r="A283" s="152" t="s">
        <v>956</v>
      </c>
      <c r="B283" s="152" t="s">
        <v>645</v>
      </c>
      <c r="C283" s="153" t="s">
        <v>1184</v>
      </c>
      <c r="D283" s="153" t="s">
        <v>646</v>
      </c>
      <c r="E283" s="152" t="s">
        <v>687</v>
      </c>
      <c r="F283" s="152" t="s">
        <v>686</v>
      </c>
    </row>
    <row r="284" spans="1:6" ht="15.75" customHeight="1" x14ac:dyDescent="0.25">
      <c r="A284" s="152" t="s">
        <v>956</v>
      </c>
      <c r="B284" s="152" t="s">
        <v>645</v>
      </c>
      <c r="C284" s="153" t="s">
        <v>1186</v>
      </c>
      <c r="D284" s="153" t="s">
        <v>659</v>
      </c>
      <c r="E284" s="152" t="s">
        <v>688</v>
      </c>
      <c r="F284" s="152" t="s">
        <v>659</v>
      </c>
    </row>
    <row r="285" spans="1:6" ht="15.75" customHeight="1" x14ac:dyDescent="0.25">
      <c r="A285" s="152" t="s">
        <v>956</v>
      </c>
      <c r="B285" s="152" t="s">
        <v>645</v>
      </c>
      <c r="C285" s="153" t="s">
        <v>1190</v>
      </c>
      <c r="D285" s="153" t="s">
        <v>689</v>
      </c>
      <c r="E285" s="152" t="s">
        <v>690</v>
      </c>
      <c r="F285" s="152" t="s">
        <v>689</v>
      </c>
    </row>
    <row r="286" spans="1:6" ht="15.75" customHeight="1" x14ac:dyDescent="0.25">
      <c r="A286" s="152" t="s">
        <v>956</v>
      </c>
      <c r="B286" s="152" t="s">
        <v>645</v>
      </c>
      <c r="C286" s="153" t="s">
        <v>1190</v>
      </c>
      <c r="D286" s="153" t="s">
        <v>689</v>
      </c>
      <c r="E286" s="152" t="s">
        <v>692</v>
      </c>
      <c r="F286" s="152" t="s">
        <v>691</v>
      </c>
    </row>
    <row r="287" spans="1:6" ht="15.75" customHeight="1" x14ac:dyDescent="0.25">
      <c r="A287" s="152" t="s">
        <v>956</v>
      </c>
      <c r="B287" s="152" t="s">
        <v>645</v>
      </c>
      <c r="C287" s="153" t="s">
        <v>1185</v>
      </c>
      <c r="D287" s="153" t="s">
        <v>654</v>
      </c>
      <c r="E287" s="152" t="s">
        <v>693</v>
      </c>
      <c r="F287" s="152" t="s">
        <v>654</v>
      </c>
    </row>
    <row r="288" spans="1:6" ht="15.75" customHeight="1" x14ac:dyDescent="0.25">
      <c r="A288" s="152" t="s">
        <v>957</v>
      </c>
      <c r="B288" s="152" t="s">
        <v>694</v>
      </c>
      <c r="C288" s="153" t="s">
        <v>1191</v>
      </c>
      <c r="D288" s="153" t="s">
        <v>695</v>
      </c>
      <c r="E288" s="152" t="s">
        <v>696</v>
      </c>
      <c r="F288" s="152" t="s">
        <v>695</v>
      </c>
    </row>
    <row r="289" spans="1:6" ht="15.75" customHeight="1" x14ac:dyDescent="0.25">
      <c r="A289" s="152" t="s">
        <v>957</v>
      </c>
      <c r="B289" s="152" t="s">
        <v>694</v>
      </c>
      <c r="C289" s="153" t="s">
        <v>1191</v>
      </c>
      <c r="D289" s="153" t="s">
        <v>695</v>
      </c>
      <c r="E289" s="152" t="s">
        <v>698</v>
      </c>
      <c r="F289" s="152" t="s">
        <v>697</v>
      </c>
    </row>
    <row r="290" spans="1:6" ht="15.75" customHeight="1" x14ac:dyDescent="0.25">
      <c r="A290" s="152" t="s">
        <v>957</v>
      </c>
      <c r="B290" s="152" t="s">
        <v>694</v>
      </c>
      <c r="C290" s="153" t="s">
        <v>1191</v>
      </c>
      <c r="D290" s="153" t="s">
        <v>695</v>
      </c>
      <c r="E290" s="152" t="s">
        <v>700</v>
      </c>
      <c r="F290" s="152" t="s">
        <v>699</v>
      </c>
    </row>
    <row r="291" spans="1:6" ht="15.75" customHeight="1" x14ac:dyDescent="0.25">
      <c r="A291" s="152" t="s">
        <v>957</v>
      </c>
      <c r="B291" s="152" t="s">
        <v>694</v>
      </c>
      <c r="C291" s="153" t="s">
        <v>1191</v>
      </c>
      <c r="D291" s="153" t="s">
        <v>695</v>
      </c>
      <c r="E291" s="152" t="s">
        <v>702</v>
      </c>
      <c r="F291" s="152" t="s">
        <v>701</v>
      </c>
    </row>
    <row r="292" spans="1:6" ht="15.75" customHeight="1" x14ac:dyDescent="0.25">
      <c r="A292" s="152" t="s">
        <v>957</v>
      </c>
      <c r="B292" s="152" t="s">
        <v>694</v>
      </c>
      <c r="C292" s="153" t="s">
        <v>1192</v>
      </c>
      <c r="D292" s="153" t="s">
        <v>703</v>
      </c>
      <c r="E292" s="152" t="s">
        <v>704</v>
      </c>
      <c r="F292" s="152" t="s">
        <v>703</v>
      </c>
    </row>
    <row r="293" spans="1:6" ht="15.75" customHeight="1" x14ac:dyDescent="0.25">
      <c r="A293" s="152" t="s">
        <v>957</v>
      </c>
      <c r="B293" s="152" t="s">
        <v>694</v>
      </c>
      <c r="C293" s="153" t="s">
        <v>1191</v>
      </c>
      <c r="D293" s="153" t="s">
        <v>695</v>
      </c>
      <c r="E293" s="152" t="s">
        <v>706</v>
      </c>
      <c r="F293" s="152" t="s">
        <v>705</v>
      </c>
    </row>
    <row r="294" spans="1:6" ht="15.75" customHeight="1" x14ac:dyDescent="0.25">
      <c r="A294" s="152" t="s">
        <v>957</v>
      </c>
      <c r="B294" s="152" t="s">
        <v>694</v>
      </c>
      <c r="C294" s="153" t="s">
        <v>1192</v>
      </c>
      <c r="D294" s="153" t="s">
        <v>703</v>
      </c>
      <c r="E294" s="152" t="s">
        <v>708</v>
      </c>
      <c r="F294" s="152" t="s">
        <v>707</v>
      </c>
    </row>
    <row r="295" spans="1:6" ht="15.75" customHeight="1" x14ac:dyDescent="0.25">
      <c r="A295" s="152" t="s">
        <v>957</v>
      </c>
      <c r="B295" s="152" t="s">
        <v>694</v>
      </c>
      <c r="C295" s="153" t="s">
        <v>1193</v>
      </c>
      <c r="D295" s="153" t="s">
        <v>709</v>
      </c>
      <c r="E295" s="152" t="s">
        <v>710</v>
      </c>
      <c r="F295" s="152" t="s">
        <v>709</v>
      </c>
    </row>
    <row r="296" spans="1:6" ht="15.75" customHeight="1" x14ac:dyDescent="0.25">
      <c r="A296" s="152" t="s">
        <v>957</v>
      </c>
      <c r="B296" s="152" t="s">
        <v>694</v>
      </c>
      <c r="C296" s="153" t="s">
        <v>1193</v>
      </c>
      <c r="D296" s="153" t="s">
        <v>709</v>
      </c>
      <c r="E296" s="152" t="s">
        <v>712</v>
      </c>
      <c r="F296" s="152" t="s">
        <v>711</v>
      </c>
    </row>
    <row r="297" spans="1:6" ht="15.75" customHeight="1" x14ac:dyDescent="0.25">
      <c r="A297" s="152" t="s">
        <v>957</v>
      </c>
      <c r="B297" s="152" t="s">
        <v>694</v>
      </c>
      <c r="C297" s="153" t="s">
        <v>1193</v>
      </c>
      <c r="D297" s="153" t="s">
        <v>709</v>
      </c>
      <c r="E297" s="152" t="s">
        <v>714</v>
      </c>
      <c r="F297" s="152" t="s">
        <v>713</v>
      </c>
    </row>
    <row r="298" spans="1:6" ht="15.75" customHeight="1" x14ac:dyDescent="0.25">
      <c r="A298" s="152" t="s">
        <v>958</v>
      </c>
      <c r="B298" s="152" t="s">
        <v>715</v>
      </c>
      <c r="C298" s="153" t="s">
        <v>1194</v>
      </c>
      <c r="D298" s="153" t="s">
        <v>716</v>
      </c>
      <c r="E298" s="152" t="s">
        <v>717</v>
      </c>
      <c r="F298" s="152" t="s">
        <v>716</v>
      </c>
    </row>
    <row r="299" spans="1:6" ht="15.75" customHeight="1" x14ac:dyDescent="0.25">
      <c r="A299" s="152" t="s">
        <v>958</v>
      </c>
      <c r="B299" s="152" t="s">
        <v>715</v>
      </c>
      <c r="C299" s="153" t="s">
        <v>1194</v>
      </c>
      <c r="D299" s="153" t="s">
        <v>716</v>
      </c>
      <c r="E299" s="152" t="s">
        <v>719</v>
      </c>
      <c r="F299" s="152" t="s">
        <v>718</v>
      </c>
    </row>
    <row r="300" spans="1:6" ht="15.75" customHeight="1" x14ac:dyDescent="0.25">
      <c r="A300" s="152" t="s">
        <v>958</v>
      </c>
      <c r="B300" s="152" t="s">
        <v>715</v>
      </c>
      <c r="C300" s="153" t="s">
        <v>1194</v>
      </c>
      <c r="D300" s="153" t="s">
        <v>716</v>
      </c>
      <c r="E300" s="152" t="s">
        <v>721</v>
      </c>
      <c r="F300" s="152" t="s">
        <v>720</v>
      </c>
    </row>
    <row r="301" spans="1:6" ht="15.75" customHeight="1" x14ac:dyDescent="0.25">
      <c r="A301" s="152" t="s">
        <v>958</v>
      </c>
      <c r="B301" s="152" t="s">
        <v>715</v>
      </c>
      <c r="C301" s="153" t="s">
        <v>1194</v>
      </c>
      <c r="D301" s="153" t="s">
        <v>716</v>
      </c>
      <c r="E301" s="152" t="s">
        <v>723</v>
      </c>
      <c r="F301" s="152" t="s">
        <v>722</v>
      </c>
    </row>
    <row r="302" spans="1:6" ht="15.75" customHeight="1" x14ac:dyDescent="0.25">
      <c r="A302" s="152" t="s">
        <v>958</v>
      </c>
      <c r="B302" s="152" t="s">
        <v>715</v>
      </c>
      <c r="C302" s="153" t="s">
        <v>1194</v>
      </c>
      <c r="D302" s="153" t="s">
        <v>716</v>
      </c>
      <c r="E302" s="152" t="s">
        <v>725</v>
      </c>
      <c r="F302" s="152" t="s">
        <v>724</v>
      </c>
    </row>
    <row r="303" spans="1:6" ht="15.75" customHeight="1" x14ac:dyDescent="0.25">
      <c r="A303" s="152" t="s">
        <v>958</v>
      </c>
      <c r="B303" s="152" t="s">
        <v>715</v>
      </c>
      <c r="C303" s="153" t="s">
        <v>1194</v>
      </c>
      <c r="D303" s="153" t="s">
        <v>716</v>
      </c>
      <c r="E303" s="152" t="s">
        <v>727</v>
      </c>
      <c r="F303" s="152" t="s">
        <v>726</v>
      </c>
    </row>
    <row r="304" spans="1:6" ht="15.75" customHeight="1" x14ac:dyDescent="0.25">
      <c r="A304" s="152" t="s">
        <v>958</v>
      </c>
      <c r="B304" s="152" t="s">
        <v>715</v>
      </c>
      <c r="C304" s="153" t="s">
        <v>1194</v>
      </c>
      <c r="D304" s="153" t="s">
        <v>716</v>
      </c>
      <c r="E304" s="152" t="s">
        <v>729</v>
      </c>
      <c r="F304" s="152" t="s">
        <v>728</v>
      </c>
    </row>
    <row r="305" spans="1:6" ht="15.75" customHeight="1" x14ac:dyDescent="0.25">
      <c r="A305" s="152" t="s">
        <v>958</v>
      </c>
      <c r="B305" s="152" t="s">
        <v>715</v>
      </c>
      <c r="C305" s="153" t="s">
        <v>1195</v>
      </c>
      <c r="D305" s="153" t="s">
        <v>730</v>
      </c>
      <c r="E305" s="152" t="s">
        <v>731</v>
      </c>
      <c r="F305" s="152" t="s">
        <v>730</v>
      </c>
    </row>
    <row r="306" spans="1:6" ht="15.75" customHeight="1" x14ac:dyDescent="0.25">
      <c r="A306" s="152" t="s">
        <v>958</v>
      </c>
      <c r="B306" s="152" t="s">
        <v>715</v>
      </c>
      <c r="C306" s="153" t="s">
        <v>1195</v>
      </c>
      <c r="D306" s="153" t="s">
        <v>730</v>
      </c>
      <c r="E306" s="152" t="s">
        <v>733</v>
      </c>
      <c r="F306" s="152" t="s">
        <v>732</v>
      </c>
    </row>
    <row r="307" spans="1:6" ht="15.75" customHeight="1" x14ac:dyDescent="0.25">
      <c r="A307" s="152" t="s">
        <v>958</v>
      </c>
      <c r="B307" s="152" t="s">
        <v>715</v>
      </c>
      <c r="C307" s="153" t="s">
        <v>1195</v>
      </c>
      <c r="D307" s="153" t="s">
        <v>730</v>
      </c>
      <c r="E307" s="152" t="s">
        <v>735</v>
      </c>
      <c r="F307" s="152" t="s">
        <v>734</v>
      </c>
    </row>
    <row r="308" spans="1:6" ht="15.75" customHeight="1" x14ac:dyDescent="0.25">
      <c r="A308" s="152" t="s">
        <v>958</v>
      </c>
      <c r="B308" s="152" t="s">
        <v>715</v>
      </c>
      <c r="C308" s="153" t="s">
        <v>1195</v>
      </c>
      <c r="D308" s="153" t="s">
        <v>730</v>
      </c>
      <c r="E308" s="152" t="s">
        <v>737</v>
      </c>
      <c r="F308" s="152" t="s">
        <v>736</v>
      </c>
    </row>
    <row r="309" spans="1:6" ht="15.75" customHeight="1" x14ac:dyDescent="0.25">
      <c r="A309" s="152" t="s">
        <v>958</v>
      </c>
      <c r="B309" s="152" t="s">
        <v>715</v>
      </c>
      <c r="C309" s="153" t="s">
        <v>1195</v>
      </c>
      <c r="D309" s="153" t="s">
        <v>730</v>
      </c>
      <c r="E309" s="152" t="s">
        <v>739</v>
      </c>
      <c r="F309" s="152" t="s">
        <v>738</v>
      </c>
    </row>
    <row r="310" spans="1:6" ht="15.75" customHeight="1" x14ac:dyDescent="0.25">
      <c r="A310" s="152" t="s">
        <v>958</v>
      </c>
      <c r="B310" s="152" t="s">
        <v>715</v>
      </c>
      <c r="C310" s="153" t="s">
        <v>1195</v>
      </c>
      <c r="D310" s="153" t="s">
        <v>730</v>
      </c>
      <c r="E310" s="152" t="s">
        <v>741</v>
      </c>
      <c r="F310" s="152" t="s">
        <v>740</v>
      </c>
    </row>
    <row r="311" spans="1:6" ht="15.75" customHeight="1" x14ac:dyDescent="0.25">
      <c r="A311" s="152" t="s">
        <v>958</v>
      </c>
      <c r="B311" s="152" t="s">
        <v>715</v>
      </c>
      <c r="C311" s="153" t="s">
        <v>1196</v>
      </c>
      <c r="D311" s="153" t="s">
        <v>742</v>
      </c>
      <c r="E311" s="152" t="s">
        <v>743</v>
      </c>
      <c r="F311" s="152" t="s">
        <v>742</v>
      </c>
    </row>
    <row r="312" spans="1:6" ht="15.75" customHeight="1" x14ac:dyDescent="0.25">
      <c r="A312" s="152" t="s">
        <v>958</v>
      </c>
      <c r="B312" s="152" t="s">
        <v>715</v>
      </c>
      <c r="C312" s="153" t="s">
        <v>1196</v>
      </c>
      <c r="D312" s="153" t="s">
        <v>742</v>
      </c>
      <c r="E312" s="152" t="s">
        <v>745</v>
      </c>
      <c r="F312" s="152" t="s">
        <v>744</v>
      </c>
    </row>
    <row r="313" spans="1:6" ht="15.75" customHeight="1" x14ac:dyDescent="0.25">
      <c r="A313" s="152" t="s">
        <v>958</v>
      </c>
      <c r="B313" s="152" t="s">
        <v>715</v>
      </c>
      <c r="C313" s="153" t="s">
        <v>1197</v>
      </c>
      <c r="D313" s="153" t="s">
        <v>746</v>
      </c>
      <c r="E313" s="152" t="s">
        <v>747</v>
      </c>
      <c r="F313" s="152" t="s">
        <v>746</v>
      </c>
    </row>
    <row r="314" spans="1:6" ht="15.75" customHeight="1" x14ac:dyDescent="0.25">
      <c r="A314" s="152" t="s">
        <v>958</v>
      </c>
      <c r="B314" s="152" t="s">
        <v>715</v>
      </c>
      <c r="C314" s="153" t="s">
        <v>1196</v>
      </c>
      <c r="D314" s="153" t="s">
        <v>742</v>
      </c>
      <c r="E314" s="152" t="s">
        <v>749</v>
      </c>
      <c r="F314" s="152" t="s">
        <v>748</v>
      </c>
    </row>
    <row r="315" spans="1:6" ht="15.75" customHeight="1" x14ac:dyDescent="0.25">
      <c r="A315" s="152" t="s">
        <v>958</v>
      </c>
      <c r="B315" s="152" t="s">
        <v>715</v>
      </c>
      <c r="C315" s="153" t="s">
        <v>1197</v>
      </c>
      <c r="D315" s="153" t="s">
        <v>746</v>
      </c>
      <c r="E315" s="152" t="s">
        <v>751</v>
      </c>
      <c r="F315" s="152" t="s">
        <v>750</v>
      </c>
    </row>
    <row r="316" spans="1:6" ht="15.75" customHeight="1" x14ac:dyDescent="0.25">
      <c r="A316" s="152" t="s">
        <v>958</v>
      </c>
      <c r="B316" s="152" t="s">
        <v>715</v>
      </c>
      <c r="C316" s="153" t="s">
        <v>1198</v>
      </c>
      <c r="D316" s="153" t="s">
        <v>752</v>
      </c>
      <c r="E316" s="152" t="s">
        <v>753</v>
      </c>
      <c r="F316" s="152" t="s">
        <v>752</v>
      </c>
    </row>
    <row r="317" spans="1:6" ht="15.75" customHeight="1" x14ac:dyDescent="0.25">
      <c r="A317" s="152" t="s">
        <v>958</v>
      </c>
      <c r="B317" s="152" t="s">
        <v>715</v>
      </c>
      <c r="C317" s="153" t="s">
        <v>1198</v>
      </c>
      <c r="D317" s="153" t="s">
        <v>752</v>
      </c>
      <c r="E317" s="152" t="s">
        <v>755</v>
      </c>
      <c r="F317" s="152" t="s">
        <v>754</v>
      </c>
    </row>
    <row r="318" spans="1:6" ht="15.75" customHeight="1" x14ac:dyDescent="0.25">
      <c r="A318" s="152" t="s">
        <v>958</v>
      </c>
      <c r="B318" s="152" t="s">
        <v>715</v>
      </c>
      <c r="C318" s="153" t="s">
        <v>1198</v>
      </c>
      <c r="D318" s="153" t="s">
        <v>752</v>
      </c>
      <c r="E318" s="152" t="s">
        <v>757</v>
      </c>
      <c r="F318" s="152" t="s">
        <v>756</v>
      </c>
    </row>
    <row r="319" spans="1:6" ht="15.75" customHeight="1" x14ac:dyDescent="0.25">
      <c r="A319" s="152" t="s">
        <v>958</v>
      </c>
      <c r="B319" s="152" t="s">
        <v>715</v>
      </c>
      <c r="C319" s="153" t="s">
        <v>1198</v>
      </c>
      <c r="D319" s="153" t="s">
        <v>752</v>
      </c>
      <c r="E319" s="152" t="s">
        <v>759</v>
      </c>
      <c r="F319" s="152" t="s">
        <v>758</v>
      </c>
    </row>
    <row r="320" spans="1:6" ht="15.75" customHeight="1" x14ac:dyDescent="0.25">
      <c r="A320" s="152" t="s">
        <v>958</v>
      </c>
      <c r="B320" s="152" t="s">
        <v>715</v>
      </c>
      <c r="C320" s="153" t="s">
        <v>1199</v>
      </c>
      <c r="D320" s="153" t="s">
        <v>760</v>
      </c>
      <c r="E320" s="152" t="s">
        <v>761</v>
      </c>
      <c r="F320" s="152" t="s">
        <v>760</v>
      </c>
    </row>
    <row r="321" spans="1:6" ht="15.75" customHeight="1" x14ac:dyDescent="0.25">
      <c r="A321" s="152" t="s">
        <v>958</v>
      </c>
      <c r="B321" s="152" t="s">
        <v>715</v>
      </c>
      <c r="C321" s="153" t="s">
        <v>1199</v>
      </c>
      <c r="D321" s="153" t="s">
        <v>760</v>
      </c>
      <c r="E321" s="152" t="s">
        <v>763</v>
      </c>
      <c r="F321" s="152" t="s">
        <v>762</v>
      </c>
    </row>
    <row r="322" spans="1:6" ht="15.75" customHeight="1" x14ac:dyDescent="0.25">
      <c r="A322" s="152" t="s">
        <v>958</v>
      </c>
      <c r="B322" s="152" t="s">
        <v>715</v>
      </c>
      <c r="C322" s="153" t="s">
        <v>1199</v>
      </c>
      <c r="D322" s="153" t="s">
        <v>760</v>
      </c>
      <c r="E322" s="152" t="s">
        <v>765</v>
      </c>
      <c r="F322" s="152" t="s">
        <v>764</v>
      </c>
    </row>
    <row r="323" spans="1:6" ht="15.75" customHeight="1" x14ac:dyDescent="0.25">
      <c r="A323" s="152" t="s">
        <v>958</v>
      </c>
      <c r="B323" s="152" t="s">
        <v>715</v>
      </c>
      <c r="C323" s="153" t="s">
        <v>1199</v>
      </c>
      <c r="D323" s="153" t="s">
        <v>760</v>
      </c>
      <c r="E323" s="152" t="s">
        <v>767</v>
      </c>
      <c r="F323" s="152" t="s">
        <v>766</v>
      </c>
    </row>
    <row r="324" spans="1:6" ht="15.75" customHeight="1" x14ac:dyDescent="0.25">
      <c r="A324" s="152" t="s">
        <v>959</v>
      </c>
      <c r="B324" s="152" t="s">
        <v>768</v>
      </c>
      <c r="C324" s="153" t="s">
        <v>1200</v>
      </c>
      <c r="D324" s="153" t="s">
        <v>769</v>
      </c>
      <c r="E324" s="152" t="s">
        <v>771</v>
      </c>
      <c r="F324" s="152" t="s">
        <v>770</v>
      </c>
    </row>
    <row r="325" spans="1:6" ht="15.75" customHeight="1" x14ac:dyDescent="0.25">
      <c r="A325" s="152" t="s">
        <v>959</v>
      </c>
      <c r="B325" s="152" t="s">
        <v>768</v>
      </c>
      <c r="C325" s="153" t="s">
        <v>1201</v>
      </c>
      <c r="D325" s="153" t="s">
        <v>772</v>
      </c>
      <c r="E325" s="152" t="s">
        <v>774</v>
      </c>
      <c r="F325" s="152" t="s">
        <v>773</v>
      </c>
    </row>
    <row r="326" spans="1:6" ht="15.75" customHeight="1" x14ac:dyDescent="0.25">
      <c r="A326" s="152" t="s">
        <v>959</v>
      </c>
      <c r="B326" s="152" t="s">
        <v>768</v>
      </c>
      <c r="C326" s="153" t="s">
        <v>1200</v>
      </c>
      <c r="D326" s="153" t="s">
        <v>769</v>
      </c>
      <c r="E326" s="152" t="s">
        <v>776</v>
      </c>
      <c r="F326" s="152" t="s">
        <v>775</v>
      </c>
    </row>
    <row r="327" spans="1:6" ht="15.75" customHeight="1" x14ac:dyDescent="0.25">
      <c r="A327" s="152" t="s">
        <v>959</v>
      </c>
      <c r="B327" s="152" t="s">
        <v>768</v>
      </c>
      <c r="C327" s="153" t="s">
        <v>1201</v>
      </c>
      <c r="D327" s="153" t="s">
        <v>772</v>
      </c>
      <c r="E327" s="152" t="s">
        <v>778</v>
      </c>
      <c r="F327" s="152" t="s">
        <v>777</v>
      </c>
    </row>
    <row r="328" spans="1:6" ht="15.75" customHeight="1" x14ac:dyDescent="0.25">
      <c r="A328" s="152" t="s">
        <v>959</v>
      </c>
      <c r="B328" s="152" t="s">
        <v>768</v>
      </c>
      <c r="C328" s="153" t="s">
        <v>1200</v>
      </c>
      <c r="D328" s="153" t="s">
        <v>769</v>
      </c>
      <c r="E328" s="152" t="s">
        <v>780</v>
      </c>
      <c r="F328" s="152" t="s">
        <v>779</v>
      </c>
    </row>
    <row r="329" spans="1:6" ht="15.75" customHeight="1" x14ac:dyDescent="0.25">
      <c r="A329" s="152" t="s">
        <v>959</v>
      </c>
      <c r="B329" s="152" t="s">
        <v>768</v>
      </c>
      <c r="C329" s="153" t="s">
        <v>1201</v>
      </c>
      <c r="D329" s="153" t="s">
        <v>772</v>
      </c>
      <c r="E329" s="152" t="s">
        <v>782</v>
      </c>
      <c r="F329" s="152" t="s">
        <v>781</v>
      </c>
    </row>
    <row r="330" spans="1:6" ht="15.75" customHeight="1" x14ac:dyDescent="0.25">
      <c r="A330" s="152" t="s">
        <v>959</v>
      </c>
      <c r="B330" s="152" t="s">
        <v>768</v>
      </c>
      <c r="C330" s="153" t="s">
        <v>1201</v>
      </c>
      <c r="D330" s="153" t="s">
        <v>772</v>
      </c>
      <c r="E330" s="152" t="s">
        <v>784</v>
      </c>
      <c r="F330" s="152" t="s">
        <v>783</v>
      </c>
    </row>
    <row r="331" spans="1:6" ht="15.75" customHeight="1" x14ac:dyDescent="0.25">
      <c r="A331" s="152" t="s">
        <v>959</v>
      </c>
      <c r="B331" s="152" t="s">
        <v>768</v>
      </c>
      <c r="C331" s="153" t="s">
        <v>1200</v>
      </c>
      <c r="D331" s="153" t="s">
        <v>769</v>
      </c>
      <c r="E331" s="152" t="s">
        <v>786</v>
      </c>
      <c r="F331" s="152" t="s">
        <v>785</v>
      </c>
    </row>
    <row r="332" spans="1:6" ht="15.75" customHeight="1" x14ac:dyDescent="0.25"/>
    <row r="333" spans="1:6" ht="15.75" customHeight="1" x14ac:dyDescent="0.25"/>
    <row r="334" spans="1:6" ht="15.75" customHeight="1" x14ac:dyDescent="0.25"/>
    <row r="335" spans="1:6" ht="15.75" customHeight="1" x14ac:dyDescent="0.25"/>
    <row r="336" spans="1: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x14ac:dyDescent="0.25"/>
  <cols>
    <col min="1" max="1" width="12.140625" customWidth="1"/>
    <col min="2" max="2" width="9" customWidth="1"/>
    <col min="3" max="4" width="9.140625" customWidth="1"/>
    <col min="5" max="5" width="8.85546875" customWidth="1"/>
    <col min="6" max="6" width="9.140625" customWidth="1"/>
    <col min="7" max="26" width="8.7109375" customWidth="1"/>
  </cols>
  <sheetData>
    <row r="1" spans="1:26" ht="96.75" customHeight="1" x14ac:dyDescent="0.25">
      <c r="A1" s="47" t="s">
        <v>6</v>
      </c>
      <c r="B1" s="33" t="s">
        <v>44</v>
      </c>
      <c r="C1" s="33" t="s">
        <v>47</v>
      </c>
      <c r="D1" s="33" t="s">
        <v>44</v>
      </c>
      <c r="E1" s="33" t="s">
        <v>47</v>
      </c>
      <c r="F1" s="33" t="s">
        <v>960</v>
      </c>
      <c r="G1" s="47"/>
      <c r="H1" s="47"/>
      <c r="I1" s="47"/>
      <c r="J1" s="47"/>
      <c r="K1" s="47"/>
      <c r="L1" s="47"/>
      <c r="M1" s="47"/>
      <c r="N1" s="47"/>
      <c r="O1" s="47"/>
      <c r="P1" s="47"/>
      <c r="Q1" s="47"/>
      <c r="R1" s="47"/>
      <c r="S1" s="47"/>
      <c r="T1" s="47"/>
      <c r="U1" s="47"/>
      <c r="V1" s="47"/>
      <c r="W1" s="47"/>
      <c r="X1" s="47"/>
      <c r="Y1" s="47"/>
      <c r="Z1" s="47"/>
    </row>
    <row r="2" spans="1:26" ht="12.75" customHeight="1" x14ac:dyDescent="0.25">
      <c r="A2" s="47" t="s">
        <v>60</v>
      </c>
      <c r="B2" s="47" t="e">
        <f>'Imputed and missing data hidden'!AN2</f>
        <v>#REF!</v>
      </c>
      <c r="C2" s="145">
        <f>'Indicator Date hidden2'!AV3</f>
        <v>5.2631578947368418E-2</v>
      </c>
      <c r="D2" s="145" t="e">
        <f t="shared" ref="D2:D65" si="0">IF(B2&gt;B$362,10,10-(B$362-B2)/(B$362-B$361)*10)</f>
        <v>#REF!</v>
      </c>
      <c r="E2" s="145">
        <f t="shared" ref="E2:E65" si="1">IF(C2&gt;C$362,10,10-(C$362-C2)/(C$362-C$361)*10)</f>
        <v>0.10526315789473628</v>
      </c>
      <c r="F2" s="145" t="e">
        <f t="shared" ref="F2:F65" si="2">ROUND((10-GEOMEAN(((10-D2)/10*9+1),((10-E2)/10*9+1)))/9*10,1)</f>
        <v>#REF!</v>
      </c>
      <c r="G2" s="47"/>
      <c r="H2" s="47"/>
      <c r="I2" s="47"/>
      <c r="J2" s="47"/>
      <c r="K2" s="47"/>
      <c r="L2" s="47"/>
      <c r="M2" s="47"/>
      <c r="N2" s="47"/>
      <c r="O2" s="47"/>
      <c r="P2" s="47"/>
      <c r="Q2" s="47"/>
      <c r="R2" s="47"/>
      <c r="S2" s="47"/>
      <c r="T2" s="47"/>
      <c r="U2" s="47"/>
      <c r="V2" s="47"/>
      <c r="W2" s="47"/>
      <c r="X2" s="47"/>
      <c r="Y2" s="47"/>
      <c r="Z2" s="47"/>
    </row>
    <row r="3" spans="1:26" ht="12.75" customHeight="1" x14ac:dyDescent="0.25">
      <c r="A3" s="47" t="s">
        <v>84</v>
      </c>
      <c r="B3" s="47" t="e">
        <f>'Imputed and missing data hidden'!AN3</f>
        <v>#REF!</v>
      </c>
      <c r="C3" s="145">
        <f>'Indicator Date hidden2'!AV4</f>
        <v>5.2631578947368418E-2</v>
      </c>
      <c r="D3" s="145" t="e">
        <f t="shared" si="0"/>
        <v>#REF!</v>
      </c>
      <c r="E3" s="145">
        <f t="shared" si="1"/>
        <v>0.10526315789473628</v>
      </c>
      <c r="F3" s="145" t="e">
        <f t="shared" si="2"/>
        <v>#REF!</v>
      </c>
      <c r="G3" s="47"/>
      <c r="H3" s="47"/>
      <c r="I3" s="47"/>
      <c r="J3" s="47"/>
      <c r="K3" s="47"/>
      <c r="L3" s="47"/>
      <c r="M3" s="47"/>
      <c r="N3" s="47"/>
      <c r="O3" s="47"/>
      <c r="P3" s="47"/>
      <c r="Q3" s="47"/>
      <c r="R3" s="47"/>
      <c r="S3" s="47"/>
      <c r="T3" s="47"/>
      <c r="U3" s="47"/>
      <c r="V3" s="47"/>
      <c r="W3" s="47"/>
      <c r="X3" s="47"/>
      <c r="Y3" s="47"/>
      <c r="Z3" s="47"/>
    </row>
    <row r="4" spans="1:26" ht="12.75" customHeight="1" x14ac:dyDescent="0.25">
      <c r="A4" s="47" t="s">
        <v>86</v>
      </c>
      <c r="B4" s="47" t="e">
        <f>'Imputed and missing data hidden'!AN4</f>
        <v>#REF!</v>
      </c>
      <c r="C4" s="145">
        <f>'Indicator Date hidden2'!AV5</f>
        <v>5.2631578947368418E-2</v>
      </c>
      <c r="D4" s="145" t="e">
        <f t="shared" si="0"/>
        <v>#REF!</v>
      </c>
      <c r="E4" s="145">
        <f t="shared" si="1"/>
        <v>0.10526315789473628</v>
      </c>
      <c r="F4" s="145" t="e">
        <f t="shared" si="2"/>
        <v>#REF!</v>
      </c>
      <c r="G4" s="47"/>
      <c r="H4" s="47"/>
      <c r="I4" s="47"/>
      <c r="J4" s="47"/>
      <c r="K4" s="47"/>
      <c r="L4" s="47"/>
      <c r="M4" s="47"/>
      <c r="N4" s="47"/>
      <c r="O4" s="47"/>
      <c r="P4" s="47"/>
      <c r="Q4" s="47"/>
      <c r="R4" s="47"/>
      <c r="S4" s="47"/>
      <c r="T4" s="47"/>
      <c r="U4" s="47"/>
      <c r="V4" s="47"/>
      <c r="W4" s="47"/>
      <c r="X4" s="47"/>
      <c r="Y4" s="47"/>
      <c r="Z4" s="47"/>
    </row>
    <row r="5" spans="1:26" ht="12.75" customHeight="1" x14ac:dyDescent="0.25">
      <c r="A5" s="47" t="s">
        <v>88</v>
      </c>
      <c r="B5" s="47" t="e">
        <f>'Imputed and missing data hidden'!AN5</f>
        <v>#REF!</v>
      </c>
      <c r="C5" s="145">
        <f>'Indicator Date hidden2'!AV6</f>
        <v>5.2631578947368418E-2</v>
      </c>
      <c r="D5" s="145" t="e">
        <f t="shared" si="0"/>
        <v>#REF!</v>
      </c>
      <c r="E5" s="145">
        <f t="shared" si="1"/>
        <v>0.10526315789473628</v>
      </c>
      <c r="F5" s="145" t="e">
        <f t="shared" si="2"/>
        <v>#REF!</v>
      </c>
      <c r="G5" s="47"/>
      <c r="H5" s="47"/>
      <c r="I5" s="47"/>
      <c r="J5" s="47"/>
      <c r="K5" s="47"/>
      <c r="L5" s="47"/>
      <c r="M5" s="47"/>
      <c r="N5" s="47"/>
      <c r="O5" s="47"/>
      <c r="P5" s="47"/>
      <c r="Q5" s="47"/>
      <c r="R5" s="47"/>
      <c r="S5" s="47"/>
      <c r="T5" s="47"/>
      <c r="U5" s="47"/>
      <c r="V5" s="47"/>
      <c r="W5" s="47"/>
      <c r="X5" s="47"/>
      <c r="Y5" s="47"/>
      <c r="Z5" s="47"/>
    </row>
    <row r="6" spans="1:26" ht="12.75" customHeight="1" x14ac:dyDescent="0.25">
      <c r="A6" s="47" t="s">
        <v>90</v>
      </c>
      <c r="B6" s="47" t="e">
        <f>'Imputed and missing data hidden'!AN6</f>
        <v>#REF!</v>
      </c>
      <c r="C6" s="145">
        <f>'Indicator Date hidden2'!AV7</f>
        <v>5.2631578947368418E-2</v>
      </c>
      <c r="D6" s="145" t="e">
        <f t="shared" si="0"/>
        <v>#REF!</v>
      </c>
      <c r="E6" s="145">
        <f t="shared" si="1"/>
        <v>0.10526315789473628</v>
      </c>
      <c r="F6" s="145" t="e">
        <f t="shared" si="2"/>
        <v>#REF!</v>
      </c>
      <c r="G6" s="47"/>
      <c r="H6" s="47"/>
      <c r="I6" s="47"/>
      <c r="J6" s="47"/>
      <c r="K6" s="47"/>
      <c r="L6" s="47"/>
      <c r="M6" s="47"/>
      <c r="N6" s="47"/>
      <c r="O6" s="47"/>
      <c r="P6" s="47"/>
      <c r="Q6" s="47"/>
      <c r="R6" s="47"/>
      <c r="S6" s="47"/>
      <c r="T6" s="47"/>
      <c r="U6" s="47"/>
      <c r="V6" s="47"/>
      <c r="W6" s="47"/>
      <c r="X6" s="47"/>
      <c r="Y6" s="47"/>
      <c r="Z6" s="47"/>
    </row>
    <row r="7" spans="1:26" ht="12.75" customHeight="1" x14ac:dyDescent="0.25">
      <c r="A7" s="47" t="s">
        <v>92</v>
      </c>
      <c r="B7" s="47" t="e">
        <f>'Imputed and missing data hidden'!AN7</f>
        <v>#REF!</v>
      </c>
      <c r="C7" s="145">
        <f>'Indicator Date hidden2'!AV8</f>
        <v>5.2631578947368418E-2</v>
      </c>
      <c r="D7" s="145" t="e">
        <f t="shared" si="0"/>
        <v>#REF!</v>
      </c>
      <c r="E7" s="145">
        <f t="shared" si="1"/>
        <v>0.10526315789473628</v>
      </c>
      <c r="F7" s="145" t="e">
        <f t="shared" si="2"/>
        <v>#REF!</v>
      </c>
      <c r="G7" s="47"/>
      <c r="H7" s="47"/>
      <c r="I7" s="47"/>
      <c r="J7" s="47"/>
      <c r="K7" s="47"/>
      <c r="L7" s="47"/>
      <c r="M7" s="47"/>
      <c r="N7" s="47"/>
      <c r="O7" s="47"/>
      <c r="P7" s="47"/>
      <c r="Q7" s="47"/>
      <c r="R7" s="47"/>
      <c r="S7" s="47"/>
      <c r="T7" s="47"/>
      <c r="U7" s="47"/>
      <c r="V7" s="47"/>
      <c r="W7" s="47"/>
      <c r="X7" s="47"/>
      <c r="Y7" s="47"/>
      <c r="Z7" s="47"/>
    </row>
    <row r="8" spans="1:26" ht="12.75" customHeight="1" x14ac:dyDescent="0.25">
      <c r="A8" s="47" t="s">
        <v>94</v>
      </c>
      <c r="B8" s="47" t="e">
        <f>'Imputed and missing data hidden'!AN8</f>
        <v>#REF!</v>
      </c>
      <c r="C8" s="145">
        <f>'Indicator Date hidden2'!AV9</f>
        <v>5.2631578947368418E-2</v>
      </c>
      <c r="D8" s="145" t="e">
        <f t="shared" si="0"/>
        <v>#REF!</v>
      </c>
      <c r="E8" s="145">
        <f t="shared" si="1"/>
        <v>0.10526315789473628</v>
      </c>
      <c r="F8" s="145" t="e">
        <f t="shared" si="2"/>
        <v>#REF!</v>
      </c>
      <c r="G8" s="47"/>
      <c r="H8" s="47"/>
      <c r="I8" s="47"/>
      <c r="J8" s="47"/>
      <c r="K8" s="47"/>
      <c r="L8" s="47"/>
      <c r="M8" s="47"/>
      <c r="N8" s="47"/>
      <c r="O8" s="47"/>
      <c r="P8" s="47"/>
      <c r="Q8" s="47"/>
      <c r="R8" s="47"/>
      <c r="S8" s="47"/>
      <c r="T8" s="47"/>
      <c r="U8" s="47"/>
      <c r="V8" s="47"/>
      <c r="W8" s="47"/>
      <c r="X8" s="47"/>
      <c r="Y8" s="47"/>
      <c r="Z8" s="47"/>
    </row>
    <row r="9" spans="1:26" ht="12.75" customHeight="1" x14ac:dyDescent="0.25">
      <c r="A9" s="47" t="s">
        <v>96</v>
      </c>
      <c r="B9" s="47" t="e">
        <f>'Imputed and missing data hidden'!AN9</f>
        <v>#REF!</v>
      </c>
      <c r="C9" s="145">
        <f>'Indicator Date hidden2'!AV10</f>
        <v>5.2631578947368418E-2</v>
      </c>
      <c r="D9" s="145" t="e">
        <f t="shared" si="0"/>
        <v>#REF!</v>
      </c>
      <c r="E9" s="145">
        <f t="shared" si="1"/>
        <v>0.10526315789473628</v>
      </c>
      <c r="F9" s="145" t="e">
        <f t="shared" si="2"/>
        <v>#REF!</v>
      </c>
      <c r="G9" s="47"/>
      <c r="H9" s="47"/>
      <c r="I9" s="47"/>
      <c r="J9" s="47"/>
      <c r="K9" s="47"/>
      <c r="L9" s="47"/>
      <c r="M9" s="47"/>
      <c r="N9" s="47"/>
      <c r="O9" s="47"/>
      <c r="P9" s="47"/>
      <c r="Q9" s="47"/>
      <c r="R9" s="47"/>
      <c r="S9" s="47"/>
      <c r="T9" s="47"/>
      <c r="U9" s="47"/>
      <c r="V9" s="47"/>
      <c r="W9" s="47"/>
      <c r="X9" s="47"/>
      <c r="Y9" s="47"/>
      <c r="Z9" s="47"/>
    </row>
    <row r="10" spans="1:26" ht="12.75" customHeight="1" x14ac:dyDescent="0.25">
      <c r="A10" s="47" t="s">
        <v>105</v>
      </c>
      <c r="B10" s="47" t="e">
        <f>'Imputed and missing data hidden'!AN10</f>
        <v>#REF!</v>
      </c>
      <c r="C10" s="145">
        <f>'Indicator Date hidden2'!AV11</f>
        <v>5.2631578947368418E-2</v>
      </c>
      <c r="D10" s="145" t="e">
        <f t="shared" si="0"/>
        <v>#REF!</v>
      </c>
      <c r="E10" s="145">
        <f t="shared" si="1"/>
        <v>0.10526315789473628</v>
      </c>
      <c r="F10" s="145" t="e">
        <f t="shared" si="2"/>
        <v>#REF!</v>
      </c>
      <c r="G10" s="47"/>
      <c r="H10" s="47"/>
      <c r="I10" s="47"/>
      <c r="J10" s="47"/>
      <c r="K10" s="47"/>
      <c r="L10" s="47"/>
      <c r="M10" s="47"/>
      <c r="N10" s="47"/>
      <c r="O10" s="47"/>
      <c r="P10" s="47"/>
      <c r="Q10" s="47"/>
      <c r="R10" s="47"/>
      <c r="S10" s="47"/>
      <c r="T10" s="47"/>
      <c r="U10" s="47"/>
      <c r="V10" s="47"/>
      <c r="W10" s="47"/>
      <c r="X10" s="47"/>
      <c r="Y10" s="47"/>
      <c r="Z10" s="47"/>
    </row>
    <row r="11" spans="1:26" ht="12.75" customHeight="1" x14ac:dyDescent="0.25">
      <c r="A11" s="47" t="s">
        <v>127</v>
      </c>
      <c r="B11" s="47" t="e">
        <f>'Imputed and missing data hidden'!AN11</f>
        <v>#REF!</v>
      </c>
      <c r="C11" s="145">
        <f>'Indicator Date hidden2'!AV12</f>
        <v>5.2631578947368418E-2</v>
      </c>
      <c r="D11" s="145" t="e">
        <f t="shared" si="0"/>
        <v>#REF!</v>
      </c>
      <c r="E11" s="145">
        <f t="shared" si="1"/>
        <v>0.10526315789473628</v>
      </c>
      <c r="F11" s="145" t="e">
        <f t="shared" si="2"/>
        <v>#REF!</v>
      </c>
      <c r="G11" s="47"/>
      <c r="H11" s="47"/>
      <c r="I11" s="47"/>
      <c r="J11" s="47"/>
      <c r="K11" s="47"/>
      <c r="L11" s="47"/>
      <c r="M11" s="47"/>
      <c r="N11" s="47"/>
      <c r="O11" s="47"/>
      <c r="P11" s="47"/>
      <c r="Q11" s="47"/>
      <c r="R11" s="47"/>
      <c r="S11" s="47"/>
      <c r="T11" s="47"/>
      <c r="U11" s="47"/>
      <c r="V11" s="47"/>
      <c r="W11" s="47"/>
      <c r="X11" s="47"/>
      <c r="Y11" s="47"/>
      <c r="Z11" s="47"/>
    </row>
    <row r="12" spans="1:26" ht="12.75" customHeight="1" x14ac:dyDescent="0.25">
      <c r="A12" s="47" t="s">
        <v>129</v>
      </c>
      <c r="B12" s="47" t="e">
        <f>'Imputed and missing data hidden'!AN12</f>
        <v>#REF!</v>
      </c>
      <c r="C12" s="145">
        <f>'Indicator Date hidden2'!AV13</f>
        <v>5.2631578947368418E-2</v>
      </c>
      <c r="D12" s="145" t="e">
        <f t="shared" si="0"/>
        <v>#REF!</v>
      </c>
      <c r="E12" s="145">
        <f t="shared" si="1"/>
        <v>0.10526315789473628</v>
      </c>
      <c r="F12" s="145" t="e">
        <f t="shared" si="2"/>
        <v>#REF!</v>
      </c>
      <c r="G12" s="47"/>
      <c r="H12" s="47"/>
      <c r="I12" s="47"/>
      <c r="J12" s="47"/>
      <c r="K12" s="47"/>
      <c r="L12" s="47"/>
      <c r="M12" s="47"/>
      <c r="N12" s="47"/>
      <c r="O12" s="47"/>
      <c r="P12" s="47"/>
      <c r="Q12" s="47"/>
      <c r="R12" s="47"/>
      <c r="S12" s="47"/>
      <c r="T12" s="47"/>
      <c r="U12" s="47"/>
      <c r="V12" s="47"/>
      <c r="W12" s="47"/>
      <c r="X12" s="47"/>
      <c r="Y12" s="47"/>
      <c r="Z12" s="47"/>
    </row>
    <row r="13" spans="1:26" ht="12.75" customHeight="1" x14ac:dyDescent="0.25">
      <c r="A13" s="47" t="s">
        <v>131</v>
      </c>
      <c r="B13" s="47" t="e">
        <f>'Imputed and missing data hidden'!AN13</f>
        <v>#REF!</v>
      </c>
      <c r="C13" s="145">
        <f>'Indicator Date hidden2'!AV14</f>
        <v>5.2631578947368418E-2</v>
      </c>
      <c r="D13" s="145" t="e">
        <f t="shared" si="0"/>
        <v>#REF!</v>
      </c>
      <c r="E13" s="145">
        <f t="shared" si="1"/>
        <v>0.10526315789473628</v>
      </c>
      <c r="F13" s="145" t="e">
        <f t="shared" si="2"/>
        <v>#REF!</v>
      </c>
      <c r="G13" s="47"/>
      <c r="H13" s="47"/>
      <c r="I13" s="47"/>
      <c r="J13" s="47"/>
      <c r="K13" s="47"/>
      <c r="L13" s="47"/>
      <c r="M13" s="47"/>
      <c r="N13" s="47"/>
      <c r="O13" s="47"/>
      <c r="P13" s="47"/>
      <c r="Q13" s="47"/>
      <c r="R13" s="47"/>
      <c r="S13" s="47"/>
      <c r="T13" s="47"/>
      <c r="U13" s="47"/>
      <c r="V13" s="47"/>
      <c r="W13" s="47"/>
      <c r="X13" s="47"/>
      <c r="Y13" s="47"/>
      <c r="Z13" s="47"/>
    </row>
    <row r="14" spans="1:26" ht="12.75" customHeight="1" x14ac:dyDescent="0.25">
      <c r="A14" s="47" t="s">
        <v>133</v>
      </c>
      <c r="B14" s="47" t="e">
        <f>'Imputed and missing data hidden'!AN14</f>
        <v>#REF!</v>
      </c>
      <c r="C14" s="145">
        <f>'Indicator Date hidden2'!AV15</f>
        <v>5.2631578947368418E-2</v>
      </c>
      <c r="D14" s="145" t="e">
        <f t="shared" si="0"/>
        <v>#REF!</v>
      </c>
      <c r="E14" s="145">
        <f t="shared" si="1"/>
        <v>0.10526315789473628</v>
      </c>
      <c r="F14" s="145" t="e">
        <f t="shared" si="2"/>
        <v>#REF!</v>
      </c>
      <c r="G14" s="47"/>
      <c r="H14" s="47"/>
      <c r="I14" s="47"/>
      <c r="J14" s="47"/>
      <c r="K14" s="47"/>
      <c r="L14" s="47"/>
      <c r="M14" s="47"/>
      <c r="N14" s="47"/>
      <c r="O14" s="47"/>
      <c r="P14" s="47"/>
      <c r="Q14" s="47"/>
      <c r="R14" s="47"/>
      <c r="S14" s="47"/>
      <c r="T14" s="47"/>
      <c r="U14" s="47"/>
      <c r="V14" s="47"/>
      <c r="W14" s="47"/>
      <c r="X14" s="47"/>
      <c r="Y14" s="47"/>
      <c r="Z14" s="47"/>
    </row>
    <row r="15" spans="1:26" ht="12.75" customHeight="1" x14ac:dyDescent="0.25">
      <c r="A15" s="47" t="s">
        <v>135</v>
      </c>
      <c r="B15" s="47" t="e">
        <f>'Imputed and missing data hidden'!AN15</f>
        <v>#REF!</v>
      </c>
      <c r="C15" s="145">
        <f>'Indicator Date hidden2'!AV16</f>
        <v>5.2631578947368418E-2</v>
      </c>
      <c r="D15" s="145" t="e">
        <f t="shared" si="0"/>
        <v>#REF!</v>
      </c>
      <c r="E15" s="145">
        <f t="shared" si="1"/>
        <v>0.10526315789473628</v>
      </c>
      <c r="F15" s="145" t="e">
        <f t="shared" si="2"/>
        <v>#REF!</v>
      </c>
      <c r="G15" s="47"/>
      <c r="H15" s="47"/>
      <c r="I15" s="47"/>
      <c r="J15" s="47"/>
      <c r="K15" s="47"/>
      <c r="L15" s="47"/>
      <c r="M15" s="47"/>
      <c r="N15" s="47"/>
      <c r="O15" s="47"/>
      <c r="P15" s="47"/>
      <c r="Q15" s="47"/>
      <c r="R15" s="47"/>
      <c r="S15" s="47"/>
      <c r="T15" s="47"/>
      <c r="U15" s="47"/>
      <c r="V15" s="47"/>
      <c r="W15" s="47"/>
      <c r="X15" s="47"/>
      <c r="Y15" s="47"/>
      <c r="Z15" s="47"/>
    </row>
    <row r="16" spans="1:26" ht="12.75" customHeight="1" x14ac:dyDescent="0.25">
      <c r="A16" s="47" t="s">
        <v>137</v>
      </c>
      <c r="B16" s="47" t="e">
        <f>'Imputed and missing data hidden'!AN16</f>
        <v>#REF!</v>
      </c>
      <c r="C16" s="145">
        <f>'Indicator Date hidden2'!AV17</f>
        <v>5.2631578947368418E-2</v>
      </c>
      <c r="D16" s="145" t="e">
        <f t="shared" si="0"/>
        <v>#REF!</v>
      </c>
      <c r="E16" s="145">
        <f t="shared" si="1"/>
        <v>0.10526315789473628</v>
      </c>
      <c r="F16" s="145" t="e">
        <f t="shared" si="2"/>
        <v>#REF!</v>
      </c>
      <c r="G16" s="47"/>
      <c r="H16" s="47"/>
      <c r="I16" s="47"/>
      <c r="J16" s="47"/>
      <c r="K16" s="47"/>
      <c r="L16" s="47"/>
      <c r="M16" s="47"/>
      <c r="N16" s="47"/>
      <c r="O16" s="47"/>
      <c r="P16" s="47"/>
      <c r="Q16" s="47"/>
      <c r="R16" s="47"/>
      <c r="S16" s="47"/>
      <c r="T16" s="47"/>
      <c r="U16" s="47"/>
      <c r="V16" s="47"/>
      <c r="W16" s="47"/>
      <c r="X16" s="47"/>
      <c r="Y16" s="47"/>
      <c r="Z16" s="47"/>
    </row>
    <row r="17" spans="1:26" ht="12.75" customHeight="1" x14ac:dyDescent="0.25">
      <c r="A17" s="47" t="s">
        <v>139</v>
      </c>
      <c r="B17" s="47" t="e">
        <f>'Imputed and missing data hidden'!AN17</f>
        <v>#REF!</v>
      </c>
      <c r="C17" s="145">
        <f>'Indicator Date hidden2'!AV18</f>
        <v>5.2631578947368418E-2</v>
      </c>
      <c r="D17" s="145" t="e">
        <f t="shared" si="0"/>
        <v>#REF!</v>
      </c>
      <c r="E17" s="145">
        <f t="shared" si="1"/>
        <v>0.10526315789473628</v>
      </c>
      <c r="F17" s="145" t="e">
        <f t="shared" si="2"/>
        <v>#REF!</v>
      </c>
      <c r="G17" s="47"/>
      <c r="H17" s="47"/>
      <c r="I17" s="47"/>
      <c r="J17" s="47"/>
      <c r="K17" s="47"/>
      <c r="L17" s="47"/>
      <c r="M17" s="47"/>
      <c r="N17" s="47"/>
      <c r="O17" s="47"/>
      <c r="P17" s="47"/>
      <c r="Q17" s="47"/>
      <c r="R17" s="47"/>
      <c r="S17" s="47"/>
      <c r="T17" s="47"/>
      <c r="U17" s="47"/>
      <c r="V17" s="47"/>
      <c r="W17" s="47"/>
      <c r="X17" s="47"/>
      <c r="Y17" s="47"/>
      <c r="Z17" s="47"/>
    </row>
    <row r="18" spans="1:26" ht="12.75" customHeight="1" x14ac:dyDescent="0.25">
      <c r="A18" s="47" t="s">
        <v>141</v>
      </c>
      <c r="B18" s="47" t="e">
        <f>'Imputed and missing data hidden'!AN18</f>
        <v>#REF!</v>
      </c>
      <c r="C18" s="145">
        <f>'Indicator Date hidden2'!AV19</f>
        <v>5.2631578947368418E-2</v>
      </c>
      <c r="D18" s="145" t="e">
        <f t="shared" si="0"/>
        <v>#REF!</v>
      </c>
      <c r="E18" s="145">
        <f t="shared" si="1"/>
        <v>0.10526315789473628</v>
      </c>
      <c r="F18" s="145" t="e">
        <f t="shared" si="2"/>
        <v>#REF!</v>
      </c>
      <c r="G18" s="47"/>
      <c r="H18" s="47"/>
      <c r="I18" s="47"/>
      <c r="J18" s="47"/>
      <c r="K18" s="47"/>
      <c r="L18" s="47"/>
      <c r="M18" s="47"/>
      <c r="N18" s="47"/>
      <c r="O18" s="47"/>
      <c r="P18" s="47"/>
      <c r="Q18" s="47"/>
      <c r="R18" s="47"/>
      <c r="S18" s="47"/>
      <c r="T18" s="47"/>
      <c r="U18" s="47"/>
      <c r="V18" s="47"/>
      <c r="W18" s="47"/>
      <c r="X18" s="47"/>
      <c r="Y18" s="47"/>
      <c r="Z18" s="47"/>
    </row>
    <row r="19" spans="1:26" ht="12.75" customHeight="1" x14ac:dyDescent="0.25">
      <c r="A19" s="47" t="s">
        <v>143</v>
      </c>
      <c r="B19" s="47" t="e">
        <f>'Imputed and missing data hidden'!AN19</f>
        <v>#REF!</v>
      </c>
      <c r="C19" s="145">
        <f>'Indicator Date hidden2'!AV20</f>
        <v>5.2631578947368418E-2</v>
      </c>
      <c r="D19" s="145" t="e">
        <f t="shared" si="0"/>
        <v>#REF!</v>
      </c>
      <c r="E19" s="145">
        <f t="shared" si="1"/>
        <v>0.10526315789473628</v>
      </c>
      <c r="F19" s="145" t="e">
        <f t="shared" si="2"/>
        <v>#REF!</v>
      </c>
      <c r="G19" s="47"/>
      <c r="H19" s="47"/>
      <c r="I19" s="47"/>
      <c r="J19" s="47"/>
      <c r="K19" s="47"/>
      <c r="L19" s="47"/>
      <c r="M19" s="47"/>
      <c r="N19" s="47"/>
      <c r="O19" s="47"/>
      <c r="P19" s="47"/>
      <c r="Q19" s="47"/>
      <c r="R19" s="47"/>
      <c r="S19" s="47"/>
      <c r="T19" s="47"/>
      <c r="U19" s="47"/>
      <c r="V19" s="47"/>
      <c r="W19" s="47"/>
      <c r="X19" s="47"/>
      <c r="Y19" s="47"/>
      <c r="Z19" s="47"/>
    </row>
    <row r="20" spans="1:26" ht="12.75" customHeight="1" x14ac:dyDescent="0.25">
      <c r="A20" s="47" t="s">
        <v>146</v>
      </c>
      <c r="B20" s="47" t="e">
        <f>'Imputed and missing data hidden'!AN20</f>
        <v>#REF!</v>
      </c>
      <c r="C20" s="145">
        <f>'Indicator Date hidden2'!AV21</f>
        <v>5.2631578947368418E-2</v>
      </c>
      <c r="D20" s="145" t="e">
        <f t="shared" si="0"/>
        <v>#REF!</v>
      </c>
      <c r="E20" s="145">
        <f t="shared" si="1"/>
        <v>0.10526315789473628</v>
      </c>
      <c r="F20" s="145" t="e">
        <f t="shared" si="2"/>
        <v>#REF!</v>
      </c>
      <c r="G20" s="47"/>
      <c r="H20" s="47"/>
      <c r="I20" s="47"/>
      <c r="J20" s="47"/>
      <c r="K20" s="47"/>
      <c r="L20" s="47"/>
      <c r="M20" s="47"/>
      <c r="N20" s="47"/>
      <c r="O20" s="47"/>
      <c r="P20" s="47"/>
      <c r="Q20" s="47"/>
      <c r="R20" s="47"/>
      <c r="S20" s="47"/>
      <c r="T20" s="47"/>
      <c r="U20" s="47"/>
      <c r="V20" s="47"/>
      <c r="W20" s="47"/>
      <c r="X20" s="47"/>
      <c r="Y20" s="47"/>
      <c r="Z20" s="47"/>
    </row>
    <row r="21" spans="1:26" ht="12.75" customHeight="1" x14ac:dyDescent="0.25">
      <c r="A21" s="47" t="s">
        <v>148</v>
      </c>
      <c r="B21" s="47" t="e">
        <f>'Imputed and missing data hidden'!AN21</f>
        <v>#REF!</v>
      </c>
      <c r="C21" s="145">
        <f>'Indicator Date hidden2'!AV22</f>
        <v>5.2631578947368418E-2</v>
      </c>
      <c r="D21" s="145" t="e">
        <f t="shared" si="0"/>
        <v>#REF!</v>
      </c>
      <c r="E21" s="145">
        <f t="shared" si="1"/>
        <v>0.10526315789473628</v>
      </c>
      <c r="F21" s="145" t="e">
        <f t="shared" si="2"/>
        <v>#REF!</v>
      </c>
      <c r="G21" s="47"/>
      <c r="H21" s="47"/>
      <c r="I21" s="47"/>
      <c r="J21" s="47"/>
      <c r="K21" s="47"/>
      <c r="L21" s="47"/>
      <c r="M21" s="47"/>
      <c r="N21" s="47"/>
      <c r="O21" s="47"/>
      <c r="P21" s="47"/>
      <c r="Q21" s="47"/>
      <c r="R21" s="47"/>
      <c r="S21" s="47"/>
      <c r="T21" s="47"/>
      <c r="U21" s="47"/>
      <c r="V21" s="47"/>
      <c r="W21" s="47"/>
      <c r="X21" s="47"/>
      <c r="Y21" s="47"/>
      <c r="Z21" s="47"/>
    </row>
    <row r="22" spans="1:26" ht="12.75" customHeight="1" x14ac:dyDescent="0.25">
      <c r="A22" s="47" t="s">
        <v>150</v>
      </c>
      <c r="B22" s="47" t="e">
        <f>'Imputed and missing data hidden'!AN22</f>
        <v>#REF!</v>
      </c>
      <c r="C22" s="145">
        <f>'Indicator Date hidden2'!AV23</f>
        <v>5.2631578947368418E-2</v>
      </c>
      <c r="D22" s="145" t="e">
        <f t="shared" si="0"/>
        <v>#REF!</v>
      </c>
      <c r="E22" s="145">
        <f t="shared" si="1"/>
        <v>0.10526315789473628</v>
      </c>
      <c r="F22" s="145" t="e">
        <f t="shared" si="2"/>
        <v>#REF!</v>
      </c>
      <c r="G22" s="47"/>
      <c r="H22" s="47"/>
      <c r="I22" s="47"/>
      <c r="J22" s="47"/>
      <c r="K22" s="47"/>
      <c r="L22" s="47"/>
      <c r="M22" s="47"/>
      <c r="N22" s="47"/>
      <c r="O22" s="47"/>
      <c r="P22" s="47"/>
      <c r="Q22" s="47"/>
      <c r="R22" s="47"/>
      <c r="S22" s="47"/>
      <c r="T22" s="47"/>
      <c r="U22" s="47"/>
      <c r="V22" s="47"/>
      <c r="W22" s="47"/>
      <c r="X22" s="47"/>
      <c r="Y22" s="47"/>
      <c r="Z22" s="47"/>
    </row>
    <row r="23" spans="1:26" ht="12.75" customHeight="1" x14ac:dyDescent="0.25">
      <c r="A23" s="47" t="s">
        <v>152</v>
      </c>
      <c r="B23" s="47" t="e">
        <f>'Imputed and missing data hidden'!AN23</f>
        <v>#REF!</v>
      </c>
      <c r="C23" s="145">
        <f>'Indicator Date hidden2'!AV24</f>
        <v>5.2631578947368418E-2</v>
      </c>
      <c r="D23" s="145" t="e">
        <f t="shared" si="0"/>
        <v>#REF!</v>
      </c>
      <c r="E23" s="145">
        <f t="shared" si="1"/>
        <v>0.10526315789473628</v>
      </c>
      <c r="F23" s="145" t="e">
        <f t="shared" si="2"/>
        <v>#REF!</v>
      </c>
      <c r="G23" s="47"/>
      <c r="H23" s="47"/>
      <c r="I23" s="47"/>
      <c r="J23" s="47"/>
      <c r="K23" s="47"/>
      <c r="L23" s="47"/>
      <c r="M23" s="47"/>
      <c r="N23" s="47"/>
      <c r="O23" s="47"/>
      <c r="P23" s="47"/>
      <c r="Q23" s="47"/>
      <c r="R23" s="47"/>
      <c r="S23" s="47"/>
      <c r="T23" s="47"/>
      <c r="U23" s="47"/>
      <c r="V23" s="47"/>
      <c r="W23" s="47"/>
      <c r="X23" s="47"/>
      <c r="Y23" s="47"/>
      <c r="Z23" s="47"/>
    </row>
    <row r="24" spans="1:26" ht="12.75" customHeight="1" x14ac:dyDescent="0.25">
      <c r="A24" s="47" t="s">
        <v>154</v>
      </c>
      <c r="B24" s="47" t="e">
        <f>'Imputed and missing data hidden'!AN24</f>
        <v>#REF!</v>
      </c>
      <c r="C24" s="145">
        <f>'Indicator Date hidden2'!AV25</f>
        <v>5.2631578947368418E-2</v>
      </c>
      <c r="D24" s="145" t="e">
        <f t="shared" si="0"/>
        <v>#REF!</v>
      </c>
      <c r="E24" s="145">
        <f t="shared" si="1"/>
        <v>0.10526315789473628</v>
      </c>
      <c r="F24" s="145" t="e">
        <f t="shared" si="2"/>
        <v>#REF!</v>
      </c>
      <c r="G24" s="47"/>
      <c r="H24" s="47"/>
      <c r="I24" s="47"/>
      <c r="J24" s="47"/>
      <c r="K24" s="47"/>
      <c r="L24" s="47"/>
      <c r="M24" s="47"/>
      <c r="N24" s="47"/>
      <c r="O24" s="47"/>
      <c r="P24" s="47"/>
      <c r="Q24" s="47"/>
      <c r="R24" s="47"/>
      <c r="S24" s="47"/>
      <c r="T24" s="47"/>
      <c r="U24" s="47"/>
      <c r="V24" s="47"/>
      <c r="W24" s="47"/>
      <c r="X24" s="47"/>
      <c r="Y24" s="47"/>
      <c r="Z24" s="47"/>
    </row>
    <row r="25" spans="1:26" ht="12.75" customHeight="1" x14ac:dyDescent="0.25">
      <c r="A25" s="47" t="s">
        <v>156</v>
      </c>
      <c r="B25" s="47" t="e">
        <f>'Imputed and missing data hidden'!AN25</f>
        <v>#REF!</v>
      </c>
      <c r="C25" s="145">
        <f>'Indicator Date hidden2'!AV26</f>
        <v>5.2631578947368418E-2</v>
      </c>
      <c r="D25" s="145" t="e">
        <f t="shared" si="0"/>
        <v>#REF!</v>
      </c>
      <c r="E25" s="145">
        <f t="shared" si="1"/>
        <v>0.10526315789473628</v>
      </c>
      <c r="F25" s="145" t="e">
        <f t="shared" si="2"/>
        <v>#REF!</v>
      </c>
      <c r="G25" s="47"/>
      <c r="H25" s="47"/>
      <c r="I25" s="47"/>
      <c r="J25" s="47"/>
      <c r="K25" s="47"/>
      <c r="L25" s="47"/>
      <c r="M25" s="47"/>
      <c r="N25" s="47"/>
      <c r="O25" s="47"/>
      <c r="P25" s="47"/>
      <c r="Q25" s="47"/>
      <c r="R25" s="47"/>
      <c r="S25" s="47"/>
      <c r="T25" s="47"/>
      <c r="U25" s="47"/>
      <c r="V25" s="47"/>
      <c r="W25" s="47"/>
      <c r="X25" s="47"/>
      <c r="Y25" s="47"/>
      <c r="Z25" s="47"/>
    </row>
    <row r="26" spans="1:26" ht="12.75" customHeight="1" x14ac:dyDescent="0.25">
      <c r="A26" s="47" t="s">
        <v>158</v>
      </c>
      <c r="B26" s="47" t="e">
        <f>'Imputed and missing data hidden'!AN26</f>
        <v>#REF!</v>
      </c>
      <c r="C26" s="145">
        <f>'Indicator Date hidden2'!AV27</f>
        <v>5.2631578947368418E-2</v>
      </c>
      <c r="D26" s="145" t="e">
        <f t="shared" si="0"/>
        <v>#REF!</v>
      </c>
      <c r="E26" s="145">
        <f t="shared" si="1"/>
        <v>0.10526315789473628</v>
      </c>
      <c r="F26" s="145" t="e">
        <f t="shared" si="2"/>
        <v>#REF!</v>
      </c>
      <c r="G26" s="47"/>
      <c r="H26" s="47"/>
      <c r="I26" s="47"/>
      <c r="J26" s="47"/>
      <c r="K26" s="47"/>
      <c r="L26" s="47"/>
      <c r="M26" s="47"/>
      <c r="N26" s="47"/>
      <c r="O26" s="47"/>
      <c r="P26" s="47"/>
      <c r="Q26" s="47"/>
      <c r="R26" s="47"/>
      <c r="S26" s="47"/>
      <c r="T26" s="47"/>
      <c r="U26" s="47"/>
      <c r="V26" s="47"/>
      <c r="W26" s="47"/>
      <c r="X26" s="47"/>
      <c r="Y26" s="47"/>
      <c r="Z26" s="47"/>
    </row>
    <row r="27" spans="1:26" ht="12.75" customHeight="1" x14ac:dyDescent="0.25">
      <c r="A27" s="47" t="s">
        <v>161</v>
      </c>
      <c r="B27" s="47" t="e">
        <f>'Imputed and missing data hidden'!AN27</f>
        <v>#REF!</v>
      </c>
      <c r="C27" s="145">
        <f>'Indicator Date hidden2'!AV28</f>
        <v>5.2631578947368418E-2</v>
      </c>
      <c r="D27" s="145" t="e">
        <f t="shared" si="0"/>
        <v>#REF!</v>
      </c>
      <c r="E27" s="145">
        <f t="shared" si="1"/>
        <v>0.10526315789473628</v>
      </c>
      <c r="F27" s="145" t="e">
        <f t="shared" si="2"/>
        <v>#REF!</v>
      </c>
      <c r="G27" s="47"/>
      <c r="H27" s="47"/>
      <c r="I27" s="47"/>
      <c r="J27" s="47"/>
      <c r="K27" s="47"/>
      <c r="L27" s="47"/>
      <c r="M27" s="47"/>
      <c r="N27" s="47"/>
      <c r="O27" s="47"/>
      <c r="P27" s="47"/>
      <c r="Q27" s="47"/>
      <c r="R27" s="47"/>
      <c r="S27" s="47"/>
      <c r="T27" s="47"/>
      <c r="U27" s="47"/>
      <c r="V27" s="47"/>
      <c r="W27" s="47"/>
      <c r="X27" s="47"/>
      <c r="Y27" s="47"/>
      <c r="Z27" s="47"/>
    </row>
    <row r="28" spans="1:26" ht="12.75" customHeight="1" x14ac:dyDescent="0.25">
      <c r="A28" s="47" t="s">
        <v>163</v>
      </c>
      <c r="B28" s="47" t="e">
        <f>'Imputed and missing data hidden'!AN28</f>
        <v>#REF!</v>
      </c>
      <c r="C28" s="145">
        <f>'Indicator Date hidden2'!AV29</f>
        <v>5.2631578947368418E-2</v>
      </c>
      <c r="D28" s="145" t="e">
        <f t="shared" si="0"/>
        <v>#REF!</v>
      </c>
      <c r="E28" s="145">
        <f t="shared" si="1"/>
        <v>0.10526315789473628</v>
      </c>
      <c r="F28" s="145" t="e">
        <f t="shared" si="2"/>
        <v>#REF!</v>
      </c>
      <c r="G28" s="47"/>
      <c r="H28" s="47"/>
      <c r="I28" s="47"/>
      <c r="J28" s="47"/>
      <c r="K28" s="47"/>
      <c r="L28" s="47"/>
      <c r="M28" s="47"/>
      <c r="N28" s="47"/>
      <c r="O28" s="47"/>
      <c r="P28" s="47"/>
      <c r="Q28" s="47"/>
      <c r="R28" s="47"/>
      <c r="S28" s="47"/>
      <c r="T28" s="47"/>
      <c r="U28" s="47"/>
      <c r="V28" s="47"/>
      <c r="W28" s="47"/>
      <c r="X28" s="47"/>
      <c r="Y28" s="47"/>
      <c r="Z28" s="47"/>
    </row>
    <row r="29" spans="1:26" ht="12.75" customHeight="1" x14ac:dyDescent="0.25">
      <c r="A29" s="47" t="s">
        <v>165</v>
      </c>
      <c r="B29" s="47" t="e">
        <f>'Imputed and missing data hidden'!AN29</f>
        <v>#REF!</v>
      </c>
      <c r="C29" s="145">
        <f>'Indicator Date hidden2'!AV30</f>
        <v>5.2631578947368418E-2</v>
      </c>
      <c r="D29" s="145" t="e">
        <f t="shared" si="0"/>
        <v>#REF!</v>
      </c>
      <c r="E29" s="145">
        <f t="shared" si="1"/>
        <v>0.10526315789473628</v>
      </c>
      <c r="F29" s="145" t="e">
        <f t="shared" si="2"/>
        <v>#REF!</v>
      </c>
      <c r="G29" s="47"/>
      <c r="H29" s="47"/>
      <c r="I29" s="47"/>
      <c r="J29" s="47"/>
      <c r="K29" s="47"/>
      <c r="L29" s="47"/>
      <c r="M29" s="47"/>
      <c r="N29" s="47"/>
      <c r="O29" s="47"/>
      <c r="P29" s="47"/>
      <c r="Q29" s="47"/>
      <c r="R29" s="47"/>
      <c r="S29" s="47"/>
      <c r="T29" s="47"/>
      <c r="U29" s="47"/>
      <c r="V29" s="47"/>
      <c r="W29" s="47"/>
      <c r="X29" s="47"/>
      <c r="Y29" s="47"/>
      <c r="Z29" s="47"/>
    </row>
    <row r="30" spans="1:26" ht="12.75" customHeight="1" x14ac:dyDescent="0.25">
      <c r="A30" s="47" t="s">
        <v>167</v>
      </c>
      <c r="B30" s="47" t="e">
        <f>'Imputed and missing data hidden'!AN30</f>
        <v>#REF!</v>
      </c>
      <c r="C30" s="145">
        <f>'Indicator Date hidden2'!AV31</f>
        <v>5.2631578947368418E-2</v>
      </c>
      <c r="D30" s="145" t="e">
        <f t="shared" si="0"/>
        <v>#REF!</v>
      </c>
      <c r="E30" s="145">
        <f t="shared" si="1"/>
        <v>0.10526315789473628</v>
      </c>
      <c r="F30" s="145" t="e">
        <f t="shared" si="2"/>
        <v>#REF!</v>
      </c>
      <c r="G30" s="47"/>
      <c r="H30" s="47"/>
      <c r="I30" s="47"/>
      <c r="J30" s="47"/>
      <c r="K30" s="47"/>
      <c r="L30" s="47"/>
      <c r="M30" s="47"/>
      <c r="N30" s="47"/>
      <c r="O30" s="47"/>
      <c r="P30" s="47"/>
      <c r="Q30" s="47"/>
      <c r="R30" s="47"/>
      <c r="S30" s="47"/>
      <c r="T30" s="47"/>
      <c r="U30" s="47"/>
      <c r="V30" s="47"/>
      <c r="W30" s="47"/>
      <c r="X30" s="47"/>
      <c r="Y30" s="47"/>
      <c r="Z30" s="47"/>
    </row>
    <row r="31" spans="1:26" ht="12.75" customHeight="1" x14ac:dyDescent="0.25">
      <c r="A31" s="47" t="s">
        <v>169</v>
      </c>
      <c r="B31" s="47" t="e">
        <f>'Imputed and missing data hidden'!AN31</f>
        <v>#REF!</v>
      </c>
      <c r="C31" s="145">
        <f>'Indicator Date hidden2'!AV32</f>
        <v>5.2631578947368418E-2</v>
      </c>
      <c r="D31" s="145" t="e">
        <f t="shared" si="0"/>
        <v>#REF!</v>
      </c>
      <c r="E31" s="145">
        <f t="shared" si="1"/>
        <v>0.10526315789473628</v>
      </c>
      <c r="F31" s="145" t="e">
        <f t="shared" si="2"/>
        <v>#REF!</v>
      </c>
      <c r="G31" s="47"/>
      <c r="H31" s="47"/>
      <c r="I31" s="47"/>
      <c r="J31" s="47"/>
      <c r="K31" s="47"/>
      <c r="L31" s="47"/>
      <c r="M31" s="47"/>
      <c r="N31" s="47"/>
      <c r="O31" s="47"/>
      <c r="P31" s="47"/>
      <c r="Q31" s="47"/>
      <c r="R31" s="47"/>
      <c r="S31" s="47"/>
      <c r="T31" s="47"/>
      <c r="U31" s="47"/>
      <c r="V31" s="47"/>
      <c r="W31" s="47"/>
      <c r="X31" s="47"/>
      <c r="Y31" s="47"/>
      <c r="Z31" s="47"/>
    </row>
    <row r="32" spans="1:26" ht="12.75" customHeight="1" x14ac:dyDescent="0.25">
      <c r="A32" s="47" t="s">
        <v>171</v>
      </c>
      <c r="B32" s="47" t="e">
        <f>'Imputed and missing data hidden'!AN32</f>
        <v>#REF!</v>
      </c>
      <c r="C32" s="145">
        <f>'Indicator Date hidden2'!AV33</f>
        <v>5.2631578947368418E-2</v>
      </c>
      <c r="D32" s="145" t="e">
        <f t="shared" si="0"/>
        <v>#REF!</v>
      </c>
      <c r="E32" s="145">
        <f t="shared" si="1"/>
        <v>0.10526315789473628</v>
      </c>
      <c r="F32" s="145" t="e">
        <f t="shared" si="2"/>
        <v>#REF!</v>
      </c>
      <c r="G32" s="47"/>
      <c r="H32" s="47"/>
      <c r="I32" s="47"/>
      <c r="J32" s="47"/>
      <c r="K32" s="47"/>
      <c r="L32" s="47"/>
      <c r="M32" s="47"/>
      <c r="N32" s="47"/>
      <c r="O32" s="47"/>
      <c r="P32" s="47"/>
      <c r="Q32" s="47"/>
      <c r="R32" s="47"/>
      <c r="S32" s="47"/>
      <c r="T32" s="47"/>
      <c r="U32" s="47"/>
      <c r="V32" s="47"/>
      <c r="W32" s="47"/>
      <c r="X32" s="47"/>
      <c r="Y32" s="47"/>
      <c r="Z32" s="47"/>
    </row>
    <row r="33" spans="1:26" ht="12.75" customHeight="1" x14ac:dyDescent="0.25">
      <c r="A33" s="47" t="s">
        <v>173</v>
      </c>
      <c r="B33" s="47" t="e">
        <f>'Imputed and missing data hidden'!AN33</f>
        <v>#REF!</v>
      </c>
      <c r="C33" s="145">
        <f>'Indicator Date hidden2'!AV34</f>
        <v>5.2631578947368418E-2</v>
      </c>
      <c r="D33" s="145" t="e">
        <f t="shared" si="0"/>
        <v>#REF!</v>
      </c>
      <c r="E33" s="145">
        <f t="shared" si="1"/>
        <v>0.10526315789473628</v>
      </c>
      <c r="F33" s="145" t="e">
        <f t="shared" si="2"/>
        <v>#REF!</v>
      </c>
      <c r="G33" s="47"/>
      <c r="H33" s="47"/>
      <c r="I33" s="47"/>
      <c r="J33" s="47"/>
      <c r="K33" s="47"/>
      <c r="L33" s="47"/>
      <c r="M33" s="47"/>
      <c r="N33" s="47"/>
      <c r="O33" s="47"/>
      <c r="P33" s="47"/>
      <c r="Q33" s="47"/>
      <c r="R33" s="47"/>
      <c r="S33" s="47"/>
      <c r="T33" s="47"/>
      <c r="U33" s="47"/>
      <c r="V33" s="47"/>
      <c r="W33" s="47"/>
      <c r="X33" s="47"/>
      <c r="Y33" s="47"/>
      <c r="Z33" s="47"/>
    </row>
    <row r="34" spans="1:26" ht="12.75" customHeight="1" x14ac:dyDescent="0.25">
      <c r="A34" s="47" t="s">
        <v>176</v>
      </c>
      <c r="B34" s="47" t="e">
        <f>'Imputed and missing data hidden'!AN34</f>
        <v>#REF!</v>
      </c>
      <c r="C34" s="145">
        <f>'Indicator Date hidden2'!AV35</f>
        <v>5.2631578947368418E-2</v>
      </c>
      <c r="D34" s="145" t="e">
        <f t="shared" si="0"/>
        <v>#REF!</v>
      </c>
      <c r="E34" s="145">
        <f t="shared" si="1"/>
        <v>0.10526315789473628</v>
      </c>
      <c r="F34" s="145" t="e">
        <f t="shared" si="2"/>
        <v>#REF!</v>
      </c>
      <c r="G34" s="47"/>
      <c r="H34" s="47"/>
      <c r="I34" s="47"/>
      <c r="J34" s="47"/>
      <c r="K34" s="47"/>
      <c r="L34" s="47"/>
      <c r="M34" s="47"/>
      <c r="N34" s="47"/>
      <c r="O34" s="47"/>
      <c r="P34" s="47"/>
      <c r="Q34" s="47"/>
      <c r="R34" s="47"/>
      <c r="S34" s="47"/>
      <c r="T34" s="47"/>
      <c r="U34" s="47"/>
      <c r="V34" s="47"/>
      <c r="W34" s="47"/>
      <c r="X34" s="47"/>
      <c r="Y34" s="47"/>
      <c r="Z34" s="47"/>
    </row>
    <row r="35" spans="1:26" ht="12.75" customHeight="1" x14ac:dyDescent="0.25">
      <c r="A35" s="47" t="s">
        <v>178</v>
      </c>
      <c r="B35" s="47" t="e">
        <f>'Imputed and missing data hidden'!AN35</f>
        <v>#REF!</v>
      </c>
      <c r="C35" s="145">
        <f>'Indicator Date hidden2'!AV36</f>
        <v>5.2631578947368418E-2</v>
      </c>
      <c r="D35" s="145" t="e">
        <f t="shared" si="0"/>
        <v>#REF!</v>
      </c>
      <c r="E35" s="145">
        <f t="shared" si="1"/>
        <v>0.10526315789473628</v>
      </c>
      <c r="F35" s="145" t="e">
        <f t="shared" si="2"/>
        <v>#REF!</v>
      </c>
      <c r="G35" s="47"/>
      <c r="H35" s="47"/>
      <c r="I35" s="47"/>
      <c r="J35" s="47"/>
      <c r="K35" s="47"/>
      <c r="L35" s="47"/>
      <c r="M35" s="47"/>
      <c r="N35" s="47"/>
      <c r="O35" s="47"/>
      <c r="P35" s="47"/>
      <c r="Q35" s="47"/>
      <c r="R35" s="47"/>
      <c r="S35" s="47"/>
      <c r="T35" s="47"/>
      <c r="U35" s="47"/>
      <c r="V35" s="47"/>
      <c r="W35" s="47"/>
      <c r="X35" s="47"/>
      <c r="Y35" s="47"/>
      <c r="Z35" s="47"/>
    </row>
    <row r="36" spans="1:26" ht="12.75" customHeight="1" x14ac:dyDescent="0.25">
      <c r="A36" s="47" t="s">
        <v>180</v>
      </c>
      <c r="B36" s="47" t="e">
        <f>'Imputed and missing data hidden'!AN36</f>
        <v>#REF!</v>
      </c>
      <c r="C36" s="145">
        <f>'Indicator Date hidden2'!AV37</f>
        <v>5.2631578947368418E-2</v>
      </c>
      <c r="D36" s="145" t="e">
        <f t="shared" si="0"/>
        <v>#REF!</v>
      </c>
      <c r="E36" s="145">
        <f t="shared" si="1"/>
        <v>0.10526315789473628</v>
      </c>
      <c r="F36" s="145" t="e">
        <f t="shared" si="2"/>
        <v>#REF!</v>
      </c>
      <c r="G36" s="47"/>
      <c r="H36" s="47"/>
      <c r="I36" s="47"/>
      <c r="J36" s="47"/>
      <c r="K36" s="47"/>
      <c r="L36" s="47"/>
      <c r="M36" s="47"/>
      <c r="N36" s="47"/>
      <c r="O36" s="47"/>
      <c r="P36" s="47"/>
      <c r="Q36" s="47"/>
      <c r="R36" s="47"/>
      <c r="S36" s="47"/>
      <c r="T36" s="47"/>
      <c r="U36" s="47"/>
      <c r="V36" s="47"/>
      <c r="W36" s="47"/>
      <c r="X36" s="47"/>
      <c r="Y36" s="47"/>
      <c r="Z36" s="47"/>
    </row>
    <row r="37" spans="1:26" ht="12.75" customHeight="1" x14ac:dyDescent="0.25">
      <c r="A37" s="47" t="s">
        <v>182</v>
      </c>
      <c r="B37" s="47" t="e">
        <f>'Imputed and missing data hidden'!AN37</f>
        <v>#REF!</v>
      </c>
      <c r="C37" s="145">
        <f>'Indicator Date hidden2'!AV38</f>
        <v>5.2631578947368418E-2</v>
      </c>
      <c r="D37" s="145" t="e">
        <f t="shared" si="0"/>
        <v>#REF!</v>
      </c>
      <c r="E37" s="145">
        <f t="shared" si="1"/>
        <v>0.10526315789473628</v>
      </c>
      <c r="F37" s="145" t="e">
        <f t="shared" si="2"/>
        <v>#REF!</v>
      </c>
      <c r="G37" s="47"/>
      <c r="H37" s="47"/>
      <c r="I37" s="47"/>
      <c r="J37" s="47"/>
      <c r="K37" s="47"/>
      <c r="L37" s="47"/>
      <c r="M37" s="47"/>
      <c r="N37" s="47"/>
      <c r="O37" s="47"/>
      <c r="P37" s="47"/>
      <c r="Q37" s="47"/>
      <c r="R37" s="47"/>
      <c r="S37" s="47"/>
      <c r="T37" s="47"/>
      <c r="U37" s="47"/>
      <c r="V37" s="47"/>
      <c r="W37" s="47"/>
      <c r="X37" s="47"/>
      <c r="Y37" s="47"/>
      <c r="Z37" s="47"/>
    </row>
    <row r="38" spans="1:26" ht="12.75" customHeight="1" x14ac:dyDescent="0.25">
      <c r="A38" s="47" t="s">
        <v>184</v>
      </c>
      <c r="B38" s="47" t="e">
        <f>'Imputed and missing data hidden'!AN38</f>
        <v>#REF!</v>
      </c>
      <c r="C38" s="145">
        <f>'Indicator Date hidden2'!AV39</f>
        <v>5.2631578947368418E-2</v>
      </c>
      <c r="D38" s="145" t="e">
        <f t="shared" si="0"/>
        <v>#REF!</v>
      </c>
      <c r="E38" s="145">
        <f t="shared" si="1"/>
        <v>0.10526315789473628</v>
      </c>
      <c r="F38" s="145" t="e">
        <f t="shared" si="2"/>
        <v>#REF!</v>
      </c>
      <c r="G38" s="47"/>
      <c r="H38" s="47"/>
      <c r="I38" s="47"/>
      <c r="J38" s="47"/>
      <c r="K38" s="47"/>
      <c r="L38" s="47"/>
      <c r="M38" s="47"/>
      <c r="N38" s="47"/>
      <c r="O38" s="47"/>
      <c r="P38" s="47"/>
      <c r="Q38" s="47"/>
      <c r="R38" s="47"/>
      <c r="S38" s="47"/>
      <c r="T38" s="47"/>
      <c r="U38" s="47"/>
      <c r="V38" s="47"/>
      <c r="W38" s="47"/>
      <c r="X38" s="47"/>
      <c r="Y38" s="47"/>
      <c r="Z38" s="47"/>
    </row>
    <row r="39" spans="1:26" ht="12.75" customHeight="1" x14ac:dyDescent="0.25">
      <c r="A39" s="47" t="s">
        <v>186</v>
      </c>
      <c r="B39" s="47" t="e">
        <f>'Imputed and missing data hidden'!AN39</f>
        <v>#REF!</v>
      </c>
      <c r="C39" s="145">
        <f>'Indicator Date hidden2'!AV40</f>
        <v>5.2631578947368418E-2</v>
      </c>
      <c r="D39" s="145" t="e">
        <f t="shared" si="0"/>
        <v>#REF!</v>
      </c>
      <c r="E39" s="145">
        <f t="shared" si="1"/>
        <v>0.10526315789473628</v>
      </c>
      <c r="F39" s="145" t="e">
        <f t="shared" si="2"/>
        <v>#REF!</v>
      </c>
      <c r="G39" s="47"/>
      <c r="H39" s="47"/>
      <c r="I39" s="47"/>
      <c r="J39" s="47"/>
      <c r="K39" s="47"/>
      <c r="L39" s="47"/>
      <c r="M39" s="47"/>
      <c r="N39" s="47"/>
      <c r="O39" s="47"/>
      <c r="P39" s="47"/>
      <c r="Q39" s="47"/>
      <c r="R39" s="47"/>
      <c r="S39" s="47"/>
      <c r="T39" s="47"/>
      <c r="U39" s="47"/>
      <c r="V39" s="47"/>
      <c r="W39" s="47"/>
      <c r="X39" s="47"/>
      <c r="Y39" s="47"/>
      <c r="Z39" s="47"/>
    </row>
    <row r="40" spans="1:26" ht="12.75" customHeight="1" x14ac:dyDescent="0.25">
      <c r="A40" s="47" t="s">
        <v>188</v>
      </c>
      <c r="B40" s="47" t="e">
        <f>'Imputed and missing data hidden'!AN40</f>
        <v>#REF!</v>
      </c>
      <c r="C40" s="145">
        <f>'Indicator Date hidden2'!AV41</f>
        <v>5.2631578947368418E-2</v>
      </c>
      <c r="D40" s="145" t="e">
        <f t="shared" si="0"/>
        <v>#REF!</v>
      </c>
      <c r="E40" s="145">
        <f t="shared" si="1"/>
        <v>0.10526315789473628</v>
      </c>
      <c r="F40" s="145" t="e">
        <f t="shared" si="2"/>
        <v>#REF!</v>
      </c>
      <c r="G40" s="47"/>
      <c r="H40" s="47"/>
      <c r="I40" s="47"/>
      <c r="J40" s="47"/>
      <c r="K40" s="47"/>
      <c r="L40" s="47"/>
      <c r="M40" s="47"/>
      <c r="N40" s="47"/>
      <c r="O40" s="47"/>
      <c r="P40" s="47"/>
      <c r="Q40" s="47"/>
      <c r="R40" s="47"/>
      <c r="S40" s="47"/>
      <c r="T40" s="47"/>
      <c r="U40" s="47"/>
      <c r="V40" s="47"/>
      <c r="W40" s="47"/>
      <c r="X40" s="47"/>
      <c r="Y40" s="47"/>
      <c r="Z40" s="47"/>
    </row>
    <row r="41" spans="1:26" ht="12.75" customHeight="1" x14ac:dyDescent="0.25">
      <c r="A41" s="47" t="s">
        <v>190</v>
      </c>
      <c r="B41" s="47" t="e">
        <f>'Imputed and missing data hidden'!AN41</f>
        <v>#REF!</v>
      </c>
      <c r="C41" s="145">
        <f>'Indicator Date hidden2'!AV42</f>
        <v>5.2631578947368418E-2</v>
      </c>
      <c r="D41" s="145" t="e">
        <f t="shared" si="0"/>
        <v>#REF!</v>
      </c>
      <c r="E41" s="145">
        <f t="shared" si="1"/>
        <v>0.10526315789473628</v>
      </c>
      <c r="F41" s="145" t="e">
        <f t="shared" si="2"/>
        <v>#REF!</v>
      </c>
      <c r="G41" s="47"/>
      <c r="H41" s="47"/>
      <c r="I41" s="47"/>
      <c r="J41" s="47"/>
      <c r="K41" s="47"/>
      <c r="L41" s="47"/>
      <c r="M41" s="47"/>
      <c r="N41" s="47"/>
      <c r="O41" s="47"/>
      <c r="P41" s="47"/>
      <c r="Q41" s="47"/>
      <c r="R41" s="47"/>
      <c r="S41" s="47"/>
      <c r="T41" s="47"/>
      <c r="U41" s="47"/>
      <c r="V41" s="47"/>
      <c r="W41" s="47"/>
      <c r="X41" s="47"/>
      <c r="Y41" s="47"/>
      <c r="Z41" s="47"/>
    </row>
    <row r="42" spans="1:26" ht="12.75" customHeight="1" x14ac:dyDescent="0.25">
      <c r="A42" s="47" t="s">
        <v>192</v>
      </c>
      <c r="B42" s="47" t="e">
        <f>'Imputed and missing data hidden'!AN42</f>
        <v>#REF!</v>
      </c>
      <c r="C42" s="145">
        <f>'Indicator Date hidden2'!AV43</f>
        <v>5.2631578947368418E-2</v>
      </c>
      <c r="D42" s="145" t="e">
        <f t="shared" si="0"/>
        <v>#REF!</v>
      </c>
      <c r="E42" s="145">
        <f t="shared" si="1"/>
        <v>0.10526315789473628</v>
      </c>
      <c r="F42" s="145" t="e">
        <f t="shared" si="2"/>
        <v>#REF!</v>
      </c>
      <c r="G42" s="47"/>
      <c r="H42" s="47"/>
      <c r="I42" s="47"/>
      <c r="J42" s="47"/>
      <c r="K42" s="47"/>
      <c r="L42" s="47"/>
      <c r="M42" s="47"/>
      <c r="N42" s="47"/>
      <c r="O42" s="47"/>
      <c r="P42" s="47"/>
      <c r="Q42" s="47"/>
      <c r="R42" s="47"/>
      <c r="S42" s="47"/>
      <c r="T42" s="47"/>
      <c r="U42" s="47"/>
      <c r="V42" s="47"/>
      <c r="W42" s="47"/>
      <c r="X42" s="47"/>
      <c r="Y42" s="47"/>
      <c r="Z42" s="47"/>
    </row>
    <row r="43" spans="1:26" ht="12.75" customHeight="1" x14ac:dyDescent="0.25">
      <c r="A43" s="47" t="s">
        <v>194</v>
      </c>
      <c r="B43" s="47" t="e">
        <f>'Imputed and missing data hidden'!AN43</f>
        <v>#REF!</v>
      </c>
      <c r="C43" s="145">
        <f>'Indicator Date hidden2'!AV44</f>
        <v>5.2631578947368418E-2</v>
      </c>
      <c r="D43" s="145" t="e">
        <f t="shared" si="0"/>
        <v>#REF!</v>
      </c>
      <c r="E43" s="145">
        <f t="shared" si="1"/>
        <v>0.10526315789473628</v>
      </c>
      <c r="F43" s="145" t="e">
        <f t="shared" si="2"/>
        <v>#REF!</v>
      </c>
      <c r="G43" s="47"/>
      <c r="H43" s="47"/>
      <c r="I43" s="47"/>
      <c r="J43" s="47"/>
      <c r="K43" s="47"/>
      <c r="L43" s="47"/>
      <c r="M43" s="47"/>
      <c r="N43" s="47"/>
      <c r="O43" s="47"/>
      <c r="P43" s="47"/>
      <c r="Q43" s="47"/>
      <c r="R43" s="47"/>
      <c r="S43" s="47"/>
      <c r="T43" s="47"/>
      <c r="U43" s="47"/>
      <c r="V43" s="47"/>
      <c r="W43" s="47"/>
      <c r="X43" s="47"/>
      <c r="Y43" s="47"/>
      <c r="Z43" s="47"/>
    </row>
    <row r="44" spans="1:26" ht="12.75" customHeight="1" x14ac:dyDescent="0.25">
      <c r="A44" s="47" t="s">
        <v>196</v>
      </c>
      <c r="B44" s="47" t="e">
        <f>'Imputed and missing data hidden'!AN44</f>
        <v>#REF!</v>
      </c>
      <c r="C44" s="145">
        <f>'Indicator Date hidden2'!AV45</f>
        <v>5.2631578947368418E-2</v>
      </c>
      <c r="D44" s="145" t="e">
        <f t="shared" si="0"/>
        <v>#REF!</v>
      </c>
      <c r="E44" s="145">
        <f t="shared" si="1"/>
        <v>0.10526315789473628</v>
      </c>
      <c r="F44" s="145" t="e">
        <f t="shared" si="2"/>
        <v>#REF!</v>
      </c>
      <c r="G44" s="47"/>
      <c r="H44" s="47"/>
      <c r="I44" s="47"/>
      <c r="J44" s="47"/>
      <c r="K44" s="47"/>
      <c r="L44" s="47"/>
      <c r="M44" s="47"/>
      <c r="N44" s="47"/>
      <c r="O44" s="47"/>
      <c r="P44" s="47"/>
      <c r="Q44" s="47"/>
      <c r="R44" s="47"/>
      <c r="S44" s="47"/>
      <c r="T44" s="47"/>
      <c r="U44" s="47"/>
      <c r="V44" s="47"/>
      <c r="W44" s="47"/>
      <c r="X44" s="47"/>
      <c r="Y44" s="47"/>
      <c r="Z44" s="47"/>
    </row>
    <row r="45" spans="1:26" ht="12.75" customHeight="1" x14ac:dyDescent="0.25">
      <c r="A45" s="47" t="s">
        <v>198</v>
      </c>
      <c r="B45" s="47" t="e">
        <f>'Imputed and missing data hidden'!AN45</f>
        <v>#REF!</v>
      </c>
      <c r="C45" s="145">
        <f>'Indicator Date hidden2'!AV46</f>
        <v>5.2631578947368418E-2</v>
      </c>
      <c r="D45" s="145" t="e">
        <f t="shared" si="0"/>
        <v>#REF!</v>
      </c>
      <c r="E45" s="145">
        <f t="shared" si="1"/>
        <v>0.10526315789473628</v>
      </c>
      <c r="F45" s="145" t="e">
        <f t="shared" si="2"/>
        <v>#REF!</v>
      </c>
      <c r="G45" s="47"/>
      <c r="H45" s="47"/>
      <c r="I45" s="47"/>
      <c r="J45" s="47"/>
      <c r="K45" s="47"/>
      <c r="L45" s="47"/>
      <c r="M45" s="47"/>
      <c r="N45" s="47"/>
      <c r="O45" s="47"/>
      <c r="P45" s="47"/>
      <c r="Q45" s="47"/>
      <c r="R45" s="47"/>
      <c r="S45" s="47"/>
      <c r="T45" s="47"/>
      <c r="U45" s="47"/>
      <c r="V45" s="47"/>
      <c r="W45" s="47"/>
      <c r="X45" s="47"/>
      <c r="Y45" s="47"/>
      <c r="Z45" s="47"/>
    </row>
    <row r="46" spans="1:26" ht="12.75" customHeight="1" x14ac:dyDescent="0.25">
      <c r="A46" s="47" t="s">
        <v>200</v>
      </c>
      <c r="B46" s="47" t="e">
        <f>'Imputed and missing data hidden'!AN46</f>
        <v>#REF!</v>
      </c>
      <c r="C46" s="145">
        <f>'Indicator Date hidden2'!AV47</f>
        <v>5.2631578947368418E-2</v>
      </c>
      <c r="D46" s="145" t="e">
        <f t="shared" si="0"/>
        <v>#REF!</v>
      </c>
      <c r="E46" s="145">
        <f t="shared" si="1"/>
        <v>0.10526315789473628</v>
      </c>
      <c r="F46" s="145" t="e">
        <f t="shared" si="2"/>
        <v>#REF!</v>
      </c>
      <c r="G46" s="47"/>
      <c r="H46" s="47"/>
      <c r="I46" s="47"/>
      <c r="J46" s="47"/>
      <c r="K46" s="47"/>
      <c r="L46" s="47"/>
      <c r="M46" s="47"/>
      <c r="N46" s="47"/>
      <c r="O46" s="47"/>
      <c r="P46" s="47"/>
      <c r="Q46" s="47"/>
      <c r="R46" s="47"/>
      <c r="S46" s="47"/>
      <c r="T46" s="47"/>
      <c r="U46" s="47"/>
      <c r="V46" s="47"/>
      <c r="W46" s="47"/>
      <c r="X46" s="47"/>
      <c r="Y46" s="47"/>
      <c r="Z46" s="47"/>
    </row>
    <row r="47" spans="1:26" ht="12.75" customHeight="1" x14ac:dyDescent="0.25">
      <c r="A47" s="47" t="s">
        <v>202</v>
      </c>
      <c r="B47" s="47" t="e">
        <f>'Imputed and missing data hidden'!AN47</f>
        <v>#REF!</v>
      </c>
      <c r="C47" s="145">
        <f>'Indicator Date hidden2'!AV48</f>
        <v>5.2631578947368418E-2</v>
      </c>
      <c r="D47" s="145" t="e">
        <f t="shared" si="0"/>
        <v>#REF!</v>
      </c>
      <c r="E47" s="145">
        <f t="shared" si="1"/>
        <v>0.10526315789473628</v>
      </c>
      <c r="F47" s="145" t="e">
        <f t="shared" si="2"/>
        <v>#REF!</v>
      </c>
      <c r="G47" s="47"/>
      <c r="H47" s="47"/>
      <c r="I47" s="47"/>
      <c r="J47" s="47"/>
      <c r="K47" s="47"/>
      <c r="L47" s="47"/>
      <c r="M47" s="47"/>
      <c r="N47" s="47"/>
      <c r="O47" s="47"/>
      <c r="P47" s="47"/>
      <c r="Q47" s="47"/>
      <c r="R47" s="47"/>
      <c r="S47" s="47"/>
      <c r="T47" s="47"/>
      <c r="U47" s="47"/>
      <c r="V47" s="47"/>
      <c r="W47" s="47"/>
      <c r="X47" s="47"/>
      <c r="Y47" s="47"/>
      <c r="Z47" s="47"/>
    </row>
    <row r="48" spans="1:26" ht="12.75" customHeight="1" x14ac:dyDescent="0.25">
      <c r="A48" s="47" t="s">
        <v>205</v>
      </c>
      <c r="B48" s="47" t="e">
        <f>'Imputed and missing data hidden'!AN48</f>
        <v>#REF!</v>
      </c>
      <c r="C48" s="145">
        <f>'Indicator Date hidden2'!AV49</f>
        <v>5.2631578947368418E-2</v>
      </c>
      <c r="D48" s="145" t="e">
        <f t="shared" si="0"/>
        <v>#REF!</v>
      </c>
      <c r="E48" s="145">
        <f t="shared" si="1"/>
        <v>0.10526315789473628</v>
      </c>
      <c r="F48" s="145" t="e">
        <f t="shared" si="2"/>
        <v>#REF!</v>
      </c>
      <c r="G48" s="47"/>
      <c r="H48" s="47"/>
      <c r="I48" s="47"/>
      <c r="J48" s="47"/>
      <c r="K48" s="47"/>
      <c r="L48" s="47"/>
      <c r="M48" s="47"/>
      <c r="N48" s="47"/>
      <c r="O48" s="47"/>
      <c r="P48" s="47"/>
      <c r="Q48" s="47"/>
      <c r="R48" s="47"/>
      <c r="S48" s="47"/>
      <c r="T48" s="47"/>
      <c r="U48" s="47"/>
      <c r="V48" s="47"/>
      <c r="W48" s="47"/>
      <c r="X48" s="47"/>
      <c r="Y48" s="47"/>
      <c r="Z48" s="47"/>
    </row>
    <row r="49" spans="1:26" ht="12.75" customHeight="1" x14ac:dyDescent="0.25">
      <c r="A49" s="47" t="s">
        <v>207</v>
      </c>
      <c r="B49" s="47" t="e">
        <f>'Imputed and missing data hidden'!AN49</f>
        <v>#REF!</v>
      </c>
      <c r="C49" s="145">
        <f>'Indicator Date hidden2'!AV50</f>
        <v>5.2631578947368418E-2</v>
      </c>
      <c r="D49" s="145" t="e">
        <f t="shared" si="0"/>
        <v>#REF!</v>
      </c>
      <c r="E49" s="145">
        <f t="shared" si="1"/>
        <v>0.10526315789473628</v>
      </c>
      <c r="F49" s="145" t="e">
        <f t="shared" si="2"/>
        <v>#REF!</v>
      </c>
      <c r="G49" s="47"/>
      <c r="H49" s="47"/>
      <c r="I49" s="47"/>
      <c r="J49" s="47"/>
      <c r="K49" s="47"/>
      <c r="L49" s="47"/>
      <c r="M49" s="47"/>
      <c r="N49" s="47"/>
      <c r="O49" s="47"/>
      <c r="P49" s="47"/>
      <c r="Q49" s="47"/>
      <c r="R49" s="47"/>
      <c r="S49" s="47"/>
      <c r="T49" s="47"/>
      <c r="U49" s="47"/>
      <c r="V49" s="47"/>
      <c r="W49" s="47"/>
      <c r="X49" s="47"/>
      <c r="Y49" s="47"/>
      <c r="Z49" s="47"/>
    </row>
    <row r="50" spans="1:26" ht="12.75" customHeight="1" x14ac:dyDescent="0.25">
      <c r="A50" s="47" t="s">
        <v>209</v>
      </c>
      <c r="B50" s="47" t="e">
        <f>'Imputed and missing data hidden'!AN50</f>
        <v>#REF!</v>
      </c>
      <c r="C50" s="145">
        <f>'Indicator Date hidden2'!AV51</f>
        <v>5.2631578947368418E-2</v>
      </c>
      <c r="D50" s="145" t="e">
        <f t="shared" si="0"/>
        <v>#REF!</v>
      </c>
      <c r="E50" s="145">
        <f t="shared" si="1"/>
        <v>0.10526315789473628</v>
      </c>
      <c r="F50" s="145" t="e">
        <f t="shared" si="2"/>
        <v>#REF!</v>
      </c>
      <c r="G50" s="47"/>
      <c r="H50" s="47"/>
      <c r="I50" s="47"/>
      <c r="J50" s="47"/>
      <c r="K50" s="47"/>
      <c r="L50" s="47"/>
      <c r="M50" s="47"/>
      <c r="N50" s="47"/>
      <c r="O50" s="47"/>
      <c r="P50" s="47"/>
      <c r="Q50" s="47"/>
      <c r="R50" s="47"/>
      <c r="S50" s="47"/>
      <c r="T50" s="47"/>
      <c r="U50" s="47"/>
      <c r="V50" s="47"/>
      <c r="W50" s="47"/>
      <c r="X50" s="47"/>
      <c r="Y50" s="47"/>
      <c r="Z50" s="47"/>
    </row>
    <row r="51" spans="1:26" ht="12.75" customHeight="1" x14ac:dyDescent="0.25">
      <c r="A51" s="47" t="s">
        <v>211</v>
      </c>
      <c r="B51" s="47" t="e">
        <f>'Imputed and missing data hidden'!AN51</f>
        <v>#REF!</v>
      </c>
      <c r="C51" s="145">
        <f>'Indicator Date hidden2'!AV52</f>
        <v>5.2631578947368418E-2</v>
      </c>
      <c r="D51" s="145" t="e">
        <f t="shared" si="0"/>
        <v>#REF!</v>
      </c>
      <c r="E51" s="145">
        <f t="shared" si="1"/>
        <v>0.10526315789473628</v>
      </c>
      <c r="F51" s="145" t="e">
        <f t="shared" si="2"/>
        <v>#REF!</v>
      </c>
      <c r="G51" s="47"/>
      <c r="H51" s="47"/>
      <c r="I51" s="47"/>
      <c r="J51" s="47"/>
      <c r="K51" s="47"/>
      <c r="L51" s="47"/>
      <c r="M51" s="47"/>
      <c r="N51" s="47"/>
      <c r="O51" s="47"/>
      <c r="P51" s="47"/>
      <c r="Q51" s="47"/>
      <c r="R51" s="47"/>
      <c r="S51" s="47"/>
      <c r="T51" s="47"/>
      <c r="U51" s="47"/>
      <c r="V51" s="47"/>
      <c r="W51" s="47"/>
      <c r="X51" s="47"/>
      <c r="Y51" s="47"/>
      <c r="Z51" s="47"/>
    </row>
    <row r="52" spans="1:26" ht="12.75" customHeight="1" x14ac:dyDescent="0.25">
      <c r="A52" s="47" t="s">
        <v>213</v>
      </c>
      <c r="B52" s="47" t="e">
        <f>'Imputed and missing data hidden'!AN52</f>
        <v>#REF!</v>
      </c>
      <c r="C52" s="145">
        <f>'Indicator Date hidden2'!AV53</f>
        <v>5.2631578947368418E-2</v>
      </c>
      <c r="D52" s="145" t="e">
        <f t="shared" si="0"/>
        <v>#REF!</v>
      </c>
      <c r="E52" s="145">
        <f t="shared" si="1"/>
        <v>0.10526315789473628</v>
      </c>
      <c r="F52" s="145" t="e">
        <f t="shared" si="2"/>
        <v>#REF!</v>
      </c>
      <c r="G52" s="47"/>
      <c r="H52" s="47"/>
      <c r="I52" s="47"/>
      <c r="J52" s="47"/>
      <c r="K52" s="47"/>
      <c r="L52" s="47"/>
      <c r="M52" s="47"/>
      <c r="N52" s="47"/>
      <c r="O52" s="47"/>
      <c r="P52" s="47"/>
      <c r="Q52" s="47"/>
      <c r="R52" s="47"/>
      <c r="S52" s="47"/>
      <c r="T52" s="47"/>
      <c r="U52" s="47"/>
      <c r="V52" s="47"/>
      <c r="W52" s="47"/>
      <c r="X52" s="47"/>
      <c r="Y52" s="47"/>
      <c r="Z52" s="47"/>
    </row>
    <row r="53" spans="1:26" ht="12.75" customHeight="1" x14ac:dyDescent="0.25">
      <c r="A53" s="47" t="s">
        <v>215</v>
      </c>
      <c r="B53" s="47" t="e">
        <f>'Imputed and missing data hidden'!AN53</f>
        <v>#REF!</v>
      </c>
      <c r="C53" s="145">
        <f>'Indicator Date hidden2'!AV54</f>
        <v>5.2631578947368418E-2</v>
      </c>
      <c r="D53" s="145" t="e">
        <f t="shared" si="0"/>
        <v>#REF!</v>
      </c>
      <c r="E53" s="145">
        <f t="shared" si="1"/>
        <v>0.10526315789473628</v>
      </c>
      <c r="F53" s="145" t="e">
        <f t="shared" si="2"/>
        <v>#REF!</v>
      </c>
      <c r="G53" s="47"/>
      <c r="H53" s="47"/>
      <c r="I53" s="47"/>
      <c r="J53" s="47"/>
      <c r="K53" s="47"/>
      <c r="L53" s="47"/>
      <c r="M53" s="47"/>
      <c r="N53" s="47"/>
      <c r="O53" s="47"/>
      <c r="P53" s="47"/>
      <c r="Q53" s="47"/>
      <c r="R53" s="47"/>
      <c r="S53" s="47"/>
      <c r="T53" s="47"/>
      <c r="U53" s="47"/>
      <c r="V53" s="47"/>
      <c r="W53" s="47"/>
      <c r="X53" s="47"/>
      <c r="Y53" s="47"/>
      <c r="Z53" s="47"/>
    </row>
    <row r="54" spans="1:26" ht="12.75" customHeight="1" x14ac:dyDescent="0.25">
      <c r="A54" s="47" t="s">
        <v>217</v>
      </c>
      <c r="B54" s="47" t="e">
        <f>'Imputed and missing data hidden'!AN54</f>
        <v>#REF!</v>
      </c>
      <c r="C54" s="145">
        <f>'Indicator Date hidden2'!AV55</f>
        <v>5.2631578947368418E-2</v>
      </c>
      <c r="D54" s="145" t="e">
        <f t="shared" si="0"/>
        <v>#REF!</v>
      </c>
      <c r="E54" s="145">
        <f t="shared" si="1"/>
        <v>0.10526315789473628</v>
      </c>
      <c r="F54" s="145" t="e">
        <f t="shared" si="2"/>
        <v>#REF!</v>
      </c>
      <c r="G54" s="47"/>
      <c r="H54" s="47"/>
      <c r="I54" s="47"/>
      <c r="J54" s="47"/>
      <c r="K54" s="47"/>
      <c r="L54" s="47"/>
      <c r="M54" s="47"/>
      <c r="N54" s="47"/>
      <c r="O54" s="47"/>
      <c r="P54" s="47"/>
      <c r="Q54" s="47"/>
      <c r="R54" s="47"/>
      <c r="S54" s="47"/>
      <c r="T54" s="47"/>
      <c r="U54" s="47"/>
      <c r="V54" s="47"/>
      <c r="W54" s="47"/>
      <c r="X54" s="47"/>
      <c r="Y54" s="47"/>
      <c r="Z54" s="47"/>
    </row>
    <row r="55" spans="1:26" ht="12.75" customHeight="1" x14ac:dyDescent="0.25">
      <c r="A55" s="47" t="s">
        <v>219</v>
      </c>
      <c r="B55" s="47" t="e">
        <f>'Imputed and missing data hidden'!AN55</f>
        <v>#REF!</v>
      </c>
      <c r="C55" s="145">
        <f>'Indicator Date hidden2'!AV56</f>
        <v>5.2631578947368418E-2</v>
      </c>
      <c r="D55" s="145" t="e">
        <f t="shared" si="0"/>
        <v>#REF!</v>
      </c>
      <c r="E55" s="145">
        <f t="shared" si="1"/>
        <v>0.10526315789473628</v>
      </c>
      <c r="F55" s="145" t="e">
        <f t="shared" si="2"/>
        <v>#REF!</v>
      </c>
      <c r="G55" s="47"/>
      <c r="H55" s="47"/>
      <c r="I55" s="47"/>
      <c r="J55" s="47"/>
      <c r="K55" s="47"/>
      <c r="L55" s="47"/>
      <c r="M55" s="47"/>
      <c r="N55" s="47"/>
      <c r="O55" s="47"/>
      <c r="P55" s="47"/>
      <c r="Q55" s="47"/>
      <c r="R55" s="47"/>
      <c r="S55" s="47"/>
      <c r="T55" s="47"/>
      <c r="U55" s="47"/>
      <c r="V55" s="47"/>
      <c r="W55" s="47"/>
      <c r="X55" s="47"/>
      <c r="Y55" s="47"/>
      <c r="Z55" s="47"/>
    </row>
    <row r="56" spans="1:26" ht="12.75" customHeight="1" x14ac:dyDescent="0.25">
      <c r="A56" s="47" t="s">
        <v>221</v>
      </c>
      <c r="B56" s="47" t="e">
        <f>'Imputed and missing data hidden'!AN56</f>
        <v>#REF!</v>
      </c>
      <c r="C56" s="145">
        <f>'Indicator Date hidden2'!AV57</f>
        <v>5.2631578947368418E-2</v>
      </c>
      <c r="D56" s="145" t="e">
        <f t="shared" si="0"/>
        <v>#REF!</v>
      </c>
      <c r="E56" s="145">
        <f t="shared" si="1"/>
        <v>0.10526315789473628</v>
      </c>
      <c r="F56" s="145" t="e">
        <f t="shared" si="2"/>
        <v>#REF!</v>
      </c>
      <c r="G56" s="47"/>
      <c r="H56" s="47"/>
      <c r="I56" s="47"/>
      <c r="J56" s="47"/>
      <c r="K56" s="47"/>
      <c r="L56" s="47"/>
      <c r="M56" s="47"/>
      <c r="N56" s="47"/>
      <c r="O56" s="47"/>
      <c r="P56" s="47"/>
      <c r="Q56" s="47"/>
      <c r="R56" s="47"/>
      <c r="S56" s="47"/>
      <c r="T56" s="47"/>
      <c r="U56" s="47"/>
      <c r="V56" s="47"/>
      <c r="W56" s="47"/>
      <c r="X56" s="47"/>
      <c r="Y56" s="47"/>
      <c r="Z56" s="47"/>
    </row>
    <row r="57" spans="1:26" ht="12.75" customHeight="1" x14ac:dyDescent="0.25">
      <c r="A57" s="47" t="s">
        <v>223</v>
      </c>
      <c r="B57" s="47" t="e">
        <f>'Imputed and missing data hidden'!AN57</f>
        <v>#REF!</v>
      </c>
      <c r="C57" s="145">
        <f>'Indicator Date hidden2'!AV58</f>
        <v>5.2631578947368418E-2</v>
      </c>
      <c r="D57" s="145" t="e">
        <f t="shared" si="0"/>
        <v>#REF!</v>
      </c>
      <c r="E57" s="145">
        <f t="shared" si="1"/>
        <v>0.10526315789473628</v>
      </c>
      <c r="F57" s="145" t="e">
        <f t="shared" si="2"/>
        <v>#REF!</v>
      </c>
      <c r="G57" s="47"/>
      <c r="H57" s="47"/>
      <c r="I57" s="47"/>
      <c r="J57" s="47"/>
      <c r="K57" s="47"/>
      <c r="L57" s="47"/>
      <c r="M57" s="47"/>
      <c r="N57" s="47"/>
      <c r="O57" s="47"/>
      <c r="P57" s="47"/>
      <c r="Q57" s="47"/>
      <c r="R57" s="47"/>
      <c r="S57" s="47"/>
      <c r="T57" s="47"/>
      <c r="U57" s="47"/>
      <c r="V57" s="47"/>
      <c r="W57" s="47"/>
      <c r="X57" s="47"/>
      <c r="Y57" s="47"/>
      <c r="Z57" s="47"/>
    </row>
    <row r="58" spans="1:26" ht="12.75" customHeight="1" x14ac:dyDescent="0.25">
      <c r="A58" s="47" t="s">
        <v>225</v>
      </c>
      <c r="B58" s="47" t="e">
        <f>'Imputed and missing data hidden'!AN58</f>
        <v>#REF!</v>
      </c>
      <c r="C58" s="145">
        <f>'Indicator Date hidden2'!AV59</f>
        <v>5.2631578947368418E-2</v>
      </c>
      <c r="D58" s="145" t="e">
        <f t="shared" si="0"/>
        <v>#REF!</v>
      </c>
      <c r="E58" s="145">
        <f t="shared" si="1"/>
        <v>0.10526315789473628</v>
      </c>
      <c r="F58" s="145" t="e">
        <f t="shared" si="2"/>
        <v>#REF!</v>
      </c>
      <c r="G58" s="47"/>
      <c r="H58" s="47"/>
      <c r="I58" s="47"/>
      <c r="J58" s="47"/>
      <c r="K58" s="47"/>
      <c r="L58" s="47"/>
      <c r="M58" s="47"/>
      <c r="N58" s="47"/>
      <c r="O58" s="47"/>
      <c r="P58" s="47"/>
      <c r="Q58" s="47"/>
      <c r="R58" s="47"/>
      <c r="S58" s="47"/>
      <c r="T58" s="47"/>
      <c r="U58" s="47"/>
      <c r="V58" s="47"/>
      <c r="W58" s="47"/>
      <c r="X58" s="47"/>
      <c r="Y58" s="47"/>
      <c r="Z58" s="47"/>
    </row>
    <row r="59" spans="1:26" ht="12.75" customHeight="1" x14ac:dyDescent="0.25">
      <c r="A59" s="47" t="s">
        <v>227</v>
      </c>
      <c r="B59" s="47" t="e">
        <f>'Imputed and missing data hidden'!AN59</f>
        <v>#REF!</v>
      </c>
      <c r="C59" s="145">
        <f>'Indicator Date hidden2'!AV60</f>
        <v>5.2631578947368418E-2</v>
      </c>
      <c r="D59" s="145" t="e">
        <f t="shared" si="0"/>
        <v>#REF!</v>
      </c>
      <c r="E59" s="145">
        <f t="shared" si="1"/>
        <v>0.10526315789473628</v>
      </c>
      <c r="F59" s="145" t="e">
        <f t="shared" si="2"/>
        <v>#REF!</v>
      </c>
      <c r="G59" s="47"/>
      <c r="H59" s="47"/>
      <c r="I59" s="47"/>
      <c r="J59" s="47"/>
      <c r="K59" s="47"/>
      <c r="L59" s="47"/>
      <c r="M59" s="47"/>
      <c r="N59" s="47"/>
      <c r="O59" s="47"/>
      <c r="P59" s="47"/>
      <c r="Q59" s="47"/>
      <c r="R59" s="47"/>
      <c r="S59" s="47"/>
      <c r="T59" s="47"/>
      <c r="U59" s="47"/>
      <c r="V59" s="47"/>
      <c r="W59" s="47"/>
      <c r="X59" s="47"/>
      <c r="Y59" s="47"/>
      <c r="Z59" s="47"/>
    </row>
    <row r="60" spans="1:26" ht="12.75" customHeight="1" x14ac:dyDescent="0.25">
      <c r="A60" s="47" t="s">
        <v>229</v>
      </c>
      <c r="B60" s="47" t="e">
        <f>'Imputed and missing data hidden'!AN60</f>
        <v>#REF!</v>
      </c>
      <c r="C60" s="145">
        <f>'Indicator Date hidden2'!AV61</f>
        <v>5.2631578947368418E-2</v>
      </c>
      <c r="D60" s="145" t="e">
        <f t="shared" si="0"/>
        <v>#REF!</v>
      </c>
      <c r="E60" s="145">
        <f t="shared" si="1"/>
        <v>0.10526315789473628</v>
      </c>
      <c r="F60" s="145" t="e">
        <f t="shared" si="2"/>
        <v>#REF!</v>
      </c>
      <c r="G60" s="47"/>
      <c r="H60" s="47"/>
      <c r="I60" s="47"/>
      <c r="J60" s="47"/>
      <c r="K60" s="47"/>
      <c r="L60" s="47"/>
      <c r="M60" s="47"/>
      <c r="N60" s="47"/>
      <c r="O60" s="47"/>
      <c r="P60" s="47"/>
      <c r="Q60" s="47"/>
      <c r="R60" s="47"/>
      <c r="S60" s="47"/>
      <c r="T60" s="47"/>
      <c r="U60" s="47"/>
      <c r="V60" s="47"/>
      <c r="W60" s="47"/>
      <c r="X60" s="47"/>
      <c r="Y60" s="47"/>
      <c r="Z60" s="47"/>
    </row>
    <row r="61" spans="1:26" ht="12.75" customHeight="1" x14ac:dyDescent="0.25">
      <c r="A61" s="47" t="s">
        <v>231</v>
      </c>
      <c r="B61" s="47" t="e">
        <f>'Imputed and missing data hidden'!AN61</f>
        <v>#REF!</v>
      </c>
      <c r="C61" s="145">
        <f>'Indicator Date hidden2'!AV62</f>
        <v>5.2631578947368418E-2</v>
      </c>
      <c r="D61" s="145" t="e">
        <f t="shared" si="0"/>
        <v>#REF!</v>
      </c>
      <c r="E61" s="145">
        <f t="shared" si="1"/>
        <v>0.10526315789473628</v>
      </c>
      <c r="F61" s="145" t="e">
        <f t="shared" si="2"/>
        <v>#REF!</v>
      </c>
      <c r="G61" s="47"/>
      <c r="H61" s="47"/>
      <c r="I61" s="47"/>
      <c r="J61" s="47"/>
      <c r="K61" s="47"/>
      <c r="L61" s="47"/>
      <c r="M61" s="47"/>
      <c r="N61" s="47"/>
      <c r="O61" s="47"/>
      <c r="P61" s="47"/>
      <c r="Q61" s="47"/>
      <c r="R61" s="47"/>
      <c r="S61" s="47"/>
      <c r="T61" s="47"/>
      <c r="U61" s="47"/>
      <c r="V61" s="47"/>
      <c r="W61" s="47"/>
      <c r="X61" s="47"/>
      <c r="Y61" s="47"/>
      <c r="Z61" s="47"/>
    </row>
    <row r="62" spans="1:26" ht="12.75" customHeight="1" x14ac:dyDescent="0.25">
      <c r="A62" s="47" t="s">
        <v>233</v>
      </c>
      <c r="B62" s="47" t="e">
        <f>'Imputed and missing data hidden'!AN62</f>
        <v>#REF!</v>
      </c>
      <c r="C62" s="145">
        <f>'Indicator Date hidden2'!AV63</f>
        <v>5.2631578947368418E-2</v>
      </c>
      <c r="D62" s="145" t="e">
        <f t="shared" si="0"/>
        <v>#REF!</v>
      </c>
      <c r="E62" s="145">
        <f t="shared" si="1"/>
        <v>0.10526315789473628</v>
      </c>
      <c r="F62" s="145" t="e">
        <f t="shared" si="2"/>
        <v>#REF!</v>
      </c>
      <c r="G62" s="47"/>
      <c r="H62" s="47"/>
      <c r="I62" s="47"/>
      <c r="J62" s="47"/>
      <c r="K62" s="47"/>
      <c r="L62" s="47"/>
      <c r="M62" s="47"/>
      <c r="N62" s="47"/>
      <c r="O62" s="47"/>
      <c r="P62" s="47"/>
      <c r="Q62" s="47"/>
      <c r="R62" s="47"/>
      <c r="S62" s="47"/>
      <c r="T62" s="47"/>
      <c r="U62" s="47"/>
      <c r="V62" s="47"/>
      <c r="W62" s="47"/>
      <c r="X62" s="47"/>
      <c r="Y62" s="47"/>
      <c r="Z62" s="47"/>
    </row>
    <row r="63" spans="1:26" ht="12.75" customHeight="1" x14ac:dyDescent="0.25">
      <c r="A63" s="47" t="s">
        <v>235</v>
      </c>
      <c r="B63" s="47" t="e">
        <f>'Imputed and missing data hidden'!AN63</f>
        <v>#REF!</v>
      </c>
      <c r="C63" s="145">
        <f>'Indicator Date hidden2'!AV64</f>
        <v>5.2631578947368418E-2</v>
      </c>
      <c r="D63" s="145" t="e">
        <f t="shared" si="0"/>
        <v>#REF!</v>
      </c>
      <c r="E63" s="145">
        <f t="shared" si="1"/>
        <v>0.10526315789473628</v>
      </c>
      <c r="F63" s="145" t="e">
        <f t="shared" si="2"/>
        <v>#REF!</v>
      </c>
      <c r="G63" s="47"/>
      <c r="H63" s="47"/>
      <c r="I63" s="47"/>
      <c r="J63" s="47"/>
      <c r="K63" s="47"/>
      <c r="L63" s="47"/>
      <c r="M63" s="47"/>
      <c r="N63" s="47"/>
      <c r="O63" s="47"/>
      <c r="P63" s="47"/>
      <c r="Q63" s="47"/>
      <c r="R63" s="47"/>
      <c r="S63" s="47"/>
      <c r="T63" s="47"/>
      <c r="U63" s="47"/>
      <c r="V63" s="47"/>
      <c r="W63" s="47"/>
      <c r="X63" s="47"/>
      <c r="Y63" s="47"/>
      <c r="Z63" s="47"/>
    </row>
    <row r="64" spans="1:26" ht="12.75" customHeight="1" x14ac:dyDescent="0.25">
      <c r="A64" s="47" t="s">
        <v>237</v>
      </c>
      <c r="B64" s="47" t="e">
        <f>'Imputed and missing data hidden'!AN64</f>
        <v>#REF!</v>
      </c>
      <c r="C64" s="145">
        <f>'Indicator Date hidden2'!AV65</f>
        <v>5.2631578947368418E-2</v>
      </c>
      <c r="D64" s="145" t="e">
        <f t="shared" si="0"/>
        <v>#REF!</v>
      </c>
      <c r="E64" s="145">
        <f t="shared" si="1"/>
        <v>0.10526315789473628</v>
      </c>
      <c r="F64" s="145" t="e">
        <f t="shared" si="2"/>
        <v>#REF!</v>
      </c>
      <c r="G64" s="47"/>
      <c r="H64" s="47"/>
      <c r="I64" s="47"/>
      <c r="J64" s="47"/>
      <c r="K64" s="47"/>
      <c r="L64" s="47"/>
      <c r="M64" s="47"/>
      <c r="N64" s="47"/>
      <c r="O64" s="47"/>
      <c r="P64" s="47"/>
      <c r="Q64" s="47"/>
      <c r="R64" s="47"/>
      <c r="S64" s="47"/>
      <c r="T64" s="47"/>
      <c r="U64" s="47"/>
      <c r="V64" s="47"/>
      <c r="W64" s="47"/>
      <c r="X64" s="47"/>
      <c r="Y64" s="47"/>
      <c r="Z64" s="47"/>
    </row>
    <row r="65" spans="1:26" ht="12.75" customHeight="1" x14ac:dyDescent="0.25">
      <c r="A65" s="47" t="s">
        <v>239</v>
      </c>
      <c r="B65" s="47" t="e">
        <f>'Imputed and missing data hidden'!AN65</f>
        <v>#REF!</v>
      </c>
      <c r="C65" s="145">
        <f>'Indicator Date hidden2'!AV66</f>
        <v>5.2631578947368418E-2</v>
      </c>
      <c r="D65" s="145" t="e">
        <f t="shared" si="0"/>
        <v>#REF!</v>
      </c>
      <c r="E65" s="145">
        <f t="shared" si="1"/>
        <v>0.10526315789473628</v>
      </c>
      <c r="F65" s="145" t="e">
        <f t="shared" si="2"/>
        <v>#REF!</v>
      </c>
      <c r="G65" s="47"/>
      <c r="H65" s="47"/>
      <c r="I65" s="47"/>
      <c r="J65" s="47"/>
      <c r="K65" s="47"/>
      <c r="L65" s="47"/>
      <c r="M65" s="47"/>
      <c r="N65" s="47"/>
      <c r="O65" s="47"/>
      <c r="P65" s="47"/>
      <c r="Q65" s="47"/>
      <c r="R65" s="47"/>
      <c r="S65" s="47"/>
      <c r="T65" s="47"/>
      <c r="U65" s="47"/>
      <c r="V65" s="47"/>
      <c r="W65" s="47"/>
      <c r="X65" s="47"/>
      <c r="Y65" s="47"/>
      <c r="Z65" s="47"/>
    </row>
    <row r="66" spans="1:26" ht="12.75" customHeight="1" x14ac:dyDescent="0.25">
      <c r="A66" s="47" t="s">
        <v>241</v>
      </c>
      <c r="B66" s="47" t="e">
        <f>'Imputed and missing data hidden'!AN66</f>
        <v>#REF!</v>
      </c>
      <c r="C66" s="145">
        <f>'Indicator Date hidden2'!AV67</f>
        <v>5.2631578947368418E-2</v>
      </c>
      <c r="D66" s="145" t="e">
        <f t="shared" ref="D66:D129" si="3">IF(B66&gt;B$362,10,10-(B$362-B66)/(B$362-B$361)*10)</f>
        <v>#REF!</v>
      </c>
      <c r="E66" s="145">
        <f t="shared" ref="E66:E129" si="4">IF(C66&gt;C$362,10,10-(C$362-C66)/(C$362-C$361)*10)</f>
        <v>0.10526315789473628</v>
      </c>
      <c r="F66" s="145" t="e">
        <f t="shared" ref="F66:F129" si="5">ROUND((10-GEOMEAN(((10-D66)/10*9+1),((10-E66)/10*9+1)))/9*10,1)</f>
        <v>#REF!</v>
      </c>
      <c r="G66" s="47"/>
      <c r="H66" s="47"/>
      <c r="I66" s="47"/>
      <c r="J66" s="47"/>
      <c r="K66" s="47"/>
      <c r="L66" s="47"/>
      <c r="M66" s="47"/>
      <c r="N66" s="47"/>
      <c r="O66" s="47"/>
      <c r="P66" s="47"/>
      <c r="Q66" s="47"/>
      <c r="R66" s="47"/>
      <c r="S66" s="47"/>
      <c r="T66" s="47"/>
      <c r="U66" s="47"/>
      <c r="V66" s="47"/>
      <c r="W66" s="47"/>
      <c r="X66" s="47"/>
      <c r="Y66" s="47"/>
      <c r="Z66" s="47"/>
    </row>
    <row r="67" spans="1:26" ht="12.75" customHeight="1" x14ac:dyDescent="0.25">
      <c r="A67" s="47" t="s">
        <v>243</v>
      </c>
      <c r="B67" s="47" t="e">
        <f>'Imputed and missing data hidden'!AN67</f>
        <v>#REF!</v>
      </c>
      <c r="C67" s="145">
        <f>'Indicator Date hidden2'!AV68</f>
        <v>5.2631578947368418E-2</v>
      </c>
      <c r="D67" s="145" t="e">
        <f t="shared" si="3"/>
        <v>#REF!</v>
      </c>
      <c r="E67" s="145">
        <f t="shared" si="4"/>
        <v>0.10526315789473628</v>
      </c>
      <c r="F67" s="145" t="e">
        <f t="shared" si="5"/>
        <v>#REF!</v>
      </c>
      <c r="G67" s="47"/>
      <c r="H67" s="47"/>
      <c r="I67" s="47"/>
      <c r="J67" s="47"/>
      <c r="K67" s="47"/>
      <c r="L67" s="47"/>
      <c r="M67" s="47"/>
      <c r="N67" s="47"/>
      <c r="O67" s="47"/>
      <c r="P67" s="47"/>
      <c r="Q67" s="47"/>
      <c r="R67" s="47"/>
      <c r="S67" s="47"/>
      <c r="T67" s="47"/>
      <c r="U67" s="47"/>
      <c r="V67" s="47"/>
      <c r="W67" s="47"/>
      <c r="X67" s="47"/>
      <c r="Y67" s="47"/>
      <c r="Z67" s="47"/>
    </row>
    <row r="68" spans="1:26" ht="12.75" customHeight="1" x14ac:dyDescent="0.25">
      <c r="A68" s="47" t="s">
        <v>245</v>
      </c>
      <c r="B68" s="47" t="e">
        <f>'Imputed and missing data hidden'!AN68</f>
        <v>#REF!</v>
      </c>
      <c r="C68" s="145">
        <f>'Indicator Date hidden2'!AV69</f>
        <v>5.2631578947368418E-2</v>
      </c>
      <c r="D68" s="145" t="e">
        <f t="shared" si="3"/>
        <v>#REF!</v>
      </c>
      <c r="E68" s="145">
        <f t="shared" si="4"/>
        <v>0.10526315789473628</v>
      </c>
      <c r="F68" s="145" t="e">
        <f t="shared" si="5"/>
        <v>#REF!</v>
      </c>
      <c r="G68" s="47"/>
      <c r="H68" s="47"/>
      <c r="I68" s="47"/>
      <c r="J68" s="47"/>
      <c r="K68" s="47"/>
      <c r="L68" s="47"/>
      <c r="M68" s="47"/>
      <c r="N68" s="47"/>
      <c r="O68" s="47"/>
      <c r="P68" s="47"/>
      <c r="Q68" s="47"/>
      <c r="R68" s="47"/>
      <c r="S68" s="47"/>
      <c r="T68" s="47"/>
      <c r="U68" s="47"/>
      <c r="V68" s="47"/>
      <c r="W68" s="47"/>
      <c r="X68" s="47"/>
      <c r="Y68" s="47"/>
      <c r="Z68" s="47"/>
    </row>
    <row r="69" spans="1:26" ht="12.75" customHeight="1" x14ac:dyDescent="0.25">
      <c r="A69" s="47" t="s">
        <v>247</v>
      </c>
      <c r="B69" s="47" t="e">
        <f>'Imputed and missing data hidden'!AN69</f>
        <v>#REF!</v>
      </c>
      <c r="C69" s="145">
        <f>'Indicator Date hidden2'!AV70</f>
        <v>5.2631578947368418E-2</v>
      </c>
      <c r="D69" s="145" t="e">
        <f t="shared" si="3"/>
        <v>#REF!</v>
      </c>
      <c r="E69" s="145">
        <f t="shared" si="4"/>
        <v>0.10526315789473628</v>
      </c>
      <c r="F69" s="145" t="e">
        <f t="shared" si="5"/>
        <v>#REF!</v>
      </c>
      <c r="G69" s="47"/>
      <c r="H69" s="47"/>
      <c r="I69" s="47"/>
      <c r="J69" s="47"/>
      <c r="K69" s="47"/>
      <c r="L69" s="47"/>
      <c r="M69" s="47"/>
      <c r="N69" s="47"/>
      <c r="O69" s="47"/>
      <c r="P69" s="47"/>
      <c r="Q69" s="47"/>
      <c r="R69" s="47"/>
      <c r="S69" s="47"/>
      <c r="T69" s="47"/>
      <c r="U69" s="47"/>
      <c r="V69" s="47"/>
      <c r="W69" s="47"/>
      <c r="X69" s="47"/>
      <c r="Y69" s="47"/>
      <c r="Z69" s="47"/>
    </row>
    <row r="70" spans="1:26" ht="12.75" customHeight="1" x14ac:dyDescent="0.25">
      <c r="A70" s="47" t="s">
        <v>249</v>
      </c>
      <c r="B70" s="47" t="e">
        <f>'Imputed and missing data hidden'!AN70</f>
        <v>#REF!</v>
      </c>
      <c r="C70" s="145">
        <f>'Indicator Date hidden2'!AV71</f>
        <v>5.2631578947368418E-2</v>
      </c>
      <c r="D70" s="145" t="e">
        <f t="shared" si="3"/>
        <v>#REF!</v>
      </c>
      <c r="E70" s="145">
        <f t="shared" si="4"/>
        <v>0.10526315789473628</v>
      </c>
      <c r="F70" s="145" t="e">
        <f t="shared" si="5"/>
        <v>#REF!</v>
      </c>
      <c r="G70" s="47"/>
      <c r="H70" s="47"/>
      <c r="I70" s="47"/>
      <c r="J70" s="47"/>
      <c r="K70" s="47"/>
      <c r="L70" s="47"/>
      <c r="M70" s="47"/>
      <c r="N70" s="47"/>
      <c r="O70" s="47"/>
      <c r="P70" s="47"/>
      <c r="Q70" s="47"/>
      <c r="R70" s="47"/>
      <c r="S70" s="47"/>
      <c r="T70" s="47"/>
      <c r="U70" s="47"/>
      <c r="V70" s="47"/>
      <c r="W70" s="47"/>
      <c r="X70" s="47"/>
      <c r="Y70" s="47"/>
      <c r="Z70" s="47"/>
    </row>
    <row r="71" spans="1:26" ht="12.75" customHeight="1" x14ac:dyDescent="0.25">
      <c r="A71" s="47" t="s">
        <v>251</v>
      </c>
      <c r="B71" s="47" t="e">
        <f>'Imputed and missing data hidden'!AN71</f>
        <v>#REF!</v>
      </c>
      <c r="C71" s="145">
        <f>'Indicator Date hidden2'!AV72</f>
        <v>5.2631578947368418E-2</v>
      </c>
      <c r="D71" s="145" t="e">
        <f t="shared" si="3"/>
        <v>#REF!</v>
      </c>
      <c r="E71" s="145">
        <f t="shared" si="4"/>
        <v>0.10526315789473628</v>
      </c>
      <c r="F71" s="145" t="e">
        <f t="shared" si="5"/>
        <v>#REF!</v>
      </c>
      <c r="G71" s="47"/>
      <c r="H71" s="47"/>
      <c r="I71" s="47"/>
      <c r="J71" s="47"/>
      <c r="K71" s="47"/>
      <c r="L71" s="47"/>
      <c r="M71" s="47"/>
      <c r="N71" s="47"/>
      <c r="O71" s="47"/>
      <c r="P71" s="47"/>
      <c r="Q71" s="47"/>
      <c r="R71" s="47"/>
      <c r="S71" s="47"/>
      <c r="T71" s="47"/>
      <c r="U71" s="47"/>
      <c r="V71" s="47"/>
      <c r="W71" s="47"/>
      <c r="X71" s="47"/>
      <c r="Y71" s="47"/>
      <c r="Z71" s="47"/>
    </row>
    <row r="72" spans="1:26" ht="12.75" customHeight="1" x14ac:dyDescent="0.25">
      <c r="A72" s="47" t="s">
        <v>253</v>
      </c>
      <c r="B72" s="47" t="e">
        <f>'Imputed and missing data hidden'!AN72</f>
        <v>#REF!</v>
      </c>
      <c r="C72" s="145">
        <f>'Indicator Date hidden2'!AV73</f>
        <v>5.2631578947368418E-2</v>
      </c>
      <c r="D72" s="145" t="e">
        <f t="shared" si="3"/>
        <v>#REF!</v>
      </c>
      <c r="E72" s="145">
        <f t="shared" si="4"/>
        <v>0.10526315789473628</v>
      </c>
      <c r="F72" s="145" t="e">
        <f t="shared" si="5"/>
        <v>#REF!</v>
      </c>
      <c r="G72" s="47"/>
      <c r="H72" s="47"/>
      <c r="I72" s="47"/>
      <c r="J72" s="47"/>
      <c r="K72" s="47"/>
      <c r="L72" s="47"/>
      <c r="M72" s="47"/>
      <c r="N72" s="47"/>
      <c r="O72" s="47"/>
      <c r="P72" s="47"/>
      <c r="Q72" s="47"/>
      <c r="R72" s="47"/>
      <c r="S72" s="47"/>
      <c r="T72" s="47"/>
      <c r="U72" s="47"/>
      <c r="V72" s="47"/>
      <c r="W72" s="47"/>
      <c r="X72" s="47"/>
      <c r="Y72" s="47"/>
      <c r="Z72" s="47"/>
    </row>
    <row r="73" spans="1:26" ht="12.75" customHeight="1" x14ac:dyDescent="0.25">
      <c r="A73" s="47" t="s">
        <v>255</v>
      </c>
      <c r="B73" s="47" t="e">
        <f>'Imputed and missing data hidden'!AN73</f>
        <v>#REF!</v>
      </c>
      <c r="C73" s="145">
        <f>'Indicator Date hidden2'!AV74</f>
        <v>5.2631578947368418E-2</v>
      </c>
      <c r="D73" s="145" t="e">
        <f t="shared" si="3"/>
        <v>#REF!</v>
      </c>
      <c r="E73" s="145">
        <f t="shared" si="4"/>
        <v>0.10526315789473628</v>
      </c>
      <c r="F73" s="145" t="e">
        <f t="shared" si="5"/>
        <v>#REF!</v>
      </c>
      <c r="G73" s="47"/>
      <c r="H73" s="47"/>
      <c r="I73" s="47"/>
      <c r="J73" s="47"/>
      <c r="K73" s="47"/>
      <c r="L73" s="47"/>
      <c r="M73" s="47"/>
      <c r="N73" s="47"/>
      <c r="O73" s="47"/>
      <c r="P73" s="47"/>
      <c r="Q73" s="47"/>
      <c r="R73" s="47"/>
      <c r="S73" s="47"/>
      <c r="T73" s="47"/>
      <c r="U73" s="47"/>
      <c r="V73" s="47"/>
      <c r="W73" s="47"/>
      <c r="X73" s="47"/>
      <c r="Y73" s="47"/>
      <c r="Z73" s="47"/>
    </row>
    <row r="74" spans="1:26" ht="12.75" customHeight="1" x14ac:dyDescent="0.25">
      <c r="A74" s="47" t="s">
        <v>257</v>
      </c>
      <c r="B74" s="47" t="e">
        <f>'Imputed and missing data hidden'!AN74</f>
        <v>#REF!</v>
      </c>
      <c r="C74" s="145">
        <f>'Indicator Date hidden2'!AV75</f>
        <v>5.2631578947368418E-2</v>
      </c>
      <c r="D74" s="145" t="e">
        <f t="shared" si="3"/>
        <v>#REF!</v>
      </c>
      <c r="E74" s="145">
        <f t="shared" si="4"/>
        <v>0.10526315789473628</v>
      </c>
      <c r="F74" s="145" t="e">
        <f t="shared" si="5"/>
        <v>#REF!</v>
      </c>
      <c r="G74" s="47"/>
      <c r="H74" s="47"/>
      <c r="I74" s="47"/>
      <c r="J74" s="47"/>
      <c r="K74" s="47"/>
      <c r="L74" s="47"/>
      <c r="M74" s="47"/>
      <c r="N74" s="47"/>
      <c r="O74" s="47"/>
      <c r="P74" s="47"/>
      <c r="Q74" s="47"/>
      <c r="R74" s="47"/>
      <c r="S74" s="47"/>
      <c r="T74" s="47"/>
      <c r="U74" s="47"/>
      <c r="V74" s="47"/>
      <c r="W74" s="47"/>
      <c r="X74" s="47"/>
      <c r="Y74" s="47"/>
      <c r="Z74" s="47"/>
    </row>
    <row r="75" spans="1:26" ht="12.75" customHeight="1" x14ac:dyDescent="0.25">
      <c r="A75" s="47" t="s">
        <v>259</v>
      </c>
      <c r="B75" s="47" t="e">
        <f>'Imputed and missing data hidden'!AN75</f>
        <v>#REF!</v>
      </c>
      <c r="C75" s="145">
        <f>'Indicator Date hidden2'!AV76</f>
        <v>5.2631578947368418E-2</v>
      </c>
      <c r="D75" s="145" t="e">
        <f t="shared" si="3"/>
        <v>#REF!</v>
      </c>
      <c r="E75" s="145">
        <f t="shared" si="4"/>
        <v>0.10526315789473628</v>
      </c>
      <c r="F75" s="145" t="e">
        <f t="shared" si="5"/>
        <v>#REF!</v>
      </c>
      <c r="G75" s="47"/>
      <c r="H75" s="47"/>
      <c r="I75" s="47"/>
      <c r="J75" s="47"/>
      <c r="K75" s="47"/>
      <c r="L75" s="47"/>
      <c r="M75" s="47"/>
      <c r="N75" s="47"/>
      <c r="O75" s="47"/>
      <c r="P75" s="47"/>
      <c r="Q75" s="47"/>
      <c r="R75" s="47"/>
      <c r="S75" s="47"/>
      <c r="T75" s="47"/>
      <c r="U75" s="47"/>
      <c r="V75" s="47"/>
      <c r="W75" s="47"/>
      <c r="X75" s="47"/>
      <c r="Y75" s="47"/>
      <c r="Z75" s="47"/>
    </row>
    <row r="76" spans="1:26" ht="12.75" customHeight="1" x14ac:dyDescent="0.25">
      <c r="A76" s="47" t="s">
        <v>261</v>
      </c>
      <c r="B76" s="47" t="e">
        <f>'Imputed and missing data hidden'!AN76</f>
        <v>#REF!</v>
      </c>
      <c r="C76" s="145">
        <f>'Indicator Date hidden2'!AV77</f>
        <v>5.2631578947368418E-2</v>
      </c>
      <c r="D76" s="145" t="e">
        <f t="shared" si="3"/>
        <v>#REF!</v>
      </c>
      <c r="E76" s="145">
        <f t="shared" si="4"/>
        <v>0.10526315789473628</v>
      </c>
      <c r="F76" s="145" t="e">
        <f t="shared" si="5"/>
        <v>#REF!</v>
      </c>
      <c r="G76" s="47"/>
      <c r="H76" s="47"/>
      <c r="I76" s="47"/>
      <c r="J76" s="47"/>
      <c r="K76" s="47"/>
      <c r="L76" s="47"/>
      <c r="M76" s="47"/>
      <c r="N76" s="47"/>
      <c r="O76" s="47"/>
      <c r="P76" s="47"/>
      <c r="Q76" s="47"/>
      <c r="R76" s="47"/>
      <c r="S76" s="47"/>
      <c r="T76" s="47"/>
      <c r="U76" s="47"/>
      <c r="V76" s="47"/>
      <c r="W76" s="47"/>
      <c r="X76" s="47"/>
      <c r="Y76" s="47"/>
      <c r="Z76" s="47"/>
    </row>
    <row r="77" spans="1:26" ht="12.75" customHeight="1" x14ac:dyDescent="0.25">
      <c r="A77" s="47" t="s">
        <v>263</v>
      </c>
      <c r="B77" s="47" t="e">
        <f>'Imputed and missing data hidden'!AN77</f>
        <v>#REF!</v>
      </c>
      <c r="C77" s="145">
        <f>'Indicator Date hidden2'!AV78</f>
        <v>5.2631578947368418E-2</v>
      </c>
      <c r="D77" s="145" t="e">
        <f t="shared" si="3"/>
        <v>#REF!</v>
      </c>
      <c r="E77" s="145">
        <f t="shared" si="4"/>
        <v>0.10526315789473628</v>
      </c>
      <c r="F77" s="145" t="e">
        <f t="shared" si="5"/>
        <v>#REF!</v>
      </c>
      <c r="G77" s="47"/>
      <c r="H77" s="47"/>
      <c r="I77" s="47"/>
      <c r="J77" s="47"/>
      <c r="K77" s="47"/>
      <c r="L77" s="47"/>
      <c r="M77" s="47"/>
      <c r="N77" s="47"/>
      <c r="O77" s="47"/>
      <c r="P77" s="47"/>
      <c r="Q77" s="47"/>
      <c r="R77" s="47"/>
      <c r="S77" s="47"/>
      <c r="T77" s="47"/>
      <c r="U77" s="47"/>
      <c r="V77" s="47"/>
      <c r="W77" s="47"/>
      <c r="X77" s="47"/>
      <c r="Y77" s="47"/>
      <c r="Z77" s="47"/>
    </row>
    <row r="78" spans="1:26" ht="12.75" customHeight="1" x14ac:dyDescent="0.25">
      <c r="A78" s="47" t="s">
        <v>265</v>
      </c>
      <c r="B78" s="47" t="e">
        <f>'Imputed and missing data hidden'!AN78</f>
        <v>#REF!</v>
      </c>
      <c r="C78" s="145">
        <f>'Indicator Date hidden2'!AV79</f>
        <v>5.2631578947368418E-2</v>
      </c>
      <c r="D78" s="145" t="e">
        <f t="shared" si="3"/>
        <v>#REF!</v>
      </c>
      <c r="E78" s="145">
        <f t="shared" si="4"/>
        <v>0.10526315789473628</v>
      </c>
      <c r="F78" s="145" t="e">
        <f t="shared" si="5"/>
        <v>#REF!</v>
      </c>
      <c r="G78" s="47"/>
      <c r="H78" s="47"/>
      <c r="I78" s="47"/>
      <c r="J78" s="47"/>
      <c r="K78" s="47"/>
      <c r="L78" s="47"/>
      <c r="M78" s="47"/>
      <c r="N78" s="47"/>
      <c r="O78" s="47"/>
      <c r="P78" s="47"/>
      <c r="Q78" s="47"/>
      <c r="R78" s="47"/>
      <c r="S78" s="47"/>
      <c r="T78" s="47"/>
      <c r="U78" s="47"/>
      <c r="V78" s="47"/>
      <c r="W78" s="47"/>
      <c r="X78" s="47"/>
      <c r="Y78" s="47"/>
      <c r="Z78" s="47"/>
    </row>
    <row r="79" spans="1:26" ht="12.75" customHeight="1" x14ac:dyDescent="0.25">
      <c r="A79" s="47" t="s">
        <v>267</v>
      </c>
      <c r="B79" s="47" t="e">
        <f>'Imputed and missing data hidden'!AN79</f>
        <v>#REF!</v>
      </c>
      <c r="C79" s="145">
        <f>'Indicator Date hidden2'!AV80</f>
        <v>5.2631578947368418E-2</v>
      </c>
      <c r="D79" s="145" t="e">
        <f t="shared" si="3"/>
        <v>#REF!</v>
      </c>
      <c r="E79" s="145">
        <f t="shared" si="4"/>
        <v>0.10526315789473628</v>
      </c>
      <c r="F79" s="145" t="e">
        <f t="shared" si="5"/>
        <v>#REF!</v>
      </c>
      <c r="G79" s="47"/>
      <c r="H79" s="47"/>
      <c r="I79" s="47"/>
      <c r="J79" s="47"/>
      <c r="K79" s="47"/>
      <c r="L79" s="47"/>
      <c r="M79" s="47"/>
      <c r="N79" s="47"/>
      <c r="O79" s="47"/>
      <c r="P79" s="47"/>
      <c r="Q79" s="47"/>
      <c r="R79" s="47"/>
      <c r="S79" s="47"/>
      <c r="T79" s="47"/>
      <c r="U79" s="47"/>
      <c r="V79" s="47"/>
      <c r="W79" s="47"/>
      <c r="X79" s="47"/>
      <c r="Y79" s="47"/>
      <c r="Z79" s="47"/>
    </row>
    <row r="80" spans="1:26" ht="12.75" customHeight="1" x14ac:dyDescent="0.25">
      <c r="A80" s="47" t="s">
        <v>270</v>
      </c>
      <c r="B80" s="47" t="e">
        <f>'Imputed and missing data hidden'!AN80</f>
        <v>#REF!</v>
      </c>
      <c r="C80" s="145">
        <f>'Indicator Date hidden2'!AV81</f>
        <v>5.2631578947368418E-2</v>
      </c>
      <c r="D80" s="145" t="e">
        <f t="shared" si="3"/>
        <v>#REF!</v>
      </c>
      <c r="E80" s="145">
        <f t="shared" si="4"/>
        <v>0.10526315789473628</v>
      </c>
      <c r="F80" s="145" t="e">
        <f t="shared" si="5"/>
        <v>#REF!</v>
      </c>
      <c r="G80" s="47"/>
      <c r="H80" s="47"/>
      <c r="I80" s="47"/>
      <c r="J80" s="47"/>
      <c r="K80" s="47"/>
      <c r="L80" s="47"/>
      <c r="M80" s="47"/>
      <c r="N80" s="47"/>
      <c r="O80" s="47"/>
      <c r="P80" s="47"/>
      <c r="Q80" s="47"/>
      <c r="R80" s="47"/>
      <c r="S80" s="47"/>
      <c r="T80" s="47"/>
      <c r="U80" s="47"/>
      <c r="V80" s="47"/>
      <c r="W80" s="47"/>
      <c r="X80" s="47"/>
      <c r="Y80" s="47"/>
      <c r="Z80" s="47"/>
    </row>
    <row r="81" spans="1:26" ht="12.75" customHeight="1" x14ac:dyDescent="0.25">
      <c r="A81" s="47" t="s">
        <v>272</v>
      </c>
      <c r="B81" s="47" t="e">
        <f>'Imputed and missing data hidden'!AN81</f>
        <v>#REF!</v>
      </c>
      <c r="C81" s="145">
        <f>'Indicator Date hidden2'!AV82</f>
        <v>5.2631578947368418E-2</v>
      </c>
      <c r="D81" s="145" t="e">
        <f t="shared" si="3"/>
        <v>#REF!</v>
      </c>
      <c r="E81" s="145">
        <f t="shared" si="4"/>
        <v>0.10526315789473628</v>
      </c>
      <c r="F81" s="145" t="e">
        <f t="shared" si="5"/>
        <v>#REF!</v>
      </c>
      <c r="G81" s="47"/>
      <c r="H81" s="47"/>
      <c r="I81" s="47"/>
      <c r="J81" s="47"/>
      <c r="K81" s="47"/>
      <c r="L81" s="47"/>
      <c r="M81" s="47"/>
      <c r="N81" s="47"/>
      <c r="O81" s="47"/>
      <c r="P81" s="47"/>
      <c r="Q81" s="47"/>
      <c r="R81" s="47"/>
      <c r="S81" s="47"/>
      <c r="T81" s="47"/>
      <c r="U81" s="47"/>
      <c r="V81" s="47"/>
      <c r="W81" s="47"/>
      <c r="X81" s="47"/>
      <c r="Y81" s="47"/>
      <c r="Z81" s="47"/>
    </row>
    <row r="82" spans="1:26" ht="12.75" customHeight="1" x14ac:dyDescent="0.25">
      <c r="A82" s="47" t="s">
        <v>274</v>
      </c>
      <c r="B82" s="47" t="e">
        <f>'Imputed and missing data hidden'!AN82</f>
        <v>#REF!</v>
      </c>
      <c r="C82" s="145">
        <f>'Indicator Date hidden2'!AV83</f>
        <v>5.2631578947368418E-2</v>
      </c>
      <c r="D82" s="145" t="e">
        <f t="shared" si="3"/>
        <v>#REF!</v>
      </c>
      <c r="E82" s="145">
        <f t="shared" si="4"/>
        <v>0.10526315789473628</v>
      </c>
      <c r="F82" s="145" t="e">
        <f t="shared" si="5"/>
        <v>#REF!</v>
      </c>
      <c r="G82" s="47"/>
      <c r="H82" s="47"/>
      <c r="I82" s="47"/>
      <c r="J82" s="47"/>
      <c r="K82" s="47"/>
      <c r="L82" s="47"/>
      <c r="M82" s="47"/>
      <c r="N82" s="47"/>
      <c r="O82" s="47"/>
      <c r="P82" s="47"/>
      <c r="Q82" s="47"/>
      <c r="R82" s="47"/>
      <c r="S82" s="47"/>
      <c r="T82" s="47"/>
      <c r="U82" s="47"/>
      <c r="V82" s="47"/>
      <c r="W82" s="47"/>
      <c r="X82" s="47"/>
      <c r="Y82" s="47"/>
      <c r="Z82" s="47"/>
    </row>
    <row r="83" spans="1:26" ht="12.75" customHeight="1" x14ac:dyDescent="0.25">
      <c r="A83" s="47" t="s">
        <v>276</v>
      </c>
      <c r="B83" s="47" t="e">
        <f>'Imputed and missing data hidden'!AN83</f>
        <v>#REF!</v>
      </c>
      <c r="C83" s="145">
        <f>'Indicator Date hidden2'!AV84</f>
        <v>5.2631578947368418E-2</v>
      </c>
      <c r="D83" s="145" t="e">
        <f t="shared" si="3"/>
        <v>#REF!</v>
      </c>
      <c r="E83" s="145">
        <f t="shared" si="4"/>
        <v>0.10526315789473628</v>
      </c>
      <c r="F83" s="145" t="e">
        <f t="shared" si="5"/>
        <v>#REF!</v>
      </c>
      <c r="G83" s="47"/>
      <c r="H83" s="47"/>
      <c r="I83" s="47"/>
      <c r="J83" s="47"/>
      <c r="K83" s="47"/>
      <c r="L83" s="47"/>
      <c r="M83" s="47"/>
      <c r="N83" s="47"/>
      <c r="O83" s="47"/>
      <c r="P83" s="47"/>
      <c r="Q83" s="47"/>
      <c r="R83" s="47"/>
      <c r="S83" s="47"/>
      <c r="T83" s="47"/>
      <c r="U83" s="47"/>
      <c r="V83" s="47"/>
      <c r="W83" s="47"/>
      <c r="X83" s="47"/>
      <c r="Y83" s="47"/>
      <c r="Z83" s="47"/>
    </row>
    <row r="84" spans="1:26" ht="12.75" customHeight="1" x14ac:dyDescent="0.25">
      <c r="A84" s="47" t="s">
        <v>278</v>
      </c>
      <c r="B84" s="47" t="e">
        <f>'Imputed and missing data hidden'!AN84</f>
        <v>#REF!</v>
      </c>
      <c r="C84" s="145">
        <f>'Indicator Date hidden2'!AV85</f>
        <v>5.2631578947368418E-2</v>
      </c>
      <c r="D84" s="145" t="e">
        <f t="shared" si="3"/>
        <v>#REF!</v>
      </c>
      <c r="E84" s="145">
        <f t="shared" si="4"/>
        <v>0.10526315789473628</v>
      </c>
      <c r="F84" s="145" t="e">
        <f t="shared" si="5"/>
        <v>#REF!</v>
      </c>
      <c r="G84" s="47"/>
      <c r="H84" s="47"/>
      <c r="I84" s="47"/>
      <c r="J84" s="47"/>
      <c r="K84" s="47"/>
      <c r="L84" s="47"/>
      <c r="M84" s="47"/>
      <c r="N84" s="47"/>
      <c r="O84" s="47"/>
      <c r="P84" s="47"/>
      <c r="Q84" s="47"/>
      <c r="R84" s="47"/>
      <c r="S84" s="47"/>
      <c r="T84" s="47"/>
      <c r="U84" s="47"/>
      <c r="V84" s="47"/>
      <c r="W84" s="47"/>
      <c r="X84" s="47"/>
      <c r="Y84" s="47"/>
      <c r="Z84" s="47"/>
    </row>
    <row r="85" spans="1:26" ht="12.75" customHeight="1" x14ac:dyDescent="0.25">
      <c r="A85" s="47" t="s">
        <v>280</v>
      </c>
      <c r="B85" s="47" t="e">
        <f>'Imputed and missing data hidden'!AN85</f>
        <v>#REF!</v>
      </c>
      <c r="C85" s="145">
        <f>'Indicator Date hidden2'!AV86</f>
        <v>5.2631578947368418E-2</v>
      </c>
      <c r="D85" s="145" t="e">
        <f t="shared" si="3"/>
        <v>#REF!</v>
      </c>
      <c r="E85" s="145">
        <f t="shared" si="4"/>
        <v>0.10526315789473628</v>
      </c>
      <c r="F85" s="145" t="e">
        <f t="shared" si="5"/>
        <v>#REF!</v>
      </c>
      <c r="G85" s="47"/>
      <c r="H85" s="47"/>
      <c r="I85" s="47"/>
      <c r="J85" s="47"/>
      <c r="K85" s="47"/>
      <c r="L85" s="47"/>
      <c r="M85" s="47"/>
      <c r="N85" s="47"/>
      <c r="O85" s="47"/>
      <c r="P85" s="47"/>
      <c r="Q85" s="47"/>
      <c r="R85" s="47"/>
      <c r="S85" s="47"/>
      <c r="T85" s="47"/>
      <c r="U85" s="47"/>
      <c r="V85" s="47"/>
      <c r="W85" s="47"/>
      <c r="X85" s="47"/>
      <c r="Y85" s="47"/>
      <c r="Z85" s="47"/>
    </row>
    <row r="86" spans="1:26" ht="12.75" customHeight="1" x14ac:dyDescent="0.25">
      <c r="A86" s="47" t="s">
        <v>282</v>
      </c>
      <c r="B86" s="47" t="e">
        <f>'Imputed and missing data hidden'!AN86</f>
        <v>#REF!</v>
      </c>
      <c r="C86" s="145">
        <f>'Indicator Date hidden2'!AV87</f>
        <v>5.2631578947368418E-2</v>
      </c>
      <c r="D86" s="145" t="e">
        <f t="shared" si="3"/>
        <v>#REF!</v>
      </c>
      <c r="E86" s="145">
        <f t="shared" si="4"/>
        <v>0.10526315789473628</v>
      </c>
      <c r="F86" s="145" t="e">
        <f t="shared" si="5"/>
        <v>#REF!</v>
      </c>
      <c r="G86" s="47"/>
      <c r="H86" s="47"/>
      <c r="I86" s="47"/>
      <c r="J86" s="47"/>
      <c r="K86" s="47"/>
      <c r="L86" s="47"/>
      <c r="M86" s="47"/>
      <c r="N86" s="47"/>
      <c r="O86" s="47"/>
      <c r="P86" s="47"/>
      <c r="Q86" s="47"/>
      <c r="R86" s="47"/>
      <c r="S86" s="47"/>
      <c r="T86" s="47"/>
      <c r="U86" s="47"/>
      <c r="V86" s="47"/>
      <c r="W86" s="47"/>
      <c r="X86" s="47"/>
      <c r="Y86" s="47"/>
      <c r="Z86" s="47"/>
    </row>
    <row r="87" spans="1:26" ht="12.75" customHeight="1" x14ac:dyDescent="0.25">
      <c r="A87" s="47" t="s">
        <v>283</v>
      </c>
      <c r="B87" s="47" t="e">
        <f>'Imputed and missing data hidden'!AN87</f>
        <v>#REF!</v>
      </c>
      <c r="C87" s="145">
        <f>'Indicator Date hidden2'!AV88</f>
        <v>5.2631578947368418E-2</v>
      </c>
      <c r="D87" s="145" t="e">
        <f t="shared" si="3"/>
        <v>#REF!</v>
      </c>
      <c r="E87" s="145">
        <f t="shared" si="4"/>
        <v>0.10526315789473628</v>
      </c>
      <c r="F87" s="145" t="e">
        <f t="shared" si="5"/>
        <v>#REF!</v>
      </c>
      <c r="G87" s="47"/>
      <c r="H87" s="47"/>
      <c r="I87" s="47"/>
      <c r="J87" s="47"/>
      <c r="K87" s="47"/>
      <c r="L87" s="47"/>
      <c r="M87" s="47"/>
      <c r="N87" s="47"/>
      <c r="O87" s="47"/>
      <c r="P87" s="47"/>
      <c r="Q87" s="47"/>
      <c r="R87" s="47"/>
      <c r="S87" s="47"/>
      <c r="T87" s="47"/>
      <c r="U87" s="47"/>
      <c r="V87" s="47"/>
      <c r="W87" s="47"/>
      <c r="X87" s="47"/>
      <c r="Y87" s="47"/>
      <c r="Z87" s="47"/>
    </row>
    <row r="88" spans="1:26" ht="12.75" customHeight="1" x14ac:dyDescent="0.25">
      <c r="A88" s="47" t="s">
        <v>285</v>
      </c>
      <c r="B88" s="47" t="e">
        <f>'Imputed and missing data hidden'!AN88</f>
        <v>#REF!</v>
      </c>
      <c r="C88" s="145">
        <f>'Indicator Date hidden2'!AV89</f>
        <v>5.2631578947368418E-2</v>
      </c>
      <c r="D88" s="145" t="e">
        <f t="shared" si="3"/>
        <v>#REF!</v>
      </c>
      <c r="E88" s="145">
        <f t="shared" si="4"/>
        <v>0.10526315789473628</v>
      </c>
      <c r="F88" s="145" t="e">
        <f t="shared" si="5"/>
        <v>#REF!</v>
      </c>
      <c r="G88" s="47"/>
      <c r="H88" s="47"/>
      <c r="I88" s="47"/>
      <c r="J88" s="47"/>
      <c r="K88" s="47"/>
      <c r="L88" s="47"/>
      <c r="M88" s="47"/>
      <c r="N88" s="47"/>
      <c r="O88" s="47"/>
      <c r="P88" s="47"/>
      <c r="Q88" s="47"/>
      <c r="R88" s="47"/>
      <c r="S88" s="47"/>
      <c r="T88" s="47"/>
      <c r="U88" s="47"/>
      <c r="V88" s="47"/>
      <c r="W88" s="47"/>
      <c r="X88" s="47"/>
      <c r="Y88" s="47"/>
      <c r="Z88" s="47"/>
    </row>
    <row r="89" spans="1:26" ht="12.75" customHeight="1" x14ac:dyDescent="0.25">
      <c r="A89" s="47" t="s">
        <v>287</v>
      </c>
      <c r="B89" s="47" t="e">
        <f>'Imputed and missing data hidden'!AN89</f>
        <v>#REF!</v>
      </c>
      <c r="C89" s="145">
        <f>'Indicator Date hidden2'!AV90</f>
        <v>5.2631578947368418E-2</v>
      </c>
      <c r="D89" s="145" t="e">
        <f t="shared" si="3"/>
        <v>#REF!</v>
      </c>
      <c r="E89" s="145">
        <f t="shared" si="4"/>
        <v>0.10526315789473628</v>
      </c>
      <c r="F89" s="145" t="e">
        <f t="shared" si="5"/>
        <v>#REF!</v>
      </c>
      <c r="G89" s="47"/>
      <c r="H89" s="47"/>
      <c r="I89" s="47"/>
      <c r="J89" s="47"/>
      <c r="K89" s="47"/>
      <c r="L89" s="47"/>
      <c r="M89" s="47"/>
      <c r="N89" s="47"/>
      <c r="O89" s="47"/>
      <c r="P89" s="47"/>
      <c r="Q89" s="47"/>
      <c r="R89" s="47"/>
      <c r="S89" s="47"/>
      <c r="T89" s="47"/>
      <c r="U89" s="47"/>
      <c r="V89" s="47"/>
      <c r="W89" s="47"/>
      <c r="X89" s="47"/>
      <c r="Y89" s="47"/>
      <c r="Z89" s="47"/>
    </row>
    <row r="90" spans="1:26" ht="12.75" customHeight="1" x14ac:dyDescent="0.25">
      <c r="A90" s="47" t="s">
        <v>290</v>
      </c>
      <c r="B90" s="47" t="e">
        <f>'Imputed and missing data hidden'!AN90</f>
        <v>#REF!</v>
      </c>
      <c r="C90" s="145">
        <f>'Indicator Date hidden2'!AV91</f>
        <v>5.2631578947368418E-2</v>
      </c>
      <c r="D90" s="145" t="e">
        <f t="shared" si="3"/>
        <v>#REF!</v>
      </c>
      <c r="E90" s="145">
        <f t="shared" si="4"/>
        <v>0.10526315789473628</v>
      </c>
      <c r="F90" s="145" t="e">
        <f t="shared" si="5"/>
        <v>#REF!</v>
      </c>
      <c r="G90" s="47"/>
      <c r="H90" s="47"/>
      <c r="I90" s="47"/>
      <c r="J90" s="47"/>
      <c r="K90" s="47"/>
      <c r="L90" s="47"/>
      <c r="M90" s="47"/>
      <c r="N90" s="47"/>
      <c r="O90" s="47"/>
      <c r="P90" s="47"/>
      <c r="Q90" s="47"/>
      <c r="R90" s="47"/>
      <c r="S90" s="47"/>
      <c r="T90" s="47"/>
      <c r="U90" s="47"/>
      <c r="V90" s="47"/>
      <c r="W90" s="47"/>
      <c r="X90" s="47"/>
      <c r="Y90" s="47"/>
      <c r="Z90" s="47"/>
    </row>
    <row r="91" spans="1:26" ht="12.75" customHeight="1" x14ac:dyDescent="0.25">
      <c r="A91" s="47" t="s">
        <v>292</v>
      </c>
      <c r="B91" s="47" t="e">
        <f>'Imputed and missing data hidden'!AN91</f>
        <v>#REF!</v>
      </c>
      <c r="C91" s="145">
        <f>'Indicator Date hidden2'!AV92</f>
        <v>5.2631578947368418E-2</v>
      </c>
      <c r="D91" s="145" t="e">
        <f t="shared" si="3"/>
        <v>#REF!</v>
      </c>
      <c r="E91" s="145">
        <f t="shared" si="4"/>
        <v>0.10526315789473628</v>
      </c>
      <c r="F91" s="145" t="e">
        <f t="shared" si="5"/>
        <v>#REF!</v>
      </c>
      <c r="G91" s="47"/>
      <c r="H91" s="47"/>
      <c r="I91" s="47"/>
      <c r="J91" s="47"/>
      <c r="K91" s="47"/>
      <c r="L91" s="47"/>
      <c r="M91" s="47"/>
      <c r="N91" s="47"/>
      <c r="O91" s="47"/>
      <c r="P91" s="47"/>
      <c r="Q91" s="47"/>
      <c r="R91" s="47"/>
      <c r="S91" s="47"/>
      <c r="T91" s="47"/>
      <c r="U91" s="47"/>
      <c r="V91" s="47"/>
      <c r="W91" s="47"/>
      <c r="X91" s="47"/>
      <c r="Y91" s="47"/>
      <c r="Z91" s="47"/>
    </row>
    <row r="92" spans="1:26" ht="12.75" customHeight="1" x14ac:dyDescent="0.25">
      <c r="A92" s="47" t="s">
        <v>294</v>
      </c>
      <c r="B92" s="47" t="e">
        <f>'Imputed and missing data hidden'!AN92</f>
        <v>#REF!</v>
      </c>
      <c r="C92" s="145">
        <f>'Indicator Date hidden2'!AV93</f>
        <v>5.2631578947368418E-2</v>
      </c>
      <c r="D92" s="145" t="e">
        <f t="shared" si="3"/>
        <v>#REF!</v>
      </c>
      <c r="E92" s="145">
        <f t="shared" si="4"/>
        <v>0.10526315789473628</v>
      </c>
      <c r="F92" s="145" t="e">
        <f t="shared" si="5"/>
        <v>#REF!</v>
      </c>
      <c r="G92" s="47"/>
      <c r="H92" s="47"/>
      <c r="I92" s="47"/>
      <c r="J92" s="47"/>
      <c r="K92" s="47"/>
      <c r="L92" s="47"/>
      <c r="M92" s="47"/>
      <c r="N92" s="47"/>
      <c r="O92" s="47"/>
      <c r="P92" s="47"/>
      <c r="Q92" s="47"/>
      <c r="R92" s="47"/>
      <c r="S92" s="47"/>
      <c r="T92" s="47"/>
      <c r="U92" s="47"/>
      <c r="V92" s="47"/>
      <c r="W92" s="47"/>
      <c r="X92" s="47"/>
      <c r="Y92" s="47"/>
      <c r="Z92" s="47"/>
    </row>
    <row r="93" spans="1:26" ht="12.75" customHeight="1" x14ac:dyDescent="0.25">
      <c r="A93" s="47" t="s">
        <v>296</v>
      </c>
      <c r="B93" s="47" t="e">
        <f>'Imputed and missing data hidden'!AN93</f>
        <v>#REF!</v>
      </c>
      <c r="C93" s="145">
        <f>'Indicator Date hidden2'!AV94</f>
        <v>5.2631578947368418E-2</v>
      </c>
      <c r="D93" s="145" t="e">
        <f t="shared" si="3"/>
        <v>#REF!</v>
      </c>
      <c r="E93" s="145">
        <f t="shared" si="4"/>
        <v>0.10526315789473628</v>
      </c>
      <c r="F93" s="145" t="e">
        <f t="shared" si="5"/>
        <v>#REF!</v>
      </c>
      <c r="G93" s="47"/>
      <c r="H93" s="47"/>
      <c r="I93" s="47"/>
      <c r="J93" s="47"/>
      <c r="K93" s="47"/>
      <c r="L93" s="47"/>
      <c r="M93" s="47"/>
      <c r="N93" s="47"/>
      <c r="O93" s="47"/>
      <c r="P93" s="47"/>
      <c r="Q93" s="47"/>
      <c r="R93" s="47"/>
      <c r="S93" s="47"/>
      <c r="T93" s="47"/>
      <c r="U93" s="47"/>
      <c r="V93" s="47"/>
      <c r="W93" s="47"/>
      <c r="X93" s="47"/>
      <c r="Y93" s="47"/>
      <c r="Z93" s="47"/>
    </row>
    <row r="94" spans="1:26" ht="12.75" customHeight="1" x14ac:dyDescent="0.25">
      <c r="A94" s="47" t="s">
        <v>298</v>
      </c>
      <c r="B94" s="47" t="e">
        <f>'Imputed and missing data hidden'!AN94</f>
        <v>#REF!</v>
      </c>
      <c r="C94" s="145">
        <f>'Indicator Date hidden2'!AV95</f>
        <v>5.2631578947368418E-2</v>
      </c>
      <c r="D94" s="145" t="e">
        <f t="shared" si="3"/>
        <v>#REF!</v>
      </c>
      <c r="E94" s="145">
        <f t="shared" si="4"/>
        <v>0.10526315789473628</v>
      </c>
      <c r="F94" s="145" t="e">
        <f t="shared" si="5"/>
        <v>#REF!</v>
      </c>
      <c r="G94" s="47"/>
      <c r="H94" s="47"/>
      <c r="I94" s="47"/>
      <c r="J94" s="47"/>
      <c r="K94" s="47"/>
      <c r="L94" s="47"/>
      <c r="M94" s="47"/>
      <c r="N94" s="47"/>
      <c r="O94" s="47"/>
      <c r="P94" s="47"/>
      <c r="Q94" s="47"/>
      <c r="R94" s="47"/>
      <c r="S94" s="47"/>
      <c r="T94" s="47"/>
      <c r="U94" s="47"/>
      <c r="V94" s="47"/>
      <c r="W94" s="47"/>
      <c r="X94" s="47"/>
      <c r="Y94" s="47"/>
      <c r="Z94" s="47"/>
    </row>
    <row r="95" spans="1:26" ht="12.75" customHeight="1" x14ac:dyDescent="0.25">
      <c r="A95" s="47" t="s">
        <v>300</v>
      </c>
      <c r="B95" s="47" t="e">
        <f>'Imputed and missing data hidden'!AN95</f>
        <v>#REF!</v>
      </c>
      <c r="C95" s="145">
        <f>'Indicator Date hidden2'!AV96</f>
        <v>5.2631578947368418E-2</v>
      </c>
      <c r="D95" s="145" t="e">
        <f t="shared" si="3"/>
        <v>#REF!</v>
      </c>
      <c r="E95" s="145">
        <f t="shared" si="4"/>
        <v>0.10526315789473628</v>
      </c>
      <c r="F95" s="145" t="e">
        <f t="shared" si="5"/>
        <v>#REF!</v>
      </c>
      <c r="G95" s="47"/>
      <c r="H95" s="47"/>
      <c r="I95" s="47"/>
      <c r="J95" s="47"/>
      <c r="K95" s="47"/>
      <c r="L95" s="47"/>
      <c r="M95" s="47"/>
      <c r="N95" s="47"/>
      <c r="O95" s="47"/>
      <c r="P95" s="47"/>
      <c r="Q95" s="47"/>
      <c r="R95" s="47"/>
      <c r="S95" s="47"/>
      <c r="T95" s="47"/>
      <c r="U95" s="47"/>
      <c r="V95" s="47"/>
      <c r="W95" s="47"/>
      <c r="X95" s="47"/>
      <c r="Y95" s="47"/>
      <c r="Z95" s="47"/>
    </row>
    <row r="96" spans="1:26" ht="12.75" customHeight="1" x14ac:dyDescent="0.25">
      <c r="A96" s="47" t="s">
        <v>302</v>
      </c>
      <c r="B96" s="47" t="e">
        <f>'Imputed and missing data hidden'!AN96</f>
        <v>#REF!</v>
      </c>
      <c r="C96" s="145">
        <f>'Indicator Date hidden2'!AV97</f>
        <v>5.2631578947368418E-2</v>
      </c>
      <c r="D96" s="145" t="e">
        <f t="shared" si="3"/>
        <v>#REF!</v>
      </c>
      <c r="E96" s="145">
        <f t="shared" si="4"/>
        <v>0.10526315789473628</v>
      </c>
      <c r="F96" s="145" t="e">
        <f t="shared" si="5"/>
        <v>#REF!</v>
      </c>
      <c r="G96" s="47"/>
      <c r="H96" s="47"/>
      <c r="I96" s="47"/>
      <c r="J96" s="47"/>
      <c r="K96" s="47"/>
      <c r="L96" s="47"/>
      <c r="M96" s="47"/>
      <c r="N96" s="47"/>
      <c r="O96" s="47"/>
      <c r="P96" s="47"/>
      <c r="Q96" s="47"/>
      <c r="R96" s="47"/>
      <c r="S96" s="47"/>
      <c r="T96" s="47"/>
      <c r="U96" s="47"/>
      <c r="V96" s="47"/>
      <c r="W96" s="47"/>
      <c r="X96" s="47"/>
      <c r="Y96" s="47"/>
      <c r="Z96" s="47"/>
    </row>
    <row r="97" spans="1:26" ht="12.75" customHeight="1" x14ac:dyDescent="0.25">
      <c r="A97" s="47" t="s">
        <v>304</v>
      </c>
      <c r="B97" s="47" t="e">
        <f>'Imputed and missing data hidden'!AN97</f>
        <v>#REF!</v>
      </c>
      <c r="C97" s="145">
        <f>'Indicator Date hidden2'!AV98</f>
        <v>5.2631578947368418E-2</v>
      </c>
      <c r="D97" s="145" t="e">
        <f t="shared" si="3"/>
        <v>#REF!</v>
      </c>
      <c r="E97" s="145">
        <f t="shared" si="4"/>
        <v>0.10526315789473628</v>
      </c>
      <c r="F97" s="145" t="e">
        <f t="shared" si="5"/>
        <v>#REF!</v>
      </c>
      <c r="G97" s="47"/>
      <c r="H97" s="47"/>
      <c r="I97" s="47"/>
      <c r="J97" s="47"/>
      <c r="K97" s="47"/>
      <c r="L97" s="47"/>
      <c r="M97" s="47"/>
      <c r="N97" s="47"/>
      <c r="O97" s="47"/>
      <c r="P97" s="47"/>
      <c r="Q97" s="47"/>
      <c r="R97" s="47"/>
      <c r="S97" s="47"/>
      <c r="T97" s="47"/>
      <c r="U97" s="47"/>
      <c r="V97" s="47"/>
      <c r="W97" s="47"/>
      <c r="X97" s="47"/>
      <c r="Y97" s="47"/>
      <c r="Z97" s="47"/>
    </row>
    <row r="98" spans="1:26" ht="12.75" customHeight="1" x14ac:dyDescent="0.25">
      <c r="A98" s="47" t="s">
        <v>306</v>
      </c>
      <c r="B98" s="47" t="e">
        <f>'Imputed and missing data hidden'!AN98</f>
        <v>#REF!</v>
      </c>
      <c r="C98" s="145">
        <f>'Indicator Date hidden2'!AV99</f>
        <v>5.2631578947368418E-2</v>
      </c>
      <c r="D98" s="145" t="e">
        <f t="shared" si="3"/>
        <v>#REF!</v>
      </c>
      <c r="E98" s="145">
        <f t="shared" si="4"/>
        <v>0.10526315789473628</v>
      </c>
      <c r="F98" s="145" t="e">
        <f t="shared" si="5"/>
        <v>#REF!</v>
      </c>
      <c r="G98" s="47"/>
      <c r="H98" s="47"/>
      <c r="I98" s="47"/>
      <c r="J98" s="47"/>
      <c r="K98" s="47"/>
      <c r="L98" s="47"/>
      <c r="M98" s="47"/>
      <c r="N98" s="47"/>
      <c r="O98" s="47"/>
      <c r="P98" s="47"/>
      <c r="Q98" s="47"/>
      <c r="R98" s="47"/>
      <c r="S98" s="47"/>
      <c r="T98" s="47"/>
      <c r="U98" s="47"/>
      <c r="V98" s="47"/>
      <c r="W98" s="47"/>
      <c r="X98" s="47"/>
      <c r="Y98" s="47"/>
      <c r="Z98" s="47"/>
    </row>
    <row r="99" spans="1:26" ht="12.75" customHeight="1" x14ac:dyDescent="0.25">
      <c r="A99" s="47" t="s">
        <v>308</v>
      </c>
      <c r="B99" s="47" t="e">
        <f>'Imputed and missing data hidden'!AN99</f>
        <v>#REF!</v>
      </c>
      <c r="C99" s="145">
        <f>'Indicator Date hidden2'!AV100</f>
        <v>5.2631578947368418E-2</v>
      </c>
      <c r="D99" s="145" t="e">
        <f t="shared" si="3"/>
        <v>#REF!</v>
      </c>
      <c r="E99" s="145">
        <f t="shared" si="4"/>
        <v>0.10526315789473628</v>
      </c>
      <c r="F99" s="145" t="e">
        <f t="shared" si="5"/>
        <v>#REF!</v>
      </c>
      <c r="G99" s="47"/>
      <c r="H99" s="47"/>
      <c r="I99" s="47"/>
      <c r="J99" s="47"/>
      <c r="K99" s="47"/>
      <c r="L99" s="47"/>
      <c r="M99" s="47"/>
      <c r="N99" s="47"/>
      <c r="O99" s="47"/>
      <c r="P99" s="47"/>
      <c r="Q99" s="47"/>
      <c r="R99" s="47"/>
      <c r="S99" s="47"/>
      <c r="T99" s="47"/>
      <c r="U99" s="47"/>
      <c r="V99" s="47"/>
      <c r="W99" s="47"/>
      <c r="X99" s="47"/>
      <c r="Y99" s="47"/>
      <c r="Z99" s="47"/>
    </row>
    <row r="100" spans="1:26" ht="12.75" customHeight="1" x14ac:dyDescent="0.25">
      <c r="A100" s="47" t="s">
        <v>310</v>
      </c>
      <c r="B100" s="47" t="e">
        <f>'Imputed and missing data hidden'!AN100</f>
        <v>#REF!</v>
      </c>
      <c r="C100" s="145">
        <f>'Indicator Date hidden2'!AV101</f>
        <v>5.2631578947368418E-2</v>
      </c>
      <c r="D100" s="145" t="e">
        <f t="shared" si="3"/>
        <v>#REF!</v>
      </c>
      <c r="E100" s="145">
        <f t="shared" si="4"/>
        <v>0.10526315789473628</v>
      </c>
      <c r="F100" s="145" t="e">
        <f t="shared" si="5"/>
        <v>#REF!</v>
      </c>
      <c r="G100" s="47"/>
      <c r="H100" s="47"/>
      <c r="I100" s="47"/>
      <c r="J100" s="47"/>
      <c r="K100" s="47"/>
      <c r="L100" s="47"/>
      <c r="M100" s="47"/>
      <c r="N100" s="47"/>
      <c r="O100" s="47"/>
      <c r="P100" s="47"/>
      <c r="Q100" s="47"/>
      <c r="R100" s="47"/>
      <c r="S100" s="47"/>
      <c r="T100" s="47"/>
      <c r="U100" s="47"/>
      <c r="V100" s="47"/>
      <c r="W100" s="47"/>
      <c r="X100" s="47"/>
      <c r="Y100" s="47"/>
      <c r="Z100" s="47"/>
    </row>
    <row r="101" spans="1:26" ht="12.75" customHeight="1" x14ac:dyDescent="0.25">
      <c r="A101" s="47" t="s">
        <v>312</v>
      </c>
      <c r="B101" s="47" t="e">
        <f>'Imputed and missing data hidden'!AN101</f>
        <v>#REF!</v>
      </c>
      <c r="C101" s="145">
        <f>'Indicator Date hidden2'!AV102</f>
        <v>5.2631578947368418E-2</v>
      </c>
      <c r="D101" s="145" t="e">
        <f t="shared" si="3"/>
        <v>#REF!</v>
      </c>
      <c r="E101" s="145">
        <f t="shared" si="4"/>
        <v>0.10526315789473628</v>
      </c>
      <c r="F101" s="145" t="e">
        <f t="shared" si="5"/>
        <v>#REF!</v>
      </c>
      <c r="G101" s="47"/>
      <c r="H101" s="47"/>
      <c r="I101" s="47"/>
      <c r="J101" s="47"/>
      <c r="K101" s="47"/>
      <c r="L101" s="47"/>
      <c r="M101" s="47"/>
      <c r="N101" s="47"/>
      <c r="O101" s="47"/>
      <c r="P101" s="47"/>
      <c r="Q101" s="47"/>
      <c r="R101" s="47"/>
      <c r="S101" s="47"/>
      <c r="T101" s="47"/>
      <c r="U101" s="47"/>
      <c r="V101" s="47"/>
      <c r="W101" s="47"/>
      <c r="X101" s="47"/>
      <c r="Y101" s="47"/>
      <c r="Z101" s="47"/>
    </row>
    <row r="102" spans="1:26" ht="12.75" customHeight="1" x14ac:dyDescent="0.25">
      <c r="A102" s="47" t="s">
        <v>314</v>
      </c>
      <c r="B102" s="47" t="e">
        <f>'Imputed and missing data hidden'!AN102</f>
        <v>#REF!</v>
      </c>
      <c r="C102" s="145">
        <f>'Indicator Date hidden2'!AV103</f>
        <v>5.2631578947368418E-2</v>
      </c>
      <c r="D102" s="145" t="e">
        <f t="shared" si="3"/>
        <v>#REF!</v>
      </c>
      <c r="E102" s="145">
        <f t="shared" si="4"/>
        <v>0.10526315789473628</v>
      </c>
      <c r="F102" s="145" t="e">
        <f t="shared" si="5"/>
        <v>#REF!</v>
      </c>
      <c r="G102" s="47"/>
      <c r="H102" s="47"/>
      <c r="I102" s="47"/>
      <c r="J102" s="47"/>
      <c r="K102" s="47"/>
      <c r="L102" s="47"/>
      <c r="M102" s="47"/>
      <c r="N102" s="47"/>
      <c r="O102" s="47"/>
      <c r="P102" s="47"/>
      <c r="Q102" s="47"/>
      <c r="R102" s="47"/>
      <c r="S102" s="47"/>
      <c r="T102" s="47"/>
      <c r="U102" s="47"/>
      <c r="V102" s="47"/>
      <c r="W102" s="47"/>
      <c r="X102" s="47"/>
      <c r="Y102" s="47"/>
      <c r="Z102" s="47"/>
    </row>
    <row r="103" spans="1:26" ht="12.75" customHeight="1" x14ac:dyDescent="0.25">
      <c r="A103" s="47" t="s">
        <v>316</v>
      </c>
      <c r="B103" s="47" t="e">
        <f>'Imputed and missing data hidden'!AN103</f>
        <v>#REF!</v>
      </c>
      <c r="C103" s="145">
        <f>'Indicator Date hidden2'!AV104</f>
        <v>5.2631578947368418E-2</v>
      </c>
      <c r="D103" s="145" t="e">
        <f t="shared" si="3"/>
        <v>#REF!</v>
      </c>
      <c r="E103" s="145">
        <f t="shared" si="4"/>
        <v>0.10526315789473628</v>
      </c>
      <c r="F103" s="145" t="e">
        <f t="shared" si="5"/>
        <v>#REF!</v>
      </c>
      <c r="G103" s="47"/>
      <c r="H103" s="47"/>
      <c r="I103" s="47"/>
      <c r="J103" s="47"/>
      <c r="K103" s="47"/>
      <c r="L103" s="47"/>
      <c r="M103" s="47"/>
      <c r="N103" s="47"/>
      <c r="O103" s="47"/>
      <c r="P103" s="47"/>
      <c r="Q103" s="47"/>
      <c r="R103" s="47"/>
      <c r="S103" s="47"/>
      <c r="T103" s="47"/>
      <c r="U103" s="47"/>
      <c r="V103" s="47"/>
      <c r="W103" s="47"/>
      <c r="X103" s="47"/>
      <c r="Y103" s="47"/>
      <c r="Z103" s="47"/>
    </row>
    <row r="104" spans="1:26" ht="12.75" customHeight="1" x14ac:dyDescent="0.25">
      <c r="A104" s="47" t="s">
        <v>319</v>
      </c>
      <c r="B104" s="47" t="e">
        <f>'Imputed and missing data hidden'!AN104</f>
        <v>#REF!</v>
      </c>
      <c r="C104" s="145">
        <f>'Indicator Date hidden2'!AV105</f>
        <v>5.2631578947368418E-2</v>
      </c>
      <c r="D104" s="145" t="e">
        <f t="shared" si="3"/>
        <v>#REF!</v>
      </c>
      <c r="E104" s="145">
        <f t="shared" si="4"/>
        <v>0.10526315789473628</v>
      </c>
      <c r="F104" s="145" t="e">
        <f t="shared" si="5"/>
        <v>#REF!</v>
      </c>
      <c r="G104" s="47"/>
      <c r="H104" s="47"/>
      <c r="I104" s="47"/>
      <c r="J104" s="47"/>
      <c r="K104" s="47"/>
      <c r="L104" s="47"/>
      <c r="M104" s="47"/>
      <c r="N104" s="47"/>
      <c r="O104" s="47"/>
      <c r="P104" s="47"/>
      <c r="Q104" s="47"/>
      <c r="R104" s="47"/>
      <c r="S104" s="47"/>
      <c r="T104" s="47"/>
      <c r="U104" s="47"/>
      <c r="V104" s="47"/>
      <c r="W104" s="47"/>
      <c r="X104" s="47"/>
      <c r="Y104" s="47"/>
      <c r="Z104" s="47"/>
    </row>
    <row r="105" spans="1:26" ht="12.75" customHeight="1" x14ac:dyDescent="0.25">
      <c r="A105" s="47" t="s">
        <v>321</v>
      </c>
      <c r="B105" s="47" t="e">
        <f>'Imputed and missing data hidden'!AN105</f>
        <v>#REF!</v>
      </c>
      <c r="C105" s="145">
        <f>'Indicator Date hidden2'!AV106</f>
        <v>5.2631578947368418E-2</v>
      </c>
      <c r="D105" s="145" t="e">
        <f t="shared" si="3"/>
        <v>#REF!</v>
      </c>
      <c r="E105" s="145">
        <f t="shared" si="4"/>
        <v>0.10526315789473628</v>
      </c>
      <c r="F105" s="145" t="e">
        <f t="shared" si="5"/>
        <v>#REF!</v>
      </c>
      <c r="G105" s="47"/>
      <c r="H105" s="47"/>
      <c r="I105" s="47"/>
      <c r="J105" s="47"/>
      <c r="K105" s="47"/>
      <c r="L105" s="47"/>
      <c r="M105" s="47"/>
      <c r="N105" s="47"/>
      <c r="O105" s="47"/>
      <c r="P105" s="47"/>
      <c r="Q105" s="47"/>
      <c r="R105" s="47"/>
      <c r="S105" s="47"/>
      <c r="T105" s="47"/>
      <c r="U105" s="47"/>
      <c r="V105" s="47"/>
      <c r="W105" s="47"/>
      <c r="X105" s="47"/>
      <c r="Y105" s="47"/>
      <c r="Z105" s="47"/>
    </row>
    <row r="106" spans="1:26" ht="12.75" customHeight="1" x14ac:dyDescent="0.25">
      <c r="A106" s="47" t="s">
        <v>323</v>
      </c>
      <c r="B106" s="47" t="e">
        <f>'Imputed and missing data hidden'!AN106</f>
        <v>#REF!</v>
      </c>
      <c r="C106" s="145">
        <f>'Indicator Date hidden2'!AV107</f>
        <v>5.2631578947368418E-2</v>
      </c>
      <c r="D106" s="145" t="e">
        <f t="shared" si="3"/>
        <v>#REF!</v>
      </c>
      <c r="E106" s="145">
        <f t="shared" si="4"/>
        <v>0.10526315789473628</v>
      </c>
      <c r="F106" s="145" t="e">
        <f t="shared" si="5"/>
        <v>#REF!</v>
      </c>
      <c r="G106" s="47"/>
      <c r="H106" s="47"/>
      <c r="I106" s="47"/>
      <c r="J106" s="47"/>
      <c r="K106" s="47"/>
      <c r="L106" s="47"/>
      <c r="M106" s="47"/>
      <c r="N106" s="47"/>
      <c r="O106" s="47"/>
      <c r="P106" s="47"/>
      <c r="Q106" s="47"/>
      <c r="R106" s="47"/>
      <c r="S106" s="47"/>
      <c r="T106" s="47"/>
      <c r="U106" s="47"/>
      <c r="V106" s="47"/>
      <c r="W106" s="47"/>
      <c r="X106" s="47"/>
      <c r="Y106" s="47"/>
      <c r="Z106" s="47"/>
    </row>
    <row r="107" spans="1:26" ht="12.75" customHeight="1" x14ac:dyDescent="0.25">
      <c r="A107" s="47" t="s">
        <v>325</v>
      </c>
      <c r="B107" s="47" t="e">
        <f>'Imputed and missing data hidden'!AN107</f>
        <v>#REF!</v>
      </c>
      <c r="C107" s="145">
        <f>'Indicator Date hidden2'!AV108</f>
        <v>5.2631578947368418E-2</v>
      </c>
      <c r="D107" s="145" t="e">
        <f t="shared" si="3"/>
        <v>#REF!</v>
      </c>
      <c r="E107" s="145">
        <f t="shared" si="4"/>
        <v>0.10526315789473628</v>
      </c>
      <c r="F107" s="145" t="e">
        <f t="shared" si="5"/>
        <v>#REF!</v>
      </c>
      <c r="G107" s="47"/>
      <c r="H107" s="47"/>
      <c r="I107" s="47"/>
      <c r="J107" s="47"/>
      <c r="K107" s="47"/>
      <c r="L107" s="47"/>
      <c r="M107" s="47"/>
      <c r="N107" s="47"/>
      <c r="O107" s="47"/>
      <c r="P107" s="47"/>
      <c r="Q107" s="47"/>
      <c r="R107" s="47"/>
      <c r="S107" s="47"/>
      <c r="T107" s="47"/>
      <c r="U107" s="47"/>
      <c r="V107" s="47"/>
      <c r="W107" s="47"/>
      <c r="X107" s="47"/>
      <c r="Y107" s="47"/>
      <c r="Z107" s="47"/>
    </row>
    <row r="108" spans="1:26" ht="12.75" customHeight="1" x14ac:dyDescent="0.25">
      <c r="A108" s="47" t="s">
        <v>327</v>
      </c>
      <c r="B108" s="47" t="e">
        <f>'Imputed and missing data hidden'!AN108</f>
        <v>#REF!</v>
      </c>
      <c r="C108" s="145">
        <f>'Indicator Date hidden2'!AV109</f>
        <v>5.2631578947368418E-2</v>
      </c>
      <c r="D108" s="145" t="e">
        <f t="shared" si="3"/>
        <v>#REF!</v>
      </c>
      <c r="E108" s="145">
        <f t="shared" si="4"/>
        <v>0.10526315789473628</v>
      </c>
      <c r="F108" s="145" t="e">
        <f t="shared" si="5"/>
        <v>#REF!</v>
      </c>
      <c r="G108" s="47"/>
      <c r="H108" s="47"/>
      <c r="I108" s="47"/>
      <c r="J108" s="47"/>
      <c r="K108" s="47"/>
      <c r="L108" s="47"/>
      <c r="M108" s="47"/>
      <c r="N108" s="47"/>
      <c r="O108" s="47"/>
      <c r="P108" s="47"/>
      <c r="Q108" s="47"/>
      <c r="R108" s="47"/>
      <c r="S108" s="47"/>
      <c r="T108" s="47"/>
      <c r="U108" s="47"/>
      <c r="V108" s="47"/>
      <c r="W108" s="47"/>
      <c r="X108" s="47"/>
      <c r="Y108" s="47"/>
      <c r="Z108" s="47"/>
    </row>
    <row r="109" spans="1:26" ht="12.75" customHeight="1" x14ac:dyDescent="0.25">
      <c r="A109" s="47" t="s">
        <v>329</v>
      </c>
      <c r="B109" s="47" t="e">
        <f>'Imputed and missing data hidden'!AN109</f>
        <v>#REF!</v>
      </c>
      <c r="C109" s="145">
        <f>'Indicator Date hidden2'!AV110</f>
        <v>5.2631578947368418E-2</v>
      </c>
      <c r="D109" s="145" t="e">
        <f t="shared" si="3"/>
        <v>#REF!</v>
      </c>
      <c r="E109" s="145">
        <f t="shared" si="4"/>
        <v>0.10526315789473628</v>
      </c>
      <c r="F109" s="145" t="e">
        <f t="shared" si="5"/>
        <v>#REF!</v>
      </c>
      <c r="G109" s="47"/>
      <c r="H109" s="47"/>
      <c r="I109" s="47"/>
      <c r="J109" s="47"/>
      <c r="K109" s="47"/>
      <c r="L109" s="47"/>
      <c r="M109" s="47"/>
      <c r="N109" s="47"/>
      <c r="O109" s="47"/>
      <c r="P109" s="47"/>
      <c r="Q109" s="47"/>
      <c r="R109" s="47"/>
      <c r="S109" s="47"/>
      <c r="T109" s="47"/>
      <c r="U109" s="47"/>
      <c r="V109" s="47"/>
      <c r="W109" s="47"/>
      <c r="X109" s="47"/>
      <c r="Y109" s="47"/>
      <c r="Z109" s="47"/>
    </row>
    <row r="110" spans="1:26" ht="12.75" customHeight="1" x14ac:dyDescent="0.25">
      <c r="A110" s="47" t="s">
        <v>331</v>
      </c>
      <c r="B110" s="47" t="e">
        <f>'Imputed and missing data hidden'!AN110</f>
        <v>#REF!</v>
      </c>
      <c r="C110" s="145">
        <f>'Indicator Date hidden2'!AV111</f>
        <v>5.2631578947368418E-2</v>
      </c>
      <c r="D110" s="145" t="e">
        <f t="shared" si="3"/>
        <v>#REF!</v>
      </c>
      <c r="E110" s="145">
        <f t="shared" si="4"/>
        <v>0.10526315789473628</v>
      </c>
      <c r="F110" s="145" t="e">
        <f t="shared" si="5"/>
        <v>#REF!</v>
      </c>
      <c r="G110" s="47"/>
      <c r="H110" s="47"/>
      <c r="I110" s="47"/>
      <c r="J110" s="47"/>
      <c r="K110" s="47"/>
      <c r="L110" s="47"/>
      <c r="M110" s="47"/>
      <c r="N110" s="47"/>
      <c r="O110" s="47"/>
      <c r="P110" s="47"/>
      <c r="Q110" s="47"/>
      <c r="R110" s="47"/>
      <c r="S110" s="47"/>
      <c r="T110" s="47"/>
      <c r="U110" s="47"/>
      <c r="V110" s="47"/>
      <c r="W110" s="47"/>
      <c r="X110" s="47"/>
      <c r="Y110" s="47"/>
      <c r="Z110" s="47"/>
    </row>
    <row r="111" spans="1:26" ht="12.75" customHeight="1" x14ac:dyDescent="0.25">
      <c r="A111" s="47" t="s">
        <v>333</v>
      </c>
      <c r="B111" s="47" t="e">
        <f>'Imputed and missing data hidden'!AN111</f>
        <v>#REF!</v>
      </c>
      <c r="C111" s="145">
        <f>'Indicator Date hidden2'!AV112</f>
        <v>5.2631578947368418E-2</v>
      </c>
      <c r="D111" s="145" t="e">
        <f t="shared" si="3"/>
        <v>#REF!</v>
      </c>
      <c r="E111" s="145">
        <f t="shared" si="4"/>
        <v>0.10526315789473628</v>
      </c>
      <c r="F111" s="145" t="e">
        <f t="shared" si="5"/>
        <v>#REF!</v>
      </c>
      <c r="G111" s="47"/>
      <c r="H111" s="47"/>
      <c r="I111" s="47"/>
      <c r="J111" s="47"/>
      <c r="K111" s="47"/>
      <c r="L111" s="47"/>
      <c r="M111" s="47"/>
      <c r="N111" s="47"/>
      <c r="O111" s="47"/>
      <c r="P111" s="47"/>
      <c r="Q111" s="47"/>
      <c r="R111" s="47"/>
      <c r="S111" s="47"/>
      <c r="T111" s="47"/>
      <c r="U111" s="47"/>
      <c r="V111" s="47"/>
      <c r="W111" s="47"/>
      <c r="X111" s="47"/>
      <c r="Y111" s="47"/>
      <c r="Z111" s="47"/>
    </row>
    <row r="112" spans="1:26" ht="12.75" customHeight="1" x14ac:dyDescent="0.25">
      <c r="A112" s="47" t="s">
        <v>335</v>
      </c>
      <c r="B112" s="47" t="e">
        <f>'Imputed and missing data hidden'!AN112</f>
        <v>#REF!</v>
      </c>
      <c r="C112" s="145">
        <f>'Indicator Date hidden2'!AV113</f>
        <v>5.2631578947368418E-2</v>
      </c>
      <c r="D112" s="145" t="e">
        <f t="shared" si="3"/>
        <v>#REF!</v>
      </c>
      <c r="E112" s="145">
        <f t="shared" si="4"/>
        <v>0.10526315789473628</v>
      </c>
      <c r="F112" s="145" t="e">
        <f t="shared" si="5"/>
        <v>#REF!</v>
      </c>
      <c r="G112" s="47"/>
      <c r="H112" s="47"/>
      <c r="I112" s="47"/>
      <c r="J112" s="47"/>
      <c r="K112" s="47"/>
      <c r="L112" s="47"/>
      <c r="M112" s="47"/>
      <c r="N112" s="47"/>
      <c r="O112" s="47"/>
      <c r="P112" s="47"/>
      <c r="Q112" s="47"/>
      <c r="R112" s="47"/>
      <c r="S112" s="47"/>
      <c r="T112" s="47"/>
      <c r="U112" s="47"/>
      <c r="V112" s="47"/>
      <c r="W112" s="47"/>
      <c r="X112" s="47"/>
      <c r="Y112" s="47"/>
      <c r="Z112" s="47"/>
    </row>
    <row r="113" spans="1:26" ht="12.75" customHeight="1" x14ac:dyDescent="0.25">
      <c r="A113" s="47" t="s">
        <v>337</v>
      </c>
      <c r="B113" s="47" t="e">
        <f>'Imputed and missing data hidden'!AN113</f>
        <v>#REF!</v>
      </c>
      <c r="C113" s="145">
        <f>'Indicator Date hidden2'!AV114</f>
        <v>5.2631578947368418E-2</v>
      </c>
      <c r="D113" s="145" t="e">
        <f t="shared" si="3"/>
        <v>#REF!</v>
      </c>
      <c r="E113" s="145">
        <f t="shared" si="4"/>
        <v>0.10526315789473628</v>
      </c>
      <c r="F113" s="145" t="e">
        <f t="shared" si="5"/>
        <v>#REF!</v>
      </c>
      <c r="G113" s="47"/>
      <c r="H113" s="47"/>
      <c r="I113" s="47"/>
      <c r="J113" s="47"/>
      <c r="K113" s="47"/>
      <c r="L113" s="47"/>
      <c r="M113" s="47"/>
      <c r="N113" s="47"/>
      <c r="O113" s="47"/>
      <c r="P113" s="47"/>
      <c r="Q113" s="47"/>
      <c r="R113" s="47"/>
      <c r="S113" s="47"/>
      <c r="T113" s="47"/>
      <c r="U113" s="47"/>
      <c r="V113" s="47"/>
      <c r="W113" s="47"/>
      <c r="X113" s="47"/>
      <c r="Y113" s="47"/>
      <c r="Z113" s="47"/>
    </row>
    <row r="114" spans="1:26" ht="12.75" customHeight="1" x14ac:dyDescent="0.25">
      <c r="A114" s="47" t="s">
        <v>339</v>
      </c>
      <c r="B114" s="47" t="e">
        <f>'Imputed and missing data hidden'!AN114</f>
        <v>#REF!</v>
      </c>
      <c r="C114" s="145">
        <f>'Indicator Date hidden2'!AV115</f>
        <v>5.2631578947368418E-2</v>
      </c>
      <c r="D114" s="145" t="e">
        <f t="shared" si="3"/>
        <v>#REF!</v>
      </c>
      <c r="E114" s="145">
        <f t="shared" si="4"/>
        <v>0.10526315789473628</v>
      </c>
      <c r="F114" s="145" t="e">
        <f t="shared" si="5"/>
        <v>#REF!</v>
      </c>
      <c r="G114" s="47"/>
      <c r="H114" s="47"/>
      <c r="I114" s="47"/>
      <c r="J114" s="47"/>
      <c r="K114" s="47"/>
      <c r="L114" s="47"/>
      <c r="M114" s="47"/>
      <c r="N114" s="47"/>
      <c r="O114" s="47"/>
      <c r="P114" s="47"/>
      <c r="Q114" s="47"/>
      <c r="R114" s="47"/>
      <c r="S114" s="47"/>
      <c r="T114" s="47"/>
      <c r="U114" s="47"/>
      <c r="V114" s="47"/>
      <c r="W114" s="47"/>
      <c r="X114" s="47"/>
      <c r="Y114" s="47"/>
      <c r="Z114" s="47"/>
    </row>
    <row r="115" spans="1:26" ht="12.75" customHeight="1" x14ac:dyDescent="0.25">
      <c r="A115" s="47" t="s">
        <v>341</v>
      </c>
      <c r="B115" s="47" t="e">
        <f>'Imputed and missing data hidden'!AN115</f>
        <v>#REF!</v>
      </c>
      <c r="C115" s="145">
        <f>'Indicator Date hidden2'!AV116</f>
        <v>5.2631578947368418E-2</v>
      </c>
      <c r="D115" s="145" t="e">
        <f t="shared" si="3"/>
        <v>#REF!</v>
      </c>
      <c r="E115" s="145">
        <f t="shared" si="4"/>
        <v>0.10526315789473628</v>
      </c>
      <c r="F115" s="145" t="e">
        <f t="shared" si="5"/>
        <v>#REF!</v>
      </c>
      <c r="G115" s="47"/>
      <c r="H115" s="47"/>
      <c r="I115" s="47"/>
      <c r="J115" s="47"/>
      <c r="K115" s="47"/>
      <c r="L115" s="47"/>
      <c r="M115" s="47"/>
      <c r="N115" s="47"/>
      <c r="O115" s="47"/>
      <c r="P115" s="47"/>
      <c r="Q115" s="47"/>
      <c r="R115" s="47"/>
      <c r="S115" s="47"/>
      <c r="T115" s="47"/>
      <c r="U115" s="47"/>
      <c r="V115" s="47"/>
      <c r="W115" s="47"/>
      <c r="X115" s="47"/>
      <c r="Y115" s="47"/>
      <c r="Z115" s="47"/>
    </row>
    <row r="116" spans="1:26" ht="12.75" customHeight="1" x14ac:dyDescent="0.25">
      <c r="A116" s="47" t="s">
        <v>343</v>
      </c>
      <c r="B116" s="47" t="e">
        <f>'Imputed and missing data hidden'!AN116</f>
        <v>#REF!</v>
      </c>
      <c r="C116" s="145">
        <f>'Indicator Date hidden2'!AV117</f>
        <v>5.2631578947368418E-2</v>
      </c>
      <c r="D116" s="145" t="e">
        <f t="shared" si="3"/>
        <v>#REF!</v>
      </c>
      <c r="E116" s="145">
        <f t="shared" si="4"/>
        <v>0.10526315789473628</v>
      </c>
      <c r="F116" s="145" t="e">
        <f t="shared" si="5"/>
        <v>#REF!</v>
      </c>
      <c r="G116" s="47"/>
      <c r="H116" s="47"/>
      <c r="I116" s="47"/>
      <c r="J116" s="47"/>
      <c r="K116" s="47"/>
      <c r="L116" s="47"/>
      <c r="M116" s="47"/>
      <c r="N116" s="47"/>
      <c r="O116" s="47"/>
      <c r="P116" s="47"/>
      <c r="Q116" s="47"/>
      <c r="R116" s="47"/>
      <c r="S116" s="47"/>
      <c r="T116" s="47"/>
      <c r="U116" s="47"/>
      <c r="V116" s="47"/>
      <c r="W116" s="47"/>
      <c r="X116" s="47"/>
      <c r="Y116" s="47"/>
      <c r="Z116" s="47"/>
    </row>
    <row r="117" spans="1:26" ht="12.75" customHeight="1" x14ac:dyDescent="0.25">
      <c r="A117" s="47" t="s">
        <v>345</v>
      </c>
      <c r="B117" s="47" t="e">
        <f>'Imputed and missing data hidden'!AN117</f>
        <v>#REF!</v>
      </c>
      <c r="C117" s="145">
        <f>'Indicator Date hidden2'!AV118</f>
        <v>5.2631578947368418E-2</v>
      </c>
      <c r="D117" s="145" t="e">
        <f t="shared" si="3"/>
        <v>#REF!</v>
      </c>
      <c r="E117" s="145">
        <f t="shared" si="4"/>
        <v>0.10526315789473628</v>
      </c>
      <c r="F117" s="145" t="e">
        <f t="shared" si="5"/>
        <v>#REF!</v>
      </c>
      <c r="G117" s="47"/>
      <c r="H117" s="47"/>
      <c r="I117" s="47"/>
      <c r="J117" s="47"/>
      <c r="K117" s="47"/>
      <c r="L117" s="47"/>
      <c r="M117" s="47"/>
      <c r="N117" s="47"/>
      <c r="O117" s="47"/>
      <c r="P117" s="47"/>
      <c r="Q117" s="47"/>
      <c r="R117" s="47"/>
      <c r="S117" s="47"/>
      <c r="T117" s="47"/>
      <c r="U117" s="47"/>
      <c r="V117" s="47"/>
      <c r="W117" s="47"/>
      <c r="X117" s="47"/>
      <c r="Y117" s="47"/>
      <c r="Z117" s="47"/>
    </row>
    <row r="118" spans="1:26" ht="12.75" customHeight="1" x14ac:dyDescent="0.25">
      <c r="A118" s="47" t="s">
        <v>347</v>
      </c>
      <c r="B118" s="47" t="e">
        <f>'Imputed and missing data hidden'!AN118</f>
        <v>#REF!</v>
      </c>
      <c r="C118" s="145">
        <f>'Indicator Date hidden2'!AV119</f>
        <v>5.2631578947368418E-2</v>
      </c>
      <c r="D118" s="145" t="e">
        <f t="shared" si="3"/>
        <v>#REF!</v>
      </c>
      <c r="E118" s="145">
        <f t="shared" si="4"/>
        <v>0.10526315789473628</v>
      </c>
      <c r="F118" s="145" t="e">
        <f t="shared" si="5"/>
        <v>#REF!</v>
      </c>
      <c r="G118" s="47"/>
      <c r="H118" s="47"/>
      <c r="I118" s="47"/>
      <c r="J118" s="47"/>
      <c r="K118" s="47"/>
      <c r="L118" s="47"/>
      <c r="M118" s="47"/>
      <c r="N118" s="47"/>
      <c r="O118" s="47"/>
      <c r="P118" s="47"/>
      <c r="Q118" s="47"/>
      <c r="R118" s="47"/>
      <c r="S118" s="47"/>
      <c r="T118" s="47"/>
      <c r="U118" s="47"/>
      <c r="V118" s="47"/>
      <c r="W118" s="47"/>
      <c r="X118" s="47"/>
      <c r="Y118" s="47"/>
      <c r="Z118" s="47"/>
    </row>
    <row r="119" spans="1:26" ht="12.75" customHeight="1" x14ac:dyDescent="0.25">
      <c r="A119" s="47" t="s">
        <v>349</v>
      </c>
      <c r="B119" s="47" t="e">
        <f>'Imputed and missing data hidden'!AN119</f>
        <v>#REF!</v>
      </c>
      <c r="C119" s="145">
        <f>'Indicator Date hidden2'!AV120</f>
        <v>5.2631578947368418E-2</v>
      </c>
      <c r="D119" s="145" t="e">
        <f t="shared" si="3"/>
        <v>#REF!</v>
      </c>
      <c r="E119" s="145">
        <f t="shared" si="4"/>
        <v>0.10526315789473628</v>
      </c>
      <c r="F119" s="145" t="e">
        <f t="shared" si="5"/>
        <v>#REF!</v>
      </c>
      <c r="G119" s="47"/>
      <c r="H119" s="47"/>
      <c r="I119" s="47"/>
      <c r="J119" s="47"/>
      <c r="K119" s="47"/>
      <c r="L119" s="47"/>
      <c r="M119" s="47"/>
      <c r="N119" s="47"/>
      <c r="O119" s="47"/>
      <c r="P119" s="47"/>
      <c r="Q119" s="47"/>
      <c r="R119" s="47"/>
      <c r="S119" s="47"/>
      <c r="T119" s="47"/>
      <c r="U119" s="47"/>
      <c r="V119" s="47"/>
      <c r="W119" s="47"/>
      <c r="X119" s="47"/>
      <c r="Y119" s="47"/>
      <c r="Z119" s="47"/>
    </row>
    <row r="120" spans="1:26" ht="12.75" customHeight="1" x14ac:dyDescent="0.25">
      <c r="A120" s="47" t="s">
        <v>351</v>
      </c>
      <c r="B120" s="47" t="e">
        <f>'Imputed and missing data hidden'!AN120</f>
        <v>#REF!</v>
      </c>
      <c r="C120" s="145">
        <f>'Indicator Date hidden2'!AV121</f>
        <v>5.2631578947368418E-2</v>
      </c>
      <c r="D120" s="145" t="e">
        <f t="shared" si="3"/>
        <v>#REF!</v>
      </c>
      <c r="E120" s="145">
        <f t="shared" si="4"/>
        <v>0.10526315789473628</v>
      </c>
      <c r="F120" s="145" t="e">
        <f t="shared" si="5"/>
        <v>#REF!</v>
      </c>
      <c r="G120" s="47"/>
      <c r="H120" s="47"/>
      <c r="I120" s="47"/>
      <c r="J120" s="47"/>
      <c r="K120" s="47"/>
      <c r="L120" s="47"/>
      <c r="M120" s="47"/>
      <c r="N120" s="47"/>
      <c r="O120" s="47"/>
      <c r="P120" s="47"/>
      <c r="Q120" s="47"/>
      <c r="R120" s="47"/>
      <c r="S120" s="47"/>
      <c r="T120" s="47"/>
      <c r="U120" s="47"/>
      <c r="V120" s="47"/>
      <c r="W120" s="47"/>
      <c r="X120" s="47"/>
      <c r="Y120" s="47"/>
      <c r="Z120" s="47"/>
    </row>
    <row r="121" spans="1:26" ht="12.75" customHeight="1" x14ac:dyDescent="0.25">
      <c r="A121" s="47" t="s">
        <v>353</v>
      </c>
      <c r="B121" s="47" t="e">
        <f>'Imputed and missing data hidden'!AN121</f>
        <v>#REF!</v>
      </c>
      <c r="C121" s="145">
        <f>'Indicator Date hidden2'!AV122</f>
        <v>5.2631578947368418E-2</v>
      </c>
      <c r="D121" s="145" t="e">
        <f t="shared" si="3"/>
        <v>#REF!</v>
      </c>
      <c r="E121" s="145">
        <f t="shared" si="4"/>
        <v>0.10526315789473628</v>
      </c>
      <c r="F121" s="145" t="e">
        <f t="shared" si="5"/>
        <v>#REF!</v>
      </c>
      <c r="G121" s="47"/>
      <c r="H121" s="47"/>
      <c r="I121" s="47"/>
      <c r="J121" s="47"/>
      <c r="K121" s="47"/>
      <c r="L121" s="47"/>
      <c r="M121" s="47"/>
      <c r="N121" s="47"/>
      <c r="O121" s="47"/>
      <c r="P121" s="47"/>
      <c r="Q121" s="47"/>
      <c r="R121" s="47"/>
      <c r="S121" s="47"/>
      <c r="T121" s="47"/>
      <c r="U121" s="47"/>
      <c r="V121" s="47"/>
      <c r="W121" s="47"/>
      <c r="X121" s="47"/>
      <c r="Y121" s="47"/>
      <c r="Z121" s="47"/>
    </row>
    <row r="122" spans="1:26" ht="12.75" customHeight="1" x14ac:dyDescent="0.25">
      <c r="A122" s="47" t="s">
        <v>355</v>
      </c>
      <c r="B122" s="47" t="e">
        <f>'Imputed and missing data hidden'!AN122</f>
        <v>#REF!</v>
      </c>
      <c r="C122" s="145">
        <f>'Indicator Date hidden2'!AV123</f>
        <v>5.2631578947368418E-2</v>
      </c>
      <c r="D122" s="145" t="e">
        <f t="shared" si="3"/>
        <v>#REF!</v>
      </c>
      <c r="E122" s="145">
        <f t="shared" si="4"/>
        <v>0.10526315789473628</v>
      </c>
      <c r="F122" s="145" t="e">
        <f t="shared" si="5"/>
        <v>#REF!</v>
      </c>
      <c r="G122" s="47"/>
      <c r="H122" s="47"/>
      <c r="I122" s="47"/>
      <c r="J122" s="47"/>
      <c r="K122" s="47"/>
      <c r="L122" s="47"/>
      <c r="M122" s="47"/>
      <c r="N122" s="47"/>
      <c r="O122" s="47"/>
      <c r="P122" s="47"/>
      <c r="Q122" s="47"/>
      <c r="R122" s="47"/>
      <c r="S122" s="47"/>
      <c r="T122" s="47"/>
      <c r="U122" s="47"/>
      <c r="V122" s="47"/>
      <c r="W122" s="47"/>
      <c r="X122" s="47"/>
      <c r="Y122" s="47"/>
      <c r="Z122" s="47"/>
    </row>
    <row r="123" spans="1:26" ht="12.75" customHeight="1" x14ac:dyDescent="0.25">
      <c r="A123" s="47" t="s">
        <v>357</v>
      </c>
      <c r="B123" s="47" t="e">
        <f>'Imputed and missing data hidden'!AN123</f>
        <v>#REF!</v>
      </c>
      <c r="C123" s="145">
        <f>'Indicator Date hidden2'!AV124</f>
        <v>5.2631578947368418E-2</v>
      </c>
      <c r="D123" s="145" t="e">
        <f t="shared" si="3"/>
        <v>#REF!</v>
      </c>
      <c r="E123" s="145">
        <f t="shared" si="4"/>
        <v>0.10526315789473628</v>
      </c>
      <c r="F123" s="145" t="e">
        <f t="shared" si="5"/>
        <v>#REF!</v>
      </c>
      <c r="G123" s="47"/>
      <c r="H123" s="47"/>
      <c r="I123" s="47"/>
      <c r="J123" s="47"/>
      <c r="K123" s="47"/>
      <c r="L123" s="47"/>
      <c r="M123" s="47"/>
      <c r="N123" s="47"/>
      <c r="O123" s="47"/>
      <c r="P123" s="47"/>
      <c r="Q123" s="47"/>
      <c r="R123" s="47"/>
      <c r="S123" s="47"/>
      <c r="T123" s="47"/>
      <c r="U123" s="47"/>
      <c r="V123" s="47"/>
      <c r="W123" s="47"/>
      <c r="X123" s="47"/>
      <c r="Y123" s="47"/>
      <c r="Z123" s="47"/>
    </row>
    <row r="124" spans="1:26" ht="12.75" customHeight="1" x14ac:dyDescent="0.25">
      <c r="A124" s="47" t="s">
        <v>359</v>
      </c>
      <c r="B124" s="47" t="e">
        <f>'Imputed and missing data hidden'!AN124</f>
        <v>#REF!</v>
      </c>
      <c r="C124" s="145">
        <f>'Indicator Date hidden2'!AV125</f>
        <v>5.2631578947368418E-2</v>
      </c>
      <c r="D124" s="145" t="e">
        <f t="shared" si="3"/>
        <v>#REF!</v>
      </c>
      <c r="E124" s="145">
        <f t="shared" si="4"/>
        <v>0.10526315789473628</v>
      </c>
      <c r="F124" s="145" t="e">
        <f t="shared" si="5"/>
        <v>#REF!</v>
      </c>
      <c r="G124" s="47"/>
      <c r="H124" s="47"/>
      <c r="I124" s="47"/>
      <c r="J124" s="47"/>
      <c r="K124" s="47"/>
      <c r="L124" s="47"/>
      <c r="M124" s="47"/>
      <c r="N124" s="47"/>
      <c r="O124" s="47"/>
      <c r="P124" s="47"/>
      <c r="Q124" s="47"/>
      <c r="R124" s="47"/>
      <c r="S124" s="47"/>
      <c r="T124" s="47"/>
      <c r="U124" s="47"/>
      <c r="V124" s="47"/>
      <c r="W124" s="47"/>
      <c r="X124" s="47"/>
      <c r="Y124" s="47"/>
      <c r="Z124" s="47"/>
    </row>
    <row r="125" spans="1:26" ht="12.75" customHeight="1" x14ac:dyDescent="0.25">
      <c r="A125" s="47" t="s">
        <v>361</v>
      </c>
      <c r="B125" s="47" t="e">
        <f>'Imputed and missing data hidden'!AN125</f>
        <v>#REF!</v>
      </c>
      <c r="C125" s="145">
        <f>'Indicator Date hidden2'!AV126</f>
        <v>5.2631578947368418E-2</v>
      </c>
      <c r="D125" s="145" t="e">
        <f t="shared" si="3"/>
        <v>#REF!</v>
      </c>
      <c r="E125" s="145">
        <f t="shared" si="4"/>
        <v>0.10526315789473628</v>
      </c>
      <c r="F125" s="145" t="e">
        <f t="shared" si="5"/>
        <v>#REF!</v>
      </c>
      <c r="G125" s="47"/>
      <c r="H125" s="47"/>
      <c r="I125" s="47"/>
      <c r="J125" s="47"/>
      <c r="K125" s="47"/>
      <c r="L125" s="47"/>
      <c r="M125" s="47"/>
      <c r="N125" s="47"/>
      <c r="O125" s="47"/>
      <c r="P125" s="47"/>
      <c r="Q125" s="47"/>
      <c r="R125" s="47"/>
      <c r="S125" s="47"/>
      <c r="T125" s="47"/>
      <c r="U125" s="47"/>
      <c r="V125" s="47"/>
      <c r="W125" s="47"/>
      <c r="X125" s="47"/>
      <c r="Y125" s="47"/>
      <c r="Z125" s="47"/>
    </row>
    <row r="126" spans="1:26" ht="12.75" customHeight="1" x14ac:dyDescent="0.25">
      <c r="A126" s="47" t="s">
        <v>363</v>
      </c>
      <c r="B126" s="47" t="e">
        <f>'Imputed and missing data hidden'!AN126</f>
        <v>#REF!</v>
      </c>
      <c r="C126" s="145">
        <f>'Indicator Date hidden2'!AV127</f>
        <v>5.2631578947368418E-2</v>
      </c>
      <c r="D126" s="145" t="e">
        <f t="shared" si="3"/>
        <v>#REF!</v>
      </c>
      <c r="E126" s="145">
        <f t="shared" si="4"/>
        <v>0.10526315789473628</v>
      </c>
      <c r="F126" s="145" t="e">
        <f t="shared" si="5"/>
        <v>#REF!</v>
      </c>
      <c r="G126" s="47"/>
      <c r="H126" s="47"/>
      <c r="I126" s="47"/>
      <c r="J126" s="47"/>
      <c r="K126" s="47"/>
      <c r="L126" s="47"/>
      <c r="M126" s="47"/>
      <c r="N126" s="47"/>
      <c r="O126" s="47"/>
      <c r="P126" s="47"/>
      <c r="Q126" s="47"/>
      <c r="R126" s="47"/>
      <c r="S126" s="47"/>
      <c r="T126" s="47"/>
      <c r="U126" s="47"/>
      <c r="V126" s="47"/>
      <c r="W126" s="47"/>
      <c r="X126" s="47"/>
      <c r="Y126" s="47"/>
      <c r="Z126" s="47"/>
    </row>
    <row r="127" spans="1:26" ht="12.75" customHeight="1" x14ac:dyDescent="0.25">
      <c r="A127" s="47" t="s">
        <v>365</v>
      </c>
      <c r="B127" s="47" t="e">
        <f>'Imputed and missing data hidden'!AN127</f>
        <v>#REF!</v>
      </c>
      <c r="C127" s="145">
        <f>'Indicator Date hidden2'!AV128</f>
        <v>5.2631578947368418E-2</v>
      </c>
      <c r="D127" s="145" t="e">
        <f t="shared" si="3"/>
        <v>#REF!</v>
      </c>
      <c r="E127" s="145">
        <f t="shared" si="4"/>
        <v>0.10526315789473628</v>
      </c>
      <c r="F127" s="145" t="e">
        <f t="shared" si="5"/>
        <v>#REF!</v>
      </c>
      <c r="G127" s="47"/>
      <c r="H127" s="47"/>
      <c r="I127" s="47"/>
      <c r="J127" s="47"/>
      <c r="K127" s="47"/>
      <c r="L127" s="47"/>
      <c r="M127" s="47"/>
      <c r="N127" s="47"/>
      <c r="O127" s="47"/>
      <c r="P127" s="47"/>
      <c r="Q127" s="47"/>
      <c r="R127" s="47"/>
      <c r="S127" s="47"/>
      <c r="T127" s="47"/>
      <c r="U127" s="47"/>
      <c r="V127" s="47"/>
      <c r="W127" s="47"/>
      <c r="X127" s="47"/>
      <c r="Y127" s="47"/>
      <c r="Z127" s="47"/>
    </row>
    <row r="128" spans="1:26" ht="12.75" customHeight="1" x14ac:dyDescent="0.25">
      <c r="A128" s="47" t="s">
        <v>367</v>
      </c>
      <c r="B128" s="47" t="e">
        <f>'Imputed and missing data hidden'!AN128</f>
        <v>#REF!</v>
      </c>
      <c r="C128" s="145">
        <f>'Indicator Date hidden2'!AV129</f>
        <v>5.2631578947368418E-2</v>
      </c>
      <c r="D128" s="145" t="e">
        <f t="shared" si="3"/>
        <v>#REF!</v>
      </c>
      <c r="E128" s="145">
        <f t="shared" si="4"/>
        <v>0.10526315789473628</v>
      </c>
      <c r="F128" s="145" t="e">
        <f t="shared" si="5"/>
        <v>#REF!</v>
      </c>
      <c r="G128" s="47"/>
      <c r="H128" s="47"/>
      <c r="I128" s="47"/>
      <c r="J128" s="47"/>
      <c r="K128" s="47"/>
      <c r="L128" s="47"/>
      <c r="M128" s="47"/>
      <c r="N128" s="47"/>
      <c r="O128" s="47"/>
      <c r="P128" s="47"/>
      <c r="Q128" s="47"/>
      <c r="R128" s="47"/>
      <c r="S128" s="47"/>
      <c r="T128" s="47"/>
      <c r="U128" s="47"/>
      <c r="V128" s="47"/>
      <c r="W128" s="47"/>
      <c r="X128" s="47"/>
      <c r="Y128" s="47"/>
      <c r="Z128" s="47"/>
    </row>
    <row r="129" spans="1:26" ht="12.75" customHeight="1" x14ac:dyDescent="0.25">
      <c r="A129" s="47" t="s">
        <v>369</v>
      </c>
      <c r="B129" s="47" t="e">
        <f>'Imputed and missing data hidden'!AN129</f>
        <v>#REF!</v>
      </c>
      <c r="C129" s="145">
        <f>'Indicator Date hidden2'!AV130</f>
        <v>5.2631578947368418E-2</v>
      </c>
      <c r="D129" s="145" t="e">
        <f t="shared" si="3"/>
        <v>#REF!</v>
      </c>
      <c r="E129" s="145">
        <f t="shared" si="4"/>
        <v>0.10526315789473628</v>
      </c>
      <c r="F129" s="145" t="e">
        <f t="shared" si="5"/>
        <v>#REF!</v>
      </c>
      <c r="G129" s="47"/>
      <c r="H129" s="47"/>
      <c r="I129" s="47"/>
      <c r="J129" s="47"/>
      <c r="K129" s="47"/>
      <c r="L129" s="47"/>
      <c r="M129" s="47"/>
      <c r="N129" s="47"/>
      <c r="O129" s="47"/>
      <c r="P129" s="47"/>
      <c r="Q129" s="47"/>
      <c r="R129" s="47"/>
      <c r="S129" s="47"/>
      <c r="T129" s="47"/>
      <c r="U129" s="47"/>
      <c r="V129" s="47"/>
      <c r="W129" s="47"/>
      <c r="X129" s="47"/>
      <c r="Y129" s="47"/>
      <c r="Z129" s="47"/>
    </row>
    <row r="130" spans="1:26" ht="12.75" customHeight="1" x14ac:dyDescent="0.25">
      <c r="A130" s="47" t="s">
        <v>370</v>
      </c>
      <c r="B130" s="47" t="e">
        <f>'Imputed and missing data hidden'!AN130</f>
        <v>#REF!</v>
      </c>
      <c r="C130" s="145">
        <f>'Indicator Date hidden2'!AV131</f>
        <v>5.2631578947368418E-2</v>
      </c>
      <c r="D130" s="145" t="e">
        <f t="shared" ref="D130:D193" si="6">IF(B130&gt;B$362,10,10-(B$362-B130)/(B$362-B$361)*10)</f>
        <v>#REF!</v>
      </c>
      <c r="E130" s="145">
        <f t="shared" ref="E130:E193" si="7">IF(C130&gt;C$362,10,10-(C$362-C130)/(C$362-C$361)*10)</f>
        <v>0.10526315789473628</v>
      </c>
      <c r="F130" s="145" t="e">
        <f t="shared" ref="F130:F193" si="8">ROUND((10-GEOMEAN(((10-D130)/10*9+1),((10-E130)/10*9+1)))/9*10,1)</f>
        <v>#REF!</v>
      </c>
      <c r="G130" s="47"/>
      <c r="H130" s="47"/>
      <c r="I130" s="47"/>
      <c r="J130" s="47"/>
      <c r="K130" s="47"/>
      <c r="L130" s="47"/>
      <c r="M130" s="47"/>
      <c r="N130" s="47"/>
      <c r="O130" s="47"/>
      <c r="P130" s="47"/>
      <c r="Q130" s="47"/>
      <c r="R130" s="47"/>
      <c r="S130" s="47"/>
      <c r="T130" s="47"/>
      <c r="U130" s="47"/>
      <c r="V130" s="47"/>
      <c r="W130" s="47"/>
      <c r="X130" s="47"/>
      <c r="Y130" s="47"/>
      <c r="Z130" s="47"/>
    </row>
    <row r="131" spans="1:26" ht="12.75" customHeight="1" x14ac:dyDescent="0.25">
      <c r="A131" s="47" t="s">
        <v>372</v>
      </c>
      <c r="B131" s="47" t="e">
        <f>'Imputed and missing data hidden'!AN131</f>
        <v>#REF!</v>
      </c>
      <c r="C131" s="145">
        <f>'Indicator Date hidden2'!AV132</f>
        <v>5.2631578947368418E-2</v>
      </c>
      <c r="D131" s="145" t="e">
        <f t="shared" si="6"/>
        <v>#REF!</v>
      </c>
      <c r="E131" s="145">
        <f t="shared" si="7"/>
        <v>0.10526315789473628</v>
      </c>
      <c r="F131" s="145" t="e">
        <f t="shared" si="8"/>
        <v>#REF!</v>
      </c>
      <c r="G131" s="47"/>
      <c r="H131" s="47"/>
      <c r="I131" s="47"/>
      <c r="J131" s="47"/>
      <c r="K131" s="47"/>
      <c r="L131" s="47"/>
      <c r="M131" s="47"/>
      <c r="N131" s="47"/>
      <c r="O131" s="47"/>
      <c r="P131" s="47"/>
      <c r="Q131" s="47"/>
      <c r="R131" s="47"/>
      <c r="S131" s="47"/>
      <c r="T131" s="47"/>
      <c r="U131" s="47"/>
      <c r="V131" s="47"/>
      <c r="W131" s="47"/>
      <c r="X131" s="47"/>
      <c r="Y131" s="47"/>
      <c r="Z131" s="47"/>
    </row>
    <row r="132" spans="1:26" ht="12.75" customHeight="1" x14ac:dyDescent="0.25">
      <c r="A132" s="47" t="s">
        <v>374</v>
      </c>
      <c r="B132" s="47" t="e">
        <f>'Imputed and missing data hidden'!AN132</f>
        <v>#REF!</v>
      </c>
      <c r="C132" s="145">
        <f>'Indicator Date hidden2'!AV133</f>
        <v>5.2631578947368418E-2</v>
      </c>
      <c r="D132" s="145" t="e">
        <f t="shared" si="6"/>
        <v>#REF!</v>
      </c>
      <c r="E132" s="145">
        <f t="shared" si="7"/>
        <v>0.10526315789473628</v>
      </c>
      <c r="F132" s="145" t="e">
        <f t="shared" si="8"/>
        <v>#REF!</v>
      </c>
      <c r="G132" s="47"/>
      <c r="H132" s="47"/>
      <c r="I132" s="47"/>
      <c r="J132" s="47"/>
      <c r="K132" s="47"/>
      <c r="L132" s="47"/>
      <c r="M132" s="47"/>
      <c r="N132" s="47"/>
      <c r="O132" s="47"/>
      <c r="P132" s="47"/>
      <c r="Q132" s="47"/>
      <c r="R132" s="47"/>
      <c r="S132" s="47"/>
      <c r="T132" s="47"/>
      <c r="U132" s="47"/>
      <c r="V132" s="47"/>
      <c r="W132" s="47"/>
      <c r="X132" s="47"/>
      <c r="Y132" s="47"/>
      <c r="Z132" s="47"/>
    </row>
    <row r="133" spans="1:26" ht="12.75" customHeight="1" x14ac:dyDescent="0.25">
      <c r="A133" s="47" t="s">
        <v>376</v>
      </c>
      <c r="B133" s="47" t="e">
        <f>'Imputed and missing data hidden'!AN133</f>
        <v>#REF!</v>
      </c>
      <c r="C133" s="145">
        <f>'Indicator Date hidden2'!AV134</f>
        <v>5.2631578947368418E-2</v>
      </c>
      <c r="D133" s="145" t="e">
        <f t="shared" si="6"/>
        <v>#REF!</v>
      </c>
      <c r="E133" s="145">
        <f t="shared" si="7"/>
        <v>0.10526315789473628</v>
      </c>
      <c r="F133" s="145" t="e">
        <f t="shared" si="8"/>
        <v>#REF!</v>
      </c>
      <c r="G133" s="47"/>
      <c r="H133" s="47"/>
      <c r="I133" s="47"/>
      <c r="J133" s="47"/>
      <c r="K133" s="47"/>
      <c r="L133" s="47"/>
      <c r="M133" s="47"/>
      <c r="N133" s="47"/>
      <c r="O133" s="47"/>
      <c r="P133" s="47"/>
      <c r="Q133" s="47"/>
      <c r="R133" s="47"/>
      <c r="S133" s="47"/>
      <c r="T133" s="47"/>
      <c r="U133" s="47"/>
      <c r="V133" s="47"/>
      <c r="W133" s="47"/>
      <c r="X133" s="47"/>
      <c r="Y133" s="47"/>
      <c r="Z133" s="47"/>
    </row>
    <row r="134" spans="1:26" ht="12.75" customHeight="1" x14ac:dyDescent="0.25">
      <c r="A134" s="47" t="s">
        <v>378</v>
      </c>
      <c r="B134" s="47" t="e">
        <f>'Imputed and missing data hidden'!AN134</f>
        <v>#REF!</v>
      </c>
      <c r="C134" s="145">
        <f>'Indicator Date hidden2'!AV135</f>
        <v>5.2631578947368418E-2</v>
      </c>
      <c r="D134" s="145" t="e">
        <f t="shared" si="6"/>
        <v>#REF!</v>
      </c>
      <c r="E134" s="145">
        <f t="shared" si="7"/>
        <v>0.10526315789473628</v>
      </c>
      <c r="F134" s="145" t="e">
        <f t="shared" si="8"/>
        <v>#REF!</v>
      </c>
      <c r="G134" s="47"/>
      <c r="H134" s="47"/>
      <c r="I134" s="47"/>
      <c r="J134" s="47"/>
      <c r="K134" s="47"/>
      <c r="L134" s="47"/>
      <c r="M134" s="47"/>
      <c r="N134" s="47"/>
      <c r="O134" s="47"/>
      <c r="P134" s="47"/>
      <c r="Q134" s="47"/>
      <c r="R134" s="47"/>
      <c r="S134" s="47"/>
      <c r="T134" s="47"/>
      <c r="U134" s="47"/>
      <c r="V134" s="47"/>
      <c r="W134" s="47"/>
      <c r="X134" s="47"/>
      <c r="Y134" s="47"/>
      <c r="Z134" s="47"/>
    </row>
    <row r="135" spans="1:26" ht="12.75" customHeight="1" x14ac:dyDescent="0.25">
      <c r="A135" s="47" t="s">
        <v>380</v>
      </c>
      <c r="B135" s="47" t="e">
        <f>'Imputed and missing data hidden'!AN135</f>
        <v>#REF!</v>
      </c>
      <c r="C135" s="145">
        <f>'Indicator Date hidden2'!AV136</f>
        <v>5.2631578947368418E-2</v>
      </c>
      <c r="D135" s="145" t="e">
        <f t="shared" si="6"/>
        <v>#REF!</v>
      </c>
      <c r="E135" s="145">
        <f t="shared" si="7"/>
        <v>0.10526315789473628</v>
      </c>
      <c r="F135" s="145" t="e">
        <f t="shared" si="8"/>
        <v>#REF!</v>
      </c>
      <c r="G135" s="47"/>
      <c r="H135" s="47"/>
      <c r="I135" s="47"/>
      <c r="J135" s="47"/>
      <c r="K135" s="47"/>
      <c r="L135" s="47"/>
      <c r="M135" s="47"/>
      <c r="N135" s="47"/>
      <c r="O135" s="47"/>
      <c r="P135" s="47"/>
      <c r="Q135" s="47"/>
      <c r="R135" s="47"/>
      <c r="S135" s="47"/>
      <c r="T135" s="47"/>
      <c r="U135" s="47"/>
      <c r="V135" s="47"/>
      <c r="W135" s="47"/>
      <c r="X135" s="47"/>
      <c r="Y135" s="47"/>
      <c r="Z135" s="47"/>
    </row>
    <row r="136" spans="1:26" ht="12.75" customHeight="1" x14ac:dyDescent="0.25">
      <c r="A136" s="47" t="s">
        <v>382</v>
      </c>
      <c r="B136" s="47" t="e">
        <f>'Imputed and missing data hidden'!AN136</f>
        <v>#REF!</v>
      </c>
      <c r="C136" s="145">
        <f>'Indicator Date hidden2'!AV137</f>
        <v>5.2631578947368418E-2</v>
      </c>
      <c r="D136" s="145" t="e">
        <f t="shared" si="6"/>
        <v>#REF!</v>
      </c>
      <c r="E136" s="145">
        <f t="shared" si="7"/>
        <v>0.10526315789473628</v>
      </c>
      <c r="F136" s="145" t="e">
        <f t="shared" si="8"/>
        <v>#REF!</v>
      </c>
      <c r="G136" s="47"/>
      <c r="H136" s="47"/>
      <c r="I136" s="47"/>
      <c r="J136" s="47"/>
      <c r="K136" s="47"/>
      <c r="L136" s="47"/>
      <c r="M136" s="47"/>
      <c r="N136" s="47"/>
      <c r="O136" s="47"/>
      <c r="P136" s="47"/>
      <c r="Q136" s="47"/>
      <c r="R136" s="47"/>
      <c r="S136" s="47"/>
      <c r="T136" s="47"/>
      <c r="U136" s="47"/>
      <c r="V136" s="47"/>
      <c r="W136" s="47"/>
      <c r="X136" s="47"/>
      <c r="Y136" s="47"/>
      <c r="Z136" s="47"/>
    </row>
    <row r="137" spans="1:26" ht="12.75" customHeight="1" x14ac:dyDescent="0.25">
      <c r="A137" s="47" t="s">
        <v>384</v>
      </c>
      <c r="B137" s="47" t="e">
        <f>'Imputed and missing data hidden'!AN137</f>
        <v>#REF!</v>
      </c>
      <c r="C137" s="145">
        <f>'Indicator Date hidden2'!AV138</f>
        <v>5.2631578947368418E-2</v>
      </c>
      <c r="D137" s="145" t="e">
        <f t="shared" si="6"/>
        <v>#REF!</v>
      </c>
      <c r="E137" s="145">
        <f t="shared" si="7"/>
        <v>0.10526315789473628</v>
      </c>
      <c r="F137" s="145" t="e">
        <f t="shared" si="8"/>
        <v>#REF!</v>
      </c>
      <c r="G137" s="47"/>
      <c r="H137" s="47"/>
      <c r="I137" s="47"/>
      <c r="J137" s="47"/>
      <c r="K137" s="47"/>
      <c r="L137" s="47"/>
      <c r="M137" s="47"/>
      <c r="N137" s="47"/>
      <c r="O137" s="47"/>
      <c r="P137" s="47"/>
      <c r="Q137" s="47"/>
      <c r="R137" s="47"/>
      <c r="S137" s="47"/>
      <c r="T137" s="47"/>
      <c r="U137" s="47"/>
      <c r="V137" s="47"/>
      <c r="W137" s="47"/>
      <c r="X137" s="47"/>
      <c r="Y137" s="47"/>
      <c r="Z137" s="47"/>
    </row>
    <row r="138" spans="1:26" ht="12.75" customHeight="1" x14ac:dyDescent="0.25">
      <c r="A138" s="47" t="s">
        <v>386</v>
      </c>
      <c r="B138" s="47" t="e">
        <f>'Imputed and missing data hidden'!AN138</f>
        <v>#REF!</v>
      </c>
      <c r="C138" s="145">
        <f>'Indicator Date hidden2'!AV139</f>
        <v>5.2631578947368418E-2</v>
      </c>
      <c r="D138" s="145" t="e">
        <f t="shared" si="6"/>
        <v>#REF!</v>
      </c>
      <c r="E138" s="145">
        <f t="shared" si="7"/>
        <v>0.10526315789473628</v>
      </c>
      <c r="F138" s="145" t="e">
        <f t="shared" si="8"/>
        <v>#REF!</v>
      </c>
      <c r="G138" s="47"/>
      <c r="H138" s="47"/>
      <c r="I138" s="47"/>
      <c r="J138" s="47"/>
      <c r="K138" s="47"/>
      <c r="L138" s="47"/>
      <c r="M138" s="47"/>
      <c r="N138" s="47"/>
      <c r="O138" s="47"/>
      <c r="P138" s="47"/>
      <c r="Q138" s="47"/>
      <c r="R138" s="47"/>
      <c r="S138" s="47"/>
      <c r="T138" s="47"/>
      <c r="U138" s="47"/>
      <c r="V138" s="47"/>
      <c r="W138" s="47"/>
      <c r="X138" s="47"/>
      <c r="Y138" s="47"/>
      <c r="Z138" s="47"/>
    </row>
    <row r="139" spans="1:26" ht="12.75" customHeight="1" x14ac:dyDescent="0.25">
      <c r="A139" s="47" t="s">
        <v>388</v>
      </c>
      <c r="B139" s="47" t="e">
        <f>'Imputed and missing data hidden'!AN139</f>
        <v>#REF!</v>
      </c>
      <c r="C139" s="145">
        <f>'Indicator Date hidden2'!AV140</f>
        <v>5.2631578947368418E-2</v>
      </c>
      <c r="D139" s="145" t="e">
        <f t="shared" si="6"/>
        <v>#REF!</v>
      </c>
      <c r="E139" s="145">
        <f t="shared" si="7"/>
        <v>0.10526315789473628</v>
      </c>
      <c r="F139" s="145" t="e">
        <f t="shared" si="8"/>
        <v>#REF!</v>
      </c>
      <c r="G139" s="47"/>
      <c r="H139" s="47"/>
      <c r="I139" s="47"/>
      <c r="J139" s="47"/>
      <c r="K139" s="47"/>
      <c r="L139" s="47"/>
      <c r="M139" s="47"/>
      <c r="N139" s="47"/>
      <c r="O139" s="47"/>
      <c r="P139" s="47"/>
      <c r="Q139" s="47"/>
      <c r="R139" s="47"/>
      <c r="S139" s="47"/>
      <c r="T139" s="47"/>
      <c r="U139" s="47"/>
      <c r="V139" s="47"/>
      <c r="W139" s="47"/>
      <c r="X139" s="47"/>
      <c r="Y139" s="47"/>
      <c r="Z139" s="47"/>
    </row>
    <row r="140" spans="1:26" ht="12.75" customHeight="1" x14ac:dyDescent="0.25">
      <c r="A140" s="47" t="s">
        <v>390</v>
      </c>
      <c r="B140" s="47" t="e">
        <f>'Imputed and missing data hidden'!AN140</f>
        <v>#REF!</v>
      </c>
      <c r="C140" s="145">
        <f>'Indicator Date hidden2'!AV141</f>
        <v>5.2631578947368418E-2</v>
      </c>
      <c r="D140" s="145" t="e">
        <f t="shared" si="6"/>
        <v>#REF!</v>
      </c>
      <c r="E140" s="145">
        <f t="shared" si="7"/>
        <v>0.10526315789473628</v>
      </c>
      <c r="F140" s="145" t="e">
        <f t="shared" si="8"/>
        <v>#REF!</v>
      </c>
      <c r="G140" s="47"/>
      <c r="H140" s="47"/>
      <c r="I140" s="47"/>
      <c r="J140" s="47"/>
      <c r="K140" s="47"/>
      <c r="L140" s="47"/>
      <c r="M140" s="47"/>
      <c r="N140" s="47"/>
      <c r="O140" s="47"/>
      <c r="P140" s="47"/>
      <c r="Q140" s="47"/>
      <c r="R140" s="47"/>
      <c r="S140" s="47"/>
      <c r="T140" s="47"/>
      <c r="U140" s="47"/>
      <c r="V140" s="47"/>
      <c r="W140" s="47"/>
      <c r="X140" s="47"/>
      <c r="Y140" s="47"/>
      <c r="Z140" s="47"/>
    </row>
    <row r="141" spans="1:26" ht="12.75" customHeight="1" x14ac:dyDescent="0.25">
      <c r="A141" s="47" t="s">
        <v>392</v>
      </c>
      <c r="B141" s="47" t="e">
        <f>'Imputed and missing data hidden'!AN141</f>
        <v>#REF!</v>
      </c>
      <c r="C141" s="145">
        <f>'Indicator Date hidden2'!AV142</f>
        <v>5.2631578947368418E-2</v>
      </c>
      <c r="D141" s="145" t="e">
        <f t="shared" si="6"/>
        <v>#REF!</v>
      </c>
      <c r="E141" s="145">
        <f t="shared" si="7"/>
        <v>0.10526315789473628</v>
      </c>
      <c r="F141" s="145" t="e">
        <f t="shared" si="8"/>
        <v>#REF!</v>
      </c>
      <c r="G141" s="47"/>
      <c r="H141" s="47"/>
      <c r="I141" s="47"/>
      <c r="J141" s="47"/>
      <c r="K141" s="47"/>
      <c r="L141" s="47"/>
      <c r="M141" s="47"/>
      <c r="N141" s="47"/>
      <c r="O141" s="47"/>
      <c r="P141" s="47"/>
      <c r="Q141" s="47"/>
      <c r="R141" s="47"/>
      <c r="S141" s="47"/>
      <c r="T141" s="47"/>
      <c r="U141" s="47"/>
      <c r="V141" s="47"/>
      <c r="W141" s="47"/>
      <c r="X141" s="47"/>
      <c r="Y141" s="47"/>
      <c r="Z141" s="47"/>
    </row>
    <row r="142" spans="1:26" ht="12.75" customHeight="1" x14ac:dyDescent="0.25">
      <c r="A142" s="47" t="s">
        <v>394</v>
      </c>
      <c r="B142" s="47" t="e">
        <f>'Imputed and missing data hidden'!AN142</f>
        <v>#REF!</v>
      </c>
      <c r="C142" s="145">
        <f>'Indicator Date hidden2'!AV143</f>
        <v>5.2631578947368418E-2</v>
      </c>
      <c r="D142" s="145" t="e">
        <f t="shared" si="6"/>
        <v>#REF!</v>
      </c>
      <c r="E142" s="145">
        <f t="shared" si="7"/>
        <v>0.10526315789473628</v>
      </c>
      <c r="F142" s="145" t="e">
        <f t="shared" si="8"/>
        <v>#REF!</v>
      </c>
      <c r="G142" s="47"/>
      <c r="H142" s="47"/>
      <c r="I142" s="47"/>
      <c r="J142" s="47"/>
      <c r="K142" s="47"/>
      <c r="L142" s="47"/>
      <c r="M142" s="47"/>
      <c r="N142" s="47"/>
      <c r="O142" s="47"/>
      <c r="P142" s="47"/>
      <c r="Q142" s="47"/>
      <c r="R142" s="47"/>
      <c r="S142" s="47"/>
      <c r="T142" s="47"/>
      <c r="U142" s="47"/>
      <c r="V142" s="47"/>
      <c r="W142" s="47"/>
      <c r="X142" s="47"/>
      <c r="Y142" s="47"/>
      <c r="Z142" s="47"/>
    </row>
    <row r="143" spans="1:26" ht="12.75" customHeight="1" x14ac:dyDescent="0.25">
      <c r="A143" s="47" t="s">
        <v>397</v>
      </c>
      <c r="B143" s="47" t="e">
        <f>'Imputed and missing data hidden'!AN143</f>
        <v>#REF!</v>
      </c>
      <c r="C143" s="145">
        <f>'Indicator Date hidden2'!AV144</f>
        <v>5.2631578947368418E-2</v>
      </c>
      <c r="D143" s="145" t="e">
        <f t="shared" si="6"/>
        <v>#REF!</v>
      </c>
      <c r="E143" s="145">
        <f t="shared" si="7"/>
        <v>0.10526315789473628</v>
      </c>
      <c r="F143" s="145" t="e">
        <f t="shared" si="8"/>
        <v>#REF!</v>
      </c>
      <c r="G143" s="47"/>
      <c r="H143" s="47"/>
      <c r="I143" s="47"/>
      <c r="J143" s="47"/>
      <c r="K143" s="47"/>
      <c r="L143" s="47"/>
      <c r="M143" s="47"/>
      <c r="N143" s="47"/>
      <c r="O143" s="47"/>
      <c r="P143" s="47"/>
      <c r="Q143" s="47"/>
      <c r="R143" s="47"/>
      <c r="S143" s="47"/>
      <c r="T143" s="47"/>
      <c r="U143" s="47"/>
      <c r="V143" s="47"/>
      <c r="W143" s="47"/>
      <c r="X143" s="47"/>
      <c r="Y143" s="47"/>
      <c r="Z143" s="47"/>
    </row>
    <row r="144" spans="1:26" ht="12.75" customHeight="1" x14ac:dyDescent="0.25">
      <c r="A144" s="47" t="s">
        <v>399</v>
      </c>
      <c r="B144" s="47" t="e">
        <f>'Imputed and missing data hidden'!AN144</f>
        <v>#REF!</v>
      </c>
      <c r="C144" s="145">
        <f>'Indicator Date hidden2'!AV145</f>
        <v>5.2631578947368418E-2</v>
      </c>
      <c r="D144" s="145" t="e">
        <f t="shared" si="6"/>
        <v>#REF!</v>
      </c>
      <c r="E144" s="145">
        <f t="shared" si="7"/>
        <v>0.10526315789473628</v>
      </c>
      <c r="F144" s="145" t="e">
        <f t="shared" si="8"/>
        <v>#REF!</v>
      </c>
      <c r="G144" s="47"/>
      <c r="H144" s="47"/>
      <c r="I144" s="47"/>
      <c r="J144" s="47"/>
      <c r="K144" s="47"/>
      <c r="L144" s="47"/>
      <c r="M144" s="47"/>
      <c r="N144" s="47"/>
      <c r="O144" s="47"/>
      <c r="P144" s="47"/>
      <c r="Q144" s="47"/>
      <c r="R144" s="47"/>
      <c r="S144" s="47"/>
      <c r="T144" s="47"/>
      <c r="U144" s="47"/>
      <c r="V144" s="47"/>
      <c r="W144" s="47"/>
      <c r="X144" s="47"/>
      <c r="Y144" s="47"/>
      <c r="Z144" s="47"/>
    </row>
    <row r="145" spans="1:26" ht="12.75" customHeight="1" x14ac:dyDescent="0.25">
      <c r="A145" s="47" t="s">
        <v>401</v>
      </c>
      <c r="B145" s="47" t="e">
        <f>'Imputed and missing data hidden'!AN145</f>
        <v>#REF!</v>
      </c>
      <c r="C145" s="145">
        <f>'Indicator Date hidden2'!AV146</f>
        <v>5.2631578947368418E-2</v>
      </c>
      <c r="D145" s="145" t="e">
        <f t="shared" si="6"/>
        <v>#REF!</v>
      </c>
      <c r="E145" s="145">
        <f t="shared" si="7"/>
        <v>0.10526315789473628</v>
      </c>
      <c r="F145" s="145" t="e">
        <f t="shared" si="8"/>
        <v>#REF!</v>
      </c>
      <c r="G145" s="47"/>
      <c r="H145" s="47"/>
      <c r="I145" s="47"/>
      <c r="J145" s="47"/>
      <c r="K145" s="47"/>
      <c r="L145" s="47"/>
      <c r="M145" s="47"/>
      <c r="N145" s="47"/>
      <c r="O145" s="47"/>
      <c r="P145" s="47"/>
      <c r="Q145" s="47"/>
      <c r="R145" s="47"/>
      <c r="S145" s="47"/>
      <c r="T145" s="47"/>
      <c r="U145" s="47"/>
      <c r="V145" s="47"/>
      <c r="W145" s="47"/>
      <c r="X145" s="47"/>
      <c r="Y145" s="47"/>
      <c r="Z145" s="47"/>
    </row>
    <row r="146" spans="1:26" ht="12.75" customHeight="1" x14ac:dyDescent="0.25">
      <c r="A146" s="47" t="s">
        <v>403</v>
      </c>
      <c r="B146" s="47" t="e">
        <f>'Imputed and missing data hidden'!AN146</f>
        <v>#REF!</v>
      </c>
      <c r="C146" s="145">
        <f>'Indicator Date hidden2'!AV147</f>
        <v>5.2631578947368418E-2</v>
      </c>
      <c r="D146" s="145" t="e">
        <f t="shared" si="6"/>
        <v>#REF!</v>
      </c>
      <c r="E146" s="145">
        <f t="shared" si="7"/>
        <v>0.10526315789473628</v>
      </c>
      <c r="F146" s="145" t="e">
        <f t="shared" si="8"/>
        <v>#REF!</v>
      </c>
      <c r="G146" s="47"/>
      <c r="H146" s="47"/>
      <c r="I146" s="47"/>
      <c r="J146" s="47"/>
      <c r="K146" s="47"/>
      <c r="L146" s="47"/>
      <c r="M146" s="47"/>
      <c r="N146" s="47"/>
      <c r="O146" s="47"/>
      <c r="P146" s="47"/>
      <c r="Q146" s="47"/>
      <c r="R146" s="47"/>
      <c r="S146" s="47"/>
      <c r="T146" s="47"/>
      <c r="U146" s="47"/>
      <c r="V146" s="47"/>
      <c r="W146" s="47"/>
      <c r="X146" s="47"/>
      <c r="Y146" s="47"/>
      <c r="Z146" s="47"/>
    </row>
    <row r="147" spans="1:26" ht="12.75" customHeight="1" x14ac:dyDescent="0.25">
      <c r="A147" s="47" t="s">
        <v>405</v>
      </c>
      <c r="B147" s="47" t="e">
        <f>'Imputed and missing data hidden'!AN147</f>
        <v>#REF!</v>
      </c>
      <c r="C147" s="145">
        <f>'Indicator Date hidden2'!AV148</f>
        <v>5.2631578947368418E-2</v>
      </c>
      <c r="D147" s="145" t="e">
        <f t="shared" si="6"/>
        <v>#REF!</v>
      </c>
      <c r="E147" s="145">
        <f t="shared" si="7"/>
        <v>0.10526315789473628</v>
      </c>
      <c r="F147" s="145" t="e">
        <f t="shared" si="8"/>
        <v>#REF!</v>
      </c>
      <c r="G147" s="47"/>
      <c r="H147" s="47"/>
      <c r="I147" s="47"/>
      <c r="J147" s="47"/>
      <c r="K147" s="47"/>
      <c r="L147" s="47"/>
      <c r="M147" s="47"/>
      <c r="N147" s="47"/>
      <c r="O147" s="47"/>
      <c r="P147" s="47"/>
      <c r="Q147" s="47"/>
      <c r="R147" s="47"/>
      <c r="S147" s="47"/>
      <c r="T147" s="47"/>
      <c r="U147" s="47"/>
      <c r="V147" s="47"/>
      <c r="W147" s="47"/>
      <c r="X147" s="47"/>
      <c r="Y147" s="47"/>
      <c r="Z147" s="47"/>
    </row>
    <row r="148" spans="1:26" ht="12.75" customHeight="1" x14ac:dyDescent="0.25">
      <c r="A148" s="47" t="s">
        <v>407</v>
      </c>
      <c r="B148" s="47" t="e">
        <f>'Imputed and missing data hidden'!AN148</f>
        <v>#REF!</v>
      </c>
      <c r="C148" s="145">
        <f>'Indicator Date hidden2'!AV149</f>
        <v>5.2631578947368418E-2</v>
      </c>
      <c r="D148" s="145" t="e">
        <f t="shared" si="6"/>
        <v>#REF!</v>
      </c>
      <c r="E148" s="145">
        <f t="shared" si="7"/>
        <v>0.10526315789473628</v>
      </c>
      <c r="F148" s="145" t="e">
        <f t="shared" si="8"/>
        <v>#REF!</v>
      </c>
      <c r="G148" s="47"/>
      <c r="H148" s="47"/>
      <c r="I148" s="47"/>
      <c r="J148" s="47"/>
      <c r="K148" s="47"/>
      <c r="L148" s="47"/>
      <c r="M148" s="47"/>
      <c r="N148" s="47"/>
      <c r="O148" s="47"/>
      <c r="P148" s="47"/>
      <c r="Q148" s="47"/>
      <c r="R148" s="47"/>
      <c r="S148" s="47"/>
      <c r="T148" s="47"/>
      <c r="U148" s="47"/>
      <c r="V148" s="47"/>
      <c r="W148" s="47"/>
      <c r="X148" s="47"/>
      <c r="Y148" s="47"/>
      <c r="Z148" s="47"/>
    </row>
    <row r="149" spans="1:26" ht="12.75" customHeight="1" x14ac:dyDescent="0.25">
      <c r="A149" s="47" t="s">
        <v>409</v>
      </c>
      <c r="B149" s="47" t="e">
        <f>'Imputed and missing data hidden'!AN149</f>
        <v>#REF!</v>
      </c>
      <c r="C149" s="145">
        <f>'Indicator Date hidden2'!AV150</f>
        <v>5.2631578947368418E-2</v>
      </c>
      <c r="D149" s="145" t="e">
        <f t="shared" si="6"/>
        <v>#REF!</v>
      </c>
      <c r="E149" s="145">
        <f t="shared" si="7"/>
        <v>0.10526315789473628</v>
      </c>
      <c r="F149" s="145" t="e">
        <f t="shared" si="8"/>
        <v>#REF!</v>
      </c>
      <c r="G149" s="47"/>
      <c r="H149" s="47"/>
      <c r="I149" s="47"/>
      <c r="J149" s="47"/>
      <c r="K149" s="47"/>
      <c r="L149" s="47"/>
      <c r="M149" s="47"/>
      <c r="N149" s="47"/>
      <c r="O149" s="47"/>
      <c r="P149" s="47"/>
      <c r="Q149" s="47"/>
      <c r="R149" s="47"/>
      <c r="S149" s="47"/>
      <c r="T149" s="47"/>
      <c r="U149" s="47"/>
      <c r="V149" s="47"/>
      <c r="W149" s="47"/>
      <c r="X149" s="47"/>
      <c r="Y149" s="47"/>
      <c r="Z149" s="47"/>
    </row>
    <row r="150" spans="1:26" ht="12.75" customHeight="1" x14ac:dyDescent="0.25">
      <c r="A150" s="47" t="s">
        <v>411</v>
      </c>
      <c r="B150" s="47" t="e">
        <f>'Imputed and missing data hidden'!AN150</f>
        <v>#REF!</v>
      </c>
      <c r="C150" s="145">
        <f>'Indicator Date hidden2'!AV151</f>
        <v>5.2631578947368418E-2</v>
      </c>
      <c r="D150" s="145" t="e">
        <f t="shared" si="6"/>
        <v>#REF!</v>
      </c>
      <c r="E150" s="145">
        <f t="shared" si="7"/>
        <v>0.10526315789473628</v>
      </c>
      <c r="F150" s="145" t="e">
        <f t="shared" si="8"/>
        <v>#REF!</v>
      </c>
      <c r="G150" s="47"/>
      <c r="H150" s="47"/>
      <c r="I150" s="47"/>
      <c r="J150" s="47"/>
      <c r="K150" s="47"/>
      <c r="L150" s="47"/>
      <c r="M150" s="47"/>
      <c r="N150" s="47"/>
      <c r="O150" s="47"/>
      <c r="P150" s="47"/>
      <c r="Q150" s="47"/>
      <c r="R150" s="47"/>
      <c r="S150" s="47"/>
      <c r="T150" s="47"/>
      <c r="U150" s="47"/>
      <c r="V150" s="47"/>
      <c r="W150" s="47"/>
      <c r="X150" s="47"/>
      <c r="Y150" s="47"/>
      <c r="Z150" s="47"/>
    </row>
    <row r="151" spans="1:26" ht="12.75" customHeight="1" x14ac:dyDescent="0.25">
      <c r="A151" s="47" t="s">
        <v>413</v>
      </c>
      <c r="B151" s="47" t="e">
        <f>'Imputed and missing data hidden'!AN151</f>
        <v>#REF!</v>
      </c>
      <c r="C151" s="145">
        <f>'Indicator Date hidden2'!AV152</f>
        <v>5.2631578947368418E-2</v>
      </c>
      <c r="D151" s="145" t="e">
        <f t="shared" si="6"/>
        <v>#REF!</v>
      </c>
      <c r="E151" s="145">
        <f t="shared" si="7"/>
        <v>0.10526315789473628</v>
      </c>
      <c r="F151" s="145" t="e">
        <f t="shared" si="8"/>
        <v>#REF!</v>
      </c>
      <c r="G151" s="47"/>
      <c r="H151" s="47"/>
      <c r="I151" s="47"/>
      <c r="J151" s="47"/>
      <c r="K151" s="47"/>
      <c r="L151" s="47"/>
      <c r="M151" s="47"/>
      <c r="N151" s="47"/>
      <c r="O151" s="47"/>
      <c r="P151" s="47"/>
      <c r="Q151" s="47"/>
      <c r="R151" s="47"/>
      <c r="S151" s="47"/>
      <c r="T151" s="47"/>
      <c r="U151" s="47"/>
      <c r="V151" s="47"/>
      <c r="W151" s="47"/>
      <c r="X151" s="47"/>
      <c r="Y151" s="47"/>
      <c r="Z151" s="47"/>
    </row>
    <row r="152" spans="1:26" ht="12.75" customHeight="1" x14ac:dyDescent="0.25">
      <c r="A152" s="47" t="s">
        <v>415</v>
      </c>
      <c r="B152" s="47" t="e">
        <f>'Imputed and missing data hidden'!AN152</f>
        <v>#REF!</v>
      </c>
      <c r="C152" s="145">
        <f>'Indicator Date hidden2'!AV153</f>
        <v>5.2631578947368418E-2</v>
      </c>
      <c r="D152" s="145" t="e">
        <f t="shared" si="6"/>
        <v>#REF!</v>
      </c>
      <c r="E152" s="145">
        <f t="shared" si="7"/>
        <v>0.10526315789473628</v>
      </c>
      <c r="F152" s="145" t="e">
        <f t="shared" si="8"/>
        <v>#REF!</v>
      </c>
      <c r="G152" s="47"/>
      <c r="H152" s="47"/>
      <c r="I152" s="47"/>
      <c r="J152" s="47"/>
      <c r="K152" s="47"/>
      <c r="L152" s="47"/>
      <c r="M152" s="47"/>
      <c r="N152" s="47"/>
      <c r="O152" s="47"/>
      <c r="P152" s="47"/>
      <c r="Q152" s="47"/>
      <c r="R152" s="47"/>
      <c r="S152" s="47"/>
      <c r="T152" s="47"/>
      <c r="U152" s="47"/>
      <c r="V152" s="47"/>
      <c r="W152" s="47"/>
      <c r="X152" s="47"/>
      <c r="Y152" s="47"/>
      <c r="Z152" s="47"/>
    </row>
    <row r="153" spans="1:26" ht="12.75" customHeight="1" x14ac:dyDescent="0.25">
      <c r="A153" s="47" t="s">
        <v>417</v>
      </c>
      <c r="B153" s="47" t="e">
        <f>'Imputed and missing data hidden'!AN153</f>
        <v>#REF!</v>
      </c>
      <c r="C153" s="145">
        <f>'Indicator Date hidden2'!AV154</f>
        <v>5.2631578947368418E-2</v>
      </c>
      <c r="D153" s="145" t="e">
        <f t="shared" si="6"/>
        <v>#REF!</v>
      </c>
      <c r="E153" s="145">
        <f t="shared" si="7"/>
        <v>0.10526315789473628</v>
      </c>
      <c r="F153" s="145" t="e">
        <f t="shared" si="8"/>
        <v>#REF!</v>
      </c>
      <c r="G153" s="47"/>
      <c r="H153" s="47"/>
      <c r="I153" s="47"/>
      <c r="J153" s="47"/>
      <c r="K153" s="47"/>
      <c r="L153" s="47"/>
      <c r="M153" s="47"/>
      <c r="N153" s="47"/>
      <c r="O153" s="47"/>
      <c r="P153" s="47"/>
      <c r="Q153" s="47"/>
      <c r="R153" s="47"/>
      <c r="S153" s="47"/>
      <c r="T153" s="47"/>
      <c r="U153" s="47"/>
      <c r="V153" s="47"/>
      <c r="W153" s="47"/>
      <c r="X153" s="47"/>
      <c r="Y153" s="47"/>
      <c r="Z153" s="47"/>
    </row>
    <row r="154" spans="1:26" ht="12.75" customHeight="1" x14ac:dyDescent="0.25">
      <c r="A154" s="47" t="s">
        <v>419</v>
      </c>
      <c r="B154" s="47" t="e">
        <f>'Imputed and missing data hidden'!AN154</f>
        <v>#REF!</v>
      </c>
      <c r="C154" s="145">
        <f>'Indicator Date hidden2'!AV155</f>
        <v>5.2631578947368418E-2</v>
      </c>
      <c r="D154" s="145" t="e">
        <f t="shared" si="6"/>
        <v>#REF!</v>
      </c>
      <c r="E154" s="145">
        <f t="shared" si="7"/>
        <v>0.10526315789473628</v>
      </c>
      <c r="F154" s="145" t="e">
        <f t="shared" si="8"/>
        <v>#REF!</v>
      </c>
      <c r="G154" s="47"/>
      <c r="H154" s="47"/>
      <c r="I154" s="47"/>
      <c r="J154" s="47"/>
      <c r="K154" s="47"/>
      <c r="L154" s="47"/>
      <c r="M154" s="47"/>
      <c r="N154" s="47"/>
      <c r="O154" s="47"/>
      <c r="P154" s="47"/>
      <c r="Q154" s="47"/>
      <c r="R154" s="47"/>
      <c r="S154" s="47"/>
      <c r="T154" s="47"/>
      <c r="U154" s="47"/>
      <c r="V154" s="47"/>
      <c r="W154" s="47"/>
      <c r="X154" s="47"/>
      <c r="Y154" s="47"/>
      <c r="Z154" s="47"/>
    </row>
    <row r="155" spans="1:26" ht="12.75" customHeight="1" x14ac:dyDescent="0.25">
      <c r="A155" s="47" t="s">
        <v>421</v>
      </c>
      <c r="B155" s="47" t="e">
        <f>'Imputed and missing data hidden'!AN155</f>
        <v>#REF!</v>
      </c>
      <c r="C155" s="145">
        <f>'Indicator Date hidden2'!AV156</f>
        <v>5.2631578947368418E-2</v>
      </c>
      <c r="D155" s="145" t="e">
        <f t="shared" si="6"/>
        <v>#REF!</v>
      </c>
      <c r="E155" s="145">
        <f t="shared" si="7"/>
        <v>0.10526315789473628</v>
      </c>
      <c r="F155" s="145" t="e">
        <f t="shared" si="8"/>
        <v>#REF!</v>
      </c>
      <c r="G155" s="47"/>
      <c r="H155" s="47"/>
      <c r="I155" s="47"/>
      <c r="J155" s="47"/>
      <c r="K155" s="47"/>
      <c r="L155" s="47"/>
      <c r="M155" s="47"/>
      <c r="N155" s="47"/>
      <c r="O155" s="47"/>
      <c r="P155" s="47"/>
      <c r="Q155" s="47"/>
      <c r="R155" s="47"/>
      <c r="S155" s="47"/>
      <c r="T155" s="47"/>
      <c r="U155" s="47"/>
      <c r="V155" s="47"/>
      <c r="W155" s="47"/>
      <c r="X155" s="47"/>
      <c r="Y155" s="47"/>
      <c r="Z155" s="47"/>
    </row>
    <row r="156" spans="1:26" ht="12.75" customHeight="1" x14ac:dyDescent="0.25">
      <c r="A156" s="47" t="s">
        <v>423</v>
      </c>
      <c r="B156" s="47" t="e">
        <f>'Imputed and missing data hidden'!AN156</f>
        <v>#REF!</v>
      </c>
      <c r="C156" s="145">
        <f>'Indicator Date hidden2'!AV157</f>
        <v>5.2631578947368418E-2</v>
      </c>
      <c r="D156" s="145" t="e">
        <f t="shared" si="6"/>
        <v>#REF!</v>
      </c>
      <c r="E156" s="145">
        <f t="shared" si="7"/>
        <v>0.10526315789473628</v>
      </c>
      <c r="F156" s="145" t="e">
        <f t="shared" si="8"/>
        <v>#REF!</v>
      </c>
      <c r="G156" s="47"/>
      <c r="H156" s="47"/>
      <c r="I156" s="47"/>
      <c r="J156" s="47"/>
      <c r="K156" s="47"/>
      <c r="L156" s="47"/>
      <c r="M156" s="47"/>
      <c r="N156" s="47"/>
      <c r="O156" s="47"/>
      <c r="P156" s="47"/>
      <c r="Q156" s="47"/>
      <c r="R156" s="47"/>
      <c r="S156" s="47"/>
      <c r="T156" s="47"/>
      <c r="U156" s="47"/>
      <c r="V156" s="47"/>
      <c r="W156" s="47"/>
      <c r="X156" s="47"/>
      <c r="Y156" s="47"/>
      <c r="Z156" s="47"/>
    </row>
    <row r="157" spans="1:26" ht="12.75" customHeight="1" x14ac:dyDescent="0.25">
      <c r="A157" s="47" t="s">
        <v>425</v>
      </c>
      <c r="B157" s="47" t="e">
        <f>'Imputed and missing data hidden'!AN157</f>
        <v>#REF!</v>
      </c>
      <c r="C157" s="145">
        <f>'Indicator Date hidden2'!AV158</f>
        <v>5.2631578947368418E-2</v>
      </c>
      <c r="D157" s="145" t="e">
        <f t="shared" si="6"/>
        <v>#REF!</v>
      </c>
      <c r="E157" s="145">
        <f t="shared" si="7"/>
        <v>0.10526315789473628</v>
      </c>
      <c r="F157" s="145" t="e">
        <f t="shared" si="8"/>
        <v>#REF!</v>
      </c>
      <c r="G157" s="47"/>
      <c r="H157" s="47"/>
      <c r="I157" s="47"/>
      <c r="J157" s="47"/>
      <c r="K157" s="47"/>
      <c r="L157" s="47"/>
      <c r="M157" s="47"/>
      <c r="N157" s="47"/>
      <c r="O157" s="47"/>
      <c r="P157" s="47"/>
      <c r="Q157" s="47"/>
      <c r="R157" s="47"/>
      <c r="S157" s="47"/>
      <c r="T157" s="47"/>
      <c r="U157" s="47"/>
      <c r="V157" s="47"/>
      <c r="W157" s="47"/>
      <c r="X157" s="47"/>
      <c r="Y157" s="47"/>
      <c r="Z157" s="47"/>
    </row>
    <row r="158" spans="1:26" ht="12.75" customHeight="1" x14ac:dyDescent="0.25">
      <c r="A158" s="47" t="s">
        <v>427</v>
      </c>
      <c r="B158" s="47" t="e">
        <f>'Imputed and missing data hidden'!AN158</f>
        <v>#REF!</v>
      </c>
      <c r="C158" s="145">
        <f>'Indicator Date hidden2'!AV159</f>
        <v>5.2631578947368418E-2</v>
      </c>
      <c r="D158" s="145" t="e">
        <f t="shared" si="6"/>
        <v>#REF!</v>
      </c>
      <c r="E158" s="145">
        <f t="shared" si="7"/>
        <v>0.10526315789473628</v>
      </c>
      <c r="F158" s="145" t="e">
        <f t="shared" si="8"/>
        <v>#REF!</v>
      </c>
      <c r="G158" s="47"/>
      <c r="H158" s="47"/>
      <c r="I158" s="47"/>
      <c r="J158" s="47"/>
      <c r="K158" s="47"/>
      <c r="L158" s="47"/>
      <c r="M158" s="47"/>
      <c r="N158" s="47"/>
      <c r="O158" s="47"/>
      <c r="P158" s="47"/>
      <c r="Q158" s="47"/>
      <c r="R158" s="47"/>
      <c r="S158" s="47"/>
      <c r="T158" s="47"/>
      <c r="U158" s="47"/>
      <c r="V158" s="47"/>
      <c r="W158" s="47"/>
      <c r="X158" s="47"/>
      <c r="Y158" s="47"/>
      <c r="Z158" s="47"/>
    </row>
    <row r="159" spans="1:26" ht="12.75" customHeight="1" x14ac:dyDescent="0.25">
      <c r="A159" s="47" t="s">
        <v>429</v>
      </c>
      <c r="B159" s="47" t="e">
        <f>'Imputed and missing data hidden'!AN159</f>
        <v>#REF!</v>
      </c>
      <c r="C159" s="145">
        <f>'Indicator Date hidden2'!AV160</f>
        <v>5.2631578947368418E-2</v>
      </c>
      <c r="D159" s="145" t="e">
        <f t="shared" si="6"/>
        <v>#REF!</v>
      </c>
      <c r="E159" s="145">
        <f t="shared" si="7"/>
        <v>0.10526315789473628</v>
      </c>
      <c r="F159" s="145" t="e">
        <f t="shared" si="8"/>
        <v>#REF!</v>
      </c>
      <c r="G159" s="47"/>
      <c r="H159" s="47"/>
      <c r="I159" s="47"/>
      <c r="J159" s="47"/>
      <c r="K159" s="47"/>
      <c r="L159" s="47"/>
      <c r="M159" s="47"/>
      <c r="N159" s="47"/>
      <c r="O159" s="47"/>
      <c r="P159" s="47"/>
      <c r="Q159" s="47"/>
      <c r="R159" s="47"/>
      <c r="S159" s="47"/>
      <c r="T159" s="47"/>
      <c r="U159" s="47"/>
      <c r="V159" s="47"/>
      <c r="W159" s="47"/>
      <c r="X159" s="47"/>
      <c r="Y159" s="47"/>
      <c r="Z159" s="47"/>
    </row>
    <row r="160" spans="1:26" ht="12.75" customHeight="1" x14ac:dyDescent="0.25">
      <c r="A160" s="47" t="s">
        <v>431</v>
      </c>
      <c r="B160" s="47" t="e">
        <f>'Imputed and missing data hidden'!AN160</f>
        <v>#REF!</v>
      </c>
      <c r="C160" s="145">
        <f>'Indicator Date hidden2'!AV161</f>
        <v>5.2631578947368418E-2</v>
      </c>
      <c r="D160" s="145" t="e">
        <f t="shared" si="6"/>
        <v>#REF!</v>
      </c>
      <c r="E160" s="145">
        <f t="shared" si="7"/>
        <v>0.10526315789473628</v>
      </c>
      <c r="F160" s="145" t="e">
        <f t="shared" si="8"/>
        <v>#REF!</v>
      </c>
      <c r="G160" s="47"/>
      <c r="H160" s="47"/>
      <c r="I160" s="47"/>
      <c r="J160" s="47"/>
      <c r="K160" s="47"/>
      <c r="L160" s="47"/>
      <c r="M160" s="47"/>
      <c r="N160" s="47"/>
      <c r="O160" s="47"/>
      <c r="P160" s="47"/>
      <c r="Q160" s="47"/>
      <c r="R160" s="47"/>
      <c r="S160" s="47"/>
      <c r="T160" s="47"/>
      <c r="U160" s="47"/>
      <c r="V160" s="47"/>
      <c r="W160" s="47"/>
      <c r="X160" s="47"/>
      <c r="Y160" s="47"/>
      <c r="Z160" s="47"/>
    </row>
    <row r="161" spans="1:26" ht="12.75" customHeight="1" x14ac:dyDescent="0.25">
      <c r="A161" s="47" t="s">
        <v>433</v>
      </c>
      <c r="B161" s="47" t="e">
        <f>'Imputed and missing data hidden'!AN161</f>
        <v>#REF!</v>
      </c>
      <c r="C161" s="145">
        <f>'Indicator Date hidden2'!AV162</f>
        <v>5.2631578947368418E-2</v>
      </c>
      <c r="D161" s="145" t="e">
        <f t="shared" si="6"/>
        <v>#REF!</v>
      </c>
      <c r="E161" s="145">
        <f t="shared" si="7"/>
        <v>0.10526315789473628</v>
      </c>
      <c r="F161" s="145" t="e">
        <f t="shared" si="8"/>
        <v>#REF!</v>
      </c>
      <c r="G161" s="47"/>
      <c r="H161" s="47"/>
      <c r="I161" s="47"/>
      <c r="J161" s="47"/>
      <c r="K161" s="47"/>
      <c r="L161" s="47"/>
      <c r="M161" s="47"/>
      <c r="N161" s="47"/>
      <c r="O161" s="47"/>
      <c r="P161" s="47"/>
      <c r="Q161" s="47"/>
      <c r="R161" s="47"/>
      <c r="S161" s="47"/>
      <c r="T161" s="47"/>
      <c r="U161" s="47"/>
      <c r="V161" s="47"/>
      <c r="W161" s="47"/>
      <c r="X161" s="47"/>
      <c r="Y161" s="47"/>
      <c r="Z161" s="47"/>
    </row>
    <row r="162" spans="1:26" ht="12.75" customHeight="1" x14ac:dyDescent="0.25">
      <c r="A162" s="47" t="s">
        <v>436</v>
      </c>
      <c r="B162" s="47" t="e">
        <f>'Imputed and missing data hidden'!AN162</f>
        <v>#REF!</v>
      </c>
      <c r="C162" s="145">
        <f>'Indicator Date hidden2'!AV163</f>
        <v>5.2631578947368418E-2</v>
      </c>
      <c r="D162" s="145" t="e">
        <f t="shared" si="6"/>
        <v>#REF!</v>
      </c>
      <c r="E162" s="145">
        <f t="shared" si="7"/>
        <v>0.10526315789473628</v>
      </c>
      <c r="F162" s="145" t="e">
        <f t="shared" si="8"/>
        <v>#REF!</v>
      </c>
      <c r="G162" s="47"/>
      <c r="H162" s="47"/>
      <c r="I162" s="47"/>
      <c r="J162" s="47"/>
      <c r="K162" s="47"/>
      <c r="L162" s="47"/>
      <c r="M162" s="47"/>
      <c r="N162" s="47"/>
      <c r="O162" s="47"/>
      <c r="P162" s="47"/>
      <c r="Q162" s="47"/>
      <c r="R162" s="47"/>
      <c r="S162" s="47"/>
      <c r="T162" s="47"/>
      <c r="U162" s="47"/>
      <c r="V162" s="47"/>
      <c r="W162" s="47"/>
      <c r="X162" s="47"/>
      <c r="Y162" s="47"/>
      <c r="Z162" s="47"/>
    </row>
    <row r="163" spans="1:26" ht="12.75" customHeight="1" x14ac:dyDescent="0.25">
      <c r="A163" s="47" t="s">
        <v>438</v>
      </c>
      <c r="B163" s="47" t="e">
        <f>'Imputed and missing data hidden'!AN163</f>
        <v>#REF!</v>
      </c>
      <c r="C163" s="145">
        <f>'Indicator Date hidden2'!AV164</f>
        <v>5.2631578947368418E-2</v>
      </c>
      <c r="D163" s="145" t="e">
        <f t="shared" si="6"/>
        <v>#REF!</v>
      </c>
      <c r="E163" s="145">
        <f t="shared" si="7"/>
        <v>0.10526315789473628</v>
      </c>
      <c r="F163" s="145" t="e">
        <f t="shared" si="8"/>
        <v>#REF!</v>
      </c>
      <c r="G163" s="47"/>
      <c r="H163" s="47"/>
      <c r="I163" s="47"/>
      <c r="J163" s="47"/>
      <c r="K163" s="47"/>
      <c r="L163" s="47"/>
      <c r="M163" s="47"/>
      <c r="N163" s="47"/>
      <c r="O163" s="47"/>
      <c r="P163" s="47"/>
      <c r="Q163" s="47"/>
      <c r="R163" s="47"/>
      <c r="S163" s="47"/>
      <c r="T163" s="47"/>
      <c r="U163" s="47"/>
      <c r="V163" s="47"/>
      <c r="W163" s="47"/>
      <c r="X163" s="47"/>
      <c r="Y163" s="47"/>
      <c r="Z163" s="47"/>
    </row>
    <row r="164" spans="1:26" ht="12.75" customHeight="1" x14ac:dyDescent="0.25">
      <c r="A164" s="47" t="s">
        <v>439</v>
      </c>
      <c r="B164" s="47" t="e">
        <f>'Imputed and missing data hidden'!AN164</f>
        <v>#REF!</v>
      </c>
      <c r="C164" s="145">
        <f>'Indicator Date hidden2'!AV165</f>
        <v>5.2631578947368418E-2</v>
      </c>
      <c r="D164" s="145" t="e">
        <f t="shared" si="6"/>
        <v>#REF!</v>
      </c>
      <c r="E164" s="145">
        <f t="shared" si="7"/>
        <v>0.10526315789473628</v>
      </c>
      <c r="F164" s="145" t="e">
        <f t="shared" si="8"/>
        <v>#REF!</v>
      </c>
      <c r="G164" s="47"/>
      <c r="H164" s="47"/>
      <c r="I164" s="47"/>
      <c r="J164" s="47"/>
      <c r="K164" s="47"/>
      <c r="L164" s="47"/>
      <c r="M164" s="47"/>
      <c r="N164" s="47"/>
      <c r="O164" s="47"/>
      <c r="P164" s="47"/>
      <c r="Q164" s="47"/>
      <c r="R164" s="47"/>
      <c r="S164" s="47"/>
      <c r="T164" s="47"/>
      <c r="U164" s="47"/>
      <c r="V164" s="47"/>
      <c r="W164" s="47"/>
      <c r="X164" s="47"/>
      <c r="Y164" s="47"/>
      <c r="Z164" s="47"/>
    </row>
    <row r="165" spans="1:26" ht="12.75" customHeight="1" x14ac:dyDescent="0.25">
      <c r="A165" s="47" t="s">
        <v>441</v>
      </c>
      <c r="B165" s="47" t="e">
        <f>'Imputed and missing data hidden'!AN165</f>
        <v>#REF!</v>
      </c>
      <c r="C165" s="145">
        <f>'Indicator Date hidden2'!AV166</f>
        <v>5.2631578947368418E-2</v>
      </c>
      <c r="D165" s="145" t="e">
        <f t="shared" si="6"/>
        <v>#REF!</v>
      </c>
      <c r="E165" s="145">
        <f t="shared" si="7"/>
        <v>0.10526315789473628</v>
      </c>
      <c r="F165" s="145" t="e">
        <f t="shared" si="8"/>
        <v>#REF!</v>
      </c>
      <c r="G165" s="47"/>
      <c r="H165" s="47"/>
      <c r="I165" s="47"/>
      <c r="J165" s="47"/>
      <c r="K165" s="47"/>
      <c r="L165" s="47"/>
      <c r="M165" s="47"/>
      <c r="N165" s="47"/>
      <c r="O165" s="47"/>
      <c r="P165" s="47"/>
      <c r="Q165" s="47"/>
      <c r="R165" s="47"/>
      <c r="S165" s="47"/>
      <c r="T165" s="47"/>
      <c r="U165" s="47"/>
      <c r="V165" s="47"/>
      <c r="W165" s="47"/>
      <c r="X165" s="47"/>
      <c r="Y165" s="47"/>
      <c r="Z165" s="47"/>
    </row>
    <row r="166" spans="1:26" ht="12.75" customHeight="1" x14ac:dyDescent="0.25">
      <c r="A166" s="47" t="s">
        <v>443</v>
      </c>
      <c r="B166" s="47" t="e">
        <f>'Imputed and missing data hidden'!AN166</f>
        <v>#REF!</v>
      </c>
      <c r="C166" s="145">
        <f>'Indicator Date hidden2'!AV167</f>
        <v>5.2631578947368418E-2</v>
      </c>
      <c r="D166" s="145" t="e">
        <f t="shared" si="6"/>
        <v>#REF!</v>
      </c>
      <c r="E166" s="145">
        <f t="shared" si="7"/>
        <v>0.10526315789473628</v>
      </c>
      <c r="F166" s="145" t="e">
        <f t="shared" si="8"/>
        <v>#REF!</v>
      </c>
      <c r="G166" s="47"/>
      <c r="H166" s="47"/>
      <c r="I166" s="47"/>
      <c r="J166" s="47"/>
      <c r="K166" s="47"/>
      <c r="L166" s="47"/>
      <c r="M166" s="47"/>
      <c r="N166" s="47"/>
      <c r="O166" s="47"/>
      <c r="P166" s="47"/>
      <c r="Q166" s="47"/>
      <c r="R166" s="47"/>
      <c r="S166" s="47"/>
      <c r="T166" s="47"/>
      <c r="U166" s="47"/>
      <c r="V166" s="47"/>
      <c r="W166" s="47"/>
      <c r="X166" s="47"/>
      <c r="Y166" s="47"/>
      <c r="Z166" s="47"/>
    </row>
    <row r="167" spans="1:26" ht="12.75" customHeight="1" x14ac:dyDescent="0.25">
      <c r="A167" s="47" t="s">
        <v>445</v>
      </c>
      <c r="B167" s="47" t="e">
        <f>'Imputed and missing data hidden'!AN167</f>
        <v>#REF!</v>
      </c>
      <c r="C167" s="145">
        <f>'Indicator Date hidden2'!AV168</f>
        <v>5.2631578947368418E-2</v>
      </c>
      <c r="D167" s="145" t="e">
        <f t="shared" si="6"/>
        <v>#REF!</v>
      </c>
      <c r="E167" s="145">
        <f t="shared" si="7"/>
        <v>0.10526315789473628</v>
      </c>
      <c r="F167" s="145" t="e">
        <f t="shared" si="8"/>
        <v>#REF!</v>
      </c>
      <c r="G167" s="47"/>
      <c r="H167" s="47"/>
      <c r="I167" s="47"/>
      <c r="J167" s="47"/>
      <c r="K167" s="47"/>
      <c r="L167" s="47"/>
      <c r="M167" s="47"/>
      <c r="N167" s="47"/>
      <c r="O167" s="47"/>
      <c r="P167" s="47"/>
      <c r="Q167" s="47"/>
      <c r="R167" s="47"/>
      <c r="S167" s="47"/>
      <c r="T167" s="47"/>
      <c r="U167" s="47"/>
      <c r="V167" s="47"/>
      <c r="W167" s="47"/>
      <c r="X167" s="47"/>
      <c r="Y167" s="47"/>
      <c r="Z167" s="47"/>
    </row>
    <row r="168" spans="1:26" ht="12.75" customHeight="1" x14ac:dyDescent="0.25">
      <c r="A168" s="47" t="s">
        <v>447</v>
      </c>
      <c r="B168" s="47" t="e">
        <f>'Imputed and missing data hidden'!AN168</f>
        <v>#REF!</v>
      </c>
      <c r="C168" s="145">
        <f>'Indicator Date hidden2'!AV169</f>
        <v>5.2631578947368418E-2</v>
      </c>
      <c r="D168" s="145" t="e">
        <f t="shared" si="6"/>
        <v>#REF!</v>
      </c>
      <c r="E168" s="145">
        <f t="shared" si="7"/>
        <v>0.10526315789473628</v>
      </c>
      <c r="F168" s="145" t="e">
        <f t="shared" si="8"/>
        <v>#REF!</v>
      </c>
      <c r="G168" s="47"/>
      <c r="H168" s="47"/>
      <c r="I168" s="47"/>
      <c r="J168" s="47"/>
      <c r="K168" s="47"/>
      <c r="L168" s="47"/>
      <c r="M168" s="47"/>
      <c r="N168" s="47"/>
      <c r="O168" s="47"/>
      <c r="P168" s="47"/>
      <c r="Q168" s="47"/>
      <c r="R168" s="47"/>
      <c r="S168" s="47"/>
      <c r="T168" s="47"/>
      <c r="U168" s="47"/>
      <c r="V168" s="47"/>
      <c r="W168" s="47"/>
      <c r="X168" s="47"/>
      <c r="Y168" s="47"/>
      <c r="Z168" s="47"/>
    </row>
    <row r="169" spans="1:26" ht="12.75" customHeight="1" x14ac:dyDescent="0.25">
      <c r="A169" s="47" t="s">
        <v>449</v>
      </c>
      <c r="B169" s="47" t="e">
        <f>'Imputed and missing data hidden'!AN169</f>
        <v>#REF!</v>
      </c>
      <c r="C169" s="145">
        <f>'Indicator Date hidden2'!AV170</f>
        <v>5.2631578947368418E-2</v>
      </c>
      <c r="D169" s="145" t="e">
        <f t="shared" si="6"/>
        <v>#REF!</v>
      </c>
      <c r="E169" s="145">
        <f t="shared" si="7"/>
        <v>0.10526315789473628</v>
      </c>
      <c r="F169" s="145" t="e">
        <f t="shared" si="8"/>
        <v>#REF!</v>
      </c>
      <c r="G169" s="47"/>
      <c r="H169" s="47"/>
      <c r="I169" s="47"/>
      <c r="J169" s="47"/>
      <c r="K169" s="47"/>
      <c r="L169" s="47"/>
      <c r="M169" s="47"/>
      <c r="N169" s="47"/>
      <c r="O169" s="47"/>
      <c r="P169" s="47"/>
      <c r="Q169" s="47"/>
      <c r="R169" s="47"/>
      <c r="S169" s="47"/>
      <c r="T169" s="47"/>
      <c r="U169" s="47"/>
      <c r="V169" s="47"/>
      <c r="W169" s="47"/>
      <c r="X169" s="47"/>
      <c r="Y169" s="47"/>
      <c r="Z169" s="47"/>
    </row>
    <row r="170" spans="1:26" ht="12.75" customHeight="1" x14ac:dyDescent="0.25">
      <c r="A170" s="47" t="s">
        <v>451</v>
      </c>
      <c r="B170" s="47" t="e">
        <f>'Imputed and missing data hidden'!AN170</f>
        <v>#REF!</v>
      </c>
      <c r="C170" s="145">
        <f>'Indicator Date hidden2'!AV171</f>
        <v>5.2631578947368418E-2</v>
      </c>
      <c r="D170" s="145" t="e">
        <f t="shared" si="6"/>
        <v>#REF!</v>
      </c>
      <c r="E170" s="145">
        <f t="shared" si="7"/>
        <v>0.10526315789473628</v>
      </c>
      <c r="F170" s="145" t="e">
        <f t="shared" si="8"/>
        <v>#REF!</v>
      </c>
      <c r="G170" s="47"/>
      <c r="H170" s="47"/>
      <c r="I170" s="47"/>
      <c r="J170" s="47"/>
      <c r="K170" s="47"/>
      <c r="L170" s="47"/>
      <c r="M170" s="47"/>
      <c r="N170" s="47"/>
      <c r="O170" s="47"/>
      <c r="P170" s="47"/>
      <c r="Q170" s="47"/>
      <c r="R170" s="47"/>
      <c r="S170" s="47"/>
      <c r="T170" s="47"/>
      <c r="U170" s="47"/>
      <c r="V170" s="47"/>
      <c r="W170" s="47"/>
      <c r="X170" s="47"/>
      <c r="Y170" s="47"/>
      <c r="Z170" s="47"/>
    </row>
    <row r="171" spans="1:26" ht="12.75" customHeight="1" x14ac:dyDescent="0.25">
      <c r="A171" s="47" t="s">
        <v>454</v>
      </c>
      <c r="B171" s="47" t="e">
        <f>'Imputed and missing data hidden'!AN171</f>
        <v>#REF!</v>
      </c>
      <c r="C171" s="145">
        <f>'Indicator Date hidden2'!AV172</f>
        <v>5.2631578947368418E-2</v>
      </c>
      <c r="D171" s="145" t="e">
        <f t="shared" si="6"/>
        <v>#REF!</v>
      </c>
      <c r="E171" s="145">
        <f t="shared" si="7"/>
        <v>0.10526315789473628</v>
      </c>
      <c r="F171" s="145" t="e">
        <f t="shared" si="8"/>
        <v>#REF!</v>
      </c>
      <c r="G171" s="47"/>
      <c r="H171" s="47"/>
      <c r="I171" s="47"/>
      <c r="J171" s="47"/>
      <c r="K171" s="47"/>
      <c r="L171" s="47"/>
      <c r="M171" s="47"/>
      <c r="N171" s="47"/>
      <c r="O171" s="47"/>
      <c r="P171" s="47"/>
      <c r="Q171" s="47"/>
      <c r="R171" s="47"/>
      <c r="S171" s="47"/>
      <c r="T171" s="47"/>
      <c r="U171" s="47"/>
      <c r="V171" s="47"/>
      <c r="W171" s="47"/>
      <c r="X171" s="47"/>
      <c r="Y171" s="47"/>
      <c r="Z171" s="47"/>
    </row>
    <row r="172" spans="1:26" ht="12.75" customHeight="1" x14ac:dyDescent="0.25">
      <c r="A172" s="47" t="s">
        <v>456</v>
      </c>
      <c r="B172" s="47" t="e">
        <f>'Imputed and missing data hidden'!AN172</f>
        <v>#REF!</v>
      </c>
      <c r="C172" s="145">
        <f>'Indicator Date hidden2'!AV173</f>
        <v>5.2631578947368418E-2</v>
      </c>
      <c r="D172" s="145" t="e">
        <f t="shared" si="6"/>
        <v>#REF!</v>
      </c>
      <c r="E172" s="145">
        <f t="shared" si="7"/>
        <v>0.10526315789473628</v>
      </c>
      <c r="F172" s="145" t="e">
        <f t="shared" si="8"/>
        <v>#REF!</v>
      </c>
      <c r="G172" s="47"/>
      <c r="H172" s="47"/>
      <c r="I172" s="47"/>
      <c r="J172" s="47"/>
      <c r="K172" s="47"/>
      <c r="L172" s="47"/>
      <c r="M172" s="47"/>
      <c r="N172" s="47"/>
      <c r="O172" s="47"/>
      <c r="P172" s="47"/>
      <c r="Q172" s="47"/>
      <c r="R172" s="47"/>
      <c r="S172" s="47"/>
      <c r="T172" s="47"/>
      <c r="U172" s="47"/>
      <c r="V172" s="47"/>
      <c r="W172" s="47"/>
      <c r="X172" s="47"/>
      <c r="Y172" s="47"/>
      <c r="Z172" s="47"/>
    </row>
    <row r="173" spans="1:26" ht="12.75" customHeight="1" x14ac:dyDescent="0.25">
      <c r="A173" s="47" t="s">
        <v>458</v>
      </c>
      <c r="B173" s="47" t="e">
        <f>'Imputed and missing data hidden'!AN173</f>
        <v>#REF!</v>
      </c>
      <c r="C173" s="145">
        <f>'Indicator Date hidden2'!AV174</f>
        <v>5.2631578947368418E-2</v>
      </c>
      <c r="D173" s="145" t="e">
        <f t="shared" si="6"/>
        <v>#REF!</v>
      </c>
      <c r="E173" s="145">
        <f t="shared" si="7"/>
        <v>0.10526315789473628</v>
      </c>
      <c r="F173" s="145" t="e">
        <f t="shared" si="8"/>
        <v>#REF!</v>
      </c>
      <c r="G173" s="47"/>
      <c r="H173" s="47"/>
      <c r="I173" s="47"/>
      <c r="J173" s="47"/>
      <c r="K173" s="47"/>
      <c r="L173" s="47"/>
      <c r="M173" s="47"/>
      <c r="N173" s="47"/>
      <c r="O173" s="47"/>
      <c r="P173" s="47"/>
      <c r="Q173" s="47"/>
      <c r="R173" s="47"/>
      <c r="S173" s="47"/>
      <c r="T173" s="47"/>
      <c r="U173" s="47"/>
      <c r="V173" s="47"/>
      <c r="W173" s="47"/>
      <c r="X173" s="47"/>
      <c r="Y173" s="47"/>
      <c r="Z173" s="47"/>
    </row>
    <row r="174" spans="1:26" ht="12.75" customHeight="1" x14ac:dyDescent="0.25">
      <c r="A174" s="47" t="s">
        <v>460</v>
      </c>
      <c r="B174" s="47" t="e">
        <f>'Imputed and missing data hidden'!AN174</f>
        <v>#REF!</v>
      </c>
      <c r="C174" s="145">
        <f>'Indicator Date hidden2'!AV175</f>
        <v>5.2631578947368418E-2</v>
      </c>
      <c r="D174" s="145" t="e">
        <f t="shared" si="6"/>
        <v>#REF!</v>
      </c>
      <c r="E174" s="145">
        <f t="shared" si="7"/>
        <v>0.10526315789473628</v>
      </c>
      <c r="F174" s="145" t="e">
        <f t="shared" si="8"/>
        <v>#REF!</v>
      </c>
      <c r="G174" s="47"/>
      <c r="H174" s="47"/>
      <c r="I174" s="47"/>
      <c r="J174" s="47"/>
      <c r="K174" s="47"/>
      <c r="L174" s="47"/>
      <c r="M174" s="47"/>
      <c r="N174" s="47"/>
      <c r="O174" s="47"/>
      <c r="P174" s="47"/>
      <c r="Q174" s="47"/>
      <c r="R174" s="47"/>
      <c r="S174" s="47"/>
      <c r="T174" s="47"/>
      <c r="U174" s="47"/>
      <c r="V174" s="47"/>
      <c r="W174" s="47"/>
      <c r="X174" s="47"/>
      <c r="Y174" s="47"/>
      <c r="Z174" s="47"/>
    </row>
    <row r="175" spans="1:26" ht="12.75" customHeight="1" x14ac:dyDescent="0.25">
      <c r="A175" s="47" t="s">
        <v>462</v>
      </c>
      <c r="B175" s="47" t="e">
        <f>'Imputed and missing data hidden'!AN175</f>
        <v>#REF!</v>
      </c>
      <c r="C175" s="145">
        <f>'Indicator Date hidden2'!AV176</f>
        <v>5.2631578947368418E-2</v>
      </c>
      <c r="D175" s="145" t="e">
        <f t="shared" si="6"/>
        <v>#REF!</v>
      </c>
      <c r="E175" s="145">
        <f t="shared" si="7"/>
        <v>0.10526315789473628</v>
      </c>
      <c r="F175" s="145" t="e">
        <f t="shared" si="8"/>
        <v>#REF!</v>
      </c>
      <c r="G175" s="47"/>
      <c r="H175" s="47"/>
      <c r="I175" s="47"/>
      <c r="J175" s="47"/>
      <c r="K175" s="47"/>
      <c r="L175" s="47"/>
      <c r="M175" s="47"/>
      <c r="N175" s="47"/>
      <c r="O175" s="47"/>
      <c r="P175" s="47"/>
      <c r="Q175" s="47"/>
      <c r="R175" s="47"/>
      <c r="S175" s="47"/>
      <c r="T175" s="47"/>
      <c r="U175" s="47"/>
      <c r="V175" s="47"/>
      <c r="W175" s="47"/>
      <c r="X175" s="47"/>
      <c r="Y175" s="47"/>
      <c r="Z175" s="47"/>
    </row>
    <row r="176" spans="1:26" ht="12.75" customHeight="1" x14ac:dyDescent="0.25">
      <c r="A176" s="47" t="s">
        <v>464</v>
      </c>
      <c r="B176" s="47" t="e">
        <f>'Imputed and missing data hidden'!AN176</f>
        <v>#REF!</v>
      </c>
      <c r="C176" s="145">
        <f>'Indicator Date hidden2'!AV177</f>
        <v>5.2631578947368418E-2</v>
      </c>
      <c r="D176" s="145" t="e">
        <f t="shared" si="6"/>
        <v>#REF!</v>
      </c>
      <c r="E176" s="145">
        <f t="shared" si="7"/>
        <v>0.10526315789473628</v>
      </c>
      <c r="F176" s="145" t="e">
        <f t="shared" si="8"/>
        <v>#REF!</v>
      </c>
      <c r="G176" s="47"/>
      <c r="H176" s="47"/>
      <c r="I176" s="47"/>
      <c r="J176" s="47"/>
      <c r="K176" s="47"/>
      <c r="L176" s="47"/>
      <c r="M176" s="47"/>
      <c r="N176" s="47"/>
      <c r="O176" s="47"/>
      <c r="P176" s="47"/>
      <c r="Q176" s="47"/>
      <c r="R176" s="47"/>
      <c r="S176" s="47"/>
      <c r="T176" s="47"/>
      <c r="U176" s="47"/>
      <c r="V176" s="47"/>
      <c r="W176" s="47"/>
      <c r="X176" s="47"/>
      <c r="Y176" s="47"/>
      <c r="Z176" s="47"/>
    </row>
    <row r="177" spans="1:26" ht="12.75" customHeight="1" x14ac:dyDescent="0.25">
      <c r="A177" s="47" t="s">
        <v>466</v>
      </c>
      <c r="B177" s="47" t="e">
        <f>'Imputed and missing data hidden'!AN177</f>
        <v>#REF!</v>
      </c>
      <c r="C177" s="145">
        <f>'Indicator Date hidden2'!AV178</f>
        <v>5.2631578947368418E-2</v>
      </c>
      <c r="D177" s="145" t="e">
        <f t="shared" si="6"/>
        <v>#REF!</v>
      </c>
      <c r="E177" s="145">
        <f t="shared" si="7"/>
        <v>0.10526315789473628</v>
      </c>
      <c r="F177" s="145" t="e">
        <f t="shared" si="8"/>
        <v>#REF!</v>
      </c>
      <c r="G177" s="47"/>
      <c r="H177" s="47"/>
      <c r="I177" s="47"/>
      <c r="J177" s="47"/>
      <c r="K177" s="47"/>
      <c r="L177" s="47"/>
      <c r="M177" s="47"/>
      <c r="N177" s="47"/>
      <c r="O177" s="47"/>
      <c r="P177" s="47"/>
      <c r="Q177" s="47"/>
      <c r="R177" s="47"/>
      <c r="S177" s="47"/>
      <c r="T177" s="47"/>
      <c r="U177" s="47"/>
      <c r="V177" s="47"/>
      <c r="W177" s="47"/>
      <c r="X177" s="47"/>
      <c r="Y177" s="47"/>
      <c r="Z177" s="47"/>
    </row>
    <row r="178" spans="1:26" ht="12.75" customHeight="1" x14ac:dyDescent="0.25">
      <c r="A178" s="47" t="s">
        <v>468</v>
      </c>
      <c r="B178" s="47" t="e">
        <f>'Imputed and missing data hidden'!AN178</f>
        <v>#REF!</v>
      </c>
      <c r="C178" s="145">
        <f>'Indicator Date hidden2'!AV179</f>
        <v>5.2631578947368418E-2</v>
      </c>
      <c r="D178" s="145" t="e">
        <f t="shared" si="6"/>
        <v>#REF!</v>
      </c>
      <c r="E178" s="145">
        <f t="shared" si="7"/>
        <v>0.10526315789473628</v>
      </c>
      <c r="F178" s="145" t="e">
        <f t="shared" si="8"/>
        <v>#REF!</v>
      </c>
      <c r="G178" s="47"/>
      <c r="H178" s="47"/>
      <c r="I178" s="47"/>
      <c r="J178" s="47"/>
      <c r="K178" s="47"/>
      <c r="L178" s="47"/>
      <c r="M178" s="47"/>
      <c r="N178" s="47"/>
      <c r="O178" s="47"/>
      <c r="P178" s="47"/>
      <c r="Q178" s="47"/>
      <c r="R178" s="47"/>
      <c r="S178" s="47"/>
      <c r="T178" s="47"/>
      <c r="U178" s="47"/>
      <c r="V178" s="47"/>
      <c r="W178" s="47"/>
      <c r="X178" s="47"/>
      <c r="Y178" s="47"/>
      <c r="Z178" s="47"/>
    </row>
    <row r="179" spans="1:26" ht="12.75" customHeight="1" x14ac:dyDescent="0.25">
      <c r="A179" s="47" t="s">
        <v>470</v>
      </c>
      <c r="B179" s="47" t="e">
        <f>'Imputed and missing data hidden'!AN179</f>
        <v>#REF!</v>
      </c>
      <c r="C179" s="145">
        <f>'Indicator Date hidden2'!AV180</f>
        <v>5.2631578947368418E-2</v>
      </c>
      <c r="D179" s="145" t="e">
        <f t="shared" si="6"/>
        <v>#REF!</v>
      </c>
      <c r="E179" s="145">
        <f t="shared" si="7"/>
        <v>0.10526315789473628</v>
      </c>
      <c r="F179" s="145" t="e">
        <f t="shared" si="8"/>
        <v>#REF!</v>
      </c>
      <c r="G179" s="47"/>
      <c r="H179" s="47"/>
      <c r="I179" s="47"/>
      <c r="J179" s="47"/>
      <c r="K179" s="47"/>
      <c r="L179" s="47"/>
      <c r="M179" s="47"/>
      <c r="N179" s="47"/>
      <c r="O179" s="47"/>
      <c r="P179" s="47"/>
      <c r="Q179" s="47"/>
      <c r="R179" s="47"/>
      <c r="S179" s="47"/>
      <c r="T179" s="47"/>
      <c r="U179" s="47"/>
      <c r="V179" s="47"/>
      <c r="W179" s="47"/>
      <c r="X179" s="47"/>
      <c r="Y179" s="47"/>
      <c r="Z179" s="47"/>
    </row>
    <row r="180" spans="1:26" ht="12.75" customHeight="1" x14ac:dyDescent="0.25">
      <c r="A180" s="47" t="s">
        <v>472</v>
      </c>
      <c r="B180" s="47" t="e">
        <f>'Imputed and missing data hidden'!AN180</f>
        <v>#REF!</v>
      </c>
      <c r="C180" s="145">
        <f>'Indicator Date hidden2'!AV181</f>
        <v>5.2631578947368418E-2</v>
      </c>
      <c r="D180" s="145" t="e">
        <f t="shared" si="6"/>
        <v>#REF!</v>
      </c>
      <c r="E180" s="145">
        <f t="shared" si="7"/>
        <v>0.10526315789473628</v>
      </c>
      <c r="F180" s="145" t="e">
        <f t="shared" si="8"/>
        <v>#REF!</v>
      </c>
      <c r="G180" s="47"/>
      <c r="H180" s="47"/>
      <c r="I180" s="47"/>
      <c r="J180" s="47"/>
      <c r="K180" s="47"/>
      <c r="L180" s="47"/>
      <c r="M180" s="47"/>
      <c r="N180" s="47"/>
      <c r="O180" s="47"/>
      <c r="P180" s="47"/>
      <c r="Q180" s="47"/>
      <c r="R180" s="47"/>
      <c r="S180" s="47"/>
      <c r="T180" s="47"/>
      <c r="U180" s="47"/>
      <c r="V180" s="47"/>
      <c r="W180" s="47"/>
      <c r="X180" s="47"/>
      <c r="Y180" s="47"/>
      <c r="Z180" s="47"/>
    </row>
    <row r="181" spans="1:26" ht="12.75" customHeight="1" x14ac:dyDescent="0.25">
      <c r="A181" s="47" t="s">
        <v>475</v>
      </c>
      <c r="B181" s="47" t="e">
        <f>'Imputed and missing data hidden'!AN181</f>
        <v>#REF!</v>
      </c>
      <c r="C181" s="145">
        <f>'Indicator Date hidden2'!AV182</f>
        <v>5.2631578947368418E-2</v>
      </c>
      <c r="D181" s="145" t="e">
        <f t="shared" si="6"/>
        <v>#REF!</v>
      </c>
      <c r="E181" s="145">
        <f t="shared" si="7"/>
        <v>0.10526315789473628</v>
      </c>
      <c r="F181" s="145" t="e">
        <f t="shared" si="8"/>
        <v>#REF!</v>
      </c>
      <c r="G181" s="47"/>
      <c r="H181" s="47"/>
      <c r="I181" s="47"/>
      <c r="J181" s="47"/>
      <c r="K181" s="47"/>
      <c r="L181" s="47"/>
      <c r="M181" s="47"/>
      <c r="N181" s="47"/>
      <c r="O181" s="47"/>
      <c r="P181" s="47"/>
      <c r="Q181" s="47"/>
      <c r="R181" s="47"/>
      <c r="S181" s="47"/>
      <c r="T181" s="47"/>
      <c r="U181" s="47"/>
      <c r="V181" s="47"/>
      <c r="W181" s="47"/>
      <c r="X181" s="47"/>
      <c r="Y181" s="47"/>
      <c r="Z181" s="47"/>
    </row>
    <row r="182" spans="1:26" ht="12.75" customHeight="1" x14ac:dyDescent="0.25">
      <c r="A182" s="47" t="s">
        <v>477</v>
      </c>
      <c r="B182" s="47" t="e">
        <f>'Imputed and missing data hidden'!AN182</f>
        <v>#REF!</v>
      </c>
      <c r="C182" s="145">
        <f>'Indicator Date hidden2'!AV183</f>
        <v>5.2631578947368418E-2</v>
      </c>
      <c r="D182" s="145" t="e">
        <f t="shared" si="6"/>
        <v>#REF!</v>
      </c>
      <c r="E182" s="145">
        <f t="shared" si="7"/>
        <v>0.10526315789473628</v>
      </c>
      <c r="F182" s="145" t="e">
        <f t="shared" si="8"/>
        <v>#REF!</v>
      </c>
      <c r="G182" s="47"/>
      <c r="H182" s="47"/>
      <c r="I182" s="47"/>
      <c r="J182" s="47"/>
      <c r="K182" s="47"/>
      <c r="L182" s="47"/>
      <c r="M182" s="47"/>
      <c r="N182" s="47"/>
      <c r="O182" s="47"/>
      <c r="P182" s="47"/>
      <c r="Q182" s="47"/>
      <c r="R182" s="47"/>
      <c r="S182" s="47"/>
      <c r="T182" s="47"/>
      <c r="U182" s="47"/>
      <c r="V182" s="47"/>
      <c r="W182" s="47"/>
      <c r="X182" s="47"/>
      <c r="Y182" s="47"/>
      <c r="Z182" s="47"/>
    </row>
    <row r="183" spans="1:26" ht="12.75" customHeight="1" x14ac:dyDescent="0.25">
      <c r="A183" s="47" t="s">
        <v>479</v>
      </c>
      <c r="B183" s="47" t="e">
        <f>'Imputed and missing data hidden'!AN183</f>
        <v>#REF!</v>
      </c>
      <c r="C183" s="145">
        <f>'Indicator Date hidden2'!AV184</f>
        <v>5.2631578947368418E-2</v>
      </c>
      <c r="D183" s="145" t="e">
        <f t="shared" si="6"/>
        <v>#REF!</v>
      </c>
      <c r="E183" s="145">
        <f t="shared" si="7"/>
        <v>0.10526315789473628</v>
      </c>
      <c r="F183" s="145" t="e">
        <f t="shared" si="8"/>
        <v>#REF!</v>
      </c>
      <c r="G183" s="47"/>
      <c r="H183" s="47"/>
      <c r="I183" s="47"/>
      <c r="J183" s="47"/>
      <c r="K183" s="47"/>
      <c r="L183" s="47"/>
      <c r="M183" s="47"/>
      <c r="N183" s="47"/>
      <c r="O183" s="47"/>
      <c r="P183" s="47"/>
      <c r="Q183" s="47"/>
      <c r="R183" s="47"/>
      <c r="S183" s="47"/>
      <c r="T183" s="47"/>
      <c r="U183" s="47"/>
      <c r="V183" s="47"/>
      <c r="W183" s="47"/>
      <c r="X183" s="47"/>
      <c r="Y183" s="47"/>
      <c r="Z183" s="47"/>
    </row>
    <row r="184" spans="1:26" ht="12.75" customHeight="1" x14ac:dyDescent="0.25">
      <c r="A184" s="47" t="s">
        <v>481</v>
      </c>
      <c r="B184" s="47" t="e">
        <f>'Imputed and missing data hidden'!AN184</f>
        <v>#REF!</v>
      </c>
      <c r="C184" s="145">
        <f>'Indicator Date hidden2'!AV185</f>
        <v>5.2631578947368418E-2</v>
      </c>
      <c r="D184" s="145" t="e">
        <f t="shared" si="6"/>
        <v>#REF!</v>
      </c>
      <c r="E184" s="145">
        <f t="shared" si="7"/>
        <v>0.10526315789473628</v>
      </c>
      <c r="F184" s="145" t="e">
        <f t="shared" si="8"/>
        <v>#REF!</v>
      </c>
      <c r="G184" s="47"/>
      <c r="H184" s="47"/>
      <c r="I184" s="47"/>
      <c r="J184" s="47"/>
      <c r="K184" s="47"/>
      <c r="L184" s="47"/>
      <c r="M184" s="47"/>
      <c r="N184" s="47"/>
      <c r="O184" s="47"/>
      <c r="P184" s="47"/>
      <c r="Q184" s="47"/>
      <c r="R184" s="47"/>
      <c r="S184" s="47"/>
      <c r="T184" s="47"/>
      <c r="U184" s="47"/>
      <c r="V184" s="47"/>
      <c r="W184" s="47"/>
      <c r="X184" s="47"/>
      <c r="Y184" s="47"/>
      <c r="Z184" s="47"/>
    </row>
    <row r="185" spans="1:26" ht="12.75" customHeight="1" x14ac:dyDescent="0.25">
      <c r="A185" s="47" t="s">
        <v>483</v>
      </c>
      <c r="B185" s="47" t="e">
        <f>'Imputed and missing data hidden'!AN185</f>
        <v>#REF!</v>
      </c>
      <c r="C185" s="145">
        <f>'Indicator Date hidden2'!AV186</f>
        <v>5.2631578947368418E-2</v>
      </c>
      <c r="D185" s="145" t="e">
        <f t="shared" si="6"/>
        <v>#REF!</v>
      </c>
      <c r="E185" s="145">
        <f t="shared" si="7"/>
        <v>0.10526315789473628</v>
      </c>
      <c r="F185" s="145" t="e">
        <f t="shared" si="8"/>
        <v>#REF!</v>
      </c>
      <c r="G185" s="47"/>
      <c r="H185" s="47"/>
      <c r="I185" s="47"/>
      <c r="J185" s="47"/>
      <c r="K185" s="47"/>
      <c r="L185" s="47"/>
      <c r="M185" s="47"/>
      <c r="N185" s="47"/>
      <c r="O185" s="47"/>
      <c r="P185" s="47"/>
      <c r="Q185" s="47"/>
      <c r="R185" s="47"/>
      <c r="S185" s="47"/>
      <c r="T185" s="47"/>
      <c r="U185" s="47"/>
      <c r="V185" s="47"/>
      <c r="W185" s="47"/>
      <c r="X185" s="47"/>
      <c r="Y185" s="47"/>
      <c r="Z185" s="47"/>
    </row>
    <row r="186" spans="1:26" ht="12.75" customHeight="1" x14ac:dyDescent="0.25">
      <c r="A186" s="47" t="s">
        <v>485</v>
      </c>
      <c r="B186" s="47" t="e">
        <f>'Imputed and missing data hidden'!AN186</f>
        <v>#REF!</v>
      </c>
      <c r="C186" s="145">
        <f>'Indicator Date hidden2'!AV187</f>
        <v>5.2631578947368418E-2</v>
      </c>
      <c r="D186" s="145" t="e">
        <f t="shared" si="6"/>
        <v>#REF!</v>
      </c>
      <c r="E186" s="145">
        <f t="shared" si="7"/>
        <v>0.10526315789473628</v>
      </c>
      <c r="F186" s="145" t="e">
        <f t="shared" si="8"/>
        <v>#REF!</v>
      </c>
      <c r="G186" s="47"/>
      <c r="H186" s="47"/>
      <c r="I186" s="47"/>
      <c r="J186" s="47"/>
      <c r="K186" s="47"/>
      <c r="L186" s="47"/>
      <c r="M186" s="47"/>
      <c r="N186" s="47"/>
      <c r="O186" s="47"/>
      <c r="P186" s="47"/>
      <c r="Q186" s="47"/>
      <c r="R186" s="47"/>
      <c r="S186" s="47"/>
      <c r="T186" s="47"/>
      <c r="U186" s="47"/>
      <c r="V186" s="47"/>
      <c r="W186" s="47"/>
      <c r="X186" s="47"/>
      <c r="Y186" s="47"/>
      <c r="Z186" s="47"/>
    </row>
    <row r="187" spans="1:26" ht="12.75" customHeight="1" x14ac:dyDescent="0.25">
      <c r="A187" s="47" t="s">
        <v>487</v>
      </c>
      <c r="B187" s="47" t="e">
        <f>'Imputed and missing data hidden'!AN187</f>
        <v>#REF!</v>
      </c>
      <c r="C187" s="145">
        <f>'Indicator Date hidden2'!AV188</f>
        <v>5.2631578947368418E-2</v>
      </c>
      <c r="D187" s="145" t="e">
        <f t="shared" si="6"/>
        <v>#REF!</v>
      </c>
      <c r="E187" s="145">
        <f t="shared" si="7"/>
        <v>0.10526315789473628</v>
      </c>
      <c r="F187" s="145" t="e">
        <f t="shared" si="8"/>
        <v>#REF!</v>
      </c>
      <c r="G187" s="47"/>
      <c r="H187" s="47"/>
      <c r="I187" s="47"/>
      <c r="J187" s="47"/>
      <c r="K187" s="47"/>
      <c r="L187" s="47"/>
      <c r="M187" s="47"/>
      <c r="N187" s="47"/>
      <c r="O187" s="47"/>
      <c r="P187" s="47"/>
      <c r="Q187" s="47"/>
      <c r="R187" s="47"/>
      <c r="S187" s="47"/>
      <c r="T187" s="47"/>
      <c r="U187" s="47"/>
      <c r="V187" s="47"/>
      <c r="W187" s="47"/>
      <c r="X187" s="47"/>
      <c r="Y187" s="47"/>
      <c r="Z187" s="47"/>
    </row>
    <row r="188" spans="1:26" ht="12.75" customHeight="1" x14ac:dyDescent="0.25">
      <c r="A188" s="47" t="s">
        <v>489</v>
      </c>
      <c r="B188" s="47" t="e">
        <f>'Imputed and missing data hidden'!AN188</f>
        <v>#REF!</v>
      </c>
      <c r="C188" s="145">
        <f>'Indicator Date hidden2'!AV189</f>
        <v>5.2631578947368418E-2</v>
      </c>
      <c r="D188" s="145" t="e">
        <f t="shared" si="6"/>
        <v>#REF!</v>
      </c>
      <c r="E188" s="145">
        <f t="shared" si="7"/>
        <v>0.10526315789473628</v>
      </c>
      <c r="F188" s="145" t="e">
        <f t="shared" si="8"/>
        <v>#REF!</v>
      </c>
      <c r="G188" s="47"/>
      <c r="H188" s="47"/>
      <c r="I188" s="47"/>
      <c r="J188" s="47"/>
      <c r="K188" s="47"/>
      <c r="L188" s="47"/>
      <c r="M188" s="47"/>
      <c r="N188" s="47"/>
      <c r="O188" s="47"/>
      <c r="P188" s="47"/>
      <c r="Q188" s="47"/>
      <c r="R188" s="47"/>
      <c r="S188" s="47"/>
      <c r="T188" s="47"/>
      <c r="U188" s="47"/>
      <c r="V188" s="47"/>
      <c r="W188" s="47"/>
      <c r="X188" s="47"/>
      <c r="Y188" s="47"/>
      <c r="Z188" s="47"/>
    </row>
    <row r="189" spans="1:26" ht="12.75" customHeight="1" x14ac:dyDescent="0.25">
      <c r="A189" s="47" t="s">
        <v>491</v>
      </c>
      <c r="B189" s="47" t="e">
        <f>'Imputed and missing data hidden'!AN189</f>
        <v>#REF!</v>
      </c>
      <c r="C189" s="145">
        <f>'Indicator Date hidden2'!AV190</f>
        <v>5.2631578947368418E-2</v>
      </c>
      <c r="D189" s="145" t="e">
        <f t="shared" si="6"/>
        <v>#REF!</v>
      </c>
      <c r="E189" s="145">
        <f t="shared" si="7"/>
        <v>0.10526315789473628</v>
      </c>
      <c r="F189" s="145" t="e">
        <f t="shared" si="8"/>
        <v>#REF!</v>
      </c>
      <c r="G189" s="47"/>
      <c r="H189" s="47"/>
      <c r="I189" s="47"/>
      <c r="J189" s="47"/>
      <c r="K189" s="47"/>
      <c r="L189" s="47"/>
      <c r="M189" s="47"/>
      <c r="N189" s="47"/>
      <c r="O189" s="47"/>
      <c r="P189" s="47"/>
      <c r="Q189" s="47"/>
      <c r="R189" s="47"/>
      <c r="S189" s="47"/>
      <c r="T189" s="47"/>
      <c r="U189" s="47"/>
      <c r="V189" s="47"/>
      <c r="W189" s="47"/>
      <c r="X189" s="47"/>
      <c r="Y189" s="47"/>
      <c r="Z189" s="47"/>
    </row>
    <row r="190" spans="1:26" ht="12.75" customHeight="1" x14ac:dyDescent="0.25">
      <c r="A190" s="47" t="s">
        <v>493</v>
      </c>
      <c r="B190" s="47" t="e">
        <f>'Imputed and missing data hidden'!AN190</f>
        <v>#REF!</v>
      </c>
      <c r="C190" s="145">
        <f>'Indicator Date hidden2'!AV191</f>
        <v>5.2631578947368418E-2</v>
      </c>
      <c r="D190" s="145" t="e">
        <f t="shared" si="6"/>
        <v>#REF!</v>
      </c>
      <c r="E190" s="145">
        <f t="shared" si="7"/>
        <v>0.10526315789473628</v>
      </c>
      <c r="F190" s="145" t="e">
        <f t="shared" si="8"/>
        <v>#REF!</v>
      </c>
      <c r="G190" s="47"/>
      <c r="H190" s="47"/>
      <c r="I190" s="47"/>
      <c r="J190" s="47"/>
      <c r="K190" s="47"/>
      <c r="L190" s="47"/>
      <c r="M190" s="47"/>
      <c r="N190" s="47"/>
      <c r="O190" s="47"/>
      <c r="P190" s="47"/>
      <c r="Q190" s="47"/>
      <c r="R190" s="47"/>
      <c r="S190" s="47"/>
      <c r="T190" s="47"/>
      <c r="U190" s="47"/>
      <c r="V190" s="47"/>
      <c r="W190" s="47"/>
      <c r="X190" s="47"/>
      <c r="Y190" s="47"/>
      <c r="Z190" s="47"/>
    </row>
    <row r="191" spans="1:26" ht="12.75" customHeight="1" x14ac:dyDescent="0.25">
      <c r="A191" s="47" t="s">
        <v>495</v>
      </c>
      <c r="B191" s="47" t="e">
        <f>'Imputed and missing data hidden'!AN191</f>
        <v>#REF!</v>
      </c>
      <c r="C191" s="145">
        <f>'Indicator Date hidden2'!AV192</f>
        <v>5.2631578947368418E-2</v>
      </c>
      <c r="D191" s="145" t="e">
        <f t="shared" si="6"/>
        <v>#REF!</v>
      </c>
      <c r="E191" s="145">
        <f t="shared" si="7"/>
        <v>0.10526315789473628</v>
      </c>
      <c r="F191" s="145" t="e">
        <f t="shared" si="8"/>
        <v>#REF!</v>
      </c>
      <c r="G191" s="47"/>
      <c r="H191" s="47"/>
      <c r="I191" s="47"/>
      <c r="J191" s="47"/>
      <c r="K191" s="47"/>
      <c r="L191" s="47"/>
      <c r="M191" s="47"/>
      <c r="N191" s="47"/>
      <c r="O191" s="47"/>
      <c r="P191" s="47"/>
      <c r="Q191" s="47"/>
      <c r="R191" s="47"/>
      <c r="S191" s="47"/>
      <c r="T191" s="47"/>
      <c r="U191" s="47"/>
      <c r="V191" s="47"/>
      <c r="W191" s="47"/>
      <c r="X191" s="47"/>
      <c r="Y191" s="47"/>
      <c r="Z191" s="47"/>
    </row>
    <row r="192" spans="1:26" ht="12.75" customHeight="1" x14ac:dyDescent="0.25">
      <c r="A192" s="47" t="s">
        <v>497</v>
      </c>
      <c r="B192" s="47" t="e">
        <f>'Imputed and missing data hidden'!AN192</f>
        <v>#REF!</v>
      </c>
      <c r="C192" s="145">
        <f>'Indicator Date hidden2'!AV193</f>
        <v>5.2631578947368418E-2</v>
      </c>
      <c r="D192" s="145" t="e">
        <f t="shared" si="6"/>
        <v>#REF!</v>
      </c>
      <c r="E192" s="145">
        <f t="shared" si="7"/>
        <v>0.10526315789473628</v>
      </c>
      <c r="F192" s="145" t="e">
        <f t="shared" si="8"/>
        <v>#REF!</v>
      </c>
      <c r="G192" s="47"/>
      <c r="H192" s="47"/>
      <c r="I192" s="47"/>
      <c r="J192" s="47"/>
      <c r="K192" s="47"/>
      <c r="L192" s="47"/>
      <c r="M192" s="47"/>
      <c r="N192" s="47"/>
      <c r="O192" s="47"/>
      <c r="P192" s="47"/>
      <c r="Q192" s="47"/>
      <c r="R192" s="47"/>
      <c r="S192" s="47"/>
      <c r="T192" s="47"/>
      <c r="U192" s="47"/>
      <c r="V192" s="47"/>
      <c r="W192" s="47"/>
      <c r="X192" s="47"/>
      <c r="Y192" s="47"/>
      <c r="Z192" s="47"/>
    </row>
    <row r="193" spans="1:26" ht="12.75" customHeight="1" x14ac:dyDescent="0.25">
      <c r="A193" s="47" t="s">
        <v>499</v>
      </c>
      <c r="B193" s="47" t="e">
        <f>'Imputed and missing data hidden'!AN193</f>
        <v>#REF!</v>
      </c>
      <c r="C193" s="145">
        <f>'Indicator Date hidden2'!AV194</f>
        <v>5.2631578947368418E-2</v>
      </c>
      <c r="D193" s="145" t="e">
        <f t="shared" si="6"/>
        <v>#REF!</v>
      </c>
      <c r="E193" s="145">
        <f t="shared" si="7"/>
        <v>0.10526315789473628</v>
      </c>
      <c r="F193" s="145" t="e">
        <f t="shared" si="8"/>
        <v>#REF!</v>
      </c>
      <c r="G193" s="47"/>
      <c r="H193" s="47"/>
      <c r="I193" s="47"/>
      <c r="J193" s="47"/>
      <c r="K193" s="47"/>
      <c r="L193" s="47"/>
      <c r="M193" s="47"/>
      <c r="N193" s="47"/>
      <c r="O193" s="47"/>
      <c r="P193" s="47"/>
      <c r="Q193" s="47"/>
      <c r="R193" s="47"/>
      <c r="S193" s="47"/>
      <c r="T193" s="47"/>
      <c r="U193" s="47"/>
      <c r="V193" s="47"/>
      <c r="W193" s="47"/>
      <c r="X193" s="47"/>
      <c r="Y193" s="47"/>
      <c r="Z193" s="47"/>
    </row>
    <row r="194" spans="1:26" ht="12.75" customHeight="1" x14ac:dyDescent="0.25">
      <c r="A194" s="47" t="s">
        <v>501</v>
      </c>
      <c r="B194" s="47" t="e">
        <f>'Imputed and missing data hidden'!AN194</f>
        <v>#REF!</v>
      </c>
      <c r="C194" s="145">
        <f>'Indicator Date hidden2'!AV195</f>
        <v>5.2631578947368418E-2</v>
      </c>
      <c r="D194" s="145" t="e">
        <f t="shared" ref="D194:D257" si="9">IF(B194&gt;B$362,10,10-(B$362-B194)/(B$362-B$361)*10)</f>
        <v>#REF!</v>
      </c>
      <c r="E194" s="145">
        <f t="shared" ref="E194:E257" si="10">IF(C194&gt;C$362,10,10-(C$362-C194)/(C$362-C$361)*10)</f>
        <v>0.10526315789473628</v>
      </c>
      <c r="F194" s="145" t="e">
        <f t="shared" ref="F194:F257" si="11">ROUND((10-GEOMEAN(((10-D194)/10*9+1),((10-E194)/10*9+1)))/9*10,1)</f>
        <v>#REF!</v>
      </c>
      <c r="G194" s="47"/>
      <c r="H194" s="47"/>
      <c r="I194" s="47"/>
      <c r="J194" s="47"/>
      <c r="K194" s="47"/>
      <c r="L194" s="47"/>
      <c r="M194" s="47"/>
      <c r="N194" s="47"/>
      <c r="O194" s="47"/>
      <c r="P194" s="47"/>
      <c r="Q194" s="47"/>
      <c r="R194" s="47"/>
      <c r="S194" s="47"/>
      <c r="T194" s="47"/>
      <c r="U194" s="47"/>
      <c r="V194" s="47"/>
      <c r="W194" s="47"/>
      <c r="X194" s="47"/>
      <c r="Y194" s="47"/>
      <c r="Z194" s="47"/>
    </row>
    <row r="195" spans="1:26" ht="12.75" customHeight="1" x14ac:dyDescent="0.25">
      <c r="A195" s="47" t="s">
        <v>503</v>
      </c>
      <c r="B195" s="47" t="e">
        <f>'Imputed and missing data hidden'!AN195</f>
        <v>#REF!</v>
      </c>
      <c r="C195" s="145">
        <f>'Indicator Date hidden2'!AV196</f>
        <v>5.2631578947368418E-2</v>
      </c>
      <c r="D195" s="145" t="e">
        <f t="shared" si="9"/>
        <v>#REF!</v>
      </c>
      <c r="E195" s="145">
        <f t="shared" si="10"/>
        <v>0.10526315789473628</v>
      </c>
      <c r="F195" s="145" t="e">
        <f t="shared" si="11"/>
        <v>#REF!</v>
      </c>
      <c r="G195" s="47"/>
      <c r="H195" s="47"/>
      <c r="I195" s="47"/>
      <c r="J195" s="47"/>
      <c r="K195" s="47"/>
      <c r="L195" s="47"/>
      <c r="M195" s="47"/>
      <c r="N195" s="47"/>
      <c r="O195" s="47"/>
      <c r="P195" s="47"/>
      <c r="Q195" s="47"/>
      <c r="R195" s="47"/>
      <c r="S195" s="47"/>
      <c r="T195" s="47"/>
      <c r="U195" s="47"/>
      <c r="V195" s="47"/>
      <c r="W195" s="47"/>
      <c r="X195" s="47"/>
      <c r="Y195" s="47"/>
      <c r="Z195" s="47"/>
    </row>
    <row r="196" spans="1:26" ht="12.75" customHeight="1" x14ac:dyDescent="0.25">
      <c r="A196" s="47" t="s">
        <v>505</v>
      </c>
      <c r="B196" s="47" t="e">
        <f>'Imputed and missing data hidden'!AN196</f>
        <v>#REF!</v>
      </c>
      <c r="C196" s="145">
        <f>'Indicator Date hidden2'!AV197</f>
        <v>5.2631578947368418E-2</v>
      </c>
      <c r="D196" s="145" t="e">
        <f t="shared" si="9"/>
        <v>#REF!</v>
      </c>
      <c r="E196" s="145">
        <f t="shared" si="10"/>
        <v>0.10526315789473628</v>
      </c>
      <c r="F196" s="145" t="e">
        <f t="shared" si="11"/>
        <v>#REF!</v>
      </c>
      <c r="G196" s="47"/>
      <c r="H196" s="47"/>
      <c r="I196" s="47"/>
      <c r="J196" s="47"/>
      <c r="K196" s="47"/>
      <c r="L196" s="47"/>
      <c r="M196" s="47"/>
      <c r="N196" s="47"/>
      <c r="O196" s="47"/>
      <c r="P196" s="47"/>
      <c r="Q196" s="47"/>
      <c r="R196" s="47"/>
      <c r="S196" s="47"/>
      <c r="T196" s="47"/>
      <c r="U196" s="47"/>
      <c r="V196" s="47"/>
      <c r="W196" s="47"/>
      <c r="X196" s="47"/>
      <c r="Y196" s="47"/>
      <c r="Z196" s="47"/>
    </row>
    <row r="197" spans="1:26" ht="12.75" customHeight="1" x14ac:dyDescent="0.25">
      <c r="A197" s="47" t="s">
        <v>507</v>
      </c>
      <c r="B197" s="47" t="e">
        <f>'Imputed and missing data hidden'!AN197</f>
        <v>#REF!</v>
      </c>
      <c r="C197" s="145">
        <f>'Indicator Date hidden2'!AV198</f>
        <v>5.2631578947368418E-2</v>
      </c>
      <c r="D197" s="145" t="e">
        <f t="shared" si="9"/>
        <v>#REF!</v>
      </c>
      <c r="E197" s="145">
        <f t="shared" si="10"/>
        <v>0.10526315789473628</v>
      </c>
      <c r="F197" s="145" t="e">
        <f t="shared" si="11"/>
        <v>#REF!</v>
      </c>
      <c r="G197" s="47"/>
      <c r="H197" s="47"/>
      <c r="I197" s="47"/>
      <c r="J197" s="47"/>
      <c r="K197" s="47"/>
      <c r="L197" s="47"/>
      <c r="M197" s="47"/>
      <c r="N197" s="47"/>
      <c r="O197" s="47"/>
      <c r="P197" s="47"/>
      <c r="Q197" s="47"/>
      <c r="R197" s="47"/>
      <c r="S197" s="47"/>
      <c r="T197" s="47"/>
      <c r="U197" s="47"/>
      <c r="V197" s="47"/>
      <c r="W197" s="47"/>
      <c r="X197" s="47"/>
      <c r="Y197" s="47"/>
      <c r="Z197" s="47"/>
    </row>
    <row r="198" spans="1:26" ht="12.75" customHeight="1" x14ac:dyDescent="0.25">
      <c r="A198" s="47" t="s">
        <v>511</v>
      </c>
      <c r="B198" s="47" t="e">
        <f>'Imputed and missing data hidden'!AN198</f>
        <v>#REF!</v>
      </c>
      <c r="C198" s="145">
        <f>'Indicator Date hidden2'!AV199</f>
        <v>5.2631578947368418E-2</v>
      </c>
      <c r="D198" s="145" t="e">
        <f t="shared" si="9"/>
        <v>#REF!</v>
      </c>
      <c r="E198" s="145">
        <f t="shared" si="10"/>
        <v>0.10526315789473628</v>
      </c>
      <c r="F198" s="145" t="e">
        <f t="shared" si="11"/>
        <v>#REF!</v>
      </c>
      <c r="G198" s="47"/>
      <c r="H198" s="47"/>
      <c r="I198" s="47"/>
      <c r="J198" s="47"/>
      <c r="K198" s="47"/>
      <c r="L198" s="47"/>
      <c r="M198" s="47"/>
      <c r="N198" s="47"/>
      <c r="O198" s="47"/>
      <c r="P198" s="47"/>
      <c r="Q198" s="47"/>
      <c r="R198" s="47"/>
      <c r="S198" s="47"/>
      <c r="T198" s="47"/>
      <c r="U198" s="47"/>
      <c r="V198" s="47"/>
      <c r="W198" s="47"/>
      <c r="X198" s="47"/>
      <c r="Y198" s="47"/>
      <c r="Z198" s="47"/>
    </row>
    <row r="199" spans="1:26" ht="12.75" customHeight="1" x14ac:dyDescent="0.25">
      <c r="A199" s="47" t="s">
        <v>513</v>
      </c>
      <c r="B199" s="47" t="e">
        <f>'Imputed and missing data hidden'!AN199</f>
        <v>#REF!</v>
      </c>
      <c r="C199" s="145">
        <f>'Indicator Date hidden2'!AV200</f>
        <v>5.2631578947368418E-2</v>
      </c>
      <c r="D199" s="145" t="e">
        <f t="shared" si="9"/>
        <v>#REF!</v>
      </c>
      <c r="E199" s="145">
        <f t="shared" si="10"/>
        <v>0.10526315789473628</v>
      </c>
      <c r="F199" s="145" t="e">
        <f t="shared" si="11"/>
        <v>#REF!</v>
      </c>
      <c r="G199" s="47"/>
      <c r="H199" s="47"/>
      <c r="I199" s="47"/>
      <c r="J199" s="47"/>
      <c r="K199" s="47"/>
      <c r="L199" s="47"/>
      <c r="M199" s="47"/>
      <c r="N199" s="47"/>
      <c r="O199" s="47"/>
      <c r="P199" s="47"/>
      <c r="Q199" s="47"/>
      <c r="R199" s="47"/>
      <c r="S199" s="47"/>
      <c r="T199" s="47"/>
      <c r="U199" s="47"/>
      <c r="V199" s="47"/>
      <c r="W199" s="47"/>
      <c r="X199" s="47"/>
      <c r="Y199" s="47"/>
      <c r="Z199" s="47"/>
    </row>
    <row r="200" spans="1:26" ht="12.75" customHeight="1" x14ac:dyDescent="0.25">
      <c r="A200" s="47" t="s">
        <v>515</v>
      </c>
      <c r="B200" s="47" t="e">
        <f>'Imputed and missing data hidden'!AN200</f>
        <v>#REF!</v>
      </c>
      <c r="C200" s="145">
        <f>'Indicator Date hidden2'!AV201</f>
        <v>5.2631578947368418E-2</v>
      </c>
      <c r="D200" s="145" t="e">
        <f t="shared" si="9"/>
        <v>#REF!</v>
      </c>
      <c r="E200" s="145">
        <f t="shared" si="10"/>
        <v>0.10526315789473628</v>
      </c>
      <c r="F200" s="145" t="e">
        <f t="shared" si="11"/>
        <v>#REF!</v>
      </c>
      <c r="G200" s="47"/>
      <c r="H200" s="47"/>
      <c r="I200" s="47"/>
      <c r="J200" s="47"/>
      <c r="K200" s="47"/>
      <c r="L200" s="47"/>
      <c r="M200" s="47"/>
      <c r="N200" s="47"/>
      <c r="O200" s="47"/>
      <c r="P200" s="47"/>
      <c r="Q200" s="47"/>
      <c r="R200" s="47"/>
      <c r="S200" s="47"/>
      <c r="T200" s="47"/>
      <c r="U200" s="47"/>
      <c r="V200" s="47"/>
      <c r="W200" s="47"/>
      <c r="X200" s="47"/>
      <c r="Y200" s="47"/>
      <c r="Z200" s="47"/>
    </row>
    <row r="201" spans="1:26" ht="12.75" customHeight="1" x14ac:dyDescent="0.25">
      <c r="A201" s="47" t="s">
        <v>517</v>
      </c>
      <c r="B201" s="47" t="e">
        <f>'Imputed and missing data hidden'!AN201</f>
        <v>#REF!</v>
      </c>
      <c r="C201" s="145">
        <f>'Indicator Date hidden2'!AV202</f>
        <v>5.2631578947368418E-2</v>
      </c>
      <c r="D201" s="145" t="e">
        <f t="shared" si="9"/>
        <v>#REF!</v>
      </c>
      <c r="E201" s="145">
        <f t="shared" si="10"/>
        <v>0.10526315789473628</v>
      </c>
      <c r="F201" s="145" t="e">
        <f t="shared" si="11"/>
        <v>#REF!</v>
      </c>
      <c r="G201" s="47"/>
      <c r="H201" s="47"/>
      <c r="I201" s="47"/>
      <c r="J201" s="47"/>
      <c r="K201" s="47"/>
      <c r="L201" s="47"/>
      <c r="M201" s="47"/>
      <c r="N201" s="47"/>
      <c r="O201" s="47"/>
      <c r="P201" s="47"/>
      <c r="Q201" s="47"/>
      <c r="R201" s="47"/>
      <c r="S201" s="47"/>
      <c r="T201" s="47"/>
      <c r="U201" s="47"/>
      <c r="V201" s="47"/>
      <c r="W201" s="47"/>
      <c r="X201" s="47"/>
      <c r="Y201" s="47"/>
      <c r="Z201" s="47"/>
    </row>
    <row r="202" spans="1:26" ht="12.75" customHeight="1" x14ac:dyDescent="0.25">
      <c r="A202" s="47" t="s">
        <v>519</v>
      </c>
      <c r="B202" s="47" t="e">
        <f>'Imputed and missing data hidden'!AN202</f>
        <v>#REF!</v>
      </c>
      <c r="C202" s="145">
        <f>'Indicator Date hidden2'!AV203</f>
        <v>5.2631578947368418E-2</v>
      </c>
      <c r="D202" s="145" t="e">
        <f t="shared" si="9"/>
        <v>#REF!</v>
      </c>
      <c r="E202" s="145">
        <f t="shared" si="10"/>
        <v>0.10526315789473628</v>
      </c>
      <c r="F202" s="145" t="e">
        <f t="shared" si="11"/>
        <v>#REF!</v>
      </c>
      <c r="G202" s="47"/>
      <c r="H202" s="47"/>
      <c r="I202" s="47"/>
      <c r="J202" s="47"/>
      <c r="K202" s="47"/>
      <c r="L202" s="47"/>
      <c r="M202" s="47"/>
      <c r="N202" s="47"/>
      <c r="O202" s="47"/>
      <c r="P202" s="47"/>
      <c r="Q202" s="47"/>
      <c r="R202" s="47"/>
      <c r="S202" s="47"/>
      <c r="T202" s="47"/>
      <c r="U202" s="47"/>
      <c r="V202" s="47"/>
      <c r="W202" s="47"/>
      <c r="X202" s="47"/>
      <c r="Y202" s="47"/>
      <c r="Z202" s="47"/>
    </row>
    <row r="203" spans="1:26" ht="12.75" customHeight="1" x14ac:dyDescent="0.25">
      <c r="A203" s="47" t="s">
        <v>520</v>
      </c>
      <c r="B203" s="47" t="e">
        <f>'Imputed and missing data hidden'!AN203</f>
        <v>#REF!</v>
      </c>
      <c r="C203" s="145">
        <f>'Indicator Date hidden2'!AV204</f>
        <v>5.2631578947368418E-2</v>
      </c>
      <c r="D203" s="145" t="e">
        <f t="shared" si="9"/>
        <v>#REF!</v>
      </c>
      <c r="E203" s="145">
        <f t="shared" si="10"/>
        <v>0.10526315789473628</v>
      </c>
      <c r="F203" s="145" t="e">
        <f t="shared" si="11"/>
        <v>#REF!</v>
      </c>
      <c r="G203" s="47"/>
      <c r="H203" s="47"/>
      <c r="I203" s="47"/>
      <c r="J203" s="47"/>
      <c r="K203" s="47"/>
      <c r="L203" s="47"/>
      <c r="M203" s="47"/>
      <c r="N203" s="47"/>
      <c r="O203" s="47"/>
      <c r="P203" s="47"/>
      <c r="Q203" s="47"/>
      <c r="R203" s="47"/>
      <c r="S203" s="47"/>
      <c r="T203" s="47"/>
      <c r="U203" s="47"/>
      <c r="V203" s="47"/>
      <c r="W203" s="47"/>
      <c r="X203" s="47"/>
      <c r="Y203" s="47"/>
      <c r="Z203" s="47"/>
    </row>
    <row r="204" spans="1:26" ht="12.75" customHeight="1" x14ac:dyDescent="0.25">
      <c r="A204" s="47" t="s">
        <v>522</v>
      </c>
      <c r="B204" s="47" t="e">
        <f>'Imputed and missing data hidden'!AN204</f>
        <v>#REF!</v>
      </c>
      <c r="C204" s="145">
        <f>'Indicator Date hidden2'!AV205</f>
        <v>5.2631578947368418E-2</v>
      </c>
      <c r="D204" s="145" t="e">
        <f t="shared" si="9"/>
        <v>#REF!</v>
      </c>
      <c r="E204" s="145">
        <f t="shared" si="10"/>
        <v>0.10526315789473628</v>
      </c>
      <c r="F204" s="145" t="e">
        <f t="shared" si="11"/>
        <v>#REF!</v>
      </c>
      <c r="G204" s="47"/>
      <c r="H204" s="47"/>
      <c r="I204" s="47"/>
      <c r="J204" s="47"/>
      <c r="K204" s="47"/>
      <c r="L204" s="47"/>
      <c r="M204" s="47"/>
      <c r="N204" s="47"/>
      <c r="O204" s="47"/>
      <c r="P204" s="47"/>
      <c r="Q204" s="47"/>
      <c r="R204" s="47"/>
      <c r="S204" s="47"/>
      <c r="T204" s="47"/>
      <c r="U204" s="47"/>
      <c r="V204" s="47"/>
      <c r="W204" s="47"/>
      <c r="X204" s="47"/>
      <c r="Y204" s="47"/>
      <c r="Z204" s="47"/>
    </row>
    <row r="205" spans="1:26" ht="12.75" customHeight="1" x14ac:dyDescent="0.25">
      <c r="A205" s="47" t="s">
        <v>524</v>
      </c>
      <c r="B205" s="47" t="e">
        <f>'Imputed and missing data hidden'!AN205</f>
        <v>#REF!</v>
      </c>
      <c r="C205" s="145">
        <f>'Indicator Date hidden2'!AV206</f>
        <v>5.2631578947368418E-2</v>
      </c>
      <c r="D205" s="145" t="e">
        <f t="shared" si="9"/>
        <v>#REF!</v>
      </c>
      <c r="E205" s="145">
        <f t="shared" si="10"/>
        <v>0.10526315789473628</v>
      </c>
      <c r="F205" s="145" t="e">
        <f t="shared" si="11"/>
        <v>#REF!</v>
      </c>
      <c r="G205" s="47"/>
      <c r="H205" s="47"/>
      <c r="I205" s="47"/>
      <c r="J205" s="47"/>
      <c r="K205" s="47"/>
      <c r="L205" s="47"/>
      <c r="M205" s="47"/>
      <c r="N205" s="47"/>
      <c r="O205" s="47"/>
      <c r="P205" s="47"/>
      <c r="Q205" s="47"/>
      <c r="R205" s="47"/>
      <c r="S205" s="47"/>
      <c r="T205" s="47"/>
      <c r="U205" s="47"/>
      <c r="V205" s="47"/>
      <c r="W205" s="47"/>
      <c r="X205" s="47"/>
      <c r="Y205" s="47"/>
      <c r="Z205" s="47"/>
    </row>
    <row r="206" spans="1:26" ht="12.75" customHeight="1" x14ac:dyDescent="0.25">
      <c r="A206" s="47" t="s">
        <v>527</v>
      </c>
      <c r="B206" s="47" t="e">
        <f>'Imputed and missing data hidden'!AN206</f>
        <v>#REF!</v>
      </c>
      <c r="C206" s="145">
        <f>'Indicator Date hidden2'!AV207</f>
        <v>5.2631578947368418E-2</v>
      </c>
      <c r="D206" s="145" t="e">
        <f t="shared" si="9"/>
        <v>#REF!</v>
      </c>
      <c r="E206" s="145">
        <f t="shared" si="10"/>
        <v>0.10526315789473628</v>
      </c>
      <c r="F206" s="145" t="e">
        <f t="shared" si="11"/>
        <v>#REF!</v>
      </c>
      <c r="G206" s="47"/>
      <c r="H206" s="47"/>
      <c r="I206" s="47"/>
      <c r="J206" s="47"/>
      <c r="K206" s="47"/>
      <c r="L206" s="47"/>
      <c r="M206" s="47"/>
      <c r="N206" s="47"/>
      <c r="O206" s="47"/>
      <c r="P206" s="47"/>
      <c r="Q206" s="47"/>
      <c r="R206" s="47"/>
      <c r="S206" s="47"/>
      <c r="T206" s="47"/>
      <c r="U206" s="47"/>
      <c r="V206" s="47"/>
      <c r="W206" s="47"/>
      <c r="X206" s="47"/>
      <c r="Y206" s="47"/>
      <c r="Z206" s="47"/>
    </row>
    <row r="207" spans="1:26" ht="12.75" customHeight="1" x14ac:dyDescent="0.25">
      <c r="A207" s="47" t="s">
        <v>529</v>
      </c>
      <c r="B207" s="47" t="e">
        <f>'Imputed and missing data hidden'!AN207</f>
        <v>#REF!</v>
      </c>
      <c r="C207" s="145">
        <f>'Indicator Date hidden2'!AV208</f>
        <v>5.2631578947368418E-2</v>
      </c>
      <c r="D207" s="145" t="e">
        <f t="shared" si="9"/>
        <v>#REF!</v>
      </c>
      <c r="E207" s="145">
        <f t="shared" si="10"/>
        <v>0.10526315789473628</v>
      </c>
      <c r="F207" s="145" t="e">
        <f t="shared" si="11"/>
        <v>#REF!</v>
      </c>
      <c r="G207" s="47"/>
      <c r="H207" s="47"/>
      <c r="I207" s="47"/>
      <c r="J207" s="47"/>
      <c r="K207" s="47"/>
      <c r="L207" s="47"/>
      <c r="M207" s="47"/>
      <c r="N207" s="47"/>
      <c r="O207" s="47"/>
      <c r="P207" s="47"/>
      <c r="Q207" s="47"/>
      <c r="R207" s="47"/>
      <c r="S207" s="47"/>
      <c r="T207" s="47"/>
      <c r="U207" s="47"/>
      <c r="V207" s="47"/>
      <c r="W207" s="47"/>
      <c r="X207" s="47"/>
      <c r="Y207" s="47"/>
      <c r="Z207" s="47"/>
    </row>
    <row r="208" spans="1:26" ht="12.75" customHeight="1" x14ac:dyDescent="0.25">
      <c r="A208" s="47" t="s">
        <v>531</v>
      </c>
      <c r="B208" s="47" t="e">
        <f>'Imputed and missing data hidden'!AN208</f>
        <v>#REF!</v>
      </c>
      <c r="C208" s="145">
        <f>'Indicator Date hidden2'!AV209</f>
        <v>5.2631578947368418E-2</v>
      </c>
      <c r="D208" s="145" t="e">
        <f t="shared" si="9"/>
        <v>#REF!</v>
      </c>
      <c r="E208" s="145">
        <f t="shared" si="10"/>
        <v>0.10526315789473628</v>
      </c>
      <c r="F208" s="145" t="e">
        <f t="shared" si="11"/>
        <v>#REF!</v>
      </c>
      <c r="G208" s="47"/>
      <c r="H208" s="47"/>
      <c r="I208" s="47"/>
      <c r="J208" s="47"/>
      <c r="K208" s="47"/>
      <c r="L208" s="47"/>
      <c r="M208" s="47"/>
      <c r="N208" s="47"/>
      <c r="O208" s="47"/>
      <c r="P208" s="47"/>
      <c r="Q208" s="47"/>
      <c r="R208" s="47"/>
      <c r="S208" s="47"/>
      <c r="T208" s="47"/>
      <c r="U208" s="47"/>
      <c r="V208" s="47"/>
      <c r="W208" s="47"/>
      <c r="X208" s="47"/>
      <c r="Y208" s="47"/>
      <c r="Z208" s="47"/>
    </row>
    <row r="209" spans="1:26" ht="12.75" customHeight="1" x14ac:dyDescent="0.25">
      <c r="A209" s="47" t="s">
        <v>533</v>
      </c>
      <c r="B209" s="47" t="e">
        <f>'Imputed and missing data hidden'!AN209</f>
        <v>#REF!</v>
      </c>
      <c r="C209" s="145">
        <f>'Indicator Date hidden2'!AV210</f>
        <v>5.2631578947368418E-2</v>
      </c>
      <c r="D209" s="145" t="e">
        <f t="shared" si="9"/>
        <v>#REF!</v>
      </c>
      <c r="E209" s="145">
        <f t="shared" si="10"/>
        <v>0.10526315789473628</v>
      </c>
      <c r="F209" s="145" t="e">
        <f t="shared" si="11"/>
        <v>#REF!</v>
      </c>
      <c r="G209" s="47"/>
      <c r="H209" s="47"/>
      <c r="I209" s="47"/>
      <c r="J209" s="47"/>
      <c r="K209" s="47"/>
      <c r="L209" s="47"/>
      <c r="M209" s="47"/>
      <c r="N209" s="47"/>
      <c r="O209" s="47"/>
      <c r="P209" s="47"/>
      <c r="Q209" s="47"/>
      <c r="R209" s="47"/>
      <c r="S209" s="47"/>
      <c r="T209" s="47"/>
      <c r="U209" s="47"/>
      <c r="V209" s="47"/>
      <c r="W209" s="47"/>
      <c r="X209" s="47"/>
      <c r="Y209" s="47"/>
      <c r="Z209" s="47"/>
    </row>
    <row r="210" spans="1:26" ht="12.75" customHeight="1" x14ac:dyDescent="0.25">
      <c r="A210" s="47" t="s">
        <v>535</v>
      </c>
      <c r="B210" s="47" t="e">
        <f>'Imputed and missing data hidden'!AN210</f>
        <v>#REF!</v>
      </c>
      <c r="C210" s="145">
        <f>'Indicator Date hidden2'!AV211</f>
        <v>5.2631578947368418E-2</v>
      </c>
      <c r="D210" s="145" t="e">
        <f t="shared" si="9"/>
        <v>#REF!</v>
      </c>
      <c r="E210" s="145">
        <f t="shared" si="10"/>
        <v>0.10526315789473628</v>
      </c>
      <c r="F210" s="145" t="e">
        <f t="shared" si="11"/>
        <v>#REF!</v>
      </c>
      <c r="G210" s="47"/>
      <c r="H210" s="47"/>
      <c r="I210" s="47"/>
      <c r="J210" s="47"/>
      <c r="K210" s="47"/>
      <c r="L210" s="47"/>
      <c r="M210" s="47"/>
      <c r="N210" s="47"/>
      <c r="O210" s="47"/>
      <c r="P210" s="47"/>
      <c r="Q210" s="47"/>
      <c r="R210" s="47"/>
      <c r="S210" s="47"/>
      <c r="T210" s="47"/>
      <c r="U210" s="47"/>
      <c r="V210" s="47"/>
      <c r="W210" s="47"/>
      <c r="X210" s="47"/>
      <c r="Y210" s="47"/>
      <c r="Z210" s="47"/>
    </row>
    <row r="211" spans="1:26" ht="12.75" customHeight="1" x14ac:dyDescent="0.25">
      <c r="A211" s="47" t="s">
        <v>537</v>
      </c>
      <c r="B211" s="47" t="e">
        <f>'Imputed and missing data hidden'!AN211</f>
        <v>#REF!</v>
      </c>
      <c r="C211" s="145">
        <f>'Indicator Date hidden2'!AV212</f>
        <v>5.2631578947368418E-2</v>
      </c>
      <c r="D211" s="145" t="e">
        <f t="shared" si="9"/>
        <v>#REF!</v>
      </c>
      <c r="E211" s="145">
        <f t="shared" si="10"/>
        <v>0.10526315789473628</v>
      </c>
      <c r="F211" s="145" t="e">
        <f t="shared" si="11"/>
        <v>#REF!</v>
      </c>
      <c r="G211" s="47"/>
      <c r="H211" s="47"/>
      <c r="I211" s="47"/>
      <c r="J211" s="47"/>
      <c r="K211" s="47"/>
      <c r="L211" s="47"/>
      <c r="M211" s="47"/>
      <c r="N211" s="47"/>
      <c r="O211" s="47"/>
      <c r="P211" s="47"/>
      <c r="Q211" s="47"/>
      <c r="R211" s="47"/>
      <c r="S211" s="47"/>
      <c r="T211" s="47"/>
      <c r="U211" s="47"/>
      <c r="V211" s="47"/>
      <c r="W211" s="47"/>
      <c r="X211" s="47"/>
      <c r="Y211" s="47"/>
      <c r="Z211" s="47"/>
    </row>
    <row r="212" spans="1:26" ht="12.75" customHeight="1" x14ac:dyDescent="0.25">
      <c r="A212" s="47" t="s">
        <v>539</v>
      </c>
      <c r="B212" s="47" t="e">
        <f>'Imputed and missing data hidden'!AN212</f>
        <v>#REF!</v>
      </c>
      <c r="C212" s="145">
        <f>'Indicator Date hidden2'!AV213</f>
        <v>5.2631578947368418E-2</v>
      </c>
      <c r="D212" s="145" t="e">
        <f t="shared" si="9"/>
        <v>#REF!</v>
      </c>
      <c r="E212" s="145">
        <f t="shared" si="10"/>
        <v>0.10526315789473628</v>
      </c>
      <c r="F212" s="145" t="e">
        <f t="shared" si="11"/>
        <v>#REF!</v>
      </c>
      <c r="G212" s="47"/>
      <c r="H212" s="47"/>
      <c r="I212" s="47"/>
      <c r="J212" s="47"/>
      <c r="K212" s="47"/>
      <c r="L212" s="47"/>
      <c r="M212" s="47"/>
      <c r="N212" s="47"/>
      <c r="O212" s="47"/>
      <c r="P212" s="47"/>
      <c r="Q212" s="47"/>
      <c r="R212" s="47"/>
      <c r="S212" s="47"/>
      <c r="T212" s="47"/>
      <c r="U212" s="47"/>
      <c r="V212" s="47"/>
      <c r="W212" s="47"/>
      <c r="X212" s="47"/>
      <c r="Y212" s="47"/>
      <c r="Z212" s="47"/>
    </row>
    <row r="213" spans="1:26" ht="12.75" customHeight="1" x14ac:dyDescent="0.25">
      <c r="A213" s="47" t="s">
        <v>541</v>
      </c>
      <c r="B213" s="47" t="e">
        <f>'Imputed and missing data hidden'!AN213</f>
        <v>#REF!</v>
      </c>
      <c r="C213" s="145">
        <f>'Indicator Date hidden2'!AV214</f>
        <v>5.2631578947368418E-2</v>
      </c>
      <c r="D213" s="145" t="e">
        <f t="shared" si="9"/>
        <v>#REF!</v>
      </c>
      <c r="E213" s="145">
        <f t="shared" si="10"/>
        <v>0.10526315789473628</v>
      </c>
      <c r="F213" s="145" t="e">
        <f t="shared" si="11"/>
        <v>#REF!</v>
      </c>
      <c r="G213" s="47"/>
      <c r="H213" s="47"/>
      <c r="I213" s="47"/>
      <c r="J213" s="47"/>
      <c r="K213" s="47"/>
      <c r="L213" s="47"/>
      <c r="M213" s="47"/>
      <c r="N213" s="47"/>
      <c r="O213" s="47"/>
      <c r="P213" s="47"/>
      <c r="Q213" s="47"/>
      <c r="R213" s="47"/>
      <c r="S213" s="47"/>
      <c r="T213" s="47"/>
      <c r="U213" s="47"/>
      <c r="V213" s="47"/>
      <c r="W213" s="47"/>
      <c r="X213" s="47"/>
      <c r="Y213" s="47"/>
      <c r="Z213" s="47"/>
    </row>
    <row r="214" spans="1:26" ht="12.75" customHeight="1" x14ac:dyDescent="0.25">
      <c r="A214" s="47" t="s">
        <v>543</v>
      </c>
      <c r="B214" s="47" t="e">
        <f>'Imputed and missing data hidden'!AN214</f>
        <v>#REF!</v>
      </c>
      <c r="C214" s="145">
        <f>'Indicator Date hidden2'!AV215</f>
        <v>5.2631578947368418E-2</v>
      </c>
      <c r="D214" s="145" t="e">
        <f t="shared" si="9"/>
        <v>#REF!</v>
      </c>
      <c r="E214" s="145">
        <f t="shared" si="10"/>
        <v>0.10526315789473628</v>
      </c>
      <c r="F214" s="145" t="e">
        <f t="shared" si="11"/>
        <v>#REF!</v>
      </c>
      <c r="G214" s="47"/>
      <c r="H214" s="47"/>
      <c r="I214" s="47"/>
      <c r="J214" s="47"/>
      <c r="K214" s="47"/>
      <c r="L214" s="47"/>
      <c r="M214" s="47"/>
      <c r="N214" s="47"/>
      <c r="O214" s="47"/>
      <c r="P214" s="47"/>
      <c r="Q214" s="47"/>
      <c r="R214" s="47"/>
      <c r="S214" s="47"/>
      <c r="T214" s="47"/>
      <c r="U214" s="47"/>
      <c r="V214" s="47"/>
      <c r="W214" s="47"/>
      <c r="X214" s="47"/>
      <c r="Y214" s="47"/>
      <c r="Z214" s="47"/>
    </row>
    <row r="215" spans="1:26" ht="12.75" customHeight="1" x14ac:dyDescent="0.25">
      <c r="A215" s="47" t="s">
        <v>545</v>
      </c>
      <c r="B215" s="47" t="e">
        <f>'Imputed and missing data hidden'!AN215</f>
        <v>#REF!</v>
      </c>
      <c r="C215" s="145">
        <f>'Indicator Date hidden2'!AV216</f>
        <v>5.2631578947368418E-2</v>
      </c>
      <c r="D215" s="145" t="e">
        <f t="shared" si="9"/>
        <v>#REF!</v>
      </c>
      <c r="E215" s="145">
        <f t="shared" si="10"/>
        <v>0.10526315789473628</v>
      </c>
      <c r="F215" s="145" t="e">
        <f t="shared" si="11"/>
        <v>#REF!</v>
      </c>
      <c r="G215" s="47"/>
      <c r="H215" s="47"/>
      <c r="I215" s="47"/>
      <c r="J215" s="47"/>
      <c r="K215" s="47"/>
      <c r="L215" s="47"/>
      <c r="M215" s="47"/>
      <c r="N215" s="47"/>
      <c r="O215" s="47"/>
      <c r="P215" s="47"/>
      <c r="Q215" s="47"/>
      <c r="R215" s="47"/>
      <c r="S215" s="47"/>
      <c r="T215" s="47"/>
      <c r="U215" s="47"/>
      <c r="V215" s="47"/>
      <c r="W215" s="47"/>
      <c r="X215" s="47"/>
      <c r="Y215" s="47"/>
      <c r="Z215" s="47"/>
    </row>
    <row r="216" spans="1:26" ht="12.75" customHeight="1" x14ac:dyDescent="0.25">
      <c r="A216" s="47" t="s">
        <v>547</v>
      </c>
      <c r="B216" s="47" t="e">
        <f>'Imputed and missing data hidden'!AN216</f>
        <v>#REF!</v>
      </c>
      <c r="C216" s="145">
        <f>'Indicator Date hidden2'!AV217</f>
        <v>5.2631578947368418E-2</v>
      </c>
      <c r="D216" s="145" t="e">
        <f t="shared" si="9"/>
        <v>#REF!</v>
      </c>
      <c r="E216" s="145">
        <f t="shared" si="10"/>
        <v>0.10526315789473628</v>
      </c>
      <c r="F216" s="145" t="e">
        <f t="shared" si="11"/>
        <v>#REF!</v>
      </c>
      <c r="G216" s="47"/>
      <c r="H216" s="47"/>
      <c r="I216" s="47"/>
      <c r="J216" s="47"/>
      <c r="K216" s="47"/>
      <c r="L216" s="47"/>
      <c r="M216" s="47"/>
      <c r="N216" s="47"/>
      <c r="O216" s="47"/>
      <c r="P216" s="47"/>
      <c r="Q216" s="47"/>
      <c r="R216" s="47"/>
      <c r="S216" s="47"/>
      <c r="T216" s="47"/>
      <c r="U216" s="47"/>
      <c r="V216" s="47"/>
      <c r="W216" s="47"/>
      <c r="X216" s="47"/>
      <c r="Y216" s="47"/>
      <c r="Z216" s="47"/>
    </row>
    <row r="217" spans="1:26" ht="12.75" customHeight="1" x14ac:dyDescent="0.25">
      <c r="A217" s="47" t="s">
        <v>549</v>
      </c>
      <c r="B217" s="47" t="e">
        <f>'Imputed and missing data hidden'!AN217</f>
        <v>#REF!</v>
      </c>
      <c r="C217" s="145">
        <f>'Indicator Date hidden2'!AV218</f>
        <v>5.2631578947368418E-2</v>
      </c>
      <c r="D217" s="145" t="e">
        <f t="shared" si="9"/>
        <v>#REF!</v>
      </c>
      <c r="E217" s="145">
        <f t="shared" si="10"/>
        <v>0.10526315789473628</v>
      </c>
      <c r="F217" s="145" t="e">
        <f t="shared" si="11"/>
        <v>#REF!</v>
      </c>
      <c r="G217" s="47"/>
      <c r="H217" s="47"/>
      <c r="I217" s="47"/>
      <c r="J217" s="47"/>
      <c r="K217" s="47"/>
      <c r="L217" s="47"/>
      <c r="M217" s="47"/>
      <c r="N217" s="47"/>
      <c r="O217" s="47"/>
      <c r="P217" s="47"/>
      <c r="Q217" s="47"/>
      <c r="R217" s="47"/>
      <c r="S217" s="47"/>
      <c r="T217" s="47"/>
      <c r="U217" s="47"/>
      <c r="V217" s="47"/>
      <c r="W217" s="47"/>
      <c r="X217" s="47"/>
      <c r="Y217" s="47"/>
      <c r="Z217" s="47"/>
    </row>
    <row r="218" spans="1:26" ht="12.75" customHeight="1" x14ac:dyDescent="0.25">
      <c r="A218" s="47" t="s">
        <v>551</v>
      </c>
      <c r="B218" s="47" t="e">
        <f>'Imputed and missing data hidden'!AN218</f>
        <v>#REF!</v>
      </c>
      <c r="C218" s="145">
        <f>'Indicator Date hidden2'!AV219</f>
        <v>5.2631578947368418E-2</v>
      </c>
      <c r="D218" s="145" t="e">
        <f t="shared" si="9"/>
        <v>#REF!</v>
      </c>
      <c r="E218" s="145">
        <f t="shared" si="10"/>
        <v>0.10526315789473628</v>
      </c>
      <c r="F218" s="145" t="e">
        <f t="shared" si="11"/>
        <v>#REF!</v>
      </c>
      <c r="G218" s="47"/>
      <c r="H218" s="47"/>
      <c r="I218" s="47"/>
      <c r="J218" s="47"/>
      <c r="K218" s="47"/>
      <c r="L218" s="47"/>
      <c r="M218" s="47"/>
      <c r="N218" s="47"/>
      <c r="O218" s="47"/>
      <c r="P218" s="47"/>
      <c r="Q218" s="47"/>
      <c r="R218" s="47"/>
      <c r="S218" s="47"/>
      <c r="T218" s="47"/>
      <c r="U218" s="47"/>
      <c r="V218" s="47"/>
      <c r="W218" s="47"/>
      <c r="X218" s="47"/>
      <c r="Y218" s="47"/>
      <c r="Z218" s="47"/>
    </row>
    <row r="219" spans="1:26" ht="12.75" customHeight="1" x14ac:dyDescent="0.25">
      <c r="A219" s="47" t="s">
        <v>553</v>
      </c>
      <c r="B219" s="47" t="e">
        <f>'Imputed and missing data hidden'!AN219</f>
        <v>#REF!</v>
      </c>
      <c r="C219" s="145">
        <f>'Indicator Date hidden2'!AV220</f>
        <v>5.2631578947368418E-2</v>
      </c>
      <c r="D219" s="145" t="e">
        <f t="shared" si="9"/>
        <v>#REF!</v>
      </c>
      <c r="E219" s="145">
        <f t="shared" si="10"/>
        <v>0.10526315789473628</v>
      </c>
      <c r="F219" s="145" t="e">
        <f t="shared" si="11"/>
        <v>#REF!</v>
      </c>
      <c r="G219" s="47"/>
      <c r="H219" s="47"/>
      <c r="I219" s="47"/>
      <c r="J219" s="47"/>
      <c r="K219" s="47"/>
      <c r="L219" s="47"/>
      <c r="M219" s="47"/>
      <c r="N219" s="47"/>
      <c r="O219" s="47"/>
      <c r="P219" s="47"/>
      <c r="Q219" s="47"/>
      <c r="R219" s="47"/>
      <c r="S219" s="47"/>
      <c r="T219" s="47"/>
      <c r="U219" s="47"/>
      <c r="V219" s="47"/>
      <c r="W219" s="47"/>
      <c r="X219" s="47"/>
      <c r="Y219" s="47"/>
      <c r="Z219" s="47"/>
    </row>
    <row r="220" spans="1:26" ht="12.75" customHeight="1" x14ac:dyDescent="0.25">
      <c r="A220" s="47" t="s">
        <v>556</v>
      </c>
      <c r="B220" s="47" t="e">
        <f>'Imputed and missing data hidden'!AN220</f>
        <v>#REF!</v>
      </c>
      <c r="C220" s="145">
        <f>'Indicator Date hidden2'!AV221</f>
        <v>5.2631578947368418E-2</v>
      </c>
      <c r="D220" s="145" t="e">
        <f t="shared" si="9"/>
        <v>#REF!</v>
      </c>
      <c r="E220" s="145">
        <f t="shared" si="10"/>
        <v>0.10526315789473628</v>
      </c>
      <c r="F220" s="145" t="e">
        <f t="shared" si="11"/>
        <v>#REF!</v>
      </c>
      <c r="G220" s="47"/>
      <c r="H220" s="47"/>
      <c r="I220" s="47"/>
      <c r="J220" s="47"/>
      <c r="K220" s="47"/>
      <c r="L220" s="47"/>
      <c r="M220" s="47"/>
      <c r="N220" s="47"/>
      <c r="O220" s="47"/>
      <c r="P220" s="47"/>
      <c r="Q220" s="47"/>
      <c r="R220" s="47"/>
      <c r="S220" s="47"/>
      <c r="T220" s="47"/>
      <c r="U220" s="47"/>
      <c r="V220" s="47"/>
      <c r="W220" s="47"/>
      <c r="X220" s="47"/>
      <c r="Y220" s="47"/>
      <c r="Z220" s="47"/>
    </row>
    <row r="221" spans="1:26" ht="12.75" customHeight="1" x14ac:dyDescent="0.25">
      <c r="A221" s="47" t="s">
        <v>558</v>
      </c>
      <c r="B221" s="47" t="e">
        <f>'Imputed and missing data hidden'!AN221</f>
        <v>#REF!</v>
      </c>
      <c r="C221" s="145">
        <f>'Indicator Date hidden2'!AV222</f>
        <v>5.2631578947368418E-2</v>
      </c>
      <c r="D221" s="145" t="e">
        <f t="shared" si="9"/>
        <v>#REF!</v>
      </c>
      <c r="E221" s="145">
        <f t="shared" si="10"/>
        <v>0.10526315789473628</v>
      </c>
      <c r="F221" s="145" t="e">
        <f t="shared" si="11"/>
        <v>#REF!</v>
      </c>
      <c r="G221" s="47"/>
      <c r="H221" s="47"/>
      <c r="I221" s="47"/>
      <c r="J221" s="47"/>
      <c r="K221" s="47"/>
      <c r="L221" s="47"/>
      <c r="M221" s="47"/>
      <c r="N221" s="47"/>
      <c r="O221" s="47"/>
      <c r="P221" s="47"/>
      <c r="Q221" s="47"/>
      <c r="R221" s="47"/>
      <c r="S221" s="47"/>
      <c r="T221" s="47"/>
      <c r="U221" s="47"/>
      <c r="V221" s="47"/>
      <c r="W221" s="47"/>
      <c r="X221" s="47"/>
      <c r="Y221" s="47"/>
      <c r="Z221" s="47"/>
    </row>
    <row r="222" spans="1:26" ht="12.75" customHeight="1" x14ac:dyDescent="0.25">
      <c r="A222" s="47" t="s">
        <v>560</v>
      </c>
      <c r="B222" s="47" t="e">
        <f>'Imputed and missing data hidden'!AN222</f>
        <v>#REF!</v>
      </c>
      <c r="C222" s="145">
        <f>'Indicator Date hidden2'!AV223</f>
        <v>5.2631578947368418E-2</v>
      </c>
      <c r="D222" s="145" t="e">
        <f t="shared" si="9"/>
        <v>#REF!</v>
      </c>
      <c r="E222" s="145">
        <f t="shared" si="10"/>
        <v>0.10526315789473628</v>
      </c>
      <c r="F222" s="145" t="e">
        <f t="shared" si="11"/>
        <v>#REF!</v>
      </c>
      <c r="G222" s="47"/>
      <c r="H222" s="47"/>
      <c r="I222" s="47"/>
      <c r="J222" s="47"/>
      <c r="K222" s="47"/>
      <c r="L222" s="47"/>
      <c r="M222" s="47"/>
      <c r="N222" s="47"/>
      <c r="O222" s="47"/>
      <c r="P222" s="47"/>
      <c r="Q222" s="47"/>
      <c r="R222" s="47"/>
      <c r="S222" s="47"/>
      <c r="T222" s="47"/>
      <c r="U222" s="47"/>
      <c r="V222" s="47"/>
      <c r="W222" s="47"/>
      <c r="X222" s="47"/>
      <c r="Y222" s="47"/>
      <c r="Z222" s="47"/>
    </row>
    <row r="223" spans="1:26" ht="12.75" customHeight="1" x14ac:dyDescent="0.25">
      <c r="A223" s="47" t="s">
        <v>562</v>
      </c>
      <c r="B223" s="47" t="e">
        <f>'Imputed and missing data hidden'!AN223</f>
        <v>#REF!</v>
      </c>
      <c r="C223" s="145">
        <f>'Indicator Date hidden2'!AV224</f>
        <v>5.2631578947368418E-2</v>
      </c>
      <c r="D223" s="145" t="e">
        <f t="shared" si="9"/>
        <v>#REF!</v>
      </c>
      <c r="E223" s="145">
        <f t="shared" si="10"/>
        <v>0.10526315789473628</v>
      </c>
      <c r="F223" s="145" t="e">
        <f t="shared" si="11"/>
        <v>#REF!</v>
      </c>
      <c r="G223" s="47"/>
      <c r="H223" s="47"/>
      <c r="I223" s="47"/>
      <c r="J223" s="47"/>
      <c r="K223" s="47"/>
      <c r="L223" s="47"/>
      <c r="M223" s="47"/>
      <c r="N223" s="47"/>
      <c r="O223" s="47"/>
      <c r="P223" s="47"/>
      <c r="Q223" s="47"/>
      <c r="R223" s="47"/>
      <c r="S223" s="47"/>
      <c r="T223" s="47"/>
      <c r="U223" s="47"/>
      <c r="V223" s="47"/>
      <c r="W223" s="47"/>
      <c r="X223" s="47"/>
      <c r="Y223" s="47"/>
      <c r="Z223" s="47"/>
    </row>
    <row r="224" spans="1:26" ht="12.75" customHeight="1" x14ac:dyDescent="0.25">
      <c r="A224" s="47" t="s">
        <v>564</v>
      </c>
      <c r="B224" s="47" t="e">
        <f>'Imputed and missing data hidden'!AN224</f>
        <v>#REF!</v>
      </c>
      <c r="C224" s="145">
        <f>'Indicator Date hidden2'!AV225</f>
        <v>5.2631578947368418E-2</v>
      </c>
      <c r="D224" s="145" t="e">
        <f t="shared" si="9"/>
        <v>#REF!</v>
      </c>
      <c r="E224" s="145">
        <f t="shared" si="10"/>
        <v>0.10526315789473628</v>
      </c>
      <c r="F224" s="145" t="e">
        <f t="shared" si="11"/>
        <v>#REF!</v>
      </c>
      <c r="G224" s="47"/>
      <c r="H224" s="47"/>
      <c r="I224" s="47"/>
      <c r="J224" s="47"/>
      <c r="K224" s="47"/>
      <c r="L224" s="47"/>
      <c r="M224" s="47"/>
      <c r="N224" s="47"/>
      <c r="O224" s="47"/>
      <c r="P224" s="47"/>
      <c r="Q224" s="47"/>
      <c r="R224" s="47"/>
      <c r="S224" s="47"/>
      <c r="T224" s="47"/>
      <c r="U224" s="47"/>
      <c r="V224" s="47"/>
      <c r="W224" s="47"/>
      <c r="X224" s="47"/>
      <c r="Y224" s="47"/>
      <c r="Z224" s="47"/>
    </row>
    <row r="225" spans="1:26" ht="12.75" customHeight="1" x14ac:dyDescent="0.25">
      <c r="A225" s="47" t="s">
        <v>566</v>
      </c>
      <c r="B225" s="47" t="e">
        <f>'Imputed and missing data hidden'!AN225</f>
        <v>#REF!</v>
      </c>
      <c r="C225" s="145">
        <f>'Indicator Date hidden2'!AV226</f>
        <v>5.2631578947368418E-2</v>
      </c>
      <c r="D225" s="145" t="e">
        <f t="shared" si="9"/>
        <v>#REF!</v>
      </c>
      <c r="E225" s="145">
        <f t="shared" si="10"/>
        <v>0.10526315789473628</v>
      </c>
      <c r="F225" s="145" t="e">
        <f t="shared" si="11"/>
        <v>#REF!</v>
      </c>
      <c r="G225" s="47"/>
      <c r="H225" s="47"/>
      <c r="I225" s="47"/>
      <c r="J225" s="47"/>
      <c r="K225" s="47"/>
      <c r="L225" s="47"/>
      <c r="M225" s="47"/>
      <c r="N225" s="47"/>
      <c r="O225" s="47"/>
      <c r="P225" s="47"/>
      <c r="Q225" s="47"/>
      <c r="R225" s="47"/>
      <c r="S225" s="47"/>
      <c r="T225" s="47"/>
      <c r="U225" s="47"/>
      <c r="V225" s="47"/>
      <c r="W225" s="47"/>
      <c r="X225" s="47"/>
      <c r="Y225" s="47"/>
      <c r="Z225" s="47"/>
    </row>
    <row r="226" spans="1:26" ht="12.75" customHeight="1" x14ac:dyDescent="0.25">
      <c r="A226" s="47" t="s">
        <v>568</v>
      </c>
      <c r="B226" s="47" t="e">
        <f>'Imputed and missing data hidden'!AN226</f>
        <v>#REF!</v>
      </c>
      <c r="C226" s="145">
        <f>'Indicator Date hidden2'!AV227</f>
        <v>5.2631578947368418E-2</v>
      </c>
      <c r="D226" s="145" t="e">
        <f t="shared" si="9"/>
        <v>#REF!</v>
      </c>
      <c r="E226" s="145">
        <f t="shared" si="10"/>
        <v>0.10526315789473628</v>
      </c>
      <c r="F226" s="145" t="e">
        <f t="shared" si="11"/>
        <v>#REF!</v>
      </c>
      <c r="G226" s="47"/>
      <c r="H226" s="47"/>
      <c r="I226" s="47"/>
      <c r="J226" s="47"/>
      <c r="K226" s="47"/>
      <c r="L226" s="47"/>
      <c r="M226" s="47"/>
      <c r="N226" s="47"/>
      <c r="O226" s="47"/>
      <c r="P226" s="47"/>
      <c r="Q226" s="47"/>
      <c r="R226" s="47"/>
      <c r="S226" s="47"/>
      <c r="T226" s="47"/>
      <c r="U226" s="47"/>
      <c r="V226" s="47"/>
      <c r="W226" s="47"/>
      <c r="X226" s="47"/>
      <c r="Y226" s="47"/>
      <c r="Z226" s="47"/>
    </row>
    <row r="227" spans="1:26" ht="12.75" customHeight="1" x14ac:dyDescent="0.25">
      <c r="A227" s="47" t="s">
        <v>570</v>
      </c>
      <c r="B227" s="47" t="e">
        <f>'Imputed and missing data hidden'!AN227</f>
        <v>#REF!</v>
      </c>
      <c r="C227" s="145">
        <f>'Indicator Date hidden2'!AV228</f>
        <v>5.2631578947368418E-2</v>
      </c>
      <c r="D227" s="145" t="e">
        <f t="shared" si="9"/>
        <v>#REF!</v>
      </c>
      <c r="E227" s="145">
        <f t="shared" si="10"/>
        <v>0.10526315789473628</v>
      </c>
      <c r="F227" s="145" t="e">
        <f t="shared" si="11"/>
        <v>#REF!</v>
      </c>
      <c r="G227" s="47"/>
      <c r="H227" s="47"/>
      <c r="I227" s="47"/>
      <c r="J227" s="47"/>
      <c r="K227" s="47"/>
      <c r="L227" s="47"/>
      <c r="M227" s="47"/>
      <c r="N227" s="47"/>
      <c r="O227" s="47"/>
      <c r="P227" s="47"/>
      <c r="Q227" s="47"/>
      <c r="R227" s="47"/>
      <c r="S227" s="47"/>
      <c r="T227" s="47"/>
      <c r="U227" s="47"/>
      <c r="V227" s="47"/>
      <c r="W227" s="47"/>
      <c r="X227" s="47"/>
      <c r="Y227" s="47"/>
      <c r="Z227" s="47"/>
    </row>
    <row r="228" spans="1:26" ht="12.75" customHeight="1" x14ac:dyDescent="0.25">
      <c r="A228" s="47" t="s">
        <v>572</v>
      </c>
      <c r="B228" s="47" t="e">
        <f>'Imputed and missing data hidden'!AN228</f>
        <v>#REF!</v>
      </c>
      <c r="C228" s="145">
        <f>'Indicator Date hidden2'!AV229</f>
        <v>5.2631578947368418E-2</v>
      </c>
      <c r="D228" s="145" t="e">
        <f t="shared" si="9"/>
        <v>#REF!</v>
      </c>
      <c r="E228" s="145">
        <f t="shared" si="10"/>
        <v>0.10526315789473628</v>
      </c>
      <c r="F228" s="145" t="e">
        <f t="shared" si="11"/>
        <v>#REF!</v>
      </c>
      <c r="G228" s="47"/>
      <c r="H228" s="47"/>
      <c r="I228" s="47"/>
      <c r="J228" s="47"/>
      <c r="K228" s="47"/>
      <c r="L228" s="47"/>
      <c r="M228" s="47"/>
      <c r="N228" s="47"/>
      <c r="O228" s="47"/>
      <c r="P228" s="47"/>
      <c r="Q228" s="47"/>
      <c r="R228" s="47"/>
      <c r="S228" s="47"/>
      <c r="T228" s="47"/>
      <c r="U228" s="47"/>
      <c r="V228" s="47"/>
      <c r="W228" s="47"/>
      <c r="X228" s="47"/>
      <c r="Y228" s="47"/>
      <c r="Z228" s="47"/>
    </row>
    <row r="229" spans="1:26" ht="12.75" customHeight="1" x14ac:dyDescent="0.25">
      <c r="A229" s="47" t="s">
        <v>574</v>
      </c>
      <c r="B229" s="47" t="e">
        <f>'Imputed and missing data hidden'!AN229</f>
        <v>#REF!</v>
      </c>
      <c r="C229" s="145">
        <f>'Indicator Date hidden2'!AV230</f>
        <v>5.2631578947368418E-2</v>
      </c>
      <c r="D229" s="145" t="e">
        <f t="shared" si="9"/>
        <v>#REF!</v>
      </c>
      <c r="E229" s="145">
        <f t="shared" si="10"/>
        <v>0.10526315789473628</v>
      </c>
      <c r="F229" s="145" t="e">
        <f t="shared" si="11"/>
        <v>#REF!</v>
      </c>
      <c r="G229" s="47"/>
      <c r="H229" s="47"/>
      <c r="I229" s="47"/>
      <c r="J229" s="47"/>
      <c r="K229" s="47"/>
      <c r="L229" s="47"/>
      <c r="M229" s="47"/>
      <c r="N229" s="47"/>
      <c r="O229" s="47"/>
      <c r="P229" s="47"/>
      <c r="Q229" s="47"/>
      <c r="R229" s="47"/>
      <c r="S229" s="47"/>
      <c r="T229" s="47"/>
      <c r="U229" s="47"/>
      <c r="V229" s="47"/>
      <c r="W229" s="47"/>
      <c r="X229" s="47"/>
      <c r="Y229" s="47"/>
      <c r="Z229" s="47"/>
    </row>
    <row r="230" spans="1:26" ht="12.75" customHeight="1" x14ac:dyDescent="0.25">
      <c r="A230" s="47" t="s">
        <v>577</v>
      </c>
      <c r="B230" s="47" t="e">
        <f>'Imputed and missing data hidden'!AN230</f>
        <v>#REF!</v>
      </c>
      <c r="C230" s="145">
        <f>'Indicator Date hidden2'!AV231</f>
        <v>5.2631578947368418E-2</v>
      </c>
      <c r="D230" s="145" t="e">
        <f t="shared" si="9"/>
        <v>#REF!</v>
      </c>
      <c r="E230" s="145">
        <f t="shared" si="10"/>
        <v>0.10526315789473628</v>
      </c>
      <c r="F230" s="145" t="e">
        <f t="shared" si="11"/>
        <v>#REF!</v>
      </c>
      <c r="G230" s="47"/>
      <c r="H230" s="47"/>
      <c r="I230" s="47"/>
      <c r="J230" s="47"/>
      <c r="K230" s="47"/>
      <c r="L230" s="47"/>
      <c r="M230" s="47"/>
      <c r="N230" s="47"/>
      <c r="O230" s="47"/>
      <c r="P230" s="47"/>
      <c r="Q230" s="47"/>
      <c r="R230" s="47"/>
      <c r="S230" s="47"/>
      <c r="T230" s="47"/>
      <c r="U230" s="47"/>
      <c r="V230" s="47"/>
      <c r="W230" s="47"/>
      <c r="X230" s="47"/>
      <c r="Y230" s="47"/>
      <c r="Z230" s="47"/>
    </row>
    <row r="231" spans="1:26" ht="12.75" customHeight="1" x14ac:dyDescent="0.25">
      <c r="A231" s="47" t="s">
        <v>579</v>
      </c>
      <c r="B231" s="47" t="e">
        <f>'Imputed and missing data hidden'!AN231</f>
        <v>#REF!</v>
      </c>
      <c r="C231" s="145">
        <f>'Indicator Date hidden2'!AV232</f>
        <v>5.2631578947368418E-2</v>
      </c>
      <c r="D231" s="145" t="e">
        <f t="shared" si="9"/>
        <v>#REF!</v>
      </c>
      <c r="E231" s="145">
        <f t="shared" si="10"/>
        <v>0.10526315789473628</v>
      </c>
      <c r="F231" s="145" t="e">
        <f t="shared" si="11"/>
        <v>#REF!</v>
      </c>
      <c r="G231" s="47"/>
      <c r="H231" s="47"/>
      <c r="I231" s="47"/>
      <c r="J231" s="47"/>
      <c r="K231" s="47"/>
      <c r="L231" s="47"/>
      <c r="M231" s="47"/>
      <c r="N231" s="47"/>
      <c r="O231" s="47"/>
      <c r="P231" s="47"/>
      <c r="Q231" s="47"/>
      <c r="R231" s="47"/>
      <c r="S231" s="47"/>
      <c r="T231" s="47"/>
      <c r="U231" s="47"/>
      <c r="V231" s="47"/>
      <c r="W231" s="47"/>
      <c r="X231" s="47"/>
      <c r="Y231" s="47"/>
      <c r="Z231" s="47"/>
    </row>
    <row r="232" spans="1:26" ht="12.75" customHeight="1" x14ac:dyDescent="0.25">
      <c r="A232" s="47" t="s">
        <v>581</v>
      </c>
      <c r="B232" s="47" t="e">
        <f>'Imputed and missing data hidden'!AN232</f>
        <v>#REF!</v>
      </c>
      <c r="C232" s="145">
        <f>'Indicator Date hidden2'!AV233</f>
        <v>5.2631578947368418E-2</v>
      </c>
      <c r="D232" s="145" t="e">
        <f t="shared" si="9"/>
        <v>#REF!</v>
      </c>
      <c r="E232" s="145">
        <f t="shared" si="10"/>
        <v>0.10526315789473628</v>
      </c>
      <c r="F232" s="145" t="e">
        <f t="shared" si="11"/>
        <v>#REF!</v>
      </c>
      <c r="G232" s="47"/>
      <c r="H232" s="47"/>
      <c r="I232" s="47"/>
      <c r="J232" s="47"/>
      <c r="K232" s="47"/>
      <c r="L232" s="47"/>
      <c r="M232" s="47"/>
      <c r="N232" s="47"/>
      <c r="O232" s="47"/>
      <c r="P232" s="47"/>
      <c r="Q232" s="47"/>
      <c r="R232" s="47"/>
      <c r="S232" s="47"/>
      <c r="T232" s="47"/>
      <c r="U232" s="47"/>
      <c r="V232" s="47"/>
      <c r="W232" s="47"/>
      <c r="X232" s="47"/>
      <c r="Y232" s="47"/>
      <c r="Z232" s="47"/>
    </row>
    <row r="233" spans="1:26" ht="12.75" customHeight="1" x14ac:dyDescent="0.25">
      <c r="A233" s="47" t="s">
        <v>583</v>
      </c>
      <c r="B233" s="47" t="e">
        <f>'Imputed and missing data hidden'!AN233</f>
        <v>#REF!</v>
      </c>
      <c r="C233" s="145">
        <f>'Indicator Date hidden2'!AV234</f>
        <v>5.2631578947368418E-2</v>
      </c>
      <c r="D233" s="145" t="e">
        <f t="shared" si="9"/>
        <v>#REF!</v>
      </c>
      <c r="E233" s="145">
        <f t="shared" si="10"/>
        <v>0.10526315789473628</v>
      </c>
      <c r="F233" s="145" t="e">
        <f t="shared" si="11"/>
        <v>#REF!</v>
      </c>
      <c r="G233" s="47"/>
      <c r="H233" s="47"/>
      <c r="I233" s="47"/>
      <c r="J233" s="47"/>
      <c r="K233" s="47"/>
      <c r="L233" s="47"/>
      <c r="M233" s="47"/>
      <c r="N233" s="47"/>
      <c r="O233" s="47"/>
      <c r="P233" s="47"/>
      <c r="Q233" s="47"/>
      <c r="R233" s="47"/>
      <c r="S233" s="47"/>
      <c r="T233" s="47"/>
      <c r="U233" s="47"/>
      <c r="V233" s="47"/>
      <c r="W233" s="47"/>
      <c r="X233" s="47"/>
      <c r="Y233" s="47"/>
      <c r="Z233" s="47"/>
    </row>
    <row r="234" spans="1:26" ht="12.75" customHeight="1" x14ac:dyDescent="0.25">
      <c r="A234" s="47" t="s">
        <v>585</v>
      </c>
      <c r="B234" s="47" t="e">
        <f>'Imputed and missing data hidden'!AN234</f>
        <v>#REF!</v>
      </c>
      <c r="C234" s="145">
        <f>'Indicator Date hidden2'!AV235</f>
        <v>5.2631578947368418E-2</v>
      </c>
      <c r="D234" s="145" t="e">
        <f t="shared" si="9"/>
        <v>#REF!</v>
      </c>
      <c r="E234" s="145">
        <f t="shared" si="10"/>
        <v>0.10526315789473628</v>
      </c>
      <c r="F234" s="145" t="e">
        <f t="shared" si="11"/>
        <v>#REF!</v>
      </c>
      <c r="G234" s="47"/>
      <c r="H234" s="47"/>
      <c r="I234" s="47"/>
      <c r="J234" s="47"/>
      <c r="K234" s="47"/>
      <c r="L234" s="47"/>
      <c r="M234" s="47"/>
      <c r="N234" s="47"/>
      <c r="O234" s="47"/>
      <c r="P234" s="47"/>
      <c r="Q234" s="47"/>
      <c r="R234" s="47"/>
      <c r="S234" s="47"/>
      <c r="T234" s="47"/>
      <c r="U234" s="47"/>
      <c r="V234" s="47"/>
      <c r="W234" s="47"/>
      <c r="X234" s="47"/>
      <c r="Y234" s="47"/>
      <c r="Z234" s="47"/>
    </row>
    <row r="235" spans="1:26" ht="12.75" customHeight="1" x14ac:dyDescent="0.25">
      <c r="A235" s="47" t="s">
        <v>587</v>
      </c>
      <c r="B235" s="47" t="e">
        <f>'Imputed and missing data hidden'!AN235</f>
        <v>#REF!</v>
      </c>
      <c r="C235" s="145">
        <f>'Indicator Date hidden2'!AV236</f>
        <v>5.2631578947368418E-2</v>
      </c>
      <c r="D235" s="145" t="e">
        <f t="shared" si="9"/>
        <v>#REF!</v>
      </c>
      <c r="E235" s="145">
        <f t="shared" si="10"/>
        <v>0.10526315789473628</v>
      </c>
      <c r="F235" s="145" t="e">
        <f t="shared" si="11"/>
        <v>#REF!</v>
      </c>
      <c r="G235" s="47"/>
      <c r="H235" s="47"/>
      <c r="I235" s="47"/>
      <c r="J235" s="47"/>
      <c r="K235" s="47"/>
      <c r="L235" s="47"/>
      <c r="M235" s="47"/>
      <c r="N235" s="47"/>
      <c r="O235" s="47"/>
      <c r="P235" s="47"/>
      <c r="Q235" s="47"/>
      <c r="R235" s="47"/>
      <c r="S235" s="47"/>
      <c r="T235" s="47"/>
      <c r="U235" s="47"/>
      <c r="V235" s="47"/>
      <c r="W235" s="47"/>
      <c r="X235" s="47"/>
      <c r="Y235" s="47"/>
      <c r="Z235" s="47"/>
    </row>
    <row r="236" spans="1:26" ht="12.75" customHeight="1" x14ac:dyDescent="0.25">
      <c r="A236" s="47" t="s">
        <v>589</v>
      </c>
      <c r="B236" s="47" t="e">
        <f>'Imputed and missing data hidden'!AN236</f>
        <v>#REF!</v>
      </c>
      <c r="C236" s="145">
        <f>'Indicator Date hidden2'!AV237</f>
        <v>5.2631578947368418E-2</v>
      </c>
      <c r="D236" s="145" t="e">
        <f t="shared" si="9"/>
        <v>#REF!</v>
      </c>
      <c r="E236" s="145">
        <f t="shared" si="10"/>
        <v>0.10526315789473628</v>
      </c>
      <c r="F236" s="145" t="e">
        <f t="shared" si="11"/>
        <v>#REF!</v>
      </c>
      <c r="G236" s="47"/>
      <c r="H236" s="47"/>
      <c r="I236" s="47"/>
      <c r="J236" s="47"/>
      <c r="K236" s="47"/>
      <c r="L236" s="47"/>
      <c r="M236" s="47"/>
      <c r="N236" s="47"/>
      <c r="O236" s="47"/>
      <c r="P236" s="47"/>
      <c r="Q236" s="47"/>
      <c r="R236" s="47"/>
      <c r="S236" s="47"/>
      <c r="T236" s="47"/>
      <c r="U236" s="47"/>
      <c r="V236" s="47"/>
      <c r="W236" s="47"/>
      <c r="X236" s="47"/>
      <c r="Y236" s="47"/>
      <c r="Z236" s="47"/>
    </row>
    <row r="237" spans="1:26" ht="12.75" customHeight="1" x14ac:dyDescent="0.25">
      <c r="A237" s="47" t="s">
        <v>591</v>
      </c>
      <c r="B237" s="47" t="e">
        <f>'Imputed and missing data hidden'!AN237</f>
        <v>#REF!</v>
      </c>
      <c r="C237" s="145">
        <f>'Indicator Date hidden2'!AV238</f>
        <v>5.2631578947368418E-2</v>
      </c>
      <c r="D237" s="145" t="e">
        <f t="shared" si="9"/>
        <v>#REF!</v>
      </c>
      <c r="E237" s="145">
        <f t="shared" si="10"/>
        <v>0.10526315789473628</v>
      </c>
      <c r="F237" s="145" t="e">
        <f t="shared" si="11"/>
        <v>#REF!</v>
      </c>
      <c r="G237" s="47"/>
      <c r="H237" s="47"/>
      <c r="I237" s="47"/>
      <c r="J237" s="47"/>
      <c r="K237" s="47"/>
      <c r="L237" s="47"/>
      <c r="M237" s="47"/>
      <c r="N237" s="47"/>
      <c r="O237" s="47"/>
      <c r="P237" s="47"/>
      <c r="Q237" s="47"/>
      <c r="R237" s="47"/>
      <c r="S237" s="47"/>
      <c r="T237" s="47"/>
      <c r="U237" s="47"/>
      <c r="V237" s="47"/>
      <c r="W237" s="47"/>
      <c r="X237" s="47"/>
      <c r="Y237" s="47"/>
      <c r="Z237" s="47"/>
    </row>
    <row r="238" spans="1:26" ht="12.75" customHeight="1" x14ac:dyDescent="0.25">
      <c r="A238" s="47" t="s">
        <v>593</v>
      </c>
      <c r="B238" s="47" t="e">
        <f>'Imputed and missing data hidden'!AN238</f>
        <v>#REF!</v>
      </c>
      <c r="C238" s="145">
        <f>'Indicator Date hidden2'!AV239</f>
        <v>5.2631578947368418E-2</v>
      </c>
      <c r="D238" s="145" t="e">
        <f t="shared" si="9"/>
        <v>#REF!</v>
      </c>
      <c r="E238" s="145">
        <f t="shared" si="10"/>
        <v>0.10526315789473628</v>
      </c>
      <c r="F238" s="145" t="e">
        <f t="shared" si="11"/>
        <v>#REF!</v>
      </c>
      <c r="G238" s="47"/>
      <c r="H238" s="47"/>
      <c r="I238" s="47"/>
      <c r="J238" s="47"/>
      <c r="K238" s="47"/>
      <c r="L238" s="47"/>
      <c r="M238" s="47"/>
      <c r="N238" s="47"/>
      <c r="O238" s="47"/>
      <c r="P238" s="47"/>
      <c r="Q238" s="47"/>
      <c r="R238" s="47"/>
      <c r="S238" s="47"/>
      <c r="T238" s="47"/>
      <c r="U238" s="47"/>
      <c r="V238" s="47"/>
      <c r="W238" s="47"/>
      <c r="X238" s="47"/>
      <c r="Y238" s="47"/>
      <c r="Z238" s="47"/>
    </row>
    <row r="239" spans="1:26" ht="12.75" customHeight="1" x14ac:dyDescent="0.25">
      <c r="A239" s="47" t="s">
        <v>595</v>
      </c>
      <c r="B239" s="47" t="e">
        <f>'Imputed and missing data hidden'!AN239</f>
        <v>#REF!</v>
      </c>
      <c r="C239" s="145">
        <f>'Indicator Date hidden2'!AV240</f>
        <v>5.2631578947368418E-2</v>
      </c>
      <c r="D239" s="145" t="e">
        <f t="shared" si="9"/>
        <v>#REF!</v>
      </c>
      <c r="E239" s="145">
        <f t="shared" si="10"/>
        <v>0.10526315789473628</v>
      </c>
      <c r="F239" s="145" t="e">
        <f t="shared" si="11"/>
        <v>#REF!</v>
      </c>
      <c r="G239" s="47"/>
      <c r="H239" s="47"/>
      <c r="I239" s="47"/>
      <c r="J239" s="47"/>
      <c r="K239" s="47"/>
      <c r="L239" s="47"/>
      <c r="M239" s="47"/>
      <c r="N239" s="47"/>
      <c r="O239" s="47"/>
      <c r="P239" s="47"/>
      <c r="Q239" s="47"/>
      <c r="R239" s="47"/>
      <c r="S239" s="47"/>
      <c r="T239" s="47"/>
      <c r="U239" s="47"/>
      <c r="V239" s="47"/>
      <c r="W239" s="47"/>
      <c r="X239" s="47"/>
      <c r="Y239" s="47"/>
      <c r="Z239" s="47"/>
    </row>
    <row r="240" spans="1:26" ht="12.75" customHeight="1" x14ac:dyDescent="0.25">
      <c r="A240" s="47" t="s">
        <v>597</v>
      </c>
      <c r="B240" s="47" t="e">
        <f>'Imputed and missing data hidden'!AN240</f>
        <v>#REF!</v>
      </c>
      <c r="C240" s="145">
        <f>'Indicator Date hidden2'!AV241</f>
        <v>5.2631578947368418E-2</v>
      </c>
      <c r="D240" s="145" t="e">
        <f t="shared" si="9"/>
        <v>#REF!</v>
      </c>
      <c r="E240" s="145">
        <f t="shared" si="10"/>
        <v>0.10526315789473628</v>
      </c>
      <c r="F240" s="145" t="e">
        <f t="shared" si="11"/>
        <v>#REF!</v>
      </c>
      <c r="G240" s="47"/>
      <c r="H240" s="47"/>
      <c r="I240" s="47"/>
      <c r="J240" s="47"/>
      <c r="K240" s="47"/>
      <c r="L240" s="47"/>
      <c r="M240" s="47"/>
      <c r="N240" s="47"/>
      <c r="O240" s="47"/>
      <c r="P240" s="47"/>
      <c r="Q240" s="47"/>
      <c r="R240" s="47"/>
      <c r="S240" s="47"/>
      <c r="T240" s="47"/>
      <c r="U240" s="47"/>
      <c r="V240" s="47"/>
      <c r="W240" s="47"/>
      <c r="X240" s="47"/>
      <c r="Y240" s="47"/>
      <c r="Z240" s="47"/>
    </row>
    <row r="241" spans="1:26" ht="12.75" customHeight="1" x14ac:dyDescent="0.25">
      <c r="A241" s="47" t="s">
        <v>599</v>
      </c>
      <c r="B241" s="47" t="e">
        <f>'Imputed and missing data hidden'!AN241</f>
        <v>#REF!</v>
      </c>
      <c r="C241" s="145">
        <f>'Indicator Date hidden2'!AV242</f>
        <v>5.2631578947368418E-2</v>
      </c>
      <c r="D241" s="145" t="e">
        <f t="shared" si="9"/>
        <v>#REF!</v>
      </c>
      <c r="E241" s="145">
        <f t="shared" si="10"/>
        <v>0.10526315789473628</v>
      </c>
      <c r="F241" s="145" t="e">
        <f t="shared" si="11"/>
        <v>#REF!</v>
      </c>
      <c r="G241" s="47"/>
      <c r="H241" s="47"/>
      <c r="I241" s="47"/>
      <c r="J241" s="47"/>
      <c r="K241" s="47"/>
      <c r="L241" s="47"/>
      <c r="M241" s="47"/>
      <c r="N241" s="47"/>
      <c r="O241" s="47"/>
      <c r="P241" s="47"/>
      <c r="Q241" s="47"/>
      <c r="R241" s="47"/>
      <c r="S241" s="47"/>
      <c r="T241" s="47"/>
      <c r="U241" s="47"/>
      <c r="V241" s="47"/>
      <c r="W241" s="47"/>
      <c r="X241" s="47"/>
      <c r="Y241" s="47"/>
      <c r="Z241" s="47"/>
    </row>
    <row r="242" spans="1:26" ht="12.75" customHeight="1" x14ac:dyDescent="0.25">
      <c r="A242" s="47" t="s">
        <v>601</v>
      </c>
      <c r="B242" s="47" t="e">
        <f>'Imputed and missing data hidden'!AN242</f>
        <v>#REF!</v>
      </c>
      <c r="C242" s="145">
        <f>'Indicator Date hidden2'!AV243</f>
        <v>5.2631578947368418E-2</v>
      </c>
      <c r="D242" s="145" t="e">
        <f t="shared" si="9"/>
        <v>#REF!</v>
      </c>
      <c r="E242" s="145">
        <f t="shared" si="10"/>
        <v>0.10526315789473628</v>
      </c>
      <c r="F242" s="145" t="e">
        <f t="shared" si="11"/>
        <v>#REF!</v>
      </c>
      <c r="G242" s="47"/>
      <c r="H242" s="47"/>
      <c r="I242" s="47"/>
      <c r="J242" s="47"/>
      <c r="K242" s="47"/>
      <c r="L242" s="47"/>
      <c r="M242" s="47"/>
      <c r="N242" s="47"/>
      <c r="O242" s="47"/>
      <c r="P242" s="47"/>
      <c r="Q242" s="47"/>
      <c r="R242" s="47"/>
      <c r="S242" s="47"/>
      <c r="T242" s="47"/>
      <c r="U242" s="47"/>
      <c r="V242" s="47"/>
      <c r="W242" s="47"/>
      <c r="X242" s="47"/>
      <c r="Y242" s="47"/>
      <c r="Z242" s="47"/>
    </row>
    <row r="243" spans="1:26" ht="12.75" customHeight="1" x14ac:dyDescent="0.25">
      <c r="A243" s="47" t="s">
        <v>604</v>
      </c>
      <c r="B243" s="47" t="e">
        <f>'Imputed and missing data hidden'!AN243</f>
        <v>#REF!</v>
      </c>
      <c r="C243" s="145">
        <f>'Indicator Date hidden2'!AV244</f>
        <v>5.2631578947368418E-2</v>
      </c>
      <c r="D243" s="145" t="e">
        <f t="shared" si="9"/>
        <v>#REF!</v>
      </c>
      <c r="E243" s="145">
        <f t="shared" si="10"/>
        <v>0.10526315789473628</v>
      </c>
      <c r="F243" s="145" t="e">
        <f t="shared" si="11"/>
        <v>#REF!</v>
      </c>
      <c r="G243" s="47"/>
      <c r="H243" s="47"/>
      <c r="I243" s="47"/>
      <c r="J243" s="47"/>
      <c r="K243" s="47"/>
      <c r="L243" s="47"/>
      <c r="M243" s="47"/>
      <c r="N243" s="47"/>
      <c r="O243" s="47"/>
      <c r="P243" s="47"/>
      <c r="Q243" s="47"/>
      <c r="R243" s="47"/>
      <c r="S243" s="47"/>
      <c r="T243" s="47"/>
      <c r="U243" s="47"/>
      <c r="V243" s="47"/>
      <c r="W243" s="47"/>
      <c r="X243" s="47"/>
      <c r="Y243" s="47"/>
      <c r="Z243" s="47"/>
    </row>
    <row r="244" spans="1:26" ht="12.75" customHeight="1" x14ac:dyDescent="0.25">
      <c r="A244" s="47" t="s">
        <v>606</v>
      </c>
      <c r="B244" s="47" t="e">
        <f>'Imputed and missing data hidden'!AN244</f>
        <v>#REF!</v>
      </c>
      <c r="C244" s="145">
        <f>'Indicator Date hidden2'!AV245</f>
        <v>5.2631578947368418E-2</v>
      </c>
      <c r="D244" s="145" t="e">
        <f t="shared" si="9"/>
        <v>#REF!</v>
      </c>
      <c r="E244" s="145">
        <f t="shared" si="10"/>
        <v>0.10526315789473628</v>
      </c>
      <c r="F244" s="145" t="e">
        <f t="shared" si="11"/>
        <v>#REF!</v>
      </c>
      <c r="G244" s="47"/>
      <c r="H244" s="47"/>
      <c r="I244" s="47"/>
      <c r="J244" s="47"/>
      <c r="K244" s="47"/>
      <c r="L244" s="47"/>
      <c r="M244" s="47"/>
      <c r="N244" s="47"/>
      <c r="O244" s="47"/>
      <c r="P244" s="47"/>
      <c r="Q244" s="47"/>
      <c r="R244" s="47"/>
      <c r="S244" s="47"/>
      <c r="T244" s="47"/>
      <c r="U244" s="47"/>
      <c r="V244" s="47"/>
      <c r="W244" s="47"/>
      <c r="X244" s="47"/>
      <c r="Y244" s="47"/>
      <c r="Z244" s="47"/>
    </row>
    <row r="245" spans="1:26" ht="12.75" customHeight="1" x14ac:dyDescent="0.25">
      <c r="A245" s="47" t="s">
        <v>608</v>
      </c>
      <c r="B245" s="47" t="e">
        <f>'Imputed and missing data hidden'!AN245</f>
        <v>#REF!</v>
      </c>
      <c r="C245" s="145">
        <f>'Indicator Date hidden2'!AV246</f>
        <v>5.2631578947368418E-2</v>
      </c>
      <c r="D245" s="145" t="e">
        <f t="shared" si="9"/>
        <v>#REF!</v>
      </c>
      <c r="E245" s="145">
        <f t="shared" si="10"/>
        <v>0.10526315789473628</v>
      </c>
      <c r="F245" s="145" t="e">
        <f t="shared" si="11"/>
        <v>#REF!</v>
      </c>
      <c r="G245" s="47"/>
      <c r="H245" s="47"/>
      <c r="I245" s="47"/>
      <c r="J245" s="47"/>
      <c r="K245" s="47"/>
      <c r="L245" s="47"/>
      <c r="M245" s="47"/>
      <c r="N245" s="47"/>
      <c r="O245" s="47"/>
      <c r="P245" s="47"/>
      <c r="Q245" s="47"/>
      <c r="R245" s="47"/>
      <c r="S245" s="47"/>
      <c r="T245" s="47"/>
      <c r="U245" s="47"/>
      <c r="V245" s="47"/>
      <c r="W245" s="47"/>
      <c r="X245" s="47"/>
      <c r="Y245" s="47"/>
      <c r="Z245" s="47"/>
    </row>
    <row r="246" spans="1:26" ht="12.75" customHeight="1" x14ac:dyDescent="0.25">
      <c r="A246" s="47" t="s">
        <v>610</v>
      </c>
      <c r="B246" s="47" t="e">
        <f>'Imputed and missing data hidden'!AN246</f>
        <v>#REF!</v>
      </c>
      <c r="C246" s="145">
        <f>'Indicator Date hidden2'!AV247</f>
        <v>5.2631578947368418E-2</v>
      </c>
      <c r="D246" s="145" t="e">
        <f t="shared" si="9"/>
        <v>#REF!</v>
      </c>
      <c r="E246" s="145">
        <f t="shared" si="10"/>
        <v>0.10526315789473628</v>
      </c>
      <c r="F246" s="145" t="e">
        <f t="shared" si="11"/>
        <v>#REF!</v>
      </c>
      <c r="G246" s="47"/>
      <c r="H246" s="47"/>
      <c r="I246" s="47"/>
      <c r="J246" s="47"/>
      <c r="K246" s="47"/>
      <c r="L246" s="47"/>
      <c r="M246" s="47"/>
      <c r="N246" s="47"/>
      <c r="O246" s="47"/>
      <c r="P246" s="47"/>
      <c r="Q246" s="47"/>
      <c r="R246" s="47"/>
      <c r="S246" s="47"/>
      <c r="T246" s="47"/>
      <c r="U246" s="47"/>
      <c r="V246" s="47"/>
      <c r="W246" s="47"/>
      <c r="X246" s="47"/>
      <c r="Y246" s="47"/>
      <c r="Z246" s="47"/>
    </row>
    <row r="247" spans="1:26" ht="12.75" customHeight="1" x14ac:dyDescent="0.25">
      <c r="A247" s="47" t="s">
        <v>612</v>
      </c>
      <c r="B247" s="47" t="e">
        <f>'Imputed and missing data hidden'!AN247</f>
        <v>#REF!</v>
      </c>
      <c r="C247" s="145">
        <f>'Indicator Date hidden2'!AV248</f>
        <v>5.2631578947368418E-2</v>
      </c>
      <c r="D247" s="145" t="e">
        <f t="shared" si="9"/>
        <v>#REF!</v>
      </c>
      <c r="E247" s="145">
        <f t="shared" si="10"/>
        <v>0.10526315789473628</v>
      </c>
      <c r="F247" s="145" t="e">
        <f t="shared" si="11"/>
        <v>#REF!</v>
      </c>
      <c r="G247" s="47"/>
      <c r="H247" s="47"/>
      <c r="I247" s="47"/>
      <c r="J247" s="47"/>
      <c r="K247" s="47"/>
      <c r="L247" s="47"/>
      <c r="M247" s="47"/>
      <c r="N247" s="47"/>
      <c r="O247" s="47"/>
      <c r="P247" s="47"/>
      <c r="Q247" s="47"/>
      <c r="R247" s="47"/>
      <c r="S247" s="47"/>
      <c r="T247" s="47"/>
      <c r="U247" s="47"/>
      <c r="V247" s="47"/>
      <c r="W247" s="47"/>
      <c r="X247" s="47"/>
      <c r="Y247" s="47"/>
      <c r="Z247" s="47"/>
    </row>
    <row r="248" spans="1:26" ht="12.75" customHeight="1" x14ac:dyDescent="0.25">
      <c r="A248" s="47" t="s">
        <v>614</v>
      </c>
      <c r="B248" s="47" t="e">
        <f>'Imputed and missing data hidden'!AN248</f>
        <v>#REF!</v>
      </c>
      <c r="C248" s="145">
        <f>'Indicator Date hidden2'!AV249</f>
        <v>5.2631578947368418E-2</v>
      </c>
      <c r="D248" s="145" t="e">
        <f t="shared" si="9"/>
        <v>#REF!</v>
      </c>
      <c r="E248" s="145">
        <f t="shared" si="10"/>
        <v>0.10526315789473628</v>
      </c>
      <c r="F248" s="145" t="e">
        <f t="shared" si="11"/>
        <v>#REF!</v>
      </c>
      <c r="G248" s="47"/>
      <c r="H248" s="47"/>
      <c r="I248" s="47"/>
      <c r="J248" s="47"/>
      <c r="K248" s="47"/>
      <c r="L248" s="47"/>
      <c r="M248" s="47"/>
      <c r="N248" s="47"/>
      <c r="O248" s="47"/>
      <c r="P248" s="47"/>
      <c r="Q248" s="47"/>
      <c r="R248" s="47"/>
      <c r="S248" s="47"/>
      <c r="T248" s="47"/>
      <c r="U248" s="47"/>
      <c r="V248" s="47"/>
      <c r="W248" s="47"/>
      <c r="X248" s="47"/>
      <c r="Y248" s="47"/>
      <c r="Z248" s="47"/>
    </row>
    <row r="249" spans="1:26" ht="12.75" customHeight="1" x14ac:dyDescent="0.25">
      <c r="A249" s="47" t="s">
        <v>616</v>
      </c>
      <c r="B249" s="47" t="e">
        <f>'Imputed and missing data hidden'!AN249</f>
        <v>#REF!</v>
      </c>
      <c r="C249" s="145">
        <f>'Indicator Date hidden2'!AV250</f>
        <v>5.2631578947368418E-2</v>
      </c>
      <c r="D249" s="145" t="e">
        <f t="shared" si="9"/>
        <v>#REF!</v>
      </c>
      <c r="E249" s="145">
        <f t="shared" si="10"/>
        <v>0.10526315789473628</v>
      </c>
      <c r="F249" s="145" t="e">
        <f t="shared" si="11"/>
        <v>#REF!</v>
      </c>
      <c r="G249" s="47"/>
      <c r="H249" s="47"/>
      <c r="I249" s="47"/>
      <c r="J249" s="47"/>
      <c r="K249" s="47"/>
      <c r="L249" s="47"/>
      <c r="M249" s="47"/>
      <c r="N249" s="47"/>
      <c r="O249" s="47"/>
      <c r="P249" s="47"/>
      <c r="Q249" s="47"/>
      <c r="R249" s="47"/>
      <c r="S249" s="47"/>
      <c r="T249" s="47"/>
      <c r="U249" s="47"/>
      <c r="V249" s="47"/>
      <c r="W249" s="47"/>
      <c r="X249" s="47"/>
      <c r="Y249" s="47"/>
      <c r="Z249" s="47"/>
    </row>
    <row r="250" spans="1:26" ht="12.75" customHeight="1" x14ac:dyDescent="0.25">
      <c r="A250" s="47" t="s">
        <v>618</v>
      </c>
      <c r="B250" s="47" t="e">
        <f>'Imputed and missing data hidden'!AN250</f>
        <v>#REF!</v>
      </c>
      <c r="C250" s="145">
        <f>'Indicator Date hidden2'!AV251</f>
        <v>5.2631578947368418E-2</v>
      </c>
      <c r="D250" s="145" t="e">
        <f t="shared" si="9"/>
        <v>#REF!</v>
      </c>
      <c r="E250" s="145">
        <f t="shared" si="10"/>
        <v>0.10526315789473628</v>
      </c>
      <c r="F250" s="145" t="e">
        <f t="shared" si="11"/>
        <v>#REF!</v>
      </c>
      <c r="G250" s="47"/>
      <c r="H250" s="47"/>
      <c r="I250" s="47"/>
      <c r="J250" s="47"/>
      <c r="K250" s="47"/>
      <c r="L250" s="47"/>
      <c r="M250" s="47"/>
      <c r="N250" s="47"/>
      <c r="O250" s="47"/>
      <c r="P250" s="47"/>
      <c r="Q250" s="47"/>
      <c r="R250" s="47"/>
      <c r="S250" s="47"/>
      <c r="T250" s="47"/>
      <c r="U250" s="47"/>
      <c r="V250" s="47"/>
      <c r="W250" s="47"/>
      <c r="X250" s="47"/>
      <c r="Y250" s="47"/>
      <c r="Z250" s="47"/>
    </row>
    <row r="251" spans="1:26" ht="12.75" customHeight="1" x14ac:dyDescent="0.25">
      <c r="A251" s="47" t="s">
        <v>620</v>
      </c>
      <c r="B251" s="47" t="e">
        <f>'Imputed and missing data hidden'!AN251</f>
        <v>#REF!</v>
      </c>
      <c r="C251" s="145">
        <f>'Indicator Date hidden2'!AV252</f>
        <v>5.2631578947368418E-2</v>
      </c>
      <c r="D251" s="145" t="e">
        <f t="shared" si="9"/>
        <v>#REF!</v>
      </c>
      <c r="E251" s="145">
        <f t="shared" si="10"/>
        <v>0.10526315789473628</v>
      </c>
      <c r="F251" s="145" t="e">
        <f t="shared" si="11"/>
        <v>#REF!</v>
      </c>
      <c r="G251" s="47"/>
      <c r="H251" s="47"/>
      <c r="I251" s="47"/>
      <c r="J251" s="47"/>
      <c r="K251" s="47"/>
      <c r="L251" s="47"/>
      <c r="M251" s="47"/>
      <c r="N251" s="47"/>
      <c r="O251" s="47"/>
      <c r="P251" s="47"/>
      <c r="Q251" s="47"/>
      <c r="R251" s="47"/>
      <c r="S251" s="47"/>
      <c r="T251" s="47"/>
      <c r="U251" s="47"/>
      <c r="V251" s="47"/>
      <c r="W251" s="47"/>
      <c r="X251" s="47"/>
      <c r="Y251" s="47"/>
      <c r="Z251" s="47"/>
    </row>
    <row r="252" spans="1:26" ht="12.75" customHeight="1" x14ac:dyDescent="0.25">
      <c r="A252" s="47" t="s">
        <v>622</v>
      </c>
      <c r="B252" s="47" t="e">
        <f>'Imputed and missing data hidden'!AN252</f>
        <v>#REF!</v>
      </c>
      <c r="C252" s="145">
        <f>'Indicator Date hidden2'!AV253</f>
        <v>5.2631578947368418E-2</v>
      </c>
      <c r="D252" s="145" t="e">
        <f t="shared" si="9"/>
        <v>#REF!</v>
      </c>
      <c r="E252" s="145">
        <f t="shared" si="10"/>
        <v>0.10526315789473628</v>
      </c>
      <c r="F252" s="145" t="e">
        <f t="shared" si="11"/>
        <v>#REF!</v>
      </c>
      <c r="G252" s="47"/>
      <c r="H252" s="47"/>
      <c r="I252" s="47"/>
      <c r="J252" s="47"/>
      <c r="K252" s="47"/>
      <c r="L252" s="47"/>
      <c r="M252" s="47"/>
      <c r="N252" s="47"/>
      <c r="O252" s="47"/>
      <c r="P252" s="47"/>
      <c r="Q252" s="47"/>
      <c r="R252" s="47"/>
      <c r="S252" s="47"/>
      <c r="T252" s="47"/>
      <c r="U252" s="47"/>
      <c r="V252" s="47"/>
      <c r="W252" s="47"/>
      <c r="X252" s="47"/>
      <c r="Y252" s="47"/>
      <c r="Z252" s="47"/>
    </row>
    <row r="253" spans="1:26" ht="12.75" customHeight="1" x14ac:dyDescent="0.25">
      <c r="A253" s="47" t="s">
        <v>624</v>
      </c>
      <c r="B253" s="47" t="e">
        <f>'Imputed and missing data hidden'!AN253</f>
        <v>#REF!</v>
      </c>
      <c r="C253" s="145">
        <f>'Indicator Date hidden2'!AV254</f>
        <v>5.2631578947368418E-2</v>
      </c>
      <c r="D253" s="145" t="e">
        <f t="shared" si="9"/>
        <v>#REF!</v>
      </c>
      <c r="E253" s="145">
        <f t="shared" si="10"/>
        <v>0.10526315789473628</v>
      </c>
      <c r="F253" s="145" t="e">
        <f t="shared" si="11"/>
        <v>#REF!</v>
      </c>
      <c r="G253" s="47"/>
      <c r="H253" s="47"/>
      <c r="I253" s="47"/>
      <c r="J253" s="47"/>
      <c r="K253" s="47"/>
      <c r="L253" s="47"/>
      <c r="M253" s="47"/>
      <c r="N253" s="47"/>
      <c r="O253" s="47"/>
      <c r="P253" s="47"/>
      <c r="Q253" s="47"/>
      <c r="R253" s="47"/>
      <c r="S253" s="47"/>
      <c r="T253" s="47"/>
      <c r="U253" s="47"/>
      <c r="V253" s="47"/>
      <c r="W253" s="47"/>
      <c r="X253" s="47"/>
      <c r="Y253" s="47"/>
      <c r="Z253" s="47"/>
    </row>
    <row r="254" spans="1:26" ht="12.75" customHeight="1" x14ac:dyDescent="0.25">
      <c r="A254" s="47" t="s">
        <v>626</v>
      </c>
      <c r="B254" s="47" t="e">
        <f>'Imputed and missing data hidden'!AN254</f>
        <v>#REF!</v>
      </c>
      <c r="C254" s="145">
        <f>'Indicator Date hidden2'!AV255</f>
        <v>5.2631578947368418E-2</v>
      </c>
      <c r="D254" s="145" t="e">
        <f t="shared" si="9"/>
        <v>#REF!</v>
      </c>
      <c r="E254" s="145">
        <f t="shared" si="10"/>
        <v>0.10526315789473628</v>
      </c>
      <c r="F254" s="145" t="e">
        <f t="shared" si="11"/>
        <v>#REF!</v>
      </c>
      <c r="G254" s="47"/>
      <c r="H254" s="47"/>
      <c r="I254" s="47"/>
      <c r="J254" s="47"/>
      <c r="K254" s="47"/>
      <c r="L254" s="47"/>
      <c r="M254" s="47"/>
      <c r="N254" s="47"/>
      <c r="O254" s="47"/>
      <c r="P254" s="47"/>
      <c r="Q254" s="47"/>
      <c r="R254" s="47"/>
      <c r="S254" s="47"/>
      <c r="T254" s="47"/>
      <c r="U254" s="47"/>
      <c r="V254" s="47"/>
      <c r="W254" s="47"/>
      <c r="X254" s="47"/>
      <c r="Y254" s="47"/>
      <c r="Z254" s="47"/>
    </row>
    <row r="255" spans="1:26" ht="12.75" customHeight="1" x14ac:dyDescent="0.25">
      <c r="A255" s="47" t="s">
        <v>628</v>
      </c>
      <c r="B255" s="47" t="e">
        <f>'Imputed and missing data hidden'!AN255</f>
        <v>#REF!</v>
      </c>
      <c r="C255" s="145">
        <f>'Indicator Date hidden2'!AV256</f>
        <v>5.2631578947368418E-2</v>
      </c>
      <c r="D255" s="145" t="e">
        <f t="shared" si="9"/>
        <v>#REF!</v>
      </c>
      <c r="E255" s="145">
        <f t="shared" si="10"/>
        <v>0.10526315789473628</v>
      </c>
      <c r="F255" s="145" t="e">
        <f t="shared" si="11"/>
        <v>#REF!</v>
      </c>
      <c r="G255" s="47"/>
      <c r="H255" s="47"/>
      <c r="I255" s="47"/>
      <c r="J255" s="47"/>
      <c r="K255" s="47"/>
      <c r="L255" s="47"/>
      <c r="M255" s="47"/>
      <c r="N255" s="47"/>
      <c r="O255" s="47"/>
      <c r="P255" s="47"/>
      <c r="Q255" s="47"/>
      <c r="R255" s="47"/>
      <c r="S255" s="47"/>
      <c r="T255" s="47"/>
      <c r="U255" s="47"/>
      <c r="V255" s="47"/>
      <c r="W255" s="47"/>
      <c r="X255" s="47"/>
      <c r="Y255" s="47"/>
      <c r="Z255" s="47"/>
    </row>
    <row r="256" spans="1:26" ht="12.75" customHeight="1" x14ac:dyDescent="0.25">
      <c r="A256" s="47" t="s">
        <v>630</v>
      </c>
      <c r="B256" s="47" t="e">
        <f>'Imputed and missing data hidden'!AN256</f>
        <v>#REF!</v>
      </c>
      <c r="C256" s="145">
        <f>'Indicator Date hidden2'!AV257</f>
        <v>5.2631578947368418E-2</v>
      </c>
      <c r="D256" s="145" t="e">
        <f t="shared" si="9"/>
        <v>#REF!</v>
      </c>
      <c r="E256" s="145">
        <f t="shared" si="10"/>
        <v>0.10526315789473628</v>
      </c>
      <c r="F256" s="145" t="e">
        <f t="shared" si="11"/>
        <v>#REF!</v>
      </c>
      <c r="G256" s="47"/>
      <c r="H256" s="47"/>
      <c r="I256" s="47"/>
      <c r="J256" s="47"/>
      <c r="K256" s="47"/>
      <c r="L256" s="47"/>
      <c r="M256" s="47"/>
      <c r="N256" s="47"/>
      <c r="O256" s="47"/>
      <c r="P256" s="47"/>
      <c r="Q256" s="47"/>
      <c r="R256" s="47"/>
      <c r="S256" s="47"/>
      <c r="T256" s="47"/>
      <c r="U256" s="47"/>
      <c r="V256" s="47"/>
      <c r="W256" s="47"/>
      <c r="X256" s="47"/>
      <c r="Y256" s="47"/>
      <c r="Z256" s="47"/>
    </row>
    <row r="257" spans="1:26" ht="12.75" customHeight="1" x14ac:dyDescent="0.25">
      <c r="A257" s="47" t="s">
        <v>632</v>
      </c>
      <c r="B257" s="47" t="e">
        <f>'Imputed and missing data hidden'!AN257</f>
        <v>#REF!</v>
      </c>
      <c r="C257" s="145">
        <f>'Indicator Date hidden2'!AV258</f>
        <v>5.2631578947368418E-2</v>
      </c>
      <c r="D257" s="145" t="e">
        <f t="shared" si="9"/>
        <v>#REF!</v>
      </c>
      <c r="E257" s="145">
        <f t="shared" si="10"/>
        <v>0.10526315789473628</v>
      </c>
      <c r="F257" s="145" t="e">
        <f t="shared" si="11"/>
        <v>#REF!</v>
      </c>
      <c r="G257" s="47"/>
      <c r="H257" s="47"/>
      <c r="I257" s="47"/>
      <c r="J257" s="47"/>
      <c r="K257" s="47"/>
      <c r="L257" s="47"/>
      <c r="M257" s="47"/>
      <c r="N257" s="47"/>
      <c r="O257" s="47"/>
      <c r="P257" s="47"/>
      <c r="Q257" s="47"/>
      <c r="R257" s="47"/>
      <c r="S257" s="47"/>
      <c r="T257" s="47"/>
      <c r="U257" s="47"/>
      <c r="V257" s="47"/>
      <c r="W257" s="47"/>
      <c r="X257" s="47"/>
      <c r="Y257" s="47"/>
      <c r="Z257" s="47"/>
    </row>
    <row r="258" spans="1:26" ht="12.75" customHeight="1" x14ac:dyDescent="0.25">
      <c r="A258" s="47" t="s">
        <v>634</v>
      </c>
      <c r="B258" s="47" t="e">
        <f>'Imputed and missing data hidden'!AN258</f>
        <v>#REF!</v>
      </c>
      <c r="C258" s="145">
        <f>'Indicator Date hidden2'!AV259</f>
        <v>5.2631578947368418E-2</v>
      </c>
      <c r="D258" s="145" t="e">
        <f t="shared" ref="D258:D321" si="12">IF(B258&gt;B$362,10,10-(B$362-B258)/(B$362-B$361)*10)</f>
        <v>#REF!</v>
      </c>
      <c r="E258" s="145">
        <f t="shared" ref="E258:E321" si="13">IF(C258&gt;C$362,10,10-(C$362-C258)/(C$362-C$361)*10)</f>
        <v>0.10526315789473628</v>
      </c>
      <c r="F258" s="145" t="e">
        <f t="shared" ref="F258:F321" si="14">ROUND((10-GEOMEAN(((10-D258)/10*9+1),((10-E258)/10*9+1)))/9*10,1)</f>
        <v>#REF!</v>
      </c>
      <c r="G258" s="47"/>
      <c r="H258" s="47"/>
      <c r="I258" s="47"/>
      <c r="J258" s="47"/>
      <c r="K258" s="47"/>
      <c r="L258" s="47"/>
      <c r="M258" s="47"/>
      <c r="N258" s="47"/>
      <c r="O258" s="47"/>
      <c r="P258" s="47"/>
      <c r="Q258" s="47"/>
      <c r="R258" s="47"/>
      <c r="S258" s="47"/>
      <c r="T258" s="47"/>
      <c r="U258" s="47"/>
      <c r="V258" s="47"/>
      <c r="W258" s="47"/>
      <c r="X258" s="47"/>
      <c r="Y258" s="47"/>
      <c r="Z258" s="47"/>
    </row>
    <row r="259" spans="1:26" ht="12.75" customHeight="1" x14ac:dyDescent="0.25">
      <c r="A259" s="47" t="s">
        <v>636</v>
      </c>
      <c r="B259" s="47" t="e">
        <f>'Imputed and missing data hidden'!AN259</f>
        <v>#REF!</v>
      </c>
      <c r="C259" s="145">
        <f>'Indicator Date hidden2'!AV260</f>
        <v>5.2631578947368418E-2</v>
      </c>
      <c r="D259" s="145" t="e">
        <f t="shared" si="12"/>
        <v>#REF!</v>
      </c>
      <c r="E259" s="145">
        <f t="shared" si="13"/>
        <v>0.10526315789473628</v>
      </c>
      <c r="F259" s="145" t="e">
        <f t="shared" si="14"/>
        <v>#REF!</v>
      </c>
      <c r="G259" s="47"/>
      <c r="H259" s="47"/>
      <c r="I259" s="47"/>
      <c r="J259" s="47"/>
      <c r="K259" s="47"/>
      <c r="L259" s="47"/>
      <c r="M259" s="47"/>
      <c r="N259" s="47"/>
      <c r="O259" s="47"/>
      <c r="P259" s="47"/>
      <c r="Q259" s="47"/>
      <c r="R259" s="47"/>
      <c r="S259" s="47"/>
      <c r="T259" s="47"/>
      <c r="U259" s="47"/>
      <c r="V259" s="47"/>
      <c r="W259" s="47"/>
      <c r="X259" s="47"/>
      <c r="Y259" s="47"/>
      <c r="Z259" s="47"/>
    </row>
    <row r="260" spans="1:26" ht="12.75" customHeight="1" x14ac:dyDescent="0.25">
      <c r="A260" s="47" t="s">
        <v>638</v>
      </c>
      <c r="B260" s="47" t="e">
        <f>'Imputed and missing data hidden'!AN260</f>
        <v>#REF!</v>
      </c>
      <c r="C260" s="145">
        <f>'Indicator Date hidden2'!AV261</f>
        <v>5.2631578947368418E-2</v>
      </c>
      <c r="D260" s="145" t="e">
        <f t="shared" si="12"/>
        <v>#REF!</v>
      </c>
      <c r="E260" s="145">
        <f t="shared" si="13"/>
        <v>0.10526315789473628</v>
      </c>
      <c r="F260" s="145" t="e">
        <f t="shared" si="14"/>
        <v>#REF!</v>
      </c>
      <c r="G260" s="47"/>
      <c r="H260" s="47"/>
      <c r="I260" s="47"/>
      <c r="J260" s="47"/>
      <c r="K260" s="47"/>
      <c r="L260" s="47"/>
      <c r="M260" s="47"/>
      <c r="N260" s="47"/>
      <c r="O260" s="47"/>
      <c r="P260" s="47"/>
      <c r="Q260" s="47"/>
      <c r="R260" s="47"/>
      <c r="S260" s="47"/>
      <c r="T260" s="47"/>
      <c r="U260" s="47"/>
      <c r="V260" s="47"/>
      <c r="W260" s="47"/>
      <c r="X260" s="47"/>
      <c r="Y260" s="47"/>
      <c r="Z260" s="47"/>
    </row>
    <row r="261" spans="1:26" ht="12.75" customHeight="1" x14ac:dyDescent="0.25">
      <c r="A261" s="47" t="s">
        <v>640</v>
      </c>
      <c r="B261" s="47" t="e">
        <f>'Imputed and missing data hidden'!AN261</f>
        <v>#REF!</v>
      </c>
      <c r="C261" s="145">
        <f>'Indicator Date hidden2'!AV262</f>
        <v>5.2631578947368418E-2</v>
      </c>
      <c r="D261" s="145" t="e">
        <f t="shared" si="12"/>
        <v>#REF!</v>
      </c>
      <c r="E261" s="145">
        <f t="shared" si="13"/>
        <v>0.10526315789473628</v>
      </c>
      <c r="F261" s="145" t="e">
        <f t="shared" si="14"/>
        <v>#REF!</v>
      </c>
      <c r="G261" s="47"/>
      <c r="H261" s="47"/>
      <c r="I261" s="47"/>
      <c r="J261" s="47"/>
      <c r="K261" s="47"/>
      <c r="L261" s="47"/>
      <c r="M261" s="47"/>
      <c r="N261" s="47"/>
      <c r="O261" s="47"/>
      <c r="P261" s="47"/>
      <c r="Q261" s="47"/>
      <c r="R261" s="47"/>
      <c r="S261" s="47"/>
      <c r="T261" s="47"/>
      <c r="U261" s="47"/>
      <c r="V261" s="47"/>
      <c r="W261" s="47"/>
      <c r="X261" s="47"/>
      <c r="Y261" s="47"/>
      <c r="Z261" s="47"/>
    </row>
    <row r="262" spans="1:26" ht="12.75" customHeight="1" x14ac:dyDescent="0.25">
      <c r="A262" s="47" t="s">
        <v>642</v>
      </c>
      <c r="B262" s="47" t="e">
        <f>'Imputed and missing data hidden'!AN262</f>
        <v>#REF!</v>
      </c>
      <c r="C262" s="145">
        <f>'Indicator Date hidden2'!AV263</f>
        <v>5.2631578947368418E-2</v>
      </c>
      <c r="D262" s="145" t="e">
        <f t="shared" si="12"/>
        <v>#REF!</v>
      </c>
      <c r="E262" s="145">
        <f t="shared" si="13"/>
        <v>0.10526315789473628</v>
      </c>
      <c r="F262" s="145" t="e">
        <f t="shared" si="14"/>
        <v>#REF!</v>
      </c>
      <c r="G262" s="47"/>
      <c r="H262" s="47"/>
      <c r="I262" s="47"/>
      <c r="J262" s="47"/>
      <c r="K262" s="47"/>
      <c r="L262" s="47"/>
      <c r="M262" s="47"/>
      <c r="N262" s="47"/>
      <c r="O262" s="47"/>
      <c r="P262" s="47"/>
      <c r="Q262" s="47"/>
      <c r="R262" s="47"/>
      <c r="S262" s="47"/>
      <c r="T262" s="47"/>
      <c r="U262" s="47"/>
      <c r="V262" s="47"/>
      <c r="W262" s="47"/>
      <c r="X262" s="47"/>
      <c r="Y262" s="47"/>
      <c r="Z262" s="47"/>
    </row>
    <row r="263" spans="1:26" ht="12.75" customHeight="1" x14ac:dyDescent="0.25">
      <c r="A263" s="47" t="s">
        <v>644</v>
      </c>
      <c r="B263" s="47" t="e">
        <f>'Imputed and missing data hidden'!AN263</f>
        <v>#REF!</v>
      </c>
      <c r="C263" s="145">
        <f>'Indicator Date hidden2'!AV264</f>
        <v>5.2631578947368418E-2</v>
      </c>
      <c r="D263" s="145" t="e">
        <f t="shared" si="12"/>
        <v>#REF!</v>
      </c>
      <c r="E263" s="145">
        <f t="shared" si="13"/>
        <v>0.10526315789473628</v>
      </c>
      <c r="F263" s="145" t="e">
        <f t="shared" si="14"/>
        <v>#REF!</v>
      </c>
      <c r="G263" s="47"/>
      <c r="H263" s="47"/>
      <c r="I263" s="47"/>
      <c r="J263" s="47"/>
      <c r="K263" s="47"/>
      <c r="L263" s="47"/>
      <c r="M263" s="47"/>
      <c r="N263" s="47"/>
      <c r="O263" s="47"/>
      <c r="P263" s="47"/>
      <c r="Q263" s="47"/>
      <c r="R263" s="47"/>
      <c r="S263" s="47"/>
      <c r="T263" s="47"/>
      <c r="U263" s="47"/>
      <c r="V263" s="47"/>
      <c r="W263" s="47"/>
      <c r="X263" s="47"/>
      <c r="Y263" s="47"/>
      <c r="Z263" s="47"/>
    </row>
    <row r="264" spans="1:26" ht="12.75" customHeight="1" x14ac:dyDescent="0.25">
      <c r="A264" s="47" t="s">
        <v>647</v>
      </c>
      <c r="B264" s="47" t="e">
        <f>'Imputed and missing data hidden'!AN264</f>
        <v>#REF!</v>
      </c>
      <c r="C264" s="145">
        <f>'Indicator Date hidden2'!AV265</f>
        <v>5.2631578947368418E-2</v>
      </c>
      <c r="D264" s="145" t="e">
        <f t="shared" si="12"/>
        <v>#REF!</v>
      </c>
      <c r="E264" s="145">
        <f t="shared" si="13"/>
        <v>0.10526315789473628</v>
      </c>
      <c r="F264" s="145" t="e">
        <f t="shared" si="14"/>
        <v>#REF!</v>
      </c>
      <c r="G264" s="47"/>
      <c r="H264" s="47"/>
      <c r="I264" s="47"/>
      <c r="J264" s="47"/>
      <c r="K264" s="47"/>
      <c r="L264" s="47"/>
      <c r="M264" s="47"/>
      <c r="N264" s="47"/>
      <c r="O264" s="47"/>
      <c r="P264" s="47"/>
      <c r="Q264" s="47"/>
      <c r="R264" s="47"/>
      <c r="S264" s="47"/>
      <c r="T264" s="47"/>
      <c r="U264" s="47"/>
      <c r="V264" s="47"/>
      <c r="W264" s="47"/>
      <c r="X264" s="47"/>
      <c r="Y264" s="47"/>
      <c r="Z264" s="47"/>
    </row>
    <row r="265" spans="1:26" ht="12.75" customHeight="1" x14ac:dyDescent="0.25">
      <c r="A265" s="47" t="s">
        <v>649</v>
      </c>
      <c r="B265" s="47" t="e">
        <f>'Imputed and missing data hidden'!AN265</f>
        <v>#REF!</v>
      </c>
      <c r="C265" s="145">
        <f>'Indicator Date hidden2'!AV266</f>
        <v>5.2631578947368418E-2</v>
      </c>
      <c r="D265" s="145" t="e">
        <f t="shared" si="12"/>
        <v>#REF!</v>
      </c>
      <c r="E265" s="145">
        <f t="shared" si="13"/>
        <v>0.10526315789473628</v>
      </c>
      <c r="F265" s="145" t="e">
        <f t="shared" si="14"/>
        <v>#REF!</v>
      </c>
      <c r="G265" s="47"/>
      <c r="H265" s="47"/>
      <c r="I265" s="47"/>
      <c r="J265" s="47"/>
      <c r="K265" s="47"/>
      <c r="L265" s="47"/>
      <c r="M265" s="47"/>
      <c r="N265" s="47"/>
      <c r="O265" s="47"/>
      <c r="P265" s="47"/>
      <c r="Q265" s="47"/>
      <c r="R265" s="47"/>
      <c r="S265" s="47"/>
      <c r="T265" s="47"/>
      <c r="U265" s="47"/>
      <c r="V265" s="47"/>
      <c r="W265" s="47"/>
      <c r="X265" s="47"/>
      <c r="Y265" s="47"/>
      <c r="Z265" s="47"/>
    </row>
    <row r="266" spans="1:26" ht="12.75" customHeight="1" x14ac:dyDescent="0.25">
      <c r="A266" s="47" t="s">
        <v>651</v>
      </c>
      <c r="B266" s="47" t="e">
        <f>'Imputed and missing data hidden'!AN266</f>
        <v>#REF!</v>
      </c>
      <c r="C266" s="145">
        <f>'Indicator Date hidden2'!AV267</f>
        <v>5.2631578947368418E-2</v>
      </c>
      <c r="D266" s="145" t="e">
        <f t="shared" si="12"/>
        <v>#REF!</v>
      </c>
      <c r="E266" s="145">
        <f t="shared" si="13"/>
        <v>0.10526315789473628</v>
      </c>
      <c r="F266" s="145" t="e">
        <f t="shared" si="14"/>
        <v>#REF!</v>
      </c>
      <c r="G266" s="47"/>
      <c r="H266" s="47"/>
      <c r="I266" s="47"/>
      <c r="J266" s="47"/>
      <c r="K266" s="47"/>
      <c r="L266" s="47"/>
      <c r="M266" s="47"/>
      <c r="N266" s="47"/>
      <c r="O266" s="47"/>
      <c r="P266" s="47"/>
      <c r="Q266" s="47"/>
      <c r="R266" s="47"/>
      <c r="S266" s="47"/>
      <c r="T266" s="47"/>
      <c r="U266" s="47"/>
      <c r="V266" s="47"/>
      <c r="W266" s="47"/>
      <c r="X266" s="47"/>
      <c r="Y266" s="47"/>
      <c r="Z266" s="47"/>
    </row>
    <row r="267" spans="1:26" ht="12.75" customHeight="1" x14ac:dyDescent="0.25">
      <c r="A267" s="47" t="s">
        <v>653</v>
      </c>
      <c r="B267" s="47" t="e">
        <f>'Imputed and missing data hidden'!AN267</f>
        <v>#REF!</v>
      </c>
      <c r="C267" s="145">
        <f>'Indicator Date hidden2'!AV268</f>
        <v>5.2631578947368418E-2</v>
      </c>
      <c r="D267" s="145" t="e">
        <f t="shared" si="12"/>
        <v>#REF!</v>
      </c>
      <c r="E267" s="145">
        <f t="shared" si="13"/>
        <v>0.10526315789473628</v>
      </c>
      <c r="F267" s="145" t="e">
        <f t="shared" si="14"/>
        <v>#REF!</v>
      </c>
      <c r="G267" s="47"/>
      <c r="H267" s="47"/>
      <c r="I267" s="47"/>
      <c r="J267" s="47"/>
      <c r="K267" s="47"/>
      <c r="L267" s="47"/>
      <c r="M267" s="47"/>
      <c r="N267" s="47"/>
      <c r="O267" s="47"/>
      <c r="P267" s="47"/>
      <c r="Q267" s="47"/>
      <c r="R267" s="47"/>
      <c r="S267" s="47"/>
      <c r="T267" s="47"/>
      <c r="U267" s="47"/>
      <c r="V267" s="47"/>
      <c r="W267" s="47"/>
      <c r="X267" s="47"/>
      <c r="Y267" s="47"/>
      <c r="Z267" s="47"/>
    </row>
    <row r="268" spans="1:26" ht="12.75" customHeight="1" x14ac:dyDescent="0.25">
      <c r="A268" s="47" t="s">
        <v>656</v>
      </c>
      <c r="B268" s="47" t="e">
        <f>'Imputed and missing data hidden'!AN268</f>
        <v>#REF!</v>
      </c>
      <c r="C268" s="145">
        <f>'Indicator Date hidden2'!AV269</f>
        <v>5.2631578947368418E-2</v>
      </c>
      <c r="D268" s="145" t="e">
        <f t="shared" si="12"/>
        <v>#REF!</v>
      </c>
      <c r="E268" s="145">
        <f t="shared" si="13"/>
        <v>0.10526315789473628</v>
      </c>
      <c r="F268" s="145" t="e">
        <f t="shared" si="14"/>
        <v>#REF!</v>
      </c>
      <c r="G268" s="47"/>
      <c r="H268" s="47"/>
      <c r="I268" s="47"/>
      <c r="J268" s="47"/>
      <c r="K268" s="47"/>
      <c r="L268" s="47"/>
      <c r="M268" s="47"/>
      <c r="N268" s="47"/>
      <c r="O268" s="47"/>
      <c r="P268" s="47"/>
      <c r="Q268" s="47"/>
      <c r="R268" s="47"/>
      <c r="S268" s="47"/>
      <c r="T268" s="47"/>
      <c r="U268" s="47"/>
      <c r="V268" s="47"/>
      <c r="W268" s="47"/>
      <c r="X268" s="47"/>
      <c r="Y268" s="47"/>
      <c r="Z268" s="47"/>
    </row>
    <row r="269" spans="1:26" ht="12.75" customHeight="1" x14ac:dyDescent="0.25">
      <c r="A269" s="47" t="s">
        <v>658</v>
      </c>
      <c r="B269" s="47" t="e">
        <f>'Imputed and missing data hidden'!AN269</f>
        <v>#REF!</v>
      </c>
      <c r="C269" s="145">
        <f>'Indicator Date hidden2'!AV270</f>
        <v>5.2631578947368418E-2</v>
      </c>
      <c r="D269" s="145" t="e">
        <f t="shared" si="12"/>
        <v>#REF!</v>
      </c>
      <c r="E269" s="145">
        <f t="shared" si="13"/>
        <v>0.10526315789473628</v>
      </c>
      <c r="F269" s="145" t="e">
        <f t="shared" si="14"/>
        <v>#REF!</v>
      </c>
      <c r="G269" s="47"/>
      <c r="H269" s="47"/>
      <c r="I269" s="47"/>
      <c r="J269" s="47"/>
      <c r="K269" s="47"/>
      <c r="L269" s="47"/>
      <c r="M269" s="47"/>
      <c r="N269" s="47"/>
      <c r="O269" s="47"/>
      <c r="P269" s="47"/>
      <c r="Q269" s="47"/>
      <c r="R269" s="47"/>
      <c r="S269" s="47"/>
      <c r="T269" s="47"/>
      <c r="U269" s="47"/>
      <c r="V269" s="47"/>
      <c r="W269" s="47"/>
      <c r="X269" s="47"/>
      <c r="Y269" s="47"/>
      <c r="Z269" s="47"/>
    </row>
    <row r="270" spans="1:26" ht="12.75" customHeight="1" x14ac:dyDescent="0.25">
      <c r="A270" s="47" t="s">
        <v>661</v>
      </c>
      <c r="B270" s="47" t="e">
        <f>'Imputed and missing data hidden'!AN270</f>
        <v>#REF!</v>
      </c>
      <c r="C270" s="145">
        <f>'Indicator Date hidden2'!AV271</f>
        <v>5.2631578947368418E-2</v>
      </c>
      <c r="D270" s="145" t="e">
        <f t="shared" si="12"/>
        <v>#REF!</v>
      </c>
      <c r="E270" s="145">
        <f t="shared" si="13"/>
        <v>0.10526315789473628</v>
      </c>
      <c r="F270" s="145" t="e">
        <f t="shared" si="14"/>
        <v>#REF!</v>
      </c>
      <c r="G270" s="47"/>
      <c r="H270" s="47"/>
      <c r="I270" s="47"/>
      <c r="J270" s="47"/>
      <c r="K270" s="47"/>
      <c r="L270" s="47"/>
      <c r="M270" s="47"/>
      <c r="N270" s="47"/>
      <c r="O270" s="47"/>
      <c r="P270" s="47"/>
      <c r="Q270" s="47"/>
      <c r="R270" s="47"/>
      <c r="S270" s="47"/>
      <c r="T270" s="47"/>
      <c r="U270" s="47"/>
      <c r="V270" s="47"/>
      <c r="W270" s="47"/>
      <c r="X270" s="47"/>
      <c r="Y270" s="47"/>
      <c r="Z270" s="47"/>
    </row>
    <row r="271" spans="1:26" ht="12.75" customHeight="1" x14ac:dyDescent="0.25">
      <c r="A271" s="47" t="s">
        <v>663</v>
      </c>
      <c r="B271" s="47" t="e">
        <f>'Imputed and missing data hidden'!AN271</f>
        <v>#REF!</v>
      </c>
      <c r="C271" s="145">
        <f>'Indicator Date hidden2'!AV272</f>
        <v>5.2631578947368418E-2</v>
      </c>
      <c r="D271" s="145" t="e">
        <f t="shared" si="12"/>
        <v>#REF!</v>
      </c>
      <c r="E271" s="145">
        <f t="shared" si="13"/>
        <v>0.10526315789473628</v>
      </c>
      <c r="F271" s="145" t="e">
        <f t="shared" si="14"/>
        <v>#REF!</v>
      </c>
      <c r="G271" s="47"/>
      <c r="H271" s="47"/>
      <c r="I271" s="47"/>
      <c r="J271" s="47"/>
      <c r="K271" s="47"/>
      <c r="L271" s="47"/>
      <c r="M271" s="47"/>
      <c r="N271" s="47"/>
      <c r="O271" s="47"/>
      <c r="P271" s="47"/>
      <c r="Q271" s="47"/>
      <c r="R271" s="47"/>
      <c r="S271" s="47"/>
      <c r="T271" s="47"/>
      <c r="U271" s="47"/>
      <c r="V271" s="47"/>
      <c r="W271" s="47"/>
      <c r="X271" s="47"/>
      <c r="Y271" s="47"/>
      <c r="Z271" s="47"/>
    </row>
    <row r="272" spans="1:26" ht="12.75" customHeight="1" x14ac:dyDescent="0.25">
      <c r="A272" s="47" t="s">
        <v>665</v>
      </c>
      <c r="B272" s="47" t="e">
        <f>'Imputed and missing data hidden'!AN272</f>
        <v>#REF!</v>
      </c>
      <c r="C272" s="145">
        <f>'Indicator Date hidden2'!AV273</f>
        <v>5.2631578947368418E-2</v>
      </c>
      <c r="D272" s="145" t="e">
        <f t="shared" si="12"/>
        <v>#REF!</v>
      </c>
      <c r="E272" s="145">
        <f t="shared" si="13"/>
        <v>0.10526315789473628</v>
      </c>
      <c r="F272" s="145" t="e">
        <f t="shared" si="14"/>
        <v>#REF!</v>
      </c>
      <c r="G272" s="47"/>
      <c r="H272" s="47"/>
      <c r="I272" s="47"/>
      <c r="J272" s="47"/>
      <c r="K272" s="47"/>
      <c r="L272" s="47"/>
      <c r="M272" s="47"/>
      <c r="N272" s="47"/>
      <c r="O272" s="47"/>
      <c r="P272" s="47"/>
      <c r="Q272" s="47"/>
      <c r="R272" s="47"/>
      <c r="S272" s="47"/>
      <c r="T272" s="47"/>
      <c r="U272" s="47"/>
      <c r="V272" s="47"/>
      <c r="W272" s="47"/>
      <c r="X272" s="47"/>
      <c r="Y272" s="47"/>
      <c r="Z272" s="47"/>
    </row>
    <row r="273" spans="1:26" ht="12.75" customHeight="1" x14ac:dyDescent="0.25">
      <c r="A273" s="47" t="s">
        <v>667</v>
      </c>
      <c r="B273" s="47" t="e">
        <f>'Imputed and missing data hidden'!AN273</f>
        <v>#REF!</v>
      </c>
      <c r="C273" s="145">
        <f>'Indicator Date hidden2'!AV274</f>
        <v>5.2631578947368418E-2</v>
      </c>
      <c r="D273" s="145" t="e">
        <f t="shared" si="12"/>
        <v>#REF!</v>
      </c>
      <c r="E273" s="145">
        <f t="shared" si="13"/>
        <v>0.10526315789473628</v>
      </c>
      <c r="F273" s="145" t="e">
        <f t="shared" si="14"/>
        <v>#REF!</v>
      </c>
      <c r="G273" s="47"/>
      <c r="H273" s="47"/>
      <c r="I273" s="47"/>
      <c r="J273" s="47"/>
      <c r="K273" s="47"/>
      <c r="L273" s="47"/>
      <c r="M273" s="47"/>
      <c r="N273" s="47"/>
      <c r="O273" s="47"/>
      <c r="P273" s="47"/>
      <c r="Q273" s="47"/>
      <c r="R273" s="47"/>
      <c r="S273" s="47"/>
      <c r="T273" s="47"/>
      <c r="U273" s="47"/>
      <c r="V273" s="47"/>
      <c r="W273" s="47"/>
      <c r="X273" s="47"/>
      <c r="Y273" s="47"/>
      <c r="Z273" s="47"/>
    </row>
    <row r="274" spans="1:26" ht="12.75" customHeight="1" x14ac:dyDescent="0.25">
      <c r="A274" s="47" t="s">
        <v>669</v>
      </c>
      <c r="B274" s="47" t="e">
        <f>'Imputed and missing data hidden'!AN274</f>
        <v>#REF!</v>
      </c>
      <c r="C274" s="145">
        <f>'Indicator Date hidden2'!AV275</f>
        <v>5.2631578947368418E-2</v>
      </c>
      <c r="D274" s="145" t="e">
        <f t="shared" si="12"/>
        <v>#REF!</v>
      </c>
      <c r="E274" s="145">
        <f t="shared" si="13"/>
        <v>0.10526315789473628</v>
      </c>
      <c r="F274" s="145" t="e">
        <f t="shared" si="14"/>
        <v>#REF!</v>
      </c>
      <c r="G274" s="47"/>
      <c r="H274" s="47"/>
      <c r="I274" s="47"/>
      <c r="J274" s="47"/>
      <c r="K274" s="47"/>
      <c r="L274" s="47"/>
      <c r="M274" s="47"/>
      <c r="N274" s="47"/>
      <c r="O274" s="47"/>
      <c r="P274" s="47"/>
      <c r="Q274" s="47"/>
      <c r="R274" s="47"/>
      <c r="S274" s="47"/>
      <c r="T274" s="47"/>
      <c r="U274" s="47"/>
      <c r="V274" s="47"/>
      <c r="W274" s="47"/>
      <c r="X274" s="47"/>
      <c r="Y274" s="47"/>
      <c r="Z274" s="47"/>
    </row>
    <row r="275" spans="1:26" ht="12.75" customHeight="1" x14ac:dyDescent="0.25">
      <c r="A275" s="47" t="s">
        <v>671</v>
      </c>
      <c r="B275" s="47" t="e">
        <f>'Imputed and missing data hidden'!AN275</f>
        <v>#REF!</v>
      </c>
      <c r="C275" s="145">
        <f>'Indicator Date hidden2'!AV276</f>
        <v>5.2631578947368418E-2</v>
      </c>
      <c r="D275" s="145" t="e">
        <f t="shared" si="12"/>
        <v>#REF!</v>
      </c>
      <c r="E275" s="145">
        <f t="shared" si="13"/>
        <v>0.10526315789473628</v>
      </c>
      <c r="F275" s="145" t="e">
        <f t="shared" si="14"/>
        <v>#REF!</v>
      </c>
      <c r="G275" s="47"/>
      <c r="H275" s="47"/>
      <c r="I275" s="47"/>
      <c r="J275" s="47"/>
      <c r="K275" s="47"/>
      <c r="L275" s="47"/>
      <c r="M275" s="47"/>
      <c r="N275" s="47"/>
      <c r="O275" s="47"/>
      <c r="P275" s="47"/>
      <c r="Q275" s="47"/>
      <c r="R275" s="47"/>
      <c r="S275" s="47"/>
      <c r="T275" s="47"/>
      <c r="U275" s="47"/>
      <c r="V275" s="47"/>
      <c r="W275" s="47"/>
      <c r="X275" s="47"/>
      <c r="Y275" s="47"/>
      <c r="Z275" s="47"/>
    </row>
    <row r="276" spans="1:26" ht="12.75" customHeight="1" x14ac:dyDescent="0.25">
      <c r="A276" s="47" t="s">
        <v>673</v>
      </c>
      <c r="B276" s="47" t="e">
        <f>'Imputed and missing data hidden'!AN276</f>
        <v>#REF!</v>
      </c>
      <c r="C276" s="145">
        <f>'Indicator Date hidden2'!AV277</f>
        <v>5.2631578947368418E-2</v>
      </c>
      <c r="D276" s="145" t="e">
        <f t="shared" si="12"/>
        <v>#REF!</v>
      </c>
      <c r="E276" s="145">
        <f t="shared" si="13"/>
        <v>0.10526315789473628</v>
      </c>
      <c r="F276" s="145" t="e">
        <f t="shared" si="14"/>
        <v>#REF!</v>
      </c>
      <c r="G276" s="47"/>
      <c r="H276" s="47"/>
      <c r="I276" s="47"/>
      <c r="J276" s="47"/>
      <c r="K276" s="47"/>
      <c r="L276" s="47"/>
      <c r="M276" s="47"/>
      <c r="N276" s="47"/>
      <c r="O276" s="47"/>
      <c r="P276" s="47"/>
      <c r="Q276" s="47"/>
      <c r="R276" s="47"/>
      <c r="S276" s="47"/>
      <c r="T276" s="47"/>
      <c r="U276" s="47"/>
      <c r="V276" s="47"/>
      <c r="W276" s="47"/>
      <c r="X276" s="47"/>
      <c r="Y276" s="47"/>
      <c r="Z276" s="47"/>
    </row>
    <row r="277" spans="1:26" ht="12.75" customHeight="1" x14ac:dyDescent="0.25">
      <c r="A277" s="47" t="s">
        <v>675</v>
      </c>
      <c r="B277" s="47" t="e">
        <f>'Imputed and missing data hidden'!AN277</f>
        <v>#REF!</v>
      </c>
      <c r="C277" s="145">
        <f>'Indicator Date hidden2'!AV278</f>
        <v>5.2631578947368418E-2</v>
      </c>
      <c r="D277" s="145" t="e">
        <f t="shared" si="12"/>
        <v>#REF!</v>
      </c>
      <c r="E277" s="145">
        <f t="shared" si="13"/>
        <v>0.10526315789473628</v>
      </c>
      <c r="F277" s="145" t="e">
        <f t="shared" si="14"/>
        <v>#REF!</v>
      </c>
      <c r="G277" s="47"/>
      <c r="H277" s="47"/>
      <c r="I277" s="47"/>
      <c r="J277" s="47"/>
      <c r="K277" s="47"/>
      <c r="L277" s="47"/>
      <c r="M277" s="47"/>
      <c r="N277" s="47"/>
      <c r="O277" s="47"/>
      <c r="P277" s="47"/>
      <c r="Q277" s="47"/>
      <c r="R277" s="47"/>
      <c r="S277" s="47"/>
      <c r="T277" s="47"/>
      <c r="U277" s="47"/>
      <c r="V277" s="47"/>
      <c r="W277" s="47"/>
      <c r="X277" s="47"/>
      <c r="Y277" s="47"/>
      <c r="Z277" s="47"/>
    </row>
    <row r="278" spans="1:26" ht="12.75" customHeight="1" x14ac:dyDescent="0.25">
      <c r="A278" s="47" t="s">
        <v>677</v>
      </c>
      <c r="B278" s="47" t="e">
        <f>'Imputed and missing data hidden'!AN278</f>
        <v>#REF!</v>
      </c>
      <c r="C278" s="145">
        <f>'Indicator Date hidden2'!AV279</f>
        <v>5.2631578947368418E-2</v>
      </c>
      <c r="D278" s="145" t="e">
        <f t="shared" si="12"/>
        <v>#REF!</v>
      </c>
      <c r="E278" s="145">
        <f t="shared" si="13"/>
        <v>0.10526315789473628</v>
      </c>
      <c r="F278" s="145" t="e">
        <f t="shared" si="14"/>
        <v>#REF!</v>
      </c>
      <c r="G278" s="47"/>
      <c r="H278" s="47"/>
      <c r="I278" s="47"/>
      <c r="J278" s="47"/>
      <c r="K278" s="47"/>
      <c r="L278" s="47"/>
      <c r="M278" s="47"/>
      <c r="N278" s="47"/>
      <c r="O278" s="47"/>
      <c r="P278" s="47"/>
      <c r="Q278" s="47"/>
      <c r="R278" s="47"/>
      <c r="S278" s="47"/>
      <c r="T278" s="47"/>
      <c r="U278" s="47"/>
      <c r="V278" s="47"/>
      <c r="W278" s="47"/>
      <c r="X278" s="47"/>
      <c r="Y278" s="47"/>
      <c r="Z278" s="47"/>
    </row>
    <row r="279" spans="1:26" ht="12.75" customHeight="1" x14ac:dyDescent="0.25">
      <c r="A279" s="47" t="s">
        <v>679</v>
      </c>
      <c r="B279" s="47" t="e">
        <f>'Imputed and missing data hidden'!AN279</f>
        <v>#REF!</v>
      </c>
      <c r="C279" s="145">
        <f>'Indicator Date hidden2'!AV280</f>
        <v>5.2631578947368418E-2</v>
      </c>
      <c r="D279" s="145" t="e">
        <f t="shared" si="12"/>
        <v>#REF!</v>
      </c>
      <c r="E279" s="145">
        <f t="shared" si="13"/>
        <v>0.10526315789473628</v>
      </c>
      <c r="F279" s="145" t="e">
        <f t="shared" si="14"/>
        <v>#REF!</v>
      </c>
      <c r="G279" s="47"/>
      <c r="H279" s="47"/>
      <c r="I279" s="47"/>
      <c r="J279" s="47"/>
      <c r="K279" s="47"/>
      <c r="L279" s="47"/>
      <c r="M279" s="47"/>
      <c r="N279" s="47"/>
      <c r="O279" s="47"/>
      <c r="P279" s="47"/>
      <c r="Q279" s="47"/>
      <c r="R279" s="47"/>
      <c r="S279" s="47"/>
      <c r="T279" s="47"/>
      <c r="U279" s="47"/>
      <c r="V279" s="47"/>
      <c r="W279" s="47"/>
      <c r="X279" s="47"/>
      <c r="Y279" s="47"/>
      <c r="Z279" s="47"/>
    </row>
    <row r="280" spans="1:26" ht="12.75" customHeight="1" x14ac:dyDescent="0.25">
      <c r="A280" s="47" t="s">
        <v>681</v>
      </c>
      <c r="B280" s="47" t="e">
        <f>'Imputed and missing data hidden'!AN280</f>
        <v>#REF!</v>
      </c>
      <c r="C280" s="145">
        <f>'Indicator Date hidden2'!AV281</f>
        <v>5.2631578947368418E-2</v>
      </c>
      <c r="D280" s="145" t="e">
        <f t="shared" si="12"/>
        <v>#REF!</v>
      </c>
      <c r="E280" s="145">
        <f t="shared" si="13"/>
        <v>0.10526315789473628</v>
      </c>
      <c r="F280" s="145" t="e">
        <f t="shared" si="14"/>
        <v>#REF!</v>
      </c>
      <c r="G280" s="47"/>
      <c r="H280" s="47"/>
      <c r="I280" s="47"/>
      <c r="J280" s="47"/>
      <c r="K280" s="47"/>
      <c r="L280" s="47"/>
      <c r="M280" s="47"/>
      <c r="N280" s="47"/>
      <c r="O280" s="47"/>
      <c r="P280" s="47"/>
      <c r="Q280" s="47"/>
      <c r="R280" s="47"/>
      <c r="S280" s="47"/>
      <c r="T280" s="47"/>
      <c r="U280" s="47"/>
      <c r="V280" s="47"/>
      <c r="W280" s="47"/>
      <c r="X280" s="47"/>
      <c r="Y280" s="47"/>
      <c r="Z280" s="47"/>
    </row>
    <row r="281" spans="1:26" ht="12.75" customHeight="1" x14ac:dyDescent="0.25">
      <c r="A281" s="47" t="s">
        <v>683</v>
      </c>
      <c r="B281" s="47" t="e">
        <f>'Imputed and missing data hidden'!AN281</f>
        <v>#REF!</v>
      </c>
      <c r="C281" s="145">
        <f>'Indicator Date hidden2'!AV282</f>
        <v>5.2631578947368418E-2</v>
      </c>
      <c r="D281" s="145" t="e">
        <f t="shared" si="12"/>
        <v>#REF!</v>
      </c>
      <c r="E281" s="145">
        <f t="shared" si="13"/>
        <v>0.10526315789473628</v>
      </c>
      <c r="F281" s="145" t="e">
        <f t="shared" si="14"/>
        <v>#REF!</v>
      </c>
      <c r="G281" s="47"/>
      <c r="H281" s="47"/>
      <c r="I281" s="47"/>
      <c r="J281" s="47"/>
      <c r="K281" s="47"/>
      <c r="L281" s="47"/>
      <c r="M281" s="47"/>
      <c r="N281" s="47"/>
      <c r="O281" s="47"/>
      <c r="P281" s="47"/>
      <c r="Q281" s="47"/>
      <c r="R281" s="47"/>
      <c r="S281" s="47"/>
      <c r="T281" s="47"/>
      <c r="U281" s="47"/>
      <c r="V281" s="47"/>
      <c r="W281" s="47"/>
      <c r="X281" s="47"/>
      <c r="Y281" s="47"/>
      <c r="Z281" s="47"/>
    </row>
    <row r="282" spans="1:26" ht="12.75" customHeight="1" x14ac:dyDescent="0.25">
      <c r="A282" s="47" t="s">
        <v>685</v>
      </c>
      <c r="B282" s="47" t="e">
        <f>'Imputed and missing data hidden'!AN282</f>
        <v>#REF!</v>
      </c>
      <c r="C282" s="145">
        <f>'Indicator Date hidden2'!AV283</f>
        <v>5.2631578947368418E-2</v>
      </c>
      <c r="D282" s="145" t="e">
        <f t="shared" si="12"/>
        <v>#REF!</v>
      </c>
      <c r="E282" s="145">
        <f t="shared" si="13"/>
        <v>0.10526315789473628</v>
      </c>
      <c r="F282" s="145" t="e">
        <f t="shared" si="14"/>
        <v>#REF!</v>
      </c>
      <c r="G282" s="47"/>
      <c r="H282" s="47"/>
      <c r="I282" s="47"/>
      <c r="J282" s="47"/>
      <c r="K282" s="47"/>
      <c r="L282" s="47"/>
      <c r="M282" s="47"/>
      <c r="N282" s="47"/>
      <c r="O282" s="47"/>
      <c r="P282" s="47"/>
      <c r="Q282" s="47"/>
      <c r="R282" s="47"/>
      <c r="S282" s="47"/>
      <c r="T282" s="47"/>
      <c r="U282" s="47"/>
      <c r="V282" s="47"/>
      <c r="W282" s="47"/>
      <c r="X282" s="47"/>
      <c r="Y282" s="47"/>
      <c r="Z282" s="47"/>
    </row>
    <row r="283" spans="1:26" ht="12.75" customHeight="1" x14ac:dyDescent="0.25">
      <c r="A283" s="47" t="s">
        <v>687</v>
      </c>
      <c r="B283" s="47" t="e">
        <f>'Imputed and missing data hidden'!AN283</f>
        <v>#REF!</v>
      </c>
      <c r="C283" s="145">
        <f>'Indicator Date hidden2'!AV284</f>
        <v>5.2631578947368418E-2</v>
      </c>
      <c r="D283" s="145" t="e">
        <f t="shared" si="12"/>
        <v>#REF!</v>
      </c>
      <c r="E283" s="145">
        <f t="shared" si="13"/>
        <v>0.10526315789473628</v>
      </c>
      <c r="F283" s="145" t="e">
        <f t="shared" si="14"/>
        <v>#REF!</v>
      </c>
      <c r="G283" s="47"/>
      <c r="H283" s="47"/>
      <c r="I283" s="47"/>
      <c r="J283" s="47"/>
      <c r="K283" s="47"/>
      <c r="L283" s="47"/>
      <c r="M283" s="47"/>
      <c r="N283" s="47"/>
      <c r="O283" s="47"/>
      <c r="P283" s="47"/>
      <c r="Q283" s="47"/>
      <c r="R283" s="47"/>
      <c r="S283" s="47"/>
      <c r="T283" s="47"/>
      <c r="U283" s="47"/>
      <c r="V283" s="47"/>
      <c r="W283" s="47"/>
      <c r="X283" s="47"/>
      <c r="Y283" s="47"/>
      <c r="Z283" s="47"/>
    </row>
    <row r="284" spans="1:26" ht="12.75" customHeight="1" x14ac:dyDescent="0.25">
      <c r="A284" s="47" t="s">
        <v>688</v>
      </c>
      <c r="B284" s="47" t="e">
        <f>'Imputed and missing data hidden'!AN284</f>
        <v>#REF!</v>
      </c>
      <c r="C284" s="145">
        <f>'Indicator Date hidden2'!AV285</f>
        <v>5.2631578947368418E-2</v>
      </c>
      <c r="D284" s="145" t="e">
        <f t="shared" si="12"/>
        <v>#REF!</v>
      </c>
      <c r="E284" s="145">
        <f t="shared" si="13"/>
        <v>0.10526315789473628</v>
      </c>
      <c r="F284" s="145" t="e">
        <f t="shared" si="14"/>
        <v>#REF!</v>
      </c>
      <c r="G284" s="47"/>
      <c r="H284" s="47"/>
      <c r="I284" s="47"/>
      <c r="J284" s="47"/>
      <c r="K284" s="47"/>
      <c r="L284" s="47"/>
      <c r="M284" s="47"/>
      <c r="N284" s="47"/>
      <c r="O284" s="47"/>
      <c r="P284" s="47"/>
      <c r="Q284" s="47"/>
      <c r="R284" s="47"/>
      <c r="S284" s="47"/>
      <c r="T284" s="47"/>
      <c r="U284" s="47"/>
      <c r="V284" s="47"/>
      <c r="W284" s="47"/>
      <c r="X284" s="47"/>
      <c r="Y284" s="47"/>
      <c r="Z284" s="47"/>
    </row>
    <row r="285" spans="1:26" ht="12.75" customHeight="1" x14ac:dyDescent="0.25">
      <c r="A285" s="47" t="s">
        <v>690</v>
      </c>
      <c r="B285" s="47" t="e">
        <f>'Imputed and missing data hidden'!AN285</f>
        <v>#REF!</v>
      </c>
      <c r="C285" s="145">
        <f>'Indicator Date hidden2'!AV286</f>
        <v>5.2631578947368418E-2</v>
      </c>
      <c r="D285" s="145" t="e">
        <f t="shared" si="12"/>
        <v>#REF!</v>
      </c>
      <c r="E285" s="145">
        <f t="shared" si="13"/>
        <v>0.10526315789473628</v>
      </c>
      <c r="F285" s="145" t="e">
        <f t="shared" si="14"/>
        <v>#REF!</v>
      </c>
      <c r="G285" s="47"/>
      <c r="H285" s="47"/>
      <c r="I285" s="47"/>
      <c r="J285" s="47"/>
      <c r="K285" s="47"/>
      <c r="L285" s="47"/>
      <c r="M285" s="47"/>
      <c r="N285" s="47"/>
      <c r="O285" s="47"/>
      <c r="P285" s="47"/>
      <c r="Q285" s="47"/>
      <c r="R285" s="47"/>
      <c r="S285" s="47"/>
      <c r="T285" s="47"/>
      <c r="U285" s="47"/>
      <c r="V285" s="47"/>
      <c r="W285" s="47"/>
      <c r="X285" s="47"/>
      <c r="Y285" s="47"/>
      <c r="Z285" s="47"/>
    </row>
    <row r="286" spans="1:26" ht="12.75" customHeight="1" x14ac:dyDescent="0.25">
      <c r="A286" s="47" t="s">
        <v>692</v>
      </c>
      <c r="B286" s="47" t="e">
        <f>'Imputed and missing data hidden'!AN286</f>
        <v>#REF!</v>
      </c>
      <c r="C286" s="145">
        <f>'Indicator Date hidden2'!AV287</f>
        <v>5.2631578947368418E-2</v>
      </c>
      <c r="D286" s="145" t="e">
        <f t="shared" si="12"/>
        <v>#REF!</v>
      </c>
      <c r="E286" s="145">
        <f t="shared" si="13"/>
        <v>0.10526315789473628</v>
      </c>
      <c r="F286" s="145" t="e">
        <f t="shared" si="14"/>
        <v>#REF!</v>
      </c>
      <c r="G286" s="47"/>
      <c r="H286" s="47"/>
      <c r="I286" s="47"/>
      <c r="J286" s="47"/>
      <c r="K286" s="47"/>
      <c r="L286" s="47"/>
      <c r="M286" s="47"/>
      <c r="N286" s="47"/>
      <c r="O286" s="47"/>
      <c r="P286" s="47"/>
      <c r="Q286" s="47"/>
      <c r="R286" s="47"/>
      <c r="S286" s="47"/>
      <c r="T286" s="47"/>
      <c r="U286" s="47"/>
      <c r="V286" s="47"/>
      <c r="W286" s="47"/>
      <c r="X286" s="47"/>
      <c r="Y286" s="47"/>
      <c r="Z286" s="47"/>
    </row>
    <row r="287" spans="1:26" ht="12.75" customHeight="1" x14ac:dyDescent="0.25">
      <c r="A287" s="47" t="s">
        <v>693</v>
      </c>
      <c r="B287" s="47" t="e">
        <f>'Imputed and missing data hidden'!AN287</f>
        <v>#REF!</v>
      </c>
      <c r="C287" s="145">
        <f>'Indicator Date hidden2'!AV288</f>
        <v>5.2631578947368418E-2</v>
      </c>
      <c r="D287" s="145" t="e">
        <f t="shared" si="12"/>
        <v>#REF!</v>
      </c>
      <c r="E287" s="145">
        <f t="shared" si="13"/>
        <v>0.10526315789473628</v>
      </c>
      <c r="F287" s="145" t="e">
        <f t="shared" si="14"/>
        <v>#REF!</v>
      </c>
      <c r="G287" s="47"/>
      <c r="H287" s="47"/>
      <c r="I287" s="47"/>
      <c r="J287" s="47"/>
      <c r="K287" s="47"/>
      <c r="L287" s="47"/>
      <c r="M287" s="47"/>
      <c r="N287" s="47"/>
      <c r="O287" s="47"/>
      <c r="P287" s="47"/>
      <c r="Q287" s="47"/>
      <c r="R287" s="47"/>
      <c r="S287" s="47"/>
      <c r="T287" s="47"/>
      <c r="U287" s="47"/>
      <c r="V287" s="47"/>
      <c r="W287" s="47"/>
      <c r="X287" s="47"/>
      <c r="Y287" s="47"/>
      <c r="Z287" s="47"/>
    </row>
    <row r="288" spans="1:26" ht="12.75" customHeight="1" x14ac:dyDescent="0.25">
      <c r="A288" s="47" t="s">
        <v>875</v>
      </c>
      <c r="B288" s="47" t="e">
        <f>'Imputed and missing data hidden'!AN288</f>
        <v>#REF!</v>
      </c>
      <c r="C288" s="145">
        <f>'Indicator Date hidden2'!AV289</f>
        <v>5.2631578947368418E-2</v>
      </c>
      <c r="D288" s="145" t="e">
        <f t="shared" si="12"/>
        <v>#REF!</v>
      </c>
      <c r="E288" s="145">
        <f t="shared" si="13"/>
        <v>0.10526315789473628</v>
      </c>
      <c r="F288" s="145" t="e">
        <f t="shared" si="14"/>
        <v>#REF!</v>
      </c>
      <c r="G288" s="47"/>
      <c r="H288" s="47"/>
      <c r="I288" s="47"/>
      <c r="J288" s="47"/>
      <c r="K288" s="47"/>
      <c r="L288" s="47"/>
      <c r="M288" s="47"/>
      <c r="N288" s="47"/>
      <c r="O288" s="47"/>
      <c r="P288" s="47"/>
      <c r="Q288" s="47"/>
      <c r="R288" s="47"/>
      <c r="S288" s="47"/>
      <c r="T288" s="47"/>
      <c r="U288" s="47"/>
      <c r="V288" s="47"/>
      <c r="W288" s="47"/>
      <c r="X288" s="47"/>
      <c r="Y288" s="47"/>
      <c r="Z288" s="47"/>
    </row>
    <row r="289" spans="1:26" ht="12.75" customHeight="1" x14ac:dyDescent="0.25">
      <c r="A289" s="47" t="s">
        <v>877</v>
      </c>
      <c r="B289" s="47" t="e">
        <f>'Imputed and missing data hidden'!AN289</f>
        <v>#REF!</v>
      </c>
      <c r="C289" s="145">
        <f>'Indicator Date hidden2'!AV290</f>
        <v>5.2631578947368418E-2</v>
      </c>
      <c r="D289" s="145" t="e">
        <f t="shared" si="12"/>
        <v>#REF!</v>
      </c>
      <c r="E289" s="145">
        <f t="shared" si="13"/>
        <v>0.10526315789473628</v>
      </c>
      <c r="F289" s="145" t="e">
        <f t="shared" si="14"/>
        <v>#REF!</v>
      </c>
      <c r="G289" s="47"/>
      <c r="H289" s="47"/>
      <c r="I289" s="47"/>
      <c r="J289" s="47"/>
      <c r="K289" s="47"/>
      <c r="L289" s="47"/>
      <c r="M289" s="47"/>
      <c r="N289" s="47"/>
      <c r="O289" s="47"/>
      <c r="P289" s="47"/>
      <c r="Q289" s="47"/>
      <c r="R289" s="47"/>
      <c r="S289" s="47"/>
      <c r="T289" s="47"/>
      <c r="U289" s="47"/>
      <c r="V289" s="47"/>
      <c r="W289" s="47"/>
      <c r="X289" s="47"/>
      <c r="Y289" s="47"/>
      <c r="Z289" s="47"/>
    </row>
    <row r="290" spans="1:26" ht="12.75" customHeight="1" x14ac:dyDescent="0.25">
      <c r="A290" s="47" t="s">
        <v>879</v>
      </c>
      <c r="B290" s="47" t="e">
        <f>'Imputed and missing data hidden'!AN290</f>
        <v>#REF!</v>
      </c>
      <c r="C290" s="145">
        <f>'Indicator Date hidden2'!AV291</f>
        <v>5.2631578947368418E-2</v>
      </c>
      <c r="D290" s="145" t="e">
        <f t="shared" si="12"/>
        <v>#REF!</v>
      </c>
      <c r="E290" s="145">
        <f t="shared" si="13"/>
        <v>0.10526315789473628</v>
      </c>
      <c r="F290" s="145" t="e">
        <f t="shared" si="14"/>
        <v>#REF!</v>
      </c>
      <c r="G290" s="47"/>
      <c r="H290" s="47"/>
      <c r="I290" s="47"/>
      <c r="J290" s="47"/>
      <c r="K290" s="47"/>
      <c r="L290" s="47"/>
      <c r="M290" s="47"/>
      <c r="N290" s="47"/>
      <c r="O290" s="47"/>
      <c r="P290" s="47"/>
      <c r="Q290" s="47"/>
      <c r="R290" s="47"/>
      <c r="S290" s="47"/>
      <c r="T290" s="47"/>
      <c r="U290" s="47"/>
      <c r="V290" s="47"/>
      <c r="W290" s="47"/>
      <c r="X290" s="47"/>
      <c r="Y290" s="47"/>
      <c r="Z290" s="47"/>
    </row>
    <row r="291" spans="1:26" ht="12.75" customHeight="1" x14ac:dyDescent="0.25">
      <c r="A291" s="47" t="s">
        <v>882</v>
      </c>
      <c r="B291" s="47" t="e">
        <f>'Imputed and missing data hidden'!AN291</f>
        <v>#REF!</v>
      </c>
      <c r="C291" s="145">
        <f>'Indicator Date hidden2'!AV292</f>
        <v>5.2631578947368418E-2</v>
      </c>
      <c r="D291" s="145" t="e">
        <f t="shared" si="12"/>
        <v>#REF!</v>
      </c>
      <c r="E291" s="145">
        <f t="shared" si="13"/>
        <v>0.10526315789473628</v>
      </c>
      <c r="F291" s="145" t="e">
        <f t="shared" si="14"/>
        <v>#REF!</v>
      </c>
      <c r="G291" s="47"/>
      <c r="H291" s="47"/>
      <c r="I291" s="47"/>
      <c r="J291" s="47"/>
      <c r="K291" s="47"/>
      <c r="L291" s="47"/>
      <c r="M291" s="47"/>
      <c r="N291" s="47"/>
      <c r="O291" s="47"/>
      <c r="P291" s="47"/>
      <c r="Q291" s="47"/>
      <c r="R291" s="47"/>
      <c r="S291" s="47"/>
      <c r="T291" s="47"/>
      <c r="U291" s="47"/>
      <c r="V291" s="47"/>
      <c r="W291" s="47"/>
      <c r="X291" s="47"/>
      <c r="Y291" s="47"/>
      <c r="Z291" s="47"/>
    </row>
    <row r="292" spans="1:26" ht="12.75" customHeight="1" x14ac:dyDescent="0.25">
      <c r="A292" s="47" t="s">
        <v>885</v>
      </c>
      <c r="B292" s="47" t="e">
        <f>'Imputed and missing data hidden'!AN292</f>
        <v>#REF!</v>
      </c>
      <c r="C292" s="145">
        <f>'Indicator Date hidden2'!AV293</f>
        <v>5.2631578947368418E-2</v>
      </c>
      <c r="D292" s="145" t="e">
        <f t="shared" si="12"/>
        <v>#REF!</v>
      </c>
      <c r="E292" s="145">
        <f t="shared" si="13"/>
        <v>0.10526315789473628</v>
      </c>
      <c r="F292" s="145" t="e">
        <f t="shared" si="14"/>
        <v>#REF!</v>
      </c>
      <c r="G292" s="47"/>
      <c r="H292" s="47"/>
      <c r="I292" s="47"/>
      <c r="J292" s="47"/>
      <c r="K292" s="47"/>
      <c r="L292" s="47"/>
      <c r="M292" s="47"/>
      <c r="N292" s="47"/>
      <c r="O292" s="47"/>
      <c r="P292" s="47"/>
      <c r="Q292" s="47"/>
      <c r="R292" s="47"/>
      <c r="S292" s="47"/>
      <c r="T292" s="47"/>
      <c r="U292" s="47"/>
      <c r="V292" s="47"/>
      <c r="W292" s="47"/>
      <c r="X292" s="47"/>
      <c r="Y292" s="47"/>
      <c r="Z292" s="47"/>
    </row>
    <row r="293" spans="1:26" ht="12.75" customHeight="1" x14ac:dyDescent="0.25">
      <c r="A293" s="47" t="s">
        <v>887</v>
      </c>
      <c r="B293" s="47" t="e">
        <f>'Imputed and missing data hidden'!AN293</f>
        <v>#REF!</v>
      </c>
      <c r="C293" s="145">
        <f>'Indicator Date hidden2'!AV294</f>
        <v>5.2631578947368418E-2</v>
      </c>
      <c r="D293" s="145" t="e">
        <f t="shared" si="12"/>
        <v>#REF!</v>
      </c>
      <c r="E293" s="145">
        <f t="shared" si="13"/>
        <v>0.10526315789473628</v>
      </c>
      <c r="F293" s="145" t="e">
        <f t="shared" si="14"/>
        <v>#REF!</v>
      </c>
      <c r="G293" s="47"/>
      <c r="H293" s="47"/>
      <c r="I293" s="47"/>
      <c r="J293" s="47"/>
      <c r="K293" s="47"/>
      <c r="L293" s="47"/>
      <c r="M293" s="47"/>
      <c r="N293" s="47"/>
      <c r="O293" s="47"/>
      <c r="P293" s="47"/>
      <c r="Q293" s="47"/>
      <c r="R293" s="47"/>
      <c r="S293" s="47"/>
      <c r="T293" s="47"/>
      <c r="U293" s="47"/>
      <c r="V293" s="47"/>
      <c r="W293" s="47"/>
      <c r="X293" s="47"/>
      <c r="Y293" s="47"/>
      <c r="Z293" s="47"/>
    </row>
    <row r="294" spans="1:26" ht="12.75" customHeight="1" x14ac:dyDescent="0.25">
      <c r="A294" s="47" t="s">
        <v>890</v>
      </c>
      <c r="B294" s="47" t="e">
        <f>'Imputed and missing data hidden'!AN294</f>
        <v>#REF!</v>
      </c>
      <c r="C294" s="145">
        <f>'Indicator Date hidden2'!AV295</f>
        <v>5.2631578947368418E-2</v>
      </c>
      <c r="D294" s="145" t="e">
        <f t="shared" si="12"/>
        <v>#REF!</v>
      </c>
      <c r="E294" s="145">
        <f t="shared" si="13"/>
        <v>0.10526315789473628</v>
      </c>
      <c r="F294" s="145" t="e">
        <f t="shared" si="14"/>
        <v>#REF!</v>
      </c>
      <c r="G294" s="47"/>
      <c r="H294" s="47"/>
      <c r="I294" s="47"/>
      <c r="J294" s="47"/>
      <c r="K294" s="47"/>
      <c r="L294" s="47"/>
      <c r="M294" s="47"/>
      <c r="N294" s="47"/>
      <c r="O294" s="47"/>
      <c r="P294" s="47"/>
      <c r="Q294" s="47"/>
      <c r="R294" s="47"/>
      <c r="S294" s="47"/>
      <c r="T294" s="47"/>
      <c r="U294" s="47"/>
      <c r="V294" s="47"/>
      <c r="W294" s="47"/>
      <c r="X294" s="47"/>
      <c r="Y294" s="47"/>
      <c r="Z294" s="47"/>
    </row>
    <row r="295" spans="1:26" ht="12.75" customHeight="1" x14ac:dyDescent="0.25">
      <c r="A295" s="47" t="s">
        <v>892</v>
      </c>
      <c r="B295" s="47" t="e">
        <f>'Imputed and missing data hidden'!AN295</f>
        <v>#REF!</v>
      </c>
      <c r="C295" s="145">
        <f>'Indicator Date hidden2'!AV296</f>
        <v>5.2631578947368418E-2</v>
      </c>
      <c r="D295" s="145" t="e">
        <f t="shared" si="12"/>
        <v>#REF!</v>
      </c>
      <c r="E295" s="145">
        <f t="shared" si="13"/>
        <v>0.10526315789473628</v>
      </c>
      <c r="F295" s="145" t="e">
        <f t="shared" si="14"/>
        <v>#REF!</v>
      </c>
      <c r="G295" s="47"/>
      <c r="H295" s="47"/>
      <c r="I295" s="47"/>
      <c r="J295" s="47"/>
      <c r="K295" s="47"/>
      <c r="L295" s="47"/>
      <c r="M295" s="47"/>
      <c r="N295" s="47"/>
      <c r="O295" s="47"/>
      <c r="P295" s="47"/>
      <c r="Q295" s="47"/>
      <c r="R295" s="47"/>
      <c r="S295" s="47"/>
      <c r="T295" s="47"/>
      <c r="U295" s="47"/>
      <c r="V295" s="47"/>
      <c r="W295" s="47"/>
      <c r="X295" s="47"/>
      <c r="Y295" s="47"/>
      <c r="Z295" s="47"/>
    </row>
    <row r="296" spans="1:26" ht="12.75" customHeight="1" x14ac:dyDescent="0.25">
      <c r="A296" s="47" t="s">
        <v>894</v>
      </c>
      <c r="B296" s="47" t="e">
        <f>'Imputed and missing data hidden'!AN296</f>
        <v>#REF!</v>
      </c>
      <c r="C296" s="145">
        <f>'Indicator Date hidden2'!AV297</f>
        <v>5.2631578947368418E-2</v>
      </c>
      <c r="D296" s="145" t="e">
        <f t="shared" si="12"/>
        <v>#REF!</v>
      </c>
      <c r="E296" s="145">
        <f t="shared" si="13"/>
        <v>0.10526315789473628</v>
      </c>
      <c r="F296" s="145" t="e">
        <f t="shared" si="14"/>
        <v>#REF!</v>
      </c>
      <c r="G296" s="47"/>
      <c r="H296" s="47"/>
      <c r="I296" s="47"/>
      <c r="J296" s="47"/>
      <c r="K296" s="47"/>
      <c r="L296" s="47"/>
      <c r="M296" s="47"/>
      <c r="N296" s="47"/>
      <c r="O296" s="47"/>
      <c r="P296" s="47"/>
      <c r="Q296" s="47"/>
      <c r="R296" s="47"/>
      <c r="S296" s="47"/>
      <c r="T296" s="47"/>
      <c r="U296" s="47"/>
      <c r="V296" s="47"/>
      <c r="W296" s="47"/>
      <c r="X296" s="47"/>
      <c r="Y296" s="47"/>
      <c r="Z296" s="47"/>
    </row>
    <row r="297" spans="1:26" ht="12.75" customHeight="1" x14ac:dyDescent="0.25">
      <c r="A297" s="47" t="s">
        <v>897</v>
      </c>
      <c r="B297" s="47" t="e">
        <f>'Imputed and missing data hidden'!AN297</f>
        <v>#REF!</v>
      </c>
      <c r="C297" s="145">
        <f>'Indicator Date hidden2'!AV298</f>
        <v>5.2631578947368418E-2</v>
      </c>
      <c r="D297" s="145" t="e">
        <f t="shared" si="12"/>
        <v>#REF!</v>
      </c>
      <c r="E297" s="145">
        <f t="shared" si="13"/>
        <v>0.10526315789473628</v>
      </c>
      <c r="F297" s="145" t="e">
        <f t="shared" si="14"/>
        <v>#REF!</v>
      </c>
      <c r="G297" s="47"/>
      <c r="H297" s="47"/>
      <c r="I297" s="47"/>
      <c r="J297" s="47"/>
      <c r="K297" s="47"/>
      <c r="L297" s="47"/>
      <c r="M297" s="47"/>
      <c r="N297" s="47"/>
      <c r="O297" s="47"/>
      <c r="P297" s="47"/>
      <c r="Q297" s="47"/>
      <c r="R297" s="47"/>
      <c r="S297" s="47"/>
      <c r="T297" s="47"/>
      <c r="U297" s="47"/>
      <c r="V297" s="47"/>
      <c r="W297" s="47"/>
      <c r="X297" s="47"/>
      <c r="Y297" s="47"/>
      <c r="Z297" s="47"/>
    </row>
    <row r="298" spans="1:26" ht="12.75" customHeight="1" x14ac:dyDescent="0.25">
      <c r="A298" s="47" t="s">
        <v>899</v>
      </c>
      <c r="B298" s="47" t="e">
        <f>'Imputed and missing data hidden'!AN298</f>
        <v>#REF!</v>
      </c>
      <c r="C298" s="145">
        <f>'Indicator Date hidden2'!AV299</f>
        <v>5.2631578947368418E-2</v>
      </c>
      <c r="D298" s="145" t="e">
        <f t="shared" si="12"/>
        <v>#REF!</v>
      </c>
      <c r="E298" s="145">
        <f t="shared" si="13"/>
        <v>0.10526315789473628</v>
      </c>
      <c r="F298" s="145" t="e">
        <f t="shared" si="14"/>
        <v>#REF!</v>
      </c>
      <c r="G298" s="47"/>
      <c r="H298" s="47"/>
      <c r="I298" s="47"/>
      <c r="J298" s="47"/>
      <c r="K298" s="47"/>
      <c r="L298" s="47"/>
      <c r="M298" s="47"/>
      <c r="N298" s="47"/>
      <c r="O298" s="47"/>
      <c r="P298" s="47"/>
      <c r="Q298" s="47"/>
      <c r="R298" s="47"/>
      <c r="S298" s="47"/>
      <c r="T298" s="47"/>
      <c r="U298" s="47"/>
      <c r="V298" s="47"/>
      <c r="W298" s="47"/>
      <c r="X298" s="47"/>
      <c r="Y298" s="47"/>
      <c r="Z298" s="47"/>
    </row>
    <row r="299" spans="1:26" ht="12.75" customHeight="1" x14ac:dyDescent="0.25">
      <c r="A299" s="47" t="s">
        <v>902</v>
      </c>
      <c r="B299" s="47" t="e">
        <f>'Imputed and missing data hidden'!AN299</f>
        <v>#REF!</v>
      </c>
      <c r="C299" s="145">
        <f>'Indicator Date hidden2'!AV300</f>
        <v>5.2631578947368418E-2</v>
      </c>
      <c r="D299" s="145" t="e">
        <f t="shared" si="12"/>
        <v>#REF!</v>
      </c>
      <c r="E299" s="145">
        <f t="shared" si="13"/>
        <v>0.10526315789473628</v>
      </c>
      <c r="F299" s="145" t="e">
        <f t="shared" si="14"/>
        <v>#REF!</v>
      </c>
      <c r="G299" s="47"/>
      <c r="H299" s="47"/>
      <c r="I299" s="47"/>
      <c r="J299" s="47"/>
      <c r="K299" s="47"/>
      <c r="L299" s="47"/>
      <c r="M299" s="47"/>
      <c r="N299" s="47"/>
      <c r="O299" s="47"/>
      <c r="P299" s="47"/>
      <c r="Q299" s="47"/>
      <c r="R299" s="47"/>
      <c r="S299" s="47"/>
      <c r="T299" s="47"/>
      <c r="U299" s="47"/>
      <c r="V299" s="47"/>
      <c r="W299" s="47"/>
      <c r="X299" s="47"/>
      <c r="Y299" s="47"/>
      <c r="Z299" s="47"/>
    </row>
    <row r="300" spans="1:26" ht="12.75" customHeight="1" x14ac:dyDescent="0.25">
      <c r="A300" s="47" t="s">
        <v>905</v>
      </c>
      <c r="B300" s="47" t="e">
        <f>'Imputed and missing data hidden'!AN300</f>
        <v>#REF!</v>
      </c>
      <c r="C300" s="145">
        <f>'Indicator Date hidden2'!AV301</f>
        <v>5.2631578947368418E-2</v>
      </c>
      <c r="D300" s="145" t="e">
        <f t="shared" si="12"/>
        <v>#REF!</v>
      </c>
      <c r="E300" s="145">
        <f t="shared" si="13"/>
        <v>0.10526315789473628</v>
      </c>
      <c r="F300" s="145" t="e">
        <f t="shared" si="14"/>
        <v>#REF!</v>
      </c>
      <c r="G300" s="47"/>
      <c r="H300" s="47"/>
      <c r="I300" s="47"/>
      <c r="J300" s="47"/>
      <c r="K300" s="47"/>
      <c r="L300" s="47"/>
      <c r="M300" s="47"/>
      <c r="N300" s="47"/>
      <c r="O300" s="47"/>
      <c r="P300" s="47"/>
      <c r="Q300" s="47"/>
      <c r="R300" s="47"/>
      <c r="S300" s="47"/>
      <c r="T300" s="47"/>
      <c r="U300" s="47"/>
      <c r="V300" s="47"/>
      <c r="W300" s="47"/>
      <c r="X300" s="47"/>
      <c r="Y300" s="47"/>
      <c r="Z300" s="47"/>
    </row>
    <row r="301" spans="1:26" ht="12.75" customHeight="1" x14ac:dyDescent="0.25">
      <c r="A301" s="47" t="s">
        <v>907</v>
      </c>
      <c r="B301" s="47" t="e">
        <f>'Imputed and missing data hidden'!AN301</f>
        <v>#REF!</v>
      </c>
      <c r="C301" s="145">
        <f>'Indicator Date hidden2'!AV302</f>
        <v>5.2631578947368418E-2</v>
      </c>
      <c r="D301" s="145" t="e">
        <f t="shared" si="12"/>
        <v>#REF!</v>
      </c>
      <c r="E301" s="145">
        <f t="shared" si="13"/>
        <v>0.10526315789473628</v>
      </c>
      <c r="F301" s="145" t="e">
        <f t="shared" si="14"/>
        <v>#REF!</v>
      </c>
      <c r="G301" s="47"/>
      <c r="H301" s="47"/>
      <c r="I301" s="47"/>
      <c r="J301" s="47"/>
      <c r="K301" s="47"/>
      <c r="L301" s="47"/>
      <c r="M301" s="47"/>
      <c r="N301" s="47"/>
      <c r="O301" s="47"/>
      <c r="P301" s="47"/>
      <c r="Q301" s="47"/>
      <c r="R301" s="47"/>
      <c r="S301" s="47"/>
      <c r="T301" s="47"/>
      <c r="U301" s="47"/>
      <c r="V301" s="47"/>
      <c r="W301" s="47"/>
      <c r="X301" s="47"/>
      <c r="Y301" s="47"/>
      <c r="Z301" s="47"/>
    </row>
    <row r="302" spans="1:26" ht="12.75" customHeight="1" x14ac:dyDescent="0.25">
      <c r="A302" s="47" t="s">
        <v>910</v>
      </c>
      <c r="B302" s="47" t="e">
        <f>'Imputed and missing data hidden'!AN302</f>
        <v>#REF!</v>
      </c>
      <c r="C302" s="145">
        <f>'Indicator Date hidden2'!AV303</f>
        <v>5.2631578947368418E-2</v>
      </c>
      <c r="D302" s="145" t="e">
        <f t="shared" si="12"/>
        <v>#REF!</v>
      </c>
      <c r="E302" s="145">
        <f t="shared" si="13"/>
        <v>0.10526315789473628</v>
      </c>
      <c r="F302" s="145" t="e">
        <f t="shared" si="14"/>
        <v>#REF!</v>
      </c>
      <c r="G302" s="47"/>
      <c r="H302" s="47"/>
      <c r="I302" s="47"/>
      <c r="J302" s="47"/>
      <c r="K302" s="47"/>
      <c r="L302" s="47"/>
      <c r="M302" s="47"/>
      <c r="N302" s="47"/>
      <c r="O302" s="47"/>
      <c r="P302" s="47"/>
      <c r="Q302" s="47"/>
      <c r="R302" s="47"/>
      <c r="S302" s="47"/>
      <c r="T302" s="47"/>
      <c r="U302" s="47"/>
      <c r="V302" s="47"/>
      <c r="W302" s="47"/>
      <c r="X302" s="47"/>
      <c r="Y302" s="47"/>
      <c r="Z302" s="47"/>
    </row>
    <row r="303" spans="1:26" ht="12.75" customHeight="1" x14ac:dyDescent="0.25">
      <c r="A303" s="47" t="s">
        <v>912</v>
      </c>
      <c r="B303" s="47" t="e">
        <f>'Imputed and missing data hidden'!AN303</f>
        <v>#REF!</v>
      </c>
      <c r="C303" s="145">
        <f>'Indicator Date hidden2'!AV304</f>
        <v>5.2631578947368418E-2</v>
      </c>
      <c r="D303" s="145" t="e">
        <f t="shared" si="12"/>
        <v>#REF!</v>
      </c>
      <c r="E303" s="145">
        <f t="shared" si="13"/>
        <v>0.10526315789473628</v>
      </c>
      <c r="F303" s="145" t="e">
        <f t="shared" si="14"/>
        <v>#REF!</v>
      </c>
      <c r="G303" s="47"/>
      <c r="H303" s="47"/>
      <c r="I303" s="47"/>
      <c r="J303" s="47"/>
      <c r="K303" s="47"/>
      <c r="L303" s="47"/>
      <c r="M303" s="47"/>
      <c r="N303" s="47"/>
      <c r="O303" s="47"/>
      <c r="P303" s="47"/>
      <c r="Q303" s="47"/>
      <c r="R303" s="47"/>
      <c r="S303" s="47"/>
      <c r="T303" s="47"/>
      <c r="U303" s="47"/>
      <c r="V303" s="47"/>
      <c r="W303" s="47"/>
      <c r="X303" s="47"/>
      <c r="Y303" s="47"/>
      <c r="Z303" s="47"/>
    </row>
    <row r="304" spans="1:26" ht="12.75" customHeight="1" x14ac:dyDescent="0.25">
      <c r="A304" s="47" t="s">
        <v>914</v>
      </c>
      <c r="B304" s="47" t="e">
        <f>'Imputed and missing data hidden'!AN304</f>
        <v>#REF!</v>
      </c>
      <c r="C304" s="145">
        <f>'Indicator Date hidden2'!AV305</f>
        <v>5.2631578947368418E-2</v>
      </c>
      <c r="D304" s="145" t="e">
        <f t="shared" si="12"/>
        <v>#REF!</v>
      </c>
      <c r="E304" s="145">
        <f t="shared" si="13"/>
        <v>0.10526315789473628</v>
      </c>
      <c r="F304" s="145" t="e">
        <f t="shared" si="14"/>
        <v>#REF!</v>
      </c>
      <c r="G304" s="47"/>
      <c r="H304" s="47"/>
      <c r="I304" s="47"/>
      <c r="J304" s="47"/>
      <c r="K304" s="47"/>
      <c r="L304" s="47"/>
      <c r="M304" s="47"/>
      <c r="N304" s="47"/>
      <c r="O304" s="47"/>
      <c r="P304" s="47"/>
      <c r="Q304" s="47"/>
      <c r="R304" s="47"/>
      <c r="S304" s="47"/>
      <c r="T304" s="47"/>
      <c r="U304" s="47"/>
      <c r="V304" s="47"/>
      <c r="W304" s="47"/>
      <c r="X304" s="47"/>
      <c r="Y304" s="47"/>
      <c r="Z304" s="47"/>
    </row>
    <row r="305" spans="1:26" ht="12.75" customHeight="1" x14ac:dyDescent="0.25">
      <c r="A305" s="47" t="s">
        <v>916</v>
      </c>
      <c r="B305" s="47" t="e">
        <f>'Imputed and missing data hidden'!AN305</f>
        <v>#REF!</v>
      </c>
      <c r="C305" s="145">
        <f>'Indicator Date hidden2'!AV306</f>
        <v>5.2631578947368418E-2</v>
      </c>
      <c r="D305" s="145" t="e">
        <f t="shared" si="12"/>
        <v>#REF!</v>
      </c>
      <c r="E305" s="145">
        <f t="shared" si="13"/>
        <v>0.10526315789473628</v>
      </c>
      <c r="F305" s="145" t="e">
        <f t="shared" si="14"/>
        <v>#REF!</v>
      </c>
      <c r="G305" s="47"/>
      <c r="H305" s="47"/>
      <c r="I305" s="47"/>
      <c r="J305" s="47"/>
      <c r="K305" s="47"/>
      <c r="L305" s="47"/>
      <c r="M305" s="47"/>
      <c r="N305" s="47"/>
      <c r="O305" s="47"/>
      <c r="P305" s="47"/>
      <c r="Q305" s="47"/>
      <c r="R305" s="47"/>
      <c r="S305" s="47"/>
      <c r="T305" s="47"/>
      <c r="U305" s="47"/>
      <c r="V305" s="47"/>
      <c r="W305" s="47"/>
      <c r="X305" s="47"/>
      <c r="Y305" s="47"/>
      <c r="Z305" s="47"/>
    </row>
    <row r="306" spans="1:26" ht="12.75" customHeight="1" x14ac:dyDescent="0.25">
      <c r="A306" s="47" t="s">
        <v>919</v>
      </c>
      <c r="B306" s="47" t="e">
        <f>'Imputed and missing data hidden'!AN306</f>
        <v>#REF!</v>
      </c>
      <c r="C306" s="145">
        <f>'Indicator Date hidden2'!AV307</f>
        <v>5.2631578947368418E-2</v>
      </c>
      <c r="D306" s="145" t="e">
        <f t="shared" si="12"/>
        <v>#REF!</v>
      </c>
      <c r="E306" s="145">
        <f t="shared" si="13"/>
        <v>0.10526315789473628</v>
      </c>
      <c r="F306" s="145" t="e">
        <f t="shared" si="14"/>
        <v>#REF!</v>
      </c>
      <c r="G306" s="47"/>
      <c r="H306" s="47"/>
      <c r="I306" s="47"/>
      <c r="J306" s="47"/>
      <c r="K306" s="47"/>
      <c r="L306" s="47"/>
      <c r="M306" s="47"/>
      <c r="N306" s="47"/>
      <c r="O306" s="47"/>
      <c r="P306" s="47"/>
      <c r="Q306" s="47"/>
      <c r="R306" s="47"/>
      <c r="S306" s="47"/>
      <c r="T306" s="47"/>
      <c r="U306" s="47"/>
      <c r="V306" s="47"/>
      <c r="W306" s="47"/>
      <c r="X306" s="47"/>
      <c r="Y306" s="47"/>
      <c r="Z306" s="47"/>
    </row>
    <row r="307" spans="1:26" ht="12.75" customHeight="1" x14ac:dyDescent="0.25">
      <c r="A307" s="47" t="s">
        <v>921</v>
      </c>
      <c r="B307" s="47" t="e">
        <f>'Imputed and missing data hidden'!AN307</f>
        <v>#REF!</v>
      </c>
      <c r="C307" s="145">
        <f>'Indicator Date hidden2'!AV308</f>
        <v>5.2631578947368418E-2</v>
      </c>
      <c r="D307" s="145" t="e">
        <f t="shared" si="12"/>
        <v>#REF!</v>
      </c>
      <c r="E307" s="145">
        <f t="shared" si="13"/>
        <v>0.10526315789473628</v>
      </c>
      <c r="F307" s="145" t="e">
        <f t="shared" si="14"/>
        <v>#REF!</v>
      </c>
      <c r="G307" s="47"/>
      <c r="H307" s="47"/>
      <c r="I307" s="47"/>
      <c r="J307" s="47"/>
      <c r="K307" s="47"/>
      <c r="L307" s="47"/>
      <c r="M307" s="47"/>
      <c r="N307" s="47"/>
      <c r="O307" s="47"/>
      <c r="P307" s="47"/>
      <c r="Q307" s="47"/>
      <c r="R307" s="47"/>
      <c r="S307" s="47"/>
      <c r="T307" s="47"/>
      <c r="U307" s="47"/>
      <c r="V307" s="47"/>
      <c r="W307" s="47"/>
      <c r="X307" s="47"/>
      <c r="Y307" s="47"/>
      <c r="Z307" s="47"/>
    </row>
    <row r="308" spans="1:26" ht="12.75" customHeight="1" x14ac:dyDescent="0.25">
      <c r="A308" s="47" t="s">
        <v>923</v>
      </c>
      <c r="B308" s="47" t="e">
        <f>'Imputed and missing data hidden'!AN308</f>
        <v>#REF!</v>
      </c>
      <c r="C308" s="145">
        <f>'Indicator Date hidden2'!AV309</f>
        <v>5.2631578947368418E-2</v>
      </c>
      <c r="D308" s="145" t="e">
        <f t="shared" si="12"/>
        <v>#REF!</v>
      </c>
      <c r="E308" s="145">
        <f t="shared" si="13"/>
        <v>0.10526315789473628</v>
      </c>
      <c r="F308" s="145" t="e">
        <f t="shared" si="14"/>
        <v>#REF!</v>
      </c>
      <c r="G308" s="47"/>
      <c r="H308" s="47"/>
      <c r="I308" s="47"/>
      <c r="J308" s="47"/>
      <c r="K308" s="47"/>
      <c r="L308" s="47"/>
      <c r="M308" s="47"/>
      <c r="N308" s="47"/>
      <c r="O308" s="47"/>
      <c r="P308" s="47"/>
      <c r="Q308" s="47"/>
      <c r="R308" s="47"/>
      <c r="S308" s="47"/>
      <c r="T308" s="47"/>
      <c r="U308" s="47"/>
      <c r="V308" s="47"/>
      <c r="W308" s="47"/>
      <c r="X308" s="47"/>
      <c r="Y308" s="47"/>
      <c r="Z308" s="47"/>
    </row>
    <row r="309" spans="1:26" ht="12.75" customHeight="1" x14ac:dyDescent="0.25">
      <c r="A309" s="47" t="s">
        <v>696</v>
      </c>
      <c r="B309" s="47" t="e">
        <f>'Imputed and missing data hidden'!AN309</f>
        <v>#REF!</v>
      </c>
      <c r="C309" s="145">
        <f>'Indicator Date hidden2'!AV310</f>
        <v>5.2631578947368418E-2</v>
      </c>
      <c r="D309" s="145" t="e">
        <f t="shared" si="12"/>
        <v>#REF!</v>
      </c>
      <c r="E309" s="145">
        <f t="shared" si="13"/>
        <v>0.10526315789473628</v>
      </c>
      <c r="F309" s="145" t="e">
        <f t="shared" si="14"/>
        <v>#REF!</v>
      </c>
      <c r="G309" s="47"/>
      <c r="H309" s="47"/>
      <c r="I309" s="47"/>
      <c r="J309" s="47"/>
      <c r="K309" s="47"/>
      <c r="L309" s="47"/>
      <c r="M309" s="47"/>
      <c r="N309" s="47"/>
      <c r="O309" s="47"/>
      <c r="P309" s="47"/>
      <c r="Q309" s="47"/>
      <c r="R309" s="47"/>
      <c r="S309" s="47"/>
      <c r="T309" s="47"/>
      <c r="U309" s="47"/>
      <c r="V309" s="47"/>
      <c r="W309" s="47"/>
      <c r="X309" s="47"/>
      <c r="Y309" s="47"/>
      <c r="Z309" s="47"/>
    </row>
    <row r="310" spans="1:26" ht="12.75" customHeight="1" x14ac:dyDescent="0.25">
      <c r="A310" s="47" t="s">
        <v>698</v>
      </c>
      <c r="B310" s="47" t="e">
        <f>'Imputed and missing data hidden'!AN310</f>
        <v>#REF!</v>
      </c>
      <c r="C310" s="145">
        <f>'Indicator Date hidden2'!AV311</f>
        <v>5.2631578947368418E-2</v>
      </c>
      <c r="D310" s="145" t="e">
        <f t="shared" si="12"/>
        <v>#REF!</v>
      </c>
      <c r="E310" s="145">
        <f t="shared" si="13"/>
        <v>0.10526315789473628</v>
      </c>
      <c r="F310" s="145" t="e">
        <f t="shared" si="14"/>
        <v>#REF!</v>
      </c>
      <c r="G310" s="47"/>
      <c r="H310" s="47"/>
      <c r="I310" s="47"/>
      <c r="J310" s="47"/>
      <c r="K310" s="47"/>
      <c r="L310" s="47"/>
      <c r="M310" s="47"/>
      <c r="N310" s="47"/>
      <c r="O310" s="47"/>
      <c r="P310" s="47"/>
      <c r="Q310" s="47"/>
      <c r="R310" s="47"/>
      <c r="S310" s="47"/>
      <c r="T310" s="47"/>
      <c r="U310" s="47"/>
      <c r="V310" s="47"/>
      <c r="W310" s="47"/>
      <c r="X310" s="47"/>
      <c r="Y310" s="47"/>
      <c r="Z310" s="47"/>
    </row>
    <row r="311" spans="1:26" ht="12.75" customHeight="1" x14ac:dyDescent="0.25">
      <c r="A311" s="47" t="s">
        <v>700</v>
      </c>
      <c r="B311" s="47" t="e">
        <f>'Imputed and missing data hidden'!AN311</f>
        <v>#REF!</v>
      </c>
      <c r="C311" s="145">
        <f>'Indicator Date hidden2'!AV312</f>
        <v>5.2631578947368418E-2</v>
      </c>
      <c r="D311" s="145" t="e">
        <f t="shared" si="12"/>
        <v>#REF!</v>
      </c>
      <c r="E311" s="145">
        <f t="shared" si="13"/>
        <v>0.10526315789473628</v>
      </c>
      <c r="F311" s="145" t="e">
        <f t="shared" si="14"/>
        <v>#REF!</v>
      </c>
      <c r="G311" s="47"/>
      <c r="H311" s="47"/>
      <c r="I311" s="47"/>
      <c r="J311" s="47"/>
      <c r="K311" s="47"/>
      <c r="L311" s="47"/>
      <c r="M311" s="47"/>
      <c r="N311" s="47"/>
      <c r="O311" s="47"/>
      <c r="P311" s="47"/>
      <c r="Q311" s="47"/>
      <c r="R311" s="47"/>
      <c r="S311" s="47"/>
      <c r="T311" s="47"/>
      <c r="U311" s="47"/>
      <c r="V311" s="47"/>
      <c r="W311" s="47"/>
      <c r="X311" s="47"/>
      <c r="Y311" s="47"/>
      <c r="Z311" s="47"/>
    </row>
    <row r="312" spans="1:26" ht="12.75" customHeight="1" x14ac:dyDescent="0.25">
      <c r="A312" s="47" t="s">
        <v>702</v>
      </c>
      <c r="B312" s="47" t="e">
        <f>'Imputed and missing data hidden'!AN312</f>
        <v>#REF!</v>
      </c>
      <c r="C312" s="145">
        <f>'Indicator Date hidden2'!AV313</f>
        <v>5.2631578947368418E-2</v>
      </c>
      <c r="D312" s="145" t="e">
        <f t="shared" si="12"/>
        <v>#REF!</v>
      </c>
      <c r="E312" s="145">
        <f t="shared" si="13"/>
        <v>0.10526315789473628</v>
      </c>
      <c r="F312" s="145" t="e">
        <f t="shared" si="14"/>
        <v>#REF!</v>
      </c>
      <c r="G312" s="47"/>
      <c r="H312" s="47"/>
      <c r="I312" s="47"/>
      <c r="J312" s="47"/>
      <c r="K312" s="47"/>
      <c r="L312" s="47"/>
      <c r="M312" s="47"/>
      <c r="N312" s="47"/>
      <c r="O312" s="47"/>
      <c r="P312" s="47"/>
      <c r="Q312" s="47"/>
      <c r="R312" s="47"/>
      <c r="S312" s="47"/>
      <c r="T312" s="47"/>
      <c r="U312" s="47"/>
      <c r="V312" s="47"/>
      <c r="W312" s="47"/>
      <c r="X312" s="47"/>
      <c r="Y312" s="47"/>
      <c r="Z312" s="47"/>
    </row>
    <row r="313" spans="1:26" ht="12.75" customHeight="1" x14ac:dyDescent="0.25">
      <c r="A313" s="47" t="s">
        <v>704</v>
      </c>
      <c r="B313" s="47" t="e">
        <f>'Imputed and missing data hidden'!AN313</f>
        <v>#REF!</v>
      </c>
      <c r="C313" s="145">
        <f>'Indicator Date hidden2'!AV314</f>
        <v>5.2631578947368418E-2</v>
      </c>
      <c r="D313" s="145" t="e">
        <f t="shared" si="12"/>
        <v>#REF!</v>
      </c>
      <c r="E313" s="145">
        <f t="shared" si="13"/>
        <v>0.10526315789473628</v>
      </c>
      <c r="F313" s="145" t="e">
        <f t="shared" si="14"/>
        <v>#REF!</v>
      </c>
      <c r="G313" s="47"/>
      <c r="H313" s="47"/>
      <c r="I313" s="47"/>
      <c r="J313" s="47"/>
      <c r="K313" s="47"/>
      <c r="L313" s="47"/>
      <c r="M313" s="47"/>
      <c r="N313" s="47"/>
      <c r="O313" s="47"/>
      <c r="P313" s="47"/>
      <c r="Q313" s="47"/>
      <c r="R313" s="47"/>
      <c r="S313" s="47"/>
      <c r="T313" s="47"/>
      <c r="U313" s="47"/>
      <c r="V313" s="47"/>
      <c r="W313" s="47"/>
      <c r="X313" s="47"/>
      <c r="Y313" s="47"/>
      <c r="Z313" s="47"/>
    </row>
    <row r="314" spans="1:26" ht="12.75" customHeight="1" x14ac:dyDescent="0.25">
      <c r="A314" s="47" t="s">
        <v>706</v>
      </c>
      <c r="B314" s="47" t="e">
        <f>'Imputed and missing data hidden'!AN314</f>
        <v>#REF!</v>
      </c>
      <c r="C314" s="145">
        <f>'Indicator Date hidden2'!AV315</f>
        <v>5.2631578947368418E-2</v>
      </c>
      <c r="D314" s="145" t="e">
        <f t="shared" si="12"/>
        <v>#REF!</v>
      </c>
      <c r="E314" s="145">
        <f t="shared" si="13"/>
        <v>0.10526315789473628</v>
      </c>
      <c r="F314" s="145" t="e">
        <f t="shared" si="14"/>
        <v>#REF!</v>
      </c>
      <c r="G314" s="47"/>
      <c r="H314" s="47"/>
      <c r="I314" s="47"/>
      <c r="J314" s="47"/>
      <c r="K314" s="47"/>
      <c r="L314" s="47"/>
      <c r="M314" s="47"/>
      <c r="N314" s="47"/>
      <c r="O314" s="47"/>
      <c r="P314" s="47"/>
      <c r="Q314" s="47"/>
      <c r="R314" s="47"/>
      <c r="S314" s="47"/>
      <c r="T314" s="47"/>
      <c r="U314" s="47"/>
      <c r="V314" s="47"/>
      <c r="W314" s="47"/>
      <c r="X314" s="47"/>
      <c r="Y314" s="47"/>
      <c r="Z314" s="47"/>
    </row>
    <row r="315" spans="1:26" ht="12.75" customHeight="1" x14ac:dyDescent="0.25">
      <c r="A315" s="47" t="s">
        <v>708</v>
      </c>
      <c r="B315" s="47" t="e">
        <f>'Imputed and missing data hidden'!AN315</f>
        <v>#REF!</v>
      </c>
      <c r="C315" s="145">
        <f>'Indicator Date hidden2'!AV316</f>
        <v>5.2631578947368418E-2</v>
      </c>
      <c r="D315" s="145" t="e">
        <f t="shared" si="12"/>
        <v>#REF!</v>
      </c>
      <c r="E315" s="145">
        <f t="shared" si="13"/>
        <v>0.10526315789473628</v>
      </c>
      <c r="F315" s="145" t="e">
        <f t="shared" si="14"/>
        <v>#REF!</v>
      </c>
      <c r="G315" s="47"/>
      <c r="H315" s="47"/>
      <c r="I315" s="47"/>
      <c r="J315" s="47"/>
      <c r="K315" s="47"/>
      <c r="L315" s="47"/>
      <c r="M315" s="47"/>
      <c r="N315" s="47"/>
      <c r="O315" s="47"/>
      <c r="P315" s="47"/>
      <c r="Q315" s="47"/>
      <c r="R315" s="47"/>
      <c r="S315" s="47"/>
      <c r="T315" s="47"/>
      <c r="U315" s="47"/>
      <c r="V315" s="47"/>
      <c r="W315" s="47"/>
      <c r="X315" s="47"/>
      <c r="Y315" s="47"/>
      <c r="Z315" s="47"/>
    </row>
    <row r="316" spans="1:26" ht="12.75" customHeight="1" x14ac:dyDescent="0.25">
      <c r="A316" s="47" t="s">
        <v>710</v>
      </c>
      <c r="B316" s="47" t="e">
        <f>'Imputed and missing data hidden'!AN316</f>
        <v>#REF!</v>
      </c>
      <c r="C316" s="145">
        <f>'Indicator Date hidden2'!AV317</f>
        <v>5.2631578947368418E-2</v>
      </c>
      <c r="D316" s="145" t="e">
        <f t="shared" si="12"/>
        <v>#REF!</v>
      </c>
      <c r="E316" s="145">
        <f t="shared" si="13"/>
        <v>0.10526315789473628</v>
      </c>
      <c r="F316" s="145" t="e">
        <f t="shared" si="14"/>
        <v>#REF!</v>
      </c>
      <c r="G316" s="47"/>
      <c r="H316" s="47"/>
      <c r="I316" s="47"/>
      <c r="J316" s="47"/>
      <c r="K316" s="47"/>
      <c r="L316" s="47"/>
      <c r="M316" s="47"/>
      <c r="N316" s="47"/>
      <c r="O316" s="47"/>
      <c r="P316" s="47"/>
      <c r="Q316" s="47"/>
      <c r="R316" s="47"/>
      <c r="S316" s="47"/>
      <c r="T316" s="47"/>
      <c r="U316" s="47"/>
      <c r="V316" s="47"/>
      <c r="W316" s="47"/>
      <c r="X316" s="47"/>
      <c r="Y316" s="47"/>
      <c r="Z316" s="47"/>
    </row>
    <row r="317" spans="1:26" ht="12.75" customHeight="1" x14ac:dyDescent="0.25">
      <c r="A317" s="47" t="s">
        <v>712</v>
      </c>
      <c r="B317" s="47" t="e">
        <f>'Imputed and missing data hidden'!AN317</f>
        <v>#REF!</v>
      </c>
      <c r="C317" s="145">
        <f>'Indicator Date hidden2'!AV318</f>
        <v>5.2631578947368418E-2</v>
      </c>
      <c r="D317" s="145" t="e">
        <f t="shared" si="12"/>
        <v>#REF!</v>
      </c>
      <c r="E317" s="145">
        <f t="shared" si="13"/>
        <v>0.10526315789473628</v>
      </c>
      <c r="F317" s="145" t="e">
        <f t="shared" si="14"/>
        <v>#REF!</v>
      </c>
      <c r="G317" s="47"/>
      <c r="H317" s="47"/>
      <c r="I317" s="47"/>
      <c r="J317" s="47"/>
      <c r="K317" s="47"/>
      <c r="L317" s="47"/>
      <c r="M317" s="47"/>
      <c r="N317" s="47"/>
      <c r="O317" s="47"/>
      <c r="P317" s="47"/>
      <c r="Q317" s="47"/>
      <c r="R317" s="47"/>
      <c r="S317" s="47"/>
      <c r="T317" s="47"/>
      <c r="U317" s="47"/>
      <c r="V317" s="47"/>
      <c r="W317" s="47"/>
      <c r="X317" s="47"/>
      <c r="Y317" s="47"/>
      <c r="Z317" s="47"/>
    </row>
    <row r="318" spans="1:26" ht="12.75" customHeight="1" x14ac:dyDescent="0.25">
      <c r="A318" s="47" t="s">
        <v>714</v>
      </c>
      <c r="B318" s="47" t="e">
        <f>'Imputed and missing data hidden'!AN318</f>
        <v>#REF!</v>
      </c>
      <c r="C318" s="145">
        <f>'Indicator Date hidden2'!AV319</f>
        <v>5.2631578947368418E-2</v>
      </c>
      <c r="D318" s="145" t="e">
        <f t="shared" si="12"/>
        <v>#REF!</v>
      </c>
      <c r="E318" s="145">
        <f t="shared" si="13"/>
        <v>0.10526315789473628</v>
      </c>
      <c r="F318" s="145" t="e">
        <f t="shared" si="14"/>
        <v>#REF!</v>
      </c>
      <c r="G318" s="47"/>
      <c r="H318" s="47"/>
      <c r="I318" s="47"/>
      <c r="J318" s="47"/>
      <c r="K318" s="47"/>
      <c r="L318" s="47"/>
      <c r="M318" s="47"/>
      <c r="N318" s="47"/>
      <c r="O318" s="47"/>
      <c r="P318" s="47"/>
      <c r="Q318" s="47"/>
      <c r="R318" s="47"/>
      <c r="S318" s="47"/>
      <c r="T318" s="47"/>
      <c r="U318" s="47"/>
      <c r="V318" s="47"/>
      <c r="W318" s="47"/>
      <c r="X318" s="47"/>
      <c r="Y318" s="47"/>
      <c r="Z318" s="47"/>
    </row>
    <row r="319" spans="1:26" ht="12.75" customHeight="1" x14ac:dyDescent="0.25">
      <c r="A319" s="47" t="s">
        <v>928</v>
      </c>
      <c r="B319" s="47" t="e">
        <f>'Imputed and missing data hidden'!AN319</f>
        <v>#REF!</v>
      </c>
      <c r="C319" s="145">
        <f>'Indicator Date hidden2'!AV320</f>
        <v>5.2631578947368418E-2</v>
      </c>
      <c r="D319" s="145" t="e">
        <f t="shared" si="12"/>
        <v>#REF!</v>
      </c>
      <c r="E319" s="145">
        <f t="shared" si="13"/>
        <v>0.10526315789473628</v>
      </c>
      <c r="F319" s="145" t="e">
        <f t="shared" si="14"/>
        <v>#REF!</v>
      </c>
      <c r="G319" s="47"/>
      <c r="H319" s="47"/>
      <c r="I319" s="47"/>
      <c r="J319" s="47"/>
      <c r="K319" s="47"/>
      <c r="L319" s="47"/>
      <c r="M319" s="47"/>
      <c r="N319" s="47"/>
      <c r="O319" s="47"/>
      <c r="P319" s="47"/>
      <c r="Q319" s="47"/>
      <c r="R319" s="47"/>
      <c r="S319" s="47"/>
      <c r="T319" s="47"/>
      <c r="U319" s="47"/>
      <c r="V319" s="47"/>
      <c r="W319" s="47"/>
      <c r="X319" s="47"/>
      <c r="Y319" s="47"/>
      <c r="Z319" s="47"/>
    </row>
    <row r="320" spans="1:26" ht="12.75" customHeight="1" x14ac:dyDescent="0.25">
      <c r="A320" s="47" t="s">
        <v>930</v>
      </c>
      <c r="B320" s="47" t="e">
        <f>'Imputed and missing data hidden'!AN320</f>
        <v>#REF!</v>
      </c>
      <c r="C320" s="145">
        <f>'Indicator Date hidden2'!AV321</f>
        <v>5.2631578947368418E-2</v>
      </c>
      <c r="D320" s="145" t="e">
        <f t="shared" si="12"/>
        <v>#REF!</v>
      </c>
      <c r="E320" s="145">
        <f t="shared" si="13"/>
        <v>0.10526315789473628</v>
      </c>
      <c r="F320" s="145" t="e">
        <f t="shared" si="14"/>
        <v>#REF!</v>
      </c>
      <c r="G320" s="47"/>
      <c r="H320" s="47"/>
      <c r="I320" s="47"/>
      <c r="J320" s="47"/>
      <c r="K320" s="47"/>
      <c r="L320" s="47"/>
      <c r="M320" s="47"/>
      <c r="N320" s="47"/>
      <c r="O320" s="47"/>
      <c r="P320" s="47"/>
      <c r="Q320" s="47"/>
      <c r="R320" s="47"/>
      <c r="S320" s="47"/>
      <c r="T320" s="47"/>
      <c r="U320" s="47"/>
      <c r="V320" s="47"/>
      <c r="W320" s="47"/>
      <c r="X320" s="47"/>
      <c r="Y320" s="47"/>
      <c r="Z320" s="47"/>
    </row>
    <row r="321" spans="1:26" ht="12.75" customHeight="1" x14ac:dyDescent="0.25">
      <c r="A321" s="47" t="s">
        <v>932</v>
      </c>
      <c r="B321" s="47" t="e">
        <f>'Imputed and missing data hidden'!AN321</f>
        <v>#REF!</v>
      </c>
      <c r="C321" s="145">
        <f>'Indicator Date hidden2'!AV322</f>
        <v>5.2631578947368418E-2</v>
      </c>
      <c r="D321" s="145" t="e">
        <f t="shared" si="12"/>
        <v>#REF!</v>
      </c>
      <c r="E321" s="145">
        <f t="shared" si="13"/>
        <v>0.10526315789473628</v>
      </c>
      <c r="F321" s="145" t="e">
        <f t="shared" si="14"/>
        <v>#REF!</v>
      </c>
      <c r="G321" s="47"/>
      <c r="H321" s="47"/>
      <c r="I321" s="47"/>
      <c r="J321" s="47"/>
      <c r="K321" s="47"/>
      <c r="L321" s="47"/>
      <c r="M321" s="47"/>
      <c r="N321" s="47"/>
      <c r="O321" s="47"/>
      <c r="P321" s="47"/>
      <c r="Q321" s="47"/>
      <c r="R321" s="47"/>
      <c r="S321" s="47"/>
      <c r="T321" s="47"/>
      <c r="U321" s="47"/>
      <c r="V321" s="47"/>
      <c r="W321" s="47"/>
      <c r="X321" s="47"/>
      <c r="Y321" s="47"/>
      <c r="Z321" s="47"/>
    </row>
    <row r="322" spans="1:26" ht="12.75" customHeight="1" x14ac:dyDescent="0.25">
      <c r="A322" s="47" t="s">
        <v>934</v>
      </c>
      <c r="B322" s="47" t="e">
        <f>'Imputed and missing data hidden'!AN322</f>
        <v>#REF!</v>
      </c>
      <c r="C322" s="145">
        <f>'Indicator Date hidden2'!AV323</f>
        <v>5.2631578947368418E-2</v>
      </c>
      <c r="D322" s="145" t="e">
        <f t="shared" ref="D322:D357" si="15">IF(B322&gt;B$362,10,10-(B$362-B322)/(B$362-B$361)*10)</f>
        <v>#REF!</v>
      </c>
      <c r="E322" s="145">
        <f t="shared" ref="E322:E357" si="16">IF(C322&gt;C$362,10,10-(C$362-C322)/(C$362-C$361)*10)</f>
        <v>0.10526315789473628</v>
      </c>
      <c r="F322" s="145" t="e">
        <f t="shared" ref="F322:F385" si="17">ROUND((10-GEOMEAN(((10-D322)/10*9+1),((10-E322)/10*9+1)))/9*10,1)</f>
        <v>#REF!</v>
      </c>
      <c r="G322" s="47"/>
      <c r="H322" s="47"/>
      <c r="I322" s="47"/>
      <c r="J322" s="47"/>
      <c r="K322" s="47"/>
      <c r="L322" s="47"/>
      <c r="M322" s="47"/>
      <c r="N322" s="47"/>
      <c r="O322" s="47"/>
      <c r="P322" s="47"/>
      <c r="Q322" s="47"/>
      <c r="R322" s="47"/>
      <c r="S322" s="47"/>
      <c r="T322" s="47"/>
      <c r="U322" s="47"/>
      <c r="V322" s="47"/>
      <c r="W322" s="47"/>
      <c r="X322" s="47"/>
      <c r="Y322" s="47"/>
      <c r="Z322" s="47"/>
    </row>
    <row r="323" spans="1:26" ht="12.75" customHeight="1" x14ac:dyDescent="0.25">
      <c r="A323" s="47" t="s">
        <v>936</v>
      </c>
      <c r="B323" s="47" t="e">
        <f>'Imputed and missing data hidden'!AN323</f>
        <v>#REF!</v>
      </c>
      <c r="C323" s="145">
        <f>'Indicator Date hidden2'!AV324</f>
        <v>5.2631578947368418E-2</v>
      </c>
      <c r="D323" s="145" t="e">
        <f t="shared" si="15"/>
        <v>#REF!</v>
      </c>
      <c r="E323" s="145">
        <f t="shared" si="16"/>
        <v>0.10526315789473628</v>
      </c>
      <c r="F323" s="145" t="e">
        <f t="shared" si="17"/>
        <v>#REF!</v>
      </c>
      <c r="G323" s="47"/>
      <c r="H323" s="47"/>
      <c r="I323" s="47"/>
      <c r="J323" s="47"/>
      <c r="K323" s="47"/>
      <c r="L323" s="47"/>
      <c r="M323" s="47"/>
      <c r="N323" s="47"/>
      <c r="O323" s="47"/>
      <c r="P323" s="47"/>
      <c r="Q323" s="47"/>
      <c r="R323" s="47"/>
      <c r="S323" s="47"/>
      <c r="T323" s="47"/>
      <c r="U323" s="47"/>
      <c r="V323" s="47"/>
      <c r="W323" s="47"/>
      <c r="X323" s="47"/>
      <c r="Y323" s="47"/>
      <c r="Z323" s="47"/>
    </row>
    <row r="324" spans="1:26" ht="12.75" customHeight="1" x14ac:dyDescent="0.25">
      <c r="A324" s="47" t="s">
        <v>717</v>
      </c>
      <c r="B324" s="47" t="e">
        <f>'Imputed and missing data hidden'!AN324</f>
        <v>#REF!</v>
      </c>
      <c r="C324" s="145">
        <f>'Indicator Date hidden2'!AV325</f>
        <v>5.2631578947368418E-2</v>
      </c>
      <c r="D324" s="145" t="e">
        <f t="shared" si="15"/>
        <v>#REF!</v>
      </c>
      <c r="E324" s="145">
        <f t="shared" si="16"/>
        <v>0.10526315789473628</v>
      </c>
      <c r="F324" s="145" t="e">
        <f t="shared" si="17"/>
        <v>#REF!</v>
      </c>
      <c r="G324" s="47"/>
      <c r="H324" s="47"/>
      <c r="I324" s="47"/>
      <c r="J324" s="47"/>
      <c r="K324" s="47"/>
      <c r="L324" s="47"/>
      <c r="M324" s="47"/>
      <c r="N324" s="47"/>
      <c r="O324" s="47"/>
      <c r="P324" s="47"/>
      <c r="Q324" s="47"/>
      <c r="R324" s="47"/>
      <c r="S324" s="47"/>
      <c r="T324" s="47"/>
      <c r="U324" s="47"/>
      <c r="V324" s="47"/>
      <c r="W324" s="47"/>
      <c r="X324" s="47"/>
      <c r="Y324" s="47"/>
      <c r="Z324" s="47"/>
    </row>
    <row r="325" spans="1:26" ht="12.75" customHeight="1" x14ac:dyDescent="0.25">
      <c r="A325" s="47" t="s">
        <v>719</v>
      </c>
      <c r="B325" s="47" t="e">
        <f>'Imputed and missing data hidden'!AN325</f>
        <v>#REF!</v>
      </c>
      <c r="C325" s="145">
        <f>'Indicator Date hidden2'!AV326</f>
        <v>5.2631578947368418E-2</v>
      </c>
      <c r="D325" s="145" t="e">
        <f t="shared" si="15"/>
        <v>#REF!</v>
      </c>
      <c r="E325" s="145">
        <f t="shared" si="16"/>
        <v>0.10526315789473628</v>
      </c>
      <c r="F325" s="145" t="e">
        <f t="shared" si="17"/>
        <v>#REF!</v>
      </c>
      <c r="G325" s="47"/>
      <c r="H325" s="47"/>
      <c r="I325" s="47"/>
      <c r="J325" s="47"/>
      <c r="K325" s="47"/>
      <c r="L325" s="47"/>
      <c r="M325" s="47"/>
      <c r="N325" s="47"/>
      <c r="O325" s="47"/>
      <c r="P325" s="47"/>
      <c r="Q325" s="47"/>
      <c r="R325" s="47"/>
      <c r="S325" s="47"/>
      <c r="T325" s="47"/>
      <c r="U325" s="47"/>
      <c r="V325" s="47"/>
      <c r="W325" s="47"/>
      <c r="X325" s="47"/>
      <c r="Y325" s="47"/>
      <c r="Z325" s="47"/>
    </row>
    <row r="326" spans="1:26" ht="12.75" customHeight="1" x14ac:dyDescent="0.25">
      <c r="A326" s="47" t="s">
        <v>721</v>
      </c>
      <c r="B326" s="47" t="e">
        <f>'Imputed and missing data hidden'!AN326</f>
        <v>#REF!</v>
      </c>
      <c r="C326" s="145">
        <f>'Indicator Date hidden2'!AV327</f>
        <v>5.2631578947368418E-2</v>
      </c>
      <c r="D326" s="145" t="e">
        <f t="shared" si="15"/>
        <v>#REF!</v>
      </c>
      <c r="E326" s="145">
        <f t="shared" si="16"/>
        <v>0.10526315789473628</v>
      </c>
      <c r="F326" s="145" t="e">
        <f t="shared" si="17"/>
        <v>#REF!</v>
      </c>
      <c r="G326" s="47"/>
      <c r="H326" s="47"/>
      <c r="I326" s="47"/>
      <c r="J326" s="47"/>
      <c r="K326" s="47"/>
      <c r="L326" s="47"/>
      <c r="M326" s="47"/>
      <c r="N326" s="47"/>
      <c r="O326" s="47"/>
      <c r="P326" s="47"/>
      <c r="Q326" s="47"/>
      <c r="R326" s="47"/>
      <c r="S326" s="47"/>
      <c r="T326" s="47"/>
      <c r="U326" s="47"/>
      <c r="V326" s="47"/>
      <c r="W326" s="47"/>
      <c r="X326" s="47"/>
      <c r="Y326" s="47"/>
      <c r="Z326" s="47"/>
    </row>
    <row r="327" spans="1:26" ht="12.75" customHeight="1" x14ac:dyDescent="0.25">
      <c r="A327" s="47" t="s">
        <v>723</v>
      </c>
      <c r="B327" s="47" t="e">
        <f>'Imputed and missing data hidden'!AN327</f>
        <v>#REF!</v>
      </c>
      <c r="C327" s="145">
        <f>'Indicator Date hidden2'!AV328</f>
        <v>5.2631578947368418E-2</v>
      </c>
      <c r="D327" s="145" t="e">
        <f t="shared" si="15"/>
        <v>#REF!</v>
      </c>
      <c r="E327" s="145">
        <f t="shared" si="16"/>
        <v>0.10526315789473628</v>
      </c>
      <c r="F327" s="145" t="e">
        <f t="shared" si="17"/>
        <v>#REF!</v>
      </c>
      <c r="G327" s="47"/>
      <c r="H327" s="47"/>
      <c r="I327" s="47"/>
      <c r="J327" s="47"/>
      <c r="K327" s="47"/>
      <c r="L327" s="47"/>
      <c r="M327" s="47"/>
      <c r="N327" s="47"/>
      <c r="O327" s="47"/>
      <c r="P327" s="47"/>
      <c r="Q327" s="47"/>
      <c r="R327" s="47"/>
      <c r="S327" s="47"/>
      <c r="T327" s="47"/>
      <c r="U327" s="47"/>
      <c r="V327" s="47"/>
      <c r="W327" s="47"/>
      <c r="X327" s="47"/>
      <c r="Y327" s="47"/>
      <c r="Z327" s="47"/>
    </row>
    <row r="328" spans="1:26" ht="12.75" customHeight="1" x14ac:dyDescent="0.25">
      <c r="A328" s="47" t="s">
        <v>725</v>
      </c>
      <c r="B328" s="47" t="e">
        <f>'Imputed and missing data hidden'!AN328</f>
        <v>#REF!</v>
      </c>
      <c r="C328" s="145">
        <f>'Indicator Date hidden2'!AV329</f>
        <v>5.2631578947368418E-2</v>
      </c>
      <c r="D328" s="145" t="e">
        <f t="shared" si="15"/>
        <v>#REF!</v>
      </c>
      <c r="E328" s="145">
        <f t="shared" si="16"/>
        <v>0.10526315789473628</v>
      </c>
      <c r="F328" s="145" t="e">
        <f t="shared" si="17"/>
        <v>#REF!</v>
      </c>
      <c r="G328" s="47"/>
      <c r="H328" s="47"/>
      <c r="I328" s="47"/>
      <c r="J328" s="47"/>
      <c r="K328" s="47"/>
      <c r="L328" s="47"/>
      <c r="M328" s="47"/>
      <c r="N328" s="47"/>
      <c r="O328" s="47"/>
      <c r="P328" s="47"/>
      <c r="Q328" s="47"/>
      <c r="R328" s="47"/>
      <c r="S328" s="47"/>
      <c r="T328" s="47"/>
      <c r="U328" s="47"/>
      <c r="V328" s="47"/>
      <c r="W328" s="47"/>
      <c r="X328" s="47"/>
      <c r="Y328" s="47"/>
      <c r="Z328" s="47"/>
    </row>
    <row r="329" spans="1:26" ht="12.75" customHeight="1" x14ac:dyDescent="0.25">
      <c r="A329" s="47" t="s">
        <v>727</v>
      </c>
      <c r="B329" s="47" t="e">
        <f>'Imputed and missing data hidden'!AN329</f>
        <v>#REF!</v>
      </c>
      <c r="C329" s="145">
        <f>'Indicator Date hidden2'!AV330</f>
        <v>5.2631578947368418E-2</v>
      </c>
      <c r="D329" s="145" t="e">
        <f t="shared" si="15"/>
        <v>#REF!</v>
      </c>
      <c r="E329" s="145">
        <f t="shared" si="16"/>
        <v>0.10526315789473628</v>
      </c>
      <c r="F329" s="145" t="e">
        <f t="shared" si="17"/>
        <v>#REF!</v>
      </c>
      <c r="G329" s="47"/>
      <c r="H329" s="47"/>
      <c r="I329" s="47"/>
      <c r="J329" s="47"/>
      <c r="K329" s="47"/>
      <c r="L329" s="47"/>
      <c r="M329" s="47"/>
      <c r="N329" s="47"/>
      <c r="O329" s="47"/>
      <c r="P329" s="47"/>
      <c r="Q329" s="47"/>
      <c r="R329" s="47"/>
      <c r="S329" s="47"/>
      <c r="T329" s="47"/>
      <c r="U329" s="47"/>
      <c r="V329" s="47"/>
      <c r="W329" s="47"/>
      <c r="X329" s="47"/>
      <c r="Y329" s="47"/>
      <c r="Z329" s="47"/>
    </row>
    <row r="330" spans="1:26" ht="12.75" customHeight="1" x14ac:dyDescent="0.25">
      <c r="A330" s="47" t="s">
        <v>729</v>
      </c>
      <c r="B330" s="47" t="e">
        <f>'Imputed and missing data hidden'!AN330</f>
        <v>#REF!</v>
      </c>
      <c r="C330" s="145">
        <f>'Indicator Date hidden2'!AV331</f>
        <v>5.2631578947368418E-2</v>
      </c>
      <c r="D330" s="145" t="e">
        <f t="shared" si="15"/>
        <v>#REF!</v>
      </c>
      <c r="E330" s="145">
        <f t="shared" si="16"/>
        <v>0.10526315789473628</v>
      </c>
      <c r="F330" s="145" t="e">
        <f t="shared" si="17"/>
        <v>#REF!</v>
      </c>
      <c r="G330" s="47"/>
      <c r="H330" s="47"/>
      <c r="I330" s="47"/>
      <c r="J330" s="47"/>
      <c r="K330" s="47"/>
      <c r="L330" s="47"/>
      <c r="M330" s="47"/>
      <c r="N330" s="47"/>
      <c r="O330" s="47"/>
      <c r="P330" s="47"/>
      <c r="Q330" s="47"/>
      <c r="R330" s="47"/>
      <c r="S330" s="47"/>
      <c r="T330" s="47"/>
      <c r="U330" s="47"/>
      <c r="V330" s="47"/>
      <c r="W330" s="47"/>
      <c r="X330" s="47"/>
      <c r="Y330" s="47"/>
      <c r="Z330" s="47"/>
    </row>
    <row r="331" spans="1:26" ht="12.75" customHeight="1" x14ac:dyDescent="0.25">
      <c r="A331" s="47" t="s">
        <v>731</v>
      </c>
      <c r="B331" s="47" t="e">
        <f>'Imputed and missing data hidden'!AN331</f>
        <v>#REF!</v>
      </c>
      <c r="C331" s="145">
        <f>'Indicator Date hidden2'!AV332</f>
        <v>5.2631578947368418E-2</v>
      </c>
      <c r="D331" s="145" t="e">
        <f t="shared" si="15"/>
        <v>#REF!</v>
      </c>
      <c r="E331" s="145">
        <f t="shared" si="16"/>
        <v>0.10526315789473628</v>
      </c>
      <c r="F331" s="145" t="e">
        <f t="shared" si="17"/>
        <v>#REF!</v>
      </c>
      <c r="G331" s="47"/>
      <c r="H331" s="47"/>
      <c r="I331" s="47"/>
      <c r="J331" s="47"/>
      <c r="K331" s="47"/>
      <c r="L331" s="47"/>
      <c r="M331" s="47"/>
      <c r="N331" s="47"/>
      <c r="O331" s="47"/>
      <c r="P331" s="47"/>
      <c r="Q331" s="47"/>
      <c r="R331" s="47"/>
      <c r="S331" s="47"/>
      <c r="T331" s="47"/>
      <c r="U331" s="47"/>
      <c r="V331" s="47"/>
      <c r="W331" s="47"/>
      <c r="X331" s="47"/>
      <c r="Y331" s="47"/>
      <c r="Z331" s="47"/>
    </row>
    <row r="332" spans="1:26" ht="12.75" customHeight="1" x14ac:dyDescent="0.25">
      <c r="A332" s="47" t="s">
        <v>733</v>
      </c>
      <c r="B332" s="47" t="e">
        <f>'Imputed and missing data hidden'!AN332</f>
        <v>#REF!</v>
      </c>
      <c r="C332" s="145" t="e">
        <f>'Indicator Date hidden2'!#REF!</f>
        <v>#REF!</v>
      </c>
      <c r="D332" s="145" t="e">
        <f t="shared" si="15"/>
        <v>#REF!</v>
      </c>
      <c r="E332" s="145" t="e">
        <f t="shared" si="16"/>
        <v>#REF!</v>
      </c>
      <c r="F332" s="145" t="e">
        <f t="shared" si="17"/>
        <v>#REF!</v>
      </c>
      <c r="G332" s="47"/>
      <c r="H332" s="47"/>
      <c r="I332" s="47"/>
      <c r="J332" s="47"/>
      <c r="K332" s="47"/>
      <c r="L332" s="47"/>
      <c r="M332" s="47"/>
      <c r="N332" s="47"/>
      <c r="O332" s="47"/>
      <c r="P332" s="47"/>
      <c r="Q332" s="47"/>
      <c r="R332" s="47"/>
      <c r="S332" s="47"/>
      <c r="T332" s="47"/>
      <c r="U332" s="47"/>
      <c r="V332" s="47"/>
      <c r="W332" s="47"/>
      <c r="X332" s="47"/>
      <c r="Y332" s="47"/>
      <c r="Z332" s="47"/>
    </row>
    <row r="333" spans="1:26" ht="12.75" customHeight="1" x14ac:dyDescent="0.25">
      <c r="A333" s="47" t="s">
        <v>735</v>
      </c>
      <c r="B333" s="47" t="e">
        <f>'Imputed and missing data hidden'!AN333</f>
        <v>#REF!</v>
      </c>
      <c r="C333" s="145" t="e">
        <f>'Indicator Date hidden2'!#REF!</f>
        <v>#REF!</v>
      </c>
      <c r="D333" s="145" t="e">
        <f t="shared" si="15"/>
        <v>#REF!</v>
      </c>
      <c r="E333" s="145" t="e">
        <f t="shared" si="16"/>
        <v>#REF!</v>
      </c>
      <c r="F333" s="145" t="e">
        <f t="shared" si="17"/>
        <v>#REF!</v>
      </c>
      <c r="G333" s="47"/>
      <c r="H333" s="47"/>
      <c r="I333" s="47"/>
      <c r="J333" s="47"/>
      <c r="K333" s="47"/>
      <c r="L333" s="47"/>
      <c r="M333" s="47"/>
      <c r="N333" s="47"/>
      <c r="O333" s="47"/>
      <c r="P333" s="47"/>
      <c r="Q333" s="47"/>
      <c r="R333" s="47"/>
      <c r="S333" s="47"/>
      <c r="T333" s="47"/>
      <c r="U333" s="47"/>
      <c r="V333" s="47"/>
      <c r="W333" s="47"/>
      <c r="X333" s="47"/>
      <c r="Y333" s="47"/>
      <c r="Z333" s="47"/>
    </row>
    <row r="334" spans="1:26" ht="12.75" customHeight="1" x14ac:dyDescent="0.25">
      <c r="A334" s="47" t="s">
        <v>737</v>
      </c>
      <c r="B334" s="47" t="e">
        <f>'Imputed and missing data hidden'!AN334</f>
        <v>#REF!</v>
      </c>
      <c r="C334" s="145" t="e">
        <f>'Indicator Date hidden2'!#REF!</f>
        <v>#REF!</v>
      </c>
      <c r="D334" s="145" t="e">
        <f t="shared" si="15"/>
        <v>#REF!</v>
      </c>
      <c r="E334" s="145" t="e">
        <f t="shared" si="16"/>
        <v>#REF!</v>
      </c>
      <c r="F334" s="145" t="e">
        <f t="shared" si="17"/>
        <v>#REF!</v>
      </c>
      <c r="G334" s="47"/>
      <c r="H334" s="47"/>
      <c r="I334" s="47"/>
      <c r="J334" s="47"/>
      <c r="K334" s="47"/>
      <c r="L334" s="47"/>
      <c r="M334" s="47"/>
      <c r="N334" s="47"/>
      <c r="O334" s="47"/>
      <c r="P334" s="47"/>
      <c r="Q334" s="47"/>
      <c r="R334" s="47"/>
      <c r="S334" s="47"/>
      <c r="T334" s="47"/>
      <c r="U334" s="47"/>
      <c r="V334" s="47"/>
      <c r="W334" s="47"/>
      <c r="X334" s="47"/>
      <c r="Y334" s="47"/>
      <c r="Z334" s="47"/>
    </row>
    <row r="335" spans="1:26" ht="12.75" customHeight="1" x14ac:dyDescent="0.25">
      <c r="A335" s="47" t="s">
        <v>739</v>
      </c>
      <c r="B335" s="47" t="e">
        <f>'Imputed and missing data hidden'!AN335</f>
        <v>#REF!</v>
      </c>
      <c r="C335" s="145" t="e">
        <f>'Indicator Date hidden2'!#REF!</f>
        <v>#REF!</v>
      </c>
      <c r="D335" s="145" t="e">
        <f t="shared" si="15"/>
        <v>#REF!</v>
      </c>
      <c r="E335" s="145" t="e">
        <f t="shared" si="16"/>
        <v>#REF!</v>
      </c>
      <c r="F335" s="145" t="e">
        <f t="shared" si="17"/>
        <v>#REF!</v>
      </c>
      <c r="G335" s="47"/>
      <c r="H335" s="47"/>
      <c r="I335" s="47"/>
      <c r="J335" s="47"/>
      <c r="K335" s="47"/>
      <c r="L335" s="47"/>
      <c r="M335" s="47"/>
      <c r="N335" s="47"/>
      <c r="O335" s="47"/>
      <c r="P335" s="47"/>
      <c r="Q335" s="47"/>
      <c r="R335" s="47"/>
      <c r="S335" s="47"/>
      <c r="T335" s="47"/>
      <c r="U335" s="47"/>
      <c r="V335" s="47"/>
      <c r="W335" s="47"/>
      <c r="X335" s="47"/>
      <c r="Y335" s="47"/>
      <c r="Z335" s="47"/>
    </row>
    <row r="336" spans="1:26" ht="12.75" customHeight="1" x14ac:dyDescent="0.25">
      <c r="A336" s="47" t="s">
        <v>741</v>
      </c>
      <c r="B336" s="47" t="e">
        <f>'Imputed and missing data hidden'!AN336</f>
        <v>#REF!</v>
      </c>
      <c r="C336" s="145" t="e">
        <f>'Indicator Date hidden2'!#REF!</f>
        <v>#REF!</v>
      </c>
      <c r="D336" s="145" t="e">
        <f t="shared" si="15"/>
        <v>#REF!</v>
      </c>
      <c r="E336" s="145" t="e">
        <f t="shared" si="16"/>
        <v>#REF!</v>
      </c>
      <c r="F336" s="145" t="e">
        <f t="shared" si="17"/>
        <v>#REF!</v>
      </c>
      <c r="G336" s="47"/>
      <c r="H336" s="47"/>
      <c r="I336" s="47"/>
      <c r="J336" s="47"/>
      <c r="K336" s="47"/>
      <c r="L336" s="47"/>
      <c r="M336" s="47"/>
      <c r="N336" s="47"/>
      <c r="O336" s="47"/>
      <c r="P336" s="47"/>
      <c r="Q336" s="47"/>
      <c r="R336" s="47"/>
      <c r="S336" s="47"/>
      <c r="T336" s="47"/>
      <c r="U336" s="47"/>
      <c r="V336" s="47"/>
      <c r="W336" s="47"/>
      <c r="X336" s="47"/>
      <c r="Y336" s="47"/>
      <c r="Z336" s="47"/>
    </row>
    <row r="337" spans="1:26" ht="12.75" customHeight="1" x14ac:dyDescent="0.25">
      <c r="A337" s="47" t="s">
        <v>743</v>
      </c>
      <c r="B337" s="47" t="e">
        <f>'Imputed and missing data hidden'!AN337</f>
        <v>#REF!</v>
      </c>
      <c r="C337" s="145" t="e">
        <f>'Indicator Date hidden2'!#REF!</f>
        <v>#REF!</v>
      </c>
      <c r="D337" s="145" t="e">
        <f t="shared" si="15"/>
        <v>#REF!</v>
      </c>
      <c r="E337" s="145" t="e">
        <f t="shared" si="16"/>
        <v>#REF!</v>
      </c>
      <c r="F337" s="145" t="e">
        <f t="shared" si="17"/>
        <v>#REF!</v>
      </c>
      <c r="G337" s="47"/>
      <c r="H337" s="47"/>
      <c r="I337" s="47"/>
      <c r="J337" s="47"/>
      <c r="K337" s="47"/>
      <c r="L337" s="47"/>
      <c r="M337" s="47"/>
      <c r="N337" s="47"/>
      <c r="O337" s="47"/>
      <c r="P337" s="47"/>
      <c r="Q337" s="47"/>
      <c r="R337" s="47"/>
      <c r="S337" s="47"/>
      <c r="T337" s="47"/>
      <c r="U337" s="47"/>
      <c r="V337" s="47"/>
      <c r="W337" s="47"/>
      <c r="X337" s="47"/>
      <c r="Y337" s="47"/>
      <c r="Z337" s="47"/>
    </row>
    <row r="338" spans="1:26" ht="12.75" customHeight="1" x14ac:dyDescent="0.25">
      <c r="A338" s="47" t="s">
        <v>745</v>
      </c>
      <c r="B338" s="47" t="e">
        <f>'Imputed and missing data hidden'!AN338</f>
        <v>#REF!</v>
      </c>
      <c r="C338" s="145" t="e">
        <f>'Indicator Date hidden2'!#REF!</f>
        <v>#REF!</v>
      </c>
      <c r="D338" s="145" t="e">
        <f t="shared" si="15"/>
        <v>#REF!</v>
      </c>
      <c r="E338" s="145" t="e">
        <f t="shared" si="16"/>
        <v>#REF!</v>
      </c>
      <c r="F338" s="145" t="e">
        <f t="shared" si="17"/>
        <v>#REF!</v>
      </c>
      <c r="G338" s="47"/>
      <c r="H338" s="47"/>
      <c r="I338" s="47"/>
      <c r="J338" s="47"/>
      <c r="K338" s="47"/>
      <c r="L338" s="47"/>
      <c r="M338" s="47"/>
      <c r="N338" s="47"/>
      <c r="O338" s="47"/>
      <c r="P338" s="47"/>
      <c r="Q338" s="47"/>
      <c r="R338" s="47"/>
      <c r="S338" s="47"/>
      <c r="T338" s="47"/>
      <c r="U338" s="47"/>
      <c r="V338" s="47"/>
      <c r="W338" s="47"/>
      <c r="X338" s="47"/>
      <c r="Y338" s="47"/>
      <c r="Z338" s="47"/>
    </row>
    <row r="339" spans="1:26" ht="12.75" customHeight="1" x14ac:dyDescent="0.25">
      <c r="A339" s="47" t="s">
        <v>747</v>
      </c>
      <c r="B339" s="47" t="e">
        <f>'Imputed and missing data hidden'!AN339</f>
        <v>#REF!</v>
      </c>
      <c r="C339" s="145" t="e">
        <f>'Indicator Date hidden2'!#REF!</f>
        <v>#REF!</v>
      </c>
      <c r="D339" s="145" t="e">
        <f t="shared" si="15"/>
        <v>#REF!</v>
      </c>
      <c r="E339" s="145" t="e">
        <f t="shared" si="16"/>
        <v>#REF!</v>
      </c>
      <c r="F339" s="145" t="e">
        <f t="shared" si="17"/>
        <v>#REF!</v>
      </c>
      <c r="G339" s="47"/>
      <c r="H339" s="47"/>
      <c r="I339" s="47"/>
      <c r="J339" s="47"/>
      <c r="K339" s="47"/>
      <c r="L339" s="47"/>
      <c r="M339" s="47"/>
      <c r="N339" s="47"/>
      <c r="O339" s="47"/>
      <c r="P339" s="47"/>
      <c r="Q339" s="47"/>
      <c r="R339" s="47"/>
      <c r="S339" s="47"/>
      <c r="T339" s="47"/>
      <c r="U339" s="47"/>
      <c r="V339" s="47"/>
      <c r="W339" s="47"/>
      <c r="X339" s="47"/>
      <c r="Y339" s="47"/>
      <c r="Z339" s="47"/>
    </row>
    <row r="340" spans="1:26" ht="12.75" customHeight="1" x14ac:dyDescent="0.25">
      <c r="A340" s="47" t="s">
        <v>749</v>
      </c>
      <c r="B340" s="47" t="e">
        <f>'Imputed and missing data hidden'!AN340</f>
        <v>#REF!</v>
      </c>
      <c r="C340" s="145" t="e">
        <f>'Indicator Date hidden2'!#REF!</f>
        <v>#REF!</v>
      </c>
      <c r="D340" s="145" t="e">
        <f t="shared" si="15"/>
        <v>#REF!</v>
      </c>
      <c r="E340" s="145" t="e">
        <f t="shared" si="16"/>
        <v>#REF!</v>
      </c>
      <c r="F340" s="145" t="e">
        <f t="shared" si="17"/>
        <v>#REF!</v>
      </c>
      <c r="G340" s="47"/>
      <c r="H340" s="47"/>
      <c r="I340" s="47"/>
      <c r="J340" s="47"/>
      <c r="K340" s="47"/>
      <c r="L340" s="47"/>
      <c r="M340" s="47"/>
      <c r="N340" s="47"/>
      <c r="O340" s="47"/>
      <c r="P340" s="47"/>
      <c r="Q340" s="47"/>
      <c r="R340" s="47"/>
      <c r="S340" s="47"/>
      <c r="T340" s="47"/>
      <c r="U340" s="47"/>
      <c r="V340" s="47"/>
      <c r="W340" s="47"/>
      <c r="X340" s="47"/>
      <c r="Y340" s="47"/>
      <c r="Z340" s="47"/>
    </row>
    <row r="341" spans="1:26" ht="12.75" customHeight="1" x14ac:dyDescent="0.25">
      <c r="A341" s="47" t="s">
        <v>751</v>
      </c>
      <c r="B341" s="47" t="e">
        <f>'Imputed and missing data hidden'!AN341</f>
        <v>#REF!</v>
      </c>
      <c r="C341" s="145" t="e">
        <f>'Indicator Date hidden2'!#REF!</f>
        <v>#REF!</v>
      </c>
      <c r="D341" s="145" t="e">
        <f t="shared" si="15"/>
        <v>#REF!</v>
      </c>
      <c r="E341" s="145" t="e">
        <f t="shared" si="16"/>
        <v>#REF!</v>
      </c>
      <c r="F341" s="145" t="e">
        <f t="shared" si="17"/>
        <v>#REF!</v>
      </c>
      <c r="G341" s="47"/>
      <c r="H341" s="47"/>
      <c r="I341" s="47"/>
      <c r="J341" s="47"/>
      <c r="K341" s="47"/>
      <c r="L341" s="47"/>
      <c r="M341" s="47"/>
      <c r="N341" s="47"/>
      <c r="O341" s="47"/>
      <c r="P341" s="47"/>
      <c r="Q341" s="47"/>
      <c r="R341" s="47"/>
      <c r="S341" s="47"/>
      <c r="T341" s="47"/>
      <c r="U341" s="47"/>
      <c r="V341" s="47"/>
      <c r="W341" s="47"/>
      <c r="X341" s="47"/>
      <c r="Y341" s="47"/>
      <c r="Z341" s="47"/>
    </row>
    <row r="342" spans="1:26" ht="12.75" customHeight="1" x14ac:dyDescent="0.25">
      <c r="A342" s="47" t="s">
        <v>753</v>
      </c>
      <c r="B342" s="47" t="e">
        <f>'Imputed and missing data hidden'!AN342</f>
        <v>#REF!</v>
      </c>
      <c r="C342" s="145" t="e">
        <f>'Indicator Date hidden2'!#REF!</f>
        <v>#REF!</v>
      </c>
      <c r="D342" s="145" t="e">
        <f t="shared" si="15"/>
        <v>#REF!</v>
      </c>
      <c r="E342" s="145" t="e">
        <f t="shared" si="16"/>
        <v>#REF!</v>
      </c>
      <c r="F342" s="145" t="e">
        <f t="shared" si="17"/>
        <v>#REF!</v>
      </c>
      <c r="G342" s="47"/>
      <c r="H342" s="47"/>
      <c r="I342" s="47"/>
      <c r="J342" s="47"/>
      <c r="K342" s="47"/>
      <c r="L342" s="47"/>
      <c r="M342" s="47"/>
      <c r="N342" s="47"/>
      <c r="O342" s="47"/>
      <c r="P342" s="47"/>
      <c r="Q342" s="47"/>
      <c r="R342" s="47"/>
      <c r="S342" s="47"/>
      <c r="T342" s="47"/>
      <c r="U342" s="47"/>
      <c r="V342" s="47"/>
      <c r="W342" s="47"/>
      <c r="X342" s="47"/>
      <c r="Y342" s="47"/>
      <c r="Z342" s="47"/>
    </row>
    <row r="343" spans="1:26" ht="12.75" customHeight="1" x14ac:dyDescent="0.25">
      <c r="A343" s="47" t="s">
        <v>755</v>
      </c>
      <c r="B343" s="47" t="e">
        <f>'Imputed and missing data hidden'!AN343</f>
        <v>#REF!</v>
      </c>
      <c r="C343" s="145" t="e">
        <f>'Indicator Date hidden2'!#REF!</f>
        <v>#REF!</v>
      </c>
      <c r="D343" s="145" t="e">
        <f t="shared" si="15"/>
        <v>#REF!</v>
      </c>
      <c r="E343" s="145" t="e">
        <f t="shared" si="16"/>
        <v>#REF!</v>
      </c>
      <c r="F343" s="145" t="e">
        <f t="shared" si="17"/>
        <v>#REF!</v>
      </c>
      <c r="G343" s="47"/>
      <c r="H343" s="47"/>
      <c r="I343" s="47"/>
      <c r="J343" s="47"/>
      <c r="K343" s="47"/>
      <c r="L343" s="47"/>
      <c r="M343" s="47"/>
      <c r="N343" s="47"/>
      <c r="O343" s="47"/>
      <c r="P343" s="47"/>
      <c r="Q343" s="47"/>
      <c r="R343" s="47"/>
      <c r="S343" s="47"/>
      <c r="T343" s="47"/>
      <c r="U343" s="47"/>
      <c r="V343" s="47"/>
      <c r="W343" s="47"/>
      <c r="X343" s="47"/>
      <c r="Y343" s="47"/>
      <c r="Z343" s="47"/>
    </row>
    <row r="344" spans="1:26" ht="12.75" customHeight="1" x14ac:dyDescent="0.25">
      <c r="A344" s="47" t="s">
        <v>757</v>
      </c>
      <c r="B344" s="47" t="e">
        <f>'Imputed and missing data hidden'!AN344</f>
        <v>#REF!</v>
      </c>
      <c r="C344" s="145" t="e">
        <f>'Indicator Date hidden2'!#REF!</f>
        <v>#REF!</v>
      </c>
      <c r="D344" s="145" t="e">
        <f t="shared" si="15"/>
        <v>#REF!</v>
      </c>
      <c r="E344" s="145" t="e">
        <f t="shared" si="16"/>
        <v>#REF!</v>
      </c>
      <c r="F344" s="145" t="e">
        <f t="shared" si="17"/>
        <v>#REF!</v>
      </c>
      <c r="G344" s="47"/>
      <c r="H344" s="47"/>
      <c r="I344" s="47"/>
      <c r="J344" s="47"/>
      <c r="K344" s="47"/>
      <c r="L344" s="47"/>
      <c r="M344" s="47"/>
      <c r="N344" s="47"/>
      <c r="O344" s="47"/>
      <c r="P344" s="47"/>
      <c r="Q344" s="47"/>
      <c r="R344" s="47"/>
      <c r="S344" s="47"/>
      <c r="T344" s="47"/>
      <c r="U344" s="47"/>
      <c r="V344" s="47"/>
      <c r="W344" s="47"/>
      <c r="X344" s="47"/>
      <c r="Y344" s="47"/>
      <c r="Z344" s="47"/>
    </row>
    <row r="345" spans="1:26" ht="12.75" customHeight="1" x14ac:dyDescent="0.25">
      <c r="A345" s="47" t="s">
        <v>759</v>
      </c>
      <c r="B345" s="47" t="e">
        <f>'Imputed and missing data hidden'!AN345</f>
        <v>#REF!</v>
      </c>
      <c r="C345" s="145" t="e">
        <f>'Indicator Date hidden2'!#REF!</f>
        <v>#REF!</v>
      </c>
      <c r="D345" s="145" t="e">
        <f t="shared" si="15"/>
        <v>#REF!</v>
      </c>
      <c r="E345" s="145" t="e">
        <f t="shared" si="16"/>
        <v>#REF!</v>
      </c>
      <c r="F345" s="145" t="e">
        <f t="shared" si="17"/>
        <v>#REF!</v>
      </c>
      <c r="G345" s="47"/>
      <c r="H345" s="47"/>
      <c r="I345" s="47"/>
      <c r="J345" s="47"/>
      <c r="K345" s="47"/>
      <c r="L345" s="47"/>
      <c r="M345" s="47"/>
      <c r="N345" s="47"/>
      <c r="O345" s="47"/>
      <c r="P345" s="47"/>
      <c r="Q345" s="47"/>
      <c r="R345" s="47"/>
      <c r="S345" s="47"/>
      <c r="T345" s="47"/>
      <c r="U345" s="47"/>
      <c r="V345" s="47"/>
      <c r="W345" s="47"/>
      <c r="X345" s="47"/>
      <c r="Y345" s="47"/>
      <c r="Z345" s="47"/>
    </row>
    <row r="346" spans="1:26" ht="12.75" customHeight="1" x14ac:dyDescent="0.25">
      <c r="A346" s="47" t="s">
        <v>761</v>
      </c>
      <c r="B346" s="47" t="e">
        <f>'Imputed and missing data hidden'!AN346</f>
        <v>#REF!</v>
      </c>
      <c r="C346" s="145" t="e">
        <f>'Indicator Date hidden2'!#REF!</f>
        <v>#REF!</v>
      </c>
      <c r="D346" s="145" t="e">
        <f t="shared" si="15"/>
        <v>#REF!</v>
      </c>
      <c r="E346" s="145" t="e">
        <f t="shared" si="16"/>
        <v>#REF!</v>
      </c>
      <c r="F346" s="145" t="e">
        <f t="shared" si="17"/>
        <v>#REF!</v>
      </c>
      <c r="G346" s="47"/>
      <c r="H346" s="47"/>
      <c r="I346" s="47"/>
      <c r="J346" s="47"/>
      <c r="K346" s="47"/>
      <c r="L346" s="47"/>
      <c r="M346" s="47"/>
      <c r="N346" s="47"/>
      <c r="O346" s="47"/>
      <c r="P346" s="47"/>
      <c r="Q346" s="47"/>
      <c r="R346" s="47"/>
      <c r="S346" s="47"/>
      <c r="T346" s="47"/>
      <c r="U346" s="47"/>
      <c r="V346" s="47"/>
      <c r="W346" s="47"/>
      <c r="X346" s="47"/>
      <c r="Y346" s="47"/>
      <c r="Z346" s="47"/>
    </row>
    <row r="347" spans="1:26" ht="12.75" customHeight="1" x14ac:dyDescent="0.25">
      <c r="A347" s="47" t="s">
        <v>763</v>
      </c>
      <c r="B347" s="47" t="e">
        <f>'Imputed and missing data hidden'!AN347</f>
        <v>#REF!</v>
      </c>
      <c r="C347" s="145" t="e">
        <f>'Indicator Date hidden2'!#REF!</f>
        <v>#REF!</v>
      </c>
      <c r="D347" s="145" t="e">
        <f t="shared" si="15"/>
        <v>#REF!</v>
      </c>
      <c r="E347" s="145" t="e">
        <f t="shared" si="16"/>
        <v>#REF!</v>
      </c>
      <c r="F347" s="145" t="e">
        <f t="shared" si="17"/>
        <v>#REF!</v>
      </c>
      <c r="G347" s="47"/>
      <c r="H347" s="47"/>
      <c r="I347" s="47"/>
      <c r="J347" s="47"/>
      <c r="K347" s="47"/>
      <c r="L347" s="47"/>
      <c r="M347" s="47"/>
      <c r="N347" s="47"/>
      <c r="O347" s="47"/>
      <c r="P347" s="47"/>
      <c r="Q347" s="47"/>
      <c r="R347" s="47"/>
      <c r="S347" s="47"/>
      <c r="T347" s="47"/>
      <c r="U347" s="47"/>
      <c r="V347" s="47"/>
      <c r="W347" s="47"/>
      <c r="X347" s="47"/>
      <c r="Y347" s="47"/>
      <c r="Z347" s="47"/>
    </row>
    <row r="348" spans="1:26" ht="12.75" customHeight="1" x14ac:dyDescent="0.25">
      <c r="A348" s="47" t="s">
        <v>765</v>
      </c>
      <c r="B348" s="47" t="e">
        <f>'Imputed and missing data hidden'!AN348</f>
        <v>#REF!</v>
      </c>
      <c r="C348" s="145" t="e">
        <f>'Indicator Date hidden2'!#REF!</f>
        <v>#REF!</v>
      </c>
      <c r="D348" s="145" t="e">
        <f t="shared" si="15"/>
        <v>#REF!</v>
      </c>
      <c r="E348" s="145" t="e">
        <f t="shared" si="16"/>
        <v>#REF!</v>
      </c>
      <c r="F348" s="145" t="e">
        <f t="shared" si="17"/>
        <v>#REF!</v>
      </c>
      <c r="G348" s="47"/>
      <c r="H348" s="47"/>
      <c r="I348" s="47"/>
      <c r="J348" s="47"/>
      <c r="K348" s="47"/>
      <c r="L348" s="47"/>
      <c r="M348" s="47"/>
      <c r="N348" s="47"/>
      <c r="O348" s="47"/>
      <c r="P348" s="47"/>
      <c r="Q348" s="47"/>
      <c r="R348" s="47"/>
      <c r="S348" s="47"/>
      <c r="T348" s="47"/>
      <c r="U348" s="47"/>
      <c r="V348" s="47"/>
      <c r="W348" s="47"/>
      <c r="X348" s="47"/>
      <c r="Y348" s="47"/>
      <c r="Z348" s="47"/>
    </row>
    <row r="349" spans="1:26" ht="12.75" customHeight="1" x14ac:dyDescent="0.25">
      <c r="A349" s="47" t="s">
        <v>767</v>
      </c>
      <c r="B349" s="47" t="e">
        <f>'Imputed and missing data hidden'!AN349</f>
        <v>#REF!</v>
      </c>
      <c r="C349" s="145" t="e">
        <f>'Indicator Date hidden2'!#REF!</f>
        <v>#REF!</v>
      </c>
      <c r="D349" s="145" t="e">
        <f t="shared" si="15"/>
        <v>#REF!</v>
      </c>
      <c r="E349" s="145" t="e">
        <f t="shared" si="16"/>
        <v>#REF!</v>
      </c>
      <c r="F349" s="145" t="e">
        <f t="shared" si="17"/>
        <v>#REF!</v>
      </c>
      <c r="G349" s="47"/>
      <c r="H349" s="47"/>
      <c r="I349" s="47"/>
      <c r="J349" s="47"/>
      <c r="K349" s="47"/>
      <c r="L349" s="47"/>
      <c r="M349" s="47"/>
      <c r="N349" s="47"/>
      <c r="O349" s="47"/>
      <c r="P349" s="47"/>
      <c r="Q349" s="47"/>
      <c r="R349" s="47"/>
      <c r="S349" s="47"/>
      <c r="T349" s="47"/>
      <c r="U349" s="47"/>
      <c r="V349" s="47"/>
      <c r="W349" s="47"/>
      <c r="X349" s="47"/>
      <c r="Y349" s="47"/>
      <c r="Z349" s="47"/>
    </row>
    <row r="350" spans="1:26" ht="12.75" customHeight="1" x14ac:dyDescent="0.25">
      <c r="A350" s="47" t="s">
        <v>771</v>
      </c>
      <c r="B350" s="47" t="e">
        <f>'Imputed and missing data hidden'!AN350</f>
        <v>#REF!</v>
      </c>
      <c r="C350" s="145" t="e">
        <f>'Indicator Date hidden2'!#REF!</f>
        <v>#REF!</v>
      </c>
      <c r="D350" s="145" t="e">
        <f t="shared" si="15"/>
        <v>#REF!</v>
      </c>
      <c r="E350" s="145" t="e">
        <f t="shared" si="16"/>
        <v>#REF!</v>
      </c>
      <c r="F350" s="145" t="e">
        <f t="shared" si="17"/>
        <v>#REF!</v>
      </c>
      <c r="G350" s="47"/>
      <c r="H350" s="47"/>
      <c r="I350" s="47"/>
      <c r="J350" s="47"/>
      <c r="K350" s="47"/>
      <c r="L350" s="47"/>
      <c r="M350" s="47"/>
      <c r="N350" s="47"/>
      <c r="O350" s="47"/>
      <c r="P350" s="47"/>
      <c r="Q350" s="47"/>
      <c r="R350" s="47"/>
      <c r="S350" s="47"/>
      <c r="T350" s="47"/>
      <c r="U350" s="47"/>
      <c r="V350" s="47"/>
      <c r="W350" s="47"/>
      <c r="X350" s="47"/>
      <c r="Y350" s="47"/>
      <c r="Z350" s="47"/>
    </row>
    <row r="351" spans="1:26" ht="12.75" customHeight="1" x14ac:dyDescent="0.25">
      <c r="A351" s="47" t="s">
        <v>774</v>
      </c>
      <c r="B351" s="47" t="e">
        <f>'Imputed and missing data hidden'!AN351</f>
        <v>#REF!</v>
      </c>
      <c r="C351" s="145" t="e">
        <f>'Indicator Date hidden2'!#REF!</f>
        <v>#REF!</v>
      </c>
      <c r="D351" s="145" t="e">
        <f t="shared" si="15"/>
        <v>#REF!</v>
      </c>
      <c r="E351" s="145" t="e">
        <f t="shared" si="16"/>
        <v>#REF!</v>
      </c>
      <c r="F351" s="145" t="e">
        <f t="shared" si="17"/>
        <v>#REF!</v>
      </c>
      <c r="G351" s="47"/>
      <c r="H351" s="47"/>
      <c r="I351" s="47"/>
      <c r="J351" s="47"/>
      <c r="K351" s="47"/>
      <c r="L351" s="47"/>
      <c r="M351" s="47"/>
      <c r="N351" s="47"/>
      <c r="O351" s="47"/>
      <c r="P351" s="47"/>
      <c r="Q351" s="47"/>
      <c r="R351" s="47"/>
      <c r="S351" s="47"/>
      <c r="T351" s="47"/>
      <c r="U351" s="47"/>
      <c r="V351" s="47"/>
      <c r="W351" s="47"/>
      <c r="X351" s="47"/>
      <c r="Y351" s="47"/>
      <c r="Z351" s="47"/>
    </row>
    <row r="352" spans="1:26" ht="12.75" customHeight="1" x14ac:dyDescent="0.25">
      <c r="A352" s="47" t="s">
        <v>776</v>
      </c>
      <c r="B352" s="47" t="e">
        <f>'Imputed and missing data hidden'!AN352</f>
        <v>#REF!</v>
      </c>
      <c r="C352" s="145" t="e">
        <f>'Indicator Date hidden2'!#REF!</f>
        <v>#REF!</v>
      </c>
      <c r="D352" s="145" t="e">
        <f t="shared" si="15"/>
        <v>#REF!</v>
      </c>
      <c r="E352" s="145" t="e">
        <f t="shared" si="16"/>
        <v>#REF!</v>
      </c>
      <c r="F352" s="145" t="e">
        <f t="shared" si="17"/>
        <v>#REF!</v>
      </c>
      <c r="G352" s="47"/>
      <c r="H352" s="47"/>
      <c r="I352" s="47"/>
      <c r="J352" s="47"/>
      <c r="K352" s="47"/>
      <c r="L352" s="47"/>
      <c r="M352" s="47"/>
      <c r="N352" s="47"/>
      <c r="O352" s="47"/>
      <c r="P352" s="47"/>
      <c r="Q352" s="47"/>
      <c r="R352" s="47"/>
      <c r="S352" s="47"/>
      <c r="T352" s="47"/>
      <c r="U352" s="47"/>
      <c r="V352" s="47"/>
      <c r="W352" s="47"/>
      <c r="X352" s="47"/>
      <c r="Y352" s="47"/>
      <c r="Z352" s="47"/>
    </row>
    <row r="353" spans="1:26" ht="12.75" customHeight="1" x14ac:dyDescent="0.25">
      <c r="A353" s="47" t="s">
        <v>778</v>
      </c>
      <c r="B353" s="47" t="e">
        <f>'Imputed and missing data hidden'!AN353</f>
        <v>#REF!</v>
      </c>
      <c r="C353" s="145" t="e">
        <f>'Indicator Date hidden2'!#REF!</f>
        <v>#REF!</v>
      </c>
      <c r="D353" s="145" t="e">
        <f t="shared" si="15"/>
        <v>#REF!</v>
      </c>
      <c r="E353" s="145" t="e">
        <f t="shared" si="16"/>
        <v>#REF!</v>
      </c>
      <c r="F353" s="145" t="e">
        <f t="shared" si="17"/>
        <v>#REF!</v>
      </c>
      <c r="G353" s="47"/>
      <c r="H353" s="47"/>
      <c r="I353" s="47"/>
      <c r="J353" s="47"/>
      <c r="K353" s="47"/>
      <c r="L353" s="47"/>
      <c r="M353" s="47"/>
      <c r="N353" s="47"/>
      <c r="O353" s="47"/>
      <c r="P353" s="47"/>
      <c r="Q353" s="47"/>
      <c r="R353" s="47"/>
      <c r="S353" s="47"/>
      <c r="T353" s="47"/>
      <c r="U353" s="47"/>
      <c r="V353" s="47"/>
      <c r="W353" s="47"/>
      <c r="X353" s="47"/>
      <c r="Y353" s="47"/>
      <c r="Z353" s="47"/>
    </row>
    <row r="354" spans="1:26" ht="12.75" customHeight="1" x14ac:dyDescent="0.25">
      <c r="A354" s="47" t="s">
        <v>780</v>
      </c>
      <c r="B354" s="47" t="e">
        <f>'Imputed and missing data hidden'!AN354</f>
        <v>#REF!</v>
      </c>
      <c r="C354" s="145" t="e">
        <f>'Indicator Date hidden2'!#REF!</f>
        <v>#REF!</v>
      </c>
      <c r="D354" s="145" t="e">
        <f t="shared" si="15"/>
        <v>#REF!</v>
      </c>
      <c r="E354" s="145" t="e">
        <f t="shared" si="16"/>
        <v>#REF!</v>
      </c>
      <c r="F354" s="145" t="e">
        <f t="shared" si="17"/>
        <v>#REF!</v>
      </c>
      <c r="G354" s="47"/>
      <c r="H354" s="47"/>
      <c r="I354" s="47"/>
      <c r="J354" s="47"/>
      <c r="K354" s="47"/>
      <c r="L354" s="47"/>
      <c r="M354" s="47"/>
      <c r="N354" s="47"/>
      <c r="O354" s="47"/>
      <c r="P354" s="47"/>
      <c r="Q354" s="47"/>
      <c r="R354" s="47"/>
      <c r="S354" s="47"/>
      <c r="T354" s="47"/>
      <c r="U354" s="47"/>
      <c r="V354" s="47"/>
      <c r="W354" s="47"/>
      <c r="X354" s="47"/>
      <c r="Y354" s="47"/>
      <c r="Z354" s="47"/>
    </row>
    <row r="355" spans="1:26" ht="12.75" customHeight="1" x14ac:dyDescent="0.25">
      <c r="A355" s="47" t="s">
        <v>782</v>
      </c>
      <c r="B355" s="47" t="e">
        <f>'Imputed and missing data hidden'!AN355</f>
        <v>#REF!</v>
      </c>
      <c r="C355" s="145" t="e">
        <f>'Indicator Date hidden2'!#REF!</f>
        <v>#REF!</v>
      </c>
      <c r="D355" s="145" t="e">
        <f t="shared" si="15"/>
        <v>#REF!</v>
      </c>
      <c r="E355" s="145" t="e">
        <f t="shared" si="16"/>
        <v>#REF!</v>
      </c>
      <c r="F355" s="145" t="e">
        <f t="shared" si="17"/>
        <v>#REF!</v>
      </c>
      <c r="G355" s="47"/>
      <c r="H355" s="47"/>
      <c r="I355" s="47"/>
      <c r="J355" s="47"/>
      <c r="K355" s="47"/>
      <c r="L355" s="47"/>
      <c r="M355" s="47"/>
      <c r="N355" s="47"/>
      <c r="O355" s="47"/>
      <c r="P355" s="47"/>
      <c r="Q355" s="47"/>
      <c r="R355" s="47"/>
      <c r="S355" s="47"/>
      <c r="T355" s="47"/>
      <c r="U355" s="47"/>
      <c r="V355" s="47"/>
      <c r="W355" s="47"/>
      <c r="X355" s="47"/>
      <c r="Y355" s="47"/>
      <c r="Z355" s="47"/>
    </row>
    <row r="356" spans="1:26" ht="12.75" customHeight="1" x14ac:dyDescent="0.25">
      <c r="A356" s="47" t="s">
        <v>784</v>
      </c>
      <c r="B356" s="47" t="e">
        <f>'Imputed and missing data hidden'!AN356</f>
        <v>#REF!</v>
      </c>
      <c r="C356" s="145" t="e">
        <f>'Indicator Date hidden2'!#REF!</f>
        <v>#REF!</v>
      </c>
      <c r="D356" s="145" t="e">
        <f t="shared" si="15"/>
        <v>#REF!</v>
      </c>
      <c r="E356" s="145" t="e">
        <f t="shared" si="16"/>
        <v>#REF!</v>
      </c>
      <c r="F356" s="145" t="e">
        <f t="shared" si="17"/>
        <v>#REF!</v>
      </c>
      <c r="G356" s="47"/>
      <c r="H356" s="47"/>
      <c r="I356" s="47"/>
      <c r="J356" s="47"/>
      <c r="K356" s="47"/>
      <c r="L356" s="47"/>
      <c r="M356" s="47"/>
      <c r="N356" s="47"/>
      <c r="O356" s="47"/>
      <c r="P356" s="47"/>
      <c r="Q356" s="47"/>
      <c r="R356" s="47"/>
      <c r="S356" s="47"/>
      <c r="T356" s="47"/>
      <c r="U356" s="47"/>
      <c r="V356" s="47"/>
      <c r="W356" s="47"/>
      <c r="X356" s="47"/>
      <c r="Y356" s="47"/>
      <c r="Z356" s="47"/>
    </row>
    <row r="357" spans="1:26" ht="12.75" customHeight="1" x14ac:dyDescent="0.25">
      <c r="A357" s="47" t="s">
        <v>786</v>
      </c>
      <c r="B357" s="47" t="e">
        <f>'Imputed and missing data hidden'!AN357</f>
        <v>#REF!</v>
      </c>
      <c r="C357" s="145" t="e">
        <f>'Indicator Date hidden2'!#REF!</f>
        <v>#REF!</v>
      </c>
      <c r="D357" s="145" t="e">
        <f t="shared" si="15"/>
        <v>#REF!</v>
      </c>
      <c r="E357" s="145" t="e">
        <f t="shared" si="16"/>
        <v>#REF!</v>
      </c>
      <c r="F357" s="145" t="e">
        <f t="shared" si="17"/>
        <v>#REF!</v>
      </c>
      <c r="G357" s="47"/>
      <c r="H357" s="47"/>
      <c r="I357" s="47"/>
      <c r="J357" s="47"/>
      <c r="K357" s="47"/>
      <c r="L357" s="47"/>
      <c r="M357" s="47"/>
      <c r="N357" s="47"/>
      <c r="O357" s="47"/>
      <c r="P357" s="47"/>
      <c r="Q357" s="47"/>
      <c r="R357" s="47"/>
      <c r="S357" s="47"/>
      <c r="T357" s="47"/>
      <c r="U357" s="47"/>
      <c r="V357" s="47"/>
      <c r="W357" s="47"/>
      <c r="X357" s="47"/>
      <c r="Y357" s="47"/>
      <c r="Z357" s="47"/>
    </row>
    <row r="358" spans="1:26" ht="12.75" customHeight="1" x14ac:dyDescent="0.25">
      <c r="A358" s="47"/>
      <c r="B358" s="47"/>
      <c r="C358" s="145"/>
      <c r="D358" s="145"/>
      <c r="E358" s="145"/>
      <c r="F358" s="47"/>
      <c r="G358" s="47"/>
      <c r="H358" s="47"/>
      <c r="I358" s="47"/>
      <c r="J358" s="47"/>
      <c r="K358" s="47"/>
      <c r="L358" s="47"/>
      <c r="M358" s="47"/>
      <c r="N358" s="47"/>
      <c r="O358" s="47"/>
      <c r="P358" s="47"/>
      <c r="Q358" s="47"/>
      <c r="R358" s="47"/>
      <c r="S358" s="47"/>
      <c r="T358" s="47"/>
      <c r="U358" s="47"/>
      <c r="V358" s="47"/>
      <c r="W358" s="47"/>
      <c r="X358" s="47"/>
      <c r="Y358" s="47"/>
      <c r="Z358" s="47"/>
    </row>
    <row r="359" spans="1:26" ht="12.75" customHeight="1" x14ac:dyDescent="0.25">
      <c r="A359" s="146"/>
      <c r="B359" s="146" t="e">
        <f>MIN(B2:B192)</f>
        <v>#REF!</v>
      </c>
      <c r="C359" s="147">
        <f>MIN(C2:C192)</f>
        <v>5.2631578947368418E-2</v>
      </c>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2.75" customHeight="1" x14ac:dyDescent="0.25">
      <c r="A360" s="146"/>
      <c r="B360" s="146" t="e">
        <f>MAX(B2:B192)</f>
        <v>#REF!</v>
      </c>
      <c r="C360" s="147">
        <f>MAX(C2:C192)</f>
        <v>5.2631578947368418E-2</v>
      </c>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2.75" customHeight="1" x14ac:dyDescent="0.25">
      <c r="A361" s="146" t="s">
        <v>788</v>
      </c>
      <c r="B361" s="146">
        <v>0</v>
      </c>
      <c r="C361" s="147">
        <v>0</v>
      </c>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2.75" customHeight="1" x14ac:dyDescent="0.25">
      <c r="A362" s="146" t="s">
        <v>787</v>
      </c>
      <c r="B362" s="146">
        <v>8</v>
      </c>
      <c r="C362" s="147">
        <v>5</v>
      </c>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2.75" customHeight="1" x14ac:dyDescent="0.25">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2.75" customHeight="1" x14ac:dyDescent="0.25">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2.75" customHeight="1" x14ac:dyDescent="0.25">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2.75" customHeight="1" x14ac:dyDescent="0.25">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2.75" customHeight="1" x14ac:dyDescent="0.25">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2.75" customHeight="1" x14ac:dyDescent="0.25">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2.75" customHeight="1" x14ac:dyDescent="0.25">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2.75" customHeight="1" x14ac:dyDescent="0.25">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2.75" customHeight="1" x14ac:dyDescent="0.25">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2.75" customHeight="1" x14ac:dyDescent="0.25">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2.75" customHeight="1" x14ac:dyDescent="0.25">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2.75" customHeight="1" x14ac:dyDescent="0.25">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2.75" customHeight="1" x14ac:dyDescent="0.25">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2.75" customHeight="1" x14ac:dyDescent="0.25">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2.75" customHeight="1" x14ac:dyDescent="0.25">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2.75" customHeight="1" x14ac:dyDescent="0.25">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2.75" customHeight="1" x14ac:dyDescent="0.25">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2.75" customHeight="1" x14ac:dyDescent="0.25">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2.75" customHeight="1" x14ac:dyDescent="0.25">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2.75" customHeight="1" x14ac:dyDescent="0.25">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2.75" customHeight="1" x14ac:dyDescent="0.25">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2.75" customHeight="1" x14ac:dyDescent="0.25">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2.75" customHeight="1" x14ac:dyDescent="0.25">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2.75" customHeight="1" x14ac:dyDescent="0.25">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2.75" customHeight="1" x14ac:dyDescent="0.25">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2.75" customHeight="1" x14ac:dyDescent="0.25">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2.75" customHeight="1" x14ac:dyDescent="0.25">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2.75" customHeight="1" x14ac:dyDescent="0.25">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2.75" customHeight="1" x14ac:dyDescent="0.25">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2.75" customHeight="1" x14ac:dyDescent="0.25">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2.75" customHeight="1" x14ac:dyDescent="0.25">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2.75" customHeight="1" x14ac:dyDescent="0.25">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2.75" customHeight="1" x14ac:dyDescent="0.25">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2.75" customHeight="1" x14ac:dyDescent="0.25">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2.75" customHeight="1" x14ac:dyDescent="0.25">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2.75" customHeight="1" x14ac:dyDescent="0.25">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2.75" customHeight="1" x14ac:dyDescent="0.25">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2.75" customHeight="1" x14ac:dyDescent="0.25">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2.75" customHeight="1" x14ac:dyDescent="0.25">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2.75" customHeight="1" x14ac:dyDescent="0.25">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2.75" customHeight="1" x14ac:dyDescent="0.25">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2.75" customHeight="1" x14ac:dyDescent="0.25">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2.75" customHeight="1" x14ac:dyDescent="0.25">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2.75" customHeight="1" x14ac:dyDescent="0.25">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2.75" customHeight="1" x14ac:dyDescent="0.25">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2.75" customHeight="1" x14ac:dyDescent="0.25">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2.75" customHeight="1" x14ac:dyDescent="0.25">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2.75" customHeight="1" x14ac:dyDescent="0.25">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2.75" customHeight="1" x14ac:dyDescent="0.25">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2.75" customHeight="1" x14ac:dyDescent="0.25">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2.75" customHeight="1" x14ac:dyDescent="0.25">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2.75" customHeight="1" x14ac:dyDescent="0.25">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2.75" customHeight="1" x14ac:dyDescent="0.25">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2.75" customHeight="1" x14ac:dyDescent="0.25">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2.75" customHeight="1" x14ac:dyDescent="0.25">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2.75" customHeight="1" x14ac:dyDescent="0.25">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2.75" customHeight="1" x14ac:dyDescent="0.25">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2.75" customHeight="1" x14ac:dyDescent="0.25">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2.75" customHeight="1" x14ac:dyDescent="0.25">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2.75" customHeight="1" x14ac:dyDescent="0.25">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2.75" customHeight="1" x14ac:dyDescent="0.25">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2.75" customHeight="1" x14ac:dyDescent="0.25">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2.75" customHeight="1" x14ac:dyDescent="0.25">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2.75" customHeight="1" x14ac:dyDescent="0.25">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2.75" customHeight="1" x14ac:dyDescent="0.25">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2.75" customHeight="1" x14ac:dyDescent="0.25">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2.75" customHeight="1" x14ac:dyDescent="0.25">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2.75" customHeight="1" x14ac:dyDescent="0.25">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2.75" customHeight="1" x14ac:dyDescent="0.25">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2.75" customHeight="1" x14ac:dyDescent="0.25">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2.75" customHeight="1" x14ac:dyDescent="0.25">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2.75" customHeight="1" x14ac:dyDescent="0.25">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2.75" customHeight="1" x14ac:dyDescent="0.25">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2.75" customHeight="1" x14ac:dyDescent="0.25">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2.75" customHeight="1" x14ac:dyDescent="0.25">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2.75" customHeight="1" x14ac:dyDescent="0.25">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2.75" customHeight="1" x14ac:dyDescent="0.25">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2.75" customHeight="1" x14ac:dyDescent="0.25">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2.75" customHeight="1" x14ac:dyDescent="0.25">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2.75" customHeight="1" x14ac:dyDescent="0.25">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2.75" customHeight="1" x14ac:dyDescent="0.25">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2.75" customHeight="1" x14ac:dyDescent="0.25">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2.75" customHeight="1" x14ac:dyDescent="0.25">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2.75" customHeight="1" x14ac:dyDescent="0.25">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2.75" customHeight="1" x14ac:dyDescent="0.25">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2.75" customHeight="1" x14ac:dyDescent="0.25">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2.75" customHeight="1" x14ac:dyDescent="0.25">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2.75" customHeight="1" x14ac:dyDescent="0.25">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2.75" customHeight="1" x14ac:dyDescent="0.25">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2.75" customHeight="1" x14ac:dyDescent="0.25">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2.75" customHeight="1" x14ac:dyDescent="0.25">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2.75" customHeight="1" x14ac:dyDescent="0.25">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2.75" customHeight="1" x14ac:dyDescent="0.25">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2.75" customHeight="1" x14ac:dyDescent="0.25">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2.75" customHeight="1" x14ac:dyDescent="0.25">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2.75" customHeight="1" x14ac:dyDescent="0.25">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2.75" customHeight="1" x14ac:dyDescent="0.25">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2.75" customHeight="1" x14ac:dyDescent="0.25">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2.75" customHeight="1" x14ac:dyDescent="0.25">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2.75" customHeight="1" x14ac:dyDescent="0.25">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2.75" customHeight="1" x14ac:dyDescent="0.25">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2.75" customHeight="1" x14ac:dyDescent="0.25">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2.75" customHeight="1" x14ac:dyDescent="0.25">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2.75" customHeight="1" x14ac:dyDescent="0.25">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2.75" customHeight="1" x14ac:dyDescent="0.25">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2.75" customHeight="1" x14ac:dyDescent="0.25">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2.75" customHeight="1" x14ac:dyDescent="0.25">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2.75" customHeight="1" x14ac:dyDescent="0.25">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2.75" customHeight="1" x14ac:dyDescent="0.25">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2.75" customHeight="1" x14ac:dyDescent="0.25">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2.75" customHeight="1" x14ac:dyDescent="0.25">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2.75" customHeight="1" x14ac:dyDescent="0.25">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2.75" customHeight="1" x14ac:dyDescent="0.25">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2.75" customHeight="1" x14ac:dyDescent="0.25">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2.75" customHeight="1" x14ac:dyDescent="0.25">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2.75" customHeight="1" x14ac:dyDescent="0.25">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2.75" customHeight="1" x14ac:dyDescent="0.25">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2.75" customHeight="1" x14ac:dyDescent="0.25">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2.75" customHeight="1" x14ac:dyDescent="0.25">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2.75" customHeight="1" x14ac:dyDescent="0.25">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2.75" customHeight="1" x14ac:dyDescent="0.25">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2.75" customHeight="1" x14ac:dyDescent="0.25">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2.75" customHeight="1" x14ac:dyDescent="0.25">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2.75" customHeight="1" x14ac:dyDescent="0.25">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2.75" customHeight="1" x14ac:dyDescent="0.25">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2.75" customHeight="1" x14ac:dyDescent="0.25">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2.75" customHeight="1" x14ac:dyDescent="0.25">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2.75" customHeight="1" x14ac:dyDescent="0.25">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2.75" customHeight="1" x14ac:dyDescent="0.25">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2.75" customHeight="1" x14ac:dyDescent="0.25">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2.75" customHeight="1" x14ac:dyDescent="0.25">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2.75" customHeight="1" x14ac:dyDescent="0.25">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2.75" customHeight="1" x14ac:dyDescent="0.25">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2.75" customHeight="1" x14ac:dyDescent="0.25">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2.75" customHeight="1" x14ac:dyDescent="0.25">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2.75" customHeight="1" x14ac:dyDescent="0.25">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2.75" customHeight="1" x14ac:dyDescent="0.25">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2.75" customHeight="1" x14ac:dyDescent="0.25">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2.75" customHeight="1" x14ac:dyDescent="0.25">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2.75" customHeight="1" x14ac:dyDescent="0.25">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2.75" customHeight="1" x14ac:dyDescent="0.25">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2.75" customHeight="1" x14ac:dyDescent="0.25">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2.75" customHeight="1" x14ac:dyDescent="0.25">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2.75" customHeight="1" x14ac:dyDescent="0.25">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2.75" customHeight="1" x14ac:dyDescent="0.25">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2.75" customHeight="1" x14ac:dyDescent="0.25">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2.75" customHeight="1" x14ac:dyDescent="0.25">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2.75" customHeight="1" x14ac:dyDescent="0.25">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2.75" customHeight="1" x14ac:dyDescent="0.25">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2.75" customHeight="1" x14ac:dyDescent="0.25">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2.75" customHeight="1" x14ac:dyDescent="0.25">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2.75" customHeight="1" x14ac:dyDescent="0.25">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2.75" customHeight="1" x14ac:dyDescent="0.25">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2.75" customHeight="1" x14ac:dyDescent="0.25">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2.75" customHeight="1" x14ac:dyDescent="0.25">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2.75" customHeight="1" x14ac:dyDescent="0.25">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2.75" customHeight="1" x14ac:dyDescent="0.25">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2.75" customHeight="1" x14ac:dyDescent="0.25">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2.75" customHeight="1" x14ac:dyDescent="0.25">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2.75" customHeight="1" x14ac:dyDescent="0.25">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2.75" customHeight="1" x14ac:dyDescent="0.25">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2.75" customHeight="1" x14ac:dyDescent="0.25">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2.75" customHeight="1" x14ac:dyDescent="0.25">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2.75" customHeight="1" x14ac:dyDescent="0.25">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2.75" customHeight="1" x14ac:dyDescent="0.25">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2.75" customHeight="1" x14ac:dyDescent="0.25">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2.75" customHeight="1" x14ac:dyDescent="0.25">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2.75" customHeight="1" x14ac:dyDescent="0.25">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2.75" customHeight="1" x14ac:dyDescent="0.25">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2.75" customHeight="1" x14ac:dyDescent="0.25">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2.75" customHeight="1" x14ac:dyDescent="0.25">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2.75" customHeight="1" x14ac:dyDescent="0.25">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2.75" customHeight="1" x14ac:dyDescent="0.25">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2.75" customHeight="1" x14ac:dyDescent="0.25">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2.75" customHeight="1" x14ac:dyDescent="0.25">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2.75" customHeight="1" x14ac:dyDescent="0.25">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2.75" customHeight="1" x14ac:dyDescent="0.25">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2.75" customHeight="1" x14ac:dyDescent="0.25">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2.75" customHeight="1" x14ac:dyDescent="0.25">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2.75" customHeight="1" x14ac:dyDescent="0.25">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2.75" customHeight="1" x14ac:dyDescent="0.25">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2.75" customHeight="1" x14ac:dyDescent="0.25">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2.75" customHeight="1" x14ac:dyDescent="0.25">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2.75" customHeight="1" x14ac:dyDescent="0.25">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2.75" customHeight="1" x14ac:dyDescent="0.25">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2.75" customHeight="1" x14ac:dyDescent="0.25">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2.75" customHeight="1" x14ac:dyDescent="0.25">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2.75" customHeight="1" x14ac:dyDescent="0.25">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2.75" customHeight="1" x14ac:dyDescent="0.25">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2.75" customHeight="1" x14ac:dyDescent="0.25">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2.75" customHeight="1" x14ac:dyDescent="0.25">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2.75" customHeight="1" x14ac:dyDescent="0.25">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2.75" customHeight="1" x14ac:dyDescent="0.25">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2.75" customHeight="1" x14ac:dyDescent="0.25">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2.75" customHeight="1" x14ac:dyDescent="0.25">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2.75" customHeight="1" x14ac:dyDescent="0.25">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2.75" customHeight="1" x14ac:dyDescent="0.25">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2.75" customHeight="1" x14ac:dyDescent="0.25">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2.75" customHeight="1" x14ac:dyDescent="0.25">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2.75" customHeight="1" x14ac:dyDescent="0.25">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x14ac:dyDescent="0.25"/>
    <row r="564" spans="1:26" ht="15.75" customHeight="1" x14ac:dyDescent="0.25"/>
    <row r="565" spans="1:26" ht="15.75" customHeight="1" x14ac:dyDescent="0.25"/>
    <row r="566" spans="1:26" ht="15.75" customHeight="1" x14ac:dyDescent="0.25"/>
    <row r="567" spans="1:26" ht="15.75" customHeight="1" x14ac:dyDescent="0.25"/>
    <row r="568" spans="1:26" ht="15.75" customHeight="1" x14ac:dyDescent="0.25"/>
    <row r="569" spans="1:26" ht="15.75" customHeight="1" x14ac:dyDescent="0.25"/>
    <row r="570" spans="1:26" ht="15.75" customHeight="1" x14ac:dyDescent="0.25"/>
    <row r="571" spans="1:26" ht="15.75" customHeight="1" x14ac:dyDescent="0.25"/>
    <row r="572" spans="1:26" ht="15.75" customHeight="1" x14ac:dyDescent="0.25"/>
    <row r="573" spans="1:26" ht="15.75" customHeight="1" x14ac:dyDescent="0.25"/>
    <row r="574" spans="1:26" ht="15.75" customHeight="1" x14ac:dyDescent="0.25"/>
    <row r="575" spans="1:26" ht="15.75" customHeight="1" x14ac:dyDescent="0.25"/>
    <row r="576" spans="1:2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1:F1"/>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showGridLines="0" workbookViewId="0"/>
  </sheetViews>
  <sheetFormatPr defaultColWidth="14.42578125" defaultRowHeight="15" customHeight="1" x14ac:dyDescent="0.25"/>
  <cols>
    <col min="1" max="1" width="70.42578125" customWidth="1"/>
    <col min="2" max="2" width="24" customWidth="1"/>
    <col min="3" max="6" width="8.7109375" customWidth="1"/>
  </cols>
  <sheetData>
    <row r="1" spans="1:2" ht="29.25" customHeight="1" x14ac:dyDescent="0.35">
      <c r="A1" s="2" t="s">
        <v>0</v>
      </c>
      <c r="B1" s="199" t="s">
        <v>2</v>
      </c>
    </row>
    <row r="2" spans="1:2" ht="16.5" customHeight="1" x14ac:dyDescent="0.25">
      <c r="A2" s="12"/>
      <c r="B2" s="200"/>
    </row>
    <row r="3" spans="1:2" ht="10.5" customHeight="1" x14ac:dyDescent="0.25">
      <c r="A3" s="14"/>
      <c r="B3" s="16"/>
    </row>
    <row r="4" spans="1:2" x14ac:dyDescent="0.25">
      <c r="A4" s="18" t="s">
        <v>21</v>
      </c>
      <c r="B4" s="20"/>
    </row>
    <row r="5" spans="1:2" ht="18.75" customHeight="1" x14ac:dyDescent="0.25">
      <c r="A5" s="31" t="s">
        <v>30</v>
      </c>
      <c r="B5" s="197" t="s">
        <v>43</v>
      </c>
    </row>
    <row r="6" spans="1:2" ht="18.75" customHeight="1" x14ac:dyDescent="0.25">
      <c r="A6" s="31" t="s">
        <v>45</v>
      </c>
      <c r="B6" s="197" t="s">
        <v>46</v>
      </c>
    </row>
    <row r="7" spans="1:2" ht="18.75" customHeight="1" x14ac:dyDescent="0.25">
      <c r="A7" s="31" t="s">
        <v>48</v>
      </c>
      <c r="B7" s="197" t="s">
        <v>49</v>
      </c>
    </row>
    <row r="8" spans="1:2" ht="18.75" customHeight="1" x14ac:dyDescent="0.25">
      <c r="A8" s="31" t="s">
        <v>50</v>
      </c>
      <c r="B8" s="197" t="s">
        <v>51</v>
      </c>
    </row>
    <row r="9" spans="1:2" ht="18.75" customHeight="1" x14ac:dyDescent="0.25">
      <c r="A9" s="31" t="s">
        <v>52</v>
      </c>
      <c r="B9" s="197" t="s">
        <v>52</v>
      </c>
    </row>
    <row r="10" spans="1:2" ht="18.75" customHeight="1" x14ac:dyDescent="0.25">
      <c r="A10" s="31" t="s">
        <v>55</v>
      </c>
      <c r="B10" s="197" t="s">
        <v>55</v>
      </c>
    </row>
    <row r="11" spans="1:2" ht="18.75" customHeight="1" x14ac:dyDescent="0.25">
      <c r="A11" s="31" t="s">
        <v>58</v>
      </c>
      <c r="B11" s="197" t="s">
        <v>58</v>
      </c>
    </row>
    <row r="12" spans="1:2" ht="18.75" customHeight="1" x14ac:dyDescent="0.25">
      <c r="A12" s="31" t="s">
        <v>61</v>
      </c>
      <c r="B12" s="197" t="s">
        <v>1218</v>
      </c>
    </row>
    <row r="13" spans="1:2" ht="18.75" customHeight="1" x14ac:dyDescent="0.25">
      <c r="A13" s="31" t="s">
        <v>62</v>
      </c>
      <c r="B13" s="197" t="s">
        <v>63</v>
      </c>
    </row>
    <row r="14" spans="1:2" ht="18.75" customHeight="1" x14ac:dyDescent="0.25">
      <c r="A14" s="31" t="s">
        <v>64</v>
      </c>
      <c r="B14" s="197" t="s">
        <v>65</v>
      </c>
    </row>
    <row r="15" spans="1:2" ht="18.75" customHeight="1" x14ac:dyDescent="0.25">
      <c r="A15" s="31" t="s">
        <v>66</v>
      </c>
      <c r="B15" s="197" t="s">
        <v>66</v>
      </c>
    </row>
    <row r="16" spans="1:2" ht="18.75" customHeight="1" x14ac:dyDescent="0.25">
      <c r="A16" s="31" t="s">
        <v>67</v>
      </c>
      <c r="B16" s="197" t="s">
        <v>68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B2"/>
  </mergeCells>
  <hyperlinks>
    <hyperlink ref="A4" location="Home!A1" display="(home)"/>
    <hyperlink ref="B5" location="'INFORM MYANMAR'!A1" display="INFORM MYANMAR"/>
    <hyperlink ref="B6" location="'Hazard &amp; Exposure'!A1" display="Hazard &amp; Exposure"/>
    <hyperlink ref="B7" location="Vulnerability!A1" display="Vulnerability"/>
    <hyperlink ref="B8" location="'Lack of Coping Capacity'!A1" display="Lack of Coping Capacity"/>
    <hyperlink ref="B9" location="'Indicator Data'!A1" display="Indicator Data"/>
    <hyperlink ref="B10" location="'Indicator Date'!A1" display="Indicator Date"/>
    <hyperlink ref="B11" location="'Indicator Source'!A1" display="Indicator Source"/>
    <hyperlink ref="B12" location="'Indicator Data imputation'!A1" display="Indicator Data Imputation"/>
    <hyperlink ref="B13" location="'State_Region Data'!A1" display="State/Region Data"/>
    <hyperlink ref="B14" location="'Lack of Reliability Index'!A1" display="Lack of Reliability Index"/>
    <hyperlink ref="B15" location="'Indicator Metadata'!A1" display="Indicator Metadata"/>
    <hyperlink ref="B16" location="Township!A1" display="Regions"/>
  </hyperlink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21A01"/>
    <pageSetUpPr fitToPage="1"/>
  </sheetPr>
  <dimension ref="A1:AE1000"/>
  <sheetViews>
    <sheetView showGridLines="0" workbookViewId="0">
      <pane xSplit="4" ySplit="3" topLeftCell="E4" activePane="bottomRight" state="frozen"/>
      <selection pane="topRight" activeCell="E1" sqref="E1"/>
      <selection pane="bottomLeft" activeCell="A4" sqref="A4"/>
      <selection pane="bottomRight" sqref="A1:AD1"/>
    </sheetView>
  </sheetViews>
  <sheetFormatPr defaultColWidth="14.42578125" defaultRowHeight="15" customHeight="1" x14ac:dyDescent="0.25"/>
  <cols>
    <col min="1" max="1" width="14.5703125" customWidth="1"/>
    <col min="2" max="2" width="26.28515625" customWidth="1"/>
    <col min="3" max="3" width="15.28515625" customWidth="1"/>
    <col min="4" max="4" width="12.140625" customWidth="1"/>
    <col min="5" max="28" width="7.85546875" customWidth="1"/>
    <col min="29" max="29" width="9.28515625" customWidth="1"/>
    <col min="30" max="30" width="11.7109375" customWidth="1"/>
    <col min="31" max="31" width="9.140625" customWidth="1"/>
  </cols>
  <sheetData>
    <row r="1" spans="1:31" ht="15.75" customHeight="1" x14ac:dyDescent="0.3">
      <c r="A1" s="205"/>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1"/>
    </row>
    <row r="2" spans="1:31" ht="107.25" customHeight="1" thickBot="1" x14ac:dyDescent="0.35">
      <c r="A2" s="5" t="s">
        <v>3</v>
      </c>
      <c r="B2" s="5" t="s">
        <v>4</v>
      </c>
      <c r="C2" s="5" t="s">
        <v>5</v>
      </c>
      <c r="D2" s="6" t="s">
        <v>6</v>
      </c>
      <c r="E2" s="8" t="s">
        <v>8</v>
      </c>
      <c r="F2" s="9" t="s">
        <v>10</v>
      </c>
      <c r="G2" s="9" t="s">
        <v>12</v>
      </c>
      <c r="H2" s="8" t="s">
        <v>13</v>
      </c>
      <c r="I2" s="10" t="s">
        <v>14</v>
      </c>
      <c r="J2" s="11" t="s">
        <v>15</v>
      </c>
      <c r="K2" s="11" t="s">
        <v>16</v>
      </c>
      <c r="L2" s="11" t="s">
        <v>17</v>
      </c>
      <c r="M2" s="17" t="s">
        <v>18</v>
      </c>
      <c r="N2" s="11" t="s">
        <v>22</v>
      </c>
      <c r="O2" s="19" t="s">
        <v>1217</v>
      </c>
      <c r="P2" s="19" t="s">
        <v>24</v>
      </c>
      <c r="Q2" s="19" t="s">
        <v>25</v>
      </c>
      <c r="R2" s="19" t="s">
        <v>26</v>
      </c>
      <c r="S2" s="11" t="s">
        <v>27</v>
      </c>
      <c r="T2" s="17" t="s">
        <v>28</v>
      </c>
      <c r="U2" s="21" t="s">
        <v>29</v>
      </c>
      <c r="V2" s="23" t="s">
        <v>34</v>
      </c>
      <c r="W2" s="23" t="s">
        <v>35</v>
      </c>
      <c r="X2" s="23" t="s">
        <v>36</v>
      </c>
      <c r="Y2" s="23" t="s">
        <v>37</v>
      </c>
      <c r="Z2" s="25" t="s">
        <v>38</v>
      </c>
      <c r="AA2" s="27" t="s">
        <v>39</v>
      </c>
      <c r="AB2" s="29" t="s">
        <v>40</v>
      </c>
      <c r="AC2" s="30" t="s">
        <v>41</v>
      </c>
      <c r="AD2" s="32" t="s">
        <v>42</v>
      </c>
      <c r="AE2" s="34"/>
    </row>
    <row r="3" spans="1:31" ht="15" customHeight="1" thickTop="1" thickBot="1" x14ac:dyDescent="0.35">
      <c r="A3" s="34"/>
      <c r="B3" s="34"/>
      <c r="C3" s="35"/>
      <c r="D3" s="36"/>
      <c r="E3" s="36" t="s">
        <v>53</v>
      </c>
      <c r="F3" s="36" t="s">
        <v>53</v>
      </c>
      <c r="G3" s="36" t="s">
        <v>53</v>
      </c>
      <c r="H3" s="36" t="s">
        <v>53</v>
      </c>
      <c r="I3" s="36" t="s">
        <v>53</v>
      </c>
      <c r="J3" s="36" t="s">
        <v>53</v>
      </c>
      <c r="K3" s="36" t="s">
        <v>53</v>
      </c>
      <c r="L3" s="36" t="s">
        <v>53</v>
      </c>
      <c r="M3" s="36" t="s">
        <v>53</v>
      </c>
      <c r="N3" s="36" t="s">
        <v>53</v>
      </c>
      <c r="O3" s="36" t="s">
        <v>53</v>
      </c>
      <c r="P3" s="36" t="s">
        <v>53</v>
      </c>
      <c r="Q3" s="36" t="s">
        <v>53</v>
      </c>
      <c r="R3" s="36" t="s">
        <v>53</v>
      </c>
      <c r="S3" s="36" t="s">
        <v>53</v>
      </c>
      <c r="T3" s="36" t="s">
        <v>53</v>
      </c>
      <c r="U3" s="36" t="s">
        <v>53</v>
      </c>
      <c r="V3" s="36" t="s">
        <v>53</v>
      </c>
      <c r="W3" s="36" t="s">
        <v>53</v>
      </c>
      <c r="X3" s="36" t="s">
        <v>53</v>
      </c>
      <c r="Y3" s="36" t="s">
        <v>53</v>
      </c>
      <c r="Z3" s="36" t="s">
        <v>53</v>
      </c>
      <c r="AA3" s="36" t="s">
        <v>53</v>
      </c>
      <c r="AB3" s="36" t="s">
        <v>53</v>
      </c>
      <c r="AC3" s="36" t="s">
        <v>54</v>
      </c>
      <c r="AD3" s="36" t="s">
        <v>56</v>
      </c>
      <c r="AE3" s="34"/>
    </row>
    <row r="4" spans="1:31" ht="17.25" customHeight="1" thickBot="1" x14ac:dyDescent="0.3">
      <c r="A4" s="37" t="s">
        <v>57</v>
      </c>
      <c r="B4" s="37" t="s">
        <v>59</v>
      </c>
      <c r="C4" s="37" t="s">
        <v>59</v>
      </c>
      <c r="D4" s="38" t="s">
        <v>60</v>
      </c>
      <c r="E4" s="39">
        <f>'Hazard &amp; Exposure'!K3</f>
        <v>1.7</v>
      </c>
      <c r="F4" s="40">
        <v>9.8000000000000007</v>
      </c>
      <c r="G4" s="40">
        <f>'Hazard &amp; Exposure'!R3</f>
        <v>4.2</v>
      </c>
      <c r="H4" s="39">
        <f>'Hazard &amp; Exposure'!S3</f>
        <v>9.1</v>
      </c>
      <c r="I4" s="41">
        <f t="shared" ref="I4:I67" si="0">ROUND((10-GEOMEAN(((10-E4)/10*9+1),((10-H4)/10*9+1)))/9*10,1)</f>
        <v>6.8</v>
      </c>
      <c r="J4" s="42">
        <f>Vulnerability!L3</f>
        <v>4.0999999999999996</v>
      </c>
      <c r="K4" s="43">
        <f>Vulnerability!P3</f>
        <v>5.8</v>
      </c>
      <c r="L4" s="43">
        <f>Vulnerability!R3</f>
        <v>5</v>
      </c>
      <c r="M4" s="39">
        <f>Vulnerability!S3</f>
        <v>4.8</v>
      </c>
      <c r="N4" s="43">
        <f>Vulnerability!X3</f>
        <v>9.8000000000000007</v>
      </c>
      <c r="O4" s="43">
        <f>Vulnerability!AA3</f>
        <v>1.7</v>
      </c>
      <c r="P4" s="43">
        <f>Vulnerability!AE3</f>
        <v>3.2</v>
      </c>
      <c r="Q4" s="43">
        <f>Vulnerability!AH3</f>
        <v>2.6</v>
      </c>
      <c r="R4" s="43">
        <f>Vulnerability!AK3</f>
        <v>2.9</v>
      </c>
      <c r="S4" s="43">
        <f>Vulnerability!AL3</f>
        <v>2.6</v>
      </c>
      <c r="T4" s="39">
        <f>Vulnerability!AM3</f>
        <v>7.8</v>
      </c>
      <c r="U4" s="41">
        <f t="shared" ref="U4:U67" si="1">IF(AND(M4="x",T4="x"),"x",IF(M4="x",T4,IF(T4="x",M4,ROUND((10-GEOMEAN(((10-M4)/10*9+1),((10-T4)/10*9+1)))/9*10,1))))</f>
        <v>6.5</v>
      </c>
      <c r="V4" s="44">
        <f>'Lack of Coping Capacity'!K3</f>
        <v>5.4</v>
      </c>
      <c r="W4" s="44">
        <f>'Lack of Coping Capacity'!L3</f>
        <v>0</v>
      </c>
      <c r="X4" s="44">
        <f>'Lack of Coping Capacity'!M3</f>
        <v>0.4</v>
      </c>
      <c r="Y4" s="44">
        <f>'Lack of Coping Capacity'!V3</f>
        <v>3</v>
      </c>
      <c r="Z4" s="39">
        <f>'Lack of Coping Capacity'!W3</f>
        <v>2.2000000000000002</v>
      </c>
      <c r="AA4" s="41">
        <f t="shared" ref="AA4:AA67" si="2">Z4</f>
        <v>2.2000000000000002</v>
      </c>
      <c r="AB4" s="50">
        <f t="shared" ref="AB4:AB67" si="3">IF(OR(AA4="x",U4="x",I4="x"),"x",ROUND(I4^(1/3)*U4^(1/3)*AA4^(1/3),1))</f>
        <v>4.5999999999999996</v>
      </c>
      <c r="AC4" s="53" t="str">
        <f t="shared" ref="AC4:AC67" si="4">IF(AB4="x","x",IF(AB4&gt;=6.5,"Very High",IF(AB4&gt;=5,"High",IF(AB4&gt;=3.5,"Medium",IF(AB4&gt;=2,"Low","Very Low")))))</f>
        <v>Medium</v>
      </c>
      <c r="AD4" s="56">
        <f>IF(AB4="x","x",_xlfn.RANK.EQ(AB4,AB$4:AB$333))</f>
        <v>60</v>
      </c>
      <c r="AE4" s="59"/>
    </row>
    <row r="5" spans="1:31" ht="15.75" thickBot="1" x14ac:dyDescent="0.3">
      <c r="A5" s="37" t="s">
        <v>57</v>
      </c>
      <c r="B5" s="37" t="s">
        <v>59</v>
      </c>
      <c r="C5" s="37" t="s">
        <v>83</v>
      </c>
      <c r="D5" s="38" t="s">
        <v>84</v>
      </c>
      <c r="E5" s="39">
        <f>'Hazard &amp; Exposure'!K4</f>
        <v>0.4</v>
      </c>
      <c r="F5" s="40">
        <v>9.9</v>
      </c>
      <c r="G5" s="40">
        <f>'Hazard &amp; Exposure'!R4</f>
        <v>4.2</v>
      </c>
      <c r="H5" s="39">
        <f>'Hazard &amp; Exposure'!S4</f>
        <v>9.1999999999999993</v>
      </c>
      <c r="I5" s="41">
        <f t="shared" si="0"/>
        <v>6.6</v>
      </c>
      <c r="J5" s="42">
        <f>Vulnerability!L4</f>
        <v>6.7</v>
      </c>
      <c r="K5" s="43">
        <f>Vulnerability!P4</f>
        <v>4.2</v>
      </c>
      <c r="L5" s="43">
        <f>Vulnerability!R4</f>
        <v>7.2</v>
      </c>
      <c r="M5" s="39">
        <f>Vulnerability!S4</f>
        <v>6.2</v>
      </c>
      <c r="N5" s="43">
        <f>Vulnerability!X4</f>
        <v>10</v>
      </c>
      <c r="O5" s="43">
        <f>Vulnerability!AA4</f>
        <v>5.5</v>
      </c>
      <c r="P5" s="43">
        <f>Vulnerability!AE4</f>
        <v>3.5</v>
      </c>
      <c r="Q5" s="43">
        <f>Vulnerability!AH4</f>
        <v>3.6</v>
      </c>
      <c r="R5" s="43">
        <f>Vulnerability!AK4</f>
        <v>4.7</v>
      </c>
      <c r="S5" s="43">
        <f>Vulnerability!AL4</f>
        <v>4.4000000000000004</v>
      </c>
      <c r="T5" s="39">
        <f>Vulnerability!AM4</f>
        <v>8.4</v>
      </c>
      <c r="U5" s="41">
        <f t="shared" si="1"/>
        <v>7.5</v>
      </c>
      <c r="V5" s="44">
        <f>'Lack of Coping Capacity'!K4</f>
        <v>6.7</v>
      </c>
      <c r="W5" s="44">
        <f>'Lack of Coping Capacity'!L4</f>
        <v>0</v>
      </c>
      <c r="X5" s="44">
        <f>'Lack of Coping Capacity'!M4</f>
        <v>3.7</v>
      </c>
      <c r="Y5" s="44">
        <f>'Lack of Coping Capacity'!V4</f>
        <v>5.9</v>
      </c>
      <c r="Z5" s="39">
        <f>'Lack of Coping Capacity'!W4</f>
        <v>4.0999999999999996</v>
      </c>
      <c r="AA5" s="41">
        <f t="shared" si="2"/>
        <v>4.0999999999999996</v>
      </c>
      <c r="AB5" s="50">
        <f t="shared" si="3"/>
        <v>5.9</v>
      </c>
      <c r="AC5" s="53" t="str">
        <f t="shared" si="4"/>
        <v>High</v>
      </c>
      <c r="AD5" s="56">
        <f t="shared" ref="AD5:AD68" si="5">IF(AB5="x","x",_xlfn.RANK.EQ(AB5,AB$4:AB$333))</f>
        <v>23</v>
      </c>
      <c r="AE5" s="59"/>
    </row>
    <row r="6" spans="1:31" ht="15.75" thickBot="1" x14ac:dyDescent="0.3">
      <c r="A6" s="37" t="s">
        <v>57</v>
      </c>
      <c r="B6" s="37" t="s">
        <v>59</v>
      </c>
      <c r="C6" s="37" t="s">
        <v>85</v>
      </c>
      <c r="D6" s="38" t="s">
        <v>86</v>
      </c>
      <c r="E6" s="39">
        <f>'Hazard &amp; Exposure'!K5</f>
        <v>0.6</v>
      </c>
      <c r="F6" s="40">
        <v>0</v>
      </c>
      <c r="G6" s="40">
        <f>'Hazard &amp; Exposure'!R5</f>
        <v>4.2</v>
      </c>
      <c r="H6" s="39">
        <f>'Hazard &amp; Exposure'!S5</f>
        <v>1.2</v>
      </c>
      <c r="I6" s="41">
        <f t="shared" si="0"/>
        <v>0.9</v>
      </c>
      <c r="J6" s="42">
        <f>Vulnerability!L5</f>
        <v>9.4</v>
      </c>
      <c r="K6" s="43">
        <f>Vulnerability!P5</f>
        <v>0.5</v>
      </c>
      <c r="L6" s="43">
        <f>Vulnerability!R5</f>
        <v>6.4</v>
      </c>
      <c r="M6" s="39">
        <f>Vulnerability!S5</f>
        <v>6.4</v>
      </c>
      <c r="N6" s="43">
        <f>Vulnerability!X5</f>
        <v>10</v>
      </c>
      <c r="O6" s="43">
        <f>Vulnerability!AA5</f>
        <v>9.6</v>
      </c>
      <c r="P6" s="43">
        <f>Vulnerability!AE5</f>
        <v>5.6</v>
      </c>
      <c r="Q6" s="43">
        <f>Vulnerability!AH5</f>
        <v>6.7</v>
      </c>
      <c r="R6" s="43">
        <f>Vulnerability!AK5</f>
        <v>7.6</v>
      </c>
      <c r="S6" s="43">
        <f>Vulnerability!AL5</f>
        <v>7.7</v>
      </c>
      <c r="T6" s="39">
        <f>Vulnerability!AM5</f>
        <v>9.1999999999999993</v>
      </c>
      <c r="U6" s="41">
        <f t="shared" si="1"/>
        <v>8.1</v>
      </c>
      <c r="V6" s="44">
        <f>'Lack of Coping Capacity'!K5</f>
        <v>6.5</v>
      </c>
      <c r="W6" s="44">
        <f>'Lack of Coping Capacity'!L5</f>
        <v>0</v>
      </c>
      <c r="X6" s="44">
        <f>'Lack of Coping Capacity'!M5</f>
        <v>0</v>
      </c>
      <c r="Y6" s="44">
        <f>'Lack of Coping Capacity'!V5</f>
        <v>6.1</v>
      </c>
      <c r="Z6" s="39">
        <f>'Lack of Coping Capacity'!W5</f>
        <v>3.2</v>
      </c>
      <c r="AA6" s="41">
        <f t="shared" si="2"/>
        <v>3.2</v>
      </c>
      <c r="AB6" s="50">
        <f t="shared" si="3"/>
        <v>2.9</v>
      </c>
      <c r="AC6" s="53" t="str">
        <f t="shared" si="4"/>
        <v>Low</v>
      </c>
      <c r="AD6" s="56">
        <f t="shared" si="5"/>
        <v>233</v>
      </c>
      <c r="AE6" s="59"/>
    </row>
    <row r="7" spans="1:31" ht="15.75" thickBot="1" x14ac:dyDescent="0.3">
      <c r="A7" s="37" t="s">
        <v>57</v>
      </c>
      <c r="B7" s="37" t="s">
        <v>59</v>
      </c>
      <c r="C7" s="37" t="s">
        <v>87</v>
      </c>
      <c r="D7" s="38" t="s">
        <v>88</v>
      </c>
      <c r="E7" s="39">
        <f>'Hazard &amp; Exposure'!K6</f>
        <v>1.8</v>
      </c>
      <c r="F7" s="40">
        <v>9.8000000000000007</v>
      </c>
      <c r="G7" s="40">
        <f>'Hazard &amp; Exposure'!R6</f>
        <v>4.2</v>
      </c>
      <c r="H7" s="39">
        <f>'Hazard &amp; Exposure'!S6</f>
        <v>9.1</v>
      </c>
      <c r="I7" s="41">
        <f t="shared" si="0"/>
        <v>6.8</v>
      </c>
      <c r="J7" s="42">
        <f>Vulnerability!L6</f>
        <v>6.4</v>
      </c>
      <c r="K7" s="43">
        <f>Vulnerability!P6</f>
        <v>3</v>
      </c>
      <c r="L7" s="43">
        <f>Vulnerability!R6</f>
        <v>5.0999999999999996</v>
      </c>
      <c r="M7" s="39">
        <f>Vulnerability!S6</f>
        <v>5.2</v>
      </c>
      <c r="N7" s="43">
        <f>Vulnerability!X6</f>
        <v>10</v>
      </c>
      <c r="O7" s="43">
        <f>Vulnerability!AA6</f>
        <v>5.3</v>
      </c>
      <c r="P7" s="43">
        <f>Vulnerability!AE6</f>
        <v>6.9</v>
      </c>
      <c r="Q7" s="43">
        <f>Vulnerability!AH6</f>
        <v>2.5</v>
      </c>
      <c r="R7" s="43">
        <f>Vulnerability!AK6</f>
        <v>3</v>
      </c>
      <c r="S7" s="43">
        <f>Vulnerability!AL6</f>
        <v>4.7</v>
      </c>
      <c r="T7" s="39">
        <f>Vulnerability!AM6</f>
        <v>8.4</v>
      </c>
      <c r="U7" s="41">
        <f t="shared" si="1"/>
        <v>7.1</v>
      </c>
      <c r="V7" s="44">
        <f>'Lack of Coping Capacity'!K6</f>
        <v>6.5</v>
      </c>
      <c r="W7" s="44">
        <f>'Lack of Coping Capacity'!L6</f>
        <v>0</v>
      </c>
      <c r="X7" s="44">
        <f>'Lack of Coping Capacity'!M6</f>
        <v>0</v>
      </c>
      <c r="Y7" s="44">
        <f>'Lack of Coping Capacity'!V6</f>
        <v>4.8</v>
      </c>
      <c r="Z7" s="39">
        <f>'Lack of Coping Capacity'!W6</f>
        <v>2.8</v>
      </c>
      <c r="AA7" s="41">
        <f t="shared" si="2"/>
        <v>2.8</v>
      </c>
      <c r="AB7" s="50">
        <f t="shared" si="3"/>
        <v>5.0999999999999996</v>
      </c>
      <c r="AC7" s="53" t="str">
        <f t="shared" si="4"/>
        <v>High</v>
      </c>
      <c r="AD7" s="56">
        <f t="shared" si="5"/>
        <v>46</v>
      </c>
      <c r="AE7" s="59"/>
    </row>
    <row r="8" spans="1:31" ht="15.75" thickBot="1" x14ac:dyDescent="0.3">
      <c r="A8" s="37" t="s">
        <v>57</v>
      </c>
      <c r="B8" s="37" t="s">
        <v>59</v>
      </c>
      <c r="C8" s="37" t="s">
        <v>89</v>
      </c>
      <c r="D8" s="38" t="s">
        <v>90</v>
      </c>
      <c r="E8" s="39">
        <f>'Hazard &amp; Exposure'!K7</f>
        <v>0.1</v>
      </c>
      <c r="F8" s="40">
        <v>7.6</v>
      </c>
      <c r="G8" s="40">
        <f>'Hazard &amp; Exposure'!R7</f>
        <v>4.2</v>
      </c>
      <c r="H8" s="39">
        <f>'Hazard &amp; Exposure'!S7</f>
        <v>7</v>
      </c>
      <c r="I8" s="41">
        <f t="shared" si="0"/>
        <v>4.4000000000000004</v>
      </c>
      <c r="J8" s="42">
        <f>Vulnerability!L7</f>
        <v>8.9</v>
      </c>
      <c r="K8" s="43">
        <f>Vulnerability!P7</f>
        <v>4.0999999999999996</v>
      </c>
      <c r="L8" s="43">
        <f>Vulnerability!R7</f>
        <v>10</v>
      </c>
      <c r="M8" s="39">
        <f>Vulnerability!S7</f>
        <v>8</v>
      </c>
      <c r="N8" s="43">
        <f>Vulnerability!X7</f>
        <v>10</v>
      </c>
      <c r="O8" s="43">
        <f>Vulnerability!AA7</f>
        <v>6</v>
      </c>
      <c r="P8" s="43">
        <f>Vulnerability!AE7</f>
        <v>4.4000000000000004</v>
      </c>
      <c r="Q8" s="43">
        <f>Vulnerability!AH7</f>
        <v>3.7</v>
      </c>
      <c r="R8" s="43">
        <f>Vulnerability!AK7</f>
        <v>5.3</v>
      </c>
      <c r="S8" s="43">
        <f>Vulnerability!AL7</f>
        <v>4.9000000000000004</v>
      </c>
      <c r="T8" s="39">
        <f>Vulnerability!AM7</f>
        <v>8.5</v>
      </c>
      <c r="U8" s="41">
        <f t="shared" si="1"/>
        <v>8.3000000000000007</v>
      </c>
      <c r="V8" s="44">
        <f>'Lack of Coping Capacity'!K7</f>
        <v>5.9</v>
      </c>
      <c r="W8" s="44">
        <f>'Lack of Coping Capacity'!L7</f>
        <v>9.9</v>
      </c>
      <c r="X8" s="44">
        <f>'Lack of Coping Capacity'!M7</f>
        <v>0</v>
      </c>
      <c r="Y8" s="44">
        <f>'Lack of Coping Capacity'!V7</f>
        <v>7.5</v>
      </c>
      <c r="Z8" s="39">
        <f>'Lack of Coping Capacity'!W7</f>
        <v>5.8</v>
      </c>
      <c r="AA8" s="41">
        <f t="shared" si="2"/>
        <v>5.8</v>
      </c>
      <c r="AB8" s="50">
        <f t="shared" si="3"/>
        <v>6</v>
      </c>
      <c r="AC8" s="53" t="str">
        <f t="shared" si="4"/>
        <v>High</v>
      </c>
      <c r="AD8" s="56">
        <f t="shared" si="5"/>
        <v>18</v>
      </c>
      <c r="AE8" s="59"/>
    </row>
    <row r="9" spans="1:31" ht="15.75" thickBot="1" x14ac:dyDescent="0.3">
      <c r="A9" s="37" t="s">
        <v>57</v>
      </c>
      <c r="B9" s="37" t="s">
        <v>59</v>
      </c>
      <c r="C9" s="37" t="s">
        <v>91</v>
      </c>
      <c r="D9" s="38" t="s">
        <v>92</v>
      </c>
      <c r="E9" s="39">
        <f>'Hazard &amp; Exposure'!K8</f>
        <v>0.2</v>
      </c>
      <c r="F9" s="40">
        <v>0</v>
      </c>
      <c r="G9" s="40">
        <f>'Hazard &amp; Exposure'!R8</f>
        <v>4.2</v>
      </c>
      <c r="H9" s="39">
        <f>'Hazard &amp; Exposure'!S8</f>
        <v>1.2</v>
      </c>
      <c r="I9" s="41">
        <f t="shared" si="0"/>
        <v>0.7</v>
      </c>
      <c r="J9" s="42">
        <f>Vulnerability!L8</f>
        <v>9.5</v>
      </c>
      <c r="K9" s="43">
        <f>Vulnerability!P8</f>
        <v>1.4</v>
      </c>
      <c r="L9" s="43">
        <f>Vulnerability!R8</f>
        <v>10</v>
      </c>
      <c r="M9" s="39">
        <f>Vulnerability!S8</f>
        <v>7.6</v>
      </c>
      <c r="N9" s="43">
        <f>Vulnerability!X8</f>
        <v>0</v>
      </c>
      <c r="O9" s="43">
        <f>Vulnerability!AA8</f>
        <v>7.8</v>
      </c>
      <c r="P9" s="43">
        <f>Vulnerability!AE8</f>
        <v>4.3</v>
      </c>
      <c r="Q9" s="43">
        <f>Vulnerability!AH8</f>
        <v>4.5</v>
      </c>
      <c r="R9" s="43">
        <f>Vulnerability!AK8</f>
        <v>5.2</v>
      </c>
      <c r="S9" s="43">
        <f>Vulnerability!AL8</f>
        <v>5.7</v>
      </c>
      <c r="T9" s="39">
        <f>Vulnerability!AM8</f>
        <v>3.4</v>
      </c>
      <c r="U9" s="41">
        <f t="shared" si="1"/>
        <v>5.9</v>
      </c>
      <c r="V9" s="44">
        <f>'Lack of Coping Capacity'!K8</f>
        <v>6.6</v>
      </c>
      <c r="W9" s="44">
        <f>'Lack of Coping Capacity'!L8</f>
        <v>9.9</v>
      </c>
      <c r="X9" s="44">
        <f>'Lack of Coping Capacity'!M8</f>
        <v>0</v>
      </c>
      <c r="Y9" s="44">
        <f>'Lack of Coping Capacity'!V8</f>
        <v>7.6</v>
      </c>
      <c r="Z9" s="39">
        <f>'Lack of Coping Capacity'!W8</f>
        <v>6</v>
      </c>
      <c r="AA9" s="41">
        <f t="shared" si="2"/>
        <v>6</v>
      </c>
      <c r="AB9" s="50">
        <f t="shared" si="3"/>
        <v>2.9</v>
      </c>
      <c r="AC9" s="53" t="str">
        <f t="shared" si="4"/>
        <v>Low</v>
      </c>
      <c r="AD9" s="56">
        <f t="shared" si="5"/>
        <v>233</v>
      </c>
      <c r="AE9" s="59"/>
    </row>
    <row r="10" spans="1:31" ht="15.75" thickBot="1" x14ac:dyDescent="0.3">
      <c r="A10" s="37" t="s">
        <v>57</v>
      </c>
      <c r="B10" s="37" t="s">
        <v>93</v>
      </c>
      <c r="C10" s="37" t="s">
        <v>93</v>
      </c>
      <c r="D10" s="38" t="s">
        <v>94</v>
      </c>
      <c r="E10" s="39">
        <f>'Hazard &amp; Exposure'!K9</f>
        <v>3.3</v>
      </c>
      <c r="F10" s="40">
        <v>9.1999999999999993</v>
      </c>
      <c r="G10" s="40">
        <f>'Hazard &amp; Exposure'!R9</f>
        <v>4.2</v>
      </c>
      <c r="H10" s="39">
        <f>'Hazard &amp; Exposure'!S9</f>
        <v>8.5</v>
      </c>
      <c r="I10" s="41">
        <f t="shared" si="0"/>
        <v>6.6</v>
      </c>
      <c r="J10" s="42">
        <f>Vulnerability!L9</f>
        <v>4.8</v>
      </c>
      <c r="K10" s="43">
        <f>Vulnerability!P9</f>
        <v>4.8</v>
      </c>
      <c r="L10" s="43">
        <f>Vulnerability!R9</f>
        <v>5.8</v>
      </c>
      <c r="M10" s="39">
        <f>Vulnerability!S9</f>
        <v>5.0999999999999996</v>
      </c>
      <c r="N10" s="43">
        <f>Vulnerability!X9</f>
        <v>8.4</v>
      </c>
      <c r="O10" s="43">
        <f>Vulnerability!AA9</f>
        <v>3.4</v>
      </c>
      <c r="P10" s="43">
        <f>Vulnerability!AE9</f>
        <v>3.5</v>
      </c>
      <c r="Q10" s="43">
        <f>Vulnerability!AH9</f>
        <v>3.2</v>
      </c>
      <c r="R10" s="43">
        <f>Vulnerability!AK9</f>
        <v>3.3</v>
      </c>
      <c r="S10" s="43">
        <f>Vulnerability!AL9</f>
        <v>3.4</v>
      </c>
      <c r="T10" s="39">
        <f>Vulnerability!AM9</f>
        <v>6.5</v>
      </c>
      <c r="U10" s="41">
        <f t="shared" si="1"/>
        <v>5.8</v>
      </c>
      <c r="V10" s="44">
        <f>'Lack of Coping Capacity'!K9</f>
        <v>6.1</v>
      </c>
      <c r="W10" s="44">
        <f>'Lack of Coping Capacity'!L9</f>
        <v>0</v>
      </c>
      <c r="X10" s="44">
        <f>'Lack of Coping Capacity'!M9</f>
        <v>2.6</v>
      </c>
      <c r="Y10" s="44">
        <f>'Lack of Coping Capacity'!V9</f>
        <v>3.1</v>
      </c>
      <c r="Z10" s="39">
        <f>'Lack of Coping Capacity'!W9</f>
        <v>3</v>
      </c>
      <c r="AA10" s="41">
        <f t="shared" si="2"/>
        <v>3</v>
      </c>
      <c r="AB10" s="50">
        <f t="shared" si="3"/>
        <v>4.9000000000000004</v>
      </c>
      <c r="AC10" s="53" t="str">
        <f t="shared" si="4"/>
        <v>Medium</v>
      </c>
      <c r="AD10" s="56">
        <f t="shared" si="5"/>
        <v>51</v>
      </c>
      <c r="AE10" s="59"/>
    </row>
    <row r="11" spans="1:31" ht="15.75" thickBot="1" x14ac:dyDescent="0.3">
      <c r="A11" s="37" t="s">
        <v>57</v>
      </c>
      <c r="B11" s="37" t="s">
        <v>93</v>
      </c>
      <c r="C11" s="37" t="s">
        <v>95</v>
      </c>
      <c r="D11" s="38" t="s">
        <v>96</v>
      </c>
      <c r="E11" s="39">
        <f>'Hazard &amp; Exposure'!K10</f>
        <v>3.4</v>
      </c>
      <c r="F11" s="40">
        <v>9.3000000000000007</v>
      </c>
      <c r="G11" s="40">
        <f>'Hazard &amp; Exposure'!R10</f>
        <v>4.2</v>
      </c>
      <c r="H11" s="39">
        <f>'Hazard &amp; Exposure'!S10</f>
        <v>8.6</v>
      </c>
      <c r="I11" s="41">
        <f t="shared" si="0"/>
        <v>6.7</v>
      </c>
      <c r="J11" s="42">
        <f>Vulnerability!L10</f>
        <v>4.8</v>
      </c>
      <c r="K11" s="43">
        <f>Vulnerability!P10</f>
        <v>5.2</v>
      </c>
      <c r="L11" s="43">
        <f>Vulnerability!R10</f>
        <v>6.5</v>
      </c>
      <c r="M11" s="39">
        <f>Vulnerability!S10</f>
        <v>5.3</v>
      </c>
      <c r="N11" s="43">
        <f>Vulnerability!X10</f>
        <v>9.6999999999999993</v>
      </c>
      <c r="O11" s="43">
        <f>Vulnerability!AA10</f>
        <v>2.5</v>
      </c>
      <c r="P11" s="43">
        <f>Vulnerability!AE10</f>
        <v>2.9</v>
      </c>
      <c r="Q11" s="43">
        <f>Vulnerability!AH10</f>
        <v>3.2</v>
      </c>
      <c r="R11" s="43">
        <f>Vulnerability!AK10</f>
        <v>2.9</v>
      </c>
      <c r="S11" s="43">
        <f>Vulnerability!AL10</f>
        <v>2.9</v>
      </c>
      <c r="T11" s="39">
        <f>Vulnerability!AM10</f>
        <v>7.7</v>
      </c>
      <c r="U11" s="41">
        <f t="shared" si="1"/>
        <v>6.7</v>
      </c>
      <c r="V11" s="44">
        <f>'Lack of Coping Capacity'!K10</f>
        <v>5.6</v>
      </c>
      <c r="W11" s="44">
        <f>'Lack of Coping Capacity'!L10</f>
        <v>0</v>
      </c>
      <c r="X11" s="44">
        <f>'Lack of Coping Capacity'!M10</f>
        <v>5.0999999999999996</v>
      </c>
      <c r="Y11" s="44">
        <f>'Lack of Coping Capacity'!V10</f>
        <v>3.5</v>
      </c>
      <c r="Z11" s="39">
        <f>'Lack of Coping Capacity'!W10</f>
        <v>3.6</v>
      </c>
      <c r="AA11" s="41">
        <f t="shared" si="2"/>
        <v>3.6</v>
      </c>
      <c r="AB11" s="50">
        <f t="shared" si="3"/>
        <v>5.4</v>
      </c>
      <c r="AC11" s="53" t="str">
        <f t="shared" si="4"/>
        <v>High</v>
      </c>
      <c r="AD11" s="56">
        <f t="shared" si="5"/>
        <v>36</v>
      </c>
      <c r="AE11" s="59"/>
    </row>
    <row r="12" spans="1:31" ht="15.75" thickBot="1" x14ac:dyDescent="0.3">
      <c r="A12" s="37" t="s">
        <v>57</v>
      </c>
      <c r="B12" s="37" t="s">
        <v>93</v>
      </c>
      <c r="C12" s="37" t="s">
        <v>104</v>
      </c>
      <c r="D12" s="38" t="s">
        <v>105</v>
      </c>
      <c r="E12" s="39">
        <f>'Hazard &amp; Exposure'!K11</f>
        <v>2.5</v>
      </c>
      <c r="F12" s="40">
        <v>9.9</v>
      </c>
      <c r="G12" s="40">
        <f>'Hazard &amp; Exposure'!R11</f>
        <v>4.2</v>
      </c>
      <c r="H12" s="39">
        <f>'Hazard &amp; Exposure'!S11</f>
        <v>9.1999999999999993</v>
      </c>
      <c r="I12" s="41">
        <f t="shared" si="0"/>
        <v>7.1</v>
      </c>
      <c r="J12" s="42">
        <f>Vulnerability!L11</f>
        <v>6.2</v>
      </c>
      <c r="K12" s="43">
        <f>Vulnerability!P11</f>
        <v>4.5999999999999996</v>
      </c>
      <c r="L12" s="43">
        <f>Vulnerability!R11</f>
        <v>0.9</v>
      </c>
      <c r="M12" s="39">
        <f>Vulnerability!S11</f>
        <v>4.5</v>
      </c>
      <c r="N12" s="43">
        <f>Vulnerability!X11</f>
        <v>8.6999999999999993</v>
      </c>
      <c r="O12" s="43">
        <f>Vulnerability!AA11</f>
        <v>4.5999999999999996</v>
      </c>
      <c r="P12" s="43">
        <f>Vulnerability!AE11</f>
        <v>6.7</v>
      </c>
      <c r="Q12" s="43">
        <f>Vulnerability!AH11</f>
        <v>1.8</v>
      </c>
      <c r="R12" s="43">
        <f>Vulnerability!AK11</f>
        <v>3</v>
      </c>
      <c r="S12" s="43">
        <f>Vulnerability!AL11</f>
        <v>4.3</v>
      </c>
      <c r="T12" s="39">
        <f>Vulnerability!AM11</f>
        <v>7.1</v>
      </c>
      <c r="U12" s="41">
        <f t="shared" si="1"/>
        <v>6</v>
      </c>
      <c r="V12" s="44">
        <f>'Lack of Coping Capacity'!K11</f>
        <v>6.6</v>
      </c>
      <c r="W12" s="44">
        <f>'Lack of Coping Capacity'!L11</f>
        <v>3.3</v>
      </c>
      <c r="X12" s="44">
        <f>'Lack of Coping Capacity'!M11</f>
        <v>6.8</v>
      </c>
      <c r="Y12" s="44">
        <f>'Lack of Coping Capacity'!V11</f>
        <v>3.2</v>
      </c>
      <c r="Z12" s="39">
        <f>'Lack of Coping Capacity'!W11</f>
        <v>5</v>
      </c>
      <c r="AA12" s="41">
        <f t="shared" si="2"/>
        <v>5</v>
      </c>
      <c r="AB12" s="50">
        <f t="shared" si="3"/>
        <v>6</v>
      </c>
      <c r="AC12" s="53" t="str">
        <f t="shared" si="4"/>
        <v>High</v>
      </c>
      <c r="AD12" s="56">
        <f t="shared" si="5"/>
        <v>18</v>
      </c>
      <c r="AE12" s="59"/>
    </row>
    <row r="13" spans="1:31" ht="15.75" thickBot="1" x14ac:dyDescent="0.3">
      <c r="A13" s="37" t="s">
        <v>57</v>
      </c>
      <c r="B13" s="37" t="s">
        <v>126</v>
      </c>
      <c r="C13" s="37" t="s">
        <v>126</v>
      </c>
      <c r="D13" s="38" t="s">
        <v>127</v>
      </c>
      <c r="E13" s="39">
        <f>'Hazard &amp; Exposure'!K12</f>
        <v>0.3</v>
      </c>
      <c r="F13" s="40">
        <v>9.6999999999999993</v>
      </c>
      <c r="G13" s="40">
        <f>'Hazard &amp; Exposure'!R12</f>
        <v>4.2</v>
      </c>
      <c r="H13" s="39">
        <f>'Hazard &amp; Exposure'!S12</f>
        <v>9</v>
      </c>
      <c r="I13" s="41">
        <f t="shared" si="0"/>
        <v>6.3</v>
      </c>
      <c r="J13" s="42">
        <f>Vulnerability!L12</f>
        <v>3.7</v>
      </c>
      <c r="K13" s="43">
        <f>Vulnerability!P12</f>
        <v>3</v>
      </c>
      <c r="L13" s="43">
        <f>Vulnerability!R12</f>
        <v>5.3</v>
      </c>
      <c r="M13" s="39">
        <f>Vulnerability!S12</f>
        <v>3.9</v>
      </c>
      <c r="N13" s="43">
        <f>Vulnerability!X12</f>
        <v>9.9</v>
      </c>
      <c r="O13" s="43">
        <f>Vulnerability!AA12</f>
        <v>2.9</v>
      </c>
      <c r="P13" s="43">
        <f>Vulnerability!AE12</f>
        <v>5.5</v>
      </c>
      <c r="Q13" s="43">
        <f>Vulnerability!AH12</f>
        <v>2.6</v>
      </c>
      <c r="R13" s="43">
        <f>Vulnerability!AK12</f>
        <v>4.2</v>
      </c>
      <c r="S13" s="43">
        <f>Vulnerability!AL12</f>
        <v>3.9</v>
      </c>
      <c r="T13" s="39">
        <f>Vulnerability!AM12</f>
        <v>8.1999999999999993</v>
      </c>
      <c r="U13" s="41">
        <f t="shared" si="1"/>
        <v>6.5</v>
      </c>
      <c r="V13" s="44">
        <f>'Lack of Coping Capacity'!K12</f>
        <v>5.7</v>
      </c>
      <c r="W13" s="44">
        <f>'Lack of Coping Capacity'!L12</f>
        <v>0</v>
      </c>
      <c r="X13" s="44">
        <f>'Lack of Coping Capacity'!M12</f>
        <v>0</v>
      </c>
      <c r="Y13" s="44">
        <f>'Lack of Coping Capacity'!V12</f>
        <v>3.4</v>
      </c>
      <c r="Z13" s="39">
        <f>'Lack of Coping Capacity'!W12</f>
        <v>2.2999999999999998</v>
      </c>
      <c r="AA13" s="41">
        <f t="shared" si="2"/>
        <v>2.2999999999999998</v>
      </c>
      <c r="AB13" s="50">
        <f t="shared" si="3"/>
        <v>4.5</v>
      </c>
      <c r="AC13" s="53" t="str">
        <f t="shared" si="4"/>
        <v>Medium</v>
      </c>
      <c r="AD13" s="56">
        <f t="shared" si="5"/>
        <v>64</v>
      </c>
      <c r="AE13" s="59"/>
    </row>
    <row r="14" spans="1:31" ht="15.75" thickBot="1" x14ac:dyDescent="0.3">
      <c r="A14" s="37" t="s">
        <v>57</v>
      </c>
      <c r="B14" s="37" t="s">
        <v>126</v>
      </c>
      <c r="C14" s="37" t="s">
        <v>128</v>
      </c>
      <c r="D14" s="38" t="s">
        <v>129</v>
      </c>
      <c r="E14" s="39">
        <f>'Hazard &amp; Exposure'!K13</f>
        <v>0.5</v>
      </c>
      <c r="F14" s="40">
        <v>7.1</v>
      </c>
      <c r="G14" s="40">
        <f>'Hazard &amp; Exposure'!R13</f>
        <v>4.2</v>
      </c>
      <c r="H14" s="39">
        <f>'Hazard &amp; Exposure'!S13</f>
        <v>6.5</v>
      </c>
      <c r="I14" s="41">
        <f t="shared" si="0"/>
        <v>4.0999999999999996</v>
      </c>
      <c r="J14" s="42">
        <f>Vulnerability!L13</f>
        <v>6.2</v>
      </c>
      <c r="K14" s="43">
        <f>Vulnerability!P13</f>
        <v>2.8</v>
      </c>
      <c r="L14" s="43">
        <f>Vulnerability!R13</f>
        <v>5.9</v>
      </c>
      <c r="M14" s="39">
        <f>Vulnerability!S13</f>
        <v>5.3</v>
      </c>
      <c r="N14" s="43">
        <f>Vulnerability!X13</f>
        <v>7</v>
      </c>
      <c r="O14" s="43">
        <f>Vulnerability!AA13</f>
        <v>3.3</v>
      </c>
      <c r="P14" s="43">
        <f>Vulnerability!AE13</f>
        <v>5.2</v>
      </c>
      <c r="Q14" s="43">
        <f>Vulnerability!AH13</f>
        <v>1.9</v>
      </c>
      <c r="R14" s="43">
        <f>Vulnerability!AK13</f>
        <v>3.7</v>
      </c>
      <c r="S14" s="43">
        <f>Vulnerability!AL13</f>
        <v>3.6</v>
      </c>
      <c r="T14" s="39">
        <f>Vulnerability!AM13</f>
        <v>5.6</v>
      </c>
      <c r="U14" s="41">
        <f t="shared" si="1"/>
        <v>5.5</v>
      </c>
      <c r="V14" s="44">
        <f>'Lack of Coping Capacity'!K13</f>
        <v>6.4</v>
      </c>
      <c r="W14" s="44">
        <f>'Lack of Coping Capacity'!L13</f>
        <v>0</v>
      </c>
      <c r="X14" s="44">
        <f>'Lack of Coping Capacity'!M13</f>
        <v>5.3</v>
      </c>
      <c r="Y14" s="44">
        <f>'Lack of Coping Capacity'!V13</f>
        <v>3.2</v>
      </c>
      <c r="Z14" s="39">
        <f>'Lack of Coping Capacity'!W13</f>
        <v>3.7</v>
      </c>
      <c r="AA14" s="41">
        <f t="shared" si="2"/>
        <v>3.7</v>
      </c>
      <c r="AB14" s="50">
        <f t="shared" si="3"/>
        <v>4.4000000000000004</v>
      </c>
      <c r="AC14" s="53" t="str">
        <f t="shared" si="4"/>
        <v>Medium</v>
      </c>
      <c r="AD14" s="56">
        <f t="shared" si="5"/>
        <v>73</v>
      </c>
      <c r="AE14" s="59"/>
    </row>
    <row r="15" spans="1:31" ht="15.75" thickBot="1" x14ac:dyDescent="0.3">
      <c r="A15" s="37" t="s">
        <v>57</v>
      </c>
      <c r="B15" s="37" t="s">
        <v>126</v>
      </c>
      <c r="C15" s="37" t="s">
        <v>130</v>
      </c>
      <c r="D15" s="38" t="s">
        <v>131</v>
      </c>
      <c r="E15" s="39">
        <f>'Hazard &amp; Exposure'!K14</f>
        <v>0.2</v>
      </c>
      <c r="F15" s="40">
        <v>9.6</v>
      </c>
      <c r="G15" s="40">
        <f>'Hazard &amp; Exposure'!R14</f>
        <v>4.2</v>
      </c>
      <c r="H15" s="39">
        <f>'Hazard &amp; Exposure'!S14</f>
        <v>8.9</v>
      </c>
      <c r="I15" s="41">
        <f t="shared" si="0"/>
        <v>6.2</v>
      </c>
      <c r="J15" s="42">
        <f>Vulnerability!L14</f>
        <v>4.7</v>
      </c>
      <c r="K15" s="43">
        <f>Vulnerability!P14</f>
        <v>2.2999999999999998</v>
      </c>
      <c r="L15" s="43">
        <f>Vulnerability!R14</f>
        <v>6.4</v>
      </c>
      <c r="M15" s="39">
        <f>Vulnerability!S14</f>
        <v>4.5</v>
      </c>
      <c r="N15" s="43">
        <f>Vulnerability!X14</f>
        <v>10</v>
      </c>
      <c r="O15" s="43">
        <f>Vulnerability!AA14</f>
        <v>4.7</v>
      </c>
      <c r="P15" s="43">
        <f>Vulnerability!AE14</f>
        <v>3.2</v>
      </c>
      <c r="Q15" s="43">
        <f>Vulnerability!AH14</f>
        <v>4.5999999999999996</v>
      </c>
      <c r="R15" s="43">
        <f>Vulnerability!AK14</f>
        <v>5.2</v>
      </c>
      <c r="S15" s="43">
        <f>Vulnerability!AL14</f>
        <v>4.5</v>
      </c>
      <c r="T15" s="39">
        <f>Vulnerability!AM14</f>
        <v>8.4</v>
      </c>
      <c r="U15" s="41">
        <f t="shared" si="1"/>
        <v>6.9</v>
      </c>
      <c r="V15" s="44">
        <f>'Lack of Coping Capacity'!K14</f>
        <v>6.1</v>
      </c>
      <c r="W15" s="44">
        <f>'Lack of Coping Capacity'!L14</f>
        <v>0</v>
      </c>
      <c r="X15" s="44">
        <f>'Lack of Coping Capacity'!M14</f>
        <v>2</v>
      </c>
      <c r="Y15" s="44">
        <f>'Lack of Coping Capacity'!V14</f>
        <v>5.6</v>
      </c>
      <c r="Z15" s="39">
        <f>'Lack of Coping Capacity'!W14</f>
        <v>3.4</v>
      </c>
      <c r="AA15" s="41">
        <f t="shared" si="2"/>
        <v>3.4</v>
      </c>
      <c r="AB15" s="50">
        <f t="shared" si="3"/>
        <v>5.3</v>
      </c>
      <c r="AC15" s="53" t="str">
        <f t="shared" si="4"/>
        <v>High</v>
      </c>
      <c r="AD15" s="56">
        <f t="shared" si="5"/>
        <v>37</v>
      </c>
      <c r="AE15" s="59"/>
    </row>
    <row r="16" spans="1:31" ht="15.75" thickBot="1" x14ac:dyDescent="0.3">
      <c r="A16" s="37" t="s">
        <v>57</v>
      </c>
      <c r="B16" s="37" t="s">
        <v>126</v>
      </c>
      <c r="C16" s="37" t="s">
        <v>132</v>
      </c>
      <c r="D16" s="38" t="s">
        <v>133</v>
      </c>
      <c r="E16" s="39">
        <f>'Hazard &amp; Exposure'!K15</f>
        <v>0.4</v>
      </c>
      <c r="F16" s="40">
        <v>9.9</v>
      </c>
      <c r="G16" s="40">
        <f>'Hazard &amp; Exposure'!R15</f>
        <v>4.2</v>
      </c>
      <c r="H16" s="39">
        <f>'Hazard &amp; Exposure'!S15</f>
        <v>9.1999999999999993</v>
      </c>
      <c r="I16" s="41">
        <f t="shared" si="0"/>
        <v>6.6</v>
      </c>
      <c r="J16" s="42">
        <f>Vulnerability!L15</f>
        <v>5.4</v>
      </c>
      <c r="K16" s="43">
        <f>Vulnerability!P15</f>
        <v>2.9</v>
      </c>
      <c r="L16" s="43">
        <f>Vulnerability!R15</f>
        <v>6</v>
      </c>
      <c r="M16" s="39">
        <f>Vulnerability!S15</f>
        <v>4.9000000000000004</v>
      </c>
      <c r="N16" s="43">
        <f>Vulnerability!X15</f>
        <v>10</v>
      </c>
      <c r="O16" s="43">
        <f>Vulnerability!AA15</f>
        <v>3.8</v>
      </c>
      <c r="P16" s="43">
        <f>Vulnerability!AE15</f>
        <v>4.2</v>
      </c>
      <c r="Q16" s="43">
        <f>Vulnerability!AH15</f>
        <v>3.2</v>
      </c>
      <c r="R16" s="43">
        <f>Vulnerability!AK15</f>
        <v>3.5</v>
      </c>
      <c r="S16" s="43">
        <f>Vulnerability!AL15</f>
        <v>3.7</v>
      </c>
      <c r="T16" s="39">
        <f>Vulnerability!AM15</f>
        <v>8.1999999999999993</v>
      </c>
      <c r="U16" s="41">
        <f t="shared" si="1"/>
        <v>6.9</v>
      </c>
      <c r="V16" s="44">
        <f>'Lack of Coping Capacity'!K15</f>
        <v>6.2</v>
      </c>
      <c r="W16" s="44">
        <f>'Lack of Coping Capacity'!L15</f>
        <v>9.9</v>
      </c>
      <c r="X16" s="44">
        <f>'Lack of Coping Capacity'!M15</f>
        <v>5.9</v>
      </c>
      <c r="Y16" s="44">
        <f>'Lack of Coping Capacity'!V15</f>
        <v>5.3</v>
      </c>
      <c r="Z16" s="39">
        <f>'Lack of Coping Capacity'!W15</f>
        <v>6.8</v>
      </c>
      <c r="AA16" s="41">
        <f t="shared" si="2"/>
        <v>6.8</v>
      </c>
      <c r="AB16" s="50">
        <f t="shared" si="3"/>
        <v>6.8</v>
      </c>
      <c r="AC16" s="53" t="str">
        <f t="shared" si="4"/>
        <v>Very High</v>
      </c>
      <c r="AD16" s="56">
        <f t="shared" si="5"/>
        <v>7</v>
      </c>
      <c r="AE16" s="59"/>
    </row>
    <row r="17" spans="1:31" ht="15.75" thickBot="1" x14ac:dyDescent="0.3">
      <c r="A17" s="37" t="s">
        <v>57</v>
      </c>
      <c r="B17" s="37" t="s">
        <v>134</v>
      </c>
      <c r="C17" s="37" t="s">
        <v>134</v>
      </c>
      <c r="D17" s="38" t="s">
        <v>135</v>
      </c>
      <c r="E17" s="39">
        <f>'Hazard &amp; Exposure'!K16</f>
        <v>1.2</v>
      </c>
      <c r="F17" s="40">
        <v>6</v>
      </c>
      <c r="G17" s="40">
        <f>'Hazard &amp; Exposure'!R16</f>
        <v>4.2</v>
      </c>
      <c r="H17" s="39">
        <f>'Hazard &amp; Exposure'!S16</f>
        <v>5.6</v>
      </c>
      <c r="I17" s="41">
        <f t="shared" si="0"/>
        <v>3.7</v>
      </c>
      <c r="J17" s="42">
        <f>Vulnerability!L16</f>
        <v>8.8000000000000007</v>
      </c>
      <c r="K17" s="43">
        <f>Vulnerability!P16</f>
        <v>4.9000000000000004</v>
      </c>
      <c r="L17" s="43">
        <f>Vulnerability!R16</f>
        <v>9.3000000000000007</v>
      </c>
      <c r="M17" s="39">
        <f>Vulnerability!S16</f>
        <v>8</v>
      </c>
      <c r="N17" s="43">
        <f>Vulnerability!X16</f>
        <v>8.6999999999999993</v>
      </c>
      <c r="O17" s="43">
        <f>Vulnerability!AA16</f>
        <v>7.6</v>
      </c>
      <c r="P17" s="43">
        <f>Vulnerability!AE16</f>
        <v>2.8</v>
      </c>
      <c r="Q17" s="43">
        <f>Vulnerability!AH16</f>
        <v>3.6</v>
      </c>
      <c r="R17" s="43">
        <f>Vulnerability!AK16</f>
        <v>4.7</v>
      </c>
      <c r="S17" s="43">
        <f>Vulnerability!AL16</f>
        <v>5</v>
      </c>
      <c r="T17" s="39">
        <f>Vulnerability!AM16</f>
        <v>7.3</v>
      </c>
      <c r="U17" s="41">
        <f t="shared" si="1"/>
        <v>7.7</v>
      </c>
      <c r="V17" s="44">
        <f>'Lack of Coping Capacity'!K16</f>
        <v>6.8</v>
      </c>
      <c r="W17" s="44">
        <f>'Lack of Coping Capacity'!L16</f>
        <v>9.9</v>
      </c>
      <c r="X17" s="44">
        <f>'Lack of Coping Capacity'!M16</f>
        <v>3.8</v>
      </c>
      <c r="Y17" s="44">
        <f>'Lack of Coping Capacity'!V16</f>
        <v>4.0999999999999996</v>
      </c>
      <c r="Z17" s="39">
        <f>'Lack of Coping Capacity'!W16</f>
        <v>6.2</v>
      </c>
      <c r="AA17" s="41">
        <f t="shared" si="2"/>
        <v>6.2</v>
      </c>
      <c r="AB17" s="50">
        <f t="shared" si="3"/>
        <v>5.6</v>
      </c>
      <c r="AC17" s="53" t="str">
        <f t="shared" si="4"/>
        <v>High</v>
      </c>
      <c r="AD17" s="56">
        <f t="shared" si="5"/>
        <v>32</v>
      </c>
      <c r="AE17" s="59"/>
    </row>
    <row r="18" spans="1:31" ht="15.75" thickBot="1" x14ac:dyDescent="0.3">
      <c r="A18" s="37" t="s">
        <v>57</v>
      </c>
      <c r="B18" s="37" t="s">
        <v>134</v>
      </c>
      <c r="C18" s="37" t="s">
        <v>136</v>
      </c>
      <c r="D18" s="38" t="s">
        <v>137</v>
      </c>
      <c r="E18" s="39">
        <f>'Hazard &amp; Exposure'!K17</f>
        <v>2.1</v>
      </c>
      <c r="F18" s="40">
        <v>8.8000000000000007</v>
      </c>
      <c r="G18" s="40">
        <f>'Hazard &amp; Exposure'!R17</f>
        <v>4.2</v>
      </c>
      <c r="H18" s="39">
        <f>'Hazard &amp; Exposure'!S17</f>
        <v>8.1</v>
      </c>
      <c r="I18" s="41">
        <f t="shared" si="0"/>
        <v>5.9</v>
      </c>
      <c r="J18" s="42">
        <f>Vulnerability!L17</f>
        <v>9.5</v>
      </c>
      <c r="K18" s="43">
        <f>Vulnerability!P17</f>
        <v>3.3</v>
      </c>
      <c r="L18" s="43">
        <f>Vulnerability!R17</f>
        <v>8.3000000000000007</v>
      </c>
      <c r="M18" s="39">
        <f>Vulnerability!S17</f>
        <v>7.7</v>
      </c>
      <c r="N18" s="43">
        <f>Vulnerability!X17</f>
        <v>10</v>
      </c>
      <c r="O18" s="43">
        <f>Vulnerability!AA17</f>
        <v>6.3</v>
      </c>
      <c r="P18" s="43">
        <f>Vulnerability!AE17</f>
        <v>1.6</v>
      </c>
      <c r="Q18" s="43">
        <f>Vulnerability!AH17</f>
        <v>5.7</v>
      </c>
      <c r="R18" s="43">
        <f>Vulnerability!AK17</f>
        <v>6.4</v>
      </c>
      <c r="S18" s="43">
        <f>Vulnerability!AL17</f>
        <v>5.3</v>
      </c>
      <c r="T18" s="39">
        <f>Vulnerability!AM17</f>
        <v>8.6</v>
      </c>
      <c r="U18" s="41">
        <f t="shared" si="1"/>
        <v>8.1999999999999993</v>
      </c>
      <c r="V18" s="44">
        <f>'Lack of Coping Capacity'!K17</f>
        <v>6.2</v>
      </c>
      <c r="W18" s="44">
        <f>'Lack of Coping Capacity'!L17</f>
        <v>0</v>
      </c>
      <c r="X18" s="44">
        <f>'Lack of Coping Capacity'!M17</f>
        <v>2.4</v>
      </c>
      <c r="Y18" s="44">
        <f>'Lack of Coping Capacity'!V17</f>
        <v>6</v>
      </c>
      <c r="Z18" s="39">
        <f>'Lack of Coping Capacity'!W17</f>
        <v>3.7</v>
      </c>
      <c r="AA18" s="41">
        <f t="shared" si="2"/>
        <v>3.7</v>
      </c>
      <c r="AB18" s="50">
        <f t="shared" si="3"/>
        <v>5.6</v>
      </c>
      <c r="AC18" s="53" t="str">
        <f t="shared" si="4"/>
        <v>High</v>
      </c>
      <c r="AD18" s="56">
        <f t="shared" si="5"/>
        <v>32</v>
      </c>
      <c r="AE18" s="59"/>
    </row>
    <row r="19" spans="1:31" ht="15.75" thickBot="1" x14ac:dyDescent="0.3">
      <c r="A19" s="37" t="s">
        <v>57</v>
      </c>
      <c r="B19" s="37" t="s">
        <v>134</v>
      </c>
      <c r="C19" s="37" t="s">
        <v>138</v>
      </c>
      <c r="D19" s="38" t="s">
        <v>139</v>
      </c>
      <c r="E19" s="39">
        <f>'Hazard &amp; Exposure'!K18</f>
        <v>0.4</v>
      </c>
      <c r="F19" s="40">
        <v>0</v>
      </c>
      <c r="G19" s="40">
        <f>'Hazard &amp; Exposure'!R18</f>
        <v>4.2</v>
      </c>
      <c r="H19" s="39">
        <f>'Hazard &amp; Exposure'!S18</f>
        <v>1.2</v>
      </c>
      <c r="I19" s="41">
        <f t="shared" si="0"/>
        <v>0.8</v>
      </c>
      <c r="J19" s="42">
        <f>Vulnerability!L18</f>
        <v>8.3000000000000007</v>
      </c>
      <c r="K19" s="43">
        <f>Vulnerability!P18</f>
        <v>2.4</v>
      </c>
      <c r="L19" s="43">
        <f>Vulnerability!R18</f>
        <v>9.9</v>
      </c>
      <c r="M19" s="39">
        <f>Vulnerability!S18</f>
        <v>7.2</v>
      </c>
      <c r="N19" s="43">
        <f>Vulnerability!X18</f>
        <v>0</v>
      </c>
      <c r="O19" s="43">
        <f>Vulnerability!AA18</f>
        <v>5.5</v>
      </c>
      <c r="P19" s="43">
        <f>Vulnerability!AE18</f>
        <v>2.8</v>
      </c>
      <c r="Q19" s="43">
        <f>Vulnerability!AH18</f>
        <v>3.5</v>
      </c>
      <c r="R19" s="43">
        <f>Vulnerability!AK18</f>
        <v>5.6</v>
      </c>
      <c r="S19" s="43">
        <f>Vulnerability!AL18</f>
        <v>4.5</v>
      </c>
      <c r="T19" s="39">
        <f>Vulnerability!AM18</f>
        <v>2.5</v>
      </c>
      <c r="U19" s="41">
        <f t="shared" si="1"/>
        <v>5.3</v>
      </c>
      <c r="V19" s="44">
        <f>'Lack of Coping Capacity'!K18</f>
        <v>6.5</v>
      </c>
      <c r="W19" s="44">
        <f>'Lack of Coping Capacity'!L18</f>
        <v>9.9</v>
      </c>
      <c r="X19" s="44">
        <f>'Lack of Coping Capacity'!M18</f>
        <v>1.3</v>
      </c>
      <c r="Y19" s="44">
        <f>'Lack of Coping Capacity'!V18</f>
        <v>4.2</v>
      </c>
      <c r="Z19" s="39">
        <f>'Lack of Coping Capacity'!W18</f>
        <v>5.5</v>
      </c>
      <c r="AA19" s="41">
        <f t="shared" si="2"/>
        <v>5.5</v>
      </c>
      <c r="AB19" s="50">
        <f t="shared" si="3"/>
        <v>2.9</v>
      </c>
      <c r="AC19" s="53" t="str">
        <f t="shared" si="4"/>
        <v>Low</v>
      </c>
      <c r="AD19" s="56">
        <f t="shared" si="5"/>
        <v>233</v>
      </c>
      <c r="AE19" s="59"/>
    </row>
    <row r="20" spans="1:31" ht="15.75" thickBot="1" x14ac:dyDescent="0.3">
      <c r="A20" s="37" t="s">
        <v>57</v>
      </c>
      <c r="B20" s="37" t="s">
        <v>134</v>
      </c>
      <c r="C20" s="37" t="s">
        <v>140</v>
      </c>
      <c r="D20" s="38" t="s">
        <v>141</v>
      </c>
      <c r="E20" s="39">
        <f>'Hazard &amp; Exposure'!K19</f>
        <v>0.1</v>
      </c>
      <c r="F20" s="40">
        <v>0</v>
      </c>
      <c r="G20" s="40">
        <f>'Hazard &amp; Exposure'!R19</f>
        <v>4.2</v>
      </c>
      <c r="H20" s="39">
        <f>'Hazard &amp; Exposure'!S19</f>
        <v>1.2</v>
      </c>
      <c r="I20" s="41">
        <f t="shared" si="0"/>
        <v>0.7</v>
      </c>
      <c r="J20" s="42">
        <f>Vulnerability!L19</f>
        <v>9.8000000000000007</v>
      </c>
      <c r="K20" s="43">
        <f>Vulnerability!P19</f>
        <v>7.3</v>
      </c>
      <c r="L20" s="43">
        <f>Vulnerability!R19</f>
        <v>10</v>
      </c>
      <c r="M20" s="39">
        <f>Vulnerability!S19</f>
        <v>9.1999999999999993</v>
      </c>
      <c r="N20" s="43">
        <f>Vulnerability!X19</f>
        <v>0</v>
      </c>
      <c r="O20" s="43">
        <f>Vulnerability!AA19</f>
        <v>5.4</v>
      </c>
      <c r="P20" s="43">
        <f>Vulnerability!AE19</f>
        <v>1.6</v>
      </c>
      <c r="Q20" s="43">
        <f>Vulnerability!AH19</f>
        <v>3.6</v>
      </c>
      <c r="R20" s="43">
        <f>Vulnerability!AK19</f>
        <v>4.5</v>
      </c>
      <c r="S20" s="43">
        <f>Vulnerability!AL19</f>
        <v>3.9</v>
      </c>
      <c r="T20" s="39">
        <f>Vulnerability!AM19</f>
        <v>2.2000000000000002</v>
      </c>
      <c r="U20" s="41">
        <f t="shared" si="1"/>
        <v>7</v>
      </c>
      <c r="V20" s="44">
        <f>'Lack of Coping Capacity'!K19</f>
        <v>6.6</v>
      </c>
      <c r="W20" s="44">
        <f>'Lack of Coping Capacity'!L19</f>
        <v>9.9</v>
      </c>
      <c r="X20" s="44">
        <f>'Lack of Coping Capacity'!M19</f>
        <v>0</v>
      </c>
      <c r="Y20" s="44">
        <f>'Lack of Coping Capacity'!V19</f>
        <v>3.4</v>
      </c>
      <c r="Z20" s="39">
        <f>'Lack of Coping Capacity'!W19</f>
        <v>5</v>
      </c>
      <c r="AA20" s="41">
        <f t="shared" si="2"/>
        <v>5</v>
      </c>
      <c r="AB20" s="50">
        <f t="shared" si="3"/>
        <v>2.9</v>
      </c>
      <c r="AC20" s="53" t="str">
        <f t="shared" si="4"/>
        <v>Low</v>
      </c>
      <c r="AD20" s="56">
        <f t="shared" si="5"/>
        <v>233</v>
      </c>
      <c r="AE20" s="59"/>
    </row>
    <row r="21" spans="1:31" ht="15.75" customHeight="1" thickBot="1" x14ac:dyDescent="0.3">
      <c r="A21" s="37" t="s">
        <v>57</v>
      </c>
      <c r="B21" s="37" t="s">
        <v>134</v>
      </c>
      <c r="C21" s="37" t="s">
        <v>142</v>
      </c>
      <c r="D21" s="38" t="s">
        <v>143</v>
      </c>
      <c r="E21" s="39">
        <f>'Hazard &amp; Exposure'!K20</f>
        <v>0.2</v>
      </c>
      <c r="F21" s="40">
        <v>0</v>
      </c>
      <c r="G21" s="40">
        <f>'Hazard &amp; Exposure'!R20</f>
        <v>4.2</v>
      </c>
      <c r="H21" s="39">
        <f>'Hazard &amp; Exposure'!S20</f>
        <v>1.2</v>
      </c>
      <c r="I21" s="41">
        <f t="shared" si="0"/>
        <v>0.7</v>
      </c>
      <c r="J21" s="42">
        <f>Vulnerability!L20</f>
        <v>9.8000000000000007</v>
      </c>
      <c r="K21" s="43">
        <f>Vulnerability!P20</f>
        <v>6.7</v>
      </c>
      <c r="L21" s="43">
        <f>Vulnerability!R20</f>
        <v>6.1</v>
      </c>
      <c r="M21" s="39">
        <f>Vulnerability!S20</f>
        <v>8.1</v>
      </c>
      <c r="N21" s="43">
        <f>Vulnerability!X20</f>
        <v>0</v>
      </c>
      <c r="O21" s="43">
        <f>Vulnerability!AA20</f>
        <v>0.5</v>
      </c>
      <c r="P21" s="43">
        <f>Vulnerability!AE20</f>
        <v>0.7</v>
      </c>
      <c r="Q21" s="43">
        <f>Vulnerability!AH20</f>
        <v>3.6</v>
      </c>
      <c r="R21" s="43">
        <f>Vulnerability!AK20</f>
        <v>5.0999999999999996</v>
      </c>
      <c r="S21" s="43">
        <f>Vulnerability!AL20</f>
        <v>2.7</v>
      </c>
      <c r="T21" s="39">
        <f>Vulnerability!AM20</f>
        <v>1.4</v>
      </c>
      <c r="U21" s="41">
        <f t="shared" si="1"/>
        <v>5.7</v>
      </c>
      <c r="V21" s="44">
        <f>'Lack of Coping Capacity'!K20</f>
        <v>6.8</v>
      </c>
      <c r="W21" s="44">
        <f>'Lack of Coping Capacity'!L20</f>
        <v>9.9</v>
      </c>
      <c r="X21" s="44">
        <f>'Lack of Coping Capacity'!M20</f>
        <v>0</v>
      </c>
      <c r="Y21" s="44">
        <f>'Lack of Coping Capacity'!V20</f>
        <v>5.2</v>
      </c>
      <c r="Z21" s="39">
        <f>'Lack of Coping Capacity'!W20</f>
        <v>5.5</v>
      </c>
      <c r="AA21" s="41">
        <f t="shared" si="2"/>
        <v>5.5</v>
      </c>
      <c r="AB21" s="50">
        <f t="shared" si="3"/>
        <v>2.8</v>
      </c>
      <c r="AC21" s="53" t="str">
        <f t="shared" si="4"/>
        <v>Low</v>
      </c>
      <c r="AD21" s="56">
        <f t="shared" si="5"/>
        <v>261</v>
      </c>
      <c r="AE21" s="59"/>
    </row>
    <row r="22" spans="1:31" ht="15.75" customHeight="1" thickBot="1" x14ac:dyDescent="0.3">
      <c r="A22" s="37" t="s">
        <v>144</v>
      </c>
      <c r="B22" s="37" t="s">
        <v>145</v>
      </c>
      <c r="C22" s="37" t="s">
        <v>145</v>
      </c>
      <c r="D22" s="38" t="s">
        <v>146</v>
      </c>
      <c r="E22" s="39">
        <f>'Hazard &amp; Exposure'!K21</f>
        <v>1.4</v>
      </c>
      <c r="F22" s="40">
        <v>0</v>
      </c>
      <c r="G22" s="40">
        <f>'Hazard &amp; Exposure'!R21</f>
        <v>1.5</v>
      </c>
      <c r="H22" s="39">
        <f>'Hazard &amp; Exposure'!S21</f>
        <v>0.4</v>
      </c>
      <c r="I22" s="41">
        <f t="shared" si="0"/>
        <v>0.9</v>
      </c>
      <c r="J22" s="42">
        <f>Vulnerability!L21</f>
        <v>2.7</v>
      </c>
      <c r="K22" s="43">
        <f>Vulnerability!P21</f>
        <v>3.1</v>
      </c>
      <c r="L22" s="43">
        <f>Vulnerability!R21</f>
        <v>5.6</v>
      </c>
      <c r="M22" s="39">
        <f>Vulnerability!S21</f>
        <v>3.5</v>
      </c>
      <c r="N22" s="43">
        <f>Vulnerability!X21</f>
        <v>0</v>
      </c>
      <c r="O22" s="43">
        <f>Vulnerability!AA21</f>
        <v>3</v>
      </c>
      <c r="P22" s="43">
        <f>Vulnerability!AE21</f>
        <v>3.2</v>
      </c>
      <c r="Q22" s="43">
        <f>Vulnerability!AH21</f>
        <v>3.7</v>
      </c>
      <c r="R22" s="43">
        <f>Vulnerability!AK21</f>
        <v>5</v>
      </c>
      <c r="S22" s="43">
        <f>Vulnerability!AL21</f>
        <v>3.8</v>
      </c>
      <c r="T22" s="39">
        <f>Vulnerability!AM21</f>
        <v>2.1</v>
      </c>
      <c r="U22" s="41">
        <f t="shared" si="1"/>
        <v>2.8</v>
      </c>
      <c r="V22" s="44">
        <f>'Lack of Coping Capacity'!K21</f>
        <v>3.7</v>
      </c>
      <c r="W22" s="44">
        <f>'Lack of Coping Capacity'!L21</f>
        <v>6.6</v>
      </c>
      <c r="X22" s="44">
        <f>'Lack of Coping Capacity'!M21</f>
        <v>0</v>
      </c>
      <c r="Y22" s="44">
        <f>'Lack of Coping Capacity'!V21</f>
        <v>5</v>
      </c>
      <c r="Z22" s="39">
        <f>'Lack of Coping Capacity'!W21</f>
        <v>3.8</v>
      </c>
      <c r="AA22" s="41">
        <f t="shared" si="2"/>
        <v>3.8</v>
      </c>
      <c r="AB22" s="50">
        <f t="shared" si="3"/>
        <v>2.1</v>
      </c>
      <c r="AC22" s="53" t="str">
        <f t="shared" si="4"/>
        <v>Low</v>
      </c>
      <c r="AD22" s="56">
        <f t="shared" si="5"/>
        <v>308</v>
      </c>
      <c r="AE22" s="59"/>
    </row>
    <row r="23" spans="1:31" ht="15.75" customHeight="1" thickBot="1" x14ac:dyDescent="0.3">
      <c r="A23" s="37" t="s">
        <v>144</v>
      </c>
      <c r="B23" s="37" t="s">
        <v>145</v>
      </c>
      <c r="C23" s="37" t="s">
        <v>147</v>
      </c>
      <c r="D23" s="38" t="s">
        <v>148</v>
      </c>
      <c r="E23" s="39">
        <f>'Hazard &amp; Exposure'!K22</f>
        <v>1.1000000000000001</v>
      </c>
      <c r="F23" s="40">
        <v>0</v>
      </c>
      <c r="G23" s="40">
        <f>'Hazard &amp; Exposure'!R22</f>
        <v>1.5</v>
      </c>
      <c r="H23" s="39">
        <f>'Hazard &amp; Exposure'!S22</f>
        <v>0.4</v>
      </c>
      <c r="I23" s="41">
        <f t="shared" si="0"/>
        <v>0.8</v>
      </c>
      <c r="J23" s="42">
        <f>Vulnerability!L22</f>
        <v>5.7</v>
      </c>
      <c r="K23" s="43">
        <f>Vulnerability!P22</f>
        <v>2.4</v>
      </c>
      <c r="L23" s="43">
        <f>Vulnerability!R22</f>
        <v>8.6999999999999993</v>
      </c>
      <c r="M23" s="39">
        <f>Vulnerability!S22</f>
        <v>5.6</v>
      </c>
      <c r="N23" s="43">
        <f>Vulnerability!X22</f>
        <v>0</v>
      </c>
      <c r="O23" s="43">
        <f>Vulnerability!AA22</f>
        <v>3.6</v>
      </c>
      <c r="P23" s="43">
        <f>Vulnerability!AE22</f>
        <v>2.9</v>
      </c>
      <c r="Q23" s="43">
        <f>Vulnerability!AH22</f>
        <v>3.6</v>
      </c>
      <c r="R23" s="43">
        <f>Vulnerability!AK22</f>
        <v>5</v>
      </c>
      <c r="S23" s="43">
        <f>Vulnerability!AL22</f>
        <v>3.8</v>
      </c>
      <c r="T23" s="39">
        <f>Vulnerability!AM22</f>
        <v>2.1</v>
      </c>
      <c r="U23" s="41">
        <f t="shared" si="1"/>
        <v>4.0999999999999996</v>
      </c>
      <c r="V23" s="44">
        <f>'Lack of Coping Capacity'!K22</f>
        <v>4.7</v>
      </c>
      <c r="W23" s="44">
        <f>'Lack of Coping Capacity'!L22</f>
        <v>6.6</v>
      </c>
      <c r="X23" s="44">
        <f>'Lack of Coping Capacity'!M22</f>
        <v>2.4</v>
      </c>
      <c r="Y23" s="44">
        <f>'Lack of Coping Capacity'!V22</f>
        <v>6.5</v>
      </c>
      <c r="Z23" s="39">
        <f>'Lack of Coping Capacity'!W22</f>
        <v>5.0999999999999996</v>
      </c>
      <c r="AA23" s="41">
        <f t="shared" si="2"/>
        <v>5.0999999999999996</v>
      </c>
      <c r="AB23" s="50">
        <f t="shared" si="3"/>
        <v>2.6</v>
      </c>
      <c r="AC23" s="53" t="str">
        <f t="shared" si="4"/>
        <v>Low</v>
      </c>
      <c r="AD23" s="56">
        <f t="shared" si="5"/>
        <v>278</v>
      </c>
      <c r="AE23" s="59"/>
    </row>
    <row r="24" spans="1:31" ht="15.75" customHeight="1" thickBot="1" x14ac:dyDescent="0.3">
      <c r="A24" s="37" t="s">
        <v>144</v>
      </c>
      <c r="B24" s="37" t="s">
        <v>145</v>
      </c>
      <c r="C24" s="37" t="s">
        <v>149</v>
      </c>
      <c r="D24" s="38" t="s">
        <v>150</v>
      </c>
      <c r="E24" s="39">
        <f>'Hazard &amp; Exposure'!K23</f>
        <v>0.4</v>
      </c>
      <c r="F24" s="40">
        <v>0</v>
      </c>
      <c r="G24" s="40">
        <f>'Hazard &amp; Exposure'!R23</f>
        <v>1.5</v>
      </c>
      <c r="H24" s="39">
        <f>'Hazard &amp; Exposure'!S23</f>
        <v>0.4</v>
      </c>
      <c r="I24" s="41">
        <f t="shared" si="0"/>
        <v>0.4</v>
      </c>
      <c r="J24" s="42">
        <f>Vulnerability!L23</f>
        <v>6.3</v>
      </c>
      <c r="K24" s="43">
        <f>Vulnerability!P23</f>
        <v>0.7</v>
      </c>
      <c r="L24" s="43">
        <f>Vulnerability!R23</f>
        <v>9.4</v>
      </c>
      <c r="M24" s="39">
        <f>Vulnerability!S23</f>
        <v>5.7</v>
      </c>
      <c r="N24" s="43">
        <f>Vulnerability!X23</f>
        <v>0</v>
      </c>
      <c r="O24" s="43">
        <f>Vulnerability!AA23</f>
        <v>9.6</v>
      </c>
      <c r="P24" s="43">
        <f>Vulnerability!AE23</f>
        <v>3.7</v>
      </c>
      <c r="Q24" s="43">
        <f>Vulnerability!AH23</f>
        <v>6.2</v>
      </c>
      <c r="R24" s="43">
        <f>Vulnerability!AK23</f>
        <v>6.7</v>
      </c>
      <c r="S24" s="43">
        <f>Vulnerability!AL23</f>
        <v>7.2</v>
      </c>
      <c r="T24" s="39">
        <f>Vulnerability!AM23</f>
        <v>4.5</v>
      </c>
      <c r="U24" s="41">
        <f t="shared" si="1"/>
        <v>5.0999999999999996</v>
      </c>
      <c r="V24" s="44">
        <f>'Lack of Coping Capacity'!K23</f>
        <v>5.3</v>
      </c>
      <c r="W24" s="44">
        <f>'Lack of Coping Capacity'!L23</f>
        <v>9.9</v>
      </c>
      <c r="X24" s="44">
        <f>'Lack of Coping Capacity'!M23</f>
        <v>0</v>
      </c>
      <c r="Y24" s="44">
        <f>'Lack of Coping Capacity'!V23</f>
        <v>8</v>
      </c>
      <c r="Z24" s="39">
        <f>'Lack of Coping Capacity'!W23</f>
        <v>5.8</v>
      </c>
      <c r="AA24" s="41">
        <f t="shared" si="2"/>
        <v>5.8</v>
      </c>
      <c r="AB24" s="50">
        <f t="shared" si="3"/>
        <v>2.2999999999999998</v>
      </c>
      <c r="AC24" s="53" t="str">
        <f t="shared" si="4"/>
        <v>Low</v>
      </c>
      <c r="AD24" s="56">
        <f t="shared" si="5"/>
        <v>296</v>
      </c>
      <c r="AE24" s="59"/>
    </row>
    <row r="25" spans="1:31" ht="15.75" customHeight="1" thickBot="1" x14ac:dyDescent="0.3">
      <c r="A25" s="37" t="s">
        <v>144</v>
      </c>
      <c r="B25" s="37" t="s">
        <v>145</v>
      </c>
      <c r="C25" s="37" t="s">
        <v>151</v>
      </c>
      <c r="D25" s="38" t="s">
        <v>152</v>
      </c>
      <c r="E25" s="39">
        <f>'Hazard &amp; Exposure'!K24</f>
        <v>0.2</v>
      </c>
      <c r="F25" s="40">
        <v>0</v>
      </c>
      <c r="G25" s="40">
        <f>'Hazard &amp; Exposure'!R24</f>
        <v>1.5</v>
      </c>
      <c r="H25" s="39">
        <f>'Hazard &amp; Exposure'!S24</f>
        <v>0.4</v>
      </c>
      <c r="I25" s="41">
        <f t="shared" si="0"/>
        <v>0.3</v>
      </c>
      <c r="J25" s="42">
        <f>Vulnerability!L24</f>
        <v>9.4</v>
      </c>
      <c r="K25" s="43">
        <f>Vulnerability!P24</f>
        <v>0.7</v>
      </c>
      <c r="L25" s="43">
        <f>Vulnerability!R24</f>
        <v>8.6</v>
      </c>
      <c r="M25" s="39">
        <f>Vulnerability!S24</f>
        <v>7</v>
      </c>
      <c r="N25" s="43">
        <f>Vulnerability!X24</f>
        <v>0</v>
      </c>
      <c r="O25" s="43">
        <f>Vulnerability!AA24</f>
        <v>9.4</v>
      </c>
      <c r="P25" s="43">
        <f>Vulnerability!AE24</f>
        <v>5.7</v>
      </c>
      <c r="Q25" s="43">
        <f>Vulnerability!AH24</f>
        <v>7.4</v>
      </c>
      <c r="R25" s="43">
        <f>Vulnerability!AK24</f>
        <v>7.9</v>
      </c>
      <c r="S25" s="43">
        <f>Vulnerability!AL24</f>
        <v>7.9</v>
      </c>
      <c r="T25" s="39">
        <f>Vulnerability!AM24</f>
        <v>5.0999999999999996</v>
      </c>
      <c r="U25" s="41">
        <f t="shared" si="1"/>
        <v>6.1</v>
      </c>
      <c r="V25" s="44">
        <f>'Lack of Coping Capacity'!K24</f>
        <v>5.2</v>
      </c>
      <c r="W25" s="44">
        <f>'Lack of Coping Capacity'!L24</f>
        <v>9.9</v>
      </c>
      <c r="X25" s="44">
        <f>'Lack of Coping Capacity'!M24</f>
        <v>0.5</v>
      </c>
      <c r="Y25" s="44">
        <f>'Lack of Coping Capacity'!V24</f>
        <v>8.6</v>
      </c>
      <c r="Z25" s="39">
        <f>'Lack of Coping Capacity'!W24</f>
        <v>6.1</v>
      </c>
      <c r="AA25" s="41">
        <f t="shared" si="2"/>
        <v>6.1</v>
      </c>
      <c r="AB25" s="50">
        <f t="shared" si="3"/>
        <v>2.2000000000000002</v>
      </c>
      <c r="AC25" s="53" t="str">
        <f t="shared" si="4"/>
        <v>Low</v>
      </c>
      <c r="AD25" s="56">
        <f t="shared" si="5"/>
        <v>300</v>
      </c>
      <c r="AE25" s="59"/>
    </row>
    <row r="26" spans="1:31" ht="15.75" customHeight="1" thickBot="1" x14ac:dyDescent="0.3">
      <c r="A26" s="37" t="s">
        <v>144</v>
      </c>
      <c r="B26" s="37" t="s">
        <v>153</v>
      </c>
      <c r="C26" s="37" t="s">
        <v>153</v>
      </c>
      <c r="D26" s="38" t="s">
        <v>154</v>
      </c>
      <c r="E26" s="39">
        <f>'Hazard &amp; Exposure'!K25</f>
        <v>0.4</v>
      </c>
      <c r="F26" s="40">
        <v>0</v>
      </c>
      <c r="G26" s="40">
        <f>'Hazard &amp; Exposure'!R25</f>
        <v>1.5</v>
      </c>
      <c r="H26" s="39">
        <f>'Hazard &amp; Exposure'!S25</f>
        <v>0.4</v>
      </c>
      <c r="I26" s="41">
        <f t="shared" si="0"/>
        <v>0.4</v>
      </c>
      <c r="J26" s="42">
        <f>Vulnerability!L25</f>
        <v>6.3</v>
      </c>
      <c r="K26" s="43">
        <f>Vulnerability!P25</f>
        <v>2</v>
      </c>
      <c r="L26" s="43">
        <f>Vulnerability!R25</f>
        <v>4.0999999999999996</v>
      </c>
      <c r="M26" s="39">
        <f>Vulnerability!S25</f>
        <v>4.7</v>
      </c>
      <c r="N26" s="43">
        <f>Vulnerability!X25</f>
        <v>0</v>
      </c>
      <c r="O26" s="43">
        <f>Vulnerability!AA25</f>
        <v>7.9</v>
      </c>
      <c r="P26" s="43">
        <f>Vulnerability!AE25</f>
        <v>5.4</v>
      </c>
      <c r="Q26" s="43">
        <f>Vulnerability!AH25</f>
        <v>3.8</v>
      </c>
      <c r="R26" s="43">
        <f>Vulnerability!AK25</f>
        <v>7.2</v>
      </c>
      <c r="S26" s="43">
        <f>Vulnerability!AL25</f>
        <v>6.3</v>
      </c>
      <c r="T26" s="39">
        <f>Vulnerability!AM25</f>
        <v>3.8</v>
      </c>
      <c r="U26" s="41">
        <f t="shared" si="1"/>
        <v>4.3</v>
      </c>
      <c r="V26" s="44">
        <f>'Lack of Coping Capacity'!K25</f>
        <v>4.5</v>
      </c>
      <c r="W26" s="44">
        <f>'Lack of Coping Capacity'!L25</f>
        <v>9.9</v>
      </c>
      <c r="X26" s="44">
        <f>'Lack of Coping Capacity'!M25</f>
        <v>0</v>
      </c>
      <c r="Y26" s="44">
        <f>'Lack of Coping Capacity'!V25</f>
        <v>5.4</v>
      </c>
      <c r="Z26" s="39">
        <f>'Lack of Coping Capacity'!W25</f>
        <v>5</v>
      </c>
      <c r="AA26" s="41">
        <f t="shared" si="2"/>
        <v>5</v>
      </c>
      <c r="AB26" s="50">
        <f t="shared" si="3"/>
        <v>2</v>
      </c>
      <c r="AC26" s="53" t="str">
        <f t="shared" si="4"/>
        <v>Low</v>
      </c>
      <c r="AD26" s="56">
        <f t="shared" si="5"/>
        <v>313</v>
      </c>
      <c r="AE26" s="59"/>
    </row>
    <row r="27" spans="1:31" ht="15.75" customHeight="1" thickBot="1" x14ac:dyDescent="0.3">
      <c r="A27" s="37" t="s">
        <v>144</v>
      </c>
      <c r="B27" s="37" t="s">
        <v>153</v>
      </c>
      <c r="C27" s="37" t="s">
        <v>155</v>
      </c>
      <c r="D27" s="38" t="s">
        <v>156</v>
      </c>
      <c r="E27" s="39">
        <f>'Hazard &amp; Exposure'!K26</f>
        <v>0.1</v>
      </c>
      <c r="F27" s="40">
        <v>0</v>
      </c>
      <c r="G27" s="40">
        <f>'Hazard &amp; Exposure'!R26</f>
        <v>1.5</v>
      </c>
      <c r="H27" s="39">
        <f>'Hazard &amp; Exposure'!S26</f>
        <v>0.4</v>
      </c>
      <c r="I27" s="41">
        <f t="shared" si="0"/>
        <v>0.3</v>
      </c>
      <c r="J27" s="42">
        <f>Vulnerability!L26</f>
        <v>7</v>
      </c>
      <c r="K27" s="43">
        <f>Vulnerability!P26</f>
        <v>3.1</v>
      </c>
      <c r="L27" s="43">
        <f>Vulnerability!R26</f>
        <v>5.3</v>
      </c>
      <c r="M27" s="39">
        <f>Vulnerability!S26</f>
        <v>5.6</v>
      </c>
      <c r="N27" s="43">
        <f>Vulnerability!X26</f>
        <v>0</v>
      </c>
      <c r="O27" s="43">
        <f>Vulnerability!AA26</f>
        <v>5.6</v>
      </c>
      <c r="P27" s="43">
        <f>Vulnerability!AE26</f>
        <v>4.7</v>
      </c>
      <c r="Q27" s="43">
        <f>Vulnerability!AH26</f>
        <v>5.6</v>
      </c>
      <c r="R27" s="43">
        <f>Vulnerability!AK26</f>
        <v>4.9000000000000004</v>
      </c>
      <c r="S27" s="43">
        <f>Vulnerability!AL26</f>
        <v>5.2</v>
      </c>
      <c r="T27" s="39">
        <f>Vulnerability!AM26</f>
        <v>3</v>
      </c>
      <c r="U27" s="41">
        <f t="shared" si="1"/>
        <v>4.4000000000000004</v>
      </c>
      <c r="V27" s="44">
        <f>'Lack of Coping Capacity'!K26</f>
        <v>5.0999999999999996</v>
      </c>
      <c r="W27" s="44">
        <f>'Lack of Coping Capacity'!L26</f>
        <v>9.9</v>
      </c>
      <c r="X27" s="44">
        <f>'Lack of Coping Capacity'!M26</f>
        <v>6.6</v>
      </c>
      <c r="Y27" s="44">
        <f>'Lack of Coping Capacity'!V26</f>
        <v>4.9000000000000004</v>
      </c>
      <c r="Z27" s="39">
        <f>'Lack of Coping Capacity'!W26</f>
        <v>6.6</v>
      </c>
      <c r="AA27" s="41">
        <f t="shared" si="2"/>
        <v>6.6</v>
      </c>
      <c r="AB27" s="50">
        <f t="shared" si="3"/>
        <v>2.1</v>
      </c>
      <c r="AC27" s="53" t="str">
        <f t="shared" si="4"/>
        <v>Low</v>
      </c>
      <c r="AD27" s="56">
        <f t="shared" si="5"/>
        <v>308</v>
      </c>
      <c r="AE27" s="59"/>
    </row>
    <row r="28" spans="1:31" ht="15.75" customHeight="1" thickBot="1" x14ac:dyDescent="0.3">
      <c r="A28" s="37" t="s">
        <v>144</v>
      </c>
      <c r="B28" s="37" t="s">
        <v>153</v>
      </c>
      <c r="C28" s="37" t="s">
        <v>157</v>
      </c>
      <c r="D28" s="38" t="s">
        <v>158</v>
      </c>
      <c r="E28" s="39">
        <f>'Hazard &amp; Exposure'!K27</f>
        <v>0</v>
      </c>
      <c r="F28" s="40">
        <v>0</v>
      </c>
      <c r="G28" s="40">
        <f>'Hazard &amp; Exposure'!R27</f>
        <v>1.5</v>
      </c>
      <c r="H28" s="39">
        <f>'Hazard &amp; Exposure'!S27</f>
        <v>0.4</v>
      </c>
      <c r="I28" s="41">
        <f t="shared" si="0"/>
        <v>0.2</v>
      </c>
      <c r="J28" s="42">
        <f>Vulnerability!L27</f>
        <v>7</v>
      </c>
      <c r="K28" s="43">
        <f>Vulnerability!P27</f>
        <v>2.2000000000000002</v>
      </c>
      <c r="L28" s="43">
        <f>Vulnerability!R27</f>
        <v>6.1</v>
      </c>
      <c r="M28" s="39">
        <f>Vulnerability!S27</f>
        <v>5.6</v>
      </c>
      <c r="N28" s="43">
        <f>Vulnerability!X27</f>
        <v>0</v>
      </c>
      <c r="O28" s="43">
        <f>Vulnerability!AA27</f>
        <v>5.8</v>
      </c>
      <c r="P28" s="43">
        <f>Vulnerability!AE27</f>
        <v>5.7</v>
      </c>
      <c r="Q28" s="43">
        <f>Vulnerability!AH27</f>
        <v>4.5999999999999996</v>
      </c>
      <c r="R28" s="43">
        <f>Vulnerability!AK27</f>
        <v>3.5</v>
      </c>
      <c r="S28" s="43">
        <f>Vulnerability!AL27</f>
        <v>5</v>
      </c>
      <c r="T28" s="39">
        <f>Vulnerability!AM27</f>
        <v>2.9</v>
      </c>
      <c r="U28" s="41">
        <f t="shared" si="1"/>
        <v>4.4000000000000004</v>
      </c>
      <c r="V28" s="44">
        <f>'Lack of Coping Capacity'!K27</f>
        <v>5.5</v>
      </c>
      <c r="W28" s="44">
        <f>'Lack of Coping Capacity'!L27</f>
        <v>9.9</v>
      </c>
      <c r="X28" s="44">
        <f>'Lack of Coping Capacity'!M27</f>
        <v>0</v>
      </c>
      <c r="Y28" s="44">
        <f>'Lack of Coping Capacity'!V27</f>
        <v>4.4000000000000004</v>
      </c>
      <c r="Z28" s="39">
        <f>'Lack of Coping Capacity'!W27</f>
        <v>5</v>
      </c>
      <c r="AA28" s="41">
        <f t="shared" si="2"/>
        <v>5</v>
      </c>
      <c r="AB28" s="50">
        <f t="shared" si="3"/>
        <v>1.6</v>
      </c>
      <c r="AC28" s="53" t="str">
        <f t="shared" si="4"/>
        <v>Very Low</v>
      </c>
      <c r="AD28" s="56">
        <f t="shared" si="5"/>
        <v>328</v>
      </c>
      <c r="AE28" s="59"/>
    </row>
    <row r="29" spans="1:31" ht="15.75" customHeight="1" thickBot="1" x14ac:dyDescent="0.3">
      <c r="A29" s="37" t="s">
        <v>159</v>
      </c>
      <c r="B29" s="37" t="s">
        <v>160</v>
      </c>
      <c r="C29" s="37" t="s">
        <v>160</v>
      </c>
      <c r="D29" s="38" t="s">
        <v>161</v>
      </c>
      <c r="E29" s="39">
        <f>'Hazard &amp; Exposure'!K28</f>
        <v>2.2000000000000002</v>
      </c>
      <c r="F29" s="40">
        <v>6.9</v>
      </c>
      <c r="G29" s="40">
        <f>'Hazard &amp; Exposure'!R28</f>
        <v>1.2</v>
      </c>
      <c r="H29" s="39">
        <f>'Hazard &amp; Exposure'!S28</f>
        <v>5.9</v>
      </c>
      <c r="I29" s="41">
        <f t="shared" si="0"/>
        <v>4.3</v>
      </c>
      <c r="J29" s="42">
        <f>Vulnerability!L28</f>
        <v>4.7</v>
      </c>
      <c r="K29" s="43">
        <f>Vulnerability!P28</f>
        <v>6.1</v>
      </c>
      <c r="L29" s="43">
        <f>Vulnerability!R28</f>
        <v>8.1999999999999993</v>
      </c>
      <c r="M29" s="39">
        <f>Vulnerability!S28</f>
        <v>5.9</v>
      </c>
      <c r="N29" s="43">
        <f>Vulnerability!X28</f>
        <v>0</v>
      </c>
      <c r="O29" s="43">
        <f>Vulnerability!AA28</f>
        <v>1.6</v>
      </c>
      <c r="P29" s="43">
        <f>Vulnerability!AE28</f>
        <v>2.6</v>
      </c>
      <c r="Q29" s="43">
        <f>Vulnerability!AH28</f>
        <v>4.7</v>
      </c>
      <c r="R29" s="43">
        <f>Vulnerability!AK28</f>
        <v>5.8</v>
      </c>
      <c r="S29" s="43">
        <f>Vulnerability!AL28</f>
        <v>3.9</v>
      </c>
      <c r="T29" s="39">
        <f>Vulnerability!AM28</f>
        <v>2.2000000000000002</v>
      </c>
      <c r="U29" s="41">
        <f t="shared" si="1"/>
        <v>4.3</v>
      </c>
      <c r="V29" s="44">
        <f>'Lack of Coping Capacity'!K28</f>
        <v>5.4</v>
      </c>
      <c r="W29" s="44">
        <f>'Lack of Coping Capacity'!L28</f>
        <v>0</v>
      </c>
      <c r="X29" s="44">
        <f>'Lack of Coping Capacity'!M28</f>
        <v>5.0999999999999996</v>
      </c>
      <c r="Y29" s="44">
        <f>'Lack of Coping Capacity'!V28</f>
        <v>7</v>
      </c>
      <c r="Z29" s="39">
        <f>'Lack of Coping Capacity'!W28</f>
        <v>4.4000000000000004</v>
      </c>
      <c r="AA29" s="41">
        <f t="shared" si="2"/>
        <v>4.4000000000000004</v>
      </c>
      <c r="AB29" s="50">
        <f t="shared" si="3"/>
        <v>4.3</v>
      </c>
      <c r="AC29" s="53" t="str">
        <f t="shared" si="4"/>
        <v>Medium</v>
      </c>
      <c r="AD29" s="56">
        <f t="shared" si="5"/>
        <v>77</v>
      </c>
      <c r="AE29" s="59"/>
    </row>
    <row r="30" spans="1:31" ht="15.75" customHeight="1" thickBot="1" x14ac:dyDescent="0.3">
      <c r="A30" s="37" t="s">
        <v>159</v>
      </c>
      <c r="B30" s="37" t="s">
        <v>160</v>
      </c>
      <c r="C30" s="37" t="s">
        <v>162</v>
      </c>
      <c r="D30" s="38" t="s">
        <v>163</v>
      </c>
      <c r="E30" s="39">
        <f>'Hazard &amp; Exposure'!K29</f>
        <v>1.1000000000000001</v>
      </c>
      <c r="F30" s="40">
        <v>9</v>
      </c>
      <c r="G30" s="40">
        <f>'Hazard &amp; Exposure'!R29</f>
        <v>1.2</v>
      </c>
      <c r="H30" s="39">
        <f>'Hazard &amp; Exposure'!S29</f>
        <v>8</v>
      </c>
      <c r="I30" s="41">
        <f t="shared" si="0"/>
        <v>5.5</v>
      </c>
      <c r="J30" s="42">
        <f>Vulnerability!L29</f>
        <v>8.1999999999999993</v>
      </c>
      <c r="K30" s="43">
        <f>Vulnerability!P29</f>
        <v>8.3000000000000007</v>
      </c>
      <c r="L30" s="43">
        <f>Vulnerability!R29</f>
        <v>9.9</v>
      </c>
      <c r="M30" s="39">
        <f>Vulnerability!S29</f>
        <v>8.6999999999999993</v>
      </c>
      <c r="N30" s="43">
        <f>Vulnerability!X29</f>
        <v>9</v>
      </c>
      <c r="O30" s="43">
        <f>Vulnerability!AA29</f>
        <v>2.6</v>
      </c>
      <c r="P30" s="43">
        <f>Vulnerability!AE29</f>
        <v>3.2</v>
      </c>
      <c r="Q30" s="43">
        <f>Vulnerability!AH29</f>
        <v>5.7</v>
      </c>
      <c r="R30" s="43">
        <f>Vulnerability!AK29</f>
        <v>5.8</v>
      </c>
      <c r="S30" s="43">
        <f>Vulnerability!AL29</f>
        <v>4.5</v>
      </c>
      <c r="T30" s="39">
        <f>Vulnerability!AM29</f>
        <v>7.4</v>
      </c>
      <c r="U30" s="41">
        <f t="shared" si="1"/>
        <v>8.1</v>
      </c>
      <c r="V30" s="44">
        <f>'Lack of Coping Capacity'!K29</f>
        <v>6.4</v>
      </c>
      <c r="W30" s="44">
        <f>'Lack of Coping Capacity'!L29</f>
        <v>0</v>
      </c>
      <c r="X30" s="44">
        <f>'Lack of Coping Capacity'!M29</f>
        <v>6.9</v>
      </c>
      <c r="Y30" s="44">
        <f>'Lack of Coping Capacity'!V29</f>
        <v>8.6</v>
      </c>
      <c r="Z30" s="39">
        <f>'Lack of Coping Capacity'!W29</f>
        <v>5.5</v>
      </c>
      <c r="AA30" s="41">
        <f t="shared" si="2"/>
        <v>5.5</v>
      </c>
      <c r="AB30" s="50">
        <f t="shared" si="3"/>
        <v>6.3</v>
      </c>
      <c r="AC30" s="53" t="str">
        <f t="shared" si="4"/>
        <v>High</v>
      </c>
      <c r="AD30" s="56">
        <f t="shared" si="5"/>
        <v>13</v>
      </c>
      <c r="AE30" s="59"/>
    </row>
    <row r="31" spans="1:31" ht="15.75" customHeight="1" thickBot="1" x14ac:dyDescent="0.3">
      <c r="A31" s="37" t="s">
        <v>159</v>
      </c>
      <c r="B31" s="37" t="s">
        <v>164</v>
      </c>
      <c r="C31" s="37" t="s">
        <v>164</v>
      </c>
      <c r="D31" s="38" t="s">
        <v>165</v>
      </c>
      <c r="E31" s="39">
        <f>'Hazard &amp; Exposure'!K30</f>
        <v>0.4</v>
      </c>
      <c r="F31" s="40">
        <v>9.6999999999999993</v>
      </c>
      <c r="G31" s="40">
        <f>'Hazard &amp; Exposure'!R30</f>
        <v>1.2</v>
      </c>
      <c r="H31" s="39">
        <f>'Hazard &amp; Exposure'!S30</f>
        <v>8.8000000000000007</v>
      </c>
      <c r="I31" s="41">
        <f t="shared" si="0"/>
        <v>6.1</v>
      </c>
      <c r="J31" s="42">
        <f>Vulnerability!L30</f>
        <v>8.3000000000000007</v>
      </c>
      <c r="K31" s="43">
        <f>Vulnerability!P30</f>
        <v>8</v>
      </c>
      <c r="L31" s="43">
        <f>Vulnerability!R30</f>
        <v>7.6</v>
      </c>
      <c r="M31" s="39">
        <f>Vulnerability!S30</f>
        <v>8.1</v>
      </c>
      <c r="N31" s="43">
        <f>Vulnerability!X30</f>
        <v>0</v>
      </c>
      <c r="O31" s="43">
        <f>Vulnerability!AA30</f>
        <v>2.2000000000000002</v>
      </c>
      <c r="P31" s="43">
        <f>Vulnerability!AE30</f>
        <v>2.9</v>
      </c>
      <c r="Q31" s="43">
        <f>Vulnerability!AH30</f>
        <v>2.9</v>
      </c>
      <c r="R31" s="43">
        <f>Vulnerability!AK30</f>
        <v>6.3</v>
      </c>
      <c r="S31" s="43">
        <f>Vulnerability!AL30</f>
        <v>3.8</v>
      </c>
      <c r="T31" s="39">
        <f>Vulnerability!AM30</f>
        <v>2.1</v>
      </c>
      <c r="U31" s="41">
        <f t="shared" si="1"/>
        <v>5.9</v>
      </c>
      <c r="V31" s="44">
        <f>'Lack of Coping Capacity'!K30</f>
        <v>6.3</v>
      </c>
      <c r="W31" s="44">
        <f>'Lack of Coping Capacity'!L30</f>
        <v>9.9</v>
      </c>
      <c r="X31" s="44">
        <f>'Lack of Coping Capacity'!M30</f>
        <v>4.4000000000000004</v>
      </c>
      <c r="Y31" s="44">
        <f>'Lack of Coping Capacity'!V30</f>
        <v>5.7</v>
      </c>
      <c r="Z31" s="39">
        <f>'Lack of Coping Capacity'!W30</f>
        <v>6.6</v>
      </c>
      <c r="AA31" s="41">
        <f t="shared" si="2"/>
        <v>6.6</v>
      </c>
      <c r="AB31" s="50">
        <f t="shared" si="3"/>
        <v>6.2</v>
      </c>
      <c r="AC31" s="53" t="str">
        <f t="shared" si="4"/>
        <v>High</v>
      </c>
      <c r="AD31" s="56">
        <f t="shared" si="5"/>
        <v>15</v>
      </c>
      <c r="AE31" s="59"/>
    </row>
    <row r="32" spans="1:31" ht="15.75" customHeight="1" thickBot="1" x14ac:dyDescent="0.3">
      <c r="A32" s="37" t="s">
        <v>159</v>
      </c>
      <c r="B32" s="37" t="s">
        <v>160</v>
      </c>
      <c r="C32" s="37" t="s">
        <v>166</v>
      </c>
      <c r="D32" s="38" t="s">
        <v>167</v>
      </c>
      <c r="E32" s="39">
        <f>'Hazard &amp; Exposure'!K31</f>
        <v>0.4</v>
      </c>
      <c r="F32" s="40">
        <v>8.5</v>
      </c>
      <c r="G32" s="40">
        <f>'Hazard &amp; Exposure'!R31</f>
        <v>1.2</v>
      </c>
      <c r="H32" s="39">
        <f>'Hazard &amp; Exposure'!S31</f>
        <v>7.5</v>
      </c>
      <c r="I32" s="41">
        <f t="shared" si="0"/>
        <v>4.9000000000000004</v>
      </c>
      <c r="J32" s="42">
        <f>Vulnerability!L31</f>
        <v>7.8</v>
      </c>
      <c r="K32" s="43">
        <f>Vulnerability!P31</f>
        <v>7.1</v>
      </c>
      <c r="L32" s="43">
        <f>Vulnerability!R31</f>
        <v>8.1</v>
      </c>
      <c r="M32" s="39">
        <f>Vulnerability!S31</f>
        <v>7.7</v>
      </c>
      <c r="N32" s="43">
        <f>Vulnerability!X31</f>
        <v>0</v>
      </c>
      <c r="O32" s="43">
        <f>Vulnerability!AA31</f>
        <v>5.5</v>
      </c>
      <c r="P32" s="43">
        <f>Vulnerability!AE31</f>
        <v>2.2999999999999998</v>
      </c>
      <c r="Q32" s="43">
        <f>Vulnerability!AH31</f>
        <v>1.8</v>
      </c>
      <c r="R32" s="43">
        <f>Vulnerability!AK31</f>
        <v>4.0999999999999996</v>
      </c>
      <c r="S32" s="43">
        <f>Vulnerability!AL31</f>
        <v>3.6</v>
      </c>
      <c r="T32" s="39">
        <f>Vulnerability!AM31</f>
        <v>2</v>
      </c>
      <c r="U32" s="41">
        <f t="shared" si="1"/>
        <v>5.5</v>
      </c>
      <c r="V32" s="44">
        <f>'Lack of Coping Capacity'!K31</f>
        <v>6</v>
      </c>
      <c r="W32" s="44">
        <f>'Lack of Coping Capacity'!L31</f>
        <v>6.6</v>
      </c>
      <c r="X32" s="44">
        <f>'Lack of Coping Capacity'!M31</f>
        <v>3.2</v>
      </c>
      <c r="Y32" s="44">
        <f>'Lack of Coping Capacity'!V31</f>
        <v>3.8</v>
      </c>
      <c r="Z32" s="39">
        <f>'Lack of Coping Capacity'!W31</f>
        <v>4.9000000000000004</v>
      </c>
      <c r="AA32" s="41">
        <f t="shared" si="2"/>
        <v>4.9000000000000004</v>
      </c>
      <c r="AB32" s="50">
        <f t="shared" si="3"/>
        <v>5.0999999999999996</v>
      </c>
      <c r="AC32" s="53" t="str">
        <f t="shared" si="4"/>
        <v>High</v>
      </c>
      <c r="AD32" s="56">
        <f t="shared" si="5"/>
        <v>46</v>
      </c>
      <c r="AE32" s="59"/>
    </row>
    <row r="33" spans="1:31" ht="15.75" customHeight="1" thickBot="1" x14ac:dyDescent="0.3">
      <c r="A33" s="37" t="s">
        <v>159</v>
      </c>
      <c r="B33" s="37" t="s">
        <v>168</v>
      </c>
      <c r="C33" s="37" t="s">
        <v>168</v>
      </c>
      <c r="D33" s="38" t="s">
        <v>169</v>
      </c>
      <c r="E33" s="39">
        <f>'Hazard &amp; Exposure'!K32</f>
        <v>0.5</v>
      </c>
      <c r="F33" s="40">
        <v>9</v>
      </c>
      <c r="G33" s="40">
        <f>'Hazard &amp; Exposure'!R32</f>
        <v>1.2</v>
      </c>
      <c r="H33" s="39">
        <f>'Hazard &amp; Exposure'!S32</f>
        <v>8</v>
      </c>
      <c r="I33" s="41">
        <f t="shared" si="0"/>
        <v>5.4</v>
      </c>
      <c r="J33" s="42">
        <f>Vulnerability!L32</f>
        <v>4.5999999999999996</v>
      </c>
      <c r="K33" s="43">
        <f>Vulnerability!P32</f>
        <v>5.4</v>
      </c>
      <c r="L33" s="43">
        <f>Vulnerability!R32</f>
        <v>5.7</v>
      </c>
      <c r="M33" s="39">
        <f>Vulnerability!S32</f>
        <v>5.0999999999999996</v>
      </c>
      <c r="N33" s="43">
        <f>Vulnerability!X32</f>
        <v>0</v>
      </c>
      <c r="O33" s="43">
        <f>Vulnerability!AA32</f>
        <v>1.7</v>
      </c>
      <c r="P33" s="43">
        <f>Vulnerability!AE32</f>
        <v>3.9</v>
      </c>
      <c r="Q33" s="43">
        <f>Vulnerability!AH32</f>
        <v>2.9</v>
      </c>
      <c r="R33" s="43">
        <f>Vulnerability!AK32</f>
        <v>3.8</v>
      </c>
      <c r="S33" s="43">
        <f>Vulnerability!AL32</f>
        <v>3.1</v>
      </c>
      <c r="T33" s="39">
        <f>Vulnerability!AM32</f>
        <v>1.7</v>
      </c>
      <c r="U33" s="41">
        <f t="shared" si="1"/>
        <v>3.6</v>
      </c>
      <c r="V33" s="44">
        <f>'Lack of Coping Capacity'!K32</f>
        <v>4.5999999999999996</v>
      </c>
      <c r="W33" s="44">
        <f>'Lack of Coping Capacity'!L32</f>
        <v>6.6</v>
      </c>
      <c r="X33" s="44">
        <f>'Lack of Coping Capacity'!M32</f>
        <v>3.5</v>
      </c>
      <c r="Y33" s="44">
        <f>'Lack of Coping Capacity'!V32</f>
        <v>6.5</v>
      </c>
      <c r="Z33" s="39">
        <f>'Lack of Coping Capacity'!W32</f>
        <v>5.3</v>
      </c>
      <c r="AA33" s="41">
        <f t="shared" si="2"/>
        <v>5.3</v>
      </c>
      <c r="AB33" s="50">
        <f t="shared" si="3"/>
        <v>4.7</v>
      </c>
      <c r="AC33" s="53" t="str">
        <f t="shared" si="4"/>
        <v>Medium</v>
      </c>
      <c r="AD33" s="56">
        <f t="shared" si="5"/>
        <v>58</v>
      </c>
      <c r="AE33" s="59"/>
    </row>
    <row r="34" spans="1:31" ht="15.75" customHeight="1" thickBot="1" x14ac:dyDescent="0.3">
      <c r="A34" s="37" t="s">
        <v>159</v>
      </c>
      <c r="B34" s="37" t="s">
        <v>170</v>
      </c>
      <c r="C34" s="37" t="s">
        <v>170</v>
      </c>
      <c r="D34" s="38" t="s">
        <v>171</v>
      </c>
      <c r="E34" s="39">
        <f>'Hazard &amp; Exposure'!K33</f>
        <v>1.6</v>
      </c>
      <c r="F34" s="40">
        <v>9.6999999999999993</v>
      </c>
      <c r="G34" s="40">
        <f>'Hazard &amp; Exposure'!R33</f>
        <v>1.2</v>
      </c>
      <c r="H34" s="39">
        <f>'Hazard &amp; Exposure'!S33</f>
        <v>8.8000000000000007</v>
      </c>
      <c r="I34" s="41">
        <f t="shared" si="0"/>
        <v>6.4</v>
      </c>
      <c r="J34" s="42">
        <f>Vulnerability!L33</f>
        <v>6.4</v>
      </c>
      <c r="K34" s="43">
        <f>Vulnerability!P33</f>
        <v>5.4</v>
      </c>
      <c r="L34" s="43">
        <f>Vulnerability!R33</f>
        <v>8.4</v>
      </c>
      <c r="M34" s="39">
        <f>Vulnerability!S33</f>
        <v>6.7</v>
      </c>
      <c r="N34" s="43">
        <f>Vulnerability!X33</f>
        <v>0</v>
      </c>
      <c r="O34" s="43">
        <f>Vulnerability!AA33</f>
        <v>1.8</v>
      </c>
      <c r="P34" s="43">
        <f>Vulnerability!AE33</f>
        <v>2.9</v>
      </c>
      <c r="Q34" s="43">
        <f>Vulnerability!AH33</f>
        <v>4.3</v>
      </c>
      <c r="R34" s="43">
        <f>Vulnerability!AK33</f>
        <v>5.7</v>
      </c>
      <c r="S34" s="43">
        <f>Vulnerability!AL33</f>
        <v>3.8</v>
      </c>
      <c r="T34" s="39">
        <f>Vulnerability!AM33</f>
        <v>2.1</v>
      </c>
      <c r="U34" s="41">
        <f t="shared" si="1"/>
        <v>4.8</v>
      </c>
      <c r="V34" s="44">
        <f>'Lack of Coping Capacity'!K33</f>
        <v>6.2</v>
      </c>
      <c r="W34" s="44">
        <f>'Lack of Coping Capacity'!L33</f>
        <v>0</v>
      </c>
      <c r="X34" s="44">
        <f>'Lack of Coping Capacity'!M33</f>
        <v>7.2</v>
      </c>
      <c r="Y34" s="44">
        <f>'Lack of Coping Capacity'!V33</f>
        <v>7.7</v>
      </c>
      <c r="Z34" s="39">
        <f>'Lack of Coping Capacity'!W33</f>
        <v>5.3</v>
      </c>
      <c r="AA34" s="41">
        <f t="shared" si="2"/>
        <v>5.3</v>
      </c>
      <c r="AB34" s="50">
        <f t="shared" si="3"/>
        <v>5.5</v>
      </c>
      <c r="AC34" s="53" t="str">
        <f t="shared" si="4"/>
        <v>High</v>
      </c>
      <c r="AD34" s="56">
        <f t="shared" si="5"/>
        <v>34</v>
      </c>
      <c r="AE34" s="59"/>
    </row>
    <row r="35" spans="1:31" ht="15.75" customHeight="1" thickBot="1" x14ac:dyDescent="0.3">
      <c r="A35" s="37" t="s">
        <v>159</v>
      </c>
      <c r="B35" s="37" t="s">
        <v>170</v>
      </c>
      <c r="C35" s="37" t="s">
        <v>172</v>
      </c>
      <c r="D35" s="38" t="s">
        <v>173</v>
      </c>
      <c r="E35" s="39">
        <f>'Hazard &amp; Exposure'!K34</f>
        <v>0.7</v>
      </c>
      <c r="F35" s="40">
        <v>0</v>
      </c>
      <c r="G35" s="40">
        <f>'Hazard &amp; Exposure'!R34</f>
        <v>1.2</v>
      </c>
      <c r="H35" s="39">
        <f>'Hazard &amp; Exposure'!S34</f>
        <v>0.3</v>
      </c>
      <c r="I35" s="41">
        <f t="shared" si="0"/>
        <v>0.5</v>
      </c>
      <c r="J35" s="42">
        <f>Vulnerability!L34</f>
        <v>8.3000000000000007</v>
      </c>
      <c r="K35" s="43">
        <f>Vulnerability!P34</f>
        <v>2.6</v>
      </c>
      <c r="L35" s="43">
        <f>Vulnerability!R34</f>
        <v>7.9</v>
      </c>
      <c r="M35" s="39">
        <f>Vulnerability!S34</f>
        <v>6.8</v>
      </c>
      <c r="N35" s="43">
        <f>Vulnerability!X34</f>
        <v>0</v>
      </c>
      <c r="O35" s="43">
        <f>Vulnerability!AA34</f>
        <v>4.2</v>
      </c>
      <c r="P35" s="43">
        <f>Vulnerability!AE34</f>
        <v>3.9</v>
      </c>
      <c r="Q35" s="43">
        <f>Vulnerability!AH34</f>
        <v>3.9</v>
      </c>
      <c r="R35" s="43">
        <f>Vulnerability!AK34</f>
        <v>5.9</v>
      </c>
      <c r="S35" s="43">
        <f>Vulnerability!AL34</f>
        <v>4.5</v>
      </c>
      <c r="T35" s="39">
        <f>Vulnerability!AM34</f>
        <v>2.5</v>
      </c>
      <c r="U35" s="41">
        <f t="shared" si="1"/>
        <v>5</v>
      </c>
      <c r="V35" s="44">
        <f>'Lack of Coping Capacity'!K34</f>
        <v>6.2</v>
      </c>
      <c r="W35" s="44">
        <f>'Lack of Coping Capacity'!L34</f>
        <v>6.6</v>
      </c>
      <c r="X35" s="44">
        <f>'Lack of Coping Capacity'!M34</f>
        <v>7</v>
      </c>
      <c r="Y35" s="44">
        <f>'Lack of Coping Capacity'!V34</f>
        <v>8.3000000000000007</v>
      </c>
      <c r="Z35" s="39">
        <f>'Lack of Coping Capacity'!W34</f>
        <v>7</v>
      </c>
      <c r="AA35" s="41">
        <f t="shared" si="2"/>
        <v>7</v>
      </c>
      <c r="AB35" s="50">
        <f t="shared" si="3"/>
        <v>2.6</v>
      </c>
      <c r="AC35" s="53" t="str">
        <f t="shared" si="4"/>
        <v>Low</v>
      </c>
      <c r="AD35" s="56">
        <f t="shared" si="5"/>
        <v>278</v>
      </c>
      <c r="AE35" s="59"/>
    </row>
    <row r="36" spans="1:31" ht="15.75" customHeight="1" thickBot="1" x14ac:dyDescent="0.3">
      <c r="A36" s="37" t="s">
        <v>174</v>
      </c>
      <c r="B36" s="37" t="s">
        <v>175</v>
      </c>
      <c r="C36" s="37" t="s">
        <v>175</v>
      </c>
      <c r="D36" s="38" t="s">
        <v>176</v>
      </c>
      <c r="E36" s="39">
        <f>'Hazard &amp; Exposure'!K35</f>
        <v>3.2</v>
      </c>
      <c r="F36" s="40">
        <v>0</v>
      </c>
      <c r="G36" s="40">
        <f>'Hazard &amp; Exposure'!R35</f>
        <v>2.9</v>
      </c>
      <c r="H36" s="39">
        <f>'Hazard &amp; Exposure'!S35</f>
        <v>0.8</v>
      </c>
      <c r="I36" s="41">
        <f t="shared" si="0"/>
        <v>2.1</v>
      </c>
      <c r="J36" s="42">
        <f>Vulnerability!L35</f>
        <v>4.9000000000000004</v>
      </c>
      <c r="K36" s="43">
        <f>Vulnerability!P35</f>
        <v>2.2000000000000002</v>
      </c>
      <c r="L36" s="43">
        <f>Vulnerability!R35</f>
        <v>8.8000000000000007</v>
      </c>
      <c r="M36" s="39">
        <f>Vulnerability!S35</f>
        <v>5.2</v>
      </c>
      <c r="N36" s="43">
        <f>Vulnerability!X35</f>
        <v>0</v>
      </c>
      <c r="O36" s="43">
        <f>Vulnerability!AA35</f>
        <v>2.5</v>
      </c>
      <c r="P36" s="43">
        <f>Vulnerability!AE35</f>
        <v>3.9</v>
      </c>
      <c r="Q36" s="43">
        <f>Vulnerability!AH35</f>
        <v>6</v>
      </c>
      <c r="R36" s="43">
        <f>Vulnerability!AK35</f>
        <v>9.1</v>
      </c>
      <c r="S36" s="43">
        <f>Vulnerability!AL35</f>
        <v>6.1</v>
      </c>
      <c r="T36" s="39">
        <f>Vulnerability!AM35</f>
        <v>3.6</v>
      </c>
      <c r="U36" s="41">
        <f t="shared" si="1"/>
        <v>4.4000000000000004</v>
      </c>
      <c r="V36" s="44">
        <f>'Lack of Coping Capacity'!K35</f>
        <v>8.6</v>
      </c>
      <c r="W36" s="44">
        <f>'Lack of Coping Capacity'!L35</f>
        <v>9.9</v>
      </c>
      <c r="X36" s="44">
        <f>'Lack of Coping Capacity'!M35</f>
        <v>0</v>
      </c>
      <c r="Y36" s="44">
        <f>'Lack of Coping Capacity'!V35</f>
        <v>3.9</v>
      </c>
      <c r="Z36" s="39">
        <f>'Lack of Coping Capacity'!W35</f>
        <v>5.6</v>
      </c>
      <c r="AA36" s="41">
        <f t="shared" si="2"/>
        <v>5.6</v>
      </c>
      <c r="AB36" s="50">
        <f t="shared" si="3"/>
        <v>3.7</v>
      </c>
      <c r="AC36" s="53" t="str">
        <f t="shared" si="4"/>
        <v>Medium</v>
      </c>
      <c r="AD36" s="56">
        <f t="shared" si="5"/>
        <v>107</v>
      </c>
      <c r="AE36" s="59"/>
    </row>
    <row r="37" spans="1:31" ht="15.75" customHeight="1" thickBot="1" x14ac:dyDescent="0.3">
      <c r="A37" s="37" t="s">
        <v>174</v>
      </c>
      <c r="B37" s="37" t="s">
        <v>177</v>
      </c>
      <c r="C37" s="37" t="s">
        <v>177</v>
      </c>
      <c r="D37" s="38" t="s">
        <v>178</v>
      </c>
      <c r="E37" s="39">
        <f>'Hazard &amp; Exposure'!K36</f>
        <v>1.8</v>
      </c>
      <c r="F37" s="40">
        <v>0</v>
      </c>
      <c r="G37" s="40">
        <f>'Hazard &amp; Exposure'!R36</f>
        <v>2.9</v>
      </c>
      <c r="H37" s="39">
        <f>'Hazard &amp; Exposure'!S36</f>
        <v>0.8</v>
      </c>
      <c r="I37" s="41">
        <f t="shared" si="0"/>
        <v>1.3</v>
      </c>
      <c r="J37" s="42">
        <f>Vulnerability!L36</f>
        <v>4.9000000000000004</v>
      </c>
      <c r="K37" s="43">
        <f>Vulnerability!P36</f>
        <v>6.2</v>
      </c>
      <c r="L37" s="43">
        <f>Vulnerability!R36</f>
        <v>7.9</v>
      </c>
      <c r="M37" s="39">
        <f>Vulnerability!S36</f>
        <v>6</v>
      </c>
      <c r="N37" s="43">
        <f>Vulnerability!X36</f>
        <v>0</v>
      </c>
      <c r="O37" s="43">
        <f>Vulnerability!AA36</f>
        <v>1</v>
      </c>
      <c r="P37" s="43">
        <f>Vulnerability!AE36</f>
        <v>2.7</v>
      </c>
      <c r="Q37" s="43">
        <f>Vulnerability!AH36</f>
        <v>5.5</v>
      </c>
      <c r="R37" s="43">
        <f>Vulnerability!AK36</f>
        <v>5.6</v>
      </c>
      <c r="S37" s="43">
        <f>Vulnerability!AL36</f>
        <v>3.9</v>
      </c>
      <c r="T37" s="39">
        <f>Vulnerability!AM36</f>
        <v>2.2000000000000002</v>
      </c>
      <c r="U37" s="41">
        <f t="shared" si="1"/>
        <v>4.4000000000000004</v>
      </c>
      <c r="V37" s="44">
        <f>'Lack of Coping Capacity'!K36</f>
        <v>9.1</v>
      </c>
      <c r="W37" s="44">
        <f>'Lack of Coping Capacity'!L36</f>
        <v>9.9</v>
      </c>
      <c r="X37" s="44">
        <f>'Lack of Coping Capacity'!M36</f>
        <v>0</v>
      </c>
      <c r="Y37" s="44">
        <f>'Lack of Coping Capacity'!V36</f>
        <v>4.0999999999999996</v>
      </c>
      <c r="Z37" s="39">
        <f>'Lack of Coping Capacity'!W36</f>
        <v>5.8</v>
      </c>
      <c r="AA37" s="41">
        <f t="shared" si="2"/>
        <v>5.8</v>
      </c>
      <c r="AB37" s="50">
        <f t="shared" si="3"/>
        <v>3.2</v>
      </c>
      <c r="AC37" s="53" t="str">
        <f t="shared" si="4"/>
        <v>Low</v>
      </c>
      <c r="AD37" s="56">
        <f t="shared" si="5"/>
        <v>173</v>
      </c>
      <c r="AE37" s="59"/>
    </row>
    <row r="38" spans="1:31" ht="15.75" customHeight="1" thickBot="1" x14ac:dyDescent="0.3">
      <c r="A38" s="37" t="s">
        <v>174</v>
      </c>
      <c r="B38" s="37" t="s">
        <v>177</v>
      </c>
      <c r="C38" s="37" t="s">
        <v>179</v>
      </c>
      <c r="D38" s="38" t="s">
        <v>180</v>
      </c>
      <c r="E38" s="39">
        <f>'Hazard &amp; Exposure'!K37</f>
        <v>2.2000000000000002</v>
      </c>
      <c r="F38" s="40">
        <v>0</v>
      </c>
      <c r="G38" s="40">
        <f>'Hazard &amp; Exposure'!R37</f>
        <v>2.9</v>
      </c>
      <c r="H38" s="39">
        <f>'Hazard &amp; Exposure'!S37</f>
        <v>0.8</v>
      </c>
      <c r="I38" s="41">
        <f t="shared" si="0"/>
        <v>1.5</v>
      </c>
      <c r="J38" s="42">
        <f>Vulnerability!L37</f>
        <v>5.6</v>
      </c>
      <c r="K38" s="43">
        <f>Vulnerability!P37</f>
        <v>2.7</v>
      </c>
      <c r="L38" s="43">
        <f>Vulnerability!R37</f>
        <v>10</v>
      </c>
      <c r="M38" s="39">
        <f>Vulnerability!S37</f>
        <v>6</v>
      </c>
      <c r="N38" s="43">
        <f>Vulnerability!X37</f>
        <v>0</v>
      </c>
      <c r="O38" s="43">
        <f>Vulnerability!AA37</f>
        <v>0.9</v>
      </c>
      <c r="P38" s="43">
        <f>Vulnerability!AE37</f>
        <v>3.9</v>
      </c>
      <c r="Q38" s="43">
        <f>Vulnerability!AH37</f>
        <v>4.9000000000000004</v>
      </c>
      <c r="R38" s="43">
        <f>Vulnerability!AK37</f>
        <v>5.0999999999999996</v>
      </c>
      <c r="S38" s="43">
        <f>Vulnerability!AL37</f>
        <v>3.9</v>
      </c>
      <c r="T38" s="39">
        <f>Vulnerability!AM37</f>
        <v>2.2000000000000002</v>
      </c>
      <c r="U38" s="41">
        <f t="shared" si="1"/>
        <v>4.4000000000000004</v>
      </c>
      <c r="V38" s="44">
        <f>'Lack of Coping Capacity'!K37</f>
        <v>8.9</v>
      </c>
      <c r="W38" s="44">
        <f>'Lack of Coping Capacity'!L37</f>
        <v>9.9</v>
      </c>
      <c r="X38" s="44">
        <f>'Lack of Coping Capacity'!M37</f>
        <v>2.4</v>
      </c>
      <c r="Y38" s="44">
        <f>'Lack of Coping Capacity'!V37</f>
        <v>4.9000000000000004</v>
      </c>
      <c r="Z38" s="39">
        <f>'Lack of Coping Capacity'!W37</f>
        <v>6.5</v>
      </c>
      <c r="AA38" s="41">
        <f t="shared" si="2"/>
        <v>6.5</v>
      </c>
      <c r="AB38" s="50">
        <f t="shared" si="3"/>
        <v>3.5</v>
      </c>
      <c r="AC38" s="53" t="str">
        <f t="shared" si="4"/>
        <v>Medium</v>
      </c>
      <c r="AD38" s="56">
        <f t="shared" si="5"/>
        <v>126</v>
      </c>
      <c r="AE38" s="59"/>
    </row>
    <row r="39" spans="1:31" ht="15.75" customHeight="1" thickBot="1" x14ac:dyDescent="0.3">
      <c r="A39" s="37" t="s">
        <v>174</v>
      </c>
      <c r="B39" s="37" t="s">
        <v>175</v>
      </c>
      <c r="C39" s="37" t="s">
        <v>181</v>
      </c>
      <c r="D39" s="38" t="s">
        <v>182</v>
      </c>
      <c r="E39" s="39">
        <f>'Hazard &amp; Exposure'!K38</f>
        <v>3</v>
      </c>
      <c r="F39" s="40">
        <v>0</v>
      </c>
      <c r="G39" s="40">
        <f>'Hazard &amp; Exposure'!R38</f>
        <v>2.9</v>
      </c>
      <c r="H39" s="39">
        <f>'Hazard &amp; Exposure'!S38</f>
        <v>0.8</v>
      </c>
      <c r="I39" s="41">
        <f t="shared" si="0"/>
        <v>2</v>
      </c>
      <c r="J39" s="42">
        <f>Vulnerability!L38</f>
        <v>5.6</v>
      </c>
      <c r="K39" s="43">
        <f>Vulnerability!P38</f>
        <v>6.1</v>
      </c>
      <c r="L39" s="43">
        <f>Vulnerability!R38</f>
        <v>10</v>
      </c>
      <c r="M39" s="39">
        <f>Vulnerability!S38</f>
        <v>6.8</v>
      </c>
      <c r="N39" s="43">
        <f>Vulnerability!X38</f>
        <v>0</v>
      </c>
      <c r="O39" s="43">
        <f>Vulnerability!AA38</f>
        <v>5</v>
      </c>
      <c r="P39" s="43">
        <f>Vulnerability!AE38</f>
        <v>2.2999999999999998</v>
      </c>
      <c r="Q39" s="43">
        <f>Vulnerability!AH38</f>
        <v>4.0999999999999996</v>
      </c>
      <c r="R39" s="43">
        <f>Vulnerability!AK38</f>
        <v>5.0999999999999996</v>
      </c>
      <c r="S39" s="43">
        <f>Vulnerability!AL38</f>
        <v>4.2</v>
      </c>
      <c r="T39" s="39">
        <f>Vulnerability!AM38</f>
        <v>2.2999999999999998</v>
      </c>
      <c r="U39" s="41">
        <f t="shared" si="1"/>
        <v>4.9000000000000004</v>
      </c>
      <c r="V39" s="44">
        <f>'Lack of Coping Capacity'!K38</f>
        <v>9.1</v>
      </c>
      <c r="W39" s="44">
        <f>'Lack of Coping Capacity'!L38</f>
        <v>9.9</v>
      </c>
      <c r="X39" s="44">
        <f>'Lack of Coping Capacity'!M38</f>
        <v>0.2</v>
      </c>
      <c r="Y39" s="44">
        <f>'Lack of Coping Capacity'!V38</f>
        <v>4.8</v>
      </c>
      <c r="Z39" s="39">
        <f>'Lack of Coping Capacity'!W38</f>
        <v>6</v>
      </c>
      <c r="AA39" s="41">
        <f t="shared" si="2"/>
        <v>6</v>
      </c>
      <c r="AB39" s="50">
        <f t="shared" si="3"/>
        <v>3.9</v>
      </c>
      <c r="AC39" s="53" t="str">
        <f t="shared" si="4"/>
        <v>Medium</v>
      </c>
      <c r="AD39" s="56">
        <f t="shared" si="5"/>
        <v>95</v>
      </c>
      <c r="AE39" s="59"/>
    </row>
    <row r="40" spans="1:31" ht="15.75" customHeight="1" thickBot="1" x14ac:dyDescent="0.3">
      <c r="A40" s="37" t="s">
        <v>174</v>
      </c>
      <c r="B40" s="37" t="s">
        <v>175</v>
      </c>
      <c r="C40" s="37" t="s">
        <v>183</v>
      </c>
      <c r="D40" s="38" t="s">
        <v>184</v>
      </c>
      <c r="E40" s="39">
        <f>'Hazard &amp; Exposure'!K39</f>
        <v>3.2</v>
      </c>
      <c r="F40" s="40">
        <v>0</v>
      </c>
      <c r="G40" s="40">
        <f>'Hazard &amp; Exposure'!R39</f>
        <v>2.9</v>
      </c>
      <c r="H40" s="39">
        <f>'Hazard &amp; Exposure'!S39</f>
        <v>0.8</v>
      </c>
      <c r="I40" s="41">
        <f t="shared" si="0"/>
        <v>2.1</v>
      </c>
      <c r="J40" s="42">
        <f>Vulnerability!L39</f>
        <v>6.6</v>
      </c>
      <c r="K40" s="43">
        <f>Vulnerability!P39</f>
        <v>4.9000000000000004</v>
      </c>
      <c r="L40" s="43">
        <f>Vulnerability!R39</f>
        <v>10</v>
      </c>
      <c r="M40" s="39">
        <f>Vulnerability!S39</f>
        <v>7</v>
      </c>
      <c r="N40" s="43">
        <f>Vulnerability!X39</f>
        <v>0</v>
      </c>
      <c r="O40" s="43">
        <f>Vulnerability!AA39</f>
        <v>4</v>
      </c>
      <c r="P40" s="43">
        <f>Vulnerability!AE39</f>
        <v>3.4</v>
      </c>
      <c r="Q40" s="43">
        <f>Vulnerability!AH39</f>
        <v>3</v>
      </c>
      <c r="R40" s="43">
        <f>Vulnerability!AK39</f>
        <v>2.9</v>
      </c>
      <c r="S40" s="43">
        <f>Vulnerability!AL39</f>
        <v>3.3</v>
      </c>
      <c r="T40" s="39">
        <f>Vulnerability!AM39</f>
        <v>1.8</v>
      </c>
      <c r="U40" s="41">
        <f t="shared" si="1"/>
        <v>4.9000000000000004</v>
      </c>
      <c r="V40" s="44">
        <f>'Lack of Coping Capacity'!K39</f>
        <v>9.3000000000000007</v>
      </c>
      <c r="W40" s="44">
        <f>'Lack of Coping Capacity'!L39</f>
        <v>9.9</v>
      </c>
      <c r="X40" s="44">
        <f>'Lack of Coping Capacity'!M39</f>
        <v>0</v>
      </c>
      <c r="Y40" s="44">
        <f>'Lack of Coping Capacity'!V39</f>
        <v>4.7</v>
      </c>
      <c r="Z40" s="39">
        <f>'Lack of Coping Capacity'!W39</f>
        <v>6</v>
      </c>
      <c r="AA40" s="41">
        <f t="shared" si="2"/>
        <v>6</v>
      </c>
      <c r="AB40" s="50">
        <f t="shared" si="3"/>
        <v>4</v>
      </c>
      <c r="AC40" s="53" t="str">
        <f t="shared" si="4"/>
        <v>Medium</v>
      </c>
      <c r="AD40" s="56">
        <f t="shared" si="5"/>
        <v>87</v>
      </c>
      <c r="AE40" s="59"/>
    </row>
    <row r="41" spans="1:31" ht="15.75" customHeight="1" thickBot="1" x14ac:dyDescent="0.3">
      <c r="A41" s="37" t="s">
        <v>174</v>
      </c>
      <c r="B41" s="37" t="s">
        <v>185</v>
      </c>
      <c r="C41" s="37" t="s">
        <v>185</v>
      </c>
      <c r="D41" s="38" t="s">
        <v>186</v>
      </c>
      <c r="E41" s="39">
        <f>'Hazard &amp; Exposure'!K40</f>
        <v>1.6</v>
      </c>
      <c r="F41" s="40">
        <v>0</v>
      </c>
      <c r="G41" s="40">
        <f>'Hazard &amp; Exposure'!R40</f>
        <v>2.9</v>
      </c>
      <c r="H41" s="39">
        <f>'Hazard &amp; Exposure'!S40</f>
        <v>0.8</v>
      </c>
      <c r="I41" s="41">
        <f t="shared" si="0"/>
        <v>1.2</v>
      </c>
      <c r="J41" s="42">
        <f>Vulnerability!L40</f>
        <v>8.3000000000000007</v>
      </c>
      <c r="K41" s="43">
        <f>Vulnerability!P40</f>
        <v>2.2999999999999998</v>
      </c>
      <c r="L41" s="43">
        <f>Vulnerability!R40</f>
        <v>10</v>
      </c>
      <c r="M41" s="39">
        <f>Vulnerability!S40</f>
        <v>7.2</v>
      </c>
      <c r="N41" s="43">
        <f>Vulnerability!X40</f>
        <v>0</v>
      </c>
      <c r="O41" s="43">
        <f>Vulnerability!AA40</f>
        <v>9.3000000000000007</v>
      </c>
      <c r="P41" s="43">
        <f>Vulnerability!AE40</f>
        <v>2.2999999999999998</v>
      </c>
      <c r="Q41" s="43">
        <f>Vulnerability!AH40</f>
        <v>7.2</v>
      </c>
      <c r="R41" s="43">
        <f>Vulnerability!AK40</f>
        <v>7.4</v>
      </c>
      <c r="S41" s="43">
        <f>Vulnerability!AL40</f>
        <v>7.2</v>
      </c>
      <c r="T41" s="39">
        <f>Vulnerability!AM40</f>
        <v>4.5</v>
      </c>
      <c r="U41" s="41">
        <f t="shared" si="1"/>
        <v>6</v>
      </c>
      <c r="V41" s="44">
        <f>'Lack of Coping Capacity'!K40</f>
        <v>9.6</v>
      </c>
      <c r="W41" s="44">
        <f>'Lack of Coping Capacity'!L40</f>
        <v>9.9</v>
      </c>
      <c r="X41" s="44">
        <f>'Lack of Coping Capacity'!M40</f>
        <v>0</v>
      </c>
      <c r="Y41" s="44">
        <f>'Lack of Coping Capacity'!V40</f>
        <v>6.6</v>
      </c>
      <c r="Z41" s="39">
        <f>'Lack of Coping Capacity'!W40</f>
        <v>6.5</v>
      </c>
      <c r="AA41" s="41">
        <f t="shared" si="2"/>
        <v>6.5</v>
      </c>
      <c r="AB41" s="50">
        <f t="shared" si="3"/>
        <v>3.6</v>
      </c>
      <c r="AC41" s="53" t="str">
        <f t="shared" si="4"/>
        <v>Medium</v>
      </c>
      <c r="AD41" s="56">
        <f t="shared" si="5"/>
        <v>114</v>
      </c>
      <c r="AE41" s="59"/>
    </row>
    <row r="42" spans="1:31" ht="15.75" customHeight="1" thickBot="1" x14ac:dyDescent="0.3">
      <c r="A42" s="37" t="s">
        <v>174</v>
      </c>
      <c r="B42" s="37" t="s">
        <v>185</v>
      </c>
      <c r="C42" s="37" t="s">
        <v>187</v>
      </c>
      <c r="D42" s="38" t="s">
        <v>188</v>
      </c>
      <c r="E42" s="39">
        <f>'Hazard &amp; Exposure'!K41</f>
        <v>2.1</v>
      </c>
      <c r="F42" s="40">
        <v>0</v>
      </c>
      <c r="G42" s="40">
        <f>'Hazard &amp; Exposure'!R41</f>
        <v>2.9</v>
      </c>
      <c r="H42" s="39">
        <f>'Hazard &amp; Exposure'!S41</f>
        <v>0.8</v>
      </c>
      <c r="I42" s="41">
        <f t="shared" si="0"/>
        <v>1.5</v>
      </c>
      <c r="J42" s="42">
        <f>Vulnerability!L41</f>
        <v>6</v>
      </c>
      <c r="K42" s="43">
        <f>Vulnerability!P41</f>
        <v>4.5</v>
      </c>
      <c r="L42" s="43">
        <f>Vulnerability!R41</f>
        <v>10</v>
      </c>
      <c r="M42" s="39">
        <f>Vulnerability!S41</f>
        <v>6.6</v>
      </c>
      <c r="N42" s="43">
        <f>Vulnerability!X41</f>
        <v>0</v>
      </c>
      <c r="O42" s="43">
        <f>Vulnerability!AA41</f>
        <v>5.4</v>
      </c>
      <c r="P42" s="43">
        <f>Vulnerability!AE41</f>
        <v>2.2999999999999998</v>
      </c>
      <c r="Q42" s="43">
        <f>Vulnerability!AH41</f>
        <v>5.8</v>
      </c>
      <c r="R42" s="43">
        <f>Vulnerability!AK41</f>
        <v>7.9</v>
      </c>
      <c r="S42" s="43">
        <f>Vulnerability!AL41</f>
        <v>5.7</v>
      </c>
      <c r="T42" s="39">
        <f>Vulnerability!AM41</f>
        <v>3.4</v>
      </c>
      <c r="U42" s="41">
        <f t="shared" si="1"/>
        <v>5.2</v>
      </c>
      <c r="V42" s="44">
        <f>'Lack of Coping Capacity'!K41</f>
        <v>9.1999999999999993</v>
      </c>
      <c r="W42" s="44">
        <f>'Lack of Coping Capacity'!L41</f>
        <v>9.9</v>
      </c>
      <c r="X42" s="44">
        <f>'Lack of Coping Capacity'!M41</f>
        <v>0</v>
      </c>
      <c r="Y42" s="44">
        <f>'Lack of Coping Capacity'!V41</f>
        <v>6.1</v>
      </c>
      <c r="Z42" s="39">
        <f>'Lack of Coping Capacity'!W41</f>
        <v>6.3</v>
      </c>
      <c r="AA42" s="41">
        <f t="shared" si="2"/>
        <v>6.3</v>
      </c>
      <c r="AB42" s="50">
        <f t="shared" si="3"/>
        <v>3.7</v>
      </c>
      <c r="AC42" s="53" t="str">
        <f t="shared" si="4"/>
        <v>Medium</v>
      </c>
      <c r="AD42" s="56">
        <f t="shared" si="5"/>
        <v>107</v>
      </c>
      <c r="AE42" s="59"/>
    </row>
    <row r="43" spans="1:31" ht="15.75" customHeight="1" thickBot="1" x14ac:dyDescent="0.3">
      <c r="A43" s="37" t="s">
        <v>174</v>
      </c>
      <c r="B43" s="37" t="s">
        <v>185</v>
      </c>
      <c r="C43" s="37" t="s">
        <v>189</v>
      </c>
      <c r="D43" s="38" t="s">
        <v>190</v>
      </c>
      <c r="E43" s="39">
        <f>'Hazard &amp; Exposure'!K42</f>
        <v>1.9</v>
      </c>
      <c r="F43" s="40">
        <v>0</v>
      </c>
      <c r="G43" s="40">
        <f>'Hazard &amp; Exposure'!R42</f>
        <v>2.9</v>
      </c>
      <c r="H43" s="39">
        <f>'Hazard &amp; Exposure'!S42</f>
        <v>0.8</v>
      </c>
      <c r="I43" s="41">
        <f t="shared" si="0"/>
        <v>1.4</v>
      </c>
      <c r="J43" s="42">
        <f>Vulnerability!L42</f>
        <v>9.1</v>
      </c>
      <c r="K43" s="43">
        <f>Vulnerability!P42</f>
        <v>4.4000000000000004</v>
      </c>
      <c r="L43" s="43">
        <f>Vulnerability!R42</f>
        <v>10</v>
      </c>
      <c r="M43" s="39">
        <f>Vulnerability!S42</f>
        <v>8.1999999999999993</v>
      </c>
      <c r="N43" s="43">
        <f>Vulnerability!X42</f>
        <v>0</v>
      </c>
      <c r="O43" s="43">
        <f>Vulnerability!AA42</f>
        <v>9.6999999999999993</v>
      </c>
      <c r="P43" s="43">
        <f>Vulnerability!AE42</f>
        <v>3.4</v>
      </c>
      <c r="Q43" s="43">
        <f>Vulnerability!AH42</f>
        <v>5.7</v>
      </c>
      <c r="R43" s="43">
        <f>Vulnerability!AK42</f>
        <v>7.9</v>
      </c>
      <c r="S43" s="43">
        <f>Vulnerability!AL42</f>
        <v>7.4</v>
      </c>
      <c r="T43" s="39">
        <f>Vulnerability!AM42</f>
        <v>4.7</v>
      </c>
      <c r="U43" s="41">
        <f t="shared" si="1"/>
        <v>6.8</v>
      </c>
      <c r="V43" s="44">
        <f>'Lack of Coping Capacity'!K42</f>
        <v>9.3000000000000007</v>
      </c>
      <c r="W43" s="44">
        <f>'Lack of Coping Capacity'!L42</f>
        <v>9.9</v>
      </c>
      <c r="X43" s="44">
        <f>'Lack of Coping Capacity'!M42</f>
        <v>0</v>
      </c>
      <c r="Y43" s="44">
        <f>'Lack of Coping Capacity'!V42</f>
        <v>6.3</v>
      </c>
      <c r="Z43" s="39">
        <f>'Lack of Coping Capacity'!W42</f>
        <v>6.4</v>
      </c>
      <c r="AA43" s="41">
        <f t="shared" si="2"/>
        <v>6.4</v>
      </c>
      <c r="AB43" s="50">
        <f t="shared" si="3"/>
        <v>3.9</v>
      </c>
      <c r="AC43" s="53" t="str">
        <f t="shared" si="4"/>
        <v>Medium</v>
      </c>
      <c r="AD43" s="56">
        <f t="shared" si="5"/>
        <v>95</v>
      </c>
      <c r="AE43" s="59"/>
    </row>
    <row r="44" spans="1:31" ht="15.75" customHeight="1" thickBot="1" x14ac:dyDescent="0.3">
      <c r="A44" s="37" t="s">
        <v>174</v>
      </c>
      <c r="B44" s="37" t="s">
        <v>185</v>
      </c>
      <c r="C44" s="37" t="s">
        <v>191</v>
      </c>
      <c r="D44" s="38" t="s">
        <v>192</v>
      </c>
      <c r="E44" s="39">
        <f>'Hazard &amp; Exposure'!K43</f>
        <v>2</v>
      </c>
      <c r="F44" s="40">
        <v>9.4</v>
      </c>
      <c r="G44" s="40">
        <f>'Hazard &amp; Exposure'!R43</f>
        <v>2.9</v>
      </c>
      <c r="H44" s="39">
        <f>'Hazard &amp; Exposure'!S43</f>
        <v>8.6</v>
      </c>
      <c r="I44" s="41">
        <f t="shared" si="0"/>
        <v>6.3</v>
      </c>
      <c r="J44" s="42">
        <f>Vulnerability!L43</f>
        <v>9.6999999999999993</v>
      </c>
      <c r="K44" s="43">
        <f>Vulnerability!P43</f>
        <v>1.7</v>
      </c>
      <c r="L44" s="43">
        <f>Vulnerability!R43</f>
        <v>10</v>
      </c>
      <c r="M44" s="39">
        <f>Vulnerability!S43</f>
        <v>7.8</v>
      </c>
      <c r="N44" s="43">
        <f>Vulnerability!X43</f>
        <v>0</v>
      </c>
      <c r="O44" s="43">
        <f>Vulnerability!AA43</f>
        <v>10</v>
      </c>
      <c r="P44" s="43">
        <f>Vulnerability!AE43</f>
        <v>3.4</v>
      </c>
      <c r="Q44" s="43">
        <f>Vulnerability!AH43</f>
        <v>4.5999999999999996</v>
      </c>
      <c r="R44" s="43">
        <f>Vulnerability!AK43</f>
        <v>5.2</v>
      </c>
      <c r="S44" s="43">
        <f>Vulnerability!AL43</f>
        <v>6.8</v>
      </c>
      <c r="T44" s="39">
        <f>Vulnerability!AM43</f>
        <v>4.2</v>
      </c>
      <c r="U44" s="41">
        <f t="shared" si="1"/>
        <v>6.3</v>
      </c>
      <c r="V44" s="44">
        <f>'Lack of Coping Capacity'!K43</f>
        <v>9.5</v>
      </c>
      <c r="W44" s="44">
        <f>'Lack of Coping Capacity'!L43</f>
        <v>9.9</v>
      </c>
      <c r="X44" s="44">
        <f>'Lack of Coping Capacity'!M43</f>
        <v>4.5999999999999996</v>
      </c>
      <c r="Y44" s="44">
        <f>'Lack of Coping Capacity'!V43</f>
        <v>7.1</v>
      </c>
      <c r="Z44" s="39">
        <f>'Lack of Coping Capacity'!W43</f>
        <v>7.8</v>
      </c>
      <c r="AA44" s="41">
        <f t="shared" si="2"/>
        <v>7.8</v>
      </c>
      <c r="AB44" s="50">
        <f t="shared" si="3"/>
        <v>6.8</v>
      </c>
      <c r="AC44" s="53" t="str">
        <f t="shared" si="4"/>
        <v>Very High</v>
      </c>
      <c r="AD44" s="56">
        <f t="shared" si="5"/>
        <v>7</v>
      </c>
      <c r="AE44" s="59"/>
    </row>
    <row r="45" spans="1:31" ht="15.75" customHeight="1" thickBot="1" x14ac:dyDescent="0.3">
      <c r="A45" s="37" t="s">
        <v>193</v>
      </c>
      <c r="B45" s="37" t="s">
        <v>193</v>
      </c>
      <c r="C45" s="37" t="s">
        <v>193</v>
      </c>
      <c r="D45" s="38" t="s">
        <v>194</v>
      </c>
      <c r="E45" s="39">
        <f>'Hazard &amp; Exposure'!K44</f>
        <v>2.1</v>
      </c>
      <c r="F45" s="40">
        <v>0</v>
      </c>
      <c r="G45" s="40">
        <f>'Hazard &amp; Exposure'!R44</f>
        <v>7.1</v>
      </c>
      <c r="H45" s="39">
        <f>'Hazard &amp; Exposure'!S44</f>
        <v>2.5</v>
      </c>
      <c r="I45" s="41">
        <f t="shared" si="0"/>
        <v>2.2999999999999998</v>
      </c>
      <c r="J45" s="42">
        <f>Vulnerability!L44</f>
        <v>4</v>
      </c>
      <c r="K45" s="43">
        <f>Vulnerability!P44</f>
        <v>2.9</v>
      </c>
      <c r="L45" s="43">
        <f>Vulnerability!R44</f>
        <v>4</v>
      </c>
      <c r="M45" s="39">
        <f>Vulnerability!S44</f>
        <v>3.7</v>
      </c>
      <c r="N45" s="43">
        <f>Vulnerability!X44</f>
        <v>0</v>
      </c>
      <c r="O45" s="43">
        <f>Vulnerability!AA44</f>
        <v>1.5</v>
      </c>
      <c r="P45" s="43">
        <f>Vulnerability!AE44</f>
        <v>4.5999999999999996</v>
      </c>
      <c r="Q45" s="43">
        <f>Vulnerability!AH44</f>
        <v>2.8</v>
      </c>
      <c r="R45" s="43">
        <f>Vulnerability!AK44</f>
        <v>3.3</v>
      </c>
      <c r="S45" s="43">
        <f>Vulnerability!AL44</f>
        <v>3.1</v>
      </c>
      <c r="T45" s="39">
        <f>Vulnerability!AM44</f>
        <v>1.7</v>
      </c>
      <c r="U45" s="41">
        <f t="shared" si="1"/>
        <v>2.8</v>
      </c>
      <c r="V45" s="44">
        <f>'Lack of Coping Capacity'!K44</f>
        <v>5.8</v>
      </c>
      <c r="W45" s="44">
        <f>'Lack of Coping Capacity'!L44</f>
        <v>0</v>
      </c>
      <c r="X45" s="44">
        <f>'Lack of Coping Capacity'!M44</f>
        <v>4.4000000000000004</v>
      </c>
      <c r="Y45" s="44">
        <f>'Lack of Coping Capacity'!V44</f>
        <v>4.3</v>
      </c>
      <c r="Z45" s="39">
        <f>'Lack of Coping Capacity'!W44</f>
        <v>3.6</v>
      </c>
      <c r="AA45" s="41">
        <f t="shared" si="2"/>
        <v>3.6</v>
      </c>
      <c r="AB45" s="50">
        <f t="shared" si="3"/>
        <v>2.9</v>
      </c>
      <c r="AC45" s="53" t="str">
        <f t="shared" si="4"/>
        <v>Low</v>
      </c>
      <c r="AD45" s="56">
        <f t="shared" si="5"/>
        <v>233</v>
      </c>
      <c r="AE45" s="59"/>
    </row>
    <row r="46" spans="1:31" ht="15.75" customHeight="1" thickBot="1" x14ac:dyDescent="0.3">
      <c r="A46" s="37" t="s">
        <v>193</v>
      </c>
      <c r="B46" s="37" t="s">
        <v>193</v>
      </c>
      <c r="C46" s="37" t="s">
        <v>195</v>
      </c>
      <c r="D46" s="38" t="s">
        <v>196</v>
      </c>
      <c r="E46" s="39">
        <f>'Hazard &amp; Exposure'!K45</f>
        <v>1.8</v>
      </c>
      <c r="F46" s="40">
        <v>0</v>
      </c>
      <c r="G46" s="40">
        <f>'Hazard &amp; Exposure'!R45</f>
        <v>7.1</v>
      </c>
      <c r="H46" s="39">
        <f>'Hazard &amp; Exposure'!S45</f>
        <v>2.5</v>
      </c>
      <c r="I46" s="41">
        <f t="shared" si="0"/>
        <v>2.2000000000000002</v>
      </c>
      <c r="J46" s="42">
        <f>Vulnerability!L45</f>
        <v>5.5</v>
      </c>
      <c r="K46" s="43">
        <f>Vulnerability!P45</f>
        <v>7.2</v>
      </c>
      <c r="L46" s="43">
        <f>Vulnerability!R45</f>
        <v>3.8</v>
      </c>
      <c r="M46" s="39">
        <f>Vulnerability!S45</f>
        <v>5.5</v>
      </c>
      <c r="N46" s="43">
        <f>Vulnerability!X45</f>
        <v>0</v>
      </c>
      <c r="O46" s="43">
        <f>Vulnerability!AA45</f>
        <v>2.6</v>
      </c>
      <c r="P46" s="43">
        <f>Vulnerability!AE45</f>
        <v>2.7</v>
      </c>
      <c r="Q46" s="43">
        <f>Vulnerability!AH45</f>
        <v>3.8</v>
      </c>
      <c r="R46" s="43">
        <f>Vulnerability!AK45</f>
        <v>3.9</v>
      </c>
      <c r="S46" s="43">
        <f>Vulnerability!AL45</f>
        <v>3.3</v>
      </c>
      <c r="T46" s="39">
        <f>Vulnerability!AM45</f>
        <v>1.8</v>
      </c>
      <c r="U46" s="41">
        <f t="shared" si="1"/>
        <v>3.9</v>
      </c>
      <c r="V46" s="44">
        <f>'Lack of Coping Capacity'!K45</f>
        <v>6.8</v>
      </c>
      <c r="W46" s="44">
        <f>'Lack of Coping Capacity'!L45</f>
        <v>0</v>
      </c>
      <c r="X46" s="44">
        <f>'Lack of Coping Capacity'!M45</f>
        <v>5.7</v>
      </c>
      <c r="Y46" s="44">
        <f>'Lack of Coping Capacity'!V45</f>
        <v>4.7</v>
      </c>
      <c r="Z46" s="39">
        <f>'Lack of Coping Capacity'!W45</f>
        <v>4.3</v>
      </c>
      <c r="AA46" s="41">
        <f t="shared" si="2"/>
        <v>4.3</v>
      </c>
      <c r="AB46" s="50">
        <f t="shared" si="3"/>
        <v>3.3</v>
      </c>
      <c r="AC46" s="53" t="str">
        <f t="shared" si="4"/>
        <v>Low</v>
      </c>
      <c r="AD46" s="56">
        <f t="shared" si="5"/>
        <v>159</v>
      </c>
      <c r="AE46" s="59"/>
    </row>
    <row r="47" spans="1:31" ht="15.75" customHeight="1" thickBot="1" x14ac:dyDescent="0.3">
      <c r="A47" s="37" t="s">
        <v>193</v>
      </c>
      <c r="B47" s="37" t="s">
        <v>193</v>
      </c>
      <c r="C47" s="37" t="s">
        <v>197</v>
      </c>
      <c r="D47" s="38" t="s">
        <v>198</v>
      </c>
      <c r="E47" s="39">
        <f>'Hazard &amp; Exposure'!K46</f>
        <v>1.9</v>
      </c>
      <c r="F47" s="40">
        <v>0</v>
      </c>
      <c r="G47" s="40">
        <f>'Hazard &amp; Exposure'!R46</f>
        <v>7.1</v>
      </c>
      <c r="H47" s="39">
        <f>'Hazard &amp; Exposure'!S46</f>
        <v>2.5</v>
      </c>
      <c r="I47" s="41">
        <f t="shared" si="0"/>
        <v>2.2000000000000002</v>
      </c>
      <c r="J47" s="42">
        <f>Vulnerability!L46</f>
        <v>6.5</v>
      </c>
      <c r="K47" s="43">
        <f>Vulnerability!P46</f>
        <v>3.2</v>
      </c>
      <c r="L47" s="43">
        <f>Vulnerability!R46</f>
        <v>4.0999999999999996</v>
      </c>
      <c r="M47" s="39">
        <f>Vulnerability!S46</f>
        <v>5.0999999999999996</v>
      </c>
      <c r="N47" s="43">
        <f>Vulnerability!X46</f>
        <v>0</v>
      </c>
      <c r="O47" s="43">
        <f>Vulnerability!AA46</f>
        <v>2</v>
      </c>
      <c r="P47" s="43">
        <f>Vulnerability!AE46</f>
        <v>2.8</v>
      </c>
      <c r="Q47" s="43">
        <f>Vulnerability!AH46</f>
        <v>3.7</v>
      </c>
      <c r="R47" s="43">
        <f>Vulnerability!AK46</f>
        <v>4.3</v>
      </c>
      <c r="S47" s="43">
        <f>Vulnerability!AL46</f>
        <v>3.2</v>
      </c>
      <c r="T47" s="39">
        <f>Vulnerability!AM46</f>
        <v>1.7</v>
      </c>
      <c r="U47" s="41">
        <f t="shared" si="1"/>
        <v>3.6</v>
      </c>
      <c r="V47" s="44">
        <f>'Lack of Coping Capacity'!K46</f>
        <v>7.3</v>
      </c>
      <c r="W47" s="44">
        <f>'Lack of Coping Capacity'!L46</f>
        <v>0</v>
      </c>
      <c r="X47" s="44">
        <f>'Lack of Coping Capacity'!M46</f>
        <v>7.1</v>
      </c>
      <c r="Y47" s="44">
        <f>'Lack of Coping Capacity'!V46</f>
        <v>4</v>
      </c>
      <c r="Z47" s="39">
        <f>'Lack of Coping Capacity'!W46</f>
        <v>4.5999999999999996</v>
      </c>
      <c r="AA47" s="41">
        <f t="shared" si="2"/>
        <v>4.5999999999999996</v>
      </c>
      <c r="AB47" s="50">
        <f t="shared" si="3"/>
        <v>3.3</v>
      </c>
      <c r="AC47" s="53" t="str">
        <f t="shared" si="4"/>
        <v>Low</v>
      </c>
      <c r="AD47" s="56">
        <f t="shared" si="5"/>
        <v>159</v>
      </c>
      <c r="AE47" s="59"/>
    </row>
    <row r="48" spans="1:31" ht="15.75" customHeight="1" thickBot="1" x14ac:dyDescent="0.3">
      <c r="A48" s="37" t="s">
        <v>193</v>
      </c>
      <c r="B48" s="37" t="s">
        <v>199</v>
      </c>
      <c r="C48" s="37" t="s">
        <v>199</v>
      </c>
      <c r="D48" s="38" t="s">
        <v>200</v>
      </c>
      <c r="E48" s="39">
        <f>'Hazard &amp; Exposure'!K47</f>
        <v>1.5</v>
      </c>
      <c r="F48" s="40">
        <v>0</v>
      </c>
      <c r="G48" s="40">
        <f>'Hazard &amp; Exposure'!R47</f>
        <v>7.1</v>
      </c>
      <c r="H48" s="39">
        <f>'Hazard &amp; Exposure'!S47</f>
        <v>2.5</v>
      </c>
      <c r="I48" s="41">
        <f t="shared" si="0"/>
        <v>2</v>
      </c>
      <c r="J48" s="42">
        <f>Vulnerability!L47</f>
        <v>4.7</v>
      </c>
      <c r="K48" s="43">
        <f>Vulnerability!P47</f>
        <v>2.8</v>
      </c>
      <c r="L48" s="43">
        <f>Vulnerability!R47</f>
        <v>3.7</v>
      </c>
      <c r="M48" s="39">
        <f>Vulnerability!S47</f>
        <v>4</v>
      </c>
      <c r="N48" s="43">
        <f>Vulnerability!X47</f>
        <v>0</v>
      </c>
      <c r="O48" s="43">
        <f>Vulnerability!AA47</f>
        <v>2.2000000000000002</v>
      </c>
      <c r="P48" s="43">
        <f>Vulnerability!AE47</f>
        <v>3.2</v>
      </c>
      <c r="Q48" s="43">
        <f>Vulnerability!AH47</f>
        <v>3.2</v>
      </c>
      <c r="R48" s="43">
        <f>Vulnerability!AK47</f>
        <v>3.3</v>
      </c>
      <c r="S48" s="43">
        <f>Vulnerability!AL47</f>
        <v>3</v>
      </c>
      <c r="T48" s="39">
        <f>Vulnerability!AM47</f>
        <v>1.6</v>
      </c>
      <c r="U48" s="41">
        <f t="shared" si="1"/>
        <v>2.9</v>
      </c>
      <c r="V48" s="44">
        <f>'Lack of Coping Capacity'!K47</f>
        <v>6.2</v>
      </c>
      <c r="W48" s="44">
        <f>'Lack of Coping Capacity'!L47</f>
        <v>0</v>
      </c>
      <c r="X48" s="44">
        <f>'Lack of Coping Capacity'!M47</f>
        <v>6.2</v>
      </c>
      <c r="Y48" s="44">
        <f>'Lack of Coping Capacity'!V47</f>
        <v>4.7</v>
      </c>
      <c r="Z48" s="39">
        <f>'Lack of Coping Capacity'!W47</f>
        <v>4.3</v>
      </c>
      <c r="AA48" s="41">
        <f t="shared" si="2"/>
        <v>4.3</v>
      </c>
      <c r="AB48" s="50">
        <f t="shared" si="3"/>
        <v>2.9</v>
      </c>
      <c r="AC48" s="53" t="str">
        <f t="shared" si="4"/>
        <v>Low</v>
      </c>
      <c r="AD48" s="56">
        <f t="shared" si="5"/>
        <v>233</v>
      </c>
      <c r="AE48" s="59"/>
    </row>
    <row r="49" spans="1:31" ht="15.75" customHeight="1" thickBot="1" x14ac:dyDescent="0.3">
      <c r="A49" s="37" t="s">
        <v>193</v>
      </c>
      <c r="B49" s="37" t="s">
        <v>199</v>
      </c>
      <c r="C49" s="37" t="s">
        <v>201</v>
      </c>
      <c r="D49" s="38" t="s">
        <v>202</v>
      </c>
      <c r="E49" s="39">
        <f>'Hazard &amp; Exposure'!K48</f>
        <v>1.1000000000000001</v>
      </c>
      <c r="F49" s="40">
        <v>0</v>
      </c>
      <c r="G49" s="40">
        <f>'Hazard &amp; Exposure'!R48</f>
        <v>7.1</v>
      </c>
      <c r="H49" s="39">
        <f>'Hazard &amp; Exposure'!S48</f>
        <v>2.5</v>
      </c>
      <c r="I49" s="41">
        <f t="shared" si="0"/>
        <v>1.8</v>
      </c>
      <c r="J49" s="42">
        <f>Vulnerability!L48</f>
        <v>6.3</v>
      </c>
      <c r="K49" s="43">
        <f>Vulnerability!P48</f>
        <v>1.7</v>
      </c>
      <c r="L49" s="43">
        <f>Vulnerability!R48</f>
        <v>4.5</v>
      </c>
      <c r="M49" s="39">
        <f>Vulnerability!S48</f>
        <v>4.7</v>
      </c>
      <c r="N49" s="43">
        <f>Vulnerability!X48</f>
        <v>0</v>
      </c>
      <c r="O49" s="43">
        <f>Vulnerability!AA48</f>
        <v>4.7</v>
      </c>
      <c r="P49" s="43">
        <f>Vulnerability!AE48</f>
        <v>3</v>
      </c>
      <c r="Q49" s="43">
        <f>Vulnerability!AH48</f>
        <v>3.6</v>
      </c>
      <c r="R49" s="43">
        <f>Vulnerability!AK48</f>
        <v>3.6</v>
      </c>
      <c r="S49" s="43">
        <f>Vulnerability!AL48</f>
        <v>3.8</v>
      </c>
      <c r="T49" s="39">
        <f>Vulnerability!AM48</f>
        <v>2.1</v>
      </c>
      <c r="U49" s="41">
        <f t="shared" si="1"/>
        <v>3.5</v>
      </c>
      <c r="V49" s="44">
        <f>'Lack of Coping Capacity'!K48</f>
        <v>7.3</v>
      </c>
      <c r="W49" s="44">
        <f>'Lack of Coping Capacity'!L48</f>
        <v>0</v>
      </c>
      <c r="X49" s="44">
        <f>'Lack of Coping Capacity'!M48</f>
        <v>6.4</v>
      </c>
      <c r="Y49" s="44">
        <f>'Lack of Coping Capacity'!V48</f>
        <v>4.5</v>
      </c>
      <c r="Z49" s="39">
        <f>'Lack of Coping Capacity'!W48</f>
        <v>4.5999999999999996</v>
      </c>
      <c r="AA49" s="41">
        <f t="shared" si="2"/>
        <v>4.5999999999999996</v>
      </c>
      <c r="AB49" s="50">
        <f t="shared" si="3"/>
        <v>3.1</v>
      </c>
      <c r="AC49" s="53" t="str">
        <f t="shared" si="4"/>
        <v>Low</v>
      </c>
      <c r="AD49" s="56">
        <f t="shared" si="5"/>
        <v>194</v>
      </c>
      <c r="AE49" s="59"/>
    </row>
    <row r="50" spans="1:31" ht="15.75" customHeight="1" thickBot="1" x14ac:dyDescent="0.3">
      <c r="A50" s="37" t="s">
        <v>193</v>
      </c>
      <c r="B50" s="37" t="s">
        <v>199</v>
      </c>
      <c r="C50" s="37" t="s">
        <v>204</v>
      </c>
      <c r="D50" s="38" t="s">
        <v>205</v>
      </c>
      <c r="E50" s="39">
        <f>'Hazard &amp; Exposure'!K49</f>
        <v>1.8</v>
      </c>
      <c r="F50" s="40">
        <v>0</v>
      </c>
      <c r="G50" s="40">
        <f>'Hazard &amp; Exposure'!R49</f>
        <v>7.1</v>
      </c>
      <c r="H50" s="39">
        <f>'Hazard &amp; Exposure'!S49</f>
        <v>2.5</v>
      </c>
      <c r="I50" s="41">
        <f t="shared" si="0"/>
        <v>2.2000000000000002</v>
      </c>
      <c r="J50" s="42">
        <f>Vulnerability!L49</f>
        <v>7.1</v>
      </c>
      <c r="K50" s="43">
        <f>Vulnerability!P49</f>
        <v>2.2000000000000002</v>
      </c>
      <c r="L50" s="43">
        <f>Vulnerability!R49</f>
        <v>4.3</v>
      </c>
      <c r="M50" s="39">
        <f>Vulnerability!S49</f>
        <v>5.2</v>
      </c>
      <c r="N50" s="43">
        <f>Vulnerability!X49</f>
        <v>0</v>
      </c>
      <c r="O50" s="43">
        <f>Vulnerability!AA49</f>
        <v>3</v>
      </c>
      <c r="P50" s="43">
        <f>Vulnerability!AE49</f>
        <v>2.9</v>
      </c>
      <c r="Q50" s="43">
        <f>Vulnerability!AH49</f>
        <v>3.3</v>
      </c>
      <c r="R50" s="43">
        <f>Vulnerability!AK49</f>
        <v>3.8</v>
      </c>
      <c r="S50" s="43">
        <f>Vulnerability!AL49</f>
        <v>3.3</v>
      </c>
      <c r="T50" s="39">
        <f>Vulnerability!AM49</f>
        <v>1.8</v>
      </c>
      <c r="U50" s="41">
        <f t="shared" si="1"/>
        <v>3.7</v>
      </c>
      <c r="V50" s="44">
        <f>'Lack of Coping Capacity'!K49</f>
        <v>7.3</v>
      </c>
      <c r="W50" s="44">
        <f>'Lack of Coping Capacity'!L49</f>
        <v>0</v>
      </c>
      <c r="X50" s="44">
        <f>'Lack of Coping Capacity'!M49</f>
        <v>7.1</v>
      </c>
      <c r="Y50" s="44">
        <f>'Lack of Coping Capacity'!V49</f>
        <v>4.7</v>
      </c>
      <c r="Z50" s="39">
        <f>'Lack of Coping Capacity'!W49</f>
        <v>4.8</v>
      </c>
      <c r="AA50" s="41">
        <f t="shared" si="2"/>
        <v>4.8</v>
      </c>
      <c r="AB50" s="50">
        <f t="shared" si="3"/>
        <v>3.4</v>
      </c>
      <c r="AC50" s="53" t="str">
        <f t="shared" si="4"/>
        <v>Low</v>
      </c>
      <c r="AD50" s="56">
        <f t="shared" si="5"/>
        <v>136</v>
      </c>
      <c r="AE50" s="59"/>
    </row>
    <row r="51" spans="1:31" ht="15.75" customHeight="1" thickBot="1" x14ac:dyDescent="0.3">
      <c r="A51" s="37" t="s">
        <v>193</v>
      </c>
      <c r="B51" s="37" t="s">
        <v>206</v>
      </c>
      <c r="C51" s="37" t="s">
        <v>206</v>
      </c>
      <c r="D51" s="38" t="s">
        <v>207</v>
      </c>
      <c r="E51" s="39">
        <f>'Hazard &amp; Exposure'!K50</f>
        <v>1.2</v>
      </c>
      <c r="F51" s="40">
        <v>0</v>
      </c>
      <c r="G51" s="40">
        <f>'Hazard &amp; Exposure'!R50</f>
        <v>7.1</v>
      </c>
      <c r="H51" s="39">
        <f>'Hazard &amp; Exposure'!S50</f>
        <v>2.5</v>
      </c>
      <c r="I51" s="41">
        <f t="shared" si="0"/>
        <v>1.9</v>
      </c>
      <c r="J51" s="42">
        <f>Vulnerability!L50</f>
        <v>6</v>
      </c>
      <c r="K51" s="43">
        <f>Vulnerability!P50</f>
        <v>1.5</v>
      </c>
      <c r="L51" s="43">
        <f>Vulnerability!R50</f>
        <v>5.3</v>
      </c>
      <c r="M51" s="39">
        <f>Vulnerability!S50</f>
        <v>4.7</v>
      </c>
      <c r="N51" s="43">
        <f>Vulnerability!X50</f>
        <v>0</v>
      </c>
      <c r="O51" s="43">
        <f>Vulnerability!AA50</f>
        <v>3.6</v>
      </c>
      <c r="P51" s="43">
        <f>Vulnerability!AE50</f>
        <v>3.5</v>
      </c>
      <c r="Q51" s="43">
        <f>Vulnerability!AH50</f>
        <v>2.6</v>
      </c>
      <c r="R51" s="43">
        <f>Vulnerability!AK50</f>
        <v>3.2</v>
      </c>
      <c r="S51" s="43">
        <f>Vulnerability!AL50</f>
        <v>3.2</v>
      </c>
      <c r="T51" s="39">
        <f>Vulnerability!AM50</f>
        <v>1.7</v>
      </c>
      <c r="U51" s="41">
        <f t="shared" si="1"/>
        <v>3.3</v>
      </c>
      <c r="V51" s="44">
        <f>'Lack of Coping Capacity'!K50</f>
        <v>7</v>
      </c>
      <c r="W51" s="44">
        <f>'Lack of Coping Capacity'!L50</f>
        <v>0</v>
      </c>
      <c r="X51" s="44">
        <f>'Lack of Coping Capacity'!M50</f>
        <v>5.6</v>
      </c>
      <c r="Y51" s="44">
        <f>'Lack of Coping Capacity'!V50</f>
        <v>4.5</v>
      </c>
      <c r="Z51" s="39">
        <f>'Lack of Coping Capacity'!W50</f>
        <v>4.3</v>
      </c>
      <c r="AA51" s="41">
        <f t="shared" si="2"/>
        <v>4.3</v>
      </c>
      <c r="AB51" s="50">
        <f t="shared" si="3"/>
        <v>3</v>
      </c>
      <c r="AC51" s="53" t="str">
        <f t="shared" si="4"/>
        <v>Low</v>
      </c>
      <c r="AD51" s="56">
        <f t="shared" si="5"/>
        <v>222</v>
      </c>
      <c r="AE51" s="59"/>
    </row>
    <row r="52" spans="1:31" ht="15.75" customHeight="1" thickBot="1" x14ac:dyDescent="0.3">
      <c r="A52" s="37" t="s">
        <v>193</v>
      </c>
      <c r="B52" s="37" t="s">
        <v>206</v>
      </c>
      <c r="C52" s="37" t="s">
        <v>208</v>
      </c>
      <c r="D52" s="38" t="s">
        <v>209</v>
      </c>
      <c r="E52" s="39">
        <f>'Hazard &amp; Exposure'!K51</f>
        <v>1</v>
      </c>
      <c r="F52" s="40">
        <v>0</v>
      </c>
      <c r="G52" s="40">
        <f>'Hazard &amp; Exposure'!R51</f>
        <v>7.1</v>
      </c>
      <c r="H52" s="39">
        <f>'Hazard &amp; Exposure'!S51</f>
        <v>2.5</v>
      </c>
      <c r="I52" s="41">
        <f t="shared" si="0"/>
        <v>1.8</v>
      </c>
      <c r="J52" s="42">
        <f>Vulnerability!L51</f>
        <v>4.8</v>
      </c>
      <c r="K52" s="43">
        <f>Vulnerability!P51</f>
        <v>2.2999999999999998</v>
      </c>
      <c r="L52" s="43">
        <f>Vulnerability!R51</f>
        <v>4.9000000000000004</v>
      </c>
      <c r="M52" s="39">
        <f>Vulnerability!S51</f>
        <v>4.2</v>
      </c>
      <c r="N52" s="43">
        <f>Vulnerability!X51</f>
        <v>0</v>
      </c>
      <c r="O52" s="43">
        <f>Vulnerability!AA51</f>
        <v>4.3</v>
      </c>
      <c r="P52" s="43">
        <f>Vulnerability!AE51</f>
        <v>4.2</v>
      </c>
      <c r="Q52" s="43">
        <f>Vulnerability!AH51</f>
        <v>3.1</v>
      </c>
      <c r="R52" s="43">
        <f>Vulnerability!AK51</f>
        <v>2.7</v>
      </c>
      <c r="S52" s="43">
        <f>Vulnerability!AL51</f>
        <v>3.6</v>
      </c>
      <c r="T52" s="39">
        <f>Vulnerability!AM51</f>
        <v>2</v>
      </c>
      <c r="U52" s="41">
        <f t="shared" si="1"/>
        <v>3.2</v>
      </c>
      <c r="V52" s="44">
        <f>'Lack of Coping Capacity'!K51</f>
        <v>6.7</v>
      </c>
      <c r="W52" s="44">
        <f>'Lack of Coping Capacity'!L51</f>
        <v>0</v>
      </c>
      <c r="X52" s="44">
        <f>'Lack of Coping Capacity'!M51</f>
        <v>5.0999999999999996</v>
      </c>
      <c r="Y52" s="44">
        <f>'Lack of Coping Capacity'!V51</f>
        <v>4</v>
      </c>
      <c r="Z52" s="39">
        <f>'Lack of Coping Capacity'!W51</f>
        <v>4</v>
      </c>
      <c r="AA52" s="41">
        <f t="shared" si="2"/>
        <v>4</v>
      </c>
      <c r="AB52" s="50">
        <f t="shared" si="3"/>
        <v>2.8</v>
      </c>
      <c r="AC52" s="53" t="str">
        <f t="shared" si="4"/>
        <v>Low</v>
      </c>
      <c r="AD52" s="56">
        <f t="shared" si="5"/>
        <v>261</v>
      </c>
      <c r="AE52" s="59"/>
    </row>
    <row r="53" spans="1:31" ht="15.75" customHeight="1" thickBot="1" x14ac:dyDescent="0.3">
      <c r="A53" s="37" t="s">
        <v>193</v>
      </c>
      <c r="B53" s="37" t="s">
        <v>199</v>
      </c>
      <c r="C53" s="37" t="s">
        <v>210</v>
      </c>
      <c r="D53" s="38" t="s">
        <v>211</v>
      </c>
      <c r="E53" s="39">
        <f>'Hazard &amp; Exposure'!K52</f>
        <v>1.1000000000000001</v>
      </c>
      <c r="F53" s="40">
        <v>0</v>
      </c>
      <c r="G53" s="40">
        <f>'Hazard &amp; Exposure'!R52</f>
        <v>7.1</v>
      </c>
      <c r="H53" s="39">
        <f>'Hazard &amp; Exposure'!S52</f>
        <v>2.5</v>
      </c>
      <c r="I53" s="41">
        <f t="shared" si="0"/>
        <v>1.8</v>
      </c>
      <c r="J53" s="42">
        <f>Vulnerability!L52</f>
        <v>5</v>
      </c>
      <c r="K53" s="43">
        <f>Vulnerability!P52</f>
        <v>2.7</v>
      </c>
      <c r="L53" s="43">
        <f>Vulnerability!R52</f>
        <v>6</v>
      </c>
      <c r="M53" s="39">
        <f>Vulnerability!S52</f>
        <v>4.7</v>
      </c>
      <c r="N53" s="43">
        <f>Vulnerability!X52</f>
        <v>0</v>
      </c>
      <c r="O53" s="43">
        <f>Vulnerability!AA52</f>
        <v>2.2999999999999998</v>
      </c>
      <c r="P53" s="43">
        <f>Vulnerability!AE52</f>
        <v>4.0999999999999996</v>
      </c>
      <c r="Q53" s="43">
        <f>Vulnerability!AH52</f>
        <v>3.9</v>
      </c>
      <c r="R53" s="43">
        <f>Vulnerability!AK52</f>
        <v>3.9</v>
      </c>
      <c r="S53" s="43">
        <f>Vulnerability!AL52</f>
        <v>3.6</v>
      </c>
      <c r="T53" s="39">
        <f>Vulnerability!AM52</f>
        <v>2</v>
      </c>
      <c r="U53" s="41">
        <f t="shared" si="1"/>
        <v>3.5</v>
      </c>
      <c r="V53" s="44">
        <f>'Lack of Coping Capacity'!K52</f>
        <v>7.1</v>
      </c>
      <c r="W53" s="44">
        <f>'Lack of Coping Capacity'!L52</f>
        <v>0</v>
      </c>
      <c r="X53" s="44">
        <f>'Lack of Coping Capacity'!M52</f>
        <v>6.2</v>
      </c>
      <c r="Y53" s="44">
        <f>'Lack of Coping Capacity'!V52</f>
        <v>4.0999999999999996</v>
      </c>
      <c r="Z53" s="39">
        <f>'Lack of Coping Capacity'!W52</f>
        <v>4.4000000000000004</v>
      </c>
      <c r="AA53" s="41">
        <f t="shared" si="2"/>
        <v>4.4000000000000004</v>
      </c>
      <c r="AB53" s="50">
        <f t="shared" si="3"/>
        <v>3</v>
      </c>
      <c r="AC53" s="53" t="str">
        <f t="shared" si="4"/>
        <v>Low</v>
      </c>
      <c r="AD53" s="56">
        <f t="shared" si="5"/>
        <v>222</v>
      </c>
      <c r="AE53" s="59"/>
    </row>
    <row r="54" spans="1:31" ht="15.75" customHeight="1" thickBot="1" x14ac:dyDescent="0.3">
      <c r="A54" s="37" t="s">
        <v>193</v>
      </c>
      <c r="B54" s="37" t="s">
        <v>199</v>
      </c>
      <c r="C54" s="37" t="s">
        <v>212</v>
      </c>
      <c r="D54" s="38" t="s">
        <v>213</v>
      </c>
      <c r="E54" s="39">
        <f>'Hazard &amp; Exposure'!K53</f>
        <v>1</v>
      </c>
      <c r="F54" s="40">
        <v>0</v>
      </c>
      <c r="G54" s="40">
        <f>'Hazard &amp; Exposure'!R53</f>
        <v>7.1</v>
      </c>
      <c r="H54" s="39">
        <f>'Hazard &amp; Exposure'!S53</f>
        <v>2.5</v>
      </c>
      <c r="I54" s="41">
        <f t="shared" si="0"/>
        <v>1.8</v>
      </c>
      <c r="J54" s="42">
        <f>Vulnerability!L53</f>
        <v>6.6</v>
      </c>
      <c r="K54" s="43">
        <f>Vulnerability!P53</f>
        <v>2.6</v>
      </c>
      <c r="L54" s="43">
        <f>Vulnerability!R53</f>
        <v>6</v>
      </c>
      <c r="M54" s="39">
        <f>Vulnerability!S53</f>
        <v>5.5</v>
      </c>
      <c r="N54" s="43">
        <f>Vulnerability!X53</f>
        <v>0</v>
      </c>
      <c r="O54" s="43">
        <f>Vulnerability!AA53</f>
        <v>4.0999999999999996</v>
      </c>
      <c r="P54" s="43">
        <f>Vulnerability!AE53</f>
        <v>3.2</v>
      </c>
      <c r="Q54" s="43">
        <f>Vulnerability!AH53</f>
        <v>4</v>
      </c>
      <c r="R54" s="43">
        <f>Vulnerability!AK53</f>
        <v>4.0999999999999996</v>
      </c>
      <c r="S54" s="43">
        <f>Vulnerability!AL53</f>
        <v>3.9</v>
      </c>
      <c r="T54" s="39">
        <f>Vulnerability!AM53</f>
        <v>2.2000000000000002</v>
      </c>
      <c r="U54" s="41">
        <f t="shared" si="1"/>
        <v>4</v>
      </c>
      <c r="V54" s="44">
        <f>'Lack of Coping Capacity'!K53</f>
        <v>7.4</v>
      </c>
      <c r="W54" s="44">
        <f>'Lack of Coping Capacity'!L53</f>
        <v>0</v>
      </c>
      <c r="X54" s="44">
        <f>'Lack of Coping Capacity'!M53</f>
        <v>7.4</v>
      </c>
      <c r="Y54" s="44">
        <f>'Lack of Coping Capacity'!V53</f>
        <v>5.3</v>
      </c>
      <c r="Z54" s="39">
        <f>'Lack of Coping Capacity'!W53</f>
        <v>5</v>
      </c>
      <c r="AA54" s="41">
        <f t="shared" si="2"/>
        <v>5</v>
      </c>
      <c r="AB54" s="50">
        <f t="shared" si="3"/>
        <v>3.3</v>
      </c>
      <c r="AC54" s="53" t="str">
        <f t="shared" si="4"/>
        <v>Low</v>
      </c>
      <c r="AD54" s="56">
        <f t="shared" si="5"/>
        <v>159</v>
      </c>
      <c r="AE54" s="59"/>
    </row>
    <row r="55" spans="1:31" ht="15.75" customHeight="1" thickBot="1" x14ac:dyDescent="0.3">
      <c r="A55" s="37" t="s">
        <v>193</v>
      </c>
      <c r="B55" s="37" t="s">
        <v>199</v>
      </c>
      <c r="C55" s="37" t="s">
        <v>214</v>
      </c>
      <c r="D55" s="38" t="s">
        <v>215</v>
      </c>
      <c r="E55" s="39">
        <f>'Hazard &amp; Exposure'!K54</f>
        <v>0.9</v>
      </c>
      <c r="F55" s="40">
        <v>0</v>
      </c>
      <c r="G55" s="40">
        <f>'Hazard &amp; Exposure'!R54</f>
        <v>7.1</v>
      </c>
      <c r="H55" s="39">
        <f>'Hazard &amp; Exposure'!S54</f>
        <v>2.5</v>
      </c>
      <c r="I55" s="41">
        <f t="shared" si="0"/>
        <v>1.7</v>
      </c>
      <c r="J55" s="42">
        <f>Vulnerability!L54</f>
        <v>5.4</v>
      </c>
      <c r="K55" s="43">
        <f>Vulnerability!P54</f>
        <v>3.5</v>
      </c>
      <c r="L55" s="43">
        <f>Vulnerability!R54</f>
        <v>6.5</v>
      </c>
      <c r="M55" s="39">
        <f>Vulnerability!S54</f>
        <v>5.2</v>
      </c>
      <c r="N55" s="43">
        <f>Vulnerability!X54</f>
        <v>0</v>
      </c>
      <c r="O55" s="43">
        <f>Vulnerability!AA54</f>
        <v>4.7</v>
      </c>
      <c r="P55" s="43">
        <f>Vulnerability!AE54</f>
        <v>2.7</v>
      </c>
      <c r="Q55" s="43">
        <f>Vulnerability!AH54</f>
        <v>3.4</v>
      </c>
      <c r="R55" s="43">
        <f>Vulnerability!AK54</f>
        <v>3.9</v>
      </c>
      <c r="S55" s="43">
        <f>Vulnerability!AL54</f>
        <v>3.7</v>
      </c>
      <c r="T55" s="39">
        <f>Vulnerability!AM54</f>
        <v>2</v>
      </c>
      <c r="U55" s="41">
        <f t="shared" si="1"/>
        <v>3.8</v>
      </c>
      <c r="V55" s="44">
        <f>'Lack of Coping Capacity'!K54</f>
        <v>7.2</v>
      </c>
      <c r="W55" s="44">
        <f>'Lack of Coping Capacity'!L54</f>
        <v>0</v>
      </c>
      <c r="X55" s="44">
        <f>'Lack of Coping Capacity'!M54</f>
        <v>7.8</v>
      </c>
      <c r="Y55" s="44">
        <f>'Lack of Coping Capacity'!V54</f>
        <v>3.7</v>
      </c>
      <c r="Z55" s="39">
        <f>'Lack of Coping Capacity'!W54</f>
        <v>4.7</v>
      </c>
      <c r="AA55" s="41">
        <f t="shared" si="2"/>
        <v>4.7</v>
      </c>
      <c r="AB55" s="50">
        <f t="shared" si="3"/>
        <v>3.1</v>
      </c>
      <c r="AC55" s="53" t="str">
        <f t="shared" si="4"/>
        <v>Low</v>
      </c>
      <c r="AD55" s="56">
        <f t="shared" si="5"/>
        <v>194</v>
      </c>
      <c r="AE55" s="59"/>
    </row>
    <row r="56" spans="1:31" ht="15.75" customHeight="1" thickBot="1" x14ac:dyDescent="0.3">
      <c r="A56" s="37" t="s">
        <v>193</v>
      </c>
      <c r="B56" s="37" t="s">
        <v>216</v>
      </c>
      <c r="C56" s="37" t="s">
        <v>216</v>
      </c>
      <c r="D56" s="38" t="s">
        <v>217</v>
      </c>
      <c r="E56" s="39">
        <f>'Hazard &amp; Exposure'!K55</f>
        <v>3.3</v>
      </c>
      <c r="F56" s="40">
        <v>0</v>
      </c>
      <c r="G56" s="40">
        <f>'Hazard &amp; Exposure'!R55</f>
        <v>7.1</v>
      </c>
      <c r="H56" s="39">
        <f>'Hazard &amp; Exposure'!S55</f>
        <v>2.5</v>
      </c>
      <c r="I56" s="41">
        <f t="shared" si="0"/>
        <v>2.9</v>
      </c>
      <c r="J56" s="42">
        <f>Vulnerability!L55</f>
        <v>2.5</v>
      </c>
      <c r="K56" s="43">
        <f>Vulnerability!P55</f>
        <v>3.5</v>
      </c>
      <c r="L56" s="43">
        <f>Vulnerability!R55</f>
        <v>3.4</v>
      </c>
      <c r="M56" s="39">
        <f>Vulnerability!S55</f>
        <v>3</v>
      </c>
      <c r="N56" s="43">
        <f>Vulnerability!X55</f>
        <v>0</v>
      </c>
      <c r="O56" s="43">
        <f>Vulnerability!AA55</f>
        <v>1.7</v>
      </c>
      <c r="P56" s="43">
        <f>Vulnerability!AE55</f>
        <v>3.7</v>
      </c>
      <c r="Q56" s="43">
        <f>Vulnerability!AH55</f>
        <v>2.8</v>
      </c>
      <c r="R56" s="43">
        <f>Vulnerability!AK55</f>
        <v>3.4</v>
      </c>
      <c r="S56" s="43">
        <f>Vulnerability!AL55</f>
        <v>2.9</v>
      </c>
      <c r="T56" s="39">
        <f>Vulnerability!AM55</f>
        <v>1.6</v>
      </c>
      <c r="U56" s="41">
        <f t="shared" si="1"/>
        <v>2.2999999999999998</v>
      </c>
      <c r="V56" s="44">
        <f>'Lack of Coping Capacity'!K55</f>
        <v>5.4</v>
      </c>
      <c r="W56" s="44">
        <f>'Lack of Coping Capacity'!L55</f>
        <v>0</v>
      </c>
      <c r="X56" s="44">
        <f>'Lack of Coping Capacity'!M55</f>
        <v>5.3</v>
      </c>
      <c r="Y56" s="44">
        <f>'Lack of Coping Capacity'!V55</f>
        <v>4.5999999999999996</v>
      </c>
      <c r="Z56" s="39">
        <f>'Lack of Coping Capacity'!W55</f>
        <v>3.8</v>
      </c>
      <c r="AA56" s="41">
        <f t="shared" si="2"/>
        <v>3.8</v>
      </c>
      <c r="AB56" s="50">
        <f t="shared" si="3"/>
        <v>2.9</v>
      </c>
      <c r="AC56" s="53" t="str">
        <f t="shared" si="4"/>
        <v>Low</v>
      </c>
      <c r="AD56" s="56">
        <f t="shared" si="5"/>
        <v>233</v>
      </c>
      <c r="AE56" s="59"/>
    </row>
    <row r="57" spans="1:31" ht="15.75" customHeight="1" thickBot="1" x14ac:dyDescent="0.3">
      <c r="A57" s="37" t="s">
        <v>193</v>
      </c>
      <c r="B57" s="37" t="s">
        <v>216</v>
      </c>
      <c r="C57" s="37" t="s">
        <v>218</v>
      </c>
      <c r="D57" s="38" t="s">
        <v>219</v>
      </c>
      <c r="E57" s="39">
        <f>'Hazard &amp; Exposure'!K56</f>
        <v>1.2</v>
      </c>
      <c r="F57" s="40">
        <v>0</v>
      </c>
      <c r="G57" s="40">
        <f>'Hazard &amp; Exposure'!R56</f>
        <v>7.1</v>
      </c>
      <c r="H57" s="39">
        <f>'Hazard &amp; Exposure'!S56</f>
        <v>2.5</v>
      </c>
      <c r="I57" s="41">
        <f t="shared" si="0"/>
        <v>1.9</v>
      </c>
      <c r="J57" s="42">
        <f>Vulnerability!L56</f>
        <v>6</v>
      </c>
      <c r="K57" s="43">
        <f>Vulnerability!P56</f>
        <v>2.5</v>
      </c>
      <c r="L57" s="43">
        <f>Vulnerability!R56</f>
        <v>5.7</v>
      </c>
      <c r="M57" s="39">
        <f>Vulnerability!S56</f>
        <v>5.0999999999999996</v>
      </c>
      <c r="N57" s="43">
        <f>Vulnerability!X56</f>
        <v>0</v>
      </c>
      <c r="O57" s="43">
        <f>Vulnerability!AA56</f>
        <v>5.6</v>
      </c>
      <c r="P57" s="43">
        <f>Vulnerability!AE56</f>
        <v>2.9</v>
      </c>
      <c r="Q57" s="43">
        <f>Vulnerability!AH56</f>
        <v>3.8</v>
      </c>
      <c r="R57" s="43">
        <f>Vulnerability!AK56</f>
        <v>4.3</v>
      </c>
      <c r="S57" s="43">
        <f>Vulnerability!AL56</f>
        <v>4.2</v>
      </c>
      <c r="T57" s="39">
        <f>Vulnerability!AM56</f>
        <v>2.2999999999999998</v>
      </c>
      <c r="U57" s="41">
        <f t="shared" si="1"/>
        <v>3.8</v>
      </c>
      <c r="V57" s="44">
        <f>'Lack of Coping Capacity'!K56</f>
        <v>7.1</v>
      </c>
      <c r="W57" s="44">
        <f>'Lack of Coping Capacity'!L56</f>
        <v>0</v>
      </c>
      <c r="X57" s="44">
        <f>'Lack of Coping Capacity'!M56</f>
        <v>5.8</v>
      </c>
      <c r="Y57" s="44">
        <f>'Lack of Coping Capacity'!V56</f>
        <v>4.2</v>
      </c>
      <c r="Z57" s="39">
        <f>'Lack of Coping Capacity'!W56</f>
        <v>4.3</v>
      </c>
      <c r="AA57" s="41">
        <f t="shared" si="2"/>
        <v>4.3</v>
      </c>
      <c r="AB57" s="50">
        <f t="shared" si="3"/>
        <v>3.1</v>
      </c>
      <c r="AC57" s="53" t="str">
        <f t="shared" si="4"/>
        <v>Low</v>
      </c>
      <c r="AD57" s="56">
        <f t="shared" si="5"/>
        <v>194</v>
      </c>
      <c r="AE57" s="59"/>
    </row>
    <row r="58" spans="1:31" ht="15.75" customHeight="1" thickBot="1" x14ac:dyDescent="0.3">
      <c r="A58" s="37" t="s">
        <v>193</v>
      </c>
      <c r="B58" s="37" t="s">
        <v>216</v>
      </c>
      <c r="C58" s="37" t="s">
        <v>220</v>
      </c>
      <c r="D58" s="38" t="s">
        <v>221</v>
      </c>
      <c r="E58" s="39">
        <f>'Hazard &amp; Exposure'!K57</f>
        <v>1.5</v>
      </c>
      <c r="F58" s="40">
        <v>0</v>
      </c>
      <c r="G58" s="40">
        <f>'Hazard &amp; Exposure'!R57</f>
        <v>7.1</v>
      </c>
      <c r="H58" s="39">
        <f>'Hazard &amp; Exposure'!S57</f>
        <v>2.5</v>
      </c>
      <c r="I58" s="41">
        <f t="shared" si="0"/>
        <v>2</v>
      </c>
      <c r="J58" s="42">
        <f>Vulnerability!L57</f>
        <v>6.4</v>
      </c>
      <c r="K58" s="43">
        <f>Vulnerability!P57</f>
        <v>4.8</v>
      </c>
      <c r="L58" s="43">
        <f>Vulnerability!R57</f>
        <v>4.5</v>
      </c>
      <c r="M58" s="39">
        <f>Vulnerability!S57</f>
        <v>5.5</v>
      </c>
      <c r="N58" s="43">
        <f>Vulnerability!X57</f>
        <v>0</v>
      </c>
      <c r="O58" s="43">
        <f>Vulnerability!AA57</f>
        <v>3.4</v>
      </c>
      <c r="P58" s="43">
        <f>Vulnerability!AE57</f>
        <v>2.5</v>
      </c>
      <c r="Q58" s="43">
        <f>Vulnerability!AH57</f>
        <v>3.8</v>
      </c>
      <c r="R58" s="43">
        <f>Vulnerability!AK57</f>
        <v>3.4</v>
      </c>
      <c r="S58" s="43">
        <f>Vulnerability!AL57</f>
        <v>3.3</v>
      </c>
      <c r="T58" s="39">
        <f>Vulnerability!AM57</f>
        <v>1.8</v>
      </c>
      <c r="U58" s="41">
        <f t="shared" si="1"/>
        <v>3.9</v>
      </c>
      <c r="V58" s="44">
        <f>'Lack of Coping Capacity'!K57</f>
        <v>7.4</v>
      </c>
      <c r="W58" s="44">
        <f>'Lack of Coping Capacity'!L57</f>
        <v>0</v>
      </c>
      <c r="X58" s="44">
        <f>'Lack of Coping Capacity'!M57</f>
        <v>7.4</v>
      </c>
      <c r="Y58" s="44">
        <f>'Lack of Coping Capacity'!V57</f>
        <v>5.9</v>
      </c>
      <c r="Z58" s="39">
        <f>'Lack of Coping Capacity'!W57</f>
        <v>5.2</v>
      </c>
      <c r="AA58" s="41">
        <f t="shared" si="2"/>
        <v>5.2</v>
      </c>
      <c r="AB58" s="50">
        <f t="shared" si="3"/>
        <v>3.4</v>
      </c>
      <c r="AC58" s="53" t="str">
        <f t="shared" si="4"/>
        <v>Low</v>
      </c>
      <c r="AD58" s="56">
        <f t="shared" si="5"/>
        <v>136</v>
      </c>
      <c r="AE58" s="59"/>
    </row>
    <row r="59" spans="1:31" ht="15.75" customHeight="1" thickBot="1" x14ac:dyDescent="0.3">
      <c r="A59" s="37" t="s">
        <v>193</v>
      </c>
      <c r="B59" s="37" t="s">
        <v>216</v>
      </c>
      <c r="C59" s="37" t="s">
        <v>222</v>
      </c>
      <c r="D59" s="38" t="s">
        <v>223</v>
      </c>
      <c r="E59" s="39">
        <f>'Hazard &amp; Exposure'!K58</f>
        <v>1.5</v>
      </c>
      <c r="F59" s="40">
        <v>0</v>
      </c>
      <c r="G59" s="40">
        <f>'Hazard &amp; Exposure'!R58</f>
        <v>7.1</v>
      </c>
      <c r="H59" s="39">
        <f>'Hazard &amp; Exposure'!S58</f>
        <v>2.5</v>
      </c>
      <c r="I59" s="41">
        <f t="shared" si="0"/>
        <v>2</v>
      </c>
      <c r="J59" s="42">
        <f>Vulnerability!L58</f>
        <v>4.2</v>
      </c>
      <c r="K59" s="43">
        <f>Vulnerability!P58</f>
        <v>2.7</v>
      </c>
      <c r="L59" s="43">
        <f>Vulnerability!R58</f>
        <v>4</v>
      </c>
      <c r="M59" s="39">
        <f>Vulnerability!S58</f>
        <v>3.8</v>
      </c>
      <c r="N59" s="43">
        <f>Vulnerability!X58</f>
        <v>0</v>
      </c>
      <c r="O59" s="43">
        <f>Vulnerability!AA58</f>
        <v>1.7</v>
      </c>
      <c r="P59" s="43">
        <f>Vulnerability!AE58</f>
        <v>3.8</v>
      </c>
      <c r="Q59" s="43">
        <f>Vulnerability!AH58</f>
        <v>3.4</v>
      </c>
      <c r="R59" s="43">
        <f>Vulnerability!AK58</f>
        <v>4</v>
      </c>
      <c r="S59" s="43">
        <f>Vulnerability!AL58</f>
        <v>3.3</v>
      </c>
      <c r="T59" s="39">
        <f>Vulnerability!AM58</f>
        <v>1.8</v>
      </c>
      <c r="U59" s="41">
        <f t="shared" si="1"/>
        <v>2.9</v>
      </c>
      <c r="V59" s="44">
        <f>'Lack of Coping Capacity'!K58</f>
        <v>6.7</v>
      </c>
      <c r="W59" s="44">
        <f>'Lack of Coping Capacity'!L58</f>
        <v>0</v>
      </c>
      <c r="X59" s="44">
        <f>'Lack of Coping Capacity'!M58</f>
        <v>5.6</v>
      </c>
      <c r="Y59" s="44">
        <f>'Lack of Coping Capacity'!V58</f>
        <v>4.7</v>
      </c>
      <c r="Z59" s="39">
        <f>'Lack of Coping Capacity'!W58</f>
        <v>4.3</v>
      </c>
      <c r="AA59" s="41">
        <f t="shared" si="2"/>
        <v>4.3</v>
      </c>
      <c r="AB59" s="50">
        <f t="shared" si="3"/>
        <v>2.9</v>
      </c>
      <c r="AC59" s="53" t="str">
        <f t="shared" si="4"/>
        <v>Low</v>
      </c>
      <c r="AD59" s="56">
        <f t="shared" si="5"/>
        <v>233</v>
      </c>
      <c r="AE59" s="59"/>
    </row>
    <row r="60" spans="1:31" ht="15.75" customHeight="1" thickBot="1" x14ac:dyDescent="0.3">
      <c r="A60" s="37" t="s">
        <v>193</v>
      </c>
      <c r="B60" s="37" t="s">
        <v>224</v>
      </c>
      <c r="C60" s="37" t="s">
        <v>224</v>
      </c>
      <c r="D60" s="38" t="s">
        <v>225</v>
      </c>
      <c r="E60" s="39">
        <f>'Hazard &amp; Exposure'!K59</f>
        <v>2</v>
      </c>
      <c r="F60" s="40">
        <v>0</v>
      </c>
      <c r="G60" s="40">
        <f>'Hazard &amp; Exposure'!R59</f>
        <v>7.1</v>
      </c>
      <c r="H60" s="39">
        <f>'Hazard &amp; Exposure'!S59</f>
        <v>2.5</v>
      </c>
      <c r="I60" s="41">
        <f t="shared" si="0"/>
        <v>2.2999999999999998</v>
      </c>
      <c r="J60" s="42">
        <f>Vulnerability!L59</f>
        <v>5.6</v>
      </c>
      <c r="K60" s="43">
        <f>Vulnerability!P59</f>
        <v>1.6</v>
      </c>
      <c r="L60" s="43">
        <f>Vulnerability!R59</f>
        <v>4.8</v>
      </c>
      <c r="M60" s="39">
        <f>Vulnerability!S59</f>
        <v>4.4000000000000004</v>
      </c>
      <c r="N60" s="43">
        <f>Vulnerability!X59</f>
        <v>0</v>
      </c>
      <c r="O60" s="43">
        <f>Vulnerability!AA59</f>
        <v>4.0999999999999996</v>
      </c>
      <c r="P60" s="43">
        <f>Vulnerability!AE59</f>
        <v>2.7</v>
      </c>
      <c r="Q60" s="43">
        <f>Vulnerability!AH59</f>
        <v>3.1</v>
      </c>
      <c r="R60" s="43">
        <f>Vulnerability!AK59</f>
        <v>2.8</v>
      </c>
      <c r="S60" s="43">
        <f>Vulnerability!AL59</f>
        <v>3.2</v>
      </c>
      <c r="T60" s="39">
        <f>Vulnerability!AM59</f>
        <v>1.7</v>
      </c>
      <c r="U60" s="41">
        <f t="shared" si="1"/>
        <v>3.2</v>
      </c>
      <c r="V60" s="44">
        <f>'Lack of Coping Capacity'!K59</f>
        <v>7.2</v>
      </c>
      <c r="W60" s="44">
        <f>'Lack of Coping Capacity'!L59</f>
        <v>0</v>
      </c>
      <c r="X60" s="44">
        <f>'Lack of Coping Capacity'!M59</f>
        <v>6.4</v>
      </c>
      <c r="Y60" s="44">
        <f>'Lack of Coping Capacity'!V59</f>
        <v>4.8</v>
      </c>
      <c r="Z60" s="39">
        <f>'Lack of Coping Capacity'!W59</f>
        <v>4.5999999999999996</v>
      </c>
      <c r="AA60" s="41">
        <f t="shared" si="2"/>
        <v>4.5999999999999996</v>
      </c>
      <c r="AB60" s="50">
        <f t="shared" si="3"/>
        <v>3.2</v>
      </c>
      <c r="AC60" s="53" t="str">
        <f t="shared" si="4"/>
        <v>Low</v>
      </c>
      <c r="AD60" s="56">
        <f t="shared" si="5"/>
        <v>173</v>
      </c>
      <c r="AE60" s="59"/>
    </row>
    <row r="61" spans="1:31" ht="15.75" customHeight="1" thickBot="1" x14ac:dyDescent="0.3">
      <c r="A61" s="37" t="s">
        <v>193</v>
      </c>
      <c r="B61" s="37" t="s">
        <v>224</v>
      </c>
      <c r="C61" s="37" t="s">
        <v>226</v>
      </c>
      <c r="D61" s="38" t="s">
        <v>227</v>
      </c>
      <c r="E61" s="39">
        <f>'Hazard &amp; Exposure'!K60</f>
        <v>1.7</v>
      </c>
      <c r="F61" s="40">
        <v>0</v>
      </c>
      <c r="G61" s="40">
        <f>'Hazard &amp; Exposure'!R60</f>
        <v>7.1</v>
      </c>
      <c r="H61" s="39">
        <f>'Hazard &amp; Exposure'!S60</f>
        <v>2.5</v>
      </c>
      <c r="I61" s="41">
        <f t="shared" si="0"/>
        <v>2.1</v>
      </c>
      <c r="J61" s="42">
        <f>Vulnerability!L60</f>
        <v>6.4</v>
      </c>
      <c r="K61" s="43">
        <f>Vulnerability!P60</f>
        <v>3.6</v>
      </c>
      <c r="L61" s="43">
        <f>Vulnerability!R60</f>
        <v>5.6</v>
      </c>
      <c r="M61" s="39">
        <f>Vulnerability!S60</f>
        <v>5.5</v>
      </c>
      <c r="N61" s="43">
        <f>Vulnerability!X60</f>
        <v>0</v>
      </c>
      <c r="O61" s="43">
        <f>Vulnerability!AA60</f>
        <v>5.5</v>
      </c>
      <c r="P61" s="43">
        <f>Vulnerability!AE60</f>
        <v>2.8</v>
      </c>
      <c r="Q61" s="43">
        <f>Vulnerability!AH60</f>
        <v>3.1</v>
      </c>
      <c r="R61" s="43">
        <f>Vulnerability!AK60</f>
        <v>4</v>
      </c>
      <c r="S61" s="43">
        <f>Vulnerability!AL60</f>
        <v>3.9</v>
      </c>
      <c r="T61" s="39">
        <f>Vulnerability!AM60</f>
        <v>2.2000000000000002</v>
      </c>
      <c r="U61" s="41">
        <f t="shared" si="1"/>
        <v>4</v>
      </c>
      <c r="V61" s="44">
        <f>'Lack of Coping Capacity'!K60</f>
        <v>7.5</v>
      </c>
      <c r="W61" s="44">
        <f>'Lack of Coping Capacity'!L60</f>
        <v>0</v>
      </c>
      <c r="X61" s="44">
        <f>'Lack of Coping Capacity'!M60</f>
        <v>6.5</v>
      </c>
      <c r="Y61" s="44">
        <f>'Lack of Coping Capacity'!V60</f>
        <v>4.2</v>
      </c>
      <c r="Z61" s="39">
        <f>'Lack of Coping Capacity'!W60</f>
        <v>4.5999999999999996</v>
      </c>
      <c r="AA61" s="41">
        <f t="shared" si="2"/>
        <v>4.5999999999999996</v>
      </c>
      <c r="AB61" s="50">
        <f t="shared" si="3"/>
        <v>3.4</v>
      </c>
      <c r="AC61" s="53" t="str">
        <f t="shared" si="4"/>
        <v>Low</v>
      </c>
      <c r="AD61" s="56">
        <f t="shared" si="5"/>
        <v>136</v>
      </c>
      <c r="AE61" s="59"/>
    </row>
    <row r="62" spans="1:31" ht="15.75" customHeight="1" thickBot="1" x14ac:dyDescent="0.3">
      <c r="A62" s="37" t="s">
        <v>193</v>
      </c>
      <c r="B62" s="37" t="s">
        <v>224</v>
      </c>
      <c r="C62" s="37" t="s">
        <v>228</v>
      </c>
      <c r="D62" s="38" t="s">
        <v>229</v>
      </c>
      <c r="E62" s="39">
        <f>'Hazard &amp; Exposure'!K61</f>
        <v>1.9</v>
      </c>
      <c r="F62" s="40">
        <v>0</v>
      </c>
      <c r="G62" s="40">
        <f>'Hazard &amp; Exposure'!R61</f>
        <v>7.1</v>
      </c>
      <c r="H62" s="39">
        <f>'Hazard &amp; Exposure'!S61</f>
        <v>2.5</v>
      </c>
      <c r="I62" s="41">
        <f t="shared" si="0"/>
        <v>2.2000000000000002</v>
      </c>
      <c r="J62" s="42">
        <f>Vulnerability!L61</f>
        <v>4.7</v>
      </c>
      <c r="K62" s="43">
        <f>Vulnerability!P61</f>
        <v>3.3</v>
      </c>
      <c r="L62" s="43">
        <f>Vulnerability!R61</f>
        <v>4.3</v>
      </c>
      <c r="M62" s="39">
        <f>Vulnerability!S61</f>
        <v>4.3</v>
      </c>
      <c r="N62" s="43">
        <f>Vulnerability!X61</f>
        <v>0</v>
      </c>
      <c r="O62" s="43">
        <f>Vulnerability!AA61</f>
        <v>5.3</v>
      </c>
      <c r="P62" s="43">
        <f>Vulnerability!AE61</f>
        <v>2.7</v>
      </c>
      <c r="Q62" s="43">
        <f>Vulnerability!AH61</f>
        <v>3.1</v>
      </c>
      <c r="R62" s="43">
        <f>Vulnerability!AK61</f>
        <v>3.4</v>
      </c>
      <c r="S62" s="43">
        <f>Vulnerability!AL61</f>
        <v>3.7</v>
      </c>
      <c r="T62" s="39">
        <f>Vulnerability!AM61</f>
        <v>2</v>
      </c>
      <c r="U62" s="41">
        <f t="shared" si="1"/>
        <v>3.2</v>
      </c>
      <c r="V62" s="44">
        <f>'Lack of Coping Capacity'!K61</f>
        <v>6.2</v>
      </c>
      <c r="W62" s="44">
        <f>'Lack of Coping Capacity'!L61</f>
        <v>0</v>
      </c>
      <c r="X62" s="44">
        <f>'Lack of Coping Capacity'!M61</f>
        <v>6.5</v>
      </c>
      <c r="Y62" s="44">
        <f>'Lack of Coping Capacity'!V61</f>
        <v>4.8</v>
      </c>
      <c r="Z62" s="39">
        <f>'Lack of Coping Capacity'!W61</f>
        <v>4.4000000000000004</v>
      </c>
      <c r="AA62" s="41">
        <f t="shared" si="2"/>
        <v>4.4000000000000004</v>
      </c>
      <c r="AB62" s="50">
        <f t="shared" si="3"/>
        <v>3.1</v>
      </c>
      <c r="AC62" s="53" t="str">
        <f t="shared" si="4"/>
        <v>Low</v>
      </c>
      <c r="AD62" s="56">
        <f t="shared" si="5"/>
        <v>194</v>
      </c>
      <c r="AE62" s="59"/>
    </row>
    <row r="63" spans="1:31" ht="15.75" customHeight="1" thickBot="1" x14ac:dyDescent="0.3">
      <c r="A63" s="37" t="s">
        <v>193</v>
      </c>
      <c r="B63" s="37" t="s">
        <v>224</v>
      </c>
      <c r="C63" s="37" t="s">
        <v>230</v>
      </c>
      <c r="D63" s="38" t="s">
        <v>231</v>
      </c>
      <c r="E63" s="39">
        <f>'Hazard &amp; Exposure'!K62</f>
        <v>1.7</v>
      </c>
      <c r="F63" s="40">
        <v>0</v>
      </c>
      <c r="G63" s="40">
        <f>'Hazard &amp; Exposure'!R62</f>
        <v>7.1</v>
      </c>
      <c r="H63" s="39">
        <f>'Hazard &amp; Exposure'!S62</f>
        <v>2.5</v>
      </c>
      <c r="I63" s="41">
        <f t="shared" si="0"/>
        <v>2.1</v>
      </c>
      <c r="J63" s="42">
        <f>Vulnerability!L62</f>
        <v>6.5</v>
      </c>
      <c r="K63" s="43">
        <f>Vulnerability!P62</f>
        <v>3.2</v>
      </c>
      <c r="L63" s="43">
        <f>Vulnerability!R62</f>
        <v>5.4</v>
      </c>
      <c r="M63" s="39">
        <f>Vulnerability!S62</f>
        <v>5.4</v>
      </c>
      <c r="N63" s="43">
        <f>Vulnerability!X62</f>
        <v>0</v>
      </c>
      <c r="O63" s="43">
        <f>Vulnerability!AA62</f>
        <v>8.5</v>
      </c>
      <c r="P63" s="43">
        <f>Vulnerability!AE62</f>
        <v>3.1</v>
      </c>
      <c r="Q63" s="43">
        <f>Vulnerability!AH62</f>
        <v>3.8</v>
      </c>
      <c r="R63" s="43">
        <f>Vulnerability!AK62</f>
        <v>3.4</v>
      </c>
      <c r="S63" s="43">
        <f>Vulnerability!AL62</f>
        <v>5.3</v>
      </c>
      <c r="T63" s="39">
        <f>Vulnerability!AM62</f>
        <v>3.1</v>
      </c>
      <c r="U63" s="41">
        <f t="shared" si="1"/>
        <v>4.3</v>
      </c>
      <c r="V63" s="44">
        <f>'Lack of Coping Capacity'!K62</f>
        <v>7</v>
      </c>
      <c r="W63" s="44">
        <f>'Lack of Coping Capacity'!L62</f>
        <v>0</v>
      </c>
      <c r="X63" s="44">
        <f>'Lack of Coping Capacity'!M62</f>
        <v>6.2</v>
      </c>
      <c r="Y63" s="44">
        <f>'Lack of Coping Capacity'!V62</f>
        <v>5.8</v>
      </c>
      <c r="Z63" s="39">
        <f>'Lack of Coping Capacity'!W62</f>
        <v>4.8</v>
      </c>
      <c r="AA63" s="41">
        <f t="shared" si="2"/>
        <v>4.8</v>
      </c>
      <c r="AB63" s="50">
        <f t="shared" si="3"/>
        <v>3.5</v>
      </c>
      <c r="AC63" s="53" t="str">
        <f t="shared" si="4"/>
        <v>Medium</v>
      </c>
      <c r="AD63" s="56">
        <f t="shared" si="5"/>
        <v>126</v>
      </c>
      <c r="AE63" s="59"/>
    </row>
    <row r="64" spans="1:31" ht="15.75" customHeight="1" thickBot="1" x14ac:dyDescent="0.3">
      <c r="A64" s="37" t="s">
        <v>193</v>
      </c>
      <c r="B64" s="37" t="s">
        <v>232</v>
      </c>
      <c r="C64" s="37" t="s">
        <v>232</v>
      </c>
      <c r="D64" s="38" t="s">
        <v>233</v>
      </c>
      <c r="E64" s="39">
        <f>'Hazard &amp; Exposure'!K63</f>
        <v>1.5</v>
      </c>
      <c r="F64" s="40">
        <v>0</v>
      </c>
      <c r="G64" s="40">
        <f>'Hazard &amp; Exposure'!R63</f>
        <v>7.1</v>
      </c>
      <c r="H64" s="39">
        <f>'Hazard &amp; Exposure'!S63</f>
        <v>2.5</v>
      </c>
      <c r="I64" s="41">
        <f t="shared" si="0"/>
        <v>2</v>
      </c>
      <c r="J64" s="42">
        <f>Vulnerability!L63</f>
        <v>6.4</v>
      </c>
      <c r="K64" s="43">
        <f>Vulnerability!P63</f>
        <v>1.4</v>
      </c>
      <c r="L64" s="43">
        <f>Vulnerability!R63</f>
        <v>6.2</v>
      </c>
      <c r="M64" s="39">
        <f>Vulnerability!S63</f>
        <v>5.0999999999999996</v>
      </c>
      <c r="N64" s="43">
        <f>Vulnerability!X63</f>
        <v>0</v>
      </c>
      <c r="O64" s="43">
        <f>Vulnerability!AA63</f>
        <v>3.6</v>
      </c>
      <c r="P64" s="43">
        <f>Vulnerability!AE63</f>
        <v>4.2</v>
      </c>
      <c r="Q64" s="43">
        <f>Vulnerability!AH63</f>
        <v>2.4</v>
      </c>
      <c r="R64" s="43">
        <f>Vulnerability!AK63</f>
        <v>3.2</v>
      </c>
      <c r="S64" s="43">
        <f>Vulnerability!AL63</f>
        <v>3.4</v>
      </c>
      <c r="T64" s="39">
        <f>Vulnerability!AM63</f>
        <v>1.9</v>
      </c>
      <c r="U64" s="41">
        <f t="shared" si="1"/>
        <v>3.7</v>
      </c>
      <c r="V64" s="44">
        <f>'Lack of Coping Capacity'!K63</f>
        <v>7</v>
      </c>
      <c r="W64" s="44">
        <f>'Lack of Coping Capacity'!L63</f>
        <v>0</v>
      </c>
      <c r="X64" s="44">
        <f>'Lack of Coping Capacity'!M63</f>
        <v>5</v>
      </c>
      <c r="Y64" s="44">
        <f>'Lack of Coping Capacity'!V63</f>
        <v>3.8</v>
      </c>
      <c r="Z64" s="39">
        <f>'Lack of Coping Capacity'!W63</f>
        <v>4</v>
      </c>
      <c r="AA64" s="41">
        <f t="shared" si="2"/>
        <v>4</v>
      </c>
      <c r="AB64" s="50">
        <f t="shared" si="3"/>
        <v>3.1</v>
      </c>
      <c r="AC64" s="53" t="str">
        <f t="shared" si="4"/>
        <v>Low</v>
      </c>
      <c r="AD64" s="56">
        <f t="shared" si="5"/>
        <v>194</v>
      </c>
      <c r="AE64" s="59"/>
    </row>
    <row r="65" spans="1:31" ht="15.75" customHeight="1" thickBot="1" x14ac:dyDescent="0.3">
      <c r="A65" s="37" t="s">
        <v>193</v>
      </c>
      <c r="B65" s="37" t="s">
        <v>232</v>
      </c>
      <c r="C65" s="37" t="s">
        <v>234</v>
      </c>
      <c r="D65" s="38" t="s">
        <v>235</v>
      </c>
      <c r="E65" s="39">
        <f>'Hazard &amp; Exposure'!K64</f>
        <v>4.5</v>
      </c>
      <c r="F65" s="40">
        <v>0</v>
      </c>
      <c r="G65" s="40">
        <f>'Hazard &amp; Exposure'!R64</f>
        <v>7.1</v>
      </c>
      <c r="H65" s="39">
        <f>'Hazard &amp; Exposure'!S64</f>
        <v>2.5</v>
      </c>
      <c r="I65" s="41">
        <f t="shared" si="0"/>
        <v>3.6</v>
      </c>
      <c r="J65" s="42">
        <f>Vulnerability!L64</f>
        <v>7.5</v>
      </c>
      <c r="K65" s="43">
        <f>Vulnerability!P64</f>
        <v>0.8</v>
      </c>
      <c r="L65" s="43">
        <f>Vulnerability!R64</f>
        <v>6.6</v>
      </c>
      <c r="M65" s="39">
        <f>Vulnerability!S64</f>
        <v>5.6</v>
      </c>
      <c r="N65" s="43">
        <f>Vulnerability!X64</f>
        <v>0</v>
      </c>
      <c r="O65" s="43">
        <f>Vulnerability!AA64</f>
        <v>4.7</v>
      </c>
      <c r="P65" s="43">
        <f>Vulnerability!AE64</f>
        <v>3.4</v>
      </c>
      <c r="Q65" s="43">
        <f>Vulnerability!AH64</f>
        <v>3.2</v>
      </c>
      <c r="R65" s="43">
        <f>Vulnerability!AK64</f>
        <v>2.7</v>
      </c>
      <c r="S65" s="43">
        <f>Vulnerability!AL64</f>
        <v>3.5</v>
      </c>
      <c r="T65" s="39">
        <f>Vulnerability!AM64</f>
        <v>1.9</v>
      </c>
      <c r="U65" s="41">
        <f t="shared" si="1"/>
        <v>4</v>
      </c>
      <c r="V65" s="44">
        <f>'Lack of Coping Capacity'!K64</f>
        <v>6.3</v>
      </c>
      <c r="W65" s="44">
        <f>'Lack of Coping Capacity'!L64</f>
        <v>0</v>
      </c>
      <c r="X65" s="44">
        <f>'Lack of Coping Capacity'!M64</f>
        <v>7.1</v>
      </c>
      <c r="Y65" s="44">
        <f>'Lack of Coping Capacity'!V64</f>
        <v>4.2</v>
      </c>
      <c r="Z65" s="39">
        <f>'Lack of Coping Capacity'!W64</f>
        <v>4.4000000000000004</v>
      </c>
      <c r="AA65" s="41">
        <f t="shared" si="2"/>
        <v>4.4000000000000004</v>
      </c>
      <c r="AB65" s="50">
        <f t="shared" si="3"/>
        <v>4</v>
      </c>
      <c r="AC65" s="53" t="str">
        <f t="shared" si="4"/>
        <v>Medium</v>
      </c>
      <c r="AD65" s="56">
        <f t="shared" si="5"/>
        <v>87</v>
      </c>
      <c r="AE65" s="59"/>
    </row>
    <row r="66" spans="1:31" ht="15.75" customHeight="1" thickBot="1" x14ac:dyDescent="0.3">
      <c r="A66" s="37" t="s">
        <v>193</v>
      </c>
      <c r="B66" s="37" t="s">
        <v>232</v>
      </c>
      <c r="C66" s="37" t="s">
        <v>236</v>
      </c>
      <c r="D66" s="38" t="s">
        <v>237</v>
      </c>
      <c r="E66" s="39">
        <f>'Hazard &amp; Exposure'!K65</f>
        <v>2.2000000000000002</v>
      </c>
      <c r="F66" s="40">
        <v>0</v>
      </c>
      <c r="G66" s="40">
        <f>'Hazard &amp; Exposure'!R65</f>
        <v>7.1</v>
      </c>
      <c r="H66" s="39">
        <f>'Hazard &amp; Exposure'!S65</f>
        <v>2.5</v>
      </c>
      <c r="I66" s="41">
        <f t="shared" si="0"/>
        <v>2.4</v>
      </c>
      <c r="J66" s="42">
        <f>Vulnerability!L65</f>
        <v>6.8</v>
      </c>
      <c r="K66" s="43">
        <f>Vulnerability!P65</f>
        <v>3</v>
      </c>
      <c r="L66" s="43">
        <f>Vulnerability!R65</f>
        <v>5.0999999999999996</v>
      </c>
      <c r="M66" s="39">
        <f>Vulnerability!S65</f>
        <v>5.4</v>
      </c>
      <c r="N66" s="43">
        <f>Vulnerability!X65</f>
        <v>0</v>
      </c>
      <c r="O66" s="43">
        <f>Vulnerability!AA65</f>
        <v>2.9</v>
      </c>
      <c r="P66" s="43">
        <f>Vulnerability!AE65</f>
        <v>4.3</v>
      </c>
      <c r="Q66" s="43">
        <f>Vulnerability!AH65</f>
        <v>2.1</v>
      </c>
      <c r="R66" s="43">
        <f>Vulnerability!AK65</f>
        <v>3.3</v>
      </c>
      <c r="S66" s="43">
        <f>Vulnerability!AL65</f>
        <v>3.2</v>
      </c>
      <c r="T66" s="39">
        <f>Vulnerability!AM65</f>
        <v>1.7</v>
      </c>
      <c r="U66" s="41">
        <f t="shared" si="1"/>
        <v>3.8</v>
      </c>
      <c r="V66" s="44">
        <f>'Lack of Coping Capacity'!K65</f>
        <v>7</v>
      </c>
      <c r="W66" s="44">
        <f>'Lack of Coping Capacity'!L65</f>
        <v>0</v>
      </c>
      <c r="X66" s="44">
        <f>'Lack of Coping Capacity'!M65</f>
        <v>5.9</v>
      </c>
      <c r="Y66" s="44">
        <f>'Lack of Coping Capacity'!V65</f>
        <v>4.2</v>
      </c>
      <c r="Z66" s="39">
        <f>'Lack of Coping Capacity'!W65</f>
        <v>4.3</v>
      </c>
      <c r="AA66" s="41">
        <f t="shared" si="2"/>
        <v>4.3</v>
      </c>
      <c r="AB66" s="50">
        <f t="shared" si="3"/>
        <v>3.4</v>
      </c>
      <c r="AC66" s="53" t="str">
        <f t="shared" si="4"/>
        <v>Low</v>
      </c>
      <c r="AD66" s="56">
        <f t="shared" si="5"/>
        <v>136</v>
      </c>
      <c r="AE66" s="59"/>
    </row>
    <row r="67" spans="1:31" ht="15.75" customHeight="1" thickBot="1" x14ac:dyDescent="0.3">
      <c r="A67" s="37" t="s">
        <v>193</v>
      </c>
      <c r="B67" s="37" t="s">
        <v>232</v>
      </c>
      <c r="C67" s="37" t="s">
        <v>238</v>
      </c>
      <c r="D67" s="38" t="s">
        <v>239</v>
      </c>
      <c r="E67" s="39">
        <f>'Hazard &amp; Exposure'!K66</f>
        <v>2.1</v>
      </c>
      <c r="F67" s="40">
        <v>0</v>
      </c>
      <c r="G67" s="40">
        <f>'Hazard &amp; Exposure'!R66</f>
        <v>7.1</v>
      </c>
      <c r="H67" s="39">
        <f>'Hazard &amp; Exposure'!S66</f>
        <v>2.5</v>
      </c>
      <c r="I67" s="41">
        <f t="shared" si="0"/>
        <v>2.2999999999999998</v>
      </c>
      <c r="J67" s="42">
        <f>Vulnerability!L66</f>
        <v>7.1</v>
      </c>
      <c r="K67" s="43">
        <f>Vulnerability!P66</f>
        <v>3.6</v>
      </c>
      <c r="L67" s="43">
        <f>Vulnerability!R66</f>
        <v>6.3</v>
      </c>
      <c r="M67" s="39">
        <f>Vulnerability!S66</f>
        <v>6</v>
      </c>
      <c r="N67" s="43">
        <f>Vulnerability!X66</f>
        <v>0</v>
      </c>
      <c r="O67" s="43">
        <f>Vulnerability!AA66</f>
        <v>9.8000000000000007</v>
      </c>
      <c r="P67" s="43">
        <f>Vulnerability!AE66</f>
        <v>4.8</v>
      </c>
      <c r="Q67" s="43">
        <f>Vulnerability!AH66</f>
        <v>3</v>
      </c>
      <c r="R67" s="43">
        <f>Vulnerability!AK66</f>
        <v>2.8</v>
      </c>
      <c r="S67" s="43">
        <f>Vulnerability!AL66</f>
        <v>6.3</v>
      </c>
      <c r="T67" s="39">
        <f>Vulnerability!AM66</f>
        <v>3.8</v>
      </c>
      <c r="U67" s="41">
        <f t="shared" si="1"/>
        <v>5</v>
      </c>
      <c r="V67" s="44">
        <f>'Lack of Coping Capacity'!K66</f>
        <v>7.4</v>
      </c>
      <c r="W67" s="44">
        <f>'Lack of Coping Capacity'!L66</f>
        <v>3.3</v>
      </c>
      <c r="X67" s="44">
        <f>'Lack of Coping Capacity'!M66</f>
        <v>6.1</v>
      </c>
      <c r="Y67" s="44">
        <f>'Lack of Coping Capacity'!V66</f>
        <v>5.9</v>
      </c>
      <c r="Z67" s="39">
        <f>'Lack of Coping Capacity'!W66</f>
        <v>5.7</v>
      </c>
      <c r="AA67" s="41">
        <f t="shared" si="2"/>
        <v>5.7</v>
      </c>
      <c r="AB67" s="50">
        <f t="shared" si="3"/>
        <v>4</v>
      </c>
      <c r="AC67" s="53" t="str">
        <f t="shared" si="4"/>
        <v>Medium</v>
      </c>
      <c r="AD67" s="56">
        <f t="shared" si="5"/>
        <v>87</v>
      </c>
      <c r="AE67" s="59"/>
    </row>
    <row r="68" spans="1:31" ht="15.75" customHeight="1" thickBot="1" x14ac:dyDescent="0.3">
      <c r="A68" s="37" t="s">
        <v>193</v>
      </c>
      <c r="B68" s="37" t="s">
        <v>232</v>
      </c>
      <c r="C68" s="37" t="s">
        <v>240</v>
      </c>
      <c r="D68" s="38" t="s">
        <v>241</v>
      </c>
      <c r="E68" s="39">
        <f>'Hazard &amp; Exposure'!K67</f>
        <v>1.4</v>
      </c>
      <c r="F68" s="40">
        <v>0</v>
      </c>
      <c r="G68" s="40">
        <f>'Hazard &amp; Exposure'!R67</f>
        <v>7.1</v>
      </c>
      <c r="H68" s="39">
        <f>'Hazard &amp; Exposure'!S67</f>
        <v>2.5</v>
      </c>
      <c r="I68" s="41">
        <f t="shared" ref="I68:I131" si="6">ROUND((10-GEOMEAN(((10-E68)/10*9+1),((10-H68)/10*9+1)))/9*10,1)</f>
        <v>2</v>
      </c>
      <c r="J68" s="42">
        <f>Vulnerability!L67</f>
        <v>5</v>
      </c>
      <c r="K68" s="43">
        <f>Vulnerability!P67</f>
        <v>2.5</v>
      </c>
      <c r="L68" s="43">
        <f>Vulnerability!R67</f>
        <v>4.0999999999999996</v>
      </c>
      <c r="M68" s="39">
        <f>Vulnerability!S67</f>
        <v>4.2</v>
      </c>
      <c r="N68" s="43">
        <f>Vulnerability!X67</f>
        <v>0</v>
      </c>
      <c r="O68" s="43">
        <f>Vulnerability!AA67</f>
        <v>2.2000000000000002</v>
      </c>
      <c r="P68" s="43">
        <f>Vulnerability!AE67</f>
        <v>4.2</v>
      </c>
      <c r="Q68" s="43">
        <f>Vulnerability!AH67</f>
        <v>2.6</v>
      </c>
      <c r="R68" s="43">
        <f>Vulnerability!AK67</f>
        <v>3.2</v>
      </c>
      <c r="S68" s="43">
        <f>Vulnerability!AL67</f>
        <v>3.1</v>
      </c>
      <c r="T68" s="39">
        <f>Vulnerability!AM67</f>
        <v>1.7</v>
      </c>
      <c r="U68" s="41">
        <f t="shared" ref="U68:U131" si="7">IF(AND(M68="x",T68="x"),"x",IF(M68="x",T68,IF(T68="x",M68,ROUND((10-GEOMEAN(((10-M68)/10*9+1),((10-T68)/10*9+1)))/9*10,1))))</f>
        <v>3</v>
      </c>
      <c r="V68" s="44">
        <f>'Lack of Coping Capacity'!K67</f>
        <v>6.1</v>
      </c>
      <c r="W68" s="44">
        <f>'Lack of Coping Capacity'!L67</f>
        <v>0</v>
      </c>
      <c r="X68" s="44">
        <f>'Lack of Coping Capacity'!M67</f>
        <v>6.6</v>
      </c>
      <c r="Y68" s="44">
        <f>'Lack of Coping Capacity'!V67</f>
        <v>4.2</v>
      </c>
      <c r="Z68" s="39">
        <f>'Lack of Coping Capacity'!W67</f>
        <v>4.2</v>
      </c>
      <c r="AA68" s="41">
        <f t="shared" ref="AA68:AA131" si="8">Z68</f>
        <v>4.2</v>
      </c>
      <c r="AB68" s="50">
        <f t="shared" ref="AB68:AB131" si="9">IF(OR(AA68="x",U68="x",I68="x"),"x",ROUND(I68^(1/3)*U68^(1/3)*AA68^(1/3),1))</f>
        <v>2.9</v>
      </c>
      <c r="AC68" s="53" t="str">
        <f t="shared" ref="AC68:AC131" si="10">IF(AB68="x","x",IF(AB68&gt;=6.5,"Very High",IF(AB68&gt;=5,"High",IF(AB68&gt;=3.5,"Medium",IF(AB68&gt;=2,"Low","Very Low")))))</f>
        <v>Low</v>
      </c>
      <c r="AD68" s="56">
        <f t="shared" si="5"/>
        <v>233</v>
      </c>
      <c r="AE68" s="59"/>
    </row>
    <row r="69" spans="1:31" ht="15.75" customHeight="1" thickBot="1" x14ac:dyDescent="0.3">
      <c r="A69" s="37" t="s">
        <v>193</v>
      </c>
      <c r="B69" s="37" t="s">
        <v>232</v>
      </c>
      <c r="C69" s="37" t="s">
        <v>242</v>
      </c>
      <c r="D69" s="38" t="s">
        <v>243</v>
      </c>
      <c r="E69" s="39">
        <f>'Hazard &amp; Exposure'!K68</f>
        <v>2.7</v>
      </c>
      <c r="F69" s="40">
        <v>0</v>
      </c>
      <c r="G69" s="40">
        <f>'Hazard &amp; Exposure'!R68</f>
        <v>7.1</v>
      </c>
      <c r="H69" s="39">
        <f>'Hazard &amp; Exposure'!S68</f>
        <v>2.5</v>
      </c>
      <c r="I69" s="41">
        <f t="shared" si="6"/>
        <v>2.6</v>
      </c>
      <c r="J69" s="42">
        <f>Vulnerability!L68</f>
        <v>5.3</v>
      </c>
      <c r="K69" s="43">
        <f>Vulnerability!P68</f>
        <v>3.1</v>
      </c>
      <c r="L69" s="43">
        <f>Vulnerability!R68</f>
        <v>5.4</v>
      </c>
      <c r="M69" s="39">
        <f>Vulnerability!S68</f>
        <v>4.8</v>
      </c>
      <c r="N69" s="43">
        <f>Vulnerability!X68</f>
        <v>0</v>
      </c>
      <c r="O69" s="43">
        <f>Vulnerability!AA68</f>
        <v>6.4</v>
      </c>
      <c r="P69" s="43">
        <f>Vulnerability!AE68</f>
        <v>4</v>
      </c>
      <c r="Q69" s="43">
        <f>Vulnerability!AH68</f>
        <v>2.7</v>
      </c>
      <c r="R69" s="43">
        <f>Vulnerability!AK68</f>
        <v>3.2</v>
      </c>
      <c r="S69" s="43">
        <f>Vulnerability!AL68</f>
        <v>4.2</v>
      </c>
      <c r="T69" s="39">
        <f>Vulnerability!AM68</f>
        <v>2.2999999999999998</v>
      </c>
      <c r="U69" s="41">
        <f t="shared" si="7"/>
        <v>3.7</v>
      </c>
      <c r="V69" s="44">
        <f>'Lack of Coping Capacity'!K68</f>
        <v>6.4</v>
      </c>
      <c r="W69" s="44">
        <f>'Lack of Coping Capacity'!L68</f>
        <v>0</v>
      </c>
      <c r="X69" s="44">
        <f>'Lack of Coping Capacity'!M68</f>
        <v>6.1</v>
      </c>
      <c r="Y69" s="44">
        <f>'Lack of Coping Capacity'!V68</f>
        <v>4.7</v>
      </c>
      <c r="Z69" s="39">
        <f>'Lack of Coping Capacity'!W68</f>
        <v>4.3</v>
      </c>
      <c r="AA69" s="41">
        <f t="shared" si="8"/>
        <v>4.3</v>
      </c>
      <c r="AB69" s="50">
        <f t="shared" si="9"/>
        <v>3.5</v>
      </c>
      <c r="AC69" s="53" t="str">
        <f t="shared" si="10"/>
        <v>Medium</v>
      </c>
      <c r="AD69" s="56">
        <f t="shared" ref="AD69:AD132" si="11">IF(AB69="x","x",_xlfn.RANK.EQ(AB69,AB$4:AB$333))</f>
        <v>126</v>
      </c>
      <c r="AE69" s="59"/>
    </row>
    <row r="70" spans="1:31" ht="15.75" customHeight="1" thickBot="1" x14ac:dyDescent="0.3">
      <c r="A70" s="37" t="s">
        <v>193</v>
      </c>
      <c r="B70" s="37" t="s">
        <v>232</v>
      </c>
      <c r="C70" s="37" t="s">
        <v>244</v>
      </c>
      <c r="D70" s="38" t="s">
        <v>245</v>
      </c>
      <c r="E70" s="39">
        <f>'Hazard &amp; Exposure'!K69</f>
        <v>1.6</v>
      </c>
      <c r="F70" s="40">
        <v>0</v>
      </c>
      <c r="G70" s="40">
        <f>'Hazard &amp; Exposure'!R69</f>
        <v>7.1</v>
      </c>
      <c r="H70" s="39">
        <f>'Hazard &amp; Exposure'!S69</f>
        <v>2.5</v>
      </c>
      <c r="I70" s="41">
        <f t="shared" si="6"/>
        <v>2.1</v>
      </c>
      <c r="J70" s="42">
        <f>Vulnerability!L69</f>
        <v>7.9</v>
      </c>
      <c r="K70" s="43">
        <f>Vulnerability!P69</f>
        <v>6.9</v>
      </c>
      <c r="L70" s="43">
        <f>Vulnerability!R69</f>
        <v>6.4</v>
      </c>
      <c r="M70" s="39">
        <f>Vulnerability!S69</f>
        <v>7.3</v>
      </c>
      <c r="N70" s="43">
        <f>Vulnerability!X69</f>
        <v>0</v>
      </c>
      <c r="O70" s="43">
        <f>Vulnerability!AA69</f>
        <v>9.6999999999999993</v>
      </c>
      <c r="P70" s="43">
        <f>Vulnerability!AE69</f>
        <v>4.4000000000000004</v>
      </c>
      <c r="Q70" s="43">
        <f>Vulnerability!AH69</f>
        <v>2.7</v>
      </c>
      <c r="R70" s="43">
        <f>Vulnerability!AK69</f>
        <v>2.7</v>
      </c>
      <c r="S70" s="43">
        <f>Vulnerability!AL69</f>
        <v>6</v>
      </c>
      <c r="T70" s="39">
        <f>Vulnerability!AM69</f>
        <v>3.6</v>
      </c>
      <c r="U70" s="41">
        <f t="shared" si="7"/>
        <v>5.8</v>
      </c>
      <c r="V70" s="44">
        <f>'Lack of Coping Capacity'!K69</f>
        <v>7.4</v>
      </c>
      <c r="W70" s="44">
        <f>'Lack of Coping Capacity'!L69</f>
        <v>3.3</v>
      </c>
      <c r="X70" s="44">
        <f>'Lack of Coping Capacity'!M69</f>
        <v>7</v>
      </c>
      <c r="Y70" s="44">
        <f>'Lack of Coping Capacity'!V69</f>
        <v>5.7</v>
      </c>
      <c r="Z70" s="39">
        <f>'Lack of Coping Capacity'!W69</f>
        <v>5.9</v>
      </c>
      <c r="AA70" s="41">
        <f t="shared" si="8"/>
        <v>5.9</v>
      </c>
      <c r="AB70" s="50">
        <f t="shared" si="9"/>
        <v>4.2</v>
      </c>
      <c r="AC70" s="53" t="str">
        <f t="shared" si="10"/>
        <v>Medium</v>
      </c>
      <c r="AD70" s="56">
        <f t="shared" si="11"/>
        <v>80</v>
      </c>
      <c r="AE70" s="59"/>
    </row>
    <row r="71" spans="1:31" ht="15.75" customHeight="1" thickBot="1" x14ac:dyDescent="0.3">
      <c r="A71" s="37" t="s">
        <v>193</v>
      </c>
      <c r="B71" s="37" t="s">
        <v>246</v>
      </c>
      <c r="C71" s="37" t="s">
        <v>246</v>
      </c>
      <c r="D71" s="38" t="s">
        <v>247</v>
      </c>
      <c r="E71" s="39">
        <f>'Hazard &amp; Exposure'!K70</f>
        <v>2.1</v>
      </c>
      <c r="F71" s="40">
        <v>0</v>
      </c>
      <c r="G71" s="40">
        <f>'Hazard &amp; Exposure'!R70</f>
        <v>7.1</v>
      </c>
      <c r="H71" s="39">
        <f>'Hazard &amp; Exposure'!S70</f>
        <v>2.5</v>
      </c>
      <c r="I71" s="41">
        <f t="shared" si="6"/>
        <v>2.2999999999999998</v>
      </c>
      <c r="J71" s="42">
        <f>Vulnerability!L70</f>
        <v>5.9</v>
      </c>
      <c r="K71" s="43">
        <f>Vulnerability!P70</f>
        <v>5.6</v>
      </c>
      <c r="L71" s="43">
        <f>Vulnerability!R70</f>
        <v>5.5</v>
      </c>
      <c r="M71" s="39">
        <f>Vulnerability!S70</f>
        <v>5.7</v>
      </c>
      <c r="N71" s="43">
        <f>Vulnerability!X70</f>
        <v>0</v>
      </c>
      <c r="O71" s="43">
        <f>Vulnerability!AA70</f>
        <v>3.5</v>
      </c>
      <c r="P71" s="43">
        <f>Vulnerability!AE70</f>
        <v>3.2</v>
      </c>
      <c r="Q71" s="43">
        <f>Vulnerability!AH70</f>
        <v>3.1</v>
      </c>
      <c r="R71" s="43">
        <f>Vulnerability!AK70</f>
        <v>3.4</v>
      </c>
      <c r="S71" s="43">
        <f>Vulnerability!AL70</f>
        <v>3.3</v>
      </c>
      <c r="T71" s="39">
        <f>Vulnerability!AM70</f>
        <v>1.8</v>
      </c>
      <c r="U71" s="41">
        <f t="shared" si="7"/>
        <v>4</v>
      </c>
      <c r="V71" s="44">
        <f>'Lack of Coping Capacity'!K70</f>
        <v>7.5</v>
      </c>
      <c r="W71" s="44">
        <f>'Lack of Coping Capacity'!L70</f>
        <v>0</v>
      </c>
      <c r="X71" s="44">
        <f>'Lack of Coping Capacity'!M70</f>
        <v>5.6</v>
      </c>
      <c r="Y71" s="44">
        <f>'Lack of Coping Capacity'!V70</f>
        <v>3.5</v>
      </c>
      <c r="Z71" s="39">
        <f>'Lack of Coping Capacity'!W70</f>
        <v>4.2</v>
      </c>
      <c r="AA71" s="41">
        <f t="shared" si="8"/>
        <v>4.2</v>
      </c>
      <c r="AB71" s="50">
        <f t="shared" si="9"/>
        <v>3.4</v>
      </c>
      <c r="AC71" s="53" t="str">
        <f t="shared" si="10"/>
        <v>Low</v>
      </c>
      <c r="AD71" s="56">
        <f t="shared" si="11"/>
        <v>136</v>
      </c>
      <c r="AE71" s="59"/>
    </row>
    <row r="72" spans="1:31" ht="15.75" customHeight="1" thickBot="1" x14ac:dyDescent="0.3">
      <c r="A72" s="37" t="s">
        <v>193</v>
      </c>
      <c r="B72" s="37" t="s">
        <v>246</v>
      </c>
      <c r="C72" s="37" t="s">
        <v>248</v>
      </c>
      <c r="D72" s="38" t="s">
        <v>249</v>
      </c>
      <c r="E72" s="39">
        <f>'Hazard &amp; Exposure'!K71</f>
        <v>1.6</v>
      </c>
      <c r="F72" s="40">
        <v>0</v>
      </c>
      <c r="G72" s="40">
        <f>'Hazard &amp; Exposure'!R71</f>
        <v>7.1</v>
      </c>
      <c r="H72" s="39">
        <f>'Hazard &amp; Exposure'!S71</f>
        <v>2.5</v>
      </c>
      <c r="I72" s="41">
        <f t="shared" si="6"/>
        <v>2.1</v>
      </c>
      <c r="J72" s="42">
        <f>Vulnerability!L71</f>
        <v>7.4</v>
      </c>
      <c r="K72" s="43">
        <f>Vulnerability!P71</f>
        <v>0.7</v>
      </c>
      <c r="L72" s="43">
        <f>Vulnerability!R71</f>
        <v>4.8</v>
      </c>
      <c r="M72" s="39">
        <f>Vulnerability!S71</f>
        <v>5.0999999999999996</v>
      </c>
      <c r="N72" s="43">
        <f>Vulnerability!X71</f>
        <v>0</v>
      </c>
      <c r="O72" s="43">
        <f>Vulnerability!AA71</f>
        <v>8.5</v>
      </c>
      <c r="P72" s="43">
        <f>Vulnerability!AE71</f>
        <v>3.8</v>
      </c>
      <c r="Q72" s="43">
        <f>Vulnerability!AH71</f>
        <v>2.2000000000000002</v>
      </c>
      <c r="R72" s="43">
        <f>Vulnerability!AK71</f>
        <v>3</v>
      </c>
      <c r="S72" s="43">
        <f>Vulnerability!AL71</f>
        <v>5</v>
      </c>
      <c r="T72" s="39">
        <f>Vulnerability!AM71</f>
        <v>2.9</v>
      </c>
      <c r="U72" s="41">
        <f t="shared" si="7"/>
        <v>4.0999999999999996</v>
      </c>
      <c r="V72" s="44">
        <f>'Lack of Coping Capacity'!K71</f>
        <v>7.1</v>
      </c>
      <c r="W72" s="44">
        <f>'Lack of Coping Capacity'!L71</f>
        <v>3.3</v>
      </c>
      <c r="X72" s="44">
        <f>'Lack of Coping Capacity'!M71</f>
        <v>4.5</v>
      </c>
      <c r="Y72" s="44">
        <f>'Lack of Coping Capacity'!V71</f>
        <v>3</v>
      </c>
      <c r="Z72" s="39">
        <f>'Lack of Coping Capacity'!W71</f>
        <v>4.5</v>
      </c>
      <c r="AA72" s="41">
        <f t="shared" si="8"/>
        <v>4.5</v>
      </c>
      <c r="AB72" s="50">
        <f t="shared" si="9"/>
        <v>3.4</v>
      </c>
      <c r="AC72" s="53" t="str">
        <f t="shared" si="10"/>
        <v>Low</v>
      </c>
      <c r="AD72" s="56">
        <f t="shared" si="11"/>
        <v>136</v>
      </c>
      <c r="AE72" s="59"/>
    </row>
    <row r="73" spans="1:31" ht="15.75" customHeight="1" thickBot="1" x14ac:dyDescent="0.3">
      <c r="A73" s="37" t="s">
        <v>193</v>
      </c>
      <c r="B73" s="37" t="s">
        <v>246</v>
      </c>
      <c r="C73" s="37" t="s">
        <v>250</v>
      </c>
      <c r="D73" s="38" t="s">
        <v>251</v>
      </c>
      <c r="E73" s="39">
        <f>'Hazard &amp; Exposure'!K72</f>
        <v>1.8</v>
      </c>
      <c r="F73" s="40">
        <v>0</v>
      </c>
      <c r="G73" s="40">
        <f>'Hazard &amp; Exposure'!R72</f>
        <v>7.1</v>
      </c>
      <c r="H73" s="39">
        <f>'Hazard &amp; Exposure'!S72</f>
        <v>2.5</v>
      </c>
      <c r="I73" s="41">
        <f t="shared" si="6"/>
        <v>2.2000000000000002</v>
      </c>
      <c r="J73" s="42">
        <f>Vulnerability!L72</f>
        <v>7.3</v>
      </c>
      <c r="K73" s="43">
        <f>Vulnerability!P72</f>
        <v>4.3</v>
      </c>
      <c r="L73" s="43">
        <f>Vulnerability!R72</f>
        <v>5.5</v>
      </c>
      <c r="M73" s="39">
        <f>Vulnerability!S72</f>
        <v>6.1</v>
      </c>
      <c r="N73" s="43">
        <f>Vulnerability!X72</f>
        <v>0</v>
      </c>
      <c r="O73" s="43">
        <f>Vulnerability!AA72</f>
        <v>8.8000000000000007</v>
      </c>
      <c r="P73" s="43">
        <f>Vulnerability!AE72</f>
        <v>3.1</v>
      </c>
      <c r="Q73" s="43">
        <f>Vulnerability!AH72</f>
        <v>3.1</v>
      </c>
      <c r="R73" s="43">
        <f>Vulnerability!AK72</f>
        <v>3.3</v>
      </c>
      <c r="S73" s="43">
        <f>Vulnerability!AL72</f>
        <v>5.3</v>
      </c>
      <c r="T73" s="39">
        <f>Vulnerability!AM72</f>
        <v>3.1</v>
      </c>
      <c r="U73" s="41">
        <f t="shared" si="7"/>
        <v>4.8</v>
      </c>
      <c r="V73" s="44">
        <f>'Lack of Coping Capacity'!K72</f>
        <v>7.5</v>
      </c>
      <c r="W73" s="44">
        <f>'Lack of Coping Capacity'!L72</f>
        <v>0</v>
      </c>
      <c r="X73" s="44">
        <f>'Lack of Coping Capacity'!M72</f>
        <v>6.2</v>
      </c>
      <c r="Y73" s="44">
        <f>'Lack of Coping Capacity'!V72</f>
        <v>3.5</v>
      </c>
      <c r="Z73" s="39">
        <f>'Lack of Coping Capacity'!W72</f>
        <v>4.3</v>
      </c>
      <c r="AA73" s="41">
        <f t="shared" si="8"/>
        <v>4.3</v>
      </c>
      <c r="AB73" s="50">
        <f t="shared" si="9"/>
        <v>3.6</v>
      </c>
      <c r="AC73" s="53" t="str">
        <f t="shared" si="10"/>
        <v>Medium</v>
      </c>
      <c r="AD73" s="56">
        <f t="shared" si="11"/>
        <v>114</v>
      </c>
      <c r="AE73" s="59"/>
    </row>
    <row r="74" spans="1:31" ht="15.75" customHeight="1" thickBot="1" x14ac:dyDescent="0.3">
      <c r="A74" s="37" t="s">
        <v>193</v>
      </c>
      <c r="B74" s="37" t="s">
        <v>252</v>
      </c>
      <c r="C74" s="37" t="s">
        <v>252</v>
      </c>
      <c r="D74" s="38" t="s">
        <v>253</v>
      </c>
      <c r="E74" s="39">
        <f>'Hazard &amp; Exposure'!K73</f>
        <v>2</v>
      </c>
      <c r="F74" s="40">
        <v>8.6999999999999993</v>
      </c>
      <c r="G74" s="40">
        <f>'Hazard &amp; Exposure'!R73</f>
        <v>7.1</v>
      </c>
      <c r="H74" s="39">
        <f>'Hazard &amp; Exposure'!S73</f>
        <v>8.4</v>
      </c>
      <c r="I74" s="41">
        <f t="shared" si="6"/>
        <v>6.1</v>
      </c>
      <c r="J74" s="42">
        <f>Vulnerability!L73</f>
        <v>6.5</v>
      </c>
      <c r="K74" s="43">
        <f>Vulnerability!P73</f>
        <v>4.4000000000000004</v>
      </c>
      <c r="L74" s="43">
        <f>Vulnerability!R73</f>
        <v>7.2</v>
      </c>
      <c r="M74" s="39">
        <f>Vulnerability!S73</f>
        <v>6.2</v>
      </c>
      <c r="N74" s="43">
        <f>Vulnerability!X73</f>
        <v>0</v>
      </c>
      <c r="O74" s="43">
        <f>Vulnerability!AA73</f>
        <v>5.0999999999999996</v>
      </c>
      <c r="P74" s="43">
        <f>Vulnerability!AE73</f>
        <v>2.6</v>
      </c>
      <c r="Q74" s="43">
        <f>Vulnerability!AH73</f>
        <v>2.5</v>
      </c>
      <c r="R74" s="43">
        <f>Vulnerability!AK73</f>
        <v>3.2</v>
      </c>
      <c r="S74" s="43">
        <f>Vulnerability!AL73</f>
        <v>3.4</v>
      </c>
      <c r="T74" s="39">
        <f>Vulnerability!AM73</f>
        <v>1.9</v>
      </c>
      <c r="U74" s="41">
        <f t="shared" si="7"/>
        <v>4.4000000000000004</v>
      </c>
      <c r="V74" s="44">
        <f>'Lack of Coping Capacity'!K73</f>
        <v>7.1</v>
      </c>
      <c r="W74" s="44">
        <f>'Lack of Coping Capacity'!L73</f>
        <v>0</v>
      </c>
      <c r="X74" s="44">
        <f>'Lack of Coping Capacity'!M73</f>
        <v>3.4</v>
      </c>
      <c r="Y74" s="44">
        <f>'Lack of Coping Capacity'!V73</f>
        <v>3.3</v>
      </c>
      <c r="Z74" s="39">
        <f>'Lack of Coping Capacity'!W73</f>
        <v>3.5</v>
      </c>
      <c r="AA74" s="41">
        <f t="shared" si="8"/>
        <v>3.5</v>
      </c>
      <c r="AB74" s="50">
        <f t="shared" si="9"/>
        <v>4.5</v>
      </c>
      <c r="AC74" s="53" t="str">
        <f t="shared" si="10"/>
        <v>Medium</v>
      </c>
      <c r="AD74" s="56">
        <f t="shared" si="11"/>
        <v>64</v>
      </c>
      <c r="AE74" s="59"/>
    </row>
    <row r="75" spans="1:31" ht="15.75" customHeight="1" thickBot="1" x14ac:dyDescent="0.3">
      <c r="A75" s="37" t="s">
        <v>193</v>
      </c>
      <c r="B75" s="37" t="s">
        <v>254</v>
      </c>
      <c r="C75" s="37" t="s">
        <v>254</v>
      </c>
      <c r="D75" s="38" t="s">
        <v>255</v>
      </c>
      <c r="E75" s="39">
        <f>'Hazard &amp; Exposure'!K74</f>
        <v>1.6</v>
      </c>
      <c r="F75" s="40">
        <v>0</v>
      </c>
      <c r="G75" s="40">
        <f>'Hazard &amp; Exposure'!R74</f>
        <v>7.1</v>
      </c>
      <c r="H75" s="39">
        <f>'Hazard &amp; Exposure'!S74</f>
        <v>2.5</v>
      </c>
      <c r="I75" s="41">
        <f t="shared" si="6"/>
        <v>2.1</v>
      </c>
      <c r="J75" s="42">
        <f>Vulnerability!L74</f>
        <v>6.4</v>
      </c>
      <c r="K75" s="43">
        <f>Vulnerability!P74</f>
        <v>1.4</v>
      </c>
      <c r="L75" s="43">
        <f>Vulnerability!R74</f>
        <v>6.2</v>
      </c>
      <c r="M75" s="39">
        <f>Vulnerability!S74</f>
        <v>5.0999999999999996</v>
      </c>
      <c r="N75" s="43">
        <f>Vulnerability!X74</f>
        <v>0</v>
      </c>
      <c r="O75" s="43">
        <f>Vulnerability!AA74</f>
        <v>8.8000000000000007</v>
      </c>
      <c r="P75" s="43">
        <f>Vulnerability!AE74</f>
        <v>3.6</v>
      </c>
      <c r="Q75" s="43">
        <f>Vulnerability!AH74</f>
        <v>2.2000000000000002</v>
      </c>
      <c r="R75" s="43">
        <f>Vulnerability!AK74</f>
        <v>4</v>
      </c>
      <c r="S75" s="43">
        <f>Vulnerability!AL74</f>
        <v>5.4</v>
      </c>
      <c r="T75" s="39">
        <f>Vulnerability!AM74</f>
        <v>3.1</v>
      </c>
      <c r="U75" s="41">
        <f t="shared" si="7"/>
        <v>4.2</v>
      </c>
      <c r="V75" s="44">
        <f>'Lack of Coping Capacity'!K74</f>
        <v>7.3</v>
      </c>
      <c r="W75" s="44">
        <f>'Lack of Coping Capacity'!L74</f>
        <v>3.3</v>
      </c>
      <c r="X75" s="44">
        <f>'Lack of Coping Capacity'!M74</f>
        <v>5</v>
      </c>
      <c r="Y75" s="44">
        <f>'Lack of Coping Capacity'!V74</f>
        <v>3.7</v>
      </c>
      <c r="Z75" s="39">
        <f>'Lack of Coping Capacity'!W74</f>
        <v>4.8</v>
      </c>
      <c r="AA75" s="41">
        <f t="shared" si="8"/>
        <v>4.8</v>
      </c>
      <c r="AB75" s="50">
        <f t="shared" si="9"/>
        <v>3.5</v>
      </c>
      <c r="AC75" s="53" t="str">
        <f t="shared" si="10"/>
        <v>Medium</v>
      </c>
      <c r="AD75" s="56">
        <f t="shared" si="11"/>
        <v>126</v>
      </c>
      <c r="AE75" s="59"/>
    </row>
    <row r="76" spans="1:31" ht="15.75" customHeight="1" thickBot="1" x14ac:dyDescent="0.3">
      <c r="A76" s="37" t="s">
        <v>193</v>
      </c>
      <c r="B76" s="37" t="s">
        <v>254</v>
      </c>
      <c r="C76" s="37" t="s">
        <v>256</v>
      </c>
      <c r="D76" s="38" t="s">
        <v>257</v>
      </c>
      <c r="E76" s="39">
        <f>'Hazard &amp; Exposure'!K75</f>
        <v>2.2999999999999998</v>
      </c>
      <c r="F76" s="40">
        <v>0</v>
      </c>
      <c r="G76" s="40">
        <f>'Hazard &amp; Exposure'!R75</f>
        <v>7.1</v>
      </c>
      <c r="H76" s="39">
        <f>'Hazard &amp; Exposure'!S75</f>
        <v>2.5</v>
      </c>
      <c r="I76" s="41">
        <f t="shared" si="6"/>
        <v>2.4</v>
      </c>
      <c r="J76" s="42">
        <f>Vulnerability!L75</f>
        <v>6.7</v>
      </c>
      <c r="K76" s="43">
        <f>Vulnerability!P75</f>
        <v>2</v>
      </c>
      <c r="L76" s="43">
        <f>Vulnerability!R75</f>
        <v>8.1999999999999993</v>
      </c>
      <c r="M76" s="39">
        <f>Vulnerability!S75</f>
        <v>5.9</v>
      </c>
      <c r="N76" s="43">
        <f>Vulnerability!X75</f>
        <v>0</v>
      </c>
      <c r="O76" s="43">
        <f>Vulnerability!AA75</f>
        <v>7.7</v>
      </c>
      <c r="P76" s="43">
        <f>Vulnerability!AE75</f>
        <v>3.5</v>
      </c>
      <c r="Q76" s="43">
        <f>Vulnerability!AH75</f>
        <v>2.2999999999999998</v>
      </c>
      <c r="R76" s="43">
        <f>Vulnerability!AK75</f>
        <v>2.6</v>
      </c>
      <c r="S76" s="43">
        <f>Vulnerability!AL75</f>
        <v>4.5</v>
      </c>
      <c r="T76" s="39">
        <f>Vulnerability!AM75</f>
        <v>2.5</v>
      </c>
      <c r="U76" s="41">
        <f t="shared" si="7"/>
        <v>4.4000000000000004</v>
      </c>
      <c r="V76" s="44">
        <f>'Lack of Coping Capacity'!K75</f>
        <v>7.4</v>
      </c>
      <c r="W76" s="44">
        <f>'Lack of Coping Capacity'!L75</f>
        <v>3.3</v>
      </c>
      <c r="X76" s="44">
        <f>'Lack of Coping Capacity'!M75</f>
        <v>7</v>
      </c>
      <c r="Y76" s="44">
        <f>'Lack of Coping Capacity'!V75</f>
        <v>3.7</v>
      </c>
      <c r="Z76" s="39">
        <f>'Lack of Coping Capacity'!W75</f>
        <v>5.4</v>
      </c>
      <c r="AA76" s="41">
        <f t="shared" si="8"/>
        <v>5.4</v>
      </c>
      <c r="AB76" s="50">
        <f t="shared" si="9"/>
        <v>3.8</v>
      </c>
      <c r="AC76" s="53" t="str">
        <f t="shared" si="10"/>
        <v>Medium</v>
      </c>
      <c r="AD76" s="56">
        <f t="shared" si="11"/>
        <v>101</v>
      </c>
      <c r="AE76" s="59"/>
    </row>
    <row r="77" spans="1:31" ht="15.75" customHeight="1" thickBot="1" x14ac:dyDescent="0.3">
      <c r="A77" s="37" t="s">
        <v>193</v>
      </c>
      <c r="B77" s="37" t="s">
        <v>258</v>
      </c>
      <c r="C77" s="37" t="s">
        <v>258</v>
      </c>
      <c r="D77" s="38" t="s">
        <v>259</v>
      </c>
      <c r="E77" s="39">
        <f>'Hazard &amp; Exposure'!K76</f>
        <v>3.1</v>
      </c>
      <c r="F77" s="40">
        <v>0</v>
      </c>
      <c r="G77" s="40">
        <f>'Hazard &amp; Exposure'!R76</f>
        <v>7.1</v>
      </c>
      <c r="H77" s="39">
        <f>'Hazard &amp; Exposure'!S76</f>
        <v>2.5</v>
      </c>
      <c r="I77" s="41">
        <f t="shared" si="6"/>
        <v>2.8</v>
      </c>
      <c r="J77" s="42">
        <f>Vulnerability!L76</f>
        <v>8.5</v>
      </c>
      <c r="K77" s="43">
        <f>Vulnerability!P76</f>
        <v>2.2999999999999998</v>
      </c>
      <c r="L77" s="43">
        <f>Vulnerability!R76</f>
        <v>4.0999999999999996</v>
      </c>
      <c r="M77" s="39">
        <f>Vulnerability!S76</f>
        <v>5.9</v>
      </c>
      <c r="N77" s="43">
        <f>Vulnerability!X76</f>
        <v>0</v>
      </c>
      <c r="O77" s="43">
        <f>Vulnerability!AA76</f>
        <v>8.5</v>
      </c>
      <c r="P77" s="43">
        <f>Vulnerability!AE76</f>
        <v>5.6</v>
      </c>
      <c r="Q77" s="43">
        <f>Vulnerability!AH76</f>
        <v>3.7</v>
      </c>
      <c r="R77" s="43">
        <f>Vulnerability!AK76</f>
        <v>4.4000000000000004</v>
      </c>
      <c r="S77" s="43">
        <f>Vulnerability!AL76</f>
        <v>5.9</v>
      </c>
      <c r="T77" s="39">
        <f>Vulnerability!AM76</f>
        <v>3.5</v>
      </c>
      <c r="U77" s="41">
        <f t="shared" si="7"/>
        <v>4.8</v>
      </c>
      <c r="V77" s="44">
        <f>'Lack of Coping Capacity'!K76</f>
        <v>6.9</v>
      </c>
      <c r="W77" s="44">
        <f>'Lack of Coping Capacity'!L76</f>
        <v>6.6</v>
      </c>
      <c r="X77" s="44">
        <f>'Lack of Coping Capacity'!M76</f>
        <v>0</v>
      </c>
      <c r="Y77" s="44">
        <f>'Lack of Coping Capacity'!V76</f>
        <v>6</v>
      </c>
      <c r="Z77" s="39">
        <f>'Lack of Coping Capacity'!W76</f>
        <v>4.9000000000000004</v>
      </c>
      <c r="AA77" s="41">
        <f t="shared" si="8"/>
        <v>4.9000000000000004</v>
      </c>
      <c r="AB77" s="50">
        <f t="shared" si="9"/>
        <v>4</v>
      </c>
      <c r="AC77" s="53" t="str">
        <f t="shared" si="10"/>
        <v>Medium</v>
      </c>
      <c r="AD77" s="56">
        <f t="shared" si="11"/>
        <v>87</v>
      </c>
      <c r="AE77" s="59"/>
    </row>
    <row r="78" spans="1:31" ht="15.75" customHeight="1" thickBot="1" x14ac:dyDescent="0.3">
      <c r="A78" s="37" t="s">
        <v>193</v>
      </c>
      <c r="B78" s="37" t="s">
        <v>258</v>
      </c>
      <c r="C78" s="37" t="s">
        <v>260</v>
      </c>
      <c r="D78" s="38" t="s">
        <v>261</v>
      </c>
      <c r="E78" s="39">
        <f>'Hazard &amp; Exposure'!K77</f>
        <v>3.3</v>
      </c>
      <c r="F78" s="40">
        <v>0</v>
      </c>
      <c r="G78" s="40">
        <f>'Hazard &amp; Exposure'!R77</f>
        <v>7.1</v>
      </c>
      <c r="H78" s="39">
        <f>'Hazard &amp; Exposure'!S77</f>
        <v>2.5</v>
      </c>
      <c r="I78" s="41">
        <f t="shared" si="6"/>
        <v>2.9</v>
      </c>
      <c r="J78" s="42">
        <f>Vulnerability!L77</f>
        <v>6.9</v>
      </c>
      <c r="K78" s="43">
        <f>Vulnerability!P77</f>
        <v>3.9</v>
      </c>
      <c r="L78" s="43">
        <f>Vulnerability!R77</f>
        <v>6.5</v>
      </c>
      <c r="M78" s="39">
        <f>Vulnerability!S77</f>
        <v>6.1</v>
      </c>
      <c r="N78" s="43">
        <f>Vulnerability!X77</f>
        <v>0</v>
      </c>
      <c r="O78" s="43">
        <f>Vulnerability!AA77</f>
        <v>9</v>
      </c>
      <c r="P78" s="43">
        <f>Vulnerability!AE77</f>
        <v>6.9</v>
      </c>
      <c r="Q78" s="43">
        <f>Vulnerability!AH77</f>
        <v>2.5</v>
      </c>
      <c r="R78" s="43">
        <f>Vulnerability!AK77</f>
        <v>2.9</v>
      </c>
      <c r="S78" s="43">
        <f>Vulnerability!AL77</f>
        <v>6.1</v>
      </c>
      <c r="T78" s="39">
        <f>Vulnerability!AM77</f>
        <v>3.6</v>
      </c>
      <c r="U78" s="41">
        <f t="shared" si="7"/>
        <v>5</v>
      </c>
      <c r="V78" s="44">
        <f>'Lack of Coping Capacity'!K77</f>
        <v>7.3</v>
      </c>
      <c r="W78" s="44">
        <f>'Lack of Coping Capacity'!L77</f>
        <v>6.6</v>
      </c>
      <c r="X78" s="44">
        <f>'Lack of Coping Capacity'!M77</f>
        <v>6</v>
      </c>
      <c r="Y78" s="44">
        <f>'Lack of Coping Capacity'!V77</f>
        <v>4.0999999999999996</v>
      </c>
      <c r="Z78" s="39">
        <f>'Lack of Coping Capacity'!W77</f>
        <v>6</v>
      </c>
      <c r="AA78" s="41">
        <f t="shared" si="8"/>
        <v>6</v>
      </c>
      <c r="AB78" s="50">
        <f t="shared" si="9"/>
        <v>4.4000000000000004</v>
      </c>
      <c r="AC78" s="53" t="str">
        <f t="shared" si="10"/>
        <v>Medium</v>
      </c>
      <c r="AD78" s="56">
        <f t="shared" si="11"/>
        <v>73</v>
      </c>
      <c r="AE78" s="59"/>
    </row>
    <row r="79" spans="1:31" ht="15.75" customHeight="1" thickBot="1" x14ac:dyDescent="0.3">
      <c r="A79" s="37" t="s">
        <v>193</v>
      </c>
      <c r="B79" s="37" t="s">
        <v>258</v>
      </c>
      <c r="C79" s="37" t="s">
        <v>262</v>
      </c>
      <c r="D79" s="38" t="s">
        <v>263</v>
      </c>
      <c r="E79" s="39">
        <f>'Hazard &amp; Exposure'!K78</f>
        <v>2.6</v>
      </c>
      <c r="F79" s="40">
        <v>0</v>
      </c>
      <c r="G79" s="40">
        <f>'Hazard &amp; Exposure'!R78</f>
        <v>7.1</v>
      </c>
      <c r="H79" s="39">
        <f>'Hazard &amp; Exposure'!S78</f>
        <v>2.5</v>
      </c>
      <c r="I79" s="41">
        <f t="shared" si="6"/>
        <v>2.6</v>
      </c>
      <c r="J79" s="42">
        <f>Vulnerability!L78</f>
        <v>9.4</v>
      </c>
      <c r="K79" s="43">
        <f>Vulnerability!P78</f>
        <v>1.5</v>
      </c>
      <c r="L79" s="43">
        <f>Vulnerability!R78</f>
        <v>9.3000000000000007</v>
      </c>
      <c r="M79" s="39">
        <f>Vulnerability!S78</f>
        <v>7.4</v>
      </c>
      <c r="N79" s="43">
        <f>Vulnerability!X78</f>
        <v>0</v>
      </c>
      <c r="O79" s="43">
        <f>Vulnerability!AA78</f>
        <v>8.9</v>
      </c>
      <c r="P79" s="43">
        <f>Vulnerability!AE78</f>
        <v>4.5</v>
      </c>
      <c r="Q79" s="43">
        <f>Vulnerability!AH78</f>
        <v>4.4000000000000004</v>
      </c>
      <c r="R79" s="43">
        <f>Vulnerability!AK78</f>
        <v>6.7</v>
      </c>
      <c r="S79" s="43">
        <f>Vulnerability!AL78</f>
        <v>6.6</v>
      </c>
      <c r="T79" s="39">
        <f>Vulnerability!AM78</f>
        <v>4</v>
      </c>
      <c r="U79" s="41">
        <f t="shared" si="7"/>
        <v>6</v>
      </c>
      <c r="V79" s="44">
        <f>'Lack of Coping Capacity'!K78</f>
        <v>7.1</v>
      </c>
      <c r="W79" s="44">
        <f>'Lack of Coping Capacity'!L78</f>
        <v>9.9</v>
      </c>
      <c r="X79" s="44">
        <f>'Lack of Coping Capacity'!M78</f>
        <v>0</v>
      </c>
      <c r="Y79" s="44">
        <f>'Lack of Coping Capacity'!V78</f>
        <v>6.7</v>
      </c>
      <c r="Z79" s="39">
        <f>'Lack of Coping Capacity'!W78</f>
        <v>5.9</v>
      </c>
      <c r="AA79" s="41">
        <f t="shared" si="8"/>
        <v>5.9</v>
      </c>
      <c r="AB79" s="50">
        <f t="shared" si="9"/>
        <v>4.5</v>
      </c>
      <c r="AC79" s="53" t="str">
        <f t="shared" si="10"/>
        <v>Medium</v>
      </c>
      <c r="AD79" s="56">
        <f t="shared" si="11"/>
        <v>64</v>
      </c>
      <c r="AE79" s="59"/>
    </row>
    <row r="80" spans="1:31" ht="15.75" customHeight="1" thickBot="1" x14ac:dyDescent="0.3">
      <c r="A80" s="37" t="s">
        <v>193</v>
      </c>
      <c r="B80" s="37" t="s">
        <v>258</v>
      </c>
      <c r="C80" s="37" t="s">
        <v>264</v>
      </c>
      <c r="D80" s="38" t="s">
        <v>265</v>
      </c>
      <c r="E80" s="39">
        <f>'Hazard &amp; Exposure'!K79</f>
        <v>1.9</v>
      </c>
      <c r="F80" s="40">
        <v>0</v>
      </c>
      <c r="G80" s="40">
        <f>'Hazard &amp; Exposure'!R79</f>
        <v>7.1</v>
      </c>
      <c r="H80" s="39">
        <f>'Hazard &amp; Exposure'!S79</f>
        <v>2.5</v>
      </c>
      <c r="I80" s="41">
        <f t="shared" si="6"/>
        <v>2.2000000000000002</v>
      </c>
      <c r="J80" s="42">
        <f>Vulnerability!L79</f>
        <v>10</v>
      </c>
      <c r="K80" s="43">
        <f>Vulnerability!P79</f>
        <v>0.4</v>
      </c>
      <c r="L80" s="43">
        <f>Vulnerability!R79</f>
        <v>10</v>
      </c>
      <c r="M80" s="39">
        <f>Vulnerability!S79</f>
        <v>7.6</v>
      </c>
      <c r="N80" s="43">
        <f>Vulnerability!X79</f>
        <v>0</v>
      </c>
      <c r="O80" s="43">
        <f>Vulnerability!AA79</f>
        <v>6.6</v>
      </c>
      <c r="P80" s="43">
        <f>Vulnerability!AE79</f>
        <v>5.5</v>
      </c>
      <c r="Q80" s="43">
        <f>Vulnerability!AH79</f>
        <v>6.3</v>
      </c>
      <c r="R80" s="43">
        <f>Vulnerability!AK79</f>
        <v>3.1</v>
      </c>
      <c r="S80" s="43">
        <f>Vulnerability!AL79</f>
        <v>5.5</v>
      </c>
      <c r="T80" s="39">
        <f>Vulnerability!AM79</f>
        <v>3.2</v>
      </c>
      <c r="U80" s="41">
        <f t="shared" si="7"/>
        <v>5.8</v>
      </c>
      <c r="V80" s="44">
        <f>'Lack of Coping Capacity'!K79</f>
        <v>7.5</v>
      </c>
      <c r="W80" s="44">
        <f>'Lack of Coping Capacity'!L79</f>
        <v>9.9</v>
      </c>
      <c r="X80" s="44">
        <f>'Lack of Coping Capacity'!M79</f>
        <v>0</v>
      </c>
      <c r="Y80" s="44">
        <f>'Lack of Coping Capacity'!V79</f>
        <v>8.1</v>
      </c>
      <c r="Z80" s="39">
        <f>'Lack of Coping Capacity'!W79</f>
        <v>6.4</v>
      </c>
      <c r="AA80" s="41">
        <f t="shared" si="8"/>
        <v>6.4</v>
      </c>
      <c r="AB80" s="50">
        <f t="shared" si="9"/>
        <v>4.3</v>
      </c>
      <c r="AC80" s="53" t="str">
        <f t="shared" si="10"/>
        <v>Medium</v>
      </c>
      <c r="AD80" s="56">
        <f t="shared" si="11"/>
        <v>77</v>
      </c>
      <c r="AE80" s="59"/>
    </row>
    <row r="81" spans="1:31" ht="15.75" customHeight="1" thickBot="1" x14ac:dyDescent="0.3">
      <c r="A81" s="37" t="s">
        <v>193</v>
      </c>
      <c r="B81" s="37" t="s">
        <v>258</v>
      </c>
      <c r="C81" s="37" t="s">
        <v>266</v>
      </c>
      <c r="D81" s="38" t="s">
        <v>267</v>
      </c>
      <c r="E81" s="39">
        <f>'Hazard &amp; Exposure'!K80</f>
        <v>1.4</v>
      </c>
      <c r="F81" s="40">
        <v>0</v>
      </c>
      <c r="G81" s="40">
        <f>'Hazard &amp; Exposure'!R80</f>
        <v>7.1</v>
      </c>
      <c r="H81" s="39">
        <f>'Hazard &amp; Exposure'!S80</f>
        <v>2.5</v>
      </c>
      <c r="I81" s="41">
        <f t="shared" si="6"/>
        <v>2</v>
      </c>
      <c r="J81" s="42">
        <f>Vulnerability!L80</f>
        <v>10</v>
      </c>
      <c r="K81" s="43">
        <f>Vulnerability!P80</f>
        <v>1.4</v>
      </c>
      <c r="L81" s="43">
        <f>Vulnerability!R80</f>
        <v>9.9</v>
      </c>
      <c r="M81" s="39">
        <f>Vulnerability!S80</f>
        <v>7.8</v>
      </c>
      <c r="N81" s="43">
        <f>Vulnerability!X80</f>
        <v>0</v>
      </c>
      <c r="O81" s="43">
        <f>Vulnerability!AA80</f>
        <v>2.7</v>
      </c>
      <c r="P81" s="43">
        <f>Vulnerability!AE80</f>
        <v>3.9</v>
      </c>
      <c r="Q81" s="43">
        <f>Vulnerability!AH80</f>
        <v>4.9000000000000004</v>
      </c>
      <c r="R81" s="43">
        <f>Vulnerability!AK80</f>
        <v>2.6</v>
      </c>
      <c r="S81" s="43">
        <f>Vulnerability!AL80</f>
        <v>3.6</v>
      </c>
      <c r="T81" s="39">
        <f>Vulnerability!AM80</f>
        <v>2</v>
      </c>
      <c r="U81" s="41">
        <f t="shared" si="7"/>
        <v>5.6</v>
      </c>
      <c r="V81" s="44">
        <f>'Lack of Coping Capacity'!K80</f>
        <v>7.5</v>
      </c>
      <c r="W81" s="44">
        <f>'Lack of Coping Capacity'!L80</f>
        <v>9.9</v>
      </c>
      <c r="X81" s="44">
        <f>'Lack of Coping Capacity'!M80</f>
        <v>8.6999999999999993</v>
      </c>
      <c r="Y81" s="44">
        <f>'Lack of Coping Capacity'!V80</f>
        <v>7.6</v>
      </c>
      <c r="Z81" s="39">
        <f>'Lack of Coping Capacity'!W80</f>
        <v>8.4</v>
      </c>
      <c r="AA81" s="41">
        <f t="shared" si="8"/>
        <v>8.4</v>
      </c>
      <c r="AB81" s="50">
        <f t="shared" si="9"/>
        <v>4.5</v>
      </c>
      <c r="AC81" s="53" t="str">
        <f t="shared" si="10"/>
        <v>Medium</v>
      </c>
      <c r="AD81" s="56">
        <f t="shared" si="11"/>
        <v>64</v>
      </c>
      <c r="AE81" s="59"/>
    </row>
    <row r="82" spans="1:31" ht="15.75" customHeight="1" thickBot="1" x14ac:dyDescent="0.3">
      <c r="A82" s="37" t="s">
        <v>268</v>
      </c>
      <c r="B82" s="37" t="s">
        <v>269</v>
      </c>
      <c r="C82" s="37" t="s">
        <v>269</v>
      </c>
      <c r="D82" s="38" t="s">
        <v>270</v>
      </c>
      <c r="E82" s="39">
        <f>'Hazard &amp; Exposure'!K81</f>
        <v>0.7</v>
      </c>
      <c r="F82" s="40">
        <v>6.9</v>
      </c>
      <c r="G82" s="40">
        <f>'Hazard &amp; Exposure'!R81</f>
        <v>4</v>
      </c>
      <c r="H82" s="39">
        <f>'Hazard &amp; Exposure'!S81</f>
        <v>6.3</v>
      </c>
      <c r="I82" s="41">
        <f t="shared" si="6"/>
        <v>4</v>
      </c>
      <c r="J82" s="42">
        <f>Vulnerability!L81</f>
        <v>6</v>
      </c>
      <c r="K82" s="43">
        <f>Vulnerability!P81</f>
        <v>4.4000000000000004</v>
      </c>
      <c r="L82" s="43">
        <f>Vulnerability!R81</f>
        <v>5.3</v>
      </c>
      <c r="M82" s="39">
        <f>Vulnerability!S81</f>
        <v>5.4</v>
      </c>
      <c r="N82" s="43">
        <f>Vulnerability!X81</f>
        <v>0</v>
      </c>
      <c r="O82" s="43">
        <f>Vulnerability!AA81</f>
        <v>1.3</v>
      </c>
      <c r="P82" s="43">
        <f>Vulnerability!AE81</f>
        <v>3</v>
      </c>
      <c r="Q82" s="43">
        <f>Vulnerability!AH81</f>
        <v>3</v>
      </c>
      <c r="R82" s="43">
        <f>Vulnerability!AK81</f>
        <v>4.4000000000000004</v>
      </c>
      <c r="S82" s="43">
        <f>Vulnerability!AL81</f>
        <v>3</v>
      </c>
      <c r="T82" s="39">
        <f>Vulnerability!AM81</f>
        <v>1.6</v>
      </c>
      <c r="U82" s="41">
        <f t="shared" si="7"/>
        <v>3.7</v>
      </c>
      <c r="V82" s="44">
        <f>'Lack of Coping Capacity'!K81</f>
        <v>6.9</v>
      </c>
      <c r="W82" s="44">
        <f>'Lack of Coping Capacity'!L81</f>
        <v>0</v>
      </c>
      <c r="X82" s="44">
        <f>'Lack of Coping Capacity'!M81</f>
        <v>0</v>
      </c>
      <c r="Y82" s="44">
        <f>'Lack of Coping Capacity'!V81</f>
        <v>3.8</v>
      </c>
      <c r="Z82" s="39">
        <f>'Lack of Coping Capacity'!W81</f>
        <v>2.7</v>
      </c>
      <c r="AA82" s="41">
        <f t="shared" si="8"/>
        <v>2.7</v>
      </c>
      <c r="AB82" s="50">
        <f t="shared" si="9"/>
        <v>3.4</v>
      </c>
      <c r="AC82" s="53" t="str">
        <f t="shared" si="10"/>
        <v>Low</v>
      </c>
      <c r="AD82" s="56">
        <f t="shared" si="11"/>
        <v>136</v>
      </c>
      <c r="AE82" s="59"/>
    </row>
    <row r="83" spans="1:31" ht="15.75" customHeight="1" thickBot="1" x14ac:dyDescent="0.3">
      <c r="A83" s="37" t="s">
        <v>268</v>
      </c>
      <c r="B83" s="37" t="s">
        <v>269</v>
      </c>
      <c r="C83" s="37" t="s">
        <v>271</v>
      </c>
      <c r="D83" s="38" t="s">
        <v>272</v>
      </c>
      <c r="E83" s="39">
        <f>'Hazard &amp; Exposure'!K82</f>
        <v>2.2999999999999998</v>
      </c>
      <c r="F83" s="40">
        <v>0</v>
      </c>
      <c r="G83" s="40">
        <f>'Hazard &amp; Exposure'!R82</f>
        <v>4</v>
      </c>
      <c r="H83" s="39">
        <f>'Hazard &amp; Exposure'!S82</f>
        <v>1.2</v>
      </c>
      <c r="I83" s="41">
        <f t="shared" si="6"/>
        <v>1.8</v>
      </c>
      <c r="J83" s="42">
        <f>Vulnerability!L82</f>
        <v>7.6</v>
      </c>
      <c r="K83" s="43">
        <f>Vulnerability!P82</f>
        <v>4.0999999999999996</v>
      </c>
      <c r="L83" s="43">
        <f>Vulnerability!R82</f>
        <v>8.8000000000000007</v>
      </c>
      <c r="M83" s="39">
        <f>Vulnerability!S82</f>
        <v>7</v>
      </c>
      <c r="N83" s="43">
        <f>Vulnerability!X82</f>
        <v>0</v>
      </c>
      <c r="O83" s="43">
        <f>Vulnerability!AA82</f>
        <v>5.7</v>
      </c>
      <c r="P83" s="43">
        <f>Vulnerability!AE82</f>
        <v>2.5</v>
      </c>
      <c r="Q83" s="43">
        <f>Vulnerability!AH82</f>
        <v>3.9</v>
      </c>
      <c r="R83" s="43">
        <f>Vulnerability!AK82</f>
        <v>4.9000000000000004</v>
      </c>
      <c r="S83" s="43">
        <f>Vulnerability!AL82</f>
        <v>4.4000000000000004</v>
      </c>
      <c r="T83" s="39">
        <f>Vulnerability!AM82</f>
        <v>2.5</v>
      </c>
      <c r="U83" s="41">
        <f t="shared" si="7"/>
        <v>5.2</v>
      </c>
      <c r="V83" s="44">
        <f>'Lack of Coping Capacity'!K82</f>
        <v>6.7</v>
      </c>
      <c r="W83" s="44">
        <f>'Lack of Coping Capacity'!L82</f>
        <v>0</v>
      </c>
      <c r="X83" s="44">
        <f>'Lack of Coping Capacity'!M82</f>
        <v>6.5</v>
      </c>
      <c r="Y83" s="44">
        <f>'Lack of Coping Capacity'!V82</f>
        <v>4.7</v>
      </c>
      <c r="Z83" s="39">
        <f>'Lack of Coping Capacity'!W82</f>
        <v>4.5</v>
      </c>
      <c r="AA83" s="41">
        <f t="shared" si="8"/>
        <v>4.5</v>
      </c>
      <c r="AB83" s="50">
        <f t="shared" si="9"/>
        <v>3.5</v>
      </c>
      <c r="AC83" s="53" t="str">
        <f t="shared" si="10"/>
        <v>Medium</v>
      </c>
      <c r="AD83" s="56">
        <f t="shared" si="11"/>
        <v>126</v>
      </c>
      <c r="AE83" s="59"/>
    </row>
    <row r="84" spans="1:31" ht="15.75" customHeight="1" thickBot="1" x14ac:dyDescent="0.3">
      <c r="A84" s="37" t="s">
        <v>268</v>
      </c>
      <c r="B84" s="37" t="s">
        <v>269</v>
      </c>
      <c r="C84" s="37" t="s">
        <v>273</v>
      </c>
      <c r="D84" s="38" t="s">
        <v>274</v>
      </c>
      <c r="E84" s="39">
        <f>'Hazard &amp; Exposure'!K83</f>
        <v>1.1000000000000001</v>
      </c>
      <c r="F84" s="40">
        <v>0</v>
      </c>
      <c r="G84" s="40">
        <f>'Hazard &amp; Exposure'!R83</f>
        <v>4</v>
      </c>
      <c r="H84" s="39">
        <f>'Hazard &amp; Exposure'!S83</f>
        <v>1.2</v>
      </c>
      <c r="I84" s="41">
        <f t="shared" si="6"/>
        <v>1.2</v>
      </c>
      <c r="J84" s="42">
        <f>Vulnerability!L83</f>
        <v>7.9</v>
      </c>
      <c r="K84" s="43">
        <f>Vulnerability!P83</f>
        <v>6.2</v>
      </c>
      <c r="L84" s="43">
        <f>Vulnerability!R83</f>
        <v>8.6999999999999993</v>
      </c>
      <c r="M84" s="39">
        <f>Vulnerability!S83</f>
        <v>7.7</v>
      </c>
      <c r="N84" s="43">
        <f>Vulnerability!X83</f>
        <v>0</v>
      </c>
      <c r="O84" s="43">
        <f>Vulnerability!AA83</f>
        <v>2.9</v>
      </c>
      <c r="P84" s="43">
        <f>Vulnerability!AE83</f>
        <v>2.1</v>
      </c>
      <c r="Q84" s="43">
        <f>Vulnerability!AH83</f>
        <v>3.4</v>
      </c>
      <c r="R84" s="43">
        <f>Vulnerability!AK83</f>
        <v>6.2</v>
      </c>
      <c r="S84" s="43">
        <f>Vulnerability!AL83</f>
        <v>3.8</v>
      </c>
      <c r="T84" s="39">
        <f>Vulnerability!AM83</f>
        <v>2.1</v>
      </c>
      <c r="U84" s="41">
        <f t="shared" si="7"/>
        <v>5.6</v>
      </c>
      <c r="V84" s="44">
        <f>'Lack of Coping Capacity'!K83</f>
        <v>6.9</v>
      </c>
      <c r="W84" s="44">
        <f>'Lack of Coping Capacity'!L83</f>
        <v>0</v>
      </c>
      <c r="X84" s="44">
        <f>'Lack of Coping Capacity'!M83</f>
        <v>5.8</v>
      </c>
      <c r="Y84" s="44">
        <f>'Lack of Coping Capacity'!V83</f>
        <v>4.0999999999999996</v>
      </c>
      <c r="Z84" s="39">
        <f>'Lack of Coping Capacity'!W83</f>
        <v>4.2</v>
      </c>
      <c r="AA84" s="41">
        <f t="shared" si="8"/>
        <v>4.2</v>
      </c>
      <c r="AB84" s="50">
        <f t="shared" si="9"/>
        <v>3</v>
      </c>
      <c r="AC84" s="53" t="str">
        <f t="shared" si="10"/>
        <v>Low</v>
      </c>
      <c r="AD84" s="56">
        <f t="shared" si="11"/>
        <v>222</v>
      </c>
      <c r="AE84" s="59"/>
    </row>
    <row r="85" spans="1:31" ht="15.75" customHeight="1" thickBot="1" x14ac:dyDescent="0.3">
      <c r="A85" s="37" t="s">
        <v>268</v>
      </c>
      <c r="B85" s="37" t="s">
        <v>269</v>
      </c>
      <c r="C85" s="37" t="s">
        <v>275</v>
      </c>
      <c r="D85" s="38" t="s">
        <v>276</v>
      </c>
      <c r="E85" s="39">
        <f>'Hazard &amp; Exposure'!K84</f>
        <v>1.6</v>
      </c>
      <c r="F85" s="40">
        <v>0</v>
      </c>
      <c r="G85" s="40">
        <f>'Hazard &amp; Exposure'!R84</f>
        <v>4</v>
      </c>
      <c r="H85" s="39">
        <f>'Hazard &amp; Exposure'!S84</f>
        <v>1.2</v>
      </c>
      <c r="I85" s="41">
        <f t="shared" si="6"/>
        <v>1.4</v>
      </c>
      <c r="J85" s="42">
        <f>Vulnerability!L84</f>
        <v>8.5</v>
      </c>
      <c r="K85" s="43">
        <f>Vulnerability!P84</f>
        <v>5.6</v>
      </c>
      <c r="L85" s="43">
        <f>Vulnerability!R84</f>
        <v>7.4</v>
      </c>
      <c r="M85" s="39">
        <f>Vulnerability!S84</f>
        <v>7.5</v>
      </c>
      <c r="N85" s="43">
        <f>Vulnerability!X84</f>
        <v>0</v>
      </c>
      <c r="O85" s="43">
        <f>Vulnerability!AA84</f>
        <v>5.7</v>
      </c>
      <c r="P85" s="43">
        <f>Vulnerability!AE84</f>
        <v>2.7</v>
      </c>
      <c r="Q85" s="43">
        <f>Vulnerability!AH84</f>
        <v>4.3</v>
      </c>
      <c r="R85" s="43">
        <f>Vulnerability!AK84</f>
        <v>5.2</v>
      </c>
      <c r="S85" s="43">
        <f>Vulnerability!AL84</f>
        <v>4.5999999999999996</v>
      </c>
      <c r="T85" s="39">
        <f>Vulnerability!AM84</f>
        <v>2.6</v>
      </c>
      <c r="U85" s="41">
        <f t="shared" si="7"/>
        <v>5.6</v>
      </c>
      <c r="V85" s="44">
        <f>'Lack of Coping Capacity'!K84</f>
        <v>6.9</v>
      </c>
      <c r="W85" s="44">
        <f>'Lack of Coping Capacity'!L84</f>
        <v>0</v>
      </c>
      <c r="X85" s="44">
        <f>'Lack of Coping Capacity'!M84</f>
        <v>6.8</v>
      </c>
      <c r="Y85" s="44">
        <f>'Lack of Coping Capacity'!V84</f>
        <v>6.3</v>
      </c>
      <c r="Z85" s="39">
        <f>'Lack of Coping Capacity'!W84</f>
        <v>5</v>
      </c>
      <c r="AA85" s="41">
        <f t="shared" si="8"/>
        <v>5</v>
      </c>
      <c r="AB85" s="50">
        <f t="shared" si="9"/>
        <v>3.4</v>
      </c>
      <c r="AC85" s="53" t="str">
        <f t="shared" si="10"/>
        <v>Low</v>
      </c>
      <c r="AD85" s="56">
        <f t="shared" si="11"/>
        <v>136</v>
      </c>
      <c r="AE85" s="59"/>
    </row>
    <row r="86" spans="1:31" ht="15.75" customHeight="1" thickBot="1" x14ac:dyDescent="0.3">
      <c r="A86" s="37" t="s">
        <v>268</v>
      </c>
      <c r="B86" s="37" t="s">
        <v>277</v>
      </c>
      <c r="C86" s="37" t="s">
        <v>277</v>
      </c>
      <c r="D86" s="38" t="s">
        <v>278</v>
      </c>
      <c r="E86" s="39">
        <f>'Hazard &amp; Exposure'!K85</f>
        <v>0.8</v>
      </c>
      <c r="F86" s="40">
        <v>0</v>
      </c>
      <c r="G86" s="40">
        <f>'Hazard &amp; Exposure'!R85</f>
        <v>4</v>
      </c>
      <c r="H86" s="39">
        <f>'Hazard &amp; Exposure'!S85</f>
        <v>1.2</v>
      </c>
      <c r="I86" s="41">
        <f t="shared" si="6"/>
        <v>1</v>
      </c>
      <c r="J86" s="42">
        <f>Vulnerability!L85</f>
        <v>6.2</v>
      </c>
      <c r="K86" s="43">
        <f>Vulnerability!P85</f>
        <v>6</v>
      </c>
      <c r="L86" s="43">
        <f>Vulnerability!R85</f>
        <v>5.9</v>
      </c>
      <c r="M86" s="39">
        <f>Vulnerability!S85</f>
        <v>6.1</v>
      </c>
      <c r="N86" s="43">
        <f>Vulnerability!X85</f>
        <v>0</v>
      </c>
      <c r="O86" s="43">
        <f>Vulnerability!AA85</f>
        <v>4.8</v>
      </c>
      <c r="P86" s="43">
        <f>Vulnerability!AE85</f>
        <v>2.4</v>
      </c>
      <c r="Q86" s="43">
        <f>Vulnerability!AH85</f>
        <v>1.7</v>
      </c>
      <c r="R86" s="43">
        <f>Vulnerability!AK85</f>
        <v>3.8</v>
      </c>
      <c r="S86" s="43">
        <f>Vulnerability!AL85</f>
        <v>3.3</v>
      </c>
      <c r="T86" s="39">
        <f>Vulnerability!AM85</f>
        <v>1.8</v>
      </c>
      <c r="U86" s="41">
        <f t="shared" si="7"/>
        <v>4.3</v>
      </c>
      <c r="V86" s="44">
        <f>'Lack of Coping Capacity'!K85</f>
        <v>6.6</v>
      </c>
      <c r="W86" s="44">
        <f>'Lack of Coping Capacity'!L85</f>
        <v>0</v>
      </c>
      <c r="X86" s="44">
        <f>'Lack of Coping Capacity'!M85</f>
        <v>4.5999999999999996</v>
      </c>
      <c r="Y86" s="44">
        <f>'Lack of Coping Capacity'!V85</f>
        <v>3.2</v>
      </c>
      <c r="Z86" s="39">
        <f>'Lack of Coping Capacity'!W85</f>
        <v>3.6</v>
      </c>
      <c r="AA86" s="41">
        <f t="shared" si="8"/>
        <v>3.6</v>
      </c>
      <c r="AB86" s="50">
        <f t="shared" si="9"/>
        <v>2.5</v>
      </c>
      <c r="AC86" s="53" t="str">
        <f t="shared" si="10"/>
        <v>Low</v>
      </c>
      <c r="AD86" s="56">
        <f t="shared" si="11"/>
        <v>286</v>
      </c>
      <c r="AE86" s="59"/>
    </row>
    <row r="87" spans="1:31" ht="15.75" customHeight="1" thickBot="1" x14ac:dyDescent="0.3">
      <c r="A87" s="37" t="s">
        <v>268</v>
      </c>
      <c r="B87" s="37" t="s">
        <v>277</v>
      </c>
      <c r="C87" s="37" t="s">
        <v>279</v>
      </c>
      <c r="D87" s="38" t="s">
        <v>280</v>
      </c>
      <c r="E87" s="39">
        <f>'Hazard &amp; Exposure'!K86</f>
        <v>0.6</v>
      </c>
      <c r="F87" s="40">
        <v>0</v>
      </c>
      <c r="G87" s="40">
        <f>'Hazard &amp; Exposure'!R86</f>
        <v>4</v>
      </c>
      <c r="H87" s="39">
        <f>'Hazard &amp; Exposure'!S86</f>
        <v>1.2</v>
      </c>
      <c r="I87" s="41">
        <f t="shared" si="6"/>
        <v>0.9</v>
      </c>
      <c r="J87" s="42">
        <f>Vulnerability!L86</f>
        <v>9.1999999999999993</v>
      </c>
      <c r="K87" s="43">
        <f>Vulnerability!P86</f>
        <v>4</v>
      </c>
      <c r="L87" s="43">
        <f>Vulnerability!R86</f>
        <v>8.1999999999999993</v>
      </c>
      <c r="M87" s="39">
        <f>Vulnerability!S86</f>
        <v>7.7</v>
      </c>
      <c r="N87" s="43">
        <f>Vulnerability!X86</f>
        <v>0</v>
      </c>
      <c r="O87" s="43">
        <f>Vulnerability!AA86</f>
        <v>9.6</v>
      </c>
      <c r="P87" s="43">
        <f>Vulnerability!AE86</f>
        <v>4.4000000000000004</v>
      </c>
      <c r="Q87" s="43">
        <f>Vulnerability!AH86</f>
        <v>1.6</v>
      </c>
      <c r="R87" s="43">
        <f>Vulnerability!AK86</f>
        <v>5.4</v>
      </c>
      <c r="S87" s="43">
        <f>Vulnerability!AL86</f>
        <v>6.3</v>
      </c>
      <c r="T87" s="39">
        <f>Vulnerability!AM86</f>
        <v>3.8</v>
      </c>
      <c r="U87" s="41">
        <f t="shared" si="7"/>
        <v>6.1</v>
      </c>
      <c r="V87" s="44">
        <f>'Lack of Coping Capacity'!K86</f>
        <v>6.6</v>
      </c>
      <c r="W87" s="44">
        <f>'Lack of Coping Capacity'!L86</f>
        <v>3.3</v>
      </c>
      <c r="X87" s="44">
        <f>'Lack of Coping Capacity'!M86</f>
        <v>7.6</v>
      </c>
      <c r="Y87" s="44">
        <f>'Lack of Coping Capacity'!V86</f>
        <v>5.0999999999999996</v>
      </c>
      <c r="Z87" s="39">
        <f>'Lack of Coping Capacity'!W86</f>
        <v>5.7</v>
      </c>
      <c r="AA87" s="41">
        <f t="shared" si="8"/>
        <v>5.7</v>
      </c>
      <c r="AB87" s="50">
        <f t="shared" si="9"/>
        <v>3.2</v>
      </c>
      <c r="AC87" s="53" t="str">
        <f t="shared" si="10"/>
        <v>Low</v>
      </c>
      <c r="AD87" s="56">
        <f t="shared" si="11"/>
        <v>173</v>
      </c>
      <c r="AE87" s="59"/>
    </row>
    <row r="88" spans="1:31" ht="15.75" customHeight="1" thickBot="1" x14ac:dyDescent="0.3">
      <c r="A88" s="37" t="s">
        <v>268</v>
      </c>
      <c r="B88" s="37" t="s">
        <v>277</v>
      </c>
      <c r="C88" s="37" t="s">
        <v>281</v>
      </c>
      <c r="D88" s="38" t="s">
        <v>282</v>
      </c>
      <c r="E88" s="39">
        <f>'Hazard &amp; Exposure'!K87</f>
        <v>0.7</v>
      </c>
      <c r="F88" s="40">
        <v>0</v>
      </c>
      <c r="G88" s="40">
        <f>'Hazard &amp; Exposure'!R87</f>
        <v>4</v>
      </c>
      <c r="H88" s="39">
        <f>'Hazard &amp; Exposure'!S87</f>
        <v>1.2</v>
      </c>
      <c r="I88" s="41">
        <f t="shared" si="6"/>
        <v>1</v>
      </c>
      <c r="J88" s="42">
        <f>Vulnerability!L87</f>
        <v>8.1</v>
      </c>
      <c r="K88" s="43">
        <f>Vulnerability!P87</f>
        <v>5.6</v>
      </c>
      <c r="L88" s="43">
        <f>Vulnerability!R87</f>
        <v>8.8000000000000007</v>
      </c>
      <c r="M88" s="39">
        <f>Vulnerability!S87</f>
        <v>7.7</v>
      </c>
      <c r="N88" s="43">
        <f>Vulnerability!X87</f>
        <v>0</v>
      </c>
      <c r="O88" s="43">
        <f>Vulnerability!AA87</f>
        <v>6.1</v>
      </c>
      <c r="P88" s="43">
        <f>Vulnerability!AE87</f>
        <v>2.4</v>
      </c>
      <c r="Q88" s="43">
        <f>Vulnerability!AH87</f>
        <v>1.9</v>
      </c>
      <c r="R88" s="43">
        <f>Vulnerability!AK87</f>
        <v>5.6</v>
      </c>
      <c r="S88" s="43">
        <f>Vulnerability!AL87</f>
        <v>4.3</v>
      </c>
      <c r="T88" s="39">
        <f>Vulnerability!AM87</f>
        <v>2.4</v>
      </c>
      <c r="U88" s="41">
        <f t="shared" si="7"/>
        <v>5.7</v>
      </c>
      <c r="V88" s="44">
        <f>'Lack of Coping Capacity'!K87</f>
        <v>6.4</v>
      </c>
      <c r="W88" s="44">
        <f>'Lack of Coping Capacity'!L87</f>
        <v>0</v>
      </c>
      <c r="X88" s="44">
        <f>'Lack of Coping Capacity'!M87</f>
        <v>5.2</v>
      </c>
      <c r="Y88" s="44">
        <f>'Lack of Coping Capacity'!V87</f>
        <v>4.2</v>
      </c>
      <c r="Z88" s="39">
        <f>'Lack of Coping Capacity'!W87</f>
        <v>4</v>
      </c>
      <c r="AA88" s="41">
        <f t="shared" si="8"/>
        <v>4</v>
      </c>
      <c r="AB88" s="50">
        <f t="shared" si="9"/>
        <v>2.8</v>
      </c>
      <c r="AC88" s="53" t="str">
        <f t="shared" si="10"/>
        <v>Low</v>
      </c>
      <c r="AD88" s="56">
        <f t="shared" si="11"/>
        <v>261</v>
      </c>
      <c r="AE88" s="59"/>
    </row>
    <row r="89" spans="1:31" ht="15.75" customHeight="1" thickBot="1" x14ac:dyDescent="0.3">
      <c r="A89" s="37" t="s">
        <v>268</v>
      </c>
      <c r="B89" s="37" t="s">
        <v>277</v>
      </c>
      <c r="C89" s="37" t="s">
        <v>268</v>
      </c>
      <c r="D89" s="38" t="s">
        <v>283</v>
      </c>
      <c r="E89" s="39">
        <f>'Hazard &amp; Exposure'!K88</f>
        <v>0.7</v>
      </c>
      <c r="F89" s="40">
        <v>0</v>
      </c>
      <c r="G89" s="40">
        <f>'Hazard &amp; Exposure'!R88</f>
        <v>4</v>
      </c>
      <c r="H89" s="39">
        <f>'Hazard &amp; Exposure'!S88</f>
        <v>1.2</v>
      </c>
      <c r="I89" s="41">
        <f t="shared" si="6"/>
        <v>1</v>
      </c>
      <c r="J89" s="42">
        <f>Vulnerability!L88</f>
        <v>8.6999999999999993</v>
      </c>
      <c r="K89" s="43">
        <f>Vulnerability!P88</f>
        <v>4.7</v>
      </c>
      <c r="L89" s="43">
        <f>Vulnerability!R88</f>
        <v>7.8</v>
      </c>
      <c r="M89" s="39">
        <f>Vulnerability!S88</f>
        <v>7.5</v>
      </c>
      <c r="N89" s="43">
        <f>Vulnerability!X88</f>
        <v>0</v>
      </c>
      <c r="O89" s="43">
        <f>Vulnerability!AA88</f>
        <v>8.4</v>
      </c>
      <c r="P89" s="43">
        <f>Vulnerability!AE88</f>
        <v>3.3</v>
      </c>
      <c r="Q89" s="43">
        <f>Vulnerability!AH88</f>
        <v>1.5</v>
      </c>
      <c r="R89" s="43">
        <f>Vulnerability!AK88</f>
        <v>5.3</v>
      </c>
      <c r="S89" s="43">
        <f>Vulnerability!AL88</f>
        <v>5.2</v>
      </c>
      <c r="T89" s="39">
        <f>Vulnerability!AM88</f>
        <v>3</v>
      </c>
      <c r="U89" s="41">
        <f t="shared" si="7"/>
        <v>5.7</v>
      </c>
      <c r="V89" s="44">
        <f>'Lack of Coping Capacity'!K88</f>
        <v>6.8</v>
      </c>
      <c r="W89" s="44">
        <f>'Lack of Coping Capacity'!L88</f>
        <v>3.3</v>
      </c>
      <c r="X89" s="44">
        <f>'Lack of Coping Capacity'!M88</f>
        <v>5.2</v>
      </c>
      <c r="Y89" s="44">
        <f>'Lack of Coping Capacity'!V88</f>
        <v>4.5</v>
      </c>
      <c r="Z89" s="39">
        <f>'Lack of Coping Capacity'!W88</f>
        <v>5</v>
      </c>
      <c r="AA89" s="41">
        <f t="shared" si="8"/>
        <v>5</v>
      </c>
      <c r="AB89" s="50">
        <f t="shared" si="9"/>
        <v>3.1</v>
      </c>
      <c r="AC89" s="53" t="str">
        <f t="shared" si="10"/>
        <v>Low</v>
      </c>
      <c r="AD89" s="56">
        <f t="shared" si="11"/>
        <v>194</v>
      </c>
      <c r="AE89" s="59"/>
    </row>
    <row r="90" spans="1:31" ht="15.75" customHeight="1" thickBot="1" x14ac:dyDescent="0.3">
      <c r="A90" s="37" t="s">
        <v>268</v>
      </c>
      <c r="B90" s="37" t="s">
        <v>284</v>
      </c>
      <c r="C90" s="37" t="s">
        <v>284</v>
      </c>
      <c r="D90" s="38" t="s">
        <v>285</v>
      </c>
      <c r="E90" s="39">
        <f>'Hazard &amp; Exposure'!K89</f>
        <v>1.8</v>
      </c>
      <c r="F90" s="40">
        <v>0</v>
      </c>
      <c r="G90" s="40">
        <f>'Hazard &amp; Exposure'!R89</f>
        <v>4</v>
      </c>
      <c r="H90" s="39">
        <f>'Hazard &amp; Exposure'!S89</f>
        <v>1.2</v>
      </c>
      <c r="I90" s="41">
        <f t="shared" si="6"/>
        <v>1.5</v>
      </c>
      <c r="J90" s="42">
        <f>Vulnerability!L89</f>
        <v>4.5999999999999996</v>
      </c>
      <c r="K90" s="43">
        <f>Vulnerability!P89</f>
        <v>5.8</v>
      </c>
      <c r="L90" s="43">
        <f>Vulnerability!R89</f>
        <v>5.7</v>
      </c>
      <c r="M90" s="39">
        <f>Vulnerability!S89</f>
        <v>5.2</v>
      </c>
      <c r="N90" s="43">
        <f>Vulnerability!X89</f>
        <v>0</v>
      </c>
      <c r="O90" s="43">
        <f>Vulnerability!AA89</f>
        <v>4.4000000000000004</v>
      </c>
      <c r="P90" s="43">
        <f>Vulnerability!AE89</f>
        <v>3.4</v>
      </c>
      <c r="Q90" s="43">
        <f>Vulnerability!AH89</f>
        <v>3</v>
      </c>
      <c r="R90" s="43">
        <f>Vulnerability!AK89</f>
        <v>4.9000000000000004</v>
      </c>
      <c r="S90" s="43">
        <f>Vulnerability!AL89</f>
        <v>4</v>
      </c>
      <c r="T90" s="39">
        <f>Vulnerability!AM89</f>
        <v>2.2000000000000002</v>
      </c>
      <c r="U90" s="41">
        <f t="shared" si="7"/>
        <v>3.9</v>
      </c>
      <c r="V90" s="44">
        <f>'Lack of Coping Capacity'!K89</f>
        <v>6.8</v>
      </c>
      <c r="W90" s="44">
        <f>'Lack of Coping Capacity'!L89</f>
        <v>3.3</v>
      </c>
      <c r="X90" s="44">
        <f>'Lack of Coping Capacity'!M89</f>
        <v>0.4</v>
      </c>
      <c r="Y90" s="44">
        <f>'Lack of Coping Capacity'!V89</f>
        <v>4.2</v>
      </c>
      <c r="Z90" s="39">
        <f>'Lack of Coping Capacity'!W89</f>
        <v>3.7</v>
      </c>
      <c r="AA90" s="41">
        <f t="shared" si="8"/>
        <v>3.7</v>
      </c>
      <c r="AB90" s="50">
        <f t="shared" si="9"/>
        <v>2.8</v>
      </c>
      <c r="AC90" s="53" t="str">
        <f t="shared" si="10"/>
        <v>Low</v>
      </c>
      <c r="AD90" s="56">
        <f t="shared" si="11"/>
        <v>261</v>
      </c>
      <c r="AE90" s="59"/>
    </row>
    <row r="91" spans="1:31" ht="15.75" customHeight="1" thickBot="1" x14ac:dyDescent="0.3">
      <c r="A91" s="37" t="s">
        <v>268</v>
      </c>
      <c r="B91" s="37" t="s">
        <v>284</v>
      </c>
      <c r="C91" s="37" t="s">
        <v>286</v>
      </c>
      <c r="D91" s="38" t="s">
        <v>287</v>
      </c>
      <c r="E91" s="39">
        <f>'Hazard &amp; Exposure'!K90</f>
        <v>0.8</v>
      </c>
      <c r="F91" s="40">
        <v>0</v>
      </c>
      <c r="G91" s="40">
        <f>'Hazard &amp; Exposure'!R90</f>
        <v>4</v>
      </c>
      <c r="H91" s="39">
        <f>'Hazard &amp; Exposure'!S90</f>
        <v>1.2</v>
      </c>
      <c r="I91" s="41">
        <f t="shared" si="6"/>
        <v>1</v>
      </c>
      <c r="J91" s="42">
        <f>Vulnerability!L90</f>
        <v>8.6999999999999993</v>
      </c>
      <c r="K91" s="43">
        <f>Vulnerability!P90</f>
        <v>5.6</v>
      </c>
      <c r="L91" s="43">
        <f>Vulnerability!R90</f>
        <v>7.1</v>
      </c>
      <c r="M91" s="39">
        <f>Vulnerability!S90</f>
        <v>7.5</v>
      </c>
      <c r="N91" s="43">
        <f>Vulnerability!X90</f>
        <v>0</v>
      </c>
      <c r="O91" s="43">
        <f>Vulnerability!AA90</f>
        <v>9.1999999999999993</v>
      </c>
      <c r="P91" s="43">
        <f>Vulnerability!AE90</f>
        <v>5.0999999999999996</v>
      </c>
      <c r="Q91" s="43">
        <f>Vulnerability!AH90</f>
        <v>2.2000000000000002</v>
      </c>
      <c r="R91" s="43">
        <f>Vulnerability!AK90</f>
        <v>4.8</v>
      </c>
      <c r="S91" s="43">
        <f>Vulnerability!AL90</f>
        <v>6.1</v>
      </c>
      <c r="T91" s="39">
        <f>Vulnerability!AM90</f>
        <v>3.6</v>
      </c>
      <c r="U91" s="41">
        <f t="shared" si="7"/>
        <v>5.9</v>
      </c>
      <c r="V91" s="44">
        <f>'Lack of Coping Capacity'!K90</f>
        <v>6.8</v>
      </c>
      <c r="W91" s="44">
        <f>'Lack of Coping Capacity'!L90</f>
        <v>3.3</v>
      </c>
      <c r="X91" s="44">
        <f>'Lack of Coping Capacity'!M90</f>
        <v>2.5</v>
      </c>
      <c r="Y91" s="44">
        <f>'Lack of Coping Capacity'!V90</f>
        <v>5</v>
      </c>
      <c r="Z91" s="39">
        <f>'Lack of Coping Capacity'!W90</f>
        <v>4.4000000000000004</v>
      </c>
      <c r="AA91" s="41">
        <f t="shared" si="8"/>
        <v>4.4000000000000004</v>
      </c>
      <c r="AB91" s="50">
        <f t="shared" si="9"/>
        <v>3</v>
      </c>
      <c r="AC91" s="53" t="str">
        <f t="shared" si="10"/>
        <v>Low</v>
      </c>
      <c r="AD91" s="56">
        <f t="shared" si="11"/>
        <v>222</v>
      </c>
      <c r="AE91" s="59"/>
    </row>
    <row r="92" spans="1:31" ht="15.75" customHeight="1" thickBot="1" x14ac:dyDescent="0.3">
      <c r="A92" s="37" t="s">
        <v>288</v>
      </c>
      <c r="B92" s="37" t="s">
        <v>289</v>
      </c>
      <c r="C92" s="37" t="s">
        <v>289</v>
      </c>
      <c r="D92" s="38" t="s">
        <v>290</v>
      </c>
      <c r="E92" s="39">
        <f>'Hazard &amp; Exposure'!K91</f>
        <v>2.8</v>
      </c>
      <c r="F92" s="40">
        <v>0</v>
      </c>
      <c r="G92" s="40">
        <f>'Hazard &amp; Exposure'!R91</f>
        <v>4.9000000000000004</v>
      </c>
      <c r="H92" s="39">
        <f>'Hazard &amp; Exposure'!S91</f>
        <v>1.5</v>
      </c>
      <c r="I92" s="41">
        <f t="shared" si="6"/>
        <v>2.2000000000000002</v>
      </c>
      <c r="J92" s="42">
        <f>Vulnerability!L91</f>
        <v>3.9</v>
      </c>
      <c r="K92" s="43">
        <f>Vulnerability!P91</f>
        <v>5.0999999999999996</v>
      </c>
      <c r="L92" s="43">
        <f>Vulnerability!R91</f>
        <v>4.9000000000000004</v>
      </c>
      <c r="M92" s="39">
        <f>Vulnerability!S91</f>
        <v>4.5</v>
      </c>
      <c r="N92" s="43">
        <f>Vulnerability!X91</f>
        <v>0</v>
      </c>
      <c r="O92" s="43">
        <f>Vulnerability!AA91</f>
        <v>2.4</v>
      </c>
      <c r="P92" s="43">
        <f>Vulnerability!AE91</f>
        <v>3.3</v>
      </c>
      <c r="Q92" s="43">
        <f>Vulnerability!AH91</f>
        <v>3.5</v>
      </c>
      <c r="R92" s="43">
        <f>Vulnerability!AK91</f>
        <v>3.8</v>
      </c>
      <c r="S92" s="43">
        <f>Vulnerability!AL91</f>
        <v>3.3</v>
      </c>
      <c r="T92" s="39">
        <f>Vulnerability!AM91</f>
        <v>1.8</v>
      </c>
      <c r="U92" s="41">
        <f t="shared" si="7"/>
        <v>3.3</v>
      </c>
      <c r="V92" s="44">
        <f>'Lack of Coping Capacity'!K91</f>
        <v>5.3</v>
      </c>
      <c r="W92" s="44">
        <f>'Lack of Coping Capacity'!L91</f>
        <v>0</v>
      </c>
      <c r="X92" s="44">
        <f>'Lack of Coping Capacity'!M91</f>
        <v>3</v>
      </c>
      <c r="Y92" s="44">
        <f>'Lack of Coping Capacity'!V91</f>
        <v>4.7</v>
      </c>
      <c r="Z92" s="39">
        <f>'Lack of Coping Capacity'!W91</f>
        <v>3.3</v>
      </c>
      <c r="AA92" s="41">
        <f t="shared" si="8"/>
        <v>3.3</v>
      </c>
      <c r="AB92" s="50">
        <f t="shared" si="9"/>
        <v>2.9</v>
      </c>
      <c r="AC92" s="53" t="str">
        <f t="shared" si="10"/>
        <v>Low</v>
      </c>
      <c r="AD92" s="56">
        <f t="shared" si="11"/>
        <v>233</v>
      </c>
      <c r="AE92" s="59"/>
    </row>
    <row r="93" spans="1:31" ht="15.75" customHeight="1" thickBot="1" x14ac:dyDescent="0.3">
      <c r="A93" s="37" t="s">
        <v>288</v>
      </c>
      <c r="B93" s="37" t="s">
        <v>289</v>
      </c>
      <c r="C93" s="37" t="s">
        <v>291</v>
      </c>
      <c r="D93" s="38" t="s">
        <v>292</v>
      </c>
      <c r="E93" s="39">
        <f>'Hazard &amp; Exposure'!K92</f>
        <v>5.3</v>
      </c>
      <c r="F93" s="40">
        <v>0</v>
      </c>
      <c r="G93" s="40">
        <f>'Hazard &amp; Exposure'!R92</f>
        <v>4.9000000000000004</v>
      </c>
      <c r="H93" s="39">
        <f>'Hazard &amp; Exposure'!S92</f>
        <v>1.5</v>
      </c>
      <c r="I93" s="41">
        <f t="shared" si="6"/>
        <v>3.6</v>
      </c>
      <c r="J93" s="42">
        <f>Vulnerability!L92</f>
        <v>8.9</v>
      </c>
      <c r="K93" s="43">
        <f>Vulnerability!P92</f>
        <v>6.2</v>
      </c>
      <c r="L93" s="43">
        <f>Vulnerability!R92</f>
        <v>7.9</v>
      </c>
      <c r="M93" s="39">
        <f>Vulnerability!S92</f>
        <v>8</v>
      </c>
      <c r="N93" s="43">
        <f>Vulnerability!X92</f>
        <v>0</v>
      </c>
      <c r="O93" s="43">
        <f>Vulnerability!AA92</f>
        <v>4.3</v>
      </c>
      <c r="P93" s="43">
        <f>Vulnerability!AE92</f>
        <v>3.1</v>
      </c>
      <c r="Q93" s="43">
        <f>Vulnerability!AH92</f>
        <v>3.4</v>
      </c>
      <c r="R93" s="43">
        <f>Vulnerability!AK92</f>
        <v>4.3</v>
      </c>
      <c r="S93" s="43">
        <f>Vulnerability!AL92</f>
        <v>3.8</v>
      </c>
      <c r="T93" s="39">
        <f>Vulnerability!AM92</f>
        <v>2.1</v>
      </c>
      <c r="U93" s="41">
        <f t="shared" si="7"/>
        <v>5.8</v>
      </c>
      <c r="V93" s="44">
        <f>'Lack of Coping Capacity'!K92</f>
        <v>6.6</v>
      </c>
      <c r="W93" s="44">
        <f>'Lack of Coping Capacity'!L92</f>
        <v>0</v>
      </c>
      <c r="X93" s="44">
        <f>'Lack of Coping Capacity'!M92</f>
        <v>6.6</v>
      </c>
      <c r="Y93" s="44">
        <f>'Lack of Coping Capacity'!V92</f>
        <v>5.0999999999999996</v>
      </c>
      <c r="Z93" s="39">
        <f>'Lack of Coping Capacity'!W92</f>
        <v>4.5999999999999996</v>
      </c>
      <c r="AA93" s="41">
        <f t="shared" si="8"/>
        <v>4.5999999999999996</v>
      </c>
      <c r="AB93" s="50">
        <f t="shared" si="9"/>
        <v>4.5999999999999996</v>
      </c>
      <c r="AC93" s="53" t="str">
        <f t="shared" si="10"/>
        <v>Medium</v>
      </c>
      <c r="AD93" s="56">
        <f t="shared" si="11"/>
        <v>60</v>
      </c>
      <c r="AE93" s="59"/>
    </row>
    <row r="94" spans="1:31" ht="15.75" customHeight="1" thickBot="1" x14ac:dyDescent="0.3">
      <c r="A94" s="37" t="s">
        <v>288</v>
      </c>
      <c r="B94" s="37" t="s">
        <v>289</v>
      </c>
      <c r="C94" s="37" t="s">
        <v>293</v>
      </c>
      <c r="D94" s="38" t="s">
        <v>294</v>
      </c>
      <c r="E94" s="39">
        <f>'Hazard &amp; Exposure'!K93</f>
        <v>2.9</v>
      </c>
      <c r="F94" s="40">
        <v>0</v>
      </c>
      <c r="G94" s="40">
        <f>'Hazard &amp; Exposure'!R93</f>
        <v>4.9000000000000004</v>
      </c>
      <c r="H94" s="39">
        <f>'Hazard &amp; Exposure'!S93</f>
        <v>1.5</v>
      </c>
      <c r="I94" s="41">
        <f t="shared" si="6"/>
        <v>2.2000000000000002</v>
      </c>
      <c r="J94" s="42">
        <f>Vulnerability!L93</f>
        <v>8.9</v>
      </c>
      <c r="K94" s="43">
        <f>Vulnerability!P93</f>
        <v>6</v>
      </c>
      <c r="L94" s="43">
        <f>Vulnerability!R93</f>
        <v>7.2</v>
      </c>
      <c r="M94" s="39">
        <f>Vulnerability!S93</f>
        <v>7.8</v>
      </c>
      <c r="N94" s="43">
        <f>Vulnerability!X93</f>
        <v>0</v>
      </c>
      <c r="O94" s="43">
        <f>Vulnerability!AA93</f>
        <v>4.7</v>
      </c>
      <c r="P94" s="43">
        <f>Vulnerability!AE93</f>
        <v>2.6</v>
      </c>
      <c r="Q94" s="43">
        <f>Vulnerability!AH93</f>
        <v>3.3</v>
      </c>
      <c r="R94" s="43">
        <f>Vulnerability!AK93</f>
        <v>4.5</v>
      </c>
      <c r="S94" s="43">
        <f>Vulnerability!AL93</f>
        <v>3.8</v>
      </c>
      <c r="T94" s="39">
        <f>Vulnerability!AM93</f>
        <v>2.1</v>
      </c>
      <c r="U94" s="41">
        <f t="shared" si="7"/>
        <v>5.6</v>
      </c>
      <c r="V94" s="44">
        <f>'Lack of Coping Capacity'!K93</f>
        <v>6.7</v>
      </c>
      <c r="W94" s="44">
        <f>'Lack of Coping Capacity'!L93</f>
        <v>0</v>
      </c>
      <c r="X94" s="44">
        <f>'Lack of Coping Capacity'!M93</f>
        <v>6.7</v>
      </c>
      <c r="Y94" s="44">
        <f>'Lack of Coping Capacity'!V93</f>
        <v>4.5999999999999996</v>
      </c>
      <c r="Z94" s="39">
        <f>'Lack of Coping Capacity'!W93</f>
        <v>4.5</v>
      </c>
      <c r="AA94" s="41">
        <f t="shared" si="8"/>
        <v>4.5</v>
      </c>
      <c r="AB94" s="50">
        <f t="shared" si="9"/>
        <v>3.8</v>
      </c>
      <c r="AC94" s="53" t="str">
        <f t="shared" si="10"/>
        <v>Medium</v>
      </c>
      <c r="AD94" s="56">
        <f t="shared" si="11"/>
        <v>101</v>
      </c>
      <c r="AE94" s="59"/>
    </row>
    <row r="95" spans="1:31" ht="15.75" customHeight="1" thickBot="1" x14ac:dyDescent="0.3">
      <c r="A95" s="37" t="s">
        <v>288</v>
      </c>
      <c r="B95" s="37" t="s">
        <v>289</v>
      </c>
      <c r="C95" s="37" t="s">
        <v>295</v>
      </c>
      <c r="D95" s="38" t="s">
        <v>296</v>
      </c>
      <c r="E95" s="39">
        <f>'Hazard &amp; Exposure'!K94</f>
        <v>2.2999999999999998</v>
      </c>
      <c r="F95" s="40">
        <v>0</v>
      </c>
      <c r="G95" s="40">
        <f>'Hazard &amp; Exposure'!R94</f>
        <v>4.9000000000000004</v>
      </c>
      <c r="H95" s="39">
        <f>'Hazard &amp; Exposure'!S94</f>
        <v>1.5</v>
      </c>
      <c r="I95" s="41">
        <f t="shared" si="6"/>
        <v>1.9</v>
      </c>
      <c r="J95" s="42">
        <f>Vulnerability!L94</f>
        <v>8.5</v>
      </c>
      <c r="K95" s="43">
        <f>Vulnerability!P94</f>
        <v>5.0999999999999996</v>
      </c>
      <c r="L95" s="43">
        <f>Vulnerability!R94</f>
        <v>7.7</v>
      </c>
      <c r="M95" s="39">
        <f>Vulnerability!S94</f>
        <v>7.5</v>
      </c>
      <c r="N95" s="43">
        <f>Vulnerability!X94</f>
        <v>0</v>
      </c>
      <c r="O95" s="43">
        <f>Vulnerability!AA94</f>
        <v>4.0999999999999996</v>
      </c>
      <c r="P95" s="43">
        <f>Vulnerability!AE94</f>
        <v>3.4</v>
      </c>
      <c r="Q95" s="43">
        <f>Vulnerability!AH94</f>
        <v>2.9</v>
      </c>
      <c r="R95" s="43">
        <f>Vulnerability!AK94</f>
        <v>4.3</v>
      </c>
      <c r="S95" s="43">
        <f>Vulnerability!AL94</f>
        <v>3.7</v>
      </c>
      <c r="T95" s="39">
        <f>Vulnerability!AM94</f>
        <v>2</v>
      </c>
      <c r="U95" s="41">
        <f t="shared" si="7"/>
        <v>5.4</v>
      </c>
      <c r="V95" s="44">
        <f>'Lack of Coping Capacity'!K94</f>
        <v>6.6</v>
      </c>
      <c r="W95" s="44">
        <f>'Lack of Coping Capacity'!L94</f>
        <v>0</v>
      </c>
      <c r="X95" s="44">
        <f>'Lack of Coping Capacity'!M94</f>
        <v>6.5</v>
      </c>
      <c r="Y95" s="44">
        <f>'Lack of Coping Capacity'!V94</f>
        <v>4.5</v>
      </c>
      <c r="Z95" s="39">
        <f>'Lack of Coping Capacity'!W94</f>
        <v>4.4000000000000004</v>
      </c>
      <c r="AA95" s="41">
        <f t="shared" si="8"/>
        <v>4.4000000000000004</v>
      </c>
      <c r="AB95" s="50">
        <f t="shared" si="9"/>
        <v>3.6</v>
      </c>
      <c r="AC95" s="53" t="str">
        <f t="shared" si="10"/>
        <v>Medium</v>
      </c>
      <c r="AD95" s="56">
        <f t="shared" si="11"/>
        <v>114</v>
      </c>
      <c r="AE95" s="59"/>
    </row>
    <row r="96" spans="1:31" ht="15.75" customHeight="1" thickBot="1" x14ac:dyDescent="0.3">
      <c r="A96" s="37" t="s">
        <v>288</v>
      </c>
      <c r="B96" s="37" t="s">
        <v>289</v>
      </c>
      <c r="C96" s="37" t="s">
        <v>297</v>
      </c>
      <c r="D96" s="38" t="s">
        <v>298</v>
      </c>
      <c r="E96" s="39">
        <f>'Hazard &amp; Exposure'!K95</f>
        <v>2.2000000000000002</v>
      </c>
      <c r="F96" s="40">
        <v>0</v>
      </c>
      <c r="G96" s="40">
        <f>'Hazard &amp; Exposure'!R95</f>
        <v>4.9000000000000004</v>
      </c>
      <c r="H96" s="39">
        <f>'Hazard &amp; Exposure'!S95</f>
        <v>1.5</v>
      </c>
      <c r="I96" s="41">
        <f t="shared" si="6"/>
        <v>1.9</v>
      </c>
      <c r="J96" s="42">
        <f>Vulnerability!L95</f>
        <v>5.3</v>
      </c>
      <c r="K96" s="43">
        <f>Vulnerability!P95</f>
        <v>6.6</v>
      </c>
      <c r="L96" s="43">
        <f>Vulnerability!R95</f>
        <v>5.7</v>
      </c>
      <c r="M96" s="39">
        <f>Vulnerability!S95</f>
        <v>5.7</v>
      </c>
      <c r="N96" s="43">
        <f>Vulnerability!X95</f>
        <v>0</v>
      </c>
      <c r="O96" s="43">
        <f>Vulnerability!AA95</f>
        <v>7.1</v>
      </c>
      <c r="P96" s="43">
        <f>Vulnerability!AE95</f>
        <v>2.9</v>
      </c>
      <c r="Q96" s="43">
        <f>Vulnerability!AH95</f>
        <v>3.2</v>
      </c>
      <c r="R96" s="43">
        <f>Vulnerability!AK95</f>
        <v>4.3</v>
      </c>
      <c r="S96" s="43">
        <f>Vulnerability!AL95</f>
        <v>4.5999999999999996</v>
      </c>
      <c r="T96" s="39">
        <f>Vulnerability!AM95</f>
        <v>2.6</v>
      </c>
      <c r="U96" s="41">
        <f t="shared" si="7"/>
        <v>4.3</v>
      </c>
      <c r="V96" s="44">
        <f>'Lack of Coping Capacity'!K95</f>
        <v>6.2</v>
      </c>
      <c r="W96" s="44">
        <f>'Lack of Coping Capacity'!L95</f>
        <v>0</v>
      </c>
      <c r="X96" s="44">
        <f>'Lack of Coping Capacity'!M95</f>
        <v>5.9</v>
      </c>
      <c r="Y96" s="44">
        <f>'Lack of Coping Capacity'!V95</f>
        <v>4.0999999999999996</v>
      </c>
      <c r="Z96" s="39">
        <f>'Lack of Coping Capacity'!W95</f>
        <v>4.0999999999999996</v>
      </c>
      <c r="AA96" s="41">
        <f t="shared" si="8"/>
        <v>4.0999999999999996</v>
      </c>
      <c r="AB96" s="50">
        <f t="shared" si="9"/>
        <v>3.2</v>
      </c>
      <c r="AC96" s="53" t="str">
        <f t="shared" si="10"/>
        <v>Low</v>
      </c>
      <c r="AD96" s="56">
        <f t="shared" si="11"/>
        <v>173</v>
      </c>
      <c r="AE96" s="59"/>
    </row>
    <row r="97" spans="1:31" ht="15.75" customHeight="1" thickBot="1" x14ac:dyDescent="0.3">
      <c r="A97" s="37" t="s">
        <v>288</v>
      </c>
      <c r="B97" s="37" t="s">
        <v>289</v>
      </c>
      <c r="C97" s="37" t="s">
        <v>299</v>
      </c>
      <c r="D97" s="38" t="s">
        <v>300</v>
      </c>
      <c r="E97" s="39">
        <f>'Hazard &amp; Exposure'!K96</f>
        <v>2</v>
      </c>
      <c r="F97" s="40">
        <v>0</v>
      </c>
      <c r="G97" s="40">
        <f>'Hazard &amp; Exposure'!R96</f>
        <v>4.9000000000000004</v>
      </c>
      <c r="H97" s="39">
        <f>'Hazard &amp; Exposure'!S96</f>
        <v>1.5</v>
      </c>
      <c r="I97" s="41">
        <f t="shared" si="6"/>
        <v>1.8</v>
      </c>
      <c r="J97" s="42">
        <f>Vulnerability!L96</f>
        <v>6.2</v>
      </c>
      <c r="K97" s="43">
        <f>Vulnerability!P96</f>
        <v>5.7</v>
      </c>
      <c r="L97" s="43">
        <f>Vulnerability!R96</f>
        <v>6.5</v>
      </c>
      <c r="M97" s="39">
        <f>Vulnerability!S96</f>
        <v>6.2</v>
      </c>
      <c r="N97" s="43">
        <f>Vulnerability!X96</f>
        <v>0</v>
      </c>
      <c r="O97" s="43">
        <f>Vulnerability!AA96</f>
        <v>6.5</v>
      </c>
      <c r="P97" s="43">
        <f>Vulnerability!AE96</f>
        <v>2.9</v>
      </c>
      <c r="Q97" s="43">
        <f>Vulnerability!AH96</f>
        <v>3.1</v>
      </c>
      <c r="R97" s="43">
        <f>Vulnerability!AK96</f>
        <v>4</v>
      </c>
      <c r="S97" s="43">
        <f>Vulnerability!AL96</f>
        <v>4.3</v>
      </c>
      <c r="T97" s="39">
        <f>Vulnerability!AM96</f>
        <v>2.4</v>
      </c>
      <c r="U97" s="41">
        <f t="shared" si="7"/>
        <v>4.5999999999999996</v>
      </c>
      <c r="V97" s="44">
        <f>'Lack of Coping Capacity'!K96</f>
        <v>6.2</v>
      </c>
      <c r="W97" s="44">
        <f>'Lack of Coping Capacity'!L96</f>
        <v>0</v>
      </c>
      <c r="X97" s="44">
        <f>'Lack of Coping Capacity'!M96</f>
        <v>7.1</v>
      </c>
      <c r="Y97" s="44">
        <f>'Lack of Coping Capacity'!V96</f>
        <v>5.3</v>
      </c>
      <c r="Z97" s="39">
        <f>'Lack of Coping Capacity'!W96</f>
        <v>4.7</v>
      </c>
      <c r="AA97" s="41">
        <f t="shared" si="8"/>
        <v>4.7</v>
      </c>
      <c r="AB97" s="50">
        <f t="shared" si="9"/>
        <v>3.4</v>
      </c>
      <c r="AC97" s="53" t="str">
        <f t="shared" si="10"/>
        <v>Low</v>
      </c>
      <c r="AD97" s="56">
        <f t="shared" si="11"/>
        <v>136</v>
      </c>
      <c r="AE97" s="59"/>
    </row>
    <row r="98" spans="1:31" ht="15.75" customHeight="1" thickBot="1" x14ac:dyDescent="0.3">
      <c r="A98" s="37" t="s">
        <v>288</v>
      </c>
      <c r="B98" s="37" t="s">
        <v>289</v>
      </c>
      <c r="C98" s="37" t="s">
        <v>301</v>
      </c>
      <c r="D98" s="38" t="s">
        <v>302</v>
      </c>
      <c r="E98" s="39">
        <f>'Hazard &amp; Exposure'!K97</f>
        <v>3</v>
      </c>
      <c r="F98" s="40">
        <v>0</v>
      </c>
      <c r="G98" s="40">
        <f>'Hazard &amp; Exposure'!R97</f>
        <v>4.9000000000000004</v>
      </c>
      <c r="H98" s="39">
        <f>'Hazard &amp; Exposure'!S97</f>
        <v>1.5</v>
      </c>
      <c r="I98" s="41">
        <f t="shared" si="6"/>
        <v>2.2999999999999998</v>
      </c>
      <c r="J98" s="42">
        <f>Vulnerability!L97</f>
        <v>5.9</v>
      </c>
      <c r="K98" s="43">
        <f>Vulnerability!P97</f>
        <v>4.0999999999999996</v>
      </c>
      <c r="L98" s="43">
        <f>Vulnerability!R97</f>
        <v>6</v>
      </c>
      <c r="M98" s="39">
        <f>Vulnerability!S97</f>
        <v>5.5</v>
      </c>
      <c r="N98" s="43">
        <f>Vulnerability!X97</f>
        <v>0</v>
      </c>
      <c r="O98" s="43">
        <f>Vulnerability!AA97</f>
        <v>6.2</v>
      </c>
      <c r="P98" s="43">
        <f>Vulnerability!AE97</f>
        <v>3.3</v>
      </c>
      <c r="Q98" s="43">
        <f>Vulnerability!AH97</f>
        <v>3.8</v>
      </c>
      <c r="R98" s="43">
        <f>Vulnerability!AK97</f>
        <v>3.9</v>
      </c>
      <c r="S98" s="43">
        <f>Vulnerability!AL97</f>
        <v>4.4000000000000004</v>
      </c>
      <c r="T98" s="39">
        <f>Vulnerability!AM97</f>
        <v>2.5</v>
      </c>
      <c r="U98" s="41">
        <f t="shared" si="7"/>
        <v>4.2</v>
      </c>
      <c r="V98" s="44">
        <f>'Lack of Coping Capacity'!K97</f>
        <v>6.2</v>
      </c>
      <c r="W98" s="44">
        <f>'Lack of Coping Capacity'!L97</f>
        <v>0</v>
      </c>
      <c r="X98" s="44">
        <f>'Lack of Coping Capacity'!M97</f>
        <v>7.5</v>
      </c>
      <c r="Y98" s="44">
        <f>'Lack of Coping Capacity'!V97</f>
        <v>4.7</v>
      </c>
      <c r="Z98" s="39">
        <f>'Lack of Coping Capacity'!W97</f>
        <v>4.5999999999999996</v>
      </c>
      <c r="AA98" s="41">
        <f t="shared" si="8"/>
        <v>4.5999999999999996</v>
      </c>
      <c r="AB98" s="50">
        <f t="shared" si="9"/>
        <v>3.5</v>
      </c>
      <c r="AC98" s="53" t="str">
        <f t="shared" si="10"/>
        <v>Medium</v>
      </c>
      <c r="AD98" s="56">
        <f t="shared" si="11"/>
        <v>126</v>
      </c>
      <c r="AE98" s="59"/>
    </row>
    <row r="99" spans="1:31" ht="15.75" customHeight="1" thickBot="1" x14ac:dyDescent="0.3">
      <c r="A99" s="37" t="s">
        <v>288</v>
      </c>
      <c r="B99" s="37" t="s">
        <v>289</v>
      </c>
      <c r="C99" s="37" t="s">
        <v>303</v>
      </c>
      <c r="D99" s="38" t="s">
        <v>304</v>
      </c>
      <c r="E99" s="39">
        <f>'Hazard &amp; Exposure'!K98</f>
        <v>0.4</v>
      </c>
      <c r="F99" s="40">
        <v>0</v>
      </c>
      <c r="G99" s="40">
        <f>'Hazard &amp; Exposure'!R98</f>
        <v>4.9000000000000004</v>
      </c>
      <c r="H99" s="39">
        <f>'Hazard &amp; Exposure'!S98</f>
        <v>1.5</v>
      </c>
      <c r="I99" s="41">
        <f t="shared" si="6"/>
        <v>1</v>
      </c>
      <c r="J99" s="42">
        <f>Vulnerability!L98</f>
        <v>6.2</v>
      </c>
      <c r="K99" s="43">
        <f>Vulnerability!P98</f>
        <v>6</v>
      </c>
      <c r="L99" s="43">
        <f>Vulnerability!R98</f>
        <v>6.9</v>
      </c>
      <c r="M99" s="39">
        <f>Vulnerability!S98</f>
        <v>6.3</v>
      </c>
      <c r="N99" s="43">
        <f>Vulnerability!X98</f>
        <v>0</v>
      </c>
      <c r="O99" s="43">
        <f>Vulnerability!AA98</f>
        <v>7.5</v>
      </c>
      <c r="P99" s="43">
        <f>Vulnerability!AE98</f>
        <v>3.5</v>
      </c>
      <c r="Q99" s="43">
        <f>Vulnerability!AH98</f>
        <v>2.2999999999999998</v>
      </c>
      <c r="R99" s="43">
        <f>Vulnerability!AK98</f>
        <v>5.4</v>
      </c>
      <c r="S99" s="43">
        <f>Vulnerability!AL98</f>
        <v>5</v>
      </c>
      <c r="T99" s="39">
        <f>Vulnerability!AM98</f>
        <v>2.9</v>
      </c>
      <c r="U99" s="41">
        <f t="shared" si="7"/>
        <v>4.8</v>
      </c>
      <c r="V99" s="44">
        <f>'Lack of Coping Capacity'!K98</f>
        <v>6.3</v>
      </c>
      <c r="W99" s="44">
        <f>'Lack of Coping Capacity'!L98</f>
        <v>0</v>
      </c>
      <c r="X99" s="44">
        <f>'Lack of Coping Capacity'!M98</f>
        <v>3.8</v>
      </c>
      <c r="Y99" s="44">
        <f>'Lack of Coping Capacity'!V98</f>
        <v>4.5</v>
      </c>
      <c r="Z99" s="39">
        <f>'Lack of Coping Capacity'!W98</f>
        <v>3.7</v>
      </c>
      <c r="AA99" s="41">
        <f t="shared" si="8"/>
        <v>3.7</v>
      </c>
      <c r="AB99" s="50">
        <f t="shared" si="9"/>
        <v>2.6</v>
      </c>
      <c r="AC99" s="53" t="str">
        <f t="shared" si="10"/>
        <v>Low</v>
      </c>
      <c r="AD99" s="56">
        <f t="shared" si="11"/>
        <v>278</v>
      </c>
      <c r="AE99" s="59"/>
    </row>
    <row r="100" spans="1:31" ht="15.75" customHeight="1" thickBot="1" x14ac:dyDescent="0.3">
      <c r="A100" s="37" t="s">
        <v>288</v>
      </c>
      <c r="B100" s="37" t="s">
        <v>305</v>
      </c>
      <c r="C100" s="37" t="s">
        <v>305</v>
      </c>
      <c r="D100" s="38" t="s">
        <v>306</v>
      </c>
      <c r="E100" s="39">
        <f>'Hazard &amp; Exposure'!K99</f>
        <v>2.1</v>
      </c>
      <c r="F100" s="40">
        <v>0</v>
      </c>
      <c r="G100" s="40">
        <f>'Hazard &amp; Exposure'!R99</f>
        <v>4.9000000000000004</v>
      </c>
      <c r="H100" s="39">
        <f>'Hazard &amp; Exposure'!S99</f>
        <v>1.5</v>
      </c>
      <c r="I100" s="41">
        <f t="shared" si="6"/>
        <v>1.8</v>
      </c>
      <c r="J100" s="42">
        <f>Vulnerability!L99</f>
        <v>4.5999999999999996</v>
      </c>
      <c r="K100" s="43">
        <f>Vulnerability!P99</f>
        <v>5</v>
      </c>
      <c r="L100" s="43">
        <f>Vulnerability!R99</f>
        <v>4.8</v>
      </c>
      <c r="M100" s="39">
        <f>Vulnerability!S99</f>
        <v>4.8</v>
      </c>
      <c r="N100" s="43">
        <f>Vulnerability!X99</f>
        <v>0</v>
      </c>
      <c r="O100" s="43">
        <f>Vulnerability!AA99</f>
        <v>6.9</v>
      </c>
      <c r="P100" s="43">
        <f>Vulnerability!AE99</f>
        <v>3.1</v>
      </c>
      <c r="Q100" s="43">
        <f>Vulnerability!AH99</f>
        <v>3.6</v>
      </c>
      <c r="R100" s="43">
        <f>Vulnerability!AK99</f>
        <v>4.5</v>
      </c>
      <c r="S100" s="43">
        <f>Vulnerability!AL99</f>
        <v>4.7</v>
      </c>
      <c r="T100" s="39">
        <f>Vulnerability!AM99</f>
        <v>2.7</v>
      </c>
      <c r="U100" s="41">
        <f t="shared" si="7"/>
        <v>3.8</v>
      </c>
      <c r="V100" s="44">
        <f>'Lack of Coping Capacity'!K99</f>
        <v>5.3</v>
      </c>
      <c r="W100" s="44">
        <f>'Lack of Coping Capacity'!L99</f>
        <v>0</v>
      </c>
      <c r="X100" s="44">
        <f>'Lack of Coping Capacity'!M99</f>
        <v>2</v>
      </c>
      <c r="Y100" s="44">
        <f>'Lack of Coping Capacity'!V99</f>
        <v>4.7</v>
      </c>
      <c r="Z100" s="39">
        <f>'Lack of Coping Capacity'!W99</f>
        <v>3</v>
      </c>
      <c r="AA100" s="41">
        <f t="shared" si="8"/>
        <v>3</v>
      </c>
      <c r="AB100" s="50">
        <f t="shared" si="9"/>
        <v>2.7</v>
      </c>
      <c r="AC100" s="53" t="str">
        <f t="shared" si="10"/>
        <v>Low</v>
      </c>
      <c r="AD100" s="56">
        <f t="shared" si="11"/>
        <v>271</v>
      </c>
      <c r="AE100" s="59"/>
    </row>
    <row r="101" spans="1:31" ht="15.75" customHeight="1" thickBot="1" x14ac:dyDescent="0.3">
      <c r="A101" s="37" t="s">
        <v>288</v>
      </c>
      <c r="B101" s="37" t="s">
        <v>305</v>
      </c>
      <c r="C101" s="37" t="s">
        <v>307</v>
      </c>
      <c r="D101" s="38" t="s">
        <v>308</v>
      </c>
      <c r="E101" s="39">
        <f>'Hazard &amp; Exposure'!K100</f>
        <v>2.1</v>
      </c>
      <c r="F101" s="40">
        <v>0</v>
      </c>
      <c r="G101" s="40">
        <f>'Hazard &amp; Exposure'!R100</f>
        <v>4.9000000000000004</v>
      </c>
      <c r="H101" s="39">
        <f>'Hazard &amp; Exposure'!S100</f>
        <v>1.5</v>
      </c>
      <c r="I101" s="41">
        <f t="shared" si="6"/>
        <v>1.8</v>
      </c>
      <c r="J101" s="42">
        <f>Vulnerability!L100</f>
        <v>6.8</v>
      </c>
      <c r="K101" s="43">
        <f>Vulnerability!P100</f>
        <v>4</v>
      </c>
      <c r="L101" s="43">
        <f>Vulnerability!R100</f>
        <v>5.5</v>
      </c>
      <c r="M101" s="39">
        <f>Vulnerability!S100</f>
        <v>5.8</v>
      </c>
      <c r="N101" s="43">
        <f>Vulnerability!X100</f>
        <v>0</v>
      </c>
      <c r="O101" s="43">
        <f>Vulnerability!AA100</f>
        <v>8.6</v>
      </c>
      <c r="P101" s="43">
        <f>Vulnerability!AE100</f>
        <v>3.4</v>
      </c>
      <c r="Q101" s="43">
        <f>Vulnerability!AH100</f>
        <v>4.0999999999999996</v>
      </c>
      <c r="R101" s="43">
        <f>Vulnerability!AK100</f>
        <v>4.8</v>
      </c>
      <c r="S101" s="43">
        <f>Vulnerability!AL100</f>
        <v>5.7</v>
      </c>
      <c r="T101" s="39">
        <f>Vulnerability!AM100</f>
        <v>3.4</v>
      </c>
      <c r="U101" s="41">
        <f t="shared" si="7"/>
        <v>4.7</v>
      </c>
      <c r="V101" s="44">
        <f>'Lack of Coping Capacity'!K100</f>
        <v>6</v>
      </c>
      <c r="W101" s="44">
        <f>'Lack of Coping Capacity'!L100</f>
        <v>0</v>
      </c>
      <c r="X101" s="44">
        <f>'Lack of Coping Capacity'!M100</f>
        <v>6.9</v>
      </c>
      <c r="Y101" s="44">
        <f>'Lack of Coping Capacity'!V100</f>
        <v>5</v>
      </c>
      <c r="Z101" s="39">
        <f>'Lack of Coping Capacity'!W100</f>
        <v>4.5</v>
      </c>
      <c r="AA101" s="41">
        <f t="shared" si="8"/>
        <v>4.5</v>
      </c>
      <c r="AB101" s="50">
        <f t="shared" si="9"/>
        <v>3.4</v>
      </c>
      <c r="AC101" s="53" t="str">
        <f t="shared" si="10"/>
        <v>Low</v>
      </c>
      <c r="AD101" s="56">
        <f t="shared" si="11"/>
        <v>136</v>
      </c>
      <c r="AE101" s="59"/>
    </row>
    <row r="102" spans="1:31" ht="15.75" customHeight="1" thickBot="1" x14ac:dyDescent="0.3">
      <c r="A102" s="37" t="s">
        <v>288</v>
      </c>
      <c r="B102" s="37" t="s">
        <v>305</v>
      </c>
      <c r="C102" s="37" t="s">
        <v>309</v>
      </c>
      <c r="D102" s="38" t="s">
        <v>310</v>
      </c>
      <c r="E102" s="39">
        <f>'Hazard &amp; Exposure'!K101</f>
        <v>0.5</v>
      </c>
      <c r="F102" s="40">
        <v>0</v>
      </c>
      <c r="G102" s="40">
        <f>'Hazard &amp; Exposure'!R101</f>
        <v>4.9000000000000004</v>
      </c>
      <c r="H102" s="39">
        <f>'Hazard &amp; Exposure'!S101</f>
        <v>1.5</v>
      </c>
      <c r="I102" s="41">
        <f t="shared" si="6"/>
        <v>1</v>
      </c>
      <c r="J102" s="42">
        <f>Vulnerability!L101</f>
        <v>7.2</v>
      </c>
      <c r="K102" s="43">
        <f>Vulnerability!P101</f>
        <v>5.4</v>
      </c>
      <c r="L102" s="43">
        <f>Vulnerability!R101</f>
        <v>8.3000000000000007</v>
      </c>
      <c r="M102" s="39">
        <f>Vulnerability!S101</f>
        <v>7</v>
      </c>
      <c r="N102" s="43">
        <f>Vulnerability!X101</f>
        <v>0</v>
      </c>
      <c r="O102" s="43">
        <f>Vulnerability!AA101</f>
        <v>6.2</v>
      </c>
      <c r="P102" s="43">
        <f>Vulnerability!AE101</f>
        <v>3.1</v>
      </c>
      <c r="Q102" s="43">
        <f>Vulnerability!AH101</f>
        <v>3.4</v>
      </c>
      <c r="R102" s="43">
        <f>Vulnerability!AK101</f>
        <v>5</v>
      </c>
      <c r="S102" s="43">
        <f>Vulnerability!AL101</f>
        <v>4.5</v>
      </c>
      <c r="T102" s="39">
        <f>Vulnerability!AM101</f>
        <v>2.5</v>
      </c>
      <c r="U102" s="41">
        <f t="shared" si="7"/>
        <v>5.2</v>
      </c>
      <c r="V102" s="44">
        <f>'Lack of Coping Capacity'!K101</f>
        <v>6.6</v>
      </c>
      <c r="W102" s="44">
        <f>'Lack of Coping Capacity'!L101</f>
        <v>0</v>
      </c>
      <c r="X102" s="44">
        <f>'Lack of Coping Capacity'!M101</f>
        <v>6</v>
      </c>
      <c r="Y102" s="44">
        <f>'Lack of Coping Capacity'!V101</f>
        <v>5.8</v>
      </c>
      <c r="Z102" s="39">
        <f>'Lack of Coping Capacity'!W101</f>
        <v>4.5999999999999996</v>
      </c>
      <c r="AA102" s="41">
        <f t="shared" si="8"/>
        <v>4.5999999999999996</v>
      </c>
      <c r="AB102" s="50">
        <f t="shared" si="9"/>
        <v>2.9</v>
      </c>
      <c r="AC102" s="53" t="str">
        <f t="shared" si="10"/>
        <v>Low</v>
      </c>
      <c r="AD102" s="56">
        <f t="shared" si="11"/>
        <v>233</v>
      </c>
      <c r="AE102" s="59"/>
    </row>
    <row r="103" spans="1:31" ht="15.75" customHeight="1" thickBot="1" x14ac:dyDescent="0.3">
      <c r="A103" s="37" t="s">
        <v>288</v>
      </c>
      <c r="B103" s="37" t="s">
        <v>305</v>
      </c>
      <c r="C103" s="37" t="s">
        <v>311</v>
      </c>
      <c r="D103" s="38" t="s">
        <v>312</v>
      </c>
      <c r="E103" s="39">
        <f>'Hazard &amp; Exposure'!K102</f>
        <v>1.9</v>
      </c>
      <c r="F103" s="40">
        <v>0</v>
      </c>
      <c r="G103" s="40">
        <f>'Hazard &amp; Exposure'!R102</f>
        <v>4.9000000000000004</v>
      </c>
      <c r="H103" s="39">
        <f>'Hazard &amp; Exposure'!S102</f>
        <v>1.5</v>
      </c>
      <c r="I103" s="41">
        <f t="shared" si="6"/>
        <v>1.7</v>
      </c>
      <c r="J103" s="42">
        <f>Vulnerability!L102</f>
        <v>5.2</v>
      </c>
      <c r="K103" s="43">
        <f>Vulnerability!P102</f>
        <v>4.5999999999999996</v>
      </c>
      <c r="L103" s="43">
        <f>Vulnerability!R102</f>
        <v>6.3</v>
      </c>
      <c r="M103" s="39">
        <f>Vulnerability!S102</f>
        <v>5.3</v>
      </c>
      <c r="N103" s="43">
        <f>Vulnerability!X102</f>
        <v>0</v>
      </c>
      <c r="O103" s="43">
        <f>Vulnerability!AA102</f>
        <v>3.8</v>
      </c>
      <c r="P103" s="43">
        <f>Vulnerability!AE102</f>
        <v>2.5</v>
      </c>
      <c r="Q103" s="43">
        <f>Vulnerability!AH102</f>
        <v>3.3</v>
      </c>
      <c r="R103" s="43">
        <f>Vulnerability!AK102</f>
        <v>4.4000000000000004</v>
      </c>
      <c r="S103" s="43">
        <f>Vulnerability!AL102</f>
        <v>3.5</v>
      </c>
      <c r="T103" s="39">
        <f>Vulnerability!AM102</f>
        <v>1.9</v>
      </c>
      <c r="U103" s="41">
        <f t="shared" si="7"/>
        <v>3.8</v>
      </c>
      <c r="V103" s="44">
        <f>'Lack of Coping Capacity'!K102</f>
        <v>6.1</v>
      </c>
      <c r="W103" s="44">
        <f>'Lack of Coping Capacity'!L102</f>
        <v>0</v>
      </c>
      <c r="X103" s="44">
        <f>'Lack of Coping Capacity'!M102</f>
        <v>6.6</v>
      </c>
      <c r="Y103" s="44">
        <f>'Lack of Coping Capacity'!V102</f>
        <v>5.0999999999999996</v>
      </c>
      <c r="Z103" s="39">
        <f>'Lack of Coping Capacity'!W102</f>
        <v>4.5</v>
      </c>
      <c r="AA103" s="41">
        <f t="shared" si="8"/>
        <v>4.5</v>
      </c>
      <c r="AB103" s="50">
        <f t="shared" si="9"/>
        <v>3.1</v>
      </c>
      <c r="AC103" s="53" t="str">
        <f t="shared" si="10"/>
        <v>Low</v>
      </c>
      <c r="AD103" s="56">
        <f t="shared" si="11"/>
        <v>194</v>
      </c>
      <c r="AE103" s="59"/>
    </row>
    <row r="104" spans="1:31" ht="15.75" customHeight="1" thickBot="1" x14ac:dyDescent="0.3">
      <c r="A104" s="37" t="s">
        <v>288</v>
      </c>
      <c r="B104" s="37" t="s">
        <v>305</v>
      </c>
      <c r="C104" s="37" t="s">
        <v>313</v>
      </c>
      <c r="D104" s="38" t="s">
        <v>314</v>
      </c>
      <c r="E104" s="39">
        <f>'Hazard &amp; Exposure'!K103</f>
        <v>1.8</v>
      </c>
      <c r="F104" s="40">
        <v>0</v>
      </c>
      <c r="G104" s="40">
        <f>'Hazard &amp; Exposure'!R103</f>
        <v>4.9000000000000004</v>
      </c>
      <c r="H104" s="39">
        <f>'Hazard &amp; Exposure'!S103</f>
        <v>1.5</v>
      </c>
      <c r="I104" s="41">
        <f t="shared" si="6"/>
        <v>1.7</v>
      </c>
      <c r="J104" s="42">
        <f>Vulnerability!L103</f>
        <v>6.1</v>
      </c>
      <c r="K104" s="43">
        <f>Vulnerability!P103</f>
        <v>3.6</v>
      </c>
      <c r="L104" s="43">
        <f>Vulnerability!R103</f>
        <v>6.1</v>
      </c>
      <c r="M104" s="39">
        <f>Vulnerability!S103</f>
        <v>5.5</v>
      </c>
      <c r="N104" s="43">
        <f>Vulnerability!X103</f>
        <v>0</v>
      </c>
      <c r="O104" s="43">
        <f>Vulnerability!AA103</f>
        <v>7</v>
      </c>
      <c r="P104" s="43">
        <f>Vulnerability!AE103</f>
        <v>3.2</v>
      </c>
      <c r="Q104" s="43">
        <f>Vulnerability!AH103</f>
        <v>3.7</v>
      </c>
      <c r="R104" s="43">
        <f>Vulnerability!AK103</f>
        <v>5.9</v>
      </c>
      <c r="S104" s="43">
        <f>Vulnerability!AL103</f>
        <v>5.2</v>
      </c>
      <c r="T104" s="39">
        <f>Vulnerability!AM103</f>
        <v>3</v>
      </c>
      <c r="U104" s="41">
        <f t="shared" si="7"/>
        <v>4.4000000000000004</v>
      </c>
      <c r="V104" s="44">
        <f>'Lack of Coping Capacity'!K103</f>
        <v>6.4</v>
      </c>
      <c r="W104" s="44">
        <f>'Lack of Coping Capacity'!L103</f>
        <v>0</v>
      </c>
      <c r="X104" s="44">
        <f>'Lack of Coping Capacity'!M103</f>
        <v>7.6</v>
      </c>
      <c r="Y104" s="44">
        <f>'Lack of Coping Capacity'!V103</f>
        <v>5.6</v>
      </c>
      <c r="Z104" s="39">
        <f>'Lack of Coping Capacity'!W103</f>
        <v>4.9000000000000004</v>
      </c>
      <c r="AA104" s="41">
        <f t="shared" si="8"/>
        <v>4.9000000000000004</v>
      </c>
      <c r="AB104" s="50">
        <f t="shared" si="9"/>
        <v>3.3</v>
      </c>
      <c r="AC104" s="53" t="str">
        <f t="shared" si="10"/>
        <v>Low</v>
      </c>
      <c r="AD104" s="56">
        <f t="shared" si="11"/>
        <v>159</v>
      </c>
      <c r="AE104" s="59"/>
    </row>
    <row r="105" spans="1:31" ht="15.75" customHeight="1" thickBot="1" x14ac:dyDescent="0.3">
      <c r="A105" s="37" t="s">
        <v>288</v>
      </c>
      <c r="B105" s="37" t="s">
        <v>305</v>
      </c>
      <c r="C105" s="37" t="s">
        <v>315</v>
      </c>
      <c r="D105" s="38" t="s">
        <v>316</v>
      </c>
      <c r="E105" s="39">
        <f>'Hazard &amp; Exposure'!K104</f>
        <v>2.2999999999999998</v>
      </c>
      <c r="F105" s="40">
        <v>0</v>
      </c>
      <c r="G105" s="40">
        <f>'Hazard &amp; Exposure'!R104</f>
        <v>4.9000000000000004</v>
      </c>
      <c r="H105" s="39">
        <f>'Hazard &amp; Exposure'!S104</f>
        <v>1.5</v>
      </c>
      <c r="I105" s="41">
        <f t="shared" si="6"/>
        <v>1.9</v>
      </c>
      <c r="J105" s="42">
        <f>Vulnerability!L104</f>
        <v>6.4</v>
      </c>
      <c r="K105" s="43">
        <f>Vulnerability!P104</f>
        <v>4.0999999999999996</v>
      </c>
      <c r="L105" s="43">
        <f>Vulnerability!R104</f>
        <v>6.8</v>
      </c>
      <c r="M105" s="39">
        <f>Vulnerability!S104</f>
        <v>5.9</v>
      </c>
      <c r="N105" s="43">
        <f>Vulnerability!X104</f>
        <v>0</v>
      </c>
      <c r="O105" s="43">
        <f>Vulnerability!AA104</f>
        <v>6.4</v>
      </c>
      <c r="P105" s="43">
        <f>Vulnerability!AE104</f>
        <v>2.9</v>
      </c>
      <c r="Q105" s="43">
        <f>Vulnerability!AH104</f>
        <v>4.0999999999999996</v>
      </c>
      <c r="R105" s="43">
        <f>Vulnerability!AK104</f>
        <v>5.7</v>
      </c>
      <c r="S105" s="43">
        <f>Vulnerability!AL104</f>
        <v>4.9000000000000004</v>
      </c>
      <c r="T105" s="39">
        <f>Vulnerability!AM104</f>
        <v>2.8</v>
      </c>
      <c r="U105" s="41">
        <f t="shared" si="7"/>
        <v>4.5</v>
      </c>
      <c r="V105" s="44">
        <f>'Lack of Coping Capacity'!K104</f>
        <v>6.4</v>
      </c>
      <c r="W105" s="44">
        <f>'Lack of Coping Capacity'!L104</f>
        <v>0</v>
      </c>
      <c r="X105" s="44">
        <f>'Lack of Coping Capacity'!M104</f>
        <v>6.2</v>
      </c>
      <c r="Y105" s="44">
        <f>'Lack of Coping Capacity'!V104</f>
        <v>5.3</v>
      </c>
      <c r="Z105" s="39">
        <f>'Lack of Coping Capacity'!W104</f>
        <v>4.5</v>
      </c>
      <c r="AA105" s="41">
        <f t="shared" si="8"/>
        <v>4.5</v>
      </c>
      <c r="AB105" s="50">
        <f t="shared" si="9"/>
        <v>3.4</v>
      </c>
      <c r="AC105" s="53" t="str">
        <f t="shared" si="10"/>
        <v>Low</v>
      </c>
      <c r="AD105" s="56">
        <f t="shared" si="11"/>
        <v>136</v>
      </c>
      <c r="AE105" s="59"/>
    </row>
    <row r="106" spans="1:31" ht="15.75" customHeight="1" thickBot="1" x14ac:dyDescent="0.3">
      <c r="A106" s="37" t="s">
        <v>317</v>
      </c>
      <c r="B106" s="37" t="s">
        <v>318</v>
      </c>
      <c r="C106" s="37" t="s">
        <v>318</v>
      </c>
      <c r="D106" s="38" t="s">
        <v>319</v>
      </c>
      <c r="E106" s="39">
        <f>'Hazard &amp; Exposure'!K105</f>
        <v>0.6</v>
      </c>
      <c r="F106" s="40">
        <v>0</v>
      </c>
      <c r="G106" s="40">
        <f>'Hazard &amp; Exposure'!R105</f>
        <v>4.9000000000000004</v>
      </c>
      <c r="H106" s="39">
        <f>'Hazard &amp; Exposure'!S105</f>
        <v>1.5</v>
      </c>
      <c r="I106" s="41">
        <f t="shared" si="6"/>
        <v>1.1000000000000001</v>
      </c>
      <c r="J106" s="42">
        <f>Vulnerability!L105</f>
        <v>3.1</v>
      </c>
      <c r="K106" s="43">
        <f>Vulnerability!P105</f>
        <v>4.8</v>
      </c>
      <c r="L106" s="43">
        <f>Vulnerability!R105</f>
        <v>2.6</v>
      </c>
      <c r="M106" s="39">
        <f>Vulnerability!S105</f>
        <v>3.4</v>
      </c>
      <c r="N106" s="43">
        <f>Vulnerability!X105</f>
        <v>0</v>
      </c>
      <c r="O106" s="43">
        <f>Vulnerability!AA105</f>
        <v>3</v>
      </c>
      <c r="P106" s="43">
        <f>Vulnerability!AE105</f>
        <v>2.8</v>
      </c>
      <c r="Q106" s="43">
        <f>Vulnerability!AH105</f>
        <v>2.7</v>
      </c>
      <c r="R106" s="43">
        <f>Vulnerability!AK105</f>
        <v>3.7</v>
      </c>
      <c r="S106" s="43">
        <f>Vulnerability!AL105</f>
        <v>3.1</v>
      </c>
      <c r="T106" s="39">
        <f>Vulnerability!AM105</f>
        <v>1.7</v>
      </c>
      <c r="U106" s="41">
        <f t="shared" si="7"/>
        <v>2.6</v>
      </c>
      <c r="V106" s="44">
        <f>'Lack of Coping Capacity'!K105</f>
        <v>5.0999999999999996</v>
      </c>
      <c r="W106" s="44">
        <f>'Lack of Coping Capacity'!L105</f>
        <v>0</v>
      </c>
      <c r="X106" s="44">
        <f>'Lack of Coping Capacity'!M105</f>
        <v>2.9</v>
      </c>
      <c r="Y106" s="44">
        <f>'Lack of Coping Capacity'!V105</f>
        <v>3.8</v>
      </c>
      <c r="Z106" s="39">
        <f>'Lack of Coping Capacity'!W105</f>
        <v>3</v>
      </c>
      <c r="AA106" s="41">
        <f t="shared" si="8"/>
        <v>3</v>
      </c>
      <c r="AB106" s="50">
        <f t="shared" si="9"/>
        <v>2</v>
      </c>
      <c r="AC106" s="53" t="str">
        <f t="shared" si="10"/>
        <v>Low</v>
      </c>
      <c r="AD106" s="56">
        <f t="shared" si="11"/>
        <v>313</v>
      </c>
      <c r="AE106" s="59"/>
    </row>
    <row r="107" spans="1:31" ht="15.75" customHeight="1" thickBot="1" x14ac:dyDescent="0.3">
      <c r="A107" s="37" t="s">
        <v>317</v>
      </c>
      <c r="B107" s="37" t="s">
        <v>318</v>
      </c>
      <c r="C107" s="37" t="s">
        <v>320</v>
      </c>
      <c r="D107" s="38" t="s">
        <v>321</v>
      </c>
      <c r="E107" s="39">
        <f>'Hazard &amp; Exposure'!K106</f>
        <v>0.4</v>
      </c>
      <c r="F107" s="40">
        <v>0</v>
      </c>
      <c r="G107" s="40">
        <f>'Hazard &amp; Exposure'!R106</f>
        <v>4.9000000000000004</v>
      </c>
      <c r="H107" s="39">
        <f>'Hazard &amp; Exposure'!S106</f>
        <v>1.5</v>
      </c>
      <c r="I107" s="41">
        <f t="shared" si="6"/>
        <v>1</v>
      </c>
      <c r="J107" s="42">
        <f>Vulnerability!L106</f>
        <v>6.8</v>
      </c>
      <c r="K107" s="43">
        <f>Vulnerability!P106</f>
        <v>4.4000000000000004</v>
      </c>
      <c r="L107" s="43">
        <f>Vulnerability!R106</f>
        <v>3.3</v>
      </c>
      <c r="M107" s="39">
        <f>Vulnerability!S106</f>
        <v>5.3</v>
      </c>
      <c r="N107" s="43">
        <f>Vulnerability!X106</f>
        <v>0</v>
      </c>
      <c r="O107" s="43">
        <f>Vulnerability!AA106</f>
        <v>6.6</v>
      </c>
      <c r="P107" s="43">
        <f>Vulnerability!AE106</f>
        <v>3.6</v>
      </c>
      <c r="Q107" s="43">
        <f>Vulnerability!AH106</f>
        <v>4.0999999999999996</v>
      </c>
      <c r="R107" s="43">
        <f>Vulnerability!AK106</f>
        <v>5.4</v>
      </c>
      <c r="S107" s="43">
        <f>Vulnerability!AL106</f>
        <v>5</v>
      </c>
      <c r="T107" s="39">
        <f>Vulnerability!AM106</f>
        <v>2.9</v>
      </c>
      <c r="U107" s="41">
        <f t="shared" si="7"/>
        <v>4.2</v>
      </c>
      <c r="V107" s="44">
        <f>'Lack of Coping Capacity'!K106</f>
        <v>6.6</v>
      </c>
      <c r="W107" s="44">
        <f>'Lack of Coping Capacity'!L106</f>
        <v>0</v>
      </c>
      <c r="X107" s="44">
        <f>'Lack of Coping Capacity'!M106</f>
        <v>5.5</v>
      </c>
      <c r="Y107" s="44">
        <f>'Lack of Coping Capacity'!V106</f>
        <v>5.6</v>
      </c>
      <c r="Z107" s="39">
        <f>'Lack of Coping Capacity'!W106</f>
        <v>4.4000000000000004</v>
      </c>
      <c r="AA107" s="41">
        <f t="shared" si="8"/>
        <v>4.4000000000000004</v>
      </c>
      <c r="AB107" s="50">
        <f t="shared" si="9"/>
        <v>2.6</v>
      </c>
      <c r="AC107" s="53" t="str">
        <f t="shared" si="10"/>
        <v>Low</v>
      </c>
      <c r="AD107" s="56">
        <f t="shared" si="11"/>
        <v>278</v>
      </c>
      <c r="AE107" s="59"/>
    </row>
    <row r="108" spans="1:31" ht="15.75" customHeight="1" thickBot="1" x14ac:dyDescent="0.3">
      <c r="A108" s="37" t="s">
        <v>317</v>
      </c>
      <c r="B108" s="37" t="s">
        <v>318</v>
      </c>
      <c r="C108" s="37" t="s">
        <v>322</v>
      </c>
      <c r="D108" s="38" t="s">
        <v>323</v>
      </c>
      <c r="E108" s="39">
        <f>'Hazard &amp; Exposure'!K107</f>
        <v>1.6</v>
      </c>
      <c r="F108" s="40">
        <v>0</v>
      </c>
      <c r="G108" s="40">
        <f>'Hazard &amp; Exposure'!R107</f>
        <v>4.9000000000000004</v>
      </c>
      <c r="H108" s="39">
        <f>'Hazard &amp; Exposure'!S107</f>
        <v>1.5</v>
      </c>
      <c r="I108" s="41">
        <f t="shared" si="6"/>
        <v>1.6</v>
      </c>
      <c r="J108" s="42">
        <f>Vulnerability!L107</f>
        <v>5.3</v>
      </c>
      <c r="K108" s="43">
        <f>Vulnerability!P107</f>
        <v>4.2</v>
      </c>
      <c r="L108" s="43">
        <f>Vulnerability!R107</f>
        <v>3.4</v>
      </c>
      <c r="M108" s="39">
        <f>Vulnerability!S107</f>
        <v>4.5999999999999996</v>
      </c>
      <c r="N108" s="43">
        <f>Vulnerability!X107</f>
        <v>0</v>
      </c>
      <c r="O108" s="43">
        <f>Vulnerability!AA107</f>
        <v>5.8</v>
      </c>
      <c r="P108" s="43">
        <f>Vulnerability!AE107</f>
        <v>2.7</v>
      </c>
      <c r="Q108" s="43">
        <f>Vulnerability!AH107</f>
        <v>3.6</v>
      </c>
      <c r="R108" s="43">
        <f>Vulnerability!AK107</f>
        <v>5.7</v>
      </c>
      <c r="S108" s="43">
        <f>Vulnerability!AL107</f>
        <v>4.5999999999999996</v>
      </c>
      <c r="T108" s="39">
        <f>Vulnerability!AM107</f>
        <v>2.6</v>
      </c>
      <c r="U108" s="41">
        <f t="shared" si="7"/>
        <v>3.7</v>
      </c>
      <c r="V108" s="44">
        <f>'Lack of Coping Capacity'!K107</f>
        <v>5.8</v>
      </c>
      <c r="W108" s="44">
        <f>'Lack of Coping Capacity'!L107</f>
        <v>0</v>
      </c>
      <c r="X108" s="44">
        <f>'Lack of Coping Capacity'!M107</f>
        <v>6.2</v>
      </c>
      <c r="Y108" s="44">
        <f>'Lack of Coping Capacity'!V107</f>
        <v>4.0999999999999996</v>
      </c>
      <c r="Z108" s="39">
        <f>'Lack of Coping Capacity'!W107</f>
        <v>4</v>
      </c>
      <c r="AA108" s="41">
        <f t="shared" si="8"/>
        <v>4</v>
      </c>
      <c r="AB108" s="50">
        <f t="shared" si="9"/>
        <v>2.9</v>
      </c>
      <c r="AC108" s="53" t="str">
        <f t="shared" si="10"/>
        <v>Low</v>
      </c>
      <c r="AD108" s="56">
        <f t="shared" si="11"/>
        <v>233</v>
      </c>
      <c r="AE108" s="59"/>
    </row>
    <row r="109" spans="1:31" ht="15.75" customHeight="1" thickBot="1" x14ac:dyDescent="0.3">
      <c r="A109" s="37" t="s">
        <v>317</v>
      </c>
      <c r="B109" s="37" t="s">
        <v>318</v>
      </c>
      <c r="C109" s="37" t="s">
        <v>324</v>
      </c>
      <c r="D109" s="38" t="s">
        <v>325</v>
      </c>
      <c r="E109" s="39">
        <f>'Hazard &amp; Exposure'!K108</f>
        <v>0.7</v>
      </c>
      <c r="F109" s="40">
        <v>0</v>
      </c>
      <c r="G109" s="40">
        <f>'Hazard &amp; Exposure'!R108</f>
        <v>4.9000000000000004</v>
      </c>
      <c r="H109" s="39">
        <f>'Hazard &amp; Exposure'!S108</f>
        <v>1.5</v>
      </c>
      <c r="I109" s="41">
        <f t="shared" si="6"/>
        <v>1.1000000000000001</v>
      </c>
      <c r="J109" s="42">
        <f>Vulnerability!L108</f>
        <v>6.1</v>
      </c>
      <c r="K109" s="43">
        <f>Vulnerability!P108</f>
        <v>4.2</v>
      </c>
      <c r="L109" s="43">
        <f>Vulnerability!R108</f>
        <v>3.2</v>
      </c>
      <c r="M109" s="39">
        <f>Vulnerability!S108</f>
        <v>4.9000000000000004</v>
      </c>
      <c r="N109" s="43">
        <f>Vulnerability!X108</f>
        <v>0</v>
      </c>
      <c r="O109" s="43">
        <f>Vulnerability!AA108</f>
        <v>3.6</v>
      </c>
      <c r="P109" s="43">
        <f>Vulnerability!AE108</f>
        <v>3.5</v>
      </c>
      <c r="Q109" s="43">
        <f>Vulnerability!AH108</f>
        <v>4.5999999999999996</v>
      </c>
      <c r="R109" s="43">
        <f>Vulnerability!AK108</f>
        <v>5.6</v>
      </c>
      <c r="S109" s="43">
        <f>Vulnerability!AL108</f>
        <v>4.4000000000000004</v>
      </c>
      <c r="T109" s="39">
        <f>Vulnerability!AM108</f>
        <v>2.5</v>
      </c>
      <c r="U109" s="41">
        <f t="shared" si="7"/>
        <v>3.8</v>
      </c>
      <c r="V109" s="44">
        <f>'Lack of Coping Capacity'!K108</f>
        <v>6.2</v>
      </c>
      <c r="W109" s="44">
        <f>'Lack of Coping Capacity'!L108</f>
        <v>0</v>
      </c>
      <c r="X109" s="44">
        <f>'Lack of Coping Capacity'!M108</f>
        <v>5.8</v>
      </c>
      <c r="Y109" s="44">
        <f>'Lack of Coping Capacity'!V108</f>
        <v>5.6</v>
      </c>
      <c r="Z109" s="39">
        <f>'Lack of Coping Capacity'!W108</f>
        <v>4.4000000000000004</v>
      </c>
      <c r="AA109" s="41">
        <f t="shared" si="8"/>
        <v>4.4000000000000004</v>
      </c>
      <c r="AB109" s="50">
        <f t="shared" si="9"/>
        <v>2.6</v>
      </c>
      <c r="AC109" s="53" t="str">
        <f t="shared" si="10"/>
        <v>Low</v>
      </c>
      <c r="AD109" s="56">
        <f t="shared" si="11"/>
        <v>278</v>
      </c>
      <c r="AE109" s="59"/>
    </row>
    <row r="110" spans="1:31" ht="15.75" customHeight="1" thickBot="1" x14ac:dyDescent="0.3">
      <c r="A110" s="37" t="s">
        <v>317</v>
      </c>
      <c r="B110" s="37" t="s">
        <v>318</v>
      </c>
      <c r="C110" s="37" t="s">
        <v>326</v>
      </c>
      <c r="D110" s="38" t="s">
        <v>327</v>
      </c>
      <c r="E110" s="39">
        <f>'Hazard &amp; Exposure'!K109</f>
        <v>0.8</v>
      </c>
      <c r="F110" s="40">
        <v>0</v>
      </c>
      <c r="G110" s="40">
        <f>'Hazard &amp; Exposure'!R109</f>
        <v>4.9000000000000004</v>
      </c>
      <c r="H110" s="39">
        <f>'Hazard &amp; Exposure'!S109</f>
        <v>1.5</v>
      </c>
      <c r="I110" s="41">
        <f t="shared" si="6"/>
        <v>1.2</v>
      </c>
      <c r="J110" s="42">
        <f>Vulnerability!L109</f>
        <v>5.3</v>
      </c>
      <c r="K110" s="43">
        <f>Vulnerability!P109</f>
        <v>3.5</v>
      </c>
      <c r="L110" s="43">
        <f>Vulnerability!R109</f>
        <v>2.9</v>
      </c>
      <c r="M110" s="39">
        <f>Vulnerability!S109</f>
        <v>4.3</v>
      </c>
      <c r="N110" s="43">
        <f>Vulnerability!X109</f>
        <v>0</v>
      </c>
      <c r="O110" s="43">
        <f>Vulnerability!AA109</f>
        <v>5</v>
      </c>
      <c r="P110" s="43">
        <f>Vulnerability!AE109</f>
        <v>2.5</v>
      </c>
      <c r="Q110" s="43">
        <f>Vulnerability!AH109</f>
        <v>4.3</v>
      </c>
      <c r="R110" s="43">
        <f>Vulnerability!AK109</f>
        <v>5.6</v>
      </c>
      <c r="S110" s="43">
        <f>Vulnerability!AL109</f>
        <v>4.4000000000000004</v>
      </c>
      <c r="T110" s="39">
        <f>Vulnerability!AM109</f>
        <v>2.5</v>
      </c>
      <c r="U110" s="41">
        <f t="shared" si="7"/>
        <v>3.5</v>
      </c>
      <c r="V110" s="44">
        <f>'Lack of Coping Capacity'!K109</f>
        <v>6.1</v>
      </c>
      <c r="W110" s="44">
        <f>'Lack of Coping Capacity'!L109</f>
        <v>0</v>
      </c>
      <c r="X110" s="44">
        <f>'Lack of Coping Capacity'!M109</f>
        <v>5.5</v>
      </c>
      <c r="Y110" s="44">
        <f>'Lack of Coping Capacity'!V109</f>
        <v>4.3</v>
      </c>
      <c r="Z110" s="39">
        <f>'Lack of Coping Capacity'!W109</f>
        <v>4</v>
      </c>
      <c r="AA110" s="41">
        <f t="shared" si="8"/>
        <v>4</v>
      </c>
      <c r="AB110" s="50">
        <f t="shared" si="9"/>
        <v>2.6</v>
      </c>
      <c r="AC110" s="53" t="str">
        <f t="shared" si="10"/>
        <v>Low</v>
      </c>
      <c r="AD110" s="56">
        <f t="shared" si="11"/>
        <v>278</v>
      </c>
      <c r="AE110" s="59"/>
    </row>
    <row r="111" spans="1:31" ht="15.75" customHeight="1" thickBot="1" x14ac:dyDescent="0.3">
      <c r="A111" s="37" t="s">
        <v>317</v>
      </c>
      <c r="B111" s="37" t="s">
        <v>318</v>
      </c>
      <c r="C111" s="37" t="s">
        <v>328</v>
      </c>
      <c r="D111" s="38" t="s">
        <v>329</v>
      </c>
      <c r="E111" s="39">
        <f>'Hazard &amp; Exposure'!K110</f>
        <v>0.7</v>
      </c>
      <c r="F111" s="40">
        <v>0</v>
      </c>
      <c r="G111" s="40">
        <f>'Hazard &amp; Exposure'!R110</f>
        <v>4.9000000000000004</v>
      </c>
      <c r="H111" s="39">
        <f>'Hazard &amp; Exposure'!S110</f>
        <v>1.5</v>
      </c>
      <c r="I111" s="41">
        <f t="shared" si="6"/>
        <v>1.1000000000000001</v>
      </c>
      <c r="J111" s="42">
        <f>Vulnerability!L110</f>
        <v>5</v>
      </c>
      <c r="K111" s="43">
        <f>Vulnerability!P110</f>
        <v>4.0999999999999996</v>
      </c>
      <c r="L111" s="43">
        <f>Vulnerability!R110</f>
        <v>3.3</v>
      </c>
      <c r="M111" s="39">
        <f>Vulnerability!S110</f>
        <v>4.4000000000000004</v>
      </c>
      <c r="N111" s="43">
        <f>Vulnerability!X110</f>
        <v>0</v>
      </c>
      <c r="O111" s="43">
        <f>Vulnerability!AA110</f>
        <v>3.9</v>
      </c>
      <c r="P111" s="43">
        <f>Vulnerability!AE110</f>
        <v>2.6</v>
      </c>
      <c r="Q111" s="43">
        <f>Vulnerability!AH110</f>
        <v>3.9</v>
      </c>
      <c r="R111" s="43">
        <f>Vulnerability!AK110</f>
        <v>5.2</v>
      </c>
      <c r="S111" s="43">
        <f>Vulnerability!AL110</f>
        <v>4</v>
      </c>
      <c r="T111" s="39">
        <f>Vulnerability!AM110</f>
        <v>2.2000000000000002</v>
      </c>
      <c r="U111" s="41">
        <f t="shared" si="7"/>
        <v>3.4</v>
      </c>
      <c r="V111" s="44">
        <f>'Lack of Coping Capacity'!K110</f>
        <v>6.1</v>
      </c>
      <c r="W111" s="44">
        <f>'Lack of Coping Capacity'!L110</f>
        <v>0</v>
      </c>
      <c r="X111" s="44">
        <f>'Lack of Coping Capacity'!M110</f>
        <v>4.7</v>
      </c>
      <c r="Y111" s="44">
        <f>'Lack of Coping Capacity'!V110</f>
        <v>4.5</v>
      </c>
      <c r="Z111" s="39">
        <f>'Lack of Coping Capacity'!W110</f>
        <v>3.8</v>
      </c>
      <c r="AA111" s="41">
        <f t="shared" si="8"/>
        <v>3.8</v>
      </c>
      <c r="AB111" s="50">
        <f t="shared" si="9"/>
        <v>2.4</v>
      </c>
      <c r="AC111" s="53" t="str">
        <f t="shared" si="10"/>
        <v>Low</v>
      </c>
      <c r="AD111" s="56">
        <f t="shared" si="11"/>
        <v>291</v>
      </c>
      <c r="AE111" s="59"/>
    </row>
    <row r="112" spans="1:31" ht="15.75" customHeight="1" thickBot="1" x14ac:dyDescent="0.3">
      <c r="A112" s="37" t="s">
        <v>317</v>
      </c>
      <c r="B112" s="37" t="s">
        <v>330</v>
      </c>
      <c r="C112" s="37" t="s">
        <v>330</v>
      </c>
      <c r="D112" s="38" t="s">
        <v>331</v>
      </c>
      <c r="E112" s="39">
        <f>'Hazard &amp; Exposure'!K111</f>
        <v>2</v>
      </c>
      <c r="F112" s="40">
        <v>0</v>
      </c>
      <c r="G112" s="40">
        <f>'Hazard &amp; Exposure'!R111</f>
        <v>4.9000000000000004</v>
      </c>
      <c r="H112" s="39">
        <f>'Hazard &amp; Exposure'!S111</f>
        <v>1.5</v>
      </c>
      <c r="I112" s="41">
        <f t="shared" si="6"/>
        <v>1.8</v>
      </c>
      <c r="J112" s="42">
        <f>Vulnerability!L111</f>
        <v>5.8</v>
      </c>
      <c r="K112" s="43">
        <f>Vulnerability!P111</f>
        <v>7.1</v>
      </c>
      <c r="L112" s="43">
        <f>Vulnerability!R111</f>
        <v>5.5</v>
      </c>
      <c r="M112" s="39">
        <f>Vulnerability!S111</f>
        <v>6.1</v>
      </c>
      <c r="N112" s="43">
        <f>Vulnerability!X111</f>
        <v>0</v>
      </c>
      <c r="O112" s="43">
        <f>Vulnerability!AA111</f>
        <v>6.1</v>
      </c>
      <c r="P112" s="43">
        <f>Vulnerability!AE111</f>
        <v>3.3</v>
      </c>
      <c r="Q112" s="43">
        <f>Vulnerability!AH111</f>
        <v>3.6</v>
      </c>
      <c r="R112" s="43">
        <f>Vulnerability!AK111</f>
        <v>5.6</v>
      </c>
      <c r="S112" s="43">
        <f>Vulnerability!AL111</f>
        <v>4.8</v>
      </c>
      <c r="T112" s="39">
        <f>Vulnerability!AM111</f>
        <v>2.7</v>
      </c>
      <c r="U112" s="41">
        <f t="shared" si="7"/>
        <v>4.5999999999999996</v>
      </c>
      <c r="V112" s="44">
        <f>'Lack of Coping Capacity'!K111</f>
        <v>6.3</v>
      </c>
      <c r="W112" s="44">
        <f>'Lack of Coping Capacity'!L111</f>
        <v>0</v>
      </c>
      <c r="X112" s="44">
        <f>'Lack of Coping Capacity'!M111</f>
        <v>5.3</v>
      </c>
      <c r="Y112" s="44">
        <f>'Lack of Coping Capacity'!V111</f>
        <v>4.9000000000000004</v>
      </c>
      <c r="Z112" s="39">
        <f>'Lack of Coping Capacity'!W111</f>
        <v>4.0999999999999996</v>
      </c>
      <c r="AA112" s="41">
        <f t="shared" si="8"/>
        <v>4.0999999999999996</v>
      </c>
      <c r="AB112" s="50">
        <f t="shared" si="9"/>
        <v>3.2</v>
      </c>
      <c r="AC112" s="53" t="str">
        <f t="shared" si="10"/>
        <v>Low</v>
      </c>
      <c r="AD112" s="56">
        <f t="shared" si="11"/>
        <v>173</v>
      </c>
      <c r="AE112" s="59"/>
    </row>
    <row r="113" spans="1:31" ht="15.75" customHeight="1" thickBot="1" x14ac:dyDescent="0.3">
      <c r="A113" s="37" t="s">
        <v>317</v>
      </c>
      <c r="B113" s="37" t="s">
        <v>330</v>
      </c>
      <c r="C113" s="37" t="s">
        <v>332</v>
      </c>
      <c r="D113" s="38" t="s">
        <v>333</v>
      </c>
      <c r="E113" s="39">
        <f>'Hazard &amp; Exposure'!K112</f>
        <v>1</v>
      </c>
      <c r="F113" s="40">
        <v>0</v>
      </c>
      <c r="G113" s="40">
        <f>'Hazard &amp; Exposure'!R112</f>
        <v>4.9000000000000004</v>
      </c>
      <c r="H113" s="39">
        <f>'Hazard &amp; Exposure'!S112</f>
        <v>1.5</v>
      </c>
      <c r="I113" s="41">
        <f t="shared" si="6"/>
        <v>1.3</v>
      </c>
      <c r="J113" s="42">
        <f>Vulnerability!L112</f>
        <v>6.6</v>
      </c>
      <c r="K113" s="43">
        <f>Vulnerability!P112</f>
        <v>6.5</v>
      </c>
      <c r="L113" s="43">
        <f>Vulnerability!R112</f>
        <v>5.8</v>
      </c>
      <c r="M113" s="39">
        <f>Vulnerability!S112</f>
        <v>6.4</v>
      </c>
      <c r="N113" s="43">
        <f>Vulnerability!X112</f>
        <v>0</v>
      </c>
      <c r="O113" s="43">
        <f>Vulnerability!AA112</f>
        <v>7</v>
      </c>
      <c r="P113" s="43">
        <f>Vulnerability!AE112</f>
        <v>3</v>
      </c>
      <c r="Q113" s="43">
        <f>Vulnerability!AH112</f>
        <v>3.7</v>
      </c>
      <c r="R113" s="43">
        <f>Vulnerability!AK112</f>
        <v>5.4</v>
      </c>
      <c r="S113" s="43">
        <f>Vulnerability!AL112</f>
        <v>5</v>
      </c>
      <c r="T113" s="39">
        <f>Vulnerability!AM112</f>
        <v>2.9</v>
      </c>
      <c r="U113" s="41">
        <f t="shared" si="7"/>
        <v>4.9000000000000004</v>
      </c>
      <c r="V113" s="44">
        <f>'Lack of Coping Capacity'!K112</f>
        <v>6.7</v>
      </c>
      <c r="W113" s="44">
        <f>'Lack of Coping Capacity'!L112</f>
        <v>0</v>
      </c>
      <c r="X113" s="44">
        <f>'Lack of Coping Capacity'!M112</f>
        <v>7.6</v>
      </c>
      <c r="Y113" s="44">
        <f>'Lack of Coping Capacity'!V112</f>
        <v>4.5999999999999996</v>
      </c>
      <c r="Z113" s="39">
        <f>'Lack of Coping Capacity'!W112</f>
        <v>4.7</v>
      </c>
      <c r="AA113" s="41">
        <f t="shared" si="8"/>
        <v>4.7</v>
      </c>
      <c r="AB113" s="50">
        <f t="shared" si="9"/>
        <v>3.1</v>
      </c>
      <c r="AC113" s="53" t="str">
        <f t="shared" si="10"/>
        <v>Low</v>
      </c>
      <c r="AD113" s="56">
        <f t="shared" si="11"/>
        <v>194</v>
      </c>
      <c r="AE113" s="59"/>
    </row>
    <row r="114" spans="1:31" ht="15.75" customHeight="1" thickBot="1" x14ac:dyDescent="0.3">
      <c r="A114" s="37" t="s">
        <v>317</v>
      </c>
      <c r="B114" s="37" t="s">
        <v>330</v>
      </c>
      <c r="C114" s="37" t="s">
        <v>334</v>
      </c>
      <c r="D114" s="38" t="s">
        <v>335</v>
      </c>
      <c r="E114" s="39">
        <f>'Hazard &amp; Exposure'!K113</f>
        <v>0.9</v>
      </c>
      <c r="F114" s="40">
        <v>0</v>
      </c>
      <c r="G114" s="40">
        <f>'Hazard &amp; Exposure'!R113</f>
        <v>4.9000000000000004</v>
      </c>
      <c r="H114" s="39">
        <f>'Hazard &amp; Exposure'!S113</f>
        <v>1.5</v>
      </c>
      <c r="I114" s="41">
        <f t="shared" si="6"/>
        <v>1.2</v>
      </c>
      <c r="J114" s="42">
        <f>Vulnerability!L113</f>
        <v>6.8</v>
      </c>
      <c r="K114" s="43">
        <f>Vulnerability!P113</f>
        <v>6.3</v>
      </c>
      <c r="L114" s="43">
        <f>Vulnerability!R113</f>
        <v>4.5999999999999996</v>
      </c>
      <c r="M114" s="39">
        <f>Vulnerability!S113</f>
        <v>6.1</v>
      </c>
      <c r="N114" s="43">
        <f>Vulnerability!X113</f>
        <v>0</v>
      </c>
      <c r="O114" s="43">
        <f>Vulnerability!AA113</f>
        <v>6.6</v>
      </c>
      <c r="P114" s="43">
        <f>Vulnerability!AE113</f>
        <v>2.9</v>
      </c>
      <c r="Q114" s="43">
        <f>Vulnerability!AH113</f>
        <v>4.0999999999999996</v>
      </c>
      <c r="R114" s="43">
        <f>Vulnerability!AK113</f>
        <v>4.9000000000000004</v>
      </c>
      <c r="S114" s="43">
        <f>Vulnerability!AL113</f>
        <v>4.8</v>
      </c>
      <c r="T114" s="39">
        <f>Vulnerability!AM113</f>
        <v>2.7</v>
      </c>
      <c r="U114" s="41">
        <f t="shared" si="7"/>
        <v>4.5999999999999996</v>
      </c>
      <c r="V114" s="44">
        <f>'Lack of Coping Capacity'!K113</f>
        <v>6.5</v>
      </c>
      <c r="W114" s="44">
        <f>'Lack of Coping Capacity'!L113</f>
        <v>0</v>
      </c>
      <c r="X114" s="44">
        <f>'Lack of Coping Capacity'!M113</f>
        <v>6.7</v>
      </c>
      <c r="Y114" s="44">
        <f>'Lack of Coping Capacity'!V113</f>
        <v>4.3</v>
      </c>
      <c r="Z114" s="39">
        <f>'Lack of Coping Capacity'!W113</f>
        <v>4.4000000000000004</v>
      </c>
      <c r="AA114" s="41">
        <f t="shared" si="8"/>
        <v>4.4000000000000004</v>
      </c>
      <c r="AB114" s="50">
        <f t="shared" si="9"/>
        <v>2.9</v>
      </c>
      <c r="AC114" s="53" t="str">
        <f t="shared" si="10"/>
        <v>Low</v>
      </c>
      <c r="AD114" s="56">
        <f t="shared" si="11"/>
        <v>233</v>
      </c>
      <c r="AE114" s="59"/>
    </row>
    <row r="115" spans="1:31" ht="15.75" customHeight="1" thickBot="1" x14ac:dyDescent="0.3">
      <c r="A115" s="37" t="s">
        <v>317</v>
      </c>
      <c r="B115" s="37" t="s">
        <v>330</v>
      </c>
      <c r="C115" s="37" t="s">
        <v>336</v>
      </c>
      <c r="D115" s="38" t="s">
        <v>337</v>
      </c>
      <c r="E115" s="39">
        <f>'Hazard &amp; Exposure'!K114</f>
        <v>0.8</v>
      </c>
      <c r="F115" s="40">
        <v>0</v>
      </c>
      <c r="G115" s="40">
        <f>'Hazard &amp; Exposure'!R114</f>
        <v>4.9000000000000004</v>
      </c>
      <c r="H115" s="39">
        <f>'Hazard &amp; Exposure'!S114</f>
        <v>1.5</v>
      </c>
      <c r="I115" s="41">
        <f t="shared" si="6"/>
        <v>1.2</v>
      </c>
      <c r="J115" s="42">
        <f>Vulnerability!L114</f>
        <v>6.6</v>
      </c>
      <c r="K115" s="43">
        <f>Vulnerability!P114</f>
        <v>8.5</v>
      </c>
      <c r="L115" s="43">
        <f>Vulnerability!R114</f>
        <v>4.3</v>
      </c>
      <c r="M115" s="39">
        <f>Vulnerability!S114</f>
        <v>6.5</v>
      </c>
      <c r="N115" s="43">
        <f>Vulnerability!X114</f>
        <v>0</v>
      </c>
      <c r="O115" s="43">
        <f>Vulnerability!AA114</f>
        <v>6.9</v>
      </c>
      <c r="P115" s="43">
        <f>Vulnerability!AE114</f>
        <v>3</v>
      </c>
      <c r="Q115" s="43">
        <f>Vulnerability!AH114</f>
        <v>3.4</v>
      </c>
      <c r="R115" s="43">
        <f>Vulnerability!AK114</f>
        <v>4.5</v>
      </c>
      <c r="S115" s="43">
        <f>Vulnerability!AL114</f>
        <v>4.7</v>
      </c>
      <c r="T115" s="39">
        <f>Vulnerability!AM114</f>
        <v>2.7</v>
      </c>
      <c r="U115" s="41">
        <f t="shared" si="7"/>
        <v>4.9000000000000004</v>
      </c>
      <c r="V115" s="44">
        <f>'Lack of Coping Capacity'!K114</f>
        <v>6.5</v>
      </c>
      <c r="W115" s="44">
        <f>'Lack of Coping Capacity'!L114</f>
        <v>0</v>
      </c>
      <c r="X115" s="44">
        <f>'Lack of Coping Capacity'!M114</f>
        <v>4.9000000000000004</v>
      </c>
      <c r="Y115" s="44">
        <f>'Lack of Coping Capacity'!V114</f>
        <v>4.8</v>
      </c>
      <c r="Z115" s="39">
        <f>'Lack of Coping Capacity'!W114</f>
        <v>4.0999999999999996</v>
      </c>
      <c r="AA115" s="41">
        <f t="shared" si="8"/>
        <v>4.0999999999999996</v>
      </c>
      <c r="AB115" s="50">
        <f t="shared" si="9"/>
        <v>2.9</v>
      </c>
      <c r="AC115" s="53" t="str">
        <f t="shared" si="10"/>
        <v>Low</v>
      </c>
      <c r="AD115" s="56">
        <f t="shared" si="11"/>
        <v>233</v>
      </c>
      <c r="AE115" s="59"/>
    </row>
    <row r="116" spans="1:31" ht="15.75" customHeight="1" thickBot="1" x14ac:dyDescent="0.3">
      <c r="A116" s="37" t="s">
        <v>317</v>
      </c>
      <c r="B116" s="37" t="s">
        <v>330</v>
      </c>
      <c r="C116" s="37" t="s">
        <v>338</v>
      </c>
      <c r="D116" s="38" t="s">
        <v>339</v>
      </c>
      <c r="E116" s="39">
        <f>'Hazard &amp; Exposure'!K115</f>
        <v>0.4</v>
      </c>
      <c r="F116" s="40">
        <v>0</v>
      </c>
      <c r="G116" s="40">
        <f>'Hazard &amp; Exposure'!R115</f>
        <v>4.9000000000000004</v>
      </c>
      <c r="H116" s="39">
        <f>'Hazard &amp; Exposure'!S115</f>
        <v>1.5</v>
      </c>
      <c r="I116" s="41">
        <f t="shared" si="6"/>
        <v>1</v>
      </c>
      <c r="J116" s="42">
        <f>Vulnerability!L115</f>
        <v>6.4</v>
      </c>
      <c r="K116" s="43">
        <f>Vulnerability!P115</f>
        <v>8.8000000000000007</v>
      </c>
      <c r="L116" s="43">
        <f>Vulnerability!R115</f>
        <v>3.6</v>
      </c>
      <c r="M116" s="39">
        <f>Vulnerability!S115</f>
        <v>6.3</v>
      </c>
      <c r="N116" s="43">
        <f>Vulnerability!X115</f>
        <v>0</v>
      </c>
      <c r="O116" s="43">
        <f>Vulnerability!AA115</f>
        <v>4.5999999999999996</v>
      </c>
      <c r="P116" s="43">
        <f>Vulnerability!AE115</f>
        <v>2.6</v>
      </c>
      <c r="Q116" s="43">
        <f>Vulnerability!AH115</f>
        <v>3.5</v>
      </c>
      <c r="R116" s="43">
        <f>Vulnerability!AK115</f>
        <v>5.0999999999999996</v>
      </c>
      <c r="S116" s="43">
        <f>Vulnerability!AL115</f>
        <v>4</v>
      </c>
      <c r="T116" s="39">
        <f>Vulnerability!AM115</f>
        <v>2.2000000000000002</v>
      </c>
      <c r="U116" s="41">
        <f t="shared" si="7"/>
        <v>4.5999999999999996</v>
      </c>
      <c r="V116" s="44">
        <f>'Lack of Coping Capacity'!K115</f>
        <v>6.2</v>
      </c>
      <c r="W116" s="44">
        <f>'Lack of Coping Capacity'!L115</f>
        <v>0</v>
      </c>
      <c r="X116" s="44">
        <f>'Lack of Coping Capacity'!M115</f>
        <v>6.5</v>
      </c>
      <c r="Y116" s="44">
        <f>'Lack of Coping Capacity'!V115</f>
        <v>4.3</v>
      </c>
      <c r="Z116" s="39">
        <f>'Lack of Coping Capacity'!W115</f>
        <v>4.3</v>
      </c>
      <c r="AA116" s="41">
        <f t="shared" si="8"/>
        <v>4.3</v>
      </c>
      <c r="AB116" s="50">
        <f t="shared" si="9"/>
        <v>2.7</v>
      </c>
      <c r="AC116" s="53" t="str">
        <f t="shared" si="10"/>
        <v>Low</v>
      </c>
      <c r="AD116" s="56">
        <f t="shared" si="11"/>
        <v>271</v>
      </c>
      <c r="AE116" s="59"/>
    </row>
    <row r="117" spans="1:31" ht="15.75" customHeight="1" thickBot="1" x14ac:dyDescent="0.3">
      <c r="A117" s="37" t="s">
        <v>317</v>
      </c>
      <c r="B117" s="37" t="s">
        <v>330</v>
      </c>
      <c r="C117" s="37" t="s">
        <v>340</v>
      </c>
      <c r="D117" s="38" t="s">
        <v>341</v>
      </c>
      <c r="E117" s="39">
        <f>'Hazard &amp; Exposure'!K116</f>
        <v>0.7</v>
      </c>
      <c r="F117" s="40">
        <v>0</v>
      </c>
      <c r="G117" s="40">
        <f>'Hazard &amp; Exposure'!R116</f>
        <v>4.9000000000000004</v>
      </c>
      <c r="H117" s="39">
        <f>'Hazard &amp; Exposure'!S116</f>
        <v>1.5</v>
      </c>
      <c r="I117" s="41">
        <f t="shared" si="6"/>
        <v>1.1000000000000001</v>
      </c>
      <c r="J117" s="42">
        <f>Vulnerability!L116</f>
        <v>6.5</v>
      </c>
      <c r="K117" s="43">
        <f>Vulnerability!P116</f>
        <v>8.5</v>
      </c>
      <c r="L117" s="43">
        <f>Vulnerability!R116</f>
        <v>3.3</v>
      </c>
      <c r="M117" s="39">
        <f>Vulnerability!S116</f>
        <v>6.2</v>
      </c>
      <c r="N117" s="43">
        <f>Vulnerability!X116</f>
        <v>0</v>
      </c>
      <c r="O117" s="43">
        <f>Vulnerability!AA116</f>
        <v>4.3</v>
      </c>
      <c r="P117" s="43">
        <f>Vulnerability!AE116</f>
        <v>2.8</v>
      </c>
      <c r="Q117" s="43">
        <f>Vulnerability!AH116</f>
        <v>3.3</v>
      </c>
      <c r="R117" s="43">
        <f>Vulnerability!AK116</f>
        <v>4.5</v>
      </c>
      <c r="S117" s="43">
        <f>Vulnerability!AL116</f>
        <v>3.8</v>
      </c>
      <c r="T117" s="39">
        <f>Vulnerability!AM116</f>
        <v>2.1</v>
      </c>
      <c r="U117" s="41">
        <f t="shared" si="7"/>
        <v>4.5</v>
      </c>
      <c r="V117" s="44">
        <f>'Lack of Coping Capacity'!K116</f>
        <v>6.6</v>
      </c>
      <c r="W117" s="44">
        <f>'Lack of Coping Capacity'!L116</f>
        <v>0</v>
      </c>
      <c r="X117" s="44">
        <f>'Lack of Coping Capacity'!M116</f>
        <v>6.5</v>
      </c>
      <c r="Y117" s="44">
        <f>'Lack of Coping Capacity'!V116</f>
        <v>4.8</v>
      </c>
      <c r="Z117" s="39">
        <f>'Lack of Coping Capacity'!W116</f>
        <v>4.5</v>
      </c>
      <c r="AA117" s="41">
        <f t="shared" si="8"/>
        <v>4.5</v>
      </c>
      <c r="AB117" s="50">
        <f t="shared" si="9"/>
        <v>2.8</v>
      </c>
      <c r="AC117" s="53" t="str">
        <f t="shared" si="10"/>
        <v>Low</v>
      </c>
      <c r="AD117" s="56">
        <f t="shared" si="11"/>
        <v>261</v>
      </c>
      <c r="AE117" s="59"/>
    </row>
    <row r="118" spans="1:31" ht="15.75" customHeight="1" thickBot="1" x14ac:dyDescent="0.3">
      <c r="A118" s="37" t="s">
        <v>317</v>
      </c>
      <c r="B118" s="37" t="s">
        <v>330</v>
      </c>
      <c r="C118" s="37" t="s">
        <v>342</v>
      </c>
      <c r="D118" s="38" t="s">
        <v>343</v>
      </c>
      <c r="E118" s="39">
        <f>'Hazard &amp; Exposure'!K117</f>
        <v>1.1000000000000001</v>
      </c>
      <c r="F118" s="40">
        <v>0</v>
      </c>
      <c r="G118" s="40">
        <f>'Hazard &amp; Exposure'!R117</f>
        <v>4.9000000000000004</v>
      </c>
      <c r="H118" s="39">
        <f>'Hazard &amp; Exposure'!S117</f>
        <v>1.5</v>
      </c>
      <c r="I118" s="41">
        <f t="shared" si="6"/>
        <v>1.3</v>
      </c>
      <c r="J118" s="42">
        <f>Vulnerability!L117</f>
        <v>7.8</v>
      </c>
      <c r="K118" s="43">
        <f>Vulnerability!P117</f>
        <v>4.7</v>
      </c>
      <c r="L118" s="43">
        <f>Vulnerability!R117</f>
        <v>4.9000000000000004</v>
      </c>
      <c r="M118" s="39">
        <f>Vulnerability!S117</f>
        <v>6.3</v>
      </c>
      <c r="N118" s="43">
        <f>Vulnerability!X117</f>
        <v>0</v>
      </c>
      <c r="O118" s="43">
        <f>Vulnerability!AA117</f>
        <v>5.3</v>
      </c>
      <c r="P118" s="43">
        <f>Vulnerability!AE117</f>
        <v>3.2</v>
      </c>
      <c r="Q118" s="43">
        <f>Vulnerability!AH117</f>
        <v>4.0999999999999996</v>
      </c>
      <c r="R118" s="43">
        <f>Vulnerability!AK117</f>
        <v>4.5999999999999996</v>
      </c>
      <c r="S118" s="43">
        <f>Vulnerability!AL117</f>
        <v>4.3</v>
      </c>
      <c r="T118" s="39">
        <f>Vulnerability!AM117</f>
        <v>2.4</v>
      </c>
      <c r="U118" s="41">
        <f t="shared" si="7"/>
        <v>4.5999999999999996</v>
      </c>
      <c r="V118" s="44">
        <f>'Lack of Coping Capacity'!K117</f>
        <v>6.9</v>
      </c>
      <c r="W118" s="44">
        <f>'Lack of Coping Capacity'!L117</f>
        <v>0</v>
      </c>
      <c r="X118" s="44">
        <f>'Lack of Coping Capacity'!M117</f>
        <v>5.3</v>
      </c>
      <c r="Y118" s="44">
        <f>'Lack of Coping Capacity'!V117</f>
        <v>4.3</v>
      </c>
      <c r="Z118" s="39">
        <f>'Lack of Coping Capacity'!W117</f>
        <v>4.0999999999999996</v>
      </c>
      <c r="AA118" s="41">
        <f t="shared" si="8"/>
        <v>4.0999999999999996</v>
      </c>
      <c r="AB118" s="50">
        <f t="shared" si="9"/>
        <v>2.9</v>
      </c>
      <c r="AC118" s="53" t="str">
        <f t="shared" si="10"/>
        <v>Low</v>
      </c>
      <c r="AD118" s="56">
        <f t="shared" si="11"/>
        <v>233</v>
      </c>
      <c r="AE118" s="59"/>
    </row>
    <row r="119" spans="1:31" ht="15.75" customHeight="1" thickBot="1" x14ac:dyDescent="0.3">
      <c r="A119" s="37" t="s">
        <v>317</v>
      </c>
      <c r="B119" s="37" t="s">
        <v>330</v>
      </c>
      <c r="C119" s="37" t="s">
        <v>344</v>
      </c>
      <c r="D119" s="38" t="s">
        <v>345</v>
      </c>
      <c r="E119" s="39">
        <f>'Hazard &amp; Exposure'!K118</f>
        <v>0.5</v>
      </c>
      <c r="F119" s="40">
        <v>0</v>
      </c>
      <c r="G119" s="40">
        <f>'Hazard &amp; Exposure'!R118</f>
        <v>4.9000000000000004</v>
      </c>
      <c r="H119" s="39">
        <f>'Hazard &amp; Exposure'!S118</f>
        <v>1.5</v>
      </c>
      <c r="I119" s="41">
        <f t="shared" si="6"/>
        <v>1</v>
      </c>
      <c r="J119" s="42">
        <f>Vulnerability!L118</f>
        <v>6.2</v>
      </c>
      <c r="K119" s="43">
        <f>Vulnerability!P118</f>
        <v>8.6</v>
      </c>
      <c r="L119" s="43">
        <f>Vulnerability!R118</f>
        <v>3.3</v>
      </c>
      <c r="M119" s="39">
        <f>Vulnerability!S118</f>
        <v>6.1</v>
      </c>
      <c r="N119" s="43">
        <f>Vulnerability!X118</f>
        <v>0</v>
      </c>
      <c r="O119" s="43">
        <f>Vulnerability!AA118</f>
        <v>5.3</v>
      </c>
      <c r="P119" s="43">
        <f>Vulnerability!AE118</f>
        <v>2.5</v>
      </c>
      <c r="Q119" s="43">
        <f>Vulnerability!AH118</f>
        <v>3.1</v>
      </c>
      <c r="R119" s="43">
        <f>Vulnerability!AK118</f>
        <v>4.8</v>
      </c>
      <c r="S119" s="43">
        <f>Vulnerability!AL118</f>
        <v>4</v>
      </c>
      <c r="T119" s="39">
        <f>Vulnerability!AM118</f>
        <v>2.2000000000000002</v>
      </c>
      <c r="U119" s="41">
        <f t="shared" si="7"/>
        <v>4.4000000000000004</v>
      </c>
      <c r="V119" s="44">
        <f>'Lack of Coping Capacity'!K118</f>
        <v>6.4</v>
      </c>
      <c r="W119" s="44">
        <f>'Lack of Coping Capacity'!L118</f>
        <v>0</v>
      </c>
      <c r="X119" s="44">
        <f>'Lack of Coping Capacity'!M118</f>
        <v>6.7</v>
      </c>
      <c r="Y119" s="44">
        <f>'Lack of Coping Capacity'!V118</f>
        <v>4.5</v>
      </c>
      <c r="Z119" s="39">
        <f>'Lack of Coping Capacity'!W118</f>
        <v>4.4000000000000004</v>
      </c>
      <c r="AA119" s="41">
        <f t="shared" si="8"/>
        <v>4.4000000000000004</v>
      </c>
      <c r="AB119" s="50">
        <f t="shared" si="9"/>
        <v>2.7</v>
      </c>
      <c r="AC119" s="53" t="str">
        <f t="shared" si="10"/>
        <v>Low</v>
      </c>
      <c r="AD119" s="56">
        <f t="shared" si="11"/>
        <v>271</v>
      </c>
      <c r="AE119" s="59"/>
    </row>
    <row r="120" spans="1:31" ht="15.75" customHeight="1" thickBot="1" x14ac:dyDescent="0.3">
      <c r="A120" s="37" t="s">
        <v>346</v>
      </c>
      <c r="B120" s="37" t="s">
        <v>346</v>
      </c>
      <c r="C120" s="37" t="s">
        <v>346</v>
      </c>
      <c r="D120" s="38" t="s">
        <v>347</v>
      </c>
      <c r="E120" s="39">
        <f>'Hazard &amp; Exposure'!K119</f>
        <v>2.6</v>
      </c>
      <c r="F120" s="40">
        <v>0</v>
      </c>
      <c r="G120" s="40">
        <f>'Hazard &amp; Exposure'!R119</f>
        <v>7</v>
      </c>
      <c r="H120" s="39">
        <f>'Hazard &amp; Exposure'!S119</f>
        <v>2.4</v>
      </c>
      <c r="I120" s="41">
        <f t="shared" si="6"/>
        <v>2.5</v>
      </c>
      <c r="J120" s="42">
        <f>Vulnerability!L119</f>
        <v>4.0999999999999996</v>
      </c>
      <c r="K120" s="43">
        <f>Vulnerability!P119</f>
        <v>3.4</v>
      </c>
      <c r="L120" s="43">
        <f>Vulnerability!R119</f>
        <v>4.2</v>
      </c>
      <c r="M120" s="39">
        <f>Vulnerability!S119</f>
        <v>4</v>
      </c>
      <c r="N120" s="43">
        <f>Vulnerability!X119</f>
        <v>0</v>
      </c>
      <c r="O120" s="43">
        <f>Vulnerability!AA119</f>
        <v>7.7</v>
      </c>
      <c r="P120" s="43">
        <f>Vulnerability!AE119</f>
        <v>3.3</v>
      </c>
      <c r="Q120" s="43">
        <f>Vulnerability!AH119</f>
        <v>4.4000000000000004</v>
      </c>
      <c r="R120" s="43">
        <f>Vulnerability!AK119</f>
        <v>4.5</v>
      </c>
      <c r="S120" s="43">
        <f>Vulnerability!AL119</f>
        <v>5.2</v>
      </c>
      <c r="T120" s="39">
        <f>Vulnerability!AM119</f>
        <v>3</v>
      </c>
      <c r="U120" s="41">
        <f t="shared" si="7"/>
        <v>3.5</v>
      </c>
      <c r="V120" s="44">
        <f>'Lack of Coping Capacity'!K119</f>
        <v>6.4</v>
      </c>
      <c r="W120" s="44">
        <f>'Lack of Coping Capacity'!L119</f>
        <v>0</v>
      </c>
      <c r="X120" s="44">
        <f>'Lack of Coping Capacity'!M119</f>
        <v>2.2999999999999998</v>
      </c>
      <c r="Y120" s="44">
        <f>'Lack of Coping Capacity'!V119</f>
        <v>5</v>
      </c>
      <c r="Z120" s="39">
        <f>'Lack of Coping Capacity'!W119</f>
        <v>3.4</v>
      </c>
      <c r="AA120" s="41">
        <f t="shared" si="8"/>
        <v>3.4</v>
      </c>
      <c r="AB120" s="50">
        <f t="shared" si="9"/>
        <v>3.1</v>
      </c>
      <c r="AC120" s="53" t="str">
        <f t="shared" si="10"/>
        <v>Low</v>
      </c>
      <c r="AD120" s="56">
        <f t="shared" si="11"/>
        <v>194</v>
      </c>
      <c r="AE120" s="59"/>
    </row>
    <row r="121" spans="1:31" ht="15.75" customHeight="1" thickBot="1" x14ac:dyDescent="0.3">
      <c r="A121" s="37" t="s">
        <v>346</v>
      </c>
      <c r="B121" s="37" t="s">
        <v>346</v>
      </c>
      <c r="C121" s="37" t="s">
        <v>348</v>
      </c>
      <c r="D121" s="38" t="s">
        <v>349</v>
      </c>
      <c r="E121" s="39">
        <f>'Hazard &amp; Exposure'!K120</f>
        <v>2.1</v>
      </c>
      <c r="F121" s="40">
        <v>0</v>
      </c>
      <c r="G121" s="40">
        <f>'Hazard &amp; Exposure'!R120</f>
        <v>7</v>
      </c>
      <c r="H121" s="39">
        <f>'Hazard &amp; Exposure'!S120</f>
        <v>2.4</v>
      </c>
      <c r="I121" s="41">
        <f t="shared" si="6"/>
        <v>2.2999999999999998</v>
      </c>
      <c r="J121" s="42">
        <f>Vulnerability!L120</f>
        <v>4.8</v>
      </c>
      <c r="K121" s="43">
        <f>Vulnerability!P120</f>
        <v>4.5</v>
      </c>
      <c r="L121" s="43">
        <f>Vulnerability!R120</f>
        <v>5.5</v>
      </c>
      <c r="M121" s="39">
        <f>Vulnerability!S120</f>
        <v>4.9000000000000004</v>
      </c>
      <c r="N121" s="43">
        <f>Vulnerability!X120</f>
        <v>0</v>
      </c>
      <c r="O121" s="43">
        <f>Vulnerability!AA120</f>
        <v>7.9</v>
      </c>
      <c r="P121" s="43">
        <f>Vulnerability!AE120</f>
        <v>2.1</v>
      </c>
      <c r="Q121" s="43">
        <f>Vulnerability!AH120</f>
        <v>5.9</v>
      </c>
      <c r="R121" s="43">
        <f>Vulnerability!AK120</f>
        <v>5.9</v>
      </c>
      <c r="S121" s="43">
        <f>Vulnerability!AL120</f>
        <v>5.8</v>
      </c>
      <c r="T121" s="39">
        <f>Vulnerability!AM120</f>
        <v>3.4</v>
      </c>
      <c r="U121" s="41">
        <f t="shared" si="7"/>
        <v>4.2</v>
      </c>
      <c r="V121" s="44">
        <f>'Lack of Coping Capacity'!K120</f>
        <v>6.5</v>
      </c>
      <c r="W121" s="44">
        <f>'Lack of Coping Capacity'!L120</f>
        <v>0</v>
      </c>
      <c r="X121" s="44">
        <f>'Lack of Coping Capacity'!M120</f>
        <v>6.5</v>
      </c>
      <c r="Y121" s="44">
        <f>'Lack of Coping Capacity'!V120</f>
        <v>4.8</v>
      </c>
      <c r="Z121" s="39">
        <f>'Lack of Coping Capacity'!W120</f>
        <v>4.5</v>
      </c>
      <c r="AA121" s="41">
        <f t="shared" si="8"/>
        <v>4.5</v>
      </c>
      <c r="AB121" s="50">
        <f t="shared" si="9"/>
        <v>3.5</v>
      </c>
      <c r="AC121" s="53" t="str">
        <f t="shared" si="10"/>
        <v>Medium</v>
      </c>
      <c r="AD121" s="56">
        <f t="shared" si="11"/>
        <v>126</v>
      </c>
      <c r="AE121" s="59"/>
    </row>
    <row r="122" spans="1:31" ht="15.75" customHeight="1" thickBot="1" x14ac:dyDescent="0.3">
      <c r="A122" s="37" t="s">
        <v>346</v>
      </c>
      <c r="B122" s="37" t="s">
        <v>346</v>
      </c>
      <c r="C122" s="37" t="s">
        <v>350</v>
      </c>
      <c r="D122" s="38" t="s">
        <v>351</v>
      </c>
      <c r="E122" s="39">
        <f>'Hazard &amp; Exposure'!K121</f>
        <v>2.2000000000000002</v>
      </c>
      <c r="F122" s="40">
        <v>0</v>
      </c>
      <c r="G122" s="40">
        <f>'Hazard &amp; Exposure'!R121</f>
        <v>7</v>
      </c>
      <c r="H122" s="39">
        <f>'Hazard &amp; Exposure'!S121</f>
        <v>2.4</v>
      </c>
      <c r="I122" s="41">
        <f t="shared" si="6"/>
        <v>2.2999999999999998</v>
      </c>
      <c r="J122" s="42">
        <f>Vulnerability!L121</f>
        <v>5.3</v>
      </c>
      <c r="K122" s="43">
        <f>Vulnerability!P121</f>
        <v>5</v>
      </c>
      <c r="L122" s="43">
        <f>Vulnerability!R121</f>
        <v>5</v>
      </c>
      <c r="M122" s="39">
        <f>Vulnerability!S121</f>
        <v>5.2</v>
      </c>
      <c r="N122" s="43">
        <f>Vulnerability!X121</f>
        <v>0</v>
      </c>
      <c r="O122" s="43">
        <f>Vulnerability!AA121</f>
        <v>8.1999999999999993</v>
      </c>
      <c r="P122" s="43">
        <f>Vulnerability!AE121</f>
        <v>2.1</v>
      </c>
      <c r="Q122" s="43">
        <f>Vulnerability!AH121</f>
        <v>5.4</v>
      </c>
      <c r="R122" s="43">
        <f>Vulnerability!AK121</f>
        <v>5</v>
      </c>
      <c r="S122" s="43">
        <f>Vulnerability!AL121</f>
        <v>5.6</v>
      </c>
      <c r="T122" s="39">
        <f>Vulnerability!AM121</f>
        <v>3.3</v>
      </c>
      <c r="U122" s="41">
        <f t="shared" si="7"/>
        <v>4.3</v>
      </c>
      <c r="V122" s="44">
        <f>'Lack of Coping Capacity'!K121</f>
        <v>6.6</v>
      </c>
      <c r="W122" s="44">
        <f>'Lack of Coping Capacity'!L121</f>
        <v>0</v>
      </c>
      <c r="X122" s="44">
        <f>'Lack of Coping Capacity'!M121</f>
        <v>6.2</v>
      </c>
      <c r="Y122" s="44">
        <f>'Lack of Coping Capacity'!V121</f>
        <v>4.5999999999999996</v>
      </c>
      <c r="Z122" s="39">
        <f>'Lack of Coping Capacity'!W121</f>
        <v>4.4000000000000004</v>
      </c>
      <c r="AA122" s="41">
        <f t="shared" si="8"/>
        <v>4.4000000000000004</v>
      </c>
      <c r="AB122" s="50">
        <f t="shared" si="9"/>
        <v>3.5</v>
      </c>
      <c r="AC122" s="53" t="str">
        <f t="shared" si="10"/>
        <v>Medium</v>
      </c>
      <c r="AD122" s="56">
        <f t="shared" si="11"/>
        <v>126</v>
      </c>
      <c r="AE122" s="59"/>
    </row>
    <row r="123" spans="1:31" ht="15.75" customHeight="1" thickBot="1" x14ac:dyDescent="0.3">
      <c r="A123" s="37" t="s">
        <v>346</v>
      </c>
      <c r="B123" s="37" t="s">
        <v>346</v>
      </c>
      <c r="C123" s="37" t="s">
        <v>352</v>
      </c>
      <c r="D123" s="38" t="s">
        <v>353</v>
      </c>
      <c r="E123" s="39">
        <f>'Hazard &amp; Exposure'!K122</f>
        <v>0.8</v>
      </c>
      <c r="F123" s="40">
        <v>0</v>
      </c>
      <c r="G123" s="40">
        <f>'Hazard &amp; Exposure'!R122</f>
        <v>7</v>
      </c>
      <c r="H123" s="39">
        <f>'Hazard &amp; Exposure'!S122</f>
        <v>2.4</v>
      </c>
      <c r="I123" s="41">
        <f t="shared" si="6"/>
        <v>1.6</v>
      </c>
      <c r="J123" s="42">
        <f>Vulnerability!L122</f>
        <v>5.4</v>
      </c>
      <c r="K123" s="43">
        <f>Vulnerability!P122</f>
        <v>2.5</v>
      </c>
      <c r="L123" s="43">
        <f>Vulnerability!R122</f>
        <v>5</v>
      </c>
      <c r="M123" s="39">
        <f>Vulnerability!S122</f>
        <v>4.5999999999999996</v>
      </c>
      <c r="N123" s="43">
        <f>Vulnerability!X122</f>
        <v>0</v>
      </c>
      <c r="O123" s="43">
        <f>Vulnerability!AA122</f>
        <v>7.8</v>
      </c>
      <c r="P123" s="43">
        <f>Vulnerability!AE122</f>
        <v>2.9</v>
      </c>
      <c r="Q123" s="43">
        <f>Vulnerability!AH122</f>
        <v>3.5</v>
      </c>
      <c r="R123" s="43">
        <f>Vulnerability!AK122</f>
        <v>4.5999999999999996</v>
      </c>
      <c r="S123" s="43">
        <f>Vulnerability!AL122</f>
        <v>5.0999999999999996</v>
      </c>
      <c r="T123" s="39">
        <f>Vulnerability!AM122</f>
        <v>2.9</v>
      </c>
      <c r="U123" s="41">
        <f t="shared" si="7"/>
        <v>3.8</v>
      </c>
      <c r="V123" s="44">
        <f>'Lack of Coping Capacity'!K122</f>
        <v>6.9</v>
      </c>
      <c r="W123" s="44">
        <f>'Lack of Coping Capacity'!L122</f>
        <v>0</v>
      </c>
      <c r="X123" s="44">
        <f>'Lack of Coping Capacity'!M122</f>
        <v>8</v>
      </c>
      <c r="Y123" s="44">
        <f>'Lack of Coping Capacity'!V122</f>
        <v>4.7</v>
      </c>
      <c r="Z123" s="39">
        <f>'Lack of Coping Capacity'!W122</f>
        <v>4.9000000000000004</v>
      </c>
      <c r="AA123" s="41">
        <f t="shared" si="8"/>
        <v>4.9000000000000004</v>
      </c>
      <c r="AB123" s="50">
        <f t="shared" si="9"/>
        <v>3.1</v>
      </c>
      <c r="AC123" s="53" t="str">
        <f t="shared" si="10"/>
        <v>Low</v>
      </c>
      <c r="AD123" s="56">
        <f t="shared" si="11"/>
        <v>194</v>
      </c>
      <c r="AE123" s="59"/>
    </row>
    <row r="124" spans="1:31" ht="15.75" customHeight="1" thickBot="1" x14ac:dyDescent="0.3">
      <c r="A124" s="37" t="s">
        <v>346</v>
      </c>
      <c r="B124" s="37" t="s">
        <v>346</v>
      </c>
      <c r="C124" s="37" t="s">
        <v>354</v>
      </c>
      <c r="D124" s="38" t="s">
        <v>355</v>
      </c>
      <c r="E124" s="39">
        <f>'Hazard &amp; Exposure'!K123</f>
        <v>0.6</v>
      </c>
      <c r="F124" s="40">
        <v>0</v>
      </c>
      <c r="G124" s="40">
        <f>'Hazard &amp; Exposure'!R123</f>
        <v>7</v>
      </c>
      <c r="H124" s="39">
        <f>'Hazard &amp; Exposure'!S123</f>
        <v>2.4</v>
      </c>
      <c r="I124" s="41">
        <f t="shared" si="6"/>
        <v>1.5</v>
      </c>
      <c r="J124" s="42">
        <f>Vulnerability!L123</f>
        <v>6.6</v>
      </c>
      <c r="K124" s="43">
        <f>Vulnerability!P123</f>
        <v>2.2999999999999998</v>
      </c>
      <c r="L124" s="43">
        <f>Vulnerability!R123</f>
        <v>6.5</v>
      </c>
      <c r="M124" s="39">
        <f>Vulnerability!S123</f>
        <v>5.5</v>
      </c>
      <c r="N124" s="43">
        <f>Vulnerability!X123</f>
        <v>0</v>
      </c>
      <c r="O124" s="43">
        <f>Vulnerability!AA123</f>
        <v>9.4</v>
      </c>
      <c r="P124" s="43">
        <f>Vulnerability!AE123</f>
        <v>3.3</v>
      </c>
      <c r="Q124" s="43">
        <f>Vulnerability!AH123</f>
        <v>4.4000000000000004</v>
      </c>
      <c r="R124" s="43">
        <f>Vulnerability!AK123</f>
        <v>5.2</v>
      </c>
      <c r="S124" s="43">
        <f>Vulnerability!AL123</f>
        <v>6.3</v>
      </c>
      <c r="T124" s="39">
        <f>Vulnerability!AM123</f>
        <v>3.8</v>
      </c>
      <c r="U124" s="41">
        <f t="shared" si="7"/>
        <v>4.7</v>
      </c>
      <c r="V124" s="44">
        <f>'Lack of Coping Capacity'!K123</f>
        <v>7.5</v>
      </c>
      <c r="W124" s="44">
        <f>'Lack of Coping Capacity'!L123</f>
        <v>0</v>
      </c>
      <c r="X124" s="44">
        <f>'Lack of Coping Capacity'!M123</f>
        <v>7</v>
      </c>
      <c r="Y124" s="44">
        <f>'Lack of Coping Capacity'!V123</f>
        <v>6</v>
      </c>
      <c r="Z124" s="39">
        <f>'Lack of Coping Capacity'!W123</f>
        <v>5.0999999999999996</v>
      </c>
      <c r="AA124" s="41">
        <f t="shared" si="8"/>
        <v>5.0999999999999996</v>
      </c>
      <c r="AB124" s="50">
        <f t="shared" si="9"/>
        <v>3.3</v>
      </c>
      <c r="AC124" s="53" t="str">
        <f t="shared" si="10"/>
        <v>Low</v>
      </c>
      <c r="AD124" s="56">
        <f t="shared" si="11"/>
        <v>159</v>
      </c>
      <c r="AE124" s="59"/>
    </row>
    <row r="125" spans="1:31" ht="15.75" customHeight="1" thickBot="1" x14ac:dyDescent="0.3">
      <c r="A125" s="37" t="s">
        <v>346</v>
      </c>
      <c r="B125" s="37" t="s">
        <v>346</v>
      </c>
      <c r="C125" s="37" t="s">
        <v>356</v>
      </c>
      <c r="D125" s="38" t="s">
        <v>357</v>
      </c>
      <c r="E125" s="39">
        <f>'Hazard &amp; Exposure'!K124</f>
        <v>0.9</v>
      </c>
      <c r="F125" s="40">
        <v>0</v>
      </c>
      <c r="G125" s="40">
        <f>'Hazard &amp; Exposure'!R124</f>
        <v>7</v>
      </c>
      <c r="H125" s="39">
        <f>'Hazard &amp; Exposure'!S124</f>
        <v>2.4</v>
      </c>
      <c r="I125" s="41">
        <f t="shared" si="6"/>
        <v>1.7</v>
      </c>
      <c r="J125" s="42">
        <f>Vulnerability!L124</f>
        <v>6.3</v>
      </c>
      <c r="K125" s="43">
        <f>Vulnerability!P124</f>
        <v>1.4</v>
      </c>
      <c r="L125" s="43">
        <f>Vulnerability!R124</f>
        <v>6.3</v>
      </c>
      <c r="M125" s="39">
        <f>Vulnerability!S124</f>
        <v>5.0999999999999996</v>
      </c>
      <c r="N125" s="43">
        <f>Vulnerability!X124</f>
        <v>0</v>
      </c>
      <c r="O125" s="43">
        <f>Vulnerability!AA124</f>
        <v>8.6</v>
      </c>
      <c r="P125" s="43">
        <f>Vulnerability!AE124</f>
        <v>2.9</v>
      </c>
      <c r="Q125" s="43">
        <f>Vulnerability!AH124</f>
        <v>4.4000000000000004</v>
      </c>
      <c r="R125" s="43">
        <f>Vulnerability!AK124</f>
        <v>4.2</v>
      </c>
      <c r="S125" s="43">
        <f>Vulnerability!AL124</f>
        <v>5.6</v>
      </c>
      <c r="T125" s="39">
        <f>Vulnerability!AM124</f>
        <v>3.3</v>
      </c>
      <c r="U125" s="41">
        <f t="shared" si="7"/>
        <v>4.3</v>
      </c>
      <c r="V125" s="44">
        <f>'Lack of Coping Capacity'!K124</f>
        <v>7.5</v>
      </c>
      <c r="W125" s="44">
        <f>'Lack of Coping Capacity'!L124</f>
        <v>0</v>
      </c>
      <c r="X125" s="44">
        <f>'Lack of Coping Capacity'!M124</f>
        <v>7.8</v>
      </c>
      <c r="Y125" s="44">
        <f>'Lack of Coping Capacity'!V124</f>
        <v>6.3</v>
      </c>
      <c r="Z125" s="39">
        <f>'Lack of Coping Capacity'!W124</f>
        <v>5.4</v>
      </c>
      <c r="AA125" s="41">
        <f t="shared" si="8"/>
        <v>5.4</v>
      </c>
      <c r="AB125" s="50">
        <f t="shared" si="9"/>
        <v>3.4</v>
      </c>
      <c r="AC125" s="53" t="str">
        <f t="shared" si="10"/>
        <v>Low</v>
      </c>
      <c r="AD125" s="56">
        <f t="shared" si="11"/>
        <v>136</v>
      </c>
      <c r="AE125" s="59"/>
    </row>
    <row r="126" spans="1:31" ht="15.75" customHeight="1" thickBot="1" x14ac:dyDescent="0.3">
      <c r="A126" s="37" t="s">
        <v>346</v>
      </c>
      <c r="B126" s="37" t="s">
        <v>358</v>
      </c>
      <c r="C126" s="37" t="s">
        <v>358</v>
      </c>
      <c r="D126" s="38" t="s">
        <v>359</v>
      </c>
      <c r="E126" s="39">
        <f>'Hazard &amp; Exposure'!K125</f>
        <v>1.9</v>
      </c>
      <c r="F126" s="40">
        <v>0</v>
      </c>
      <c r="G126" s="40">
        <f>'Hazard &amp; Exposure'!R125</f>
        <v>7</v>
      </c>
      <c r="H126" s="39">
        <f>'Hazard &amp; Exposure'!S125</f>
        <v>2.4</v>
      </c>
      <c r="I126" s="41">
        <f t="shared" si="6"/>
        <v>2.2000000000000002</v>
      </c>
      <c r="J126" s="42">
        <f>Vulnerability!L125</f>
        <v>5</v>
      </c>
      <c r="K126" s="43">
        <f>Vulnerability!P125</f>
        <v>3.3</v>
      </c>
      <c r="L126" s="43">
        <f>Vulnerability!R125</f>
        <v>4.3</v>
      </c>
      <c r="M126" s="39">
        <f>Vulnerability!S125</f>
        <v>4.4000000000000004</v>
      </c>
      <c r="N126" s="43">
        <f>Vulnerability!X125</f>
        <v>0</v>
      </c>
      <c r="O126" s="43">
        <f>Vulnerability!AA125</f>
        <v>7.7</v>
      </c>
      <c r="P126" s="43">
        <f>Vulnerability!AE125</f>
        <v>3.5</v>
      </c>
      <c r="Q126" s="43">
        <f>Vulnerability!AH125</f>
        <v>5</v>
      </c>
      <c r="R126" s="43">
        <f>Vulnerability!AK125</f>
        <v>5.5</v>
      </c>
      <c r="S126" s="43">
        <f>Vulnerability!AL125</f>
        <v>5.6</v>
      </c>
      <c r="T126" s="39">
        <f>Vulnerability!AM125</f>
        <v>3.3</v>
      </c>
      <c r="U126" s="41">
        <f t="shared" si="7"/>
        <v>3.9</v>
      </c>
      <c r="V126" s="44">
        <f>'Lack of Coping Capacity'!K125</f>
        <v>6.5</v>
      </c>
      <c r="W126" s="44">
        <f>'Lack of Coping Capacity'!L125</f>
        <v>0</v>
      </c>
      <c r="X126" s="44">
        <f>'Lack of Coping Capacity'!M125</f>
        <v>0</v>
      </c>
      <c r="Y126" s="44">
        <f>'Lack of Coping Capacity'!V125</f>
        <v>4.8</v>
      </c>
      <c r="Z126" s="39">
        <f>'Lack of Coping Capacity'!W125</f>
        <v>2.8</v>
      </c>
      <c r="AA126" s="41">
        <f t="shared" si="8"/>
        <v>2.8</v>
      </c>
      <c r="AB126" s="50">
        <f t="shared" si="9"/>
        <v>2.9</v>
      </c>
      <c r="AC126" s="53" t="str">
        <f t="shared" si="10"/>
        <v>Low</v>
      </c>
      <c r="AD126" s="56">
        <f t="shared" si="11"/>
        <v>233</v>
      </c>
      <c r="AE126" s="59"/>
    </row>
    <row r="127" spans="1:31" ht="15.75" customHeight="1" thickBot="1" x14ac:dyDescent="0.3">
      <c r="A127" s="37" t="s">
        <v>346</v>
      </c>
      <c r="B127" s="37" t="s">
        <v>358</v>
      </c>
      <c r="C127" s="37" t="s">
        <v>360</v>
      </c>
      <c r="D127" s="38" t="s">
        <v>361</v>
      </c>
      <c r="E127" s="39">
        <f>'Hazard &amp; Exposure'!K126</f>
        <v>2.2999999999999998</v>
      </c>
      <c r="F127" s="40">
        <v>0</v>
      </c>
      <c r="G127" s="40">
        <f>'Hazard &amp; Exposure'!R126</f>
        <v>7</v>
      </c>
      <c r="H127" s="39">
        <f>'Hazard &amp; Exposure'!S126</f>
        <v>2.4</v>
      </c>
      <c r="I127" s="41">
        <f t="shared" si="6"/>
        <v>2.4</v>
      </c>
      <c r="J127" s="42">
        <f>Vulnerability!L126</f>
        <v>6.2</v>
      </c>
      <c r="K127" s="43">
        <f>Vulnerability!P126</f>
        <v>0.9</v>
      </c>
      <c r="L127" s="43">
        <f>Vulnerability!R126</f>
        <v>4.5999999999999996</v>
      </c>
      <c r="M127" s="39">
        <f>Vulnerability!S126</f>
        <v>4.5</v>
      </c>
      <c r="N127" s="43">
        <f>Vulnerability!X126</f>
        <v>0</v>
      </c>
      <c r="O127" s="43">
        <f>Vulnerability!AA126</f>
        <v>8.9</v>
      </c>
      <c r="P127" s="43">
        <f>Vulnerability!AE126</f>
        <v>3.4</v>
      </c>
      <c r="Q127" s="43">
        <f>Vulnerability!AH126</f>
        <v>4.9000000000000004</v>
      </c>
      <c r="R127" s="43">
        <f>Vulnerability!AK126</f>
        <v>5.5</v>
      </c>
      <c r="S127" s="43">
        <f>Vulnerability!AL126</f>
        <v>6.2</v>
      </c>
      <c r="T127" s="39">
        <f>Vulnerability!AM126</f>
        <v>3.7</v>
      </c>
      <c r="U127" s="41">
        <f t="shared" si="7"/>
        <v>4.0999999999999996</v>
      </c>
      <c r="V127" s="44">
        <f>'Lack of Coping Capacity'!K126</f>
        <v>6.9</v>
      </c>
      <c r="W127" s="44">
        <f>'Lack of Coping Capacity'!L126</f>
        <v>0</v>
      </c>
      <c r="X127" s="44">
        <f>'Lack of Coping Capacity'!M126</f>
        <v>6.8</v>
      </c>
      <c r="Y127" s="44">
        <f>'Lack of Coping Capacity'!V126</f>
        <v>5.5</v>
      </c>
      <c r="Z127" s="39">
        <f>'Lack of Coping Capacity'!W126</f>
        <v>4.8</v>
      </c>
      <c r="AA127" s="41">
        <f t="shared" si="8"/>
        <v>4.8</v>
      </c>
      <c r="AB127" s="50">
        <f t="shared" si="9"/>
        <v>3.6</v>
      </c>
      <c r="AC127" s="53" t="str">
        <f t="shared" si="10"/>
        <v>Medium</v>
      </c>
      <c r="AD127" s="56">
        <f t="shared" si="11"/>
        <v>114</v>
      </c>
      <c r="AE127" s="59"/>
    </row>
    <row r="128" spans="1:31" ht="15.75" customHeight="1" thickBot="1" x14ac:dyDescent="0.3">
      <c r="A128" s="37" t="s">
        <v>346</v>
      </c>
      <c r="B128" s="37" t="s">
        <v>358</v>
      </c>
      <c r="C128" s="37" t="s">
        <v>362</v>
      </c>
      <c r="D128" s="38" t="s">
        <v>363</v>
      </c>
      <c r="E128" s="39">
        <f>'Hazard &amp; Exposure'!K127</f>
        <v>2</v>
      </c>
      <c r="F128" s="40">
        <v>0</v>
      </c>
      <c r="G128" s="40">
        <f>'Hazard &amp; Exposure'!R127</f>
        <v>7</v>
      </c>
      <c r="H128" s="39">
        <f>'Hazard &amp; Exposure'!S127</f>
        <v>2.4</v>
      </c>
      <c r="I128" s="41">
        <f t="shared" si="6"/>
        <v>2.2000000000000002</v>
      </c>
      <c r="J128" s="42">
        <f>Vulnerability!L127</f>
        <v>6.5</v>
      </c>
      <c r="K128" s="43">
        <f>Vulnerability!P127</f>
        <v>3.1</v>
      </c>
      <c r="L128" s="43">
        <f>Vulnerability!R127</f>
        <v>5.7</v>
      </c>
      <c r="M128" s="39">
        <f>Vulnerability!S127</f>
        <v>5.5</v>
      </c>
      <c r="N128" s="43">
        <f>Vulnerability!X127</f>
        <v>0</v>
      </c>
      <c r="O128" s="43">
        <f>Vulnerability!AA127</f>
        <v>9.3000000000000007</v>
      </c>
      <c r="P128" s="43">
        <f>Vulnerability!AE127</f>
        <v>4.0999999999999996</v>
      </c>
      <c r="Q128" s="43">
        <f>Vulnerability!AH127</f>
        <v>5.4</v>
      </c>
      <c r="R128" s="43">
        <f>Vulnerability!AK127</f>
        <v>4.5999999999999996</v>
      </c>
      <c r="S128" s="43">
        <f>Vulnerability!AL127</f>
        <v>6.4</v>
      </c>
      <c r="T128" s="39">
        <f>Vulnerability!AM127</f>
        <v>3.9</v>
      </c>
      <c r="U128" s="41">
        <f t="shared" si="7"/>
        <v>4.8</v>
      </c>
      <c r="V128" s="44">
        <f>'Lack of Coping Capacity'!K127</f>
        <v>7.1</v>
      </c>
      <c r="W128" s="44">
        <f>'Lack of Coping Capacity'!L127</f>
        <v>0</v>
      </c>
      <c r="X128" s="44">
        <f>'Lack of Coping Capacity'!M127</f>
        <v>1.6</v>
      </c>
      <c r="Y128" s="44">
        <f>'Lack of Coping Capacity'!V127</f>
        <v>5.7</v>
      </c>
      <c r="Z128" s="39">
        <f>'Lack of Coping Capacity'!W127</f>
        <v>3.6</v>
      </c>
      <c r="AA128" s="41">
        <f t="shared" si="8"/>
        <v>3.6</v>
      </c>
      <c r="AB128" s="50">
        <f t="shared" si="9"/>
        <v>3.4</v>
      </c>
      <c r="AC128" s="53" t="str">
        <f t="shared" si="10"/>
        <v>Low</v>
      </c>
      <c r="AD128" s="56">
        <f t="shared" si="11"/>
        <v>136</v>
      </c>
      <c r="AE128" s="59"/>
    </row>
    <row r="129" spans="1:31" ht="15.75" customHeight="1" thickBot="1" x14ac:dyDescent="0.3">
      <c r="A129" s="37" t="s">
        <v>346</v>
      </c>
      <c r="B129" s="37" t="s">
        <v>358</v>
      </c>
      <c r="C129" s="37" t="s">
        <v>364</v>
      </c>
      <c r="D129" s="38" t="s">
        <v>365</v>
      </c>
      <c r="E129" s="39">
        <f>'Hazard &amp; Exposure'!K128</f>
        <v>2.5</v>
      </c>
      <c r="F129" s="40">
        <v>0</v>
      </c>
      <c r="G129" s="40">
        <f>'Hazard &amp; Exposure'!R128</f>
        <v>7</v>
      </c>
      <c r="H129" s="39">
        <f>'Hazard &amp; Exposure'!S128</f>
        <v>2.4</v>
      </c>
      <c r="I129" s="41">
        <f t="shared" si="6"/>
        <v>2.5</v>
      </c>
      <c r="J129" s="42">
        <f>Vulnerability!L128</f>
        <v>6.3</v>
      </c>
      <c r="K129" s="43">
        <f>Vulnerability!P128</f>
        <v>1.8</v>
      </c>
      <c r="L129" s="43">
        <f>Vulnerability!R128</f>
        <v>4.7</v>
      </c>
      <c r="M129" s="39">
        <f>Vulnerability!S128</f>
        <v>4.8</v>
      </c>
      <c r="N129" s="43">
        <f>Vulnerability!X128</f>
        <v>0</v>
      </c>
      <c r="O129" s="43">
        <f>Vulnerability!AA128</f>
        <v>8.6999999999999993</v>
      </c>
      <c r="P129" s="43">
        <f>Vulnerability!AE128</f>
        <v>3.1</v>
      </c>
      <c r="Q129" s="43">
        <f>Vulnerability!AH128</f>
        <v>4.0999999999999996</v>
      </c>
      <c r="R129" s="43">
        <f>Vulnerability!AK128</f>
        <v>4.9000000000000004</v>
      </c>
      <c r="S129" s="43">
        <f>Vulnerability!AL128</f>
        <v>5.7</v>
      </c>
      <c r="T129" s="39">
        <f>Vulnerability!AM128</f>
        <v>3.4</v>
      </c>
      <c r="U129" s="41">
        <f t="shared" si="7"/>
        <v>4.0999999999999996</v>
      </c>
      <c r="V129" s="44">
        <f>'Lack of Coping Capacity'!K128</f>
        <v>7.2</v>
      </c>
      <c r="W129" s="44">
        <f>'Lack of Coping Capacity'!L128</f>
        <v>0</v>
      </c>
      <c r="X129" s="44">
        <f>'Lack of Coping Capacity'!M128</f>
        <v>7.5</v>
      </c>
      <c r="Y129" s="44">
        <f>'Lack of Coping Capacity'!V128</f>
        <v>5.2</v>
      </c>
      <c r="Z129" s="39">
        <f>'Lack of Coping Capacity'!W128</f>
        <v>5</v>
      </c>
      <c r="AA129" s="41">
        <f t="shared" si="8"/>
        <v>5</v>
      </c>
      <c r="AB129" s="50">
        <f t="shared" si="9"/>
        <v>3.7</v>
      </c>
      <c r="AC129" s="53" t="str">
        <f t="shared" si="10"/>
        <v>Medium</v>
      </c>
      <c r="AD129" s="56">
        <f t="shared" si="11"/>
        <v>107</v>
      </c>
      <c r="AE129" s="59"/>
    </row>
    <row r="130" spans="1:31" ht="15.75" customHeight="1" thickBot="1" x14ac:dyDescent="0.3">
      <c r="A130" s="37" t="s">
        <v>346</v>
      </c>
      <c r="B130" s="37" t="s">
        <v>358</v>
      </c>
      <c r="C130" s="37" t="s">
        <v>366</v>
      </c>
      <c r="D130" s="38" t="s">
        <v>367</v>
      </c>
      <c r="E130" s="39">
        <f>'Hazard &amp; Exposure'!K129</f>
        <v>2.2000000000000002</v>
      </c>
      <c r="F130" s="40">
        <v>0</v>
      </c>
      <c r="G130" s="40">
        <f>'Hazard &amp; Exposure'!R129</f>
        <v>7</v>
      </c>
      <c r="H130" s="39">
        <f>'Hazard &amp; Exposure'!S129</f>
        <v>2.4</v>
      </c>
      <c r="I130" s="41">
        <f t="shared" si="6"/>
        <v>2.2999999999999998</v>
      </c>
      <c r="J130" s="42">
        <f>Vulnerability!L129</f>
        <v>7.6</v>
      </c>
      <c r="K130" s="43">
        <f>Vulnerability!P129</f>
        <v>1.8</v>
      </c>
      <c r="L130" s="43">
        <f>Vulnerability!R129</f>
        <v>5.3</v>
      </c>
      <c r="M130" s="39">
        <f>Vulnerability!S129</f>
        <v>5.6</v>
      </c>
      <c r="N130" s="43">
        <f>Vulnerability!X129</f>
        <v>0</v>
      </c>
      <c r="O130" s="43">
        <f>Vulnerability!AA129</f>
        <v>9.9</v>
      </c>
      <c r="P130" s="43">
        <f>Vulnerability!AE129</f>
        <v>3.7</v>
      </c>
      <c r="Q130" s="43">
        <f>Vulnerability!AH129</f>
        <v>3.4</v>
      </c>
      <c r="R130" s="43">
        <f>Vulnerability!AK129</f>
        <v>4.3</v>
      </c>
      <c r="S130" s="43">
        <f>Vulnerability!AL129</f>
        <v>6.5</v>
      </c>
      <c r="T130" s="39">
        <f>Vulnerability!AM129</f>
        <v>4</v>
      </c>
      <c r="U130" s="41">
        <f t="shared" si="7"/>
        <v>4.9000000000000004</v>
      </c>
      <c r="V130" s="44">
        <f>'Lack of Coping Capacity'!K129</f>
        <v>7.3</v>
      </c>
      <c r="W130" s="44">
        <f>'Lack of Coping Capacity'!L129</f>
        <v>0</v>
      </c>
      <c r="X130" s="44">
        <f>'Lack of Coping Capacity'!M129</f>
        <v>0.3</v>
      </c>
      <c r="Y130" s="44">
        <f>'Lack of Coping Capacity'!V129</f>
        <v>4.4000000000000004</v>
      </c>
      <c r="Z130" s="39">
        <f>'Lack of Coping Capacity'!W129</f>
        <v>3</v>
      </c>
      <c r="AA130" s="41">
        <f t="shared" si="8"/>
        <v>3</v>
      </c>
      <c r="AB130" s="50">
        <f t="shared" si="9"/>
        <v>3.2</v>
      </c>
      <c r="AC130" s="53" t="str">
        <f t="shared" si="10"/>
        <v>Low</v>
      </c>
      <c r="AD130" s="56">
        <f t="shared" si="11"/>
        <v>173</v>
      </c>
      <c r="AE130" s="59"/>
    </row>
    <row r="131" spans="1:31" ht="15.75" customHeight="1" thickBot="1" x14ac:dyDescent="0.3">
      <c r="A131" s="37" t="s">
        <v>346</v>
      </c>
      <c r="B131" s="37" t="s">
        <v>368</v>
      </c>
      <c r="C131" s="37" t="s">
        <v>368</v>
      </c>
      <c r="D131" s="38" t="s">
        <v>369</v>
      </c>
      <c r="E131" s="39">
        <f>'Hazard &amp; Exposure'!K130</f>
        <v>1.6</v>
      </c>
      <c r="F131" s="40">
        <v>0</v>
      </c>
      <c r="G131" s="40">
        <f>'Hazard &amp; Exposure'!R130</f>
        <v>7</v>
      </c>
      <c r="H131" s="39">
        <f>'Hazard &amp; Exposure'!S130</f>
        <v>2.4</v>
      </c>
      <c r="I131" s="41">
        <f t="shared" si="6"/>
        <v>2</v>
      </c>
      <c r="J131" s="42">
        <f>Vulnerability!L130</f>
        <v>8</v>
      </c>
      <c r="K131" s="43">
        <f>Vulnerability!P130</f>
        <v>2.6</v>
      </c>
      <c r="L131" s="43">
        <f>Vulnerability!R130</f>
        <v>3.2</v>
      </c>
      <c r="M131" s="39">
        <f>Vulnerability!S130</f>
        <v>5.5</v>
      </c>
      <c r="N131" s="43">
        <f>Vulnerability!X130</f>
        <v>0</v>
      </c>
      <c r="O131" s="43">
        <f>Vulnerability!AA130</f>
        <v>7.4</v>
      </c>
      <c r="P131" s="43">
        <f>Vulnerability!AE130</f>
        <v>3.3</v>
      </c>
      <c r="Q131" s="43">
        <f>Vulnerability!AH130</f>
        <v>4</v>
      </c>
      <c r="R131" s="43">
        <f>Vulnerability!AK130</f>
        <v>4.4000000000000004</v>
      </c>
      <c r="S131" s="43">
        <f>Vulnerability!AL130</f>
        <v>5</v>
      </c>
      <c r="T131" s="39">
        <f>Vulnerability!AM130</f>
        <v>2.9</v>
      </c>
      <c r="U131" s="41">
        <f t="shared" si="7"/>
        <v>4.3</v>
      </c>
      <c r="V131" s="44">
        <f>'Lack of Coping Capacity'!K130</f>
        <v>6.9</v>
      </c>
      <c r="W131" s="44">
        <f>'Lack of Coping Capacity'!L130</f>
        <v>0</v>
      </c>
      <c r="X131" s="44">
        <f>'Lack of Coping Capacity'!M130</f>
        <v>4.2</v>
      </c>
      <c r="Y131" s="44">
        <f>'Lack of Coping Capacity'!V130</f>
        <v>5.5</v>
      </c>
      <c r="Z131" s="39">
        <f>'Lack of Coping Capacity'!W130</f>
        <v>4.2</v>
      </c>
      <c r="AA131" s="41">
        <f t="shared" si="8"/>
        <v>4.2</v>
      </c>
      <c r="AB131" s="50">
        <f t="shared" si="9"/>
        <v>3.3</v>
      </c>
      <c r="AC131" s="53" t="str">
        <f t="shared" si="10"/>
        <v>Low</v>
      </c>
      <c r="AD131" s="56">
        <f t="shared" si="11"/>
        <v>159</v>
      </c>
      <c r="AE131" s="59"/>
    </row>
    <row r="132" spans="1:31" ht="15.75" customHeight="1" thickBot="1" x14ac:dyDescent="0.3">
      <c r="A132" s="37" t="s">
        <v>346</v>
      </c>
      <c r="B132" s="37" t="s">
        <v>368</v>
      </c>
      <c r="C132" s="37" t="s">
        <v>334</v>
      </c>
      <c r="D132" s="38" t="s">
        <v>370</v>
      </c>
      <c r="E132" s="39">
        <f>'Hazard &amp; Exposure'!K131</f>
        <v>1.9</v>
      </c>
      <c r="F132" s="40">
        <v>0</v>
      </c>
      <c r="G132" s="40">
        <f>'Hazard &amp; Exposure'!R131</f>
        <v>7</v>
      </c>
      <c r="H132" s="39">
        <f>'Hazard &amp; Exposure'!S131</f>
        <v>2.4</v>
      </c>
      <c r="I132" s="41">
        <f t="shared" ref="I132:I195" si="12">ROUND((10-GEOMEAN(((10-E132)/10*9+1),((10-H132)/10*9+1)))/9*10,1)</f>
        <v>2.2000000000000002</v>
      </c>
      <c r="J132" s="42">
        <f>Vulnerability!L131</f>
        <v>7.7</v>
      </c>
      <c r="K132" s="43">
        <f>Vulnerability!P131</f>
        <v>2.4</v>
      </c>
      <c r="L132" s="43">
        <f>Vulnerability!R131</f>
        <v>3.2</v>
      </c>
      <c r="M132" s="39">
        <f>Vulnerability!S131</f>
        <v>5.3</v>
      </c>
      <c r="N132" s="43">
        <f>Vulnerability!X131</f>
        <v>0</v>
      </c>
      <c r="O132" s="43">
        <f>Vulnerability!AA131</f>
        <v>9.1999999999999993</v>
      </c>
      <c r="P132" s="43">
        <f>Vulnerability!AE131</f>
        <v>5.8</v>
      </c>
      <c r="Q132" s="43">
        <f>Vulnerability!AH131</f>
        <v>4.2</v>
      </c>
      <c r="R132" s="43">
        <f>Vulnerability!AK131</f>
        <v>4.8</v>
      </c>
      <c r="S132" s="43">
        <f>Vulnerability!AL131</f>
        <v>6.5</v>
      </c>
      <c r="T132" s="39">
        <f>Vulnerability!AM131</f>
        <v>4</v>
      </c>
      <c r="U132" s="41">
        <f t="shared" ref="U132:U195" si="13">IF(AND(M132="x",T132="x"),"x",IF(M132="x",T132,IF(T132="x",M132,ROUND((10-GEOMEAN(((10-M132)/10*9+1),((10-T132)/10*9+1)))/9*10,1))))</f>
        <v>4.7</v>
      </c>
      <c r="V132" s="44">
        <f>'Lack of Coping Capacity'!K131</f>
        <v>7</v>
      </c>
      <c r="W132" s="44">
        <f>'Lack of Coping Capacity'!L131</f>
        <v>0</v>
      </c>
      <c r="X132" s="44">
        <f>'Lack of Coping Capacity'!M131</f>
        <v>5</v>
      </c>
      <c r="Y132" s="44">
        <f>'Lack of Coping Capacity'!V131</f>
        <v>5.3</v>
      </c>
      <c r="Z132" s="39">
        <f>'Lack of Coping Capacity'!W131</f>
        <v>4.3</v>
      </c>
      <c r="AA132" s="41">
        <f t="shared" ref="AA132:AA195" si="14">Z132</f>
        <v>4.3</v>
      </c>
      <c r="AB132" s="50">
        <f t="shared" ref="AB132:AB195" si="15">IF(OR(AA132="x",U132="x",I132="x"),"x",ROUND(I132^(1/3)*U132^(1/3)*AA132^(1/3),1))</f>
        <v>3.5</v>
      </c>
      <c r="AC132" s="53" t="str">
        <f t="shared" ref="AC132:AC195" si="16">IF(AB132="x","x",IF(AB132&gt;=6.5,"Very High",IF(AB132&gt;=5,"High",IF(AB132&gt;=3.5,"Medium",IF(AB132&gt;=2,"Low","Very Low")))))</f>
        <v>Medium</v>
      </c>
      <c r="AD132" s="56">
        <f t="shared" si="11"/>
        <v>126</v>
      </c>
      <c r="AE132" s="59"/>
    </row>
    <row r="133" spans="1:31" ht="15.75" customHeight="1" thickBot="1" x14ac:dyDescent="0.3">
      <c r="A133" s="37" t="s">
        <v>346</v>
      </c>
      <c r="B133" s="37" t="s">
        <v>368</v>
      </c>
      <c r="C133" s="37" t="s">
        <v>371</v>
      </c>
      <c r="D133" s="38" t="s">
        <v>372</v>
      </c>
      <c r="E133" s="39">
        <f>'Hazard &amp; Exposure'!K132</f>
        <v>1.5</v>
      </c>
      <c r="F133" s="40">
        <v>0</v>
      </c>
      <c r="G133" s="40">
        <f>'Hazard &amp; Exposure'!R132</f>
        <v>7</v>
      </c>
      <c r="H133" s="39">
        <f>'Hazard &amp; Exposure'!S132</f>
        <v>2.4</v>
      </c>
      <c r="I133" s="41">
        <f t="shared" si="12"/>
        <v>2</v>
      </c>
      <c r="J133" s="42">
        <f>Vulnerability!L132</f>
        <v>7.7</v>
      </c>
      <c r="K133" s="43">
        <f>Vulnerability!P132</f>
        <v>0.8</v>
      </c>
      <c r="L133" s="43">
        <f>Vulnerability!R132</f>
        <v>4.3</v>
      </c>
      <c r="M133" s="39">
        <f>Vulnerability!S132</f>
        <v>5.0999999999999996</v>
      </c>
      <c r="N133" s="43">
        <f>Vulnerability!X132</f>
        <v>0</v>
      </c>
      <c r="O133" s="43">
        <f>Vulnerability!AA132</f>
        <v>8.9</v>
      </c>
      <c r="P133" s="43">
        <f>Vulnerability!AE132</f>
        <v>3.8</v>
      </c>
      <c r="Q133" s="43">
        <f>Vulnerability!AH132</f>
        <v>5.9</v>
      </c>
      <c r="R133" s="43">
        <f>Vulnerability!AK132</f>
        <v>6.5</v>
      </c>
      <c r="S133" s="43">
        <f>Vulnerability!AL132</f>
        <v>6.7</v>
      </c>
      <c r="T133" s="39">
        <f>Vulnerability!AM132</f>
        <v>4.0999999999999996</v>
      </c>
      <c r="U133" s="41">
        <f t="shared" si="13"/>
        <v>4.5999999999999996</v>
      </c>
      <c r="V133" s="44">
        <f>'Lack of Coping Capacity'!K132</f>
        <v>7.6</v>
      </c>
      <c r="W133" s="44">
        <f>'Lack of Coping Capacity'!L132</f>
        <v>0</v>
      </c>
      <c r="X133" s="44">
        <f>'Lack of Coping Capacity'!M132</f>
        <v>2.7</v>
      </c>
      <c r="Y133" s="44">
        <f>'Lack of Coping Capacity'!V132</f>
        <v>6</v>
      </c>
      <c r="Z133" s="39">
        <f>'Lack of Coping Capacity'!W132</f>
        <v>4.0999999999999996</v>
      </c>
      <c r="AA133" s="41">
        <f t="shared" si="14"/>
        <v>4.0999999999999996</v>
      </c>
      <c r="AB133" s="50">
        <f t="shared" si="15"/>
        <v>3.4</v>
      </c>
      <c r="AC133" s="53" t="str">
        <f t="shared" si="16"/>
        <v>Low</v>
      </c>
      <c r="AD133" s="56">
        <f t="shared" ref="AD133:AD196" si="17">IF(AB133="x","x",_xlfn.RANK.EQ(AB133,AB$4:AB$333))</f>
        <v>136</v>
      </c>
      <c r="AE133" s="59"/>
    </row>
    <row r="134" spans="1:31" ht="15.75" customHeight="1" thickBot="1" x14ac:dyDescent="0.3">
      <c r="A134" s="37" t="s">
        <v>346</v>
      </c>
      <c r="B134" s="37" t="s">
        <v>368</v>
      </c>
      <c r="C134" s="37" t="s">
        <v>373</v>
      </c>
      <c r="D134" s="38" t="s">
        <v>374</v>
      </c>
      <c r="E134" s="39">
        <f>'Hazard &amp; Exposure'!K133</f>
        <v>0.7</v>
      </c>
      <c r="F134" s="40">
        <v>0</v>
      </c>
      <c r="G134" s="40">
        <f>'Hazard &amp; Exposure'!R133</f>
        <v>7</v>
      </c>
      <c r="H134" s="39">
        <f>'Hazard &amp; Exposure'!S133</f>
        <v>2.4</v>
      </c>
      <c r="I134" s="41">
        <f t="shared" si="12"/>
        <v>1.6</v>
      </c>
      <c r="J134" s="42">
        <f>Vulnerability!L133</f>
        <v>7.5</v>
      </c>
      <c r="K134" s="43">
        <f>Vulnerability!P133</f>
        <v>1.7</v>
      </c>
      <c r="L134" s="43">
        <f>Vulnerability!R133</f>
        <v>3.4</v>
      </c>
      <c r="M134" s="39">
        <f>Vulnerability!S133</f>
        <v>5</v>
      </c>
      <c r="N134" s="43">
        <f>Vulnerability!X133</f>
        <v>0</v>
      </c>
      <c r="O134" s="43">
        <f>Vulnerability!AA133</f>
        <v>4.8</v>
      </c>
      <c r="P134" s="43">
        <f>Vulnerability!AE133</f>
        <v>3.6</v>
      </c>
      <c r="Q134" s="43">
        <f>Vulnerability!AH133</f>
        <v>2.8</v>
      </c>
      <c r="R134" s="43">
        <f>Vulnerability!AK133</f>
        <v>5.7</v>
      </c>
      <c r="S134" s="43">
        <f>Vulnerability!AL133</f>
        <v>4.3</v>
      </c>
      <c r="T134" s="39">
        <f>Vulnerability!AM133</f>
        <v>2.4</v>
      </c>
      <c r="U134" s="41">
        <f t="shared" si="13"/>
        <v>3.8</v>
      </c>
      <c r="V134" s="44">
        <f>'Lack of Coping Capacity'!K133</f>
        <v>7.5</v>
      </c>
      <c r="W134" s="44">
        <f>'Lack of Coping Capacity'!L133</f>
        <v>0</v>
      </c>
      <c r="X134" s="44">
        <f>'Lack of Coping Capacity'!M133</f>
        <v>3.9</v>
      </c>
      <c r="Y134" s="44">
        <f>'Lack of Coping Capacity'!V133</f>
        <v>5.4</v>
      </c>
      <c r="Z134" s="39">
        <f>'Lack of Coping Capacity'!W133</f>
        <v>4.2</v>
      </c>
      <c r="AA134" s="41">
        <f t="shared" si="14"/>
        <v>4.2</v>
      </c>
      <c r="AB134" s="50">
        <f t="shared" si="15"/>
        <v>2.9</v>
      </c>
      <c r="AC134" s="53" t="str">
        <f t="shared" si="16"/>
        <v>Low</v>
      </c>
      <c r="AD134" s="56">
        <f t="shared" si="17"/>
        <v>233</v>
      </c>
      <c r="AE134" s="59"/>
    </row>
    <row r="135" spans="1:31" ht="15.75" customHeight="1" thickBot="1" x14ac:dyDescent="0.3">
      <c r="A135" s="37" t="s">
        <v>346</v>
      </c>
      <c r="B135" s="37" t="s">
        <v>368</v>
      </c>
      <c r="C135" s="37" t="s">
        <v>375</v>
      </c>
      <c r="D135" s="38" t="s">
        <v>376</v>
      </c>
      <c r="E135" s="39">
        <f>'Hazard &amp; Exposure'!K134</f>
        <v>1.2</v>
      </c>
      <c r="F135" s="40">
        <v>0</v>
      </c>
      <c r="G135" s="40">
        <f>'Hazard &amp; Exposure'!R134</f>
        <v>7</v>
      </c>
      <c r="H135" s="39">
        <f>'Hazard &amp; Exposure'!S134</f>
        <v>2.4</v>
      </c>
      <c r="I135" s="41">
        <f t="shared" si="12"/>
        <v>1.8</v>
      </c>
      <c r="J135" s="42">
        <f>Vulnerability!L134</f>
        <v>7.5</v>
      </c>
      <c r="K135" s="43">
        <f>Vulnerability!P134</f>
        <v>2.8</v>
      </c>
      <c r="L135" s="43">
        <f>Vulnerability!R134</f>
        <v>4</v>
      </c>
      <c r="M135" s="39">
        <f>Vulnerability!S134</f>
        <v>5.5</v>
      </c>
      <c r="N135" s="43">
        <f>Vulnerability!X134</f>
        <v>0</v>
      </c>
      <c r="O135" s="43">
        <f>Vulnerability!AA134</f>
        <v>6.9</v>
      </c>
      <c r="P135" s="43">
        <f>Vulnerability!AE134</f>
        <v>3.2</v>
      </c>
      <c r="Q135" s="43">
        <f>Vulnerability!AH134</f>
        <v>2.9</v>
      </c>
      <c r="R135" s="43">
        <f>Vulnerability!AK134</f>
        <v>5.6</v>
      </c>
      <c r="S135" s="43">
        <f>Vulnerability!AL134</f>
        <v>4.9000000000000004</v>
      </c>
      <c r="T135" s="39">
        <f>Vulnerability!AM134</f>
        <v>2.8</v>
      </c>
      <c r="U135" s="41">
        <f t="shared" si="13"/>
        <v>4.3</v>
      </c>
      <c r="V135" s="44">
        <f>'Lack of Coping Capacity'!K134</f>
        <v>6.8</v>
      </c>
      <c r="W135" s="44">
        <f>'Lack of Coping Capacity'!L134</f>
        <v>0</v>
      </c>
      <c r="X135" s="44">
        <f>'Lack of Coping Capacity'!M134</f>
        <v>7</v>
      </c>
      <c r="Y135" s="44">
        <f>'Lack of Coping Capacity'!V134</f>
        <v>5.4</v>
      </c>
      <c r="Z135" s="39">
        <f>'Lack of Coping Capacity'!W134</f>
        <v>4.8</v>
      </c>
      <c r="AA135" s="41">
        <f t="shared" si="14"/>
        <v>4.8</v>
      </c>
      <c r="AB135" s="50">
        <f t="shared" si="15"/>
        <v>3.3</v>
      </c>
      <c r="AC135" s="53" t="str">
        <f t="shared" si="16"/>
        <v>Low</v>
      </c>
      <c r="AD135" s="56">
        <f t="shared" si="17"/>
        <v>159</v>
      </c>
      <c r="AE135" s="59"/>
    </row>
    <row r="136" spans="1:31" ht="15.75" customHeight="1" thickBot="1" x14ac:dyDescent="0.3">
      <c r="A136" s="37" t="s">
        <v>346</v>
      </c>
      <c r="B136" s="37" t="s">
        <v>368</v>
      </c>
      <c r="C136" s="37" t="s">
        <v>377</v>
      </c>
      <c r="D136" s="38" t="s">
        <v>378</v>
      </c>
      <c r="E136" s="39">
        <f>'Hazard &amp; Exposure'!K135</f>
        <v>0.7</v>
      </c>
      <c r="F136" s="40">
        <v>0</v>
      </c>
      <c r="G136" s="40">
        <f>'Hazard &amp; Exposure'!R135</f>
        <v>7</v>
      </c>
      <c r="H136" s="39">
        <f>'Hazard &amp; Exposure'!S135</f>
        <v>2.4</v>
      </c>
      <c r="I136" s="41">
        <f t="shared" si="12"/>
        <v>1.6</v>
      </c>
      <c r="J136" s="42">
        <f>Vulnerability!L135</f>
        <v>8.4</v>
      </c>
      <c r="K136" s="43">
        <f>Vulnerability!P135</f>
        <v>2.8</v>
      </c>
      <c r="L136" s="43">
        <f>Vulnerability!R135</f>
        <v>4.5999999999999996</v>
      </c>
      <c r="M136" s="39">
        <f>Vulnerability!S135</f>
        <v>6.1</v>
      </c>
      <c r="N136" s="43">
        <f>Vulnerability!X135</f>
        <v>0</v>
      </c>
      <c r="O136" s="43">
        <f>Vulnerability!AA135</f>
        <v>9.1999999999999993</v>
      </c>
      <c r="P136" s="43">
        <f>Vulnerability!AE135</f>
        <v>3.2</v>
      </c>
      <c r="Q136" s="43">
        <f>Vulnerability!AH135</f>
        <v>3.1</v>
      </c>
      <c r="R136" s="43">
        <f>Vulnerability!AK135</f>
        <v>5.9</v>
      </c>
      <c r="S136" s="43">
        <f>Vulnerability!AL135</f>
        <v>6.1</v>
      </c>
      <c r="T136" s="39">
        <f>Vulnerability!AM135</f>
        <v>3.6</v>
      </c>
      <c r="U136" s="41">
        <f t="shared" si="13"/>
        <v>5</v>
      </c>
      <c r="V136" s="44">
        <f>'Lack of Coping Capacity'!K135</f>
        <v>7.4</v>
      </c>
      <c r="W136" s="44">
        <f>'Lack of Coping Capacity'!L135</f>
        <v>0</v>
      </c>
      <c r="X136" s="44">
        <f>'Lack of Coping Capacity'!M135</f>
        <v>6.6</v>
      </c>
      <c r="Y136" s="44">
        <f>'Lack of Coping Capacity'!V135</f>
        <v>4.8</v>
      </c>
      <c r="Z136" s="39">
        <f>'Lack of Coping Capacity'!W135</f>
        <v>4.7</v>
      </c>
      <c r="AA136" s="41">
        <f t="shared" si="14"/>
        <v>4.7</v>
      </c>
      <c r="AB136" s="50">
        <f t="shared" si="15"/>
        <v>3.4</v>
      </c>
      <c r="AC136" s="53" t="str">
        <f t="shared" si="16"/>
        <v>Low</v>
      </c>
      <c r="AD136" s="56">
        <f t="shared" si="17"/>
        <v>136</v>
      </c>
      <c r="AE136" s="59"/>
    </row>
    <row r="137" spans="1:31" ht="15.75" customHeight="1" thickBot="1" x14ac:dyDescent="0.3">
      <c r="A137" s="37" t="s">
        <v>346</v>
      </c>
      <c r="B137" s="37" t="s">
        <v>379</v>
      </c>
      <c r="C137" s="37" t="s">
        <v>379</v>
      </c>
      <c r="D137" s="38" t="s">
        <v>380</v>
      </c>
      <c r="E137" s="39">
        <f>'Hazard &amp; Exposure'!K136</f>
        <v>2.7</v>
      </c>
      <c r="F137" s="40">
        <v>0</v>
      </c>
      <c r="G137" s="40">
        <f>'Hazard &amp; Exposure'!R136</f>
        <v>7</v>
      </c>
      <c r="H137" s="39">
        <f>'Hazard &amp; Exposure'!S136</f>
        <v>2.4</v>
      </c>
      <c r="I137" s="41">
        <f t="shared" si="12"/>
        <v>2.6</v>
      </c>
      <c r="J137" s="42">
        <f>Vulnerability!L136</f>
        <v>3.6</v>
      </c>
      <c r="K137" s="43">
        <f>Vulnerability!P136</f>
        <v>3.5</v>
      </c>
      <c r="L137" s="43">
        <f>Vulnerability!R136</f>
        <v>4.9000000000000004</v>
      </c>
      <c r="M137" s="39">
        <f>Vulnerability!S136</f>
        <v>3.9</v>
      </c>
      <c r="N137" s="43">
        <f>Vulnerability!X136</f>
        <v>0</v>
      </c>
      <c r="O137" s="43">
        <f>Vulnerability!AA136</f>
        <v>8.5</v>
      </c>
      <c r="P137" s="43">
        <f>Vulnerability!AE136</f>
        <v>2.5</v>
      </c>
      <c r="Q137" s="43">
        <f>Vulnerability!AH136</f>
        <v>4.8</v>
      </c>
      <c r="R137" s="43">
        <f>Vulnerability!AK136</f>
        <v>5</v>
      </c>
      <c r="S137" s="43">
        <f>Vulnerability!AL136</f>
        <v>5.7</v>
      </c>
      <c r="T137" s="39">
        <f>Vulnerability!AM136</f>
        <v>3.4</v>
      </c>
      <c r="U137" s="41">
        <f t="shared" si="13"/>
        <v>3.7</v>
      </c>
      <c r="V137" s="44">
        <f>'Lack of Coping Capacity'!K136</f>
        <v>5.8</v>
      </c>
      <c r="W137" s="44">
        <f>'Lack of Coping Capacity'!L136</f>
        <v>0</v>
      </c>
      <c r="X137" s="44">
        <f>'Lack of Coping Capacity'!M136</f>
        <v>4.5</v>
      </c>
      <c r="Y137" s="44">
        <f>'Lack of Coping Capacity'!V136</f>
        <v>5.0999999999999996</v>
      </c>
      <c r="Z137" s="39">
        <f>'Lack of Coping Capacity'!W136</f>
        <v>3.9</v>
      </c>
      <c r="AA137" s="41">
        <f t="shared" si="14"/>
        <v>3.9</v>
      </c>
      <c r="AB137" s="50">
        <f t="shared" si="15"/>
        <v>3.3</v>
      </c>
      <c r="AC137" s="53" t="str">
        <f t="shared" si="16"/>
        <v>Low</v>
      </c>
      <c r="AD137" s="56">
        <f t="shared" si="17"/>
        <v>159</v>
      </c>
      <c r="AE137" s="59"/>
    </row>
    <row r="138" spans="1:31" ht="15.75" customHeight="1" thickBot="1" x14ac:dyDescent="0.3">
      <c r="A138" s="37" t="s">
        <v>346</v>
      </c>
      <c r="B138" s="37" t="s">
        <v>379</v>
      </c>
      <c r="C138" s="37" t="s">
        <v>381</v>
      </c>
      <c r="D138" s="38" t="s">
        <v>382</v>
      </c>
      <c r="E138" s="39">
        <f>'Hazard &amp; Exposure'!K137</f>
        <v>1.8</v>
      </c>
      <c r="F138" s="40">
        <v>0</v>
      </c>
      <c r="G138" s="40">
        <f>'Hazard &amp; Exposure'!R137</f>
        <v>7</v>
      </c>
      <c r="H138" s="39">
        <f>'Hazard &amp; Exposure'!S137</f>
        <v>2.4</v>
      </c>
      <c r="I138" s="41">
        <f t="shared" si="12"/>
        <v>2.1</v>
      </c>
      <c r="J138" s="42">
        <f>Vulnerability!L137</f>
        <v>5.5</v>
      </c>
      <c r="K138" s="43">
        <f>Vulnerability!P137</f>
        <v>2.2000000000000002</v>
      </c>
      <c r="L138" s="43">
        <f>Vulnerability!R137</f>
        <v>5.4</v>
      </c>
      <c r="M138" s="39">
        <f>Vulnerability!S137</f>
        <v>4.7</v>
      </c>
      <c r="N138" s="43">
        <f>Vulnerability!X137</f>
        <v>0</v>
      </c>
      <c r="O138" s="43">
        <f>Vulnerability!AA137</f>
        <v>7.1</v>
      </c>
      <c r="P138" s="43">
        <f>Vulnerability!AE137</f>
        <v>2.4</v>
      </c>
      <c r="Q138" s="43">
        <f>Vulnerability!AH137</f>
        <v>4.3</v>
      </c>
      <c r="R138" s="43">
        <f>Vulnerability!AK137</f>
        <v>4.8</v>
      </c>
      <c r="S138" s="43">
        <f>Vulnerability!AL137</f>
        <v>4.9000000000000004</v>
      </c>
      <c r="T138" s="39">
        <f>Vulnerability!AM137</f>
        <v>2.8</v>
      </c>
      <c r="U138" s="41">
        <f t="shared" si="13"/>
        <v>3.8</v>
      </c>
      <c r="V138" s="44">
        <f>'Lack of Coping Capacity'!K137</f>
        <v>6.9</v>
      </c>
      <c r="W138" s="44">
        <f>'Lack of Coping Capacity'!L137</f>
        <v>0</v>
      </c>
      <c r="X138" s="44">
        <f>'Lack of Coping Capacity'!M137</f>
        <v>6.5</v>
      </c>
      <c r="Y138" s="44">
        <f>'Lack of Coping Capacity'!V137</f>
        <v>5</v>
      </c>
      <c r="Z138" s="39">
        <f>'Lack of Coping Capacity'!W137</f>
        <v>4.5999999999999996</v>
      </c>
      <c r="AA138" s="41">
        <f t="shared" si="14"/>
        <v>4.5999999999999996</v>
      </c>
      <c r="AB138" s="50">
        <f t="shared" si="15"/>
        <v>3.3</v>
      </c>
      <c r="AC138" s="53" t="str">
        <f t="shared" si="16"/>
        <v>Low</v>
      </c>
      <c r="AD138" s="56">
        <f t="shared" si="17"/>
        <v>159</v>
      </c>
      <c r="AE138" s="59"/>
    </row>
    <row r="139" spans="1:31" ht="15.75" customHeight="1" thickBot="1" x14ac:dyDescent="0.3">
      <c r="A139" s="37" t="s">
        <v>346</v>
      </c>
      <c r="B139" s="37" t="s">
        <v>379</v>
      </c>
      <c r="C139" s="37" t="s">
        <v>383</v>
      </c>
      <c r="D139" s="38" t="s">
        <v>384</v>
      </c>
      <c r="E139" s="39">
        <f>'Hazard &amp; Exposure'!K138</f>
        <v>2.9</v>
      </c>
      <c r="F139" s="40">
        <v>0</v>
      </c>
      <c r="G139" s="40">
        <f>'Hazard &amp; Exposure'!R138</f>
        <v>7</v>
      </c>
      <c r="H139" s="39">
        <f>'Hazard &amp; Exposure'!S138</f>
        <v>2.4</v>
      </c>
      <c r="I139" s="41">
        <f t="shared" si="12"/>
        <v>2.7</v>
      </c>
      <c r="J139" s="42">
        <f>Vulnerability!L138</f>
        <v>6.5</v>
      </c>
      <c r="K139" s="43">
        <f>Vulnerability!P138</f>
        <v>5.6</v>
      </c>
      <c r="L139" s="43">
        <f>Vulnerability!R138</f>
        <v>6</v>
      </c>
      <c r="M139" s="39">
        <f>Vulnerability!S138</f>
        <v>6.2</v>
      </c>
      <c r="N139" s="43">
        <f>Vulnerability!X138</f>
        <v>0</v>
      </c>
      <c r="O139" s="43">
        <f>Vulnerability!AA138</f>
        <v>9.4</v>
      </c>
      <c r="P139" s="43">
        <f>Vulnerability!AE138</f>
        <v>2.6</v>
      </c>
      <c r="Q139" s="43">
        <f>Vulnerability!AH138</f>
        <v>5.4</v>
      </c>
      <c r="R139" s="43">
        <f>Vulnerability!AK138</f>
        <v>5.3</v>
      </c>
      <c r="S139" s="43">
        <f>Vulnerability!AL138</f>
        <v>6.4</v>
      </c>
      <c r="T139" s="39">
        <f>Vulnerability!AM138</f>
        <v>3.9</v>
      </c>
      <c r="U139" s="41">
        <f t="shared" si="13"/>
        <v>5.2</v>
      </c>
      <c r="V139" s="44">
        <f>'Lack of Coping Capacity'!K138</f>
        <v>7.5</v>
      </c>
      <c r="W139" s="44">
        <f>'Lack of Coping Capacity'!L138</f>
        <v>0</v>
      </c>
      <c r="X139" s="44">
        <f>'Lack of Coping Capacity'!M138</f>
        <v>7.1</v>
      </c>
      <c r="Y139" s="44">
        <f>'Lack of Coping Capacity'!V138</f>
        <v>6.3</v>
      </c>
      <c r="Z139" s="39">
        <f>'Lack of Coping Capacity'!W138</f>
        <v>5.2</v>
      </c>
      <c r="AA139" s="41">
        <f t="shared" si="14"/>
        <v>5.2</v>
      </c>
      <c r="AB139" s="50">
        <f t="shared" si="15"/>
        <v>4.2</v>
      </c>
      <c r="AC139" s="53" t="str">
        <f t="shared" si="16"/>
        <v>Medium</v>
      </c>
      <c r="AD139" s="56">
        <f t="shared" si="17"/>
        <v>80</v>
      </c>
      <c r="AE139" s="59"/>
    </row>
    <row r="140" spans="1:31" ht="15.75" customHeight="1" thickBot="1" x14ac:dyDescent="0.3">
      <c r="A140" s="37" t="s">
        <v>346</v>
      </c>
      <c r="B140" s="37" t="s">
        <v>379</v>
      </c>
      <c r="C140" s="37" t="s">
        <v>385</v>
      </c>
      <c r="D140" s="38" t="s">
        <v>386</v>
      </c>
      <c r="E140" s="39">
        <f>'Hazard &amp; Exposure'!K139</f>
        <v>2</v>
      </c>
      <c r="F140" s="40">
        <v>0</v>
      </c>
      <c r="G140" s="40">
        <f>'Hazard &amp; Exposure'!R139</f>
        <v>7</v>
      </c>
      <c r="H140" s="39">
        <f>'Hazard &amp; Exposure'!S139</f>
        <v>2.4</v>
      </c>
      <c r="I140" s="41">
        <f t="shared" si="12"/>
        <v>2.2000000000000002</v>
      </c>
      <c r="J140" s="42">
        <f>Vulnerability!L139</f>
        <v>7.6</v>
      </c>
      <c r="K140" s="43">
        <f>Vulnerability!P139</f>
        <v>6.8</v>
      </c>
      <c r="L140" s="43">
        <f>Vulnerability!R139</f>
        <v>6.7</v>
      </c>
      <c r="M140" s="39">
        <f>Vulnerability!S139</f>
        <v>7.2</v>
      </c>
      <c r="N140" s="43">
        <f>Vulnerability!X139</f>
        <v>0</v>
      </c>
      <c r="O140" s="43">
        <f>Vulnerability!AA139</f>
        <v>9.8000000000000007</v>
      </c>
      <c r="P140" s="43">
        <f>Vulnerability!AE139</f>
        <v>2.9</v>
      </c>
      <c r="Q140" s="43">
        <f>Vulnerability!AH139</f>
        <v>3.9</v>
      </c>
      <c r="R140" s="43">
        <f>Vulnerability!AK139</f>
        <v>5.7</v>
      </c>
      <c r="S140" s="43">
        <f>Vulnerability!AL139</f>
        <v>6.6</v>
      </c>
      <c r="T140" s="39">
        <f>Vulnerability!AM139</f>
        <v>4</v>
      </c>
      <c r="U140" s="41">
        <f t="shared" si="13"/>
        <v>5.8</v>
      </c>
      <c r="V140" s="44">
        <f>'Lack of Coping Capacity'!K139</f>
        <v>7.5</v>
      </c>
      <c r="W140" s="44">
        <f>'Lack of Coping Capacity'!L139</f>
        <v>0</v>
      </c>
      <c r="X140" s="44">
        <f>'Lack of Coping Capacity'!M139</f>
        <v>6.3</v>
      </c>
      <c r="Y140" s="44">
        <f>'Lack of Coping Capacity'!V139</f>
        <v>5.7</v>
      </c>
      <c r="Z140" s="39">
        <f>'Lack of Coping Capacity'!W139</f>
        <v>4.9000000000000004</v>
      </c>
      <c r="AA140" s="41">
        <f t="shared" si="14"/>
        <v>4.9000000000000004</v>
      </c>
      <c r="AB140" s="50">
        <f t="shared" si="15"/>
        <v>4</v>
      </c>
      <c r="AC140" s="53" t="str">
        <f t="shared" si="16"/>
        <v>Medium</v>
      </c>
      <c r="AD140" s="56">
        <f t="shared" si="17"/>
        <v>87</v>
      </c>
      <c r="AE140" s="59"/>
    </row>
    <row r="141" spans="1:31" ht="15.75" customHeight="1" thickBot="1" x14ac:dyDescent="0.3">
      <c r="A141" s="37" t="s">
        <v>346</v>
      </c>
      <c r="B141" s="37" t="s">
        <v>379</v>
      </c>
      <c r="C141" s="37" t="s">
        <v>387</v>
      </c>
      <c r="D141" s="38" t="s">
        <v>388</v>
      </c>
      <c r="E141" s="39">
        <f>'Hazard &amp; Exposure'!K140</f>
        <v>2</v>
      </c>
      <c r="F141" s="40">
        <v>0</v>
      </c>
      <c r="G141" s="40">
        <f>'Hazard &amp; Exposure'!R140</f>
        <v>7</v>
      </c>
      <c r="H141" s="39">
        <f>'Hazard &amp; Exposure'!S140</f>
        <v>2.4</v>
      </c>
      <c r="I141" s="41">
        <f t="shared" si="12"/>
        <v>2.2000000000000002</v>
      </c>
      <c r="J141" s="42">
        <f>Vulnerability!L140</f>
        <v>6.5</v>
      </c>
      <c r="K141" s="43">
        <f>Vulnerability!P140</f>
        <v>5.2</v>
      </c>
      <c r="L141" s="43">
        <f>Vulnerability!R140</f>
        <v>6</v>
      </c>
      <c r="M141" s="39">
        <f>Vulnerability!S140</f>
        <v>6.1</v>
      </c>
      <c r="N141" s="43">
        <f>Vulnerability!X140</f>
        <v>0</v>
      </c>
      <c r="O141" s="43">
        <f>Vulnerability!AA140</f>
        <v>10</v>
      </c>
      <c r="P141" s="43">
        <f>Vulnerability!AE140</f>
        <v>2.8</v>
      </c>
      <c r="Q141" s="43">
        <f>Vulnerability!AH140</f>
        <v>4.3</v>
      </c>
      <c r="R141" s="43">
        <f>Vulnerability!AK140</f>
        <v>5.0999999999999996</v>
      </c>
      <c r="S141" s="43">
        <f>Vulnerability!AL140</f>
        <v>6.7</v>
      </c>
      <c r="T141" s="39">
        <f>Vulnerability!AM140</f>
        <v>4.0999999999999996</v>
      </c>
      <c r="U141" s="41">
        <f t="shared" si="13"/>
        <v>5.2</v>
      </c>
      <c r="V141" s="44">
        <f>'Lack of Coping Capacity'!K140</f>
        <v>7.3</v>
      </c>
      <c r="W141" s="44">
        <f>'Lack of Coping Capacity'!L140</f>
        <v>0</v>
      </c>
      <c r="X141" s="44">
        <f>'Lack of Coping Capacity'!M140</f>
        <v>5.8</v>
      </c>
      <c r="Y141" s="44">
        <f>'Lack of Coping Capacity'!V140</f>
        <v>4.7</v>
      </c>
      <c r="Z141" s="39">
        <f>'Lack of Coping Capacity'!W140</f>
        <v>4.5</v>
      </c>
      <c r="AA141" s="41">
        <f t="shared" si="14"/>
        <v>4.5</v>
      </c>
      <c r="AB141" s="50">
        <f t="shared" si="15"/>
        <v>3.7</v>
      </c>
      <c r="AC141" s="53" t="str">
        <f t="shared" si="16"/>
        <v>Medium</v>
      </c>
      <c r="AD141" s="56">
        <f t="shared" si="17"/>
        <v>107</v>
      </c>
      <c r="AE141" s="59"/>
    </row>
    <row r="142" spans="1:31" ht="15.75" customHeight="1" thickBot="1" x14ac:dyDescent="0.3">
      <c r="A142" s="37" t="s">
        <v>346</v>
      </c>
      <c r="B142" s="37" t="s">
        <v>389</v>
      </c>
      <c r="C142" s="37" t="s">
        <v>389</v>
      </c>
      <c r="D142" s="38" t="s">
        <v>390</v>
      </c>
      <c r="E142" s="39">
        <f>'Hazard &amp; Exposure'!K141</f>
        <v>2</v>
      </c>
      <c r="F142" s="40">
        <v>0</v>
      </c>
      <c r="G142" s="40">
        <f>'Hazard &amp; Exposure'!R141</f>
        <v>7</v>
      </c>
      <c r="H142" s="39">
        <f>'Hazard &amp; Exposure'!S141</f>
        <v>2.4</v>
      </c>
      <c r="I142" s="41">
        <f t="shared" si="12"/>
        <v>2.2000000000000002</v>
      </c>
      <c r="J142" s="42">
        <f>Vulnerability!L141</f>
        <v>4.3</v>
      </c>
      <c r="K142" s="43">
        <f>Vulnerability!P141</f>
        <v>3.6</v>
      </c>
      <c r="L142" s="43">
        <f>Vulnerability!R141</f>
        <v>4.0999999999999996</v>
      </c>
      <c r="M142" s="39">
        <f>Vulnerability!S141</f>
        <v>4.0999999999999996</v>
      </c>
      <c r="N142" s="43">
        <f>Vulnerability!X141</f>
        <v>0</v>
      </c>
      <c r="O142" s="43">
        <f>Vulnerability!AA141</f>
        <v>7.3</v>
      </c>
      <c r="P142" s="43">
        <f>Vulnerability!AE141</f>
        <v>3.4</v>
      </c>
      <c r="Q142" s="43">
        <f>Vulnerability!AH141</f>
        <v>2.9</v>
      </c>
      <c r="R142" s="43">
        <f>Vulnerability!AK141</f>
        <v>3.2</v>
      </c>
      <c r="S142" s="43">
        <f>Vulnerability!AL141</f>
        <v>4.5</v>
      </c>
      <c r="T142" s="39">
        <f>Vulnerability!AM141</f>
        <v>2.5</v>
      </c>
      <c r="U142" s="41">
        <f t="shared" si="13"/>
        <v>3.3</v>
      </c>
      <c r="V142" s="44">
        <f>'Lack of Coping Capacity'!K141</f>
        <v>7.1</v>
      </c>
      <c r="W142" s="44">
        <f>'Lack of Coping Capacity'!L141</f>
        <v>3.3</v>
      </c>
      <c r="X142" s="44">
        <f>'Lack of Coping Capacity'!M141</f>
        <v>0.8</v>
      </c>
      <c r="Y142" s="44">
        <f>'Lack of Coping Capacity'!V141</f>
        <v>4</v>
      </c>
      <c r="Z142" s="39">
        <f>'Lack of Coping Capacity'!W141</f>
        <v>3.8</v>
      </c>
      <c r="AA142" s="41">
        <f t="shared" si="14"/>
        <v>3.8</v>
      </c>
      <c r="AB142" s="50">
        <f t="shared" si="15"/>
        <v>3</v>
      </c>
      <c r="AC142" s="53" t="str">
        <f t="shared" si="16"/>
        <v>Low</v>
      </c>
      <c r="AD142" s="56">
        <f t="shared" si="17"/>
        <v>222</v>
      </c>
      <c r="AE142" s="59"/>
    </row>
    <row r="143" spans="1:31" ht="15.75" customHeight="1" thickBot="1" x14ac:dyDescent="0.3">
      <c r="A143" s="37" t="s">
        <v>346</v>
      </c>
      <c r="B143" s="37" t="s">
        <v>389</v>
      </c>
      <c r="C143" s="37" t="s">
        <v>391</v>
      </c>
      <c r="D143" s="38" t="s">
        <v>392</v>
      </c>
      <c r="E143" s="39">
        <f>'Hazard &amp; Exposure'!K142</f>
        <v>1.5</v>
      </c>
      <c r="F143" s="40">
        <v>0</v>
      </c>
      <c r="G143" s="40">
        <f>'Hazard &amp; Exposure'!R142</f>
        <v>7</v>
      </c>
      <c r="H143" s="39">
        <f>'Hazard &amp; Exposure'!S142</f>
        <v>2.4</v>
      </c>
      <c r="I143" s="41">
        <f t="shared" si="12"/>
        <v>2</v>
      </c>
      <c r="J143" s="42">
        <f>Vulnerability!L142</f>
        <v>6</v>
      </c>
      <c r="K143" s="43">
        <f>Vulnerability!P142</f>
        <v>1.6</v>
      </c>
      <c r="L143" s="43">
        <f>Vulnerability!R142</f>
        <v>4.5</v>
      </c>
      <c r="M143" s="39">
        <f>Vulnerability!S142</f>
        <v>4.5</v>
      </c>
      <c r="N143" s="43">
        <f>Vulnerability!X142</f>
        <v>0</v>
      </c>
      <c r="O143" s="43">
        <f>Vulnerability!AA142</f>
        <v>7.5</v>
      </c>
      <c r="P143" s="43">
        <f>Vulnerability!AE142</f>
        <v>2.7</v>
      </c>
      <c r="Q143" s="43">
        <f>Vulnerability!AH142</f>
        <v>2.2000000000000002</v>
      </c>
      <c r="R143" s="43">
        <f>Vulnerability!AK142</f>
        <v>3.1</v>
      </c>
      <c r="S143" s="43">
        <f>Vulnerability!AL142</f>
        <v>4.3</v>
      </c>
      <c r="T143" s="39">
        <f>Vulnerability!AM142</f>
        <v>2.4</v>
      </c>
      <c r="U143" s="41">
        <f t="shared" si="13"/>
        <v>3.5</v>
      </c>
      <c r="V143" s="44">
        <f>'Lack of Coping Capacity'!K142</f>
        <v>7.5</v>
      </c>
      <c r="W143" s="44">
        <f>'Lack of Coping Capacity'!L142</f>
        <v>3.3</v>
      </c>
      <c r="X143" s="44">
        <f>'Lack of Coping Capacity'!M142</f>
        <v>0.6</v>
      </c>
      <c r="Y143" s="44">
        <f>'Lack of Coping Capacity'!V142</f>
        <v>4</v>
      </c>
      <c r="Z143" s="39">
        <f>'Lack of Coping Capacity'!W142</f>
        <v>3.9</v>
      </c>
      <c r="AA143" s="41">
        <f t="shared" si="14"/>
        <v>3.9</v>
      </c>
      <c r="AB143" s="50">
        <f t="shared" si="15"/>
        <v>3</v>
      </c>
      <c r="AC143" s="53" t="str">
        <f t="shared" si="16"/>
        <v>Low</v>
      </c>
      <c r="AD143" s="56">
        <f t="shared" si="17"/>
        <v>222</v>
      </c>
      <c r="AE143" s="59"/>
    </row>
    <row r="144" spans="1:31" ht="15.75" customHeight="1" thickBot="1" x14ac:dyDescent="0.3">
      <c r="A144" s="37" t="s">
        <v>346</v>
      </c>
      <c r="B144" s="37" t="s">
        <v>389</v>
      </c>
      <c r="C144" s="37" t="s">
        <v>393</v>
      </c>
      <c r="D144" s="38" t="s">
        <v>394</v>
      </c>
      <c r="E144" s="39">
        <f>'Hazard &amp; Exposure'!K143</f>
        <v>1.7</v>
      </c>
      <c r="F144" s="40">
        <v>0</v>
      </c>
      <c r="G144" s="40">
        <f>'Hazard &amp; Exposure'!R143</f>
        <v>7</v>
      </c>
      <c r="H144" s="39">
        <f>'Hazard &amp; Exposure'!S143</f>
        <v>2.4</v>
      </c>
      <c r="I144" s="41">
        <f t="shared" si="12"/>
        <v>2.1</v>
      </c>
      <c r="J144" s="42">
        <f>Vulnerability!L143</f>
        <v>7.2</v>
      </c>
      <c r="K144" s="43">
        <f>Vulnerability!P143</f>
        <v>2.2999999999999998</v>
      </c>
      <c r="L144" s="43">
        <f>Vulnerability!R143</f>
        <v>4.2</v>
      </c>
      <c r="M144" s="39">
        <f>Vulnerability!S143</f>
        <v>5.2</v>
      </c>
      <c r="N144" s="43">
        <f>Vulnerability!X143</f>
        <v>0</v>
      </c>
      <c r="O144" s="43">
        <f>Vulnerability!AA143</f>
        <v>9.5</v>
      </c>
      <c r="P144" s="43">
        <f>Vulnerability!AE143</f>
        <v>3.3</v>
      </c>
      <c r="Q144" s="43">
        <f>Vulnerability!AH143</f>
        <v>3.4</v>
      </c>
      <c r="R144" s="43">
        <f>Vulnerability!AK143</f>
        <v>5.5</v>
      </c>
      <c r="S144" s="43">
        <f>Vulnerability!AL143</f>
        <v>6.3</v>
      </c>
      <c r="T144" s="39">
        <f>Vulnerability!AM143</f>
        <v>3.8</v>
      </c>
      <c r="U144" s="41">
        <f t="shared" si="13"/>
        <v>4.5</v>
      </c>
      <c r="V144" s="44">
        <f>'Lack of Coping Capacity'!K143</f>
        <v>7.5</v>
      </c>
      <c r="W144" s="44">
        <f>'Lack of Coping Capacity'!L143</f>
        <v>3.3</v>
      </c>
      <c r="X144" s="44">
        <f>'Lack of Coping Capacity'!M143</f>
        <v>0.6</v>
      </c>
      <c r="Y144" s="44">
        <f>'Lack of Coping Capacity'!V143</f>
        <v>4.8</v>
      </c>
      <c r="Z144" s="39">
        <f>'Lack of Coping Capacity'!W143</f>
        <v>4.0999999999999996</v>
      </c>
      <c r="AA144" s="41">
        <f t="shared" si="14"/>
        <v>4.0999999999999996</v>
      </c>
      <c r="AB144" s="50">
        <f t="shared" si="15"/>
        <v>3.4</v>
      </c>
      <c r="AC144" s="53" t="str">
        <f t="shared" si="16"/>
        <v>Low</v>
      </c>
      <c r="AD144" s="56">
        <f t="shared" si="17"/>
        <v>136</v>
      </c>
      <c r="AE144" s="59"/>
    </row>
    <row r="145" spans="1:31" ht="15.75" customHeight="1" thickBot="1" x14ac:dyDescent="0.3">
      <c r="A145" s="37" t="s">
        <v>395</v>
      </c>
      <c r="B145" s="37" t="s">
        <v>395</v>
      </c>
      <c r="C145" s="37" t="s">
        <v>396</v>
      </c>
      <c r="D145" s="38" t="s">
        <v>397</v>
      </c>
      <c r="E145" s="39">
        <f>'Hazard &amp; Exposure'!K144</f>
        <v>3.2</v>
      </c>
      <c r="F145" s="40">
        <v>0</v>
      </c>
      <c r="G145" s="40">
        <f>'Hazard &amp; Exposure'!R144</f>
        <v>8</v>
      </c>
      <c r="H145" s="39">
        <f>'Hazard &amp; Exposure'!S144</f>
        <v>3</v>
      </c>
      <c r="I145" s="41">
        <f t="shared" si="12"/>
        <v>3.1</v>
      </c>
      <c r="J145" s="42">
        <f>Vulnerability!L144</f>
        <v>0.9</v>
      </c>
      <c r="K145" s="43">
        <f>Vulnerability!P144</f>
        <v>4</v>
      </c>
      <c r="L145" s="43">
        <f>Vulnerability!R144</f>
        <v>2.2000000000000002</v>
      </c>
      <c r="M145" s="39">
        <f>Vulnerability!S144</f>
        <v>2</v>
      </c>
      <c r="N145" s="43">
        <f>Vulnerability!X144</f>
        <v>0</v>
      </c>
      <c r="O145" s="43">
        <f>Vulnerability!AA144</f>
        <v>0.6</v>
      </c>
      <c r="P145" s="43">
        <f>Vulnerability!AE144</f>
        <v>3.6</v>
      </c>
      <c r="Q145" s="43">
        <f>Vulnerability!AH144</f>
        <v>1.7</v>
      </c>
      <c r="R145" s="43">
        <f>Vulnerability!AK144</f>
        <v>2.6</v>
      </c>
      <c r="S145" s="43">
        <f>Vulnerability!AL144</f>
        <v>2.2000000000000002</v>
      </c>
      <c r="T145" s="39">
        <f>Vulnerability!AM144</f>
        <v>1.2</v>
      </c>
      <c r="U145" s="41">
        <f t="shared" si="13"/>
        <v>1.6</v>
      </c>
      <c r="V145" s="44">
        <f>'Lack of Coping Capacity'!K144</f>
        <v>2.9</v>
      </c>
      <c r="W145" s="44">
        <f>'Lack of Coping Capacity'!L144</f>
        <v>0</v>
      </c>
      <c r="X145" s="44">
        <f>'Lack of Coping Capacity'!M144</f>
        <v>0</v>
      </c>
      <c r="Y145" s="44">
        <f>'Lack of Coping Capacity'!V144</f>
        <v>3.7</v>
      </c>
      <c r="Z145" s="39">
        <f>'Lack of Coping Capacity'!W144</f>
        <v>1.7</v>
      </c>
      <c r="AA145" s="41">
        <f t="shared" si="14"/>
        <v>1.7</v>
      </c>
      <c r="AB145" s="50">
        <f t="shared" si="15"/>
        <v>2</v>
      </c>
      <c r="AC145" s="53" t="str">
        <f t="shared" si="16"/>
        <v>Low</v>
      </c>
      <c r="AD145" s="56">
        <f t="shared" si="17"/>
        <v>313</v>
      </c>
      <c r="AE145" s="59"/>
    </row>
    <row r="146" spans="1:31" ht="15.75" customHeight="1" thickBot="1" x14ac:dyDescent="0.3">
      <c r="A146" s="37" t="s">
        <v>395</v>
      </c>
      <c r="B146" s="37" t="s">
        <v>395</v>
      </c>
      <c r="C146" s="37" t="s">
        <v>398</v>
      </c>
      <c r="D146" s="38" t="s">
        <v>399</v>
      </c>
      <c r="E146" s="39">
        <f>'Hazard &amp; Exposure'!K145</f>
        <v>4.3</v>
      </c>
      <c r="F146" s="40">
        <v>0</v>
      </c>
      <c r="G146" s="40">
        <f>'Hazard &amp; Exposure'!R145</f>
        <v>8</v>
      </c>
      <c r="H146" s="39">
        <f>'Hazard &amp; Exposure'!S145</f>
        <v>3</v>
      </c>
      <c r="I146" s="41">
        <f t="shared" si="12"/>
        <v>3.7</v>
      </c>
      <c r="J146" s="42">
        <f>Vulnerability!L145</f>
        <v>0.5</v>
      </c>
      <c r="K146" s="43">
        <f>Vulnerability!P145</f>
        <v>4</v>
      </c>
      <c r="L146" s="43">
        <f>Vulnerability!R145</f>
        <v>1.1000000000000001</v>
      </c>
      <c r="M146" s="39">
        <f>Vulnerability!S145</f>
        <v>1.5</v>
      </c>
      <c r="N146" s="43">
        <f>Vulnerability!X145</f>
        <v>0</v>
      </c>
      <c r="O146" s="43" t="str">
        <f>Vulnerability!AA145</f>
        <v>x</v>
      </c>
      <c r="P146" s="43">
        <f>Vulnerability!AE145</f>
        <v>5</v>
      </c>
      <c r="Q146" s="43">
        <f>Vulnerability!AH145</f>
        <v>1.9</v>
      </c>
      <c r="R146" s="43">
        <f>Vulnerability!AK145</f>
        <v>2.2999999999999998</v>
      </c>
      <c r="S146" s="43">
        <f>Vulnerability!AL145</f>
        <v>3.2</v>
      </c>
      <c r="T146" s="39">
        <f>Vulnerability!AM145</f>
        <v>1.7</v>
      </c>
      <c r="U146" s="41">
        <f t="shared" si="13"/>
        <v>1.6</v>
      </c>
      <c r="V146" s="44">
        <f>'Lack of Coping Capacity'!K145</f>
        <v>2.8</v>
      </c>
      <c r="W146" s="44">
        <f>'Lack of Coping Capacity'!L145</f>
        <v>0</v>
      </c>
      <c r="X146" s="44">
        <f>'Lack of Coping Capacity'!M145</f>
        <v>0</v>
      </c>
      <c r="Y146" s="44">
        <f>'Lack of Coping Capacity'!V145</f>
        <v>2.9</v>
      </c>
      <c r="Z146" s="39">
        <f>'Lack of Coping Capacity'!W145</f>
        <v>1.4</v>
      </c>
      <c r="AA146" s="41">
        <f t="shared" si="14"/>
        <v>1.4</v>
      </c>
      <c r="AB146" s="50">
        <f t="shared" si="15"/>
        <v>2</v>
      </c>
      <c r="AC146" s="53" t="str">
        <f t="shared" si="16"/>
        <v>Low</v>
      </c>
      <c r="AD146" s="56">
        <f t="shared" si="17"/>
        <v>313</v>
      </c>
      <c r="AE146" s="59"/>
    </row>
    <row r="147" spans="1:31" ht="15.75" customHeight="1" thickBot="1" x14ac:dyDescent="0.3">
      <c r="A147" s="37" t="s">
        <v>395</v>
      </c>
      <c r="B147" s="37" t="s">
        <v>395</v>
      </c>
      <c r="C147" s="37" t="s">
        <v>400</v>
      </c>
      <c r="D147" s="38" t="s">
        <v>401</v>
      </c>
      <c r="E147" s="39">
        <f>'Hazard &amp; Exposure'!K146</f>
        <v>4.7</v>
      </c>
      <c r="F147" s="40">
        <v>0</v>
      </c>
      <c r="G147" s="40">
        <f>'Hazard &amp; Exposure'!R146</f>
        <v>8</v>
      </c>
      <c r="H147" s="39">
        <f>'Hazard &amp; Exposure'!S146</f>
        <v>3</v>
      </c>
      <c r="I147" s="41">
        <f t="shared" si="12"/>
        <v>3.9</v>
      </c>
      <c r="J147" s="42">
        <f>Vulnerability!L146</f>
        <v>1</v>
      </c>
      <c r="K147" s="43">
        <f>Vulnerability!P146</f>
        <v>4.8</v>
      </c>
      <c r="L147" s="43">
        <f>Vulnerability!R146</f>
        <v>1.8</v>
      </c>
      <c r="M147" s="39">
        <f>Vulnerability!S146</f>
        <v>2.2000000000000002</v>
      </c>
      <c r="N147" s="43">
        <f>Vulnerability!X146</f>
        <v>0</v>
      </c>
      <c r="O147" s="43">
        <f>Vulnerability!AA146</f>
        <v>0.7</v>
      </c>
      <c r="P147" s="43">
        <f>Vulnerability!AE146</f>
        <v>3.5</v>
      </c>
      <c r="Q147" s="43">
        <f>Vulnerability!AH146</f>
        <v>1.9</v>
      </c>
      <c r="R147" s="43">
        <f>Vulnerability!AK146</f>
        <v>2.1</v>
      </c>
      <c r="S147" s="43">
        <f>Vulnerability!AL146</f>
        <v>2.1</v>
      </c>
      <c r="T147" s="39">
        <f>Vulnerability!AM146</f>
        <v>1.1000000000000001</v>
      </c>
      <c r="U147" s="41">
        <f t="shared" si="13"/>
        <v>1.7</v>
      </c>
      <c r="V147" s="44">
        <f>'Lack of Coping Capacity'!K146</f>
        <v>3</v>
      </c>
      <c r="W147" s="44">
        <f>'Lack of Coping Capacity'!L146</f>
        <v>0</v>
      </c>
      <c r="X147" s="44">
        <f>'Lack of Coping Capacity'!M146</f>
        <v>7.8</v>
      </c>
      <c r="Y147" s="44">
        <f>'Lack of Coping Capacity'!V146</f>
        <v>3.5</v>
      </c>
      <c r="Z147" s="39">
        <f>'Lack of Coping Capacity'!W146</f>
        <v>3.6</v>
      </c>
      <c r="AA147" s="41">
        <f t="shared" si="14"/>
        <v>3.6</v>
      </c>
      <c r="AB147" s="50">
        <f t="shared" si="15"/>
        <v>2.9</v>
      </c>
      <c r="AC147" s="53" t="str">
        <f t="shared" si="16"/>
        <v>Low</v>
      </c>
      <c r="AD147" s="56">
        <f t="shared" si="17"/>
        <v>233</v>
      </c>
      <c r="AE147" s="59"/>
    </row>
    <row r="148" spans="1:31" ht="15.75" customHeight="1" thickBot="1" x14ac:dyDescent="0.3">
      <c r="A148" s="37" t="s">
        <v>395</v>
      </c>
      <c r="B148" s="37" t="s">
        <v>395</v>
      </c>
      <c r="C148" s="37" t="s">
        <v>402</v>
      </c>
      <c r="D148" s="38" t="s">
        <v>403</v>
      </c>
      <c r="E148" s="39">
        <f>'Hazard &amp; Exposure'!K147</f>
        <v>3.8</v>
      </c>
      <c r="F148" s="40">
        <v>0</v>
      </c>
      <c r="G148" s="40">
        <f>'Hazard &amp; Exposure'!R147</f>
        <v>8</v>
      </c>
      <c r="H148" s="39">
        <f>'Hazard &amp; Exposure'!S147</f>
        <v>3</v>
      </c>
      <c r="I148" s="41">
        <f t="shared" si="12"/>
        <v>3.4</v>
      </c>
      <c r="J148" s="42">
        <f>Vulnerability!L147</f>
        <v>1.5</v>
      </c>
      <c r="K148" s="43">
        <f>Vulnerability!P147</f>
        <v>4.4000000000000004</v>
      </c>
      <c r="L148" s="43">
        <f>Vulnerability!R147</f>
        <v>2.7</v>
      </c>
      <c r="M148" s="39">
        <f>Vulnerability!S147</f>
        <v>2.5</v>
      </c>
      <c r="N148" s="43">
        <f>Vulnerability!X147</f>
        <v>0</v>
      </c>
      <c r="O148" s="43">
        <f>Vulnerability!AA147</f>
        <v>1</v>
      </c>
      <c r="P148" s="43">
        <f>Vulnerability!AE147</f>
        <v>3.2</v>
      </c>
      <c r="Q148" s="43">
        <f>Vulnerability!AH147</f>
        <v>1.6</v>
      </c>
      <c r="R148" s="43">
        <f>Vulnerability!AK147</f>
        <v>2</v>
      </c>
      <c r="S148" s="43">
        <f>Vulnerability!AL147</f>
        <v>2</v>
      </c>
      <c r="T148" s="39">
        <f>Vulnerability!AM147</f>
        <v>1</v>
      </c>
      <c r="U148" s="41">
        <f t="shared" si="13"/>
        <v>1.8</v>
      </c>
      <c r="V148" s="44">
        <f>'Lack of Coping Capacity'!K147</f>
        <v>3.2</v>
      </c>
      <c r="W148" s="44">
        <f>'Lack of Coping Capacity'!L147</f>
        <v>0</v>
      </c>
      <c r="X148" s="44">
        <f>'Lack of Coping Capacity'!M147</f>
        <v>8.4</v>
      </c>
      <c r="Y148" s="44">
        <f>'Lack of Coping Capacity'!V147</f>
        <v>3.8</v>
      </c>
      <c r="Z148" s="39">
        <f>'Lack of Coping Capacity'!W147</f>
        <v>3.9</v>
      </c>
      <c r="AA148" s="41">
        <f t="shared" si="14"/>
        <v>3.9</v>
      </c>
      <c r="AB148" s="50">
        <f t="shared" si="15"/>
        <v>2.9</v>
      </c>
      <c r="AC148" s="53" t="str">
        <f t="shared" si="16"/>
        <v>Low</v>
      </c>
      <c r="AD148" s="56">
        <f t="shared" si="17"/>
        <v>233</v>
      </c>
      <c r="AE148" s="59"/>
    </row>
    <row r="149" spans="1:31" ht="15.75" customHeight="1" thickBot="1" x14ac:dyDescent="0.3">
      <c r="A149" s="37" t="s">
        <v>395</v>
      </c>
      <c r="B149" s="37" t="s">
        <v>395</v>
      </c>
      <c r="C149" s="37" t="s">
        <v>404</v>
      </c>
      <c r="D149" s="38" t="s">
        <v>405</v>
      </c>
      <c r="E149" s="39">
        <f>'Hazard &amp; Exposure'!K148</f>
        <v>3.5</v>
      </c>
      <c r="F149" s="40">
        <v>0</v>
      </c>
      <c r="G149" s="40">
        <f>'Hazard &amp; Exposure'!R148</f>
        <v>8</v>
      </c>
      <c r="H149" s="39">
        <f>'Hazard &amp; Exposure'!S148</f>
        <v>3</v>
      </c>
      <c r="I149" s="41">
        <f t="shared" si="12"/>
        <v>3.3</v>
      </c>
      <c r="J149" s="42">
        <f>Vulnerability!L148</f>
        <v>1.6</v>
      </c>
      <c r="K149" s="43">
        <f>Vulnerability!P148</f>
        <v>5.3</v>
      </c>
      <c r="L149" s="43">
        <f>Vulnerability!R148</f>
        <v>3.2</v>
      </c>
      <c r="M149" s="39">
        <f>Vulnerability!S148</f>
        <v>2.9</v>
      </c>
      <c r="N149" s="43">
        <f>Vulnerability!X148</f>
        <v>0</v>
      </c>
      <c r="O149" s="43">
        <f>Vulnerability!AA148</f>
        <v>1.6</v>
      </c>
      <c r="P149" s="43">
        <f>Vulnerability!AE148</f>
        <v>4</v>
      </c>
      <c r="Q149" s="43">
        <f>Vulnerability!AH148</f>
        <v>1.7</v>
      </c>
      <c r="R149" s="43">
        <f>Vulnerability!AK148</f>
        <v>1.8</v>
      </c>
      <c r="S149" s="43">
        <f>Vulnerability!AL148</f>
        <v>2.2999999999999998</v>
      </c>
      <c r="T149" s="39">
        <f>Vulnerability!AM148</f>
        <v>1.2</v>
      </c>
      <c r="U149" s="41">
        <f t="shared" si="13"/>
        <v>2.1</v>
      </c>
      <c r="V149" s="44">
        <f>'Lack of Coping Capacity'!K148</f>
        <v>3.7</v>
      </c>
      <c r="W149" s="44">
        <f>'Lack of Coping Capacity'!L148</f>
        <v>0</v>
      </c>
      <c r="X149" s="44">
        <f>'Lack of Coping Capacity'!M148</f>
        <v>9</v>
      </c>
      <c r="Y149" s="44">
        <f>'Lack of Coping Capacity'!V148</f>
        <v>3.8</v>
      </c>
      <c r="Z149" s="39">
        <f>'Lack of Coping Capacity'!W148</f>
        <v>4.0999999999999996</v>
      </c>
      <c r="AA149" s="41">
        <f t="shared" si="14"/>
        <v>4.0999999999999996</v>
      </c>
      <c r="AB149" s="50">
        <f t="shared" si="15"/>
        <v>3.1</v>
      </c>
      <c r="AC149" s="53" t="str">
        <f t="shared" si="16"/>
        <v>Low</v>
      </c>
      <c r="AD149" s="56">
        <f t="shared" si="17"/>
        <v>194</v>
      </c>
      <c r="AE149" s="59"/>
    </row>
    <row r="150" spans="1:31" ht="15.75" customHeight="1" thickBot="1" x14ac:dyDescent="0.3">
      <c r="A150" s="37" t="s">
        <v>395</v>
      </c>
      <c r="B150" s="37" t="s">
        <v>395</v>
      </c>
      <c r="C150" s="37" t="s">
        <v>406</v>
      </c>
      <c r="D150" s="38" t="s">
        <v>407</v>
      </c>
      <c r="E150" s="39">
        <f>'Hazard &amp; Exposure'!K149</f>
        <v>3.1</v>
      </c>
      <c r="F150" s="40">
        <v>0</v>
      </c>
      <c r="G150" s="40">
        <f>'Hazard &amp; Exposure'!R149</f>
        <v>8</v>
      </c>
      <c r="H150" s="39">
        <f>'Hazard &amp; Exposure'!S149</f>
        <v>3</v>
      </c>
      <c r="I150" s="41">
        <f t="shared" si="12"/>
        <v>3.1</v>
      </c>
      <c r="J150" s="42">
        <f>Vulnerability!L149</f>
        <v>2.6</v>
      </c>
      <c r="K150" s="43">
        <f>Vulnerability!P149</f>
        <v>3.2</v>
      </c>
      <c r="L150" s="43">
        <f>Vulnerability!R149</f>
        <v>3.5</v>
      </c>
      <c r="M150" s="39">
        <f>Vulnerability!S149</f>
        <v>3</v>
      </c>
      <c r="N150" s="43">
        <f>Vulnerability!X149</f>
        <v>0</v>
      </c>
      <c r="O150" s="43">
        <f>Vulnerability!AA149</f>
        <v>1.4</v>
      </c>
      <c r="P150" s="43">
        <f>Vulnerability!AE149</f>
        <v>3.8</v>
      </c>
      <c r="Q150" s="43">
        <f>Vulnerability!AH149</f>
        <v>2.8</v>
      </c>
      <c r="R150" s="43">
        <f>Vulnerability!AK149</f>
        <v>3.4</v>
      </c>
      <c r="S150" s="43">
        <f>Vulnerability!AL149</f>
        <v>2.9</v>
      </c>
      <c r="T150" s="39">
        <f>Vulnerability!AM149</f>
        <v>1.6</v>
      </c>
      <c r="U150" s="41">
        <f t="shared" si="13"/>
        <v>2.2999999999999998</v>
      </c>
      <c r="V150" s="44">
        <f>'Lack of Coping Capacity'!K149</f>
        <v>4.0999999999999996</v>
      </c>
      <c r="W150" s="44">
        <f>'Lack of Coping Capacity'!L149</f>
        <v>0</v>
      </c>
      <c r="X150" s="44">
        <f>'Lack of Coping Capacity'!M149</f>
        <v>7.7</v>
      </c>
      <c r="Y150" s="44">
        <f>'Lack of Coping Capacity'!V149</f>
        <v>4.4000000000000004</v>
      </c>
      <c r="Z150" s="39">
        <f>'Lack of Coping Capacity'!W149</f>
        <v>4.0999999999999996</v>
      </c>
      <c r="AA150" s="41">
        <f t="shared" si="14"/>
        <v>4.0999999999999996</v>
      </c>
      <c r="AB150" s="50">
        <f t="shared" si="15"/>
        <v>3.1</v>
      </c>
      <c r="AC150" s="53" t="str">
        <f t="shared" si="16"/>
        <v>Low</v>
      </c>
      <c r="AD150" s="56">
        <f t="shared" si="17"/>
        <v>194</v>
      </c>
      <c r="AE150" s="59"/>
    </row>
    <row r="151" spans="1:31" ht="15.75" customHeight="1" thickBot="1" x14ac:dyDescent="0.3">
      <c r="A151" s="37" t="s">
        <v>395</v>
      </c>
      <c r="B151" s="37" t="s">
        <v>395</v>
      </c>
      <c r="C151" s="37" t="s">
        <v>408</v>
      </c>
      <c r="D151" s="38" t="s">
        <v>409</v>
      </c>
      <c r="E151" s="39">
        <f>'Hazard &amp; Exposure'!K150</f>
        <v>2.1</v>
      </c>
      <c r="F151" s="40">
        <v>0</v>
      </c>
      <c r="G151" s="40">
        <f>'Hazard &amp; Exposure'!R150</f>
        <v>8</v>
      </c>
      <c r="H151" s="39">
        <f>'Hazard &amp; Exposure'!S150</f>
        <v>3</v>
      </c>
      <c r="I151" s="41">
        <f t="shared" si="12"/>
        <v>2.6</v>
      </c>
      <c r="J151" s="42">
        <f>Vulnerability!L150</f>
        <v>3.6</v>
      </c>
      <c r="K151" s="43">
        <f>Vulnerability!P150</f>
        <v>3.4</v>
      </c>
      <c r="L151" s="43">
        <f>Vulnerability!R150</f>
        <v>4.2</v>
      </c>
      <c r="M151" s="39">
        <f>Vulnerability!S150</f>
        <v>3.7</v>
      </c>
      <c r="N151" s="43">
        <f>Vulnerability!X150</f>
        <v>0</v>
      </c>
      <c r="O151" s="43">
        <f>Vulnerability!AA150</f>
        <v>2.6</v>
      </c>
      <c r="P151" s="43">
        <f>Vulnerability!AE150</f>
        <v>4.4000000000000004</v>
      </c>
      <c r="Q151" s="43">
        <f>Vulnerability!AH150</f>
        <v>2.5</v>
      </c>
      <c r="R151" s="43">
        <f>Vulnerability!AK150</f>
        <v>3.6</v>
      </c>
      <c r="S151" s="43">
        <f>Vulnerability!AL150</f>
        <v>3.3</v>
      </c>
      <c r="T151" s="39">
        <f>Vulnerability!AM150</f>
        <v>1.8</v>
      </c>
      <c r="U151" s="41">
        <f t="shared" si="13"/>
        <v>2.8</v>
      </c>
      <c r="V151" s="44">
        <f>'Lack of Coping Capacity'!K150</f>
        <v>4.5</v>
      </c>
      <c r="W151" s="44">
        <f>'Lack of Coping Capacity'!L150</f>
        <v>0</v>
      </c>
      <c r="X151" s="44">
        <f>'Lack of Coping Capacity'!M150</f>
        <v>6.9</v>
      </c>
      <c r="Y151" s="44">
        <f>'Lack of Coping Capacity'!V150</f>
        <v>5.4</v>
      </c>
      <c r="Z151" s="39">
        <f>'Lack of Coping Capacity'!W150</f>
        <v>4.2</v>
      </c>
      <c r="AA151" s="41">
        <f t="shared" si="14"/>
        <v>4.2</v>
      </c>
      <c r="AB151" s="50">
        <f t="shared" si="15"/>
        <v>3.1</v>
      </c>
      <c r="AC151" s="53" t="str">
        <f t="shared" si="16"/>
        <v>Low</v>
      </c>
      <c r="AD151" s="56">
        <f t="shared" si="17"/>
        <v>194</v>
      </c>
      <c r="AE151" s="59"/>
    </row>
    <row r="152" spans="1:31" ht="15.75" customHeight="1" thickBot="1" x14ac:dyDescent="0.3">
      <c r="A152" s="37" t="s">
        <v>395</v>
      </c>
      <c r="B152" s="37" t="s">
        <v>410</v>
      </c>
      <c r="C152" s="37" t="s">
        <v>410</v>
      </c>
      <c r="D152" s="38" t="s">
        <v>411</v>
      </c>
      <c r="E152" s="39">
        <f>'Hazard &amp; Exposure'!K151</f>
        <v>0.4</v>
      </c>
      <c r="F152" s="40">
        <v>9.4</v>
      </c>
      <c r="G152" s="40">
        <f>'Hazard &amp; Exposure'!R151</f>
        <v>8</v>
      </c>
      <c r="H152" s="39">
        <f>'Hazard &amp; Exposure'!S151</f>
        <v>9.1</v>
      </c>
      <c r="I152" s="41">
        <f t="shared" si="12"/>
        <v>6.5</v>
      </c>
      <c r="J152" s="42">
        <f>Vulnerability!L151</f>
        <v>1.5</v>
      </c>
      <c r="K152" s="43">
        <f>Vulnerability!P151</f>
        <v>3.1</v>
      </c>
      <c r="L152" s="43">
        <f>Vulnerability!R151</f>
        <v>3</v>
      </c>
      <c r="M152" s="39">
        <f>Vulnerability!S151</f>
        <v>2.2999999999999998</v>
      </c>
      <c r="N152" s="43">
        <f>Vulnerability!X151</f>
        <v>0</v>
      </c>
      <c r="O152" s="43">
        <f>Vulnerability!AA151</f>
        <v>1.2</v>
      </c>
      <c r="P152" s="43">
        <f>Vulnerability!AE151</f>
        <v>4.0999999999999996</v>
      </c>
      <c r="Q152" s="43">
        <f>Vulnerability!AH151</f>
        <v>2.7</v>
      </c>
      <c r="R152" s="43">
        <f>Vulnerability!AK151</f>
        <v>2.8</v>
      </c>
      <c r="S152" s="43">
        <f>Vulnerability!AL151</f>
        <v>2.8</v>
      </c>
      <c r="T152" s="39">
        <f>Vulnerability!AM151</f>
        <v>1.5</v>
      </c>
      <c r="U152" s="41">
        <f t="shared" si="13"/>
        <v>1.9</v>
      </c>
      <c r="V152" s="44">
        <f>'Lack of Coping Capacity'!K151</f>
        <v>3.9</v>
      </c>
      <c r="W152" s="44">
        <f>'Lack of Coping Capacity'!L151</f>
        <v>0</v>
      </c>
      <c r="X152" s="44">
        <f>'Lack of Coping Capacity'!M151</f>
        <v>0</v>
      </c>
      <c r="Y152" s="44">
        <f>'Lack of Coping Capacity'!V151</f>
        <v>3.7</v>
      </c>
      <c r="Z152" s="39">
        <f>'Lack of Coping Capacity'!W151</f>
        <v>1.9</v>
      </c>
      <c r="AA152" s="41">
        <f t="shared" si="14"/>
        <v>1.9</v>
      </c>
      <c r="AB152" s="50">
        <f t="shared" si="15"/>
        <v>2.9</v>
      </c>
      <c r="AC152" s="53" t="str">
        <f t="shared" si="16"/>
        <v>Low</v>
      </c>
      <c r="AD152" s="56">
        <f t="shared" si="17"/>
        <v>233</v>
      </c>
      <c r="AE152" s="59"/>
    </row>
    <row r="153" spans="1:31" ht="15.75" customHeight="1" thickBot="1" x14ac:dyDescent="0.3">
      <c r="A153" s="37" t="s">
        <v>395</v>
      </c>
      <c r="B153" s="37" t="s">
        <v>410</v>
      </c>
      <c r="C153" s="37" t="s">
        <v>412</v>
      </c>
      <c r="D153" s="38" t="s">
        <v>413</v>
      </c>
      <c r="E153" s="39">
        <f>'Hazard &amp; Exposure'!K152</f>
        <v>1.8</v>
      </c>
      <c r="F153" s="40">
        <v>0</v>
      </c>
      <c r="G153" s="40">
        <f>'Hazard &amp; Exposure'!R152</f>
        <v>8</v>
      </c>
      <c r="H153" s="39">
        <f>'Hazard &amp; Exposure'!S152</f>
        <v>3</v>
      </c>
      <c r="I153" s="41">
        <f t="shared" si="12"/>
        <v>2.4</v>
      </c>
      <c r="J153" s="42">
        <f>Vulnerability!L152</f>
        <v>5.9</v>
      </c>
      <c r="K153" s="43">
        <f>Vulnerability!P152</f>
        <v>3.1</v>
      </c>
      <c r="L153" s="43">
        <f>Vulnerability!R152</f>
        <v>4.8</v>
      </c>
      <c r="M153" s="39">
        <f>Vulnerability!S152</f>
        <v>4.9000000000000004</v>
      </c>
      <c r="N153" s="43">
        <f>Vulnerability!X152</f>
        <v>0</v>
      </c>
      <c r="O153" s="43">
        <f>Vulnerability!AA152</f>
        <v>3</v>
      </c>
      <c r="P153" s="43">
        <f>Vulnerability!AE152</f>
        <v>3.9</v>
      </c>
      <c r="Q153" s="43">
        <f>Vulnerability!AH152</f>
        <v>4.0999999999999996</v>
      </c>
      <c r="R153" s="43">
        <f>Vulnerability!AK152</f>
        <v>4.2</v>
      </c>
      <c r="S153" s="43">
        <f>Vulnerability!AL152</f>
        <v>3.8</v>
      </c>
      <c r="T153" s="39">
        <f>Vulnerability!AM152</f>
        <v>2.1</v>
      </c>
      <c r="U153" s="41">
        <f t="shared" si="13"/>
        <v>3.6</v>
      </c>
      <c r="V153" s="44">
        <f>'Lack of Coping Capacity'!K152</f>
        <v>5.3</v>
      </c>
      <c r="W153" s="44">
        <f>'Lack of Coping Capacity'!L152</f>
        <v>0</v>
      </c>
      <c r="X153" s="44">
        <f>'Lack of Coping Capacity'!M152</f>
        <v>7.8</v>
      </c>
      <c r="Y153" s="44">
        <f>'Lack of Coping Capacity'!V152</f>
        <v>5.7</v>
      </c>
      <c r="Z153" s="39">
        <f>'Lack of Coping Capacity'!W152</f>
        <v>4.7</v>
      </c>
      <c r="AA153" s="41">
        <f t="shared" si="14"/>
        <v>4.7</v>
      </c>
      <c r="AB153" s="50">
        <f t="shared" si="15"/>
        <v>3.4</v>
      </c>
      <c r="AC153" s="53" t="str">
        <f t="shared" si="16"/>
        <v>Low</v>
      </c>
      <c r="AD153" s="56">
        <f t="shared" si="17"/>
        <v>136</v>
      </c>
      <c r="AE153" s="59"/>
    </row>
    <row r="154" spans="1:31" ht="15.75" customHeight="1" thickBot="1" x14ac:dyDescent="0.3">
      <c r="A154" s="37" t="s">
        <v>395</v>
      </c>
      <c r="B154" s="37" t="s">
        <v>410</v>
      </c>
      <c r="C154" s="37" t="s">
        <v>414</v>
      </c>
      <c r="D154" s="38" t="s">
        <v>415</v>
      </c>
      <c r="E154" s="39">
        <f>'Hazard &amp; Exposure'!K153</f>
        <v>2.1</v>
      </c>
      <c r="F154" s="40">
        <v>0</v>
      </c>
      <c r="G154" s="40">
        <f>'Hazard &amp; Exposure'!R153</f>
        <v>8</v>
      </c>
      <c r="H154" s="39">
        <f>'Hazard &amp; Exposure'!S153</f>
        <v>3</v>
      </c>
      <c r="I154" s="41">
        <f t="shared" si="12"/>
        <v>2.6</v>
      </c>
      <c r="J154" s="42">
        <f>Vulnerability!L153</f>
        <v>6</v>
      </c>
      <c r="K154" s="43">
        <f>Vulnerability!P153</f>
        <v>5</v>
      </c>
      <c r="L154" s="43">
        <f>Vulnerability!R153</f>
        <v>4.8</v>
      </c>
      <c r="M154" s="39">
        <f>Vulnerability!S153</f>
        <v>5.5</v>
      </c>
      <c r="N154" s="43">
        <f>Vulnerability!X153</f>
        <v>0</v>
      </c>
      <c r="O154" s="43">
        <f>Vulnerability!AA153</f>
        <v>2</v>
      </c>
      <c r="P154" s="43">
        <f>Vulnerability!AE153</f>
        <v>3.4</v>
      </c>
      <c r="Q154" s="43">
        <f>Vulnerability!AH153</f>
        <v>2.7</v>
      </c>
      <c r="R154" s="43">
        <f>Vulnerability!AK153</f>
        <v>3.9</v>
      </c>
      <c r="S154" s="43">
        <f>Vulnerability!AL153</f>
        <v>3</v>
      </c>
      <c r="T154" s="39">
        <f>Vulnerability!AM153</f>
        <v>1.6</v>
      </c>
      <c r="U154" s="41">
        <f t="shared" si="13"/>
        <v>3.8</v>
      </c>
      <c r="V154" s="44">
        <f>'Lack of Coping Capacity'!K153</f>
        <v>5.3</v>
      </c>
      <c r="W154" s="44">
        <f>'Lack of Coping Capacity'!L153</f>
        <v>0</v>
      </c>
      <c r="X154" s="44">
        <f>'Lack of Coping Capacity'!M153</f>
        <v>6.9</v>
      </c>
      <c r="Y154" s="44">
        <f>'Lack of Coping Capacity'!V153</f>
        <v>4.3</v>
      </c>
      <c r="Z154" s="39">
        <f>'Lack of Coping Capacity'!W153</f>
        <v>4.0999999999999996</v>
      </c>
      <c r="AA154" s="41">
        <f t="shared" si="14"/>
        <v>4.0999999999999996</v>
      </c>
      <c r="AB154" s="50">
        <f t="shared" si="15"/>
        <v>3.4</v>
      </c>
      <c r="AC154" s="53" t="str">
        <f t="shared" si="16"/>
        <v>Low</v>
      </c>
      <c r="AD154" s="56">
        <f t="shared" si="17"/>
        <v>136</v>
      </c>
      <c r="AE154" s="59"/>
    </row>
    <row r="155" spans="1:31" ht="15.75" customHeight="1" thickBot="1" x14ac:dyDescent="0.3">
      <c r="A155" s="37" t="s">
        <v>395</v>
      </c>
      <c r="B155" s="37" t="s">
        <v>410</v>
      </c>
      <c r="C155" s="37" t="s">
        <v>416</v>
      </c>
      <c r="D155" s="38" t="s">
        <v>417</v>
      </c>
      <c r="E155" s="39">
        <f>'Hazard &amp; Exposure'!K154</f>
        <v>0.4</v>
      </c>
      <c r="F155" s="40">
        <v>6.9</v>
      </c>
      <c r="G155" s="40">
        <f>'Hazard &amp; Exposure'!R154</f>
        <v>8</v>
      </c>
      <c r="H155" s="39">
        <f>'Hazard &amp; Exposure'!S154</f>
        <v>7.2</v>
      </c>
      <c r="I155" s="41">
        <f t="shared" si="12"/>
        <v>4.5999999999999996</v>
      </c>
      <c r="J155" s="42">
        <f>Vulnerability!L154</f>
        <v>3.6</v>
      </c>
      <c r="K155" s="43">
        <f>Vulnerability!P154</f>
        <v>5.3</v>
      </c>
      <c r="L155" s="43">
        <f>Vulnerability!R154</f>
        <v>5</v>
      </c>
      <c r="M155" s="39">
        <f>Vulnerability!S154</f>
        <v>4.4000000000000004</v>
      </c>
      <c r="N155" s="43">
        <f>Vulnerability!X154</f>
        <v>0</v>
      </c>
      <c r="O155" s="43">
        <f>Vulnerability!AA154</f>
        <v>2</v>
      </c>
      <c r="P155" s="43">
        <f>Vulnerability!AE154</f>
        <v>2.9</v>
      </c>
      <c r="Q155" s="43">
        <f>Vulnerability!AH154</f>
        <v>3.6</v>
      </c>
      <c r="R155" s="43">
        <f>Vulnerability!AK154</f>
        <v>3.6</v>
      </c>
      <c r="S155" s="43">
        <f>Vulnerability!AL154</f>
        <v>3.1</v>
      </c>
      <c r="T155" s="39">
        <f>Vulnerability!AM154</f>
        <v>1.7</v>
      </c>
      <c r="U155" s="41">
        <f t="shared" si="13"/>
        <v>3.2</v>
      </c>
      <c r="V155" s="44">
        <f>'Lack of Coping Capacity'!K154</f>
        <v>4.4000000000000004</v>
      </c>
      <c r="W155" s="44">
        <f>'Lack of Coping Capacity'!L154</f>
        <v>0</v>
      </c>
      <c r="X155" s="44">
        <f>'Lack of Coping Capacity'!M154</f>
        <v>5.2</v>
      </c>
      <c r="Y155" s="44">
        <f>'Lack of Coping Capacity'!V154</f>
        <v>4.4000000000000004</v>
      </c>
      <c r="Z155" s="39">
        <f>'Lack of Coping Capacity'!W154</f>
        <v>3.5</v>
      </c>
      <c r="AA155" s="41">
        <f t="shared" si="14"/>
        <v>3.5</v>
      </c>
      <c r="AB155" s="50">
        <f t="shared" si="15"/>
        <v>3.7</v>
      </c>
      <c r="AC155" s="53" t="str">
        <f t="shared" si="16"/>
        <v>Medium</v>
      </c>
      <c r="AD155" s="56">
        <f t="shared" si="17"/>
        <v>107</v>
      </c>
      <c r="AE155" s="59"/>
    </row>
    <row r="156" spans="1:31" ht="15.75" customHeight="1" thickBot="1" x14ac:dyDescent="0.3">
      <c r="A156" s="37" t="s">
        <v>395</v>
      </c>
      <c r="B156" s="37" t="s">
        <v>410</v>
      </c>
      <c r="C156" s="37" t="s">
        <v>418</v>
      </c>
      <c r="D156" s="38" t="s">
        <v>419</v>
      </c>
      <c r="E156" s="39">
        <f>'Hazard &amp; Exposure'!K155</f>
        <v>2.1</v>
      </c>
      <c r="F156" s="40">
        <v>0</v>
      </c>
      <c r="G156" s="40">
        <f>'Hazard &amp; Exposure'!R155</f>
        <v>8</v>
      </c>
      <c r="H156" s="39">
        <f>'Hazard &amp; Exposure'!S155</f>
        <v>3</v>
      </c>
      <c r="I156" s="41">
        <f t="shared" si="12"/>
        <v>2.6</v>
      </c>
      <c r="J156" s="42">
        <f>Vulnerability!L155</f>
        <v>7.2</v>
      </c>
      <c r="K156" s="43">
        <f>Vulnerability!P155</f>
        <v>3.7</v>
      </c>
      <c r="L156" s="43">
        <f>Vulnerability!R155</f>
        <v>5.6</v>
      </c>
      <c r="M156" s="39">
        <f>Vulnerability!S155</f>
        <v>5.9</v>
      </c>
      <c r="N156" s="43">
        <f>Vulnerability!X155</f>
        <v>0</v>
      </c>
      <c r="O156" s="43">
        <f>Vulnerability!AA155</f>
        <v>7.7</v>
      </c>
      <c r="P156" s="43">
        <f>Vulnerability!AE155</f>
        <v>4.8</v>
      </c>
      <c r="Q156" s="43">
        <f>Vulnerability!AH155</f>
        <v>2.4</v>
      </c>
      <c r="R156" s="43">
        <f>Vulnerability!AK155</f>
        <v>2.7</v>
      </c>
      <c r="S156" s="43">
        <f>Vulnerability!AL155</f>
        <v>4.8</v>
      </c>
      <c r="T156" s="39">
        <f>Vulnerability!AM155</f>
        <v>2.7</v>
      </c>
      <c r="U156" s="41">
        <f t="shared" si="13"/>
        <v>4.5</v>
      </c>
      <c r="V156" s="44">
        <f>'Lack of Coping Capacity'!K155</f>
        <v>5.7</v>
      </c>
      <c r="W156" s="44">
        <f>'Lack of Coping Capacity'!L155</f>
        <v>0</v>
      </c>
      <c r="X156" s="44">
        <f>'Lack of Coping Capacity'!M155</f>
        <v>6.8</v>
      </c>
      <c r="Y156" s="44">
        <f>'Lack of Coping Capacity'!V155</f>
        <v>5.0999999999999996</v>
      </c>
      <c r="Z156" s="39">
        <f>'Lack of Coping Capacity'!W155</f>
        <v>4.4000000000000004</v>
      </c>
      <c r="AA156" s="41">
        <f t="shared" si="14"/>
        <v>4.4000000000000004</v>
      </c>
      <c r="AB156" s="50">
        <f t="shared" si="15"/>
        <v>3.7</v>
      </c>
      <c r="AC156" s="53" t="str">
        <f t="shared" si="16"/>
        <v>Medium</v>
      </c>
      <c r="AD156" s="56">
        <f t="shared" si="17"/>
        <v>107</v>
      </c>
      <c r="AE156" s="59"/>
    </row>
    <row r="157" spans="1:31" ht="15.75" customHeight="1" thickBot="1" x14ac:dyDescent="0.3">
      <c r="A157" s="37" t="s">
        <v>395</v>
      </c>
      <c r="B157" s="37" t="s">
        <v>420</v>
      </c>
      <c r="C157" s="37" t="s">
        <v>420</v>
      </c>
      <c r="D157" s="38" t="s">
        <v>421</v>
      </c>
      <c r="E157" s="39">
        <f>'Hazard &amp; Exposure'!K156</f>
        <v>0.4</v>
      </c>
      <c r="F157" s="40">
        <v>0</v>
      </c>
      <c r="G157" s="40">
        <f>'Hazard &amp; Exposure'!R156</f>
        <v>8</v>
      </c>
      <c r="H157" s="39">
        <f>'Hazard &amp; Exposure'!S156</f>
        <v>3</v>
      </c>
      <c r="I157" s="41">
        <f t="shared" si="12"/>
        <v>1.8</v>
      </c>
      <c r="J157" s="42">
        <f>Vulnerability!L156</f>
        <v>3.5</v>
      </c>
      <c r="K157" s="43">
        <f>Vulnerability!P156</f>
        <v>4.8</v>
      </c>
      <c r="L157" s="43">
        <f>Vulnerability!R156</f>
        <v>3.9</v>
      </c>
      <c r="M157" s="39">
        <f>Vulnerability!S156</f>
        <v>3.9</v>
      </c>
      <c r="N157" s="43">
        <f>Vulnerability!X156</f>
        <v>0</v>
      </c>
      <c r="O157" s="43">
        <f>Vulnerability!AA156</f>
        <v>2.5</v>
      </c>
      <c r="P157" s="43">
        <f>Vulnerability!AE156</f>
        <v>3.5</v>
      </c>
      <c r="Q157" s="43">
        <f>Vulnerability!AH156</f>
        <v>2.6</v>
      </c>
      <c r="R157" s="43">
        <f>Vulnerability!AK156</f>
        <v>3.1</v>
      </c>
      <c r="S157" s="43">
        <f>Vulnerability!AL156</f>
        <v>2.9</v>
      </c>
      <c r="T157" s="39">
        <f>Vulnerability!AM156</f>
        <v>1.6</v>
      </c>
      <c r="U157" s="41">
        <f t="shared" si="13"/>
        <v>2.8</v>
      </c>
      <c r="V157" s="44">
        <f>'Lack of Coping Capacity'!K156</f>
        <v>5</v>
      </c>
      <c r="W157" s="44">
        <f>'Lack of Coping Capacity'!L156</f>
        <v>0</v>
      </c>
      <c r="X157" s="44">
        <f>'Lack of Coping Capacity'!M156</f>
        <v>2.8</v>
      </c>
      <c r="Y157" s="44">
        <f>'Lack of Coping Capacity'!V156</f>
        <v>4.2</v>
      </c>
      <c r="Z157" s="39">
        <f>'Lack of Coping Capacity'!W156</f>
        <v>3</v>
      </c>
      <c r="AA157" s="41">
        <f t="shared" si="14"/>
        <v>3</v>
      </c>
      <c r="AB157" s="50">
        <f t="shared" si="15"/>
        <v>2.5</v>
      </c>
      <c r="AC157" s="53" t="str">
        <f t="shared" si="16"/>
        <v>Low</v>
      </c>
      <c r="AD157" s="56">
        <f t="shared" si="17"/>
        <v>286</v>
      </c>
      <c r="AE157" s="59"/>
    </row>
    <row r="158" spans="1:31" ht="15.75" customHeight="1" thickBot="1" x14ac:dyDescent="0.3">
      <c r="A158" s="37" t="s">
        <v>395</v>
      </c>
      <c r="B158" s="37" t="s">
        <v>420</v>
      </c>
      <c r="C158" s="37" t="s">
        <v>422</v>
      </c>
      <c r="D158" s="38" t="s">
        <v>423</v>
      </c>
      <c r="E158" s="39">
        <f>'Hazard &amp; Exposure'!K157</f>
        <v>2.2999999999999998</v>
      </c>
      <c r="F158" s="40">
        <v>0</v>
      </c>
      <c r="G158" s="40">
        <f>'Hazard &amp; Exposure'!R157</f>
        <v>8</v>
      </c>
      <c r="H158" s="39">
        <f>'Hazard &amp; Exposure'!S157</f>
        <v>3</v>
      </c>
      <c r="I158" s="41">
        <f t="shared" si="12"/>
        <v>2.7</v>
      </c>
      <c r="J158" s="42">
        <f>Vulnerability!L157</f>
        <v>3.4</v>
      </c>
      <c r="K158" s="43">
        <f>Vulnerability!P157</f>
        <v>3.9</v>
      </c>
      <c r="L158" s="43">
        <f>Vulnerability!R157</f>
        <v>3.6</v>
      </c>
      <c r="M158" s="39">
        <f>Vulnerability!S157</f>
        <v>3.6</v>
      </c>
      <c r="N158" s="43">
        <f>Vulnerability!X157</f>
        <v>0</v>
      </c>
      <c r="O158" s="43">
        <f>Vulnerability!AA157</f>
        <v>2</v>
      </c>
      <c r="P158" s="43">
        <f>Vulnerability!AE157</f>
        <v>3.7</v>
      </c>
      <c r="Q158" s="43">
        <f>Vulnerability!AH157</f>
        <v>2.8</v>
      </c>
      <c r="R158" s="43">
        <f>Vulnerability!AK157</f>
        <v>3.2</v>
      </c>
      <c r="S158" s="43">
        <f>Vulnerability!AL157</f>
        <v>2.9</v>
      </c>
      <c r="T158" s="39">
        <f>Vulnerability!AM157</f>
        <v>1.6</v>
      </c>
      <c r="U158" s="41">
        <f t="shared" si="13"/>
        <v>2.7</v>
      </c>
      <c r="V158" s="44">
        <f>'Lack of Coping Capacity'!K157</f>
        <v>4.8</v>
      </c>
      <c r="W158" s="44">
        <f>'Lack of Coping Capacity'!L157</f>
        <v>0</v>
      </c>
      <c r="X158" s="44">
        <f>'Lack of Coping Capacity'!M157</f>
        <v>6.2</v>
      </c>
      <c r="Y158" s="44">
        <f>'Lack of Coping Capacity'!V157</f>
        <v>4.5</v>
      </c>
      <c r="Z158" s="39">
        <f>'Lack of Coping Capacity'!W157</f>
        <v>3.9</v>
      </c>
      <c r="AA158" s="41">
        <f t="shared" si="14"/>
        <v>3.9</v>
      </c>
      <c r="AB158" s="50">
        <f t="shared" si="15"/>
        <v>3.1</v>
      </c>
      <c r="AC158" s="53" t="str">
        <f t="shared" si="16"/>
        <v>Low</v>
      </c>
      <c r="AD158" s="56">
        <f t="shared" si="17"/>
        <v>194</v>
      </c>
      <c r="AE158" s="59"/>
    </row>
    <row r="159" spans="1:31" ht="15.75" customHeight="1" thickBot="1" x14ac:dyDescent="0.3">
      <c r="A159" s="37" t="s">
        <v>395</v>
      </c>
      <c r="B159" s="37" t="s">
        <v>420</v>
      </c>
      <c r="C159" s="37" t="s">
        <v>424</v>
      </c>
      <c r="D159" s="38" t="s">
        <v>425</v>
      </c>
      <c r="E159" s="39">
        <f>'Hazard &amp; Exposure'!K158</f>
        <v>1.8</v>
      </c>
      <c r="F159" s="40">
        <v>0</v>
      </c>
      <c r="G159" s="40">
        <f>'Hazard &amp; Exposure'!R158</f>
        <v>8</v>
      </c>
      <c r="H159" s="39">
        <f>'Hazard &amp; Exposure'!S158</f>
        <v>3</v>
      </c>
      <c r="I159" s="41">
        <f t="shared" si="12"/>
        <v>2.4</v>
      </c>
      <c r="J159" s="42">
        <f>Vulnerability!L158</f>
        <v>4.8</v>
      </c>
      <c r="K159" s="43">
        <f>Vulnerability!P158</f>
        <v>3.3</v>
      </c>
      <c r="L159" s="43">
        <f>Vulnerability!R158</f>
        <v>4.4000000000000004</v>
      </c>
      <c r="M159" s="39">
        <f>Vulnerability!S158</f>
        <v>4.3</v>
      </c>
      <c r="N159" s="43">
        <f>Vulnerability!X158</f>
        <v>0</v>
      </c>
      <c r="O159" s="43">
        <f>Vulnerability!AA158</f>
        <v>3.9</v>
      </c>
      <c r="P159" s="43">
        <f>Vulnerability!AE158</f>
        <v>3.2</v>
      </c>
      <c r="Q159" s="43">
        <f>Vulnerability!AH158</f>
        <v>3.7</v>
      </c>
      <c r="R159" s="43">
        <f>Vulnerability!AK158</f>
        <v>4</v>
      </c>
      <c r="S159" s="43">
        <f>Vulnerability!AL158</f>
        <v>3.7</v>
      </c>
      <c r="T159" s="39">
        <f>Vulnerability!AM158</f>
        <v>2</v>
      </c>
      <c r="U159" s="41">
        <f t="shared" si="13"/>
        <v>3.2</v>
      </c>
      <c r="V159" s="44">
        <f>'Lack of Coping Capacity'!K158</f>
        <v>5.4</v>
      </c>
      <c r="W159" s="44">
        <f>'Lack of Coping Capacity'!L158</f>
        <v>0</v>
      </c>
      <c r="X159" s="44">
        <f>'Lack of Coping Capacity'!M158</f>
        <v>5.4</v>
      </c>
      <c r="Y159" s="44">
        <f>'Lack of Coping Capacity'!V158</f>
        <v>5.2</v>
      </c>
      <c r="Z159" s="39">
        <f>'Lack of Coping Capacity'!W158</f>
        <v>4</v>
      </c>
      <c r="AA159" s="41">
        <f t="shared" si="14"/>
        <v>4</v>
      </c>
      <c r="AB159" s="50">
        <f t="shared" si="15"/>
        <v>3.1</v>
      </c>
      <c r="AC159" s="53" t="str">
        <f t="shared" si="16"/>
        <v>Low</v>
      </c>
      <c r="AD159" s="56">
        <f t="shared" si="17"/>
        <v>194</v>
      </c>
      <c r="AE159" s="59"/>
    </row>
    <row r="160" spans="1:31" ht="15.75" customHeight="1" thickBot="1" x14ac:dyDescent="0.3">
      <c r="A160" s="37" t="s">
        <v>395</v>
      </c>
      <c r="B160" s="37" t="s">
        <v>420</v>
      </c>
      <c r="C160" s="37" t="s">
        <v>426</v>
      </c>
      <c r="D160" s="38" t="s">
        <v>427</v>
      </c>
      <c r="E160" s="39">
        <f>'Hazard &amp; Exposure'!K159</f>
        <v>3.3</v>
      </c>
      <c r="F160" s="40">
        <v>0</v>
      </c>
      <c r="G160" s="40">
        <f>'Hazard &amp; Exposure'!R159</f>
        <v>8</v>
      </c>
      <c r="H160" s="39">
        <f>'Hazard &amp; Exposure'!S159</f>
        <v>3</v>
      </c>
      <c r="I160" s="41">
        <f t="shared" si="12"/>
        <v>3.2</v>
      </c>
      <c r="J160" s="42">
        <f>Vulnerability!L159</f>
        <v>4.7</v>
      </c>
      <c r="K160" s="43">
        <f>Vulnerability!P159</f>
        <v>4</v>
      </c>
      <c r="L160" s="43">
        <f>Vulnerability!R159</f>
        <v>4.4000000000000004</v>
      </c>
      <c r="M160" s="39">
        <f>Vulnerability!S159</f>
        <v>4.5</v>
      </c>
      <c r="N160" s="43">
        <f>Vulnerability!X159</f>
        <v>0</v>
      </c>
      <c r="O160" s="43">
        <f>Vulnerability!AA159</f>
        <v>2.2999999999999998</v>
      </c>
      <c r="P160" s="43">
        <f>Vulnerability!AE159</f>
        <v>3.1</v>
      </c>
      <c r="Q160" s="43">
        <f>Vulnerability!AH159</f>
        <v>4.4000000000000004</v>
      </c>
      <c r="R160" s="43">
        <f>Vulnerability!AK159</f>
        <v>4.3</v>
      </c>
      <c r="S160" s="43">
        <f>Vulnerability!AL159</f>
        <v>3.6</v>
      </c>
      <c r="T160" s="39">
        <f>Vulnerability!AM159</f>
        <v>2</v>
      </c>
      <c r="U160" s="41">
        <f t="shared" si="13"/>
        <v>3.4</v>
      </c>
      <c r="V160" s="44">
        <f>'Lack of Coping Capacity'!K159</f>
        <v>5.3</v>
      </c>
      <c r="W160" s="44">
        <f>'Lack of Coping Capacity'!L159</f>
        <v>0</v>
      </c>
      <c r="X160" s="44">
        <f>'Lack of Coping Capacity'!M159</f>
        <v>6.1</v>
      </c>
      <c r="Y160" s="44">
        <f>'Lack of Coping Capacity'!V159</f>
        <v>5.3</v>
      </c>
      <c r="Z160" s="39">
        <f>'Lack of Coping Capacity'!W159</f>
        <v>4.2</v>
      </c>
      <c r="AA160" s="41">
        <f t="shared" si="14"/>
        <v>4.2</v>
      </c>
      <c r="AB160" s="50">
        <f t="shared" si="15"/>
        <v>3.6</v>
      </c>
      <c r="AC160" s="53" t="str">
        <f t="shared" si="16"/>
        <v>Medium</v>
      </c>
      <c r="AD160" s="56">
        <f t="shared" si="17"/>
        <v>114</v>
      </c>
      <c r="AE160" s="59"/>
    </row>
    <row r="161" spans="1:31" ht="15.75" customHeight="1" thickBot="1" x14ac:dyDescent="0.3">
      <c r="A161" s="37" t="s">
        <v>395</v>
      </c>
      <c r="B161" s="37" t="s">
        <v>428</v>
      </c>
      <c r="C161" s="37" t="s">
        <v>428</v>
      </c>
      <c r="D161" s="38" t="s">
        <v>429</v>
      </c>
      <c r="E161" s="39">
        <f>'Hazard &amp; Exposure'!K160</f>
        <v>2.5</v>
      </c>
      <c r="F161" s="40">
        <v>0</v>
      </c>
      <c r="G161" s="40">
        <f>'Hazard &amp; Exposure'!R160</f>
        <v>8</v>
      </c>
      <c r="H161" s="39">
        <f>'Hazard &amp; Exposure'!S160</f>
        <v>3</v>
      </c>
      <c r="I161" s="41">
        <f t="shared" si="12"/>
        <v>2.8</v>
      </c>
      <c r="J161" s="42">
        <f>Vulnerability!L160</f>
        <v>4.4000000000000004</v>
      </c>
      <c r="K161" s="43">
        <f>Vulnerability!P160</f>
        <v>2.4</v>
      </c>
      <c r="L161" s="43">
        <f>Vulnerability!R160</f>
        <v>4.2</v>
      </c>
      <c r="M161" s="39">
        <f>Vulnerability!S160</f>
        <v>3.9</v>
      </c>
      <c r="N161" s="43">
        <f>Vulnerability!X160</f>
        <v>0</v>
      </c>
      <c r="O161" s="43">
        <f>Vulnerability!AA160</f>
        <v>2.5</v>
      </c>
      <c r="P161" s="43">
        <f>Vulnerability!AE160</f>
        <v>2.8</v>
      </c>
      <c r="Q161" s="43">
        <f>Vulnerability!AH160</f>
        <v>3.2</v>
      </c>
      <c r="R161" s="43">
        <f>Vulnerability!AK160</f>
        <v>4.9000000000000004</v>
      </c>
      <c r="S161" s="43">
        <f>Vulnerability!AL160</f>
        <v>3.4</v>
      </c>
      <c r="T161" s="39">
        <f>Vulnerability!AM160</f>
        <v>1.9</v>
      </c>
      <c r="U161" s="41">
        <f t="shared" si="13"/>
        <v>3</v>
      </c>
      <c r="V161" s="44">
        <f>'Lack of Coping Capacity'!K160</f>
        <v>4.9000000000000004</v>
      </c>
      <c r="W161" s="44">
        <f>'Lack of Coping Capacity'!L160</f>
        <v>0</v>
      </c>
      <c r="X161" s="44">
        <f>'Lack of Coping Capacity'!M160</f>
        <v>5.6</v>
      </c>
      <c r="Y161" s="44">
        <f>'Lack of Coping Capacity'!V160</f>
        <v>5.2</v>
      </c>
      <c r="Z161" s="39">
        <f>'Lack of Coping Capacity'!W160</f>
        <v>3.9</v>
      </c>
      <c r="AA161" s="41">
        <f t="shared" si="14"/>
        <v>3.9</v>
      </c>
      <c r="AB161" s="50">
        <f t="shared" si="15"/>
        <v>3.2</v>
      </c>
      <c r="AC161" s="53" t="str">
        <f t="shared" si="16"/>
        <v>Low</v>
      </c>
      <c r="AD161" s="56">
        <f t="shared" si="17"/>
        <v>173</v>
      </c>
      <c r="AE161" s="59"/>
    </row>
    <row r="162" spans="1:31" ht="15.75" customHeight="1" thickBot="1" x14ac:dyDescent="0.3">
      <c r="A162" s="37" t="s">
        <v>395</v>
      </c>
      <c r="B162" s="37" t="s">
        <v>428</v>
      </c>
      <c r="C162" s="37" t="s">
        <v>430</v>
      </c>
      <c r="D162" s="38" t="s">
        <v>431</v>
      </c>
      <c r="E162" s="39">
        <f>'Hazard &amp; Exposure'!K161</f>
        <v>1.5</v>
      </c>
      <c r="F162" s="40">
        <v>0</v>
      </c>
      <c r="G162" s="40">
        <f>'Hazard &amp; Exposure'!R161</f>
        <v>8</v>
      </c>
      <c r="H162" s="39">
        <f>'Hazard &amp; Exposure'!S161</f>
        <v>3</v>
      </c>
      <c r="I162" s="41">
        <f t="shared" si="12"/>
        <v>2.2999999999999998</v>
      </c>
      <c r="J162" s="42">
        <f>Vulnerability!L161</f>
        <v>7</v>
      </c>
      <c r="K162" s="43">
        <f>Vulnerability!P161</f>
        <v>4.4000000000000004</v>
      </c>
      <c r="L162" s="43">
        <f>Vulnerability!R161</f>
        <v>5.8</v>
      </c>
      <c r="M162" s="39">
        <f>Vulnerability!S161</f>
        <v>6.1</v>
      </c>
      <c r="N162" s="43">
        <f>Vulnerability!X161</f>
        <v>0</v>
      </c>
      <c r="O162" s="43">
        <f>Vulnerability!AA161</f>
        <v>6.3</v>
      </c>
      <c r="P162" s="43">
        <f>Vulnerability!AE161</f>
        <v>2</v>
      </c>
      <c r="Q162" s="43">
        <f>Vulnerability!AH161</f>
        <v>5.0999999999999996</v>
      </c>
      <c r="R162" s="43">
        <f>Vulnerability!AK161</f>
        <v>5.5</v>
      </c>
      <c r="S162" s="43">
        <f>Vulnerability!AL161</f>
        <v>4.9000000000000004</v>
      </c>
      <c r="T162" s="39">
        <f>Vulnerability!AM161</f>
        <v>2.8</v>
      </c>
      <c r="U162" s="41">
        <f t="shared" si="13"/>
        <v>4.7</v>
      </c>
      <c r="V162" s="44">
        <f>'Lack of Coping Capacity'!K161</f>
        <v>5.4</v>
      </c>
      <c r="W162" s="44">
        <f>'Lack of Coping Capacity'!L161</f>
        <v>0</v>
      </c>
      <c r="X162" s="44">
        <f>'Lack of Coping Capacity'!M161</f>
        <v>7</v>
      </c>
      <c r="Y162" s="44">
        <f>'Lack of Coping Capacity'!V161</f>
        <v>4.5999999999999996</v>
      </c>
      <c r="Z162" s="39">
        <f>'Lack of Coping Capacity'!W161</f>
        <v>4.3</v>
      </c>
      <c r="AA162" s="41">
        <f t="shared" si="14"/>
        <v>4.3</v>
      </c>
      <c r="AB162" s="50">
        <f t="shared" si="15"/>
        <v>3.6</v>
      </c>
      <c r="AC162" s="53" t="str">
        <f t="shared" si="16"/>
        <v>Medium</v>
      </c>
      <c r="AD162" s="56">
        <f t="shared" si="17"/>
        <v>114</v>
      </c>
      <c r="AE162" s="59"/>
    </row>
    <row r="163" spans="1:31" ht="15.75" customHeight="1" thickBot="1" x14ac:dyDescent="0.3">
      <c r="A163" s="37" t="s">
        <v>395</v>
      </c>
      <c r="B163" s="37" t="s">
        <v>428</v>
      </c>
      <c r="C163" s="37" t="s">
        <v>432</v>
      </c>
      <c r="D163" s="38" t="s">
        <v>433</v>
      </c>
      <c r="E163" s="39">
        <f>'Hazard &amp; Exposure'!K162</f>
        <v>1.4</v>
      </c>
      <c r="F163" s="40">
        <v>0</v>
      </c>
      <c r="G163" s="40">
        <f>'Hazard &amp; Exposure'!R162</f>
        <v>8</v>
      </c>
      <c r="H163" s="39">
        <f>'Hazard &amp; Exposure'!S162</f>
        <v>3</v>
      </c>
      <c r="I163" s="41">
        <f t="shared" si="12"/>
        <v>2.2000000000000002</v>
      </c>
      <c r="J163" s="42">
        <f>Vulnerability!L162</f>
        <v>5.4</v>
      </c>
      <c r="K163" s="43">
        <f>Vulnerability!P162</f>
        <v>6.2</v>
      </c>
      <c r="L163" s="43">
        <f>Vulnerability!R162</f>
        <v>4.7</v>
      </c>
      <c r="M163" s="39">
        <f>Vulnerability!S162</f>
        <v>5.4</v>
      </c>
      <c r="N163" s="43">
        <f>Vulnerability!X162</f>
        <v>0</v>
      </c>
      <c r="O163" s="43">
        <f>Vulnerability!AA162</f>
        <v>3.9</v>
      </c>
      <c r="P163" s="43">
        <f>Vulnerability!AE162</f>
        <v>2.4</v>
      </c>
      <c r="Q163" s="43">
        <f>Vulnerability!AH162</f>
        <v>3.7</v>
      </c>
      <c r="R163" s="43">
        <f>Vulnerability!AK162</f>
        <v>4.3</v>
      </c>
      <c r="S163" s="43">
        <f>Vulnerability!AL162</f>
        <v>3.6</v>
      </c>
      <c r="T163" s="39">
        <f>Vulnerability!AM162</f>
        <v>2</v>
      </c>
      <c r="U163" s="41">
        <f t="shared" si="13"/>
        <v>3.9</v>
      </c>
      <c r="V163" s="44">
        <f>'Lack of Coping Capacity'!K162</f>
        <v>5.6</v>
      </c>
      <c r="W163" s="44">
        <f>'Lack of Coping Capacity'!L162</f>
        <v>0</v>
      </c>
      <c r="X163" s="44">
        <f>'Lack of Coping Capacity'!M162</f>
        <v>6.4</v>
      </c>
      <c r="Y163" s="44">
        <f>'Lack of Coping Capacity'!V162</f>
        <v>5</v>
      </c>
      <c r="Z163" s="39">
        <f>'Lack of Coping Capacity'!W162</f>
        <v>4.3</v>
      </c>
      <c r="AA163" s="41">
        <f t="shared" si="14"/>
        <v>4.3</v>
      </c>
      <c r="AB163" s="50">
        <f t="shared" si="15"/>
        <v>3.3</v>
      </c>
      <c r="AC163" s="53" t="str">
        <f t="shared" si="16"/>
        <v>Low</v>
      </c>
      <c r="AD163" s="56">
        <f t="shared" si="17"/>
        <v>159</v>
      </c>
      <c r="AE163" s="59"/>
    </row>
    <row r="164" spans="1:31" ht="15.75" customHeight="1" thickBot="1" x14ac:dyDescent="0.3">
      <c r="A164" s="37" t="s">
        <v>395</v>
      </c>
      <c r="B164" s="37" t="s">
        <v>434</v>
      </c>
      <c r="C164" s="37" t="s">
        <v>435</v>
      </c>
      <c r="D164" s="38" t="s">
        <v>436</v>
      </c>
      <c r="E164" s="39">
        <f>'Hazard &amp; Exposure'!K163</f>
        <v>1.4</v>
      </c>
      <c r="F164" s="40">
        <v>0</v>
      </c>
      <c r="G164" s="40">
        <f>'Hazard &amp; Exposure'!R163</f>
        <v>8</v>
      </c>
      <c r="H164" s="39">
        <f>'Hazard &amp; Exposure'!S163</f>
        <v>3</v>
      </c>
      <c r="I164" s="41">
        <f t="shared" si="12"/>
        <v>2.2000000000000002</v>
      </c>
      <c r="J164" s="42">
        <f>Vulnerability!L163</f>
        <v>4.7</v>
      </c>
      <c r="K164" s="43">
        <f>Vulnerability!P163</f>
        <v>2.2999999999999998</v>
      </c>
      <c r="L164" s="43">
        <f>Vulnerability!R163</f>
        <v>5.5</v>
      </c>
      <c r="M164" s="39">
        <f>Vulnerability!S163</f>
        <v>4.3</v>
      </c>
      <c r="N164" s="43">
        <f>Vulnerability!X163</f>
        <v>0</v>
      </c>
      <c r="O164" s="43">
        <f>Vulnerability!AA163</f>
        <v>5</v>
      </c>
      <c r="P164" s="43">
        <f>Vulnerability!AE163</f>
        <v>2.4</v>
      </c>
      <c r="Q164" s="43">
        <f>Vulnerability!AH163</f>
        <v>6</v>
      </c>
      <c r="R164" s="43">
        <f>Vulnerability!AK163</f>
        <v>3.7</v>
      </c>
      <c r="S164" s="43">
        <f>Vulnerability!AL163</f>
        <v>4.4000000000000004</v>
      </c>
      <c r="T164" s="39">
        <f>Vulnerability!AM163</f>
        <v>2.5</v>
      </c>
      <c r="U164" s="41">
        <f t="shared" si="13"/>
        <v>3.5</v>
      </c>
      <c r="V164" s="44">
        <f>'Lack of Coping Capacity'!K163</f>
        <v>5.3</v>
      </c>
      <c r="W164" s="44">
        <f>'Lack of Coping Capacity'!L163</f>
        <v>0</v>
      </c>
      <c r="X164" s="44">
        <f>'Lack of Coping Capacity'!M163</f>
        <v>7.1</v>
      </c>
      <c r="Y164" s="44">
        <f>'Lack of Coping Capacity'!V163</f>
        <v>4.9000000000000004</v>
      </c>
      <c r="Z164" s="39">
        <f>'Lack of Coping Capacity'!W163</f>
        <v>4.3</v>
      </c>
      <c r="AA164" s="41">
        <f t="shared" si="14"/>
        <v>4.3</v>
      </c>
      <c r="AB164" s="50">
        <f t="shared" si="15"/>
        <v>3.2</v>
      </c>
      <c r="AC164" s="53" t="str">
        <f t="shared" si="16"/>
        <v>Low</v>
      </c>
      <c r="AD164" s="56">
        <f t="shared" si="17"/>
        <v>173</v>
      </c>
      <c r="AE164" s="59"/>
    </row>
    <row r="165" spans="1:31" ht="15.75" customHeight="1" thickBot="1" x14ac:dyDescent="0.3">
      <c r="A165" s="37" t="s">
        <v>395</v>
      </c>
      <c r="B165" s="37" t="s">
        <v>428</v>
      </c>
      <c r="C165" s="37" t="s">
        <v>437</v>
      </c>
      <c r="D165" s="38" t="s">
        <v>438</v>
      </c>
      <c r="E165" s="39">
        <f>'Hazard &amp; Exposure'!K164</f>
        <v>1.7</v>
      </c>
      <c r="F165" s="40">
        <v>0</v>
      </c>
      <c r="G165" s="40">
        <f>'Hazard &amp; Exposure'!R164</f>
        <v>8</v>
      </c>
      <c r="H165" s="39">
        <f>'Hazard &amp; Exposure'!S164</f>
        <v>3</v>
      </c>
      <c r="I165" s="41">
        <f t="shared" si="12"/>
        <v>2.4</v>
      </c>
      <c r="J165" s="42">
        <f>Vulnerability!L164</f>
        <v>6.9</v>
      </c>
      <c r="K165" s="43">
        <f>Vulnerability!P164</f>
        <v>2.5</v>
      </c>
      <c r="L165" s="43">
        <f>Vulnerability!R164</f>
        <v>5.0999999999999996</v>
      </c>
      <c r="M165" s="39">
        <f>Vulnerability!S164</f>
        <v>5.4</v>
      </c>
      <c r="N165" s="43">
        <f>Vulnerability!X164</f>
        <v>0</v>
      </c>
      <c r="O165" s="43">
        <f>Vulnerability!AA164</f>
        <v>4.0999999999999996</v>
      </c>
      <c r="P165" s="43">
        <f>Vulnerability!AE164</f>
        <v>3</v>
      </c>
      <c r="Q165" s="43">
        <f>Vulnerability!AH164</f>
        <v>3.6</v>
      </c>
      <c r="R165" s="43">
        <f>Vulnerability!AK164</f>
        <v>4.7</v>
      </c>
      <c r="S165" s="43">
        <f>Vulnerability!AL164</f>
        <v>3.9</v>
      </c>
      <c r="T165" s="39">
        <f>Vulnerability!AM164</f>
        <v>2.2000000000000002</v>
      </c>
      <c r="U165" s="41">
        <f t="shared" si="13"/>
        <v>4</v>
      </c>
      <c r="V165" s="44">
        <f>'Lack of Coping Capacity'!K164</f>
        <v>5.7</v>
      </c>
      <c r="W165" s="44">
        <f>'Lack of Coping Capacity'!L164</f>
        <v>0</v>
      </c>
      <c r="X165" s="44">
        <f>'Lack of Coping Capacity'!M164</f>
        <v>6</v>
      </c>
      <c r="Y165" s="44">
        <f>'Lack of Coping Capacity'!V164</f>
        <v>5.4</v>
      </c>
      <c r="Z165" s="39">
        <f>'Lack of Coping Capacity'!W164</f>
        <v>4.3</v>
      </c>
      <c r="AA165" s="41">
        <f t="shared" si="14"/>
        <v>4.3</v>
      </c>
      <c r="AB165" s="50">
        <f t="shared" si="15"/>
        <v>3.5</v>
      </c>
      <c r="AC165" s="53" t="str">
        <f t="shared" si="16"/>
        <v>Medium</v>
      </c>
      <c r="AD165" s="56">
        <f t="shared" si="17"/>
        <v>126</v>
      </c>
      <c r="AE165" s="59"/>
    </row>
    <row r="166" spans="1:31" ht="15.75" customHeight="1" thickBot="1" x14ac:dyDescent="0.3">
      <c r="A166" s="37" t="s">
        <v>395</v>
      </c>
      <c r="B166" s="37" t="s">
        <v>434</v>
      </c>
      <c r="C166" s="37" t="s">
        <v>434</v>
      </c>
      <c r="D166" s="38" t="s">
        <v>439</v>
      </c>
      <c r="E166" s="39">
        <f>'Hazard &amp; Exposure'!K165</f>
        <v>2</v>
      </c>
      <c r="F166" s="40">
        <v>0</v>
      </c>
      <c r="G166" s="40">
        <f>'Hazard &amp; Exposure'!R165</f>
        <v>8</v>
      </c>
      <c r="H166" s="39">
        <f>'Hazard &amp; Exposure'!S165</f>
        <v>3</v>
      </c>
      <c r="I166" s="41">
        <f t="shared" si="12"/>
        <v>2.5</v>
      </c>
      <c r="J166" s="42">
        <f>Vulnerability!L165</f>
        <v>5.2</v>
      </c>
      <c r="K166" s="43">
        <f>Vulnerability!P165</f>
        <v>3.2</v>
      </c>
      <c r="L166" s="43">
        <f>Vulnerability!R165</f>
        <v>4.2</v>
      </c>
      <c r="M166" s="39">
        <f>Vulnerability!S165</f>
        <v>4.5</v>
      </c>
      <c r="N166" s="43">
        <f>Vulnerability!X165</f>
        <v>0</v>
      </c>
      <c r="O166" s="43">
        <f>Vulnerability!AA165</f>
        <v>6.3</v>
      </c>
      <c r="P166" s="43">
        <f>Vulnerability!AE165</f>
        <v>2.5</v>
      </c>
      <c r="Q166" s="43">
        <f>Vulnerability!AH165</f>
        <v>4.2</v>
      </c>
      <c r="R166" s="43">
        <f>Vulnerability!AK165</f>
        <v>5.0999999999999996</v>
      </c>
      <c r="S166" s="43">
        <f>Vulnerability!AL165</f>
        <v>4.7</v>
      </c>
      <c r="T166" s="39">
        <f>Vulnerability!AM165</f>
        <v>2.7</v>
      </c>
      <c r="U166" s="41">
        <f t="shared" si="13"/>
        <v>3.7</v>
      </c>
      <c r="V166" s="44">
        <f>'Lack of Coping Capacity'!K165</f>
        <v>5.0999999999999996</v>
      </c>
      <c r="W166" s="44">
        <f>'Lack of Coping Capacity'!L165</f>
        <v>0</v>
      </c>
      <c r="X166" s="44">
        <f>'Lack of Coping Capacity'!M165</f>
        <v>6.9</v>
      </c>
      <c r="Y166" s="44">
        <f>'Lack of Coping Capacity'!V165</f>
        <v>5.3</v>
      </c>
      <c r="Z166" s="39">
        <f>'Lack of Coping Capacity'!W165</f>
        <v>4.3</v>
      </c>
      <c r="AA166" s="41">
        <f t="shared" si="14"/>
        <v>4.3</v>
      </c>
      <c r="AB166" s="50">
        <f t="shared" si="15"/>
        <v>3.4</v>
      </c>
      <c r="AC166" s="53" t="str">
        <f t="shared" si="16"/>
        <v>Low</v>
      </c>
      <c r="AD166" s="56">
        <f t="shared" si="17"/>
        <v>136</v>
      </c>
      <c r="AE166" s="59"/>
    </row>
    <row r="167" spans="1:31" ht="15.75" customHeight="1" thickBot="1" x14ac:dyDescent="0.3">
      <c r="A167" s="37" t="s">
        <v>395</v>
      </c>
      <c r="B167" s="37" t="s">
        <v>440</v>
      </c>
      <c r="C167" s="37" t="s">
        <v>440</v>
      </c>
      <c r="D167" s="38" t="s">
        <v>441</v>
      </c>
      <c r="E167" s="39">
        <f>'Hazard &amp; Exposure'!K166</f>
        <v>2</v>
      </c>
      <c r="F167" s="40">
        <v>0</v>
      </c>
      <c r="G167" s="40">
        <f>'Hazard &amp; Exposure'!R166</f>
        <v>8</v>
      </c>
      <c r="H167" s="39">
        <f>'Hazard &amp; Exposure'!S166</f>
        <v>3</v>
      </c>
      <c r="I167" s="41">
        <f t="shared" si="12"/>
        <v>2.5</v>
      </c>
      <c r="J167" s="42">
        <f>Vulnerability!L166</f>
        <v>5.2</v>
      </c>
      <c r="K167" s="43">
        <f>Vulnerability!P166</f>
        <v>3.2</v>
      </c>
      <c r="L167" s="43">
        <f>Vulnerability!R166</f>
        <v>4.3</v>
      </c>
      <c r="M167" s="39">
        <f>Vulnerability!S166</f>
        <v>4.5</v>
      </c>
      <c r="N167" s="43">
        <f>Vulnerability!X166</f>
        <v>0</v>
      </c>
      <c r="O167" s="43">
        <f>Vulnerability!AA166</f>
        <v>6.1</v>
      </c>
      <c r="P167" s="43">
        <f>Vulnerability!AE166</f>
        <v>3.8</v>
      </c>
      <c r="Q167" s="43">
        <f>Vulnerability!AH166</f>
        <v>3.5</v>
      </c>
      <c r="R167" s="43">
        <f>Vulnerability!AK166</f>
        <v>4.8</v>
      </c>
      <c r="S167" s="43">
        <f>Vulnerability!AL166</f>
        <v>4.5999999999999996</v>
      </c>
      <c r="T167" s="39">
        <f>Vulnerability!AM166</f>
        <v>2.6</v>
      </c>
      <c r="U167" s="41">
        <f t="shared" si="13"/>
        <v>3.6</v>
      </c>
      <c r="V167" s="44">
        <f>'Lack of Coping Capacity'!K166</f>
        <v>5.6</v>
      </c>
      <c r="W167" s="44">
        <f>'Lack of Coping Capacity'!L166</f>
        <v>0</v>
      </c>
      <c r="X167" s="44">
        <f>'Lack of Coping Capacity'!M166</f>
        <v>6.8</v>
      </c>
      <c r="Y167" s="44">
        <f>'Lack of Coping Capacity'!V166</f>
        <v>5.6</v>
      </c>
      <c r="Z167" s="39">
        <f>'Lack of Coping Capacity'!W166</f>
        <v>4.5</v>
      </c>
      <c r="AA167" s="41">
        <f t="shared" si="14"/>
        <v>4.5</v>
      </c>
      <c r="AB167" s="50">
        <f t="shared" si="15"/>
        <v>3.4</v>
      </c>
      <c r="AC167" s="53" t="str">
        <f t="shared" si="16"/>
        <v>Low</v>
      </c>
      <c r="AD167" s="56">
        <f t="shared" si="17"/>
        <v>136</v>
      </c>
      <c r="AE167" s="59"/>
    </row>
    <row r="168" spans="1:31" ht="15.75" customHeight="1" thickBot="1" x14ac:dyDescent="0.3">
      <c r="A168" s="37" t="s">
        <v>395</v>
      </c>
      <c r="B168" s="37" t="s">
        <v>440</v>
      </c>
      <c r="C168" s="37" t="s">
        <v>442</v>
      </c>
      <c r="D168" s="38" t="s">
        <v>443</v>
      </c>
      <c r="E168" s="39">
        <f>'Hazard &amp; Exposure'!K167</f>
        <v>2.2999999999999998</v>
      </c>
      <c r="F168" s="40">
        <v>0</v>
      </c>
      <c r="G168" s="40">
        <f>'Hazard &amp; Exposure'!R167</f>
        <v>8</v>
      </c>
      <c r="H168" s="39">
        <f>'Hazard &amp; Exposure'!S167</f>
        <v>3</v>
      </c>
      <c r="I168" s="41">
        <f t="shared" si="12"/>
        <v>2.7</v>
      </c>
      <c r="J168" s="42">
        <f>Vulnerability!L167</f>
        <v>4.8</v>
      </c>
      <c r="K168" s="43">
        <f>Vulnerability!P167</f>
        <v>2.6</v>
      </c>
      <c r="L168" s="43">
        <f>Vulnerability!R167</f>
        <v>5.2</v>
      </c>
      <c r="M168" s="39">
        <f>Vulnerability!S167</f>
        <v>4.4000000000000004</v>
      </c>
      <c r="N168" s="43">
        <f>Vulnerability!X167</f>
        <v>0</v>
      </c>
      <c r="O168" s="43">
        <f>Vulnerability!AA167</f>
        <v>6.8</v>
      </c>
      <c r="P168" s="43">
        <f>Vulnerability!AE167</f>
        <v>3.1</v>
      </c>
      <c r="Q168" s="43">
        <f>Vulnerability!AH167</f>
        <v>3.7</v>
      </c>
      <c r="R168" s="43">
        <f>Vulnerability!AK167</f>
        <v>4</v>
      </c>
      <c r="S168" s="43">
        <f>Vulnerability!AL167</f>
        <v>4.5999999999999996</v>
      </c>
      <c r="T168" s="39">
        <f>Vulnerability!AM167</f>
        <v>2.6</v>
      </c>
      <c r="U168" s="41">
        <f t="shared" si="13"/>
        <v>3.6</v>
      </c>
      <c r="V168" s="44">
        <f>'Lack of Coping Capacity'!K167</f>
        <v>5.6</v>
      </c>
      <c r="W168" s="44">
        <f>'Lack of Coping Capacity'!L167</f>
        <v>0</v>
      </c>
      <c r="X168" s="44">
        <f>'Lack of Coping Capacity'!M167</f>
        <v>8</v>
      </c>
      <c r="Y168" s="44">
        <f>'Lack of Coping Capacity'!V167</f>
        <v>5.6</v>
      </c>
      <c r="Z168" s="39">
        <f>'Lack of Coping Capacity'!W167</f>
        <v>4.8</v>
      </c>
      <c r="AA168" s="41">
        <f t="shared" si="14"/>
        <v>4.8</v>
      </c>
      <c r="AB168" s="50">
        <f t="shared" si="15"/>
        <v>3.6</v>
      </c>
      <c r="AC168" s="53" t="str">
        <f t="shared" si="16"/>
        <v>Medium</v>
      </c>
      <c r="AD168" s="56">
        <f t="shared" si="17"/>
        <v>114</v>
      </c>
      <c r="AE168" s="59"/>
    </row>
    <row r="169" spans="1:31" ht="15.75" customHeight="1" thickBot="1" x14ac:dyDescent="0.3">
      <c r="A169" s="37" t="s">
        <v>395</v>
      </c>
      <c r="B169" s="37" t="s">
        <v>444</v>
      </c>
      <c r="C169" s="37" t="s">
        <v>444</v>
      </c>
      <c r="D169" s="38" t="s">
        <v>445</v>
      </c>
      <c r="E169" s="39">
        <f>'Hazard &amp; Exposure'!K168</f>
        <v>3.1</v>
      </c>
      <c r="F169" s="40">
        <v>0</v>
      </c>
      <c r="G169" s="40">
        <f>'Hazard &amp; Exposure'!R168</f>
        <v>8</v>
      </c>
      <c r="H169" s="39">
        <f>'Hazard &amp; Exposure'!S168</f>
        <v>3</v>
      </c>
      <c r="I169" s="41">
        <f t="shared" si="12"/>
        <v>3.1</v>
      </c>
      <c r="J169" s="42">
        <f>Vulnerability!L168</f>
        <v>2.7</v>
      </c>
      <c r="K169" s="43">
        <f>Vulnerability!P168</f>
        <v>4.2</v>
      </c>
      <c r="L169" s="43">
        <f>Vulnerability!R168</f>
        <v>4.9000000000000004</v>
      </c>
      <c r="M169" s="39">
        <f>Vulnerability!S168</f>
        <v>3.6</v>
      </c>
      <c r="N169" s="43">
        <f>Vulnerability!X168</f>
        <v>0</v>
      </c>
      <c r="O169" s="43">
        <f>Vulnerability!AA168</f>
        <v>5</v>
      </c>
      <c r="P169" s="43">
        <f>Vulnerability!AE168</f>
        <v>2.9</v>
      </c>
      <c r="Q169" s="43">
        <f>Vulnerability!AH168</f>
        <v>4.3</v>
      </c>
      <c r="R169" s="43">
        <f>Vulnerability!AK168</f>
        <v>3.7</v>
      </c>
      <c r="S169" s="43">
        <f>Vulnerability!AL168</f>
        <v>4</v>
      </c>
      <c r="T169" s="39">
        <f>Vulnerability!AM168</f>
        <v>2.2000000000000002</v>
      </c>
      <c r="U169" s="41">
        <f t="shared" si="13"/>
        <v>2.9</v>
      </c>
      <c r="V169" s="44">
        <f>'Lack of Coping Capacity'!K168</f>
        <v>4.5999999999999996</v>
      </c>
      <c r="W169" s="44">
        <f>'Lack of Coping Capacity'!L168</f>
        <v>0</v>
      </c>
      <c r="X169" s="44">
        <f>'Lack of Coping Capacity'!M168</f>
        <v>4.5</v>
      </c>
      <c r="Y169" s="44">
        <f>'Lack of Coping Capacity'!V168</f>
        <v>4.3</v>
      </c>
      <c r="Z169" s="39">
        <f>'Lack of Coping Capacity'!W168</f>
        <v>3.4</v>
      </c>
      <c r="AA169" s="41">
        <f t="shared" si="14"/>
        <v>3.4</v>
      </c>
      <c r="AB169" s="50">
        <f t="shared" si="15"/>
        <v>3.1</v>
      </c>
      <c r="AC169" s="53" t="str">
        <f t="shared" si="16"/>
        <v>Low</v>
      </c>
      <c r="AD169" s="56">
        <f t="shared" si="17"/>
        <v>194</v>
      </c>
      <c r="AE169" s="59"/>
    </row>
    <row r="170" spans="1:31" ht="15.75" customHeight="1" thickBot="1" x14ac:dyDescent="0.3">
      <c r="A170" s="37" t="s">
        <v>395</v>
      </c>
      <c r="B170" s="37" t="s">
        <v>444</v>
      </c>
      <c r="C170" s="37" t="s">
        <v>446</v>
      </c>
      <c r="D170" s="38" t="s">
        <v>447</v>
      </c>
      <c r="E170" s="39">
        <f>'Hazard &amp; Exposure'!K169</f>
        <v>1.2</v>
      </c>
      <c r="F170" s="40">
        <v>0</v>
      </c>
      <c r="G170" s="40">
        <f>'Hazard &amp; Exposure'!R169</f>
        <v>8</v>
      </c>
      <c r="H170" s="39">
        <f>'Hazard &amp; Exposure'!S169</f>
        <v>3</v>
      </c>
      <c r="I170" s="41">
        <f t="shared" si="12"/>
        <v>2.1</v>
      </c>
      <c r="J170" s="42">
        <f>Vulnerability!L169</f>
        <v>4.8</v>
      </c>
      <c r="K170" s="43">
        <f>Vulnerability!P169</f>
        <v>2.9</v>
      </c>
      <c r="L170" s="43">
        <f>Vulnerability!R169</f>
        <v>5.6</v>
      </c>
      <c r="M170" s="39">
        <f>Vulnerability!S169</f>
        <v>4.5</v>
      </c>
      <c r="N170" s="43">
        <f>Vulnerability!X169</f>
        <v>0</v>
      </c>
      <c r="O170" s="43">
        <f>Vulnerability!AA169</f>
        <v>6.6</v>
      </c>
      <c r="P170" s="43">
        <f>Vulnerability!AE169</f>
        <v>2.8</v>
      </c>
      <c r="Q170" s="43">
        <f>Vulnerability!AH169</f>
        <v>4.9000000000000004</v>
      </c>
      <c r="R170" s="43">
        <f>Vulnerability!AK169</f>
        <v>5.2</v>
      </c>
      <c r="S170" s="43">
        <f>Vulnerability!AL169</f>
        <v>5</v>
      </c>
      <c r="T170" s="39">
        <f>Vulnerability!AM169</f>
        <v>2.9</v>
      </c>
      <c r="U170" s="41">
        <f t="shared" si="13"/>
        <v>3.7</v>
      </c>
      <c r="V170" s="44">
        <f>'Lack of Coping Capacity'!K169</f>
        <v>5.6</v>
      </c>
      <c r="W170" s="44">
        <f>'Lack of Coping Capacity'!L169</f>
        <v>0</v>
      </c>
      <c r="X170" s="44">
        <f>'Lack of Coping Capacity'!M169</f>
        <v>6.6</v>
      </c>
      <c r="Y170" s="44">
        <f>'Lack of Coping Capacity'!V169</f>
        <v>4.5999999999999996</v>
      </c>
      <c r="Z170" s="39">
        <f>'Lack of Coping Capacity'!W169</f>
        <v>4.2</v>
      </c>
      <c r="AA170" s="41">
        <f t="shared" si="14"/>
        <v>4.2</v>
      </c>
      <c r="AB170" s="50">
        <f t="shared" si="15"/>
        <v>3.2</v>
      </c>
      <c r="AC170" s="53" t="str">
        <f t="shared" si="16"/>
        <v>Low</v>
      </c>
      <c r="AD170" s="56">
        <f t="shared" si="17"/>
        <v>173</v>
      </c>
      <c r="AE170" s="59"/>
    </row>
    <row r="171" spans="1:31" ht="15.75" customHeight="1" thickBot="1" x14ac:dyDescent="0.3">
      <c r="A171" s="37" t="s">
        <v>395</v>
      </c>
      <c r="B171" s="37" t="s">
        <v>444</v>
      </c>
      <c r="C171" s="37" t="s">
        <v>448</v>
      </c>
      <c r="D171" s="38" t="s">
        <v>449</v>
      </c>
      <c r="E171" s="39">
        <f>'Hazard &amp; Exposure'!K170</f>
        <v>1.6</v>
      </c>
      <c r="F171" s="40">
        <v>0</v>
      </c>
      <c r="G171" s="40">
        <f>'Hazard &amp; Exposure'!R170</f>
        <v>8</v>
      </c>
      <c r="H171" s="39">
        <f>'Hazard &amp; Exposure'!S170</f>
        <v>3</v>
      </c>
      <c r="I171" s="41">
        <f t="shared" si="12"/>
        <v>2.2999999999999998</v>
      </c>
      <c r="J171" s="42">
        <f>Vulnerability!L170</f>
        <v>4.5999999999999996</v>
      </c>
      <c r="K171" s="43">
        <f>Vulnerability!P170</f>
        <v>4.0999999999999996</v>
      </c>
      <c r="L171" s="43">
        <f>Vulnerability!R170</f>
        <v>5.3</v>
      </c>
      <c r="M171" s="39">
        <f>Vulnerability!S170</f>
        <v>4.7</v>
      </c>
      <c r="N171" s="43">
        <f>Vulnerability!X170</f>
        <v>0</v>
      </c>
      <c r="O171" s="43">
        <f>Vulnerability!AA170</f>
        <v>7</v>
      </c>
      <c r="P171" s="43">
        <f>Vulnerability!AE170</f>
        <v>3.5</v>
      </c>
      <c r="Q171" s="43">
        <f>Vulnerability!AH170</f>
        <v>3.5</v>
      </c>
      <c r="R171" s="43">
        <f>Vulnerability!AK170</f>
        <v>3.8</v>
      </c>
      <c r="S171" s="43">
        <f>Vulnerability!AL170</f>
        <v>4.7</v>
      </c>
      <c r="T171" s="39">
        <f>Vulnerability!AM170</f>
        <v>2.7</v>
      </c>
      <c r="U171" s="41">
        <f t="shared" si="13"/>
        <v>3.8</v>
      </c>
      <c r="V171" s="44">
        <f>'Lack of Coping Capacity'!K170</f>
        <v>5.3</v>
      </c>
      <c r="W171" s="44">
        <f>'Lack of Coping Capacity'!L170</f>
        <v>0</v>
      </c>
      <c r="X171" s="44">
        <f>'Lack of Coping Capacity'!M170</f>
        <v>7.3</v>
      </c>
      <c r="Y171" s="44">
        <f>'Lack of Coping Capacity'!V170</f>
        <v>4.8</v>
      </c>
      <c r="Z171" s="39">
        <f>'Lack of Coping Capacity'!W170</f>
        <v>4.4000000000000004</v>
      </c>
      <c r="AA171" s="41">
        <f t="shared" si="14"/>
        <v>4.4000000000000004</v>
      </c>
      <c r="AB171" s="50">
        <f t="shared" si="15"/>
        <v>3.4</v>
      </c>
      <c r="AC171" s="53" t="str">
        <f t="shared" si="16"/>
        <v>Low</v>
      </c>
      <c r="AD171" s="56">
        <f t="shared" si="17"/>
        <v>136</v>
      </c>
      <c r="AE171" s="59"/>
    </row>
    <row r="172" spans="1:31" ht="15.75" customHeight="1" thickBot="1" x14ac:dyDescent="0.3">
      <c r="A172" s="37" t="s">
        <v>395</v>
      </c>
      <c r="B172" s="37" t="s">
        <v>444</v>
      </c>
      <c r="C172" s="37" t="s">
        <v>450</v>
      </c>
      <c r="D172" s="38" t="s">
        <v>451</v>
      </c>
      <c r="E172" s="39">
        <f>'Hazard &amp; Exposure'!K171</f>
        <v>2.5</v>
      </c>
      <c r="F172" s="40">
        <v>0</v>
      </c>
      <c r="G172" s="40">
        <f>'Hazard &amp; Exposure'!R171</f>
        <v>8</v>
      </c>
      <c r="H172" s="39">
        <f>'Hazard &amp; Exposure'!S171</f>
        <v>3</v>
      </c>
      <c r="I172" s="41">
        <f t="shared" si="12"/>
        <v>2.8</v>
      </c>
      <c r="J172" s="42">
        <f>Vulnerability!L171</f>
        <v>4.5</v>
      </c>
      <c r="K172" s="43">
        <f>Vulnerability!P171</f>
        <v>1.9</v>
      </c>
      <c r="L172" s="43">
        <f>Vulnerability!R171</f>
        <v>4.0999999999999996</v>
      </c>
      <c r="M172" s="39">
        <f>Vulnerability!S171</f>
        <v>3.8</v>
      </c>
      <c r="N172" s="43">
        <f>Vulnerability!X171</f>
        <v>0</v>
      </c>
      <c r="O172" s="43">
        <f>Vulnerability!AA171</f>
        <v>4.0999999999999996</v>
      </c>
      <c r="P172" s="43">
        <f>Vulnerability!AE171</f>
        <v>3.3</v>
      </c>
      <c r="Q172" s="43">
        <f>Vulnerability!AH171</f>
        <v>3.8</v>
      </c>
      <c r="R172" s="43">
        <f>Vulnerability!AK171</f>
        <v>3.6</v>
      </c>
      <c r="S172" s="43">
        <f>Vulnerability!AL171</f>
        <v>3.7</v>
      </c>
      <c r="T172" s="39">
        <f>Vulnerability!AM171</f>
        <v>2</v>
      </c>
      <c r="U172" s="41">
        <f t="shared" si="13"/>
        <v>2.9</v>
      </c>
      <c r="V172" s="44">
        <f>'Lack of Coping Capacity'!K171</f>
        <v>5.3</v>
      </c>
      <c r="W172" s="44">
        <f>'Lack of Coping Capacity'!L171</f>
        <v>0</v>
      </c>
      <c r="X172" s="44">
        <f>'Lack of Coping Capacity'!M171</f>
        <v>7.4</v>
      </c>
      <c r="Y172" s="44">
        <f>'Lack of Coping Capacity'!V171</f>
        <v>6.1</v>
      </c>
      <c r="Z172" s="39">
        <f>'Lack of Coping Capacity'!W171</f>
        <v>4.7</v>
      </c>
      <c r="AA172" s="41">
        <f t="shared" si="14"/>
        <v>4.7</v>
      </c>
      <c r="AB172" s="50">
        <f t="shared" si="15"/>
        <v>3.4</v>
      </c>
      <c r="AC172" s="53" t="str">
        <f t="shared" si="16"/>
        <v>Low</v>
      </c>
      <c r="AD172" s="56">
        <f t="shared" si="17"/>
        <v>136</v>
      </c>
      <c r="AE172" s="59"/>
    </row>
    <row r="173" spans="1:31" ht="15.75" customHeight="1" thickBot="1" x14ac:dyDescent="0.3">
      <c r="A173" s="37" t="s">
        <v>452</v>
      </c>
      <c r="B173" s="37" t="s">
        <v>453</v>
      </c>
      <c r="C173" s="37" t="s">
        <v>453</v>
      </c>
      <c r="D173" s="38" t="s">
        <v>454</v>
      </c>
      <c r="E173" s="39">
        <f>'Hazard &amp; Exposure'!K172</f>
        <v>4.9000000000000004</v>
      </c>
      <c r="F173" s="40">
        <v>6.9</v>
      </c>
      <c r="G173" s="40">
        <f>'Hazard &amp; Exposure'!R172</f>
        <v>3.3</v>
      </c>
      <c r="H173" s="39">
        <f>'Hazard &amp; Exposure'!S172</f>
        <v>6.2</v>
      </c>
      <c r="I173" s="41">
        <f t="shared" si="12"/>
        <v>5.6</v>
      </c>
      <c r="J173" s="42">
        <f>Vulnerability!L172</f>
        <v>1.8</v>
      </c>
      <c r="K173" s="43">
        <f>Vulnerability!P172</f>
        <v>5</v>
      </c>
      <c r="L173" s="43">
        <f>Vulnerability!R172</f>
        <v>4.3</v>
      </c>
      <c r="M173" s="39">
        <f>Vulnerability!S172</f>
        <v>3.2</v>
      </c>
      <c r="N173" s="43">
        <f>Vulnerability!X172</f>
        <v>0</v>
      </c>
      <c r="O173" s="43">
        <f>Vulnerability!AA172</f>
        <v>0.7</v>
      </c>
      <c r="P173" s="43">
        <f>Vulnerability!AE172</f>
        <v>2.8</v>
      </c>
      <c r="Q173" s="43">
        <f>Vulnerability!AH172</f>
        <v>2.7</v>
      </c>
      <c r="R173" s="43">
        <f>Vulnerability!AK172</f>
        <v>3.5</v>
      </c>
      <c r="S173" s="43">
        <f>Vulnerability!AL172</f>
        <v>2.5</v>
      </c>
      <c r="T173" s="39">
        <f>Vulnerability!AM172</f>
        <v>1.3</v>
      </c>
      <c r="U173" s="41">
        <f t="shared" si="13"/>
        <v>2.2999999999999998</v>
      </c>
      <c r="V173" s="44">
        <f>'Lack of Coping Capacity'!K172</f>
        <v>4.3</v>
      </c>
      <c r="W173" s="44">
        <f>'Lack of Coping Capacity'!L172</f>
        <v>0</v>
      </c>
      <c r="X173" s="44">
        <f>'Lack of Coping Capacity'!M172</f>
        <v>0</v>
      </c>
      <c r="Y173" s="44">
        <f>'Lack of Coping Capacity'!V172</f>
        <v>3.5</v>
      </c>
      <c r="Z173" s="39">
        <f>'Lack of Coping Capacity'!W172</f>
        <v>2</v>
      </c>
      <c r="AA173" s="41">
        <f t="shared" si="14"/>
        <v>2</v>
      </c>
      <c r="AB173" s="50">
        <f t="shared" si="15"/>
        <v>3</v>
      </c>
      <c r="AC173" s="53" t="str">
        <f t="shared" si="16"/>
        <v>Low</v>
      </c>
      <c r="AD173" s="56">
        <f t="shared" si="17"/>
        <v>222</v>
      </c>
      <c r="AE173" s="59"/>
    </row>
    <row r="174" spans="1:31" ht="15.75" customHeight="1" thickBot="1" x14ac:dyDescent="0.3">
      <c r="A174" s="37" t="s">
        <v>452</v>
      </c>
      <c r="B174" s="37" t="s">
        <v>453</v>
      </c>
      <c r="C174" s="37" t="s">
        <v>455</v>
      </c>
      <c r="D174" s="38" t="s">
        <v>456</v>
      </c>
      <c r="E174" s="39">
        <f>'Hazard &amp; Exposure'!K173</f>
        <v>1.7</v>
      </c>
      <c r="F174" s="40">
        <v>0</v>
      </c>
      <c r="G174" s="40">
        <f>'Hazard &amp; Exposure'!R173</f>
        <v>3.3</v>
      </c>
      <c r="H174" s="39">
        <f>'Hazard &amp; Exposure'!S173</f>
        <v>0.9</v>
      </c>
      <c r="I174" s="41">
        <f t="shared" si="12"/>
        <v>1.3</v>
      </c>
      <c r="J174" s="42">
        <f>Vulnerability!L173</f>
        <v>5.8</v>
      </c>
      <c r="K174" s="43">
        <f>Vulnerability!P173</f>
        <v>6.5</v>
      </c>
      <c r="L174" s="43">
        <f>Vulnerability!R173</f>
        <v>8.4</v>
      </c>
      <c r="M174" s="39">
        <f>Vulnerability!S173</f>
        <v>6.6</v>
      </c>
      <c r="N174" s="43">
        <f>Vulnerability!X173</f>
        <v>0</v>
      </c>
      <c r="O174" s="43">
        <f>Vulnerability!AA173</f>
        <v>1.1000000000000001</v>
      </c>
      <c r="P174" s="43">
        <f>Vulnerability!AE173</f>
        <v>3.7</v>
      </c>
      <c r="Q174" s="43">
        <f>Vulnerability!AH173</f>
        <v>4.9000000000000004</v>
      </c>
      <c r="R174" s="43">
        <f>Vulnerability!AK173</f>
        <v>5.2</v>
      </c>
      <c r="S174" s="43">
        <f>Vulnerability!AL173</f>
        <v>3.9</v>
      </c>
      <c r="T174" s="39">
        <f>Vulnerability!AM173</f>
        <v>2.2000000000000002</v>
      </c>
      <c r="U174" s="41">
        <f t="shared" si="13"/>
        <v>4.8</v>
      </c>
      <c r="V174" s="44">
        <f>'Lack of Coping Capacity'!K173</f>
        <v>5.9</v>
      </c>
      <c r="W174" s="44">
        <f>'Lack of Coping Capacity'!L173</f>
        <v>0</v>
      </c>
      <c r="X174" s="44">
        <f>'Lack of Coping Capacity'!M173</f>
        <v>7.5</v>
      </c>
      <c r="Y174" s="44">
        <f>'Lack of Coping Capacity'!V173</f>
        <v>8.1</v>
      </c>
      <c r="Z174" s="39">
        <f>'Lack of Coping Capacity'!W173</f>
        <v>5.4</v>
      </c>
      <c r="AA174" s="41">
        <f t="shared" si="14"/>
        <v>5.4</v>
      </c>
      <c r="AB174" s="50">
        <f t="shared" si="15"/>
        <v>3.2</v>
      </c>
      <c r="AC174" s="53" t="str">
        <f t="shared" si="16"/>
        <v>Low</v>
      </c>
      <c r="AD174" s="56">
        <f t="shared" si="17"/>
        <v>173</v>
      </c>
      <c r="AE174" s="59"/>
    </row>
    <row r="175" spans="1:31" ht="15.75" customHeight="1" thickBot="1" x14ac:dyDescent="0.3">
      <c r="A175" s="37" t="s">
        <v>452</v>
      </c>
      <c r="B175" s="37" t="s">
        <v>453</v>
      </c>
      <c r="C175" s="37" t="s">
        <v>457</v>
      </c>
      <c r="D175" s="38" t="s">
        <v>458</v>
      </c>
      <c r="E175" s="39">
        <f>'Hazard &amp; Exposure'!K174</f>
        <v>3.6</v>
      </c>
      <c r="F175" s="40">
        <v>0</v>
      </c>
      <c r="G175" s="40">
        <f>'Hazard &amp; Exposure'!R174</f>
        <v>3.3</v>
      </c>
      <c r="H175" s="39">
        <f>'Hazard &amp; Exposure'!S174</f>
        <v>0.9</v>
      </c>
      <c r="I175" s="41">
        <f t="shared" si="12"/>
        <v>2.4</v>
      </c>
      <c r="J175" s="42">
        <f>Vulnerability!L174</f>
        <v>6.8</v>
      </c>
      <c r="K175" s="43">
        <f>Vulnerability!P174</f>
        <v>8.1</v>
      </c>
      <c r="L175" s="43">
        <f>Vulnerability!R174</f>
        <v>6.9</v>
      </c>
      <c r="M175" s="39">
        <f>Vulnerability!S174</f>
        <v>7.2</v>
      </c>
      <c r="N175" s="43">
        <f>Vulnerability!X174</f>
        <v>0</v>
      </c>
      <c r="O175" s="43">
        <f>Vulnerability!AA174</f>
        <v>1.7</v>
      </c>
      <c r="P175" s="43">
        <f>Vulnerability!AE174</f>
        <v>2.1</v>
      </c>
      <c r="Q175" s="43">
        <f>Vulnerability!AH174</f>
        <v>4</v>
      </c>
      <c r="R175" s="43">
        <f>Vulnerability!AK174</f>
        <v>5.2</v>
      </c>
      <c r="S175" s="43">
        <f>Vulnerability!AL174</f>
        <v>3.4</v>
      </c>
      <c r="T175" s="39">
        <f>Vulnerability!AM174</f>
        <v>1.9</v>
      </c>
      <c r="U175" s="41">
        <f t="shared" si="13"/>
        <v>5.0999999999999996</v>
      </c>
      <c r="V175" s="44">
        <f>'Lack of Coping Capacity'!K174</f>
        <v>6.7</v>
      </c>
      <c r="W175" s="44">
        <f>'Lack of Coping Capacity'!L174</f>
        <v>0</v>
      </c>
      <c r="X175" s="44">
        <f>'Lack of Coping Capacity'!M174</f>
        <v>6.1</v>
      </c>
      <c r="Y175" s="44">
        <f>'Lack of Coping Capacity'!V174</f>
        <v>5.6</v>
      </c>
      <c r="Z175" s="39">
        <f>'Lack of Coping Capacity'!W174</f>
        <v>4.5999999999999996</v>
      </c>
      <c r="AA175" s="41">
        <f t="shared" si="14"/>
        <v>4.5999999999999996</v>
      </c>
      <c r="AB175" s="50">
        <f t="shared" si="15"/>
        <v>3.8</v>
      </c>
      <c r="AC175" s="53" t="str">
        <f t="shared" si="16"/>
        <v>Medium</v>
      </c>
      <c r="AD175" s="56">
        <f t="shared" si="17"/>
        <v>101</v>
      </c>
      <c r="AE175" s="59"/>
    </row>
    <row r="176" spans="1:31" ht="15.75" customHeight="1" thickBot="1" x14ac:dyDescent="0.3">
      <c r="A176" s="37" t="s">
        <v>452</v>
      </c>
      <c r="B176" s="37" t="s">
        <v>453</v>
      </c>
      <c r="C176" s="37" t="s">
        <v>459</v>
      </c>
      <c r="D176" s="38" t="s">
        <v>460</v>
      </c>
      <c r="E176" s="39">
        <f>'Hazard &amp; Exposure'!K175</f>
        <v>2</v>
      </c>
      <c r="F176" s="40">
        <v>0</v>
      </c>
      <c r="G176" s="40">
        <f>'Hazard &amp; Exposure'!R175</f>
        <v>3.3</v>
      </c>
      <c r="H176" s="39">
        <f>'Hazard &amp; Exposure'!S175</f>
        <v>0.9</v>
      </c>
      <c r="I176" s="41">
        <f t="shared" si="12"/>
        <v>1.5</v>
      </c>
      <c r="J176" s="42">
        <f>Vulnerability!L175</f>
        <v>5.2</v>
      </c>
      <c r="K176" s="43">
        <f>Vulnerability!P175</f>
        <v>1.5</v>
      </c>
      <c r="L176" s="43">
        <f>Vulnerability!R175</f>
        <v>6.2</v>
      </c>
      <c r="M176" s="39">
        <f>Vulnerability!S175</f>
        <v>4.5</v>
      </c>
      <c r="N176" s="43">
        <f>Vulnerability!X175</f>
        <v>0</v>
      </c>
      <c r="O176" s="43">
        <f>Vulnerability!AA175</f>
        <v>1.2</v>
      </c>
      <c r="P176" s="43">
        <f>Vulnerability!AE175</f>
        <v>4</v>
      </c>
      <c r="Q176" s="43">
        <f>Vulnerability!AH175</f>
        <v>3.4</v>
      </c>
      <c r="R176" s="43">
        <f>Vulnerability!AK175</f>
        <v>5.2</v>
      </c>
      <c r="S176" s="43">
        <f>Vulnerability!AL175</f>
        <v>3.6</v>
      </c>
      <c r="T176" s="39">
        <f>Vulnerability!AM175</f>
        <v>2</v>
      </c>
      <c r="U176" s="41">
        <f t="shared" si="13"/>
        <v>3.4</v>
      </c>
      <c r="V176" s="44">
        <f>'Lack of Coping Capacity'!K175</f>
        <v>5.5</v>
      </c>
      <c r="W176" s="44">
        <f>'Lack of Coping Capacity'!L175</f>
        <v>0</v>
      </c>
      <c r="X176" s="44">
        <f>'Lack of Coping Capacity'!M175</f>
        <v>6.6</v>
      </c>
      <c r="Y176" s="44">
        <f>'Lack of Coping Capacity'!V175</f>
        <v>6.2</v>
      </c>
      <c r="Z176" s="39">
        <f>'Lack of Coping Capacity'!W175</f>
        <v>4.5999999999999996</v>
      </c>
      <c r="AA176" s="41">
        <f t="shared" si="14"/>
        <v>4.5999999999999996</v>
      </c>
      <c r="AB176" s="50">
        <f t="shared" si="15"/>
        <v>2.9</v>
      </c>
      <c r="AC176" s="53" t="str">
        <f t="shared" si="16"/>
        <v>Low</v>
      </c>
      <c r="AD176" s="56">
        <f t="shared" si="17"/>
        <v>233</v>
      </c>
      <c r="AE176" s="59"/>
    </row>
    <row r="177" spans="1:31" ht="15.75" customHeight="1" thickBot="1" x14ac:dyDescent="0.3">
      <c r="A177" s="37" t="s">
        <v>452</v>
      </c>
      <c r="B177" s="37" t="s">
        <v>453</v>
      </c>
      <c r="C177" s="37" t="s">
        <v>461</v>
      </c>
      <c r="D177" s="38" t="s">
        <v>462</v>
      </c>
      <c r="E177" s="39">
        <f>'Hazard &amp; Exposure'!K176</f>
        <v>2</v>
      </c>
      <c r="F177" s="40">
        <v>0</v>
      </c>
      <c r="G177" s="40">
        <f>'Hazard &amp; Exposure'!R176</f>
        <v>3.3</v>
      </c>
      <c r="H177" s="39">
        <f>'Hazard &amp; Exposure'!S176</f>
        <v>0.9</v>
      </c>
      <c r="I177" s="41">
        <f t="shared" si="12"/>
        <v>1.5</v>
      </c>
      <c r="J177" s="42">
        <f>Vulnerability!L176</f>
        <v>3.9</v>
      </c>
      <c r="K177" s="43">
        <f>Vulnerability!P176</f>
        <v>6.4</v>
      </c>
      <c r="L177" s="43">
        <f>Vulnerability!R176</f>
        <v>5.7</v>
      </c>
      <c r="M177" s="39">
        <f>Vulnerability!S176</f>
        <v>5</v>
      </c>
      <c r="N177" s="43">
        <f>Vulnerability!X176</f>
        <v>0</v>
      </c>
      <c r="O177" s="43">
        <f>Vulnerability!AA176</f>
        <v>0.4</v>
      </c>
      <c r="P177" s="43">
        <f>Vulnerability!AE176</f>
        <v>3.4</v>
      </c>
      <c r="Q177" s="43">
        <f>Vulnerability!AH176</f>
        <v>3.7</v>
      </c>
      <c r="R177" s="43">
        <f>Vulnerability!AK176</f>
        <v>3.8</v>
      </c>
      <c r="S177" s="43">
        <f>Vulnerability!AL176</f>
        <v>2.9</v>
      </c>
      <c r="T177" s="39">
        <f>Vulnerability!AM176</f>
        <v>1.6</v>
      </c>
      <c r="U177" s="41">
        <f t="shared" si="13"/>
        <v>3.5</v>
      </c>
      <c r="V177" s="44">
        <f>'Lack of Coping Capacity'!K176</f>
        <v>5.3</v>
      </c>
      <c r="W177" s="44">
        <f>'Lack of Coping Capacity'!L176</f>
        <v>0</v>
      </c>
      <c r="X177" s="44">
        <f>'Lack of Coping Capacity'!M176</f>
        <v>7.4</v>
      </c>
      <c r="Y177" s="44">
        <f>'Lack of Coping Capacity'!V176</f>
        <v>5.0999999999999996</v>
      </c>
      <c r="Z177" s="39">
        <f>'Lack of Coping Capacity'!W176</f>
        <v>4.5</v>
      </c>
      <c r="AA177" s="41">
        <f t="shared" si="14"/>
        <v>4.5</v>
      </c>
      <c r="AB177" s="50">
        <f t="shared" si="15"/>
        <v>2.9</v>
      </c>
      <c r="AC177" s="53" t="str">
        <f t="shared" si="16"/>
        <v>Low</v>
      </c>
      <c r="AD177" s="56">
        <f t="shared" si="17"/>
        <v>233</v>
      </c>
      <c r="AE177" s="59"/>
    </row>
    <row r="178" spans="1:31" ht="15.75" customHeight="1" thickBot="1" x14ac:dyDescent="0.3">
      <c r="A178" s="37" t="s">
        <v>452</v>
      </c>
      <c r="B178" s="37" t="s">
        <v>453</v>
      </c>
      <c r="C178" s="37" t="s">
        <v>463</v>
      </c>
      <c r="D178" s="38" t="s">
        <v>464</v>
      </c>
      <c r="E178" s="39">
        <f>'Hazard &amp; Exposure'!K177</f>
        <v>4.5999999999999996</v>
      </c>
      <c r="F178" s="40">
        <v>0</v>
      </c>
      <c r="G178" s="40">
        <f>'Hazard &amp; Exposure'!R177</f>
        <v>3.3</v>
      </c>
      <c r="H178" s="39">
        <f>'Hazard &amp; Exposure'!S177</f>
        <v>0.9</v>
      </c>
      <c r="I178" s="41">
        <f t="shared" si="12"/>
        <v>3</v>
      </c>
      <c r="J178" s="42">
        <f>Vulnerability!L177</f>
        <v>6.7</v>
      </c>
      <c r="K178" s="43">
        <f>Vulnerability!P177</f>
        <v>6.1</v>
      </c>
      <c r="L178" s="43">
        <f>Vulnerability!R177</f>
        <v>6.5</v>
      </c>
      <c r="M178" s="39">
        <f>Vulnerability!S177</f>
        <v>6.5</v>
      </c>
      <c r="N178" s="43">
        <f>Vulnerability!X177</f>
        <v>0</v>
      </c>
      <c r="O178" s="43">
        <f>Vulnerability!AA177</f>
        <v>3.6</v>
      </c>
      <c r="P178" s="43">
        <f>Vulnerability!AE177</f>
        <v>3.1</v>
      </c>
      <c r="Q178" s="43">
        <f>Vulnerability!AH177</f>
        <v>2.8</v>
      </c>
      <c r="R178" s="43">
        <f>Vulnerability!AK177</f>
        <v>4.9000000000000004</v>
      </c>
      <c r="S178" s="43">
        <f>Vulnerability!AL177</f>
        <v>3.6</v>
      </c>
      <c r="T178" s="39">
        <f>Vulnerability!AM177</f>
        <v>2</v>
      </c>
      <c r="U178" s="41">
        <f t="shared" si="13"/>
        <v>4.5999999999999996</v>
      </c>
      <c r="V178" s="44">
        <f>'Lack of Coping Capacity'!K177</f>
        <v>6.7</v>
      </c>
      <c r="W178" s="44">
        <f>'Lack of Coping Capacity'!L177</f>
        <v>0</v>
      </c>
      <c r="X178" s="44">
        <f>'Lack of Coping Capacity'!M177</f>
        <v>6.3</v>
      </c>
      <c r="Y178" s="44">
        <f>'Lack of Coping Capacity'!V177</f>
        <v>7.3</v>
      </c>
      <c r="Z178" s="39">
        <f>'Lack of Coping Capacity'!W177</f>
        <v>5.0999999999999996</v>
      </c>
      <c r="AA178" s="41">
        <f t="shared" si="14"/>
        <v>5.0999999999999996</v>
      </c>
      <c r="AB178" s="50">
        <f t="shared" si="15"/>
        <v>4.0999999999999996</v>
      </c>
      <c r="AC178" s="53" t="str">
        <f t="shared" si="16"/>
        <v>Medium</v>
      </c>
      <c r="AD178" s="56">
        <f t="shared" si="17"/>
        <v>83</v>
      </c>
      <c r="AE178" s="59"/>
    </row>
    <row r="179" spans="1:31" ht="15.75" customHeight="1" thickBot="1" x14ac:dyDescent="0.3">
      <c r="A179" s="37" t="s">
        <v>452</v>
      </c>
      <c r="B179" s="37" t="s">
        <v>465</v>
      </c>
      <c r="C179" s="37" t="s">
        <v>465</v>
      </c>
      <c r="D179" s="38" t="s">
        <v>466</v>
      </c>
      <c r="E179" s="39">
        <f>'Hazard &amp; Exposure'!K178</f>
        <v>2.2000000000000002</v>
      </c>
      <c r="F179" s="40">
        <v>0</v>
      </c>
      <c r="G179" s="40">
        <f>'Hazard &amp; Exposure'!R178</f>
        <v>3.3</v>
      </c>
      <c r="H179" s="39">
        <f>'Hazard &amp; Exposure'!S178</f>
        <v>0.9</v>
      </c>
      <c r="I179" s="41">
        <f t="shared" si="12"/>
        <v>1.6</v>
      </c>
      <c r="J179" s="42">
        <f>Vulnerability!L178</f>
        <v>5.0999999999999996</v>
      </c>
      <c r="K179" s="43">
        <f>Vulnerability!P178</f>
        <v>6.3</v>
      </c>
      <c r="L179" s="43">
        <f>Vulnerability!R178</f>
        <v>7.2</v>
      </c>
      <c r="M179" s="39">
        <f>Vulnerability!S178</f>
        <v>5.9</v>
      </c>
      <c r="N179" s="43">
        <f>Vulnerability!X178</f>
        <v>0</v>
      </c>
      <c r="O179" s="43">
        <f>Vulnerability!AA178</f>
        <v>2.6</v>
      </c>
      <c r="P179" s="43">
        <f>Vulnerability!AE178</f>
        <v>2.9</v>
      </c>
      <c r="Q179" s="43">
        <f>Vulnerability!AH178</f>
        <v>3.9</v>
      </c>
      <c r="R179" s="43">
        <f>Vulnerability!AK178</f>
        <v>4.4000000000000004</v>
      </c>
      <c r="S179" s="43">
        <f>Vulnerability!AL178</f>
        <v>3.5</v>
      </c>
      <c r="T179" s="39">
        <f>Vulnerability!AM178</f>
        <v>1.9</v>
      </c>
      <c r="U179" s="41">
        <f t="shared" si="13"/>
        <v>4.2</v>
      </c>
      <c r="V179" s="44">
        <f>'Lack of Coping Capacity'!K178</f>
        <v>5.5</v>
      </c>
      <c r="W179" s="44">
        <f>'Lack of Coping Capacity'!L178</f>
        <v>0</v>
      </c>
      <c r="X179" s="44">
        <f>'Lack of Coping Capacity'!M178</f>
        <v>6.6</v>
      </c>
      <c r="Y179" s="44">
        <f>'Lack of Coping Capacity'!V178</f>
        <v>6.5</v>
      </c>
      <c r="Z179" s="39">
        <f>'Lack of Coping Capacity'!W178</f>
        <v>4.7</v>
      </c>
      <c r="AA179" s="41">
        <f t="shared" si="14"/>
        <v>4.7</v>
      </c>
      <c r="AB179" s="50">
        <f t="shared" si="15"/>
        <v>3.2</v>
      </c>
      <c r="AC179" s="53" t="str">
        <f t="shared" si="16"/>
        <v>Low</v>
      </c>
      <c r="AD179" s="56">
        <f t="shared" si="17"/>
        <v>173</v>
      </c>
      <c r="AE179" s="59"/>
    </row>
    <row r="180" spans="1:31" ht="15.75" customHeight="1" thickBot="1" x14ac:dyDescent="0.3">
      <c r="A180" s="37" t="s">
        <v>452</v>
      </c>
      <c r="B180" s="37" t="s">
        <v>465</v>
      </c>
      <c r="C180" s="37" t="s">
        <v>467</v>
      </c>
      <c r="D180" s="38" t="s">
        <v>468</v>
      </c>
      <c r="E180" s="39">
        <f>'Hazard &amp; Exposure'!K179</f>
        <v>2</v>
      </c>
      <c r="F180" s="40">
        <v>0</v>
      </c>
      <c r="G180" s="40">
        <f>'Hazard &amp; Exposure'!R179</f>
        <v>3.3</v>
      </c>
      <c r="H180" s="39">
        <f>'Hazard &amp; Exposure'!S179</f>
        <v>0.9</v>
      </c>
      <c r="I180" s="41">
        <f t="shared" si="12"/>
        <v>1.5</v>
      </c>
      <c r="J180" s="42">
        <f>Vulnerability!L179</f>
        <v>5.0999999999999996</v>
      </c>
      <c r="K180" s="43">
        <f>Vulnerability!P179</f>
        <v>8.6999999999999993</v>
      </c>
      <c r="L180" s="43">
        <f>Vulnerability!R179</f>
        <v>7.4</v>
      </c>
      <c r="M180" s="39">
        <f>Vulnerability!S179</f>
        <v>6.6</v>
      </c>
      <c r="N180" s="43">
        <f>Vulnerability!X179</f>
        <v>0</v>
      </c>
      <c r="O180" s="43">
        <f>Vulnerability!AA179</f>
        <v>1.2</v>
      </c>
      <c r="P180" s="43">
        <f>Vulnerability!AE179</f>
        <v>2.5</v>
      </c>
      <c r="Q180" s="43">
        <f>Vulnerability!AH179</f>
        <v>3.6</v>
      </c>
      <c r="R180" s="43">
        <f>Vulnerability!AK179</f>
        <v>4.0999999999999996</v>
      </c>
      <c r="S180" s="43">
        <f>Vulnerability!AL179</f>
        <v>2.9</v>
      </c>
      <c r="T180" s="39">
        <f>Vulnerability!AM179</f>
        <v>1.6</v>
      </c>
      <c r="U180" s="41">
        <f t="shared" si="13"/>
        <v>4.5999999999999996</v>
      </c>
      <c r="V180" s="44">
        <f>'Lack of Coping Capacity'!K179</f>
        <v>5.5</v>
      </c>
      <c r="W180" s="44">
        <f>'Lack of Coping Capacity'!L179</f>
        <v>0</v>
      </c>
      <c r="X180" s="44">
        <f>'Lack of Coping Capacity'!M179</f>
        <v>6.3</v>
      </c>
      <c r="Y180" s="44">
        <f>'Lack of Coping Capacity'!V179</f>
        <v>7.2</v>
      </c>
      <c r="Z180" s="39">
        <f>'Lack of Coping Capacity'!W179</f>
        <v>4.8</v>
      </c>
      <c r="AA180" s="41">
        <f t="shared" si="14"/>
        <v>4.8</v>
      </c>
      <c r="AB180" s="50">
        <f t="shared" si="15"/>
        <v>3.2</v>
      </c>
      <c r="AC180" s="53" t="str">
        <f t="shared" si="16"/>
        <v>Low</v>
      </c>
      <c r="AD180" s="56">
        <f t="shared" si="17"/>
        <v>173</v>
      </c>
      <c r="AE180" s="59"/>
    </row>
    <row r="181" spans="1:31" ht="15.75" customHeight="1" thickBot="1" x14ac:dyDescent="0.3">
      <c r="A181" s="37" t="s">
        <v>452</v>
      </c>
      <c r="B181" s="37" t="s">
        <v>465</v>
      </c>
      <c r="C181" s="37" t="s">
        <v>469</v>
      </c>
      <c r="D181" s="38" t="s">
        <v>470</v>
      </c>
      <c r="E181" s="39">
        <f>'Hazard &amp; Exposure'!K180</f>
        <v>1.5</v>
      </c>
      <c r="F181" s="40">
        <v>0</v>
      </c>
      <c r="G181" s="40">
        <f>'Hazard &amp; Exposure'!R180</f>
        <v>3.3</v>
      </c>
      <c r="H181" s="39">
        <f>'Hazard &amp; Exposure'!S180</f>
        <v>0.9</v>
      </c>
      <c r="I181" s="41">
        <f t="shared" si="12"/>
        <v>1.2</v>
      </c>
      <c r="J181" s="42">
        <f>Vulnerability!L180</f>
        <v>5.5</v>
      </c>
      <c r="K181" s="43">
        <f>Vulnerability!P180</f>
        <v>4.0999999999999996</v>
      </c>
      <c r="L181" s="43">
        <f>Vulnerability!R180</f>
        <v>6.1</v>
      </c>
      <c r="M181" s="39">
        <f>Vulnerability!S180</f>
        <v>5.3</v>
      </c>
      <c r="N181" s="43">
        <f>Vulnerability!X180</f>
        <v>0</v>
      </c>
      <c r="O181" s="43">
        <f>Vulnerability!AA180</f>
        <v>4.2</v>
      </c>
      <c r="P181" s="43">
        <f>Vulnerability!AE180</f>
        <v>4.2</v>
      </c>
      <c r="Q181" s="43">
        <f>Vulnerability!AH180</f>
        <v>3.1</v>
      </c>
      <c r="R181" s="43">
        <f>Vulnerability!AK180</f>
        <v>5.5</v>
      </c>
      <c r="S181" s="43">
        <f>Vulnerability!AL180</f>
        <v>4.3</v>
      </c>
      <c r="T181" s="39">
        <f>Vulnerability!AM180</f>
        <v>2.4</v>
      </c>
      <c r="U181" s="41">
        <f t="shared" si="13"/>
        <v>4</v>
      </c>
      <c r="V181" s="44">
        <f>'Lack of Coping Capacity'!K180</f>
        <v>5.6</v>
      </c>
      <c r="W181" s="44">
        <f>'Lack of Coping Capacity'!L180</f>
        <v>0</v>
      </c>
      <c r="X181" s="44">
        <f>'Lack of Coping Capacity'!M180</f>
        <v>6.6</v>
      </c>
      <c r="Y181" s="44">
        <f>'Lack of Coping Capacity'!V180</f>
        <v>4.9000000000000004</v>
      </c>
      <c r="Z181" s="39">
        <f>'Lack of Coping Capacity'!W180</f>
        <v>4.3</v>
      </c>
      <c r="AA181" s="41">
        <f t="shared" si="14"/>
        <v>4.3</v>
      </c>
      <c r="AB181" s="50">
        <f t="shared" si="15"/>
        <v>2.7</v>
      </c>
      <c r="AC181" s="53" t="str">
        <f t="shared" si="16"/>
        <v>Low</v>
      </c>
      <c r="AD181" s="56">
        <f t="shared" si="17"/>
        <v>271</v>
      </c>
      <c r="AE181" s="59"/>
    </row>
    <row r="182" spans="1:31" ht="15.75" customHeight="1" thickBot="1" x14ac:dyDescent="0.3">
      <c r="A182" s="37" t="s">
        <v>452</v>
      </c>
      <c r="B182" s="37" t="s">
        <v>465</v>
      </c>
      <c r="C182" s="37" t="s">
        <v>471</v>
      </c>
      <c r="D182" s="38" t="s">
        <v>472</v>
      </c>
      <c r="E182" s="39">
        <f>'Hazard &amp; Exposure'!K181</f>
        <v>1.4</v>
      </c>
      <c r="F182" s="40">
        <v>0</v>
      </c>
      <c r="G182" s="40">
        <f>'Hazard &amp; Exposure'!R181</f>
        <v>3.3</v>
      </c>
      <c r="H182" s="39">
        <f>'Hazard &amp; Exposure'!S181</f>
        <v>0.9</v>
      </c>
      <c r="I182" s="41">
        <f t="shared" si="12"/>
        <v>1.2</v>
      </c>
      <c r="J182" s="42">
        <f>Vulnerability!L181</f>
        <v>7.9</v>
      </c>
      <c r="K182" s="43">
        <f>Vulnerability!P181</f>
        <v>4.9000000000000004</v>
      </c>
      <c r="L182" s="43">
        <f>Vulnerability!R181</f>
        <v>7.3</v>
      </c>
      <c r="M182" s="39">
        <f>Vulnerability!S181</f>
        <v>7</v>
      </c>
      <c r="N182" s="43">
        <f>Vulnerability!X181</f>
        <v>0</v>
      </c>
      <c r="O182" s="43">
        <f>Vulnerability!AA181</f>
        <v>5.7</v>
      </c>
      <c r="P182" s="43">
        <f>Vulnerability!AE181</f>
        <v>3.1</v>
      </c>
      <c r="Q182" s="43">
        <f>Vulnerability!AH181</f>
        <v>4.4000000000000004</v>
      </c>
      <c r="R182" s="43">
        <f>Vulnerability!AK181</f>
        <v>5.2</v>
      </c>
      <c r="S182" s="43">
        <f>Vulnerability!AL181</f>
        <v>4.7</v>
      </c>
      <c r="T182" s="39">
        <f>Vulnerability!AM181</f>
        <v>2.7</v>
      </c>
      <c r="U182" s="41">
        <f t="shared" si="13"/>
        <v>5.2</v>
      </c>
      <c r="V182" s="44">
        <f>'Lack of Coping Capacity'!K181</f>
        <v>6.1</v>
      </c>
      <c r="W182" s="44">
        <f>'Lack of Coping Capacity'!L181</f>
        <v>0</v>
      </c>
      <c r="X182" s="44">
        <f>'Lack of Coping Capacity'!M181</f>
        <v>6.1</v>
      </c>
      <c r="Y182" s="44">
        <f>'Lack of Coping Capacity'!V181</f>
        <v>6.1</v>
      </c>
      <c r="Z182" s="39">
        <f>'Lack of Coping Capacity'!W181</f>
        <v>4.5999999999999996</v>
      </c>
      <c r="AA182" s="41">
        <f t="shared" si="14"/>
        <v>4.5999999999999996</v>
      </c>
      <c r="AB182" s="50">
        <f t="shared" si="15"/>
        <v>3.1</v>
      </c>
      <c r="AC182" s="53" t="str">
        <f t="shared" si="16"/>
        <v>Low</v>
      </c>
      <c r="AD182" s="56">
        <f t="shared" si="17"/>
        <v>194</v>
      </c>
      <c r="AE182" s="59"/>
    </row>
    <row r="183" spans="1:31" ht="15.75" customHeight="1" thickBot="1" x14ac:dyDescent="0.3">
      <c r="A183" s="37" t="s">
        <v>473</v>
      </c>
      <c r="B183" s="37" t="s">
        <v>474</v>
      </c>
      <c r="C183" s="37" t="s">
        <v>474</v>
      </c>
      <c r="D183" s="38" t="s">
        <v>475</v>
      </c>
      <c r="E183" s="39">
        <f>'Hazard &amp; Exposure'!K182</f>
        <v>7</v>
      </c>
      <c r="F183" s="40">
        <v>9.9</v>
      </c>
      <c r="G183" s="40">
        <f>'Hazard &amp; Exposure'!R182</f>
        <v>7.5</v>
      </c>
      <c r="H183" s="39">
        <f>'Hazard &amp; Exposure'!S182</f>
        <v>9.5</v>
      </c>
      <c r="I183" s="41">
        <f t="shared" si="12"/>
        <v>8.5</v>
      </c>
      <c r="J183" s="42">
        <f>Vulnerability!L182</f>
        <v>6.4</v>
      </c>
      <c r="K183" s="43">
        <f>Vulnerability!P182</f>
        <v>8.1999999999999993</v>
      </c>
      <c r="L183" s="43">
        <f>Vulnerability!R182</f>
        <v>4.0999999999999996</v>
      </c>
      <c r="M183" s="39">
        <f>Vulnerability!S182</f>
        <v>6.3</v>
      </c>
      <c r="N183" s="43">
        <f>Vulnerability!X182</f>
        <v>10</v>
      </c>
      <c r="O183" s="43">
        <f>Vulnerability!AA182</f>
        <v>1.7</v>
      </c>
      <c r="P183" s="43">
        <f>Vulnerability!AE182</f>
        <v>2.6</v>
      </c>
      <c r="Q183" s="43">
        <f>Vulnerability!AH182</f>
        <v>3</v>
      </c>
      <c r="R183" s="43">
        <f>Vulnerability!AK182</f>
        <v>3.2</v>
      </c>
      <c r="S183" s="43">
        <f>Vulnerability!AL182</f>
        <v>2.6</v>
      </c>
      <c r="T183" s="39">
        <f>Vulnerability!AM182</f>
        <v>8</v>
      </c>
      <c r="U183" s="41">
        <f t="shared" si="13"/>
        <v>7.2</v>
      </c>
      <c r="V183" s="44">
        <f>'Lack of Coping Capacity'!K182</f>
        <v>6.5</v>
      </c>
      <c r="W183" s="44">
        <f>'Lack of Coping Capacity'!L182</f>
        <v>0</v>
      </c>
      <c r="X183" s="44">
        <f>'Lack of Coping Capacity'!M182</f>
        <v>5.0999999999999996</v>
      </c>
      <c r="Y183" s="44">
        <f>'Lack of Coping Capacity'!V182</f>
        <v>5.2</v>
      </c>
      <c r="Z183" s="39">
        <f>'Lack of Coping Capacity'!W182</f>
        <v>4.2</v>
      </c>
      <c r="AA183" s="41">
        <f t="shared" si="14"/>
        <v>4.2</v>
      </c>
      <c r="AB183" s="50">
        <f t="shared" si="15"/>
        <v>6.4</v>
      </c>
      <c r="AC183" s="53" t="str">
        <f t="shared" si="16"/>
        <v>High</v>
      </c>
      <c r="AD183" s="56">
        <f t="shared" si="17"/>
        <v>12</v>
      </c>
      <c r="AE183" s="59"/>
    </row>
    <row r="184" spans="1:31" ht="15.75" customHeight="1" thickBot="1" x14ac:dyDescent="0.3">
      <c r="A184" s="37" t="s">
        <v>473</v>
      </c>
      <c r="B184" s="37" t="s">
        <v>474</v>
      </c>
      <c r="C184" s="37" t="s">
        <v>476</v>
      </c>
      <c r="D184" s="38" t="s">
        <v>477</v>
      </c>
      <c r="E184" s="39">
        <f>'Hazard &amp; Exposure'!K183</f>
        <v>4.0999999999999996</v>
      </c>
      <c r="F184" s="40">
        <v>8.5</v>
      </c>
      <c r="G184" s="40">
        <f>'Hazard &amp; Exposure'!R183</f>
        <v>7.5</v>
      </c>
      <c r="H184" s="39">
        <f>'Hazard &amp; Exposure'!S183</f>
        <v>8.3000000000000007</v>
      </c>
      <c r="I184" s="41">
        <f t="shared" si="12"/>
        <v>6.7</v>
      </c>
      <c r="J184" s="42">
        <f>Vulnerability!L183</f>
        <v>9.9</v>
      </c>
      <c r="K184" s="43">
        <f>Vulnerability!P183</f>
        <v>8.9</v>
      </c>
      <c r="L184" s="43">
        <f>Vulnerability!R183</f>
        <v>7.2</v>
      </c>
      <c r="M184" s="39">
        <f>Vulnerability!S183</f>
        <v>9</v>
      </c>
      <c r="N184" s="43">
        <f>Vulnerability!X183</f>
        <v>8.1999999999999993</v>
      </c>
      <c r="O184" s="43">
        <f>Vulnerability!AA183</f>
        <v>3</v>
      </c>
      <c r="P184" s="43">
        <f>Vulnerability!AE183</f>
        <v>2.2999999999999998</v>
      </c>
      <c r="Q184" s="43">
        <f>Vulnerability!AH183</f>
        <v>3.9</v>
      </c>
      <c r="R184" s="43">
        <f>Vulnerability!AK183</f>
        <v>3.1</v>
      </c>
      <c r="S184" s="43">
        <f>Vulnerability!AL183</f>
        <v>3.1</v>
      </c>
      <c r="T184" s="39">
        <f>Vulnerability!AM183</f>
        <v>6.3</v>
      </c>
      <c r="U184" s="41">
        <f t="shared" si="13"/>
        <v>7.9</v>
      </c>
      <c r="V184" s="44">
        <f>'Lack of Coping Capacity'!K183</f>
        <v>7.9</v>
      </c>
      <c r="W184" s="44">
        <f>'Lack of Coping Capacity'!L183</f>
        <v>0</v>
      </c>
      <c r="X184" s="44">
        <f>'Lack of Coping Capacity'!M183</f>
        <v>7.3</v>
      </c>
      <c r="Y184" s="44">
        <f>'Lack of Coping Capacity'!V183</f>
        <v>6.5</v>
      </c>
      <c r="Z184" s="39">
        <f>'Lack of Coping Capacity'!W183</f>
        <v>5.4</v>
      </c>
      <c r="AA184" s="41">
        <f t="shared" si="14"/>
        <v>5.4</v>
      </c>
      <c r="AB184" s="50">
        <f t="shared" si="15"/>
        <v>6.6</v>
      </c>
      <c r="AC184" s="53" t="str">
        <f t="shared" si="16"/>
        <v>Very High</v>
      </c>
      <c r="AD184" s="56">
        <f t="shared" si="17"/>
        <v>10</v>
      </c>
      <c r="AE184" s="59"/>
    </row>
    <row r="185" spans="1:31" ht="15.75" customHeight="1" thickBot="1" x14ac:dyDescent="0.3">
      <c r="A185" s="37" t="s">
        <v>473</v>
      </c>
      <c r="B185" s="37" t="s">
        <v>478</v>
      </c>
      <c r="C185" s="37" t="s">
        <v>478</v>
      </c>
      <c r="D185" s="38" t="s">
        <v>479</v>
      </c>
      <c r="E185" s="39">
        <f>'Hazard &amp; Exposure'!K184</f>
        <v>3.5</v>
      </c>
      <c r="F185" s="40">
        <v>0</v>
      </c>
      <c r="G185" s="40">
        <f>'Hazard &amp; Exposure'!R184</f>
        <v>7.5</v>
      </c>
      <c r="H185" s="39">
        <f>'Hazard &amp; Exposure'!S184</f>
        <v>2.7</v>
      </c>
      <c r="I185" s="41">
        <f t="shared" si="12"/>
        <v>3.1</v>
      </c>
      <c r="J185" s="42">
        <f>Vulnerability!L184</f>
        <v>9.9</v>
      </c>
      <c r="K185" s="43">
        <f>Vulnerability!P184</f>
        <v>7.7</v>
      </c>
      <c r="L185" s="43">
        <f>Vulnerability!R184</f>
        <v>6.7</v>
      </c>
      <c r="M185" s="39">
        <f>Vulnerability!S184</f>
        <v>8.6</v>
      </c>
      <c r="N185" s="43">
        <f>Vulnerability!X184</f>
        <v>10</v>
      </c>
      <c r="O185" s="43">
        <f>Vulnerability!AA184</f>
        <v>7.1</v>
      </c>
      <c r="P185" s="43">
        <f>Vulnerability!AE184</f>
        <v>3.1</v>
      </c>
      <c r="Q185" s="43">
        <f>Vulnerability!AH184</f>
        <v>4</v>
      </c>
      <c r="R185" s="43">
        <f>Vulnerability!AK184</f>
        <v>6.2</v>
      </c>
      <c r="S185" s="43">
        <f>Vulnerability!AL184</f>
        <v>5.3</v>
      </c>
      <c r="T185" s="39">
        <f>Vulnerability!AM184</f>
        <v>8.6</v>
      </c>
      <c r="U185" s="41">
        <f t="shared" si="13"/>
        <v>8.6</v>
      </c>
      <c r="V185" s="44">
        <f>'Lack of Coping Capacity'!K184</f>
        <v>7.8</v>
      </c>
      <c r="W185" s="44">
        <f>'Lack of Coping Capacity'!L184</f>
        <v>0</v>
      </c>
      <c r="X185" s="44">
        <f>'Lack of Coping Capacity'!M184</f>
        <v>7.4</v>
      </c>
      <c r="Y185" s="44">
        <f>'Lack of Coping Capacity'!V184</f>
        <v>6.5</v>
      </c>
      <c r="Z185" s="39">
        <f>'Lack of Coping Capacity'!W184</f>
        <v>5.4</v>
      </c>
      <c r="AA185" s="41">
        <f t="shared" si="14"/>
        <v>5.4</v>
      </c>
      <c r="AB185" s="50">
        <f t="shared" si="15"/>
        <v>5.2</v>
      </c>
      <c r="AC185" s="53" t="str">
        <f t="shared" si="16"/>
        <v>High</v>
      </c>
      <c r="AD185" s="56">
        <f t="shared" si="17"/>
        <v>41</v>
      </c>
      <c r="AE185" s="59"/>
    </row>
    <row r="186" spans="1:31" ht="15.75" customHeight="1" thickBot="1" x14ac:dyDescent="0.3">
      <c r="A186" s="37" t="s">
        <v>473</v>
      </c>
      <c r="B186" s="37" t="s">
        <v>478</v>
      </c>
      <c r="C186" s="37" t="s">
        <v>480</v>
      </c>
      <c r="D186" s="38" t="s">
        <v>481</v>
      </c>
      <c r="E186" s="39">
        <f>'Hazard &amp; Exposure'!K185</f>
        <v>2.8</v>
      </c>
      <c r="F186" s="40">
        <v>9.9</v>
      </c>
      <c r="G186" s="40">
        <f>'Hazard &amp; Exposure'!R185</f>
        <v>7.5</v>
      </c>
      <c r="H186" s="39">
        <f>'Hazard &amp; Exposure'!S185</f>
        <v>9.5</v>
      </c>
      <c r="I186" s="41">
        <f t="shared" si="12"/>
        <v>7.5</v>
      </c>
      <c r="J186" s="42">
        <f>Vulnerability!L185</f>
        <v>9.6999999999999993</v>
      </c>
      <c r="K186" s="43">
        <f>Vulnerability!P185</f>
        <v>7.6</v>
      </c>
      <c r="L186" s="43">
        <f>Vulnerability!R185</f>
        <v>7</v>
      </c>
      <c r="M186" s="39">
        <f>Vulnerability!S185</f>
        <v>8.5</v>
      </c>
      <c r="N186" s="43">
        <f>Vulnerability!X185</f>
        <v>10</v>
      </c>
      <c r="O186" s="43">
        <f>Vulnerability!AA185</f>
        <v>6.2</v>
      </c>
      <c r="P186" s="43">
        <f>Vulnerability!AE185</f>
        <v>2.2999999999999998</v>
      </c>
      <c r="Q186" s="43">
        <f>Vulnerability!AH185</f>
        <v>4</v>
      </c>
      <c r="R186" s="43">
        <f>Vulnerability!AK185</f>
        <v>4.9000000000000004</v>
      </c>
      <c r="S186" s="43">
        <f>Vulnerability!AL185</f>
        <v>4.5</v>
      </c>
      <c r="T186" s="39">
        <f>Vulnerability!AM185</f>
        <v>8.4</v>
      </c>
      <c r="U186" s="41">
        <f t="shared" si="13"/>
        <v>8.5</v>
      </c>
      <c r="V186" s="44">
        <f>'Lack of Coping Capacity'!K185</f>
        <v>7.8</v>
      </c>
      <c r="W186" s="44">
        <f>'Lack of Coping Capacity'!L185</f>
        <v>0</v>
      </c>
      <c r="X186" s="44">
        <f>'Lack of Coping Capacity'!M185</f>
        <v>7.7</v>
      </c>
      <c r="Y186" s="44">
        <f>'Lack of Coping Capacity'!V185</f>
        <v>6.3</v>
      </c>
      <c r="Z186" s="39">
        <f>'Lack of Coping Capacity'!W185</f>
        <v>5.5</v>
      </c>
      <c r="AA186" s="41">
        <f t="shared" si="14"/>
        <v>5.5</v>
      </c>
      <c r="AB186" s="50">
        <f t="shared" si="15"/>
        <v>7.1</v>
      </c>
      <c r="AC186" s="53" t="str">
        <f t="shared" si="16"/>
        <v>Very High</v>
      </c>
      <c r="AD186" s="56">
        <f t="shared" si="17"/>
        <v>6</v>
      </c>
      <c r="AE186" s="59"/>
    </row>
    <row r="187" spans="1:31" ht="15.75" customHeight="1" thickBot="1" x14ac:dyDescent="0.3">
      <c r="A187" s="37" t="s">
        <v>473</v>
      </c>
      <c r="B187" s="37" t="s">
        <v>478</v>
      </c>
      <c r="C187" s="37" t="s">
        <v>482</v>
      </c>
      <c r="D187" s="38" t="s">
        <v>483</v>
      </c>
      <c r="E187" s="39">
        <f>'Hazard &amp; Exposure'!K186</f>
        <v>4.5999999999999996</v>
      </c>
      <c r="F187" s="40">
        <v>0</v>
      </c>
      <c r="G187" s="40">
        <f>'Hazard &amp; Exposure'!R186</f>
        <v>7.5</v>
      </c>
      <c r="H187" s="39">
        <f>'Hazard &amp; Exposure'!S186</f>
        <v>2.7</v>
      </c>
      <c r="I187" s="41">
        <f t="shared" si="12"/>
        <v>3.7</v>
      </c>
      <c r="J187" s="42">
        <f>Vulnerability!L186</f>
        <v>9.9</v>
      </c>
      <c r="K187" s="43">
        <f>Vulnerability!P186</f>
        <v>7.7</v>
      </c>
      <c r="L187" s="43">
        <f>Vulnerability!R186</f>
        <v>7.5</v>
      </c>
      <c r="M187" s="39">
        <f>Vulnerability!S186</f>
        <v>8.8000000000000007</v>
      </c>
      <c r="N187" s="43">
        <f>Vulnerability!X186</f>
        <v>10</v>
      </c>
      <c r="O187" s="43">
        <f>Vulnerability!AA186</f>
        <v>6.8</v>
      </c>
      <c r="P187" s="43">
        <f>Vulnerability!AE186</f>
        <v>3.4</v>
      </c>
      <c r="Q187" s="43">
        <f>Vulnerability!AH186</f>
        <v>4.5</v>
      </c>
      <c r="R187" s="43">
        <f>Vulnerability!AK186</f>
        <v>6.1</v>
      </c>
      <c r="S187" s="43">
        <f>Vulnerability!AL186</f>
        <v>5.4</v>
      </c>
      <c r="T187" s="39">
        <f>Vulnerability!AM186</f>
        <v>8.6</v>
      </c>
      <c r="U187" s="41">
        <f t="shared" si="13"/>
        <v>8.6999999999999993</v>
      </c>
      <c r="V187" s="44">
        <f>'Lack of Coping Capacity'!K186</f>
        <v>8</v>
      </c>
      <c r="W187" s="44">
        <f>'Lack of Coping Capacity'!L186</f>
        <v>0</v>
      </c>
      <c r="X187" s="44">
        <f>'Lack of Coping Capacity'!M186</f>
        <v>7.6</v>
      </c>
      <c r="Y187" s="44">
        <f>'Lack of Coping Capacity'!V186</f>
        <v>7.4</v>
      </c>
      <c r="Z187" s="39">
        <f>'Lack of Coping Capacity'!W186</f>
        <v>5.8</v>
      </c>
      <c r="AA187" s="41">
        <f t="shared" si="14"/>
        <v>5.8</v>
      </c>
      <c r="AB187" s="50">
        <f t="shared" si="15"/>
        <v>5.7</v>
      </c>
      <c r="AC187" s="53" t="str">
        <f t="shared" si="16"/>
        <v>High</v>
      </c>
      <c r="AD187" s="56">
        <f t="shared" si="17"/>
        <v>29</v>
      </c>
      <c r="AE187" s="59"/>
    </row>
    <row r="188" spans="1:31" ht="15.75" customHeight="1" thickBot="1" x14ac:dyDescent="0.3">
      <c r="A188" s="37" t="s">
        <v>473</v>
      </c>
      <c r="B188" s="37" t="s">
        <v>478</v>
      </c>
      <c r="C188" s="37" t="s">
        <v>484</v>
      </c>
      <c r="D188" s="38" t="s">
        <v>485</v>
      </c>
      <c r="E188" s="39">
        <f>'Hazard &amp; Exposure'!K187</f>
        <v>4.5</v>
      </c>
      <c r="F188" s="40">
        <v>7.7</v>
      </c>
      <c r="G188" s="40">
        <f>'Hazard &amp; Exposure'!R187</f>
        <v>7.5</v>
      </c>
      <c r="H188" s="39">
        <f>'Hazard &amp; Exposure'!S187</f>
        <v>7.7</v>
      </c>
      <c r="I188" s="41">
        <f t="shared" si="12"/>
        <v>6.4</v>
      </c>
      <c r="J188" s="42">
        <f>Vulnerability!L187</f>
        <v>9.8000000000000007</v>
      </c>
      <c r="K188" s="43">
        <f>Vulnerability!P187</f>
        <v>7.5</v>
      </c>
      <c r="L188" s="43">
        <f>Vulnerability!R187</f>
        <v>7.9</v>
      </c>
      <c r="M188" s="39">
        <f>Vulnerability!S187</f>
        <v>8.8000000000000007</v>
      </c>
      <c r="N188" s="43">
        <f>Vulnerability!X187</f>
        <v>8.6</v>
      </c>
      <c r="O188" s="43">
        <f>Vulnerability!AA187</f>
        <v>8.5</v>
      </c>
      <c r="P188" s="43">
        <f>Vulnerability!AE187</f>
        <v>3.9</v>
      </c>
      <c r="Q188" s="43">
        <f>Vulnerability!AH187</f>
        <v>4.5</v>
      </c>
      <c r="R188" s="43">
        <f>Vulnerability!AK187</f>
        <v>6</v>
      </c>
      <c r="S188" s="43">
        <f>Vulnerability!AL187</f>
        <v>6.1</v>
      </c>
      <c r="T188" s="39">
        <f>Vulnerability!AM187</f>
        <v>7.6</v>
      </c>
      <c r="U188" s="41">
        <f t="shared" si="13"/>
        <v>8.3000000000000007</v>
      </c>
      <c r="V188" s="44">
        <f>'Lack of Coping Capacity'!K187</f>
        <v>7.8</v>
      </c>
      <c r="W188" s="44">
        <f>'Lack of Coping Capacity'!L187</f>
        <v>6.6</v>
      </c>
      <c r="X188" s="44">
        <f>'Lack of Coping Capacity'!M187</f>
        <v>6.1</v>
      </c>
      <c r="Y188" s="44">
        <f>'Lack of Coping Capacity'!V187</f>
        <v>7.5</v>
      </c>
      <c r="Z188" s="39">
        <f>'Lack of Coping Capacity'!W187</f>
        <v>7</v>
      </c>
      <c r="AA188" s="41">
        <f t="shared" si="14"/>
        <v>7</v>
      </c>
      <c r="AB188" s="50">
        <f t="shared" si="15"/>
        <v>7.2</v>
      </c>
      <c r="AC188" s="53" t="str">
        <f t="shared" si="16"/>
        <v>Very High</v>
      </c>
      <c r="AD188" s="56">
        <f t="shared" si="17"/>
        <v>5</v>
      </c>
      <c r="AE188" s="59"/>
    </row>
    <row r="189" spans="1:31" ht="15.75" customHeight="1" thickBot="1" x14ac:dyDescent="0.3">
      <c r="A189" s="37" t="s">
        <v>473</v>
      </c>
      <c r="B189" s="37" t="s">
        <v>474</v>
      </c>
      <c r="C189" s="37" t="s">
        <v>486</v>
      </c>
      <c r="D189" s="38" t="s">
        <v>487</v>
      </c>
      <c r="E189" s="39">
        <f>'Hazard &amp; Exposure'!K188</f>
        <v>5.7</v>
      </c>
      <c r="F189" s="40">
        <v>9.6</v>
      </c>
      <c r="G189" s="40">
        <f>'Hazard &amp; Exposure'!R188</f>
        <v>7.5</v>
      </c>
      <c r="H189" s="39">
        <f>'Hazard &amp; Exposure'!S188</f>
        <v>9.1999999999999993</v>
      </c>
      <c r="I189" s="41">
        <f t="shared" si="12"/>
        <v>7.9</v>
      </c>
      <c r="J189" s="42">
        <f>Vulnerability!L188</f>
        <v>9.8000000000000007</v>
      </c>
      <c r="K189" s="43">
        <f>Vulnerability!P188</f>
        <v>8.3000000000000007</v>
      </c>
      <c r="L189" s="43">
        <f>Vulnerability!R188</f>
        <v>7.7</v>
      </c>
      <c r="M189" s="39">
        <f>Vulnerability!S188</f>
        <v>8.9</v>
      </c>
      <c r="N189" s="43">
        <f>Vulnerability!X188</f>
        <v>10</v>
      </c>
      <c r="O189" s="43">
        <f>Vulnerability!AA188</f>
        <v>3</v>
      </c>
      <c r="P189" s="43">
        <f>Vulnerability!AE188</f>
        <v>3.7</v>
      </c>
      <c r="Q189" s="43">
        <f>Vulnerability!AH188</f>
        <v>5.5</v>
      </c>
      <c r="R189" s="43">
        <f>Vulnerability!AK188</f>
        <v>4.7</v>
      </c>
      <c r="S189" s="43">
        <f>Vulnerability!AL188</f>
        <v>4.3</v>
      </c>
      <c r="T189" s="39">
        <f>Vulnerability!AM188</f>
        <v>8.4</v>
      </c>
      <c r="U189" s="41">
        <f t="shared" si="13"/>
        <v>8.6999999999999993</v>
      </c>
      <c r="V189" s="44">
        <f>'Lack of Coping Capacity'!K188</f>
        <v>7.9</v>
      </c>
      <c r="W189" s="44">
        <f>'Lack of Coping Capacity'!L188</f>
        <v>6.6</v>
      </c>
      <c r="X189" s="44">
        <f>'Lack of Coping Capacity'!M188</f>
        <v>7.5</v>
      </c>
      <c r="Y189" s="44">
        <f>'Lack of Coping Capacity'!V188</f>
        <v>7.4</v>
      </c>
      <c r="Z189" s="39">
        <f>'Lack of Coping Capacity'!W188</f>
        <v>7.4</v>
      </c>
      <c r="AA189" s="41">
        <f t="shared" si="14"/>
        <v>7.4</v>
      </c>
      <c r="AB189" s="50">
        <f t="shared" si="15"/>
        <v>8</v>
      </c>
      <c r="AC189" s="53" t="str">
        <f t="shared" si="16"/>
        <v>Very High</v>
      </c>
      <c r="AD189" s="56">
        <f t="shared" si="17"/>
        <v>1</v>
      </c>
      <c r="AE189" s="59"/>
    </row>
    <row r="190" spans="1:31" ht="15.75" customHeight="1" thickBot="1" x14ac:dyDescent="0.3">
      <c r="A190" s="37" t="s">
        <v>473</v>
      </c>
      <c r="B190" s="37" t="s">
        <v>474</v>
      </c>
      <c r="C190" s="37" t="s">
        <v>488</v>
      </c>
      <c r="D190" s="38" t="s">
        <v>489</v>
      </c>
      <c r="E190" s="39">
        <f>'Hazard &amp; Exposure'!K189</f>
        <v>5.2</v>
      </c>
      <c r="F190" s="40">
        <v>9.5</v>
      </c>
      <c r="G190" s="40">
        <f>'Hazard &amp; Exposure'!R189</f>
        <v>7.5</v>
      </c>
      <c r="H190" s="39">
        <f>'Hazard &amp; Exposure'!S189</f>
        <v>9.1</v>
      </c>
      <c r="I190" s="41">
        <f t="shared" si="12"/>
        <v>7.7</v>
      </c>
      <c r="J190" s="42">
        <f>Vulnerability!L189</f>
        <v>9.9</v>
      </c>
      <c r="K190" s="43">
        <f>Vulnerability!P189</f>
        <v>8.1</v>
      </c>
      <c r="L190" s="43">
        <f>Vulnerability!R189</f>
        <v>8.3000000000000007</v>
      </c>
      <c r="M190" s="39">
        <f>Vulnerability!S189</f>
        <v>9.1</v>
      </c>
      <c r="N190" s="43">
        <f>Vulnerability!X189</f>
        <v>10</v>
      </c>
      <c r="O190" s="43">
        <f>Vulnerability!AA189</f>
        <v>4.8</v>
      </c>
      <c r="P190" s="43">
        <f>Vulnerability!AE189</f>
        <v>2</v>
      </c>
      <c r="Q190" s="43">
        <f>Vulnerability!AH189</f>
        <v>4.5</v>
      </c>
      <c r="R190" s="43">
        <f>Vulnerability!AK189</f>
        <v>6.9</v>
      </c>
      <c r="S190" s="43">
        <f>Vulnerability!AL189</f>
        <v>4.8</v>
      </c>
      <c r="T190" s="39">
        <f>Vulnerability!AM189</f>
        <v>8.5</v>
      </c>
      <c r="U190" s="41">
        <f t="shared" si="13"/>
        <v>8.8000000000000007</v>
      </c>
      <c r="V190" s="44">
        <f>'Lack of Coping Capacity'!K189</f>
        <v>7.8</v>
      </c>
      <c r="W190" s="44">
        <f>'Lack of Coping Capacity'!L189</f>
        <v>3.3</v>
      </c>
      <c r="X190" s="44">
        <f>'Lack of Coping Capacity'!M189</f>
        <v>8.1999999999999993</v>
      </c>
      <c r="Y190" s="44">
        <f>'Lack of Coping Capacity'!V189</f>
        <v>6.7</v>
      </c>
      <c r="Z190" s="39">
        <f>'Lack of Coping Capacity'!W189</f>
        <v>6.5</v>
      </c>
      <c r="AA190" s="41">
        <f t="shared" si="14"/>
        <v>6.5</v>
      </c>
      <c r="AB190" s="50">
        <f t="shared" si="15"/>
        <v>7.6</v>
      </c>
      <c r="AC190" s="53" t="str">
        <f t="shared" si="16"/>
        <v>Very High</v>
      </c>
      <c r="AD190" s="56">
        <f t="shared" si="17"/>
        <v>4</v>
      </c>
      <c r="AE190" s="59"/>
    </row>
    <row r="191" spans="1:31" ht="15.75" customHeight="1" thickBot="1" x14ac:dyDescent="0.3">
      <c r="A191" s="37" t="s">
        <v>473</v>
      </c>
      <c r="B191" s="37" t="s">
        <v>490</v>
      </c>
      <c r="C191" s="37" t="s">
        <v>490</v>
      </c>
      <c r="D191" s="38" t="s">
        <v>491</v>
      </c>
      <c r="E191" s="39">
        <f>'Hazard &amp; Exposure'!K190</f>
        <v>4.9000000000000004</v>
      </c>
      <c r="F191" s="40">
        <v>10</v>
      </c>
      <c r="G191" s="40">
        <f>'Hazard &amp; Exposure'!R190</f>
        <v>7.5</v>
      </c>
      <c r="H191" s="39">
        <f>'Hazard &amp; Exposure'!S190</f>
        <v>9.6</v>
      </c>
      <c r="I191" s="41">
        <f t="shared" si="12"/>
        <v>8</v>
      </c>
      <c r="J191" s="42">
        <f>Vulnerability!L190</f>
        <v>7.9</v>
      </c>
      <c r="K191" s="43">
        <f>Vulnerability!P190</f>
        <v>6.3</v>
      </c>
      <c r="L191" s="43">
        <f>Vulnerability!R190</f>
        <v>5.8</v>
      </c>
      <c r="M191" s="39">
        <f>Vulnerability!S190</f>
        <v>7</v>
      </c>
      <c r="N191" s="43">
        <f>Vulnerability!X190</f>
        <v>10</v>
      </c>
      <c r="O191" s="43">
        <f>Vulnerability!AA190</f>
        <v>2.7</v>
      </c>
      <c r="P191" s="43">
        <f>Vulnerability!AE190</f>
        <v>3.8</v>
      </c>
      <c r="Q191" s="43">
        <f>Vulnerability!AH190</f>
        <v>5.2</v>
      </c>
      <c r="R191" s="43">
        <f>Vulnerability!AK190</f>
        <v>5.8</v>
      </c>
      <c r="S191" s="43">
        <f>Vulnerability!AL190</f>
        <v>4.5</v>
      </c>
      <c r="T191" s="39">
        <f>Vulnerability!AM190</f>
        <v>8.4</v>
      </c>
      <c r="U191" s="41">
        <f t="shared" si="13"/>
        <v>7.8</v>
      </c>
      <c r="V191" s="44">
        <f>'Lack of Coping Capacity'!K190</f>
        <v>6.8</v>
      </c>
      <c r="W191" s="44">
        <f>'Lack of Coping Capacity'!L190</f>
        <v>9.9</v>
      </c>
      <c r="X191" s="44">
        <f>'Lack of Coping Capacity'!M190</f>
        <v>8.5</v>
      </c>
      <c r="Y191" s="44">
        <f>'Lack of Coping Capacity'!V190</f>
        <v>7.6</v>
      </c>
      <c r="Z191" s="39">
        <f>'Lack of Coping Capacity'!W190</f>
        <v>8.1999999999999993</v>
      </c>
      <c r="AA191" s="41">
        <f t="shared" si="14"/>
        <v>8.1999999999999993</v>
      </c>
      <c r="AB191" s="50">
        <f t="shared" si="15"/>
        <v>8</v>
      </c>
      <c r="AC191" s="53" t="str">
        <f t="shared" si="16"/>
        <v>Very High</v>
      </c>
      <c r="AD191" s="56">
        <f t="shared" si="17"/>
        <v>1</v>
      </c>
      <c r="AE191" s="59"/>
    </row>
    <row r="192" spans="1:31" ht="15.75" customHeight="1" thickBot="1" x14ac:dyDescent="0.3">
      <c r="A192" s="37" t="s">
        <v>473</v>
      </c>
      <c r="B192" s="37" t="s">
        <v>490</v>
      </c>
      <c r="C192" s="37" t="s">
        <v>492</v>
      </c>
      <c r="D192" s="38" t="s">
        <v>493</v>
      </c>
      <c r="E192" s="39">
        <f>'Hazard &amp; Exposure'!K191</f>
        <v>5.0999999999999996</v>
      </c>
      <c r="F192" s="40">
        <v>9</v>
      </c>
      <c r="G192" s="40">
        <f>'Hazard &amp; Exposure'!R191</f>
        <v>7.5</v>
      </c>
      <c r="H192" s="39">
        <f>'Hazard &amp; Exposure'!S191</f>
        <v>8.6999999999999993</v>
      </c>
      <c r="I192" s="41">
        <f t="shared" si="12"/>
        <v>7.3</v>
      </c>
      <c r="J192" s="42">
        <f>Vulnerability!L191</f>
        <v>9.4</v>
      </c>
      <c r="K192" s="43">
        <f>Vulnerability!P191</f>
        <v>7.8</v>
      </c>
      <c r="L192" s="43">
        <f>Vulnerability!R191</f>
        <v>6.7</v>
      </c>
      <c r="M192" s="39">
        <f>Vulnerability!S191</f>
        <v>8.3000000000000007</v>
      </c>
      <c r="N192" s="43">
        <f>Vulnerability!X191</f>
        <v>10</v>
      </c>
      <c r="O192" s="43">
        <f>Vulnerability!AA191</f>
        <v>6.1</v>
      </c>
      <c r="P192" s="43">
        <f>Vulnerability!AE191</f>
        <v>3.2</v>
      </c>
      <c r="Q192" s="43">
        <f>Vulnerability!AH191</f>
        <v>5</v>
      </c>
      <c r="R192" s="43">
        <f>Vulnerability!AK191</f>
        <v>6.7</v>
      </c>
      <c r="S192" s="43">
        <f>Vulnerability!AL191</f>
        <v>5.4</v>
      </c>
      <c r="T192" s="39">
        <f>Vulnerability!AM191</f>
        <v>8.6</v>
      </c>
      <c r="U192" s="41">
        <f t="shared" si="13"/>
        <v>8.5</v>
      </c>
      <c r="V192" s="44">
        <f>'Lack of Coping Capacity'!K191</f>
        <v>7.3</v>
      </c>
      <c r="W192" s="44">
        <f>'Lack of Coping Capacity'!L191</f>
        <v>9.9</v>
      </c>
      <c r="X192" s="44">
        <f>'Lack of Coping Capacity'!M191</f>
        <v>8.5</v>
      </c>
      <c r="Y192" s="44">
        <f>'Lack of Coping Capacity'!V191</f>
        <v>7.7</v>
      </c>
      <c r="Z192" s="39">
        <f>'Lack of Coping Capacity'!W191</f>
        <v>8.4</v>
      </c>
      <c r="AA192" s="41">
        <f t="shared" si="14"/>
        <v>8.4</v>
      </c>
      <c r="AB192" s="50">
        <f t="shared" si="15"/>
        <v>8</v>
      </c>
      <c r="AC192" s="53" t="str">
        <f t="shared" si="16"/>
        <v>Very High</v>
      </c>
      <c r="AD192" s="56">
        <f t="shared" si="17"/>
        <v>1</v>
      </c>
      <c r="AE192" s="59"/>
    </row>
    <row r="193" spans="1:31" ht="15.75" customHeight="1" thickBot="1" x14ac:dyDescent="0.3">
      <c r="A193" s="37" t="s">
        <v>473</v>
      </c>
      <c r="B193" s="37" t="s">
        <v>494</v>
      </c>
      <c r="C193" s="37" t="s">
        <v>494</v>
      </c>
      <c r="D193" s="38" t="s">
        <v>495</v>
      </c>
      <c r="E193" s="39">
        <f>'Hazard &amp; Exposure'!K192</f>
        <v>3.1</v>
      </c>
      <c r="F193" s="40">
        <v>6</v>
      </c>
      <c r="G193" s="40">
        <f>'Hazard &amp; Exposure'!R192</f>
        <v>7.5</v>
      </c>
      <c r="H193" s="39">
        <f>'Hazard &amp; Exposure'!S192</f>
        <v>6.4</v>
      </c>
      <c r="I193" s="41">
        <f t="shared" si="12"/>
        <v>5</v>
      </c>
      <c r="J193" s="42">
        <f>Vulnerability!L192</f>
        <v>9.1999999999999993</v>
      </c>
      <c r="K193" s="43">
        <f>Vulnerability!P192</f>
        <v>7.4</v>
      </c>
      <c r="L193" s="43">
        <f>Vulnerability!R192</f>
        <v>6.7</v>
      </c>
      <c r="M193" s="39">
        <f>Vulnerability!S192</f>
        <v>8.1</v>
      </c>
      <c r="N193" s="43">
        <f>Vulnerability!X192</f>
        <v>8.3000000000000007</v>
      </c>
      <c r="O193" s="43">
        <f>Vulnerability!AA192</f>
        <v>6.4</v>
      </c>
      <c r="P193" s="43">
        <f>Vulnerability!AE192</f>
        <v>3.2</v>
      </c>
      <c r="Q193" s="43">
        <f>Vulnerability!AH192</f>
        <v>5.7</v>
      </c>
      <c r="R193" s="43">
        <f>Vulnerability!AK192</f>
        <v>5.6</v>
      </c>
      <c r="S193" s="43">
        <f>Vulnerability!AL192</f>
        <v>5.3</v>
      </c>
      <c r="T193" s="39">
        <f>Vulnerability!AM192</f>
        <v>7.1</v>
      </c>
      <c r="U193" s="41">
        <f t="shared" si="13"/>
        <v>7.6</v>
      </c>
      <c r="V193" s="44">
        <f>'Lack of Coping Capacity'!K192</f>
        <v>7.4</v>
      </c>
      <c r="W193" s="44">
        <f>'Lack of Coping Capacity'!L192</f>
        <v>0</v>
      </c>
      <c r="X193" s="44">
        <f>'Lack of Coping Capacity'!M192</f>
        <v>7.9</v>
      </c>
      <c r="Y193" s="44">
        <f>'Lack of Coping Capacity'!V192</f>
        <v>7.4</v>
      </c>
      <c r="Z193" s="39">
        <f>'Lack of Coping Capacity'!W192</f>
        <v>5.7</v>
      </c>
      <c r="AA193" s="41">
        <f t="shared" si="14"/>
        <v>5.7</v>
      </c>
      <c r="AB193" s="50">
        <f t="shared" si="15"/>
        <v>6</v>
      </c>
      <c r="AC193" s="53" t="str">
        <f t="shared" si="16"/>
        <v>High</v>
      </c>
      <c r="AD193" s="56">
        <f t="shared" si="17"/>
        <v>18</v>
      </c>
      <c r="AE193" s="59"/>
    </row>
    <row r="194" spans="1:31" ht="15.75" customHeight="1" thickBot="1" x14ac:dyDescent="0.3">
      <c r="A194" s="37" t="s">
        <v>473</v>
      </c>
      <c r="B194" s="37" t="s">
        <v>494</v>
      </c>
      <c r="C194" s="37" t="s">
        <v>496</v>
      </c>
      <c r="D194" s="38" t="s">
        <v>497</v>
      </c>
      <c r="E194" s="39">
        <f>'Hazard &amp; Exposure'!K193</f>
        <v>3</v>
      </c>
      <c r="F194" s="40">
        <v>0</v>
      </c>
      <c r="G194" s="40">
        <f>'Hazard &amp; Exposure'!R193</f>
        <v>7.5</v>
      </c>
      <c r="H194" s="39">
        <f>'Hazard &amp; Exposure'!S193</f>
        <v>2.7</v>
      </c>
      <c r="I194" s="41">
        <f t="shared" si="12"/>
        <v>2.9</v>
      </c>
      <c r="J194" s="42">
        <f>Vulnerability!L193</f>
        <v>9</v>
      </c>
      <c r="K194" s="43">
        <f>Vulnerability!P193</f>
        <v>7.3</v>
      </c>
      <c r="L194" s="43">
        <f>Vulnerability!R193</f>
        <v>6.1</v>
      </c>
      <c r="M194" s="39">
        <f>Vulnerability!S193</f>
        <v>7.9</v>
      </c>
      <c r="N194" s="43">
        <f>Vulnerability!X193</f>
        <v>0</v>
      </c>
      <c r="O194" s="43">
        <f>Vulnerability!AA193</f>
        <v>1</v>
      </c>
      <c r="P194" s="43">
        <f>Vulnerability!AE193</f>
        <v>1.8</v>
      </c>
      <c r="Q194" s="43">
        <f>Vulnerability!AH193</f>
        <v>3.9</v>
      </c>
      <c r="R194" s="43">
        <f>Vulnerability!AK193</f>
        <v>5.5</v>
      </c>
      <c r="S194" s="43">
        <f>Vulnerability!AL193</f>
        <v>3.3</v>
      </c>
      <c r="T194" s="39">
        <f>Vulnerability!AM193</f>
        <v>1.8</v>
      </c>
      <c r="U194" s="41">
        <f t="shared" si="13"/>
        <v>5.6</v>
      </c>
      <c r="V194" s="44">
        <f>'Lack of Coping Capacity'!K193</f>
        <v>7.9</v>
      </c>
      <c r="W194" s="44">
        <f>'Lack of Coping Capacity'!L193</f>
        <v>6.6</v>
      </c>
      <c r="X194" s="44">
        <f>'Lack of Coping Capacity'!M193</f>
        <v>1.9</v>
      </c>
      <c r="Y194" s="44">
        <f>'Lack of Coping Capacity'!V193</f>
        <v>4.3</v>
      </c>
      <c r="Z194" s="39">
        <f>'Lack of Coping Capacity'!W193</f>
        <v>5.2</v>
      </c>
      <c r="AA194" s="41">
        <f t="shared" si="14"/>
        <v>5.2</v>
      </c>
      <c r="AB194" s="50">
        <f t="shared" si="15"/>
        <v>4.4000000000000004</v>
      </c>
      <c r="AC194" s="53" t="str">
        <f t="shared" si="16"/>
        <v>Medium</v>
      </c>
      <c r="AD194" s="56">
        <f t="shared" si="17"/>
        <v>73</v>
      </c>
      <c r="AE194" s="59"/>
    </row>
    <row r="195" spans="1:31" ht="15.75" customHeight="1" thickBot="1" x14ac:dyDescent="0.3">
      <c r="A195" s="37" t="s">
        <v>473</v>
      </c>
      <c r="B195" s="37" t="s">
        <v>494</v>
      </c>
      <c r="C195" s="37" t="s">
        <v>498</v>
      </c>
      <c r="D195" s="38" t="s">
        <v>499</v>
      </c>
      <c r="E195" s="39">
        <f>'Hazard &amp; Exposure'!K194</f>
        <v>3</v>
      </c>
      <c r="F195" s="40">
        <v>5.7</v>
      </c>
      <c r="G195" s="40">
        <f>'Hazard &amp; Exposure'!R194</f>
        <v>7.5</v>
      </c>
      <c r="H195" s="39">
        <f>'Hazard &amp; Exposure'!S194</f>
        <v>6.2</v>
      </c>
      <c r="I195" s="41">
        <f t="shared" si="12"/>
        <v>4.8</v>
      </c>
      <c r="J195" s="42">
        <f>Vulnerability!L194</f>
        <v>9.6</v>
      </c>
      <c r="K195" s="43">
        <f>Vulnerability!P194</f>
        <v>6.5</v>
      </c>
      <c r="L195" s="43">
        <f>Vulnerability!R194</f>
        <v>6.8</v>
      </c>
      <c r="M195" s="39">
        <f>Vulnerability!S194</f>
        <v>8.1</v>
      </c>
      <c r="N195" s="43">
        <f>Vulnerability!X194</f>
        <v>0</v>
      </c>
      <c r="O195" s="43">
        <f>Vulnerability!AA194</f>
        <v>1.9</v>
      </c>
      <c r="P195" s="43">
        <f>Vulnerability!AE194</f>
        <v>2.7</v>
      </c>
      <c r="Q195" s="43">
        <f>Vulnerability!AH194</f>
        <v>4.3</v>
      </c>
      <c r="R195" s="43">
        <f>Vulnerability!AK194</f>
        <v>4.3</v>
      </c>
      <c r="S195" s="43">
        <f>Vulnerability!AL194</f>
        <v>3.4</v>
      </c>
      <c r="T195" s="39">
        <f>Vulnerability!AM194</f>
        <v>1.9</v>
      </c>
      <c r="U195" s="41">
        <f t="shared" si="13"/>
        <v>5.8</v>
      </c>
      <c r="V195" s="44">
        <f>'Lack of Coping Capacity'!K194</f>
        <v>8</v>
      </c>
      <c r="W195" s="44">
        <f>'Lack of Coping Capacity'!L194</f>
        <v>0</v>
      </c>
      <c r="X195" s="44">
        <f>'Lack of Coping Capacity'!M194</f>
        <v>4.3</v>
      </c>
      <c r="Y195" s="44">
        <f>'Lack of Coping Capacity'!V194</f>
        <v>5.0999999999999996</v>
      </c>
      <c r="Z195" s="39">
        <f>'Lack of Coping Capacity'!W194</f>
        <v>4.4000000000000004</v>
      </c>
      <c r="AA195" s="41">
        <f t="shared" si="14"/>
        <v>4.4000000000000004</v>
      </c>
      <c r="AB195" s="50">
        <f t="shared" si="15"/>
        <v>5</v>
      </c>
      <c r="AC195" s="53" t="str">
        <f t="shared" si="16"/>
        <v>High</v>
      </c>
      <c r="AD195" s="56">
        <f t="shared" si="17"/>
        <v>50</v>
      </c>
      <c r="AE195" s="59"/>
    </row>
    <row r="196" spans="1:31" ht="15.75" customHeight="1" thickBot="1" x14ac:dyDescent="0.3">
      <c r="A196" s="37" t="s">
        <v>473</v>
      </c>
      <c r="B196" s="37" t="s">
        <v>494</v>
      </c>
      <c r="C196" s="37" t="s">
        <v>500</v>
      </c>
      <c r="D196" s="38" t="s">
        <v>501</v>
      </c>
      <c r="E196" s="39">
        <f>'Hazard &amp; Exposure'!K195</f>
        <v>3.5</v>
      </c>
      <c r="F196" s="40">
        <v>0</v>
      </c>
      <c r="G196" s="40">
        <f>'Hazard &amp; Exposure'!R195</f>
        <v>7.5</v>
      </c>
      <c r="H196" s="39">
        <f>'Hazard &amp; Exposure'!S195</f>
        <v>2.7</v>
      </c>
      <c r="I196" s="41">
        <f t="shared" ref="I196:I259" si="18">ROUND((10-GEOMEAN(((10-E196)/10*9+1),((10-H196)/10*9+1)))/9*10,1)</f>
        <v>3.1</v>
      </c>
      <c r="J196" s="42">
        <f>Vulnerability!L195</f>
        <v>9.6</v>
      </c>
      <c r="K196" s="43">
        <f>Vulnerability!P195</f>
        <v>6.8</v>
      </c>
      <c r="L196" s="43">
        <f>Vulnerability!R195</f>
        <v>6.9</v>
      </c>
      <c r="M196" s="39">
        <f>Vulnerability!S195</f>
        <v>8.1999999999999993</v>
      </c>
      <c r="N196" s="43">
        <f>Vulnerability!X195</f>
        <v>0</v>
      </c>
      <c r="O196" s="43">
        <f>Vulnerability!AA195</f>
        <v>8.4</v>
      </c>
      <c r="P196" s="43">
        <f>Vulnerability!AE195</f>
        <v>4.5</v>
      </c>
      <c r="Q196" s="43">
        <f>Vulnerability!AH195</f>
        <v>4.7</v>
      </c>
      <c r="R196" s="43">
        <f>Vulnerability!AK195</f>
        <v>6.2</v>
      </c>
      <c r="S196" s="43">
        <f>Vulnerability!AL195</f>
        <v>6.2</v>
      </c>
      <c r="T196" s="39">
        <f>Vulnerability!AM195</f>
        <v>3.7</v>
      </c>
      <c r="U196" s="41">
        <f t="shared" ref="U196:U259" si="19">IF(AND(M196="x",T196="x"),"x",IF(M196="x",T196,IF(T196="x",M196,ROUND((10-GEOMEAN(((10-M196)/10*9+1),((10-T196)/10*9+1)))/9*10,1))))</f>
        <v>6.5</v>
      </c>
      <c r="V196" s="44">
        <f>'Lack of Coping Capacity'!K195</f>
        <v>7.9</v>
      </c>
      <c r="W196" s="44">
        <f>'Lack of Coping Capacity'!L195</f>
        <v>0</v>
      </c>
      <c r="X196" s="44">
        <f>'Lack of Coping Capacity'!M195</f>
        <v>3</v>
      </c>
      <c r="Y196" s="44">
        <f>'Lack of Coping Capacity'!V195</f>
        <v>7.3</v>
      </c>
      <c r="Z196" s="39">
        <f>'Lack of Coping Capacity'!W195</f>
        <v>4.5999999999999996</v>
      </c>
      <c r="AA196" s="41">
        <f t="shared" ref="AA196:AA259" si="20">Z196</f>
        <v>4.5999999999999996</v>
      </c>
      <c r="AB196" s="50">
        <f t="shared" ref="AB196:AB259" si="21">IF(OR(AA196="x",U196="x",I196="x"),"x",ROUND(I196^(1/3)*U196^(1/3)*AA196^(1/3),1))</f>
        <v>4.5</v>
      </c>
      <c r="AC196" s="53" t="str">
        <f t="shared" ref="AC196:AC259" si="22">IF(AB196="x","x",IF(AB196&gt;=6.5,"Very High",IF(AB196&gt;=5,"High",IF(AB196&gt;=3.5,"Medium",IF(AB196&gt;=2,"Low","Very Low")))))</f>
        <v>Medium</v>
      </c>
      <c r="AD196" s="56">
        <f t="shared" si="17"/>
        <v>64</v>
      </c>
      <c r="AE196" s="59"/>
    </row>
    <row r="197" spans="1:31" ht="15.75" customHeight="1" thickBot="1" x14ac:dyDescent="0.3">
      <c r="A197" s="37" t="s">
        <v>473</v>
      </c>
      <c r="B197" s="37" t="s">
        <v>502</v>
      </c>
      <c r="C197" s="37" t="s">
        <v>502</v>
      </c>
      <c r="D197" s="38" t="s">
        <v>503</v>
      </c>
      <c r="E197" s="39">
        <f>'Hazard &amp; Exposure'!K196</f>
        <v>3.4</v>
      </c>
      <c r="F197" s="40">
        <v>0</v>
      </c>
      <c r="G197" s="40">
        <f>'Hazard &amp; Exposure'!R196</f>
        <v>7.5</v>
      </c>
      <c r="H197" s="39">
        <f>'Hazard &amp; Exposure'!S196</f>
        <v>2.7</v>
      </c>
      <c r="I197" s="41">
        <f t="shared" si="18"/>
        <v>3.1</v>
      </c>
      <c r="J197" s="42">
        <f>Vulnerability!L196</f>
        <v>7.6</v>
      </c>
      <c r="K197" s="43">
        <f>Vulnerability!P196</f>
        <v>5.5</v>
      </c>
      <c r="L197" s="43">
        <f>Vulnerability!R196</f>
        <v>4.0999999999999996</v>
      </c>
      <c r="M197" s="39">
        <f>Vulnerability!S196</f>
        <v>6.2</v>
      </c>
      <c r="N197" s="43">
        <f>Vulnerability!X196</f>
        <v>0</v>
      </c>
      <c r="O197" s="43">
        <f>Vulnerability!AA196</f>
        <v>3</v>
      </c>
      <c r="P197" s="43">
        <f>Vulnerability!AE196</f>
        <v>3.8</v>
      </c>
      <c r="Q197" s="43">
        <f>Vulnerability!AH196</f>
        <v>3.2</v>
      </c>
      <c r="R197" s="43">
        <f>Vulnerability!AK196</f>
        <v>3.8</v>
      </c>
      <c r="S197" s="43">
        <f>Vulnerability!AL196</f>
        <v>3.5</v>
      </c>
      <c r="T197" s="39">
        <f>Vulnerability!AM196</f>
        <v>1.9</v>
      </c>
      <c r="U197" s="41">
        <f t="shared" si="19"/>
        <v>4.4000000000000004</v>
      </c>
      <c r="V197" s="44">
        <f>'Lack of Coping Capacity'!K196</f>
        <v>7.4</v>
      </c>
      <c r="W197" s="44">
        <f>'Lack of Coping Capacity'!L196</f>
        <v>0</v>
      </c>
      <c r="X197" s="44">
        <f>'Lack of Coping Capacity'!M196</f>
        <v>3.8</v>
      </c>
      <c r="Y197" s="44">
        <f>'Lack of Coping Capacity'!V196</f>
        <v>4.3</v>
      </c>
      <c r="Z197" s="39">
        <f>'Lack of Coping Capacity'!W196</f>
        <v>3.9</v>
      </c>
      <c r="AA197" s="41">
        <f t="shared" si="20"/>
        <v>3.9</v>
      </c>
      <c r="AB197" s="50">
        <f t="shared" si="21"/>
        <v>3.8</v>
      </c>
      <c r="AC197" s="53" t="str">
        <f t="shared" si="22"/>
        <v>Medium</v>
      </c>
      <c r="AD197" s="56">
        <f t="shared" ref="AD197:AD260" si="23">IF(AB197="x","x",_xlfn.RANK.EQ(AB197,AB$4:AB$333))</f>
        <v>101</v>
      </c>
      <c r="AE197" s="59"/>
    </row>
    <row r="198" spans="1:31" ht="15.75" customHeight="1" thickBot="1" x14ac:dyDescent="0.3">
      <c r="A198" s="37" t="s">
        <v>473</v>
      </c>
      <c r="B198" s="37" t="s">
        <v>502</v>
      </c>
      <c r="C198" s="37" t="s">
        <v>504</v>
      </c>
      <c r="D198" s="38" t="s">
        <v>505</v>
      </c>
      <c r="E198" s="39">
        <f>'Hazard &amp; Exposure'!K197</f>
        <v>3.5</v>
      </c>
      <c r="F198" s="40">
        <v>0</v>
      </c>
      <c r="G198" s="40">
        <f>'Hazard &amp; Exposure'!R197</f>
        <v>7.5</v>
      </c>
      <c r="H198" s="39">
        <f>'Hazard &amp; Exposure'!S197</f>
        <v>2.7</v>
      </c>
      <c r="I198" s="41">
        <f t="shared" si="18"/>
        <v>3.1</v>
      </c>
      <c r="J198" s="42">
        <f>Vulnerability!L197</f>
        <v>8.9</v>
      </c>
      <c r="K198" s="43">
        <f>Vulnerability!P197</f>
        <v>6</v>
      </c>
      <c r="L198" s="43">
        <f>Vulnerability!R197</f>
        <v>5.8</v>
      </c>
      <c r="M198" s="39">
        <f>Vulnerability!S197</f>
        <v>7.4</v>
      </c>
      <c r="N198" s="43">
        <f>Vulnerability!X197</f>
        <v>0</v>
      </c>
      <c r="O198" s="43">
        <f>Vulnerability!AA197</f>
        <v>4.0999999999999996</v>
      </c>
      <c r="P198" s="43">
        <f>Vulnerability!AE197</f>
        <v>3.6</v>
      </c>
      <c r="Q198" s="43">
        <f>Vulnerability!AH197</f>
        <v>3.5</v>
      </c>
      <c r="R198" s="43">
        <f>Vulnerability!AK197</f>
        <v>3.9</v>
      </c>
      <c r="S198" s="43">
        <f>Vulnerability!AL197</f>
        <v>3.8</v>
      </c>
      <c r="T198" s="39">
        <f>Vulnerability!AM197</f>
        <v>2.1</v>
      </c>
      <c r="U198" s="41">
        <f t="shared" si="19"/>
        <v>5.3</v>
      </c>
      <c r="V198" s="44">
        <f>'Lack of Coping Capacity'!K197</f>
        <v>7.7</v>
      </c>
      <c r="W198" s="44">
        <f>'Lack of Coping Capacity'!L197</f>
        <v>0</v>
      </c>
      <c r="X198" s="44">
        <f>'Lack of Coping Capacity'!M197</f>
        <v>5.2</v>
      </c>
      <c r="Y198" s="44">
        <f>'Lack of Coping Capacity'!V197</f>
        <v>4.9000000000000004</v>
      </c>
      <c r="Z198" s="39">
        <f>'Lack of Coping Capacity'!W197</f>
        <v>4.5</v>
      </c>
      <c r="AA198" s="41">
        <f t="shared" si="20"/>
        <v>4.5</v>
      </c>
      <c r="AB198" s="50">
        <f t="shared" si="21"/>
        <v>4.2</v>
      </c>
      <c r="AC198" s="53" t="str">
        <f t="shared" si="22"/>
        <v>Medium</v>
      </c>
      <c r="AD198" s="56">
        <f t="shared" si="23"/>
        <v>80</v>
      </c>
      <c r="AE198" s="59"/>
    </row>
    <row r="199" spans="1:31" ht="15.75" customHeight="1" thickBot="1" x14ac:dyDescent="0.3">
      <c r="A199" s="37" t="s">
        <v>473</v>
      </c>
      <c r="B199" s="37" t="s">
        <v>502</v>
      </c>
      <c r="C199" s="37" t="s">
        <v>506</v>
      </c>
      <c r="D199" s="38" t="s">
        <v>507</v>
      </c>
      <c r="E199" s="39">
        <f>'Hazard &amp; Exposure'!K198</f>
        <v>4.4000000000000004</v>
      </c>
      <c r="F199" s="40">
        <v>0</v>
      </c>
      <c r="G199" s="40">
        <f>'Hazard &amp; Exposure'!R198</f>
        <v>7.5</v>
      </c>
      <c r="H199" s="39">
        <f>'Hazard &amp; Exposure'!S198</f>
        <v>2.7</v>
      </c>
      <c r="I199" s="41">
        <f t="shared" si="18"/>
        <v>3.6</v>
      </c>
      <c r="J199" s="42">
        <f>Vulnerability!L198</f>
        <v>8.1999999999999993</v>
      </c>
      <c r="K199" s="43">
        <f>Vulnerability!P198</f>
        <v>6.2</v>
      </c>
      <c r="L199" s="43">
        <f>Vulnerability!R198</f>
        <v>4.7</v>
      </c>
      <c r="M199" s="39">
        <f>Vulnerability!S198</f>
        <v>6.8</v>
      </c>
      <c r="N199" s="43">
        <f>Vulnerability!X198</f>
        <v>0</v>
      </c>
      <c r="O199" s="43">
        <f>Vulnerability!AA198</f>
        <v>5</v>
      </c>
      <c r="P199" s="43">
        <f>Vulnerability!AE198</f>
        <v>4.5999999999999996</v>
      </c>
      <c r="Q199" s="43">
        <f>Vulnerability!AH198</f>
        <v>3.4</v>
      </c>
      <c r="R199" s="43">
        <f>Vulnerability!AK198</f>
        <v>4.2</v>
      </c>
      <c r="S199" s="43">
        <f>Vulnerability!AL198</f>
        <v>4.3</v>
      </c>
      <c r="T199" s="39">
        <f>Vulnerability!AM198</f>
        <v>2.4</v>
      </c>
      <c r="U199" s="41">
        <f t="shared" si="19"/>
        <v>5</v>
      </c>
      <c r="V199" s="44">
        <f>'Lack of Coping Capacity'!K198</f>
        <v>7.7</v>
      </c>
      <c r="W199" s="44">
        <f>'Lack of Coping Capacity'!L198</f>
        <v>0</v>
      </c>
      <c r="X199" s="44">
        <f>'Lack of Coping Capacity'!M198</f>
        <v>1.1000000000000001</v>
      </c>
      <c r="Y199" s="44">
        <f>'Lack of Coping Capacity'!V198</f>
        <v>3.8</v>
      </c>
      <c r="Z199" s="39">
        <f>'Lack of Coping Capacity'!W198</f>
        <v>3.2</v>
      </c>
      <c r="AA199" s="41">
        <f t="shared" si="20"/>
        <v>3.2</v>
      </c>
      <c r="AB199" s="50">
        <f t="shared" si="21"/>
        <v>3.9</v>
      </c>
      <c r="AC199" s="53" t="str">
        <f t="shared" si="22"/>
        <v>Medium</v>
      </c>
      <c r="AD199" s="56">
        <f t="shared" si="23"/>
        <v>95</v>
      </c>
      <c r="AE199" s="59"/>
    </row>
    <row r="200" spans="1:31" ht="15.75" customHeight="1" thickBot="1" x14ac:dyDescent="0.3">
      <c r="A200" s="37" t="s">
        <v>508</v>
      </c>
      <c r="B200" s="37" t="s">
        <v>509</v>
      </c>
      <c r="C200" s="37" t="s">
        <v>510</v>
      </c>
      <c r="D200" s="38" t="s">
        <v>511</v>
      </c>
      <c r="E200" s="39">
        <f>'Hazard &amp; Exposure'!K199</f>
        <v>3.2</v>
      </c>
      <c r="F200" s="40">
        <v>0</v>
      </c>
      <c r="G200" s="40">
        <f>'Hazard &amp; Exposure'!R199</f>
        <v>7</v>
      </c>
      <c r="H200" s="39">
        <f>'Hazard &amp; Exposure'!S199</f>
        <v>2.4</v>
      </c>
      <c r="I200" s="41">
        <f t="shared" si="18"/>
        <v>2.8</v>
      </c>
      <c r="J200" s="42">
        <f>Vulnerability!L199</f>
        <v>1.1000000000000001</v>
      </c>
      <c r="K200" s="43">
        <f>Vulnerability!P199</f>
        <v>5.6</v>
      </c>
      <c r="L200" s="43">
        <f>Vulnerability!R199</f>
        <v>2.2000000000000002</v>
      </c>
      <c r="M200" s="39">
        <f>Vulnerability!S199</f>
        <v>2.5</v>
      </c>
      <c r="N200" s="43">
        <f>Vulnerability!X199</f>
        <v>0</v>
      </c>
      <c r="O200" s="43">
        <f>Vulnerability!AA199</f>
        <v>1</v>
      </c>
      <c r="P200" s="43">
        <f>Vulnerability!AE199</f>
        <v>2.5</v>
      </c>
      <c r="Q200" s="43">
        <f>Vulnerability!AH199</f>
        <v>1.8</v>
      </c>
      <c r="R200" s="43">
        <f>Vulnerability!AK199</f>
        <v>2.6</v>
      </c>
      <c r="S200" s="43">
        <f>Vulnerability!AL199</f>
        <v>2</v>
      </c>
      <c r="T200" s="39">
        <f>Vulnerability!AM199</f>
        <v>1</v>
      </c>
      <c r="U200" s="41">
        <f t="shared" si="19"/>
        <v>1.8</v>
      </c>
      <c r="V200" s="44">
        <f>'Lack of Coping Capacity'!K199</f>
        <v>0.3</v>
      </c>
      <c r="W200" s="44">
        <f>'Lack of Coping Capacity'!L199</f>
        <v>0</v>
      </c>
      <c r="X200" s="44">
        <f>'Lack of Coping Capacity'!M199</f>
        <v>0.4</v>
      </c>
      <c r="Y200" s="44">
        <f>'Lack of Coping Capacity'!V199</f>
        <v>2.7</v>
      </c>
      <c r="Z200" s="39">
        <f>'Lack of Coping Capacity'!W199</f>
        <v>0.9</v>
      </c>
      <c r="AA200" s="41">
        <f t="shared" si="20"/>
        <v>0.9</v>
      </c>
      <c r="AB200" s="50">
        <f t="shared" si="21"/>
        <v>1.7</v>
      </c>
      <c r="AC200" s="53" t="str">
        <f t="shared" si="22"/>
        <v>Very Low</v>
      </c>
      <c r="AD200" s="56">
        <f t="shared" si="23"/>
        <v>326</v>
      </c>
      <c r="AE200" s="59"/>
    </row>
    <row r="201" spans="1:31" ht="15.75" customHeight="1" thickBot="1" x14ac:dyDescent="0.3">
      <c r="A201" s="37" t="s">
        <v>508</v>
      </c>
      <c r="B201" s="37" t="s">
        <v>509</v>
      </c>
      <c r="C201" s="37" t="s">
        <v>512</v>
      </c>
      <c r="D201" s="38" t="s">
        <v>513</v>
      </c>
      <c r="E201" s="39">
        <f>'Hazard &amp; Exposure'!K200</f>
        <v>4.8</v>
      </c>
      <c r="F201" s="40">
        <v>0</v>
      </c>
      <c r="G201" s="40">
        <f>'Hazard &amp; Exposure'!R200</f>
        <v>7</v>
      </c>
      <c r="H201" s="39">
        <f>'Hazard &amp; Exposure'!S200</f>
        <v>2.4</v>
      </c>
      <c r="I201" s="41">
        <f t="shared" si="18"/>
        <v>3.7</v>
      </c>
      <c r="J201" s="42">
        <f>Vulnerability!L200</f>
        <v>1.2</v>
      </c>
      <c r="K201" s="43">
        <f>Vulnerability!P200</f>
        <v>5.5</v>
      </c>
      <c r="L201" s="43">
        <f>Vulnerability!R200</f>
        <v>2.5</v>
      </c>
      <c r="M201" s="39">
        <f>Vulnerability!S200</f>
        <v>2.6</v>
      </c>
      <c r="N201" s="43">
        <f>Vulnerability!X200</f>
        <v>0</v>
      </c>
      <c r="O201" s="43">
        <f>Vulnerability!AA200</f>
        <v>1.1000000000000001</v>
      </c>
      <c r="P201" s="43">
        <f>Vulnerability!AE200</f>
        <v>3.8</v>
      </c>
      <c r="Q201" s="43">
        <f>Vulnerability!AH200</f>
        <v>1.4</v>
      </c>
      <c r="R201" s="43">
        <f>Vulnerability!AK200</f>
        <v>2.9</v>
      </c>
      <c r="S201" s="43">
        <f>Vulnerability!AL200</f>
        <v>2.4</v>
      </c>
      <c r="T201" s="39">
        <f>Vulnerability!AM200</f>
        <v>1.3</v>
      </c>
      <c r="U201" s="41">
        <f t="shared" si="19"/>
        <v>2</v>
      </c>
      <c r="V201" s="44">
        <f>'Lack of Coping Capacity'!K200</f>
        <v>0.4</v>
      </c>
      <c r="W201" s="44">
        <f>'Lack of Coping Capacity'!L200</f>
        <v>0</v>
      </c>
      <c r="X201" s="44">
        <f>'Lack of Coping Capacity'!M200</f>
        <v>8.6</v>
      </c>
      <c r="Y201" s="44">
        <f>'Lack of Coping Capacity'!V200</f>
        <v>2.6</v>
      </c>
      <c r="Z201" s="39">
        <f>'Lack of Coping Capacity'!W200</f>
        <v>2.9</v>
      </c>
      <c r="AA201" s="41">
        <f t="shared" si="20"/>
        <v>2.9</v>
      </c>
      <c r="AB201" s="50">
        <f t="shared" si="21"/>
        <v>2.8</v>
      </c>
      <c r="AC201" s="53" t="str">
        <f t="shared" si="22"/>
        <v>Low</v>
      </c>
      <c r="AD201" s="56">
        <f t="shared" si="23"/>
        <v>261</v>
      </c>
      <c r="AE201" s="59"/>
    </row>
    <row r="202" spans="1:31" ht="15.75" customHeight="1" thickBot="1" x14ac:dyDescent="0.3">
      <c r="A202" s="37" t="s">
        <v>508</v>
      </c>
      <c r="B202" s="37" t="s">
        <v>509</v>
      </c>
      <c r="C202" s="37" t="s">
        <v>514</v>
      </c>
      <c r="D202" s="38" t="s">
        <v>515</v>
      </c>
      <c r="E202" s="39">
        <f>'Hazard &amp; Exposure'!K201</f>
        <v>2.5</v>
      </c>
      <c r="F202" s="40">
        <v>0</v>
      </c>
      <c r="G202" s="40">
        <f>'Hazard &amp; Exposure'!R201</f>
        <v>7</v>
      </c>
      <c r="H202" s="39">
        <f>'Hazard &amp; Exposure'!S201</f>
        <v>2.4</v>
      </c>
      <c r="I202" s="41">
        <f t="shared" si="18"/>
        <v>2.5</v>
      </c>
      <c r="J202" s="42">
        <f>Vulnerability!L201</f>
        <v>2.4</v>
      </c>
      <c r="K202" s="43">
        <f>Vulnerability!P201</f>
        <v>4.5</v>
      </c>
      <c r="L202" s="43">
        <f>Vulnerability!R201</f>
        <v>4.0999999999999996</v>
      </c>
      <c r="M202" s="39">
        <f>Vulnerability!S201</f>
        <v>3.4</v>
      </c>
      <c r="N202" s="43">
        <f>Vulnerability!X201</f>
        <v>0</v>
      </c>
      <c r="O202" s="43">
        <f>Vulnerability!AA201</f>
        <v>4.0999999999999996</v>
      </c>
      <c r="P202" s="43">
        <f>Vulnerability!AE201</f>
        <v>3.3</v>
      </c>
      <c r="Q202" s="43">
        <f>Vulnerability!AH201</f>
        <v>2.8</v>
      </c>
      <c r="R202" s="43">
        <f>Vulnerability!AK201</f>
        <v>4.9000000000000004</v>
      </c>
      <c r="S202" s="43">
        <f>Vulnerability!AL201</f>
        <v>3.8</v>
      </c>
      <c r="T202" s="39">
        <f>Vulnerability!AM201</f>
        <v>2.1</v>
      </c>
      <c r="U202" s="41">
        <f t="shared" si="19"/>
        <v>2.8</v>
      </c>
      <c r="V202" s="44">
        <f>'Lack of Coping Capacity'!K201</f>
        <v>1.4</v>
      </c>
      <c r="W202" s="44">
        <f>'Lack of Coping Capacity'!L201</f>
        <v>0</v>
      </c>
      <c r="X202" s="44">
        <f>'Lack of Coping Capacity'!M201</f>
        <v>7</v>
      </c>
      <c r="Y202" s="44">
        <f>'Lack of Coping Capacity'!V201</f>
        <v>3.8</v>
      </c>
      <c r="Z202" s="39">
        <f>'Lack of Coping Capacity'!W201</f>
        <v>3.1</v>
      </c>
      <c r="AA202" s="41">
        <f t="shared" si="20"/>
        <v>3.1</v>
      </c>
      <c r="AB202" s="50">
        <f t="shared" si="21"/>
        <v>2.8</v>
      </c>
      <c r="AC202" s="53" t="str">
        <f t="shared" si="22"/>
        <v>Low</v>
      </c>
      <c r="AD202" s="56">
        <f t="shared" si="23"/>
        <v>261</v>
      </c>
      <c r="AE202" s="59"/>
    </row>
    <row r="203" spans="1:31" ht="15.75" customHeight="1" thickBot="1" x14ac:dyDescent="0.3">
      <c r="A203" s="37" t="s">
        <v>508</v>
      </c>
      <c r="B203" s="37" t="s">
        <v>509</v>
      </c>
      <c r="C203" s="37" t="s">
        <v>516</v>
      </c>
      <c r="D203" s="38" t="s">
        <v>517</v>
      </c>
      <c r="E203" s="39">
        <f>'Hazard &amp; Exposure'!K202</f>
        <v>1</v>
      </c>
      <c r="F203" s="40">
        <v>0</v>
      </c>
      <c r="G203" s="40">
        <f>'Hazard &amp; Exposure'!R202</f>
        <v>7</v>
      </c>
      <c r="H203" s="39">
        <f>'Hazard &amp; Exposure'!S202</f>
        <v>2.4</v>
      </c>
      <c r="I203" s="41">
        <f t="shared" si="18"/>
        <v>1.7</v>
      </c>
      <c r="J203" s="42">
        <f>Vulnerability!L202</f>
        <v>4.2</v>
      </c>
      <c r="K203" s="43">
        <f>Vulnerability!P202</f>
        <v>5.3</v>
      </c>
      <c r="L203" s="43">
        <f>Vulnerability!R202</f>
        <v>4.7</v>
      </c>
      <c r="M203" s="39">
        <f>Vulnerability!S202</f>
        <v>4.5999999999999996</v>
      </c>
      <c r="N203" s="43">
        <f>Vulnerability!X202</f>
        <v>0</v>
      </c>
      <c r="O203" s="43">
        <f>Vulnerability!AA202</f>
        <v>5.8</v>
      </c>
      <c r="P203" s="43">
        <f>Vulnerability!AE202</f>
        <v>4.3</v>
      </c>
      <c r="Q203" s="43">
        <f>Vulnerability!AH202</f>
        <v>2.8</v>
      </c>
      <c r="R203" s="43">
        <f>Vulnerability!AK202</f>
        <v>4.8</v>
      </c>
      <c r="S203" s="43">
        <f>Vulnerability!AL202</f>
        <v>4.5</v>
      </c>
      <c r="T203" s="39">
        <f>Vulnerability!AM202</f>
        <v>2.5</v>
      </c>
      <c r="U203" s="41">
        <f t="shared" si="19"/>
        <v>3.6</v>
      </c>
      <c r="V203" s="44">
        <f>'Lack of Coping Capacity'!K202</f>
        <v>1.5</v>
      </c>
      <c r="W203" s="44">
        <f>'Lack of Coping Capacity'!L202</f>
        <v>0</v>
      </c>
      <c r="X203" s="44">
        <f>'Lack of Coping Capacity'!M202</f>
        <v>6</v>
      </c>
      <c r="Y203" s="44">
        <f>'Lack of Coping Capacity'!V202</f>
        <v>4.0999999999999996</v>
      </c>
      <c r="Z203" s="39">
        <f>'Lack of Coping Capacity'!W202</f>
        <v>2.9</v>
      </c>
      <c r="AA203" s="41">
        <f t="shared" si="20"/>
        <v>2.9</v>
      </c>
      <c r="AB203" s="50">
        <f t="shared" si="21"/>
        <v>2.6</v>
      </c>
      <c r="AC203" s="53" t="str">
        <f t="shared" si="22"/>
        <v>Low</v>
      </c>
      <c r="AD203" s="56">
        <f t="shared" si="23"/>
        <v>278</v>
      </c>
      <c r="AE203" s="59"/>
    </row>
    <row r="204" spans="1:31" ht="15.75" customHeight="1" thickBot="1" x14ac:dyDescent="0.3">
      <c r="A204" s="37" t="s">
        <v>508</v>
      </c>
      <c r="B204" s="37" t="s">
        <v>509</v>
      </c>
      <c r="C204" s="37" t="s">
        <v>518</v>
      </c>
      <c r="D204" s="38" t="s">
        <v>519</v>
      </c>
      <c r="E204" s="39">
        <f>'Hazard &amp; Exposure'!K203</f>
        <v>2</v>
      </c>
      <c r="F204" s="40">
        <v>0</v>
      </c>
      <c r="G204" s="40">
        <f>'Hazard &amp; Exposure'!R203</f>
        <v>7</v>
      </c>
      <c r="H204" s="39">
        <f>'Hazard &amp; Exposure'!S203</f>
        <v>2.4</v>
      </c>
      <c r="I204" s="41">
        <f t="shared" si="18"/>
        <v>2.2000000000000002</v>
      </c>
      <c r="J204" s="42">
        <f>Vulnerability!L203</f>
        <v>4.8</v>
      </c>
      <c r="K204" s="43">
        <f>Vulnerability!P203</f>
        <v>4.9000000000000004</v>
      </c>
      <c r="L204" s="43">
        <f>Vulnerability!R203</f>
        <v>5</v>
      </c>
      <c r="M204" s="39">
        <f>Vulnerability!S203</f>
        <v>4.9000000000000004</v>
      </c>
      <c r="N204" s="43">
        <f>Vulnerability!X203</f>
        <v>0</v>
      </c>
      <c r="O204" s="43">
        <f>Vulnerability!AA203</f>
        <v>6</v>
      </c>
      <c r="P204" s="43">
        <f>Vulnerability!AE203</f>
        <v>3.2</v>
      </c>
      <c r="Q204" s="43">
        <f>Vulnerability!AH203</f>
        <v>3.9</v>
      </c>
      <c r="R204" s="43">
        <f>Vulnerability!AK203</f>
        <v>4.9000000000000004</v>
      </c>
      <c r="S204" s="43">
        <f>Vulnerability!AL203</f>
        <v>4.5999999999999996</v>
      </c>
      <c r="T204" s="39">
        <f>Vulnerability!AM203</f>
        <v>2.6</v>
      </c>
      <c r="U204" s="41">
        <f t="shared" si="19"/>
        <v>3.8</v>
      </c>
      <c r="V204" s="44">
        <f>'Lack of Coping Capacity'!K203</f>
        <v>2.2000000000000002</v>
      </c>
      <c r="W204" s="44">
        <f>'Lack of Coping Capacity'!L203</f>
        <v>0</v>
      </c>
      <c r="X204" s="44">
        <f>'Lack of Coping Capacity'!M203</f>
        <v>7</v>
      </c>
      <c r="Y204" s="44">
        <f>'Lack of Coping Capacity'!V203</f>
        <v>4.9000000000000004</v>
      </c>
      <c r="Z204" s="39">
        <f>'Lack of Coping Capacity'!W203</f>
        <v>3.5</v>
      </c>
      <c r="AA204" s="41">
        <f t="shared" si="20"/>
        <v>3.5</v>
      </c>
      <c r="AB204" s="50">
        <f t="shared" si="21"/>
        <v>3.1</v>
      </c>
      <c r="AC204" s="53" t="str">
        <f t="shared" si="22"/>
        <v>Low</v>
      </c>
      <c r="AD204" s="56">
        <f t="shared" si="23"/>
        <v>194</v>
      </c>
      <c r="AE204" s="59"/>
    </row>
    <row r="205" spans="1:31" ht="15.75" customHeight="1" thickBot="1" x14ac:dyDescent="0.3">
      <c r="A205" s="37" t="s">
        <v>508</v>
      </c>
      <c r="B205" s="37" t="s">
        <v>509</v>
      </c>
      <c r="C205" s="37" t="s">
        <v>315</v>
      </c>
      <c r="D205" s="38" t="s">
        <v>520</v>
      </c>
      <c r="E205" s="39">
        <f>'Hazard &amp; Exposure'!K204</f>
        <v>1.8</v>
      </c>
      <c r="F205" s="40">
        <v>0</v>
      </c>
      <c r="G205" s="40">
        <f>'Hazard &amp; Exposure'!R204</f>
        <v>7</v>
      </c>
      <c r="H205" s="39">
        <f>'Hazard &amp; Exposure'!S204</f>
        <v>2.4</v>
      </c>
      <c r="I205" s="41">
        <f t="shared" si="18"/>
        <v>2.1</v>
      </c>
      <c r="J205" s="42">
        <f>Vulnerability!L204</f>
        <v>7.1</v>
      </c>
      <c r="K205" s="43">
        <f>Vulnerability!P204</f>
        <v>3.8</v>
      </c>
      <c r="L205" s="43">
        <f>Vulnerability!R204</f>
        <v>5</v>
      </c>
      <c r="M205" s="39">
        <f>Vulnerability!S204</f>
        <v>5.8</v>
      </c>
      <c r="N205" s="43">
        <f>Vulnerability!X204</f>
        <v>0</v>
      </c>
      <c r="O205" s="43">
        <f>Vulnerability!AA204</f>
        <v>4.9000000000000004</v>
      </c>
      <c r="P205" s="43">
        <f>Vulnerability!AE204</f>
        <v>2.9</v>
      </c>
      <c r="Q205" s="43">
        <f>Vulnerability!AH204</f>
        <v>3.5</v>
      </c>
      <c r="R205" s="43">
        <f>Vulnerability!AK204</f>
        <v>5</v>
      </c>
      <c r="S205" s="43">
        <f>Vulnerability!AL204</f>
        <v>4.0999999999999996</v>
      </c>
      <c r="T205" s="39">
        <f>Vulnerability!AM204</f>
        <v>2.2999999999999998</v>
      </c>
      <c r="U205" s="41">
        <f t="shared" si="19"/>
        <v>4.3</v>
      </c>
      <c r="V205" s="44">
        <f>'Lack of Coping Capacity'!K204</f>
        <v>2.7</v>
      </c>
      <c r="W205" s="44">
        <f>'Lack of Coping Capacity'!L204</f>
        <v>0</v>
      </c>
      <c r="X205" s="44">
        <f>'Lack of Coping Capacity'!M204</f>
        <v>6.6</v>
      </c>
      <c r="Y205" s="44">
        <f>'Lack of Coping Capacity'!V204</f>
        <v>4.5999999999999996</v>
      </c>
      <c r="Z205" s="39">
        <f>'Lack of Coping Capacity'!W204</f>
        <v>3.5</v>
      </c>
      <c r="AA205" s="41">
        <f t="shared" si="20"/>
        <v>3.5</v>
      </c>
      <c r="AB205" s="50">
        <f t="shared" si="21"/>
        <v>3.2</v>
      </c>
      <c r="AC205" s="53" t="str">
        <f t="shared" si="22"/>
        <v>Low</v>
      </c>
      <c r="AD205" s="56">
        <f t="shared" si="23"/>
        <v>173</v>
      </c>
      <c r="AE205" s="59"/>
    </row>
    <row r="206" spans="1:31" ht="15.75" customHeight="1" thickBot="1" x14ac:dyDescent="0.3">
      <c r="A206" s="37" t="s">
        <v>508</v>
      </c>
      <c r="B206" s="37" t="s">
        <v>509</v>
      </c>
      <c r="C206" s="37" t="s">
        <v>521</v>
      </c>
      <c r="D206" s="38" t="s">
        <v>522</v>
      </c>
      <c r="E206" s="39">
        <f>'Hazard &amp; Exposure'!K205</f>
        <v>0.7</v>
      </c>
      <c r="F206" s="40">
        <v>0</v>
      </c>
      <c r="G206" s="40">
        <f>'Hazard &amp; Exposure'!R205</f>
        <v>7</v>
      </c>
      <c r="H206" s="39">
        <f>'Hazard &amp; Exposure'!S205</f>
        <v>2.4</v>
      </c>
      <c r="I206" s="41">
        <f t="shared" si="18"/>
        <v>1.6</v>
      </c>
      <c r="J206" s="42">
        <f>Vulnerability!L205</f>
        <v>1.8</v>
      </c>
      <c r="K206" s="43">
        <f>Vulnerability!P205</f>
        <v>5.6</v>
      </c>
      <c r="L206" s="43">
        <f>Vulnerability!R205</f>
        <v>3.1</v>
      </c>
      <c r="M206" s="39">
        <f>Vulnerability!S205</f>
        <v>3.1</v>
      </c>
      <c r="N206" s="43">
        <f>Vulnerability!X205</f>
        <v>0</v>
      </c>
      <c r="O206" s="43">
        <f>Vulnerability!AA205</f>
        <v>2.2999999999999998</v>
      </c>
      <c r="P206" s="43">
        <f>Vulnerability!AE205</f>
        <v>2.9</v>
      </c>
      <c r="Q206" s="43">
        <f>Vulnerability!AH205</f>
        <v>2.5</v>
      </c>
      <c r="R206" s="43">
        <f>Vulnerability!AK205</f>
        <v>2.7</v>
      </c>
      <c r="S206" s="43">
        <f>Vulnerability!AL205</f>
        <v>2.6</v>
      </c>
      <c r="T206" s="39">
        <f>Vulnerability!AM205</f>
        <v>1.4</v>
      </c>
      <c r="U206" s="41">
        <f t="shared" si="19"/>
        <v>2.2999999999999998</v>
      </c>
      <c r="V206" s="44">
        <f>'Lack of Coping Capacity'!K205</f>
        <v>0.9</v>
      </c>
      <c r="W206" s="44">
        <f>'Lack of Coping Capacity'!L205</f>
        <v>0</v>
      </c>
      <c r="X206" s="44">
        <f>'Lack of Coping Capacity'!M205</f>
        <v>8.5</v>
      </c>
      <c r="Y206" s="44">
        <f>'Lack of Coping Capacity'!V205</f>
        <v>3.2</v>
      </c>
      <c r="Z206" s="39">
        <f>'Lack of Coping Capacity'!W205</f>
        <v>3.2</v>
      </c>
      <c r="AA206" s="41">
        <f t="shared" si="20"/>
        <v>3.2</v>
      </c>
      <c r="AB206" s="50">
        <f t="shared" si="21"/>
        <v>2.2999999999999998</v>
      </c>
      <c r="AC206" s="53" t="str">
        <f t="shared" si="22"/>
        <v>Low</v>
      </c>
      <c r="AD206" s="56">
        <f t="shared" si="23"/>
        <v>296</v>
      </c>
      <c r="AE206" s="59"/>
    </row>
    <row r="207" spans="1:31" ht="15.75" customHeight="1" thickBot="1" x14ac:dyDescent="0.3">
      <c r="A207" s="37" t="s">
        <v>508</v>
      </c>
      <c r="B207" s="37" t="s">
        <v>509</v>
      </c>
      <c r="C207" s="37" t="s">
        <v>523</v>
      </c>
      <c r="D207" s="38" t="s">
        <v>524</v>
      </c>
      <c r="E207" s="39">
        <f>'Hazard &amp; Exposure'!K206</f>
        <v>3.6</v>
      </c>
      <c r="F207" s="40">
        <v>0</v>
      </c>
      <c r="G207" s="40">
        <f>'Hazard &amp; Exposure'!R206</f>
        <v>7</v>
      </c>
      <c r="H207" s="39">
        <f>'Hazard &amp; Exposure'!S206</f>
        <v>2.4</v>
      </c>
      <c r="I207" s="41">
        <f t="shared" si="18"/>
        <v>3</v>
      </c>
      <c r="J207" s="42">
        <f>Vulnerability!L206</f>
        <v>1.8</v>
      </c>
      <c r="K207" s="43">
        <f>Vulnerability!P206</f>
        <v>7.1</v>
      </c>
      <c r="L207" s="43">
        <f>Vulnerability!R206</f>
        <v>2.2000000000000002</v>
      </c>
      <c r="M207" s="39">
        <f>Vulnerability!S206</f>
        <v>3.2</v>
      </c>
      <c r="N207" s="43">
        <f>Vulnerability!X206</f>
        <v>0</v>
      </c>
      <c r="O207" s="43">
        <f>Vulnerability!AA206</f>
        <v>2.6</v>
      </c>
      <c r="P207" s="43">
        <f>Vulnerability!AE206</f>
        <v>2.9</v>
      </c>
      <c r="Q207" s="43">
        <f>Vulnerability!AH206</f>
        <v>1.7</v>
      </c>
      <c r="R207" s="43">
        <f>Vulnerability!AK206</f>
        <v>2.6</v>
      </c>
      <c r="S207" s="43">
        <f>Vulnerability!AL206</f>
        <v>2.5</v>
      </c>
      <c r="T207" s="39">
        <f>Vulnerability!AM206</f>
        <v>1.3</v>
      </c>
      <c r="U207" s="41">
        <f t="shared" si="19"/>
        <v>2.2999999999999998</v>
      </c>
      <c r="V207" s="44">
        <f>'Lack of Coping Capacity'!K206</f>
        <v>0.8</v>
      </c>
      <c r="W207" s="44">
        <f>'Lack of Coping Capacity'!L206</f>
        <v>0</v>
      </c>
      <c r="X207" s="44">
        <f>'Lack of Coping Capacity'!M206</f>
        <v>9</v>
      </c>
      <c r="Y207" s="44">
        <f>'Lack of Coping Capacity'!V206</f>
        <v>3.9</v>
      </c>
      <c r="Z207" s="39">
        <f>'Lack of Coping Capacity'!W206</f>
        <v>3.4</v>
      </c>
      <c r="AA207" s="41">
        <f t="shared" si="20"/>
        <v>3.4</v>
      </c>
      <c r="AB207" s="50">
        <f t="shared" si="21"/>
        <v>2.9</v>
      </c>
      <c r="AC207" s="53" t="str">
        <f t="shared" si="22"/>
        <v>Low</v>
      </c>
      <c r="AD207" s="56">
        <f t="shared" si="23"/>
        <v>233</v>
      </c>
      <c r="AE207" s="59"/>
    </row>
    <row r="208" spans="1:31" ht="15.75" customHeight="1" thickBot="1" x14ac:dyDescent="0.3">
      <c r="A208" s="37" t="s">
        <v>508</v>
      </c>
      <c r="B208" s="37" t="s">
        <v>525</v>
      </c>
      <c r="C208" s="37" t="s">
        <v>526</v>
      </c>
      <c r="D208" s="38" t="s">
        <v>527</v>
      </c>
      <c r="E208" s="39">
        <f>'Hazard &amp; Exposure'!K207</f>
        <v>1.1000000000000001</v>
      </c>
      <c r="F208" s="40">
        <v>0</v>
      </c>
      <c r="G208" s="40">
        <f>'Hazard &amp; Exposure'!R207</f>
        <v>7</v>
      </c>
      <c r="H208" s="39">
        <f>'Hazard &amp; Exposure'!S207</f>
        <v>2.4</v>
      </c>
      <c r="I208" s="41">
        <f t="shared" si="18"/>
        <v>1.8</v>
      </c>
      <c r="J208" s="42">
        <f>Vulnerability!L207</f>
        <v>0.5</v>
      </c>
      <c r="K208" s="43">
        <f>Vulnerability!P207</f>
        <v>7</v>
      </c>
      <c r="L208" s="43">
        <f>Vulnerability!R207</f>
        <v>2.2000000000000002</v>
      </c>
      <c r="M208" s="39">
        <f>Vulnerability!S207</f>
        <v>2.6</v>
      </c>
      <c r="N208" s="43">
        <f>Vulnerability!X207</f>
        <v>0</v>
      </c>
      <c r="O208" s="43">
        <f>Vulnerability!AA207</f>
        <v>0.4</v>
      </c>
      <c r="P208" s="43">
        <f>Vulnerability!AE207</f>
        <v>2.1</v>
      </c>
      <c r="Q208" s="43">
        <f>Vulnerability!AH207</f>
        <v>2.4</v>
      </c>
      <c r="R208" s="43">
        <f>Vulnerability!AK207</f>
        <v>2.6</v>
      </c>
      <c r="S208" s="43">
        <f>Vulnerability!AL207</f>
        <v>1.9</v>
      </c>
      <c r="T208" s="39">
        <f>Vulnerability!AM207</f>
        <v>1</v>
      </c>
      <c r="U208" s="41">
        <f t="shared" si="19"/>
        <v>1.8</v>
      </c>
      <c r="V208" s="44">
        <f>'Lack of Coping Capacity'!K207</f>
        <v>0.1</v>
      </c>
      <c r="W208" s="44">
        <f>'Lack of Coping Capacity'!L207</f>
        <v>0</v>
      </c>
      <c r="X208" s="44">
        <f>'Lack of Coping Capacity'!M207</f>
        <v>9.3000000000000007</v>
      </c>
      <c r="Y208" s="44">
        <f>'Lack of Coping Capacity'!V207</f>
        <v>2.8</v>
      </c>
      <c r="Z208" s="39">
        <f>'Lack of Coping Capacity'!W207</f>
        <v>3.1</v>
      </c>
      <c r="AA208" s="41">
        <f t="shared" si="20"/>
        <v>3.1</v>
      </c>
      <c r="AB208" s="50">
        <f t="shared" si="21"/>
        <v>2.2000000000000002</v>
      </c>
      <c r="AC208" s="53" t="str">
        <f t="shared" si="22"/>
        <v>Low</v>
      </c>
      <c r="AD208" s="56">
        <f t="shared" si="23"/>
        <v>300</v>
      </c>
      <c r="AE208" s="59"/>
    </row>
    <row r="209" spans="1:31" ht="15.75" customHeight="1" thickBot="1" x14ac:dyDescent="0.3">
      <c r="A209" s="37" t="s">
        <v>508</v>
      </c>
      <c r="B209" s="37" t="s">
        <v>525</v>
      </c>
      <c r="C209" s="37" t="s">
        <v>528</v>
      </c>
      <c r="D209" s="38" t="s">
        <v>529</v>
      </c>
      <c r="E209" s="39">
        <f>'Hazard &amp; Exposure'!K208</f>
        <v>2.2000000000000002</v>
      </c>
      <c r="F209" s="40">
        <v>0</v>
      </c>
      <c r="G209" s="40">
        <f>'Hazard &amp; Exposure'!R208</f>
        <v>7</v>
      </c>
      <c r="H209" s="39">
        <f>'Hazard &amp; Exposure'!S208</f>
        <v>2.4</v>
      </c>
      <c r="I209" s="41">
        <f t="shared" si="18"/>
        <v>2.2999999999999998</v>
      </c>
      <c r="J209" s="42">
        <f>Vulnerability!L208</f>
        <v>0.5</v>
      </c>
      <c r="K209" s="43">
        <f>Vulnerability!P208</f>
        <v>6.5</v>
      </c>
      <c r="L209" s="43">
        <f>Vulnerability!R208</f>
        <v>1.9</v>
      </c>
      <c r="M209" s="39">
        <f>Vulnerability!S208</f>
        <v>2.4</v>
      </c>
      <c r="N209" s="43">
        <f>Vulnerability!X208</f>
        <v>0</v>
      </c>
      <c r="O209" s="43">
        <f>Vulnerability!AA208</f>
        <v>0.4</v>
      </c>
      <c r="P209" s="43">
        <f>Vulnerability!AE208</f>
        <v>2</v>
      </c>
      <c r="Q209" s="43">
        <f>Vulnerability!AH208</f>
        <v>1.9</v>
      </c>
      <c r="R209" s="43">
        <f>Vulnerability!AK208</f>
        <v>2.5</v>
      </c>
      <c r="S209" s="43">
        <f>Vulnerability!AL208</f>
        <v>1.7</v>
      </c>
      <c r="T209" s="39">
        <f>Vulnerability!AM208</f>
        <v>0.9</v>
      </c>
      <c r="U209" s="41">
        <f t="shared" si="19"/>
        <v>1.7</v>
      </c>
      <c r="V209" s="44">
        <f>'Lack of Coping Capacity'!K208</f>
        <v>0</v>
      </c>
      <c r="W209" s="44">
        <f>'Lack of Coping Capacity'!L208</f>
        <v>0</v>
      </c>
      <c r="X209" s="44">
        <f>'Lack of Coping Capacity'!M208</f>
        <v>7.8</v>
      </c>
      <c r="Y209" s="44">
        <f>'Lack of Coping Capacity'!V208</f>
        <v>2.4</v>
      </c>
      <c r="Z209" s="39">
        <f>'Lack of Coping Capacity'!W208</f>
        <v>2.6</v>
      </c>
      <c r="AA209" s="41">
        <f t="shared" si="20"/>
        <v>2.6</v>
      </c>
      <c r="AB209" s="50">
        <f t="shared" si="21"/>
        <v>2.2000000000000002</v>
      </c>
      <c r="AC209" s="53" t="str">
        <f t="shared" si="22"/>
        <v>Low</v>
      </c>
      <c r="AD209" s="56">
        <f t="shared" si="23"/>
        <v>300</v>
      </c>
      <c r="AE209" s="59"/>
    </row>
    <row r="210" spans="1:31" ht="15.75" customHeight="1" thickBot="1" x14ac:dyDescent="0.3">
      <c r="A210" s="37" t="s">
        <v>508</v>
      </c>
      <c r="B210" s="37" t="s">
        <v>525</v>
      </c>
      <c r="C210" s="37" t="s">
        <v>530</v>
      </c>
      <c r="D210" s="38" t="s">
        <v>531</v>
      </c>
      <c r="E210" s="39">
        <f>'Hazard &amp; Exposure'!K209</f>
        <v>1.8</v>
      </c>
      <c r="F210" s="40">
        <v>0</v>
      </c>
      <c r="G210" s="40">
        <f>'Hazard &amp; Exposure'!R209</f>
        <v>7</v>
      </c>
      <c r="H210" s="39">
        <f>'Hazard &amp; Exposure'!S209</f>
        <v>2.4</v>
      </c>
      <c r="I210" s="41">
        <f t="shared" si="18"/>
        <v>2.1</v>
      </c>
      <c r="J210" s="42">
        <f>Vulnerability!L209</f>
        <v>0.6</v>
      </c>
      <c r="K210" s="43">
        <f>Vulnerability!P209</f>
        <v>6.7</v>
      </c>
      <c r="L210" s="43">
        <f>Vulnerability!R209</f>
        <v>1.7</v>
      </c>
      <c r="M210" s="39">
        <f>Vulnerability!S209</f>
        <v>2.4</v>
      </c>
      <c r="N210" s="43">
        <f>Vulnerability!X209</f>
        <v>0</v>
      </c>
      <c r="O210" s="43">
        <f>Vulnerability!AA209</f>
        <v>0.2</v>
      </c>
      <c r="P210" s="43">
        <f>Vulnerability!AE209</f>
        <v>2.1</v>
      </c>
      <c r="Q210" s="43">
        <f>Vulnerability!AH209</f>
        <v>2</v>
      </c>
      <c r="R210" s="43">
        <f>Vulnerability!AK209</f>
        <v>2.4</v>
      </c>
      <c r="S210" s="43">
        <f>Vulnerability!AL209</f>
        <v>1.7</v>
      </c>
      <c r="T210" s="39">
        <f>Vulnerability!AM209</f>
        <v>0.9</v>
      </c>
      <c r="U210" s="41">
        <f t="shared" si="19"/>
        <v>1.7</v>
      </c>
      <c r="V210" s="44">
        <f>'Lack of Coping Capacity'!K209</f>
        <v>0.1</v>
      </c>
      <c r="W210" s="44">
        <f>'Lack of Coping Capacity'!L209</f>
        <v>0</v>
      </c>
      <c r="X210" s="44">
        <f>'Lack of Coping Capacity'!M209</f>
        <v>8.6</v>
      </c>
      <c r="Y210" s="44">
        <f>'Lack of Coping Capacity'!V209</f>
        <v>2.4</v>
      </c>
      <c r="Z210" s="39">
        <f>'Lack of Coping Capacity'!W209</f>
        <v>2.8</v>
      </c>
      <c r="AA210" s="41">
        <f t="shared" si="20"/>
        <v>2.8</v>
      </c>
      <c r="AB210" s="50">
        <f t="shared" si="21"/>
        <v>2.2000000000000002</v>
      </c>
      <c r="AC210" s="53" t="str">
        <f t="shared" si="22"/>
        <v>Low</v>
      </c>
      <c r="AD210" s="56">
        <f t="shared" si="23"/>
        <v>300</v>
      </c>
      <c r="AE210" s="59"/>
    </row>
    <row r="211" spans="1:31" ht="15.75" customHeight="1" thickBot="1" x14ac:dyDescent="0.3">
      <c r="A211" s="37" t="s">
        <v>508</v>
      </c>
      <c r="B211" s="37" t="s">
        <v>525</v>
      </c>
      <c r="C211" s="37" t="s">
        <v>532</v>
      </c>
      <c r="D211" s="38" t="s">
        <v>533</v>
      </c>
      <c r="E211" s="39">
        <f>'Hazard &amp; Exposure'!K210</f>
        <v>4.8</v>
      </c>
      <c r="F211" s="40">
        <v>0</v>
      </c>
      <c r="G211" s="40">
        <f>'Hazard &amp; Exposure'!R210</f>
        <v>7</v>
      </c>
      <c r="H211" s="39">
        <f>'Hazard &amp; Exposure'!S210</f>
        <v>2.4</v>
      </c>
      <c r="I211" s="41">
        <f t="shared" si="18"/>
        <v>3.7</v>
      </c>
      <c r="J211" s="42">
        <f>Vulnerability!L210</f>
        <v>0.9</v>
      </c>
      <c r="K211" s="43">
        <f>Vulnerability!P210</f>
        <v>5.9</v>
      </c>
      <c r="L211" s="43">
        <f>Vulnerability!R210</f>
        <v>2.2000000000000002</v>
      </c>
      <c r="M211" s="39">
        <f>Vulnerability!S210</f>
        <v>2.5</v>
      </c>
      <c r="N211" s="43">
        <f>Vulnerability!X210</f>
        <v>0</v>
      </c>
      <c r="O211" s="43">
        <f>Vulnerability!AA210</f>
        <v>0.8</v>
      </c>
      <c r="P211" s="43">
        <f>Vulnerability!AE210</f>
        <v>2.5</v>
      </c>
      <c r="Q211" s="43">
        <f>Vulnerability!AH210</f>
        <v>1.6</v>
      </c>
      <c r="R211" s="43">
        <f>Vulnerability!AK210</f>
        <v>2.7</v>
      </c>
      <c r="S211" s="43">
        <f>Vulnerability!AL210</f>
        <v>1.9</v>
      </c>
      <c r="T211" s="39">
        <f>Vulnerability!AM210</f>
        <v>1</v>
      </c>
      <c r="U211" s="41">
        <f t="shared" si="19"/>
        <v>1.8</v>
      </c>
      <c r="V211" s="44">
        <f>'Lack of Coping Capacity'!K210</f>
        <v>0.3</v>
      </c>
      <c r="W211" s="44">
        <f>'Lack of Coping Capacity'!L210</f>
        <v>0</v>
      </c>
      <c r="X211" s="44">
        <f>'Lack of Coping Capacity'!M210</f>
        <v>0</v>
      </c>
      <c r="Y211" s="44">
        <f>'Lack of Coping Capacity'!V210</f>
        <v>2.7</v>
      </c>
      <c r="Z211" s="39">
        <f>'Lack of Coping Capacity'!W210</f>
        <v>0.8</v>
      </c>
      <c r="AA211" s="41">
        <f t="shared" si="20"/>
        <v>0.8</v>
      </c>
      <c r="AB211" s="50">
        <f t="shared" si="21"/>
        <v>1.7</v>
      </c>
      <c r="AC211" s="53" t="str">
        <f t="shared" si="22"/>
        <v>Very Low</v>
      </c>
      <c r="AD211" s="56">
        <f t="shared" si="23"/>
        <v>326</v>
      </c>
      <c r="AE211" s="59"/>
    </row>
    <row r="212" spans="1:31" ht="15.75" customHeight="1" thickBot="1" x14ac:dyDescent="0.3">
      <c r="A212" s="37" t="s">
        <v>508</v>
      </c>
      <c r="B212" s="37" t="s">
        <v>525</v>
      </c>
      <c r="C212" s="37" t="s">
        <v>534</v>
      </c>
      <c r="D212" s="38" t="s">
        <v>535</v>
      </c>
      <c r="E212" s="39">
        <f>'Hazard &amp; Exposure'!K211</f>
        <v>1.4</v>
      </c>
      <c r="F212" s="40">
        <v>9.4</v>
      </c>
      <c r="G212" s="40">
        <f>'Hazard &amp; Exposure'!R211</f>
        <v>7</v>
      </c>
      <c r="H212" s="39">
        <f>'Hazard &amp; Exposure'!S211</f>
        <v>9</v>
      </c>
      <c r="I212" s="41">
        <f t="shared" si="18"/>
        <v>6.6</v>
      </c>
      <c r="J212" s="42">
        <f>Vulnerability!L211</f>
        <v>1.2</v>
      </c>
      <c r="K212" s="43">
        <f>Vulnerability!P211</f>
        <v>6.1</v>
      </c>
      <c r="L212" s="43">
        <f>Vulnerability!R211</f>
        <v>2</v>
      </c>
      <c r="M212" s="39">
        <f>Vulnerability!S211</f>
        <v>2.6</v>
      </c>
      <c r="N212" s="43">
        <f>Vulnerability!X211</f>
        <v>0</v>
      </c>
      <c r="O212" s="43">
        <f>Vulnerability!AA211</f>
        <v>0.7</v>
      </c>
      <c r="P212" s="43">
        <f>Vulnerability!AE211</f>
        <v>2.2000000000000002</v>
      </c>
      <c r="Q212" s="43">
        <f>Vulnerability!AH211</f>
        <v>1.5</v>
      </c>
      <c r="R212" s="43">
        <f>Vulnerability!AK211</f>
        <v>2.7</v>
      </c>
      <c r="S212" s="43">
        <f>Vulnerability!AL211</f>
        <v>1.8</v>
      </c>
      <c r="T212" s="39">
        <f>Vulnerability!AM211</f>
        <v>0.9</v>
      </c>
      <c r="U212" s="41">
        <f t="shared" si="19"/>
        <v>1.8</v>
      </c>
      <c r="V212" s="44">
        <f>'Lack of Coping Capacity'!K211</f>
        <v>0.1</v>
      </c>
      <c r="W212" s="44">
        <f>'Lack of Coping Capacity'!L211</f>
        <v>0</v>
      </c>
      <c r="X212" s="44">
        <f>'Lack of Coping Capacity'!M211</f>
        <v>8.3000000000000007</v>
      </c>
      <c r="Y212" s="44">
        <f>'Lack of Coping Capacity'!V211</f>
        <v>2.9</v>
      </c>
      <c r="Z212" s="39">
        <f>'Lack of Coping Capacity'!W211</f>
        <v>2.8</v>
      </c>
      <c r="AA212" s="41">
        <f t="shared" si="20"/>
        <v>2.8</v>
      </c>
      <c r="AB212" s="50">
        <f t="shared" si="21"/>
        <v>3.2</v>
      </c>
      <c r="AC212" s="53" t="str">
        <f t="shared" si="22"/>
        <v>Low</v>
      </c>
      <c r="AD212" s="56">
        <f t="shared" si="23"/>
        <v>173</v>
      </c>
      <c r="AE212" s="59"/>
    </row>
    <row r="213" spans="1:31" ht="15.75" customHeight="1" thickBot="1" x14ac:dyDescent="0.3">
      <c r="A213" s="37" t="s">
        <v>508</v>
      </c>
      <c r="B213" s="37" t="s">
        <v>525</v>
      </c>
      <c r="C213" s="37" t="s">
        <v>536</v>
      </c>
      <c r="D213" s="38" t="s">
        <v>537</v>
      </c>
      <c r="E213" s="39">
        <f>'Hazard &amp; Exposure'!K212</f>
        <v>1.3</v>
      </c>
      <c r="F213" s="40">
        <v>0</v>
      </c>
      <c r="G213" s="40">
        <f>'Hazard &amp; Exposure'!R212</f>
        <v>7</v>
      </c>
      <c r="H213" s="39">
        <f>'Hazard &amp; Exposure'!S212</f>
        <v>2.4</v>
      </c>
      <c r="I213" s="41">
        <f t="shared" si="18"/>
        <v>1.9</v>
      </c>
      <c r="J213" s="42">
        <f>Vulnerability!L212</f>
        <v>0.8</v>
      </c>
      <c r="K213" s="43">
        <f>Vulnerability!P212</f>
        <v>6.7</v>
      </c>
      <c r="L213" s="43">
        <f>Vulnerability!R212</f>
        <v>2.7</v>
      </c>
      <c r="M213" s="39">
        <f>Vulnerability!S212</f>
        <v>2.8</v>
      </c>
      <c r="N213" s="43">
        <f>Vulnerability!X212</f>
        <v>0</v>
      </c>
      <c r="O213" s="43">
        <f>Vulnerability!AA212</f>
        <v>0.4</v>
      </c>
      <c r="P213" s="43">
        <f>Vulnerability!AE212</f>
        <v>2.5</v>
      </c>
      <c r="Q213" s="43">
        <f>Vulnerability!AH212</f>
        <v>1.5</v>
      </c>
      <c r="R213" s="43">
        <f>Vulnerability!AK212</f>
        <v>2.7</v>
      </c>
      <c r="S213" s="43">
        <f>Vulnerability!AL212</f>
        <v>1.8</v>
      </c>
      <c r="T213" s="39">
        <f>Vulnerability!AM212</f>
        <v>0.9</v>
      </c>
      <c r="U213" s="41">
        <f t="shared" si="19"/>
        <v>1.9</v>
      </c>
      <c r="V213" s="44">
        <f>'Lack of Coping Capacity'!K212</f>
        <v>0.1</v>
      </c>
      <c r="W213" s="44">
        <f>'Lack of Coping Capacity'!L212</f>
        <v>0</v>
      </c>
      <c r="X213" s="44">
        <f>'Lack of Coping Capacity'!M212</f>
        <v>9.1</v>
      </c>
      <c r="Y213" s="44">
        <f>'Lack of Coping Capacity'!V212</f>
        <v>3.5</v>
      </c>
      <c r="Z213" s="39">
        <f>'Lack of Coping Capacity'!W212</f>
        <v>3.2</v>
      </c>
      <c r="AA213" s="41">
        <f t="shared" si="20"/>
        <v>3.2</v>
      </c>
      <c r="AB213" s="50">
        <f t="shared" si="21"/>
        <v>2.2999999999999998</v>
      </c>
      <c r="AC213" s="53" t="str">
        <f t="shared" si="22"/>
        <v>Low</v>
      </c>
      <c r="AD213" s="56">
        <f t="shared" si="23"/>
        <v>296</v>
      </c>
      <c r="AE213" s="59"/>
    </row>
    <row r="214" spans="1:31" ht="15.75" customHeight="1" thickBot="1" x14ac:dyDescent="0.3">
      <c r="A214" s="37" t="s">
        <v>508</v>
      </c>
      <c r="B214" s="37" t="s">
        <v>525</v>
      </c>
      <c r="C214" s="37" t="s">
        <v>538</v>
      </c>
      <c r="D214" s="38" t="s">
        <v>539</v>
      </c>
      <c r="E214" s="39">
        <f>'Hazard &amp; Exposure'!K213</f>
        <v>2.2000000000000002</v>
      </c>
      <c r="F214" s="40">
        <v>0</v>
      </c>
      <c r="G214" s="40">
        <f>'Hazard &amp; Exposure'!R213</f>
        <v>7</v>
      </c>
      <c r="H214" s="39">
        <f>'Hazard &amp; Exposure'!S213</f>
        <v>2.4</v>
      </c>
      <c r="I214" s="41">
        <f t="shared" si="18"/>
        <v>2.2999999999999998</v>
      </c>
      <c r="J214" s="42">
        <f>Vulnerability!L213</f>
        <v>0.5</v>
      </c>
      <c r="K214" s="43">
        <f>Vulnerability!P213</f>
        <v>5.6</v>
      </c>
      <c r="L214" s="43">
        <f>Vulnerability!R213</f>
        <v>1.5</v>
      </c>
      <c r="M214" s="39">
        <f>Vulnerability!S213</f>
        <v>2</v>
      </c>
      <c r="N214" s="43">
        <f>Vulnerability!X213</f>
        <v>0</v>
      </c>
      <c r="O214" s="43">
        <f>Vulnerability!AA213</f>
        <v>0</v>
      </c>
      <c r="P214" s="43">
        <f>Vulnerability!AE213</f>
        <v>2.1</v>
      </c>
      <c r="Q214" s="43">
        <f>Vulnerability!AH213</f>
        <v>1.6</v>
      </c>
      <c r="R214" s="43">
        <f>Vulnerability!AK213</f>
        <v>2.4</v>
      </c>
      <c r="S214" s="43">
        <f>Vulnerability!AL213</f>
        <v>1.6</v>
      </c>
      <c r="T214" s="39">
        <f>Vulnerability!AM213</f>
        <v>0.8</v>
      </c>
      <c r="U214" s="41">
        <f t="shared" si="19"/>
        <v>1.4</v>
      </c>
      <c r="V214" s="44">
        <f>'Lack of Coping Capacity'!K213</f>
        <v>0</v>
      </c>
      <c r="W214" s="44">
        <f>'Lack of Coping Capacity'!L213</f>
        <v>0</v>
      </c>
      <c r="X214" s="44">
        <f>'Lack of Coping Capacity'!M213</f>
        <v>9.1999999999999993</v>
      </c>
      <c r="Y214" s="44">
        <f>'Lack of Coping Capacity'!V213</f>
        <v>2.8</v>
      </c>
      <c r="Z214" s="39">
        <f>'Lack of Coping Capacity'!W213</f>
        <v>3</v>
      </c>
      <c r="AA214" s="41">
        <f t="shared" si="20"/>
        <v>3</v>
      </c>
      <c r="AB214" s="50">
        <f t="shared" si="21"/>
        <v>2.1</v>
      </c>
      <c r="AC214" s="53" t="str">
        <f t="shared" si="22"/>
        <v>Low</v>
      </c>
      <c r="AD214" s="56">
        <f t="shared" si="23"/>
        <v>308</v>
      </c>
      <c r="AE214" s="59"/>
    </row>
    <row r="215" spans="1:31" ht="15.75" customHeight="1" thickBot="1" x14ac:dyDescent="0.3">
      <c r="A215" s="37" t="s">
        <v>508</v>
      </c>
      <c r="B215" s="37" t="s">
        <v>525</v>
      </c>
      <c r="C215" s="37" t="s">
        <v>540</v>
      </c>
      <c r="D215" s="38" t="s">
        <v>541</v>
      </c>
      <c r="E215" s="39">
        <f>'Hazard &amp; Exposure'!K214</f>
        <v>1</v>
      </c>
      <c r="F215" s="40">
        <v>0</v>
      </c>
      <c r="G215" s="40">
        <f>'Hazard &amp; Exposure'!R214</f>
        <v>7</v>
      </c>
      <c r="H215" s="39">
        <f>'Hazard &amp; Exposure'!S214</f>
        <v>2.4</v>
      </c>
      <c r="I215" s="41">
        <f t="shared" si="18"/>
        <v>1.7</v>
      </c>
      <c r="J215" s="42">
        <f>Vulnerability!L214</f>
        <v>0.5</v>
      </c>
      <c r="K215" s="43">
        <f>Vulnerability!P214</f>
        <v>6</v>
      </c>
      <c r="L215" s="43">
        <f>Vulnerability!R214</f>
        <v>1.5</v>
      </c>
      <c r="M215" s="39">
        <f>Vulnerability!S214</f>
        <v>2.1</v>
      </c>
      <c r="N215" s="43">
        <f>Vulnerability!X214</f>
        <v>0</v>
      </c>
      <c r="O215" s="43">
        <f>Vulnerability!AA214</f>
        <v>0.1</v>
      </c>
      <c r="P215" s="43">
        <f>Vulnerability!AE214</f>
        <v>1.7</v>
      </c>
      <c r="Q215" s="43">
        <f>Vulnerability!AH214</f>
        <v>1.6</v>
      </c>
      <c r="R215" s="43">
        <f>Vulnerability!AK214</f>
        <v>3.2</v>
      </c>
      <c r="S215" s="43">
        <f>Vulnerability!AL214</f>
        <v>1.7</v>
      </c>
      <c r="T215" s="39">
        <f>Vulnerability!AM214</f>
        <v>0.9</v>
      </c>
      <c r="U215" s="41">
        <f t="shared" si="19"/>
        <v>1.5</v>
      </c>
      <c r="V215" s="44">
        <f>'Lack of Coping Capacity'!K214</f>
        <v>0</v>
      </c>
      <c r="W215" s="44">
        <f>'Lack of Coping Capacity'!L214</f>
        <v>0</v>
      </c>
      <c r="X215" s="44">
        <f>'Lack of Coping Capacity'!M214</f>
        <v>7.9</v>
      </c>
      <c r="Y215" s="44">
        <f>'Lack of Coping Capacity'!V214</f>
        <v>3.1</v>
      </c>
      <c r="Z215" s="39">
        <f>'Lack of Coping Capacity'!W214</f>
        <v>2.8</v>
      </c>
      <c r="AA215" s="41">
        <f t="shared" si="20"/>
        <v>2.8</v>
      </c>
      <c r="AB215" s="50">
        <f t="shared" si="21"/>
        <v>1.9</v>
      </c>
      <c r="AC215" s="53" t="str">
        <f t="shared" si="22"/>
        <v>Very Low</v>
      </c>
      <c r="AD215" s="56">
        <f t="shared" si="23"/>
        <v>323</v>
      </c>
      <c r="AE215" s="59"/>
    </row>
    <row r="216" spans="1:31" ht="15.75" customHeight="1" thickBot="1" x14ac:dyDescent="0.3">
      <c r="A216" s="37" t="s">
        <v>508</v>
      </c>
      <c r="B216" s="37" t="s">
        <v>525</v>
      </c>
      <c r="C216" s="37" t="s">
        <v>542</v>
      </c>
      <c r="D216" s="38" t="s">
        <v>543</v>
      </c>
      <c r="E216" s="39">
        <f>'Hazard &amp; Exposure'!K215</f>
        <v>1.1000000000000001</v>
      </c>
      <c r="F216" s="40">
        <v>0</v>
      </c>
      <c r="G216" s="40">
        <f>'Hazard &amp; Exposure'!R215</f>
        <v>7</v>
      </c>
      <c r="H216" s="39">
        <f>'Hazard &amp; Exposure'!S215</f>
        <v>2.4</v>
      </c>
      <c r="I216" s="41">
        <f t="shared" si="18"/>
        <v>1.8</v>
      </c>
      <c r="J216" s="42">
        <f>Vulnerability!L215</f>
        <v>0.5</v>
      </c>
      <c r="K216" s="43">
        <f>Vulnerability!P215</f>
        <v>5.9</v>
      </c>
      <c r="L216" s="43">
        <f>Vulnerability!R215</f>
        <v>1.4</v>
      </c>
      <c r="M216" s="39">
        <f>Vulnerability!S215</f>
        <v>2.1</v>
      </c>
      <c r="N216" s="43">
        <f>Vulnerability!X215</f>
        <v>0</v>
      </c>
      <c r="O216" s="43">
        <f>Vulnerability!AA215</f>
        <v>0.5</v>
      </c>
      <c r="P216" s="43">
        <f>Vulnerability!AE215</f>
        <v>2.6</v>
      </c>
      <c r="Q216" s="43">
        <f>Vulnerability!AH215</f>
        <v>1.9</v>
      </c>
      <c r="R216" s="43">
        <f>Vulnerability!AK215</f>
        <v>3.3</v>
      </c>
      <c r="S216" s="43">
        <f>Vulnerability!AL215</f>
        <v>2.1</v>
      </c>
      <c r="T216" s="39">
        <f>Vulnerability!AM215</f>
        <v>1.1000000000000001</v>
      </c>
      <c r="U216" s="41">
        <f t="shared" si="19"/>
        <v>1.6</v>
      </c>
      <c r="V216" s="44">
        <f>'Lack of Coping Capacity'!K215</f>
        <v>0</v>
      </c>
      <c r="W216" s="44">
        <f>'Lack of Coping Capacity'!L215</f>
        <v>0</v>
      </c>
      <c r="X216" s="44">
        <f>'Lack of Coping Capacity'!M215</f>
        <v>7.5</v>
      </c>
      <c r="Y216" s="44">
        <f>'Lack of Coping Capacity'!V215</f>
        <v>2.7</v>
      </c>
      <c r="Z216" s="39">
        <f>'Lack of Coping Capacity'!W215</f>
        <v>2.6</v>
      </c>
      <c r="AA216" s="41">
        <f t="shared" si="20"/>
        <v>2.6</v>
      </c>
      <c r="AB216" s="50">
        <f t="shared" si="21"/>
        <v>2</v>
      </c>
      <c r="AC216" s="53" t="str">
        <f t="shared" si="22"/>
        <v>Low</v>
      </c>
      <c r="AD216" s="56">
        <f t="shared" si="23"/>
        <v>313</v>
      </c>
      <c r="AE216" s="59"/>
    </row>
    <row r="217" spans="1:31" ht="15.75" customHeight="1" thickBot="1" x14ac:dyDescent="0.3">
      <c r="A217" s="37" t="s">
        <v>508</v>
      </c>
      <c r="B217" s="37" t="s">
        <v>525</v>
      </c>
      <c r="C217" s="37" t="s">
        <v>544</v>
      </c>
      <c r="D217" s="38" t="s">
        <v>545</v>
      </c>
      <c r="E217" s="39">
        <f>'Hazard &amp; Exposure'!K216</f>
        <v>5</v>
      </c>
      <c r="F217" s="40">
        <v>0</v>
      </c>
      <c r="G217" s="40">
        <f>'Hazard &amp; Exposure'!R216</f>
        <v>7</v>
      </c>
      <c r="H217" s="39">
        <f>'Hazard &amp; Exposure'!S216</f>
        <v>2.4</v>
      </c>
      <c r="I217" s="41">
        <f t="shared" si="18"/>
        <v>3.8</v>
      </c>
      <c r="J217" s="42">
        <f>Vulnerability!L216</f>
        <v>1.7</v>
      </c>
      <c r="K217" s="43">
        <f>Vulnerability!P216</f>
        <v>6.2</v>
      </c>
      <c r="L217" s="43">
        <f>Vulnerability!R216</f>
        <v>3.1</v>
      </c>
      <c r="M217" s="39">
        <f>Vulnerability!S216</f>
        <v>3.2</v>
      </c>
      <c r="N217" s="43">
        <f>Vulnerability!X216</f>
        <v>0</v>
      </c>
      <c r="O217" s="43">
        <f>Vulnerability!AA216</f>
        <v>1.9</v>
      </c>
      <c r="P217" s="43">
        <f>Vulnerability!AE216</f>
        <v>2.7</v>
      </c>
      <c r="Q217" s="43">
        <f>Vulnerability!AH216</f>
        <v>1.9</v>
      </c>
      <c r="R217" s="43">
        <f>Vulnerability!AK216</f>
        <v>3.3</v>
      </c>
      <c r="S217" s="43">
        <f>Vulnerability!AL216</f>
        <v>2.5</v>
      </c>
      <c r="T217" s="39">
        <f>Vulnerability!AM216</f>
        <v>1.3</v>
      </c>
      <c r="U217" s="41">
        <f t="shared" si="19"/>
        <v>2.2999999999999998</v>
      </c>
      <c r="V217" s="44">
        <f>'Lack of Coping Capacity'!K216</f>
        <v>0.5</v>
      </c>
      <c r="W217" s="44">
        <f>'Lack of Coping Capacity'!L216</f>
        <v>0</v>
      </c>
      <c r="X217" s="44">
        <f>'Lack of Coping Capacity'!M216</f>
        <v>8.9</v>
      </c>
      <c r="Y217" s="44">
        <f>'Lack of Coping Capacity'!V216</f>
        <v>3.5</v>
      </c>
      <c r="Z217" s="39">
        <f>'Lack of Coping Capacity'!W216</f>
        <v>3.2</v>
      </c>
      <c r="AA217" s="41">
        <f t="shared" si="20"/>
        <v>3.2</v>
      </c>
      <c r="AB217" s="50">
        <f t="shared" si="21"/>
        <v>3</v>
      </c>
      <c r="AC217" s="53" t="str">
        <f t="shared" si="22"/>
        <v>Low</v>
      </c>
      <c r="AD217" s="56">
        <f t="shared" si="23"/>
        <v>222</v>
      </c>
      <c r="AE217" s="59"/>
    </row>
    <row r="218" spans="1:31" ht="15.75" customHeight="1" thickBot="1" x14ac:dyDescent="0.3">
      <c r="A218" s="37" t="s">
        <v>508</v>
      </c>
      <c r="B218" s="37" t="s">
        <v>525</v>
      </c>
      <c r="C218" s="37" t="s">
        <v>546</v>
      </c>
      <c r="D218" s="38" t="s">
        <v>547</v>
      </c>
      <c r="E218" s="39">
        <f>'Hazard &amp; Exposure'!K217</f>
        <v>4.8</v>
      </c>
      <c r="F218" s="40">
        <v>0</v>
      </c>
      <c r="G218" s="40">
        <f>'Hazard &amp; Exposure'!R217</f>
        <v>7</v>
      </c>
      <c r="H218" s="39">
        <f>'Hazard &amp; Exposure'!S217</f>
        <v>2.4</v>
      </c>
      <c r="I218" s="41">
        <f t="shared" si="18"/>
        <v>3.7</v>
      </c>
      <c r="J218" s="42">
        <f>Vulnerability!L217</f>
        <v>0.7</v>
      </c>
      <c r="K218" s="43">
        <f>Vulnerability!P217</f>
        <v>6.1</v>
      </c>
      <c r="L218" s="43">
        <f>Vulnerability!R217</f>
        <v>3</v>
      </c>
      <c r="M218" s="39">
        <f>Vulnerability!S217</f>
        <v>2.6</v>
      </c>
      <c r="N218" s="43">
        <f>Vulnerability!X217</f>
        <v>0</v>
      </c>
      <c r="O218" s="43">
        <f>Vulnerability!AA217</f>
        <v>0.9</v>
      </c>
      <c r="P218" s="43">
        <f>Vulnerability!AE217</f>
        <v>1.8</v>
      </c>
      <c r="Q218" s="43">
        <f>Vulnerability!AH217</f>
        <v>1.3</v>
      </c>
      <c r="R218" s="43">
        <f>Vulnerability!AK217</f>
        <v>2.2000000000000002</v>
      </c>
      <c r="S218" s="43">
        <f>Vulnerability!AL217</f>
        <v>1.6</v>
      </c>
      <c r="T218" s="39">
        <f>Vulnerability!AM217</f>
        <v>0.8</v>
      </c>
      <c r="U218" s="41">
        <f t="shared" si="19"/>
        <v>1.7</v>
      </c>
      <c r="V218" s="44">
        <f>'Lack of Coping Capacity'!K217</f>
        <v>0.2</v>
      </c>
      <c r="W218" s="44">
        <f>'Lack of Coping Capacity'!L217</f>
        <v>0</v>
      </c>
      <c r="X218" s="44">
        <f>'Lack of Coping Capacity'!M217</f>
        <v>7.6</v>
      </c>
      <c r="Y218" s="44">
        <f>'Lack of Coping Capacity'!V217</f>
        <v>2.2999999999999998</v>
      </c>
      <c r="Z218" s="39">
        <f>'Lack of Coping Capacity'!W217</f>
        <v>2.5</v>
      </c>
      <c r="AA218" s="41">
        <f t="shared" si="20"/>
        <v>2.5</v>
      </c>
      <c r="AB218" s="50">
        <f t="shared" si="21"/>
        <v>2.5</v>
      </c>
      <c r="AC218" s="53" t="str">
        <f t="shared" si="22"/>
        <v>Low</v>
      </c>
      <c r="AD218" s="56">
        <f t="shared" si="23"/>
        <v>286</v>
      </c>
      <c r="AE218" s="59"/>
    </row>
    <row r="219" spans="1:31" ht="15.75" customHeight="1" thickBot="1" x14ac:dyDescent="0.3">
      <c r="A219" s="37" t="s">
        <v>508</v>
      </c>
      <c r="B219" s="37" t="s">
        <v>525</v>
      </c>
      <c r="C219" s="37" t="s">
        <v>548</v>
      </c>
      <c r="D219" s="38" t="s">
        <v>549</v>
      </c>
      <c r="E219" s="39">
        <f>'Hazard &amp; Exposure'!K218</f>
        <v>5.3</v>
      </c>
      <c r="F219" s="40">
        <v>0</v>
      </c>
      <c r="G219" s="40">
        <f>'Hazard &amp; Exposure'!R218</f>
        <v>7</v>
      </c>
      <c r="H219" s="39">
        <f>'Hazard &amp; Exposure'!S218</f>
        <v>2.4</v>
      </c>
      <c r="I219" s="41">
        <f t="shared" si="18"/>
        <v>4</v>
      </c>
      <c r="J219" s="42">
        <f>Vulnerability!L218</f>
        <v>1.9</v>
      </c>
      <c r="K219" s="43">
        <f>Vulnerability!P218</f>
        <v>5.4</v>
      </c>
      <c r="L219" s="43">
        <f>Vulnerability!R218</f>
        <v>3.2</v>
      </c>
      <c r="M219" s="39">
        <f>Vulnerability!S218</f>
        <v>3.1</v>
      </c>
      <c r="N219" s="43">
        <f>Vulnerability!X218</f>
        <v>0</v>
      </c>
      <c r="O219" s="43">
        <f>Vulnerability!AA218</f>
        <v>2.9</v>
      </c>
      <c r="P219" s="43">
        <f>Vulnerability!AE218</f>
        <v>3.2</v>
      </c>
      <c r="Q219" s="43">
        <f>Vulnerability!AH218</f>
        <v>1.6</v>
      </c>
      <c r="R219" s="43">
        <f>Vulnerability!AK218</f>
        <v>3.6</v>
      </c>
      <c r="S219" s="43">
        <f>Vulnerability!AL218</f>
        <v>2.9</v>
      </c>
      <c r="T219" s="39">
        <f>Vulnerability!AM218</f>
        <v>1.6</v>
      </c>
      <c r="U219" s="41">
        <f t="shared" si="19"/>
        <v>2.4</v>
      </c>
      <c r="V219" s="44">
        <f>'Lack of Coping Capacity'!K218</f>
        <v>1</v>
      </c>
      <c r="W219" s="44">
        <f>'Lack of Coping Capacity'!L218</f>
        <v>0</v>
      </c>
      <c r="X219" s="44">
        <f>'Lack of Coping Capacity'!M218</f>
        <v>7.9</v>
      </c>
      <c r="Y219" s="44">
        <f>'Lack of Coping Capacity'!V218</f>
        <v>3.3</v>
      </c>
      <c r="Z219" s="39">
        <f>'Lack of Coping Capacity'!W218</f>
        <v>3.1</v>
      </c>
      <c r="AA219" s="41">
        <f t="shared" si="20"/>
        <v>3.1</v>
      </c>
      <c r="AB219" s="50">
        <f t="shared" si="21"/>
        <v>3.1</v>
      </c>
      <c r="AC219" s="53" t="str">
        <f t="shared" si="22"/>
        <v>Low</v>
      </c>
      <c r="AD219" s="56">
        <f t="shared" si="23"/>
        <v>194</v>
      </c>
      <c r="AE219" s="59"/>
    </row>
    <row r="220" spans="1:31" ht="15.75" customHeight="1" thickBot="1" x14ac:dyDescent="0.3">
      <c r="A220" s="37" t="s">
        <v>508</v>
      </c>
      <c r="B220" s="37" t="s">
        <v>525</v>
      </c>
      <c r="C220" s="37" t="s">
        <v>550</v>
      </c>
      <c r="D220" s="38" t="s">
        <v>551</v>
      </c>
      <c r="E220" s="39">
        <f>'Hazard &amp; Exposure'!K219</f>
        <v>3.6</v>
      </c>
      <c r="F220" s="40">
        <v>0</v>
      </c>
      <c r="G220" s="40">
        <f>'Hazard &amp; Exposure'!R219</f>
        <v>7</v>
      </c>
      <c r="H220" s="39">
        <f>'Hazard &amp; Exposure'!S219</f>
        <v>2.4</v>
      </c>
      <c r="I220" s="41">
        <f t="shared" si="18"/>
        <v>3</v>
      </c>
      <c r="J220" s="42">
        <f>Vulnerability!L219</f>
        <v>2.2000000000000002</v>
      </c>
      <c r="K220" s="43">
        <f>Vulnerability!P219</f>
        <v>5.4</v>
      </c>
      <c r="L220" s="43">
        <f>Vulnerability!R219</f>
        <v>3.2</v>
      </c>
      <c r="M220" s="39">
        <f>Vulnerability!S219</f>
        <v>3.3</v>
      </c>
      <c r="N220" s="43">
        <f>Vulnerability!X219</f>
        <v>0</v>
      </c>
      <c r="O220" s="43">
        <f>Vulnerability!AA219</f>
        <v>4.9000000000000004</v>
      </c>
      <c r="P220" s="43">
        <f>Vulnerability!AE219</f>
        <v>3.3</v>
      </c>
      <c r="Q220" s="43">
        <f>Vulnerability!AH219</f>
        <v>2.4</v>
      </c>
      <c r="R220" s="43">
        <f>Vulnerability!AK219</f>
        <v>3.8</v>
      </c>
      <c r="S220" s="43">
        <f>Vulnerability!AL219</f>
        <v>3.7</v>
      </c>
      <c r="T220" s="39">
        <f>Vulnerability!AM219</f>
        <v>2</v>
      </c>
      <c r="U220" s="41">
        <f t="shared" si="19"/>
        <v>2.7</v>
      </c>
      <c r="V220" s="44">
        <f>'Lack of Coping Capacity'!K219</f>
        <v>1.4</v>
      </c>
      <c r="W220" s="44">
        <f>'Lack of Coping Capacity'!L219</f>
        <v>0</v>
      </c>
      <c r="X220" s="44">
        <f>'Lack of Coping Capacity'!M219</f>
        <v>8.3000000000000007</v>
      </c>
      <c r="Y220" s="44">
        <f>'Lack of Coping Capacity'!V219</f>
        <v>4</v>
      </c>
      <c r="Z220" s="39">
        <f>'Lack of Coping Capacity'!W219</f>
        <v>3.4</v>
      </c>
      <c r="AA220" s="41">
        <f t="shared" si="20"/>
        <v>3.4</v>
      </c>
      <c r="AB220" s="50">
        <f t="shared" si="21"/>
        <v>3</v>
      </c>
      <c r="AC220" s="53" t="str">
        <f t="shared" si="22"/>
        <v>Low</v>
      </c>
      <c r="AD220" s="56">
        <f t="shared" si="23"/>
        <v>222</v>
      </c>
      <c r="AE220" s="59"/>
    </row>
    <row r="221" spans="1:31" ht="15.75" customHeight="1" thickBot="1" x14ac:dyDescent="0.3">
      <c r="A221" s="37" t="s">
        <v>508</v>
      </c>
      <c r="B221" s="37" t="s">
        <v>525</v>
      </c>
      <c r="C221" s="37" t="s">
        <v>552</v>
      </c>
      <c r="D221" s="38" t="s">
        <v>553</v>
      </c>
      <c r="E221" s="39">
        <f>'Hazard &amp; Exposure'!K220</f>
        <v>2.2000000000000002</v>
      </c>
      <c r="F221" s="40">
        <v>0</v>
      </c>
      <c r="G221" s="40">
        <f>'Hazard &amp; Exposure'!R220</f>
        <v>7</v>
      </c>
      <c r="H221" s="39">
        <f>'Hazard &amp; Exposure'!S220</f>
        <v>2.4</v>
      </c>
      <c r="I221" s="41">
        <f t="shared" si="18"/>
        <v>2.2999999999999998</v>
      </c>
      <c r="J221" s="42">
        <f>Vulnerability!L220</f>
        <v>0.6</v>
      </c>
      <c r="K221" s="43">
        <f>Vulnerability!P220</f>
        <v>5.9</v>
      </c>
      <c r="L221" s="43">
        <f>Vulnerability!R220</f>
        <v>2</v>
      </c>
      <c r="M221" s="39">
        <f>Vulnerability!S220</f>
        <v>2.2999999999999998</v>
      </c>
      <c r="N221" s="43">
        <f>Vulnerability!X220</f>
        <v>0</v>
      </c>
      <c r="O221" s="43">
        <f>Vulnerability!AA220</f>
        <v>0.3</v>
      </c>
      <c r="P221" s="43">
        <f>Vulnerability!AE220</f>
        <v>2</v>
      </c>
      <c r="Q221" s="43">
        <f>Vulnerability!AH220</f>
        <v>1.6</v>
      </c>
      <c r="R221" s="43">
        <f>Vulnerability!AK220</f>
        <v>3</v>
      </c>
      <c r="S221" s="43">
        <f>Vulnerability!AL220</f>
        <v>1.8</v>
      </c>
      <c r="T221" s="39">
        <f>Vulnerability!AM220</f>
        <v>0.9</v>
      </c>
      <c r="U221" s="41">
        <f t="shared" si="19"/>
        <v>1.6</v>
      </c>
      <c r="V221" s="44">
        <f>'Lack of Coping Capacity'!K220</f>
        <v>0</v>
      </c>
      <c r="W221" s="44">
        <f>'Lack of Coping Capacity'!L220</f>
        <v>0</v>
      </c>
      <c r="X221" s="44">
        <f>'Lack of Coping Capacity'!M220</f>
        <v>8.4</v>
      </c>
      <c r="Y221" s="44">
        <f>'Lack of Coping Capacity'!V220</f>
        <v>2.8</v>
      </c>
      <c r="Z221" s="39">
        <f>'Lack of Coping Capacity'!W220</f>
        <v>2.8</v>
      </c>
      <c r="AA221" s="41">
        <f t="shared" si="20"/>
        <v>2.8</v>
      </c>
      <c r="AB221" s="50">
        <f t="shared" si="21"/>
        <v>2.2000000000000002</v>
      </c>
      <c r="AC221" s="53" t="str">
        <f t="shared" si="22"/>
        <v>Low</v>
      </c>
      <c r="AD221" s="56">
        <f t="shared" si="23"/>
        <v>300</v>
      </c>
      <c r="AE221" s="59"/>
    </row>
    <row r="222" spans="1:31" ht="15.75" customHeight="1" thickBot="1" x14ac:dyDescent="0.3">
      <c r="A222" s="37" t="s">
        <v>508</v>
      </c>
      <c r="B222" s="37" t="s">
        <v>554</v>
      </c>
      <c r="C222" s="37" t="s">
        <v>555</v>
      </c>
      <c r="D222" s="38" t="s">
        <v>556</v>
      </c>
      <c r="E222" s="39">
        <f>'Hazard &amp; Exposure'!K221</f>
        <v>5.0999999999999996</v>
      </c>
      <c r="F222" s="40">
        <v>0</v>
      </c>
      <c r="G222" s="40">
        <f>'Hazard &amp; Exposure'!R221</f>
        <v>7</v>
      </c>
      <c r="H222" s="39">
        <f>'Hazard &amp; Exposure'!S221</f>
        <v>2.4</v>
      </c>
      <c r="I222" s="41">
        <f t="shared" si="18"/>
        <v>3.9</v>
      </c>
      <c r="J222" s="42">
        <f>Vulnerability!L221</f>
        <v>3.6</v>
      </c>
      <c r="K222" s="43">
        <f>Vulnerability!P221</f>
        <v>4.8</v>
      </c>
      <c r="L222" s="43">
        <f>Vulnerability!R221</f>
        <v>3.6</v>
      </c>
      <c r="M222" s="39">
        <f>Vulnerability!S221</f>
        <v>3.9</v>
      </c>
      <c r="N222" s="43">
        <f>Vulnerability!X221</f>
        <v>0</v>
      </c>
      <c r="O222" s="43">
        <f>Vulnerability!AA221</f>
        <v>2.1</v>
      </c>
      <c r="P222" s="43">
        <f>Vulnerability!AE221</f>
        <v>3.2</v>
      </c>
      <c r="Q222" s="43">
        <f>Vulnerability!AH221</f>
        <v>2.6</v>
      </c>
      <c r="R222" s="43">
        <f>Vulnerability!AK221</f>
        <v>4</v>
      </c>
      <c r="S222" s="43">
        <f>Vulnerability!AL221</f>
        <v>3</v>
      </c>
      <c r="T222" s="39">
        <f>Vulnerability!AM221</f>
        <v>1.6</v>
      </c>
      <c r="U222" s="41">
        <f t="shared" si="19"/>
        <v>2.8</v>
      </c>
      <c r="V222" s="44">
        <f>'Lack of Coping Capacity'!K221</f>
        <v>1.8</v>
      </c>
      <c r="W222" s="44">
        <f>'Lack of Coping Capacity'!L221</f>
        <v>0</v>
      </c>
      <c r="X222" s="44">
        <f>'Lack of Coping Capacity'!M221</f>
        <v>6.3</v>
      </c>
      <c r="Y222" s="44">
        <f>'Lack of Coping Capacity'!V221</f>
        <v>3.7</v>
      </c>
      <c r="Z222" s="39">
        <f>'Lack of Coping Capacity'!W221</f>
        <v>3</v>
      </c>
      <c r="AA222" s="41">
        <f t="shared" si="20"/>
        <v>3</v>
      </c>
      <c r="AB222" s="50">
        <f t="shared" si="21"/>
        <v>3.2</v>
      </c>
      <c r="AC222" s="53" t="str">
        <f t="shared" si="22"/>
        <v>Low</v>
      </c>
      <c r="AD222" s="56">
        <f t="shared" si="23"/>
        <v>173</v>
      </c>
      <c r="AE222" s="59"/>
    </row>
    <row r="223" spans="1:31" ht="15.75" customHeight="1" thickBot="1" x14ac:dyDescent="0.3">
      <c r="A223" s="37" t="s">
        <v>508</v>
      </c>
      <c r="B223" s="37" t="s">
        <v>554</v>
      </c>
      <c r="C223" s="37" t="s">
        <v>557</v>
      </c>
      <c r="D223" s="38" t="s">
        <v>558</v>
      </c>
      <c r="E223" s="39">
        <f>'Hazard &amp; Exposure'!K222</f>
        <v>4</v>
      </c>
      <c r="F223" s="40">
        <v>0</v>
      </c>
      <c r="G223" s="40">
        <f>'Hazard &amp; Exposure'!R222</f>
        <v>7</v>
      </c>
      <c r="H223" s="39">
        <f>'Hazard &amp; Exposure'!S222</f>
        <v>2.4</v>
      </c>
      <c r="I223" s="41">
        <f t="shared" si="18"/>
        <v>3.2</v>
      </c>
      <c r="J223" s="42">
        <f>Vulnerability!L222</f>
        <v>7.7</v>
      </c>
      <c r="K223" s="43">
        <f>Vulnerability!P222</f>
        <v>5.6</v>
      </c>
      <c r="L223" s="43">
        <f>Vulnerability!R222</f>
        <v>3.7</v>
      </c>
      <c r="M223" s="39">
        <f>Vulnerability!S222</f>
        <v>6.2</v>
      </c>
      <c r="N223" s="43">
        <f>Vulnerability!X222</f>
        <v>0</v>
      </c>
      <c r="O223" s="43">
        <f>Vulnerability!AA222</f>
        <v>4</v>
      </c>
      <c r="P223" s="43">
        <f>Vulnerability!AE222</f>
        <v>3.2</v>
      </c>
      <c r="Q223" s="43">
        <f>Vulnerability!AH222</f>
        <v>3.7</v>
      </c>
      <c r="R223" s="43">
        <f>Vulnerability!AK222</f>
        <v>5</v>
      </c>
      <c r="S223" s="43">
        <f>Vulnerability!AL222</f>
        <v>4</v>
      </c>
      <c r="T223" s="39">
        <f>Vulnerability!AM222</f>
        <v>2.2000000000000002</v>
      </c>
      <c r="U223" s="41">
        <f t="shared" si="19"/>
        <v>4.5</v>
      </c>
      <c r="V223" s="44">
        <f>'Lack of Coping Capacity'!K222</f>
        <v>2.4</v>
      </c>
      <c r="W223" s="44">
        <f>'Lack of Coping Capacity'!L222</f>
        <v>0</v>
      </c>
      <c r="X223" s="44">
        <f>'Lack of Coping Capacity'!M222</f>
        <v>5.9</v>
      </c>
      <c r="Y223" s="44">
        <f>'Lack of Coping Capacity'!V222</f>
        <v>5</v>
      </c>
      <c r="Z223" s="39">
        <f>'Lack of Coping Capacity'!W222</f>
        <v>3.3</v>
      </c>
      <c r="AA223" s="41">
        <f t="shared" si="20"/>
        <v>3.3</v>
      </c>
      <c r="AB223" s="50">
        <f t="shared" si="21"/>
        <v>3.6</v>
      </c>
      <c r="AC223" s="53" t="str">
        <f t="shared" si="22"/>
        <v>Medium</v>
      </c>
      <c r="AD223" s="56">
        <f t="shared" si="23"/>
        <v>114</v>
      </c>
      <c r="AE223" s="59"/>
    </row>
    <row r="224" spans="1:31" ht="15.75" customHeight="1" thickBot="1" x14ac:dyDescent="0.3">
      <c r="A224" s="37" t="s">
        <v>508</v>
      </c>
      <c r="B224" s="37" t="s">
        <v>554</v>
      </c>
      <c r="C224" s="37" t="s">
        <v>559</v>
      </c>
      <c r="D224" s="38" t="s">
        <v>560</v>
      </c>
      <c r="E224" s="39">
        <f>'Hazard &amp; Exposure'!K223</f>
        <v>5.7</v>
      </c>
      <c r="F224" s="40">
        <v>0</v>
      </c>
      <c r="G224" s="40">
        <f>'Hazard &amp; Exposure'!R223</f>
        <v>7</v>
      </c>
      <c r="H224" s="39">
        <f>'Hazard &amp; Exposure'!S223</f>
        <v>2.4</v>
      </c>
      <c r="I224" s="41">
        <f t="shared" si="18"/>
        <v>4.2</v>
      </c>
      <c r="J224" s="42">
        <f>Vulnerability!L223</f>
        <v>7.9</v>
      </c>
      <c r="K224" s="43">
        <f>Vulnerability!P223</f>
        <v>3.7</v>
      </c>
      <c r="L224" s="43">
        <f>Vulnerability!R223</f>
        <v>4.5999999999999996</v>
      </c>
      <c r="M224" s="39">
        <f>Vulnerability!S223</f>
        <v>6</v>
      </c>
      <c r="N224" s="43">
        <f>Vulnerability!X223</f>
        <v>0</v>
      </c>
      <c r="O224" s="43">
        <f>Vulnerability!AA223</f>
        <v>6.9</v>
      </c>
      <c r="P224" s="43">
        <f>Vulnerability!AE223</f>
        <v>2.6</v>
      </c>
      <c r="Q224" s="43">
        <f>Vulnerability!AH223</f>
        <v>4.7</v>
      </c>
      <c r="R224" s="43">
        <f>Vulnerability!AK223</f>
        <v>5.2</v>
      </c>
      <c r="S224" s="43">
        <f>Vulnerability!AL223</f>
        <v>5</v>
      </c>
      <c r="T224" s="39">
        <f>Vulnerability!AM223</f>
        <v>2.9</v>
      </c>
      <c r="U224" s="41">
        <f t="shared" si="19"/>
        <v>4.5999999999999996</v>
      </c>
      <c r="V224" s="44">
        <f>'Lack of Coping Capacity'!K223</f>
        <v>2.7</v>
      </c>
      <c r="W224" s="44">
        <f>'Lack of Coping Capacity'!L223</f>
        <v>0</v>
      </c>
      <c r="X224" s="44">
        <f>'Lack of Coping Capacity'!M223</f>
        <v>6.4</v>
      </c>
      <c r="Y224" s="44">
        <f>'Lack of Coping Capacity'!V223</f>
        <v>5.3</v>
      </c>
      <c r="Z224" s="39">
        <f>'Lack of Coping Capacity'!W223</f>
        <v>3.6</v>
      </c>
      <c r="AA224" s="41">
        <f t="shared" si="20"/>
        <v>3.6</v>
      </c>
      <c r="AB224" s="50">
        <f t="shared" si="21"/>
        <v>4.0999999999999996</v>
      </c>
      <c r="AC224" s="53" t="str">
        <f t="shared" si="22"/>
        <v>Medium</v>
      </c>
      <c r="AD224" s="56">
        <f t="shared" si="23"/>
        <v>83</v>
      </c>
      <c r="AE224" s="59"/>
    </row>
    <row r="225" spans="1:31" ht="15.75" customHeight="1" thickBot="1" x14ac:dyDescent="0.3">
      <c r="A225" s="37" t="s">
        <v>508</v>
      </c>
      <c r="B225" s="37" t="s">
        <v>554</v>
      </c>
      <c r="C225" s="37" t="s">
        <v>561</v>
      </c>
      <c r="D225" s="38" t="s">
        <v>562</v>
      </c>
      <c r="E225" s="39">
        <f>'Hazard &amp; Exposure'!K224</f>
        <v>3.7</v>
      </c>
      <c r="F225" s="40">
        <v>0</v>
      </c>
      <c r="G225" s="40">
        <f>'Hazard &amp; Exposure'!R224</f>
        <v>7</v>
      </c>
      <c r="H225" s="39">
        <f>'Hazard &amp; Exposure'!S224</f>
        <v>2.4</v>
      </c>
      <c r="I225" s="41">
        <f t="shared" si="18"/>
        <v>3.1</v>
      </c>
      <c r="J225" s="42">
        <f>Vulnerability!L224</f>
        <v>7.3</v>
      </c>
      <c r="K225" s="43">
        <f>Vulnerability!P224</f>
        <v>4.4000000000000004</v>
      </c>
      <c r="L225" s="43">
        <f>Vulnerability!R224</f>
        <v>5.0999999999999996</v>
      </c>
      <c r="M225" s="39">
        <f>Vulnerability!S224</f>
        <v>6</v>
      </c>
      <c r="N225" s="43">
        <f>Vulnerability!X224</f>
        <v>0</v>
      </c>
      <c r="O225" s="43">
        <f>Vulnerability!AA224</f>
        <v>5.5</v>
      </c>
      <c r="P225" s="43">
        <f>Vulnerability!AE224</f>
        <v>2.8</v>
      </c>
      <c r="Q225" s="43">
        <f>Vulnerability!AH224</f>
        <v>3.7</v>
      </c>
      <c r="R225" s="43">
        <f>Vulnerability!AK224</f>
        <v>4.8</v>
      </c>
      <c r="S225" s="43">
        <f>Vulnerability!AL224</f>
        <v>4.3</v>
      </c>
      <c r="T225" s="39">
        <f>Vulnerability!AM224</f>
        <v>2.4</v>
      </c>
      <c r="U225" s="41">
        <f t="shared" si="19"/>
        <v>4.4000000000000004</v>
      </c>
      <c r="V225" s="44">
        <f>'Lack of Coping Capacity'!K224</f>
        <v>2.8</v>
      </c>
      <c r="W225" s="44">
        <f>'Lack of Coping Capacity'!L224</f>
        <v>0</v>
      </c>
      <c r="X225" s="44">
        <f>'Lack of Coping Capacity'!M224</f>
        <v>6.1</v>
      </c>
      <c r="Y225" s="44">
        <f>'Lack of Coping Capacity'!V224</f>
        <v>4.5</v>
      </c>
      <c r="Z225" s="39">
        <f>'Lack of Coping Capacity'!W224</f>
        <v>3.4</v>
      </c>
      <c r="AA225" s="41">
        <f t="shared" si="20"/>
        <v>3.4</v>
      </c>
      <c r="AB225" s="50">
        <f t="shared" si="21"/>
        <v>3.6</v>
      </c>
      <c r="AC225" s="53" t="str">
        <f t="shared" si="22"/>
        <v>Medium</v>
      </c>
      <c r="AD225" s="56">
        <f t="shared" si="23"/>
        <v>114</v>
      </c>
      <c r="AE225" s="59"/>
    </row>
    <row r="226" spans="1:31" ht="15.75" customHeight="1" thickBot="1" x14ac:dyDescent="0.3">
      <c r="A226" s="37" t="s">
        <v>508</v>
      </c>
      <c r="B226" s="37" t="s">
        <v>554</v>
      </c>
      <c r="C226" s="37" t="s">
        <v>563</v>
      </c>
      <c r="D226" s="38" t="s">
        <v>564</v>
      </c>
      <c r="E226" s="39">
        <f>'Hazard &amp; Exposure'!K225</f>
        <v>2.9</v>
      </c>
      <c r="F226" s="40">
        <v>0</v>
      </c>
      <c r="G226" s="40">
        <f>'Hazard &amp; Exposure'!R225</f>
        <v>7</v>
      </c>
      <c r="H226" s="39">
        <f>'Hazard &amp; Exposure'!S225</f>
        <v>2.4</v>
      </c>
      <c r="I226" s="41">
        <f t="shared" si="18"/>
        <v>2.7</v>
      </c>
      <c r="J226" s="42">
        <f>Vulnerability!L225</f>
        <v>7.9</v>
      </c>
      <c r="K226" s="43">
        <f>Vulnerability!P225</f>
        <v>3.7</v>
      </c>
      <c r="L226" s="43">
        <f>Vulnerability!R225</f>
        <v>5.0999999999999996</v>
      </c>
      <c r="M226" s="39">
        <f>Vulnerability!S225</f>
        <v>6.2</v>
      </c>
      <c r="N226" s="43">
        <f>Vulnerability!X225</f>
        <v>0</v>
      </c>
      <c r="O226" s="43">
        <f>Vulnerability!AA225</f>
        <v>3.8</v>
      </c>
      <c r="P226" s="43">
        <f>Vulnerability!AE225</f>
        <v>3.2</v>
      </c>
      <c r="Q226" s="43">
        <f>Vulnerability!AH225</f>
        <v>3.4</v>
      </c>
      <c r="R226" s="43">
        <f>Vulnerability!AK225</f>
        <v>5</v>
      </c>
      <c r="S226" s="43">
        <f>Vulnerability!AL225</f>
        <v>3.9</v>
      </c>
      <c r="T226" s="39">
        <f>Vulnerability!AM225</f>
        <v>2.2000000000000002</v>
      </c>
      <c r="U226" s="41">
        <f t="shared" si="19"/>
        <v>4.5</v>
      </c>
      <c r="V226" s="44">
        <f>'Lack of Coping Capacity'!K225</f>
        <v>2.8</v>
      </c>
      <c r="W226" s="44">
        <f>'Lack of Coping Capacity'!L225</f>
        <v>0</v>
      </c>
      <c r="X226" s="44">
        <f>'Lack of Coping Capacity'!M225</f>
        <v>7.5</v>
      </c>
      <c r="Y226" s="44">
        <f>'Lack of Coping Capacity'!V225</f>
        <v>4.5999999999999996</v>
      </c>
      <c r="Z226" s="39">
        <f>'Lack of Coping Capacity'!W225</f>
        <v>3.7</v>
      </c>
      <c r="AA226" s="41">
        <f t="shared" si="20"/>
        <v>3.7</v>
      </c>
      <c r="AB226" s="50">
        <f t="shared" si="21"/>
        <v>3.6</v>
      </c>
      <c r="AC226" s="53" t="str">
        <f t="shared" si="22"/>
        <v>Medium</v>
      </c>
      <c r="AD226" s="56">
        <f t="shared" si="23"/>
        <v>114</v>
      </c>
      <c r="AE226" s="59"/>
    </row>
    <row r="227" spans="1:31" ht="15.75" customHeight="1" thickBot="1" x14ac:dyDescent="0.3">
      <c r="A227" s="37" t="s">
        <v>508</v>
      </c>
      <c r="B227" s="37" t="s">
        <v>554</v>
      </c>
      <c r="C227" s="37" t="s">
        <v>565</v>
      </c>
      <c r="D227" s="38" t="s">
        <v>566</v>
      </c>
      <c r="E227" s="39">
        <f>'Hazard &amp; Exposure'!K226</f>
        <v>5.2</v>
      </c>
      <c r="F227" s="40">
        <v>0</v>
      </c>
      <c r="G227" s="40">
        <f>'Hazard &amp; Exposure'!R226</f>
        <v>7</v>
      </c>
      <c r="H227" s="39">
        <f>'Hazard &amp; Exposure'!S226</f>
        <v>2.4</v>
      </c>
      <c r="I227" s="41">
        <f t="shared" si="18"/>
        <v>3.9</v>
      </c>
      <c r="J227" s="42">
        <f>Vulnerability!L226</f>
        <v>8.3000000000000007</v>
      </c>
      <c r="K227" s="43">
        <f>Vulnerability!P226</f>
        <v>1.3</v>
      </c>
      <c r="L227" s="43">
        <f>Vulnerability!R226</f>
        <v>5.0999999999999996</v>
      </c>
      <c r="M227" s="39">
        <f>Vulnerability!S226</f>
        <v>5.8</v>
      </c>
      <c r="N227" s="43">
        <f>Vulnerability!X226</f>
        <v>0</v>
      </c>
      <c r="O227" s="43">
        <f>Vulnerability!AA226</f>
        <v>6.8</v>
      </c>
      <c r="P227" s="43">
        <f>Vulnerability!AE226</f>
        <v>3.2</v>
      </c>
      <c r="Q227" s="43">
        <f>Vulnerability!AH226</f>
        <v>4</v>
      </c>
      <c r="R227" s="43">
        <f>Vulnerability!AK226</f>
        <v>7</v>
      </c>
      <c r="S227" s="43">
        <f>Vulnerability!AL226</f>
        <v>5.5</v>
      </c>
      <c r="T227" s="39">
        <f>Vulnerability!AM226</f>
        <v>3.2</v>
      </c>
      <c r="U227" s="41">
        <f t="shared" si="19"/>
        <v>4.5999999999999996</v>
      </c>
      <c r="V227" s="44">
        <f>'Lack of Coping Capacity'!K226</f>
        <v>2.7</v>
      </c>
      <c r="W227" s="44">
        <f>'Lack of Coping Capacity'!L226</f>
        <v>0</v>
      </c>
      <c r="X227" s="44">
        <f>'Lack of Coping Capacity'!M226</f>
        <v>6</v>
      </c>
      <c r="Y227" s="44">
        <f>'Lack of Coping Capacity'!V226</f>
        <v>4.5</v>
      </c>
      <c r="Z227" s="39">
        <f>'Lack of Coping Capacity'!W226</f>
        <v>3.3</v>
      </c>
      <c r="AA227" s="41">
        <f t="shared" si="20"/>
        <v>3.3</v>
      </c>
      <c r="AB227" s="50">
        <f t="shared" si="21"/>
        <v>3.9</v>
      </c>
      <c r="AC227" s="53" t="str">
        <f t="shared" si="22"/>
        <v>Medium</v>
      </c>
      <c r="AD227" s="56">
        <f t="shared" si="23"/>
        <v>95</v>
      </c>
      <c r="AE227" s="59"/>
    </row>
    <row r="228" spans="1:31" ht="15.75" customHeight="1" thickBot="1" x14ac:dyDescent="0.3">
      <c r="A228" s="37" t="s">
        <v>508</v>
      </c>
      <c r="B228" s="37" t="s">
        <v>554</v>
      </c>
      <c r="C228" s="37" t="s">
        <v>567</v>
      </c>
      <c r="D228" s="38" t="s">
        <v>568</v>
      </c>
      <c r="E228" s="39">
        <f>'Hazard &amp; Exposure'!K227</f>
        <v>5.5</v>
      </c>
      <c r="F228" s="40">
        <v>0</v>
      </c>
      <c r="G228" s="40">
        <f>'Hazard &amp; Exposure'!R227</f>
        <v>7</v>
      </c>
      <c r="H228" s="39">
        <f>'Hazard &amp; Exposure'!S227</f>
        <v>2.4</v>
      </c>
      <c r="I228" s="41">
        <f t="shared" si="18"/>
        <v>4.0999999999999996</v>
      </c>
      <c r="J228" s="42">
        <f>Vulnerability!L227</f>
        <v>8.1</v>
      </c>
      <c r="K228" s="43">
        <f>Vulnerability!P227</f>
        <v>6.4</v>
      </c>
      <c r="L228" s="43">
        <f>Vulnerability!R227</f>
        <v>5.0999999999999996</v>
      </c>
      <c r="M228" s="39">
        <f>Vulnerability!S227</f>
        <v>6.9</v>
      </c>
      <c r="N228" s="43">
        <f>Vulnerability!X227</f>
        <v>0</v>
      </c>
      <c r="O228" s="43">
        <f>Vulnerability!AA227</f>
        <v>7.8</v>
      </c>
      <c r="P228" s="43">
        <f>Vulnerability!AE227</f>
        <v>2.9</v>
      </c>
      <c r="Q228" s="43">
        <f>Vulnerability!AH227</f>
        <v>3.4</v>
      </c>
      <c r="R228" s="43">
        <f>Vulnerability!AK227</f>
        <v>6.7</v>
      </c>
      <c r="S228" s="43">
        <f>Vulnerability!AL227</f>
        <v>5.6</v>
      </c>
      <c r="T228" s="39">
        <f>Vulnerability!AM227</f>
        <v>3.3</v>
      </c>
      <c r="U228" s="41">
        <f t="shared" si="19"/>
        <v>5.4</v>
      </c>
      <c r="V228" s="44">
        <f>'Lack of Coping Capacity'!K227</f>
        <v>2.5</v>
      </c>
      <c r="W228" s="44">
        <f>'Lack of Coping Capacity'!L227</f>
        <v>0</v>
      </c>
      <c r="X228" s="44">
        <f>'Lack of Coping Capacity'!M227</f>
        <v>6.1</v>
      </c>
      <c r="Y228" s="44">
        <f>'Lack of Coping Capacity'!V227</f>
        <v>3.4</v>
      </c>
      <c r="Z228" s="39">
        <f>'Lack of Coping Capacity'!W227</f>
        <v>3</v>
      </c>
      <c r="AA228" s="41">
        <f t="shared" si="20"/>
        <v>3</v>
      </c>
      <c r="AB228" s="50">
        <f t="shared" si="21"/>
        <v>4</v>
      </c>
      <c r="AC228" s="53" t="str">
        <f t="shared" si="22"/>
        <v>Medium</v>
      </c>
      <c r="AD228" s="56">
        <f t="shared" si="23"/>
        <v>87</v>
      </c>
      <c r="AE228" s="59"/>
    </row>
    <row r="229" spans="1:31" ht="15.75" customHeight="1" thickBot="1" x14ac:dyDescent="0.3">
      <c r="A229" s="37" t="s">
        <v>508</v>
      </c>
      <c r="B229" s="37" t="s">
        <v>554</v>
      </c>
      <c r="C229" s="37" t="s">
        <v>569</v>
      </c>
      <c r="D229" s="38" t="s">
        <v>570</v>
      </c>
      <c r="E229" s="39">
        <f>'Hazard &amp; Exposure'!K228</f>
        <v>2</v>
      </c>
      <c r="F229" s="40">
        <v>0</v>
      </c>
      <c r="G229" s="40">
        <f>'Hazard &amp; Exposure'!R228</f>
        <v>7</v>
      </c>
      <c r="H229" s="39">
        <f>'Hazard &amp; Exposure'!S228</f>
        <v>2.4</v>
      </c>
      <c r="I229" s="41">
        <f t="shared" si="18"/>
        <v>2.2000000000000002</v>
      </c>
      <c r="J229" s="42">
        <f>Vulnerability!L228</f>
        <v>6.7</v>
      </c>
      <c r="K229" s="43">
        <f>Vulnerability!P228</f>
        <v>8.6</v>
      </c>
      <c r="L229" s="43">
        <f>Vulnerability!R228</f>
        <v>4.5</v>
      </c>
      <c r="M229" s="39">
        <f>Vulnerability!S228</f>
        <v>6.6</v>
      </c>
      <c r="N229" s="43">
        <f>Vulnerability!X228</f>
        <v>0</v>
      </c>
      <c r="O229" s="43">
        <f>Vulnerability!AA228</f>
        <v>1.9</v>
      </c>
      <c r="P229" s="43">
        <f>Vulnerability!AE228</f>
        <v>2.9</v>
      </c>
      <c r="Q229" s="43">
        <f>Vulnerability!AH228</f>
        <v>3</v>
      </c>
      <c r="R229" s="43">
        <f>Vulnerability!AK228</f>
        <v>4.2</v>
      </c>
      <c r="S229" s="43">
        <f>Vulnerability!AL228</f>
        <v>3</v>
      </c>
      <c r="T229" s="39">
        <f>Vulnerability!AM228</f>
        <v>1.6</v>
      </c>
      <c r="U229" s="41">
        <f t="shared" si="19"/>
        <v>4.5999999999999996</v>
      </c>
      <c r="V229" s="44">
        <f>'Lack of Coping Capacity'!K228</f>
        <v>1.7</v>
      </c>
      <c r="W229" s="44">
        <f>'Lack of Coping Capacity'!L228</f>
        <v>0</v>
      </c>
      <c r="X229" s="44">
        <f>'Lack of Coping Capacity'!M228</f>
        <v>8.5</v>
      </c>
      <c r="Y229" s="44">
        <f>'Lack of Coping Capacity'!V228</f>
        <v>4.7</v>
      </c>
      <c r="Z229" s="39">
        <f>'Lack of Coping Capacity'!W228</f>
        <v>3.7</v>
      </c>
      <c r="AA229" s="41">
        <f t="shared" si="20"/>
        <v>3.7</v>
      </c>
      <c r="AB229" s="50">
        <f t="shared" si="21"/>
        <v>3.3</v>
      </c>
      <c r="AC229" s="53" t="str">
        <f t="shared" si="22"/>
        <v>Low</v>
      </c>
      <c r="AD229" s="56">
        <f t="shared" si="23"/>
        <v>159</v>
      </c>
      <c r="AE229" s="59"/>
    </row>
    <row r="230" spans="1:31" ht="15.75" customHeight="1" thickBot="1" x14ac:dyDescent="0.3">
      <c r="A230" s="37" t="s">
        <v>508</v>
      </c>
      <c r="B230" s="37" t="s">
        <v>554</v>
      </c>
      <c r="C230" s="37" t="s">
        <v>571</v>
      </c>
      <c r="D230" s="38" t="s">
        <v>572</v>
      </c>
      <c r="E230" s="39">
        <f>'Hazard &amp; Exposure'!K229</f>
        <v>3.2</v>
      </c>
      <c r="F230" s="40">
        <v>0</v>
      </c>
      <c r="G230" s="40">
        <f>'Hazard &amp; Exposure'!R229</f>
        <v>7</v>
      </c>
      <c r="H230" s="39">
        <f>'Hazard &amp; Exposure'!S229</f>
        <v>2.4</v>
      </c>
      <c r="I230" s="41">
        <f t="shared" si="18"/>
        <v>2.8</v>
      </c>
      <c r="J230" s="42">
        <f>Vulnerability!L229</f>
        <v>6</v>
      </c>
      <c r="K230" s="43">
        <f>Vulnerability!P229</f>
        <v>8</v>
      </c>
      <c r="L230" s="43">
        <f>Vulnerability!R229</f>
        <v>4.9000000000000004</v>
      </c>
      <c r="M230" s="39">
        <f>Vulnerability!S229</f>
        <v>6.2</v>
      </c>
      <c r="N230" s="43">
        <f>Vulnerability!X229</f>
        <v>0</v>
      </c>
      <c r="O230" s="43">
        <f>Vulnerability!AA229</f>
        <v>3.6</v>
      </c>
      <c r="P230" s="43">
        <f>Vulnerability!AE229</f>
        <v>3</v>
      </c>
      <c r="Q230" s="43">
        <f>Vulnerability!AH229</f>
        <v>2.2999999999999998</v>
      </c>
      <c r="R230" s="43">
        <f>Vulnerability!AK229</f>
        <v>5.4</v>
      </c>
      <c r="S230" s="43">
        <f>Vulnerability!AL229</f>
        <v>3.7</v>
      </c>
      <c r="T230" s="39">
        <f>Vulnerability!AM229</f>
        <v>2</v>
      </c>
      <c r="U230" s="41">
        <f t="shared" si="19"/>
        <v>4.4000000000000004</v>
      </c>
      <c r="V230" s="44">
        <f>'Lack of Coping Capacity'!K229</f>
        <v>0.8</v>
      </c>
      <c r="W230" s="44">
        <f>'Lack of Coping Capacity'!L229</f>
        <v>0</v>
      </c>
      <c r="X230" s="44">
        <f>'Lack of Coping Capacity'!M229</f>
        <v>5.5</v>
      </c>
      <c r="Y230" s="44">
        <f>'Lack of Coping Capacity'!V229</f>
        <v>3.2</v>
      </c>
      <c r="Z230" s="39">
        <f>'Lack of Coping Capacity'!W229</f>
        <v>2.4</v>
      </c>
      <c r="AA230" s="41">
        <f t="shared" si="20"/>
        <v>2.4</v>
      </c>
      <c r="AB230" s="50">
        <f t="shared" si="21"/>
        <v>3.1</v>
      </c>
      <c r="AC230" s="53" t="str">
        <f t="shared" si="22"/>
        <v>Low</v>
      </c>
      <c r="AD230" s="56">
        <f t="shared" si="23"/>
        <v>194</v>
      </c>
      <c r="AE230" s="59"/>
    </row>
    <row r="231" spans="1:31" ht="15.75" customHeight="1" thickBot="1" x14ac:dyDescent="0.3">
      <c r="A231" s="37" t="s">
        <v>508</v>
      </c>
      <c r="B231" s="37" t="s">
        <v>554</v>
      </c>
      <c r="C231" s="37" t="s">
        <v>573</v>
      </c>
      <c r="D231" s="38" t="s">
        <v>574</v>
      </c>
      <c r="E231" s="39">
        <f>'Hazard &amp; Exposure'!K230</f>
        <v>2.1</v>
      </c>
      <c r="F231" s="40">
        <v>0</v>
      </c>
      <c r="G231" s="40">
        <f>'Hazard &amp; Exposure'!R230</f>
        <v>7</v>
      </c>
      <c r="H231" s="39">
        <f>'Hazard &amp; Exposure'!S230</f>
        <v>2.4</v>
      </c>
      <c r="I231" s="41">
        <f t="shared" si="18"/>
        <v>2.2999999999999998</v>
      </c>
      <c r="J231" s="42">
        <f>Vulnerability!L230</f>
        <v>6.6</v>
      </c>
      <c r="K231" s="43">
        <f>Vulnerability!P230</f>
        <v>2.2999999999999998</v>
      </c>
      <c r="L231" s="43">
        <f>Vulnerability!R230</f>
        <v>0.1</v>
      </c>
      <c r="M231" s="39">
        <f>Vulnerability!S230</f>
        <v>3.9</v>
      </c>
      <c r="N231" s="43">
        <f>Vulnerability!X230</f>
        <v>0</v>
      </c>
      <c r="O231" s="43" t="str">
        <f>Vulnerability!AA230</f>
        <v>x</v>
      </c>
      <c r="P231" s="43">
        <f>Vulnerability!AE230</f>
        <v>5.6</v>
      </c>
      <c r="Q231" s="43">
        <f>Vulnerability!AH230</f>
        <v>2.7</v>
      </c>
      <c r="R231" s="43">
        <f>Vulnerability!AK230</f>
        <v>6.5</v>
      </c>
      <c r="S231" s="43">
        <f>Vulnerability!AL230</f>
        <v>5.0999999999999996</v>
      </c>
      <c r="T231" s="39">
        <f>Vulnerability!AM230</f>
        <v>2.9</v>
      </c>
      <c r="U231" s="41">
        <f t="shared" si="19"/>
        <v>3.4</v>
      </c>
      <c r="V231" s="44">
        <f>'Lack of Coping Capacity'!K230</f>
        <v>0.2</v>
      </c>
      <c r="W231" s="44">
        <f>'Lack of Coping Capacity'!L230</f>
        <v>0</v>
      </c>
      <c r="X231" s="44">
        <f>'Lack of Coping Capacity'!M230</f>
        <v>0</v>
      </c>
      <c r="Y231" s="44">
        <f>'Lack of Coping Capacity'!V230</f>
        <v>3.6</v>
      </c>
      <c r="Z231" s="39">
        <f>'Lack of Coping Capacity'!W230</f>
        <v>1</v>
      </c>
      <c r="AA231" s="41">
        <f t="shared" si="20"/>
        <v>1</v>
      </c>
      <c r="AB231" s="50">
        <f t="shared" si="21"/>
        <v>2</v>
      </c>
      <c r="AC231" s="53" t="str">
        <f t="shared" si="22"/>
        <v>Low</v>
      </c>
      <c r="AD231" s="56">
        <f t="shared" si="23"/>
        <v>313</v>
      </c>
      <c r="AE231" s="59"/>
    </row>
    <row r="232" spans="1:31" ht="15.75" customHeight="1" thickBot="1" x14ac:dyDescent="0.3">
      <c r="A232" s="37" t="s">
        <v>508</v>
      </c>
      <c r="B232" s="37" t="s">
        <v>575</v>
      </c>
      <c r="C232" s="37" t="s">
        <v>576</v>
      </c>
      <c r="D232" s="38" t="s">
        <v>577</v>
      </c>
      <c r="E232" s="39">
        <f>'Hazard &amp; Exposure'!K231</f>
        <v>1.2</v>
      </c>
      <c r="F232" s="40">
        <v>0</v>
      </c>
      <c r="G232" s="40">
        <f>'Hazard &amp; Exposure'!R231</f>
        <v>7</v>
      </c>
      <c r="H232" s="39">
        <f>'Hazard &amp; Exposure'!S231</f>
        <v>2.4</v>
      </c>
      <c r="I232" s="41">
        <f t="shared" si="18"/>
        <v>1.8</v>
      </c>
      <c r="J232" s="42">
        <f>Vulnerability!L231</f>
        <v>0.5</v>
      </c>
      <c r="K232" s="43">
        <f>Vulnerability!P231</f>
        <v>5.6</v>
      </c>
      <c r="L232" s="43">
        <f>Vulnerability!R231</f>
        <v>1.1000000000000001</v>
      </c>
      <c r="M232" s="39">
        <f>Vulnerability!S231</f>
        <v>1.9</v>
      </c>
      <c r="N232" s="43">
        <f>Vulnerability!X231</f>
        <v>0</v>
      </c>
      <c r="O232" s="43">
        <f>Vulnerability!AA231</f>
        <v>0.3</v>
      </c>
      <c r="P232" s="43">
        <f>Vulnerability!AE231</f>
        <v>2.2999999999999998</v>
      </c>
      <c r="Q232" s="43">
        <f>Vulnerability!AH231</f>
        <v>2.7</v>
      </c>
      <c r="R232" s="43">
        <f>Vulnerability!AK231</f>
        <v>4.2</v>
      </c>
      <c r="S232" s="43">
        <f>Vulnerability!AL231</f>
        <v>2.5</v>
      </c>
      <c r="T232" s="39">
        <f>Vulnerability!AM231</f>
        <v>1.3</v>
      </c>
      <c r="U232" s="41">
        <f t="shared" si="19"/>
        <v>1.6</v>
      </c>
      <c r="V232" s="44">
        <f>'Lack of Coping Capacity'!K231</f>
        <v>0</v>
      </c>
      <c r="W232" s="44">
        <f>'Lack of Coping Capacity'!L231</f>
        <v>0</v>
      </c>
      <c r="X232" s="44">
        <f>'Lack of Coping Capacity'!M231</f>
        <v>8.1</v>
      </c>
      <c r="Y232" s="44">
        <f>'Lack of Coping Capacity'!V231</f>
        <v>3</v>
      </c>
      <c r="Z232" s="39">
        <f>'Lack of Coping Capacity'!W231</f>
        <v>2.8</v>
      </c>
      <c r="AA232" s="41">
        <f t="shared" si="20"/>
        <v>2.8</v>
      </c>
      <c r="AB232" s="50">
        <f t="shared" si="21"/>
        <v>2</v>
      </c>
      <c r="AC232" s="53" t="str">
        <f t="shared" si="22"/>
        <v>Low</v>
      </c>
      <c r="AD232" s="56">
        <f t="shared" si="23"/>
        <v>313</v>
      </c>
      <c r="AE232" s="59"/>
    </row>
    <row r="233" spans="1:31" ht="15.75" customHeight="1" thickBot="1" x14ac:dyDescent="0.3">
      <c r="A233" s="37" t="s">
        <v>508</v>
      </c>
      <c r="B233" s="37" t="s">
        <v>575</v>
      </c>
      <c r="C233" s="37" t="s">
        <v>578</v>
      </c>
      <c r="D233" s="38" t="s">
        <v>579</v>
      </c>
      <c r="E233" s="39">
        <f>'Hazard &amp; Exposure'!K232</f>
        <v>1.2</v>
      </c>
      <c r="F233" s="40">
        <v>0</v>
      </c>
      <c r="G233" s="40">
        <f>'Hazard &amp; Exposure'!R232</f>
        <v>7</v>
      </c>
      <c r="H233" s="39">
        <f>'Hazard &amp; Exposure'!S232</f>
        <v>2.4</v>
      </c>
      <c r="I233" s="41">
        <f t="shared" si="18"/>
        <v>1.8</v>
      </c>
      <c r="J233" s="42">
        <f>Vulnerability!L232</f>
        <v>0.5</v>
      </c>
      <c r="K233" s="43">
        <f>Vulnerability!P232</f>
        <v>5.2</v>
      </c>
      <c r="L233" s="43">
        <f>Vulnerability!R232</f>
        <v>1.9</v>
      </c>
      <c r="M233" s="39">
        <f>Vulnerability!S232</f>
        <v>2</v>
      </c>
      <c r="N233" s="43">
        <f>Vulnerability!X232</f>
        <v>0</v>
      </c>
      <c r="O233" s="43">
        <f>Vulnerability!AA232</f>
        <v>0.6</v>
      </c>
      <c r="P233" s="43">
        <f>Vulnerability!AE232</f>
        <v>2.1</v>
      </c>
      <c r="Q233" s="43">
        <f>Vulnerability!AH232</f>
        <v>2.6</v>
      </c>
      <c r="R233" s="43">
        <f>Vulnerability!AK232</f>
        <v>4</v>
      </c>
      <c r="S233" s="43">
        <f>Vulnerability!AL232</f>
        <v>2.4</v>
      </c>
      <c r="T233" s="39">
        <f>Vulnerability!AM232</f>
        <v>1.3</v>
      </c>
      <c r="U233" s="41">
        <f t="shared" si="19"/>
        <v>1.7</v>
      </c>
      <c r="V233" s="44">
        <f>'Lack of Coping Capacity'!K232</f>
        <v>0</v>
      </c>
      <c r="W233" s="44">
        <f>'Lack of Coping Capacity'!L232</f>
        <v>0</v>
      </c>
      <c r="X233" s="44">
        <f>'Lack of Coping Capacity'!M232</f>
        <v>8</v>
      </c>
      <c r="Y233" s="44">
        <f>'Lack of Coping Capacity'!V232</f>
        <v>3.3</v>
      </c>
      <c r="Z233" s="39">
        <f>'Lack of Coping Capacity'!W232</f>
        <v>2.8</v>
      </c>
      <c r="AA233" s="41">
        <f t="shared" si="20"/>
        <v>2.8</v>
      </c>
      <c r="AB233" s="50">
        <f t="shared" si="21"/>
        <v>2</v>
      </c>
      <c r="AC233" s="53" t="str">
        <f t="shared" si="22"/>
        <v>Low</v>
      </c>
      <c r="AD233" s="56">
        <f t="shared" si="23"/>
        <v>313</v>
      </c>
      <c r="AE233" s="59"/>
    </row>
    <row r="234" spans="1:31" ht="15.75" customHeight="1" thickBot="1" x14ac:dyDescent="0.3">
      <c r="A234" s="37" t="s">
        <v>508</v>
      </c>
      <c r="B234" s="37" t="s">
        <v>575</v>
      </c>
      <c r="C234" s="37" t="s">
        <v>580</v>
      </c>
      <c r="D234" s="38" t="s">
        <v>581</v>
      </c>
      <c r="E234" s="39">
        <f>'Hazard &amp; Exposure'!K233</f>
        <v>1.1000000000000001</v>
      </c>
      <c r="F234" s="40">
        <v>0</v>
      </c>
      <c r="G234" s="40">
        <f>'Hazard &amp; Exposure'!R233</f>
        <v>7</v>
      </c>
      <c r="H234" s="39">
        <f>'Hazard &amp; Exposure'!S233</f>
        <v>2.4</v>
      </c>
      <c r="I234" s="41">
        <f t="shared" si="18"/>
        <v>1.8</v>
      </c>
      <c r="J234" s="42">
        <f>Vulnerability!L233</f>
        <v>0.4</v>
      </c>
      <c r="K234" s="43">
        <f>Vulnerability!P233</f>
        <v>4.2</v>
      </c>
      <c r="L234" s="43">
        <f>Vulnerability!R233</f>
        <v>0</v>
      </c>
      <c r="M234" s="39">
        <f>Vulnerability!S233</f>
        <v>1.3</v>
      </c>
      <c r="N234" s="43">
        <f>Vulnerability!X233</f>
        <v>0</v>
      </c>
      <c r="O234" s="43">
        <f>Vulnerability!AA233</f>
        <v>0.1</v>
      </c>
      <c r="P234" s="43">
        <f>Vulnerability!AE233</f>
        <v>3.8</v>
      </c>
      <c r="Q234" s="43">
        <f>Vulnerability!AH233</f>
        <v>1.3</v>
      </c>
      <c r="R234" s="43">
        <f>Vulnerability!AK233</f>
        <v>2.7</v>
      </c>
      <c r="S234" s="43">
        <f>Vulnerability!AL233</f>
        <v>2.1</v>
      </c>
      <c r="T234" s="39">
        <f>Vulnerability!AM233</f>
        <v>1.1000000000000001</v>
      </c>
      <c r="U234" s="41">
        <f t="shared" si="19"/>
        <v>1.2</v>
      </c>
      <c r="V234" s="44">
        <f>'Lack of Coping Capacity'!K233</f>
        <v>0</v>
      </c>
      <c r="W234" s="44">
        <f>'Lack of Coping Capacity'!L233</f>
        <v>0</v>
      </c>
      <c r="X234" s="44">
        <f>'Lack of Coping Capacity'!M233</f>
        <v>7.1</v>
      </c>
      <c r="Y234" s="44">
        <f>'Lack of Coping Capacity'!V233</f>
        <v>3</v>
      </c>
      <c r="Z234" s="39">
        <f>'Lack of Coping Capacity'!W233</f>
        <v>2.5</v>
      </c>
      <c r="AA234" s="41">
        <f t="shared" si="20"/>
        <v>2.5</v>
      </c>
      <c r="AB234" s="50">
        <f t="shared" si="21"/>
        <v>1.8</v>
      </c>
      <c r="AC234" s="53" t="str">
        <f t="shared" si="22"/>
        <v>Very Low</v>
      </c>
      <c r="AD234" s="56">
        <f t="shared" si="23"/>
        <v>325</v>
      </c>
      <c r="AE234" s="59"/>
    </row>
    <row r="235" spans="1:31" ht="15.75" customHeight="1" thickBot="1" x14ac:dyDescent="0.3">
      <c r="A235" s="37" t="s">
        <v>508</v>
      </c>
      <c r="B235" s="37" t="s">
        <v>575</v>
      </c>
      <c r="C235" s="37" t="s">
        <v>582</v>
      </c>
      <c r="D235" s="38" t="s">
        <v>583</v>
      </c>
      <c r="E235" s="39">
        <f>'Hazard &amp; Exposure'!K234</f>
        <v>1.2</v>
      </c>
      <c r="F235" s="40">
        <v>0</v>
      </c>
      <c r="G235" s="40">
        <f>'Hazard &amp; Exposure'!R234</f>
        <v>7</v>
      </c>
      <c r="H235" s="39">
        <f>'Hazard &amp; Exposure'!S234</f>
        <v>2.4</v>
      </c>
      <c r="I235" s="41">
        <f t="shared" si="18"/>
        <v>1.8</v>
      </c>
      <c r="J235" s="42">
        <f>Vulnerability!L234</f>
        <v>0.5</v>
      </c>
      <c r="K235" s="43">
        <f>Vulnerability!P234</f>
        <v>3.6</v>
      </c>
      <c r="L235" s="43">
        <f>Vulnerability!R234</f>
        <v>0.1</v>
      </c>
      <c r="M235" s="39">
        <f>Vulnerability!S234</f>
        <v>1.2</v>
      </c>
      <c r="N235" s="43">
        <f>Vulnerability!X234</f>
        <v>0</v>
      </c>
      <c r="O235" s="43">
        <f>Vulnerability!AA234</f>
        <v>1.5</v>
      </c>
      <c r="P235" s="43">
        <f>Vulnerability!AE234</f>
        <v>4.5999999999999996</v>
      </c>
      <c r="Q235" s="43">
        <f>Vulnerability!AH234</f>
        <v>1.9</v>
      </c>
      <c r="R235" s="43">
        <f>Vulnerability!AK234</f>
        <v>4.0999999999999996</v>
      </c>
      <c r="S235" s="43">
        <f>Vulnerability!AL234</f>
        <v>3.1</v>
      </c>
      <c r="T235" s="39">
        <f>Vulnerability!AM234</f>
        <v>1.7</v>
      </c>
      <c r="U235" s="41">
        <f t="shared" si="19"/>
        <v>1.5</v>
      </c>
      <c r="V235" s="44">
        <f>'Lack of Coping Capacity'!K234</f>
        <v>0</v>
      </c>
      <c r="W235" s="44">
        <f>'Lack of Coping Capacity'!L234</f>
        <v>0</v>
      </c>
      <c r="X235" s="44">
        <f>'Lack of Coping Capacity'!M234</f>
        <v>8.1999999999999993</v>
      </c>
      <c r="Y235" s="44">
        <f>'Lack of Coping Capacity'!V234</f>
        <v>3.3</v>
      </c>
      <c r="Z235" s="39">
        <f>'Lack of Coping Capacity'!W234</f>
        <v>2.9</v>
      </c>
      <c r="AA235" s="41">
        <f t="shared" si="20"/>
        <v>2.9</v>
      </c>
      <c r="AB235" s="50">
        <f t="shared" si="21"/>
        <v>2</v>
      </c>
      <c r="AC235" s="53" t="str">
        <f t="shared" si="22"/>
        <v>Low</v>
      </c>
      <c r="AD235" s="56">
        <f t="shared" si="23"/>
        <v>313</v>
      </c>
      <c r="AE235" s="59"/>
    </row>
    <row r="236" spans="1:31" ht="15.75" customHeight="1" thickBot="1" x14ac:dyDescent="0.3">
      <c r="A236" s="37" t="s">
        <v>508</v>
      </c>
      <c r="B236" s="37" t="s">
        <v>575</v>
      </c>
      <c r="C236" s="37" t="s">
        <v>584</v>
      </c>
      <c r="D236" s="38" t="s">
        <v>585</v>
      </c>
      <c r="E236" s="39">
        <f>'Hazard &amp; Exposure'!K235</f>
        <v>1.2</v>
      </c>
      <c r="F236" s="40">
        <v>0</v>
      </c>
      <c r="G236" s="40">
        <f>'Hazard &amp; Exposure'!R235</f>
        <v>7</v>
      </c>
      <c r="H236" s="39">
        <f>'Hazard &amp; Exposure'!S235</f>
        <v>2.4</v>
      </c>
      <c r="I236" s="41">
        <f t="shared" si="18"/>
        <v>1.8</v>
      </c>
      <c r="J236" s="42">
        <f>Vulnerability!L235</f>
        <v>0.6</v>
      </c>
      <c r="K236" s="43">
        <f>Vulnerability!P235</f>
        <v>5.3</v>
      </c>
      <c r="L236" s="43">
        <f>Vulnerability!R235</f>
        <v>1</v>
      </c>
      <c r="M236" s="39">
        <f>Vulnerability!S235</f>
        <v>1.9</v>
      </c>
      <c r="N236" s="43">
        <f>Vulnerability!X235</f>
        <v>0</v>
      </c>
      <c r="O236" s="43">
        <f>Vulnerability!AA235</f>
        <v>0.3</v>
      </c>
      <c r="P236" s="43">
        <f>Vulnerability!AE235</f>
        <v>3.1</v>
      </c>
      <c r="Q236" s="43">
        <f>Vulnerability!AH235</f>
        <v>1.6</v>
      </c>
      <c r="R236" s="43">
        <f>Vulnerability!AK235</f>
        <v>2.6</v>
      </c>
      <c r="S236" s="43">
        <f>Vulnerability!AL235</f>
        <v>2</v>
      </c>
      <c r="T236" s="39">
        <f>Vulnerability!AM235</f>
        <v>1</v>
      </c>
      <c r="U236" s="41">
        <f t="shared" si="19"/>
        <v>1.5</v>
      </c>
      <c r="V236" s="44">
        <f>'Lack of Coping Capacity'!K235</f>
        <v>0</v>
      </c>
      <c r="W236" s="44">
        <f>'Lack of Coping Capacity'!L235</f>
        <v>0</v>
      </c>
      <c r="X236" s="44">
        <f>'Lack of Coping Capacity'!M235</f>
        <v>8.6999999999999993</v>
      </c>
      <c r="Y236" s="44">
        <f>'Lack of Coping Capacity'!V235</f>
        <v>2.7</v>
      </c>
      <c r="Z236" s="39">
        <f>'Lack of Coping Capacity'!W235</f>
        <v>2.9</v>
      </c>
      <c r="AA236" s="41">
        <f t="shared" si="20"/>
        <v>2.9</v>
      </c>
      <c r="AB236" s="50">
        <f t="shared" si="21"/>
        <v>2</v>
      </c>
      <c r="AC236" s="53" t="str">
        <f t="shared" si="22"/>
        <v>Low</v>
      </c>
      <c r="AD236" s="56">
        <f t="shared" si="23"/>
        <v>313</v>
      </c>
      <c r="AE236" s="59"/>
    </row>
    <row r="237" spans="1:31" ht="15.75" customHeight="1" thickBot="1" x14ac:dyDescent="0.3">
      <c r="A237" s="37" t="s">
        <v>508</v>
      </c>
      <c r="B237" s="37" t="s">
        <v>575</v>
      </c>
      <c r="C237" s="37" t="s">
        <v>586</v>
      </c>
      <c r="D237" s="38" t="s">
        <v>587</v>
      </c>
      <c r="E237" s="39">
        <f>'Hazard &amp; Exposure'!K236</f>
        <v>3.7</v>
      </c>
      <c r="F237" s="40">
        <v>0</v>
      </c>
      <c r="G237" s="40">
        <f>'Hazard &amp; Exposure'!R236</f>
        <v>7</v>
      </c>
      <c r="H237" s="39">
        <f>'Hazard &amp; Exposure'!S236</f>
        <v>2.4</v>
      </c>
      <c r="I237" s="41">
        <f t="shared" si="18"/>
        <v>3.1</v>
      </c>
      <c r="J237" s="42">
        <f>Vulnerability!L236</f>
        <v>3.3</v>
      </c>
      <c r="K237" s="43">
        <f>Vulnerability!P236</f>
        <v>5</v>
      </c>
      <c r="L237" s="43">
        <f>Vulnerability!R236</f>
        <v>2.6</v>
      </c>
      <c r="M237" s="39">
        <f>Vulnerability!S236</f>
        <v>3.6</v>
      </c>
      <c r="N237" s="43">
        <f>Vulnerability!X236</f>
        <v>0</v>
      </c>
      <c r="O237" s="43">
        <f>Vulnerability!AA236</f>
        <v>2.4</v>
      </c>
      <c r="P237" s="43">
        <f>Vulnerability!AE236</f>
        <v>2.5</v>
      </c>
      <c r="Q237" s="43">
        <f>Vulnerability!AH236</f>
        <v>2</v>
      </c>
      <c r="R237" s="43">
        <f>Vulnerability!AK236</f>
        <v>3.5</v>
      </c>
      <c r="S237" s="43">
        <f>Vulnerability!AL236</f>
        <v>2.6</v>
      </c>
      <c r="T237" s="39">
        <f>Vulnerability!AM236</f>
        <v>1.4</v>
      </c>
      <c r="U237" s="41">
        <f t="shared" si="19"/>
        <v>2.6</v>
      </c>
      <c r="V237" s="44">
        <f>'Lack of Coping Capacity'!K236</f>
        <v>0.5</v>
      </c>
      <c r="W237" s="44">
        <f>'Lack of Coping Capacity'!L236</f>
        <v>0</v>
      </c>
      <c r="X237" s="44">
        <f>'Lack of Coping Capacity'!M236</f>
        <v>8.5</v>
      </c>
      <c r="Y237" s="44">
        <f>'Lack of Coping Capacity'!V236</f>
        <v>3.4</v>
      </c>
      <c r="Z237" s="39">
        <f>'Lack of Coping Capacity'!W236</f>
        <v>3.1</v>
      </c>
      <c r="AA237" s="41">
        <f t="shared" si="20"/>
        <v>3.1</v>
      </c>
      <c r="AB237" s="50">
        <f t="shared" si="21"/>
        <v>2.9</v>
      </c>
      <c r="AC237" s="53" t="str">
        <f t="shared" si="22"/>
        <v>Low</v>
      </c>
      <c r="AD237" s="56">
        <f t="shared" si="23"/>
        <v>233</v>
      </c>
      <c r="AE237" s="59"/>
    </row>
    <row r="238" spans="1:31" ht="15.75" customHeight="1" thickBot="1" x14ac:dyDescent="0.3">
      <c r="A238" s="37" t="s">
        <v>508</v>
      </c>
      <c r="B238" s="37" t="s">
        <v>575</v>
      </c>
      <c r="C238" s="37" t="s">
        <v>588</v>
      </c>
      <c r="D238" s="38" t="s">
        <v>589</v>
      </c>
      <c r="E238" s="39">
        <f>'Hazard &amp; Exposure'!K237</f>
        <v>2.6</v>
      </c>
      <c r="F238" s="40">
        <v>0</v>
      </c>
      <c r="G238" s="40">
        <f>'Hazard &amp; Exposure'!R237</f>
        <v>7</v>
      </c>
      <c r="H238" s="39">
        <f>'Hazard &amp; Exposure'!S237</f>
        <v>2.4</v>
      </c>
      <c r="I238" s="41">
        <f t="shared" si="18"/>
        <v>2.5</v>
      </c>
      <c r="J238" s="42">
        <f>Vulnerability!L237</f>
        <v>0.4</v>
      </c>
      <c r="K238" s="43">
        <f>Vulnerability!P237</f>
        <v>5.7</v>
      </c>
      <c r="L238" s="43">
        <f>Vulnerability!R237</f>
        <v>0.9</v>
      </c>
      <c r="M238" s="39">
        <f>Vulnerability!S237</f>
        <v>1.9</v>
      </c>
      <c r="N238" s="43">
        <f>Vulnerability!X237</f>
        <v>0</v>
      </c>
      <c r="O238" s="43">
        <f>Vulnerability!AA237</f>
        <v>0.1</v>
      </c>
      <c r="P238" s="43">
        <f>Vulnerability!AE237</f>
        <v>3</v>
      </c>
      <c r="Q238" s="43">
        <f>Vulnerability!AH237</f>
        <v>1.8</v>
      </c>
      <c r="R238" s="43">
        <f>Vulnerability!AK237</f>
        <v>2.5</v>
      </c>
      <c r="S238" s="43">
        <f>Vulnerability!AL237</f>
        <v>1.9</v>
      </c>
      <c r="T238" s="39">
        <f>Vulnerability!AM237</f>
        <v>1</v>
      </c>
      <c r="U238" s="41">
        <f t="shared" si="19"/>
        <v>1.5</v>
      </c>
      <c r="V238" s="44">
        <f>'Lack of Coping Capacity'!K237</f>
        <v>0</v>
      </c>
      <c r="W238" s="44">
        <f>'Lack of Coping Capacity'!L237</f>
        <v>0</v>
      </c>
      <c r="X238" s="44">
        <f>'Lack of Coping Capacity'!M237</f>
        <v>8.1</v>
      </c>
      <c r="Y238" s="44">
        <f>'Lack of Coping Capacity'!V237</f>
        <v>2.6</v>
      </c>
      <c r="Z238" s="39">
        <f>'Lack of Coping Capacity'!W237</f>
        <v>2.7</v>
      </c>
      <c r="AA238" s="41">
        <f t="shared" si="20"/>
        <v>2.7</v>
      </c>
      <c r="AB238" s="50">
        <f t="shared" si="21"/>
        <v>2.2000000000000002</v>
      </c>
      <c r="AC238" s="53" t="str">
        <f t="shared" si="22"/>
        <v>Low</v>
      </c>
      <c r="AD238" s="56">
        <f t="shared" si="23"/>
        <v>300</v>
      </c>
      <c r="AE238" s="59"/>
    </row>
    <row r="239" spans="1:31" ht="15.75" customHeight="1" thickBot="1" x14ac:dyDescent="0.3">
      <c r="A239" s="37" t="s">
        <v>508</v>
      </c>
      <c r="B239" s="37" t="s">
        <v>575</v>
      </c>
      <c r="C239" s="37" t="s">
        <v>590</v>
      </c>
      <c r="D239" s="38" t="s">
        <v>591</v>
      </c>
      <c r="E239" s="39">
        <f>'Hazard &amp; Exposure'!K238</f>
        <v>2.5</v>
      </c>
      <c r="F239" s="40">
        <v>0</v>
      </c>
      <c r="G239" s="40">
        <f>'Hazard &amp; Exposure'!R238</f>
        <v>7</v>
      </c>
      <c r="H239" s="39">
        <f>'Hazard &amp; Exposure'!S238</f>
        <v>2.4</v>
      </c>
      <c r="I239" s="41">
        <f t="shared" si="18"/>
        <v>2.5</v>
      </c>
      <c r="J239" s="42">
        <f>Vulnerability!L238</f>
        <v>0.4</v>
      </c>
      <c r="K239" s="43">
        <f>Vulnerability!P238</f>
        <v>5.2</v>
      </c>
      <c r="L239" s="43">
        <f>Vulnerability!R238</f>
        <v>1.3</v>
      </c>
      <c r="M239" s="39">
        <f>Vulnerability!S238</f>
        <v>1.8</v>
      </c>
      <c r="N239" s="43">
        <f>Vulnerability!X238</f>
        <v>0</v>
      </c>
      <c r="O239" s="43">
        <f>Vulnerability!AA238</f>
        <v>0.3</v>
      </c>
      <c r="P239" s="43">
        <f>Vulnerability!AE238</f>
        <v>2.8</v>
      </c>
      <c r="Q239" s="43">
        <f>Vulnerability!AH238</f>
        <v>1.9</v>
      </c>
      <c r="R239" s="43">
        <f>Vulnerability!AK238</f>
        <v>2.7</v>
      </c>
      <c r="S239" s="43">
        <f>Vulnerability!AL238</f>
        <v>2</v>
      </c>
      <c r="T239" s="39">
        <f>Vulnerability!AM238</f>
        <v>1</v>
      </c>
      <c r="U239" s="41">
        <f t="shared" si="19"/>
        <v>1.4</v>
      </c>
      <c r="V239" s="44">
        <f>'Lack of Coping Capacity'!K238</f>
        <v>0</v>
      </c>
      <c r="W239" s="44">
        <f>'Lack of Coping Capacity'!L238</f>
        <v>0</v>
      </c>
      <c r="X239" s="44">
        <f>'Lack of Coping Capacity'!M238</f>
        <v>9</v>
      </c>
      <c r="Y239" s="44">
        <f>'Lack of Coping Capacity'!V238</f>
        <v>2.9</v>
      </c>
      <c r="Z239" s="39">
        <f>'Lack of Coping Capacity'!W238</f>
        <v>3</v>
      </c>
      <c r="AA239" s="41">
        <f t="shared" si="20"/>
        <v>3</v>
      </c>
      <c r="AB239" s="50">
        <f t="shared" si="21"/>
        <v>2.2000000000000002</v>
      </c>
      <c r="AC239" s="53" t="str">
        <f t="shared" si="22"/>
        <v>Low</v>
      </c>
      <c r="AD239" s="56">
        <f t="shared" si="23"/>
        <v>300</v>
      </c>
      <c r="AE239" s="59"/>
    </row>
    <row r="240" spans="1:31" ht="15.75" customHeight="1" thickBot="1" x14ac:dyDescent="0.3">
      <c r="A240" s="37" t="s">
        <v>508</v>
      </c>
      <c r="B240" s="37" t="s">
        <v>575</v>
      </c>
      <c r="C240" s="37" t="s">
        <v>592</v>
      </c>
      <c r="D240" s="38" t="s">
        <v>593</v>
      </c>
      <c r="E240" s="39">
        <f>'Hazard &amp; Exposure'!K239</f>
        <v>2.6</v>
      </c>
      <c r="F240" s="40">
        <v>0</v>
      </c>
      <c r="G240" s="40">
        <f>'Hazard &amp; Exposure'!R239</f>
        <v>7</v>
      </c>
      <c r="H240" s="39">
        <f>'Hazard &amp; Exposure'!S239</f>
        <v>2.4</v>
      </c>
      <c r="I240" s="41">
        <f t="shared" si="18"/>
        <v>2.5</v>
      </c>
      <c r="J240" s="42">
        <f>Vulnerability!L239</f>
        <v>0.4</v>
      </c>
      <c r="K240" s="43">
        <f>Vulnerability!P239</f>
        <v>5.8</v>
      </c>
      <c r="L240" s="43">
        <f>Vulnerability!R239</f>
        <v>0.3</v>
      </c>
      <c r="M240" s="39">
        <f>Vulnerability!S239</f>
        <v>1.7</v>
      </c>
      <c r="N240" s="43">
        <f>Vulnerability!X239</f>
        <v>0</v>
      </c>
      <c r="O240" s="43">
        <f>Vulnerability!AA239</f>
        <v>0.6</v>
      </c>
      <c r="P240" s="43">
        <f>Vulnerability!AE239</f>
        <v>3.4</v>
      </c>
      <c r="Q240" s="43">
        <f>Vulnerability!AH239</f>
        <v>0.9</v>
      </c>
      <c r="R240" s="43">
        <f>Vulnerability!AK239</f>
        <v>2</v>
      </c>
      <c r="S240" s="43">
        <f>Vulnerability!AL239</f>
        <v>1.8</v>
      </c>
      <c r="T240" s="39">
        <f>Vulnerability!AM239</f>
        <v>0.9</v>
      </c>
      <c r="U240" s="41">
        <f t="shared" si="19"/>
        <v>1.3</v>
      </c>
      <c r="V240" s="44">
        <f>'Lack of Coping Capacity'!K239</f>
        <v>0</v>
      </c>
      <c r="W240" s="44">
        <f>'Lack of Coping Capacity'!L239</f>
        <v>0</v>
      </c>
      <c r="X240" s="44">
        <f>'Lack of Coping Capacity'!M239</f>
        <v>8.1</v>
      </c>
      <c r="Y240" s="44">
        <f>'Lack of Coping Capacity'!V239</f>
        <v>2.5</v>
      </c>
      <c r="Z240" s="39">
        <f>'Lack of Coping Capacity'!W239</f>
        <v>2.7</v>
      </c>
      <c r="AA240" s="41">
        <f t="shared" si="20"/>
        <v>2.7</v>
      </c>
      <c r="AB240" s="50">
        <f t="shared" si="21"/>
        <v>2.1</v>
      </c>
      <c r="AC240" s="53" t="str">
        <f t="shared" si="22"/>
        <v>Low</v>
      </c>
      <c r="AD240" s="56">
        <f t="shared" si="23"/>
        <v>308</v>
      </c>
      <c r="AE240" s="59"/>
    </row>
    <row r="241" spans="1:31" ht="15.75" customHeight="1" thickBot="1" x14ac:dyDescent="0.3">
      <c r="A241" s="37" t="s">
        <v>508</v>
      </c>
      <c r="B241" s="37" t="s">
        <v>575</v>
      </c>
      <c r="C241" s="37" t="s">
        <v>594</v>
      </c>
      <c r="D241" s="38" t="s">
        <v>595</v>
      </c>
      <c r="E241" s="39">
        <f>'Hazard &amp; Exposure'!K240</f>
        <v>2.4</v>
      </c>
      <c r="F241" s="40">
        <v>0</v>
      </c>
      <c r="G241" s="40">
        <f>'Hazard &amp; Exposure'!R240</f>
        <v>7</v>
      </c>
      <c r="H241" s="39">
        <f>'Hazard &amp; Exposure'!S240</f>
        <v>2.4</v>
      </c>
      <c r="I241" s="41">
        <f t="shared" si="18"/>
        <v>2.4</v>
      </c>
      <c r="J241" s="42">
        <f>Vulnerability!L240</f>
        <v>0.5</v>
      </c>
      <c r="K241" s="43">
        <f>Vulnerability!P240</f>
        <v>5.0999999999999996</v>
      </c>
      <c r="L241" s="43">
        <f>Vulnerability!R240</f>
        <v>1.7</v>
      </c>
      <c r="M241" s="39">
        <f>Vulnerability!S240</f>
        <v>2</v>
      </c>
      <c r="N241" s="43">
        <f>Vulnerability!X240</f>
        <v>0</v>
      </c>
      <c r="O241" s="43">
        <f>Vulnerability!AA240</f>
        <v>0.4</v>
      </c>
      <c r="P241" s="43">
        <f>Vulnerability!AE240</f>
        <v>2.9</v>
      </c>
      <c r="Q241" s="43">
        <f>Vulnerability!AH240</f>
        <v>1.5</v>
      </c>
      <c r="R241" s="43">
        <f>Vulnerability!AK240</f>
        <v>2.5</v>
      </c>
      <c r="S241" s="43">
        <f>Vulnerability!AL240</f>
        <v>1.9</v>
      </c>
      <c r="T241" s="39">
        <f>Vulnerability!AM240</f>
        <v>1</v>
      </c>
      <c r="U241" s="41">
        <f t="shared" si="19"/>
        <v>1.5</v>
      </c>
      <c r="V241" s="44">
        <f>'Lack of Coping Capacity'!K240</f>
        <v>0.1</v>
      </c>
      <c r="W241" s="44">
        <f>'Lack of Coping Capacity'!L240</f>
        <v>0</v>
      </c>
      <c r="X241" s="44">
        <f>'Lack of Coping Capacity'!M240</f>
        <v>8.5</v>
      </c>
      <c r="Y241" s="44">
        <f>'Lack of Coping Capacity'!V240</f>
        <v>2.5</v>
      </c>
      <c r="Z241" s="39">
        <f>'Lack of Coping Capacity'!W240</f>
        <v>2.8</v>
      </c>
      <c r="AA241" s="41">
        <f t="shared" si="20"/>
        <v>2.8</v>
      </c>
      <c r="AB241" s="50">
        <f t="shared" si="21"/>
        <v>2.2000000000000002</v>
      </c>
      <c r="AC241" s="53" t="str">
        <f t="shared" si="22"/>
        <v>Low</v>
      </c>
      <c r="AD241" s="56">
        <f t="shared" si="23"/>
        <v>300</v>
      </c>
      <c r="AE241" s="59"/>
    </row>
    <row r="242" spans="1:31" ht="15.75" customHeight="1" thickBot="1" x14ac:dyDescent="0.3">
      <c r="A242" s="37" t="s">
        <v>508</v>
      </c>
      <c r="B242" s="37" t="s">
        <v>575</v>
      </c>
      <c r="C242" s="37" t="s">
        <v>596</v>
      </c>
      <c r="D242" s="38" t="s">
        <v>597</v>
      </c>
      <c r="E242" s="39">
        <f>'Hazard &amp; Exposure'!K241</f>
        <v>0.7</v>
      </c>
      <c r="F242" s="40">
        <v>0</v>
      </c>
      <c r="G242" s="40">
        <f>'Hazard &amp; Exposure'!R241</f>
        <v>7</v>
      </c>
      <c r="H242" s="39">
        <f>'Hazard &amp; Exposure'!S241</f>
        <v>2.4</v>
      </c>
      <c r="I242" s="41">
        <f t="shared" si="18"/>
        <v>1.6</v>
      </c>
      <c r="J242" s="42">
        <f>Vulnerability!L241</f>
        <v>0.4</v>
      </c>
      <c r="K242" s="43">
        <f>Vulnerability!P241</f>
        <v>6.9</v>
      </c>
      <c r="L242" s="43">
        <f>Vulnerability!R241</f>
        <v>1.1000000000000001</v>
      </c>
      <c r="M242" s="39">
        <f>Vulnerability!S241</f>
        <v>2.2000000000000002</v>
      </c>
      <c r="N242" s="43">
        <f>Vulnerability!X241</f>
        <v>0</v>
      </c>
      <c r="O242" s="43">
        <f>Vulnerability!AA241</f>
        <v>0</v>
      </c>
      <c r="P242" s="43">
        <f>Vulnerability!AE241</f>
        <v>2.6</v>
      </c>
      <c r="Q242" s="43">
        <f>Vulnerability!AH241</f>
        <v>1.4</v>
      </c>
      <c r="R242" s="43">
        <f>Vulnerability!AK241</f>
        <v>2.5</v>
      </c>
      <c r="S242" s="43">
        <f>Vulnerability!AL241</f>
        <v>1.7</v>
      </c>
      <c r="T242" s="39">
        <f>Vulnerability!AM241</f>
        <v>0.9</v>
      </c>
      <c r="U242" s="41">
        <f t="shared" si="19"/>
        <v>1.6</v>
      </c>
      <c r="V242" s="44">
        <f>'Lack of Coping Capacity'!K241</f>
        <v>0</v>
      </c>
      <c r="W242" s="44">
        <f>'Lack of Coping Capacity'!L241</f>
        <v>0</v>
      </c>
      <c r="X242" s="44">
        <f>'Lack of Coping Capacity'!M241</f>
        <v>0</v>
      </c>
      <c r="Y242" s="44">
        <f>'Lack of Coping Capacity'!V241</f>
        <v>1.5</v>
      </c>
      <c r="Z242" s="39">
        <f>'Lack of Coping Capacity'!W241</f>
        <v>0.4</v>
      </c>
      <c r="AA242" s="41">
        <f t="shared" si="20"/>
        <v>0.4</v>
      </c>
      <c r="AB242" s="50">
        <f t="shared" si="21"/>
        <v>1</v>
      </c>
      <c r="AC242" s="53" t="str">
        <f t="shared" si="22"/>
        <v>Very Low</v>
      </c>
      <c r="AD242" s="56">
        <f t="shared" si="23"/>
        <v>329</v>
      </c>
      <c r="AE242" s="59"/>
    </row>
    <row r="243" spans="1:31" ht="15.75" customHeight="1" thickBot="1" x14ac:dyDescent="0.3">
      <c r="A243" s="37" t="s">
        <v>508</v>
      </c>
      <c r="B243" s="37" t="s">
        <v>575</v>
      </c>
      <c r="C243" s="37" t="s">
        <v>598</v>
      </c>
      <c r="D243" s="38" t="s">
        <v>599</v>
      </c>
      <c r="E243" s="39">
        <f>'Hazard &amp; Exposure'!K242</f>
        <v>2</v>
      </c>
      <c r="F243" s="40">
        <v>0</v>
      </c>
      <c r="G243" s="40">
        <f>'Hazard &amp; Exposure'!R242</f>
        <v>7</v>
      </c>
      <c r="H243" s="39">
        <f>'Hazard &amp; Exposure'!S242</f>
        <v>2.4</v>
      </c>
      <c r="I243" s="41">
        <f t="shared" si="18"/>
        <v>2.2000000000000002</v>
      </c>
      <c r="J243" s="42">
        <f>Vulnerability!L242</f>
        <v>0.5</v>
      </c>
      <c r="K243" s="43">
        <f>Vulnerability!P242</f>
        <v>4.4000000000000004</v>
      </c>
      <c r="L243" s="43">
        <f>Vulnerability!R242</f>
        <v>0.9</v>
      </c>
      <c r="M243" s="39">
        <f>Vulnerability!S242</f>
        <v>1.6</v>
      </c>
      <c r="N243" s="43">
        <f>Vulnerability!X242</f>
        <v>0</v>
      </c>
      <c r="O243" s="43">
        <f>Vulnerability!AA242</f>
        <v>0.1</v>
      </c>
      <c r="P243" s="43">
        <f>Vulnerability!AE242</f>
        <v>4.3</v>
      </c>
      <c r="Q243" s="43">
        <f>Vulnerability!AH242</f>
        <v>1.9</v>
      </c>
      <c r="R243" s="43">
        <f>Vulnerability!AK242</f>
        <v>2.5</v>
      </c>
      <c r="S243" s="43">
        <f>Vulnerability!AL242</f>
        <v>2.2999999999999998</v>
      </c>
      <c r="T243" s="39">
        <f>Vulnerability!AM242</f>
        <v>1.2</v>
      </c>
      <c r="U243" s="41">
        <f t="shared" si="19"/>
        <v>1.4</v>
      </c>
      <c r="V243" s="44">
        <f>'Lack of Coping Capacity'!K242</f>
        <v>0</v>
      </c>
      <c r="W243" s="44">
        <f>'Lack of Coping Capacity'!L242</f>
        <v>0</v>
      </c>
      <c r="X243" s="44">
        <f>'Lack of Coping Capacity'!M242</f>
        <v>6.2</v>
      </c>
      <c r="Y243" s="44">
        <f>'Lack of Coping Capacity'!V242</f>
        <v>3</v>
      </c>
      <c r="Z243" s="39">
        <f>'Lack of Coping Capacity'!W242</f>
        <v>2.2999999999999998</v>
      </c>
      <c r="AA243" s="41">
        <f t="shared" si="20"/>
        <v>2.2999999999999998</v>
      </c>
      <c r="AB243" s="50">
        <f t="shared" si="21"/>
        <v>1.9</v>
      </c>
      <c r="AC243" s="53" t="str">
        <f t="shared" si="22"/>
        <v>Very Low</v>
      </c>
      <c r="AD243" s="56">
        <f t="shared" si="23"/>
        <v>323</v>
      </c>
      <c r="AE243" s="59"/>
    </row>
    <row r="244" spans="1:31" ht="15.75" customHeight="1" thickBot="1" x14ac:dyDescent="0.3">
      <c r="A244" s="37" t="s">
        <v>508</v>
      </c>
      <c r="B244" s="37" t="s">
        <v>575</v>
      </c>
      <c r="C244" s="37" t="s">
        <v>600</v>
      </c>
      <c r="D244" s="38" t="s">
        <v>601</v>
      </c>
      <c r="E244" s="39">
        <f>'Hazard &amp; Exposure'!K243</f>
        <v>1.4</v>
      </c>
      <c r="F244" s="40">
        <v>0</v>
      </c>
      <c r="G244" s="40">
        <f>'Hazard &amp; Exposure'!R243</f>
        <v>7</v>
      </c>
      <c r="H244" s="39">
        <f>'Hazard &amp; Exposure'!S243</f>
        <v>2.4</v>
      </c>
      <c r="I244" s="41">
        <f t="shared" si="18"/>
        <v>1.9</v>
      </c>
      <c r="J244" s="42">
        <f>Vulnerability!L243</f>
        <v>0.4</v>
      </c>
      <c r="K244" s="43">
        <f>Vulnerability!P243</f>
        <v>3.2</v>
      </c>
      <c r="L244" s="43">
        <f>Vulnerability!R243</f>
        <v>0.7</v>
      </c>
      <c r="M244" s="39">
        <f>Vulnerability!S243</f>
        <v>1.2</v>
      </c>
      <c r="N244" s="43">
        <f>Vulnerability!X243</f>
        <v>0</v>
      </c>
      <c r="O244" s="43" t="str">
        <f>Vulnerability!AA243</f>
        <v>x</v>
      </c>
      <c r="P244" s="43">
        <f>Vulnerability!AE243</f>
        <v>5.8</v>
      </c>
      <c r="Q244" s="43">
        <f>Vulnerability!AH243</f>
        <v>0.2</v>
      </c>
      <c r="R244" s="43">
        <f>Vulnerability!AK243</f>
        <v>1.4</v>
      </c>
      <c r="S244" s="43">
        <f>Vulnerability!AL243</f>
        <v>2.9</v>
      </c>
      <c r="T244" s="39">
        <f>Vulnerability!AM243</f>
        <v>1.6</v>
      </c>
      <c r="U244" s="41">
        <f t="shared" si="19"/>
        <v>1.4</v>
      </c>
      <c r="V244" s="44">
        <f>'Lack of Coping Capacity'!K243</f>
        <v>0.1</v>
      </c>
      <c r="W244" s="44">
        <f>'Lack of Coping Capacity'!L243</f>
        <v>0</v>
      </c>
      <c r="X244" s="44">
        <f>'Lack of Coping Capacity'!M243</f>
        <v>0</v>
      </c>
      <c r="Y244" s="44">
        <f>'Lack of Coping Capacity'!V243</f>
        <v>1.6</v>
      </c>
      <c r="Z244" s="39">
        <f>'Lack of Coping Capacity'!W243</f>
        <v>0.4</v>
      </c>
      <c r="AA244" s="41">
        <f t="shared" si="20"/>
        <v>0.4</v>
      </c>
      <c r="AB244" s="50">
        <f t="shared" si="21"/>
        <v>1</v>
      </c>
      <c r="AC244" s="53" t="str">
        <f t="shared" si="22"/>
        <v>Very Low</v>
      </c>
      <c r="AD244" s="56">
        <f t="shared" si="23"/>
        <v>329</v>
      </c>
      <c r="AE244" s="59"/>
    </row>
    <row r="245" spans="1:31" ht="15.75" customHeight="1" thickBot="1" x14ac:dyDescent="0.3">
      <c r="A245" s="37" t="s">
        <v>602</v>
      </c>
      <c r="B245" s="37" t="s">
        <v>603</v>
      </c>
      <c r="C245" s="37" t="s">
        <v>603</v>
      </c>
      <c r="D245" s="38" t="s">
        <v>604</v>
      </c>
      <c r="E245" s="39">
        <f>'Hazard &amp; Exposure'!K244</f>
        <v>0.8</v>
      </c>
      <c r="F245" s="40">
        <v>9.6</v>
      </c>
      <c r="G245" s="40">
        <f>'Hazard &amp; Exposure'!R244</f>
        <v>5.5</v>
      </c>
      <c r="H245" s="39">
        <f>'Hazard &amp; Exposure'!S244</f>
        <v>9</v>
      </c>
      <c r="I245" s="41">
        <f t="shared" si="18"/>
        <v>6.4</v>
      </c>
      <c r="J245" s="42">
        <f>Vulnerability!L244</f>
        <v>2.6</v>
      </c>
      <c r="K245" s="43">
        <f>Vulnerability!P244</f>
        <v>2.6</v>
      </c>
      <c r="L245" s="43">
        <f>Vulnerability!R244</f>
        <v>4.2</v>
      </c>
      <c r="M245" s="39">
        <f>Vulnerability!S244</f>
        <v>3</v>
      </c>
      <c r="N245" s="43">
        <f>Vulnerability!X244</f>
        <v>0</v>
      </c>
      <c r="O245" s="43">
        <f>Vulnerability!AA244</f>
        <v>1.9</v>
      </c>
      <c r="P245" s="43">
        <f>Vulnerability!AE244</f>
        <v>4.3</v>
      </c>
      <c r="Q245" s="43">
        <f>Vulnerability!AH244</f>
        <v>3.5</v>
      </c>
      <c r="R245" s="43">
        <f>Vulnerability!AK244</f>
        <v>3.7</v>
      </c>
      <c r="S245" s="43">
        <f>Vulnerability!AL244</f>
        <v>3.4</v>
      </c>
      <c r="T245" s="39">
        <f>Vulnerability!AM244</f>
        <v>1.9</v>
      </c>
      <c r="U245" s="41">
        <f t="shared" si="19"/>
        <v>2.5</v>
      </c>
      <c r="V245" s="44">
        <f>'Lack of Coping Capacity'!K244</f>
        <v>5.9</v>
      </c>
      <c r="W245" s="44">
        <f>'Lack of Coping Capacity'!L244</f>
        <v>0</v>
      </c>
      <c r="X245" s="44">
        <f>'Lack of Coping Capacity'!M244</f>
        <v>1.7</v>
      </c>
      <c r="Y245" s="44">
        <f>'Lack of Coping Capacity'!V244</f>
        <v>4.9000000000000004</v>
      </c>
      <c r="Z245" s="39">
        <f>'Lack of Coping Capacity'!W244</f>
        <v>3.1</v>
      </c>
      <c r="AA245" s="41">
        <f t="shared" si="20"/>
        <v>3.1</v>
      </c>
      <c r="AB245" s="50">
        <f t="shared" si="21"/>
        <v>3.7</v>
      </c>
      <c r="AC245" s="53" t="str">
        <f t="shared" si="22"/>
        <v>Medium</v>
      </c>
      <c r="AD245" s="56">
        <f t="shared" si="23"/>
        <v>107</v>
      </c>
      <c r="AE245" s="59"/>
    </row>
    <row r="246" spans="1:31" ht="15.75" customHeight="1" thickBot="1" x14ac:dyDescent="0.3">
      <c r="A246" s="37" t="s">
        <v>602</v>
      </c>
      <c r="B246" s="37" t="s">
        <v>603</v>
      </c>
      <c r="C246" s="37" t="s">
        <v>605</v>
      </c>
      <c r="D246" s="38" t="s">
        <v>606</v>
      </c>
      <c r="E246" s="39">
        <f>'Hazard &amp; Exposure'!K245</f>
        <v>0.9</v>
      </c>
      <c r="F246" s="40">
        <v>0.1</v>
      </c>
      <c r="G246" s="40">
        <f>'Hazard &amp; Exposure'!R245</f>
        <v>5.5</v>
      </c>
      <c r="H246" s="39">
        <f>'Hazard &amp; Exposure'!S245</f>
        <v>1.8</v>
      </c>
      <c r="I246" s="41">
        <f t="shared" si="18"/>
        <v>1.4</v>
      </c>
      <c r="J246" s="42">
        <f>Vulnerability!L245</f>
        <v>5.6</v>
      </c>
      <c r="K246" s="43">
        <f>Vulnerability!P245</f>
        <v>1.3</v>
      </c>
      <c r="L246" s="43">
        <f>Vulnerability!R245</f>
        <v>4.2</v>
      </c>
      <c r="M246" s="39">
        <f>Vulnerability!S245</f>
        <v>4.2</v>
      </c>
      <c r="N246" s="43">
        <f>Vulnerability!X245</f>
        <v>0</v>
      </c>
      <c r="O246" s="43">
        <f>Vulnerability!AA245</f>
        <v>2.2999999999999998</v>
      </c>
      <c r="P246" s="43">
        <f>Vulnerability!AE245</f>
        <v>5.2</v>
      </c>
      <c r="Q246" s="43">
        <f>Vulnerability!AH245</f>
        <v>3.2</v>
      </c>
      <c r="R246" s="43">
        <f>Vulnerability!AK245</f>
        <v>4.9000000000000004</v>
      </c>
      <c r="S246" s="43">
        <f>Vulnerability!AL245</f>
        <v>4</v>
      </c>
      <c r="T246" s="39">
        <f>Vulnerability!AM245</f>
        <v>2.2000000000000002</v>
      </c>
      <c r="U246" s="41">
        <f t="shared" si="19"/>
        <v>3.3</v>
      </c>
      <c r="V246" s="44">
        <f>'Lack of Coping Capacity'!K245</f>
        <v>6.6</v>
      </c>
      <c r="W246" s="44">
        <f>'Lack of Coping Capacity'!L245</f>
        <v>0</v>
      </c>
      <c r="X246" s="44">
        <f>'Lack of Coping Capacity'!M245</f>
        <v>6.3</v>
      </c>
      <c r="Y246" s="44">
        <f>'Lack of Coping Capacity'!V245</f>
        <v>5.5</v>
      </c>
      <c r="Z246" s="39">
        <f>'Lack of Coping Capacity'!W245</f>
        <v>4.5999999999999996</v>
      </c>
      <c r="AA246" s="41">
        <f t="shared" si="20"/>
        <v>4.5999999999999996</v>
      </c>
      <c r="AB246" s="50">
        <f t="shared" si="21"/>
        <v>2.8</v>
      </c>
      <c r="AC246" s="53" t="str">
        <f t="shared" si="22"/>
        <v>Low</v>
      </c>
      <c r="AD246" s="56">
        <f t="shared" si="23"/>
        <v>261</v>
      </c>
      <c r="AE246" s="59"/>
    </row>
    <row r="247" spans="1:31" ht="15.75" customHeight="1" thickBot="1" x14ac:dyDescent="0.3">
      <c r="A247" s="37" t="s">
        <v>602</v>
      </c>
      <c r="B247" s="37" t="s">
        <v>603</v>
      </c>
      <c r="C247" s="37" t="s">
        <v>607</v>
      </c>
      <c r="D247" s="38" t="s">
        <v>608</v>
      </c>
      <c r="E247" s="39">
        <f>'Hazard &amp; Exposure'!K246</f>
        <v>0.9</v>
      </c>
      <c r="F247" s="40">
        <v>0</v>
      </c>
      <c r="G247" s="40">
        <f>'Hazard &amp; Exposure'!R246</f>
        <v>5.5</v>
      </c>
      <c r="H247" s="39">
        <f>'Hazard &amp; Exposure'!S246</f>
        <v>1.7</v>
      </c>
      <c r="I247" s="41">
        <f t="shared" si="18"/>
        <v>1.3</v>
      </c>
      <c r="J247" s="42">
        <f>Vulnerability!L246</f>
        <v>7.4</v>
      </c>
      <c r="K247" s="43">
        <f>Vulnerability!P246</f>
        <v>0.6</v>
      </c>
      <c r="L247" s="43">
        <f>Vulnerability!R246</f>
        <v>5.9</v>
      </c>
      <c r="M247" s="39">
        <f>Vulnerability!S246</f>
        <v>5.3</v>
      </c>
      <c r="N247" s="43">
        <f>Vulnerability!X246</f>
        <v>0</v>
      </c>
      <c r="O247" s="43">
        <f>Vulnerability!AA246</f>
        <v>7.3</v>
      </c>
      <c r="P247" s="43">
        <f>Vulnerability!AE246</f>
        <v>6.5</v>
      </c>
      <c r="Q247" s="43">
        <f>Vulnerability!AH246</f>
        <v>5</v>
      </c>
      <c r="R247" s="43">
        <f>Vulnerability!AK246</f>
        <v>4.0999999999999996</v>
      </c>
      <c r="S247" s="43">
        <f>Vulnerability!AL246</f>
        <v>5.9</v>
      </c>
      <c r="T247" s="39">
        <f>Vulnerability!AM246</f>
        <v>3.5</v>
      </c>
      <c r="U247" s="41">
        <f t="shared" si="19"/>
        <v>4.5</v>
      </c>
      <c r="V247" s="44">
        <f>'Lack of Coping Capacity'!K246</f>
        <v>7.4</v>
      </c>
      <c r="W247" s="44">
        <f>'Lack of Coping Capacity'!L246</f>
        <v>0</v>
      </c>
      <c r="X247" s="44">
        <f>'Lack of Coping Capacity'!M246</f>
        <v>5.2</v>
      </c>
      <c r="Y247" s="44">
        <f>'Lack of Coping Capacity'!V246</f>
        <v>8.4</v>
      </c>
      <c r="Z247" s="39">
        <f>'Lack of Coping Capacity'!W246</f>
        <v>5.3</v>
      </c>
      <c r="AA247" s="41">
        <f t="shared" si="20"/>
        <v>5.3</v>
      </c>
      <c r="AB247" s="50">
        <f t="shared" si="21"/>
        <v>3.1</v>
      </c>
      <c r="AC247" s="53" t="str">
        <f t="shared" si="22"/>
        <v>Low</v>
      </c>
      <c r="AD247" s="56">
        <f t="shared" si="23"/>
        <v>194</v>
      </c>
      <c r="AE247" s="59"/>
    </row>
    <row r="248" spans="1:31" ht="15.75" customHeight="1" thickBot="1" x14ac:dyDescent="0.3">
      <c r="A248" s="37" t="s">
        <v>602</v>
      </c>
      <c r="B248" s="37" t="s">
        <v>603</v>
      </c>
      <c r="C248" s="37" t="s">
        <v>609</v>
      </c>
      <c r="D248" s="38" t="s">
        <v>610</v>
      </c>
      <c r="E248" s="39">
        <f>'Hazard &amp; Exposure'!K247</f>
        <v>0.7</v>
      </c>
      <c r="F248" s="40">
        <v>0</v>
      </c>
      <c r="G248" s="40">
        <f>'Hazard &amp; Exposure'!R247</f>
        <v>5.5</v>
      </c>
      <c r="H248" s="39">
        <f>'Hazard &amp; Exposure'!S247</f>
        <v>1.7</v>
      </c>
      <c r="I248" s="41">
        <f t="shared" si="18"/>
        <v>1.2</v>
      </c>
      <c r="J248" s="42">
        <f>Vulnerability!L247</f>
        <v>7.4</v>
      </c>
      <c r="K248" s="43">
        <f>Vulnerability!P247</f>
        <v>0.5</v>
      </c>
      <c r="L248" s="43">
        <f>Vulnerability!R247</f>
        <v>7.3</v>
      </c>
      <c r="M248" s="39">
        <f>Vulnerability!S247</f>
        <v>5.7</v>
      </c>
      <c r="N248" s="43">
        <f>Vulnerability!X247</f>
        <v>0</v>
      </c>
      <c r="O248" s="43">
        <f>Vulnerability!AA247</f>
        <v>8.4</v>
      </c>
      <c r="P248" s="43">
        <f>Vulnerability!AE247</f>
        <v>6.5</v>
      </c>
      <c r="Q248" s="43">
        <f>Vulnerability!AH247</f>
        <v>4.4000000000000004</v>
      </c>
      <c r="R248" s="43">
        <f>Vulnerability!AK247</f>
        <v>4.5999999999999996</v>
      </c>
      <c r="S248" s="43">
        <f>Vulnerability!AL247</f>
        <v>6.3</v>
      </c>
      <c r="T248" s="39">
        <f>Vulnerability!AM247</f>
        <v>3.8</v>
      </c>
      <c r="U248" s="41">
        <f t="shared" si="19"/>
        <v>4.8</v>
      </c>
      <c r="V248" s="44">
        <f>'Lack of Coping Capacity'!K247</f>
        <v>7.7</v>
      </c>
      <c r="W248" s="44">
        <f>'Lack of Coping Capacity'!L247</f>
        <v>0</v>
      </c>
      <c r="X248" s="44">
        <f>'Lack of Coping Capacity'!M247</f>
        <v>6.3</v>
      </c>
      <c r="Y248" s="44">
        <f>'Lack of Coping Capacity'!V247</f>
        <v>8.3000000000000007</v>
      </c>
      <c r="Z248" s="39">
        <f>'Lack of Coping Capacity'!W247</f>
        <v>5.6</v>
      </c>
      <c r="AA248" s="41">
        <f t="shared" si="20"/>
        <v>5.6</v>
      </c>
      <c r="AB248" s="50">
        <f t="shared" si="21"/>
        <v>3.2</v>
      </c>
      <c r="AC248" s="53" t="str">
        <f t="shared" si="22"/>
        <v>Low</v>
      </c>
      <c r="AD248" s="56">
        <f t="shared" si="23"/>
        <v>173</v>
      </c>
      <c r="AE248" s="59"/>
    </row>
    <row r="249" spans="1:31" ht="15.75" customHeight="1" thickBot="1" x14ac:dyDescent="0.3">
      <c r="A249" s="37" t="s">
        <v>602</v>
      </c>
      <c r="B249" s="37" t="s">
        <v>603</v>
      </c>
      <c r="C249" s="37" t="s">
        <v>611</v>
      </c>
      <c r="D249" s="38" t="s">
        <v>612</v>
      </c>
      <c r="E249" s="39">
        <f>'Hazard &amp; Exposure'!K248</f>
        <v>0.2</v>
      </c>
      <c r="F249" s="40">
        <v>0</v>
      </c>
      <c r="G249" s="40">
        <f>'Hazard &amp; Exposure'!R248</f>
        <v>5.5</v>
      </c>
      <c r="H249" s="39">
        <f>'Hazard &amp; Exposure'!S248</f>
        <v>1.7</v>
      </c>
      <c r="I249" s="41">
        <f t="shared" si="18"/>
        <v>1</v>
      </c>
      <c r="J249" s="42">
        <f>Vulnerability!L248</f>
        <v>4</v>
      </c>
      <c r="K249" s="43">
        <f>Vulnerability!P248</f>
        <v>1.3</v>
      </c>
      <c r="L249" s="43">
        <f>Vulnerability!R248</f>
        <v>4.5</v>
      </c>
      <c r="M249" s="39">
        <f>Vulnerability!S248</f>
        <v>3.5</v>
      </c>
      <c r="N249" s="43">
        <f>Vulnerability!X248</f>
        <v>0</v>
      </c>
      <c r="O249" s="43">
        <f>Vulnerability!AA248</f>
        <v>2.9</v>
      </c>
      <c r="P249" s="43">
        <f>Vulnerability!AE248</f>
        <v>4.8</v>
      </c>
      <c r="Q249" s="43">
        <f>Vulnerability!AH248</f>
        <v>3.9</v>
      </c>
      <c r="R249" s="43">
        <f>Vulnerability!AK248</f>
        <v>4.5999999999999996</v>
      </c>
      <c r="S249" s="43">
        <f>Vulnerability!AL248</f>
        <v>4.0999999999999996</v>
      </c>
      <c r="T249" s="39">
        <f>Vulnerability!AM248</f>
        <v>2.2999999999999998</v>
      </c>
      <c r="U249" s="41">
        <f t="shared" si="19"/>
        <v>2.9</v>
      </c>
      <c r="V249" s="44">
        <f>'Lack of Coping Capacity'!K248</f>
        <v>6.4</v>
      </c>
      <c r="W249" s="44">
        <f>'Lack of Coping Capacity'!L248</f>
        <v>0</v>
      </c>
      <c r="X249" s="44">
        <f>'Lack of Coping Capacity'!M248</f>
        <v>5.8</v>
      </c>
      <c r="Y249" s="44">
        <f>'Lack of Coping Capacity'!V248</f>
        <v>6.7</v>
      </c>
      <c r="Z249" s="39">
        <f>'Lack of Coping Capacity'!W248</f>
        <v>4.7</v>
      </c>
      <c r="AA249" s="41">
        <f t="shared" si="20"/>
        <v>4.7</v>
      </c>
      <c r="AB249" s="50">
        <f t="shared" si="21"/>
        <v>2.4</v>
      </c>
      <c r="AC249" s="53" t="str">
        <f t="shared" si="22"/>
        <v>Low</v>
      </c>
      <c r="AD249" s="56">
        <f t="shared" si="23"/>
        <v>291</v>
      </c>
      <c r="AE249" s="59"/>
    </row>
    <row r="250" spans="1:31" ht="15.75" customHeight="1" thickBot="1" x14ac:dyDescent="0.3">
      <c r="A250" s="37" t="s">
        <v>602</v>
      </c>
      <c r="B250" s="37" t="s">
        <v>603</v>
      </c>
      <c r="C250" s="37" t="s">
        <v>613</v>
      </c>
      <c r="D250" s="38" t="s">
        <v>614</v>
      </c>
      <c r="E250" s="39">
        <f>'Hazard &amp; Exposure'!K249</f>
        <v>0.2</v>
      </c>
      <c r="F250" s="40">
        <v>0</v>
      </c>
      <c r="G250" s="40">
        <f>'Hazard &amp; Exposure'!R249</f>
        <v>5.5</v>
      </c>
      <c r="H250" s="39">
        <f>'Hazard &amp; Exposure'!S249</f>
        <v>1.7</v>
      </c>
      <c r="I250" s="41">
        <f t="shared" si="18"/>
        <v>1</v>
      </c>
      <c r="J250" s="42">
        <f>Vulnerability!L249</f>
        <v>6</v>
      </c>
      <c r="K250" s="43">
        <f>Vulnerability!P249</f>
        <v>0.5</v>
      </c>
      <c r="L250" s="43">
        <f>Vulnerability!R249</f>
        <v>5.5</v>
      </c>
      <c r="M250" s="39">
        <f>Vulnerability!S249</f>
        <v>4.5</v>
      </c>
      <c r="N250" s="43">
        <f>Vulnerability!X249</f>
        <v>0</v>
      </c>
      <c r="O250" s="43">
        <f>Vulnerability!AA249</f>
        <v>4.2</v>
      </c>
      <c r="P250" s="43">
        <f>Vulnerability!AE249</f>
        <v>4.4000000000000004</v>
      </c>
      <c r="Q250" s="43">
        <f>Vulnerability!AH249</f>
        <v>3.4</v>
      </c>
      <c r="R250" s="43">
        <f>Vulnerability!AK249</f>
        <v>4.7</v>
      </c>
      <c r="S250" s="43">
        <f>Vulnerability!AL249</f>
        <v>4.2</v>
      </c>
      <c r="T250" s="39">
        <f>Vulnerability!AM249</f>
        <v>2.2999999999999998</v>
      </c>
      <c r="U250" s="41">
        <f t="shared" si="19"/>
        <v>3.5</v>
      </c>
      <c r="V250" s="44">
        <f>'Lack of Coping Capacity'!K249</f>
        <v>6.9</v>
      </c>
      <c r="W250" s="44">
        <f>'Lack of Coping Capacity'!L249</f>
        <v>0</v>
      </c>
      <c r="X250" s="44">
        <f>'Lack of Coping Capacity'!M249</f>
        <v>6.8</v>
      </c>
      <c r="Y250" s="44">
        <f>'Lack of Coping Capacity'!V249</f>
        <v>5.0999999999999996</v>
      </c>
      <c r="Z250" s="39">
        <f>'Lack of Coping Capacity'!W249</f>
        <v>4.7</v>
      </c>
      <c r="AA250" s="41">
        <f t="shared" si="20"/>
        <v>4.7</v>
      </c>
      <c r="AB250" s="50">
        <f t="shared" si="21"/>
        <v>2.5</v>
      </c>
      <c r="AC250" s="53" t="str">
        <f t="shared" si="22"/>
        <v>Low</v>
      </c>
      <c r="AD250" s="56">
        <f t="shared" si="23"/>
        <v>286</v>
      </c>
      <c r="AE250" s="59"/>
    </row>
    <row r="251" spans="1:31" ht="15.75" customHeight="1" thickBot="1" x14ac:dyDescent="0.3">
      <c r="A251" s="37" t="s">
        <v>602</v>
      </c>
      <c r="B251" s="37" t="s">
        <v>603</v>
      </c>
      <c r="C251" s="37" t="s">
        <v>615</v>
      </c>
      <c r="D251" s="38" t="s">
        <v>616</v>
      </c>
      <c r="E251" s="39">
        <f>'Hazard &amp; Exposure'!K250</f>
        <v>0.3</v>
      </c>
      <c r="F251" s="40">
        <v>0</v>
      </c>
      <c r="G251" s="40">
        <f>'Hazard &amp; Exposure'!R250</f>
        <v>5.5</v>
      </c>
      <c r="H251" s="39">
        <f>'Hazard &amp; Exposure'!S250</f>
        <v>1.7</v>
      </c>
      <c r="I251" s="41">
        <f t="shared" si="18"/>
        <v>1</v>
      </c>
      <c r="J251" s="42">
        <f>Vulnerability!L250</f>
        <v>7.3</v>
      </c>
      <c r="K251" s="43">
        <f>Vulnerability!P250</f>
        <v>1.3</v>
      </c>
      <c r="L251" s="43">
        <f>Vulnerability!R250</f>
        <v>5.9</v>
      </c>
      <c r="M251" s="39">
        <f>Vulnerability!S250</f>
        <v>5.5</v>
      </c>
      <c r="N251" s="43">
        <f>Vulnerability!X250</f>
        <v>0</v>
      </c>
      <c r="O251" s="43">
        <f>Vulnerability!AA250</f>
        <v>5.3</v>
      </c>
      <c r="P251" s="43">
        <f>Vulnerability!AE250</f>
        <v>4.3</v>
      </c>
      <c r="Q251" s="43">
        <f>Vulnerability!AH250</f>
        <v>3.2</v>
      </c>
      <c r="R251" s="43">
        <f>Vulnerability!AK250</f>
        <v>4.2</v>
      </c>
      <c r="S251" s="43">
        <f>Vulnerability!AL250</f>
        <v>4.3</v>
      </c>
      <c r="T251" s="39">
        <f>Vulnerability!AM250</f>
        <v>2.4</v>
      </c>
      <c r="U251" s="41">
        <f t="shared" si="19"/>
        <v>4.0999999999999996</v>
      </c>
      <c r="V251" s="44">
        <f>'Lack of Coping Capacity'!K250</f>
        <v>7.6</v>
      </c>
      <c r="W251" s="44">
        <f>'Lack of Coping Capacity'!L250</f>
        <v>0</v>
      </c>
      <c r="X251" s="44">
        <f>'Lack of Coping Capacity'!M250</f>
        <v>4.9000000000000004</v>
      </c>
      <c r="Y251" s="44">
        <f>'Lack of Coping Capacity'!V250</f>
        <v>5.5</v>
      </c>
      <c r="Z251" s="39">
        <f>'Lack of Coping Capacity'!W250</f>
        <v>4.5</v>
      </c>
      <c r="AA251" s="41">
        <f t="shared" si="20"/>
        <v>4.5</v>
      </c>
      <c r="AB251" s="50">
        <f t="shared" si="21"/>
        <v>2.6</v>
      </c>
      <c r="AC251" s="53" t="str">
        <f t="shared" si="22"/>
        <v>Low</v>
      </c>
      <c r="AD251" s="56">
        <f t="shared" si="23"/>
        <v>278</v>
      </c>
      <c r="AE251" s="59"/>
    </row>
    <row r="252" spans="1:31" ht="15.75" customHeight="1" thickBot="1" x14ac:dyDescent="0.3">
      <c r="A252" s="37" t="s">
        <v>602</v>
      </c>
      <c r="B252" s="37" t="s">
        <v>603</v>
      </c>
      <c r="C252" s="37" t="s">
        <v>617</v>
      </c>
      <c r="D252" s="38" t="s">
        <v>618</v>
      </c>
      <c r="E252" s="39">
        <f>'Hazard &amp; Exposure'!K251</f>
        <v>0.1</v>
      </c>
      <c r="F252" s="40">
        <v>0</v>
      </c>
      <c r="G252" s="40">
        <f>'Hazard &amp; Exposure'!R251</f>
        <v>5.5</v>
      </c>
      <c r="H252" s="39">
        <f>'Hazard &amp; Exposure'!S251</f>
        <v>1.7</v>
      </c>
      <c r="I252" s="41">
        <f t="shared" si="18"/>
        <v>0.9</v>
      </c>
      <c r="J252" s="42">
        <f>Vulnerability!L251</f>
        <v>7.2</v>
      </c>
      <c r="K252" s="43">
        <f>Vulnerability!P251</f>
        <v>1.8</v>
      </c>
      <c r="L252" s="43">
        <f>Vulnerability!R251</f>
        <v>5.2</v>
      </c>
      <c r="M252" s="39">
        <f>Vulnerability!S251</f>
        <v>5.4</v>
      </c>
      <c r="N252" s="43">
        <f>Vulnerability!X251</f>
        <v>0</v>
      </c>
      <c r="O252" s="43">
        <f>Vulnerability!AA251</f>
        <v>6</v>
      </c>
      <c r="P252" s="43">
        <f>Vulnerability!AE251</f>
        <v>4.8</v>
      </c>
      <c r="Q252" s="43">
        <f>Vulnerability!AH251</f>
        <v>2.8</v>
      </c>
      <c r="R252" s="43">
        <f>Vulnerability!AK251</f>
        <v>4.5</v>
      </c>
      <c r="S252" s="43">
        <f>Vulnerability!AL251</f>
        <v>4.5999999999999996</v>
      </c>
      <c r="T252" s="39">
        <f>Vulnerability!AM251</f>
        <v>2.6</v>
      </c>
      <c r="U252" s="41">
        <f t="shared" si="19"/>
        <v>4.0999999999999996</v>
      </c>
      <c r="V252" s="44">
        <f>'Lack of Coping Capacity'!K251</f>
        <v>7</v>
      </c>
      <c r="W252" s="44">
        <f>'Lack of Coping Capacity'!L251</f>
        <v>0</v>
      </c>
      <c r="X252" s="44">
        <f>'Lack of Coping Capacity'!M251</f>
        <v>6.3</v>
      </c>
      <c r="Y252" s="44">
        <f>'Lack of Coping Capacity'!V251</f>
        <v>7</v>
      </c>
      <c r="Z252" s="39">
        <f>'Lack of Coping Capacity'!W251</f>
        <v>5.0999999999999996</v>
      </c>
      <c r="AA252" s="41">
        <f t="shared" si="20"/>
        <v>5.0999999999999996</v>
      </c>
      <c r="AB252" s="50">
        <f t="shared" si="21"/>
        <v>2.7</v>
      </c>
      <c r="AC252" s="53" t="str">
        <f t="shared" si="22"/>
        <v>Low</v>
      </c>
      <c r="AD252" s="56">
        <f t="shared" si="23"/>
        <v>271</v>
      </c>
      <c r="AE252" s="59"/>
    </row>
    <row r="253" spans="1:31" ht="15.75" customHeight="1" thickBot="1" x14ac:dyDescent="0.3">
      <c r="A253" s="37" t="s">
        <v>602</v>
      </c>
      <c r="B253" s="37" t="s">
        <v>603</v>
      </c>
      <c r="C253" s="37" t="s">
        <v>619</v>
      </c>
      <c r="D253" s="38" t="s">
        <v>620</v>
      </c>
      <c r="E253" s="39">
        <f>'Hazard &amp; Exposure'!K252</f>
        <v>0.7</v>
      </c>
      <c r="F253" s="40">
        <v>7.4</v>
      </c>
      <c r="G253" s="40">
        <f>'Hazard &amp; Exposure'!R252</f>
        <v>5.5</v>
      </c>
      <c r="H253" s="39">
        <f>'Hazard &amp; Exposure'!S252</f>
        <v>7</v>
      </c>
      <c r="I253" s="41">
        <f t="shared" si="18"/>
        <v>4.5999999999999996</v>
      </c>
      <c r="J253" s="42">
        <f>Vulnerability!L252</f>
        <v>6.1</v>
      </c>
      <c r="K253" s="43">
        <f>Vulnerability!P252</f>
        <v>0.6</v>
      </c>
      <c r="L253" s="43">
        <f>Vulnerability!R252</f>
        <v>5.4</v>
      </c>
      <c r="M253" s="39">
        <f>Vulnerability!S252</f>
        <v>4.5999999999999996</v>
      </c>
      <c r="N253" s="43">
        <f>Vulnerability!X252</f>
        <v>0</v>
      </c>
      <c r="O253" s="43">
        <f>Vulnerability!AA252</f>
        <v>7</v>
      </c>
      <c r="P253" s="43">
        <f>Vulnerability!AE252</f>
        <v>4.0999999999999996</v>
      </c>
      <c r="Q253" s="43">
        <f>Vulnerability!AH252</f>
        <v>4.2</v>
      </c>
      <c r="R253" s="43">
        <f>Vulnerability!AK252</f>
        <v>3.9</v>
      </c>
      <c r="S253" s="43">
        <f>Vulnerability!AL252</f>
        <v>5</v>
      </c>
      <c r="T253" s="39">
        <f>Vulnerability!AM252</f>
        <v>2.9</v>
      </c>
      <c r="U253" s="41">
        <f t="shared" si="19"/>
        <v>3.8</v>
      </c>
      <c r="V253" s="44">
        <f>'Lack of Coping Capacity'!K252</f>
        <v>6.8</v>
      </c>
      <c r="W253" s="44">
        <f>'Lack of Coping Capacity'!L252</f>
        <v>0</v>
      </c>
      <c r="X253" s="44">
        <f>'Lack of Coping Capacity'!M252</f>
        <v>6.6</v>
      </c>
      <c r="Y253" s="44">
        <f>'Lack of Coping Capacity'!V252</f>
        <v>7.4</v>
      </c>
      <c r="Z253" s="39">
        <f>'Lack of Coping Capacity'!W252</f>
        <v>5.2</v>
      </c>
      <c r="AA253" s="41">
        <f t="shared" si="20"/>
        <v>5.2</v>
      </c>
      <c r="AB253" s="50">
        <f t="shared" si="21"/>
        <v>4.5</v>
      </c>
      <c r="AC253" s="53" t="str">
        <f t="shared" si="22"/>
        <v>Medium</v>
      </c>
      <c r="AD253" s="56">
        <f t="shared" si="23"/>
        <v>64</v>
      </c>
      <c r="AE253" s="59"/>
    </row>
    <row r="254" spans="1:31" ht="15.75" customHeight="1" thickBot="1" x14ac:dyDescent="0.3">
      <c r="A254" s="37" t="s">
        <v>602</v>
      </c>
      <c r="B254" s="37" t="s">
        <v>603</v>
      </c>
      <c r="C254" s="37" t="s">
        <v>621</v>
      </c>
      <c r="D254" s="38" t="s">
        <v>622</v>
      </c>
      <c r="E254" s="39">
        <f>'Hazard &amp; Exposure'!K253</f>
        <v>0.7</v>
      </c>
      <c r="F254" s="40">
        <v>7.4</v>
      </c>
      <c r="G254" s="40">
        <f>'Hazard &amp; Exposure'!R253</f>
        <v>5.5</v>
      </c>
      <c r="H254" s="39">
        <f>'Hazard &amp; Exposure'!S253</f>
        <v>7</v>
      </c>
      <c r="I254" s="41">
        <f t="shared" si="18"/>
        <v>4.5999999999999996</v>
      </c>
      <c r="J254" s="42">
        <f>Vulnerability!L253</f>
        <v>5.3</v>
      </c>
      <c r="K254" s="43">
        <f>Vulnerability!P253</f>
        <v>0.8</v>
      </c>
      <c r="L254" s="43">
        <f>Vulnerability!R253</f>
        <v>8</v>
      </c>
      <c r="M254" s="39">
        <f>Vulnerability!S253</f>
        <v>4.9000000000000004</v>
      </c>
      <c r="N254" s="43">
        <f>Vulnerability!X253</f>
        <v>0</v>
      </c>
      <c r="O254" s="43">
        <f>Vulnerability!AA253</f>
        <v>4.7</v>
      </c>
      <c r="P254" s="43">
        <f>Vulnerability!AE253</f>
        <v>3.6</v>
      </c>
      <c r="Q254" s="43">
        <f>Vulnerability!AH253</f>
        <v>4</v>
      </c>
      <c r="R254" s="43">
        <f>Vulnerability!AK253</f>
        <v>4.2</v>
      </c>
      <c r="S254" s="43">
        <f>Vulnerability!AL253</f>
        <v>4.0999999999999996</v>
      </c>
      <c r="T254" s="39">
        <f>Vulnerability!AM253</f>
        <v>2.2999999999999998</v>
      </c>
      <c r="U254" s="41">
        <f t="shared" si="19"/>
        <v>3.7</v>
      </c>
      <c r="V254" s="44">
        <f>'Lack of Coping Capacity'!K253</f>
        <v>6.8</v>
      </c>
      <c r="W254" s="44">
        <f>'Lack of Coping Capacity'!L253</f>
        <v>6.6</v>
      </c>
      <c r="X254" s="44">
        <f>'Lack of Coping Capacity'!M253</f>
        <v>5</v>
      </c>
      <c r="Y254" s="44">
        <f>'Lack of Coping Capacity'!V253</f>
        <v>6.9</v>
      </c>
      <c r="Z254" s="39">
        <f>'Lack of Coping Capacity'!W253</f>
        <v>6.3</v>
      </c>
      <c r="AA254" s="41">
        <f t="shared" si="20"/>
        <v>6.3</v>
      </c>
      <c r="AB254" s="50">
        <f t="shared" si="21"/>
        <v>4.8</v>
      </c>
      <c r="AC254" s="53" t="str">
        <f t="shared" si="22"/>
        <v>Medium</v>
      </c>
      <c r="AD254" s="56">
        <f t="shared" si="23"/>
        <v>55</v>
      </c>
      <c r="AE254" s="59"/>
    </row>
    <row r="255" spans="1:31" ht="15.75" customHeight="1" thickBot="1" x14ac:dyDescent="0.3">
      <c r="A255" s="37" t="s">
        <v>602</v>
      </c>
      <c r="B255" s="37" t="s">
        <v>623</v>
      </c>
      <c r="C255" s="37" t="s">
        <v>623</v>
      </c>
      <c r="D255" s="38" t="s">
        <v>624</v>
      </c>
      <c r="E255" s="39">
        <f>'Hazard &amp; Exposure'!K254</f>
        <v>1.1000000000000001</v>
      </c>
      <c r="F255" s="40">
        <v>9.1999999999999993</v>
      </c>
      <c r="G255" s="40">
        <f>'Hazard &amp; Exposure'!R254</f>
        <v>5.5</v>
      </c>
      <c r="H255" s="39">
        <f>'Hazard &amp; Exposure'!S254</f>
        <v>8.6</v>
      </c>
      <c r="I255" s="41">
        <f t="shared" si="18"/>
        <v>6.1</v>
      </c>
      <c r="J255" s="42">
        <f>Vulnerability!L254</f>
        <v>7.4</v>
      </c>
      <c r="K255" s="43">
        <f>Vulnerability!P254</f>
        <v>1.8</v>
      </c>
      <c r="L255" s="43">
        <f>Vulnerability!R254</f>
        <v>7</v>
      </c>
      <c r="M255" s="39">
        <f>Vulnerability!S254</f>
        <v>5.9</v>
      </c>
      <c r="N255" s="43">
        <f>Vulnerability!X254</f>
        <v>0</v>
      </c>
      <c r="O255" s="43">
        <f>Vulnerability!AA254</f>
        <v>3.6</v>
      </c>
      <c r="P255" s="43">
        <f>Vulnerability!AE254</f>
        <v>5.8</v>
      </c>
      <c r="Q255" s="43">
        <f>Vulnerability!AH254</f>
        <v>5.6</v>
      </c>
      <c r="R255" s="43">
        <f>Vulnerability!AK254</f>
        <v>3.4</v>
      </c>
      <c r="S255" s="43">
        <f>Vulnerability!AL254</f>
        <v>4.7</v>
      </c>
      <c r="T255" s="39">
        <f>Vulnerability!AM254</f>
        <v>2.7</v>
      </c>
      <c r="U255" s="41">
        <f t="shared" si="19"/>
        <v>4.5</v>
      </c>
      <c r="V255" s="44">
        <f>'Lack of Coping Capacity'!K254</f>
        <v>6.7</v>
      </c>
      <c r="W255" s="44" t="str">
        <f>'Lack of Coping Capacity'!L254</f>
        <v>x</v>
      </c>
      <c r="X255" s="44">
        <f>'Lack of Coping Capacity'!M254</f>
        <v>0</v>
      </c>
      <c r="Y255" s="44">
        <f>'Lack of Coping Capacity'!V254</f>
        <v>8.6</v>
      </c>
      <c r="Z255" s="39">
        <f>'Lack of Coping Capacity'!W254</f>
        <v>5.0999999999999996</v>
      </c>
      <c r="AA255" s="41">
        <f t="shared" si="20"/>
        <v>5.0999999999999996</v>
      </c>
      <c r="AB255" s="50">
        <f t="shared" si="21"/>
        <v>5.2</v>
      </c>
      <c r="AC255" s="53" t="str">
        <f t="shared" si="22"/>
        <v>High</v>
      </c>
      <c r="AD255" s="56">
        <f t="shared" si="23"/>
        <v>41</v>
      </c>
      <c r="AE255" s="59"/>
    </row>
    <row r="256" spans="1:31" ht="15.75" customHeight="1" thickBot="1" x14ac:dyDescent="0.3">
      <c r="A256" s="37" t="s">
        <v>602</v>
      </c>
      <c r="B256" s="37" t="s">
        <v>623</v>
      </c>
      <c r="C256" s="37" t="s">
        <v>625</v>
      </c>
      <c r="D256" s="38" t="s">
        <v>626</v>
      </c>
      <c r="E256" s="39">
        <f>'Hazard &amp; Exposure'!K255</f>
        <v>0.4</v>
      </c>
      <c r="F256" s="40">
        <v>8.9</v>
      </c>
      <c r="G256" s="40">
        <f>'Hazard &amp; Exposure'!R255</f>
        <v>5.5</v>
      </c>
      <c r="H256" s="39">
        <f>'Hazard &amp; Exposure'!S255</f>
        <v>8.3000000000000007</v>
      </c>
      <c r="I256" s="41">
        <f t="shared" si="18"/>
        <v>5.6</v>
      </c>
      <c r="J256" s="42">
        <f>Vulnerability!L255</f>
        <v>7.4</v>
      </c>
      <c r="K256" s="43">
        <f>Vulnerability!P255</f>
        <v>2.6</v>
      </c>
      <c r="L256" s="43">
        <f>Vulnerability!R255</f>
        <v>4.8</v>
      </c>
      <c r="M256" s="39">
        <f>Vulnerability!S255</f>
        <v>5.6</v>
      </c>
      <c r="N256" s="43">
        <f>Vulnerability!X255</f>
        <v>0</v>
      </c>
      <c r="O256" s="43">
        <f>Vulnerability!AA255</f>
        <v>0.8</v>
      </c>
      <c r="P256" s="43">
        <f>Vulnerability!AE255</f>
        <v>5.3</v>
      </c>
      <c r="Q256" s="43">
        <f>Vulnerability!AH255</f>
        <v>3.7</v>
      </c>
      <c r="R256" s="43">
        <f>Vulnerability!AK255</f>
        <v>3.3</v>
      </c>
      <c r="S256" s="43">
        <f>Vulnerability!AL255</f>
        <v>3.4</v>
      </c>
      <c r="T256" s="39">
        <f>Vulnerability!AM255</f>
        <v>1.9</v>
      </c>
      <c r="U256" s="41">
        <f t="shared" si="19"/>
        <v>4</v>
      </c>
      <c r="V256" s="44">
        <f>'Lack of Coping Capacity'!K255</f>
        <v>6.9</v>
      </c>
      <c r="W256" s="44">
        <f>'Lack of Coping Capacity'!L255</f>
        <v>3.3</v>
      </c>
      <c r="X256" s="44">
        <f>'Lack of Coping Capacity'!M255</f>
        <v>6.2</v>
      </c>
      <c r="Y256" s="44">
        <f>'Lack of Coping Capacity'!V255</f>
        <v>8.6999999999999993</v>
      </c>
      <c r="Z256" s="39">
        <f>'Lack of Coping Capacity'!W255</f>
        <v>6.3</v>
      </c>
      <c r="AA256" s="41">
        <f t="shared" si="20"/>
        <v>6.3</v>
      </c>
      <c r="AB256" s="50">
        <f t="shared" si="21"/>
        <v>5.2</v>
      </c>
      <c r="AC256" s="53" t="str">
        <f t="shared" si="22"/>
        <v>High</v>
      </c>
      <c r="AD256" s="56">
        <f t="shared" si="23"/>
        <v>41</v>
      </c>
      <c r="AE256" s="59"/>
    </row>
    <row r="257" spans="1:31" ht="15.75" customHeight="1" thickBot="1" x14ac:dyDescent="0.3">
      <c r="A257" s="37" t="s">
        <v>602</v>
      </c>
      <c r="B257" s="37" t="s">
        <v>623</v>
      </c>
      <c r="C257" s="37" t="s">
        <v>627</v>
      </c>
      <c r="D257" s="38" t="s">
        <v>628</v>
      </c>
      <c r="E257" s="39">
        <f>'Hazard &amp; Exposure'!K256</f>
        <v>0.3</v>
      </c>
      <c r="F257" s="40">
        <v>7.4</v>
      </c>
      <c r="G257" s="40">
        <f>'Hazard &amp; Exposure'!R256</f>
        <v>5.5</v>
      </c>
      <c r="H257" s="39">
        <f>'Hazard &amp; Exposure'!S256</f>
        <v>7</v>
      </c>
      <c r="I257" s="41">
        <f t="shared" si="18"/>
        <v>4.4000000000000004</v>
      </c>
      <c r="J257" s="42">
        <f>Vulnerability!L256</f>
        <v>6.1</v>
      </c>
      <c r="K257" s="43">
        <f>Vulnerability!P256</f>
        <v>1.6</v>
      </c>
      <c r="L257" s="43">
        <f>Vulnerability!R256</f>
        <v>5.7</v>
      </c>
      <c r="M257" s="39">
        <f>Vulnerability!S256</f>
        <v>4.9000000000000004</v>
      </c>
      <c r="N257" s="43">
        <f>Vulnerability!X256</f>
        <v>0</v>
      </c>
      <c r="O257" s="43">
        <f>Vulnerability!AA256</f>
        <v>2.9</v>
      </c>
      <c r="P257" s="43">
        <f>Vulnerability!AE256</f>
        <v>6.1</v>
      </c>
      <c r="Q257" s="43">
        <f>Vulnerability!AH256</f>
        <v>4.5999999999999996</v>
      </c>
      <c r="R257" s="43">
        <f>Vulnerability!AK256</f>
        <v>3.6</v>
      </c>
      <c r="S257" s="43">
        <f>Vulnerability!AL256</f>
        <v>4.4000000000000004</v>
      </c>
      <c r="T257" s="39">
        <f>Vulnerability!AM256</f>
        <v>2.5</v>
      </c>
      <c r="U257" s="41">
        <f t="shared" si="19"/>
        <v>3.8</v>
      </c>
      <c r="V257" s="44">
        <f>'Lack of Coping Capacity'!K256</f>
        <v>6.7</v>
      </c>
      <c r="W257" s="44">
        <f>'Lack of Coping Capacity'!L256</f>
        <v>0</v>
      </c>
      <c r="X257" s="44">
        <f>'Lack of Coping Capacity'!M256</f>
        <v>2.9</v>
      </c>
      <c r="Y257" s="44">
        <f>'Lack of Coping Capacity'!V256</f>
        <v>8.9</v>
      </c>
      <c r="Z257" s="39">
        <f>'Lack of Coping Capacity'!W256</f>
        <v>4.5999999999999996</v>
      </c>
      <c r="AA257" s="41">
        <f t="shared" si="20"/>
        <v>4.5999999999999996</v>
      </c>
      <c r="AB257" s="50">
        <f t="shared" si="21"/>
        <v>4.3</v>
      </c>
      <c r="AC257" s="53" t="str">
        <f t="shared" si="22"/>
        <v>Medium</v>
      </c>
      <c r="AD257" s="56">
        <f t="shared" si="23"/>
        <v>77</v>
      </c>
      <c r="AE257" s="59"/>
    </row>
    <row r="258" spans="1:31" ht="15.75" customHeight="1" thickBot="1" x14ac:dyDescent="0.3">
      <c r="A258" s="37" t="s">
        <v>602</v>
      </c>
      <c r="B258" s="37" t="s">
        <v>623</v>
      </c>
      <c r="C258" s="37" t="s">
        <v>629</v>
      </c>
      <c r="D258" s="38" t="s">
        <v>630</v>
      </c>
      <c r="E258" s="39">
        <f>'Hazard &amp; Exposure'!K257</f>
        <v>0.3</v>
      </c>
      <c r="F258" s="40">
        <v>6.9</v>
      </c>
      <c r="G258" s="40">
        <f>'Hazard &amp; Exposure'!R257</f>
        <v>5.5</v>
      </c>
      <c r="H258" s="39">
        <f>'Hazard &amp; Exposure'!S257</f>
        <v>6.6</v>
      </c>
      <c r="I258" s="41">
        <f t="shared" si="18"/>
        <v>4.0999999999999996</v>
      </c>
      <c r="J258" s="42">
        <f>Vulnerability!L257</f>
        <v>7.9</v>
      </c>
      <c r="K258" s="43">
        <f>Vulnerability!P257</f>
        <v>2</v>
      </c>
      <c r="L258" s="43">
        <f>Vulnerability!R257</f>
        <v>4.5999999999999996</v>
      </c>
      <c r="M258" s="39">
        <f>Vulnerability!S257</f>
        <v>5.6</v>
      </c>
      <c r="N258" s="43">
        <f>Vulnerability!X257</f>
        <v>0</v>
      </c>
      <c r="O258" s="43">
        <f>Vulnerability!AA257</f>
        <v>8.6999999999999993</v>
      </c>
      <c r="P258" s="43">
        <f>Vulnerability!AE257</f>
        <v>6.5</v>
      </c>
      <c r="Q258" s="43">
        <f>Vulnerability!AH257</f>
        <v>4.5</v>
      </c>
      <c r="R258" s="43">
        <f>Vulnerability!AK257</f>
        <v>3.4</v>
      </c>
      <c r="S258" s="43">
        <f>Vulnerability!AL257</f>
        <v>6.2</v>
      </c>
      <c r="T258" s="39">
        <f>Vulnerability!AM257</f>
        <v>3.7</v>
      </c>
      <c r="U258" s="41">
        <f t="shared" si="19"/>
        <v>4.7</v>
      </c>
      <c r="V258" s="44">
        <f>'Lack of Coping Capacity'!K257</f>
        <v>7.6</v>
      </c>
      <c r="W258" s="44">
        <f>'Lack of Coping Capacity'!L257</f>
        <v>3.3</v>
      </c>
      <c r="X258" s="44">
        <f>'Lack of Coping Capacity'!M257</f>
        <v>4</v>
      </c>
      <c r="Y258" s="44">
        <f>'Lack of Coping Capacity'!V257</f>
        <v>8.8000000000000007</v>
      </c>
      <c r="Z258" s="39">
        <f>'Lack of Coping Capacity'!W257</f>
        <v>5.9</v>
      </c>
      <c r="AA258" s="41">
        <f t="shared" si="20"/>
        <v>5.9</v>
      </c>
      <c r="AB258" s="50">
        <f t="shared" si="21"/>
        <v>4.8</v>
      </c>
      <c r="AC258" s="53" t="str">
        <f t="shared" si="22"/>
        <v>Medium</v>
      </c>
      <c r="AD258" s="56">
        <f t="shared" si="23"/>
        <v>55</v>
      </c>
      <c r="AE258" s="59"/>
    </row>
    <row r="259" spans="1:31" ht="15.75" customHeight="1" thickBot="1" x14ac:dyDescent="0.3">
      <c r="A259" s="37" t="s">
        <v>602</v>
      </c>
      <c r="B259" s="37" t="s">
        <v>623</v>
      </c>
      <c r="C259" s="37" t="s">
        <v>631</v>
      </c>
      <c r="D259" s="38" t="s">
        <v>632</v>
      </c>
      <c r="E259" s="39">
        <f>'Hazard &amp; Exposure'!K258</f>
        <v>0.2</v>
      </c>
      <c r="F259" s="40">
        <v>9.6</v>
      </c>
      <c r="G259" s="40">
        <f>'Hazard &amp; Exposure'!R258</f>
        <v>5.5</v>
      </c>
      <c r="H259" s="39">
        <f>'Hazard &amp; Exposure'!S258</f>
        <v>9</v>
      </c>
      <c r="I259" s="41">
        <f t="shared" si="18"/>
        <v>6.3</v>
      </c>
      <c r="J259" s="42">
        <f>Vulnerability!L258</f>
        <v>9</v>
      </c>
      <c r="K259" s="43">
        <f>Vulnerability!P258</f>
        <v>1.1000000000000001</v>
      </c>
      <c r="L259" s="43">
        <f>Vulnerability!R258</f>
        <v>6.7</v>
      </c>
      <c r="M259" s="39">
        <f>Vulnerability!S258</f>
        <v>6.5</v>
      </c>
      <c r="N259" s="43">
        <f>Vulnerability!X258</f>
        <v>5.0999999999999996</v>
      </c>
      <c r="O259" s="43">
        <f>Vulnerability!AA258</f>
        <v>5.3</v>
      </c>
      <c r="P259" s="43">
        <f>Vulnerability!AE258</f>
        <v>7.5</v>
      </c>
      <c r="Q259" s="43">
        <f>Vulnerability!AH258</f>
        <v>4.9000000000000004</v>
      </c>
      <c r="R259" s="43">
        <f>Vulnerability!AK258</f>
        <v>3.5</v>
      </c>
      <c r="S259" s="43">
        <f>Vulnerability!AL258</f>
        <v>5.5</v>
      </c>
      <c r="T259" s="39">
        <f>Vulnerability!AM258</f>
        <v>5.3</v>
      </c>
      <c r="U259" s="41">
        <f t="shared" si="19"/>
        <v>5.9</v>
      </c>
      <c r="V259" s="44">
        <f>'Lack of Coping Capacity'!K258</f>
        <v>7.6</v>
      </c>
      <c r="W259" s="44">
        <f>'Lack of Coping Capacity'!L258</f>
        <v>6.6</v>
      </c>
      <c r="X259" s="44">
        <f>'Lack of Coping Capacity'!M258</f>
        <v>0</v>
      </c>
      <c r="Y259" s="44">
        <f>'Lack of Coping Capacity'!V258</f>
        <v>9.1</v>
      </c>
      <c r="Z259" s="39">
        <f>'Lack of Coping Capacity'!W258</f>
        <v>5.8</v>
      </c>
      <c r="AA259" s="41">
        <f t="shared" si="20"/>
        <v>5.8</v>
      </c>
      <c r="AB259" s="50">
        <f t="shared" si="21"/>
        <v>6</v>
      </c>
      <c r="AC259" s="53" t="str">
        <f t="shared" si="22"/>
        <v>High</v>
      </c>
      <c r="AD259" s="56">
        <f t="shared" si="23"/>
        <v>18</v>
      </c>
      <c r="AE259" s="59"/>
    </row>
    <row r="260" spans="1:31" ht="15.75" customHeight="1" thickBot="1" x14ac:dyDescent="0.3">
      <c r="A260" s="37" t="s">
        <v>602</v>
      </c>
      <c r="B260" s="37" t="s">
        <v>623</v>
      </c>
      <c r="C260" s="37" t="s">
        <v>633</v>
      </c>
      <c r="D260" s="38" t="s">
        <v>634</v>
      </c>
      <c r="E260" s="39">
        <f>'Hazard &amp; Exposure'!K259</f>
        <v>0.8</v>
      </c>
      <c r="F260" s="40">
        <v>6.9</v>
      </c>
      <c r="G260" s="40">
        <f>'Hazard &amp; Exposure'!R259</f>
        <v>5.5</v>
      </c>
      <c r="H260" s="39">
        <f>'Hazard &amp; Exposure'!S259</f>
        <v>6.6</v>
      </c>
      <c r="I260" s="41">
        <f t="shared" ref="I260:I323" si="24">ROUND((10-GEOMEAN(((10-E260)/10*9+1),((10-H260)/10*9+1)))/9*10,1)</f>
        <v>4.3</v>
      </c>
      <c r="J260" s="42">
        <f>Vulnerability!L259</f>
        <v>8.9</v>
      </c>
      <c r="K260" s="43">
        <f>Vulnerability!P259</f>
        <v>2.9</v>
      </c>
      <c r="L260" s="43">
        <f>Vulnerability!R259</f>
        <v>6.5</v>
      </c>
      <c r="M260" s="39">
        <f>Vulnerability!S259</f>
        <v>6.8</v>
      </c>
      <c r="N260" s="43">
        <f>Vulnerability!X259</f>
        <v>7.1</v>
      </c>
      <c r="O260" s="43">
        <f>Vulnerability!AA259</f>
        <v>9.5</v>
      </c>
      <c r="P260" s="43">
        <f>Vulnerability!AE259</f>
        <v>6</v>
      </c>
      <c r="Q260" s="43">
        <f>Vulnerability!AH259</f>
        <v>6.2</v>
      </c>
      <c r="R260" s="43">
        <f>Vulnerability!AK259</f>
        <v>3.9</v>
      </c>
      <c r="S260" s="43">
        <f>Vulnerability!AL259</f>
        <v>7</v>
      </c>
      <c r="T260" s="39">
        <f>Vulnerability!AM259</f>
        <v>7.1</v>
      </c>
      <c r="U260" s="41">
        <f t="shared" ref="U260:U323" si="25">IF(AND(M260="x",T260="x"),"x",IF(M260="x",T260,IF(T260="x",M260,ROUND((10-GEOMEAN(((10-M260)/10*9+1),((10-T260)/10*9+1)))/9*10,1))))</f>
        <v>7</v>
      </c>
      <c r="V260" s="44">
        <f>'Lack of Coping Capacity'!K259</f>
        <v>7.5</v>
      </c>
      <c r="W260" s="44">
        <f>'Lack of Coping Capacity'!L259</f>
        <v>6.6</v>
      </c>
      <c r="X260" s="44">
        <f>'Lack of Coping Capacity'!M259</f>
        <v>7.4</v>
      </c>
      <c r="Y260" s="44">
        <f>'Lack of Coping Capacity'!V259</f>
        <v>8.5</v>
      </c>
      <c r="Z260" s="39">
        <f>'Lack of Coping Capacity'!W259</f>
        <v>7.5</v>
      </c>
      <c r="AA260" s="41">
        <f t="shared" ref="AA260:AA323" si="26">Z260</f>
        <v>7.5</v>
      </c>
      <c r="AB260" s="50">
        <f t="shared" ref="AB260:AB323" si="27">IF(OR(AA260="x",U260="x",I260="x"),"x",ROUND(I260^(1/3)*U260^(1/3)*AA260^(1/3),1))</f>
        <v>6.1</v>
      </c>
      <c r="AC260" s="53" t="str">
        <f t="shared" ref="AC260:AC323" si="28">IF(AB260="x","x",IF(AB260&gt;=6.5,"Very High",IF(AB260&gt;=5,"High",IF(AB260&gt;=3.5,"Medium",IF(AB260&gt;=2,"Low","Very Low")))))</f>
        <v>High</v>
      </c>
      <c r="AD260" s="56">
        <f t="shared" si="23"/>
        <v>16</v>
      </c>
      <c r="AE260" s="59"/>
    </row>
    <row r="261" spans="1:31" ht="15.75" customHeight="1" thickBot="1" x14ac:dyDescent="0.3">
      <c r="A261" s="37" t="s">
        <v>602</v>
      </c>
      <c r="B261" s="37" t="s">
        <v>623</v>
      </c>
      <c r="C261" s="37" t="s">
        <v>635</v>
      </c>
      <c r="D261" s="38" t="s">
        <v>636</v>
      </c>
      <c r="E261" s="39">
        <f>'Hazard &amp; Exposure'!K260</f>
        <v>0.2</v>
      </c>
      <c r="F261" s="40">
        <v>9.8000000000000007</v>
      </c>
      <c r="G261" s="40">
        <f>'Hazard &amp; Exposure'!R260</f>
        <v>5.5</v>
      </c>
      <c r="H261" s="39">
        <f>'Hazard &amp; Exposure'!S260</f>
        <v>9.1999999999999993</v>
      </c>
      <c r="I261" s="41">
        <f t="shared" si="24"/>
        <v>6.5</v>
      </c>
      <c r="J261" s="42">
        <f>Vulnerability!L260</f>
        <v>8.8000000000000007</v>
      </c>
      <c r="K261" s="43">
        <f>Vulnerability!P260</f>
        <v>0.6</v>
      </c>
      <c r="L261" s="43">
        <f>Vulnerability!R260</f>
        <v>5.7</v>
      </c>
      <c r="M261" s="39">
        <f>Vulnerability!S260</f>
        <v>6</v>
      </c>
      <c r="N261" s="43">
        <f>Vulnerability!X260</f>
        <v>0</v>
      </c>
      <c r="O261" s="43">
        <f>Vulnerability!AA260</f>
        <v>7.4</v>
      </c>
      <c r="P261" s="43">
        <f>Vulnerability!AE260</f>
        <v>6.9</v>
      </c>
      <c r="Q261" s="43">
        <f>Vulnerability!AH260</f>
        <v>4.3</v>
      </c>
      <c r="R261" s="43">
        <f>Vulnerability!AK260</f>
        <v>3.8</v>
      </c>
      <c r="S261" s="43">
        <f>Vulnerability!AL260</f>
        <v>5.8</v>
      </c>
      <c r="T261" s="39">
        <f>Vulnerability!AM260</f>
        <v>3.4</v>
      </c>
      <c r="U261" s="41">
        <f t="shared" si="25"/>
        <v>4.8</v>
      </c>
      <c r="V261" s="44">
        <f>'Lack of Coping Capacity'!K260</f>
        <v>7.8</v>
      </c>
      <c r="W261" s="44">
        <f>'Lack of Coping Capacity'!L260</f>
        <v>6.6</v>
      </c>
      <c r="X261" s="44">
        <f>'Lack of Coping Capacity'!M260</f>
        <v>5.9</v>
      </c>
      <c r="Y261" s="44">
        <f>'Lack of Coping Capacity'!V260</f>
        <v>8.6999999999999993</v>
      </c>
      <c r="Z261" s="39">
        <f>'Lack of Coping Capacity'!W260</f>
        <v>7.3</v>
      </c>
      <c r="AA261" s="41">
        <f t="shared" si="26"/>
        <v>7.3</v>
      </c>
      <c r="AB261" s="50">
        <f t="shared" si="27"/>
        <v>6.1</v>
      </c>
      <c r="AC261" s="53" t="str">
        <f t="shared" si="28"/>
        <v>High</v>
      </c>
      <c r="AD261" s="56">
        <f t="shared" ref="AD261:AD324" si="29">IF(AB261="x","x",_xlfn.RANK.EQ(AB261,AB$4:AB$333))</f>
        <v>16</v>
      </c>
      <c r="AE261" s="59"/>
    </row>
    <row r="262" spans="1:31" ht="15.75" customHeight="1" thickBot="1" x14ac:dyDescent="0.3">
      <c r="A262" s="37" t="s">
        <v>602</v>
      </c>
      <c r="B262" s="37" t="s">
        <v>637</v>
      </c>
      <c r="C262" s="37" t="s">
        <v>637</v>
      </c>
      <c r="D262" s="38" t="s">
        <v>638</v>
      </c>
      <c r="E262" s="39">
        <f>'Hazard &amp; Exposure'!K261</f>
        <v>0.3</v>
      </c>
      <c r="F262" s="40">
        <v>0</v>
      </c>
      <c r="G262" s="40">
        <f>'Hazard &amp; Exposure'!R261</f>
        <v>5.5</v>
      </c>
      <c r="H262" s="39">
        <f>'Hazard &amp; Exposure'!S261</f>
        <v>1.7</v>
      </c>
      <c r="I262" s="41">
        <f t="shared" si="24"/>
        <v>1</v>
      </c>
      <c r="J262" s="42">
        <f>Vulnerability!L261</f>
        <v>6.4</v>
      </c>
      <c r="K262" s="43">
        <f>Vulnerability!P261</f>
        <v>1.7</v>
      </c>
      <c r="L262" s="43">
        <f>Vulnerability!R261</f>
        <v>3.5</v>
      </c>
      <c r="M262" s="39">
        <f>Vulnerability!S261</f>
        <v>4.5</v>
      </c>
      <c r="N262" s="43">
        <f>Vulnerability!X261</f>
        <v>0</v>
      </c>
      <c r="O262" s="43">
        <f>Vulnerability!AA261</f>
        <v>6.5</v>
      </c>
      <c r="P262" s="43">
        <f>Vulnerability!AE261</f>
        <v>4.5999999999999996</v>
      </c>
      <c r="Q262" s="43">
        <f>Vulnerability!AH261</f>
        <v>6.3</v>
      </c>
      <c r="R262" s="43">
        <f>Vulnerability!AK261</f>
        <v>6.2</v>
      </c>
      <c r="S262" s="43">
        <f>Vulnerability!AL261</f>
        <v>6</v>
      </c>
      <c r="T262" s="39">
        <f>Vulnerability!AM261</f>
        <v>3.6</v>
      </c>
      <c r="U262" s="41">
        <f t="shared" si="25"/>
        <v>4.0999999999999996</v>
      </c>
      <c r="V262" s="44">
        <f>'Lack of Coping Capacity'!K261</f>
        <v>6.3</v>
      </c>
      <c r="W262" s="44">
        <f>'Lack of Coping Capacity'!L261</f>
        <v>3.3</v>
      </c>
      <c r="X262" s="44">
        <f>'Lack of Coping Capacity'!M261</f>
        <v>0.7</v>
      </c>
      <c r="Y262" s="44">
        <f>'Lack of Coping Capacity'!V261</f>
        <v>8.9</v>
      </c>
      <c r="Z262" s="39">
        <f>'Lack of Coping Capacity'!W261</f>
        <v>4.8</v>
      </c>
      <c r="AA262" s="41">
        <f t="shared" si="26"/>
        <v>4.8</v>
      </c>
      <c r="AB262" s="50">
        <f t="shared" si="27"/>
        <v>2.7</v>
      </c>
      <c r="AC262" s="53" t="str">
        <f t="shared" si="28"/>
        <v>Low</v>
      </c>
      <c r="AD262" s="56">
        <f t="shared" si="29"/>
        <v>271</v>
      </c>
      <c r="AE262" s="59"/>
    </row>
    <row r="263" spans="1:31" ht="15.75" customHeight="1" thickBot="1" x14ac:dyDescent="0.3">
      <c r="A263" s="37" t="s">
        <v>602</v>
      </c>
      <c r="B263" s="37" t="s">
        <v>637</v>
      </c>
      <c r="C263" s="37" t="s">
        <v>639</v>
      </c>
      <c r="D263" s="38" t="s">
        <v>640</v>
      </c>
      <c r="E263" s="39">
        <f>'Hazard &amp; Exposure'!K262</f>
        <v>0.2</v>
      </c>
      <c r="F263" s="40">
        <v>0</v>
      </c>
      <c r="G263" s="40">
        <f>'Hazard &amp; Exposure'!R262</f>
        <v>5.5</v>
      </c>
      <c r="H263" s="39">
        <f>'Hazard &amp; Exposure'!S262</f>
        <v>1.7</v>
      </c>
      <c r="I263" s="41">
        <f t="shared" si="24"/>
        <v>1</v>
      </c>
      <c r="J263" s="42">
        <f>Vulnerability!L262</f>
        <v>5.7</v>
      </c>
      <c r="K263" s="43">
        <f>Vulnerability!P262</f>
        <v>2.1</v>
      </c>
      <c r="L263" s="43">
        <f>Vulnerability!R262</f>
        <v>5.2</v>
      </c>
      <c r="M263" s="39">
        <f>Vulnerability!S262</f>
        <v>4.7</v>
      </c>
      <c r="N263" s="43">
        <f>Vulnerability!X262</f>
        <v>0</v>
      </c>
      <c r="O263" s="43">
        <f>Vulnerability!AA262</f>
        <v>6.8</v>
      </c>
      <c r="P263" s="43">
        <f>Vulnerability!AE262</f>
        <v>5.7</v>
      </c>
      <c r="Q263" s="43">
        <f>Vulnerability!AH262</f>
        <v>6.6</v>
      </c>
      <c r="R263" s="43">
        <f>Vulnerability!AK262</f>
        <v>4.7</v>
      </c>
      <c r="S263" s="43">
        <f>Vulnerability!AL262</f>
        <v>6</v>
      </c>
      <c r="T263" s="39">
        <f>Vulnerability!AM262</f>
        <v>3.6</v>
      </c>
      <c r="U263" s="41">
        <f t="shared" si="25"/>
        <v>4.2</v>
      </c>
      <c r="V263" s="44">
        <f>'Lack of Coping Capacity'!K262</f>
        <v>6.1</v>
      </c>
      <c r="W263" s="44">
        <f>'Lack of Coping Capacity'!L262</f>
        <v>3.3</v>
      </c>
      <c r="X263" s="44">
        <f>'Lack of Coping Capacity'!M262</f>
        <v>0</v>
      </c>
      <c r="Y263" s="44">
        <f>'Lack of Coping Capacity'!V262</f>
        <v>8.9</v>
      </c>
      <c r="Z263" s="39">
        <f>'Lack of Coping Capacity'!W262</f>
        <v>4.5999999999999996</v>
      </c>
      <c r="AA263" s="41">
        <f t="shared" si="26"/>
        <v>4.5999999999999996</v>
      </c>
      <c r="AB263" s="50">
        <f t="shared" si="27"/>
        <v>2.7</v>
      </c>
      <c r="AC263" s="53" t="str">
        <f t="shared" si="28"/>
        <v>Low</v>
      </c>
      <c r="AD263" s="56">
        <f t="shared" si="29"/>
        <v>271</v>
      </c>
      <c r="AE263" s="59"/>
    </row>
    <row r="264" spans="1:31" ht="15.75" customHeight="1" thickBot="1" x14ac:dyDescent="0.3">
      <c r="A264" s="37" t="s">
        <v>602</v>
      </c>
      <c r="B264" s="37" t="s">
        <v>637</v>
      </c>
      <c r="C264" s="37" t="s">
        <v>641</v>
      </c>
      <c r="D264" s="38" t="s">
        <v>642</v>
      </c>
      <c r="E264" s="39">
        <f>'Hazard &amp; Exposure'!K263</f>
        <v>0.4</v>
      </c>
      <c r="F264" s="40">
        <v>6.9</v>
      </c>
      <c r="G264" s="40">
        <f>'Hazard &amp; Exposure'!R263</f>
        <v>5.5</v>
      </c>
      <c r="H264" s="39">
        <f>'Hazard &amp; Exposure'!S263</f>
        <v>6.6</v>
      </c>
      <c r="I264" s="41">
        <f t="shared" si="24"/>
        <v>4.2</v>
      </c>
      <c r="J264" s="42">
        <f>Vulnerability!L263</f>
        <v>7.8</v>
      </c>
      <c r="K264" s="43">
        <f>Vulnerability!P263</f>
        <v>0.5</v>
      </c>
      <c r="L264" s="43">
        <f>Vulnerability!R263</f>
        <v>7.5</v>
      </c>
      <c r="M264" s="39">
        <f>Vulnerability!S263</f>
        <v>5.9</v>
      </c>
      <c r="N264" s="43">
        <f>Vulnerability!X263</f>
        <v>0</v>
      </c>
      <c r="O264" s="43">
        <f>Vulnerability!AA263</f>
        <v>9.1999999999999993</v>
      </c>
      <c r="P264" s="43">
        <f>Vulnerability!AE263</f>
        <v>8</v>
      </c>
      <c r="Q264" s="43">
        <f>Vulnerability!AH263</f>
        <v>7.1</v>
      </c>
      <c r="R264" s="43">
        <f>Vulnerability!AK263</f>
        <v>5.3</v>
      </c>
      <c r="S264" s="43">
        <f>Vulnerability!AL263</f>
        <v>7.7</v>
      </c>
      <c r="T264" s="39">
        <f>Vulnerability!AM263</f>
        <v>5</v>
      </c>
      <c r="U264" s="41">
        <f t="shared" si="25"/>
        <v>5.5</v>
      </c>
      <c r="V264" s="44">
        <f>'Lack of Coping Capacity'!K263</f>
        <v>7.3</v>
      </c>
      <c r="W264" s="44">
        <f>'Lack of Coping Capacity'!L263</f>
        <v>3.3</v>
      </c>
      <c r="X264" s="44">
        <f>'Lack of Coping Capacity'!M263</f>
        <v>4</v>
      </c>
      <c r="Y264" s="44">
        <f>'Lack of Coping Capacity'!V263</f>
        <v>9.5</v>
      </c>
      <c r="Z264" s="39">
        <f>'Lack of Coping Capacity'!W263</f>
        <v>6</v>
      </c>
      <c r="AA264" s="41">
        <f t="shared" si="26"/>
        <v>6</v>
      </c>
      <c r="AB264" s="50">
        <f t="shared" si="27"/>
        <v>5.2</v>
      </c>
      <c r="AC264" s="53" t="str">
        <f t="shared" si="28"/>
        <v>High</v>
      </c>
      <c r="AD264" s="56">
        <f t="shared" si="29"/>
        <v>41</v>
      </c>
      <c r="AE264" s="59"/>
    </row>
    <row r="265" spans="1:31" ht="15.75" customHeight="1" thickBot="1" x14ac:dyDescent="0.3">
      <c r="A265" s="37" t="s">
        <v>602</v>
      </c>
      <c r="B265" s="37" t="s">
        <v>637</v>
      </c>
      <c r="C265" s="37" t="s">
        <v>643</v>
      </c>
      <c r="D265" s="38" t="s">
        <v>644</v>
      </c>
      <c r="E265" s="39">
        <f>'Hazard &amp; Exposure'!K264</f>
        <v>0.1</v>
      </c>
      <c r="F265" s="40">
        <v>9.5</v>
      </c>
      <c r="G265" s="40">
        <f>'Hazard &amp; Exposure'!R264</f>
        <v>5.5</v>
      </c>
      <c r="H265" s="39">
        <f>'Hazard &amp; Exposure'!S264</f>
        <v>8.9</v>
      </c>
      <c r="I265" s="41">
        <f t="shared" si="24"/>
        <v>6.2</v>
      </c>
      <c r="J265" s="42">
        <f>Vulnerability!L264</f>
        <v>5.5</v>
      </c>
      <c r="K265" s="43">
        <f>Vulnerability!P264</f>
        <v>2.4</v>
      </c>
      <c r="L265" s="43">
        <f>Vulnerability!R264</f>
        <v>3.6</v>
      </c>
      <c r="M265" s="39">
        <f>Vulnerability!S264</f>
        <v>4.3</v>
      </c>
      <c r="N265" s="43">
        <f>Vulnerability!X264</f>
        <v>0</v>
      </c>
      <c r="O265" s="43">
        <f>Vulnerability!AA264</f>
        <v>7.1</v>
      </c>
      <c r="P265" s="43">
        <f>Vulnerability!AE264</f>
        <v>5.8</v>
      </c>
      <c r="Q265" s="43">
        <f>Vulnerability!AH264</f>
        <v>6.5</v>
      </c>
      <c r="R265" s="43">
        <f>Vulnerability!AK264</f>
        <v>5</v>
      </c>
      <c r="S265" s="43">
        <f>Vulnerability!AL264</f>
        <v>6.2</v>
      </c>
      <c r="T265" s="39">
        <f>Vulnerability!AM264</f>
        <v>3.7</v>
      </c>
      <c r="U265" s="41">
        <f t="shared" si="25"/>
        <v>4</v>
      </c>
      <c r="V265" s="44">
        <f>'Lack of Coping Capacity'!K264</f>
        <v>6.4</v>
      </c>
      <c r="W265" s="44">
        <f>'Lack of Coping Capacity'!L264</f>
        <v>3.3</v>
      </c>
      <c r="X265" s="44">
        <f>'Lack of Coping Capacity'!M264</f>
        <v>0.3</v>
      </c>
      <c r="Y265" s="44">
        <f>'Lack of Coping Capacity'!V264</f>
        <v>8.4</v>
      </c>
      <c r="Z265" s="39">
        <f>'Lack of Coping Capacity'!W264</f>
        <v>4.5999999999999996</v>
      </c>
      <c r="AA265" s="41">
        <f t="shared" si="26"/>
        <v>4.5999999999999996</v>
      </c>
      <c r="AB265" s="50">
        <f t="shared" si="27"/>
        <v>4.8</v>
      </c>
      <c r="AC265" s="53" t="str">
        <f t="shared" si="28"/>
        <v>Medium</v>
      </c>
      <c r="AD265" s="56">
        <f t="shared" si="29"/>
        <v>55</v>
      </c>
      <c r="AE265" s="59"/>
    </row>
    <row r="266" spans="1:31" ht="15.75" customHeight="1" thickBot="1" x14ac:dyDescent="0.3">
      <c r="A266" s="37" t="s">
        <v>645</v>
      </c>
      <c r="B266" s="37" t="s">
        <v>646</v>
      </c>
      <c r="C266" s="37" t="s">
        <v>646</v>
      </c>
      <c r="D266" s="38" t="s">
        <v>647</v>
      </c>
      <c r="E266" s="39">
        <f>'Hazard &amp; Exposure'!K265</f>
        <v>0.2</v>
      </c>
      <c r="F266" s="40">
        <v>9.6999999999999993</v>
      </c>
      <c r="G266" s="40">
        <f>'Hazard &amp; Exposure'!R265</f>
        <v>5.5</v>
      </c>
      <c r="H266" s="39">
        <f>'Hazard &amp; Exposure'!S265</f>
        <v>9.1</v>
      </c>
      <c r="I266" s="41">
        <f t="shared" si="24"/>
        <v>6.4</v>
      </c>
      <c r="J266" s="42">
        <f>Vulnerability!L265</f>
        <v>3.3</v>
      </c>
      <c r="K266" s="43">
        <f>Vulnerability!P265</f>
        <v>3.4</v>
      </c>
      <c r="L266" s="43">
        <f>Vulnerability!R265</f>
        <v>5.4</v>
      </c>
      <c r="M266" s="39">
        <f>Vulnerability!S265</f>
        <v>3.9</v>
      </c>
      <c r="N266" s="43">
        <f>Vulnerability!X265</f>
        <v>6.5</v>
      </c>
      <c r="O266" s="43">
        <f>Vulnerability!AA265</f>
        <v>2.9</v>
      </c>
      <c r="P266" s="43">
        <f>Vulnerability!AE265</f>
        <v>4.3</v>
      </c>
      <c r="Q266" s="43">
        <f>Vulnerability!AH265</f>
        <v>4.0999999999999996</v>
      </c>
      <c r="R266" s="43">
        <f>Vulnerability!AK265</f>
        <v>2.6</v>
      </c>
      <c r="S266" s="43">
        <f>Vulnerability!AL265</f>
        <v>3.5</v>
      </c>
      <c r="T266" s="39">
        <f>Vulnerability!AM265</f>
        <v>5.2</v>
      </c>
      <c r="U266" s="41">
        <f t="shared" si="25"/>
        <v>4.5999999999999996</v>
      </c>
      <c r="V266" s="44">
        <f>'Lack of Coping Capacity'!K265</f>
        <v>6.1</v>
      </c>
      <c r="W266" s="44">
        <f>'Lack of Coping Capacity'!L265</f>
        <v>0</v>
      </c>
      <c r="X266" s="44">
        <f>'Lack of Coping Capacity'!M265</f>
        <v>4.5999999999999996</v>
      </c>
      <c r="Y266" s="44">
        <f>'Lack of Coping Capacity'!V265</f>
        <v>7.6</v>
      </c>
      <c r="Z266" s="39">
        <f>'Lack of Coping Capacity'!W265</f>
        <v>4.5999999999999996</v>
      </c>
      <c r="AA266" s="41">
        <f t="shared" si="26"/>
        <v>4.5999999999999996</v>
      </c>
      <c r="AB266" s="50">
        <f t="shared" si="27"/>
        <v>5.0999999999999996</v>
      </c>
      <c r="AC266" s="53" t="str">
        <f t="shared" si="28"/>
        <v>High</v>
      </c>
      <c r="AD266" s="56">
        <f t="shared" si="29"/>
        <v>46</v>
      </c>
      <c r="AE266" s="59"/>
    </row>
    <row r="267" spans="1:31" ht="15.75" customHeight="1" thickBot="1" x14ac:dyDescent="0.3">
      <c r="A267" s="37" t="s">
        <v>645</v>
      </c>
      <c r="B267" s="37" t="s">
        <v>646</v>
      </c>
      <c r="C267" s="37" t="s">
        <v>648</v>
      </c>
      <c r="D267" s="38" t="s">
        <v>649</v>
      </c>
      <c r="E267" s="39">
        <f>'Hazard &amp; Exposure'!K266</f>
        <v>0.7</v>
      </c>
      <c r="F267" s="40">
        <v>9.6999999999999993</v>
      </c>
      <c r="G267" s="40">
        <f>'Hazard &amp; Exposure'!R266</f>
        <v>5.5</v>
      </c>
      <c r="H267" s="39">
        <f>'Hazard &amp; Exposure'!S266</f>
        <v>9.1</v>
      </c>
      <c r="I267" s="41">
        <f t="shared" si="24"/>
        <v>6.5</v>
      </c>
      <c r="J267" s="42">
        <f>Vulnerability!L266</f>
        <v>4.5</v>
      </c>
      <c r="K267" s="43">
        <f>Vulnerability!P266</f>
        <v>2.4</v>
      </c>
      <c r="L267" s="43">
        <f>Vulnerability!R266</f>
        <v>6.2</v>
      </c>
      <c r="M267" s="39">
        <f>Vulnerability!S266</f>
        <v>4.4000000000000004</v>
      </c>
      <c r="N267" s="43">
        <f>Vulnerability!X266</f>
        <v>9.1</v>
      </c>
      <c r="O267" s="43">
        <f>Vulnerability!AA266</f>
        <v>2.7</v>
      </c>
      <c r="P267" s="43">
        <f>Vulnerability!AE266</f>
        <v>5.0999999999999996</v>
      </c>
      <c r="Q267" s="43">
        <f>Vulnerability!AH266</f>
        <v>5.3</v>
      </c>
      <c r="R267" s="43">
        <f>Vulnerability!AK266</f>
        <v>3</v>
      </c>
      <c r="S267" s="43">
        <f>Vulnerability!AL266</f>
        <v>4.0999999999999996</v>
      </c>
      <c r="T267" s="39">
        <f>Vulnerability!AM266</f>
        <v>7.4</v>
      </c>
      <c r="U267" s="41">
        <f t="shared" si="25"/>
        <v>6.1</v>
      </c>
      <c r="V267" s="44">
        <f>'Lack of Coping Capacity'!K266</f>
        <v>7.1</v>
      </c>
      <c r="W267" s="44">
        <f>'Lack of Coping Capacity'!L266</f>
        <v>0</v>
      </c>
      <c r="X267" s="44">
        <f>'Lack of Coping Capacity'!M266</f>
        <v>1.9</v>
      </c>
      <c r="Y267" s="44">
        <f>'Lack of Coping Capacity'!V266</f>
        <v>8.1</v>
      </c>
      <c r="Z267" s="39">
        <f>'Lack of Coping Capacity'!W266</f>
        <v>4.3</v>
      </c>
      <c r="AA267" s="41">
        <f t="shared" si="26"/>
        <v>4.3</v>
      </c>
      <c r="AB267" s="50">
        <f t="shared" si="27"/>
        <v>5.5</v>
      </c>
      <c r="AC267" s="53" t="str">
        <f t="shared" si="28"/>
        <v>High</v>
      </c>
      <c r="AD267" s="56">
        <f t="shared" si="29"/>
        <v>34</v>
      </c>
      <c r="AE267" s="59"/>
    </row>
    <row r="268" spans="1:31" ht="15.75" customHeight="1" thickBot="1" x14ac:dyDescent="0.3">
      <c r="A268" s="37" t="s">
        <v>645</v>
      </c>
      <c r="B268" s="37" t="s">
        <v>646</v>
      </c>
      <c r="C268" s="37" t="s">
        <v>650</v>
      </c>
      <c r="D268" s="38" t="s">
        <v>651</v>
      </c>
      <c r="E268" s="39">
        <f>'Hazard &amp; Exposure'!K267</f>
        <v>0.1</v>
      </c>
      <c r="F268" s="40">
        <v>9.6999999999999993</v>
      </c>
      <c r="G268" s="40">
        <f>'Hazard &amp; Exposure'!R267</f>
        <v>5.5</v>
      </c>
      <c r="H268" s="39">
        <f>'Hazard &amp; Exposure'!S267</f>
        <v>9.1</v>
      </c>
      <c r="I268" s="41">
        <f t="shared" si="24"/>
        <v>6.4</v>
      </c>
      <c r="J268" s="42">
        <f>Vulnerability!L267</f>
        <v>9.1</v>
      </c>
      <c r="K268" s="43">
        <f>Vulnerability!P267</f>
        <v>2.1</v>
      </c>
      <c r="L268" s="43">
        <f>Vulnerability!R267</f>
        <v>5.4</v>
      </c>
      <c r="M268" s="39">
        <f>Vulnerability!S267</f>
        <v>6.4</v>
      </c>
      <c r="N268" s="43">
        <f>Vulnerability!X267</f>
        <v>0</v>
      </c>
      <c r="O268" s="43">
        <f>Vulnerability!AA267</f>
        <v>6.5</v>
      </c>
      <c r="P268" s="43">
        <f>Vulnerability!AE267</f>
        <v>7.1</v>
      </c>
      <c r="Q268" s="43">
        <f>Vulnerability!AH267</f>
        <v>5.5</v>
      </c>
      <c r="R268" s="43">
        <f>Vulnerability!AK267</f>
        <v>3.1</v>
      </c>
      <c r="S268" s="43">
        <f>Vulnerability!AL267</f>
        <v>5.7</v>
      </c>
      <c r="T268" s="39">
        <f>Vulnerability!AM267</f>
        <v>3.4</v>
      </c>
      <c r="U268" s="41">
        <f t="shared" si="25"/>
        <v>5.0999999999999996</v>
      </c>
      <c r="V268" s="44">
        <f>'Lack of Coping Capacity'!K267</f>
        <v>7.6</v>
      </c>
      <c r="W268" s="44">
        <f>'Lack of Coping Capacity'!L267</f>
        <v>6.6</v>
      </c>
      <c r="X268" s="44">
        <f>'Lack of Coping Capacity'!M267</f>
        <v>3.5</v>
      </c>
      <c r="Y268" s="44">
        <f>'Lack of Coping Capacity'!V267</f>
        <v>9.1</v>
      </c>
      <c r="Z268" s="39">
        <f>'Lack of Coping Capacity'!W267</f>
        <v>6.7</v>
      </c>
      <c r="AA268" s="41">
        <f t="shared" si="26"/>
        <v>6.7</v>
      </c>
      <c r="AB268" s="50">
        <f t="shared" si="27"/>
        <v>6</v>
      </c>
      <c r="AC268" s="53" t="str">
        <f t="shared" si="28"/>
        <v>High</v>
      </c>
      <c r="AD268" s="56">
        <f t="shared" si="29"/>
        <v>18</v>
      </c>
      <c r="AE268" s="59"/>
    </row>
    <row r="269" spans="1:31" ht="15.75" customHeight="1" thickBot="1" x14ac:dyDescent="0.3">
      <c r="A269" s="37" t="s">
        <v>645</v>
      </c>
      <c r="B269" s="37" t="s">
        <v>646</v>
      </c>
      <c r="C269" s="37" t="s">
        <v>652</v>
      </c>
      <c r="D269" s="38" t="s">
        <v>653</v>
      </c>
      <c r="E269" s="39">
        <f>'Hazard &amp; Exposure'!K268</f>
        <v>0.6</v>
      </c>
      <c r="F269" s="40">
        <v>6.9</v>
      </c>
      <c r="G269" s="40">
        <f>'Hazard &amp; Exposure'!R268</f>
        <v>5.5</v>
      </c>
      <c r="H269" s="39">
        <f>'Hazard &amp; Exposure'!S268</f>
        <v>6.6</v>
      </c>
      <c r="I269" s="41">
        <f t="shared" si="24"/>
        <v>4.2</v>
      </c>
      <c r="J269" s="42">
        <f>Vulnerability!L268</f>
        <v>9.1</v>
      </c>
      <c r="K269" s="43">
        <f>Vulnerability!P268</f>
        <v>2</v>
      </c>
      <c r="L269" s="43">
        <f>Vulnerability!R268</f>
        <v>7</v>
      </c>
      <c r="M269" s="39">
        <f>Vulnerability!S268</f>
        <v>6.8</v>
      </c>
      <c r="N269" s="43">
        <f>Vulnerability!X268</f>
        <v>0</v>
      </c>
      <c r="O269" s="43">
        <f>Vulnerability!AA268</f>
        <v>4.7</v>
      </c>
      <c r="P269" s="43">
        <f>Vulnerability!AE268</f>
        <v>6.6</v>
      </c>
      <c r="Q269" s="43">
        <f>Vulnerability!AH268</f>
        <v>6</v>
      </c>
      <c r="R269" s="43">
        <f>Vulnerability!AK268</f>
        <v>3.2</v>
      </c>
      <c r="S269" s="43">
        <f>Vulnerability!AL268</f>
        <v>5.3</v>
      </c>
      <c r="T269" s="39">
        <f>Vulnerability!AM268</f>
        <v>3.1</v>
      </c>
      <c r="U269" s="41">
        <f t="shared" si="25"/>
        <v>5.2</v>
      </c>
      <c r="V269" s="44">
        <f>'Lack of Coping Capacity'!K268</f>
        <v>7.8</v>
      </c>
      <c r="W269" s="44">
        <f>'Lack of Coping Capacity'!L268</f>
        <v>3.3</v>
      </c>
      <c r="X269" s="44">
        <f>'Lack of Coping Capacity'!M268</f>
        <v>6.2</v>
      </c>
      <c r="Y269" s="44">
        <f>'Lack of Coping Capacity'!V268</f>
        <v>8.6999999999999993</v>
      </c>
      <c r="Z269" s="39">
        <f>'Lack of Coping Capacity'!W268</f>
        <v>6.5</v>
      </c>
      <c r="AA269" s="41">
        <f t="shared" si="26"/>
        <v>6.5</v>
      </c>
      <c r="AB269" s="50">
        <f t="shared" si="27"/>
        <v>5.2</v>
      </c>
      <c r="AC269" s="53" t="str">
        <f t="shared" si="28"/>
        <v>High</v>
      </c>
      <c r="AD269" s="56">
        <f t="shared" si="29"/>
        <v>41</v>
      </c>
      <c r="AE269" s="59"/>
    </row>
    <row r="270" spans="1:31" ht="15.75" customHeight="1" thickBot="1" x14ac:dyDescent="0.3">
      <c r="A270" s="37" t="s">
        <v>645</v>
      </c>
      <c r="B270" s="37" t="s">
        <v>654</v>
      </c>
      <c r="C270" s="37" t="s">
        <v>655</v>
      </c>
      <c r="D270" s="38" t="s">
        <v>656</v>
      </c>
      <c r="E270" s="39">
        <f>'Hazard &amp; Exposure'!K269</f>
        <v>0.1</v>
      </c>
      <c r="F270" s="40">
        <v>8.5</v>
      </c>
      <c r="G270" s="40">
        <f>'Hazard &amp; Exposure'!R269</f>
        <v>5.5</v>
      </c>
      <c r="H270" s="39">
        <f>'Hazard &amp; Exposure'!S269</f>
        <v>7.9</v>
      </c>
      <c r="I270" s="41">
        <f t="shared" si="24"/>
        <v>5.2</v>
      </c>
      <c r="J270" s="42">
        <f>Vulnerability!L269</f>
        <v>6.9</v>
      </c>
      <c r="K270" s="43">
        <f>Vulnerability!P269</f>
        <v>1.5</v>
      </c>
      <c r="L270" s="43">
        <f>Vulnerability!R269</f>
        <v>6.2</v>
      </c>
      <c r="M270" s="39">
        <f>Vulnerability!S269</f>
        <v>5.4</v>
      </c>
      <c r="N270" s="43">
        <f>Vulnerability!X269</f>
        <v>0</v>
      </c>
      <c r="O270" s="43">
        <f>Vulnerability!AA269</f>
        <v>8.1</v>
      </c>
      <c r="P270" s="43">
        <f>Vulnerability!AE269</f>
        <v>8.5</v>
      </c>
      <c r="Q270" s="43">
        <f>Vulnerability!AH269</f>
        <v>4.8</v>
      </c>
      <c r="R270" s="43">
        <f>Vulnerability!AK269</f>
        <v>2.8</v>
      </c>
      <c r="S270" s="43">
        <f>Vulnerability!AL269</f>
        <v>6.6</v>
      </c>
      <c r="T270" s="39">
        <f>Vulnerability!AM269</f>
        <v>4</v>
      </c>
      <c r="U270" s="41">
        <f t="shared" si="25"/>
        <v>4.7</v>
      </c>
      <c r="V270" s="44">
        <f>'Lack of Coping Capacity'!K269</f>
        <v>6.3</v>
      </c>
      <c r="W270" s="44">
        <f>'Lack of Coping Capacity'!L269</f>
        <v>9.9</v>
      </c>
      <c r="X270" s="44">
        <f>'Lack of Coping Capacity'!M269</f>
        <v>0</v>
      </c>
      <c r="Y270" s="44">
        <f>'Lack of Coping Capacity'!V269</f>
        <v>8.1999999999999993</v>
      </c>
      <c r="Z270" s="39">
        <f>'Lack of Coping Capacity'!W269</f>
        <v>6.1</v>
      </c>
      <c r="AA270" s="41">
        <f t="shared" si="26"/>
        <v>6.1</v>
      </c>
      <c r="AB270" s="50">
        <f t="shared" si="27"/>
        <v>5.3</v>
      </c>
      <c r="AC270" s="53" t="str">
        <f t="shared" si="28"/>
        <v>High</v>
      </c>
      <c r="AD270" s="56">
        <f t="shared" si="29"/>
        <v>37</v>
      </c>
      <c r="AE270" s="59"/>
    </row>
    <row r="271" spans="1:31" ht="15.75" customHeight="1" thickBot="1" x14ac:dyDescent="0.3">
      <c r="A271" s="37" t="s">
        <v>645</v>
      </c>
      <c r="B271" s="37" t="s">
        <v>654</v>
      </c>
      <c r="C271" s="37" t="s">
        <v>657</v>
      </c>
      <c r="D271" s="38" t="s">
        <v>658</v>
      </c>
      <c r="E271" s="39">
        <f>'Hazard &amp; Exposure'!K270</f>
        <v>0.1</v>
      </c>
      <c r="F271" s="40">
        <v>0</v>
      </c>
      <c r="G271" s="40">
        <f>'Hazard &amp; Exposure'!R270</f>
        <v>5.5</v>
      </c>
      <c r="H271" s="39">
        <f>'Hazard &amp; Exposure'!S270</f>
        <v>1.7</v>
      </c>
      <c r="I271" s="41">
        <f t="shared" si="24"/>
        <v>0.9</v>
      </c>
      <c r="J271" s="42">
        <f>Vulnerability!L270</f>
        <v>8.3000000000000007</v>
      </c>
      <c r="K271" s="43">
        <f>Vulnerability!P270</f>
        <v>2.1</v>
      </c>
      <c r="L271" s="43">
        <f>Vulnerability!R270</f>
        <v>9.1999999999999993</v>
      </c>
      <c r="M271" s="39">
        <f>Vulnerability!S270</f>
        <v>7</v>
      </c>
      <c r="N271" s="43">
        <f>Vulnerability!X270</f>
        <v>0</v>
      </c>
      <c r="O271" s="43">
        <f>Vulnerability!AA270</f>
        <v>0.9</v>
      </c>
      <c r="P271" s="43">
        <f>Vulnerability!AE270</f>
        <v>6.2</v>
      </c>
      <c r="Q271" s="43">
        <f>Vulnerability!AH270</f>
        <v>5.2</v>
      </c>
      <c r="R271" s="43">
        <f>Vulnerability!AK270</f>
        <v>3.8</v>
      </c>
      <c r="S271" s="43">
        <f>Vulnerability!AL270</f>
        <v>4.3</v>
      </c>
      <c r="T271" s="39">
        <f>Vulnerability!AM270</f>
        <v>2.4</v>
      </c>
      <c r="U271" s="41">
        <f t="shared" si="25"/>
        <v>5.0999999999999996</v>
      </c>
      <c r="V271" s="44">
        <f>'Lack of Coping Capacity'!K270</f>
        <v>7.2</v>
      </c>
      <c r="W271" s="44">
        <f>'Lack of Coping Capacity'!L270</f>
        <v>9.9</v>
      </c>
      <c r="X271" s="44">
        <f>'Lack of Coping Capacity'!M270</f>
        <v>0</v>
      </c>
      <c r="Y271" s="44">
        <f>'Lack of Coping Capacity'!V270</f>
        <v>8.3000000000000007</v>
      </c>
      <c r="Z271" s="39">
        <f>'Lack of Coping Capacity'!W270</f>
        <v>6.4</v>
      </c>
      <c r="AA271" s="41">
        <f t="shared" si="26"/>
        <v>6.4</v>
      </c>
      <c r="AB271" s="50">
        <f t="shared" si="27"/>
        <v>3.1</v>
      </c>
      <c r="AC271" s="53" t="str">
        <f t="shared" si="28"/>
        <v>Low</v>
      </c>
      <c r="AD271" s="56">
        <f t="shared" si="29"/>
        <v>194</v>
      </c>
      <c r="AE271" s="59"/>
    </row>
    <row r="272" spans="1:31" ht="15.75" customHeight="1" thickBot="1" x14ac:dyDescent="0.3">
      <c r="A272" s="37" t="s">
        <v>645</v>
      </c>
      <c r="B272" s="37" t="s">
        <v>659</v>
      </c>
      <c r="C272" s="37" t="s">
        <v>660</v>
      </c>
      <c r="D272" s="38" t="s">
        <v>661</v>
      </c>
      <c r="E272" s="39">
        <f>'Hazard &amp; Exposure'!K271</f>
        <v>0.3</v>
      </c>
      <c r="F272" s="40">
        <v>0</v>
      </c>
      <c r="G272" s="40">
        <f>'Hazard &amp; Exposure'!R271</f>
        <v>5.5</v>
      </c>
      <c r="H272" s="39">
        <f>'Hazard &amp; Exposure'!S271</f>
        <v>1.7</v>
      </c>
      <c r="I272" s="41">
        <f t="shared" si="24"/>
        <v>1</v>
      </c>
      <c r="J272" s="42">
        <f>Vulnerability!L271</f>
        <v>8.3000000000000007</v>
      </c>
      <c r="K272" s="43">
        <f>Vulnerability!P271</f>
        <v>1.6</v>
      </c>
      <c r="L272" s="43">
        <f>Vulnerability!R271</f>
        <v>9.6</v>
      </c>
      <c r="M272" s="39">
        <f>Vulnerability!S271</f>
        <v>7</v>
      </c>
      <c r="N272" s="43">
        <f>Vulnerability!X271</f>
        <v>0</v>
      </c>
      <c r="O272" s="43">
        <f>Vulnerability!AA271</f>
        <v>0</v>
      </c>
      <c r="P272" s="43">
        <f>Vulnerability!AE271</f>
        <v>5.0999999999999996</v>
      </c>
      <c r="Q272" s="43">
        <f>Vulnerability!AH271</f>
        <v>5</v>
      </c>
      <c r="R272" s="43">
        <f>Vulnerability!AK271</f>
        <v>3.8</v>
      </c>
      <c r="S272" s="43">
        <f>Vulnerability!AL271</f>
        <v>3.7</v>
      </c>
      <c r="T272" s="39">
        <f>Vulnerability!AM271</f>
        <v>2</v>
      </c>
      <c r="U272" s="41">
        <f t="shared" si="25"/>
        <v>5</v>
      </c>
      <c r="V272" s="44">
        <f>'Lack of Coping Capacity'!K271</f>
        <v>6.9</v>
      </c>
      <c r="W272" s="44">
        <f>'Lack of Coping Capacity'!L271</f>
        <v>9.9</v>
      </c>
      <c r="X272" s="44">
        <f>'Lack of Coping Capacity'!M271</f>
        <v>0</v>
      </c>
      <c r="Y272" s="44">
        <f>'Lack of Coping Capacity'!V271</f>
        <v>8.1</v>
      </c>
      <c r="Z272" s="39">
        <f>'Lack of Coping Capacity'!W271</f>
        <v>6.2</v>
      </c>
      <c r="AA272" s="41">
        <f t="shared" si="26"/>
        <v>6.2</v>
      </c>
      <c r="AB272" s="50">
        <f t="shared" si="27"/>
        <v>3.1</v>
      </c>
      <c r="AC272" s="53" t="str">
        <f t="shared" si="28"/>
        <v>Low</v>
      </c>
      <c r="AD272" s="56">
        <f t="shared" si="29"/>
        <v>194</v>
      </c>
      <c r="AE272" s="59"/>
    </row>
    <row r="273" spans="1:31" ht="15.75" customHeight="1" thickBot="1" x14ac:dyDescent="0.3">
      <c r="A273" s="37" t="s">
        <v>645</v>
      </c>
      <c r="B273" s="37" t="s">
        <v>659</v>
      </c>
      <c r="C273" s="37" t="s">
        <v>662</v>
      </c>
      <c r="D273" s="38" t="s">
        <v>663</v>
      </c>
      <c r="E273" s="39">
        <f>'Hazard &amp; Exposure'!K272</f>
        <v>0.1</v>
      </c>
      <c r="F273" s="40">
        <v>0</v>
      </c>
      <c r="G273" s="40">
        <f>'Hazard &amp; Exposure'!R272</f>
        <v>5.5</v>
      </c>
      <c r="H273" s="39">
        <f>'Hazard &amp; Exposure'!S272</f>
        <v>1.7</v>
      </c>
      <c r="I273" s="41">
        <f t="shared" si="24"/>
        <v>0.9</v>
      </c>
      <c r="J273" s="42">
        <f>Vulnerability!L272</f>
        <v>7.3</v>
      </c>
      <c r="K273" s="43">
        <f>Vulnerability!P272</f>
        <v>1.7</v>
      </c>
      <c r="L273" s="43">
        <f>Vulnerability!R272</f>
        <v>9.1999999999999993</v>
      </c>
      <c r="M273" s="39">
        <f>Vulnerability!S272</f>
        <v>6.4</v>
      </c>
      <c r="N273" s="43">
        <f>Vulnerability!X272</f>
        <v>0</v>
      </c>
      <c r="O273" s="43">
        <f>Vulnerability!AA272</f>
        <v>0.1</v>
      </c>
      <c r="P273" s="43">
        <f>Vulnerability!AE272</f>
        <v>5.7</v>
      </c>
      <c r="Q273" s="43">
        <f>Vulnerability!AH272</f>
        <v>4.5999999999999996</v>
      </c>
      <c r="R273" s="43">
        <f>Vulnerability!AK272</f>
        <v>7.5</v>
      </c>
      <c r="S273" s="43">
        <f>Vulnerability!AL272</f>
        <v>5</v>
      </c>
      <c r="T273" s="39">
        <f>Vulnerability!AM272</f>
        <v>2.9</v>
      </c>
      <c r="U273" s="41">
        <f t="shared" si="25"/>
        <v>4.9000000000000004</v>
      </c>
      <c r="V273" s="44">
        <f>'Lack of Coping Capacity'!K272</f>
        <v>6.1</v>
      </c>
      <c r="W273" s="44">
        <f>'Lack of Coping Capacity'!L272</f>
        <v>9.9</v>
      </c>
      <c r="X273" s="44">
        <f>'Lack of Coping Capacity'!M272</f>
        <v>0</v>
      </c>
      <c r="Y273" s="44">
        <f>'Lack of Coping Capacity'!V272</f>
        <v>8.1999999999999993</v>
      </c>
      <c r="Z273" s="39">
        <f>'Lack of Coping Capacity'!W272</f>
        <v>6.1</v>
      </c>
      <c r="AA273" s="41">
        <f t="shared" si="26"/>
        <v>6.1</v>
      </c>
      <c r="AB273" s="50">
        <f t="shared" si="27"/>
        <v>3</v>
      </c>
      <c r="AC273" s="53" t="str">
        <f t="shared" si="28"/>
        <v>Low</v>
      </c>
      <c r="AD273" s="56">
        <f t="shared" si="29"/>
        <v>222</v>
      </c>
      <c r="AE273" s="59"/>
    </row>
    <row r="274" spans="1:31" ht="15.75" customHeight="1" thickBot="1" x14ac:dyDescent="0.3">
      <c r="A274" s="37" t="s">
        <v>645</v>
      </c>
      <c r="B274" s="37" t="s">
        <v>664</v>
      </c>
      <c r="C274" s="37" t="s">
        <v>664</v>
      </c>
      <c r="D274" s="38" t="s">
        <v>665</v>
      </c>
      <c r="E274" s="39">
        <f>'Hazard &amp; Exposure'!K273</f>
        <v>0.8</v>
      </c>
      <c r="F274" s="40">
        <v>9.9</v>
      </c>
      <c r="G274" s="40">
        <f>'Hazard &amp; Exposure'!R273</f>
        <v>5.5</v>
      </c>
      <c r="H274" s="39">
        <f>'Hazard &amp; Exposure'!S273</f>
        <v>9.3000000000000007</v>
      </c>
      <c r="I274" s="41">
        <f t="shared" si="24"/>
        <v>6.8</v>
      </c>
      <c r="J274" s="42">
        <f>Vulnerability!L273</f>
        <v>2.2000000000000002</v>
      </c>
      <c r="K274" s="43">
        <f>Vulnerability!P273</f>
        <v>1.3</v>
      </c>
      <c r="L274" s="43">
        <f>Vulnerability!R273</f>
        <v>3.9</v>
      </c>
      <c r="M274" s="39">
        <f>Vulnerability!S273</f>
        <v>2.4</v>
      </c>
      <c r="N274" s="43">
        <f>Vulnerability!X273</f>
        <v>7.8</v>
      </c>
      <c r="O274" s="43">
        <f>Vulnerability!AA273</f>
        <v>0.7</v>
      </c>
      <c r="P274" s="43">
        <f>Vulnerability!AE273</f>
        <v>5.0999999999999996</v>
      </c>
      <c r="Q274" s="43">
        <f>Vulnerability!AH273</f>
        <v>4</v>
      </c>
      <c r="R274" s="43">
        <f>Vulnerability!AK273</f>
        <v>1.8</v>
      </c>
      <c r="S274" s="43">
        <f>Vulnerability!AL273</f>
        <v>3.1</v>
      </c>
      <c r="T274" s="39">
        <f>Vulnerability!AM273</f>
        <v>6</v>
      </c>
      <c r="U274" s="41">
        <f t="shared" si="25"/>
        <v>4.4000000000000004</v>
      </c>
      <c r="V274" s="44">
        <f>'Lack of Coping Capacity'!K273</f>
        <v>5.4</v>
      </c>
      <c r="W274" s="44">
        <f>'Lack of Coping Capacity'!L273</f>
        <v>6.6</v>
      </c>
      <c r="X274" s="44">
        <f>'Lack of Coping Capacity'!M273</f>
        <v>0.9</v>
      </c>
      <c r="Y274" s="44">
        <f>'Lack of Coping Capacity'!V273</f>
        <v>7.6</v>
      </c>
      <c r="Z274" s="39">
        <f>'Lack of Coping Capacity'!W273</f>
        <v>5.0999999999999996</v>
      </c>
      <c r="AA274" s="41">
        <f t="shared" si="26"/>
        <v>5.0999999999999996</v>
      </c>
      <c r="AB274" s="50">
        <f t="shared" si="27"/>
        <v>5.3</v>
      </c>
      <c r="AC274" s="53" t="str">
        <f t="shared" si="28"/>
        <v>High</v>
      </c>
      <c r="AD274" s="56">
        <f t="shared" si="29"/>
        <v>37</v>
      </c>
      <c r="AE274" s="59"/>
    </row>
    <row r="275" spans="1:31" ht="15.75" customHeight="1" thickBot="1" x14ac:dyDescent="0.3">
      <c r="A275" s="37" t="s">
        <v>645</v>
      </c>
      <c r="B275" s="37" t="s">
        <v>664</v>
      </c>
      <c r="C275" s="37" t="s">
        <v>666</v>
      </c>
      <c r="D275" s="38" t="s">
        <v>667</v>
      </c>
      <c r="E275" s="39">
        <f>'Hazard &amp; Exposure'!K274</f>
        <v>0.2</v>
      </c>
      <c r="F275" s="40">
        <v>9.9</v>
      </c>
      <c r="G275" s="40">
        <f>'Hazard &amp; Exposure'!R274</f>
        <v>5.5</v>
      </c>
      <c r="H275" s="39">
        <f>'Hazard &amp; Exposure'!S274</f>
        <v>9.3000000000000007</v>
      </c>
      <c r="I275" s="41">
        <f t="shared" si="24"/>
        <v>6.7</v>
      </c>
      <c r="J275" s="42">
        <f>Vulnerability!L274</f>
        <v>4.7</v>
      </c>
      <c r="K275" s="43">
        <f>Vulnerability!P274</f>
        <v>1.1000000000000001</v>
      </c>
      <c r="L275" s="43">
        <f>Vulnerability!R274</f>
        <v>5.8</v>
      </c>
      <c r="M275" s="39">
        <f>Vulnerability!S274</f>
        <v>4.0999999999999996</v>
      </c>
      <c r="N275" s="43">
        <f>Vulnerability!X274</f>
        <v>9.1</v>
      </c>
      <c r="O275" s="43">
        <f>Vulnerability!AA274</f>
        <v>1.5</v>
      </c>
      <c r="P275" s="43">
        <f>Vulnerability!AE274</f>
        <v>4.5</v>
      </c>
      <c r="Q275" s="43">
        <f>Vulnerability!AH274</f>
        <v>4.7</v>
      </c>
      <c r="R275" s="43">
        <f>Vulnerability!AK274</f>
        <v>3</v>
      </c>
      <c r="S275" s="43">
        <f>Vulnerability!AL274</f>
        <v>3.5</v>
      </c>
      <c r="T275" s="39">
        <f>Vulnerability!AM274</f>
        <v>7.2</v>
      </c>
      <c r="U275" s="41">
        <f t="shared" si="25"/>
        <v>5.9</v>
      </c>
      <c r="V275" s="44">
        <f>'Lack of Coping Capacity'!K274</f>
        <v>6.2</v>
      </c>
      <c r="W275" s="44">
        <f>'Lack of Coping Capacity'!L274</f>
        <v>3.3</v>
      </c>
      <c r="X275" s="44">
        <f>'Lack of Coping Capacity'!M274</f>
        <v>4.0999999999999996</v>
      </c>
      <c r="Y275" s="44">
        <f>'Lack of Coping Capacity'!V274</f>
        <v>7.6</v>
      </c>
      <c r="Z275" s="39">
        <f>'Lack of Coping Capacity'!W274</f>
        <v>5.3</v>
      </c>
      <c r="AA275" s="41">
        <f t="shared" si="26"/>
        <v>5.3</v>
      </c>
      <c r="AB275" s="50">
        <f t="shared" si="27"/>
        <v>5.9</v>
      </c>
      <c r="AC275" s="53" t="str">
        <f t="shared" si="28"/>
        <v>High</v>
      </c>
      <c r="AD275" s="56">
        <f t="shared" si="29"/>
        <v>23</v>
      </c>
      <c r="AE275" s="59"/>
    </row>
    <row r="276" spans="1:31" ht="15.75" customHeight="1" thickBot="1" x14ac:dyDescent="0.3">
      <c r="A276" s="37" t="s">
        <v>645</v>
      </c>
      <c r="B276" s="37" t="s">
        <v>664</v>
      </c>
      <c r="C276" s="37" t="s">
        <v>668</v>
      </c>
      <c r="D276" s="38" t="s">
        <v>669</v>
      </c>
      <c r="E276" s="39">
        <f>'Hazard &amp; Exposure'!K275</f>
        <v>0.6</v>
      </c>
      <c r="F276" s="40">
        <v>9.9</v>
      </c>
      <c r="G276" s="40">
        <f>'Hazard &amp; Exposure'!R275</f>
        <v>5.5</v>
      </c>
      <c r="H276" s="39">
        <f>'Hazard &amp; Exposure'!S275</f>
        <v>9.3000000000000007</v>
      </c>
      <c r="I276" s="41">
        <f t="shared" si="24"/>
        <v>6.7</v>
      </c>
      <c r="J276" s="42">
        <f>Vulnerability!L275</f>
        <v>6.9</v>
      </c>
      <c r="K276" s="43">
        <f>Vulnerability!P275</f>
        <v>4.8</v>
      </c>
      <c r="L276" s="43">
        <f>Vulnerability!R275</f>
        <v>8.4</v>
      </c>
      <c r="M276" s="39">
        <f>Vulnerability!S275</f>
        <v>6.8</v>
      </c>
      <c r="N276" s="43">
        <f>Vulnerability!X275</f>
        <v>9.4</v>
      </c>
      <c r="O276" s="43">
        <f>Vulnerability!AA275</f>
        <v>2.7</v>
      </c>
      <c r="P276" s="43">
        <f>Vulnerability!AE275</f>
        <v>3.9</v>
      </c>
      <c r="Q276" s="43">
        <f>Vulnerability!AH275</f>
        <v>4.5999999999999996</v>
      </c>
      <c r="R276" s="43">
        <f>Vulnerability!AK275</f>
        <v>2.7</v>
      </c>
      <c r="S276" s="43">
        <f>Vulnerability!AL275</f>
        <v>3.5</v>
      </c>
      <c r="T276" s="39">
        <f>Vulnerability!AM275</f>
        <v>7.5</v>
      </c>
      <c r="U276" s="41">
        <f t="shared" si="25"/>
        <v>7.2</v>
      </c>
      <c r="V276" s="44">
        <f>'Lack of Coping Capacity'!K275</f>
        <v>7</v>
      </c>
      <c r="W276" s="44">
        <f>'Lack of Coping Capacity'!L275</f>
        <v>3.3</v>
      </c>
      <c r="X276" s="44">
        <f>'Lack of Coping Capacity'!M275</f>
        <v>5.4</v>
      </c>
      <c r="Y276" s="44">
        <f>'Lack of Coping Capacity'!V275</f>
        <v>7.7</v>
      </c>
      <c r="Z276" s="39">
        <f>'Lack of Coping Capacity'!W275</f>
        <v>5.9</v>
      </c>
      <c r="AA276" s="41">
        <f t="shared" si="26"/>
        <v>5.9</v>
      </c>
      <c r="AB276" s="50">
        <f t="shared" si="27"/>
        <v>6.6</v>
      </c>
      <c r="AC276" s="53" t="str">
        <f t="shared" si="28"/>
        <v>Very High</v>
      </c>
      <c r="AD276" s="56">
        <f t="shared" si="29"/>
        <v>10</v>
      </c>
      <c r="AE276" s="59"/>
    </row>
    <row r="277" spans="1:31" ht="15.75" customHeight="1" thickBot="1" x14ac:dyDescent="0.3">
      <c r="A277" s="37" t="s">
        <v>645</v>
      </c>
      <c r="B277" s="37" t="s">
        <v>670</v>
      </c>
      <c r="C277" s="37" t="s">
        <v>670</v>
      </c>
      <c r="D277" s="38" t="s">
        <v>671</v>
      </c>
      <c r="E277" s="39">
        <f>'Hazard &amp; Exposure'!K276</f>
        <v>0.2</v>
      </c>
      <c r="F277" s="40">
        <v>9.9</v>
      </c>
      <c r="G277" s="40">
        <f>'Hazard &amp; Exposure'!R276</f>
        <v>5.5</v>
      </c>
      <c r="H277" s="39">
        <f>'Hazard &amp; Exposure'!S276</f>
        <v>9.3000000000000007</v>
      </c>
      <c r="I277" s="41">
        <f t="shared" si="24"/>
        <v>6.7</v>
      </c>
      <c r="J277" s="42">
        <f>Vulnerability!L276</f>
        <v>5.8</v>
      </c>
      <c r="K277" s="43">
        <f>Vulnerability!P276</f>
        <v>1.2</v>
      </c>
      <c r="L277" s="43">
        <f>Vulnerability!R276</f>
        <v>5.6</v>
      </c>
      <c r="M277" s="39">
        <f>Vulnerability!S276</f>
        <v>4.5999999999999996</v>
      </c>
      <c r="N277" s="43">
        <f>Vulnerability!X276</f>
        <v>7.5</v>
      </c>
      <c r="O277" s="43">
        <f>Vulnerability!AA276</f>
        <v>5.3</v>
      </c>
      <c r="P277" s="43">
        <f>Vulnerability!AE276</f>
        <v>5.0999999999999996</v>
      </c>
      <c r="Q277" s="43">
        <f>Vulnerability!AH276</f>
        <v>4.4000000000000004</v>
      </c>
      <c r="R277" s="43">
        <f>Vulnerability!AK276</f>
        <v>3.4</v>
      </c>
      <c r="S277" s="43">
        <f>Vulnerability!AL276</f>
        <v>4.5999999999999996</v>
      </c>
      <c r="T277" s="39">
        <f>Vulnerability!AM276</f>
        <v>6.3</v>
      </c>
      <c r="U277" s="41">
        <f t="shared" si="25"/>
        <v>5.5</v>
      </c>
      <c r="V277" s="44">
        <f>'Lack of Coping Capacity'!K276</f>
        <v>6.8</v>
      </c>
      <c r="W277" s="44">
        <f>'Lack of Coping Capacity'!L276</f>
        <v>0</v>
      </c>
      <c r="X277" s="44">
        <f>'Lack of Coping Capacity'!M276</f>
        <v>4.5999999999999996</v>
      </c>
      <c r="Y277" s="44">
        <f>'Lack of Coping Capacity'!V276</f>
        <v>8</v>
      </c>
      <c r="Z277" s="39">
        <f>'Lack of Coping Capacity'!W276</f>
        <v>4.9000000000000004</v>
      </c>
      <c r="AA277" s="41">
        <f t="shared" si="26"/>
        <v>4.9000000000000004</v>
      </c>
      <c r="AB277" s="50">
        <f t="shared" si="27"/>
        <v>5.7</v>
      </c>
      <c r="AC277" s="53" t="str">
        <f t="shared" si="28"/>
        <v>High</v>
      </c>
      <c r="AD277" s="56">
        <f t="shared" si="29"/>
        <v>29</v>
      </c>
      <c r="AE277" s="59"/>
    </row>
    <row r="278" spans="1:31" ht="15.75" customHeight="1" thickBot="1" x14ac:dyDescent="0.3">
      <c r="A278" s="37" t="s">
        <v>645</v>
      </c>
      <c r="B278" s="37" t="s">
        <v>670</v>
      </c>
      <c r="C278" s="37" t="s">
        <v>672</v>
      </c>
      <c r="D278" s="38" t="s">
        <v>673</v>
      </c>
      <c r="E278" s="39">
        <f>'Hazard &amp; Exposure'!K277</f>
        <v>0.2</v>
      </c>
      <c r="F278" s="40">
        <v>6.9</v>
      </c>
      <c r="G278" s="40">
        <f>'Hazard &amp; Exposure'!R277</f>
        <v>5.5</v>
      </c>
      <c r="H278" s="39">
        <f>'Hazard &amp; Exposure'!S277</f>
        <v>6.6</v>
      </c>
      <c r="I278" s="41">
        <f t="shared" si="24"/>
        <v>4.0999999999999996</v>
      </c>
      <c r="J278" s="42">
        <f>Vulnerability!L277</f>
        <v>5.8</v>
      </c>
      <c r="K278" s="43">
        <f>Vulnerability!P277</f>
        <v>1</v>
      </c>
      <c r="L278" s="43">
        <f>Vulnerability!R277</f>
        <v>4.4000000000000004</v>
      </c>
      <c r="M278" s="39">
        <f>Vulnerability!S277</f>
        <v>4.3</v>
      </c>
      <c r="N278" s="43">
        <f>Vulnerability!X277</f>
        <v>0</v>
      </c>
      <c r="O278" s="43">
        <f>Vulnerability!AA277</f>
        <v>4.2</v>
      </c>
      <c r="P278" s="43">
        <f>Vulnerability!AE277</f>
        <v>5.0999999999999996</v>
      </c>
      <c r="Q278" s="43">
        <f>Vulnerability!AH277</f>
        <v>3</v>
      </c>
      <c r="R278" s="43">
        <f>Vulnerability!AK277</f>
        <v>3.6</v>
      </c>
      <c r="S278" s="43">
        <f>Vulnerability!AL277</f>
        <v>4</v>
      </c>
      <c r="T278" s="39">
        <f>Vulnerability!AM277</f>
        <v>2.2000000000000002</v>
      </c>
      <c r="U278" s="41">
        <f t="shared" si="25"/>
        <v>3.3</v>
      </c>
      <c r="V278" s="44">
        <f>'Lack of Coping Capacity'!K277</f>
        <v>7.1</v>
      </c>
      <c r="W278" s="44">
        <f>'Lack of Coping Capacity'!L277</f>
        <v>0</v>
      </c>
      <c r="X278" s="44">
        <f>'Lack of Coping Capacity'!M277</f>
        <v>5.9</v>
      </c>
      <c r="Y278" s="44">
        <f>'Lack of Coping Capacity'!V277</f>
        <v>6.2</v>
      </c>
      <c r="Z278" s="39">
        <f>'Lack of Coping Capacity'!W277</f>
        <v>4.8</v>
      </c>
      <c r="AA278" s="41">
        <f t="shared" si="26"/>
        <v>4.8</v>
      </c>
      <c r="AB278" s="50">
        <f t="shared" si="27"/>
        <v>4</v>
      </c>
      <c r="AC278" s="53" t="str">
        <f t="shared" si="28"/>
        <v>Medium</v>
      </c>
      <c r="AD278" s="56">
        <f t="shared" si="29"/>
        <v>87</v>
      </c>
      <c r="AE278" s="59"/>
    </row>
    <row r="279" spans="1:31" ht="15.75" customHeight="1" thickBot="1" x14ac:dyDescent="0.3">
      <c r="A279" s="37" t="s">
        <v>645</v>
      </c>
      <c r="B279" s="37" t="s">
        <v>670</v>
      </c>
      <c r="C279" s="37" t="s">
        <v>674</v>
      </c>
      <c r="D279" s="38" t="s">
        <v>675</v>
      </c>
      <c r="E279" s="39">
        <f>'Hazard &amp; Exposure'!K278</f>
        <v>0.2</v>
      </c>
      <c r="F279" s="40">
        <v>9.5</v>
      </c>
      <c r="G279" s="40">
        <f>'Hazard &amp; Exposure'!R278</f>
        <v>5.5</v>
      </c>
      <c r="H279" s="39">
        <f>'Hazard &amp; Exposure'!S278</f>
        <v>8.9</v>
      </c>
      <c r="I279" s="41">
        <f t="shared" si="24"/>
        <v>6.2</v>
      </c>
      <c r="J279" s="42">
        <f>Vulnerability!L278</f>
        <v>7.6</v>
      </c>
      <c r="K279" s="43">
        <f>Vulnerability!P278</f>
        <v>1.1000000000000001</v>
      </c>
      <c r="L279" s="43">
        <f>Vulnerability!R278</f>
        <v>4.7</v>
      </c>
      <c r="M279" s="39">
        <f>Vulnerability!S278</f>
        <v>5.3</v>
      </c>
      <c r="N279" s="43">
        <f>Vulnerability!X278</f>
        <v>8.5</v>
      </c>
      <c r="O279" s="43">
        <f>Vulnerability!AA278</f>
        <v>8.1</v>
      </c>
      <c r="P279" s="43">
        <f>Vulnerability!AE278</f>
        <v>6.4</v>
      </c>
      <c r="Q279" s="43">
        <f>Vulnerability!AH278</f>
        <v>4.5999999999999996</v>
      </c>
      <c r="R279" s="43">
        <f>Vulnerability!AK278</f>
        <v>2.8</v>
      </c>
      <c r="S279" s="43">
        <f>Vulnerability!AL278</f>
        <v>5.8</v>
      </c>
      <c r="T279" s="39">
        <f>Vulnerability!AM278</f>
        <v>7.4</v>
      </c>
      <c r="U279" s="41">
        <f t="shared" si="25"/>
        <v>6.5</v>
      </c>
      <c r="V279" s="44">
        <f>'Lack of Coping Capacity'!K278</f>
        <v>7.1</v>
      </c>
      <c r="W279" s="44">
        <f>'Lack of Coping Capacity'!L278</f>
        <v>0</v>
      </c>
      <c r="X279" s="44">
        <f>'Lack of Coping Capacity'!M278</f>
        <v>2.7</v>
      </c>
      <c r="Y279" s="44">
        <f>'Lack of Coping Capacity'!V278</f>
        <v>9</v>
      </c>
      <c r="Z279" s="39">
        <f>'Lack of Coping Capacity'!W278</f>
        <v>4.7</v>
      </c>
      <c r="AA279" s="41">
        <f t="shared" si="26"/>
        <v>4.7</v>
      </c>
      <c r="AB279" s="50">
        <f t="shared" si="27"/>
        <v>5.7</v>
      </c>
      <c r="AC279" s="53" t="str">
        <f t="shared" si="28"/>
        <v>High</v>
      </c>
      <c r="AD279" s="56">
        <f t="shared" si="29"/>
        <v>29</v>
      </c>
      <c r="AE279" s="59"/>
    </row>
    <row r="280" spans="1:31" ht="15.75" customHeight="1" thickBot="1" x14ac:dyDescent="0.3">
      <c r="A280" s="37" t="s">
        <v>645</v>
      </c>
      <c r="B280" s="37" t="s">
        <v>670</v>
      </c>
      <c r="C280" s="37" t="s">
        <v>676</v>
      </c>
      <c r="D280" s="38" t="s">
        <v>677</v>
      </c>
      <c r="E280" s="39">
        <f>'Hazard &amp; Exposure'!K279</f>
        <v>0.3</v>
      </c>
      <c r="F280" s="40">
        <v>9.8000000000000007</v>
      </c>
      <c r="G280" s="40">
        <f>'Hazard &amp; Exposure'!R279</f>
        <v>5.5</v>
      </c>
      <c r="H280" s="39">
        <f>'Hazard &amp; Exposure'!S279</f>
        <v>9.1999999999999993</v>
      </c>
      <c r="I280" s="41">
        <f t="shared" si="24"/>
        <v>6.6</v>
      </c>
      <c r="J280" s="42">
        <f>Vulnerability!L279</f>
        <v>5.9</v>
      </c>
      <c r="K280" s="43">
        <f>Vulnerability!P279</f>
        <v>2.4</v>
      </c>
      <c r="L280" s="43">
        <f>Vulnerability!R279</f>
        <v>6.4</v>
      </c>
      <c r="M280" s="39">
        <f>Vulnerability!S279</f>
        <v>5.2</v>
      </c>
      <c r="N280" s="43">
        <f>Vulnerability!X279</f>
        <v>10</v>
      </c>
      <c r="O280" s="43">
        <f>Vulnerability!AA279</f>
        <v>8.5</v>
      </c>
      <c r="P280" s="43">
        <f>Vulnerability!AE279</f>
        <v>5.2</v>
      </c>
      <c r="Q280" s="43">
        <f>Vulnerability!AH279</f>
        <v>5.2</v>
      </c>
      <c r="R280" s="43">
        <f>Vulnerability!AK279</f>
        <v>5.6</v>
      </c>
      <c r="S280" s="43">
        <f>Vulnerability!AL279</f>
        <v>6.4</v>
      </c>
      <c r="T280" s="39">
        <f>Vulnerability!AM279</f>
        <v>8.8000000000000007</v>
      </c>
      <c r="U280" s="41">
        <f t="shared" si="25"/>
        <v>7.4</v>
      </c>
      <c r="V280" s="44">
        <f>'Lack of Coping Capacity'!K279</f>
        <v>6.4</v>
      </c>
      <c r="W280" s="44">
        <f>'Lack of Coping Capacity'!L279</f>
        <v>0</v>
      </c>
      <c r="X280" s="44">
        <f>'Lack of Coping Capacity'!M279</f>
        <v>2.2000000000000002</v>
      </c>
      <c r="Y280" s="44">
        <f>'Lack of Coping Capacity'!V279</f>
        <v>7.7</v>
      </c>
      <c r="Z280" s="39">
        <f>'Lack of Coping Capacity'!W279</f>
        <v>4.0999999999999996</v>
      </c>
      <c r="AA280" s="41">
        <f t="shared" si="26"/>
        <v>4.0999999999999996</v>
      </c>
      <c r="AB280" s="50">
        <f t="shared" si="27"/>
        <v>5.9</v>
      </c>
      <c r="AC280" s="53" t="str">
        <f t="shared" si="28"/>
        <v>High</v>
      </c>
      <c r="AD280" s="56">
        <f t="shared" si="29"/>
        <v>23</v>
      </c>
      <c r="AE280" s="59"/>
    </row>
    <row r="281" spans="1:31" ht="15.75" customHeight="1" thickBot="1" x14ac:dyDescent="0.3">
      <c r="A281" s="37" t="s">
        <v>645</v>
      </c>
      <c r="B281" s="37" t="s">
        <v>670</v>
      </c>
      <c r="C281" s="37" t="s">
        <v>678</v>
      </c>
      <c r="D281" s="38" t="s">
        <v>679</v>
      </c>
      <c r="E281" s="39">
        <f>'Hazard &amp; Exposure'!K280</f>
        <v>0.1</v>
      </c>
      <c r="F281" s="40">
        <v>9.8000000000000007</v>
      </c>
      <c r="G281" s="40">
        <f>'Hazard &amp; Exposure'!R280</f>
        <v>5.5</v>
      </c>
      <c r="H281" s="39">
        <f>'Hazard &amp; Exposure'!S280</f>
        <v>9.1999999999999993</v>
      </c>
      <c r="I281" s="41">
        <f t="shared" si="24"/>
        <v>6.5</v>
      </c>
      <c r="J281" s="42">
        <f>Vulnerability!L280</f>
        <v>8.3000000000000007</v>
      </c>
      <c r="K281" s="43">
        <f>Vulnerability!P280</f>
        <v>0.4</v>
      </c>
      <c r="L281" s="43">
        <f>Vulnerability!R280</f>
        <v>6.6</v>
      </c>
      <c r="M281" s="39">
        <f>Vulnerability!S280</f>
        <v>5.9</v>
      </c>
      <c r="N281" s="43">
        <f>Vulnerability!X280</f>
        <v>5.8</v>
      </c>
      <c r="O281" s="43">
        <f>Vulnerability!AA280</f>
        <v>7.7</v>
      </c>
      <c r="P281" s="43">
        <f>Vulnerability!AE280</f>
        <v>4.7</v>
      </c>
      <c r="Q281" s="43">
        <f>Vulnerability!AH280</f>
        <v>4.0999999999999996</v>
      </c>
      <c r="R281" s="43">
        <f>Vulnerability!AK280</f>
        <v>3.6</v>
      </c>
      <c r="S281" s="43">
        <f>Vulnerability!AL280</f>
        <v>5.3</v>
      </c>
      <c r="T281" s="39">
        <f>Vulnerability!AM280</f>
        <v>5.6</v>
      </c>
      <c r="U281" s="41">
        <f t="shared" si="25"/>
        <v>5.8</v>
      </c>
      <c r="V281" s="44">
        <f>'Lack of Coping Capacity'!K280</f>
        <v>7.2</v>
      </c>
      <c r="W281" s="44">
        <f>'Lack of Coping Capacity'!L280</f>
        <v>6.6</v>
      </c>
      <c r="X281" s="44">
        <f>'Lack of Coping Capacity'!M280</f>
        <v>5</v>
      </c>
      <c r="Y281" s="44">
        <f>'Lack of Coping Capacity'!V280</f>
        <v>7.1</v>
      </c>
      <c r="Z281" s="39">
        <f>'Lack of Coping Capacity'!W280</f>
        <v>6.5</v>
      </c>
      <c r="AA281" s="41">
        <f t="shared" si="26"/>
        <v>6.5</v>
      </c>
      <c r="AB281" s="50">
        <f t="shared" si="27"/>
        <v>6.3</v>
      </c>
      <c r="AC281" s="53" t="str">
        <f t="shared" si="28"/>
        <v>High</v>
      </c>
      <c r="AD281" s="56">
        <f t="shared" si="29"/>
        <v>13</v>
      </c>
      <c r="AE281" s="59"/>
    </row>
    <row r="282" spans="1:31" ht="15.75" customHeight="1" thickBot="1" x14ac:dyDescent="0.3">
      <c r="A282" s="37" t="s">
        <v>645</v>
      </c>
      <c r="B282" s="37" t="s">
        <v>680</v>
      </c>
      <c r="C282" s="37" t="s">
        <v>680</v>
      </c>
      <c r="D282" s="38" t="s">
        <v>681</v>
      </c>
      <c r="E282" s="39">
        <f>'Hazard &amp; Exposure'!K281</f>
        <v>0.3</v>
      </c>
      <c r="F282" s="40">
        <v>9.6</v>
      </c>
      <c r="G282" s="40">
        <f>'Hazard &amp; Exposure'!R281</f>
        <v>5.5</v>
      </c>
      <c r="H282" s="39">
        <f>'Hazard &amp; Exposure'!S281</f>
        <v>9</v>
      </c>
      <c r="I282" s="41">
        <f t="shared" si="24"/>
        <v>6.3</v>
      </c>
      <c r="J282" s="42">
        <f>Vulnerability!L281</f>
        <v>7.4</v>
      </c>
      <c r="K282" s="43">
        <f>Vulnerability!P281</f>
        <v>3.9</v>
      </c>
      <c r="L282" s="43">
        <f>Vulnerability!R281</f>
        <v>5.2</v>
      </c>
      <c r="M282" s="39">
        <f>Vulnerability!S281</f>
        <v>6</v>
      </c>
      <c r="N282" s="43">
        <f>Vulnerability!X281</f>
        <v>0</v>
      </c>
      <c r="O282" s="43">
        <f>Vulnerability!AA281</f>
        <v>5.5</v>
      </c>
      <c r="P282" s="43">
        <f>Vulnerability!AE281</f>
        <v>4.9000000000000004</v>
      </c>
      <c r="Q282" s="43">
        <f>Vulnerability!AH281</f>
        <v>3.1</v>
      </c>
      <c r="R282" s="43">
        <f>Vulnerability!AK281</f>
        <v>5.5</v>
      </c>
      <c r="S282" s="43">
        <f>Vulnerability!AL281</f>
        <v>4.8</v>
      </c>
      <c r="T282" s="39">
        <f>Vulnerability!AM281</f>
        <v>2.7</v>
      </c>
      <c r="U282" s="41">
        <f t="shared" si="25"/>
        <v>4.5999999999999996</v>
      </c>
      <c r="V282" s="44">
        <f>'Lack of Coping Capacity'!K281</f>
        <v>7.7</v>
      </c>
      <c r="W282" s="44">
        <f>'Lack of Coping Capacity'!L281</f>
        <v>3.3</v>
      </c>
      <c r="X282" s="44">
        <f>'Lack of Coping Capacity'!M281</f>
        <v>3.9</v>
      </c>
      <c r="Y282" s="44">
        <f>'Lack of Coping Capacity'!V281</f>
        <v>5.4</v>
      </c>
      <c r="Z282" s="39">
        <f>'Lack of Coping Capacity'!W281</f>
        <v>5.0999999999999996</v>
      </c>
      <c r="AA282" s="41">
        <f t="shared" si="26"/>
        <v>5.0999999999999996</v>
      </c>
      <c r="AB282" s="50">
        <f t="shared" si="27"/>
        <v>5.3</v>
      </c>
      <c r="AC282" s="53" t="str">
        <f t="shared" si="28"/>
        <v>High</v>
      </c>
      <c r="AD282" s="56">
        <f t="shared" si="29"/>
        <v>37</v>
      </c>
      <c r="AE282" s="59"/>
    </row>
    <row r="283" spans="1:31" ht="15.75" customHeight="1" thickBot="1" x14ac:dyDescent="0.3">
      <c r="A283" s="37" t="s">
        <v>645</v>
      </c>
      <c r="B283" s="37" t="s">
        <v>680</v>
      </c>
      <c r="C283" s="37" t="s">
        <v>682</v>
      </c>
      <c r="D283" s="38" t="s">
        <v>683</v>
      </c>
      <c r="E283" s="39">
        <f>'Hazard &amp; Exposure'!K282</f>
        <v>0.1</v>
      </c>
      <c r="F283" s="40">
        <v>0</v>
      </c>
      <c r="G283" s="40">
        <f>'Hazard &amp; Exposure'!R282</f>
        <v>5.5</v>
      </c>
      <c r="H283" s="39">
        <f>'Hazard &amp; Exposure'!S282</f>
        <v>1.7</v>
      </c>
      <c r="I283" s="41">
        <f t="shared" si="24"/>
        <v>0.9</v>
      </c>
      <c r="J283" s="42">
        <f>Vulnerability!L282</f>
        <v>6.5</v>
      </c>
      <c r="K283" s="43">
        <f>Vulnerability!P282</f>
        <v>3.2</v>
      </c>
      <c r="L283" s="43">
        <f>Vulnerability!R282</f>
        <v>4.4000000000000004</v>
      </c>
      <c r="M283" s="39">
        <f>Vulnerability!S282</f>
        <v>5.2</v>
      </c>
      <c r="N283" s="43">
        <f>Vulnerability!X282</f>
        <v>0</v>
      </c>
      <c r="O283" s="43">
        <f>Vulnerability!AA282</f>
        <v>2.9</v>
      </c>
      <c r="P283" s="43">
        <f>Vulnerability!AE282</f>
        <v>6</v>
      </c>
      <c r="Q283" s="43">
        <f>Vulnerability!AH282</f>
        <v>1.9</v>
      </c>
      <c r="R283" s="43">
        <f>Vulnerability!AK282</f>
        <v>4</v>
      </c>
      <c r="S283" s="43">
        <f>Vulnerability!AL282</f>
        <v>3.9</v>
      </c>
      <c r="T283" s="39">
        <f>Vulnerability!AM282</f>
        <v>2.2000000000000002</v>
      </c>
      <c r="U283" s="41">
        <f t="shared" si="25"/>
        <v>3.9</v>
      </c>
      <c r="V283" s="44">
        <f>'Lack of Coping Capacity'!K282</f>
        <v>7.8</v>
      </c>
      <c r="W283" s="44">
        <f>'Lack of Coping Capacity'!L282</f>
        <v>3.3</v>
      </c>
      <c r="X283" s="44">
        <f>'Lack of Coping Capacity'!M282</f>
        <v>0</v>
      </c>
      <c r="Y283" s="44">
        <f>'Lack of Coping Capacity'!V282</f>
        <v>3.9</v>
      </c>
      <c r="Z283" s="39">
        <f>'Lack of Coping Capacity'!W282</f>
        <v>3.8</v>
      </c>
      <c r="AA283" s="41">
        <f t="shared" si="26"/>
        <v>3.8</v>
      </c>
      <c r="AB283" s="50">
        <f t="shared" si="27"/>
        <v>2.4</v>
      </c>
      <c r="AC283" s="53" t="str">
        <f t="shared" si="28"/>
        <v>Low</v>
      </c>
      <c r="AD283" s="56">
        <f t="shared" si="29"/>
        <v>291</v>
      </c>
      <c r="AE283" s="59"/>
    </row>
    <row r="284" spans="1:31" ht="15.75" customHeight="1" thickBot="1" x14ac:dyDescent="0.3">
      <c r="A284" s="37" t="s">
        <v>645</v>
      </c>
      <c r="B284" s="37" t="s">
        <v>670</v>
      </c>
      <c r="C284" s="37" t="s">
        <v>684</v>
      </c>
      <c r="D284" s="38" t="s">
        <v>685</v>
      </c>
      <c r="E284" s="39">
        <f>'Hazard &amp; Exposure'!K283</f>
        <v>0.1</v>
      </c>
      <c r="F284" s="40">
        <v>9.6999999999999993</v>
      </c>
      <c r="G284" s="40">
        <f>'Hazard &amp; Exposure'!R283</f>
        <v>5.5</v>
      </c>
      <c r="H284" s="39">
        <f>'Hazard &amp; Exposure'!S283</f>
        <v>9.1</v>
      </c>
      <c r="I284" s="41">
        <f t="shared" si="24"/>
        <v>6.4</v>
      </c>
      <c r="J284" s="42">
        <f>Vulnerability!L283</f>
        <v>9.4</v>
      </c>
      <c r="K284" s="43">
        <f>Vulnerability!P283</f>
        <v>1.1000000000000001</v>
      </c>
      <c r="L284" s="43">
        <f>Vulnerability!R283</f>
        <v>8.4</v>
      </c>
      <c r="M284" s="39">
        <f>Vulnerability!S283</f>
        <v>7.1</v>
      </c>
      <c r="N284" s="43">
        <f>Vulnerability!X283</f>
        <v>7.6</v>
      </c>
      <c r="O284" s="43">
        <f>Vulnerability!AA283</f>
        <v>9.3000000000000007</v>
      </c>
      <c r="P284" s="43">
        <f>Vulnerability!AE283</f>
        <v>4.7</v>
      </c>
      <c r="Q284" s="43">
        <f>Vulnerability!AH283</f>
        <v>5</v>
      </c>
      <c r="R284" s="43">
        <f>Vulnerability!AK283</f>
        <v>4.0999999999999996</v>
      </c>
      <c r="S284" s="43">
        <f>Vulnerability!AL283</f>
        <v>6.4</v>
      </c>
      <c r="T284" s="39">
        <f>Vulnerability!AM283</f>
        <v>7</v>
      </c>
      <c r="U284" s="41">
        <f t="shared" si="25"/>
        <v>7.1</v>
      </c>
      <c r="V284" s="44">
        <f>'Lack of Coping Capacity'!K283</f>
        <v>7.5</v>
      </c>
      <c r="W284" s="44">
        <f>'Lack of Coping Capacity'!L283</f>
        <v>6.6</v>
      </c>
      <c r="X284" s="44">
        <f>'Lack of Coping Capacity'!M283</f>
        <v>5.6</v>
      </c>
      <c r="Y284" s="44">
        <f>'Lack of Coping Capacity'!V283</f>
        <v>8</v>
      </c>
      <c r="Z284" s="39">
        <f>'Lack of Coping Capacity'!W283</f>
        <v>6.9</v>
      </c>
      <c r="AA284" s="41">
        <f t="shared" si="26"/>
        <v>6.9</v>
      </c>
      <c r="AB284" s="50">
        <f t="shared" si="27"/>
        <v>6.8</v>
      </c>
      <c r="AC284" s="53" t="str">
        <f t="shared" si="28"/>
        <v>Very High</v>
      </c>
      <c r="AD284" s="56">
        <f t="shared" si="29"/>
        <v>7</v>
      </c>
      <c r="AE284" s="59"/>
    </row>
    <row r="285" spans="1:31" ht="15.75" customHeight="1" thickBot="1" x14ac:dyDescent="0.3">
      <c r="A285" s="37" t="s">
        <v>645</v>
      </c>
      <c r="B285" s="37" t="s">
        <v>646</v>
      </c>
      <c r="C285" s="37" t="s">
        <v>686</v>
      </c>
      <c r="D285" s="38" t="s">
        <v>687</v>
      </c>
      <c r="E285" s="39">
        <f>'Hazard &amp; Exposure'!K284</f>
        <v>0.4</v>
      </c>
      <c r="F285" s="40">
        <v>0.1</v>
      </c>
      <c r="G285" s="40">
        <f>'Hazard &amp; Exposure'!R284</f>
        <v>5.5</v>
      </c>
      <c r="H285" s="39">
        <f>'Hazard &amp; Exposure'!S284</f>
        <v>1.8</v>
      </c>
      <c r="I285" s="41">
        <f t="shared" si="24"/>
        <v>1.1000000000000001</v>
      </c>
      <c r="J285" s="42">
        <f>Vulnerability!L284</f>
        <v>8.6999999999999993</v>
      </c>
      <c r="K285" s="43">
        <f>Vulnerability!P284</f>
        <v>1.6</v>
      </c>
      <c r="L285" s="43">
        <f>Vulnerability!R284</f>
        <v>9</v>
      </c>
      <c r="M285" s="39">
        <f>Vulnerability!S284</f>
        <v>7</v>
      </c>
      <c r="N285" s="43">
        <f>Vulnerability!X284</f>
        <v>0</v>
      </c>
      <c r="O285" s="43">
        <f>Vulnerability!AA284</f>
        <v>1.3</v>
      </c>
      <c r="P285" s="43">
        <f>Vulnerability!AE284</f>
        <v>6.3</v>
      </c>
      <c r="Q285" s="43">
        <f>Vulnerability!AH284</f>
        <v>5</v>
      </c>
      <c r="R285" s="43">
        <f>Vulnerability!AK284</f>
        <v>3.7</v>
      </c>
      <c r="S285" s="43">
        <f>Vulnerability!AL284</f>
        <v>4.3</v>
      </c>
      <c r="T285" s="39">
        <f>Vulnerability!AM284</f>
        <v>2.4</v>
      </c>
      <c r="U285" s="41">
        <f t="shared" si="25"/>
        <v>5.0999999999999996</v>
      </c>
      <c r="V285" s="44">
        <f>'Lack of Coping Capacity'!K284</f>
        <v>7.7</v>
      </c>
      <c r="W285" s="44">
        <f>'Lack of Coping Capacity'!L284</f>
        <v>3.3</v>
      </c>
      <c r="X285" s="44">
        <f>'Lack of Coping Capacity'!M284</f>
        <v>3.5</v>
      </c>
      <c r="Y285" s="44">
        <f>'Lack of Coping Capacity'!V284</f>
        <v>8.4</v>
      </c>
      <c r="Z285" s="39">
        <f>'Lack of Coping Capacity'!W284</f>
        <v>5.7</v>
      </c>
      <c r="AA285" s="41">
        <f t="shared" si="26"/>
        <v>5.7</v>
      </c>
      <c r="AB285" s="50">
        <f t="shared" si="27"/>
        <v>3.2</v>
      </c>
      <c r="AC285" s="53" t="str">
        <f t="shared" si="28"/>
        <v>Low</v>
      </c>
      <c r="AD285" s="56">
        <f t="shared" si="29"/>
        <v>173</v>
      </c>
      <c r="AE285" s="59"/>
    </row>
    <row r="286" spans="1:31" ht="15.75" customHeight="1" thickBot="1" x14ac:dyDescent="0.3">
      <c r="A286" s="37" t="s">
        <v>645</v>
      </c>
      <c r="B286" s="37" t="s">
        <v>659</v>
      </c>
      <c r="C286" s="37" t="s">
        <v>659</v>
      </c>
      <c r="D286" s="38" t="s">
        <v>688</v>
      </c>
      <c r="E286" s="39">
        <f>'Hazard &amp; Exposure'!K285</f>
        <v>0.4</v>
      </c>
      <c r="F286" s="40">
        <v>0</v>
      </c>
      <c r="G286" s="40">
        <f>'Hazard &amp; Exposure'!R285</f>
        <v>5.5</v>
      </c>
      <c r="H286" s="39">
        <f>'Hazard &amp; Exposure'!S285</f>
        <v>1.7</v>
      </c>
      <c r="I286" s="41">
        <f t="shared" si="24"/>
        <v>1.1000000000000001</v>
      </c>
      <c r="J286" s="42">
        <f>Vulnerability!L285</f>
        <v>7.2</v>
      </c>
      <c r="K286" s="43">
        <f>Vulnerability!P285</f>
        <v>1.8</v>
      </c>
      <c r="L286" s="43">
        <f>Vulnerability!R285</f>
        <v>7.5</v>
      </c>
      <c r="M286" s="39">
        <f>Vulnerability!S285</f>
        <v>5.9</v>
      </c>
      <c r="N286" s="43">
        <f>Vulnerability!X285</f>
        <v>0</v>
      </c>
      <c r="O286" s="43">
        <f>Vulnerability!AA285</f>
        <v>1.6</v>
      </c>
      <c r="P286" s="43">
        <f>Vulnerability!AE285</f>
        <v>6.2</v>
      </c>
      <c r="Q286" s="43">
        <f>Vulnerability!AH285</f>
        <v>6.1</v>
      </c>
      <c r="R286" s="43">
        <f>Vulnerability!AK285</f>
        <v>2.9</v>
      </c>
      <c r="S286" s="43">
        <f>Vulnerability!AL285</f>
        <v>4.5</v>
      </c>
      <c r="T286" s="39">
        <f>Vulnerability!AM285</f>
        <v>2.5</v>
      </c>
      <c r="U286" s="41">
        <f t="shared" si="25"/>
        <v>4.4000000000000004</v>
      </c>
      <c r="V286" s="44">
        <f>'Lack of Coping Capacity'!K285</f>
        <v>6.1</v>
      </c>
      <c r="W286" s="44">
        <f>'Lack of Coping Capacity'!L285</f>
        <v>6.6</v>
      </c>
      <c r="X286" s="44">
        <f>'Lack of Coping Capacity'!M285</f>
        <v>0</v>
      </c>
      <c r="Y286" s="44">
        <f>'Lack of Coping Capacity'!V285</f>
        <v>8.5</v>
      </c>
      <c r="Z286" s="39">
        <f>'Lack of Coping Capacity'!W285</f>
        <v>5.3</v>
      </c>
      <c r="AA286" s="41">
        <f t="shared" si="26"/>
        <v>5.3</v>
      </c>
      <c r="AB286" s="50">
        <f t="shared" si="27"/>
        <v>2.9</v>
      </c>
      <c r="AC286" s="53" t="str">
        <f t="shared" si="28"/>
        <v>Low</v>
      </c>
      <c r="AD286" s="56">
        <f t="shared" si="29"/>
        <v>233</v>
      </c>
      <c r="AE286" s="59"/>
    </row>
    <row r="287" spans="1:31" ht="15.75" customHeight="1" thickBot="1" x14ac:dyDescent="0.3">
      <c r="A287" s="37" t="s">
        <v>645</v>
      </c>
      <c r="B287" s="37" t="s">
        <v>689</v>
      </c>
      <c r="C287" s="37" t="s">
        <v>689</v>
      </c>
      <c r="D287" s="38" t="s">
        <v>690</v>
      </c>
      <c r="E287" s="39">
        <f>'Hazard &amp; Exposure'!K286</f>
        <v>0.5</v>
      </c>
      <c r="F287" s="40">
        <v>10</v>
      </c>
      <c r="G287" s="40">
        <f>'Hazard &amp; Exposure'!R286</f>
        <v>5.5</v>
      </c>
      <c r="H287" s="39">
        <f>'Hazard &amp; Exposure'!S286</f>
        <v>9.4</v>
      </c>
      <c r="I287" s="41">
        <f t="shared" si="24"/>
        <v>6.9</v>
      </c>
      <c r="J287" s="42">
        <f>Vulnerability!L286</f>
        <v>6.4</v>
      </c>
      <c r="K287" s="43">
        <f>Vulnerability!P286</f>
        <v>3.9</v>
      </c>
      <c r="L287" s="43">
        <f>Vulnerability!R286</f>
        <v>6</v>
      </c>
      <c r="M287" s="39">
        <f>Vulnerability!S286</f>
        <v>5.7</v>
      </c>
      <c r="N287" s="43">
        <f>Vulnerability!X286</f>
        <v>0</v>
      </c>
      <c r="O287" s="43">
        <f>Vulnerability!AA286</f>
        <v>0</v>
      </c>
      <c r="P287" s="43">
        <f>Vulnerability!AE286</f>
        <v>5.3</v>
      </c>
      <c r="Q287" s="43">
        <f>Vulnerability!AH286</f>
        <v>4.7</v>
      </c>
      <c r="R287" s="43">
        <f>Vulnerability!AK286</f>
        <v>4</v>
      </c>
      <c r="S287" s="43">
        <f>Vulnerability!AL286</f>
        <v>3.7</v>
      </c>
      <c r="T287" s="39">
        <f>Vulnerability!AM286</f>
        <v>2</v>
      </c>
      <c r="U287" s="41">
        <f t="shared" si="25"/>
        <v>4.0999999999999996</v>
      </c>
      <c r="V287" s="44">
        <f>'Lack of Coping Capacity'!K286</f>
        <v>4.9000000000000004</v>
      </c>
      <c r="W287" s="44">
        <f>'Lack of Coping Capacity'!L286</f>
        <v>9.9</v>
      </c>
      <c r="X287" s="44">
        <f>'Lack of Coping Capacity'!M286</f>
        <v>5.9</v>
      </c>
      <c r="Y287" s="44">
        <f>'Lack of Coping Capacity'!V286</f>
        <v>7.9</v>
      </c>
      <c r="Z287" s="39">
        <f>'Lack of Coping Capacity'!W286</f>
        <v>7.2</v>
      </c>
      <c r="AA287" s="41">
        <f t="shared" si="26"/>
        <v>7.2</v>
      </c>
      <c r="AB287" s="50">
        <f t="shared" si="27"/>
        <v>5.9</v>
      </c>
      <c r="AC287" s="53" t="str">
        <f t="shared" si="28"/>
        <v>High</v>
      </c>
      <c r="AD287" s="56">
        <f t="shared" si="29"/>
        <v>23</v>
      </c>
      <c r="AE287" s="59"/>
    </row>
    <row r="288" spans="1:31" ht="15.75" customHeight="1" thickBot="1" x14ac:dyDescent="0.3">
      <c r="A288" s="37" t="s">
        <v>645</v>
      </c>
      <c r="B288" s="37" t="s">
        <v>689</v>
      </c>
      <c r="C288" s="37" t="s">
        <v>691</v>
      </c>
      <c r="D288" s="38" t="s">
        <v>692</v>
      </c>
      <c r="E288" s="39">
        <f>'Hazard &amp; Exposure'!K287</f>
        <v>0.6</v>
      </c>
      <c r="F288" s="40">
        <v>9.9</v>
      </c>
      <c r="G288" s="40">
        <f>'Hazard &amp; Exposure'!R287</f>
        <v>5.5</v>
      </c>
      <c r="H288" s="39">
        <f>'Hazard &amp; Exposure'!S287</f>
        <v>9.3000000000000007</v>
      </c>
      <c r="I288" s="41">
        <f t="shared" si="24"/>
        <v>6.7</v>
      </c>
      <c r="J288" s="42">
        <f>Vulnerability!L287</f>
        <v>8.6</v>
      </c>
      <c r="K288" s="43">
        <f>Vulnerability!P287</f>
        <v>0.6</v>
      </c>
      <c r="L288" s="43">
        <f>Vulnerability!R287</f>
        <v>8.1999999999999993</v>
      </c>
      <c r="M288" s="39">
        <f>Vulnerability!S287</f>
        <v>6.5</v>
      </c>
      <c r="N288" s="43">
        <f>Vulnerability!X287</f>
        <v>0</v>
      </c>
      <c r="O288" s="43">
        <f>Vulnerability!AA287</f>
        <v>1.1000000000000001</v>
      </c>
      <c r="P288" s="43">
        <f>Vulnerability!AE287</f>
        <v>6.3</v>
      </c>
      <c r="Q288" s="43">
        <f>Vulnerability!AH287</f>
        <v>5</v>
      </c>
      <c r="R288" s="43">
        <f>Vulnerability!AK287</f>
        <v>4.8</v>
      </c>
      <c r="S288" s="43">
        <f>Vulnerability!AL287</f>
        <v>4.5</v>
      </c>
      <c r="T288" s="39">
        <f>Vulnerability!AM287</f>
        <v>2.5</v>
      </c>
      <c r="U288" s="41">
        <f t="shared" si="25"/>
        <v>4.8</v>
      </c>
      <c r="V288" s="44">
        <f>'Lack of Coping Capacity'!K287</f>
        <v>7.3</v>
      </c>
      <c r="W288" s="44">
        <f>'Lack of Coping Capacity'!L287</f>
        <v>9.9</v>
      </c>
      <c r="X288" s="44">
        <f>'Lack of Coping Capacity'!M287</f>
        <v>0</v>
      </c>
      <c r="Y288" s="44">
        <f>'Lack of Coping Capacity'!V287</f>
        <v>8.6999999999999993</v>
      </c>
      <c r="Z288" s="39">
        <f>'Lack of Coping Capacity'!W287</f>
        <v>6.5</v>
      </c>
      <c r="AA288" s="41">
        <f t="shared" si="26"/>
        <v>6.5</v>
      </c>
      <c r="AB288" s="50">
        <f t="shared" si="27"/>
        <v>5.9</v>
      </c>
      <c r="AC288" s="53" t="str">
        <f t="shared" si="28"/>
        <v>High</v>
      </c>
      <c r="AD288" s="56">
        <f t="shared" si="29"/>
        <v>23</v>
      </c>
      <c r="AE288" s="59"/>
    </row>
    <row r="289" spans="1:31" ht="15.75" customHeight="1" thickBot="1" x14ac:dyDescent="0.3">
      <c r="A289" s="37" t="s">
        <v>645</v>
      </c>
      <c r="B289" s="37" t="s">
        <v>654</v>
      </c>
      <c r="C289" s="37" t="s">
        <v>654</v>
      </c>
      <c r="D289" s="38" t="s">
        <v>693</v>
      </c>
      <c r="E289" s="39">
        <f>'Hazard &amp; Exposure'!K288</f>
        <v>0.6</v>
      </c>
      <c r="F289" s="40">
        <v>0</v>
      </c>
      <c r="G289" s="40">
        <f>'Hazard &amp; Exposure'!R288</f>
        <v>5.5</v>
      </c>
      <c r="H289" s="39">
        <f>'Hazard &amp; Exposure'!S288</f>
        <v>1.7</v>
      </c>
      <c r="I289" s="41">
        <f t="shared" si="24"/>
        <v>1.2</v>
      </c>
      <c r="J289" s="42">
        <f>Vulnerability!L288</f>
        <v>9.9</v>
      </c>
      <c r="K289" s="43">
        <f>Vulnerability!P288</f>
        <v>0.9</v>
      </c>
      <c r="L289" s="43">
        <f>Vulnerability!R288</f>
        <v>9.8000000000000007</v>
      </c>
      <c r="M289" s="39">
        <f>Vulnerability!S288</f>
        <v>7.6</v>
      </c>
      <c r="N289" s="43">
        <f>Vulnerability!X288</f>
        <v>0</v>
      </c>
      <c r="O289" s="43">
        <f>Vulnerability!AA288</f>
        <v>9.5</v>
      </c>
      <c r="P289" s="43">
        <f>Vulnerability!AE288</f>
        <v>6.9</v>
      </c>
      <c r="Q289" s="43">
        <f>Vulnerability!AH288</f>
        <v>4.5</v>
      </c>
      <c r="R289" s="43">
        <f>Vulnerability!AK288</f>
        <v>3.2</v>
      </c>
      <c r="S289" s="43">
        <f>Vulnerability!AL288</f>
        <v>6.8</v>
      </c>
      <c r="T289" s="39">
        <f>Vulnerability!AM288</f>
        <v>4.2</v>
      </c>
      <c r="U289" s="41">
        <f t="shared" si="25"/>
        <v>6.2</v>
      </c>
      <c r="V289" s="44">
        <f>'Lack of Coping Capacity'!K288</f>
        <v>7.5</v>
      </c>
      <c r="W289" s="44">
        <f>'Lack of Coping Capacity'!L288</f>
        <v>9.9</v>
      </c>
      <c r="X289" s="44">
        <f>'Lack of Coping Capacity'!M288</f>
        <v>0</v>
      </c>
      <c r="Y289" s="44">
        <f>'Lack of Coping Capacity'!V288</f>
        <v>8.3000000000000007</v>
      </c>
      <c r="Z289" s="39">
        <f>'Lack of Coping Capacity'!W288</f>
        <v>6.4</v>
      </c>
      <c r="AA289" s="41">
        <f t="shared" si="26"/>
        <v>6.4</v>
      </c>
      <c r="AB289" s="50">
        <f t="shared" si="27"/>
        <v>3.6</v>
      </c>
      <c r="AC289" s="53" t="str">
        <f t="shared" si="28"/>
        <v>Medium</v>
      </c>
      <c r="AD289" s="56">
        <f t="shared" si="29"/>
        <v>114</v>
      </c>
      <c r="AE289" s="59"/>
    </row>
    <row r="290" spans="1:31" ht="15.75" customHeight="1" thickBot="1" x14ac:dyDescent="0.3">
      <c r="A290" s="37" t="s">
        <v>694</v>
      </c>
      <c r="B290" s="37" t="s">
        <v>695</v>
      </c>
      <c r="C290" s="37" t="s">
        <v>695</v>
      </c>
      <c r="D290" s="38" t="s">
        <v>696</v>
      </c>
      <c r="E290" s="39">
        <f>'Hazard &amp; Exposure'!K289</f>
        <v>1.5</v>
      </c>
      <c r="F290" s="40">
        <v>7.4379210000000002</v>
      </c>
      <c r="G290" s="40">
        <f>'Hazard &amp; Exposure'!R289</f>
        <v>5.5</v>
      </c>
      <c r="H290" s="39">
        <f>'Hazard &amp; Exposure'!S289</f>
        <v>7</v>
      </c>
      <c r="I290" s="41">
        <f t="shared" si="24"/>
        <v>4.8</v>
      </c>
      <c r="J290" s="42">
        <f>Vulnerability!L289</f>
        <v>6</v>
      </c>
      <c r="K290" s="43">
        <f>Vulnerability!P289</f>
        <v>2.5</v>
      </c>
      <c r="L290" s="43">
        <f>Vulnerability!R289</f>
        <v>6.2</v>
      </c>
      <c r="M290" s="39">
        <f>Vulnerability!S289</f>
        <v>5.2</v>
      </c>
      <c r="N290" s="43">
        <f>Vulnerability!X289</f>
        <v>0</v>
      </c>
      <c r="O290" s="43">
        <f>Vulnerability!AA289</f>
        <v>2.2999999999999998</v>
      </c>
      <c r="P290" s="43">
        <f>Vulnerability!AE289</f>
        <v>5.7</v>
      </c>
      <c r="Q290" s="43">
        <f>Vulnerability!AH289</f>
        <v>5.7</v>
      </c>
      <c r="R290" s="43">
        <f>Vulnerability!AK289</f>
        <v>3.7</v>
      </c>
      <c r="S290" s="43">
        <f>Vulnerability!AL289</f>
        <v>4.5</v>
      </c>
      <c r="T290" s="39">
        <f>Vulnerability!AM289</f>
        <v>2.5</v>
      </c>
      <c r="U290" s="41">
        <f t="shared" si="25"/>
        <v>4</v>
      </c>
      <c r="V290" s="44">
        <f>'Lack of Coping Capacity'!K289</f>
        <v>6.8</v>
      </c>
      <c r="W290" s="44">
        <f>'Lack of Coping Capacity'!L289</f>
        <v>0</v>
      </c>
      <c r="X290" s="44">
        <f>'Lack of Coping Capacity'!M289</f>
        <v>0</v>
      </c>
      <c r="Y290" s="44">
        <f>'Lack of Coping Capacity'!V289</f>
        <v>8.1</v>
      </c>
      <c r="Z290" s="39">
        <f>'Lack of Coping Capacity'!W289</f>
        <v>3.7</v>
      </c>
      <c r="AA290" s="41">
        <f t="shared" si="26"/>
        <v>3.7</v>
      </c>
      <c r="AB290" s="50">
        <f t="shared" si="27"/>
        <v>4.0999999999999996</v>
      </c>
      <c r="AC290" s="53" t="str">
        <f t="shared" si="28"/>
        <v>Medium</v>
      </c>
      <c r="AD290" s="56">
        <f t="shared" si="29"/>
        <v>83</v>
      </c>
      <c r="AE290" s="59"/>
    </row>
    <row r="291" spans="1:31" ht="15.75" customHeight="1" thickBot="1" x14ac:dyDescent="0.3">
      <c r="A291" s="37" t="s">
        <v>694</v>
      </c>
      <c r="B291" s="37" t="s">
        <v>695</v>
      </c>
      <c r="C291" s="37" t="s">
        <v>697</v>
      </c>
      <c r="D291" s="38" t="s">
        <v>698</v>
      </c>
      <c r="E291" s="39">
        <f>'Hazard &amp; Exposure'!K290</f>
        <v>0.2</v>
      </c>
      <c r="F291" s="40">
        <v>0</v>
      </c>
      <c r="G291" s="40">
        <f>'Hazard &amp; Exposure'!R290</f>
        <v>5.5</v>
      </c>
      <c r="H291" s="39">
        <f>'Hazard &amp; Exposure'!S290</f>
        <v>1.7</v>
      </c>
      <c r="I291" s="41">
        <f t="shared" si="24"/>
        <v>1</v>
      </c>
      <c r="J291" s="42">
        <f>Vulnerability!L290</f>
        <v>9.5</v>
      </c>
      <c r="K291" s="43">
        <f>Vulnerability!P290</f>
        <v>2.1</v>
      </c>
      <c r="L291" s="43">
        <f>Vulnerability!R290</f>
        <v>6.9</v>
      </c>
      <c r="M291" s="39">
        <f>Vulnerability!S290</f>
        <v>7</v>
      </c>
      <c r="N291" s="43">
        <f>Vulnerability!X290</f>
        <v>0</v>
      </c>
      <c r="O291" s="43">
        <f>Vulnerability!AA290</f>
        <v>4.2</v>
      </c>
      <c r="P291" s="43">
        <f>Vulnerability!AE290</f>
        <v>6.3</v>
      </c>
      <c r="Q291" s="43">
        <f>Vulnerability!AH290</f>
        <v>6.1</v>
      </c>
      <c r="R291" s="43">
        <f>Vulnerability!AK290</f>
        <v>2.7</v>
      </c>
      <c r="S291" s="43">
        <f>Vulnerability!AL290</f>
        <v>5</v>
      </c>
      <c r="T291" s="39">
        <f>Vulnerability!AM290</f>
        <v>2.9</v>
      </c>
      <c r="U291" s="41">
        <f t="shared" si="25"/>
        <v>5.3</v>
      </c>
      <c r="V291" s="44">
        <f>'Lack of Coping Capacity'!K290</f>
        <v>7.5</v>
      </c>
      <c r="W291" s="44">
        <f>'Lack of Coping Capacity'!L290</f>
        <v>6.6</v>
      </c>
      <c r="X291" s="44">
        <f>'Lack of Coping Capacity'!M290</f>
        <v>1.3</v>
      </c>
      <c r="Y291" s="44">
        <f>'Lack of Coping Capacity'!V290</f>
        <v>8.1</v>
      </c>
      <c r="Z291" s="39">
        <f>'Lack of Coping Capacity'!W290</f>
        <v>5.9</v>
      </c>
      <c r="AA291" s="41">
        <f t="shared" si="26"/>
        <v>5.9</v>
      </c>
      <c r="AB291" s="50">
        <f t="shared" si="27"/>
        <v>3.2</v>
      </c>
      <c r="AC291" s="53" t="str">
        <f t="shared" si="28"/>
        <v>Low</v>
      </c>
      <c r="AD291" s="56">
        <f t="shared" si="29"/>
        <v>173</v>
      </c>
      <c r="AE291" s="59"/>
    </row>
    <row r="292" spans="1:31" ht="15.75" customHeight="1" thickBot="1" x14ac:dyDescent="0.3">
      <c r="A292" s="37" t="s">
        <v>694</v>
      </c>
      <c r="B292" s="37" t="s">
        <v>695</v>
      </c>
      <c r="C292" s="37" t="s">
        <v>699</v>
      </c>
      <c r="D292" s="38" t="s">
        <v>700</v>
      </c>
      <c r="E292" s="39">
        <f>'Hazard &amp; Exposure'!K291</f>
        <v>0.3</v>
      </c>
      <c r="F292" s="40">
        <v>0</v>
      </c>
      <c r="G292" s="40">
        <f>'Hazard &amp; Exposure'!R291</f>
        <v>5.5</v>
      </c>
      <c r="H292" s="39">
        <f>'Hazard &amp; Exposure'!S291</f>
        <v>1.7</v>
      </c>
      <c r="I292" s="41">
        <f t="shared" si="24"/>
        <v>1</v>
      </c>
      <c r="J292" s="42">
        <f>Vulnerability!L291</f>
        <v>8.1</v>
      </c>
      <c r="K292" s="43">
        <f>Vulnerability!P291</f>
        <v>0.8</v>
      </c>
      <c r="L292" s="43">
        <f>Vulnerability!R291</f>
        <v>5.8</v>
      </c>
      <c r="M292" s="39">
        <f>Vulnerability!S291</f>
        <v>5.7</v>
      </c>
      <c r="N292" s="43">
        <f>Vulnerability!X291</f>
        <v>0</v>
      </c>
      <c r="O292" s="43">
        <f>Vulnerability!AA291</f>
        <v>1.4</v>
      </c>
      <c r="P292" s="43">
        <f>Vulnerability!AE291</f>
        <v>7.3</v>
      </c>
      <c r="Q292" s="43">
        <f>Vulnerability!AH291</f>
        <v>5.3</v>
      </c>
      <c r="R292" s="43">
        <f>Vulnerability!AK291</f>
        <v>2.7</v>
      </c>
      <c r="S292" s="43">
        <f>Vulnerability!AL291</f>
        <v>4.5999999999999996</v>
      </c>
      <c r="T292" s="39">
        <f>Vulnerability!AM291</f>
        <v>2.6</v>
      </c>
      <c r="U292" s="41">
        <f t="shared" si="25"/>
        <v>4.3</v>
      </c>
      <c r="V292" s="44">
        <f>'Lack of Coping Capacity'!K291</f>
        <v>6.9</v>
      </c>
      <c r="W292" s="44">
        <f>'Lack of Coping Capacity'!L291</f>
        <v>6.6</v>
      </c>
      <c r="X292" s="44">
        <f>'Lack of Coping Capacity'!M291</f>
        <v>4.5999999999999996</v>
      </c>
      <c r="Y292" s="44">
        <f>'Lack of Coping Capacity'!V291</f>
        <v>8.5</v>
      </c>
      <c r="Z292" s="39">
        <f>'Lack of Coping Capacity'!W291</f>
        <v>6.7</v>
      </c>
      <c r="AA292" s="41">
        <f t="shared" si="26"/>
        <v>6.7</v>
      </c>
      <c r="AB292" s="50">
        <f t="shared" si="27"/>
        <v>3.1</v>
      </c>
      <c r="AC292" s="53" t="str">
        <f t="shared" si="28"/>
        <v>Low</v>
      </c>
      <c r="AD292" s="56">
        <f t="shared" si="29"/>
        <v>194</v>
      </c>
      <c r="AE292" s="59"/>
    </row>
    <row r="293" spans="1:31" ht="15.75" customHeight="1" thickBot="1" x14ac:dyDescent="0.3">
      <c r="A293" s="37" t="s">
        <v>694</v>
      </c>
      <c r="B293" s="37" t="s">
        <v>695</v>
      </c>
      <c r="C293" s="37" t="s">
        <v>701</v>
      </c>
      <c r="D293" s="38" t="s">
        <v>702</v>
      </c>
      <c r="E293" s="39">
        <f>'Hazard &amp; Exposure'!K292</f>
        <v>1.1000000000000001</v>
      </c>
      <c r="F293" s="40">
        <v>0</v>
      </c>
      <c r="G293" s="40">
        <f>'Hazard &amp; Exposure'!R292</f>
        <v>5.5</v>
      </c>
      <c r="H293" s="39">
        <f>'Hazard &amp; Exposure'!S292</f>
        <v>1.7</v>
      </c>
      <c r="I293" s="41">
        <f t="shared" si="24"/>
        <v>1.4</v>
      </c>
      <c r="J293" s="42">
        <f>Vulnerability!L292</f>
        <v>5.4</v>
      </c>
      <c r="K293" s="43">
        <f>Vulnerability!P292</f>
        <v>1.1000000000000001</v>
      </c>
      <c r="L293" s="43">
        <f>Vulnerability!R292</f>
        <v>1.2</v>
      </c>
      <c r="M293" s="39">
        <f>Vulnerability!S292</f>
        <v>3.3</v>
      </c>
      <c r="N293" s="43">
        <f>Vulnerability!X292</f>
        <v>0</v>
      </c>
      <c r="O293" s="43">
        <f>Vulnerability!AA292</f>
        <v>0.9</v>
      </c>
      <c r="P293" s="43">
        <f>Vulnerability!AE292</f>
        <v>9.1999999999999993</v>
      </c>
      <c r="Q293" s="43">
        <f>Vulnerability!AH292</f>
        <v>4.0999999999999996</v>
      </c>
      <c r="R293" s="43">
        <f>Vulnerability!AK292</f>
        <v>1.4</v>
      </c>
      <c r="S293" s="43">
        <f>Vulnerability!AL292</f>
        <v>5.0999999999999996</v>
      </c>
      <c r="T293" s="39">
        <f>Vulnerability!AM292</f>
        <v>2.9</v>
      </c>
      <c r="U293" s="41">
        <f t="shared" si="25"/>
        <v>3.1</v>
      </c>
      <c r="V293" s="44">
        <f>'Lack of Coping Capacity'!K292</f>
        <v>5.9</v>
      </c>
      <c r="W293" s="44">
        <f>'Lack of Coping Capacity'!L292</f>
        <v>9.9</v>
      </c>
      <c r="X293" s="44">
        <f>'Lack of Coping Capacity'!M292</f>
        <v>0</v>
      </c>
      <c r="Y293" s="44">
        <f>'Lack of Coping Capacity'!V292</f>
        <v>7.9</v>
      </c>
      <c r="Z293" s="39">
        <f>'Lack of Coping Capacity'!W292</f>
        <v>5.9</v>
      </c>
      <c r="AA293" s="41">
        <f t="shared" si="26"/>
        <v>5.9</v>
      </c>
      <c r="AB293" s="50">
        <f t="shared" si="27"/>
        <v>2.9</v>
      </c>
      <c r="AC293" s="53" t="str">
        <f t="shared" si="28"/>
        <v>Low</v>
      </c>
      <c r="AD293" s="56">
        <f t="shared" si="29"/>
        <v>233</v>
      </c>
      <c r="AE293" s="59"/>
    </row>
    <row r="294" spans="1:31" ht="15.75" customHeight="1" thickBot="1" x14ac:dyDescent="0.3">
      <c r="A294" s="37" t="s">
        <v>694</v>
      </c>
      <c r="B294" s="37" t="s">
        <v>703</v>
      </c>
      <c r="C294" s="37" t="s">
        <v>703</v>
      </c>
      <c r="D294" s="38" t="s">
        <v>704</v>
      </c>
      <c r="E294" s="39">
        <f>'Hazard &amp; Exposure'!K293</f>
        <v>0.3</v>
      </c>
      <c r="F294" s="40">
        <v>0</v>
      </c>
      <c r="G294" s="40">
        <f>'Hazard &amp; Exposure'!R293</f>
        <v>5.5</v>
      </c>
      <c r="H294" s="39">
        <f>'Hazard &amp; Exposure'!S293</f>
        <v>1.7</v>
      </c>
      <c r="I294" s="41">
        <f t="shared" si="24"/>
        <v>1</v>
      </c>
      <c r="J294" s="42">
        <f>Vulnerability!L293</f>
        <v>7.5</v>
      </c>
      <c r="K294" s="43">
        <f>Vulnerability!P293</f>
        <v>2.1</v>
      </c>
      <c r="L294" s="43">
        <f>Vulnerability!R293</f>
        <v>8.9</v>
      </c>
      <c r="M294" s="39">
        <f>Vulnerability!S293</f>
        <v>6.5</v>
      </c>
      <c r="N294" s="43">
        <f>Vulnerability!X293</f>
        <v>0</v>
      </c>
      <c r="O294" s="43">
        <f>Vulnerability!AA293</f>
        <v>6.6</v>
      </c>
      <c r="P294" s="43">
        <f>Vulnerability!AE293</f>
        <v>5.9</v>
      </c>
      <c r="Q294" s="43">
        <f>Vulnerability!AH293</f>
        <v>5.5</v>
      </c>
      <c r="R294" s="43">
        <f>Vulnerability!AK293</f>
        <v>4</v>
      </c>
      <c r="S294" s="43">
        <f>Vulnerability!AL293</f>
        <v>5.6</v>
      </c>
      <c r="T294" s="39">
        <f>Vulnerability!AM293</f>
        <v>3.3</v>
      </c>
      <c r="U294" s="41">
        <f t="shared" si="25"/>
        <v>5.0999999999999996</v>
      </c>
      <c r="V294" s="44">
        <f>'Lack of Coping Capacity'!K293</f>
        <v>6.6</v>
      </c>
      <c r="W294" s="44">
        <f>'Lack of Coping Capacity'!L293</f>
        <v>3.3</v>
      </c>
      <c r="X294" s="44">
        <f>'Lack of Coping Capacity'!M293</f>
        <v>4.4000000000000004</v>
      </c>
      <c r="Y294" s="44">
        <f>'Lack of Coping Capacity'!V293</f>
        <v>8.1999999999999993</v>
      </c>
      <c r="Z294" s="39">
        <f>'Lack of Coping Capacity'!W293</f>
        <v>5.6</v>
      </c>
      <c r="AA294" s="41">
        <f t="shared" si="26"/>
        <v>5.6</v>
      </c>
      <c r="AB294" s="50">
        <f t="shared" si="27"/>
        <v>3.1</v>
      </c>
      <c r="AC294" s="53" t="str">
        <f t="shared" si="28"/>
        <v>Low</v>
      </c>
      <c r="AD294" s="56">
        <f t="shared" si="29"/>
        <v>194</v>
      </c>
      <c r="AE294" s="59"/>
    </row>
    <row r="295" spans="1:31" ht="15.75" customHeight="1" thickBot="1" x14ac:dyDescent="0.3">
      <c r="A295" s="37" t="s">
        <v>694</v>
      </c>
      <c r="B295" s="37" t="s">
        <v>695</v>
      </c>
      <c r="C295" s="37" t="s">
        <v>705</v>
      </c>
      <c r="D295" s="38" t="s">
        <v>706</v>
      </c>
      <c r="E295" s="39">
        <f>'Hazard &amp; Exposure'!K294</f>
        <v>0.1</v>
      </c>
      <c r="F295" s="40">
        <v>0</v>
      </c>
      <c r="G295" s="40">
        <f>'Hazard &amp; Exposure'!R294</f>
        <v>5.5</v>
      </c>
      <c r="H295" s="39">
        <f>'Hazard &amp; Exposure'!S294</f>
        <v>1.7</v>
      </c>
      <c r="I295" s="41">
        <f t="shared" si="24"/>
        <v>0.9</v>
      </c>
      <c r="J295" s="42">
        <f>Vulnerability!L294</f>
        <v>9.6</v>
      </c>
      <c r="K295" s="43">
        <f>Vulnerability!P294</f>
        <v>1.4</v>
      </c>
      <c r="L295" s="43">
        <f>Vulnerability!R294</f>
        <v>8.1</v>
      </c>
      <c r="M295" s="39">
        <f>Vulnerability!S294</f>
        <v>7.2</v>
      </c>
      <c r="N295" s="43">
        <f>Vulnerability!X294</f>
        <v>0</v>
      </c>
      <c r="O295" s="43">
        <f>Vulnerability!AA294</f>
        <v>9</v>
      </c>
      <c r="P295" s="43">
        <f>Vulnerability!AE294</f>
        <v>7.4</v>
      </c>
      <c r="Q295" s="43">
        <f>Vulnerability!AH294</f>
        <v>5.9</v>
      </c>
      <c r="R295" s="43">
        <f>Vulnerability!AK294</f>
        <v>2.7</v>
      </c>
      <c r="S295" s="43">
        <f>Vulnerability!AL294</f>
        <v>6.8</v>
      </c>
      <c r="T295" s="39">
        <f>Vulnerability!AM294</f>
        <v>4.2</v>
      </c>
      <c r="U295" s="41">
        <f t="shared" si="25"/>
        <v>5.9</v>
      </c>
      <c r="V295" s="44">
        <f>'Lack of Coping Capacity'!K294</f>
        <v>7.6</v>
      </c>
      <c r="W295" s="44">
        <f>'Lack of Coping Capacity'!L294</f>
        <v>0</v>
      </c>
      <c r="X295" s="44">
        <f>'Lack of Coping Capacity'!M294</f>
        <v>5.8</v>
      </c>
      <c r="Y295" s="44">
        <f>'Lack of Coping Capacity'!V294</f>
        <v>8.5</v>
      </c>
      <c r="Z295" s="39">
        <f>'Lack of Coping Capacity'!W294</f>
        <v>5.5</v>
      </c>
      <c r="AA295" s="41">
        <f t="shared" si="26"/>
        <v>5.5</v>
      </c>
      <c r="AB295" s="50">
        <f t="shared" si="27"/>
        <v>3.1</v>
      </c>
      <c r="AC295" s="53" t="str">
        <f t="shared" si="28"/>
        <v>Low</v>
      </c>
      <c r="AD295" s="56">
        <f t="shared" si="29"/>
        <v>194</v>
      </c>
      <c r="AE295" s="59"/>
    </row>
    <row r="296" spans="1:31" ht="15.75" customHeight="1" thickBot="1" x14ac:dyDescent="0.3">
      <c r="A296" s="37" t="s">
        <v>694</v>
      </c>
      <c r="B296" s="37" t="s">
        <v>703</v>
      </c>
      <c r="C296" s="37" t="s">
        <v>707</v>
      </c>
      <c r="D296" s="38" t="s">
        <v>708</v>
      </c>
      <c r="E296" s="39">
        <f>'Hazard &amp; Exposure'!K295</f>
        <v>0.2</v>
      </c>
      <c r="F296" s="40">
        <v>8.5283920000000002</v>
      </c>
      <c r="G296" s="40">
        <f>'Hazard &amp; Exposure'!R295</f>
        <v>5.5</v>
      </c>
      <c r="H296" s="39">
        <f>'Hazard &amp; Exposure'!S295</f>
        <v>8</v>
      </c>
      <c r="I296" s="41">
        <f t="shared" si="24"/>
        <v>5.3</v>
      </c>
      <c r="J296" s="42">
        <f>Vulnerability!L295</f>
        <v>8.6999999999999993</v>
      </c>
      <c r="K296" s="43">
        <f>Vulnerability!P295</f>
        <v>2.9</v>
      </c>
      <c r="L296" s="43">
        <f>Vulnerability!R295</f>
        <v>5.9</v>
      </c>
      <c r="M296" s="39">
        <f>Vulnerability!S295</f>
        <v>6.6</v>
      </c>
      <c r="N296" s="43">
        <f>Vulnerability!X295</f>
        <v>0</v>
      </c>
      <c r="O296" s="43">
        <f>Vulnerability!AA295</f>
        <v>9.6</v>
      </c>
      <c r="P296" s="43">
        <f>Vulnerability!AE295</f>
        <v>5.3</v>
      </c>
      <c r="Q296" s="43">
        <f>Vulnerability!AH295</f>
        <v>4.8</v>
      </c>
      <c r="R296" s="43">
        <f>Vulnerability!AK295</f>
        <v>4.2</v>
      </c>
      <c r="S296" s="43">
        <f>Vulnerability!AL295</f>
        <v>6.7</v>
      </c>
      <c r="T296" s="39">
        <f>Vulnerability!AM295</f>
        <v>4.0999999999999996</v>
      </c>
      <c r="U296" s="41">
        <f t="shared" si="25"/>
        <v>5.5</v>
      </c>
      <c r="V296" s="44">
        <f>'Lack of Coping Capacity'!K295</f>
        <v>7.6</v>
      </c>
      <c r="W296" s="44">
        <f>'Lack of Coping Capacity'!L295</f>
        <v>6.6</v>
      </c>
      <c r="X296" s="44">
        <f>'Lack of Coping Capacity'!M295</f>
        <v>4.0999999999999996</v>
      </c>
      <c r="Y296" s="44">
        <f>'Lack of Coping Capacity'!V295</f>
        <v>8.6</v>
      </c>
      <c r="Z296" s="39">
        <f>'Lack of Coping Capacity'!W295</f>
        <v>6.7</v>
      </c>
      <c r="AA296" s="41">
        <f t="shared" si="26"/>
        <v>6.7</v>
      </c>
      <c r="AB296" s="50">
        <f t="shared" si="27"/>
        <v>5.8</v>
      </c>
      <c r="AC296" s="53" t="str">
        <f t="shared" si="28"/>
        <v>High</v>
      </c>
      <c r="AD296" s="56">
        <f t="shared" si="29"/>
        <v>28</v>
      </c>
      <c r="AE296" s="59"/>
    </row>
    <row r="297" spans="1:31" ht="15.75" customHeight="1" thickBot="1" x14ac:dyDescent="0.3">
      <c r="A297" s="37" t="s">
        <v>694</v>
      </c>
      <c r="B297" s="37" t="s">
        <v>709</v>
      </c>
      <c r="C297" s="37" t="s">
        <v>709</v>
      </c>
      <c r="D297" s="38" t="s">
        <v>710</v>
      </c>
      <c r="E297" s="39">
        <f>'Hazard &amp; Exposure'!K296</f>
        <v>0.2</v>
      </c>
      <c r="F297" s="40">
        <v>0</v>
      </c>
      <c r="G297" s="40">
        <f>'Hazard &amp; Exposure'!R296</f>
        <v>5.5</v>
      </c>
      <c r="H297" s="39">
        <f>'Hazard &amp; Exposure'!S296</f>
        <v>1.7</v>
      </c>
      <c r="I297" s="41">
        <f t="shared" si="24"/>
        <v>1</v>
      </c>
      <c r="J297" s="42">
        <f>Vulnerability!L296</f>
        <v>2.7</v>
      </c>
      <c r="K297" s="43">
        <f>Vulnerability!P296</f>
        <v>3</v>
      </c>
      <c r="L297" s="43">
        <f>Vulnerability!R296</f>
        <v>4.0999999999999996</v>
      </c>
      <c r="M297" s="39">
        <f>Vulnerability!S296</f>
        <v>3.1</v>
      </c>
      <c r="N297" s="43">
        <f>Vulnerability!X296</f>
        <v>0</v>
      </c>
      <c r="O297" s="43">
        <f>Vulnerability!AA296</f>
        <v>1.5</v>
      </c>
      <c r="P297" s="43">
        <f>Vulnerability!AE296</f>
        <v>4.8</v>
      </c>
      <c r="Q297" s="43">
        <f>Vulnerability!AH296</f>
        <v>5.6</v>
      </c>
      <c r="R297" s="43">
        <f>Vulnerability!AK296</f>
        <v>2.6</v>
      </c>
      <c r="S297" s="43">
        <f>Vulnerability!AL296</f>
        <v>3.8</v>
      </c>
      <c r="T297" s="39">
        <f>Vulnerability!AM296</f>
        <v>2.1</v>
      </c>
      <c r="U297" s="41">
        <f t="shared" si="25"/>
        <v>2.6</v>
      </c>
      <c r="V297" s="44">
        <f>'Lack of Coping Capacity'!K296</f>
        <v>5.9</v>
      </c>
      <c r="W297" s="44">
        <f>'Lack of Coping Capacity'!L296</f>
        <v>3.3</v>
      </c>
      <c r="X297" s="44">
        <f>'Lack of Coping Capacity'!M296</f>
        <v>4.0999999999999996</v>
      </c>
      <c r="Y297" s="44">
        <f>'Lack of Coping Capacity'!V296</f>
        <v>8.1999999999999993</v>
      </c>
      <c r="Z297" s="39">
        <f>'Lack of Coping Capacity'!W296</f>
        <v>5.4</v>
      </c>
      <c r="AA297" s="41">
        <f t="shared" si="26"/>
        <v>5.4</v>
      </c>
      <c r="AB297" s="50">
        <f t="shared" si="27"/>
        <v>2.4</v>
      </c>
      <c r="AC297" s="53" t="str">
        <f t="shared" si="28"/>
        <v>Low</v>
      </c>
      <c r="AD297" s="56">
        <f t="shared" si="29"/>
        <v>291</v>
      </c>
      <c r="AE297" s="59"/>
    </row>
    <row r="298" spans="1:31" ht="15.75" customHeight="1" thickBot="1" x14ac:dyDescent="0.3">
      <c r="A298" s="37" t="s">
        <v>694</v>
      </c>
      <c r="B298" s="37" t="s">
        <v>709</v>
      </c>
      <c r="C298" s="37" t="s">
        <v>711</v>
      </c>
      <c r="D298" s="38" t="s">
        <v>712</v>
      </c>
      <c r="E298" s="39">
        <f>'Hazard &amp; Exposure'!K297</f>
        <v>0.4</v>
      </c>
      <c r="F298" s="40">
        <v>0</v>
      </c>
      <c r="G298" s="40">
        <f>'Hazard &amp; Exposure'!R297</f>
        <v>5.5</v>
      </c>
      <c r="H298" s="39">
        <f>'Hazard &amp; Exposure'!S297</f>
        <v>1.7</v>
      </c>
      <c r="I298" s="41">
        <f t="shared" si="24"/>
        <v>1.1000000000000001</v>
      </c>
      <c r="J298" s="42">
        <f>Vulnerability!L297</f>
        <v>6.6</v>
      </c>
      <c r="K298" s="43">
        <f>Vulnerability!P297</f>
        <v>2.2000000000000002</v>
      </c>
      <c r="L298" s="43">
        <f>Vulnerability!R297</f>
        <v>6.9</v>
      </c>
      <c r="M298" s="39">
        <f>Vulnerability!S297</f>
        <v>5.6</v>
      </c>
      <c r="N298" s="43">
        <f>Vulnerability!X297</f>
        <v>0</v>
      </c>
      <c r="O298" s="43">
        <f>Vulnerability!AA297</f>
        <v>7</v>
      </c>
      <c r="P298" s="43">
        <f>Vulnerability!AE297</f>
        <v>5.9</v>
      </c>
      <c r="Q298" s="43">
        <f>Vulnerability!AH297</f>
        <v>5.5</v>
      </c>
      <c r="R298" s="43">
        <f>Vulnerability!AK297</f>
        <v>3.8</v>
      </c>
      <c r="S298" s="43">
        <f>Vulnerability!AL297</f>
        <v>5.7</v>
      </c>
      <c r="T298" s="39">
        <f>Vulnerability!AM297</f>
        <v>3.4</v>
      </c>
      <c r="U298" s="41">
        <f t="shared" si="25"/>
        <v>4.5999999999999996</v>
      </c>
      <c r="V298" s="44">
        <f>'Lack of Coping Capacity'!K297</f>
        <v>7.4</v>
      </c>
      <c r="W298" s="44">
        <f>'Lack of Coping Capacity'!L297</f>
        <v>6.6</v>
      </c>
      <c r="X298" s="44">
        <f>'Lack of Coping Capacity'!M297</f>
        <v>2.6</v>
      </c>
      <c r="Y298" s="44">
        <f>'Lack of Coping Capacity'!V297</f>
        <v>8.1</v>
      </c>
      <c r="Z298" s="39">
        <f>'Lack of Coping Capacity'!W297</f>
        <v>6.2</v>
      </c>
      <c r="AA298" s="41">
        <f t="shared" si="26"/>
        <v>6.2</v>
      </c>
      <c r="AB298" s="50">
        <f t="shared" si="27"/>
        <v>3.2</v>
      </c>
      <c r="AC298" s="53" t="str">
        <f t="shared" si="28"/>
        <v>Low</v>
      </c>
      <c r="AD298" s="56">
        <f t="shared" si="29"/>
        <v>173</v>
      </c>
      <c r="AE298" s="59"/>
    </row>
    <row r="299" spans="1:31" ht="15.75" customHeight="1" thickBot="1" x14ac:dyDescent="0.3">
      <c r="A299" s="37" t="s">
        <v>694</v>
      </c>
      <c r="B299" s="37" t="s">
        <v>709</v>
      </c>
      <c r="C299" s="37" t="s">
        <v>713</v>
      </c>
      <c r="D299" s="38" t="s">
        <v>714</v>
      </c>
      <c r="E299" s="39">
        <f>'Hazard &amp; Exposure'!K298</f>
        <v>0.2</v>
      </c>
      <c r="F299" s="40">
        <v>8.9677419999999994</v>
      </c>
      <c r="G299" s="40">
        <f>'Hazard &amp; Exposure'!R298</f>
        <v>5.5</v>
      </c>
      <c r="H299" s="39">
        <f>'Hazard &amp; Exposure'!S298</f>
        <v>8.4</v>
      </c>
      <c r="I299" s="41">
        <f t="shared" si="24"/>
        <v>5.7</v>
      </c>
      <c r="J299" s="42">
        <f>Vulnerability!L298</f>
        <v>6.8</v>
      </c>
      <c r="K299" s="43">
        <f>Vulnerability!P298</f>
        <v>2.2000000000000002</v>
      </c>
      <c r="L299" s="43">
        <f>Vulnerability!R298</f>
        <v>4.3</v>
      </c>
      <c r="M299" s="39">
        <f>Vulnerability!S298</f>
        <v>5</v>
      </c>
      <c r="N299" s="43">
        <f>Vulnerability!X298</f>
        <v>0</v>
      </c>
      <c r="O299" s="43">
        <f>Vulnerability!AA298</f>
        <v>3.6</v>
      </c>
      <c r="P299" s="43">
        <f>Vulnerability!AE298</f>
        <v>8.1</v>
      </c>
      <c r="Q299" s="43">
        <f>Vulnerability!AH298</f>
        <v>4.7</v>
      </c>
      <c r="R299" s="43">
        <f>Vulnerability!AK298</f>
        <v>3.2</v>
      </c>
      <c r="S299" s="43">
        <f>Vulnerability!AL298</f>
        <v>5.3</v>
      </c>
      <c r="T299" s="39">
        <f>Vulnerability!AM298</f>
        <v>3.1</v>
      </c>
      <c r="U299" s="41">
        <f t="shared" si="25"/>
        <v>4.0999999999999996</v>
      </c>
      <c r="V299" s="44">
        <f>'Lack of Coping Capacity'!K298</f>
        <v>7</v>
      </c>
      <c r="W299" s="44">
        <f>'Lack of Coping Capacity'!L298</f>
        <v>6.6</v>
      </c>
      <c r="X299" s="44">
        <f>'Lack of Coping Capacity'!M298</f>
        <v>0.3</v>
      </c>
      <c r="Y299" s="44">
        <f>'Lack of Coping Capacity'!V298</f>
        <v>8.6999999999999993</v>
      </c>
      <c r="Z299" s="39">
        <f>'Lack of Coping Capacity'!W298</f>
        <v>5.7</v>
      </c>
      <c r="AA299" s="41">
        <f t="shared" si="26"/>
        <v>5.7</v>
      </c>
      <c r="AB299" s="50">
        <f t="shared" si="27"/>
        <v>5.0999999999999996</v>
      </c>
      <c r="AC299" s="53" t="str">
        <f t="shared" si="28"/>
        <v>High</v>
      </c>
      <c r="AD299" s="56">
        <f t="shared" si="29"/>
        <v>46</v>
      </c>
      <c r="AE299" s="59"/>
    </row>
    <row r="300" spans="1:31" ht="15.75" customHeight="1" thickBot="1" x14ac:dyDescent="0.3">
      <c r="A300" s="37" t="s">
        <v>715</v>
      </c>
      <c r="B300" s="37" t="s">
        <v>716</v>
      </c>
      <c r="C300" s="37" t="s">
        <v>716</v>
      </c>
      <c r="D300" s="38" t="s">
        <v>717</v>
      </c>
      <c r="E300" s="39">
        <f>'Hazard &amp; Exposure'!K299</f>
        <v>5.4</v>
      </c>
      <c r="F300" s="40">
        <v>0</v>
      </c>
      <c r="G300" s="40">
        <f>'Hazard &amp; Exposure'!R299</f>
        <v>4.8</v>
      </c>
      <c r="H300" s="39">
        <f>'Hazard &amp; Exposure'!S299</f>
        <v>1.5</v>
      </c>
      <c r="I300" s="41">
        <f t="shared" si="24"/>
        <v>3.7</v>
      </c>
      <c r="J300" s="42">
        <f>Vulnerability!L299</f>
        <v>5.7</v>
      </c>
      <c r="K300" s="43">
        <f>Vulnerability!P299</f>
        <v>4.9000000000000004</v>
      </c>
      <c r="L300" s="43">
        <f>Vulnerability!R299</f>
        <v>3.7</v>
      </c>
      <c r="M300" s="39">
        <f>Vulnerability!S299</f>
        <v>5</v>
      </c>
      <c r="N300" s="43">
        <f>Vulnerability!X299</f>
        <v>0</v>
      </c>
      <c r="O300" s="43">
        <f>Vulnerability!AA299</f>
        <v>5.2</v>
      </c>
      <c r="P300" s="43">
        <f>Vulnerability!AE299</f>
        <v>3.1</v>
      </c>
      <c r="Q300" s="43">
        <f>Vulnerability!AH299</f>
        <v>2.5</v>
      </c>
      <c r="R300" s="43">
        <f>Vulnerability!AK299</f>
        <v>5.2</v>
      </c>
      <c r="S300" s="43">
        <f>Vulnerability!AL299</f>
        <v>4.0999999999999996</v>
      </c>
      <c r="T300" s="39">
        <f>Vulnerability!AM299</f>
        <v>2.2999999999999998</v>
      </c>
      <c r="U300" s="41">
        <f t="shared" si="25"/>
        <v>3.8</v>
      </c>
      <c r="V300" s="44">
        <f>'Lack of Coping Capacity'!K299</f>
        <v>6.4</v>
      </c>
      <c r="W300" s="44">
        <f>'Lack of Coping Capacity'!L299</f>
        <v>0</v>
      </c>
      <c r="X300" s="44">
        <f>'Lack of Coping Capacity'!M299</f>
        <v>6.8</v>
      </c>
      <c r="Y300" s="44">
        <f>'Lack of Coping Capacity'!V299</f>
        <v>4.4000000000000004</v>
      </c>
      <c r="Z300" s="39">
        <f>'Lack of Coping Capacity'!W299</f>
        <v>4.4000000000000004</v>
      </c>
      <c r="AA300" s="41">
        <f t="shared" si="26"/>
        <v>4.4000000000000004</v>
      </c>
      <c r="AB300" s="50">
        <f t="shared" si="27"/>
        <v>4</v>
      </c>
      <c r="AC300" s="53" t="str">
        <f t="shared" si="28"/>
        <v>Medium</v>
      </c>
      <c r="AD300" s="56">
        <f t="shared" si="29"/>
        <v>87</v>
      </c>
      <c r="AE300" s="59"/>
    </row>
    <row r="301" spans="1:31" ht="15.75" customHeight="1" thickBot="1" x14ac:dyDescent="0.3">
      <c r="A301" s="37" t="s">
        <v>715</v>
      </c>
      <c r="B301" s="37" t="s">
        <v>716</v>
      </c>
      <c r="C301" s="37" t="s">
        <v>718</v>
      </c>
      <c r="D301" s="38" t="s">
        <v>719</v>
      </c>
      <c r="E301" s="39">
        <f>'Hazard &amp; Exposure'!K300</f>
        <v>2.8</v>
      </c>
      <c r="F301" s="40">
        <v>0</v>
      </c>
      <c r="G301" s="40">
        <f>'Hazard &amp; Exposure'!R300</f>
        <v>4.8</v>
      </c>
      <c r="H301" s="39">
        <f>'Hazard &amp; Exposure'!S300</f>
        <v>1.5</v>
      </c>
      <c r="I301" s="41">
        <f t="shared" si="24"/>
        <v>2.2000000000000002</v>
      </c>
      <c r="J301" s="42">
        <f>Vulnerability!L300</f>
        <v>8.1</v>
      </c>
      <c r="K301" s="43">
        <f>Vulnerability!P300</f>
        <v>4.7</v>
      </c>
      <c r="L301" s="43">
        <f>Vulnerability!R300</f>
        <v>5.0999999999999996</v>
      </c>
      <c r="M301" s="39">
        <f>Vulnerability!S300</f>
        <v>6.5</v>
      </c>
      <c r="N301" s="43">
        <f>Vulnerability!X300</f>
        <v>0</v>
      </c>
      <c r="O301" s="43">
        <f>Vulnerability!AA300</f>
        <v>7.7</v>
      </c>
      <c r="P301" s="43">
        <f>Vulnerability!AE300</f>
        <v>3.2</v>
      </c>
      <c r="Q301" s="43">
        <f>Vulnerability!AH300</f>
        <v>3.9</v>
      </c>
      <c r="R301" s="43">
        <f>Vulnerability!AK300</f>
        <v>6.2</v>
      </c>
      <c r="S301" s="43">
        <f>Vulnerability!AL300</f>
        <v>5.6</v>
      </c>
      <c r="T301" s="39">
        <f>Vulnerability!AM300</f>
        <v>3.3</v>
      </c>
      <c r="U301" s="41">
        <f t="shared" si="25"/>
        <v>5.0999999999999996</v>
      </c>
      <c r="V301" s="44">
        <f>'Lack of Coping Capacity'!K300</f>
        <v>7.4</v>
      </c>
      <c r="W301" s="44">
        <f>'Lack of Coping Capacity'!L300</f>
        <v>0</v>
      </c>
      <c r="X301" s="44">
        <f>'Lack of Coping Capacity'!M300</f>
        <v>7.4</v>
      </c>
      <c r="Y301" s="44">
        <f>'Lack of Coping Capacity'!V300</f>
        <v>5.2</v>
      </c>
      <c r="Z301" s="39">
        <f>'Lack of Coping Capacity'!W300</f>
        <v>5</v>
      </c>
      <c r="AA301" s="41">
        <f t="shared" si="26"/>
        <v>5</v>
      </c>
      <c r="AB301" s="50">
        <f t="shared" si="27"/>
        <v>3.8</v>
      </c>
      <c r="AC301" s="53" t="str">
        <f t="shared" si="28"/>
        <v>Medium</v>
      </c>
      <c r="AD301" s="56">
        <f t="shared" si="29"/>
        <v>101</v>
      </c>
      <c r="AE301" s="59"/>
    </row>
    <row r="302" spans="1:31" ht="15.75" customHeight="1" thickBot="1" x14ac:dyDescent="0.3">
      <c r="A302" s="37" t="s">
        <v>715</v>
      </c>
      <c r="B302" s="37" t="s">
        <v>716</v>
      </c>
      <c r="C302" s="37" t="s">
        <v>720</v>
      </c>
      <c r="D302" s="38" t="s">
        <v>721</v>
      </c>
      <c r="E302" s="39">
        <f>'Hazard &amp; Exposure'!K301</f>
        <v>5.2</v>
      </c>
      <c r="F302" s="40">
        <v>0</v>
      </c>
      <c r="G302" s="40">
        <f>'Hazard &amp; Exposure'!R301</f>
        <v>4.8</v>
      </c>
      <c r="H302" s="39">
        <f>'Hazard &amp; Exposure'!S301</f>
        <v>1.5</v>
      </c>
      <c r="I302" s="41">
        <f t="shared" si="24"/>
        <v>3.6</v>
      </c>
      <c r="J302" s="42">
        <f>Vulnerability!L301</f>
        <v>8.1</v>
      </c>
      <c r="K302" s="43">
        <f>Vulnerability!P301</f>
        <v>4.5999999999999996</v>
      </c>
      <c r="L302" s="43">
        <f>Vulnerability!R301</f>
        <v>5.7</v>
      </c>
      <c r="M302" s="39">
        <f>Vulnerability!S301</f>
        <v>6.6</v>
      </c>
      <c r="N302" s="43">
        <f>Vulnerability!X301</f>
        <v>0</v>
      </c>
      <c r="O302" s="43">
        <f>Vulnerability!AA301</f>
        <v>8.5</v>
      </c>
      <c r="P302" s="43">
        <f>Vulnerability!AE301</f>
        <v>3.3</v>
      </c>
      <c r="Q302" s="43">
        <f>Vulnerability!AH301</f>
        <v>3.5</v>
      </c>
      <c r="R302" s="43">
        <f>Vulnerability!AK301</f>
        <v>6.3</v>
      </c>
      <c r="S302" s="43">
        <f>Vulnerability!AL301</f>
        <v>5.9</v>
      </c>
      <c r="T302" s="39">
        <f>Vulnerability!AM301</f>
        <v>3.5</v>
      </c>
      <c r="U302" s="41">
        <f t="shared" si="25"/>
        <v>5.3</v>
      </c>
      <c r="V302" s="44">
        <f>'Lack of Coping Capacity'!K301</f>
        <v>7.4</v>
      </c>
      <c r="W302" s="44">
        <f>'Lack of Coping Capacity'!L301</f>
        <v>0</v>
      </c>
      <c r="X302" s="44">
        <f>'Lack of Coping Capacity'!M301</f>
        <v>7</v>
      </c>
      <c r="Y302" s="44">
        <f>'Lack of Coping Capacity'!V301</f>
        <v>4.5999999999999996</v>
      </c>
      <c r="Z302" s="39">
        <f>'Lack of Coping Capacity'!W301</f>
        <v>4.8</v>
      </c>
      <c r="AA302" s="41">
        <f t="shared" si="26"/>
        <v>4.8</v>
      </c>
      <c r="AB302" s="50">
        <f t="shared" si="27"/>
        <v>4.5</v>
      </c>
      <c r="AC302" s="53" t="str">
        <f t="shared" si="28"/>
        <v>Medium</v>
      </c>
      <c r="AD302" s="56">
        <f t="shared" si="29"/>
        <v>64</v>
      </c>
      <c r="AE302" s="59"/>
    </row>
    <row r="303" spans="1:31" ht="15.75" customHeight="1" thickBot="1" x14ac:dyDescent="0.3">
      <c r="A303" s="37" t="s">
        <v>715</v>
      </c>
      <c r="B303" s="37" t="s">
        <v>716</v>
      </c>
      <c r="C303" s="37" t="s">
        <v>722</v>
      </c>
      <c r="D303" s="38" t="s">
        <v>723</v>
      </c>
      <c r="E303" s="39">
        <f>'Hazard &amp; Exposure'!K302</f>
        <v>6</v>
      </c>
      <c r="F303" s="40">
        <v>0</v>
      </c>
      <c r="G303" s="40">
        <f>'Hazard &amp; Exposure'!R302</f>
        <v>4.8</v>
      </c>
      <c r="H303" s="39">
        <f>'Hazard &amp; Exposure'!S302</f>
        <v>1.5</v>
      </c>
      <c r="I303" s="41">
        <f t="shared" si="24"/>
        <v>4.0999999999999996</v>
      </c>
      <c r="J303" s="42">
        <f>Vulnerability!L302</f>
        <v>9.3000000000000007</v>
      </c>
      <c r="K303" s="43">
        <f>Vulnerability!P302</f>
        <v>6.1</v>
      </c>
      <c r="L303" s="43">
        <f>Vulnerability!R302</f>
        <v>5.6</v>
      </c>
      <c r="M303" s="39">
        <f>Vulnerability!S302</f>
        <v>7.6</v>
      </c>
      <c r="N303" s="43">
        <f>Vulnerability!X302</f>
        <v>0</v>
      </c>
      <c r="O303" s="43">
        <f>Vulnerability!AA302</f>
        <v>8.6999999999999993</v>
      </c>
      <c r="P303" s="43">
        <f>Vulnerability!AE302</f>
        <v>3.5</v>
      </c>
      <c r="Q303" s="43">
        <f>Vulnerability!AH302</f>
        <v>2.4</v>
      </c>
      <c r="R303" s="43">
        <f>Vulnerability!AK302</f>
        <v>4.5999999999999996</v>
      </c>
      <c r="S303" s="43">
        <f>Vulnerability!AL302</f>
        <v>5.4</v>
      </c>
      <c r="T303" s="39">
        <f>Vulnerability!AM302</f>
        <v>3.1</v>
      </c>
      <c r="U303" s="41">
        <f t="shared" si="25"/>
        <v>5.8</v>
      </c>
      <c r="V303" s="44">
        <f>'Lack of Coping Capacity'!K302</f>
        <v>7.4</v>
      </c>
      <c r="W303" s="44">
        <f>'Lack of Coping Capacity'!L302</f>
        <v>0</v>
      </c>
      <c r="X303" s="44">
        <f>'Lack of Coping Capacity'!M302</f>
        <v>7.2</v>
      </c>
      <c r="Y303" s="44">
        <f>'Lack of Coping Capacity'!V302</f>
        <v>4.8</v>
      </c>
      <c r="Z303" s="39">
        <f>'Lack of Coping Capacity'!W302</f>
        <v>4.9000000000000004</v>
      </c>
      <c r="AA303" s="41">
        <f t="shared" si="26"/>
        <v>4.9000000000000004</v>
      </c>
      <c r="AB303" s="50">
        <f t="shared" si="27"/>
        <v>4.9000000000000004</v>
      </c>
      <c r="AC303" s="53" t="str">
        <f t="shared" si="28"/>
        <v>Medium</v>
      </c>
      <c r="AD303" s="56">
        <f t="shared" si="29"/>
        <v>51</v>
      </c>
      <c r="AE303" s="59"/>
    </row>
    <row r="304" spans="1:31" ht="15.75" customHeight="1" thickBot="1" x14ac:dyDescent="0.3">
      <c r="A304" s="37" t="s">
        <v>715</v>
      </c>
      <c r="B304" s="37" t="s">
        <v>716</v>
      </c>
      <c r="C304" s="37" t="s">
        <v>724</v>
      </c>
      <c r="D304" s="38" t="s">
        <v>725</v>
      </c>
      <c r="E304" s="39">
        <f>'Hazard &amp; Exposure'!K303</f>
        <v>1.5</v>
      </c>
      <c r="F304" s="40">
        <v>0</v>
      </c>
      <c r="G304" s="40">
        <f>'Hazard &amp; Exposure'!R303</f>
        <v>4.8</v>
      </c>
      <c r="H304" s="39">
        <f>'Hazard &amp; Exposure'!S303</f>
        <v>1.5</v>
      </c>
      <c r="I304" s="41">
        <f t="shared" si="24"/>
        <v>1.5</v>
      </c>
      <c r="J304" s="42">
        <f>Vulnerability!L303</f>
        <v>6</v>
      </c>
      <c r="K304" s="43">
        <f>Vulnerability!P303</f>
        <v>4.7</v>
      </c>
      <c r="L304" s="43">
        <f>Vulnerability!R303</f>
        <v>5.5</v>
      </c>
      <c r="M304" s="39">
        <f>Vulnerability!S303</f>
        <v>5.6</v>
      </c>
      <c r="N304" s="43">
        <f>Vulnerability!X303</f>
        <v>0</v>
      </c>
      <c r="O304" s="43">
        <f>Vulnerability!AA303</f>
        <v>6.8</v>
      </c>
      <c r="P304" s="43">
        <f>Vulnerability!AE303</f>
        <v>3</v>
      </c>
      <c r="Q304" s="43">
        <f>Vulnerability!AH303</f>
        <v>3.9</v>
      </c>
      <c r="R304" s="43">
        <f>Vulnerability!AK303</f>
        <v>7.2</v>
      </c>
      <c r="S304" s="43">
        <f>Vulnerability!AL303</f>
        <v>5.5</v>
      </c>
      <c r="T304" s="39">
        <f>Vulnerability!AM303</f>
        <v>3.2</v>
      </c>
      <c r="U304" s="41">
        <f t="shared" si="25"/>
        <v>4.5</v>
      </c>
      <c r="V304" s="44">
        <f>'Lack of Coping Capacity'!K303</f>
        <v>7.3</v>
      </c>
      <c r="W304" s="44">
        <f>'Lack of Coping Capacity'!L303</f>
        <v>0</v>
      </c>
      <c r="X304" s="44">
        <f>'Lack of Coping Capacity'!M303</f>
        <v>6.9</v>
      </c>
      <c r="Y304" s="44">
        <f>'Lack of Coping Capacity'!V303</f>
        <v>5</v>
      </c>
      <c r="Z304" s="39">
        <f>'Lack of Coping Capacity'!W303</f>
        <v>4.8</v>
      </c>
      <c r="AA304" s="41">
        <f t="shared" si="26"/>
        <v>4.8</v>
      </c>
      <c r="AB304" s="50">
        <f t="shared" si="27"/>
        <v>3.2</v>
      </c>
      <c r="AC304" s="53" t="str">
        <f t="shared" si="28"/>
        <v>Low</v>
      </c>
      <c r="AD304" s="56">
        <f t="shared" si="29"/>
        <v>173</v>
      </c>
      <c r="AE304" s="59"/>
    </row>
    <row r="305" spans="1:31" ht="15.75" customHeight="1" thickBot="1" x14ac:dyDescent="0.3">
      <c r="A305" s="37" t="s">
        <v>715</v>
      </c>
      <c r="B305" s="37" t="s">
        <v>716</v>
      </c>
      <c r="C305" s="37" t="s">
        <v>726</v>
      </c>
      <c r="D305" s="38" t="s">
        <v>727</v>
      </c>
      <c r="E305" s="39">
        <f>'Hazard &amp; Exposure'!K304</f>
        <v>3.4</v>
      </c>
      <c r="F305" s="40">
        <v>0</v>
      </c>
      <c r="G305" s="40">
        <f>'Hazard &amp; Exposure'!R304</f>
        <v>4.8</v>
      </c>
      <c r="H305" s="39">
        <f>'Hazard &amp; Exposure'!S304</f>
        <v>1.5</v>
      </c>
      <c r="I305" s="41">
        <f t="shared" si="24"/>
        <v>2.5</v>
      </c>
      <c r="J305" s="42">
        <f>Vulnerability!L304</f>
        <v>6.3</v>
      </c>
      <c r="K305" s="43">
        <f>Vulnerability!P304</f>
        <v>5.9</v>
      </c>
      <c r="L305" s="43">
        <f>Vulnerability!R304</f>
        <v>5</v>
      </c>
      <c r="M305" s="39">
        <f>Vulnerability!S304</f>
        <v>5.9</v>
      </c>
      <c r="N305" s="43">
        <f>Vulnerability!X304</f>
        <v>0</v>
      </c>
      <c r="O305" s="43">
        <f>Vulnerability!AA304</f>
        <v>5.7</v>
      </c>
      <c r="P305" s="43">
        <f>Vulnerability!AE304</f>
        <v>2.8</v>
      </c>
      <c r="Q305" s="43">
        <f>Vulnerability!AH304</f>
        <v>5</v>
      </c>
      <c r="R305" s="43">
        <f>Vulnerability!AK304</f>
        <v>7.4</v>
      </c>
      <c r="S305" s="43">
        <f>Vulnerability!AL304</f>
        <v>5.5</v>
      </c>
      <c r="T305" s="39">
        <f>Vulnerability!AM304</f>
        <v>3.2</v>
      </c>
      <c r="U305" s="41">
        <f t="shared" si="25"/>
        <v>4.7</v>
      </c>
      <c r="V305" s="44">
        <f>'Lack of Coping Capacity'!K304</f>
        <v>7.1</v>
      </c>
      <c r="W305" s="44">
        <f>'Lack of Coping Capacity'!L304</f>
        <v>0</v>
      </c>
      <c r="X305" s="44">
        <f>'Lack of Coping Capacity'!M304</f>
        <v>6.1</v>
      </c>
      <c r="Y305" s="44">
        <f>'Lack of Coping Capacity'!V304</f>
        <v>4.5999999999999996</v>
      </c>
      <c r="Z305" s="39">
        <f>'Lack of Coping Capacity'!W304</f>
        <v>4.5</v>
      </c>
      <c r="AA305" s="41">
        <f t="shared" si="26"/>
        <v>4.5</v>
      </c>
      <c r="AB305" s="50">
        <f t="shared" si="27"/>
        <v>3.8</v>
      </c>
      <c r="AC305" s="53" t="str">
        <f t="shared" si="28"/>
        <v>Medium</v>
      </c>
      <c r="AD305" s="56">
        <f t="shared" si="29"/>
        <v>101</v>
      </c>
      <c r="AE305" s="59"/>
    </row>
    <row r="306" spans="1:31" ht="15.75" customHeight="1" thickBot="1" x14ac:dyDescent="0.3">
      <c r="A306" s="37" t="s">
        <v>715</v>
      </c>
      <c r="B306" s="37" t="s">
        <v>716</v>
      </c>
      <c r="C306" s="37" t="s">
        <v>728</v>
      </c>
      <c r="D306" s="38" t="s">
        <v>729</v>
      </c>
      <c r="E306" s="39">
        <f>'Hazard &amp; Exposure'!K305</f>
        <v>2</v>
      </c>
      <c r="F306" s="40">
        <v>0</v>
      </c>
      <c r="G306" s="40">
        <f>'Hazard &amp; Exposure'!R305</f>
        <v>4.8</v>
      </c>
      <c r="H306" s="39">
        <f>'Hazard &amp; Exposure'!S305</f>
        <v>1.5</v>
      </c>
      <c r="I306" s="41">
        <f t="shared" si="24"/>
        <v>1.8</v>
      </c>
      <c r="J306" s="42">
        <f>Vulnerability!L305</f>
        <v>6.2</v>
      </c>
      <c r="K306" s="43">
        <f>Vulnerability!P305</f>
        <v>3.5</v>
      </c>
      <c r="L306" s="43">
        <f>Vulnerability!R305</f>
        <v>4.9000000000000004</v>
      </c>
      <c r="M306" s="39">
        <f>Vulnerability!S305</f>
        <v>5.2</v>
      </c>
      <c r="N306" s="43">
        <f>Vulnerability!X305</f>
        <v>0</v>
      </c>
      <c r="O306" s="43">
        <f>Vulnerability!AA305</f>
        <v>6.9</v>
      </c>
      <c r="P306" s="43">
        <f>Vulnerability!AE305</f>
        <v>3.5</v>
      </c>
      <c r="Q306" s="43">
        <f>Vulnerability!AH305</f>
        <v>4.4000000000000004</v>
      </c>
      <c r="R306" s="43">
        <f>Vulnerability!AK305</f>
        <v>7.4</v>
      </c>
      <c r="S306" s="43">
        <f>Vulnerability!AL305</f>
        <v>5.8</v>
      </c>
      <c r="T306" s="39">
        <f>Vulnerability!AM305</f>
        <v>3.4</v>
      </c>
      <c r="U306" s="41">
        <f t="shared" si="25"/>
        <v>4.4000000000000004</v>
      </c>
      <c r="V306" s="44">
        <f>'Lack of Coping Capacity'!K305</f>
        <v>7.4</v>
      </c>
      <c r="W306" s="44">
        <f>'Lack of Coping Capacity'!L305</f>
        <v>0</v>
      </c>
      <c r="X306" s="44">
        <f>'Lack of Coping Capacity'!M305</f>
        <v>6.4</v>
      </c>
      <c r="Y306" s="44">
        <f>'Lack of Coping Capacity'!V305</f>
        <v>5</v>
      </c>
      <c r="Z306" s="39">
        <f>'Lack of Coping Capacity'!W305</f>
        <v>4.7</v>
      </c>
      <c r="AA306" s="41">
        <f t="shared" si="26"/>
        <v>4.7</v>
      </c>
      <c r="AB306" s="50">
        <f t="shared" si="27"/>
        <v>3.3</v>
      </c>
      <c r="AC306" s="53" t="str">
        <f t="shared" si="28"/>
        <v>Low</v>
      </c>
      <c r="AD306" s="56">
        <f t="shared" si="29"/>
        <v>159</v>
      </c>
      <c r="AE306" s="59"/>
    </row>
    <row r="307" spans="1:31" ht="15.75" customHeight="1" thickBot="1" x14ac:dyDescent="0.3">
      <c r="A307" s="37" t="s">
        <v>715</v>
      </c>
      <c r="B307" s="37" t="s">
        <v>730</v>
      </c>
      <c r="C307" s="37" t="s">
        <v>730</v>
      </c>
      <c r="D307" s="38" t="s">
        <v>731</v>
      </c>
      <c r="E307" s="39">
        <f>'Hazard &amp; Exposure'!K306</f>
        <v>2.2999999999999998</v>
      </c>
      <c r="F307" s="40">
        <v>0</v>
      </c>
      <c r="G307" s="40">
        <f>'Hazard &amp; Exposure'!R306</f>
        <v>4.8</v>
      </c>
      <c r="H307" s="39">
        <f>'Hazard &amp; Exposure'!S306</f>
        <v>1.5</v>
      </c>
      <c r="I307" s="41">
        <f t="shared" si="24"/>
        <v>1.9</v>
      </c>
      <c r="J307" s="42">
        <f>Vulnerability!L306</f>
        <v>5</v>
      </c>
      <c r="K307" s="43">
        <f>Vulnerability!P306</f>
        <v>3.6</v>
      </c>
      <c r="L307" s="43">
        <f>Vulnerability!R306</f>
        <v>4.8</v>
      </c>
      <c r="M307" s="39">
        <f>Vulnerability!S306</f>
        <v>4.5999999999999996</v>
      </c>
      <c r="N307" s="43">
        <f>Vulnerability!X306</f>
        <v>0</v>
      </c>
      <c r="O307" s="43">
        <f>Vulnerability!AA306</f>
        <v>8.1</v>
      </c>
      <c r="P307" s="43">
        <f>Vulnerability!AE306</f>
        <v>3.1</v>
      </c>
      <c r="Q307" s="43">
        <f>Vulnerability!AH306</f>
        <v>3.8</v>
      </c>
      <c r="R307" s="43">
        <f>Vulnerability!AK306</f>
        <v>7</v>
      </c>
      <c r="S307" s="43">
        <f>Vulnerability!AL306</f>
        <v>5.9</v>
      </c>
      <c r="T307" s="39">
        <f>Vulnerability!AM306</f>
        <v>3.5</v>
      </c>
      <c r="U307" s="41">
        <f t="shared" si="25"/>
        <v>4.0999999999999996</v>
      </c>
      <c r="V307" s="44">
        <f>'Lack of Coping Capacity'!K306</f>
        <v>6.8</v>
      </c>
      <c r="W307" s="44">
        <f>'Lack of Coping Capacity'!L306</f>
        <v>0</v>
      </c>
      <c r="X307" s="44">
        <f>'Lack of Coping Capacity'!M306</f>
        <v>4.9000000000000004</v>
      </c>
      <c r="Y307" s="44">
        <f>'Lack of Coping Capacity'!V306</f>
        <v>4.3</v>
      </c>
      <c r="Z307" s="39">
        <f>'Lack of Coping Capacity'!W306</f>
        <v>4</v>
      </c>
      <c r="AA307" s="41">
        <f t="shared" si="26"/>
        <v>4</v>
      </c>
      <c r="AB307" s="50">
        <f t="shared" si="27"/>
        <v>3.1</v>
      </c>
      <c r="AC307" s="53" t="str">
        <f t="shared" si="28"/>
        <v>Low</v>
      </c>
      <c r="AD307" s="56">
        <f t="shared" si="29"/>
        <v>194</v>
      </c>
      <c r="AE307" s="59"/>
    </row>
    <row r="308" spans="1:31" ht="15.75" customHeight="1" thickBot="1" x14ac:dyDescent="0.3">
      <c r="A308" s="37" t="s">
        <v>715</v>
      </c>
      <c r="B308" s="37" t="s">
        <v>730</v>
      </c>
      <c r="C308" s="37" t="s">
        <v>732</v>
      </c>
      <c r="D308" s="38" t="s">
        <v>733</v>
      </c>
      <c r="E308" s="39">
        <f>'Hazard &amp; Exposure'!K307</f>
        <v>1.8</v>
      </c>
      <c r="F308" s="40">
        <v>0</v>
      </c>
      <c r="G308" s="40">
        <f>'Hazard &amp; Exposure'!R307</f>
        <v>4.8</v>
      </c>
      <c r="H308" s="39">
        <f>'Hazard &amp; Exposure'!S307</f>
        <v>1.5</v>
      </c>
      <c r="I308" s="41">
        <f t="shared" si="24"/>
        <v>1.7</v>
      </c>
      <c r="J308" s="42">
        <f>Vulnerability!L307</f>
        <v>6.1</v>
      </c>
      <c r="K308" s="43">
        <f>Vulnerability!P307</f>
        <v>3.1</v>
      </c>
      <c r="L308" s="43">
        <f>Vulnerability!R307</f>
        <v>5.6</v>
      </c>
      <c r="M308" s="39">
        <f>Vulnerability!S307</f>
        <v>5.2</v>
      </c>
      <c r="N308" s="43">
        <f>Vulnerability!X307</f>
        <v>0</v>
      </c>
      <c r="O308" s="43">
        <f>Vulnerability!AA307</f>
        <v>7.7</v>
      </c>
      <c r="P308" s="43">
        <f>Vulnerability!AE307</f>
        <v>3.4</v>
      </c>
      <c r="Q308" s="43">
        <f>Vulnerability!AH307</f>
        <v>3.7</v>
      </c>
      <c r="R308" s="43">
        <f>Vulnerability!AK307</f>
        <v>6.8</v>
      </c>
      <c r="S308" s="43">
        <f>Vulnerability!AL307</f>
        <v>5.7</v>
      </c>
      <c r="T308" s="39">
        <f>Vulnerability!AM307</f>
        <v>3.4</v>
      </c>
      <c r="U308" s="41">
        <f t="shared" si="25"/>
        <v>4.4000000000000004</v>
      </c>
      <c r="V308" s="44">
        <f>'Lack of Coping Capacity'!K307</f>
        <v>7.2</v>
      </c>
      <c r="W308" s="44">
        <f>'Lack of Coping Capacity'!L307</f>
        <v>0</v>
      </c>
      <c r="X308" s="44">
        <f>'Lack of Coping Capacity'!M307</f>
        <v>6.7</v>
      </c>
      <c r="Y308" s="44">
        <f>'Lack of Coping Capacity'!V307</f>
        <v>4.5999999999999996</v>
      </c>
      <c r="Z308" s="39">
        <f>'Lack of Coping Capacity'!W307</f>
        <v>4.5999999999999996</v>
      </c>
      <c r="AA308" s="41">
        <f t="shared" si="26"/>
        <v>4.5999999999999996</v>
      </c>
      <c r="AB308" s="50">
        <f t="shared" si="27"/>
        <v>3.3</v>
      </c>
      <c r="AC308" s="53" t="str">
        <f t="shared" si="28"/>
        <v>Low</v>
      </c>
      <c r="AD308" s="56">
        <f t="shared" si="29"/>
        <v>159</v>
      </c>
      <c r="AE308" s="59"/>
    </row>
    <row r="309" spans="1:31" ht="15.75" customHeight="1" thickBot="1" x14ac:dyDescent="0.3">
      <c r="A309" s="37" t="s">
        <v>715</v>
      </c>
      <c r="B309" s="37" t="s">
        <v>730</v>
      </c>
      <c r="C309" s="37" t="s">
        <v>734</v>
      </c>
      <c r="D309" s="38" t="s">
        <v>735</v>
      </c>
      <c r="E309" s="39">
        <f>'Hazard &amp; Exposure'!K308</f>
        <v>1</v>
      </c>
      <c r="F309" s="40">
        <v>0</v>
      </c>
      <c r="G309" s="40">
        <f>'Hazard &amp; Exposure'!R308</f>
        <v>4.8</v>
      </c>
      <c r="H309" s="39">
        <f>'Hazard &amp; Exposure'!S308</f>
        <v>1.5</v>
      </c>
      <c r="I309" s="41">
        <f t="shared" si="24"/>
        <v>1.3</v>
      </c>
      <c r="J309" s="42">
        <f>Vulnerability!L308</f>
        <v>7.2</v>
      </c>
      <c r="K309" s="43">
        <f>Vulnerability!P308</f>
        <v>5</v>
      </c>
      <c r="L309" s="43">
        <f>Vulnerability!R308</f>
        <v>5.3</v>
      </c>
      <c r="M309" s="39">
        <f>Vulnerability!S308</f>
        <v>6.2</v>
      </c>
      <c r="N309" s="43">
        <f>Vulnerability!X308</f>
        <v>0</v>
      </c>
      <c r="O309" s="43">
        <f>Vulnerability!AA308</f>
        <v>8.8000000000000007</v>
      </c>
      <c r="P309" s="43">
        <f>Vulnerability!AE308</f>
        <v>3.1</v>
      </c>
      <c r="Q309" s="43">
        <f>Vulnerability!AH308</f>
        <v>3.9</v>
      </c>
      <c r="R309" s="43">
        <f>Vulnerability!AK308</f>
        <v>6.3</v>
      </c>
      <c r="S309" s="43">
        <f>Vulnerability!AL308</f>
        <v>6.1</v>
      </c>
      <c r="T309" s="39">
        <f>Vulnerability!AM308</f>
        <v>3.6</v>
      </c>
      <c r="U309" s="41">
        <f t="shared" si="25"/>
        <v>5</v>
      </c>
      <c r="V309" s="44">
        <f>'Lack of Coping Capacity'!K308</f>
        <v>7.4</v>
      </c>
      <c r="W309" s="44">
        <f>'Lack of Coping Capacity'!L308</f>
        <v>0</v>
      </c>
      <c r="X309" s="44">
        <f>'Lack of Coping Capacity'!M308</f>
        <v>5.7</v>
      </c>
      <c r="Y309" s="44">
        <f>'Lack of Coping Capacity'!V308</f>
        <v>4.7</v>
      </c>
      <c r="Z309" s="39">
        <f>'Lack of Coping Capacity'!W308</f>
        <v>4.5</v>
      </c>
      <c r="AA309" s="41">
        <f t="shared" si="26"/>
        <v>4.5</v>
      </c>
      <c r="AB309" s="50">
        <f t="shared" si="27"/>
        <v>3.1</v>
      </c>
      <c r="AC309" s="53" t="str">
        <f t="shared" si="28"/>
        <v>Low</v>
      </c>
      <c r="AD309" s="56">
        <f t="shared" si="29"/>
        <v>194</v>
      </c>
      <c r="AE309" s="59"/>
    </row>
    <row r="310" spans="1:31" ht="15.75" customHeight="1" thickBot="1" x14ac:dyDescent="0.3">
      <c r="A310" s="37" t="s">
        <v>715</v>
      </c>
      <c r="B310" s="37" t="s">
        <v>730</v>
      </c>
      <c r="C310" s="37" t="s">
        <v>736</v>
      </c>
      <c r="D310" s="38" t="s">
        <v>737</v>
      </c>
      <c r="E310" s="39">
        <f>'Hazard &amp; Exposure'!K309</f>
        <v>1.9</v>
      </c>
      <c r="F310" s="40">
        <v>0</v>
      </c>
      <c r="G310" s="40">
        <f>'Hazard &amp; Exposure'!R309</f>
        <v>4.8</v>
      </c>
      <c r="H310" s="39">
        <f>'Hazard &amp; Exposure'!S309</f>
        <v>1.5</v>
      </c>
      <c r="I310" s="41">
        <f t="shared" si="24"/>
        <v>1.7</v>
      </c>
      <c r="J310" s="42">
        <f>Vulnerability!L309</f>
        <v>5.9</v>
      </c>
      <c r="K310" s="43">
        <f>Vulnerability!P309</f>
        <v>2.5</v>
      </c>
      <c r="L310" s="43">
        <f>Vulnerability!R309</f>
        <v>4.7</v>
      </c>
      <c r="M310" s="39">
        <f>Vulnerability!S309</f>
        <v>4.8</v>
      </c>
      <c r="N310" s="43">
        <f>Vulnerability!X309</f>
        <v>0</v>
      </c>
      <c r="O310" s="43">
        <f>Vulnerability!AA309</f>
        <v>8.1</v>
      </c>
      <c r="P310" s="43">
        <f>Vulnerability!AE309</f>
        <v>3.4</v>
      </c>
      <c r="Q310" s="43">
        <f>Vulnerability!AH309</f>
        <v>5.0999999999999996</v>
      </c>
      <c r="R310" s="43">
        <f>Vulnerability!AK309</f>
        <v>7</v>
      </c>
      <c r="S310" s="43">
        <f>Vulnerability!AL309</f>
        <v>6.2</v>
      </c>
      <c r="T310" s="39">
        <f>Vulnerability!AM309</f>
        <v>3.7</v>
      </c>
      <c r="U310" s="41">
        <f t="shared" si="25"/>
        <v>4.3</v>
      </c>
      <c r="V310" s="44">
        <f>'Lack of Coping Capacity'!K309</f>
        <v>7.1</v>
      </c>
      <c r="W310" s="44">
        <f>'Lack of Coping Capacity'!L309</f>
        <v>0</v>
      </c>
      <c r="X310" s="44">
        <f>'Lack of Coping Capacity'!M309</f>
        <v>6.5</v>
      </c>
      <c r="Y310" s="44">
        <f>'Lack of Coping Capacity'!V309</f>
        <v>4.8</v>
      </c>
      <c r="Z310" s="39">
        <f>'Lack of Coping Capacity'!W309</f>
        <v>4.5999999999999996</v>
      </c>
      <c r="AA310" s="41">
        <f t="shared" si="26"/>
        <v>4.5999999999999996</v>
      </c>
      <c r="AB310" s="50">
        <f t="shared" si="27"/>
        <v>3.2</v>
      </c>
      <c r="AC310" s="53" t="str">
        <f t="shared" si="28"/>
        <v>Low</v>
      </c>
      <c r="AD310" s="56">
        <f t="shared" si="29"/>
        <v>173</v>
      </c>
      <c r="AE310" s="59"/>
    </row>
    <row r="311" spans="1:31" ht="15.75" customHeight="1" thickBot="1" x14ac:dyDescent="0.3">
      <c r="A311" s="37" t="s">
        <v>715</v>
      </c>
      <c r="B311" s="37" t="s">
        <v>730</v>
      </c>
      <c r="C311" s="37" t="s">
        <v>738</v>
      </c>
      <c r="D311" s="38" t="s">
        <v>739</v>
      </c>
      <c r="E311" s="39">
        <f>'Hazard &amp; Exposure'!K310</f>
        <v>0.8</v>
      </c>
      <c r="F311" s="40">
        <v>0</v>
      </c>
      <c r="G311" s="40">
        <f>'Hazard &amp; Exposure'!R310</f>
        <v>4.8</v>
      </c>
      <c r="H311" s="39">
        <f>'Hazard &amp; Exposure'!S310</f>
        <v>1.5</v>
      </c>
      <c r="I311" s="41">
        <f t="shared" si="24"/>
        <v>1.2</v>
      </c>
      <c r="J311" s="42">
        <f>Vulnerability!L310</f>
        <v>5.9</v>
      </c>
      <c r="K311" s="43">
        <f>Vulnerability!P310</f>
        <v>4.7</v>
      </c>
      <c r="L311" s="43">
        <f>Vulnerability!R310</f>
        <v>3.2</v>
      </c>
      <c r="M311" s="39">
        <f>Vulnerability!S310</f>
        <v>4.9000000000000004</v>
      </c>
      <c r="N311" s="43">
        <f>Vulnerability!X310</f>
        <v>0</v>
      </c>
      <c r="O311" s="43">
        <f>Vulnerability!AA310</f>
        <v>8.4</v>
      </c>
      <c r="P311" s="43">
        <f>Vulnerability!AE310</f>
        <v>3.1</v>
      </c>
      <c r="Q311" s="43">
        <f>Vulnerability!AH310</f>
        <v>3.7</v>
      </c>
      <c r="R311" s="43">
        <f>Vulnerability!AK310</f>
        <v>5.9</v>
      </c>
      <c r="S311" s="43">
        <f>Vulnerability!AL310</f>
        <v>5.7</v>
      </c>
      <c r="T311" s="39">
        <f>Vulnerability!AM310</f>
        <v>3.4</v>
      </c>
      <c r="U311" s="41">
        <f t="shared" si="25"/>
        <v>4.2</v>
      </c>
      <c r="V311" s="44">
        <f>'Lack of Coping Capacity'!K310</f>
        <v>6.9</v>
      </c>
      <c r="W311" s="44">
        <f>'Lack of Coping Capacity'!L310</f>
        <v>0</v>
      </c>
      <c r="X311" s="44">
        <f>'Lack of Coping Capacity'!M310</f>
        <v>5.8</v>
      </c>
      <c r="Y311" s="44">
        <f>'Lack of Coping Capacity'!V310</f>
        <v>4.5999999999999996</v>
      </c>
      <c r="Z311" s="39">
        <f>'Lack of Coping Capacity'!W310</f>
        <v>4.3</v>
      </c>
      <c r="AA311" s="41">
        <f t="shared" si="26"/>
        <v>4.3</v>
      </c>
      <c r="AB311" s="50">
        <f t="shared" si="27"/>
        <v>2.8</v>
      </c>
      <c r="AC311" s="53" t="str">
        <f t="shared" si="28"/>
        <v>Low</v>
      </c>
      <c r="AD311" s="56">
        <f t="shared" si="29"/>
        <v>261</v>
      </c>
      <c r="AE311" s="59"/>
    </row>
    <row r="312" spans="1:31" ht="15.75" customHeight="1" thickBot="1" x14ac:dyDescent="0.3">
      <c r="A312" s="37" t="s">
        <v>715</v>
      </c>
      <c r="B312" s="37" t="s">
        <v>730</v>
      </c>
      <c r="C312" s="37" t="s">
        <v>740</v>
      </c>
      <c r="D312" s="38" t="s">
        <v>741</v>
      </c>
      <c r="E312" s="39">
        <f>'Hazard &amp; Exposure'!K311</f>
        <v>1.6</v>
      </c>
      <c r="F312" s="40">
        <v>0</v>
      </c>
      <c r="G312" s="40">
        <f>'Hazard &amp; Exposure'!R311</f>
        <v>4.8</v>
      </c>
      <c r="H312" s="39">
        <f>'Hazard &amp; Exposure'!S311</f>
        <v>1.5</v>
      </c>
      <c r="I312" s="41">
        <f t="shared" si="24"/>
        <v>1.6</v>
      </c>
      <c r="J312" s="42">
        <f>Vulnerability!L311</f>
        <v>6.8</v>
      </c>
      <c r="K312" s="43">
        <f>Vulnerability!P311</f>
        <v>5.7</v>
      </c>
      <c r="L312" s="43">
        <f>Vulnerability!R311</f>
        <v>5.3</v>
      </c>
      <c r="M312" s="39">
        <f>Vulnerability!S311</f>
        <v>6.2</v>
      </c>
      <c r="N312" s="43">
        <f>Vulnerability!X311</f>
        <v>0</v>
      </c>
      <c r="O312" s="43">
        <f>Vulnerability!AA311</f>
        <v>8.1</v>
      </c>
      <c r="P312" s="43">
        <f>Vulnerability!AE311</f>
        <v>3.4</v>
      </c>
      <c r="Q312" s="43">
        <f>Vulnerability!AH311</f>
        <v>4.4000000000000004</v>
      </c>
      <c r="R312" s="43">
        <f>Vulnerability!AK311</f>
        <v>7.5</v>
      </c>
      <c r="S312" s="43">
        <f>Vulnerability!AL311</f>
        <v>6.2</v>
      </c>
      <c r="T312" s="39">
        <f>Vulnerability!AM311</f>
        <v>3.7</v>
      </c>
      <c r="U312" s="41">
        <f t="shared" si="25"/>
        <v>5.0999999999999996</v>
      </c>
      <c r="V312" s="44">
        <f>'Lack of Coping Capacity'!K311</f>
        <v>7.2</v>
      </c>
      <c r="W312" s="44">
        <f>'Lack of Coping Capacity'!L311</f>
        <v>0</v>
      </c>
      <c r="X312" s="44">
        <f>'Lack of Coping Capacity'!M311</f>
        <v>6.6</v>
      </c>
      <c r="Y312" s="44">
        <f>'Lack of Coping Capacity'!V311</f>
        <v>4.2</v>
      </c>
      <c r="Z312" s="39">
        <f>'Lack of Coping Capacity'!W311</f>
        <v>4.5</v>
      </c>
      <c r="AA312" s="41">
        <f t="shared" si="26"/>
        <v>4.5</v>
      </c>
      <c r="AB312" s="50">
        <f t="shared" si="27"/>
        <v>3.3</v>
      </c>
      <c r="AC312" s="53" t="str">
        <f t="shared" si="28"/>
        <v>Low</v>
      </c>
      <c r="AD312" s="56">
        <f t="shared" si="29"/>
        <v>159</v>
      </c>
      <c r="AE312" s="59"/>
    </row>
    <row r="313" spans="1:31" ht="15.75" customHeight="1" thickBot="1" x14ac:dyDescent="0.3">
      <c r="A313" s="37" t="s">
        <v>715</v>
      </c>
      <c r="B313" s="37" t="s">
        <v>742</v>
      </c>
      <c r="C313" s="37" t="s">
        <v>742</v>
      </c>
      <c r="D313" s="38" t="s">
        <v>743</v>
      </c>
      <c r="E313" s="39">
        <f>'Hazard &amp; Exposure'!K312</f>
        <v>6.1</v>
      </c>
      <c r="F313" s="40">
        <v>0</v>
      </c>
      <c r="G313" s="40">
        <f>'Hazard &amp; Exposure'!R312</f>
        <v>4.8</v>
      </c>
      <c r="H313" s="39">
        <f>'Hazard &amp; Exposure'!S312</f>
        <v>1.5</v>
      </c>
      <c r="I313" s="41">
        <f t="shared" si="24"/>
        <v>4.2</v>
      </c>
      <c r="J313" s="42">
        <f>Vulnerability!L312</f>
        <v>8.1999999999999993</v>
      </c>
      <c r="K313" s="43">
        <f>Vulnerability!P312</f>
        <v>4.5999999999999996</v>
      </c>
      <c r="L313" s="43">
        <f>Vulnerability!R312</f>
        <v>5.5</v>
      </c>
      <c r="M313" s="39">
        <f>Vulnerability!S312</f>
        <v>6.6</v>
      </c>
      <c r="N313" s="43">
        <f>Vulnerability!X312</f>
        <v>0</v>
      </c>
      <c r="O313" s="43">
        <f>Vulnerability!AA312</f>
        <v>9</v>
      </c>
      <c r="P313" s="43">
        <f>Vulnerability!AE312</f>
        <v>3.5</v>
      </c>
      <c r="Q313" s="43">
        <f>Vulnerability!AH312</f>
        <v>2.2999999999999998</v>
      </c>
      <c r="R313" s="43">
        <f>Vulnerability!AK312</f>
        <v>5.9</v>
      </c>
      <c r="S313" s="43">
        <f>Vulnerability!AL312</f>
        <v>5.9</v>
      </c>
      <c r="T313" s="39">
        <f>Vulnerability!AM312</f>
        <v>3.5</v>
      </c>
      <c r="U313" s="41">
        <f t="shared" si="25"/>
        <v>5.3</v>
      </c>
      <c r="V313" s="44">
        <f>'Lack of Coping Capacity'!K312</f>
        <v>7.1</v>
      </c>
      <c r="W313" s="44">
        <f>'Lack of Coping Capacity'!L312</f>
        <v>0</v>
      </c>
      <c r="X313" s="44">
        <f>'Lack of Coping Capacity'!M312</f>
        <v>6.8</v>
      </c>
      <c r="Y313" s="44">
        <f>'Lack of Coping Capacity'!V312</f>
        <v>5.4</v>
      </c>
      <c r="Z313" s="39">
        <f>'Lack of Coping Capacity'!W312</f>
        <v>4.8</v>
      </c>
      <c r="AA313" s="41">
        <f t="shared" si="26"/>
        <v>4.8</v>
      </c>
      <c r="AB313" s="50">
        <f t="shared" si="27"/>
        <v>4.7</v>
      </c>
      <c r="AC313" s="53" t="str">
        <f t="shared" si="28"/>
        <v>Medium</v>
      </c>
      <c r="AD313" s="56">
        <f t="shared" si="29"/>
        <v>58</v>
      </c>
      <c r="AE313" s="59"/>
    </row>
    <row r="314" spans="1:31" ht="15.75" customHeight="1" thickBot="1" x14ac:dyDescent="0.3">
      <c r="A314" s="37" t="s">
        <v>715</v>
      </c>
      <c r="B314" s="37" t="s">
        <v>742</v>
      </c>
      <c r="C314" s="37" t="s">
        <v>744</v>
      </c>
      <c r="D314" s="38" t="s">
        <v>745</v>
      </c>
      <c r="E314" s="39">
        <f>'Hazard &amp; Exposure'!K313</f>
        <v>2.7</v>
      </c>
      <c r="F314" s="40">
        <v>0</v>
      </c>
      <c r="G314" s="40">
        <f>'Hazard &amp; Exposure'!R313</f>
        <v>4.8</v>
      </c>
      <c r="H314" s="39">
        <f>'Hazard &amp; Exposure'!S313</f>
        <v>1.5</v>
      </c>
      <c r="I314" s="41">
        <f t="shared" si="24"/>
        <v>2.1</v>
      </c>
      <c r="J314" s="42">
        <f>Vulnerability!L313</f>
        <v>8.4</v>
      </c>
      <c r="K314" s="43">
        <f>Vulnerability!P313</f>
        <v>4.7</v>
      </c>
      <c r="L314" s="43">
        <f>Vulnerability!R313</f>
        <v>5.7</v>
      </c>
      <c r="M314" s="39">
        <f>Vulnerability!S313</f>
        <v>6.8</v>
      </c>
      <c r="N314" s="43">
        <f>Vulnerability!X313</f>
        <v>0</v>
      </c>
      <c r="O314" s="43">
        <f>Vulnerability!AA313</f>
        <v>8.3000000000000007</v>
      </c>
      <c r="P314" s="43">
        <f>Vulnerability!AE313</f>
        <v>3</v>
      </c>
      <c r="Q314" s="43">
        <f>Vulnerability!AH313</f>
        <v>4.5</v>
      </c>
      <c r="R314" s="43">
        <f>Vulnerability!AK313</f>
        <v>6</v>
      </c>
      <c r="S314" s="43">
        <f>Vulnerability!AL313</f>
        <v>5.8</v>
      </c>
      <c r="T314" s="39">
        <f>Vulnerability!AM313</f>
        <v>3.4</v>
      </c>
      <c r="U314" s="41">
        <f t="shared" si="25"/>
        <v>5.3</v>
      </c>
      <c r="V314" s="44">
        <f>'Lack of Coping Capacity'!K313</f>
        <v>7.4</v>
      </c>
      <c r="W314" s="44">
        <f>'Lack of Coping Capacity'!L313</f>
        <v>0</v>
      </c>
      <c r="X314" s="44">
        <f>'Lack of Coping Capacity'!M313</f>
        <v>7.9</v>
      </c>
      <c r="Y314" s="44">
        <f>'Lack of Coping Capacity'!V313</f>
        <v>5.9</v>
      </c>
      <c r="Z314" s="39">
        <f>'Lack of Coping Capacity'!W313</f>
        <v>5.3</v>
      </c>
      <c r="AA314" s="41">
        <f t="shared" si="26"/>
        <v>5.3</v>
      </c>
      <c r="AB314" s="50">
        <f t="shared" si="27"/>
        <v>3.9</v>
      </c>
      <c r="AC314" s="53" t="str">
        <f t="shared" si="28"/>
        <v>Medium</v>
      </c>
      <c r="AD314" s="56">
        <f t="shared" si="29"/>
        <v>95</v>
      </c>
      <c r="AE314" s="59"/>
    </row>
    <row r="315" spans="1:31" ht="15.75" customHeight="1" thickBot="1" x14ac:dyDescent="0.3">
      <c r="A315" s="37" t="s">
        <v>715</v>
      </c>
      <c r="B315" s="37" t="s">
        <v>746</v>
      </c>
      <c r="C315" s="37" t="s">
        <v>746</v>
      </c>
      <c r="D315" s="38" t="s">
        <v>747</v>
      </c>
      <c r="E315" s="39">
        <f>'Hazard &amp; Exposure'!K314</f>
        <v>4.0999999999999996</v>
      </c>
      <c r="F315" s="40">
        <v>0</v>
      </c>
      <c r="G315" s="40">
        <f>'Hazard &amp; Exposure'!R314</f>
        <v>4.8</v>
      </c>
      <c r="H315" s="39">
        <f>'Hazard &amp; Exposure'!S314</f>
        <v>1.5</v>
      </c>
      <c r="I315" s="41">
        <f t="shared" si="24"/>
        <v>2.9</v>
      </c>
      <c r="J315" s="42">
        <f>Vulnerability!L314</f>
        <v>9.1</v>
      </c>
      <c r="K315" s="43">
        <f>Vulnerability!P314</f>
        <v>5.3</v>
      </c>
      <c r="L315" s="43">
        <f>Vulnerability!R314</f>
        <v>6</v>
      </c>
      <c r="M315" s="39">
        <f>Vulnerability!S314</f>
        <v>7.4</v>
      </c>
      <c r="N315" s="43">
        <f>Vulnerability!X314</f>
        <v>0</v>
      </c>
      <c r="O315" s="43">
        <f>Vulnerability!AA314</f>
        <v>9.9</v>
      </c>
      <c r="P315" s="43">
        <f>Vulnerability!AE314</f>
        <v>4.0999999999999996</v>
      </c>
      <c r="Q315" s="43">
        <f>Vulnerability!AH314</f>
        <v>2.9</v>
      </c>
      <c r="R315" s="43">
        <f>Vulnerability!AK314</f>
        <v>6.4</v>
      </c>
      <c r="S315" s="43">
        <f>Vulnerability!AL314</f>
        <v>6.9</v>
      </c>
      <c r="T315" s="39">
        <f>Vulnerability!AM314</f>
        <v>4.3</v>
      </c>
      <c r="U315" s="41">
        <f t="shared" si="25"/>
        <v>6.1</v>
      </c>
      <c r="V315" s="44">
        <f>'Lack of Coping Capacity'!K314</f>
        <v>7.3</v>
      </c>
      <c r="W315" s="44">
        <f>'Lack of Coping Capacity'!L314</f>
        <v>0</v>
      </c>
      <c r="X315" s="44">
        <f>'Lack of Coping Capacity'!M314</f>
        <v>6.7</v>
      </c>
      <c r="Y315" s="44">
        <f>'Lack of Coping Capacity'!V314</f>
        <v>5.7</v>
      </c>
      <c r="Z315" s="39">
        <f>'Lack of Coping Capacity'!W314</f>
        <v>4.9000000000000004</v>
      </c>
      <c r="AA315" s="41">
        <f t="shared" si="26"/>
        <v>4.9000000000000004</v>
      </c>
      <c r="AB315" s="50">
        <f t="shared" si="27"/>
        <v>4.4000000000000004</v>
      </c>
      <c r="AC315" s="53" t="str">
        <f t="shared" si="28"/>
        <v>Medium</v>
      </c>
      <c r="AD315" s="56">
        <f t="shared" si="29"/>
        <v>73</v>
      </c>
      <c r="AE315" s="59"/>
    </row>
    <row r="316" spans="1:31" ht="15.75" customHeight="1" thickBot="1" x14ac:dyDescent="0.3">
      <c r="A316" s="37" t="s">
        <v>715</v>
      </c>
      <c r="B316" s="37" t="s">
        <v>742</v>
      </c>
      <c r="C316" s="37" t="s">
        <v>748</v>
      </c>
      <c r="D316" s="38" t="s">
        <v>749</v>
      </c>
      <c r="E316" s="39">
        <f>'Hazard &amp; Exposure'!K315</f>
        <v>6.3</v>
      </c>
      <c r="F316" s="40">
        <v>0</v>
      </c>
      <c r="G316" s="40">
        <f>'Hazard &amp; Exposure'!R315</f>
        <v>4.8</v>
      </c>
      <c r="H316" s="39">
        <f>'Hazard &amp; Exposure'!S315</f>
        <v>1.5</v>
      </c>
      <c r="I316" s="41">
        <f t="shared" si="24"/>
        <v>4.3</v>
      </c>
      <c r="J316" s="42">
        <f>Vulnerability!L315</f>
        <v>8.6</v>
      </c>
      <c r="K316" s="43">
        <f>Vulnerability!P315</f>
        <v>3.8</v>
      </c>
      <c r="L316" s="43">
        <f>Vulnerability!R315</f>
        <v>5.6</v>
      </c>
      <c r="M316" s="39">
        <f>Vulnerability!S315</f>
        <v>6.7</v>
      </c>
      <c r="N316" s="43">
        <f>Vulnerability!X315</f>
        <v>0</v>
      </c>
      <c r="O316" s="43">
        <f>Vulnerability!AA315</f>
        <v>8.6999999999999993</v>
      </c>
      <c r="P316" s="43">
        <f>Vulnerability!AE315</f>
        <v>3.2</v>
      </c>
      <c r="Q316" s="43">
        <f>Vulnerability!AH315</f>
        <v>3.2</v>
      </c>
      <c r="R316" s="43">
        <f>Vulnerability!AK315</f>
        <v>6.2</v>
      </c>
      <c r="S316" s="43">
        <f>Vulnerability!AL315</f>
        <v>5.9</v>
      </c>
      <c r="T316" s="39">
        <f>Vulnerability!AM315</f>
        <v>3.5</v>
      </c>
      <c r="U316" s="41">
        <f t="shared" si="25"/>
        <v>5.3</v>
      </c>
      <c r="V316" s="44">
        <f>'Lack of Coping Capacity'!K315</f>
        <v>7.3</v>
      </c>
      <c r="W316" s="44">
        <f>'Lack of Coping Capacity'!L315</f>
        <v>0</v>
      </c>
      <c r="X316" s="44">
        <f>'Lack of Coping Capacity'!M315</f>
        <v>7.7</v>
      </c>
      <c r="Y316" s="44">
        <f>'Lack of Coping Capacity'!V315</f>
        <v>5.6</v>
      </c>
      <c r="Z316" s="39">
        <f>'Lack of Coping Capacity'!W315</f>
        <v>5.2</v>
      </c>
      <c r="AA316" s="41">
        <f t="shared" si="26"/>
        <v>5.2</v>
      </c>
      <c r="AB316" s="50">
        <f t="shared" si="27"/>
        <v>4.9000000000000004</v>
      </c>
      <c r="AC316" s="53" t="str">
        <f t="shared" si="28"/>
        <v>Medium</v>
      </c>
      <c r="AD316" s="56">
        <f t="shared" si="29"/>
        <v>51</v>
      </c>
      <c r="AE316" s="59"/>
    </row>
    <row r="317" spans="1:31" ht="15.75" customHeight="1" thickBot="1" x14ac:dyDescent="0.3">
      <c r="A317" s="37" t="s">
        <v>715</v>
      </c>
      <c r="B317" s="37" t="s">
        <v>746</v>
      </c>
      <c r="C317" s="37" t="s">
        <v>750</v>
      </c>
      <c r="D317" s="38" t="s">
        <v>751</v>
      </c>
      <c r="E317" s="39">
        <f>'Hazard &amp; Exposure'!K316</f>
        <v>6.2</v>
      </c>
      <c r="F317" s="40">
        <v>0</v>
      </c>
      <c r="G317" s="40">
        <f>'Hazard &amp; Exposure'!R316</f>
        <v>4.8</v>
      </c>
      <c r="H317" s="39">
        <f>'Hazard &amp; Exposure'!S316</f>
        <v>1.5</v>
      </c>
      <c r="I317" s="41">
        <f t="shared" si="24"/>
        <v>4.2</v>
      </c>
      <c r="J317" s="42">
        <f>Vulnerability!L316</f>
        <v>8.9</v>
      </c>
      <c r="K317" s="43">
        <f>Vulnerability!P316</f>
        <v>3.9</v>
      </c>
      <c r="L317" s="43">
        <f>Vulnerability!R316</f>
        <v>5.6</v>
      </c>
      <c r="M317" s="39">
        <f>Vulnerability!S316</f>
        <v>6.8</v>
      </c>
      <c r="N317" s="43">
        <f>Vulnerability!X316</f>
        <v>0</v>
      </c>
      <c r="O317" s="43">
        <f>Vulnerability!AA316</f>
        <v>9.6999999999999993</v>
      </c>
      <c r="P317" s="43">
        <f>Vulnerability!AE316</f>
        <v>3.6</v>
      </c>
      <c r="Q317" s="43">
        <f>Vulnerability!AH316</f>
        <v>2.5</v>
      </c>
      <c r="R317" s="43">
        <f>Vulnerability!AK316</f>
        <v>7.7</v>
      </c>
      <c r="S317" s="43">
        <f>Vulnerability!AL316</f>
        <v>6.9</v>
      </c>
      <c r="T317" s="39">
        <f>Vulnerability!AM316</f>
        <v>4.3</v>
      </c>
      <c r="U317" s="41">
        <f t="shared" si="25"/>
        <v>5.7</v>
      </c>
      <c r="V317" s="44">
        <f>'Lack of Coping Capacity'!K316</f>
        <v>7.4</v>
      </c>
      <c r="W317" s="44">
        <f>'Lack of Coping Capacity'!L316</f>
        <v>0</v>
      </c>
      <c r="X317" s="44">
        <f>'Lack of Coping Capacity'!M316</f>
        <v>7.3</v>
      </c>
      <c r="Y317" s="44">
        <f>'Lack of Coping Capacity'!V316</f>
        <v>4.8</v>
      </c>
      <c r="Z317" s="39">
        <f>'Lack of Coping Capacity'!W316</f>
        <v>4.9000000000000004</v>
      </c>
      <c r="AA317" s="41">
        <f t="shared" si="26"/>
        <v>4.9000000000000004</v>
      </c>
      <c r="AB317" s="50">
        <f t="shared" si="27"/>
        <v>4.9000000000000004</v>
      </c>
      <c r="AC317" s="53" t="str">
        <f t="shared" si="28"/>
        <v>Medium</v>
      </c>
      <c r="AD317" s="56">
        <f t="shared" si="29"/>
        <v>51</v>
      </c>
      <c r="AE317" s="59"/>
    </row>
    <row r="318" spans="1:31" ht="15.75" customHeight="1" thickBot="1" x14ac:dyDescent="0.3">
      <c r="A318" s="37" t="s">
        <v>715</v>
      </c>
      <c r="B318" s="37" t="s">
        <v>752</v>
      </c>
      <c r="C318" s="37" t="s">
        <v>752</v>
      </c>
      <c r="D318" s="38" t="s">
        <v>753</v>
      </c>
      <c r="E318" s="39">
        <f>'Hazard &amp; Exposure'!K317</f>
        <v>4.3</v>
      </c>
      <c r="F318" s="40">
        <v>0</v>
      </c>
      <c r="G318" s="40">
        <f>'Hazard &amp; Exposure'!R317</f>
        <v>4.8</v>
      </c>
      <c r="H318" s="39">
        <f>'Hazard &amp; Exposure'!S317</f>
        <v>1.5</v>
      </c>
      <c r="I318" s="41">
        <f t="shared" si="24"/>
        <v>3</v>
      </c>
      <c r="J318" s="42">
        <f>Vulnerability!L317</f>
        <v>8.3000000000000007</v>
      </c>
      <c r="K318" s="43">
        <f>Vulnerability!P317</f>
        <v>3.3</v>
      </c>
      <c r="L318" s="43">
        <f>Vulnerability!R317</f>
        <v>5.9</v>
      </c>
      <c r="M318" s="39">
        <f>Vulnerability!S317</f>
        <v>6.5</v>
      </c>
      <c r="N318" s="43">
        <f>Vulnerability!X317</f>
        <v>0</v>
      </c>
      <c r="O318" s="43">
        <f>Vulnerability!AA317</f>
        <v>8</v>
      </c>
      <c r="P318" s="43">
        <f>Vulnerability!AE317</f>
        <v>3.4</v>
      </c>
      <c r="Q318" s="43">
        <f>Vulnerability!AH317</f>
        <v>3.1</v>
      </c>
      <c r="R318" s="43">
        <f>Vulnerability!AK317</f>
        <v>4.8</v>
      </c>
      <c r="S318" s="43">
        <f>Vulnerability!AL317</f>
        <v>5.2</v>
      </c>
      <c r="T318" s="39">
        <f>Vulnerability!AM317</f>
        <v>3</v>
      </c>
      <c r="U318" s="41">
        <f t="shared" si="25"/>
        <v>5</v>
      </c>
      <c r="V318" s="44">
        <f>'Lack of Coping Capacity'!K317</f>
        <v>7.2</v>
      </c>
      <c r="W318" s="44">
        <f>'Lack of Coping Capacity'!L317</f>
        <v>0</v>
      </c>
      <c r="X318" s="44">
        <f>'Lack of Coping Capacity'!M317</f>
        <v>6</v>
      </c>
      <c r="Y318" s="44">
        <f>'Lack of Coping Capacity'!V317</f>
        <v>4.5999999999999996</v>
      </c>
      <c r="Z318" s="39">
        <f>'Lack of Coping Capacity'!W317</f>
        <v>4.5</v>
      </c>
      <c r="AA318" s="41">
        <f t="shared" si="26"/>
        <v>4.5</v>
      </c>
      <c r="AB318" s="50">
        <f t="shared" si="27"/>
        <v>4.0999999999999996</v>
      </c>
      <c r="AC318" s="53" t="str">
        <f t="shared" si="28"/>
        <v>Medium</v>
      </c>
      <c r="AD318" s="56">
        <f t="shared" si="29"/>
        <v>83</v>
      </c>
      <c r="AE318" s="59"/>
    </row>
    <row r="319" spans="1:31" ht="15.75" customHeight="1" thickBot="1" x14ac:dyDescent="0.3">
      <c r="A319" s="37" t="s">
        <v>715</v>
      </c>
      <c r="B319" s="37" t="s">
        <v>752</v>
      </c>
      <c r="C319" s="37" t="s">
        <v>754</v>
      </c>
      <c r="D319" s="38" t="s">
        <v>755</v>
      </c>
      <c r="E319" s="39">
        <f>'Hazard &amp; Exposure'!K318</f>
        <v>2.1</v>
      </c>
      <c r="F319" s="40">
        <v>0</v>
      </c>
      <c r="G319" s="40">
        <f>'Hazard &amp; Exposure'!R318</f>
        <v>4.8</v>
      </c>
      <c r="H319" s="39">
        <f>'Hazard &amp; Exposure'!S318</f>
        <v>1.5</v>
      </c>
      <c r="I319" s="41">
        <f t="shared" si="24"/>
        <v>1.8</v>
      </c>
      <c r="J319" s="42">
        <f>Vulnerability!L318</f>
        <v>6.6</v>
      </c>
      <c r="K319" s="43">
        <f>Vulnerability!P318</f>
        <v>3</v>
      </c>
      <c r="L319" s="43">
        <f>Vulnerability!R318</f>
        <v>5.3</v>
      </c>
      <c r="M319" s="39">
        <f>Vulnerability!S318</f>
        <v>5.4</v>
      </c>
      <c r="N319" s="43">
        <f>Vulnerability!X318</f>
        <v>0</v>
      </c>
      <c r="O319" s="43">
        <f>Vulnerability!AA318</f>
        <v>8.3000000000000007</v>
      </c>
      <c r="P319" s="43">
        <f>Vulnerability!AE318</f>
        <v>3.5</v>
      </c>
      <c r="Q319" s="43">
        <f>Vulnerability!AH318</f>
        <v>2.7</v>
      </c>
      <c r="R319" s="43">
        <f>Vulnerability!AK318</f>
        <v>5.4</v>
      </c>
      <c r="S319" s="43">
        <f>Vulnerability!AL318</f>
        <v>5.4</v>
      </c>
      <c r="T319" s="39">
        <f>Vulnerability!AM318</f>
        <v>3.1</v>
      </c>
      <c r="U319" s="41">
        <f t="shared" si="25"/>
        <v>4.3</v>
      </c>
      <c r="V319" s="44">
        <f>'Lack of Coping Capacity'!K318</f>
        <v>7.4</v>
      </c>
      <c r="W319" s="44">
        <f>'Lack of Coping Capacity'!L318</f>
        <v>0</v>
      </c>
      <c r="X319" s="44">
        <f>'Lack of Coping Capacity'!M318</f>
        <v>7.3</v>
      </c>
      <c r="Y319" s="44">
        <f>'Lack of Coping Capacity'!V318</f>
        <v>5.3</v>
      </c>
      <c r="Z319" s="39">
        <f>'Lack of Coping Capacity'!W318</f>
        <v>5</v>
      </c>
      <c r="AA319" s="41">
        <f t="shared" si="26"/>
        <v>5</v>
      </c>
      <c r="AB319" s="50">
        <f t="shared" si="27"/>
        <v>3.4</v>
      </c>
      <c r="AC319" s="53" t="str">
        <f t="shared" si="28"/>
        <v>Low</v>
      </c>
      <c r="AD319" s="56">
        <f t="shared" si="29"/>
        <v>136</v>
      </c>
      <c r="AE319" s="59"/>
    </row>
    <row r="320" spans="1:31" ht="15.75" customHeight="1" thickBot="1" x14ac:dyDescent="0.3">
      <c r="A320" s="37" t="s">
        <v>715</v>
      </c>
      <c r="B320" s="37" t="s">
        <v>752</v>
      </c>
      <c r="C320" s="37" t="s">
        <v>756</v>
      </c>
      <c r="D320" s="38" t="s">
        <v>757</v>
      </c>
      <c r="E320" s="39">
        <f>'Hazard &amp; Exposure'!K319</f>
        <v>3.5</v>
      </c>
      <c r="F320" s="40">
        <v>0</v>
      </c>
      <c r="G320" s="40">
        <f>'Hazard &amp; Exposure'!R319</f>
        <v>4.8</v>
      </c>
      <c r="H320" s="39">
        <f>'Hazard &amp; Exposure'!S319</f>
        <v>1.5</v>
      </c>
      <c r="I320" s="41">
        <f t="shared" si="24"/>
        <v>2.6</v>
      </c>
      <c r="J320" s="42">
        <f>Vulnerability!L319</f>
        <v>7.6</v>
      </c>
      <c r="K320" s="43">
        <f>Vulnerability!P319</f>
        <v>3.2</v>
      </c>
      <c r="L320" s="43">
        <f>Vulnerability!R319</f>
        <v>5.3</v>
      </c>
      <c r="M320" s="39">
        <f>Vulnerability!S319</f>
        <v>5.9</v>
      </c>
      <c r="N320" s="43">
        <f>Vulnerability!X319</f>
        <v>0</v>
      </c>
      <c r="O320" s="43">
        <f>Vulnerability!AA319</f>
        <v>7.4</v>
      </c>
      <c r="P320" s="43">
        <f>Vulnerability!AE319</f>
        <v>3.8</v>
      </c>
      <c r="Q320" s="43">
        <f>Vulnerability!AH319</f>
        <v>3.7</v>
      </c>
      <c r="R320" s="43">
        <f>Vulnerability!AK319</f>
        <v>6</v>
      </c>
      <c r="S320" s="43">
        <f>Vulnerability!AL319</f>
        <v>5.4</v>
      </c>
      <c r="T320" s="39">
        <f>Vulnerability!AM319</f>
        <v>3.1</v>
      </c>
      <c r="U320" s="41">
        <f t="shared" si="25"/>
        <v>4.5999999999999996</v>
      </c>
      <c r="V320" s="44">
        <f>'Lack of Coping Capacity'!K319</f>
        <v>7.3</v>
      </c>
      <c r="W320" s="44">
        <f>'Lack of Coping Capacity'!L319</f>
        <v>0</v>
      </c>
      <c r="X320" s="44">
        <f>'Lack of Coping Capacity'!M319</f>
        <v>6.8</v>
      </c>
      <c r="Y320" s="44">
        <f>'Lack of Coping Capacity'!V319</f>
        <v>5.2</v>
      </c>
      <c r="Z320" s="39">
        <f>'Lack of Coping Capacity'!W319</f>
        <v>4.8</v>
      </c>
      <c r="AA320" s="41">
        <f t="shared" si="26"/>
        <v>4.8</v>
      </c>
      <c r="AB320" s="50">
        <f t="shared" si="27"/>
        <v>3.9</v>
      </c>
      <c r="AC320" s="53" t="str">
        <f t="shared" si="28"/>
        <v>Medium</v>
      </c>
      <c r="AD320" s="56">
        <f t="shared" si="29"/>
        <v>95</v>
      </c>
      <c r="AE320" s="59"/>
    </row>
    <row r="321" spans="1:31" ht="15.75" customHeight="1" thickBot="1" x14ac:dyDescent="0.3">
      <c r="A321" s="37" t="s">
        <v>715</v>
      </c>
      <c r="B321" s="37" t="s">
        <v>752</v>
      </c>
      <c r="C321" s="37" t="s">
        <v>758</v>
      </c>
      <c r="D321" s="38" t="s">
        <v>759</v>
      </c>
      <c r="E321" s="39">
        <f>'Hazard &amp; Exposure'!K320</f>
        <v>3.1</v>
      </c>
      <c r="F321" s="40">
        <v>0</v>
      </c>
      <c r="G321" s="40">
        <f>'Hazard &amp; Exposure'!R320</f>
        <v>4.8</v>
      </c>
      <c r="H321" s="39">
        <f>'Hazard &amp; Exposure'!S320</f>
        <v>1.5</v>
      </c>
      <c r="I321" s="41">
        <f t="shared" si="24"/>
        <v>2.2999999999999998</v>
      </c>
      <c r="J321" s="42">
        <f>Vulnerability!L320</f>
        <v>6</v>
      </c>
      <c r="K321" s="43">
        <f>Vulnerability!P320</f>
        <v>5</v>
      </c>
      <c r="L321" s="43">
        <f>Vulnerability!R320</f>
        <v>5.0999999999999996</v>
      </c>
      <c r="M321" s="39">
        <f>Vulnerability!S320</f>
        <v>5.5</v>
      </c>
      <c r="N321" s="43">
        <f>Vulnerability!X320</f>
        <v>0</v>
      </c>
      <c r="O321" s="43">
        <f>Vulnerability!AA320</f>
        <v>7.6</v>
      </c>
      <c r="P321" s="43">
        <f>Vulnerability!AE320</f>
        <v>3.1</v>
      </c>
      <c r="Q321" s="43">
        <f>Vulnerability!AH320</f>
        <v>4</v>
      </c>
      <c r="R321" s="43">
        <f>Vulnerability!AK320</f>
        <v>5.9</v>
      </c>
      <c r="S321" s="43">
        <f>Vulnerability!AL320</f>
        <v>5.4</v>
      </c>
      <c r="T321" s="39">
        <f>Vulnerability!AM320</f>
        <v>3.1</v>
      </c>
      <c r="U321" s="41">
        <f t="shared" si="25"/>
        <v>4.4000000000000004</v>
      </c>
      <c r="V321" s="44">
        <f>'Lack of Coping Capacity'!K320</f>
        <v>7.3</v>
      </c>
      <c r="W321" s="44">
        <f>'Lack of Coping Capacity'!L320</f>
        <v>0</v>
      </c>
      <c r="X321" s="44">
        <f>'Lack of Coping Capacity'!M320</f>
        <v>6.7</v>
      </c>
      <c r="Y321" s="44">
        <f>'Lack of Coping Capacity'!V320</f>
        <v>4.5</v>
      </c>
      <c r="Z321" s="39">
        <f>'Lack of Coping Capacity'!W320</f>
        <v>4.5999999999999996</v>
      </c>
      <c r="AA321" s="41">
        <f t="shared" si="26"/>
        <v>4.5999999999999996</v>
      </c>
      <c r="AB321" s="50">
        <f t="shared" si="27"/>
        <v>3.6</v>
      </c>
      <c r="AC321" s="53" t="str">
        <f t="shared" si="28"/>
        <v>Medium</v>
      </c>
      <c r="AD321" s="56">
        <f t="shared" si="29"/>
        <v>114</v>
      </c>
      <c r="AE321" s="59"/>
    </row>
    <row r="322" spans="1:31" ht="15.75" customHeight="1" thickBot="1" x14ac:dyDescent="0.3">
      <c r="A322" s="37" t="s">
        <v>715</v>
      </c>
      <c r="B322" s="37" t="s">
        <v>760</v>
      </c>
      <c r="C322" s="37" t="s">
        <v>760</v>
      </c>
      <c r="D322" s="38" t="s">
        <v>761</v>
      </c>
      <c r="E322" s="39">
        <f>'Hazard &amp; Exposure'!K321</f>
        <v>6</v>
      </c>
      <c r="F322" s="40">
        <v>0</v>
      </c>
      <c r="G322" s="40">
        <f>'Hazard &amp; Exposure'!R321</f>
        <v>4.8</v>
      </c>
      <c r="H322" s="39">
        <f>'Hazard &amp; Exposure'!S321</f>
        <v>1.5</v>
      </c>
      <c r="I322" s="41">
        <f t="shared" si="24"/>
        <v>4.0999999999999996</v>
      </c>
      <c r="J322" s="42">
        <f>Vulnerability!L321</f>
        <v>9.5</v>
      </c>
      <c r="K322" s="43">
        <f>Vulnerability!P321</f>
        <v>6.7</v>
      </c>
      <c r="L322" s="43">
        <f>Vulnerability!R321</f>
        <v>6.1</v>
      </c>
      <c r="M322" s="39">
        <f>Vulnerability!S321</f>
        <v>8</v>
      </c>
      <c r="N322" s="43">
        <f>Vulnerability!X321</f>
        <v>0</v>
      </c>
      <c r="O322" s="43">
        <f>Vulnerability!AA321</f>
        <v>8.9</v>
      </c>
      <c r="P322" s="43">
        <f>Vulnerability!AE321</f>
        <v>2.8</v>
      </c>
      <c r="Q322" s="43">
        <f>Vulnerability!AH321</f>
        <v>2.5</v>
      </c>
      <c r="R322" s="43">
        <f>Vulnerability!AK321</f>
        <v>5.6</v>
      </c>
      <c r="S322" s="43">
        <f>Vulnerability!AL321</f>
        <v>5.7</v>
      </c>
      <c r="T322" s="39">
        <f>Vulnerability!AM321</f>
        <v>3.4</v>
      </c>
      <c r="U322" s="41">
        <f t="shared" si="25"/>
        <v>6.2</v>
      </c>
      <c r="V322" s="44">
        <f>'Lack of Coping Capacity'!K321</f>
        <v>7.1</v>
      </c>
      <c r="W322" s="44">
        <f>'Lack of Coping Capacity'!L321</f>
        <v>0</v>
      </c>
      <c r="X322" s="44">
        <f>'Lack of Coping Capacity'!M321</f>
        <v>2.9</v>
      </c>
      <c r="Y322" s="44">
        <f>'Lack of Coping Capacity'!V321</f>
        <v>4.8</v>
      </c>
      <c r="Z322" s="39">
        <f>'Lack of Coping Capacity'!W321</f>
        <v>3.7</v>
      </c>
      <c r="AA322" s="41">
        <f t="shared" si="26"/>
        <v>3.7</v>
      </c>
      <c r="AB322" s="50">
        <f t="shared" si="27"/>
        <v>4.5</v>
      </c>
      <c r="AC322" s="53" t="str">
        <f t="shared" si="28"/>
        <v>Medium</v>
      </c>
      <c r="AD322" s="56">
        <f t="shared" si="29"/>
        <v>64</v>
      </c>
      <c r="AE322" s="59"/>
    </row>
    <row r="323" spans="1:31" ht="15.75" customHeight="1" thickBot="1" x14ac:dyDescent="0.3">
      <c r="A323" s="37" t="s">
        <v>715</v>
      </c>
      <c r="B323" s="37" t="s">
        <v>760</v>
      </c>
      <c r="C323" s="37" t="s">
        <v>762</v>
      </c>
      <c r="D323" s="38" t="s">
        <v>763</v>
      </c>
      <c r="E323" s="39">
        <f>'Hazard &amp; Exposure'!K322</f>
        <v>4.9000000000000004</v>
      </c>
      <c r="F323" s="40">
        <v>0</v>
      </c>
      <c r="G323" s="40">
        <f>'Hazard &amp; Exposure'!R322</f>
        <v>4.8</v>
      </c>
      <c r="H323" s="39">
        <f>'Hazard &amp; Exposure'!S322</f>
        <v>1.5</v>
      </c>
      <c r="I323" s="41">
        <f t="shared" si="24"/>
        <v>3.4</v>
      </c>
      <c r="J323" s="42">
        <f>Vulnerability!L322</f>
        <v>9.1</v>
      </c>
      <c r="K323" s="43">
        <f>Vulnerability!P322</f>
        <v>4.5999999999999996</v>
      </c>
      <c r="L323" s="43">
        <f>Vulnerability!R322</f>
        <v>6.2</v>
      </c>
      <c r="M323" s="39">
        <f>Vulnerability!S322</f>
        <v>7.3</v>
      </c>
      <c r="N323" s="43">
        <f>Vulnerability!X322</f>
        <v>0</v>
      </c>
      <c r="O323" s="43">
        <f>Vulnerability!AA322</f>
        <v>9.8000000000000007</v>
      </c>
      <c r="P323" s="43">
        <f>Vulnerability!AE322</f>
        <v>3.8</v>
      </c>
      <c r="Q323" s="43">
        <f>Vulnerability!AH322</f>
        <v>2.8</v>
      </c>
      <c r="R323" s="43">
        <f>Vulnerability!AK322</f>
        <v>6.5</v>
      </c>
      <c r="S323" s="43">
        <f>Vulnerability!AL322</f>
        <v>6.7</v>
      </c>
      <c r="T323" s="39">
        <f>Vulnerability!AM322</f>
        <v>4.0999999999999996</v>
      </c>
      <c r="U323" s="41">
        <f t="shared" si="25"/>
        <v>5.9</v>
      </c>
      <c r="V323" s="44">
        <f>'Lack of Coping Capacity'!K322</f>
        <v>7.3</v>
      </c>
      <c r="W323" s="44">
        <f>'Lack of Coping Capacity'!L322</f>
        <v>0</v>
      </c>
      <c r="X323" s="44">
        <f>'Lack of Coping Capacity'!M322</f>
        <v>7</v>
      </c>
      <c r="Y323" s="44">
        <f>'Lack of Coping Capacity'!V322</f>
        <v>5.5</v>
      </c>
      <c r="Z323" s="39">
        <f>'Lack of Coping Capacity'!W322</f>
        <v>5</v>
      </c>
      <c r="AA323" s="41">
        <f t="shared" si="26"/>
        <v>5</v>
      </c>
      <c r="AB323" s="50">
        <f t="shared" si="27"/>
        <v>4.5999999999999996</v>
      </c>
      <c r="AC323" s="53" t="str">
        <f t="shared" si="28"/>
        <v>Medium</v>
      </c>
      <c r="AD323" s="56">
        <f t="shared" si="29"/>
        <v>60</v>
      </c>
      <c r="AE323" s="59"/>
    </row>
    <row r="324" spans="1:31" ht="15.75" customHeight="1" thickBot="1" x14ac:dyDescent="0.3">
      <c r="A324" s="37" t="s">
        <v>715</v>
      </c>
      <c r="B324" s="37" t="s">
        <v>760</v>
      </c>
      <c r="C324" s="37" t="s">
        <v>764</v>
      </c>
      <c r="D324" s="38" t="s">
        <v>765</v>
      </c>
      <c r="E324" s="39">
        <f>'Hazard &amp; Exposure'!K323</f>
        <v>5.6</v>
      </c>
      <c r="F324" s="40">
        <v>0</v>
      </c>
      <c r="G324" s="40">
        <f>'Hazard &amp; Exposure'!R323</f>
        <v>4.8</v>
      </c>
      <c r="H324" s="39">
        <f>'Hazard &amp; Exposure'!S323</f>
        <v>1.5</v>
      </c>
      <c r="I324" s="41">
        <f t="shared" ref="I324:I387" si="30">ROUND((10-GEOMEAN(((10-E324)/10*9+1),((10-H324)/10*9+1)))/9*10,1)</f>
        <v>3.8</v>
      </c>
      <c r="J324" s="42">
        <f>Vulnerability!L323</f>
        <v>8.6</v>
      </c>
      <c r="K324" s="43">
        <f>Vulnerability!P323</f>
        <v>4.2</v>
      </c>
      <c r="L324" s="43">
        <f>Vulnerability!R323</f>
        <v>5.9</v>
      </c>
      <c r="M324" s="39">
        <f>Vulnerability!S323</f>
        <v>6.8</v>
      </c>
      <c r="N324" s="43">
        <f>Vulnerability!X323</f>
        <v>0</v>
      </c>
      <c r="O324" s="43">
        <f>Vulnerability!AA323</f>
        <v>7.9</v>
      </c>
      <c r="P324" s="43">
        <f>Vulnerability!AE323</f>
        <v>4.0999999999999996</v>
      </c>
      <c r="Q324" s="43">
        <f>Vulnerability!AH323</f>
        <v>3.4</v>
      </c>
      <c r="R324" s="43">
        <f>Vulnerability!AK323</f>
        <v>5.6</v>
      </c>
      <c r="S324" s="43">
        <f>Vulnerability!AL323</f>
        <v>5.5</v>
      </c>
      <c r="T324" s="39">
        <f>Vulnerability!AM323</f>
        <v>3.2</v>
      </c>
      <c r="U324" s="41">
        <f t="shared" ref="U324:U333" si="31">IF(AND(M324="x",T324="x"),"x",IF(M324="x",T324,IF(T324="x",M324,ROUND((10-GEOMEAN(((10-M324)/10*9+1),((10-T324)/10*9+1)))/9*10,1))))</f>
        <v>5.3</v>
      </c>
      <c r="V324" s="44">
        <f>'Lack of Coping Capacity'!K323</f>
        <v>7.3</v>
      </c>
      <c r="W324" s="44">
        <f>'Lack of Coping Capacity'!L323</f>
        <v>0</v>
      </c>
      <c r="X324" s="44">
        <f>'Lack of Coping Capacity'!M323</f>
        <v>7.2</v>
      </c>
      <c r="Y324" s="44">
        <f>'Lack of Coping Capacity'!V323</f>
        <v>4.9000000000000004</v>
      </c>
      <c r="Z324" s="39">
        <f>'Lack of Coping Capacity'!W323</f>
        <v>4.9000000000000004</v>
      </c>
      <c r="AA324" s="41">
        <f t="shared" ref="AA324:AA387" si="32">Z324</f>
        <v>4.9000000000000004</v>
      </c>
      <c r="AB324" s="50">
        <f t="shared" ref="AB324:AB333" si="33">IF(OR(AA324="x",U324="x",I324="x"),"x",ROUND(I324^(1/3)*U324^(1/3)*AA324^(1/3),1))</f>
        <v>4.5999999999999996</v>
      </c>
      <c r="AC324" s="53" t="str">
        <f t="shared" ref="AC324:AC387" si="34">IF(AB324="x","x",IF(AB324&gt;=6.5,"Very High",IF(AB324&gt;=5,"High",IF(AB324&gt;=3.5,"Medium",IF(AB324&gt;=2,"Low","Very Low")))))</f>
        <v>Medium</v>
      </c>
      <c r="AD324" s="56">
        <f t="shared" si="29"/>
        <v>60</v>
      </c>
      <c r="AE324" s="59"/>
    </row>
    <row r="325" spans="1:31" ht="15.75" customHeight="1" thickBot="1" x14ac:dyDescent="0.3">
      <c r="A325" s="37" t="s">
        <v>715</v>
      </c>
      <c r="B325" s="37" t="s">
        <v>760</v>
      </c>
      <c r="C325" s="37" t="s">
        <v>766</v>
      </c>
      <c r="D325" s="38" t="s">
        <v>767</v>
      </c>
      <c r="E325" s="39">
        <f>'Hazard &amp; Exposure'!K324</f>
        <v>5</v>
      </c>
      <c r="F325" s="40">
        <v>0</v>
      </c>
      <c r="G325" s="40">
        <f>'Hazard &amp; Exposure'!R324</f>
        <v>4.8</v>
      </c>
      <c r="H325" s="39">
        <f>'Hazard &amp; Exposure'!S324</f>
        <v>1.5</v>
      </c>
      <c r="I325" s="41">
        <f t="shared" si="30"/>
        <v>3.4</v>
      </c>
      <c r="J325" s="42">
        <f>Vulnerability!L324</f>
        <v>8.8000000000000007</v>
      </c>
      <c r="K325" s="43">
        <f>Vulnerability!P324</f>
        <v>5.5</v>
      </c>
      <c r="L325" s="43">
        <f>Vulnerability!R324</f>
        <v>5.7</v>
      </c>
      <c r="M325" s="39">
        <f>Vulnerability!S324</f>
        <v>7.2</v>
      </c>
      <c r="N325" s="43">
        <f>Vulnerability!X324</f>
        <v>0</v>
      </c>
      <c r="O325" s="43">
        <f>Vulnerability!AA324</f>
        <v>9.3000000000000007</v>
      </c>
      <c r="P325" s="43">
        <f>Vulnerability!AE324</f>
        <v>3.3</v>
      </c>
      <c r="Q325" s="43">
        <f>Vulnerability!AH324</f>
        <v>3.3</v>
      </c>
      <c r="R325" s="43">
        <f>Vulnerability!AK324</f>
        <v>5.6</v>
      </c>
      <c r="S325" s="43">
        <f>Vulnerability!AL324</f>
        <v>6.1</v>
      </c>
      <c r="T325" s="39">
        <f>Vulnerability!AM324</f>
        <v>3.6</v>
      </c>
      <c r="U325" s="41">
        <f t="shared" si="31"/>
        <v>5.7</v>
      </c>
      <c r="V325" s="44">
        <f>'Lack of Coping Capacity'!K324</f>
        <v>7.4</v>
      </c>
      <c r="W325" s="44">
        <f>'Lack of Coping Capacity'!L324</f>
        <v>0</v>
      </c>
      <c r="X325" s="44">
        <f>'Lack of Coping Capacity'!M324</f>
        <v>6.9</v>
      </c>
      <c r="Y325" s="44">
        <f>'Lack of Coping Capacity'!V324</f>
        <v>4.7</v>
      </c>
      <c r="Z325" s="39">
        <f>'Lack of Coping Capacity'!W324</f>
        <v>4.8</v>
      </c>
      <c r="AA325" s="41">
        <f t="shared" si="32"/>
        <v>4.8</v>
      </c>
      <c r="AB325" s="50">
        <f t="shared" si="33"/>
        <v>4.5</v>
      </c>
      <c r="AC325" s="53" t="str">
        <f t="shared" si="34"/>
        <v>Medium</v>
      </c>
      <c r="AD325" s="56">
        <f t="shared" ref="AD325:AD333" si="35">IF(AB325="x","x",_xlfn.RANK.EQ(AB325,AB$4:AB$333))</f>
        <v>64</v>
      </c>
      <c r="AE325" s="59"/>
    </row>
    <row r="326" spans="1:31" ht="15.75" customHeight="1" thickBot="1" x14ac:dyDescent="0.3">
      <c r="A326" s="37" t="s">
        <v>768</v>
      </c>
      <c r="B326" s="37" t="s">
        <v>769</v>
      </c>
      <c r="C326" s="37" t="s">
        <v>770</v>
      </c>
      <c r="D326" s="38" t="s">
        <v>771</v>
      </c>
      <c r="E326" s="39">
        <f>'Hazard &amp; Exposure'!K325</f>
        <v>2.4</v>
      </c>
      <c r="F326" s="40">
        <v>0</v>
      </c>
      <c r="G326" s="40">
        <f>'Hazard &amp; Exposure'!R325</f>
        <v>5.2</v>
      </c>
      <c r="H326" s="39">
        <f>'Hazard &amp; Exposure'!S325</f>
        <v>1.6</v>
      </c>
      <c r="I326" s="41">
        <f t="shared" si="30"/>
        <v>2</v>
      </c>
      <c r="J326" s="42">
        <f>Vulnerability!L325</f>
        <v>1.8</v>
      </c>
      <c r="K326" s="43">
        <f>Vulnerability!P325</f>
        <v>5</v>
      </c>
      <c r="L326" s="43">
        <f>Vulnerability!R325</f>
        <v>4.2</v>
      </c>
      <c r="M326" s="39">
        <f>Vulnerability!S325</f>
        <v>3.2</v>
      </c>
      <c r="N326" s="43">
        <f>Vulnerability!X325</f>
        <v>0</v>
      </c>
      <c r="O326" s="43">
        <f>Vulnerability!AA325</f>
        <v>2.9</v>
      </c>
      <c r="P326" s="43">
        <f>Vulnerability!AE325</f>
        <v>2.5</v>
      </c>
      <c r="Q326" s="43">
        <f>Vulnerability!AH325</f>
        <v>3.4</v>
      </c>
      <c r="R326" s="43">
        <f>Vulnerability!AK325</f>
        <v>4.2</v>
      </c>
      <c r="S326" s="43">
        <f>Vulnerability!AL325</f>
        <v>3.3</v>
      </c>
      <c r="T326" s="39">
        <f>Vulnerability!AM325</f>
        <v>1.8</v>
      </c>
      <c r="U326" s="41">
        <f t="shared" si="31"/>
        <v>2.5</v>
      </c>
      <c r="V326" s="44">
        <f>'Lack of Coping Capacity'!K325</f>
        <v>4.2</v>
      </c>
      <c r="W326" s="44">
        <f>'Lack of Coping Capacity'!L325</f>
        <v>0</v>
      </c>
      <c r="X326" s="44">
        <f>'Lack of Coping Capacity'!M325</f>
        <v>3.1</v>
      </c>
      <c r="Y326" s="44">
        <f>'Lack of Coping Capacity'!V325</f>
        <v>2.9</v>
      </c>
      <c r="Z326" s="39">
        <f>'Lack of Coping Capacity'!W325</f>
        <v>2.6</v>
      </c>
      <c r="AA326" s="41">
        <f t="shared" si="32"/>
        <v>2.6</v>
      </c>
      <c r="AB326" s="50">
        <f t="shared" si="33"/>
        <v>2.4</v>
      </c>
      <c r="AC326" s="53" t="str">
        <f t="shared" si="34"/>
        <v>Low</v>
      </c>
      <c r="AD326" s="56">
        <f t="shared" si="35"/>
        <v>291</v>
      </c>
      <c r="AE326" s="59"/>
    </row>
    <row r="327" spans="1:31" ht="15.75" customHeight="1" thickBot="1" x14ac:dyDescent="0.3">
      <c r="A327" s="37" t="s">
        <v>768</v>
      </c>
      <c r="B327" s="37" t="s">
        <v>772</v>
      </c>
      <c r="C327" s="37" t="s">
        <v>773</v>
      </c>
      <c r="D327" s="38" t="s">
        <v>774</v>
      </c>
      <c r="E327" s="39">
        <f>'Hazard &amp; Exposure'!K326</f>
        <v>2.4</v>
      </c>
      <c r="F327" s="40">
        <v>0</v>
      </c>
      <c r="G327" s="40">
        <f>'Hazard &amp; Exposure'!R326</f>
        <v>5.2</v>
      </c>
      <c r="H327" s="39">
        <f>'Hazard &amp; Exposure'!S326</f>
        <v>1.6</v>
      </c>
      <c r="I327" s="41">
        <f t="shared" si="30"/>
        <v>2</v>
      </c>
      <c r="J327" s="42">
        <f>Vulnerability!L326</f>
        <v>0.7</v>
      </c>
      <c r="K327" s="43">
        <f>Vulnerability!P326</f>
        <v>5.9</v>
      </c>
      <c r="L327" s="43">
        <f>Vulnerability!R326</f>
        <v>0.9</v>
      </c>
      <c r="M327" s="39">
        <f>Vulnerability!S326</f>
        <v>2.1</v>
      </c>
      <c r="N327" s="43">
        <f>Vulnerability!X326</f>
        <v>0</v>
      </c>
      <c r="O327" s="43">
        <f>Vulnerability!AA326</f>
        <v>1.4</v>
      </c>
      <c r="P327" s="43">
        <f>Vulnerability!AE326</f>
        <v>3.3</v>
      </c>
      <c r="Q327" s="43">
        <f>Vulnerability!AH326</f>
        <v>5.0999999999999996</v>
      </c>
      <c r="R327" s="43">
        <f>Vulnerability!AK326</f>
        <v>3.8</v>
      </c>
      <c r="S327" s="43">
        <f>Vulnerability!AL326</f>
        <v>3.5</v>
      </c>
      <c r="T327" s="39">
        <f>Vulnerability!AM326</f>
        <v>1.9</v>
      </c>
      <c r="U327" s="41">
        <f t="shared" si="31"/>
        <v>2</v>
      </c>
      <c r="V327" s="44">
        <f>'Lack of Coping Capacity'!K326</f>
        <v>3.2</v>
      </c>
      <c r="W327" s="44">
        <f>'Lack of Coping Capacity'!L326</f>
        <v>0</v>
      </c>
      <c r="X327" s="44">
        <f>'Lack of Coping Capacity'!M326</f>
        <v>4.0999999999999996</v>
      </c>
      <c r="Y327" s="44">
        <f>'Lack of Coping Capacity'!V326</f>
        <v>2</v>
      </c>
      <c r="Z327" s="39">
        <f>'Lack of Coping Capacity'!W326</f>
        <v>2.2999999999999998</v>
      </c>
      <c r="AA327" s="41">
        <f t="shared" si="32"/>
        <v>2.2999999999999998</v>
      </c>
      <c r="AB327" s="50">
        <f t="shared" si="33"/>
        <v>2.1</v>
      </c>
      <c r="AC327" s="53" t="str">
        <f t="shared" si="34"/>
        <v>Low</v>
      </c>
      <c r="AD327" s="56">
        <f t="shared" si="35"/>
        <v>308</v>
      </c>
      <c r="AE327" s="59"/>
    </row>
    <row r="328" spans="1:31" ht="15.75" customHeight="1" thickBot="1" x14ac:dyDescent="0.3">
      <c r="A328" s="37" t="s">
        <v>768</v>
      </c>
      <c r="B328" s="37" t="s">
        <v>769</v>
      </c>
      <c r="C328" s="37" t="s">
        <v>775</v>
      </c>
      <c r="D328" s="38" t="s">
        <v>776</v>
      </c>
      <c r="E328" s="39">
        <f>'Hazard &amp; Exposure'!K327</f>
        <v>2.2999999999999998</v>
      </c>
      <c r="F328" s="40">
        <v>0</v>
      </c>
      <c r="G328" s="40">
        <f>'Hazard &amp; Exposure'!R327</f>
        <v>5.2</v>
      </c>
      <c r="H328" s="39">
        <f>'Hazard &amp; Exposure'!S327</f>
        <v>1.6</v>
      </c>
      <c r="I328" s="41">
        <f t="shared" si="30"/>
        <v>2</v>
      </c>
      <c r="J328" s="42">
        <f>Vulnerability!L327</f>
        <v>4</v>
      </c>
      <c r="K328" s="43">
        <f>Vulnerability!P327</f>
        <v>2.2000000000000002</v>
      </c>
      <c r="L328" s="43">
        <f>Vulnerability!R327</f>
        <v>4.5999999999999996</v>
      </c>
      <c r="M328" s="39">
        <f>Vulnerability!S327</f>
        <v>3.7</v>
      </c>
      <c r="N328" s="43">
        <f>Vulnerability!X327</f>
        <v>0</v>
      </c>
      <c r="O328" s="43">
        <f>Vulnerability!AA327</f>
        <v>2.4</v>
      </c>
      <c r="P328" s="43">
        <f>Vulnerability!AE327</f>
        <v>3.2</v>
      </c>
      <c r="Q328" s="43">
        <f>Vulnerability!AH327</f>
        <v>3.7</v>
      </c>
      <c r="R328" s="43">
        <f>Vulnerability!AK327</f>
        <v>3.8</v>
      </c>
      <c r="S328" s="43">
        <f>Vulnerability!AL327</f>
        <v>3.3</v>
      </c>
      <c r="T328" s="39">
        <f>Vulnerability!AM327</f>
        <v>1.8</v>
      </c>
      <c r="U328" s="41">
        <f t="shared" si="31"/>
        <v>2.8</v>
      </c>
      <c r="V328" s="44">
        <f>'Lack of Coping Capacity'!K327</f>
        <v>5.6</v>
      </c>
      <c r="W328" s="44">
        <f>'Lack of Coping Capacity'!L327</f>
        <v>0</v>
      </c>
      <c r="X328" s="44">
        <f>'Lack of Coping Capacity'!M327</f>
        <v>7.2</v>
      </c>
      <c r="Y328" s="44">
        <f>'Lack of Coping Capacity'!V327</f>
        <v>4.4000000000000004</v>
      </c>
      <c r="Z328" s="39">
        <f>'Lack of Coping Capacity'!W327</f>
        <v>4.3</v>
      </c>
      <c r="AA328" s="41">
        <f t="shared" si="32"/>
        <v>4.3</v>
      </c>
      <c r="AB328" s="50">
        <f t="shared" si="33"/>
        <v>2.9</v>
      </c>
      <c r="AC328" s="53" t="str">
        <f t="shared" si="34"/>
        <v>Low</v>
      </c>
      <c r="AD328" s="56">
        <f t="shared" si="35"/>
        <v>233</v>
      </c>
      <c r="AE328" s="59"/>
    </row>
    <row r="329" spans="1:31" ht="15.75" customHeight="1" thickBot="1" x14ac:dyDescent="0.3">
      <c r="A329" s="37" t="s">
        <v>768</v>
      </c>
      <c r="B329" s="37" t="s">
        <v>772</v>
      </c>
      <c r="C329" s="37" t="s">
        <v>777</v>
      </c>
      <c r="D329" s="38" t="s">
        <v>778</v>
      </c>
      <c r="E329" s="39">
        <f>'Hazard &amp; Exposure'!K328</f>
        <v>2.4</v>
      </c>
      <c r="F329" s="40">
        <v>0</v>
      </c>
      <c r="G329" s="40">
        <f>'Hazard &amp; Exposure'!R328</f>
        <v>5.2</v>
      </c>
      <c r="H329" s="39">
        <f>'Hazard &amp; Exposure'!S328</f>
        <v>1.6</v>
      </c>
      <c r="I329" s="41">
        <f t="shared" si="30"/>
        <v>2</v>
      </c>
      <c r="J329" s="42">
        <f>Vulnerability!L328</f>
        <v>4</v>
      </c>
      <c r="K329" s="43">
        <f>Vulnerability!P328</f>
        <v>3.1</v>
      </c>
      <c r="L329" s="43">
        <f>Vulnerability!R328</f>
        <v>3.1</v>
      </c>
      <c r="M329" s="39">
        <f>Vulnerability!S328</f>
        <v>3.6</v>
      </c>
      <c r="N329" s="43">
        <f>Vulnerability!X328</f>
        <v>0</v>
      </c>
      <c r="O329" s="43">
        <f>Vulnerability!AA328</f>
        <v>3.4</v>
      </c>
      <c r="P329" s="43">
        <f>Vulnerability!AE328</f>
        <v>6</v>
      </c>
      <c r="Q329" s="43">
        <f>Vulnerability!AH328</f>
        <v>3.8</v>
      </c>
      <c r="R329" s="43">
        <f>Vulnerability!AK328</f>
        <v>4.2</v>
      </c>
      <c r="S329" s="43">
        <f>Vulnerability!AL328</f>
        <v>4.4000000000000004</v>
      </c>
      <c r="T329" s="39">
        <f>Vulnerability!AM328</f>
        <v>2.5</v>
      </c>
      <c r="U329" s="41">
        <f t="shared" si="31"/>
        <v>3.1</v>
      </c>
      <c r="V329" s="44">
        <f>'Lack of Coping Capacity'!K328</f>
        <v>5.4</v>
      </c>
      <c r="W329" s="44">
        <f>'Lack of Coping Capacity'!L328</f>
        <v>0</v>
      </c>
      <c r="X329" s="44">
        <f>'Lack of Coping Capacity'!M328</f>
        <v>0</v>
      </c>
      <c r="Y329" s="44">
        <f>'Lack of Coping Capacity'!V328</f>
        <v>4.3</v>
      </c>
      <c r="Z329" s="39">
        <f>'Lack of Coping Capacity'!W328</f>
        <v>2.4</v>
      </c>
      <c r="AA329" s="41">
        <f t="shared" si="32"/>
        <v>2.4</v>
      </c>
      <c r="AB329" s="50">
        <f t="shared" si="33"/>
        <v>2.5</v>
      </c>
      <c r="AC329" s="53" t="str">
        <f t="shared" si="34"/>
        <v>Low</v>
      </c>
      <c r="AD329" s="56">
        <f t="shared" si="35"/>
        <v>286</v>
      </c>
      <c r="AE329" s="59"/>
    </row>
    <row r="330" spans="1:31" ht="15.75" customHeight="1" thickBot="1" x14ac:dyDescent="0.3">
      <c r="A330" s="37" t="s">
        <v>768</v>
      </c>
      <c r="B330" s="37" t="s">
        <v>769</v>
      </c>
      <c r="C330" s="37" t="s">
        <v>779</v>
      </c>
      <c r="D330" s="38" t="s">
        <v>780</v>
      </c>
      <c r="E330" s="39">
        <f>'Hazard &amp; Exposure'!K329</f>
        <v>2.4</v>
      </c>
      <c r="F330" s="40">
        <v>0</v>
      </c>
      <c r="G330" s="40">
        <f>'Hazard &amp; Exposure'!R329</f>
        <v>5.2</v>
      </c>
      <c r="H330" s="39">
        <f>'Hazard &amp; Exposure'!S329</f>
        <v>1.6</v>
      </c>
      <c r="I330" s="41">
        <f t="shared" si="30"/>
        <v>2</v>
      </c>
      <c r="J330" s="42">
        <f>Vulnerability!L329</f>
        <v>2.2999999999999998</v>
      </c>
      <c r="K330" s="43">
        <f>Vulnerability!P329</f>
        <v>8.1</v>
      </c>
      <c r="L330" s="43">
        <f>Vulnerability!R329</f>
        <v>4.5</v>
      </c>
      <c r="M330" s="39">
        <f>Vulnerability!S329</f>
        <v>4.3</v>
      </c>
      <c r="N330" s="43">
        <f>Vulnerability!X329</f>
        <v>0</v>
      </c>
      <c r="O330" s="43">
        <f>Vulnerability!AA329</f>
        <v>4</v>
      </c>
      <c r="P330" s="43">
        <f>Vulnerability!AE329</f>
        <v>3.2</v>
      </c>
      <c r="Q330" s="43">
        <f>Vulnerability!AH329</f>
        <v>4.5</v>
      </c>
      <c r="R330" s="43">
        <f>Vulnerability!AK329</f>
        <v>5.3</v>
      </c>
      <c r="S330" s="43">
        <f>Vulnerability!AL329</f>
        <v>4.3</v>
      </c>
      <c r="T330" s="39">
        <f>Vulnerability!AM329</f>
        <v>2.4</v>
      </c>
      <c r="U330" s="41">
        <f t="shared" si="31"/>
        <v>3.4</v>
      </c>
      <c r="V330" s="44">
        <f>'Lack of Coping Capacity'!K329</f>
        <v>4.5999999999999996</v>
      </c>
      <c r="W330" s="44">
        <f>'Lack of Coping Capacity'!L329</f>
        <v>0</v>
      </c>
      <c r="X330" s="44">
        <f>'Lack of Coping Capacity'!M329</f>
        <v>5.4</v>
      </c>
      <c r="Y330" s="44">
        <f>'Lack of Coping Capacity'!V329</f>
        <v>3.5</v>
      </c>
      <c r="Z330" s="39">
        <f>'Lack of Coping Capacity'!W329</f>
        <v>3.4</v>
      </c>
      <c r="AA330" s="41">
        <f t="shared" si="32"/>
        <v>3.4</v>
      </c>
      <c r="AB330" s="50">
        <f t="shared" si="33"/>
        <v>2.8</v>
      </c>
      <c r="AC330" s="53" t="str">
        <f t="shared" si="34"/>
        <v>Low</v>
      </c>
      <c r="AD330" s="56">
        <f t="shared" si="35"/>
        <v>261</v>
      </c>
      <c r="AE330" s="59"/>
    </row>
    <row r="331" spans="1:31" ht="15.75" customHeight="1" thickBot="1" x14ac:dyDescent="0.3">
      <c r="A331" s="37" t="s">
        <v>768</v>
      </c>
      <c r="B331" s="37" t="s">
        <v>772</v>
      </c>
      <c r="C331" s="37" t="s">
        <v>781</v>
      </c>
      <c r="D331" s="38" t="s">
        <v>782</v>
      </c>
      <c r="E331" s="39">
        <f>'Hazard &amp; Exposure'!K330</f>
        <v>2.4</v>
      </c>
      <c r="F331" s="40">
        <v>0</v>
      </c>
      <c r="G331" s="40">
        <f>'Hazard &amp; Exposure'!R330</f>
        <v>5.2</v>
      </c>
      <c r="H331" s="39">
        <f>'Hazard &amp; Exposure'!S330</f>
        <v>1.6</v>
      </c>
      <c r="I331" s="41">
        <f t="shared" si="30"/>
        <v>2</v>
      </c>
      <c r="J331" s="42">
        <f>Vulnerability!L330</f>
        <v>2.7</v>
      </c>
      <c r="K331" s="43">
        <f>Vulnerability!P330</f>
        <v>4.5</v>
      </c>
      <c r="L331" s="43">
        <f>Vulnerability!R330</f>
        <v>4.4000000000000004</v>
      </c>
      <c r="M331" s="39">
        <f>Vulnerability!S330</f>
        <v>3.6</v>
      </c>
      <c r="N331" s="43">
        <f>Vulnerability!X330</f>
        <v>0</v>
      </c>
      <c r="O331" s="43">
        <f>Vulnerability!AA330</f>
        <v>4.3</v>
      </c>
      <c r="P331" s="43">
        <f>Vulnerability!AE330</f>
        <v>3.1</v>
      </c>
      <c r="Q331" s="43">
        <f>Vulnerability!AH330</f>
        <v>2.8</v>
      </c>
      <c r="R331" s="43">
        <f>Vulnerability!AK330</f>
        <v>4</v>
      </c>
      <c r="S331" s="43">
        <f>Vulnerability!AL330</f>
        <v>3.6</v>
      </c>
      <c r="T331" s="39">
        <f>Vulnerability!AM330</f>
        <v>2</v>
      </c>
      <c r="U331" s="41">
        <f t="shared" si="31"/>
        <v>2.8</v>
      </c>
      <c r="V331" s="44">
        <f>'Lack of Coping Capacity'!K330</f>
        <v>4</v>
      </c>
      <c r="W331" s="44">
        <f>'Lack of Coping Capacity'!L330</f>
        <v>0</v>
      </c>
      <c r="X331" s="44">
        <f>'Lack of Coping Capacity'!M330</f>
        <v>0.6</v>
      </c>
      <c r="Y331" s="44">
        <f>'Lack of Coping Capacity'!V330</f>
        <v>3.7</v>
      </c>
      <c r="Z331" s="39">
        <f>'Lack of Coping Capacity'!W330</f>
        <v>2.1</v>
      </c>
      <c r="AA331" s="41">
        <f t="shared" si="32"/>
        <v>2.1</v>
      </c>
      <c r="AB331" s="50">
        <f t="shared" si="33"/>
        <v>2.2999999999999998</v>
      </c>
      <c r="AC331" s="53" t="str">
        <f t="shared" si="34"/>
        <v>Low</v>
      </c>
      <c r="AD331" s="56">
        <f t="shared" si="35"/>
        <v>296</v>
      </c>
      <c r="AE331" s="59"/>
    </row>
    <row r="332" spans="1:31" ht="15.75" customHeight="1" thickBot="1" x14ac:dyDescent="0.3">
      <c r="A332" s="37" t="s">
        <v>768</v>
      </c>
      <c r="B332" s="37" t="s">
        <v>772</v>
      </c>
      <c r="C332" s="37" t="s">
        <v>783</v>
      </c>
      <c r="D332" s="38" t="s">
        <v>784</v>
      </c>
      <c r="E332" s="39">
        <f>'Hazard &amp; Exposure'!K331</f>
        <v>2.1</v>
      </c>
      <c r="F332" s="40">
        <v>0</v>
      </c>
      <c r="G332" s="40">
        <f>'Hazard &amp; Exposure'!R331</f>
        <v>5.2</v>
      </c>
      <c r="H332" s="39">
        <f>'Hazard &amp; Exposure'!S331</f>
        <v>1.6</v>
      </c>
      <c r="I332" s="41">
        <f t="shared" si="30"/>
        <v>1.9</v>
      </c>
      <c r="J332" s="42">
        <f>Vulnerability!L331</f>
        <v>5.3</v>
      </c>
      <c r="K332" s="43">
        <f>Vulnerability!P331</f>
        <v>2.2000000000000002</v>
      </c>
      <c r="L332" s="43">
        <f>Vulnerability!R331</f>
        <v>5.7</v>
      </c>
      <c r="M332" s="39">
        <f>Vulnerability!S331</f>
        <v>4.5999999999999996</v>
      </c>
      <c r="N332" s="43">
        <f>Vulnerability!X331</f>
        <v>0</v>
      </c>
      <c r="O332" s="43">
        <f>Vulnerability!AA331</f>
        <v>6</v>
      </c>
      <c r="P332" s="43">
        <f>Vulnerability!AE331</f>
        <v>3.3</v>
      </c>
      <c r="Q332" s="43">
        <f>Vulnerability!AH331</f>
        <v>3.6</v>
      </c>
      <c r="R332" s="43">
        <f>Vulnerability!AK331</f>
        <v>4.5</v>
      </c>
      <c r="S332" s="43">
        <f>Vulnerability!AL331</f>
        <v>4.4000000000000004</v>
      </c>
      <c r="T332" s="39">
        <f>Vulnerability!AM331</f>
        <v>2.5</v>
      </c>
      <c r="U332" s="41">
        <f t="shared" si="31"/>
        <v>3.6</v>
      </c>
      <c r="V332" s="44">
        <f>'Lack of Coping Capacity'!K331</f>
        <v>5.4</v>
      </c>
      <c r="W332" s="44">
        <f>'Lack of Coping Capacity'!L331</f>
        <v>0</v>
      </c>
      <c r="X332" s="44">
        <f>'Lack of Coping Capacity'!M331</f>
        <v>7</v>
      </c>
      <c r="Y332" s="44">
        <f>'Lack of Coping Capacity'!V331</f>
        <v>3.9</v>
      </c>
      <c r="Z332" s="39">
        <f>'Lack of Coping Capacity'!W331</f>
        <v>4.0999999999999996</v>
      </c>
      <c r="AA332" s="41">
        <f t="shared" si="32"/>
        <v>4.0999999999999996</v>
      </c>
      <c r="AB332" s="50">
        <f t="shared" si="33"/>
        <v>3</v>
      </c>
      <c r="AC332" s="53" t="str">
        <f t="shared" si="34"/>
        <v>Low</v>
      </c>
      <c r="AD332" s="56">
        <f t="shared" si="35"/>
        <v>222</v>
      </c>
      <c r="AE332" s="59"/>
    </row>
    <row r="333" spans="1:31" ht="15.75" customHeight="1" thickBot="1" x14ac:dyDescent="0.3">
      <c r="A333" s="37" t="s">
        <v>768</v>
      </c>
      <c r="B333" s="37" t="s">
        <v>769</v>
      </c>
      <c r="C333" s="37" t="s">
        <v>785</v>
      </c>
      <c r="D333" s="38" t="s">
        <v>786</v>
      </c>
      <c r="E333" s="39">
        <f>'Hazard &amp; Exposure'!K332</f>
        <v>2.1</v>
      </c>
      <c r="F333" s="40">
        <v>0</v>
      </c>
      <c r="G333" s="40">
        <f>'Hazard &amp; Exposure'!R332</f>
        <v>5.2</v>
      </c>
      <c r="H333" s="39">
        <f>'Hazard &amp; Exposure'!S332</f>
        <v>1.6</v>
      </c>
      <c r="I333" s="41">
        <f t="shared" si="30"/>
        <v>1.9</v>
      </c>
      <c r="J333" s="42">
        <f>Vulnerability!L332</f>
        <v>4.3</v>
      </c>
      <c r="K333" s="43">
        <f>Vulnerability!P332</f>
        <v>3.3</v>
      </c>
      <c r="L333" s="43">
        <f>Vulnerability!R332</f>
        <v>4.5</v>
      </c>
      <c r="M333" s="39">
        <f>Vulnerability!S332</f>
        <v>4.0999999999999996</v>
      </c>
      <c r="N333" s="43">
        <f>Vulnerability!X332</f>
        <v>0</v>
      </c>
      <c r="O333" s="43">
        <f>Vulnerability!AA332</f>
        <v>7.4</v>
      </c>
      <c r="P333" s="43">
        <f>Vulnerability!AE332</f>
        <v>4.0999999999999996</v>
      </c>
      <c r="Q333" s="43">
        <f>Vulnerability!AH332</f>
        <v>3.4</v>
      </c>
      <c r="R333" s="43">
        <f>Vulnerability!AK332</f>
        <v>4.5999999999999996</v>
      </c>
      <c r="S333" s="43">
        <f>Vulnerability!AL332</f>
        <v>5.0999999999999996</v>
      </c>
      <c r="T333" s="39">
        <f>Vulnerability!AM332</f>
        <v>2.9</v>
      </c>
      <c r="U333" s="41">
        <f t="shared" si="31"/>
        <v>3.5</v>
      </c>
      <c r="V333" s="44">
        <f>'Lack of Coping Capacity'!K332</f>
        <v>5.2</v>
      </c>
      <c r="W333" s="44">
        <f>'Lack of Coping Capacity'!L332</f>
        <v>0</v>
      </c>
      <c r="X333" s="44">
        <f>'Lack of Coping Capacity'!M332</f>
        <v>5.0999999999999996</v>
      </c>
      <c r="Y333" s="44">
        <f>'Lack of Coping Capacity'!V332</f>
        <v>4.3</v>
      </c>
      <c r="Z333" s="39">
        <f>'Lack of Coping Capacity'!W332</f>
        <v>3.7</v>
      </c>
      <c r="AA333" s="41">
        <f t="shared" si="32"/>
        <v>3.7</v>
      </c>
      <c r="AB333" s="50">
        <f t="shared" si="33"/>
        <v>2.9</v>
      </c>
      <c r="AC333" s="53" t="str">
        <f t="shared" si="34"/>
        <v>Low</v>
      </c>
      <c r="AD333" s="56">
        <f t="shared" si="35"/>
        <v>233</v>
      </c>
      <c r="AE333" s="59"/>
    </row>
    <row r="334" spans="1:3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
      <c r="B336" s="1"/>
      <c r="C336" s="201" t="s">
        <v>804</v>
      </c>
      <c r="D336" s="202"/>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
      <c r="B337" s="1"/>
      <c r="C337" s="203"/>
      <c r="D337" s="204"/>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row r="538" spans="1:31" ht="15.75" customHeight="1" x14ac:dyDescent="0.25"/>
    <row r="539" spans="1:31" ht="15.75" customHeight="1" x14ac:dyDescent="0.25"/>
    <row r="540" spans="1:31" ht="15.75" customHeight="1" x14ac:dyDescent="0.25"/>
    <row r="541" spans="1:31" ht="15.75" customHeight="1" x14ac:dyDescent="0.25"/>
    <row r="542" spans="1:31" ht="15.75" customHeight="1" x14ac:dyDescent="0.25"/>
    <row r="543" spans="1:31" ht="15.75" customHeight="1" x14ac:dyDescent="0.25"/>
    <row r="544" spans="1:31"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3:AD333"/>
  <mergeCells count="2">
    <mergeCell ref="C336:D337"/>
    <mergeCell ref="A1:AD1"/>
  </mergeCells>
  <conditionalFormatting sqref="I4:I333">
    <cfRule type="cellIs" dxfId="49" priority="1" stopIfTrue="1" operator="between">
      <formula>6.1</formula>
      <formula>10</formula>
    </cfRule>
  </conditionalFormatting>
  <conditionalFormatting sqref="I4:I333">
    <cfRule type="cellIs" dxfId="48" priority="2" stopIfTrue="1" operator="between">
      <formula>4.1</formula>
      <formula>6</formula>
    </cfRule>
  </conditionalFormatting>
  <conditionalFormatting sqref="I4:I333">
    <cfRule type="cellIs" dxfId="47" priority="3" stopIfTrue="1" operator="between">
      <formula>2.7</formula>
      <formula>4</formula>
    </cfRule>
  </conditionalFormatting>
  <conditionalFormatting sqref="I4:I333">
    <cfRule type="cellIs" dxfId="46" priority="4" stopIfTrue="1" operator="between">
      <formula>1.5</formula>
      <formula>2.6</formula>
    </cfRule>
  </conditionalFormatting>
  <conditionalFormatting sqref="I4:I333">
    <cfRule type="cellIs" dxfId="45" priority="5" stopIfTrue="1" operator="between">
      <formula>0</formula>
      <formula>1.4</formula>
    </cfRule>
  </conditionalFormatting>
  <conditionalFormatting sqref="U4:U333">
    <cfRule type="cellIs" dxfId="44" priority="6" stopIfTrue="1" operator="between">
      <formula>6.4</formula>
      <formula>10</formula>
    </cfRule>
  </conditionalFormatting>
  <conditionalFormatting sqref="U4:U333">
    <cfRule type="cellIs" dxfId="43" priority="7" stopIfTrue="1" operator="between">
      <formula>4.8</formula>
      <formula>6.3</formula>
    </cfRule>
  </conditionalFormatting>
  <conditionalFormatting sqref="U4:U333">
    <cfRule type="cellIs" dxfId="42" priority="8" stopIfTrue="1" operator="between">
      <formula>3.2</formula>
      <formula>4.7</formula>
    </cfRule>
  </conditionalFormatting>
  <conditionalFormatting sqref="U4:U333">
    <cfRule type="cellIs" dxfId="41" priority="9" stopIfTrue="1" operator="between">
      <formula>2</formula>
      <formula>3.1</formula>
    </cfRule>
  </conditionalFormatting>
  <conditionalFormatting sqref="U4:U333">
    <cfRule type="cellIs" dxfId="40" priority="10" stopIfTrue="1" operator="between">
      <formula>0</formula>
      <formula>1.9</formula>
    </cfRule>
  </conditionalFormatting>
  <conditionalFormatting sqref="AA4:AA333">
    <cfRule type="cellIs" dxfId="39" priority="11" stopIfTrue="1" operator="between">
      <formula>7.4</formula>
      <formula>10</formula>
    </cfRule>
  </conditionalFormatting>
  <conditionalFormatting sqref="AA4:AA333">
    <cfRule type="cellIs" dxfId="38" priority="12" stopIfTrue="1" operator="between">
      <formula>6</formula>
      <formula>7.3</formula>
    </cfRule>
  </conditionalFormatting>
  <conditionalFormatting sqref="AA4:AA333">
    <cfRule type="cellIs" dxfId="37" priority="13" stopIfTrue="1" operator="between">
      <formula>4.7</formula>
      <formula>5.9</formula>
    </cfRule>
  </conditionalFormatting>
  <conditionalFormatting sqref="AA4:AA333">
    <cfRule type="cellIs" dxfId="36" priority="14" stopIfTrue="1" operator="between">
      <formula>3.2</formula>
      <formula>4.6</formula>
    </cfRule>
  </conditionalFormatting>
  <conditionalFormatting sqref="AA4:AA333">
    <cfRule type="cellIs" dxfId="35" priority="15" stopIfTrue="1" operator="between">
      <formula>0</formula>
      <formula>3.1</formula>
    </cfRule>
  </conditionalFormatting>
  <conditionalFormatting sqref="M4:M333">
    <cfRule type="cellIs" dxfId="34" priority="16" stopIfTrue="1" operator="between">
      <formula>7.1</formula>
      <formula>10</formula>
    </cfRule>
  </conditionalFormatting>
  <conditionalFormatting sqref="M4:M333">
    <cfRule type="cellIs" dxfId="33" priority="17" stopIfTrue="1" operator="between">
      <formula>5.4</formula>
      <formula>7</formula>
    </cfRule>
  </conditionalFormatting>
  <conditionalFormatting sqref="M4:M333">
    <cfRule type="cellIs" dxfId="32" priority="18" stopIfTrue="1" operator="between">
      <formula>3.5</formula>
      <formula>5.3</formula>
    </cfRule>
  </conditionalFormatting>
  <conditionalFormatting sqref="M4:M333">
    <cfRule type="cellIs" dxfId="31" priority="19" stopIfTrue="1" operator="between">
      <formula>1.8</formula>
      <formula>3.4</formula>
    </cfRule>
  </conditionalFormatting>
  <conditionalFormatting sqref="M4:M333">
    <cfRule type="cellIs" dxfId="30" priority="20" stopIfTrue="1" operator="between">
      <formula>0</formula>
      <formula>1.7</formula>
    </cfRule>
  </conditionalFormatting>
  <conditionalFormatting sqref="Z4:Z333">
    <cfRule type="cellIs" dxfId="29" priority="21" stopIfTrue="1" operator="between">
      <formula>7.4</formula>
      <formula>10</formula>
    </cfRule>
  </conditionalFormatting>
  <conditionalFormatting sqref="Z4:Z333">
    <cfRule type="cellIs" dxfId="28" priority="22" stopIfTrue="1" operator="between">
      <formula>5.4</formula>
      <formula>7.3</formula>
    </cfRule>
  </conditionalFormatting>
  <conditionalFormatting sqref="Z4:Z333">
    <cfRule type="cellIs" dxfId="27" priority="23" stopIfTrue="1" operator="between">
      <formula>3.5</formula>
      <formula>5.3</formula>
    </cfRule>
  </conditionalFormatting>
  <conditionalFormatting sqref="Z4:Z333">
    <cfRule type="cellIs" dxfId="26" priority="24" stopIfTrue="1" operator="between">
      <formula>2.1</formula>
      <formula>3.4</formula>
    </cfRule>
  </conditionalFormatting>
  <conditionalFormatting sqref="Z4:Z333">
    <cfRule type="cellIs" dxfId="25" priority="25" stopIfTrue="1" operator="between">
      <formula>0</formula>
      <formula>2</formula>
    </cfRule>
  </conditionalFormatting>
  <conditionalFormatting sqref="H4:H333">
    <cfRule type="cellIs" dxfId="24" priority="31" stopIfTrue="1" operator="between">
      <formula>8</formula>
      <formula>10</formula>
    </cfRule>
  </conditionalFormatting>
  <conditionalFormatting sqref="H4:H333">
    <cfRule type="cellIs" dxfId="23" priority="32" stopIfTrue="1" operator="between">
      <formula>7</formula>
      <formula>8</formula>
    </cfRule>
  </conditionalFormatting>
  <conditionalFormatting sqref="H4:H333">
    <cfRule type="cellIs" dxfId="22" priority="33" stopIfTrue="1" operator="between">
      <formula>3.1</formula>
      <formula>6.9</formula>
    </cfRule>
  </conditionalFormatting>
  <conditionalFormatting sqref="H4:H333">
    <cfRule type="cellIs" dxfId="21" priority="34" stopIfTrue="1" operator="between">
      <formula>1</formula>
      <formula>3</formula>
    </cfRule>
  </conditionalFormatting>
  <conditionalFormatting sqref="H4:H333">
    <cfRule type="cellIs" dxfId="20" priority="35" stopIfTrue="1" operator="between">
      <formula>0</formula>
      <formula>0.9</formula>
    </cfRule>
  </conditionalFormatting>
  <conditionalFormatting sqref="T4:T333">
    <cfRule type="cellIs" dxfId="19" priority="36" stopIfTrue="1" operator="between">
      <formula>6.3</formula>
      <formula>10</formula>
    </cfRule>
  </conditionalFormatting>
  <conditionalFormatting sqref="T4:T333">
    <cfRule type="cellIs" dxfId="18" priority="37" stopIfTrue="1" operator="between">
      <formula>4.4</formula>
      <formula>6.2</formula>
    </cfRule>
  </conditionalFormatting>
  <conditionalFormatting sqref="T4:T333">
    <cfRule type="cellIs" dxfId="17" priority="38" stopIfTrue="1" operator="between">
      <formula>2.9</formula>
      <formula>4.3</formula>
    </cfRule>
  </conditionalFormatting>
  <conditionalFormatting sqref="T4:T333">
    <cfRule type="cellIs" dxfId="16" priority="39" stopIfTrue="1" operator="between">
      <formula>1.6</formula>
      <formula>2.8</formula>
    </cfRule>
  </conditionalFormatting>
  <conditionalFormatting sqref="T4:T333">
    <cfRule type="cellIs" dxfId="15" priority="40" stopIfTrue="1" operator="between">
      <formula>0</formula>
      <formula>1.5</formula>
    </cfRule>
  </conditionalFormatting>
  <conditionalFormatting sqref="AC4:AC333">
    <cfRule type="cellIs" dxfId="14" priority="41" stopIfTrue="1" operator="equal">
      <formula>"Very High"</formula>
    </cfRule>
  </conditionalFormatting>
  <conditionalFormatting sqref="AC4:AC333">
    <cfRule type="cellIs" dxfId="13" priority="42" stopIfTrue="1" operator="equal">
      <formula>"High"</formula>
    </cfRule>
  </conditionalFormatting>
  <conditionalFormatting sqref="AC4:AC333">
    <cfRule type="cellIs" dxfId="12" priority="43" stopIfTrue="1" operator="equal">
      <formula>"Medium"</formula>
    </cfRule>
  </conditionalFormatting>
  <conditionalFormatting sqref="AC4:AC333">
    <cfRule type="cellIs" dxfId="11" priority="44" stopIfTrue="1" operator="equal">
      <formula>"Low"</formula>
    </cfRule>
  </conditionalFormatting>
  <conditionalFormatting sqref="AC4:AC333">
    <cfRule type="cellIs" dxfId="10" priority="45" stopIfTrue="1" operator="equal">
      <formula>"Very Low"</formula>
    </cfRule>
  </conditionalFormatting>
  <conditionalFormatting sqref="AB4:AB333">
    <cfRule type="cellIs" dxfId="9" priority="46" stopIfTrue="1" operator="between">
      <formula>6.5</formula>
      <formula>10</formula>
    </cfRule>
  </conditionalFormatting>
  <conditionalFormatting sqref="AB4:AB333">
    <cfRule type="cellIs" dxfId="8" priority="47" stopIfTrue="1" operator="between">
      <formula>5</formula>
      <formula>6.5</formula>
    </cfRule>
  </conditionalFormatting>
  <conditionalFormatting sqref="AB4:AB333">
    <cfRule type="cellIs" dxfId="7" priority="48" stopIfTrue="1" operator="between">
      <formula>3.5</formula>
      <formula>5</formula>
    </cfRule>
  </conditionalFormatting>
  <conditionalFormatting sqref="AB4:AB333">
    <cfRule type="cellIs" dxfId="6" priority="49" stopIfTrue="1" operator="between">
      <formula>2</formula>
      <formula>3.5</formula>
    </cfRule>
  </conditionalFormatting>
  <conditionalFormatting sqref="AB4:AB333">
    <cfRule type="cellIs" dxfId="5" priority="50" stopIfTrue="1" operator="between">
      <formula>0</formula>
      <formula>2</formula>
    </cfRule>
  </conditionalFormatting>
  <conditionalFormatting sqref="E4:E333">
    <cfRule type="cellIs" dxfId="4" priority="51" stopIfTrue="1" operator="between">
      <formula>8</formula>
      <formula>10</formula>
    </cfRule>
  </conditionalFormatting>
  <conditionalFormatting sqref="E4:E333">
    <cfRule type="cellIs" dxfId="3" priority="52" stopIfTrue="1" operator="between">
      <formula>7</formula>
      <formula>8</formula>
    </cfRule>
  </conditionalFormatting>
  <conditionalFormatting sqref="E4:E333">
    <cfRule type="cellIs" dxfId="2" priority="53" stopIfTrue="1" operator="between">
      <formula>3.1</formula>
      <formula>6.9</formula>
    </cfRule>
  </conditionalFormatting>
  <conditionalFormatting sqref="E4:E333">
    <cfRule type="cellIs" dxfId="1" priority="54" stopIfTrue="1" operator="between">
      <formula>1</formula>
      <formula>3</formula>
    </cfRule>
  </conditionalFormatting>
  <conditionalFormatting sqref="E4:E333">
    <cfRule type="cellIs" dxfId="0" priority="55" stopIfTrue="1" operator="between">
      <formula>0</formula>
      <formula>0.9</formula>
    </cfRule>
  </conditionalFormatting>
  <pageMargins left="0.70866141732283472" right="0.70866141732283472" top="0.74803149606299213" bottom="0.74803149606299213" header="0" footer="0"/>
  <pageSetup paperSize="9" fitToHeight="0" orientation="landscape"/>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833F"/>
  </sheetPr>
  <dimension ref="A1:Y1000"/>
  <sheetViews>
    <sheetView showGridLines="0" workbookViewId="0">
      <pane xSplit="4" ySplit="2" topLeftCell="E3" activePane="bottomRight" state="frozen"/>
      <selection pane="topRight" activeCell="E1" sqref="E1"/>
      <selection pane="bottomLeft" activeCell="A3" sqref="A3"/>
      <selection pane="bottomRight"/>
    </sheetView>
  </sheetViews>
  <sheetFormatPr defaultColWidth="14.42578125" defaultRowHeight="15" customHeight="1" x14ac:dyDescent="0.25"/>
  <cols>
    <col min="1" max="1" width="13.28515625" customWidth="1"/>
    <col min="2" max="2" width="21.85546875" customWidth="1"/>
    <col min="3" max="3" width="22.85546875" customWidth="1"/>
    <col min="4" max="4" width="12.7109375" customWidth="1"/>
    <col min="5" max="18" width="7.85546875" customWidth="1"/>
    <col min="19" max="20" width="9.140625" customWidth="1"/>
    <col min="21" max="25" width="8.7109375" customWidth="1"/>
  </cols>
  <sheetData>
    <row r="1" spans="1:25" x14ac:dyDescent="0.25">
      <c r="A1" s="45"/>
      <c r="B1" s="45"/>
      <c r="C1" s="45"/>
      <c r="D1" s="45"/>
      <c r="E1" s="45"/>
      <c r="F1" s="45"/>
      <c r="G1" s="45"/>
      <c r="H1" s="45"/>
      <c r="I1" s="45"/>
      <c r="J1" s="45"/>
      <c r="K1" s="45"/>
      <c r="L1" s="45"/>
      <c r="M1" s="45"/>
      <c r="N1" s="45"/>
      <c r="O1" s="45"/>
      <c r="P1" s="45"/>
      <c r="Q1" s="45"/>
      <c r="R1" s="45"/>
      <c r="S1" s="45"/>
      <c r="T1" s="1"/>
      <c r="U1" s="1"/>
      <c r="V1" s="1"/>
      <c r="W1" s="1"/>
      <c r="X1" s="1"/>
      <c r="Y1" s="1"/>
    </row>
    <row r="2" spans="1:25" ht="117.75" customHeight="1" x14ac:dyDescent="0.25">
      <c r="A2" s="46" t="s">
        <v>3</v>
      </c>
      <c r="B2" s="46" t="s">
        <v>4</v>
      </c>
      <c r="C2" s="46" t="s">
        <v>5</v>
      </c>
      <c r="D2" s="47" t="s">
        <v>6</v>
      </c>
      <c r="E2" s="48" t="s">
        <v>69</v>
      </c>
      <c r="F2" s="48" t="s">
        <v>70</v>
      </c>
      <c r="G2" s="48" t="s">
        <v>71</v>
      </c>
      <c r="H2" s="48" t="s">
        <v>72</v>
      </c>
      <c r="I2" s="48" t="s">
        <v>73</v>
      </c>
      <c r="J2" s="48" t="s">
        <v>74</v>
      </c>
      <c r="K2" s="49" t="s">
        <v>75</v>
      </c>
      <c r="L2" s="51" t="s">
        <v>76</v>
      </c>
      <c r="M2" s="52" t="s">
        <v>77</v>
      </c>
      <c r="N2" s="51" t="s">
        <v>78</v>
      </c>
      <c r="O2" s="51" t="s">
        <v>79</v>
      </c>
      <c r="P2" s="51" t="s">
        <v>80</v>
      </c>
      <c r="Q2" s="51" t="s">
        <v>81</v>
      </c>
      <c r="R2" s="52" t="s">
        <v>12</v>
      </c>
      <c r="S2" s="49" t="s">
        <v>82</v>
      </c>
      <c r="T2" s="1"/>
      <c r="U2" s="1"/>
      <c r="V2" s="1"/>
      <c r="W2" s="1"/>
      <c r="X2" s="1"/>
      <c r="Y2" s="1"/>
    </row>
    <row r="3" spans="1:25" x14ac:dyDescent="0.25">
      <c r="A3" s="54" t="s">
        <v>57</v>
      </c>
      <c r="B3" s="55" t="s">
        <v>59</v>
      </c>
      <c r="C3" s="55" t="s">
        <v>59</v>
      </c>
      <c r="D3" s="55" t="s">
        <v>60</v>
      </c>
      <c r="E3" s="57">
        <v>0</v>
      </c>
      <c r="F3" s="57">
        <v>5.1522880642583324</v>
      </c>
      <c r="G3" s="57">
        <v>0</v>
      </c>
      <c r="H3" s="57">
        <v>0.27740900999999996</v>
      </c>
      <c r="I3" s="57">
        <v>1.6962285117468108</v>
      </c>
      <c r="J3" s="57">
        <v>0.20511981434349574</v>
      </c>
      <c r="K3" s="60">
        <f t="shared" ref="K3:K66" si="0">ROUND((10-GEOMEAN(((10-E3)/10*9+1),((10-E3)/10*9+1),((10-F3)/10*9+1),((10-F3)/10*9+1),((10-G3)/10*9+1),((10-H3)/10*9+1),((10-H3)/10*9+1),((10-I3)/10*9+1),((10-I3)/10*9+1),((10-J3)/10*9+1)))/9*10,1)</f>
        <v>1.7</v>
      </c>
      <c r="L3" s="57">
        <v>9.8000000000000007</v>
      </c>
      <c r="M3" s="61">
        <f t="shared" ref="M3:M66" si="1">L3</f>
        <v>9.8000000000000007</v>
      </c>
      <c r="N3" s="57">
        <f>ROUND(IF('Indicator Data'!L6=0,0,IF('Indicator Data'!L6&gt;N$333,10,IF('Indicator Data'!L6&lt;N$334,0,10-(N$333-'Indicator Data'!L6)/(N$333-N$334)*10))),1)</f>
        <v>4</v>
      </c>
      <c r="O3" s="57">
        <f>ROUND(IF('Indicator Data'!M6=0,0,IF(LOG('Indicator Data'!M6)&gt;O$333,10,IF(LOG('Indicator Data'!M6)&lt;O$334,0,10-(O$333-LOG('Indicator Data'!M6))/(O$333-O$334)*10))),1)</f>
        <v>4.4000000000000004</v>
      </c>
      <c r="P3" s="57">
        <f>ROUND(IF('Indicator Data'!N6=0,0,IF('Indicator Data'!N6&gt;P$333,10,IF('Indicator Data'!N6&lt;P$334,0,10-(P$333-'Indicator Data'!N6)/(P$333-P$334)*10))),1)</f>
        <v>4.2</v>
      </c>
      <c r="Q3" s="57">
        <f t="shared" ref="Q3:Q66" si="2">ROUND(AVERAGE(O3:P3),1)</f>
        <v>4.3</v>
      </c>
      <c r="R3" s="61">
        <f t="shared" ref="R3:R66" si="3">ROUND(AVERAGE(Q3,N3),1)</f>
        <v>4.2</v>
      </c>
      <c r="S3" s="60">
        <f t="shared" ref="S3:S66" si="4">ROUND((10-GEOMEAN(((10-M3)/10*9+1),((10-M3)/10*9+1),((10-M3)/10*9+1),((10-R3)/10*9+1)))/9*10,1)</f>
        <v>9.1</v>
      </c>
      <c r="T3" s="62"/>
      <c r="U3" s="1"/>
      <c r="V3" s="1"/>
      <c r="W3" s="1"/>
      <c r="X3" s="1"/>
      <c r="Y3" s="1"/>
    </row>
    <row r="4" spans="1:25" x14ac:dyDescent="0.25">
      <c r="A4" s="54" t="s">
        <v>57</v>
      </c>
      <c r="B4" s="55" t="s">
        <v>59</v>
      </c>
      <c r="C4" s="55" t="s">
        <v>83</v>
      </c>
      <c r="D4" s="55" t="s">
        <v>84</v>
      </c>
      <c r="E4" s="57">
        <v>0</v>
      </c>
      <c r="F4" s="57">
        <v>1.2027031858222583</v>
      </c>
      <c r="G4" s="57">
        <v>0</v>
      </c>
      <c r="H4" s="57">
        <v>0.29639200999999998</v>
      </c>
      <c r="I4" s="57">
        <v>0.47819143445285789</v>
      </c>
      <c r="J4" s="57">
        <v>0.31721413169032542</v>
      </c>
      <c r="K4" s="60">
        <f t="shared" si="0"/>
        <v>0.4</v>
      </c>
      <c r="L4" s="57">
        <v>9.9</v>
      </c>
      <c r="M4" s="61">
        <f t="shared" si="1"/>
        <v>9.9</v>
      </c>
      <c r="N4" s="57">
        <f>ROUND(IF('Indicator Data'!L7=0,0,IF('Indicator Data'!L7&gt;N$333,10,IF('Indicator Data'!L7&lt;N$334,0,10-(N$333-'Indicator Data'!L7)/(N$333-N$334)*10))),1)</f>
        <v>4</v>
      </c>
      <c r="O4" s="57">
        <f>ROUND(IF('Indicator Data'!M7=0,0,IF(LOG('Indicator Data'!M7)&gt;O$333,10,IF(LOG('Indicator Data'!M7)&lt;O$334,0,10-(O$333-LOG('Indicator Data'!M7))/(O$333-O$334)*10))),1)</f>
        <v>4.4000000000000004</v>
      </c>
      <c r="P4" s="57">
        <f>ROUND(IF('Indicator Data'!N7=0,0,IF('Indicator Data'!N7&gt;P$333,10,IF('Indicator Data'!N7&lt;P$334,0,10-(P$333-'Indicator Data'!N7)/(P$333-P$334)*10))),1)</f>
        <v>4.2</v>
      </c>
      <c r="Q4" s="57">
        <f t="shared" si="2"/>
        <v>4.3</v>
      </c>
      <c r="R4" s="61">
        <f t="shared" si="3"/>
        <v>4.2</v>
      </c>
      <c r="S4" s="60">
        <f t="shared" si="4"/>
        <v>9.1999999999999993</v>
      </c>
      <c r="T4" s="62"/>
      <c r="U4" s="1"/>
      <c r="V4" s="1"/>
      <c r="W4" s="1"/>
      <c r="X4" s="1"/>
      <c r="Y4" s="1"/>
    </row>
    <row r="5" spans="1:25" x14ac:dyDescent="0.25">
      <c r="A5" s="54" t="s">
        <v>57</v>
      </c>
      <c r="B5" s="55" t="s">
        <v>59</v>
      </c>
      <c r="C5" s="55" t="s">
        <v>85</v>
      </c>
      <c r="D5" s="55" t="s">
        <v>86</v>
      </c>
      <c r="E5" s="57">
        <v>0</v>
      </c>
      <c r="F5" s="57">
        <v>1.8438173027271263</v>
      </c>
      <c r="G5" s="57">
        <v>0</v>
      </c>
      <c r="H5" s="57">
        <v>0.77091599000000011</v>
      </c>
      <c r="I5" s="57">
        <v>1.3055385194585961E-2</v>
      </c>
      <c r="J5" s="57">
        <v>0</v>
      </c>
      <c r="K5" s="60">
        <f t="shared" si="0"/>
        <v>0.6</v>
      </c>
      <c r="L5" s="57">
        <v>0</v>
      </c>
      <c r="M5" s="61">
        <f t="shared" si="1"/>
        <v>0</v>
      </c>
      <c r="N5" s="57">
        <f>ROUND(IF('Indicator Data'!L8=0,0,IF('Indicator Data'!L8&gt;N$333,10,IF('Indicator Data'!L8&lt;N$334,0,10-(N$333-'Indicator Data'!L8)/(N$333-N$334)*10))),1)</f>
        <v>4</v>
      </c>
      <c r="O5" s="57">
        <f>ROUND(IF('Indicator Data'!M8=0,0,IF(LOG('Indicator Data'!M8)&gt;O$333,10,IF(LOG('Indicator Data'!M8)&lt;O$334,0,10-(O$333-LOG('Indicator Data'!M8))/(O$333-O$334)*10))),1)</f>
        <v>4.4000000000000004</v>
      </c>
      <c r="P5" s="57">
        <f>ROUND(IF('Indicator Data'!N8=0,0,IF('Indicator Data'!N8&gt;P$333,10,IF('Indicator Data'!N8&lt;P$334,0,10-(P$333-'Indicator Data'!N8)/(P$333-P$334)*10))),1)</f>
        <v>4.2</v>
      </c>
      <c r="Q5" s="57">
        <f t="shared" si="2"/>
        <v>4.3</v>
      </c>
      <c r="R5" s="61">
        <f t="shared" si="3"/>
        <v>4.2</v>
      </c>
      <c r="S5" s="60">
        <f t="shared" si="4"/>
        <v>1.2</v>
      </c>
      <c r="T5" s="62"/>
      <c r="U5" s="1"/>
      <c r="V5" s="1"/>
      <c r="W5" s="1"/>
      <c r="X5" s="1"/>
      <c r="Y5" s="1"/>
    </row>
    <row r="6" spans="1:25" x14ac:dyDescent="0.25">
      <c r="A6" s="54" t="s">
        <v>57</v>
      </c>
      <c r="B6" s="55" t="s">
        <v>59</v>
      </c>
      <c r="C6" s="55" t="s">
        <v>87</v>
      </c>
      <c r="D6" s="55" t="s">
        <v>88</v>
      </c>
      <c r="E6" s="57">
        <v>0</v>
      </c>
      <c r="F6" s="57">
        <v>6.2047513277523167</v>
      </c>
      <c r="G6" s="57">
        <v>0</v>
      </c>
      <c r="H6" s="57">
        <v>9.6916999999999989E-2</v>
      </c>
      <c r="I6" s="57">
        <v>2.258885252272548E-2</v>
      </c>
      <c r="J6" s="57">
        <v>0.77955316646564388</v>
      </c>
      <c r="K6" s="60">
        <f t="shared" si="0"/>
        <v>1.8</v>
      </c>
      <c r="L6" s="57">
        <v>9.8000000000000007</v>
      </c>
      <c r="M6" s="61">
        <f t="shared" si="1"/>
        <v>9.8000000000000007</v>
      </c>
      <c r="N6" s="57">
        <f>ROUND(IF('Indicator Data'!L9=0,0,IF('Indicator Data'!L9&gt;N$333,10,IF('Indicator Data'!L9&lt;N$334,0,10-(N$333-'Indicator Data'!L9)/(N$333-N$334)*10))),1)</f>
        <v>4</v>
      </c>
      <c r="O6" s="57">
        <f>ROUND(IF('Indicator Data'!M9=0,0,IF(LOG('Indicator Data'!M9)&gt;O$333,10,IF(LOG('Indicator Data'!M9)&lt;O$334,0,10-(O$333-LOG('Indicator Data'!M9))/(O$333-O$334)*10))),1)</f>
        <v>4.4000000000000004</v>
      </c>
      <c r="P6" s="57">
        <f>ROUND(IF('Indicator Data'!N9=0,0,IF('Indicator Data'!N9&gt;P$333,10,IF('Indicator Data'!N9&lt;P$334,0,10-(P$333-'Indicator Data'!N9)/(P$333-P$334)*10))),1)</f>
        <v>4.2</v>
      </c>
      <c r="Q6" s="57">
        <f t="shared" si="2"/>
        <v>4.3</v>
      </c>
      <c r="R6" s="61">
        <f t="shared" si="3"/>
        <v>4.2</v>
      </c>
      <c r="S6" s="60">
        <f t="shared" si="4"/>
        <v>9.1</v>
      </c>
      <c r="T6" s="62"/>
      <c r="U6" s="1"/>
      <c r="V6" s="1"/>
      <c r="W6" s="1"/>
      <c r="X6" s="1"/>
      <c r="Y6" s="1"/>
    </row>
    <row r="7" spans="1:25" x14ac:dyDescent="0.25">
      <c r="A7" s="54" t="s">
        <v>57</v>
      </c>
      <c r="B7" s="55" t="s">
        <v>59</v>
      </c>
      <c r="C7" s="55" t="s">
        <v>89</v>
      </c>
      <c r="D7" s="55" t="s">
        <v>90</v>
      </c>
      <c r="E7" s="57">
        <v>0</v>
      </c>
      <c r="F7" s="57">
        <v>0</v>
      </c>
      <c r="G7" s="57">
        <v>0</v>
      </c>
      <c r="H7" s="57">
        <v>0.44471101999999996</v>
      </c>
      <c r="I7" s="57">
        <v>0.18556863792862649</v>
      </c>
      <c r="J7" s="57">
        <v>6.8232067627722964E-2</v>
      </c>
      <c r="K7" s="60">
        <f t="shared" si="0"/>
        <v>0.1</v>
      </c>
      <c r="L7" s="57">
        <v>7.6</v>
      </c>
      <c r="M7" s="61">
        <f t="shared" si="1"/>
        <v>7.6</v>
      </c>
      <c r="N7" s="57">
        <f>ROUND(IF('Indicator Data'!L10=0,0,IF('Indicator Data'!L10&gt;N$333,10,IF('Indicator Data'!L10&lt;N$334,0,10-(N$333-'Indicator Data'!L10)/(N$333-N$334)*10))),1)</f>
        <v>4</v>
      </c>
      <c r="O7" s="57">
        <f>ROUND(IF('Indicator Data'!M10=0,0,IF(LOG('Indicator Data'!M10)&gt;O$333,10,IF(LOG('Indicator Data'!M10)&lt;O$334,0,10-(O$333-LOG('Indicator Data'!M10))/(O$333-O$334)*10))),1)</f>
        <v>4.4000000000000004</v>
      </c>
      <c r="P7" s="57">
        <f>ROUND(IF('Indicator Data'!N10=0,0,IF('Indicator Data'!N10&gt;P$333,10,IF('Indicator Data'!N10&lt;P$334,0,10-(P$333-'Indicator Data'!N10)/(P$333-P$334)*10))),1)</f>
        <v>4.2</v>
      </c>
      <c r="Q7" s="57">
        <f t="shared" si="2"/>
        <v>4.3</v>
      </c>
      <c r="R7" s="61">
        <f t="shared" si="3"/>
        <v>4.2</v>
      </c>
      <c r="S7" s="60">
        <f t="shared" si="4"/>
        <v>7</v>
      </c>
      <c r="T7" s="62"/>
      <c r="U7" s="1"/>
      <c r="V7" s="1"/>
      <c r="W7" s="1"/>
      <c r="X7" s="1"/>
      <c r="Y7" s="1"/>
    </row>
    <row r="8" spans="1:25" x14ac:dyDescent="0.25">
      <c r="A8" s="54" t="s">
        <v>57</v>
      </c>
      <c r="B8" s="55" t="s">
        <v>59</v>
      </c>
      <c r="C8" s="55" t="s">
        <v>91</v>
      </c>
      <c r="D8" s="55" t="s">
        <v>92</v>
      </c>
      <c r="E8" s="57">
        <v>0</v>
      </c>
      <c r="F8" s="57">
        <v>0</v>
      </c>
      <c r="G8" s="57">
        <v>0</v>
      </c>
      <c r="H8" s="57">
        <v>1.0739800499999999</v>
      </c>
      <c r="I8" s="57">
        <v>4.5359873210956803E-2</v>
      </c>
      <c r="J8" s="57">
        <v>0</v>
      </c>
      <c r="K8" s="60">
        <f t="shared" si="0"/>
        <v>0.2</v>
      </c>
      <c r="L8" s="57">
        <v>0</v>
      </c>
      <c r="M8" s="61">
        <f t="shared" si="1"/>
        <v>0</v>
      </c>
      <c r="N8" s="57">
        <f>ROUND(IF('Indicator Data'!L11=0,0,IF('Indicator Data'!L11&gt;N$333,10,IF('Indicator Data'!L11&lt;N$334,0,10-(N$333-'Indicator Data'!L11)/(N$333-N$334)*10))),1)</f>
        <v>4</v>
      </c>
      <c r="O8" s="57">
        <f>ROUND(IF('Indicator Data'!M11=0,0,IF(LOG('Indicator Data'!M11)&gt;O$333,10,IF(LOG('Indicator Data'!M11)&lt;O$334,0,10-(O$333-LOG('Indicator Data'!M11))/(O$333-O$334)*10))),1)</f>
        <v>4.4000000000000004</v>
      </c>
      <c r="P8" s="57">
        <f>ROUND(IF('Indicator Data'!N11=0,0,IF('Indicator Data'!N11&gt;P$333,10,IF('Indicator Data'!N11&lt;P$334,0,10-(P$333-'Indicator Data'!N11)/(P$333-P$334)*10))),1)</f>
        <v>4.2</v>
      </c>
      <c r="Q8" s="57">
        <f t="shared" si="2"/>
        <v>4.3</v>
      </c>
      <c r="R8" s="61">
        <f t="shared" si="3"/>
        <v>4.2</v>
      </c>
      <c r="S8" s="60">
        <f t="shared" si="4"/>
        <v>1.2</v>
      </c>
      <c r="T8" s="62"/>
      <c r="U8" s="1"/>
      <c r="V8" s="1"/>
      <c r="W8" s="1"/>
      <c r="X8" s="1"/>
      <c r="Y8" s="1"/>
    </row>
    <row r="9" spans="1:25" x14ac:dyDescent="0.25">
      <c r="A9" s="54" t="s">
        <v>57</v>
      </c>
      <c r="B9" s="55" t="s">
        <v>93</v>
      </c>
      <c r="C9" s="55" t="s">
        <v>93</v>
      </c>
      <c r="D9" s="55" t="s">
        <v>94</v>
      </c>
      <c r="E9" s="57">
        <v>0</v>
      </c>
      <c r="F9" s="57">
        <v>8.4841831624355812</v>
      </c>
      <c r="G9" s="57">
        <v>0</v>
      </c>
      <c r="H9" s="57">
        <v>0.272401</v>
      </c>
      <c r="I9" s="57">
        <v>1.8955204848102112</v>
      </c>
      <c r="J9" s="57">
        <v>1.6719983367771154</v>
      </c>
      <c r="K9" s="60">
        <f t="shared" si="0"/>
        <v>3.3</v>
      </c>
      <c r="L9" s="57">
        <v>9.1999999999999993</v>
      </c>
      <c r="M9" s="61">
        <f t="shared" si="1"/>
        <v>9.1999999999999993</v>
      </c>
      <c r="N9" s="57">
        <f>ROUND(IF('Indicator Data'!L12=0,0,IF('Indicator Data'!L12&gt;N$333,10,IF('Indicator Data'!L12&lt;N$334,0,10-(N$333-'Indicator Data'!L12)/(N$333-N$334)*10))),1)</f>
        <v>4</v>
      </c>
      <c r="O9" s="57">
        <f>ROUND(IF('Indicator Data'!M12=0,0,IF(LOG('Indicator Data'!M12)&gt;O$333,10,IF(LOG('Indicator Data'!M12)&lt;O$334,0,10-(O$333-LOG('Indicator Data'!M12))/(O$333-O$334)*10))),1)</f>
        <v>4.4000000000000004</v>
      </c>
      <c r="P9" s="57">
        <f>ROUND(IF('Indicator Data'!N12=0,0,IF('Indicator Data'!N12&gt;P$333,10,IF('Indicator Data'!N12&lt;P$334,0,10-(P$333-'Indicator Data'!N12)/(P$333-P$334)*10))),1)</f>
        <v>4.2</v>
      </c>
      <c r="Q9" s="57">
        <f t="shared" si="2"/>
        <v>4.3</v>
      </c>
      <c r="R9" s="61">
        <f t="shared" si="3"/>
        <v>4.2</v>
      </c>
      <c r="S9" s="60">
        <f t="shared" si="4"/>
        <v>8.5</v>
      </c>
      <c r="T9" s="62"/>
      <c r="U9" s="1"/>
      <c r="V9" s="1"/>
      <c r="W9" s="1"/>
      <c r="X9" s="1"/>
      <c r="Y9" s="1"/>
    </row>
    <row r="10" spans="1:25" x14ac:dyDescent="0.25">
      <c r="A10" s="54" t="s">
        <v>57</v>
      </c>
      <c r="B10" s="55" t="s">
        <v>93</v>
      </c>
      <c r="C10" s="55" t="s">
        <v>95</v>
      </c>
      <c r="D10" s="55" t="s">
        <v>96</v>
      </c>
      <c r="E10" s="57">
        <v>0</v>
      </c>
      <c r="F10" s="57">
        <v>9.0162777824753757</v>
      </c>
      <c r="G10" s="57">
        <v>0</v>
      </c>
      <c r="H10" s="57">
        <v>0.52138200000000001</v>
      </c>
      <c r="I10" s="57">
        <v>0.97308161741041888</v>
      </c>
      <c r="J10" s="57">
        <v>0.15709230211513037</v>
      </c>
      <c r="K10" s="60">
        <f t="shared" si="0"/>
        <v>3.4</v>
      </c>
      <c r="L10" s="57">
        <v>9.3000000000000007</v>
      </c>
      <c r="M10" s="61">
        <f t="shared" si="1"/>
        <v>9.3000000000000007</v>
      </c>
      <c r="N10" s="57">
        <f>ROUND(IF('Indicator Data'!L13=0,0,IF('Indicator Data'!L13&gt;N$333,10,IF('Indicator Data'!L13&lt;N$334,0,10-(N$333-'Indicator Data'!L13)/(N$333-N$334)*10))),1)</f>
        <v>4</v>
      </c>
      <c r="O10" s="57">
        <f>ROUND(IF('Indicator Data'!M13=0,0,IF(LOG('Indicator Data'!M13)&gt;O$333,10,IF(LOG('Indicator Data'!M13)&lt;O$334,0,10-(O$333-LOG('Indicator Data'!M13))/(O$333-O$334)*10))),1)</f>
        <v>4.4000000000000004</v>
      </c>
      <c r="P10" s="57">
        <f>ROUND(IF('Indicator Data'!N13=0,0,IF('Indicator Data'!N13&gt;P$333,10,IF('Indicator Data'!N13&lt;P$334,0,10-(P$333-'Indicator Data'!N13)/(P$333-P$334)*10))),1)</f>
        <v>4.2</v>
      </c>
      <c r="Q10" s="57">
        <f t="shared" si="2"/>
        <v>4.3</v>
      </c>
      <c r="R10" s="61">
        <f t="shared" si="3"/>
        <v>4.2</v>
      </c>
      <c r="S10" s="60">
        <f t="shared" si="4"/>
        <v>8.6</v>
      </c>
      <c r="T10" s="62"/>
      <c r="U10" s="1"/>
      <c r="V10" s="1"/>
      <c r="W10" s="1"/>
      <c r="X10" s="1"/>
      <c r="Y10" s="1"/>
    </row>
    <row r="11" spans="1:25" x14ac:dyDescent="0.25">
      <c r="A11" s="54" t="s">
        <v>57</v>
      </c>
      <c r="B11" s="55" t="s">
        <v>93</v>
      </c>
      <c r="C11" s="55" t="s">
        <v>104</v>
      </c>
      <c r="D11" s="55" t="s">
        <v>105</v>
      </c>
      <c r="E11" s="57">
        <v>0</v>
      </c>
      <c r="F11" s="57">
        <v>7.1142363086808471</v>
      </c>
      <c r="G11" s="57">
        <v>0</v>
      </c>
      <c r="H11" s="57">
        <v>0.30214601000000002</v>
      </c>
      <c r="I11" s="57">
        <v>0.22534202073073722</v>
      </c>
      <c r="J11" s="57">
        <v>3.4208826039345421</v>
      </c>
      <c r="K11" s="60">
        <f t="shared" si="0"/>
        <v>2.5</v>
      </c>
      <c r="L11" s="57">
        <v>9.9</v>
      </c>
      <c r="M11" s="61">
        <f t="shared" si="1"/>
        <v>9.9</v>
      </c>
      <c r="N11" s="57">
        <f>ROUND(IF('Indicator Data'!L14=0,0,IF('Indicator Data'!L14&gt;N$333,10,IF('Indicator Data'!L14&lt;N$334,0,10-(N$333-'Indicator Data'!L14)/(N$333-N$334)*10))),1)</f>
        <v>4</v>
      </c>
      <c r="O11" s="57">
        <f>ROUND(IF('Indicator Data'!M14=0,0,IF(LOG('Indicator Data'!M14)&gt;O$333,10,IF(LOG('Indicator Data'!M14)&lt;O$334,0,10-(O$333-LOG('Indicator Data'!M14))/(O$333-O$334)*10))),1)</f>
        <v>4.4000000000000004</v>
      </c>
      <c r="P11" s="57">
        <f>ROUND(IF('Indicator Data'!N14=0,0,IF('Indicator Data'!N14&gt;P$333,10,IF('Indicator Data'!N14&lt;P$334,0,10-(P$333-'Indicator Data'!N14)/(P$333-P$334)*10))),1)</f>
        <v>4.2</v>
      </c>
      <c r="Q11" s="57">
        <f t="shared" si="2"/>
        <v>4.3</v>
      </c>
      <c r="R11" s="61">
        <f t="shared" si="3"/>
        <v>4.2</v>
      </c>
      <c r="S11" s="60">
        <f t="shared" si="4"/>
        <v>9.1999999999999993</v>
      </c>
      <c r="T11" s="62"/>
      <c r="U11" s="1"/>
      <c r="V11" s="1"/>
      <c r="W11" s="1"/>
      <c r="X11" s="1"/>
      <c r="Y11" s="1"/>
    </row>
    <row r="12" spans="1:25" x14ac:dyDescent="0.25">
      <c r="A12" s="54" t="s">
        <v>57</v>
      </c>
      <c r="B12" s="55" t="s">
        <v>126</v>
      </c>
      <c r="C12" s="55" t="s">
        <v>126</v>
      </c>
      <c r="D12" s="55" t="s">
        <v>127</v>
      </c>
      <c r="E12" s="57">
        <v>0</v>
      </c>
      <c r="F12" s="57">
        <v>0</v>
      </c>
      <c r="G12" s="57">
        <v>0</v>
      </c>
      <c r="H12" s="57">
        <v>0.41993799000000004</v>
      </c>
      <c r="I12" s="57">
        <v>1.0338650619675378</v>
      </c>
      <c r="J12" s="57">
        <v>0.30022073729709792</v>
      </c>
      <c r="K12" s="60">
        <f t="shared" si="0"/>
        <v>0.3</v>
      </c>
      <c r="L12" s="57">
        <v>9.6999999999999993</v>
      </c>
      <c r="M12" s="61">
        <f t="shared" si="1"/>
        <v>9.6999999999999993</v>
      </c>
      <c r="N12" s="57">
        <f>ROUND(IF('Indicator Data'!L15=0,0,IF('Indicator Data'!L15&gt;N$333,10,IF('Indicator Data'!L15&lt;N$334,0,10-(N$333-'Indicator Data'!L15)/(N$333-N$334)*10))),1)</f>
        <v>4</v>
      </c>
      <c r="O12" s="57">
        <f>ROUND(IF('Indicator Data'!M15=0,0,IF(LOG('Indicator Data'!M15)&gt;O$333,10,IF(LOG('Indicator Data'!M15)&lt;O$334,0,10-(O$333-LOG('Indicator Data'!M15))/(O$333-O$334)*10))),1)</f>
        <v>4.4000000000000004</v>
      </c>
      <c r="P12" s="57">
        <f>ROUND(IF('Indicator Data'!N15=0,0,IF('Indicator Data'!N15&gt;P$333,10,IF('Indicator Data'!N15&lt;P$334,0,10-(P$333-'Indicator Data'!N15)/(P$333-P$334)*10))),1)</f>
        <v>4.2</v>
      </c>
      <c r="Q12" s="57">
        <f t="shared" si="2"/>
        <v>4.3</v>
      </c>
      <c r="R12" s="61">
        <f t="shared" si="3"/>
        <v>4.2</v>
      </c>
      <c r="S12" s="60">
        <f t="shared" si="4"/>
        <v>9</v>
      </c>
      <c r="T12" s="62"/>
      <c r="U12" s="1"/>
      <c r="V12" s="1"/>
      <c r="W12" s="1"/>
      <c r="X12" s="1"/>
      <c r="Y12" s="1"/>
    </row>
    <row r="13" spans="1:25" x14ac:dyDescent="0.25">
      <c r="A13" s="54" t="s">
        <v>57</v>
      </c>
      <c r="B13" s="55" t="s">
        <v>126</v>
      </c>
      <c r="C13" s="55" t="s">
        <v>128</v>
      </c>
      <c r="D13" s="55" t="s">
        <v>129</v>
      </c>
      <c r="E13" s="57">
        <v>0</v>
      </c>
      <c r="F13" s="57">
        <v>0.49240013312169367</v>
      </c>
      <c r="G13" s="57">
        <v>0</v>
      </c>
      <c r="H13" s="57">
        <v>0.99918002999999989</v>
      </c>
      <c r="I13" s="57">
        <v>0.88387993903438722</v>
      </c>
      <c r="J13" s="57">
        <v>0</v>
      </c>
      <c r="K13" s="60">
        <f t="shared" si="0"/>
        <v>0.5</v>
      </c>
      <c r="L13" s="57">
        <v>7.1</v>
      </c>
      <c r="M13" s="61">
        <f t="shared" si="1"/>
        <v>7.1</v>
      </c>
      <c r="N13" s="57">
        <f>ROUND(IF('Indicator Data'!L16=0,0,IF('Indicator Data'!L16&gt;N$333,10,IF('Indicator Data'!L16&lt;N$334,0,10-(N$333-'Indicator Data'!L16)/(N$333-N$334)*10))),1)</f>
        <v>4</v>
      </c>
      <c r="O13" s="57">
        <f>ROUND(IF('Indicator Data'!M16=0,0,IF(LOG('Indicator Data'!M16)&gt;O$333,10,IF(LOG('Indicator Data'!M16)&lt;O$334,0,10-(O$333-LOG('Indicator Data'!M16))/(O$333-O$334)*10))),1)</f>
        <v>4.4000000000000004</v>
      </c>
      <c r="P13" s="57">
        <f>ROUND(IF('Indicator Data'!N16=0,0,IF('Indicator Data'!N16&gt;P$333,10,IF('Indicator Data'!N16&lt;P$334,0,10-(P$333-'Indicator Data'!N16)/(P$333-P$334)*10))),1)</f>
        <v>4.2</v>
      </c>
      <c r="Q13" s="57">
        <f t="shared" si="2"/>
        <v>4.3</v>
      </c>
      <c r="R13" s="61">
        <f t="shared" si="3"/>
        <v>4.2</v>
      </c>
      <c r="S13" s="60">
        <f t="shared" si="4"/>
        <v>6.5</v>
      </c>
      <c r="T13" s="62"/>
      <c r="U13" s="1"/>
      <c r="V13" s="1"/>
      <c r="W13" s="1"/>
      <c r="X13" s="1"/>
      <c r="Y13" s="1"/>
    </row>
    <row r="14" spans="1:25" x14ac:dyDescent="0.25">
      <c r="A14" s="54" t="s">
        <v>57</v>
      </c>
      <c r="B14" s="55" t="s">
        <v>126</v>
      </c>
      <c r="C14" s="55" t="s">
        <v>130</v>
      </c>
      <c r="D14" s="55" t="s">
        <v>131</v>
      </c>
      <c r="E14" s="57">
        <v>0</v>
      </c>
      <c r="F14" s="57">
        <v>0</v>
      </c>
      <c r="G14" s="57">
        <v>0</v>
      </c>
      <c r="H14" s="57">
        <v>0.33097601000000004</v>
      </c>
      <c r="I14" s="57">
        <v>0.50612388649708839</v>
      </c>
      <c r="J14" s="57">
        <v>4.3196960565255835E-2</v>
      </c>
      <c r="K14" s="60">
        <f t="shared" si="0"/>
        <v>0.2</v>
      </c>
      <c r="L14" s="57">
        <v>9.6</v>
      </c>
      <c r="M14" s="61">
        <f t="shared" si="1"/>
        <v>9.6</v>
      </c>
      <c r="N14" s="57">
        <f>ROUND(IF('Indicator Data'!L17=0,0,IF('Indicator Data'!L17&gt;N$333,10,IF('Indicator Data'!L17&lt;N$334,0,10-(N$333-'Indicator Data'!L17)/(N$333-N$334)*10))),1)</f>
        <v>4</v>
      </c>
      <c r="O14" s="57">
        <f>ROUND(IF('Indicator Data'!M17=0,0,IF(LOG('Indicator Data'!M17)&gt;O$333,10,IF(LOG('Indicator Data'!M17)&lt;O$334,0,10-(O$333-LOG('Indicator Data'!M17))/(O$333-O$334)*10))),1)</f>
        <v>4.4000000000000004</v>
      </c>
      <c r="P14" s="57">
        <f>ROUND(IF('Indicator Data'!N17=0,0,IF('Indicator Data'!N17&gt;P$333,10,IF('Indicator Data'!N17&lt;P$334,0,10-(P$333-'Indicator Data'!N17)/(P$333-P$334)*10))),1)</f>
        <v>4.2</v>
      </c>
      <c r="Q14" s="57">
        <f t="shared" si="2"/>
        <v>4.3</v>
      </c>
      <c r="R14" s="61">
        <f t="shared" si="3"/>
        <v>4.2</v>
      </c>
      <c r="S14" s="60">
        <f t="shared" si="4"/>
        <v>8.9</v>
      </c>
      <c r="T14" s="62"/>
      <c r="U14" s="1"/>
      <c r="V14" s="1"/>
      <c r="W14" s="1"/>
      <c r="X14" s="1"/>
      <c r="Y14" s="1"/>
    </row>
    <row r="15" spans="1:25" x14ac:dyDescent="0.25">
      <c r="A15" s="54" t="s">
        <v>57</v>
      </c>
      <c r="B15" s="55" t="s">
        <v>126</v>
      </c>
      <c r="C15" s="55" t="s">
        <v>132</v>
      </c>
      <c r="D15" s="55" t="s">
        <v>133</v>
      </c>
      <c r="E15" s="57">
        <v>0</v>
      </c>
      <c r="F15" s="57">
        <v>0</v>
      </c>
      <c r="G15" s="57">
        <v>0</v>
      </c>
      <c r="H15" s="57">
        <v>0.52663798000000006</v>
      </c>
      <c r="I15" s="57">
        <v>1.4223690362696817</v>
      </c>
      <c r="J15" s="57">
        <v>0</v>
      </c>
      <c r="K15" s="60">
        <f t="shared" si="0"/>
        <v>0.4</v>
      </c>
      <c r="L15" s="57">
        <v>9.9</v>
      </c>
      <c r="M15" s="61">
        <f t="shared" si="1"/>
        <v>9.9</v>
      </c>
      <c r="N15" s="57">
        <f>ROUND(IF('Indicator Data'!L18=0,0,IF('Indicator Data'!L18&gt;N$333,10,IF('Indicator Data'!L18&lt;N$334,0,10-(N$333-'Indicator Data'!L18)/(N$333-N$334)*10))),1)</f>
        <v>4</v>
      </c>
      <c r="O15" s="57">
        <f>ROUND(IF('Indicator Data'!M18=0,0,IF(LOG('Indicator Data'!M18)&gt;O$333,10,IF(LOG('Indicator Data'!M18)&lt;O$334,0,10-(O$333-LOG('Indicator Data'!M18))/(O$333-O$334)*10))),1)</f>
        <v>4.4000000000000004</v>
      </c>
      <c r="P15" s="57">
        <f>ROUND(IF('Indicator Data'!N18=0,0,IF('Indicator Data'!N18&gt;P$333,10,IF('Indicator Data'!N18&lt;P$334,0,10-(P$333-'Indicator Data'!N18)/(P$333-P$334)*10))),1)</f>
        <v>4.2</v>
      </c>
      <c r="Q15" s="57">
        <f t="shared" si="2"/>
        <v>4.3</v>
      </c>
      <c r="R15" s="61">
        <f t="shared" si="3"/>
        <v>4.2</v>
      </c>
      <c r="S15" s="60">
        <f t="shared" si="4"/>
        <v>9.1999999999999993</v>
      </c>
      <c r="T15" s="62"/>
      <c r="U15" s="1"/>
      <c r="V15" s="1"/>
      <c r="W15" s="1"/>
      <c r="X15" s="1"/>
      <c r="Y15" s="1"/>
    </row>
    <row r="16" spans="1:25" x14ac:dyDescent="0.25">
      <c r="A16" s="54" t="s">
        <v>57</v>
      </c>
      <c r="B16" s="55" t="s">
        <v>134</v>
      </c>
      <c r="C16" s="55" t="s">
        <v>134</v>
      </c>
      <c r="D16" s="55" t="s">
        <v>135</v>
      </c>
      <c r="E16" s="57">
        <v>0</v>
      </c>
      <c r="F16" s="57">
        <v>3.7328559122360887</v>
      </c>
      <c r="G16" s="57">
        <v>0</v>
      </c>
      <c r="H16" s="57">
        <v>0.18510200000000002</v>
      </c>
      <c r="I16" s="57">
        <v>0.10426091339118185</v>
      </c>
      <c r="J16" s="57">
        <v>2.9369420866692231</v>
      </c>
      <c r="K16" s="60">
        <f t="shared" si="0"/>
        <v>1.2</v>
      </c>
      <c r="L16" s="57">
        <v>6</v>
      </c>
      <c r="M16" s="61">
        <f t="shared" si="1"/>
        <v>6</v>
      </c>
      <c r="N16" s="57">
        <f>ROUND(IF('Indicator Data'!L19=0,0,IF('Indicator Data'!L19&gt;N$333,10,IF('Indicator Data'!L19&lt;N$334,0,10-(N$333-'Indicator Data'!L19)/(N$333-N$334)*10))),1)</f>
        <v>4</v>
      </c>
      <c r="O16" s="57">
        <f>ROUND(IF('Indicator Data'!M19=0,0,IF(LOG('Indicator Data'!M19)&gt;O$333,10,IF(LOG('Indicator Data'!M19)&lt;O$334,0,10-(O$333-LOG('Indicator Data'!M19))/(O$333-O$334)*10))),1)</f>
        <v>4.4000000000000004</v>
      </c>
      <c r="P16" s="57">
        <f>ROUND(IF('Indicator Data'!N19=0,0,IF('Indicator Data'!N19&gt;P$333,10,IF('Indicator Data'!N19&lt;P$334,0,10-(P$333-'Indicator Data'!N19)/(P$333-P$334)*10))),1)</f>
        <v>4.2</v>
      </c>
      <c r="Q16" s="57">
        <f t="shared" si="2"/>
        <v>4.3</v>
      </c>
      <c r="R16" s="61">
        <f t="shared" si="3"/>
        <v>4.2</v>
      </c>
      <c r="S16" s="60">
        <f t="shared" si="4"/>
        <v>5.6</v>
      </c>
      <c r="T16" s="62"/>
      <c r="U16" s="1"/>
      <c r="V16" s="1"/>
      <c r="W16" s="1"/>
      <c r="X16" s="1"/>
      <c r="Y16" s="1"/>
    </row>
    <row r="17" spans="1:25" x14ac:dyDescent="0.25">
      <c r="A17" s="54" t="s">
        <v>57</v>
      </c>
      <c r="B17" s="55" t="s">
        <v>134</v>
      </c>
      <c r="C17" s="55" t="s">
        <v>136</v>
      </c>
      <c r="D17" s="55" t="s">
        <v>137</v>
      </c>
      <c r="E17" s="57">
        <v>0</v>
      </c>
      <c r="F17" s="57">
        <v>6.8156298686678563</v>
      </c>
      <c r="G17" s="57">
        <v>0</v>
      </c>
      <c r="H17" s="57">
        <v>0.72762598999999994</v>
      </c>
      <c r="I17" s="57">
        <v>1.8216816550585064E-4</v>
      </c>
      <c r="J17" s="57">
        <v>0.35320099102865349</v>
      </c>
      <c r="K17" s="60">
        <f t="shared" si="0"/>
        <v>2.1</v>
      </c>
      <c r="L17" s="57">
        <v>8.8000000000000007</v>
      </c>
      <c r="M17" s="61">
        <f t="shared" si="1"/>
        <v>8.8000000000000007</v>
      </c>
      <c r="N17" s="57">
        <f>ROUND(IF('Indicator Data'!L20=0,0,IF('Indicator Data'!L20&gt;N$333,10,IF('Indicator Data'!L20&lt;N$334,0,10-(N$333-'Indicator Data'!L20)/(N$333-N$334)*10))),1)</f>
        <v>4</v>
      </c>
      <c r="O17" s="57">
        <f>ROUND(IF('Indicator Data'!M20=0,0,IF(LOG('Indicator Data'!M20)&gt;O$333,10,IF(LOG('Indicator Data'!M20)&lt;O$334,0,10-(O$333-LOG('Indicator Data'!M20))/(O$333-O$334)*10))),1)</f>
        <v>4.4000000000000004</v>
      </c>
      <c r="P17" s="57">
        <f>ROUND(IF('Indicator Data'!N20=0,0,IF('Indicator Data'!N20&gt;P$333,10,IF('Indicator Data'!N20&lt;P$334,0,10-(P$333-'Indicator Data'!N20)/(P$333-P$334)*10))),1)</f>
        <v>4.2</v>
      </c>
      <c r="Q17" s="57">
        <f t="shared" si="2"/>
        <v>4.3</v>
      </c>
      <c r="R17" s="61">
        <f t="shared" si="3"/>
        <v>4.2</v>
      </c>
      <c r="S17" s="60">
        <f t="shared" si="4"/>
        <v>8.1</v>
      </c>
      <c r="T17" s="62"/>
      <c r="U17" s="1"/>
      <c r="V17" s="1"/>
      <c r="W17" s="1"/>
      <c r="X17" s="1"/>
      <c r="Y17" s="1"/>
    </row>
    <row r="18" spans="1:25" x14ac:dyDescent="0.25">
      <c r="A18" s="54" t="s">
        <v>57</v>
      </c>
      <c r="B18" s="55" t="s">
        <v>134</v>
      </c>
      <c r="C18" s="55" t="s">
        <v>138</v>
      </c>
      <c r="D18" s="55" t="s">
        <v>139</v>
      </c>
      <c r="E18" s="57">
        <v>0</v>
      </c>
      <c r="F18" s="57">
        <v>0.58400665769146298</v>
      </c>
      <c r="G18" s="57">
        <v>0</v>
      </c>
      <c r="H18" s="57">
        <v>1.1426099799999998</v>
      </c>
      <c r="I18" s="57">
        <v>1.1901653479715576E-2</v>
      </c>
      <c r="J18" s="57">
        <v>0</v>
      </c>
      <c r="K18" s="60">
        <f t="shared" si="0"/>
        <v>0.4</v>
      </c>
      <c r="L18" s="57">
        <v>0</v>
      </c>
      <c r="M18" s="61">
        <f t="shared" si="1"/>
        <v>0</v>
      </c>
      <c r="N18" s="57">
        <f>ROUND(IF('Indicator Data'!L21=0,0,IF('Indicator Data'!L21&gt;N$333,10,IF('Indicator Data'!L21&lt;N$334,0,10-(N$333-'Indicator Data'!L21)/(N$333-N$334)*10))),1)</f>
        <v>4</v>
      </c>
      <c r="O18" s="57">
        <f>ROUND(IF('Indicator Data'!M21=0,0,IF(LOG('Indicator Data'!M21)&gt;O$333,10,IF(LOG('Indicator Data'!M21)&lt;O$334,0,10-(O$333-LOG('Indicator Data'!M21))/(O$333-O$334)*10))),1)</f>
        <v>4.4000000000000004</v>
      </c>
      <c r="P18" s="57">
        <f>ROUND(IF('Indicator Data'!N21=0,0,IF('Indicator Data'!N21&gt;P$333,10,IF('Indicator Data'!N21&lt;P$334,0,10-(P$333-'Indicator Data'!N21)/(P$333-P$334)*10))),1)</f>
        <v>4.2</v>
      </c>
      <c r="Q18" s="57">
        <f t="shared" si="2"/>
        <v>4.3</v>
      </c>
      <c r="R18" s="61">
        <f t="shared" si="3"/>
        <v>4.2</v>
      </c>
      <c r="S18" s="60">
        <f t="shared" si="4"/>
        <v>1.2</v>
      </c>
      <c r="T18" s="62"/>
      <c r="U18" s="1"/>
      <c r="V18" s="1"/>
      <c r="W18" s="1"/>
      <c r="X18" s="1"/>
      <c r="Y18" s="1"/>
    </row>
    <row r="19" spans="1:25" x14ac:dyDescent="0.25">
      <c r="A19" s="54" t="s">
        <v>57</v>
      </c>
      <c r="B19" s="55" t="s">
        <v>134</v>
      </c>
      <c r="C19" s="55" t="s">
        <v>140</v>
      </c>
      <c r="D19" s="55" t="s">
        <v>141</v>
      </c>
      <c r="E19" s="57">
        <v>0</v>
      </c>
      <c r="F19" s="57">
        <v>0</v>
      </c>
      <c r="G19" s="57">
        <v>0</v>
      </c>
      <c r="H19" s="57">
        <v>0.443859</v>
      </c>
      <c r="I19" s="57">
        <v>0</v>
      </c>
      <c r="J19" s="57">
        <v>0.46573603241783523</v>
      </c>
      <c r="K19" s="60">
        <f t="shared" si="0"/>
        <v>0.1</v>
      </c>
      <c r="L19" s="57">
        <v>0</v>
      </c>
      <c r="M19" s="61">
        <f t="shared" si="1"/>
        <v>0</v>
      </c>
      <c r="N19" s="57">
        <f>ROUND(IF('Indicator Data'!L22=0,0,IF('Indicator Data'!L22&gt;N$333,10,IF('Indicator Data'!L22&lt;N$334,0,10-(N$333-'Indicator Data'!L22)/(N$333-N$334)*10))),1)</f>
        <v>4</v>
      </c>
      <c r="O19" s="57">
        <f>ROUND(IF('Indicator Data'!M22=0,0,IF(LOG('Indicator Data'!M22)&gt;O$333,10,IF(LOG('Indicator Data'!M22)&lt;O$334,0,10-(O$333-LOG('Indicator Data'!M22))/(O$333-O$334)*10))),1)</f>
        <v>4.4000000000000004</v>
      </c>
      <c r="P19" s="57">
        <f>ROUND(IF('Indicator Data'!N22=0,0,IF('Indicator Data'!N22&gt;P$333,10,IF('Indicator Data'!N22&lt;P$334,0,10-(P$333-'Indicator Data'!N22)/(P$333-P$334)*10))),1)</f>
        <v>4.2</v>
      </c>
      <c r="Q19" s="57">
        <f t="shared" si="2"/>
        <v>4.3</v>
      </c>
      <c r="R19" s="61">
        <f t="shared" si="3"/>
        <v>4.2</v>
      </c>
      <c r="S19" s="60">
        <f t="shared" si="4"/>
        <v>1.2</v>
      </c>
      <c r="T19" s="62"/>
      <c r="U19" s="1"/>
      <c r="V19" s="1"/>
      <c r="W19" s="1"/>
      <c r="X19" s="1"/>
      <c r="Y19" s="1"/>
    </row>
    <row r="20" spans="1:25" x14ac:dyDescent="0.25">
      <c r="A20" s="54" t="s">
        <v>57</v>
      </c>
      <c r="B20" s="55" t="s">
        <v>134</v>
      </c>
      <c r="C20" s="55" t="s">
        <v>142</v>
      </c>
      <c r="D20" s="55" t="s">
        <v>143</v>
      </c>
      <c r="E20" s="57">
        <v>0</v>
      </c>
      <c r="F20" s="57">
        <v>0</v>
      </c>
      <c r="G20" s="57">
        <v>0</v>
      </c>
      <c r="H20" s="57">
        <v>0.67071800000000004</v>
      </c>
      <c r="I20" s="57">
        <v>1.1780208036045008E-2</v>
      </c>
      <c r="J20" s="57">
        <v>0.22277849789057408</v>
      </c>
      <c r="K20" s="60">
        <f t="shared" si="0"/>
        <v>0.2</v>
      </c>
      <c r="L20" s="57">
        <v>0</v>
      </c>
      <c r="M20" s="61">
        <f t="shared" si="1"/>
        <v>0</v>
      </c>
      <c r="N20" s="57">
        <f>ROUND(IF('Indicator Data'!L23=0,0,IF('Indicator Data'!L23&gt;N$333,10,IF('Indicator Data'!L23&lt;N$334,0,10-(N$333-'Indicator Data'!L23)/(N$333-N$334)*10))),1)</f>
        <v>4</v>
      </c>
      <c r="O20" s="57">
        <f>ROUND(IF('Indicator Data'!M23=0,0,IF(LOG('Indicator Data'!M23)&gt;O$333,10,IF(LOG('Indicator Data'!M23)&lt;O$334,0,10-(O$333-LOG('Indicator Data'!M23))/(O$333-O$334)*10))),1)</f>
        <v>4.4000000000000004</v>
      </c>
      <c r="P20" s="57">
        <f>ROUND(IF('Indicator Data'!N23=0,0,IF('Indicator Data'!N23&gt;P$333,10,IF('Indicator Data'!N23&lt;P$334,0,10-(P$333-'Indicator Data'!N23)/(P$333-P$334)*10))),1)</f>
        <v>4.2</v>
      </c>
      <c r="Q20" s="57">
        <f t="shared" si="2"/>
        <v>4.3</v>
      </c>
      <c r="R20" s="61">
        <f t="shared" si="3"/>
        <v>4.2</v>
      </c>
      <c r="S20" s="60">
        <f t="shared" si="4"/>
        <v>1.2</v>
      </c>
      <c r="T20" s="62"/>
      <c r="U20" s="1"/>
      <c r="V20" s="1"/>
      <c r="W20" s="1"/>
      <c r="X20" s="1"/>
      <c r="Y20" s="1"/>
    </row>
    <row r="21" spans="1:25" ht="15.75" customHeight="1" x14ac:dyDescent="0.25">
      <c r="A21" s="54" t="s">
        <v>144</v>
      </c>
      <c r="B21" s="55" t="s">
        <v>145</v>
      </c>
      <c r="C21" s="55" t="s">
        <v>145</v>
      </c>
      <c r="D21" s="55" t="s">
        <v>146</v>
      </c>
      <c r="E21" s="57">
        <v>0</v>
      </c>
      <c r="F21" s="57">
        <v>3.7885956002758032</v>
      </c>
      <c r="G21" s="57">
        <v>0</v>
      </c>
      <c r="H21" s="57">
        <v>0.41666097999999996</v>
      </c>
      <c r="I21" s="57">
        <v>1.9264890729462059</v>
      </c>
      <c r="J21" s="57">
        <v>0.23701646635688856</v>
      </c>
      <c r="K21" s="60">
        <f t="shared" si="0"/>
        <v>1.4</v>
      </c>
      <c r="L21" s="57">
        <v>0</v>
      </c>
      <c r="M21" s="61">
        <f t="shared" si="1"/>
        <v>0</v>
      </c>
      <c r="N21" s="57">
        <f>ROUND(IF('Indicator Data'!L24=0,0,IF('Indicator Data'!L24&gt;N$333,10,IF('Indicator Data'!L24&lt;N$334,0,10-(N$333-'Indicator Data'!L24)/(N$333-N$334)*10))),1)</f>
        <v>0.7</v>
      </c>
      <c r="O21" s="57">
        <f>ROUND(IF('Indicator Data'!M24=0,0,IF(LOG('Indicator Data'!M24)&gt;O$333,10,IF(LOG('Indicator Data'!M24)&lt;O$334,0,10-(O$333-LOG('Indicator Data'!M24))/(O$333-O$334)*10))),1)</f>
        <v>1</v>
      </c>
      <c r="P21" s="57">
        <f>ROUND(IF('Indicator Data'!N24=0,0,IF('Indicator Data'!N24&gt;P$333,10,IF('Indicator Data'!N24&lt;P$334,0,10-(P$333-'Indicator Data'!N24)/(P$333-P$334)*10))),1)</f>
        <v>3.6</v>
      </c>
      <c r="Q21" s="57">
        <f t="shared" si="2"/>
        <v>2.2999999999999998</v>
      </c>
      <c r="R21" s="61">
        <f t="shared" si="3"/>
        <v>1.5</v>
      </c>
      <c r="S21" s="60">
        <f t="shared" si="4"/>
        <v>0.4</v>
      </c>
      <c r="T21" s="62"/>
      <c r="U21" s="1"/>
      <c r="V21" s="1"/>
      <c r="W21" s="1"/>
      <c r="X21" s="1"/>
      <c r="Y21" s="1"/>
    </row>
    <row r="22" spans="1:25" ht="15.75" customHeight="1" x14ac:dyDescent="0.25">
      <c r="A22" s="54" t="s">
        <v>144</v>
      </c>
      <c r="B22" s="55" t="s">
        <v>145</v>
      </c>
      <c r="C22" s="55" t="s">
        <v>147</v>
      </c>
      <c r="D22" s="55" t="s">
        <v>148</v>
      </c>
      <c r="E22" s="57">
        <v>0</v>
      </c>
      <c r="F22" s="57">
        <v>3.0963984435928955</v>
      </c>
      <c r="G22" s="57">
        <v>0</v>
      </c>
      <c r="H22" s="57">
        <v>0.221576</v>
      </c>
      <c r="I22" s="57">
        <v>1.5665855006284801</v>
      </c>
      <c r="J22" s="57">
        <v>5.0885013205959673E-2</v>
      </c>
      <c r="K22" s="60">
        <f t="shared" si="0"/>
        <v>1.1000000000000001</v>
      </c>
      <c r="L22" s="57">
        <v>0</v>
      </c>
      <c r="M22" s="61">
        <f t="shared" si="1"/>
        <v>0</v>
      </c>
      <c r="N22" s="57">
        <f>ROUND(IF('Indicator Data'!L25=0,0,IF('Indicator Data'!L25&gt;N$333,10,IF('Indicator Data'!L25&lt;N$334,0,10-(N$333-'Indicator Data'!L25)/(N$333-N$334)*10))),1)</f>
        <v>0.7</v>
      </c>
      <c r="O22" s="57">
        <f>ROUND(IF('Indicator Data'!M25=0,0,IF(LOG('Indicator Data'!M25)&gt;O$333,10,IF(LOG('Indicator Data'!M25)&lt;O$334,0,10-(O$333-LOG('Indicator Data'!M25))/(O$333-O$334)*10))),1)</f>
        <v>1</v>
      </c>
      <c r="P22" s="57">
        <f>ROUND(IF('Indicator Data'!N25=0,0,IF('Indicator Data'!N25&gt;P$333,10,IF('Indicator Data'!N25&lt;P$334,0,10-(P$333-'Indicator Data'!N25)/(P$333-P$334)*10))),1)</f>
        <v>3.6</v>
      </c>
      <c r="Q22" s="57">
        <f t="shared" si="2"/>
        <v>2.2999999999999998</v>
      </c>
      <c r="R22" s="61">
        <f t="shared" si="3"/>
        <v>1.5</v>
      </c>
      <c r="S22" s="60">
        <f t="shared" si="4"/>
        <v>0.4</v>
      </c>
      <c r="T22" s="62"/>
      <c r="U22" s="1"/>
      <c r="V22" s="1"/>
      <c r="W22" s="1"/>
      <c r="X22" s="1"/>
      <c r="Y22" s="1"/>
    </row>
    <row r="23" spans="1:25" ht="15.75" customHeight="1" x14ac:dyDescent="0.25">
      <c r="A23" s="54" t="s">
        <v>144</v>
      </c>
      <c r="B23" s="55" t="s">
        <v>145</v>
      </c>
      <c r="C23" s="55" t="s">
        <v>149</v>
      </c>
      <c r="D23" s="55" t="s">
        <v>150</v>
      </c>
      <c r="E23" s="57">
        <v>0</v>
      </c>
      <c r="F23" s="57">
        <v>0.94671557168315967</v>
      </c>
      <c r="G23" s="57">
        <v>0</v>
      </c>
      <c r="H23" s="57">
        <v>3.6746699999999993E-2</v>
      </c>
      <c r="I23" s="57">
        <v>0.47533746652659958</v>
      </c>
      <c r="J23" s="57">
        <v>1.0917118811606235</v>
      </c>
      <c r="K23" s="60">
        <f t="shared" si="0"/>
        <v>0.4</v>
      </c>
      <c r="L23" s="57">
        <v>0</v>
      </c>
      <c r="M23" s="61">
        <f t="shared" si="1"/>
        <v>0</v>
      </c>
      <c r="N23" s="57">
        <f>ROUND(IF('Indicator Data'!L26=0,0,IF('Indicator Data'!L26&gt;N$333,10,IF('Indicator Data'!L26&lt;N$334,0,10-(N$333-'Indicator Data'!L26)/(N$333-N$334)*10))),1)</f>
        <v>0.7</v>
      </c>
      <c r="O23" s="57">
        <f>ROUND(IF('Indicator Data'!M26=0,0,IF(LOG('Indicator Data'!M26)&gt;O$333,10,IF(LOG('Indicator Data'!M26)&lt;O$334,0,10-(O$333-LOG('Indicator Data'!M26))/(O$333-O$334)*10))),1)</f>
        <v>1</v>
      </c>
      <c r="P23" s="57">
        <f>ROUND(IF('Indicator Data'!N26=0,0,IF('Indicator Data'!N26&gt;P$333,10,IF('Indicator Data'!N26&lt;P$334,0,10-(P$333-'Indicator Data'!N26)/(P$333-P$334)*10))),1)</f>
        <v>3.6</v>
      </c>
      <c r="Q23" s="57">
        <f t="shared" si="2"/>
        <v>2.2999999999999998</v>
      </c>
      <c r="R23" s="61">
        <f t="shared" si="3"/>
        <v>1.5</v>
      </c>
      <c r="S23" s="60">
        <f t="shared" si="4"/>
        <v>0.4</v>
      </c>
      <c r="T23" s="62"/>
      <c r="U23" s="1"/>
      <c r="V23" s="1"/>
      <c r="W23" s="1"/>
      <c r="X23" s="1"/>
      <c r="Y23" s="1"/>
    </row>
    <row r="24" spans="1:25" ht="15.75" customHeight="1" x14ac:dyDescent="0.25">
      <c r="A24" s="54" t="s">
        <v>144</v>
      </c>
      <c r="B24" s="55" t="s">
        <v>145</v>
      </c>
      <c r="C24" s="55" t="s">
        <v>151</v>
      </c>
      <c r="D24" s="55" t="s">
        <v>152</v>
      </c>
      <c r="E24" s="57">
        <v>0</v>
      </c>
      <c r="F24" s="57">
        <v>0.55076991859451796</v>
      </c>
      <c r="G24" s="57">
        <v>0</v>
      </c>
      <c r="H24" s="57">
        <v>0.29904201000000002</v>
      </c>
      <c r="I24" s="57">
        <v>0.19133729650297845</v>
      </c>
      <c r="J24" s="57">
        <v>0.11223211866524879</v>
      </c>
      <c r="K24" s="60">
        <f t="shared" si="0"/>
        <v>0.2</v>
      </c>
      <c r="L24" s="57">
        <v>0</v>
      </c>
      <c r="M24" s="61">
        <f t="shared" si="1"/>
        <v>0</v>
      </c>
      <c r="N24" s="57">
        <f>ROUND(IF('Indicator Data'!L27=0,0,IF('Indicator Data'!L27&gt;N$333,10,IF('Indicator Data'!L27&lt;N$334,0,10-(N$333-'Indicator Data'!L27)/(N$333-N$334)*10))),1)</f>
        <v>0.7</v>
      </c>
      <c r="O24" s="57">
        <f>ROUND(IF('Indicator Data'!M27=0,0,IF(LOG('Indicator Data'!M27)&gt;O$333,10,IF(LOG('Indicator Data'!M27)&lt;O$334,0,10-(O$333-LOG('Indicator Data'!M27))/(O$333-O$334)*10))),1)</f>
        <v>1</v>
      </c>
      <c r="P24" s="57">
        <f>ROUND(IF('Indicator Data'!N27=0,0,IF('Indicator Data'!N27&gt;P$333,10,IF('Indicator Data'!N27&lt;P$334,0,10-(P$333-'Indicator Data'!N27)/(P$333-P$334)*10))),1)</f>
        <v>3.6</v>
      </c>
      <c r="Q24" s="57">
        <f t="shared" si="2"/>
        <v>2.2999999999999998</v>
      </c>
      <c r="R24" s="61">
        <f t="shared" si="3"/>
        <v>1.5</v>
      </c>
      <c r="S24" s="60">
        <f t="shared" si="4"/>
        <v>0.4</v>
      </c>
      <c r="T24" s="62"/>
      <c r="U24" s="1"/>
      <c r="V24" s="1"/>
      <c r="W24" s="1"/>
      <c r="X24" s="1"/>
      <c r="Y24" s="1"/>
    </row>
    <row r="25" spans="1:25" ht="15.75" customHeight="1" x14ac:dyDescent="0.25">
      <c r="A25" s="54" t="s">
        <v>144</v>
      </c>
      <c r="B25" s="55" t="s">
        <v>153</v>
      </c>
      <c r="C25" s="55" t="s">
        <v>153</v>
      </c>
      <c r="D25" s="55" t="s">
        <v>154</v>
      </c>
      <c r="E25" s="57">
        <v>0</v>
      </c>
      <c r="F25" s="57">
        <v>1.6563663722711608</v>
      </c>
      <c r="G25" s="57">
        <v>0</v>
      </c>
      <c r="H25" s="57">
        <v>3.1389199999999999E-2</v>
      </c>
      <c r="I25" s="57">
        <v>0.19297680999253111</v>
      </c>
      <c r="J25" s="57">
        <v>0.18195178004627882</v>
      </c>
      <c r="K25" s="60">
        <f t="shared" si="0"/>
        <v>0.4</v>
      </c>
      <c r="L25" s="57">
        <v>0</v>
      </c>
      <c r="M25" s="61">
        <f t="shared" si="1"/>
        <v>0</v>
      </c>
      <c r="N25" s="57">
        <f>ROUND(IF('Indicator Data'!L28=0,0,IF('Indicator Data'!L28&gt;N$333,10,IF('Indicator Data'!L28&lt;N$334,0,10-(N$333-'Indicator Data'!L28)/(N$333-N$334)*10))),1)</f>
        <v>0.7</v>
      </c>
      <c r="O25" s="57">
        <f>ROUND(IF('Indicator Data'!M28=0,0,IF(LOG('Indicator Data'!M28)&gt;O$333,10,IF(LOG('Indicator Data'!M28)&lt;O$334,0,10-(O$333-LOG('Indicator Data'!M28))/(O$333-O$334)*10))),1)</f>
        <v>1</v>
      </c>
      <c r="P25" s="57">
        <f>ROUND(IF('Indicator Data'!N28=0,0,IF('Indicator Data'!N28&gt;P$333,10,IF('Indicator Data'!N28&lt;P$334,0,10-(P$333-'Indicator Data'!N28)/(P$333-P$334)*10))),1)</f>
        <v>3.6</v>
      </c>
      <c r="Q25" s="57">
        <f t="shared" si="2"/>
        <v>2.2999999999999998</v>
      </c>
      <c r="R25" s="61">
        <f t="shared" si="3"/>
        <v>1.5</v>
      </c>
      <c r="S25" s="60">
        <f t="shared" si="4"/>
        <v>0.4</v>
      </c>
      <c r="T25" s="62"/>
      <c r="U25" s="1"/>
      <c r="V25" s="1"/>
      <c r="W25" s="1"/>
      <c r="X25" s="1"/>
      <c r="Y25" s="1"/>
    </row>
    <row r="26" spans="1:25" ht="15.75" customHeight="1" x14ac:dyDescent="0.25">
      <c r="A26" s="54" t="s">
        <v>144</v>
      </c>
      <c r="B26" s="55" t="s">
        <v>153</v>
      </c>
      <c r="C26" s="55" t="s">
        <v>155</v>
      </c>
      <c r="D26" s="55" t="s">
        <v>156</v>
      </c>
      <c r="E26" s="57">
        <v>0</v>
      </c>
      <c r="F26" s="57">
        <v>0.11220543963198312</v>
      </c>
      <c r="G26" s="57">
        <v>0</v>
      </c>
      <c r="H26" s="57">
        <v>4.2770700000000002E-2</v>
      </c>
      <c r="I26" s="57">
        <v>6.3030185265024311E-2</v>
      </c>
      <c r="J26" s="57">
        <v>0.12685376923382899</v>
      </c>
      <c r="K26" s="60">
        <f t="shared" si="0"/>
        <v>0.1</v>
      </c>
      <c r="L26" s="57">
        <v>0</v>
      </c>
      <c r="M26" s="61">
        <f t="shared" si="1"/>
        <v>0</v>
      </c>
      <c r="N26" s="57">
        <f>ROUND(IF('Indicator Data'!L29=0,0,IF('Indicator Data'!L29&gt;N$333,10,IF('Indicator Data'!L29&lt;N$334,0,10-(N$333-'Indicator Data'!L29)/(N$333-N$334)*10))),1)</f>
        <v>0.7</v>
      </c>
      <c r="O26" s="57">
        <f>ROUND(IF('Indicator Data'!M29=0,0,IF(LOG('Indicator Data'!M29)&gt;O$333,10,IF(LOG('Indicator Data'!M29)&lt;O$334,0,10-(O$333-LOG('Indicator Data'!M29))/(O$333-O$334)*10))),1)</f>
        <v>1</v>
      </c>
      <c r="P26" s="57">
        <f>ROUND(IF('Indicator Data'!N29=0,0,IF('Indicator Data'!N29&gt;P$333,10,IF('Indicator Data'!N29&lt;P$334,0,10-(P$333-'Indicator Data'!N29)/(P$333-P$334)*10))),1)</f>
        <v>3.6</v>
      </c>
      <c r="Q26" s="57">
        <f t="shared" si="2"/>
        <v>2.2999999999999998</v>
      </c>
      <c r="R26" s="61">
        <f t="shared" si="3"/>
        <v>1.5</v>
      </c>
      <c r="S26" s="60">
        <f t="shared" si="4"/>
        <v>0.4</v>
      </c>
      <c r="T26" s="62"/>
      <c r="U26" s="1"/>
      <c r="V26" s="1"/>
      <c r="W26" s="1"/>
      <c r="X26" s="1"/>
      <c r="Y26" s="1"/>
    </row>
    <row r="27" spans="1:25" ht="15.75" customHeight="1" x14ac:dyDescent="0.25">
      <c r="A27" s="54" t="s">
        <v>144</v>
      </c>
      <c r="B27" s="55" t="s">
        <v>153</v>
      </c>
      <c r="C27" s="55" t="s">
        <v>157</v>
      </c>
      <c r="D27" s="55" t="s">
        <v>158</v>
      </c>
      <c r="E27" s="57">
        <v>0</v>
      </c>
      <c r="F27" s="57">
        <v>0</v>
      </c>
      <c r="G27" s="57">
        <v>0</v>
      </c>
      <c r="H27" s="57">
        <v>4.3769000000000002E-2</v>
      </c>
      <c r="I27" s="57">
        <v>0.1162232895927327</v>
      </c>
      <c r="J27" s="57">
        <v>6.8232067627722964E-2</v>
      </c>
      <c r="K27" s="60">
        <f t="shared" si="0"/>
        <v>0</v>
      </c>
      <c r="L27" s="57">
        <v>0</v>
      </c>
      <c r="M27" s="61">
        <f t="shared" si="1"/>
        <v>0</v>
      </c>
      <c r="N27" s="57">
        <f>ROUND(IF('Indicator Data'!L30=0,0,IF('Indicator Data'!L30&gt;N$333,10,IF('Indicator Data'!L30&lt;N$334,0,10-(N$333-'Indicator Data'!L30)/(N$333-N$334)*10))),1)</f>
        <v>0.7</v>
      </c>
      <c r="O27" s="57">
        <f>ROUND(IF('Indicator Data'!M30=0,0,IF(LOG('Indicator Data'!M30)&gt;O$333,10,IF(LOG('Indicator Data'!M30)&lt;O$334,0,10-(O$333-LOG('Indicator Data'!M30))/(O$333-O$334)*10))),1)</f>
        <v>1</v>
      </c>
      <c r="P27" s="57">
        <f>ROUND(IF('Indicator Data'!N30=0,0,IF('Indicator Data'!N30&gt;P$333,10,IF('Indicator Data'!N30&lt;P$334,0,10-(P$333-'Indicator Data'!N30)/(P$333-P$334)*10))),1)</f>
        <v>3.6</v>
      </c>
      <c r="Q27" s="57">
        <f t="shared" si="2"/>
        <v>2.2999999999999998</v>
      </c>
      <c r="R27" s="61">
        <f t="shared" si="3"/>
        <v>1.5</v>
      </c>
      <c r="S27" s="60">
        <f t="shared" si="4"/>
        <v>0.4</v>
      </c>
      <c r="T27" s="62"/>
      <c r="U27" s="1"/>
      <c r="V27" s="1"/>
      <c r="W27" s="1"/>
      <c r="X27" s="1"/>
      <c r="Y27" s="1"/>
    </row>
    <row r="28" spans="1:25" ht="15.75" customHeight="1" x14ac:dyDescent="0.25">
      <c r="A28" s="54" t="s">
        <v>159</v>
      </c>
      <c r="B28" s="55" t="s">
        <v>160</v>
      </c>
      <c r="C28" s="55" t="s">
        <v>160</v>
      </c>
      <c r="D28" s="55" t="s">
        <v>161</v>
      </c>
      <c r="E28" s="57">
        <v>2</v>
      </c>
      <c r="F28" s="57">
        <v>0</v>
      </c>
      <c r="G28" s="57">
        <v>1.9169978009786657</v>
      </c>
      <c r="H28" s="57">
        <v>2.0819799400000001</v>
      </c>
      <c r="I28" s="57">
        <v>5.0933004620999132</v>
      </c>
      <c r="J28" s="57">
        <v>8.3977744636744484E-2</v>
      </c>
      <c r="K28" s="60">
        <f t="shared" si="0"/>
        <v>2.2000000000000002</v>
      </c>
      <c r="L28" s="57">
        <v>6.9</v>
      </c>
      <c r="M28" s="61">
        <f t="shared" si="1"/>
        <v>6.9</v>
      </c>
      <c r="N28" s="57">
        <f>ROUND(IF('Indicator Data'!L31=0,0,IF('Indicator Data'!L31&gt;N$333,10,IF('Indicator Data'!L31&lt;N$334,0,10-(N$333-'Indicator Data'!L31)/(N$333-N$334)*10))),1)</f>
        <v>1.8</v>
      </c>
      <c r="O28" s="57">
        <f>ROUND(IF('Indicator Data'!M31=0,0,IF(LOG('Indicator Data'!M31)&gt;O$333,10,IF(LOG('Indicator Data'!M31)&lt;O$334,0,10-(O$333-LOG('Indicator Data'!M31))/(O$333-O$334)*10))),1)</f>
        <v>0.6</v>
      </c>
      <c r="P28" s="57">
        <f>ROUND(IF('Indicator Data'!N31=0,0,IF('Indicator Data'!N31&gt;P$333,10,IF('Indicator Data'!N31&lt;P$334,0,10-(P$333-'Indicator Data'!N31)/(P$333-P$334)*10))),1)</f>
        <v>0.6</v>
      </c>
      <c r="Q28" s="57">
        <f t="shared" si="2"/>
        <v>0.6</v>
      </c>
      <c r="R28" s="61">
        <f t="shared" si="3"/>
        <v>1.2</v>
      </c>
      <c r="S28" s="60">
        <f t="shared" si="4"/>
        <v>5.9</v>
      </c>
      <c r="T28" s="62"/>
      <c r="U28" s="1"/>
      <c r="V28" s="1"/>
      <c r="W28" s="1"/>
      <c r="X28" s="1"/>
      <c r="Y28" s="1"/>
    </row>
    <row r="29" spans="1:25" ht="15.75" customHeight="1" x14ac:dyDescent="0.25">
      <c r="A29" s="54" t="s">
        <v>159</v>
      </c>
      <c r="B29" s="55" t="s">
        <v>160</v>
      </c>
      <c r="C29" s="55" t="s">
        <v>162</v>
      </c>
      <c r="D29" s="55" t="s">
        <v>163</v>
      </c>
      <c r="E29" s="57">
        <v>0</v>
      </c>
      <c r="F29" s="57">
        <v>1.559432871056134</v>
      </c>
      <c r="G29" s="57">
        <v>0.46074400427576445</v>
      </c>
      <c r="H29" s="57">
        <v>1.38295002</v>
      </c>
      <c r="I29" s="57">
        <v>1.9488350345815899</v>
      </c>
      <c r="J29" s="57">
        <v>0.35911563977414385</v>
      </c>
      <c r="K29" s="60">
        <f t="shared" si="0"/>
        <v>1.1000000000000001</v>
      </c>
      <c r="L29" s="57">
        <v>9</v>
      </c>
      <c r="M29" s="61">
        <f t="shared" si="1"/>
        <v>9</v>
      </c>
      <c r="N29" s="57">
        <f>ROUND(IF('Indicator Data'!L32=0,0,IF('Indicator Data'!L32&gt;N$333,10,IF('Indicator Data'!L32&lt;N$334,0,10-(N$333-'Indicator Data'!L32)/(N$333-N$334)*10))),1)</f>
        <v>1.8</v>
      </c>
      <c r="O29" s="57">
        <f>ROUND(IF('Indicator Data'!M32=0,0,IF(LOG('Indicator Data'!M32)&gt;O$333,10,IF(LOG('Indicator Data'!M32)&lt;O$334,0,10-(O$333-LOG('Indicator Data'!M32))/(O$333-O$334)*10))),1)</f>
        <v>0.6</v>
      </c>
      <c r="P29" s="57">
        <f>ROUND(IF('Indicator Data'!N32=0,0,IF('Indicator Data'!N32&gt;P$333,10,IF('Indicator Data'!N32&lt;P$334,0,10-(P$333-'Indicator Data'!N32)/(P$333-P$334)*10))),1)</f>
        <v>0.6</v>
      </c>
      <c r="Q29" s="57">
        <f t="shared" si="2"/>
        <v>0.6</v>
      </c>
      <c r="R29" s="61">
        <f t="shared" si="3"/>
        <v>1.2</v>
      </c>
      <c r="S29" s="60">
        <f t="shared" si="4"/>
        <v>8</v>
      </c>
      <c r="T29" s="62"/>
      <c r="U29" s="1"/>
      <c r="V29" s="1"/>
      <c r="W29" s="1"/>
      <c r="X29" s="1"/>
      <c r="Y29" s="1"/>
    </row>
    <row r="30" spans="1:25" ht="15.75" customHeight="1" x14ac:dyDescent="0.25">
      <c r="A30" s="54" t="s">
        <v>159</v>
      </c>
      <c r="B30" s="55" t="s">
        <v>164</v>
      </c>
      <c r="C30" s="55" t="s">
        <v>164</v>
      </c>
      <c r="D30" s="55" t="s">
        <v>165</v>
      </c>
      <c r="E30" s="57">
        <v>0</v>
      </c>
      <c r="F30" s="57">
        <v>1.1453928706785415</v>
      </c>
      <c r="G30" s="57">
        <v>0</v>
      </c>
      <c r="H30" s="57">
        <v>0.53077997999999993</v>
      </c>
      <c r="I30" s="57">
        <v>0.15223186364105584</v>
      </c>
      <c r="J30" s="57">
        <v>0</v>
      </c>
      <c r="K30" s="60">
        <f t="shared" si="0"/>
        <v>0.4</v>
      </c>
      <c r="L30" s="57">
        <v>9.6999999999999993</v>
      </c>
      <c r="M30" s="61">
        <f t="shared" si="1"/>
        <v>9.6999999999999993</v>
      </c>
      <c r="N30" s="57">
        <f>ROUND(IF('Indicator Data'!L33=0,0,IF('Indicator Data'!L33&gt;N$333,10,IF('Indicator Data'!L33&lt;N$334,0,10-(N$333-'Indicator Data'!L33)/(N$333-N$334)*10))),1)</f>
        <v>1.8</v>
      </c>
      <c r="O30" s="57">
        <f>ROUND(IF('Indicator Data'!M33=0,0,IF(LOG('Indicator Data'!M33)&gt;O$333,10,IF(LOG('Indicator Data'!M33)&lt;O$334,0,10-(O$333-LOG('Indicator Data'!M33))/(O$333-O$334)*10))),1)</f>
        <v>0.6</v>
      </c>
      <c r="P30" s="57">
        <f>ROUND(IF('Indicator Data'!N33=0,0,IF('Indicator Data'!N33&gt;P$333,10,IF('Indicator Data'!N33&lt;P$334,0,10-(P$333-'Indicator Data'!N33)/(P$333-P$334)*10))),1)</f>
        <v>0.6</v>
      </c>
      <c r="Q30" s="57">
        <f t="shared" si="2"/>
        <v>0.6</v>
      </c>
      <c r="R30" s="61">
        <f t="shared" si="3"/>
        <v>1.2</v>
      </c>
      <c r="S30" s="60">
        <f t="shared" si="4"/>
        <v>8.8000000000000007</v>
      </c>
      <c r="T30" s="62"/>
      <c r="U30" s="1"/>
      <c r="V30" s="1"/>
      <c r="W30" s="1"/>
      <c r="X30" s="1"/>
      <c r="Y30" s="1"/>
    </row>
    <row r="31" spans="1:25" ht="15.75" customHeight="1" x14ac:dyDescent="0.25">
      <c r="A31" s="54" t="s">
        <v>159</v>
      </c>
      <c r="B31" s="55" t="s">
        <v>160</v>
      </c>
      <c r="C31" s="55" t="s">
        <v>166</v>
      </c>
      <c r="D31" s="55" t="s">
        <v>167</v>
      </c>
      <c r="E31" s="57">
        <v>0</v>
      </c>
      <c r="F31" s="57">
        <v>0.38371504727045253</v>
      </c>
      <c r="G31" s="57">
        <v>0</v>
      </c>
      <c r="H31" s="57">
        <v>0.64036001999999992</v>
      </c>
      <c r="I31" s="57">
        <v>1.1650868638535854</v>
      </c>
      <c r="J31" s="57">
        <v>0</v>
      </c>
      <c r="K31" s="60">
        <f t="shared" si="0"/>
        <v>0.4</v>
      </c>
      <c r="L31" s="57">
        <v>8.5</v>
      </c>
      <c r="M31" s="61">
        <f t="shared" si="1"/>
        <v>8.5</v>
      </c>
      <c r="N31" s="57">
        <f>ROUND(IF('Indicator Data'!L34=0,0,IF('Indicator Data'!L34&gt;N$333,10,IF('Indicator Data'!L34&lt;N$334,0,10-(N$333-'Indicator Data'!L34)/(N$333-N$334)*10))),1)</f>
        <v>1.8</v>
      </c>
      <c r="O31" s="57">
        <f>ROUND(IF('Indicator Data'!M34=0,0,IF(LOG('Indicator Data'!M34)&gt;O$333,10,IF(LOG('Indicator Data'!M34)&lt;O$334,0,10-(O$333-LOG('Indicator Data'!M34))/(O$333-O$334)*10))),1)</f>
        <v>0.6</v>
      </c>
      <c r="P31" s="57">
        <f>ROUND(IF('Indicator Data'!N34=0,0,IF('Indicator Data'!N34&gt;P$333,10,IF('Indicator Data'!N34&lt;P$334,0,10-(P$333-'Indicator Data'!N34)/(P$333-P$334)*10))),1)</f>
        <v>0.6</v>
      </c>
      <c r="Q31" s="57">
        <f t="shared" si="2"/>
        <v>0.6</v>
      </c>
      <c r="R31" s="61">
        <f t="shared" si="3"/>
        <v>1.2</v>
      </c>
      <c r="S31" s="60">
        <f t="shared" si="4"/>
        <v>7.5</v>
      </c>
      <c r="T31" s="62"/>
      <c r="U31" s="1"/>
      <c r="V31" s="1"/>
      <c r="W31" s="1"/>
      <c r="X31" s="1"/>
      <c r="Y31" s="1"/>
    </row>
    <row r="32" spans="1:25" ht="15.75" customHeight="1" x14ac:dyDescent="0.25">
      <c r="A32" s="54" t="s">
        <v>159</v>
      </c>
      <c r="B32" s="55" t="s">
        <v>168</v>
      </c>
      <c r="C32" s="55" t="s">
        <v>168</v>
      </c>
      <c r="D32" s="55" t="s">
        <v>169</v>
      </c>
      <c r="E32" s="57">
        <v>0</v>
      </c>
      <c r="F32" s="57">
        <v>0</v>
      </c>
      <c r="G32" s="57">
        <v>0</v>
      </c>
      <c r="H32" s="57">
        <v>1.85508995</v>
      </c>
      <c r="I32" s="57">
        <v>0.45948883612759062</v>
      </c>
      <c r="J32" s="57">
        <v>0.27116717566590809</v>
      </c>
      <c r="K32" s="60">
        <f t="shared" si="0"/>
        <v>0.5</v>
      </c>
      <c r="L32" s="57">
        <v>9</v>
      </c>
      <c r="M32" s="61">
        <f t="shared" si="1"/>
        <v>9</v>
      </c>
      <c r="N32" s="57">
        <f>ROUND(IF('Indicator Data'!L35=0,0,IF('Indicator Data'!L35&gt;N$333,10,IF('Indicator Data'!L35&lt;N$334,0,10-(N$333-'Indicator Data'!L35)/(N$333-N$334)*10))),1)</f>
        <v>1.8</v>
      </c>
      <c r="O32" s="57">
        <f>ROUND(IF('Indicator Data'!M35=0,0,IF(LOG('Indicator Data'!M35)&gt;O$333,10,IF(LOG('Indicator Data'!M35)&lt;O$334,0,10-(O$333-LOG('Indicator Data'!M35))/(O$333-O$334)*10))),1)</f>
        <v>0.6</v>
      </c>
      <c r="P32" s="57">
        <f>ROUND(IF('Indicator Data'!N35=0,0,IF('Indicator Data'!N35&gt;P$333,10,IF('Indicator Data'!N35&lt;P$334,0,10-(P$333-'Indicator Data'!N35)/(P$333-P$334)*10))),1)</f>
        <v>0.6</v>
      </c>
      <c r="Q32" s="57">
        <f t="shared" si="2"/>
        <v>0.6</v>
      </c>
      <c r="R32" s="61">
        <f t="shared" si="3"/>
        <v>1.2</v>
      </c>
      <c r="S32" s="60">
        <f t="shared" si="4"/>
        <v>8</v>
      </c>
      <c r="T32" s="62"/>
      <c r="U32" s="1"/>
      <c r="V32" s="1"/>
      <c r="W32" s="1"/>
      <c r="X32" s="1"/>
      <c r="Y32" s="1"/>
    </row>
    <row r="33" spans="1:25" ht="15.75" customHeight="1" x14ac:dyDescent="0.25">
      <c r="A33" s="54" t="s">
        <v>159</v>
      </c>
      <c r="B33" s="55" t="s">
        <v>170</v>
      </c>
      <c r="C33" s="55" t="s">
        <v>170</v>
      </c>
      <c r="D33" s="55" t="s">
        <v>171</v>
      </c>
      <c r="E33" s="57">
        <v>0</v>
      </c>
      <c r="F33" s="57">
        <v>0</v>
      </c>
      <c r="G33" s="57">
        <v>1.0595474923282244</v>
      </c>
      <c r="H33" s="57">
        <v>2.4951999699999998</v>
      </c>
      <c r="I33" s="57">
        <v>4.084696052415854</v>
      </c>
      <c r="J33" s="57">
        <v>0.54350281044137672</v>
      </c>
      <c r="K33" s="60">
        <f t="shared" si="0"/>
        <v>1.6</v>
      </c>
      <c r="L33" s="57">
        <v>9.6999999999999993</v>
      </c>
      <c r="M33" s="61">
        <f t="shared" si="1"/>
        <v>9.6999999999999993</v>
      </c>
      <c r="N33" s="57">
        <f>ROUND(IF('Indicator Data'!L36=0,0,IF('Indicator Data'!L36&gt;N$333,10,IF('Indicator Data'!L36&lt;N$334,0,10-(N$333-'Indicator Data'!L36)/(N$333-N$334)*10))),1)</f>
        <v>1.8</v>
      </c>
      <c r="O33" s="57">
        <f>ROUND(IF('Indicator Data'!M36=0,0,IF(LOG('Indicator Data'!M36)&gt;O$333,10,IF(LOG('Indicator Data'!M36)&lt;O$334,0,10-(O$333-LOG('Indicator Data'!M36))/(O$333-O$334)*10))),1)</f>
        <v>0.6</v>
      </c>
      <c r="P33" s="57">
        <f>ROUND(IF('Indicator Data'!N36=0,0,IF('Indicator Data'!N36&gt;P$333,10,IF('Indicator Data'!N36&lt;P$334,0,10-(P$333-'Indicator Data'!N36)/(P$333-P$334)*10))),1)</f>
        <v>0.6</v>
      </c>
      <c r="Q33" s="57">
        <f t="shared" si="2"/>
        <v>0.6</v>
      </c>
      <c r="R33" s="61">
        <f t="shared" si="3"/>
        <v>1.2</v>
      </c>
      <c r="S33" s="60">
        <f t="shared" si="4"/>
        <v>8.8000000000000007</v>
      </c>
      <c r="T33" s="62"/>
      <c r="U33" s="1"/>
      <c r="V33" s="1"/>
      <c r="W33" s="1"/>
      <c r="X33" s="1"/>
      <c r="Y33" s="1"/>
    </row>
    <row r="34" spans="1:25" ht="15.75" customHeight="1" x14ac:dyDescent="0.25">
      <c r="A34" s="54" t="s">
        <v>159</v>
      </c>
      <c r="B34" s="55" t="s">
        <v>170</v>
      </c>
      <c r="C34" s="55" t="s">
        <v>172</v>
      </c>
      <c r="D34" s="55" t="s">
        <v>173</v>
      </c>
      <c r="E34" s="57">
        <v>0</v>
      </c>
      <c r="F34" s="57">
        <v>1.2308740499664288</v>
      </c>
      <c r="G34" s="57">
        <v>0.10700683550110542</v>
      </c>
      <c r="H34" s="57">
        <v>0.49567499000000004</v>
      </c>
      <c r="I34" s="57">
        <v>1.6032620246169915</v>
      </c>
      <c r="J34" s="57">
        <v>0.35782108795491885</v>
      </c>
      <c r="K34" s="60">
        <f t="shared" si="0"/>
        <v>0.7</v>
      </c>
      <c r="L34" s="57">
        <v>0</v>
      </c>
      <c r="M34" s="61">
        <f t="shared" si="1"/>
        <v>0</v>
      </c>
      <c r="N34" s="57">
        <f>ROUND(IF('Indicator Data'!L37=0,0,IF('Indicator Data'!L37&gt;N$333,10,IF('Indicator Data'!L37&lt;N$334,0,10-(N$333-'Indicator Data'!L37)/(N$333-N$334)*10))),1)</f>
        <v>1.8</v>
      </c>
      <c r="O34" s="57">
        <f>ROUND(IF('Indicator Data'!M37=0,0,IF(LOG('Indicator Data'!M37)&gt;O$333,10,IF(LOG('Indicator Data'!M37)&lt;O$334,0,10-(O$333-LOG('Indicator Data'!M37))/(O$333-O$334)*10))),1)</f>
        <v>0.6</v>
      </c>
      <c r="P34" s="57">
        <f>ROUND(IF('Indicator Data'!N37=0,0,IF('Indicator Data'!N37&gt;P$333,10,IF('Indicator Data'!N37&lt;P$334,0,10-(P$333-'Indicator Data'!N37)/(P$333-P$334)*10))),1)</f>
        <v>0.6</v>
      </c>
      <c r="Q34" s="57">
        <f t="shared" si="2"/>
        <v>0.6</v>
      </c>
      <c r="R34" s="61">
        <f t="shared" si="3"/>
        <v>1.2</v>
      </c>
      <c r="S34" s="60">
        <f t="shared" si="4"/>
        <v>0.3</v>
      </c>
      <c r="T34" s="62"/>
      <c r="U34" s="1"/>
      <c r="V34" s="1"/>
      <c r="W34" s="1"/>
      <c r="X34" s="1"/>
      <c r="Y34" s="1"/>
    </row>
    <row r="35" spans="1:25" ht="15.75" customHeight="1" x14ac:dyDescent="0.25">
      <c r="A35" s="54" t="s">
        <v>174</v>
      </c>
      <c r="B35" s="55" t="s">
        <v>175</v>
      </c>
      <c r="C35" s="55" t="s">
        <v>175</v>
      </c>
      <c r="D35" s="55" t="s">
        <v>176</v>
      </c>
      <c r="E35" s="57">
        <v>0</v>
      </c>
      <c r="F35" s="57">
        <v>3.6669874870026584</v>
      </c>
      <c r="G35" s="57">
        <v>0</v>
      </c>
      <c r="H35" s="57">
        <v>7.7274499999999996E-2</v>
      </c>
      <c r="I35" s="57">
        <v>1.1460806519191415</v>
      </c>
      <c r="J35" s="57">
        <v>10</v>
      </c>
      <c r="K35" s="60">
        <f t="shared" si="0"/>
        <v>3.2</v>
      </c>
      <c r="L35" s="57">
        <v>0</v>
      </c>
      <c r="M35" s="61">
        <f t="shared" si="1"/>
        <v>0</v>
      </c>
      <c r="N35" s="57">
        <f>ROUND(IF('Indicator Data'!L38=0,0,IF('Indicator Data'!L38&gt;N$333,10,IF('Indicator Data'!L38&lt;N$334,0,10-(N$333-'Indicator Data'!L38)/(N$333-N$334)*10))),1)</f>
        <v>0.9</v>
      </c>
      <c r="O35" s="57">
        <f>ROUND(IF('Indicator Data'!M38=0,0,IF(LOG('Indicator Data'!M38)&gt;O$333,10,IF(LOG('Indicator Data'!M38)&lt;O$334,0,10-(O$333-LOG('Indicator Data'!M38))/(O$333-O$334)*10))),1)</f>
        <v>3</v>
      </c>
      <c r="P35" s="57">
        <f>ROUND(IF('Indicator Data'!N38=0,0,IF('Indicator Data'!N38&gt;P$333,10,IF('Indicator Data'!N38&lt;P$334,0,10-(P$333-'Indicator Data'!N38)/(P$333-P$334)*10))),1)</f>
        <v>6.8</v>
      </c>
      <c r="Q35" s="57">
        <f t="shared" si="2"/>
        <v>4.9000000000000004</v>
      </c>
      <c r="R35" s="61">
        <f t="shared" si="3"/>
        <v>2.9</v>
      </c>
      <c r="S35" s="60">
        <f t="shared" si="4"/>
        <v>0.8</v>
      </c>
      <c r="T35" s="62"/>
      <c r="U35" s="1"/>
      <c r="V35" s="1"/>
      <c r="W35" s="1"/>
      <c r="X35" s="1"/>
      <c r="Y35" s="1"/>
    </row>
    <row r="36" spans="1:25" ht="15.75" customHeight="1" x14ac:dyDescent="0.25">
      <c r="A36" s="54" t="s">
        <v>174</v>
      </c>
      <c r="B36" s="55" t="s">
        <v>177</v>
      </c>
      <c r="C36" s="55" t="s">
        <v>177</v>
      </c>
      <c r="D36" s="55" t="s">
        <v>178</v>
      </c>
      <c r="E36" s="57">
        <v>0</v>
      </c>
      <c r="F36" s="57">
        <v>2.4988506504344428</v>
      </c>
      <c r="G36" s="57">
        <v>0</v>
      </c>
      <c r="H36" s="57">
        <v>4.8194899999999999E-2</v>
      </c>
      <c r="I36" s="57">
        <v>1.0137658410400587</v>
      </c>
      <c r="J36" s="57">
        <v>7.0973845519918513</v>
      </c>
      <c r="K36" s="60">
        <f t="shared" si="0"/>
        <v>1.8</v>
      </c>
      <c r="L36" s="57">
        <v>0</v>
      </c>
      <c r="M36" s="61">
        <f t="shared" si="1"/>
        <v>0</v>
      </c>
      <c r="N36" s="57">
        <f>ROUND(IF('Indicator Data'!L39=0,0,IF('Indicator Data'!L39&gt;N$333,10,IF('Indicator Data'!L39&lt;N$334,0,10-(N$333-'Indicator Data'!L39)/(N$333-N$334)*10))),1)</f>
        <v>0.9</v>
      </c>
      <c r="O36" s="57">
        <f>ROUND(IF('Indicator Data'!M39=0,0,IF(LOG('Indicator Data'!M39)&gt;O$333,10,IF(LOG('Indicator Data'!M39)&lt;O$334,0,10-(O$333-LOG('Indicator Data'!M39))/(O$333-O$334)*10))),1)</f>
        <v>3</v>
      </c>
      <c r="P36" s="57">
        <f>ROUND(IF('Indicator Data'!N39=0,0,IF('Indicator Data'!N39&gt;P$333,10,IF('Indicator Data'!N39&lt;P$334,0,10-(P$333-'Indicator Data'!N39)/(P$333-P$334)*10))),1)</f>
        <v>6.8</v>
      </c>
      <c r="Q36" s="57">
        <f t="shared" si="2"/>
        <v>4.9000000000000004</v>
      </c>
      <c r="R36" s="61">
        <f t="shared" si="3"/>
        <v>2.9</v>
      </c>
      <c r="S36" s="60">
        <f t="shared" si="4"/>
        <v>0.8</v>
      </c>
      <c r="T36" s="62"/>
      <c r="U36" s="1"/>
      <c r="V36" s="1"/>
      <c r="W36" s="1"/>
      <c r="X36" s="1"/>
      <c r="Y36" s="1"/>
    </row>
    <row r="37" spans="1:25" ht="15.75" customHeight="1" x14ac:dyDescent="0.25">
      <c r="A37" s="54" t="s">
        <v>174</v>
      </c>
      <c r="B37" s="55" t="s">
        <v>177</v>
      </c>
      <c r="C37" s="55" t="s">
        <v>179</v>
      </c>
      <c r="D37" s="55" t="s">
        <v>180</v>
      </c>
      <c r="E37" s="57">
        <v>0</v>
      </c>
      <c r="F37" s="57">
        <v>0</v>
      </c>
      <c r="G37" s="57">
        <v>0</v>
      </c>
      <c r="H37" s="57">
        <v>7.0092399999999999E-2</v>
      </c>
      <c r="I37" s="57">
        <v>0.95037131944402276</v>
      </c>
      <c r="J37" s="57">
        <v>9.5524774590517652</v>
      </c>
      <c r="K37" s="60">
        <f t="shared" si="0"/>
        <v>2.2000000000000002</v>
      </c>
      <c r="L37" s="57">
        <v>0</v>
      </c>
      <c r="M37" s="61">
        <f t="shared" si="1"/>
        <v>0</v>
      </c>
      <c r="N37" s="57">
        <f>ROUND(IF('Indicator Data'!L40=0,0,IF('Indicator Data'!L40&gt;N$333,10,IF('Indicator Data'!L40&lt;N$334,0,10-(N$333-'Indicator Data'!L40)/(N$333-N$334)*10))),1)</f>
        <v>0.9</v>
      </c>
      <c r="O37" s="57">
        <f>ROUND(IF('Indicator Data'!M40=0,0,IF(LOG('Indicator Data'!M40)&gt;O$333,10,IF(LOG('Indicator Data'!M40)&lt;O$334,0,10-(O$333-LOG('Indicator Data'!M40))/(O$333-O$334)*10))),1)</f>
        <v>3</v>
      </c>
      <c r="P37" s="57">
        <f>ROUND(IF('Indicator Data'!N40=0,0,IF('Indicator Data'!N40&gt;P$333,10,IF('Indicator Data'!N40&lt;P$334,0,10-(P$333-'Indicator Data'!N40)/(P$333-P$334)*10))),1)</f>
        <v>6.8</v>
      </c>
      <c r="Q37" s="57">
        <f t="shared" si="2"/>
        <v>4.9000000000000004</v>
      </c>
      <c r="R37" s="61">
        <f t="shared" si="3"/>
        <v>2.9</v>
      </c>
      <c r="S37" s="60">
        <f t="shared" si="4"/>
        <v>0.8</v>
      </c>
      <c r="T37" s="62"/>
      <c r="U37" s="1"/>
      <c r="V37" s="1"/>
      <c r="W37" s="1"/>
      <c r="X37" s="1"/>
      <c r="Y37" s="1"/>
    </row>
    <row r="38" spans="1:25" ht="15.75" customHeight="1" x14ac:dyDescent="0.25">
      <c r="A38" s="54" t="s">
        <v>174</v>
      </c>
      <c r="B38" s="55" t="s">
        <v>175</v>
      </c>
      <c r="C38" s="55" t="s">
        <v>181</v>
      </c>
      <c r="D38" s="55" t="s">
        <v>182</v>
      </c>
      <c r="E38" s="57">
        <v>0</v>
      </c>
      <c r="F38" s="57">
        <v>5.0211863938702965</v>
      </c>
      <c r="G38" s="57">
        <v>0</v>
      </c>
      <c r="H38" s="57">
        <v>0.21861801</v>
      </c>
      <c r="I38" s="57">
        <v>0.73741673396768337</v>
      </c>
      <c r="J38" s="57">
        <v>9.2795497889823473</v>
      </c>
      <c r="K38" s="60">
        <f t="shared" si="0"/>
        <v>3</v>
      </c>
      <c r="L38" s="57">
        <v>0</v>
      </c>
      <c r="M38" s="61">
        <f t="shared" si="1"/>
        <v>0</v>
      </c>
      <c r="N38" s="57">
        <f>ROUND(IF('Indicator Data'!L41=0,0,IF('Indicator Data'!L41&gt;N$333,10,IF('Indicator Data'!L41&lt;N$334,0,10-(N$333-'Indicator Data'!L41)/(N$333-N$334)*10))),1)</f>
        <v>0.9</v>
      </c>
      <c r="O38" s="57">
        <f>ROUND(IF('Indicator Data'!M41=0,0,IF(LOG('Indicator Data'!M41)&gt;O$333,10,IF(LOG('Indicator Data'!M41)&lt;O$334,0,10-(O$333-LOG('Indicator Data'!M41))/(O$333-O$334)*10))),1)</f>
        <v>3</v>
      </c>
      <c r="P38" s="57">
        <f>ROUND(IF('Indicator Data'!N41=0,0,IF('Indicator Data'!N41&gt;P$333,10,IF('Indicator Data'!N41&lt;P$334,0,10-(P$333-'Indicator Data'!N41)/(P$333-P$334)*10))),1)</f>
        <v>6.8</v>
      </c>
      <c r="Q38" s="57">
        <f t="shared" si="2"/>
        <v>4.9000000000000004</v>
      </c>
      <c r="R38" s="61">
        <f t="shared" si="3"/>
        <v>2.9</v>
      </c>
      <c r="S38" s="60">
        <f t="shared" si="4"/>
        <v>0.8</v>
      </c>
      <c r="T38" s="62"/>
      <c r="U38" s="1"/>
      <c r="V38" s="1"/>
      <c r="W38" s="1"/>
      <c r="X38" s="1"/>
      <c r="Y38" s="1"/>
    </row>
    <row r="39" spans="1:25" ht="15.75" customHeight="1" x14ac:dyDescent="0.25">
      <c r="A39" s="54" t="s">
        <v>174</v>
      </c>
      <c r="B39" s="55" t="s">
        <v>175</v>
      </c>
      <c r="C39" s="55" t="s">
        <v>183</v>
      </c>
      <c r="D39" s="55" t="s">
        <v>184</v>
      </c>
      <c r="E39" s="57">
        <v>0</v>
      </c>
      <c r="F39" s="57">
        <v>5.0211863938702965</v>
      </c>
      <c r="G39" s="57">
        <v>0</v>
      </c>
      <c r="H39" s="57">
        <v>0.15109900000000001</v>
      </c>
      <c r="I39" s="57">
        <v>0.2811462020973628</v>
      </c>
      <c r="J39" s="57">
        <v>9.6850876607025302</v>
      </c>
      <c r="K39" s="60">
        <f t="shared" si="0"/>
        <v>3.2</v>
      </c>
      <c r="L39" s="57">
        <v>0</v>
      </c>
      <c r="M39" s="61">
        <f t="shared" si="1"/>
        <v>0</v>
      </c>
      <c r="N39" s="57">
        <f>ROUND(IF('Indicator Data'!L42=0,0,IF('Indicator Data'!L42&gt;N$333,10,IF('Indicator Data'!L42&lt;N$334,0,10-(N$333-'Indicator Data'!L42)/(N$333-N$334)*10))),1)</f>
        <v>0.9</v>
      </c>
      <c r="O39" s="57">
        <f>ROUND(IF('Indicator Data'!M42=0,0,IF(LOG('Indicator Data'!M42)&gt;O$333,10,IF(LOG('Indicator Data'!M42)&lt;O$334,0,10-(O$333-LOG('Indicator Data'!M42))/(O$333-O$334)*10))),1)</f>
        <v>3</v>
      </c>
      <c r="P39" s="57">
        <f>ROUND(IF('Indicator Data'!N42=0,0,IF('Indicator Data'!N42&gt;P$333,10,IF('Indicator Data'!N42&lt;P$334,0,10-(P$333-'Indicator Data'!N42)/(P$333-P$334)*10))),1)</f>
        <v>6.8</v>
      </c>
      <c r="Q39" s="57">
        <f t="shared" si="2"/>
        <v>4.9000000000000004</v>
      </c>
      <c r="R39" s="61">
        <f t="shared" si="3"/>
        <v>2.9</v>
      </c>
      <c r="S39" s="60">
        <f t="shared" si="4"/>
        <v>0.8</v>
      </c>
      <c r="T39" s="62"/>
      <c r="U39" s="1"/>
      <c r="V39" s="1"/>
      <c r="W39" s="1"/>
      <c r="X39" s="1"/>
      <c r="Y39" s="1"/>
    </row>
    <row r="40" spans="1:25" ht="15.75" customHeight="1" x14ac:dyDescent="0.25">
      <c r="A40" s="54" t="s">
        <v>174</v>
      </c>
      <c r="B40" s="55" t="s">
        <v>185</v>
      </c>
      <c r="C40" s="55" t="s">
        <v>185</v>
      </c>
      <c r="D40" s="55" t="s">
        <v>186</v>
      </c>
      <c r="E40" s="57">
        <v>0</v>
      </c>
      <c r="F40" s="57">
        <v>1.0972221190089466</v>
      </c>
      <c r="G40" s="57">
        <v>0</v>
      </c>
      <c r="H40" s="57">
        <v>9.5891900000000009E-3</v>
      </c>
      <c r="I40" s="57">
        <v>0.7488326056727167</v>
      </c>
      <c r="J40" s="57">
        <v>7.7910046361587346</v>
      </c>
      <c r="K40" s="60">
        <f t="shared" si="0"/>
        <v>1.6</v>
      </c>
      <c r="L40" s="57">
        <v>0</v>
      </c>
      <c r="M40" s="61">
        <f t="shared" si="1"/>
        <v>0</v>
      </c>
      <c r="N40" s="57">
        <f>ROUND(IF('Indicator Data'!L43=0,0,IF('Indicator Data'!L43&gt;N$333,10,IF('Indicator Data'!L43&lt;N$334,0,10-(N$333-'Indicator Data'!L43)/(N$333-N$334)*10))),1)</f>
        <v>0.9</v>
      </c>
      <c r="O40" s="57">
        <f>ROUND(IF('Indicator Data'!M43=0,0,IF(LOG('Indicator Data'!M43)&gt;O$333,10,IF(LOG('Indicator Data'!M43)&lt;O$334,0,10-(O$333-LOG('Indicator Data'!M43))/(O$333-O$334)*10))),1)</f>
        <v>3</v>
      </c>
      <c r="P40" s="57">
        <f>ROUND(IF('Indicator Data'!N43=0,0,IF('Indicator Data'!N43&gt;P$333,10,IF('Indicator Data'!N43&lt;P$334,0,10-(P$333-'Indicator Data'!N43)/(P$333-P$334)*10))),1)</f>
        <v>6.8</v>
      </c>
      <c r="Q40" s="57">
        <f t="shared" si="2"/>
        <v>4.9000000000000004</v>
      </c>
      <c r="R40" s="61">
        <f t="shared" si="3"/>
        <v>2.9</v>
      </c>
      <c r="S40" s="60">
        <f t="shared" si="4"/>
        <v>0.8</v>
      </c>
      <c r="T40" s="62"/>
      <c r="U40" s="1"/>
      <c r="V40" s="1"/>
      <c r="W40" s="1"/>
      <c r="X40" s="1"/>
      <c r="Y40" s="1"/>
    </row>
    <row r="41" spans="1:25" ht="15.75" customHeight="1" x14ac:dyDescent="0.25">
      <c r="A41" s="54" t="s">
        <v>174</v>
      </c>
      <c r="B41" s="55" t="s">
        <v>185</v>
      </c>
      <c r="C41" s="55" t="s">
        <v>187</v>
      </c>
      <c r="D41" s="55" t="s">
        <v>188</v>
      </c>
      <c r="E41" s="57">
        <v>0</v>
      </c>
      <c r="F41" s="57">
        <v>5.7753685902295654E-2</v>
      </c>
      <c r="G41" s="57">
        <v>0</v>
      </c>
      <c r="H41" s="57">
        <v>3.0605100000000003E-2</v>
      </c>
      <c r="I41" s="57">
        <v>1.0973810290072441</v>
      </c>
      <c r="J41" s="57">
        <v>9.3199844185437346</v>
      </c>
      <c r="K41" s="60">
        <f t="shared" si="0"/>
        <v>2.1</v>
      </c>
      <c r="L41" s="57">
        <v>0</v>
      </c>
      <c r="M41" s="61">
        <f t="shared" si="1"/>
        <v>0</v>
      </c>
      <c r="N41" s="57">
        <f>ROUND(IF('Indicator Data'!L44=0,0,IF('Indicator Data'!L44&gt;N$333,10,IF('Indicator Data'!L44&lt;N$334,0,10-(N$333-'Indicator Data'!L44)/(N$333-N$334)*10))),1)</f>
        <v>0.9</v>
      </c>
      <c r="O41" s="57">
        <f>ROUND(IF('Indicator Data'!M44=0,0,IF(LOG('Indicator Data'!M44)&gt;O$333,10,IF(LOG('Indicator Data'!M44)&lt;O$334,0,10-(O$333-LOG('Indicator Data'!M44))/(O$333-O$334)*10))),1)</f>
        <v>3</v>
      </c>
      <c r="P41" s="57">
        <f>ROUND(IF('Indicator Data'!N44=0,0,IF('Indicator Data'!N44&gt;P$333,10,IF('Indicator Data'!N44&lt;P$334,0,10-(P$333-'Indicator Data'!N44)/(P$333-P$334)*10))),1)</f>
        <v>6.8</v>
      </c>
      <c r="Q41" s="57">
        <f t="shared" si="2"/>
        <v>4.9000000000000004</v>
      </c>
      <c r="R41" s="61">
        <f t="shared" si="3"/>
        <v>2.9</v>
      </c>
      <c r="S41" s="60">
        <f t="shared" si="4"/>
        <v>0.8</v>
      </c>
      <c r="T41" s="62"/>
      <c r="U41" s="1"/>
      <c r="V41" s="1"/>
      <c r="W41" s="1"/>
      <c r="X41" s="1"/>
      <c r="Y41" s="1"/>
    </row>
    <row r="42" spans="1:25" ht="15.75" customHeight="1" x14ac:dyDescent="0.25">
      <c r="A42" s="54" t="s">
        <v>174</v>
      </c>
      <c r="B42" s="55" t="s">
        <v>185</v>
      </c>
      <c r="C42" s="55" t="s">
        <v>189</v>
      </c>
      <c r="D42" s="55" t="s">
        <v>190</v>
      </c>
      <c r="E42" s="57">
        <v>0</v>
      </c>
      <c r="F42" s="57">
        <v>3.3850694620883361</v>
      </c>
      <c r="G42" s="57">
        <v>0</v>
      </c>
      <c r="H42" s="57">
        <v>1.2524500000000001E-2</v>
      </c>
      <c r="I42" s="57">
        <v>0.24963110946485065</v>
      </c>
      <c r="J42" s="57">
        <v>7.3844619256308199</v>
      </c>
      <c r="K42" s="60">
        <f t="shared" si="0"/>
        <v>1.9</v>
      </c>
      <c r="L42" s="57">
        <v>0</v>
      </c>
      <c r="M42" s="61">
        <f t="shared" si="1"/>
        <v>0</v>
      </c>
      <c r="N42" s="57">
        <f>ROUND(IF('Indicator Data'!L45=0,0,IF('Indicator Data'!L45&gt;N$333,10,IF('Indicator Data'!L45&lt;N$334,0,10-(N$333-'Indicator Data'!L45)/(N$333-N$334)*10))),1)</f>
        <v>0.9</v>
      </c>
      <c r="O42" s="57">
        <f>ROUND(IF('Indicator Data'!M45=0,0,IF(LOG('Indicator Data'!M45)&gt;O$333,10,IF(LOG('Indicator Data'!M45)&lt;O$334,0,10-(O$333-LOG('Indicator Data'!M45))/(O$333-O$334)*10))),1)</f>
        <v>3</v>
      </c>
      <c r="P42" s="57">
        <f>ROUND(IF('Indicator Data'!N45=0,0,IF('Indicator Data'!N45&gt;P$333,10,IF('Indicator Data'!N45&lt;P$334,0,10-(P$333-'Indicator Data'!N45)/(P$333-P$334)*10))),1)</f>
        <v>6.8</v>
      </c>
      <c r="Q42" s="57">
        <f t="shared" si="2"/>
        <v>4.9000000000000004</v>
      </c>
      <c r="R42" s="61">
        <f t="shared" si="3"/>
        <v>2.9</v>
      </c>
      <c r="S42" s="60">
        <f t="shared" si="4"/>
        <v>0.8</v>
      </c>
      <c r="T42" s="62"/>
      <c r="U42" s="1"/>
      <c r="V42" s="1"/>
      <c r="W42" s="1"/>
      <c r="X42" s="1"/>
      <c r="Y42" s="1"/>
    </row>
    <row r="43" spans="1:25" ht="15.75" customHeight="1" x14ac:dyDescent="0.25">
      <c r="A43" s="54" t="s">
        <v>174</v>
      </c>
      <c r="B43" s="55" t="s">
        <v>185</v>
      </c>
      <c r="C43" s="55" t="s">
        <v>191</v>
      </c>
      <c r="D43" s="55" t="s">
        <v>192</v>
      </c>
      <c r="E43" s="57">
        <v>0</v>
      </c>
      <c r="F43" s="57">
        <v>3.6085052269546121</v>
      </c>
      <c r="G43" s="57">
        <v>1.095055403882746E-2</v>
      </c>
      <c r="H43" s="57">
        <v>9.3142000000000003E-2</v>
      </c>
      <c r="I43" s="57">
        <v>1.1896795661968753</v>
      </c>
      <c r="J43" s="57">
        <v>6.8653967829846883</v>
      </c>
      <c r="K43" s="60">
        <f t="shared" si="0"/>
        <v>2</v>
      </c>
      <c r="L43" s="57">
        <v>9.4</v>
      </c>
      <c r="M43" s="61">
        <f t="shared" si="1"/>
        <v>9.4</v>
      </c>
      <c r="N43" s="57">
        <f>ROUND(IF('Indicator Data'!L46=0,0,IF('Indicator Data'!L46&gt;N$333,10,IF('Indicator Data'!L46&lt;N$334,0,10-(N$333-'Indicator Data'!L46)/(N$333-N$334)*10))),1)</f>
        <v>0.9</v>
      </c>
      <c r="O43" s="57">
        <f>ROUND(IF('Indicator Data'!M46=0,0,IF(LOG('Indicator Data'!M46)&gt;O$333,10,IF(LOG('Indicator Data'!M46)&lt;O$334,0,10-(O$333-LOG('Indicator Data'!M46))/(O$333-O$334)*10))),1)</f>
        <v>3</v>
      </c>
      <c r="P43" s="57">
        <f>ROUND(IF('Indicator Data'!N46=0,0,IF('Indicator Data'!N46&gt;P$333,10,IF('Indicator Data'!N46&lt;P$334,0,10-(P$333-'Indicator Data'!N46)/(P$333-P$334)*10))),1)</f>
        <v>6.8</v>
      </c>
      <c r="Q43" s="57">
        <f t="shared" si="2"/>
        <v>4.9000000000000004</v>
      </c>
      <c r="R43" s="61">
        <f t="shared" si="3"/>
        <v>2.9</v>
      </c>
      <c r="S43" s="60">
        <f t="shared" si="4"/>
        <v>8.6</v>
      </c>
      <c r="T43" s="62"/>
      <c r="U43" s="1"/>
      <c r="V43" s="1"/>
      <c r="W43" s="1"/>
      <c r="X43" s="1"/>
      <c r="Y43" s="1"/>
    </row>
    <row r="44" spans="1:25" ht="15.75" customHeight="1" x14ac:dyDescent="0.25">
      <c r="A44" s="54" t="s">
        <v>193</v>
      </c>
      <c r="B44" s="55" t="s">
        <v>193</v>
      </c>
      <c r="C44" s="55" t="s">
        <v>193</v>
      </c>
      <c r="D44" s="55" t="s">
        <v>194</v>
      </c>
      <c r="E44" s="57">
        <v>0</v>
      </c>
      <c r="F44" s="57">
        <v>5.0879129398584375</v>
      </c>
      <c r="G44" s="57">
        <v>0</v>
      </c>
      <c r="H44" s="57">
        <v>1.41957E-2</v>
      </c>
      <c r="I44" s="57">
        <v>4.0765592076899253</v>
      </c>
      <c r="J44" s="57">
        <v>0</v>
      </c>
      <c r="K44" s="60">
        <f t="shared" si="0"/>
        <v>2.1</v>
      </c>
      <c r="L44" s="57">
        <v>0</v>
      </c>
      <c r="M44" s="61">
        <f t="shared" si="1"/>
        <v>0</v>
      </c>
      <c r="N44" s="57">
        <f>ROUND(IF('Indicator Data'!L47=0,0,IF('Indicator Data'!L47&gt;N$333,10,IF('Indicator Data'!L47&lt;N$334,0,10-(N$333-'Indicator Data'!L47)/(N$333-N$334)*10))),1)</f>
        <v>8.3000000000000007</v>
      </c>
      <c r="O44" s="57">
        <f>ROUND(IF('Indicator Data'!M47=0,0,IF(LOG('Indicator Data'!M47)&gt;O$333,10,IF(LOG('Indicator Data'!M47)&lt;O$334,0,10-(O$333-LOG('Indicator Data'!M47))/(O$333-O$334)*10))),1)</f>
        <v>6.6</v>
      </c>
      <c r="P44" s="57">
        <f>ROUND(IF('Indicator Data'!N47=0,0,IF('Indicator Data'!N47&gt;P$333,10,IF('Indicator Data'!N47&lt;P$334,0,10-(P$333-'Indicator Data'!N47)/(P$333-P$334)*10))),1)</f>
        <v>5.0999999999999996</v>
      </c>
      <c r="Q44" s="57">
        <f t="shared" si="2"/>
        <v>5.9</v>
      </c>
      <c r="R44" s="61">
        <f t="shared" si="3"/>
        <v>7.1</v>
      </c>
      <c r="S44" s="60">
        <f t="shared" si="4"/>
        <v>2.5</v>
      </c>
      <c r="T44" s="62"/>
      <c r="U44" s="1"/>
      <c r="V44" s="1"/>
      <c r="W44" s="1"/>
      <c r="X44" s="1"/>
      <c r="Y44" s="1"/>
    </row>
    <row r="45" spans="1:25" ht="15.75" customHeight="1" x14ac:dyDescent="0.25">
      <c r="A45" s="54" t="s">
        <v>193</v>
      </c>
      <c r="B45" s="55" t="s">
        <v>193</v>
      </c>
      <c r="C45" s="55" t="s">
        <v>195</v>
      </c>
      <c r="D45" s="55" t="s">
        <v>196</v>
      </c>
      <c r="E45" s="57">
        <v>0</v>
      </c>
      <c r="F45" s="57">
        <v>0</v>
      </c>
      <c r="G45" s="57">
        <v>0</v>
      </c>
      <c r="H45" s="57">
        <v>5.32895012</v>
      </c>
      <c r="I45" s="57">
        <v>2.479248009812792</v>
      </c>
      <c r="J45" s="57">
        <v>0</v>
      </c>
      <c r="K45" s="60">
        <f t="shared" si="0"/>
        <v>1.8</v>
      </c>
      <c r="L45" s="57">
        <v>0</v>
      </c>
      <c r="M45" s="61">
        <f t="shared" si="1"/>
        <v>0</v>
      </c>
      <c r="N45" s="57">
        <f>ROUND(IF('Indicator Data'!L48=0,0,IF('Indicator Data'!L48&gt;N$333,10,IF('Indicator Data'!L48&lt;N$334,0,10-(N$333-'Indicator Data'!L48)/(N$333-N$334)*10))),1)</f>
        <v>8.3000000000000007</v>
      </c>
      <c r="O45" s="57">
        <f>ROUND(IF('Indicator Data'!M48=0,0,IF(LOG('Indicator Data'!M48)&gt;O$333,10,IF(LOG('Indicator Data'!M48)&lt;O$334,0,10-(O$333-LOG('Indicator Data'!M48))/(O$333-O$334)*10))),1)</f>
        <v>6.6</v>
      </c>
      <c r="P45" s="57">
        <f>ROUND(IF('Indicator Data'!N48=0,0,IF('Indicator Data'!N48&gt;P$333,10,IF('Indicator Data'!N48&lt;P$334,0,10-(P$333-'Indicator Data'!N48)/(P$333-P$334)*10))),1)</f>
        <v>5.0999999999999996</v>
      </c>
      <c r="Q45" s="57">
        <f t="shared" si="2"/>
        <v>5.9</v>
      </c>
      <c r="R45" s="61">
        <f t="shared" si="3"/>
        <v>7.1</v>
      </c>
      <c r="S45" s="60">
        <f t="shared" si="4"/>
        <v>2.5</v>
      </c>
      <c r="T45" s="62"/>
      <c r="U45" s="1"/>
      <c r="V45" s="1"/>
      <c r="W45" s="1"/>
      <c r="X45" s="1"/>
      <c r="Y45" s="1"/>
    </row>
    <row r="46" spans="1:25" ht="15.75" customHeight="1" x14ac:dyDescent="0.25">
      <c r="A46" s="54" t="s">
        <v>193</v>
      </c>
      <c r="B46" s="55" t="s">
        <v>193</v>
      </c>
      <c r="C46" s="55" t="s">
        <v>197</v>
      </c>
      <c r="D46" s="55" t="s">
        <v>198</v>
      </c>
      <c r="E46" s="57">
        <v>0</v>
      </c>
      <c r="F46" s="57">
        <v>0</v>
      </c>
      <c r="G46" s="57">
        <v>0</v>
      </c>
      <c r="H46" s="57">
        <v>5.3424900100000006</v>
      </c>
      <c r="I46" s="57">
        <v>2.5150136929737736</v>
      </c>
      <c r="J46" s="57">
        <v>0</v>
      </c>
      <c r="K46" s="60">
        <f t="shared" si="0"/>
        <v>1.9</v>
      </c>
      <c r="L46" s="57">
        <v>0</v>
      </c>
      <c r="M46" s="61">
        <f t="shared" si="1"/>
        <v>0</v>
      </c>
      <c r="N46" s="57">
        <f>ROUND(IF('Indicator Data'!L49=0,0,IF('Indicator Data'!L49&gt;N$333,10,IF('Indicator Data'!L49&lt;N$334,0,10-(N$333-'Indicator Data'!L49)/(N$333-N$334)*10))),1)</f>
        <v>8.3000000000000007</v>
      </c>
      <c r="O46" s="57">
        <f>ROUND(IF('Indicator Data'!M49=0,0,IF(LOG('Indicator Data'!M49)&gt;O$333,10,IF(LOG('Indicator Data'!M49)&lt;O$334,0,10-(O$333-LOG('Indicator Data'!M49))/(O$333-O$334)*10))),1)</f>
        <v>6.6</v>
      </c>
      <c r="P46" s="57">
        <f>ROUND(IF('Indicator Data'!N49=0,0,IF('Indicator Data'!N49&gt;P$333,10,IF('Indicator Data'!N49&lt;P$334,0,10-(P$333-'Indicator Data'!N49)/(P$333-P$334)*10))),1)</f>
        <v>5.0999999999999996</v>
      </c>
      <c r="Q46" s="57">
        <f t="shared" si="2"/>
        <v>5.9</v>
      </c>
      <c r="R46" s="61">
        <f t="shared" si="3"/>
        <v>7.1</v>
      </c>
      <c r="S46" s="60">
        <f t="shared" si="4"/>
        <v>2.5</v>
      </c>
      <c r="T46" s="62"/>
      <c r="U46" s="1"/>
      <c r="V46" s="1"/>
      <c r="W46" s="1"/>
      <c r="X46" s="1"/>
      <c r="Y46" s="1"/>
    </row>
    <row r="47" spans="1:25" ht="15.75" customHeight="1" x14ac:dyDescent="0.25">
      <c r="A47" s="54" t="s">
        <v>193</v>
      </c>
      <c r="B47" s="55" t="s">
        <v>199</v>
      </c>
      <c r="C47" s="55" t="s">
        <v>199</v>
      </c>
      <c r="D47" s="55" t="s">
        <v>200</v>
      </c>
      <c r="E47" s="57">
        <v>0</v>
      </c>
      <c r="F47" s="57">
        <v>2.3784566600313366</v>
      </c>
      <c r="G47" s="57">
        <v>0</v>
      </c>
      <c r="H47" s="57">
        <v>0.73963798999999997</v>
      </c>
      <c r="I47" s="57">
        <v>3.7654159810059324</v>
      </c>
      <c r="J47" s="57">
        <v>0</v>
      </c>
      <c r="K47" s="60">
        <f t="shared" si="0"/>
        <v>1.5</v>
      </c>
      <c r="L47" s="57">
        <v>0</v>
      </c>
      <c r="M47" s="61">
        <f t="shared" si="1"/>
        <v>0</v>
      </c>
      <c r="N47" s="57">
        <f>ROUND(IF('Indicator Data'!L50=0,0,IF('Indicator Data'!L50&gt;N$333,10,IF('Indicator Data'!L50&lt;N$334,0,10-(N$333-'Indicator Data'!L50)/(N$333-N$334)*10))),1)</f>
        <v>8.3000000000000007</v>
      </c>
      <c r="O47" s="57">
        <f>ROUND(IF('Indicator Data'!M50=0,0,IF(LOG('Indicator Data'!M50)&gt;O$333,10,IF(LOG('Indicator Data'!M50)&lt;O$334,0,10-(O$333-LOG('Indicator Data'!M50))/(O$333-O$334)*10))),1)</f>
        <v>6.6</v>
      </c>
      <c r="P47" s="57">
        <f>ROUND(IF('Indicator Data'!N50=0,0,IF('Indicator Data'!N50&gt;P$333,10,IF('Indicator Data'!N50&lt;P$334,0,10-(P$333-'Indicator Data'!N50)/(P$333-P$334)*10))),1)</f>
        <v>5.0999999999999996</v>
      </c>
      <c r="Q47" s="57">
        <f t="shared" si="2"/>
        <v>5.9</v>
      </c>
      <c r="R47" s="61">
        <f t="shared" si="3"/>
        <v>7.1</v>
      </c>
      <c r="S47" s="60">
        <f t="shared" si="4"/>
        <v>2.5</v>
      </c>
      <c r="T47" s="62"/>
      <c r="U47" s="1"/>
      <c r="V47" s="1"/>
      <c r="W47" s="1"/>
      <c r="X47" s="1"/>
      <c r="Y47" s="1"/>
    </row>
    <row r="48" spans="1:25" ht="15.75" customHeight="1" x14ac:dyDescent="0.25">
      <c r="A48" s="54" t="s">
        <v>193</v>
      </c>
      <c r="B48" s="55" t="s">
        <v>199</v>
      </c>
      <c r="C48" s="55" t="s">
        <v>201</v>
      </c>
      <c r="D48" s="55" t="s">
        <v>202</v>
      </c>
      <c r="E48" s="57">
        <v>0</v>
      </c>
      <c r="F48" s="57">
        <v>2.6594427527509574</v>
      </c>
      <c r="G48" s="57">
        <v>0</v>
      </c>
      <c r="H48" s="57">
        <v>0.76704798000000007</v>
      </c>
      <c r="I48" s="57">
        <v>1.9965023712222876</v>
      </c>
      <c r="J48" s="57">
        <v>0</v>
      </c>
      <c r="K48" s="60">
        <f t="shared" si="0"/>
        <v>1.1000000000000001</v>
      </c>
      <c r="L48" s="57">
        <v>0</v>
      </c>
      <c r="M48" s="61">
        <f t="shared" si="1"/>
        <v>0</v>
      </c>
      <c r="N48" s="57">
        <f>ROUND(IF('Indicator Data'!L51=0,0,IF('Indicator Data'!L51&gt;N$333,10,IF('Indicator Data'!L51&lt;N$334,0,10-(N$333-'Indicator Data'!L51)/(N$333-N$334)*10))),1)</f>
        <v>8.3000000000000007</v>
      </c>
      <c r="O48" s="57">
        <f>ROUND(IF('Indicator Data'!M51=0,0,IF(LOG('Indicator Data'!M51)&gt;O$333,10,IF(LOG('Indicator Data'!M51)&lt;O$334,0,10-(O$333-LOG('Indicator Data'!M51))/(O$333-O$334)*10))),1)</f>
        <v>6.6</v>
      </c>
      <c r="P48" s="57">
        <f>ROUND(IF('Indicator Data'!N51=0,0,IF('Indicator Data'!N51&gt;P$333,10,IF('Indicator Data'!N51&lt;P$334,0,10-(P$333-'Indicator Data'!N51)/(P$333-P$334)*10))),1)</f>
        <v>5.0999999999999996</v>
      </c>
      <c r="Q48" s="57">
        <f t="shared" si="2"/>
        <v>5.9</v>
      </c>
      <c r="R48" s="61">
        <f t="shared" si="3"/>
        <v>7.1</v>
      </c>
      <c r="S48" s="60">
        <f t="shared" si="4"/>
        <v>2.5</v>
      </c>
      <c r="T48" s="62"/>
      <c r="U48" s="1"/>
      <c r="V48" s="1"/>
      <c r="W48" s="1"/>
      <c r="X48" s="1"/>
      <c r="Y48" s="1"/>
    </row>
    <row r="49" spans="1:25" ht="15.75" customHeight="1" x14ac:dyDescent="0.25">
      <c r="A49" s="54" t="s">
        <v>193</v>
      </c>
      <c r="B49" s="55" t="s">
        <v>199</v>
      </c>
      <c r="C49" s="55" t="s">
        <v>204</v>
      </c>
      <c r="D49" s="55" t="s">
        <v>205</v>
      </c>
      <c r="E49" s="57">
        <v>0</v>
      </c>
      <c r="F49" s="57">
        <v>3.6170854302644577</v>
      </c>
      <c r="G49" s="57">
        <v>0</v>
      </c>
      <c r="H49" s="57">
        <v>3.0587999300000002</v>
      </c>
      <c r="I49" s="57">
        <v>1.8627909377409932</v>
      </c>
      <c r="J49" s="57">
        <v>0</v>
      </c>
      <c r="K49" s="60">
        <f t="shared" si="0"/>
        <v>1.8</v>
      </c>
      <c r="L49" s="57">
        <v>0</v>
      </c>
      <c r="M49" s="61">
        <f t="shared" si="1"/>
        <v>0</v>
      </c>
      <c r="N49" s="57">
        <f>ROUND(IF('Indicator Data'!L52=0,0,IF('Indicator Data'!L52&gt;N$333,10,IF('Indicator Data'!L52&lt;N$334,0,10-(N$333-'Indicator Data'!L52)/(N$333-N$334)*10))),1)</f>
        <v>8.3000000000000007</v>
      </c>
      <c r="O49" s="57">
        <f>ROUND(IF('Indicator Data'!M52=0,0,IF(LOG('Indicator Data'!M52)&gt;O$333,10,IF(LOG('Indicator Data'!M52)&lt;O$334,0,10-(O$333-LOG('Indicator Data'!M52))/(O$333-O$334)*10))),1)</f>
        <v>6.6</v>
      </c>
      <c r="P49" s="57">
        <f>ROUND(IF('Indicator Data'!N52=0,0,IF('Indicator Data'!N52&gt;P$333,10,IF('Indicator Data'!N52&lt;P$334,0,10-(P$333-'Indicator Data'!N52)/(P$333-P$334)*10))),1)</f>
        <v>5.0999999999999996</v>
      </c>
      <c r="Q49" s="57">
        <f t="shared" si="2"/>
        <v>5.9</v>
      </c>
      <c r="R49" s="61">
        <f t="shared" si="3"/>
        <v>7.1</v>
      </c>
      <c r="S49" s="60">
        <f t="shared" si="4"/>
        <v>2.5</v>
      </c>
      <c r="T49" s="62"/>
      <c r="U49" s="1"/>
      <c r="V49" s="1"/>
      <c r="W49" s="1"/>
      <c r="X49" s="1"/>
      <c r="Y49" s="1"/>
    </row>
    <row r="50" spans="1:25" ht="15.75" customHeight="1" x14ac:dyDescent="0.25">
      <c r="A50" s="54" t="s">
        <v>193</v>
      </c>
      <c r="B50" s="55" t="s">
        <v>206</v>
      </c>
      <c r="C50" s="55" t="s">
        <v>206</v>
      </c>
      <c r="D50" s="55" t="s">
        <v>207</v>
      </c>
      <c r="E50" s="57">
        <v>0</v>
      </c>
      <c r="F50" s="57">
        <v>3.0257799760308646</v>
      </c>
      <c r="G50" s="57">
        <v>0</v>
      </c>
      <c r="H50" s="57">
        <v>0.19265100000000002</v>
      </c>
      <c r="I50" s="57">
        <v>2.1645828652623527</v>
      </c>
      <c r="J50" s="57">
        <v>1.4716820542303614E-2</v>
      </c>
      <c r="K50" s="60">
        <f t="shared" si="0"/>
        <v>1.2</v>
      </c>
      <c r="L50" s="57">
        <v>0</v>
      </c>
      <c r="M50" s="61">
        <f t="shared" si="1"/>
        <v>0</v>
      </c>
      <c r="N50" s="57">
        <f>ROUND(IF('Indicator Data'!L53=0,0,IF('Indicator Data'!L53&gt;N$333,10,IF('Indicator Data'!L53&lt;N$334,0,10-(N$333-'Indicator Data'!L53)/(N$333-N$334)*10))),1)</f>
        <v>8.3000000000000007</v>
      </c>
      <c r="O50" s="57">
        <f>ROUND(IF('Indicator Data'!M53=0,0,IF(LOG('Indicator Data'!M53)&gt;O$333,10,IF(LOG('Indicator Data'!M53)&lt;O$334,0,10-(O$333-LOG('Indicator Data'!M53))/(O$333-O$334)*10))),1)</f>
        <v>6.6</v>
      </c>
      <c r="P50" s="57">
        <f>ROUND(IF('Indicator Data'!N53=0,0,IF('Indicator Data'!N53&gt;P$333,10,IF('Indicator Data'!N53&lt;P$334,0,10-(P$333-'Indicator Data'!N53)/(P$333-P$334)*10))),1)</f>
        <v>5.0999999999999996</v>
      </c>
      <c r="Q50" s="57">
        <f t="shared" si="2"/>
        <v>5.9</v>
      </c>
      <c r="R50" s="61">
        <f t="shared" si="3"/>
        <v>7.1</v>
      </c>
      <c r="S50" s="60">
        <f t="shared" si="4"/>
        <v>2.5</v>
      </c>
      <c r="T50" s="62"/>
      <c r="U50" s="1"/>
      <c r="V50" s="1"/>
      <c r="W50" s="1"/>
      <c r="X50" s="1"/>
      <c r="Y50" s="1"/>
    </row>
    <row r="51" spans="1:25" ht="15.75" customHeight="1" x14ac:dyDescent="0.25">
      <c r="A51" s="54" t="s">
        <v>193</v>
      </c>
      <c r="B51" s="55" t="s">
        <v>206</v>
      </c>
      <c r="C51" s="55" t="s">
        <v>208</v>
      </c>
      <c r="D51" s="55" t="s">
        <v>209</v>
      </c>
      <c r="E51" s="57">
        <v>0</v>
      </c>
      <c r="F51" s="57">
        <v>2.8171190521285512</v>
      </c>
      <c r="G51" s="57">
        <v>0</v>
      </c>
      <c r="H51" s="57">
        <v>0.82058200999999997</v>
      </c>
      <c r="I51" s="57">
        <v>0.70571947316966532</v>
      </c>
      <c r="J51" s="57">
        <v>0.34310937116514895</v>
      </c>
      <c r="K51" s="60">
        <f t="shared" si="0"/>
        <v>1</v>
      </c>
      <c r="L51" s="57">
        <v>0</v>
      </c>
      <c r="M51" s="61">
        <f t="shared" si="1"/>
        <v>0</v>
      </c>
      <c r="N51" s="57">
        <f>ROUND(IF('Indicator Data'!L54=0,0,IF('Indicator Data'!L54&gt;N$333,10,IF('Indicator Data'!L54&lt;N$334,0,10-(N$333-'Indicator Data'!L54)/(N$333-N$334)*10))),1)</f>
        <v>8.3000000000000007</v>
      </c>
      <c r="O51" s="57">
        <f>ROUND(IF('Indicator Data'!M54=0,0,IF(LOG('Indicator Data'!M54)&gt;O$333,10,IF(LOG('Indicator Data'!M54)&lt;O$334,0,10-(O$333-LOG('Indicator Data'!M54))/(O$333-O$334)*10))),1)</f>
        <v>6.6</v>
      </c>
      <c r="P51" s="57">
        <f>ROUND(IF('Indicator Data'!N54=0,0,IF('Indicator Data'!N54&gt;P$333,10,IF('Indicator Data'!N54&lt;P$334,0,10-(P$333-'Indicator Data'!N54)/(P$333-P$334)*10))),1)</f>
        <v>5.0999999999999996</v>
      </c>
      <c r="Q51" s="57">
        <f t="shared" si="2"/>
        <v>5.9</v>
      </c>
      <c r="R51" s="61">
        <f t="shared" si="3"/>
        <v>7.1</v>
      </c>
      <c r="S51" s="60">
        <f t="shared" si="4"/>
        <v>2.5</v>
      </c>
      <c r="T51" s="62"/>
      <c r="U51" s="1"/>
      <c r="V51" s="1"/>
      <c r="W51" s="1"/>
      <c r="X51" s="1"/>
      <c r="Y51" s="1"/>
    </row>
    <row r="52" spans="1:25" ht="15.75" customHeight="1" x14ac:dyDescent="0.25">
      <c r="A52" s="54" t="s">
        <v>193</v>
      </c>
      <c r="B52" s="55" t="s">
        <v>199</v>
      </c>
      <c r="C52" s="55" t="s">
        <v>210</v>
      </c>
      <c r="D52" s="55" t="s">
        <v>211</v>
      </c>
      <c r="E52" s="57">
        <v>0</v>
      </c>
      <c r="F52" s="57">
        <v>2.2410945744474238</v>
      </c>
      <c r="G52" s="57">
        <v>0</v>
      </c>
      <c r="H52" s="57">
        <v>0.55645299000000004</v>
      </c>
      <c r="I52" s="57">
        <v>2.3527625802298964</v>
      </c>
      <c r="J52" s="57">
        <v>0</v>
      </c>
      <c r="K52" s="60">
        <f t="shared" si="0"/>
        <v>1.1000000000000001</v>
      </c>
      <c r="L52" s="57">
        <v>0</v>
      </c>
      <c r="M52" s="61">
        <f t="shared" si="1"/>
        <v>0</v>
      </c>
      <c r="N52" s="57">
        <f>ROUND(IF('Indicator Data'!L55=0,0,IF('Indicator Data'!L55&gt;N$333,10,IF('Indicator Data'!L55&lt;N$334,0,10-(N$333-'Indicator Data'!L55)/(N$333-N$334)*10))),1)</f>
        <v>8.3000000000000007</v>
      </c>
      <c r="O52" s="57">
        <f>ROUND(IF('Indicator Data'!M55=0,0,IF(LOG('Indicator Data'!M55)&gt;O$333,10,IF(LOG('Indicator Data'!M55)&lt;O$334,0,10-(O$333-LOG('Indicator Data'!M55))/(O$333-O$334)*10))),1)</f>
        <v>6.6</v>
      </c>
      <c r="P52" s="57">
        <f>ROUND(IF('Indicator Data'!N55=0,0,IF('Indicator Data'!N55&gt;P$333,10,IF('Indicator Data'!N55&lt;P$334,0,10-(P$333-'Indicator Data'!N55)/(P$333-P$334)*10))),1)</f>
        <v>5.0999999999999996</v>
      </c>
      <c r="Q52" s="57">
        <f t="shared" si="2"/>
        <v>5.9</v>
      </c>
      <c r="R52" s="61">
        <f t="shared" si="3"/>
        <v>7.1</v>
      </c>
      <c r="S52" s="60">
        <f t="shared" si="4"/>
        <v>2.5</v>
      </c>
      <c r="T52" s="62"/>
      <c r="U52" s="1"/>
      <c r="V52" s="1"/>
      <c r="W52" s="1"/>
      <c r="X52" s="1"/>
      <c r="Y52" s="1"/>
    </row>
    <row r="53" spans="1:25" ht="15.75" customHeight="1" x14ac:dyDescent="0.25">
      <c r="A53" s="54" t="s">
        <v>193</v>
      </c>
      <c r="B53" s="55" t="s">
        <v>199</v>
      </c>
      <c r="C53" s="55" t="s">
        <v>212</v>
      </c>
      <c r="D53" s="55" t="s">
        <v>213</v>
      </c>
      <c r="E53" s="57">
        <v>0</v>
      </c>
      <c r="F53" s="57">
        <v>1.6392697347186715</v>
      </c>
      <c r="G53" s="57">
        <v>0</v>
      </c>
      <c r="H53" s="57">
        <v>0.55987100999999995</v>
      </c>
      <c r="I53" s="57">
        <v>2.4570842163429134</v>
      </c>
      <c r="J53" s="57">
        <v>0</v>
      </c>
      <c r="K53" s="60">
        <f t="shared" si="0"/>
        <v>1</v>
      </c>
      <c r="L53" s="57">
        <v>0</v>
      </c>
      <c r="M53" s="61">
        <f t="shared" si="1"/>
        <v>0</v>
      </c>
      <c r="N53" s="57">
        <f>ROUND(IF('Indicator Data'!L56=0,0,IF('Indicator Data'!L56&gt;N$333,10,IF('Indicator Data'!L56&lt;N$334,0,10-(N$333-'Indicator Data'!L56)/(N$333-N$334)*10))),1)</f>
        <v>8.3000000000000007</v>
      </c>
      <c r="O53" s="57">
        <f>ROUND(IF('Indicator Data'!M56=0,0,IF(LOG('Indicator Data'!M56)&gt;O$333,10,IF(LOG('Indicator Data'!M56)&lt;O$334,0,10-(O$333-LOG('Indicator Data'!M56))/(O$333-O$334)*10))),1)</f>
        <v>6.6</v>
      </c>
      <c r="P53" s="57">
        <f>ROUND(IF('Indicator Data'!N56=0,0,IF('Indicator Data'!N56&gt;P$333,10,IF('Indicator Data'!N56&lt;P$334,0,10-(P$333-'Indicator Data'!N56)/(P$333-P$334)*10))),1)</f>
        <v>5.0999999999999996</v>
      </c>
      <c r="Q53" s="57">
        <f t="shared" si="2"/>
        <v>5.9</v>
      </c>
      <c r="R53" s="61">
        <f t="shared" si="3"/>
        <v>7.1</v>
      </c>
      <c r="S53" s="60">
        <f t="shared" si="4"/>
        <v>2.5</v>
      </c>
      <c r="T53" s="62"/>
      <c r="U53" s="1"/>
      <c r="V53" s="1"/>
      <c r="W53" s="1"/>
      <c r="X53" s="1"/>
      <c r="Y53" s="1"/>
    </row>
    <row r="54" spans="1:25" ht="15.75" customHeight="1" x14ac:dyDescent="0.25">
      <c r="A54" s="54" t="s">
        <v>193</v>
      </c>
      <c r="B54" s="55" t="s">
        <v>199</v>
      </c>
      <c r="C54" s="55" t="s">
        <v>214</v>
      </c>
      <c r="D54" s="55" t="s">
        <v>215</v>
      </c>
      <c r="E54" s="57">
        <v>0</v>
      </c>
      <c r="F54" s="57">
        <v>1.5342516212908743</v>
      </c>
      <c r="G54" s="57">
        <v>0</v>
      </c>
      <c r="H54" s="57">
        <v>0.41777401000000003</v>
      </c>
      <c r="I54" s="57">
        <v>2.2523879210361724</v>
      </c>
      <c r="J54" s="57">
        <v>0</v>
      </c>
      <c r="K54" s="60">
        <f t="shared" si="0"/>
        <v>0.9</v>
      </c>
      <c r="L54" s="57">
        <v>0</v>
      </c>
      <c r="M54" s="61">
        <f t="shared" si="1"/>
        <v>0</v>
      </c>
      <c r="N54" s="57">
        <f>ROUND(IF('Indicator Data'!L57=0,0,IF('Indicator Data'!L57&gt;N$333,10,IF('Indicator Data'!L57&lt;N$334,0,10-(N$333-'Indicator Data'!L57)/(N$333-N$334)*10))),1)</f>
        <v>8.3000000000000007</v>
      </c>
      <c r="O54" s="57">
        <f>ROUND(IF('Indicator Data'!M57=0,0,IF(LOG('Indicator Data'!M57)&gt;O$333,10,IF(LOG('Indicator Data'!M57)&lt;O$334,0,10-(O$333-LOG('Indicator Data'!M57))/(O$333-O$334)*10))),1)</f>
        <v>6.6</v>
      </c>
      <c r="P54" s="57">
        <f>ROUND(IF('Indicator Data'!N57=0,0,IF('Indicator Data'!N57&gt;P$333,10,IF('Indicator Data'!N57&lt;P$334,0,10-(P$333-'Indicator Data'!N57)/(P$333-P$334)*10))),1)</f>
        <v>5.0999999999999996</v>
      </c>
      <c r="Q54" s="57">
        <f t="shared" si="2"/>
        <v>5.9</v>
      </c>
      <c r="R54" s="61">
        <f t="shared" si="3"/>
        <v>7.1</v>
      </c>
      <c r="S54" s="60">
        <f t="shared" si="4"/>
        <v>2.5</v>
      </c>
      <c r="T54" s="62"/>
      <c r="U54" s="1"/>
      <c r="V54" s="1"/>
      <c r="W54" s="1"/>
      <c r="X54" s="1"/>
      <c r="Y54" s="1"/>
    </row>
    <row r="55" spans="1:25" ht="15.75" customHeight="1" x14ac:dyDescent="0.25">
      <c r="A55" s="54" t="s">
        <v>193</v>
      </c>
      <c r="B55" s="55" t="s">
        <v>216</v>
      </c>
      <c r="C55" s="55" t="s">
        <v>216</v>
      </c>
      <c r="D55" s="55" t="s">
        <v>217</v>
      </c>
      <c r="E55" s="57">
        <v>0</v>
      </c>
      <c r="F55" s="57">
        <v>0</v>
      </c>
      <c r="G55" s="57">
        <v>0</v>
      </c>
      <c r="H55" s="57">
        <v>3.2978000600000001</v>
      </c>
      <c r="I55" s="57">
        <v>8.4142261192715715</v>
      </c>
      <c r="J55" s="57">
        <v>0</v>
      </c>
      <c r="K55" s="60">
        <f t="shared" si="0"/>
        <v>3.3</v>
      </c>
      <c r="L55" s="57">
        <v>0</v>
      </c>
      <c r="M55" s="61">
        <f t="shared" si="1"/>
        <v>0</v>
      </c>
      <c r="N55" s="57">
        <f>ROUND(IF('Indicator Data'!L58=0,0,IF('Indicator Data'!L58&gt;N$333,10,IF('Indicator Data'!L58&lt;N$334,0,10-(N$333-'Indicator Data'!L58)/(N$333-N$334)*10))),1)</f>
        <v>8.3000000000000007</v>
      </c>
      <c r="O55" s="57">
        <f>ROUND(IF('Indicator Data'!M58=0,0,IF(LOG('Indicator Data'!M58)&gt;O$333,10,IF(LOG('Indicator Data'!M58)&lt;O$334,0,10-(O$333-LOG('Indicator Data'!M58))/(O$333-O$334)*10))),1)</f>
        <v>6.6</v>
      </c>
      <c r="P55" s="57">
        <f>ROUND(IF('Indicator Data'!N58=0,0,IF('Indicator Data'!N58&gt;P$333,10,IF('Indicator Data'!N58&lt;P$334,0,10-(P$333-'Indicator Data'!N58)/(P$333-P$334)*10))),1)</f>
        <v>5.0999999999999996</v>
      </c>
      <c r="Q55" s="57">
        <f t="shared" si="2"/>
        <v>5.9</v>
      </c>
      <c r="R55" s="61">
        <f t="shared" si="3"/>
        <v>7.1</v>
      </c>
      <c r="S55" s="60">
        <f t="shared" si="4"/>
        <v>2.5</v>
      </c>
      <c r="T55" s="62"/>
      <c r="U55" s="1"/>
      <c r="V55" s="1"/>
      <c r="W55" s="1"/>
      <c r="X55" s="1"/>
      <c r="Y55" s="1"/>
    </row>
    <row r="56" spans="1:25" ht="15.75" customHeight="1" x14ac:dyDescent="0.25">
      <c r="A56" s="54" t="s">
        <v>193</v>
      </c>
      <c r="B56" s="55" t="s">
        <v>216</v>
      </c>
      <c r="C56" s="55" t="s">
        <v>218</v>
      </c>
      <c r="D56" s="55" t="s">
        <v>219</v>
      </c>
      <c r="E56" s="57">
        <v>0</v>
      </c>
      <c r="F56" s="57">
        <v>1.3439607078105356</v>
      </c>
      <c r="G56" s="57">
        <v>0</v>
      </c>
      <c r="H56" s="57">
        <v>0.47236199000000001</v>
      </c>
      <c r="I56" s="57">
        <v>3.6831974156409588</v>
      </c>
      <c r="J56" s="57">
        <v>0</v>
      </c>
      <c r="K56" s="60">
        <f t="shared" si="0"/>
        <v>1.2</v>
      </c>
      <c r="L56" s="57">
        <v>0</v>
      </c>
      <c r="M56" s="61">
        <f t="shared" si="1"/>
        <v>0</v>
      </c>
      <c r="N56" s="57">
        <f>ROUND(IF('Indicator Data'!L59=0,0,IF('Indicator Data'!L59&gt;N$333,10,IF('Indicator Data'!L59&lt;N$334,0,10-(N$333-'Indicator Data'!L59)/(N$333-N$334)*10))),1)</f>
        <v>8.3000000000000007</v>
      </c>
      <c r="O56" s="57">
        <f>ROUND(IF('Indicator Data'!M59=0,0,IF(LOG('Indicator Data'!M59)&gt;O$333,10,IF(LOG('Indicator Data'!M59)&lt;O$334,0,10-(O$333-LOG('Indicator Data'!M59))/(O$333-O$334)*10))),1)</f>
        <v>6.6</v>
      </c>
      <c r="P56" s="57">
        <f>ROUND(IF('Indicator Data'!N59=0,0,IF('Indicator Data'!N59&gt;P$333,10,IF('Indicator Data'!N59&lt;P$334,0,10-(P$333-'Indicator Data'!N59)/(P$333-P$334)*10))),1)</f>
        <v>5.0999999999999996</v>
      </c>
      <c r="Q56" s="57">
        <f t="shared" si="2"/>
        <v>5.9</v>
      </c>
      <c r="R56" s="61">
        <f t="shared" si="3"/>
        <v>7.1</v>
      </c>
      <c r="S56" s="60">
        <f t="shared" si="4"/>
        <v>2.5</v>
      </c>
      <c r="T56" s="62"/>
      <c r="U56" s="1"/>
      <c r="V56" s="1"/>
      <c r="W56" s="1"/>
      <c r="X56" s="1"/>
      <c r="Y56" s="1"/>
    </row>
    <row r="57" spans="1:25" ht="15.75" customHeight="1" x14ac:dyDescent="0.25">
      <c r="A57" s="54" t="s">
        <v>193</v>
      </c>
      <c r="B57" s="55" t="s">
        <v>216</v>
      </c>
      <c r="C57" s="55" t="s">
        <v>220</v>
      </c>
      <c r="D57" s="55" t="s">
        <v>221</v>
      </c>
      <c r="E57" s="57">
        <v>0</v>
      </c>
      <c r="F57" s="57">
        <v>0</v>
      </c>
      <c r="G57" s="57">
        <v>0</v>
      </c>
      <c r="H57" s="57">
        <v>3.2674198199999998</v>
      </c>
      <c r="I57" s="57">
        <v>3.621563852978146</v>
      </c>
      <c r="J57" s="57">
        <v>0</v>
      </c>
      <c r="K57" s="60">
        <f t="shared" si="0"/>
        <v>1.5</v>
      </c>
      <c r="L57" s="57">
        <v>0</v>
      </c>
      <c r="M57" s="61">
        <f t="shared" si="1"/>
        <v>0</v>
      </c>
      <c r="N57" s="57">
        <f>ROUND(IF('Indicator Data'!L60=0,0,IF('Indicator Data'!L60&gt;N$333,10,IF('Indicator Data'!L60&lt;N$334,0,10-(N$333-'Indicator Data'!L60)/(N$333-N$334)*10))),1)</f>
        <v>8.3000000000000007</v>
      </c>
      <c r="O57" s="57">
        <f>ROUND(IF('Indicator Data'!M60=0,0,IF(LOG('Indicator Data'!M60)&gt;O$333,10,IF(LOG('Indicator Data'!M60)&lt;O$334,0,10-(O$333-LOG('Indicator Data'!M60))/(O$333-O$334)*10))),1)</f>
        <v>6.6</v>
      </c>
      <c r="P57" s="57">
        <f>ROUND(IF('Indicator Data'!N60=0,0,IF('Indicator Data'!N60&gt;P$333,10,IF('Indicator Data'!N60&lt;P$334,0,10-(P$333-'Indicator Data'!N60)/(P$333-P$334)*10))),1)</f>
        <v>5.0999999999999996</v>
      </c>
      <c r="Q57" s="57">
        <f t="shared" si="2"/>
        <v>5.9</v>
      </c>
      <c r="R57" s="61">
        <f t="shared" si="3"/>
        <v>7.1</v>
      </c>
      <c r="S57" s="60">
        <f t="shared" si="4"/>
        <v>2.5</v>
      </c>
      <c r="T57" s="62"/>
      <c r="U57" s="1"/>
      <c r="V57" s="1"/>
      <c r="W57" s="1"/>
      <c r="X57" s="1"/>
      <c r="Y57" s="1"/>
    </row>
    <row r="58" spans="1:25" ht="15.75" customHeight="1" x14ac:dyDescent="0.25">
      <c r="A58" s="54" t="s">
        <v>193</v>
      </c>
      <c r="B58" s="55" t="s">
        <v>216</v>
      </c>
      <c r="C58" s="55" t="s">
        <v>222</v>
      </c>
      <c r="D58" s="55" t="s">
        <v>223</v>
      </c>
      <c r="E58" s="57">
        <v>0</v>
      </c>
      <c r="F58" s="57">
        <v>0</v>
      </c>
      <c r="G58" s="57">
        <v>0</v>
      </c>
      <c r="H58" s="57">
        <v>4.4829498299999999</v>
      </c>
      <c r="I58" s="57">
        <v>2.2500804576064319</v>
      </c>
      <c r="J58" s="57">
        <v>0</v>
      </c>
      <c r="K58" s="60">
        <f t="shared" si="0"/>
        <v>1.5</v>
      </c>
      <c r="L58" s="57">
        <v>0</v>
      </c>
      <c r="M58" s="61">
        <f t="shared" si="1"/>
        <v>0</v>
      </c>
      <c r="N58" s="57">
        <f>ROUND(IF('Indicator Data'!L61=0,0,IF('Indicator Data'!L61&gt;N$333,10,IF('Indicator Data'!L61&lt;N$334,0,10-(N$333-'Indicator Data'!L61)/(N$333-N$334)*10))),1)</f>
        <v>8.3000000000000007</v>
      </c>
      <c r="O58" s="57">
        <f>ROUND(IF('Indicator Data'!M61=0,0,IF(LOG('Indicator Data'!M61)&gt;O$333,10,IF(LOG('Indicator Data'!M61)&lt;O$334,0,10-(O$333-LOG('Indicator Data'!M61))/(O$333-O$334)*10))),1)</f>
        <v>6.6</v>
      </c>
      <c r="P58" s="57">
        <f>ROUND(IF('Indicator Data'!N61=0,0,IF('Indicator Data'!N61&gt;P$333,10,IF('Indicator Data'!N61&lt;P$334,0,10-(P$333-'Indicator Data'!N61)/(P$333-P$334)*10))),1)</f>
        <v>5.0999999999999996</v>
      </c>
      <c r="Q58" s="57">
        <f t="shared" si="2"/>
        <v>5.9</v>
      </c>
      <c r="R58" s="61">
        <f t="shared" si="3"/>
        <v>7.1</v>
      </c>
      <c r="S58" s="60">
        <f t="shared" si="4"/>
        <v>2.5</v>
      </c>
      <c r="T58" s="62"/>
      <c r="U58" s="1"/>
      <c r="V58" s="1"/>
      <c r="W58" s="1"/>
      <c r="X58" s="1"/>
      <c r="Y58" s="1"/>
    </row>
    <row r="59" spans="1:25" ht="15.75" customHeight="1" x14ac:dyDescent="0.25">
      <c r="A59" s="54" t="s">
        <v>193</v>
      </c>
      <c r="B59" s="55" t="s">
        <v>224</v>
      </c>
      <c r="C59" s="55" t="s">
        <v>224</v>
      </c>
      <c r="D59" s="55" t="s">
        <v>225</v>
      </c>
      <c r="E59" s="57">
        <v>0</v>
      </c>
      <c r="F59" s="57">
        <v>4.8516947407892861</v>
      </c>
      <c r="G59" s="57">
        <v>0</v>
      </c>
      <c r="H59" s="57">
        <v>0.53103999999999996</v>
      </c>
      <c r="I59" s="57">
        <v>3.2289307335912025</v>
      </c>
      <c r="J59" s="57">
        <v>0</v>
      </c>
      <c r="K59" s="60">
        <f t="shared" si="0"/>
        <v>2</v>
      </c>
      <c r="L59" s="57">
        <v>0</v>
      </c>
      <c r="M59" s="61">
        <f t="shared" si="1"/>
        <v>0</v>
      </c>
      <c r="N59" s="57">
        <f>ROUND(IF('Indicator Data'!L62=0,0,IF('Indicator Data'!L62&gt;N$333,10,IF('Indicator Data'!L62&lt;N$334,0,10-(N$333-'Indicator Data'!L62)/(N$333-N$334)*10))),1)</f>
        <v>8.3000000000000007</v>
      </c>
      <c r="O59" s="57">
        <f>ROUND(IF('Indicator Data'!M62=0,0,IF(LOG('Indicator Data'!M62)&gt;O$333,10,IF(LOG('Indicator Data'!M62)&lt;O$334,0,10-(O$333-LOG('Indicator Data'!M62))/(O$333-O$334)*10))),1)</f>
        <v>6.6</v>
      </c>
      <c r="P59" s="57">
        <f>ROUND(IF('Indicator Data'!N62=0,0,IF('Indicator Data'!N62&gt;P$333,10,IF('Indicator Data'!N62&lt;P$334,0,10-(P$333-'Indicator Data'!N62)/(P$333-P$334)*10))),1)</f>
        <v>5.0999999999999996</v>
      </c>
      <c r="Q59" s="57">
        <f t="shared" si="2"/>
        <v>5.9</v>
      </c>
      <c r="R59" s="61">
        <f t="shared" si="3"/>
        <v>7.1</v>
      </c>
      <c r="S59" s="60">
        <f t="shared" si="4"/>
        <v>2.5</v>
      </c>
      <c r="T59" s="62"/>
      <c r="U59" s="1"/>
      <c r="V59" s="1"/>
      <c r="W59" s="1"/>
      <c r="X59" s="1"/>
      <c r="Y59" s="1"/>
    </row>
    <row r="60" spans="1:25" ht="15.75" customHeight="1" x14ac:dyDescent="0.25">
      <c r="A60" s="54" t="s">
        <v>193</v>
      </c>
      <c r="B60" s="55" t="s">
        <v>224</v>
      </c>
      <c r="C60" s="55" t="s">
        <v>226</v>
      </c>
      <c r="D60" s="55" t="s">
        <v>227</v>
      </c>
      <c r="E60" s="57">
        <v>0</v>
      </c>
      <c r="F60" s="57">
        <v>5.0211863938702965</v>
      </c>
      <c r="G60" s="57">
        <v>0</v>
      </c>
      <c r="H60" s="57">
        <v>0.15237699999999998</v>
      </c>
      <c r="I60" s="57">
        <v>1.803829174838933</v>
      </c>
      <c r="J60" s="57">
        <v>1.070962725343809</v>
      </c>
      <c r="K60" s="60">
        <f t="shared" si="0"/>
        <v>1.7</v>
      </c>
      <c r="L60" s="57">
        <v>0</v>
      </c>
      <c r="M60" s="61">
        <f t="shared" si="1"/>
        <v>0</v>
      </c>
      <c r="N60" s="57">
        <f>ROUND(IF('Indicator Data'!L63=0,0,IF('Indicator Data'!L63&gt;N$333,10,IF('Indicator Data'!L63&lt;N$334,0,10-(N$333-'Indicator Data'!L63)/(N$333-N$334)*10))),1)</f>
        <v>8.3000000000000007</v>
      </c>
      <c r="O60" s="57">
        <f>ROUND(IF('Indicator Data'!M63=0,0,IF(LOG('Indicator Data'!M63)&gt;O$333,10,IF(LOG('Indicator Data'!M63)&lt;O$334,0,10-(O$333-LOG('Indicator Data'!M63))/(O$333-O$334)*10))),1)</f>
        <v>6.6</v>
      </c>
      <c r="P60" s="57">
        <f>ROUND(IF('Indicator Data'!N63=0,0,IF('Indicator Data'!N63&gt;P$333,10,IF('Indicator Data'!N63&lt;P$334,0,10-(P$333-'Indicator Data'!N63)/(P$333-P$334)*10))),1)</f>
        <v>5.0999999999999996</v>
      </c>
      <c r="Q60" s="57">
        <f t="shared" si="2"/>
        <v>5.9</v>
      </c>
      <c r="R60" s="61">
        <f t="shared" si="3"/>
        <v>7.1</v>
      </c>
      <c r="S60" s="60">
        <f t="shared" si="4"/>
        <v>2.5</v>
      </c>
      <c r="T60" s="62"/>
      <c r="U60" s="1"/>
      <c r="V60" s="1"/>
      <c r="W60" s="1"/>
      <c r="X60" s="1"/>
      <c r="Y60" s="1"/>
    </row>
    <row r="61" spans="1:25" ht="15.75" customHeight="1" x14ac:dyDescent="0.25">
      <c r="A61" s="54" t="s">
        <v>193</v>
      </c>
      <c r="B61" s="55" t="s">
        <v>224</v>
      </c>
      <c r="C61" s="55" t="s">
        <v>228</v>
      </c>
      <c r="D61" s="55" t="s">
        <v>229</v>
      </c>
      <c r="E61" s="57">
        <v>0</v>
      </c>
      <c r="F61" s="57">
        <v>2.7388287138753253</v>
      </c>
      <c r="G61" s="57">
        <v>0</v>
      </c>
      <c r="H61" s="57">
        <v>3.1959800699999996</v>
      </c>
      <c r="I61" s="57">
        <v>2.877589065052252</v>
      </c>
      <c r="J61" s="57">
        <v>0</v>
      </c>
      <c r="K61" s="60">
        <f t="shared" si="0"/>
        <v>1.9</v>
      </c>
      <c r="L61" s="57">
        <v>0</v>
      </c>
      <c r="M61" s="61">
        <f t="shared" si="1"/>
        <v>0</v>
      </c>
      <c r="N61" s="57">
        <f>ROUND(IF('Indicator Data'!L64=0,0,IF('Indicator Data'!L64&gt;N$333,10,IF('Indicator Data'!L64&lt;N$334,0,10-(N$333-'Indicator Data'!L64)/(N$333-N$334)*10))),1)</f>
        <v>8.3000000000000007</v>
      </c>
      <c r="O61" s="57">
        <f>ROUND(IF('Indicator Data'!M64=0,0,IF(LOG('Indicator Data'!M64)&gt;O$333,10,IF(LOG('Indicator Data'!M64)&lt;O$334,0,10-(O$333-LOG('Indicator Data'!M64))/(O$333-O$334)*10))),1)</f>
        <v>6.6</v>
      </c>
      <c r="P61" s="57">
        <f>ROUND(IF('Indicator Data'!N64=0,0,IF('Indicator Data'!N64&gt;P$333,10,IF('Indicator Data'!N64&lt;P$334,0,10-(P$333-'Indicator Data'!N64)/(P$333-P$334)*10))),1)</f>
        <v>5.0999999999999996</v>
      </c>
      <c r="Q61" s="57">
        <f t="shared" si="2"/>
        <v>5.9</v>
      </c>
      <c r="R61" s="61">
        <f t="shared" si="3"/>
        <v>7.1</v>
      </c>
      <c r="S61" s="60">
        <f t="shared" si="4"/>
        <v>2.5</v>
      </c>
      <c r="T61" s="62"/>
      <c r="U61" s="1"/>
      <c r="V61" s="1"/>
      <c r="W61" s="1"/>
      <c r="X61" s="1"/>
      <c r="Y61" s="1"/>
    </row>
    <row r="62" spans="1:25" ht="15.75" customHeight="1" x14ac:dyDescent="0.25">
      <c r="A62" s="54" t="s">
        <v>193</v>
      </c>
      <c r="B62" s="55" t="s">
        <v>224</v>
      </c>
      <c r="C62" s="55" t="s">
        <v>230</v>
      </c>
      <c r="D62" s="55" t="s">
        <v>231</v>
      </c>
      <c r="E62" s="57">
        <v>0</v>
      </c>
      <c r="F62" s="57">
        <v>5.0211863938702965</v>
      </c>
      <c r="G62" s="57">
        <v>0</v>
      </c>
      <c r="H62" s="57">
        <v>4.5817200000000001E-3</v>
      </c>
      <c r="I62" s="57">
        <v>1.9014105888282338</v>
      </c>
      <c r="J62" s="57">
        <v>1.2086808826189457</v>
      </c>
      <c r="K62" s="60">
        <f t="shared" si="0"/>
        <v>1.7</v>
      </c>
      <c r="L62" s="57">
        <v>0</v>
      </c>
      <c r="M62" s="61">
        <f t="shared" si="1"/>
        <v>0</v>
      </c>
      <c r="N62" s="57">
        <f>ROUND(IF('Indicator Data'!L65=0,0,IF('Indicator Data'!L65&gt;N$333,10,IF('Indicator Data'!L65&lt;N$334,0,10-(N$333-'Indicator Data'!L65)/(N$333-N$334)*10))),1)</f>
        <v>8.3000000000000007</v>
      </c>
      <c r="O62" s="57">
        <f>ROUND(IF('Indicator Data'!M65=0,0,IF(LOG('Indicator Data'!M65)&gt;O$333,10,IF(LOG('Indicator Data'!M65)&lt;O$334,0,10-(O$333-LOG('Indicator Data'!M65))/(O$333-O$334)*10))),1)</f>
        <v>6.6</v>
      </c>
      <c r="P62" s="57">
        <f>ROUND(IF('Indicator Data'!N65=0,0,IF('Indicator Data'!N65&gt;P$333,10,IF('Indicator Data'!N65&lt;P$334,0,10-(P$333-'Indicator Data'!N65)/(P$333-P$334)*10))),1)</f>
        <v>5.0999999999999996</v>
      </c>
      <c r="Q62" s="57">
        <f t="shared" si="2"/>
        <v>5.9</v>
      </c>
      <c r="R62" s="61">
        <f t="shared" si="3"/>
        <v>7.1</v>
      </c>
      <c r="S62" s="60">
        <f t="shared" si="4"/>
        <v>2.5</v>
      </c>
      <c r="T62" s="62"/>
      <c r="U62" s="1"/>
      <c r="V62" s="1"/>
      <c r="W62" s="1"/>
      <c r="X62" s="1"/>
      <c r="Y62" s="1"/>
    </row>
    <row r="63" spans="1:25" ht="15.75" customHeight="1" x14ac:dyDescent="0.25">
      <c r="A63" s="54" t="s">
        <v>193</v>
      </c>
      <c r="B63" s="55" t="s">
        <v>232</v>
      </c>
      <c r="C63" s="55" t="s">
        <v>232</v>
      </c>
      <c r="D63" s="55" t="s">
        <v>233</v>
      </c>
      <c r="E63" s="57">
        <v>0</v>
      </c>
      <c r="F63" s="57">
        <v>4.2181490581358982</v>
      </c>
      <c r="G63" s="57">
        <v>0</v>
      </c>
      <c r="H63" s="57">
        <v>0.66490798000000007</v>
      </c>
      <c r="I63" s="57">
        <v>1.6845697491544362</v>
      </c>
      <c r="J63" s="57">
        <v>0</v>
      </c>
      <c r="K63" s="60">
        <f t="shared" si="0"/>
        <v>1.5</v>
      </c>
      <c r="L63" s="57">
        <v>0</v>
      </c>
      <c r="M63" s="61">
        <f t="shared" si="1"/>
        <v>0</v>
      </c>
      <c r="N63" s="57">
        <f>ROUND(IF('Indicator Data'!L66=0,0,IF('Indicator Data'!L66&gt;N$333,10,IF('Indicator Data'!L66&lt;N$334,0,10-(N$333-'Indicator Data'!L66)/(N$333-N$334)*10))),1)</f>
        <v>8.3000000000000007</v>
      </c>
      <c r="O63" s="57">
        <f>ROUND(IF('Indicator Data'!M66=0,0,IF(LOG('Indicator Data'!M66)&gt;O$333,10,IF(LOG('Indicator Data'!M66)&lt;O$334,0,10-(O$333-LOG('Indicator Data'!M66))/(O$333-O$334)*10))),1)</f>
        <v>6.6</v>
      </c>
      <c r="P63" s="57">
        <f>ROUND(IF('Indicator Data'!N66=0,0,IF('Indicator Data'!N66&gt;P$333,10,IF('Indicator Data'!N66&lt;P$334,0,10-(P$333-'Indicator Data'!N66)/(P$333-P$334)*10))),1)</f>
        <v>5.0999999999999996</v>
      </c>
      <c r="Q63" s="57">
        <f t="shared" si="2"/>
        <v>5.9</v>
      </c>
      <c r="R63" s="61">
        <f t="shared" si="3"/>
        <v>7.1</v>
      </c>
      <c r="S63" s="60">
        <f t="shared" si="4"/>
        <v>2.5</v>
      </c>
      <c r="T63" s="62"/>
      <c r="U63" s="1"/>
      <c r="V63" s="1"/>
      <c r="W63" s="1"/>
      <c r="X63" s="1"/>
      <c r="Y63" s="1"/>
    </row>
    <row r="64" spans="1:25" ht="15.75" customHeight="1" x14ac:dyDescent="0.25">
      <c r="A64" s="54" t="s">
        <v>193</v>
      </c>
      <c r="B64" s="55" t="s">
        <v>232</v>
      </c>
      <c r="C64" s="55" t="s">
        <v>234</v>
      </c>
      <c r="D64" s="55" t="s">
        <v>235</v>
      </c>
      <c r="E64" s="57">
        <v>0</v>
      </c>
      <c r="F64" s="57">
        <v>10</v>
      </c>
      <c r="G64" s="57">
        <v>0</v>
      </c>
      <c r="H64" s="57">
        <v>0.35495300000000002</v>
      </c>
      <c r="I64" s="57">
        <v>2.0261957821997414</v>
      </c>
      <c r="J64" s="57">
        <v>1.6713321469610529</v>
      </c>
      <c r="K64" s="60">
        <f t="shared" si="0"/>
        <v>4.5</v>
      </c>
      <c r="L64" s="57">
        <v>0</v>
      </c>
      <c r="M64" s="61">
        <f t="shared" si="1"/>
        <v>0</v>
      </c>
      <c r="N64" s="57">
        <f>ROUND(IF('Indicator Data'!L67=0,0,IF('Indicator Data'!L67&gt;N$333,10,IF('Indicator Data'!L67&lt;N$334,0,10-(N$333-'Indicator Data'!L67)/(N$333-N$334)*10))),1)</f>
        <v>8.3000000000000007</v>
      </c>
      <c r="O64" s="57">
        <f>ROUND(IF('Indicator Data'!M67=0,0,IF(LOG('Indicator Data'!M67)&gt;O$333,10,IF(LOG('Indicator Data'!M67)&lt;O$334,0,10-(O$333-LOG('Indicator Data'!M67))/(O$333-O$334)*10))),1)</f>
        <v>6.6</v>
      </c>
      <c r="P64" s="57">
        <f>ROUND(IF('Indicator Data'!N67=0,0,IF('Indicator Data'!N67&gt;P$333,10,IF('Indicator Data'!N67&lt;P$334,0,10-(P$333-'Indicator Data'!N67)/(P$333-P$334)*10))),1)</f>
        <v>5.0999999999999996</v>
      </c>
      <c r="Q64" s="57">
        <f t="shared" si="2"/>
        <v>5.9</v>
      </c>
      <c r="R64" s="61">
        <f t="shared" si="3"/>
        <v>7.1</v>
      </c>
      <c r="S64" s="60">
        <f t="shared" si="4"/>
        <v>2.5</v>
      </c>
      <c r="T64" s="62"/>
      <c r="U64" s="1"/>
      <c r="V64" s="1"/>
      <c r="W64" s="1"/>
      <c r="X64" s="1"/>
      <c r="Y64" s="1"/>
    </row>
    <row r="65" spans="1:25" ht="15.75" customHeight="1" x14ac:dyDescent="0.25">
      <c r="A65" s="54" t="s">
        <v>193</v>
      </c>
      <c r="B65" s="55" t="s">
        <v>232</v>
      </c>
      <c r="C65" s="55" t="s">
        <v>236</v>
      </c>
      <c r="D65" s="55" t="s">
        <v>237</v>
      </c>
      <c r="E65" s="57">
        <v>0</v>
      </c>
      <c r="F65" s="57">
        <v>6.7064577277364119</v>
      </c>
      <c r="G65" s="57">
        <v>0</v>
      </c>
      <c r="H65" s="57">
        <v>0.87794503999999995</v>
      </c>
      <c r="I65" s="57">
        <v>0.65027962813405149</v>
      </c>
      <c r="J65" s="57">
        <v>0.30704385399364909</v>
      </c>
      <c r="K65" s="60">
        <f t="shared" si="0"/>
        <v>2.2000000000000002</v>
      </c>
      <c r="L65" s="57">
        <v>0</v>
      </c>
      <c r="M65" s="61">
        <f t="shared" si="1"/>
        <v>0</v>
      </c>
      <c r="N65" s="57">
        <f>ROUND(IF('Indicator Data'!L68=0,0,IF('Indicator Data'!L68&gt;N$333,10,IF('Indicator Data'!L68&lt;N$334,0,10-(N$333-'Indicator Data'!L68)/(N$333-N$334)*10))),1)</f>
        <v>8.3000000000000007</v>
      </c>
      <c r="O65" s="57">
        <f>ROUND(IF('Indicator Data'!M68=0,0,IF(LOG('Indicator Data'!M68)&gt;O$333,10,IF(LOG('Indicator Data'!M68)&lt;O$334,0,10-(O$333-LOG('Indicator Data'!M68))/(O$333-O$334)*10))),1)</f>
        <v>6.6</v>
      </c>
      <c r="P65" s="57">
        <f>ROUND(IF('Indicator Data'!N68=0,0,IF('Indicator Data'!N68&gt;P$333,10,IF('Indicator Data'!N68&lt;P$334,0,10-(P$333-'Indicator Data'!N68)/(P$333-P$334)*10))),1)</f>
        <v>5.0999999999999996</v>
      </c>
      <c r="Q65" s="57">
        <f t="shared" si="2"/>
        <v>5.9</v>
      </c>
      <c r="R65" s="61">
        <f t="shared" si="3"/>
        <v>7.1</v>
      </c>
      <c r="S65" s="60">
        <f t="shared" si="4"/>
        <v>2.5</v>
      </c>
      <c r="T65" s="62"/>
      <c r="U65" s="1"/>
      <c r="V65" s="1"/>
      <c r="W65" s="1"/>
      <c r="X65" s="1"/>
      <c r="Y65" s="1"/>
    </row>
    <row r="66" spans="1:25" ht="15.75" customHeight="1" x14ac:dyDescent="0.25">
      <c r="A66" s="54" t="s">
        <v>193</v>
      </c>
      <c r="B66" s="55" t="s">
        <v>232</v>
      </c>
      <c r="C66" s="55" t="s">
        <v>238</v>
      </c>
      <c r="D66" s="55" t="s">
        <v>239</v>
      </c>
      <c r="E66" s="57">
        <v>0</v>
      </c>
      <c r="F66" s="57">
        <v>6.2336050732460535</v>
      </c>
      <c r="G66" s="57">
        <v>0</v>
      </c>
      <c r="H66" s="57">
        <v>0.19888699999999998</v>
      </c>
      <c r="I66" s="57">
        <v>0.54705100101406945</v>
      </c>
      <c r="J66" s="57">
        <v>2.9672980058588077</v>
      </c>
      <c r="K66" s="60">
        <f t="shared" si="0"/>
        <v>2.1</v>
      </c>
      <c r="L66" s="57">
        <v>0</v>
      </c>
      <c r="M66" s="61">
        <f t="shared" si="1"/>
        <v>0</v>
      </c>
      <c r="N66" s="57">
        <f>ROUND(IF('Indicator Data'!L69=0,0,IF('Indicator Data'!L69&gt;N$333,10,IF('Indicator Data'!L69&lt;N$334,0,10-(N$333-'Indicator Data'!L69)/(N$333-N$334)*10))),1)</f>
        <v>8.3000000000000007</v>
      </c>
      <c r="O66" s="57">
        <f>ROUND(IF('Indicator Data'!M69=0,0,IF(LOG('Indicator Data'!M69)&gt;O$333,10,IF(LOG('Indicator Data'!M69)&lt;O$334,0,10-(O$333-LOG('Indicator Data'!M69))/(O$333-O$334)*10))),1)</f>
        <v>6.6</v>
      </c>
      <c r="P66" s="57">
        <f>ROUND(IF('Indicator Data'!N69=0,0,IF('Indicator Data'!N69&gt;P$333,10,IF('Indicator Data'!N69&lt;P$334,0,10-(P$333-'Indicator Data'!N69)/(P$333-P$334)*10))),1)</f>
        <v>5.0999999999999996</v>
      </c>
      <c r="Q66" s="57">
        <f t="shared" si="2"/>
        <v>5.9</v>
      </c>
      <c r="R66" s="61">
        <f t="shared" si="3"/>
        <v>7.1</v>
      </c>
      <c r="S66" s="60">
        <f t="shared" si="4"/>
        <v>2.5</v>
      </c>
      <c r="T66" s="62"/>
      <c r="U66" s="1"/>
      <c r="V66" s="1"/>
      <c r="W66" s="1"/>
      <c r="X66" s="1"/>
      <c r="Y66" s="1"/>
    </row>
    <row r="67" spans="1:25" ht="15.75" customHeight="1" x14ac:dyDescent="0.25">
      <c r="A67" s="54" t="s">
        <v>193</v>
      </c>
      <c r="B67" s="55" t="s">
        <v>232</v>
      </c>
      <c r="C67" s="55" t="s">
        <v>240</v>
      </c>
      <c r="D67" s="55" t="s">
        <v>241</v>
      </c>
      <c r="E67" s="57">
        <v>0</v>
      </c>
      <c r="F67" s="57">
        <v>3.0257799760308646</v>
      </c>
      <c r="G67" s="57">
        <v>0</v>
      </c>
      <c r="H67" s="57">
        <v>1.19561005</v>
      </c>
      <c r="I67" s="57">
        <v>2.1645828652623527</v>
      </c>
      <c r="J67" s="57">
        <v>1.4716820542303614E-2</v>
      </c>
      <c r="K67" s="60">
        <f t="shared" ref="K67:K130" si="5">ROUND((10-GEOMEAN(((10-E67)/10*9+1),((10-E67)/10*9+1),((10-F67)/10*9+1),((10-F67)/10*9+1),((10-G67)/10*9+1),((10-H67)/10*9+1),((10-H67)/10*9+1),((10-I67)/10*9+1),((10-I67)/10*9+1),((10-J67)/10*9+1)))/9*10,1)</f>
        <v>1.4</v>
      </c>
      <c r="L67" s="57">
        <v>0</v>
      </c>
      <c r="M67" s="61">
        <f t="shared" ref="M67:M130" si="6">L67</f>
        <v>0</v>
      </c>
      <c r="N67" s="57">
        <f>ROUND(IF('Indicator Data'!L70=0,0,IF('Indicator Data'!L70&gt;N$333,10,IF('Indicator Data'!L70&lt;N$334,0,10-(N$333-'Indicator Data'!L70)/(N$333-N$334)*10))),1)</f>
        <v>8.3000000000000007</v>
      </c>
      <c r="O67" s="57">
        <f>ROUND(IF('Indicator Data'!M70=0,0,IF(LOG('Indicator Data'!M70)&gt;O$333,10,IF(LOG('Indicator Data'!M70)&lt;O$334,0,10-(O$333-LOG('Indicator Data'!M70))/(O$333-O$334)*10))),1)</f>
        <v>6.6</v>
      </c>
      <c r="P67" s="57">
        <f>ROUND(IF('Indicator Data'!N70=0,0,IF('Indicator Data'!N70&gt;P$333,10,IF('Indicator Data'!N70&lt;P$334,0,10-(P$333-'Indicator Data'!N70)/(P$333-P$334)*10))),1)</f>
        <v>5.0999999999999996</v>
      </c>
      <c r="Q67" s="57">
        <f t="shared" ref="Q67:Q130" si="7">ROUND(AVERAGE(O67:P67),1)</f>
        <v>5.9</v>
      </c>
      <c r="R67" s="61">
        <f t="shared" ref="R67:R130" si="8">ROUND(AVERAGE(Q67,N67),1)</f>
        <v>7.1</v>
      </c>
      <c r="S67" s="60">
        <f t="shared" ref="S67:S130" si="9">ROUND((10-GEOMEAN(((10-M67)/10*9+1),((10-M67)/10*9+1),((10-M67)/10*9+1),((10-R67)/10*9+1)))/9*10,1)</f>
        <v>2.5</v>
      </c>
      <c r="T67" s="62"/>
      <c r="U67" s="1"/>
      <c r="V67" s="1"/>
      <c r="W67" s="1"/>
      <c r="X67" s="1"/>
      <c r="Y67" s="1"/>
    </row>
    <row r="68" spans="1:25" ht="15.75" customHeight="1" x14ac:dyDescent="0.25">
      <c r="A68" s="54" t="s">
        <v>193</v>
      </c>
      <c r="B68" s="55" t="s">
        <v>232</v>
      </c>
      <c r="C68" s="55" t="s">
        <v>242</v>
      </c>
      <c r="D68" s="55" t="s">
        <v>243</v>
      </c>
      <c r="E68" s="57">
        <v>0</v>
      </c>
      <c r="F68" s="57">
        <v>6.5979614384935807</v>
      </c>
      <c r="G68" s="57">
        <v>0</v>
      </c>
      <c r="H68" s="57">
        <v>1.7131799699999997</v>
      </c>
      <c r="I68" s="57">
        <v>1.0808037259462118</v>
      </c>
      <c r="J68" s="57">
        <v>4.2030906223801052</v>
      </c>
      <c r="K68" s="60">
        <f t="shared" si="5"/>
        <v>2.7</v>
      </c>
      <c r="L68" s="57">
        <v>0</v>
      </c>
      <c r="M68" s="61">
        <f t="shared" si="6"/>
        <v>0</v>
      </c>
      <c r="N68" s="57">
        <f>ROUND(IF('Indicator Data'!L71=0,0,IF('Indicator Data'!L71&gt;N$333,10,IF('Indicator Data'!L71&lt;N$334,0,10-(N$333-'Indicator Data'!L71)/(N$333-N$334)*10))),1)</f>
        <v>8.3000000000000007</v>
      </c>
      <c r="O68" s="57">
        <f>ROUND(IF('Indicator Data'!M71=0,0,IF(LOG('Indicator Data'!M71)&gt;O$333,10,IF(LOG('Indicator Data'!M71)&lt;O$334,0,10-(O$333-LOG('Indicator Data'!M71))/(O$333-O$334)*10))),1)</f>
        <v>6.6</v>
      </c>
      <c r="P68" s="57">
        <f>ROUND(IF('Indicator Data'!N71=0,0,IF('Indicator Data'!N71&gt;P$333,10,IF('Indicator Data'!N71&lt;P$334,0,10-(P$333-'Indicator Data'!N71)/(P$333-P$334)*10))),1)</f>
        <v>5.0999999999999996</v>
      </c>
      <c r="Q68" s="57">
        <f t="shared" si="7"/>
        <v>5.9</v>
      </c>
      <c r="R68" s="61">
        <f t="shared" si="8"/>
        <v>7.1</v>
      </c>
      <c r="S68" s="60">
        <f t="shared" si="9"/>
        <v>2.5</v>
      </c>
      <c r="T68" s="62"/>
      <c r="U68" s="1"/>
      <c r="V68" s="1"/>
      <c r="W68" s="1"/>
      <c r="X68" s="1"/>
      <c r="Y68" s="1"/>
    </row>
    <row r="69" spans="1:25" ht="15.75" customHeight="1" x14ac:dyDescent="0.25">
      <c r="A69" s="54" t="s">
        <v>193</v>
      </c>
      <c r="B69" s="55" t="s">
        <v>232</v>
      </c>
      <c r="C69" s="55" t="s">
        <v>244</v>
      </c>
      <c r="D69" s="55" t="s">
        <v>245</v>
      </c>
      <c r="E69" s="57">
        <v>0</v>
      </c>
      <c r="F69" s="57">
        <v>5.0089547838148274</v>
      </c>
      <c r="G69" s="57">
        <v>0</v>
      </c>
      <c r="H69" s="57">
        <v>0.68680200999999996</v>
      </c>
      <c r="I69" s="57">
        <v>0.84003813386931259</v>
      </c>
      <c r="J69" s="57">
        <v>1.2321200162419417</v>
      </c>
      <c r="K69" s="60">
        <f t="shared" si="5"/>
        <v>1.6</v>
      </c>
      <c r="L69" s="57">
        <v>0</v>
      </c>
      <c r="M69" s="61">
        <f t="shared" si="6"/>
        <v>0</v>
      </c>
      <c r="N69" s="57">
        <f>ROUND(IF('Indicator Data'!L72=0,0,IF('Indicator Data'!L72&gt;N$333,10,IF('Indicator Data'!L72&lt;N$334,0,10-(N$333-'Indicator Data'!L72)/(N$333-N$334)*10))),1)</f>
        <v>8.3000000000000007</v>
      </c>
      <c r="O69" s="57">
        <f>ROUND(IF('Indicator Data'!M72=0,0,IF(LOG('Indicator Data'!M72)&gt;O$333,10,IF(LOG('Indicator Data'!M72)&lt;O$334,0,10-(O$333-LOG('Indicator Data'!M72))/(O$333-O$334)*10))),1)</f>
        <v>6.6</v>
      </c>
      <c r="P69" s="57">
        <f>ROUND(IF('Indicator Data'!N72=0,0,IF('Indicator Data'!N72&gt;P$333,10,IF('Indicator Data'!N72&lt;P$334,0,10-(P$333-'Indicator Data'!N72)/(P$333-P$334)*10))),1)</f>
        <v>5.0999999999999996</v>
      </c>
      <c r="Q69" s="57">
        <f t="shared" si="7"/>
        <v>5.9</v>
      </c>
      <c r="R69" s="61">
        <f t="shared" si="8"/>
        <v>7.1</v>
      </c>
      <c r="S69" s="60">
        <f t="shared" si="9"/>
        <v>2.5</v>
      </c>
      <c r="T69" s="62"/>
      <c r="U69" s="1"/>
      <c r="V69" s="1"/>
      <c r="W69" s="1"/>
      <c r="X69" s="1"/>
      <c r="Y69" s="1"/>
    </row>
    <row r="70" spans="1:25" ht="15.75" customHeight="1" x14ac:dyDescent="0.25">
      <c r="A70" s="54" t="s">
        <v>193</v>
      </c>
      <c r="B70" s="55" t="s">
        <v>246</v>
      </c>
      <c r="C70" s="55" t="s">
        <v>246</v>
      </c>
      <c r="D70" s="55" t="s">
        <v>247</v>
      </c>
      <c r="E70" s="57">
        <v>0</v>
      </c>
      <c r="F70" s="57">
        <v>5.0211863938702965</v>
      </c>
      <c r="G70" s="57">
        <v>0</v>
      </c>
      <c r="H70" s="57">
        <v>8.7074399999999996E-2</v>
      </c>
      <c r="I70" s="57">
        <v>3.0068677398395707</v>
      </c>
      <c r="J70" s="57">
        <v>2.0939765962924235</v>
      </c>
      <c r="K70" s="60">
        <f t="shared" si="5"/>
        <v>2.1</v>
      </c>
      <c r="L70" s="57">
        <v>0</v>
      </c>
      <c r="M70" s="61">
        <f t="shared" si="6"/>
        <v>0</v>
      </c>
      <c r="N70" s="57">
        <f>ROUND(IF('Indicator Data'!L73=0,0,IF('Indicator Data'!L73&gt;N$333,10,IF('Indicator Data'!L73&lt;N$334,0,10-(N$333-'Indicator Data'!L73)/(N$333-N$334)*10))),1)</f>
        <v>8.3000000000000007</v>
      </c>
      <c r="O70" s="57">
        <f>ROUND(IF('Indicator Data'!M73=0,0,IF(LOG('Indicator Data'!M73)&gt;O$333,10,IF(LOG('Indicator Data'!M73)&lt;O$334,0,10-(O$333-LOG('Indicator Data'!M73))/(O$333-O$334)*10))),1)</f>
        <v>6.6</v>
      </c>
      <c r="P70" s="57">
        <f>ROUND(IF('Indicator Data'!N73=0,0,IF('Indicator Data'!N73&gt;P$333,10,IF('Indicator Data'!N73&lt;P$334,0,10-(P$333-'Indicator Data'!N73)/(P$333-P$334)*10))),1)</f>
        <v>5.0999999999999996</v>
      </c>
      <c r="Q70" s="57">
        <f t="shared" si="7"/>
        <v>5.9</v>
      </c>
      <c r="R70" s="61">
        <f t="shared" si="8"/>
        <v>7.1</v>
      </c>
      <c r="S70" s="60">
        <f t="shared" si="9"/>
        <v>2.5</v>
      </c>
      <c r="T70" s="62"/>
      <c r="U70" s="1"/>
      <c r="V70" s="1"/>
      <c r="W70" s="1"/>
      <c r="X70" s="1"/>
      <c r="Y70" s="1"/>
    </row>
    <row r="71" spans="1:25" ht="15.75" customHeight="1" x14ac:dyDescent="0.25">
      <c r="A71" s="54" t="s">
        <v>193</v>
      </c>
      <c r="B71" s="55" t="s">
        <v>246</v>
      </c>
      <c r="C71" s="55" t="s">
        <v>248</v>
      </c>
      <c r="D71" s="55" t="s">
        <v>249</v>
      </c>
      <c r="E71" s="57">
        <v>0</v>
      </c>
      <c r="F71" s="57">
        <v>5.0211863938702965</v>
      </c>
      <c r="G71" s="57">
        <v>0</v>
      </c>
      <c r="H71" s="57">
        <v>0.48398700000000006</v>
      </c>
      <c r="I71" s="57">
        <v>0.519118548969839</v>
      </c>
      <c r="J71" s="57">
        <v>1.3993336600735691</v>
      </c>
      <c r="K71" s="60">
        <f t="shared" si="5"/>
        <v>1.6</v>
      </c>
      <c r="L71" s="57">
        <v>0</v>
      </c>
      <c r="M71" s="61">
        <f t="shared" si="6"/>
        <v>0</v>
      </c>
      <c r="N71" s="57">
        <f>ROUND(IF('Indicator Data'!L74=0,0,IF('Indicator Data'!L74&gt;N$333,10,IF('Indicator Data'!L74&lt;N$334,0,10-(N$333-'Indicator Data'!L74)/(N$333-N$334)*10))),1)</f>
        <v>8.3000000000000007</v>
      </c>
      <c r="O71" s="57">
        <f>ROUND(IF('Indicator Data'!M74=0,0,IF(LOG('Indicator Data'!M74)&gt;O$333,10,IF(LOG('Indicator Data'!M74)&lt;O$334,0,10-(O$333-LOG('Indicator Data'!M74))/(O$333-O$334)*10))),1)</f>
        <v>6.6</v>
      </c>
      <c r="P71" s="57">
        <f>ROUND(IF('Indicator Data'!N74=0,0,IF('Indicator Data'!N74&gt;P$333,10,IF('Indicator Data'!N74&lt;P$334,0,10-(P$333-'Indicator Data'!N74)/(P$333-P$334)*10))),1)</f>
        <v>5.0999999999999996</v>
      </c>
      <c r="Q71" s="57">
        <f t="shared" si="7"/>
        <v>5.9</v>
      </c>
      <c r="R71" s="61">
        <f t="shared" si="8"/>
        <v>7.1</v>
      </c>
      <c r="S71" s="60">
        <f t="shared" si="9"/>
        <v>2.5</v>
      </c>
      <c r="T71" s="62"/>
      <c r="U71" s="1"/>
      <c r="V71" s="1"/>
      <c r="W71" s="1"/>
      <c r="X71" s="1"/>
      <c r="Y71" s="1"/>
    </row>
    <row r="72" spans="1:25" ht="15.75" customHeight="1" x14ac:dyDescent="0.25">
      <c r="A72" s="54" t="s">
        <v>193</v>
      </c>
      <c r="B72" s="55" t="s">
        <v>246</v>
      </c>
      <c r="C72" s="55" t="s">
        <v>250</v>
      </c>
      <c r="D72" s="55" t="s">
        <v>251</v>
      </c>
      <c r="E72" s="57">
        <v>0</v>
      </c>
      <c r="F72" s="57">
        <v>5.0211863938702965</v>
      </c>
      <c r="G72" s="57">
        <v>0</v>
      </c>
      <c r="H72" s="57">
        <v>0.287906</v>
      </c>
      <c r="I72" s="57">
        <v>1.3547239241451758</v>
      </c>
      <c r="J72" s="57">
        <v>2.5170020257394246</v>
      </c>
      <c r="K72" s="60">
        <f t="shared" si="5"/>
        <v>1.8</v>
      </c>
      <c r="L72" s="57">
        <v>0</v>
      </c>
      <c r="M72" s="61">
        <f t="shared" si="6"/>
        <v>0</v>
      </c>
      <c r="N72" s="57">
        <f>ROUND(IF('Indicator Data'!L75=0,0,IF('Indicator Data'!L75&gt;N$333,10,IF('Indicator Data'!L75&lt;N$334,0,10-(N$333-'Indicator Data'!L75)/(N$333-N$334)*10))),1)</f>
        <v>8.3000000000000007</v>
      </c>
      <c r="O72" s="57">
        <f>ROUND(IF('Indicator Data'!M75=0,0,IF(LOG('Indicator Data'!M75)&gt;O$333,10,IF(LOG('Indicator Data'!M75)&lt;O$334,0,10-(O$333-LOG('Indicator Data'!M75))/(O$333-O$334)*10))),1)</f>
        <v>6.6</v>
      </c>
      <c r="P72" s="57">
        <f>ROUND(IF('Indicator Data'!N75=0,0,IF('Indicator Data'!N75&gt;P$333,10,IF('Indicator Data'!N75&lt;P$334,0,10-(P$333-'Indicator Data'!N75)/(P$333-P$334)*10))),1)</f>
        <v>5.0999999999999996</v>
      </c>
      <c r="Q72" s="57">
        <f t="shared" si="7"/>
        <v>5.9</v>
      </c>
      <c r="R72" s="61">
        <f t="shared" si="8"/>
        <v>7.1</v>
      </c>
      <c r="S72" s="60">
        <f t="shared" si="9"/>
        <v>2.5</v>
      </c>
      <c r="T72" s="62"/>
      <c r="U72" s="1"/>
      <c r="V72" s="1"/>
      <c r="W72" s="1"/>
      <c r="X72" s="1"/>
      <c r="Y72" s="1"/>
    </row>
    <row r="73" spans="1:25" ht="15.75" customHeight="1" x14ac:dyDescent="0.25">
      <c r="A73" s="54" t="s">
        <v>193</v>
      </c>
      <c r="B73" s="55" t="s">
        <v>252</v>
      </c>
      <c r="C73" s="55" t="s">
        <v>252</v>
      </c>
      <c r="D73" s="55" t="s">
        <v>253</v>
      </c>
      <c r="E73" s="57">
        <v>0</v>
      </c>
      <c r="F73" s="57">
        <v>5.0211863938702965</v>
      </c>
      <c r="G73" s="57">
        <v>0</v>
      </c>
      <c r="H73" s="57">
        <v>2.01210003</v>
      </c>
      <c r="I73" s="57">
        <v>0.63078763442492547</v>
      </c>
      <c r="J73" s="57">
        <v>2.4918321195659106</v>
      </c>
      <c r="K73" s="60">
        <f t="shared" si="5"/>
        <v>2</v>
      </c>
      <c r="L73" s="57">
        <v>8.6999999999999993</v>
      </c>
      <c r="M73" s="61">
        <f t="shared" si="6"/>
        <v>8.6999999999999993</v>
      </c>
      <c r="N73" s="57">
        <f>ROUND(IF('Indicator Data'!L76=0,0,IF('Indicator Data'!L76&gt;N$333,10,IF('Indicator Data'!L76&lt;N$334,0,10-(N$333-'Indicator Data'!L76)/(N$333-N$334)*10))),1)</f>
        <v>8.3000000000000007</v>
      </c>
      <c r="O73" s="57">
        <f>ROUND(IF('Indicator Data'!M76=0,0,IF(LOG('Indicator Data'!M76)&gt;O$333,10,IF(LOG('Indicator Data'!M76)&lt;O$334,0,10-(O$333-LOG('Indicator Data'!M76))/(O$333-O$334)*10))),1)</f>
        <v>6.6</v>
      </c>
      <c r="P73" s="57">
        <f>ROUND(IF('Indicator Data'!N76=0,0,IF('Indicator Data'!N76&gt;P$333,10,IF('Indicator Data'!N76&lt;P$334,0,10-(P$333-'Indicator Data'!N76)/(P$333-P$334)*10))),1)</f>
        <v>5.0999999999999996</v>
      </c>
      <c r="Q73" s="57">
        <f t="shared" si="7"/>
        <v>5.9</v>
      </c>
      <c r="R73" s="61">
        <f t="shared" si="8"/>
        <v>7.1</v>
      </c>
      <c r="S73" s="60">
        <f t="shared" si="9"/>
        <v>8.4</v>
      </c>
      <c r="T73" s="62"/>
      <c r="U73" s="1"/>
      <c r="V73" s="1"/>
      <c r="W73" s="1"/>
      <c r="X73" s="1"/>
      <c r="Y73" s="1"/>
    </row>
    <row r="74" spans="1:25" ht="15.75" customHeight="1" x14ac:dyDescent="0.25">
      <c r="A74" s="54" t="s">
        <v>193</v>
      </c>
      <c r="B74" s="55" t="s">
        <v>254</v>
      </c>
      <c r="C74" s="55" t="s">
        <v>254</v>
      </c>
      <c r="D74" s="55" t="s">
        <v>255</v>
      </c>
      <c r="E74" s="57">
        <v>0</v>
      </c>
      <c r="F74" s="57">
        <v>5.0211863938702965</v>
      </c>
      <c r="G74" s="57">
        <v>0</v>
      </c>
      <c r="H74" s="57">
        <v>0.32118199000000003</v>
      </c>
      <c r="I74" s="57">
        <v>0.30579962716248793</v>
      </c>
      <c r="J74" s="57">
        <v>2.7217813897668259</v>
      </c>
      <c r="K74" s="60">
        <f t="shared" si="5"/>
        <v>1.6</v>
      </c>
      <c r="L74" s="57">
        <v>0</v>
      </c>
      <c r="M74" s="61">
        <f t="shared" si="6"/>
        <v>0</v>
      </c>
      <c r="N74" s="57">
        <f>ROUND(IF('Indicator Data'!L77=0,0,IF('Indicator Data'!L77&gt;N$333,10,IF('Indicator Data'!L77&lt;N$334,0,10-(N$333-'Indicator Data'!L77)/(N$333-N$334)*10))),1)</f>
        <v>8.3000000000000007</v>
      </c>
      <c r="O74" s="57">
        <f>ROUND(IF('Indicator Data'!M77=0,0,IF(LOG('Indicator Data'!M77)&gt;O$333,10,IF(LOG('Indicator Data'!M77)&lt;O$334,0,10-(O$333-LOG('Indicator Data'!M77))/(O$333-O$334)*10))),1)</f>
        <v>6.6</v>
      </c>
      <c r="P74" s="57">
        <f>ROUND(IF('Indicator Data'!N77=0,0,IF('Indicator Data'!N77&gt;P$333,10,IF('Indicator Data'!N77&lt;P$334,0,10-(P$333-'Indicator Data'!N77)/(P$333-P$334)*10))),1)</f>
        <v>5.0999999999999996</v>
      </c>
      <c r="Q74" s="57">
        <f t="shared" si="7"/>
        <v>5.9</v>
      </c>
      <c r="R74" s="61">
        <f t="shared" si="8"/>
        <v>7.1</v>
      </c>
      <c r="S74" s="60">
        <f t="shared" si="9"/>
        <v>2.5</v>
      </c>
      <c r="T74" s="62"/>
      <c r="U74" s="1"/>
      <c r="V74" s="1"/>
      <c r="W74" s="1"/>
      <c r="X74" s="1"/>
      <c r="Y74" s="1"/>
    </row>
    <row r="75" spans="1:25" ht="15.75" customHeight="1" x14ac:dyDescent="0.25">
      <c r="A75" s="54" t="s">
        <v>193</v>
      </c>
      <c r="B75" s="55" t="s">
        <v>254</v>
      </c>
      <c r="C75" s="55" t="s">
        <v>256</v>
      </c>
      <c r="D75" s="55" t="s">
        <v>257</v>
      </c>
      <c r="E75" s="57">
        <v>0</v>
      </c>
      <c r="F75" s="57">
        <v>6.5087670918674263</v>
      </c>
      <c r="G75" s="57">
        <v>0</v>
      </c>
      <c r="H75" s="57">
        <v>0.94624003999999995</v>
      </c>
      <c r="I75" s="57">
        <v>0.99354517466890935</v>
      </c>
      <c r="J75" s="57">
        <v>1.7524845142390939</v>
      </c>
      <c r="K75" s="60">
        <f t="shared" si="5"/>
        <v>2.2999999999999998</v>
      </c>
      <c r="L75" s="57">
        <v>0</v>
      </c>
      <c r="M75" s="61">
        <f t="shared" si="6"/>
        <v>0</v>
      </c>
      <c r="N75" s="57">
        <f>ROUND(IF('Indicator Data'!L78=0,0,IF('Indicator Data'!L78&gt;N$333,10,IF('Indicator Data'!L78&lt;N$334,0,10-(N$333-'Indicator Data'!L78)/(N$333-N$334)*10))),1)</f>
        <v>8.3000000000000007</v>
      </c>
      <c r="O75" s="57">
        <f>ROUND(IF('Indicator Data'!M78=0,0,IF(LOG('Indicator Data'!M78)&gt;O$333,10,IF(LOG('Indicator Data'!M78)&lt;O$334,0,10-(O$333-LOG('Indicator Data'!M78))/(O$333-O$334)*10))),1)</f>
        <v>6.6</v>
      </c>
      <c r="P75" s="57">
        <f>ROUND(IF('Indicator Data'!N78=0,0,IF('Indicator Data'!N78&gt;P$333,10,IF('Indicator Data'!N78&lt;P$334,0,10-(P$333-'Indicator Data'!N78)/(P$333-P$334)*10))),1)</f>
        <v>5.0999999999999996</v>
      </c>
      <c r="Q75" s="57">
        <f t="shared" si="7"/>
        <v>5.9</v>
      </c>
      <c r="R75" s="61">
        <f t="shared" si="8"/>
        <v>7.1</v>
      </c>
      <c r="S75" s="60">
        <f t="shared" si="9"/>
        <v>2.5</v>
      </c>
      <c r="T75" s="62"/>
      <c r="U75" s="1"/>
      <c r="V75" s="1"/>
      <c r="W75" s="1"/>
      <c r="X75" s="1"/>
      <c r="Y75" s="1"/>
    </row>
    <row r="76" spans="1:25" ht="15.75" customHeight="1" x14ac:dyDescent="0.25">
      <c r="A76" s="54" t="s">
        <v>193</v>
      </c>
      <c r="B76" s="55" t="s">
        <v>258</v>
      </c>
      <c r="C76" s="55" t="s">
        <v>258</v>
      </c>
      <c r="D76" s="55" t="s">
        <v>259</v>
      </c>
      <c r="E76" s="57">
        <v>0</v>
      </c>
      <c r="F76" s="57">
        <v>8.7755490516686105</v>
      </c>
      <c r="G76" s="57">
        <v>0</v>
      </c>
      <c r="H76" s="57">
        <v>9.3370499999999995E-2</v>
      </c>
      <c r="I76" s="57">
        <v>3.0057747308465353E-2</v>
      </c>
      <c r="J76" s="57">
        <v>1.1799374490093841</v>
      </c>
      <c r="K76" s="60">
        <f t="shared" si="5"/>
        <v>3.1</v>
      </c>
      <c r="L76" s="57">
        <v>0</v>
      </c>
      <c r="M76" s="61">
        <f t="shared" si="6"/>
        <v>0</v>
      </c>
      <c r="N76" s="57">
        <f>ROUND(IF('Indicator Data'!L79=0,0,IF('Indicator Data'!L79&gt;N$333,10,IF('Indicator Data'!L79&lt;N$334,0,10-(N$333-'Indicator Data'!L79)/(N$333-N$334)*10))),1)</f>
        <v>8.3000000000000007</v>
      </c>
      <c r="O76" s="57">
        <f>ROUND(IF('Indicator Data'!M79=0,0,IF(LOG('Indicator Data'!M79)&gt;O$333,10,IF(LOG('Indicator Data'!M79)&lt;O$334,0,10-(O$333-LOG('Indicator Data'!M79))/(O$333-O$334)*10))),1)</f>
        <v>6.6</v>
      </c>
      <c r="P76" s="57">
        <f>ROUND(IF('Indicator Data'!N79=0,0,IF('Indicator Data'!N79&gt;P$333,10,IF('Indicator Data'!N79&lt;P$334,0,10-(P$333-'Indicator Data'!N79)/(P$333-P$334)*10))),1)</f>
        <v>5.0999999999999996</v>
      </c>
      <c r="Q76" s="57">
        <f t="shared" si="7"/>
        <v>5.9</v>
      </c>
      <c r="R76" s="61">
        <f t="shared" si="8"/>
        <v>7.1</v>
      </c>
      <c r="S76" s="60">
        <f t="shared" si="9"/>
        <v>2.5</v>
      </c>
      <c r="T76" s="62"/>
      <c r="U76" s="1"/>
      <c r="V76" s="1"/>
      <c r="W76" s="1"/>
      <c r="X76" s="1"/>
      <c r="Y76" s="1"/>
    </row>
    <row r="77" spans="1:25" ht="15.75" customHeight="1" x14ac:dyDescent="0.25">
      <c r="A77" s="54" t="s">
        <v>193</v>
      </c>
      <c r="B77" s="55" t="s">
        <v>258</v>
      </c>
      <c r="C77" s="55" t="s">
        <v>260</v>
      </c>
      <c r="D77" s="55" t="s">
        <v>261</v>
      </c>
      <c r="E77" s="57">
        <v>0</v>
      </c>
      <c r="F77" s="57">
        <v>8.8737448791430573</v>
      </c>
      <c r="G77" s="57">
        <v>0</v>
      </c>
      <c r="H77" s="57">
        <v>7.1833800000000003E-2</v>
      </c>
      <c r="I77" s="57">
        <v>1.0151624636422703</v>
      </c>
      <c r="J77" s="57">
        <v>1.7490172649440496</v>
      </c>
      <c r="K77" s="60">
        <f t="shared" si="5"/>
        <v>3.3</v>
      </c>
      <c r="L77" s="57">
        <v>0</v>
      </c>
      <c r="M77" s="61">
        <f t="shared" si="6"/>
        <v>0</v>
      </c>
      <c r="N77" s="57">
        <f>ROUND(IF('Indicator Data'!L80=0,0,IF('Indicator Data'!L80&gt;N$333,10,IF('Indicator Data'!L80&lt;N$334,0,10-(N$333-'Indicator Data'!L80)/(N$333-N$334)*10))),1)</f>
        <v>8.3000000000000007</v>
      </c>
      <c r="O77" s="57">
        <f>ROUND(IF('Indicator Data'!M80=0,0,IF(LOG('Indicator Data'!M80)&gt;O$333,10,IF(LOG('Indicator Data'!M80)&lt;O$334,0,10-(O$333-LOG('Indicator Data'!M80))/(O$333-O$334)*10))),1)</f>
        <v>6.6</v>
      </c>
      <c r="P77" s="57">
        <f>ROUND(IF('Indicator Data'!N80=0,0,IF('Indicator Data'!N80&gt;P$333,10,IF('Indicator Data'!N80&lt;P$334,0,10-(P$333-'Indicator Data'!N80)/(P$333-P$334)*10))),1)</f>
        <v>5.0999999999999996</v>
      </c>
      <c r="Q77" s="57">
        <f t="shared" si="7"/>
        <v>5.9</v>
      </c>
      <c r="R77" s="61">
        <f t="shared" si="8"/>
        <v>7.1</v>
      </c>
      <c r="S77" s="60">
        <f t="shared" si="9"/>
        <v>2.5</v>
      </c>
      <c r="T77" s="62"/>
      <c r="U77" s="1"/>
      <c r="V77" s="1"/>
      <c r="W77" s="1"/>
      <c r="X77" s="1"/>
      <c r="Y77" s="1"/>
    </row>
    <row r="78" spans="1:25" ht="15.75" customHeight="1" x14ac:dyDescent="0.25">
      <c r="A78" s="54" t="s">
        <v>193</v>
      </c>
      <c r="B78" s="55" t="s">
        <v>258</v>
      </c>
      <c r="C78" s="55" t="s">
        <v>262</v>
      </c>
      <c r="D78" s="55" t="s">
        <v>263</v>
      </c>
      <c r="E78" s="57">
        <v>0</v>
      </c>
      <c r="F78" s="57">
        <v>6.3364429875416324</v>
      </c>
      <c r="G78" s="57">
        <v>0</v>
      </c>
      <c r="H78" s="57">
        <v>0.28409801000000001</v>
      </c>
      <c r="I78" s="57">
        <v>5.0582027288791187E-2</v>
      </c>
      <c r="J78" s="57">
        <v>6.5580133793371562</v>
      </c>
      <c r="K78" s="60">
        <f t="shared" si="5"/>
        <v>2.6</v>
      </c>
      <c r="L78" s="57">
        <v>0</v>
      </c>
      <c r="M78" s="61">
        <f t="shared" si="6"/>
        <v>0</v>
      </c>
      <c r="N78" s="57">
        <f>ROUND(IF('Indicator Data'!L81=0,0,IF('Indicator Data'!L81&gt;N$333,10,IF('Indicator Data'!L81&lt;N$334,0,10-(N$333-'Indicator Data'!L81)/(N$333-N$334)*10))),1)</f>
        <v>8.3000000000000007</v>
      </c>
      <c r="O78" s="57">
        <f>ROUND(IF('Indicator Data'!M81=0,0,IF(LOG('Indicator Data'!M81)&gt;O$333,10,IF(LOG('Indicator Data'!M81)&lt;O$334,0,10-(O$333-LOG('Indicator Data'!M81))/(O$333-O$334)*10))),1)</f>
        <v>6.6</v>
      </c>
      <c r="P78" s="57">
        <f>ROUND(IF('Indicator Data'!N81=0,0,IF('Indicator Data'!N81&gt;P$333,10,IF('Indicator Data'!N81&lt;P$334,0,10-(P$333-'Indicator Data'!N81)/(P$333-P$334)*10))),1)</f>
        <v>5.0999999999999996</v>
      </c>
      <c r="Q78" s="57">
        <f t="shared" si="7"/>
        <v>5.9</v>
      </c>
      <c r="R78" s="61">
        <f t="shared" si="8"/>
        <v>7.1</v>
      </c>
      <c r="S78" s="60">
        <f t="shared" si="9"/>
        <v>2.5</v>
      </c>
      <c r="T78" s="62"/>
      <c r="U78" s="1"/>
      <c r="V78" s="1"/>
      <c r="W78" s="1"/>
      <c r="X78" s="1"/>
      <c r="Y78" s="1"/>
    </row>
    <row r="79" spans="1:25" ht="15.75" customHeight="1" x14ac:dyDescent="0.25">
      <c r="A79" s="54" t="s">
        <v>193</v>
      </c>
      <c r="B79" s="55" t="s">
        <v>258</v>
      </c>
      <c r="C79" s="55" t="s">
        <v>264</v>
      </c>
      <c r="D79" s="55" t="s">
        <v>265</v>
      </c>
      <c r="E79" s="57">
        <v>0</v>
      </c>
      <c r="F79" s="57">
        <v>3.1631942819532739</v>
      </c>
      <c r="G79" s="57">
        <v>0</v>
      </c>
      <c r="H79" s="57">
        <v>0.30360501000000001</v>
      </c>
      <c r="I79" s="57">
        <v>4.7363723031521164E-2</v>
      </c>
      <c r="J79" s="57">
        <v>7.7006622118912915</v>
      </c>
      <c r="K79" s="60">
        <f t="shared" si="5"/>
        <v>1.9</v>
      </c>
      <c r="L79" s="57">
        <v>0</v>
      </c>
      <c r="M79" s="61">
        <f t="shared" si="6"/>
        <v>0</v>
      </c>
      <c r="N79" s="57">
        <f>ROUND(IF('Indicator Data'!L82=0,0,IF('Indicator Data'!L82&gt;N$333,10,IF('Indicator Data'!L82&lt;N$334,0,10-(N$333-'Indicator Data'!L82)/(N$333-N$334)*10))),1)</f>
        <v>8.3000000000000007</v>
      </c>
      <c r="O79" s="57">
        <f>ROUND(IF('Indicator Data'!M82=0,0,IF(LOG('Indicator Data'!M82)&gt;O$333,10,IF(LOG('Indicator Data'!M82)&lt;O$334,0,10-(O$333-LOG('Indicator Data'!M82))/(O$333-O$334)*10))),1)</f>
        <v>6.6</v>
      </c>
      <c r="P79" s="57">
        <f>ROUND(IF('Indicator Data'!N82=0,0,IF('Indicator Data'!N82&gt;P$333,10,IF('Indicator Data'!N82&lt;P$334,0,10-(P$333-'Indicator Data'!N82)/(P$333-P$334)*10))),1)</f>
        <v>5.0999999999999996</v>
      </c>
      <c r="Q79" s="57">
        <f t="shared" si="7"/>
        <v>5.9</v>
      </c>
      <c r="R79" s="61">
        <f t="shared" si="8"/>
        <v>7.1</v>
      </c>
      <c r="S79" s="60">
        <f t="shared" si="9"/>
        <v>2.5</v>
      </c>
      <c r="T79" s="62"/>
      <c r="U79" s="1"/>
      <c r="V79" s="1"/>
      <c r="W79" s="1"/>
      <c r="X79" s="1"/>
      <c r="Y79" s="1"/>
    </row>
    <row r="80" spans="1:25" ht="15.75" customHeight="1" x14ac:dyDescent="0.25">
      <c r="A80" s="54" t="s">
        <v>193</v>
      </c>
      <c r="B80" s="55" t="s">
        <v>258</v>
      </c>
      <c r="C80" s="55" t="s">
        <v>266</v>
      </c>
      <c r="D80" s="55" t="s">
        <v>267</v>
      </c>
      <c r="E80" s="57">
        <v>0</v>
      </c>
      <c r="F80" s="57">
        <v>4.2240273610472032</v>
      </c>
      <c r="G80" s="57">
        <v>0</v>
      </c>
      <c r="H80" s="57">
        <v>0.18180099999999999</v>
      </c>
      <c r="I80" s="57">
        <v>2.7385947547712879E-2</v>
      </c>
      <c r="J80" s="57">
        <v>3.6254725286767093</v>
      </c>
      <c r="K80" s="60">
        <f t="shared" si="5"/>
        <v>1.4</v>
      </c>
      <c r="L80" s="57">
        <v>0</v>
      </c>
      <c r="M80" s="61">
        <f t="shared" si="6"/>
        <v>0</v>
      </c>
      <c r="N80" s="57">
        <f>ROUND(IF('Indicator Data'!L83=0,0,IF('Indicator Data'!L83&gt;N$333,10,IF('Indicator Data'!L83&lt;N$334,0,10-(N$333-'Indicator Data'!L83)/(N$333-N$334)*10))),1)</f>
        <v>8.3000000000000007</v>
      </c>
      <c r="O80" s="57">
        <f>ROUND(IF('Indicator Data'!M83=0,0,IF(LOG('Indicator Data'!M83)&gt;O$333,10,IF(LOG('Indicator Data'!M83)&lt;O$334,0,10-(O$333-LOG('Indicator Data'!M83))/(O$333-O$334)*10))),1)</f>
        <v>6.6</v>
      </c>
      <c r="P80" s="57">
        <f>ROUND(IF('Indicator Data'!N83=0,0,IF('Indicator Data'!N83&gt;P$333,10,IF('Indicator Data'!N83&lt;P$334,0,10-(P$333-'Indicator Data'!N83)/(P$333-P$334)*10))),1)</f>
        <v>5.0999999999999996</v>
      </c>
      <c r="Q80" s="57">
        <f t="shared" si="7"/>
        <v>5.9</v>
      </c>
      <c r="R80" s="61">
        <f t="shared" si="8"/>
        <v>7.1</v>
      </c>
      <c r="S80" s="60">
        <f t="shared" si="9"/>
        <v>2.5</v>
      </c>
      <c r="T80" s="62"/>
      <c r="U80" s="1"/>
      <c r="V80" s="1"/>
      <c r="W80" s="1"/>
      <c r="X80" s="1"/>
      <c r="Y80" s="1"/>
    </row>
    <row r="81" spans="1:25" ht="15.75" customHeight="1" x14ac:dyDescent="0.25">
      <c r="A81" s="54" t="s">
        <v>268</v>
      </c>
      <c r="B81" s="55" t="s">
        <v>269</v>
      </c>
      <c r="C81" s="55" t="s">
        <v>269</v>
      </c>
      <c r="D81" s="55" t="s">
        <v>270</v>
      </c>
      <c r="E81" s="57">
        <v>2</v>
      </c>
      <c r="F81" s="57">
        <v>0.7460378320284613</v>
      </c>
      <c r="G81" s="57">
        <v>6.4413444996903116E-2</v>
      </c>
      <c r="H81" s="57">
        <v>4.0718999999999998E-2</v>
      </c>
      <c r="I81" s="57">
        <v>0.18987995117893164</v>
      </c>
      <c r="J81" s="57">
        <v>0.29560184125378175</v>
      </c>
      <c r="K81" s="60">
        <f t="shared" si="5"/>
        <v>0.7</v>
      </c>
      <c r="L81" s="57">
        <v>6.9</v>
      </c>
      <c r="M81" s="61">
        <f t="shared" si="6"/>
        <v>6.9</v>
      </c>
      <c r="N81" s="57">
        <f>ROUND(IF('Indicator Data'!L84=0,0,IF('Indicator Data'!L84&gt;N$333,10,IF('Indicator Data'!L84&lt;N$334,0,10-(N$333-'Indicator Data'!L84)/(N$333-N$334)*10))),1)</f>
        <v>2.2999999999999998</v>
      </c>
      <c r="O81" s="57">
        <f>ROUND(IF('Indicator Data'!M84=0,0,IF(LOG('Indicator Data'!M84)&gt;O$333,10,IF(LOG('Indicator Data'!M84)&lt;O$334,0,10-(O$333-LOG('Indicator Data'!M84))/(O$333-O$334)*10))),1)</f>
        <v>4.7</v>
      </c>
      <c r="P81" s="57">
        <f>ROUND(IF('Indicator Data'!N84=0,0,IF('Indicator Data'!N84&gt;P$333,10,IF('Indicator Data'!N84&lt;P$334,0,10-(P$333-'Indicator Data'!N84)/(P$333-P$334)*10))),1)</f>
        <v>6.5</v>
      </c>
      <c r="Q81" s="57">
        <f t="shared" si="7"/>
        <v>5.6</v>
      </c>
      <c r="R81" s="61">
        <f t="shared" si="8"/>
        <v>4</v>
      </c>
      <c r="S81" s="60">
        <f t="shared" si="9"/>
        <v>6.3</v>
      </c>
      <c r="T81" s="62"/>
      <c r="U81" s="1"/>
      <c r="V81" s="1"/>
      <c r="W81" s="1"/>
      <c r="X81" s="1"/>
      <c r="Y81" s="1"/>
    </row>
    <row r="82" spans="1:25" ht="15.75" customHeight="1" x14ac:dyDescent="0.25">
      <c r="A82" s="54" t="s">
        <v>268</v>
      </c>
      <c r="B82" s="55" t="s">
        <v>269</v>
      </c>
      <c r="C82" s="55" t="s">
        <v>271</v>
      </c>
      <c r="D82" s="55" t="s">
        <v>272</v>
      </c>
      <c r="E82" s="57">
        <v>2</v>
      </c>
      <c r="F82" s="57">
        <v>5.0211863938702965</v>
      </c>
      <c r="G82" s="57">
        <v>2.9029797713333445</v>
      </c>
      <c r="H82" s="57">
        <v>1.2451700199999998</v>
      </c>
      <c r="I82" s="57">
        <v>0.9855904981084872</v>
      </c>
      <c r="J82" s="57">
        <v>0</v>
      </c>
      <c r="K82" s="60">
        <f t="shared" si="5"/>
        <v>2.2999999999999998</v>
      </c>
      <c r="L82" s="57">
        <v>0</v>
      </c>
      <c r="M82" s="61">
        <f t="shared" si="6"/>
        <v>0</v>
      </c>
      <c r="N82" s="57">
        <f>ROUND(IF('Indicator Data'!L85=0,0,IF('Indicator Data'!L85&gt;N$333,10,IF('Indicator Data'!L85&lt;N$334,0,10-(N$333-'Indicator Data'!L85)/(N$333-N$334)*10))),1)</f>
        <v>2.2999999999999998</v>
      </c>
      <c r="O82" s="57">
        <f>ROUND(IF('Indicator Data'!M85=0,0,IF(LOG('Indicator Data'!M85)&gt;O$333,10,IF(LOG('Indicator Data'!M85)&lt;O$334,0,10-(O$333-LOG('Indicator Data'!M85))/(O$333-O$334)*10))),1)</f>
        <v>4.7</v>
      </c>
      <c r="P82" s="57">
        <f>ROUND(IF('Indicator Data'!N85=0,0,IF('Indicator Data'!N85&gt;P$333,10,IF('Indicator Data'!N85&lt;P$334,0,10-(P$333-'Indicator Data'!N85)/(P$333-P$334)*10))),1)</f>
        <v>6.5</v>
      </c>
      <c r="Q82" s="57">
        <f t="shared" si="7"/>
        <v>5.6</v>
      </c>
      <c r="R82" s="61">
        <f t="shared" si="8"/>
        <v>4</v>
      </c>
      <c r="S82" s="60">
        <f t="shared" si="9"/>
        <v>1.2</v>
      </c>
      <c r="T82" s="62"/>
      <c r="U82" s="1"/>
      <c r="V82" s="1"/>
      <c r="W82" s="1"/>
      <c r="X82" s="1"/>
      <c r="Y82" s="1"/>
    </row>
    <row r="83" spans="1:25" ht="15.75" customHeight="1" x14ac:dyDescent="0.25">
      <c r="A83" s="54" t="s">
        <v>268</v>
      </c>
      <c r="B83" s="55" t="s">
        <v>269</v>
      </c>
      <c r="C83" s="55" t="s">
        <v>273</v>
      </c>
      <c r="D83" s="55" t="s">
        <v>274</v>
      </c>
      <c r="E83" s="57">
        <v>2</v>
      </c>
      <c r="F83" s="57">
        <v>2.1381160669328159</v>
      </c>
      <c r="G83" s="57">
        <v>0.71313735292196268</v>
      </c>
      <c r="H83" s="57">
        <v>0.37338700000000002</v>
      </c>
      <c r="I83" s="57">
        <v>0.24228366012278135</v>
      </c>
      <c r="J83" s="57">
        <v>0</v>
      </c>
      <c r="K83" s="60">
        <f t="shared" si="5"/>
        <v>1.1000000000000001</v>
      </c>
      <c r="L83" s="57">
        <v>0</v>
      </c>
      <c r="M83" s="61">
        <f t="shared" si="6"/>
        <v>0</v>
      </c>
      <c r="N83" s="57">
        <f>ROUND(IF('Indicator Data'!L86=0,0,IF('Indicator Data'!L86&gt;N$333,10,IF('Indicator Data'!L86&lt;N$334,0,10-(N$333-'Indicator Data'!L86)/(N$333-N$334)*10))),1)</f>
        <v>2.2999999999999998</v>
      </c>
      <c r="O83" s="57">
        <f>ROUND(IF('Indicator Data'!M86=0,0,IF(LOG('Indicator Data'!M86)&gt;O$333,10,IF(LOG('Indicator Data'!M86)&lt;O$334,0,10-(O$333-LOG('Indicator Data'!M86))/(O$333-O$334)*10))),1)</f>
        <v>4.7</v>
      </c>
      <c r="P83" s="57">
        <f>ROUND(IF('Indicator Data'!N86=0,0,IF('Indicator Data'!N86&gt;P$333,10,IF('Indicator Data'!N86&lt;P$334,0,10-(P$333-'Indicator Data'!N86)/(P$333-P$334)*10))),1)</f>
        <v>6.5</v>
      </c>
      <c r="Q83" s="57">
        <f t="shared" si="7"/>
        <v>5.6</v>
      </c>
      <c r="R83" s="61">
        <f t="shared" si="8"/>
        <v>4</v>
      </c>
      <c r="S83" s="60">
        <f t="shared" si="9"/>
        <v>1.2</v>
      </c>
      <c r="T83" s="62"/>
      <c r="U83" s="1"/>
      <c r="V83" s="1"/>
      <c r="W83" s="1"/>
      <c r="X83" s="1"/>
      <c r="Y83" s="1"/>
    </row>
    <row r="84" spans="1:25" ht="15.75" customHeight="1" x14ac:dyDescent="0.25">
      <c r="A84" s="54" t="s">
        <v>268</v>
      </c>
      <c r="B84" s="55" t="s">
        <v>269</v>
      </c>
      <c r="C84" s="55" t="s">
        <v>275</v>
      </c>
      <c r="D84" s="55" t="s">
        <v>276</v>
      </c>
      <c r="E84" s="57">
        <v>2</v>
      </c>
      <c r="F84" s="57">
        <v>3.9331776497754625</v>
      </c>
      <c r="G84" s="57">
        <v>0.40958872498470345</v>
      </c>
      <c r="H84" s="57">
        <v>0.26864699999999997</v>
      </c>
      <c r="I84" s="57">
        <v>0.82655768962187959</v>
      </c>
      <c r="J84" s="57">
        <v>0.82873412676670544</v>
      </c>
      <c r="K84" s="60">
        <f t="shared" si="5"/>
        <v>1.6</v>
      </c>
      <c r="L84" s="57">
        <v>0</v>
      </c>
      <c r="M84" s="61">
        <f t="shared" si="6"/>
        <v>0</v>
      </c>
      <c r="N84" s="57">
        <f>ROUND(IF('Indicator Data'!L87=0,0,IF('Indicator Data'!L87&gt;N$333,10,IF('Indicator Data'!L87&lt;N$334,0,10-(N$333-'Indicator Data'!L87)/(N$333-N$334)*10))),1)</f>
        <v>2.2999999999999998</v>
      </c>
      <c r="O84" s="57">
        <f>ROUND(IF('Indicator Data'!M87=0,0,IF(LOG('Indicator Data'!M87)&gt;O$333,10,IF(LOG('Indicator Data'!M87)&lt;O$334,0,10-(O$333-LOG('Indicator Data'!M87))/(O$333-O$334)*10))),1)</f>
        <v>4.7</v>
      </c>
      <c r="P84" s="57">
        <f>ROUND(IF('Indicator Data'!N87=0,0,IF('Indicator Data'!N87&gt;P$333,10,IF('Indicator Data'!N87&lt;P$334,0,10-(P$333-'Indicator Data'!N87)/(P$333-P$334)*10))),1)</f>
        <v>6.5</v>
      </c>
      <c r="Q84" s="57">
        <f t="shared" si="7"/>
        <v>5.6</v>
      </c>
      <c r="R84" s="61">
        <f t="shared" si="8"/>
        <v>4</v>
      </c>
      <c r="S84" s="60">
        <f t="shared" si="9"/>
        <v>1.2</v>
      </c>
      <c r="T84" s="62"/>
      <c r="U84" s="1"/>
      <c r="V84" s="1"/>
      <c r="W84" s="1"/>
      <c r="X84" s="1"/>
      <c r="Y84" s="1"/>
    </row>
    <row r="85" spans="1:25" ht="15.75" customHeight="1" x14ac:dyDescent="0.25">
      <c r="A85" s="54" t="s">
        <v>268</v>
      </c>
      <c r="B85" s="55" t="s">
        <v>277</v>
      </c>
      <c r="C85" s="55" t="s">
        <v>277</v>
      </c>
      <c r="D85" s="55" t="s">
        <v>278</v>
      </c>
      <c r="E85" s="57">
        <v>2</v>
      </c>
      <c r="F85" s="57">
        <v>0</v>
      </c>
      <c r="G85" s="57">
        <v>2.0054320931723306</v>
      </c>
      <c r="H85" s="57">
        <v>0.38691498999999996</v>
      </c>
      <c r="I85" s="57">
        <v>0.49592246922876071</v>
      </c>
      <c r="J85" s="57">
        <v>0.10007347902545349</v>
      </c>
      <c r="K85" s="60">
        <f t="shared" si="5"/>
        <v>0.8</v>
      </c>
      <c r="L85" s="57">
        <v>0</v>
      </c>
      <c r="M85" s="61">
        <f t="shared" si="6"/>
        <v>0</v>
      </c>
      <c r="N85" s="57">
        <f>ROUND(IF('Indicator Data'!L88=0,0,IF('Indicator Data'!L88&gt;N$333,10,IF('Indicator Data'!L88&lt;N$334,0,10-(N$333-'Indicator Data'!L88)/(N$333-N$334)*10))),1)</f>
        <v>2.2999999999999998</v>
      </c>
      <c r="O85" s="57">
        <f>ROUND(IF('Indicator Data'!M88=0,0,IF(LOG('Indicator Data'!M88)&gt;O$333,10,IF(LOG('Indicator Data'!M88)&lt;O$334,0,10-(O$333-LOG('Indicator Data'!M88))/(O$333-O$334)*10))),1)</f>
        <v>4.7</v>
      </c>
      <c r="P85" s="57">
        <f>ROUND(IF('Indicator Data'!N88=0,0,IF('Indicator Data'!N88&gt;P$333,10,IF('Indicator Data'!N88&lt;P$334,0,10-(P$333-'Indicator Data'!N88)/(P$333-P$334)*10))),1)</f>
        <v>6.5</v>
      </c>
      <c r="Q85" s="57">
        <f t="shared" si="7"/>
        <v>5.6</v>
      </c>
      <c r="R85" s="61">
        <f t="shared" si="8"/>
        <v>4</v>
      </c>
      <c r="S85" s="60">
        <f t="shared" si="9"/>
        <v>1.2</v>
      </c>
      <c r="T85" s="62"/>
      <c r="U85" s="1"/>
      <c r="V85" s="1"/>
      <c r="W85" s="1"/>
      <c r="X85" s="1"/>
      <c r="Y85" s="1"/>
    </row>
    <row r="86" spans="1:25" ht="15.75" customHeight="1" x14ac:dyDescent="0.25">
      <c r="A86" s="54" t="s">
        <v>268</v>
      </c>
      <c r="B86" s="55" t="s">
        <v>277</v>
      </c>
      <c r="C86" s="55" t="s">
        <v>279</v>
      </c>
      <c r="D86" s="55" t="s">
        <v>280</v>
      </c>
      <c r="E86" s="57">
        <v>2</v>
      </c>
      <c r="F86" s="57">
        <v>0</v>
      </c>
      <c r="G86" s="57">
        <v>1.1458615086240749</v>
      </c>
      <c r="H86" s="57">
        <v>0.17851300000000001</v>
      </c>
      <c r="I86" s="57">
        <v>0.25157423656357975</v>
      </c>
      <c r="J86" s="57">
        <v>0</v>
      </c>
      <c r="K86" s="60">
        <f t="shared" si="5"/>
        <v>0.6</v>
      </c>
      <c r="L86" s="57">
        <v>0</v>
      </c>
      <c r="M86" s="61">
        <f t="shared" si="6"/>
        <v>0</v>
      </c>
      <c r="N86" s="57">
        <f>ROUND(IF('Indicator Data'!L89=0,0,IF('Indicator Data'!L89&gt;N$333,10,IF('Indicator Data'!L89&lt;N$334,0,10-(N$333-'Indicator Data'!L89)/(N$333-N$334)*10))),1)</f>
        <v>2.2999999999999998</v>
      </c>
      <c r="O86" s="57">
        <f>ROUND(IF('Indicator Data'!M89=0,0,IF(LOG('Indicator Data'!M89)&gt;O$333,10,IF(LOG('Indicator Data'!M89)&lt;O$334,0,10-(O$333-LOG('Indicator Data'!M89))/(O$333-O$334)*10))),1)</f>
        <v>4.7</v>
      </c>
      <c r="P86" s="57">
        <f>ROUND(IF('Indicator Data'!N89=0,0,IF('Indicator Data'!N89&gt;P$333,10,IF('Indicator Data'!N89&lt;P$334,0,10-(P$333-'Indicator Data'!N89)/(P$333-P$334)*10))),1)</f>
        <v>6.5</v>
      </c>
      <c r="Q86" s="57">
        <f t="shared" si="7"/>
        <v>5.6</v>
      </c>
      <c r="R86" s="61">
        <f t="shared" si="8"/>
        <v>4</v>
      </c>
      <c r="S86" s="60">
        <f t="shared" si="9"/>
        <v>1.2</v>
      </c>
      <c r="T86" s="62"/>
      <c r="U86" s="1"/>
      <c r="V86" s="1"/>
      <c r="W86" s="1"/>
      <c r="X86" s="1"/>
      <c r="Y86" s="1"/>
    </row>
    <row r="87" spans="1:25" ht="15.75" customHeight="1" x14ac:dyDescent="0.25">
      <c r="A87" s="54" t="s">
        <v>268</v>
      </c>
      <c r="B87" s="55" t="s">
        <v>277</v>
      </c>
      <c r="C87" s="55" t="s">
        <v>281</v>
      </c>
      <c r="D87" s="55" t="s">
        <v>282</v>
      </c>
      <c r="E87" s="57">
        <v>2</v>
      </c>
      <c r="F87" s="57">
        <v>0</v>
      </c>
      <c r="G87" s="57">
        <v>0.81179727950888625</v>
      </c>
      <c r="H87" s="57">
        <v>0.117567</v>
      </c>
      <c r="I87" s="57">
        <v>0.63874231098534762</v>
      </c>
      <c r="J87" s="57">
        <v>0</v>
      </c>
      <c r="K87" s="60">
        <f t="shared" si="5"/>
        <v>0.7</v>
      </c>
      <c r="L87" s="57">
        <v>0</v>
      </c>
      <c r="M87" s="61">
        <f t="shared" si="6"/>
        <v>0</v>
      </c>
      <c r="N87" s="57">
        <f>ROUND(IF('Indicator Data'!L90=0,0,IF('Indicator Data'!L90&gt;N$333,10,IF('Indicator Data'!L90&lt;N$334,0,10-(N$333-'Indicator Data'!L90)/(N$333-N$334)*10))),1)</f>
        <v>2.2999999999999998</v>
      </c>
      <c r="O87" s="57">
        <f>ROUND(IF('Indicator Data'!M90=0,0,IF(LOG('Indicator Data'!M90)&gt;O$333,10,IF(LOG('Indicator Data'!M90)&lt;O$334,0,10-(O$333-LOG('Indicator Data'!M90))/(O$333-O$334)*10))),1)</f>
        <v>4.7</v>
      </c>
      <c r="P87" s="57">
        <f>ROUND(IF('Indicator Data'!N90=0,0,IF('Indicator Data'!N90&gt;P$333,10,IF('Indicator Data'!N90&lt;P$334,0,10-(P$333-'Indicator Data'!N90)/(P$333-P$334)*10))),1)</f>
        <v>6.5</v>
      </c>
      <c r="Q87" s="57">
        <f t="shared" si="7"/>
        <v>5.6</v>
      </c>
      <c r="R87" s="61">
        <f t="shared" si="8"/>
        <v>4</v>
      </c>
      <c r="S87" s="60">
        <f t="shared" si="9"/>
        <v>1.2</v>
      </c>
      <c r="T87" s="62"/>
      <c r="U87" s="1"/>
      <c r="V87" s="1"/>
      <c r="W87" s="1"/>
      <c r="X87" s="1"/>
      <c r="Y87" s="1"/>
    </row>
    <row r="88" spans="1:25" ht="15.75" customHeight="1" x14ac:dyDescent="0.25">
      <c r="A88" s="54" t="s">
        <v>268</v>
      </c>
      <c r="B88" s="55" t="s">
        <v>277</v>
      </c>
      <c r="C88" s="55" t="s">
        <v>268</v>
      </c>
      <c r="D88" s="55" t="s">
        <v>283</v>
      </c>
      <c r="E88" s="57">
        <v>2</v>
      </c>
      <c r="F88" s="57">
        <v>0.58805072121308699</v>
      </c>
      <c r="G88" s="57">
        <v>3.8460194450234075E-2</v>
      </c>
      <c r="H88" s="57">
        <v>4.1554900000000006E-2</v>
      </c>
      <c r="I88" s="57">
        <v>0.71998931280095702</v>
      </c>
      <c r="J88" s="57">
        <v>1.101720039659192E-2</v>
      </c>
      <c r="K88" s="60">
        <f t="shared" si="5"/>
        <v>0.7</v>
      </c>
      <c r="L88" s="57">
        <v>0</v>
      </c>
      <c r="M88" s="61">
        <f t="shared" si="6"/>
        <v>0</v>
      </c>
      <c r="N88" s="57">
        <f>ROUND(IF('Indicator Data'!L91=0,0,IF('Indicator Data'!L91&gt;N$333,10,IF('Indicator Data'!L91&lt;N$334,0,10-(N$333-'Indicator Data'!L91)/(N$333-N$334)*10))),1)</f>
        <v>2.2999999999999998</v>
      </c>
      <c r="O88" s="57">
        <f>ROUND(IF('Indicator Data'!M91=0,0,IF(LOG('Indicator Data'!M91)&gt;O$333,10,IF(LOG('Indicator Data'!M91)&lt;O$334,0,10-(O$333-LOG('Indicator Data'!M91))/(O$333-O$334)*10))),1)</f>
        <v>4.7</v>
      </c>
      <c r="P88" s="57">
        <f>ROUND(IF('Indicator Data'!N91=0,0,IF('Indicator Data'!N91&gt;P$333,10,IF('Indicator Data'!N91&lt;P$334,0,10-(P$333-'Indicator Data'!N91)/(P$333-P$334)*10))),1)</f>
        <v>6.5</v>
      </c>
      <c r="Q88" s="57">
        <f t="shared" si="7"/>
        <v>5.6</v>
      </c>
      <c r="R88" s="61">
        <f t="shared" si="8"/>
        <v>4</v>
      </c>
      <c r="S88" s="60">
        <f t="shared" si="9"/>
        <v>1.2</v>
      </c>
      <c r="T88" s="62"/>
      <c r="U88" s="1"/>
      <c r="V88" s="1"/>
      <c r="W88" s="1"/>
      <c r="X88" s="1"/>
      <c r="Y88" s="1"/>
    </row>
    <row r="89" spans="1:25" ht="15.75" customHeight="1" x14ac:dyDescent="0.25">
      <c r="A89" s="54" t="s">
        <v>268</v>
      </c>
      <c r="B89" s="55" t="s">
        <v>284</v>
      </c>
      <c r="C89" s="55" t="s">
        <v>284</v>
      </c>
      <c r="D89" s="55" t="s">
        <v>285</v>
      </c>
      <c r="E89" s="57">
        <v>2</v>
      </c>
      <c r="F89" s="57">
        <v>5.0211863938702965</v>
      </c>
      <c r="G89" s="57">
        <v>0.28027900254277449</v>
      </c>
      <c r="H89" s="57">
        <v>8.9026699999999997E-3</v>
      </c>
      <c r="I89" s="57">
        <v>0.67645112124505868</v>
      </c>
      <c r="J89" s="57">
        <v>5.1319732833565695E-2</v>
      </c>
      <c r="K89" s="60">
        <f t="shared" si="5"/>
        <v>1.8</v>
      </c>
      <c r="L89" s="57">
        <v>0</v>
      </c>
      <c r="M89" s="61">
        <f t="shared" si="6"/>
        <v>0</v>
      </c>
      <c r="N89" s="57">
        <f>ROUND(IF('Indicator Data'!L92=0,0,IF('Indicator Data'!L92&gt;N$333,10,IF('Indicator Data'!L92&lt;N$334,0,10-(N$333-'Indicator Data'!L92)/(N$333-N$334)*10))),1)</f>
        <v>2.2999999999999998</v>
      </c>
      <c r="O89" s="57">
        <f>ROUND(IF('Indicator Data'!M92=0,0,IF(LOG('Indicator Data'!M92)&gt;O$333,10,IF(LOG('Indicator Data'!M92)&lt;O$334,0,10-(O$333-LOG('Indicator Data'!M92))/(O$333-O$334)*10))),1)</f>
        <v>4.7</v>
      </c>
      <c r="P89" s="57">
        <f>ROUND(IF('Indicator Data'!N92=0,0,IF('Indicator Data'!N92&gt;P$333,10,IF('Indicator Data'!N92&lt;P$334,0,10-(P$333-'Indicator Data'!N92)/(P$333-P$334)*10))),1)</f>
        <v>6.5</v>
      </c>
      <c r="Q89" s="57">
        <f t="shared" si="7"/>
        <v>5.6</v>
      </c>
      <c r="R89" s="61">
        <f t="shared" si="8"/>
        <v>4</v>
      </c>
      <c r="S89" s="60">
        <f t="shared" si="9"/>
        <v>1.2</v>
      </c>
      <c r="T89" s="62"/>
      <c r="U89" s="1"/>
      <c r="V89" s="1"/>
      <c r="W89" s="1"/>
      <c r="X89" s="1"/>
      <c r="Y89" s="1"/>
    </row>
    <row r="90" spans="1:25" ht="15.75" customHeight="1" x14ac:dyDescent="0.25">
      <c r="A90" s="54" t="s">
        <v>268</v>
      </c>
      <c r="B90" s="55" t="s">
        <v>284</v>
      </c>
      <c r="C90" s="55" t="s">
        <v>286</v>
      </c>
      <c r="D90" s="55" t="s">
        <v>287</v>
      </c>
      <c r="E90" s="57">
        <v>2</v>
      </c>
      <c r="F90" s="57">
        <v>1.3775278409721983</v>
      </c>
      <c r="G90" s="57">
        <v>0.23467965127205004</v>
      </c>
      <c r="H90" s="57">
        <v>0.12210600000000001</v>
      </c>
      <c r="I90" s="57">
        <v>0.36287898568765442</v>
      </c>
      <c r="J90" s="57">
        <v>0</v>
      </c>
      <c r="K90" s="60">
        <f t="shared" si="5"/>
        <v>0.8</v>
      </c>
      <c r="L90" s="57">
        <v>0</v>
      </c>
      <c r="M90" s="61">
        <f t="shared" si="6"/>
        <v>0</v>
      </c>
      <c r="N90" s="57">
        <f>ROUND(IF('Indicator Data'!L93=0,0,IF('Indicator Data'!L93&gt;N$333,10,IF('Indicator Data'!L93&lt;N$334,0,10-(N$333-'Indicator Data'!L93)/(N$333-N$334)*10))),1)</f>
        <v>2.2999999999999998</v>
      </c>
      <c r="O90" s="57">
        <f>ROUND(IF('Indicator Data'!M93=0,0,IF(LOG('Indicator Data'!M93)&gt;O$333,10,IF(LOG('Indicator Data'!M93)&lt;O$334,0,10-(O$333-LOG('Indicator Data'!M93))/(O$333-O$334)*10))),1)</f>
        <v>4.7</v>
      </c>
      <c r="P90" s="57">
        <f>ROUND(IF('Indicator Data'!N93=0,0,IF('Indicator Data'!N93&gt;P$333,10,IF('Indicator Data'!N93&lt;P$334,0,10-(P$333-'Indicator Data'!N93)/(P$333-P$334)*10))),1)</f>
        <v>6.5</v>
      </c>
      <c r="Q90" s="57">
        <f t="shared" si="7"/>
        <v>5.6</v>
      </c>
      <c r="R90" s="61">
        <f t="shared" si="8"/>
        <v>4</v>
      </c>
      <c r="S90" s="60">
        <f t="shared" si="9"/>
        <v>1.2</v>
      </c>
      <c r="T90" s="62"/>
      <c r="U90" s="1"/>
      <c r="V90" s="1"/>
      <c r="W90" s="1"/>
      <c r="X90" s="1"/>
      <c r="Y90" s="1"/>
    </row>
    <row r="91" spans="1:25" ht="15.75" customHeight="1" x14ac:dyDescent="0.25">
      <c r="A91" s="54" t="s">
        <v>288</v>
      </c>
      <c r="B91" s="55" t="s">
        <v>289</v>
      </c>
      <c r="C91" s="55" t="s">
        <v>289</v>
      </c>
      <c r="D91" s="55" t="s">
        <v>290</v>
      </c>
      <c r="E91" s="57">
        <v>0</v>
      </c>
      <c r="F91" s="57">
        <v>4.5489307584421717</v>
      </c>
      <c r="G91" s="57">
        <v>0.49026683323267872</v>
      </c>
      <c r="H91" s="57">
        <v>1.1135999699999999</v>
      </c>
      <c r="I91" s="57">
        <v>5.9878676001773101</v>
      </c>
      <c r="J91" s="57">
        <v>2.1444467044394577E-2</v>
      </c>
      <c r="K91" s="60">
        <f t="shared" si="5"/>
        <v>2.8</v>
      </c>
      <c r="L91" s="57">
        <v>0</v>
      </c>
      <c r="M91" s="61">
        <f t="shared" si="6"/>
        <v>0</v>
      </c>
      <c r="N91" s="57">
        <f>ROUND(IF('Indicator Data'!L94=0,0,IF('Indicator Data'!L94&gt;N$333,10,IF('Indicator Data'!L94&lt;N$334,0,10-(N$333-'Indicator Data'!L94)/(N$333-N$334)*10))),1)</f>
        <v>6.5</v>
      </c>
      <c r="O91" s="57">
        <f>ROUND(IF('Indicator Data'!M94=0,0,IF(LOG('Indicator Data'!M94)&gt;O$333,10,IF(LOG('Indicator Data'!M94)&lt;O$334,0,10-(O$333-LOG('Indicator Data'!M94))/(O$333-O$334)*10))),1)</f>
        <v>4.5999999999999996</v>
      </c>
      <c r="P91" s="57">
        <f>ROUND(IF('Indicator Data'!N94=0,0,IF('Indicator Data'!N94&gt;P$333,10,IF('Indicator Data'!N94&lt;P$334,0,10-(P$333-'Indicator Data'!N94)/(P$333-P$334)*10))),1)</f>
        <v>1.8</v>
      </c>
      <c r="Q91" s="57">
        <f t="shared" si="7"/>
        <v>3.2</v>
      </c>
      <c r="R91" s="61">
        <f t="shared" si="8"/>
        <v>4.9000000000000004</v>
      </c>
      <c r="S91" s="60">
        <f t="shared" si="9"/>
        <v>1.5</v>
      </c>
      <c r="T91" s="62"/>
      <c r="U91" s="1"/>
      <c r="V91" s="1"/>
      <c r="W91" s="1"/>
      <c r="X91" s="1"/>
      <c r="Y91" s="1"/>
    </row>
    <row r="92" spans="1:25" ht="15.75" customHeight="1" x14ac:dyDescent="0.25">
      <c r="A92" s="54" t="s">
        <v>288</v>
      </c>
      <c r="B92" s="55" t="s">
        <v>289</v>
      </c>
      <c r="C92" s="55" t="s">
        <v>291</v>
      </c>
      <c r="D92" s="55" t="s">
        <v>292</v>
      </c>
      <c r="E92" s="57">
        <v>2</v>
      </c>
      <c r="F92" s="57">
        <v>3.6061246824852784</v>
      </c>
      <c r="G92" s="57">
        <v>4.9046544135475232</v>
      </c>
      <c r="H92" s="57">
        <v>10</v>
      </c>
      <c r="I92" s="57">
        <v>0.89748182872549087</v>
      </c>
      <c r="J92" s="57">
        <v>0</v>
      </c>
      <c r="K92" s="60">
        <f t="shared" si="5"/>
        <v>5.3</v>
      </c>
      <c r="L92" s="57">
        <v>0</v>
      </c>
      <c r="M92" s="61">
        <f t="shared" si="6"/>
        <v>0</v>
      </c>
      <c r="N92" s="57">
        <f>ROUND(IF('Indicator Data'!L95=0,0,IF('Indicator Data'!L95&gt;N$333,10,IF('Indicator Data'!L95&lt;N$334,0,10-(N$333-'Indicator Data'!L95)/(N$333-N$334)*10))),1)</f>
        <v>6.5</v>
      </c>
      <c r="O92" s="57">
        <f>ROUND(IF('Indicator Data'!M95=0,0,IF(LOG('Indicator Data'!M95)&gt;O$333,10,IF(LOG('Indicator Data'!M95)&lt;O$334,0,10-(O$333-LOG('Indicator Data'!M95))/(O$333-O$334)*10))),1)</f>
        <v>4.5999999999999996</v>
      </c>
      <c r="P92" s="57">
        <f>ROUND(IF('Indicator Data'!N95=0,0,IF('Indicator Data'!N95&gt;P$333,10,IF('Indicator Data'!N95&lt;P$334,0,10-(P$333-'Indicator Data'!N95)/(P$333-P$334)*10))),1)</f>
        <v>1.8</v>
      </c>
      <c r="Q92" s="57">
        <f t="shared" si="7"/>
        <v>3.2</v>
      </c>
      <c r="R92" s="61">
        <f t="shared" si="8"/>
        <v>4.9000000000000004</v>
      </c>
      <c r="S92" s="60">
        <f t="shared" si="9"/>
        <v>1.5</v>
      </c>
      <c r="T92" s="62"/>
      <c r="U92" s="1"/>
      <c r="V92" s="1"/>
      <c r="W92" s="1"/>
      <c r="X92" s="1"/>
      <c r="Y92" s="1"/>
    </row>
    <row r="93" spans="1:25" ht="15.75" customHeight="1" x14ac:dyDescent="0.25">
      <c r="A93" s="54" t="s">
        <v>288</v>
      </c>
      <c r="B93" s="55" t="s">
        <v>289</v>
      </c>
      <c r="C93" s="55" t="s">
        <v>293</v>
      </c>
      <c r="D93" s="55" t="s">
        <v>294</v>
      </c>
      <c r="E93" s="57">
        <v>2</v>
      </c>
      <c r="F93" s="57">
        <v>4.1224527772483208</v>
      </c>
      <c r="G93" s="57">
        <v>5.4920779245945086</v>
      </c>
      <c r="H93" s="57">
        <v>2.7497999200000001</v>
      </c>
      <c r="I93" s="57">
        <v>2.0946302897081059</v>
      </c>
      <c r="J93" s="57">
        <v>0</v>
      </c>
      <c r="K93" s="60">
        <f t="shared" si="5"/>
        <v>2.9</v>
      </c>
      <c r="L93" s="57">
        <v>0</v>
      </c>
      <c r="M93" s="61">
        <f t="shared" si="6"/>
        <v>0</v>
      </c>
      <c r="N93" s="57">
        <f>ROUND(IF('Indicator Data'!L96=0,0,IF('Indicator Data'!L96&gt;N$333,10,IF('Indicator Data'!L96&lt;N$334,0,10-(N$333-'Indicator Data'!L96)/(N$333-N$334)*10))),1)</f>
        <v>6.5</v>
      </c>
      <c r="O93" s="57">
        <f>ROUND(IF('Indicator Data'!M96=0,0,IF(LOG('Indicator Data'!M96)&gt;O$333,10,IF(LOG('Indicator Data'!M96)&lt;O$334,0,10-(O$333-LOG('Indicator Data'!M96))/(O$333-O$334)*10))),1)</f>
        <v>4.5999999999999996</v>
      </c>
      <c r="P93" s="57">
        <f>ROUND(IF('Indicator Data'!N96=0,0,IF('Indicator Data'!N96&gt;P$333,10,IF('Indicator Data'!N96&lt;P$334,0,10-(P$333-'Indicator Data'!N96)/(P$333-P$334)*10))),1)</f>
        <v>1.8</v>
      </c>
      <c r="Q93" s="57">
        <f t="shared" si="7"/>
        <v>3.2</v>
      </c>
      <c r="R93" s="61">
        <f t="shared" si="8"/>
        <v>4.9000000000000004</v>
      </c>
      <c r="S93" s="60">
        <f t="shared" si="9"/>
        <v>1.5</v>
      </c>
      <c r="T93" s="62"/>
      <c r="U93" s="1"/>
      <c r="V93" s="1"/>
      <c r="W93" s="1"/>
      <c r="X93" s="1"/>
      <c r="Y93" s="1"/>
    </row>
    <row r="94" spans="1:25" ht="15.75" customHeight="1" x14ac:dyDescent="0.25">
      <c r="A94" s="54" t="s">
        <v>288</v>
      </c>
      <c r="B94" s="55" t="s">
        <v>289</v>
      </c>
      <c r="C94" s="55" t="s">
        <v>295</v>
      </c>
      <c r="D94" s="55" t="s">
        <v>296</v>
      </c>
      <c r="E94" s="57">
        <v>0</v>
      </c>
      <c r="F94" s="57">
        <v>2.8152255627394229</v>
      </c>
      <c r="G94" s="57">
        <v>4.7638307878123971</v>
      </c>
      <c r="H94" s="57">
        <v>3.8974998499999995</v>
      </c>
      <c r="I94" s="57">
        <v>1.7280472179884994</v>
      </c>
      <c r="J94" s="57">
        <v>0</v>
      </c>
      <c r="K94" s="60">
        <f t="shared" si="5"/>
        <v>2.2999999999999998</v>
      </c>
      <c r="L94" s="57">
        <v>0</v>
      </c>
      <c r="M94" s="61">
        <f t="shared" si="6"/>
        <v>0</v>
      </c>
      <c r="N94" s="57">
        <f>ROUND(IF('Indicator Data'!L97=0,0,IF('Indicator Data'!L97&gt;N$333,10,IF('Indicator Data'!L97&lt;N$334,0,10-(N$333-'Indicator Data'!L97)/(N$333-N$334)*10))),1)</f>
        <v>6.5</v>
      </c>
      <c r="O94" s="57">
        <f>ROUND(IF('Indicator Data'!M97=0,0,IF(LOG('Indicator Data'!M97)&gt;O$333,10,IF(LOG('Indicator Data'!M97)&lt;O$334,0,10-(O$333-LOG('Indicator Data'!M97))/(O$333-O$334)*10))),1)</f>
        <v>4.5999999999999996</v>
      </c>
      <c r="P94" s="57">
        <f>ROUND(IF('Indicator Data'!N97=0,0,IF('Indicator Data'!N97&gt;P$333,10,IF('Indicator Data'!N97&lt;P$334,0,10-(P$333-'Indicator Data'!N97)/(P$333-P$334)*10))),1)</f>
        <v>1.8</v>
      </c>
      <c r="Q94" s="57">
        <f t="shared" si="7"/>
        <v>3.2</v>
      </c>
      <c r="R94" s="61">
        <f t="shared" si="8"/>
        <v>4.9000000000000004</v>
      </c>
      <c r="S94" s="60">
        <f t="shared" si="9"/>
        <v>1.5</v>
      </c>
      <c r="T94" s="62"/>
      <c r="U94" s="1"/>
      <c r="V94" s="1"/>
      <c r="W94" s="1"/>
      <c r="X94" s="1"/>
      <c r="Y94" s="1"/>
    </row>
    <row r="95" spans="1:25" ht="15.75" customHeight="1" x14ac:dyDescent="0.25">
      <c r="A95" s="54" t="s">
        <v>288</v>
      </c>
      <c r="B95" s="55" t="s">
        <v>289</v>
      </c>
      <c r="C95" s="55" t="s">
        <v>297</v>
      </c>
      <c r="D95" s="55" t="s">
        <v>298</v>
      </c>
      <c r="E95" s="57">
        <v>0</v>
      </c>
      <c r="F95" s="57">
        <v>2.3871217213912383</v>
      </c>
      <c r="G95" s="57">
        <v>0.65068315021038248</v>
      </c>
      <c r="H95" s="57">
        <v>5.1869800599999998</v>
      </c>
      <c r="I95" s="57">
        <v>1.946223957542673</v>
      </c>
      <c r="J95" s="57">
        <v>0</v>
      </c>
      <c r="K95" s="60">
        <f t="shared" si="5"/>
        <v>2.2000000000000002</v>
      </c>
      <c r="L95" s="57">
        <v>0</v>
      </c>
      <c r="M95" s="61">
        <f t="shared" si="6"/>
        <v>0</v>
      </c>
      <c r="N95" s="57">
        <f>ROUND(IF('Indicator Data'!L98=0,0,IF('Indicator Data'!L98&gt;N$333,10,IF('Indicator Data'!L98&lt;N$334,0,10-(N$333-'Indicator Data'!L98)/(N$333-N$334)*10))),1)</f>
        <v>6.5</v>
      </c>
      <c r="O95" s="57">
        <f>ROUND(IF('Indicator Data'!M98=0,0,IF(LOG('Indicator Data'!M98)&gt;O$333,10,IF(LOG('Indicator Data'!M98)&lt;O$334,0,10-(O$333-LOG('Indicator Data'!M98))/(O$333-O$334)*10))),1)</f>
        <v>4.5999999999999996</v>
      </c>
      <c r="P95" s="57">
        <f>ROUND(IF('Indicator Data'!N98=0,0,IF('Indicator Data'!N98&gt;P$333,10,IF('Indicator Data'!N98&lt;P$334,0,10-(P$333-'Indicator Data'!N98)/(P$333-P$334)*10))),1)</f>
        <v>1.8</v>
      </c>
      <c r="Q95" s="57">
        <f t="shared" si="7"/>
        <v>3.2</v>
      </c>
      <c r="R95" s="61">
        <f t="shared" si="8"/>
        <v>4.9000000000000004</v>
      </c>
      <c r="S95" s="60">
        <f t="shared" si="9"/>
        <v>1.5</v>
      </c>
      <c r="T95" s="62"/>
      <c r="U95" s="1"/>
      <c r="V95" s="1"/>
      <c r="W95" s="1"/>
      <c r="X95" s="1"/>
      <c r="Y95" s="1"/>
    </row>
    <row r="96" spans="1:25" ht="15.75" customHeight="1" x14ac:dyDescent="0.25">
      <c r="A96" s="54" t="s">
        <v>288</v>
      </c>
      <c r="B96" s="55" t="s">
        <v>289</v>
      </c>
      <c r="C96" s="55" t="s">
        <v>299</v>
      </c>
      <c r="D96" s="55" t="s">
        <v>300</v>
      </c>
      <c r="E96" s="57">
        <v>0</v>
      </c>
      <c r="F96" s="57">
        <v>5.0567474401489658</v>
      </c>
      <c r="G96" s="57">
        <v>0</v>
      </c>
      <c r="H96" s="57">
        <v>0.82719001999999986</v>
      </c>
      <c r="I96" s="57">
        <v>2.8083651621600287</v>
      </c>
      <c r="J96" s="57">
        <v>0.10722173478049728</v>
      </c>
      <c r="K96" s="60">
        <f t="shared" si="5"/>
        <v>2</v>
      </c>
      <c r="L96" s="57">
        <v>0</v>
      </c>
      <c r="M96" s="61">
        <f t="shared" si="6"/>
        <v>0</v>
      </c>
      <c r="N96" s="57">
        <f>ROUND(IF('Indicator Data'!L99=0,0,IF('Indicator Data'!L99&gt;N$333,10,IF('Indicator Data'!L99&lt;N$334,0,10-(N$333-'Indicator Data'!L99)/(N$333-N$334)*10))),1)</f>
        <v>6.5</v>
      </c>
      <c r="O96" s="57">
        <f>ROUND(IF('Indicator Data'!M99=0,0,IF(LOG('Indicator Data'!M99)&gt;O$333,10,IF(LOG('Indicator Data'!M99)&lt;O$334,0,10-(O$333-LOG('Indicator Data'!M99))/(O$333-O$334)*10))),1)</f>
        <v>4.5999999999999996</v>
      </c>
      <c r="P96" s="57">
        <f>ROUND(IF('Indicator Data'!N99=0,0,IF('Indicator Data'!N99&gt;P$333,10,IF('Indicator Data'!N99&lt;P$334,0,10-(P$333-'Indicator Data'!N99)/(P$333-P$334)*10))),1)</f>
        <v>1.8</v>
      </c>
      <c r="Q96" s="57">
        <f t="shared" si="7"/>
        <v>3.2</v>
      </c>
      <c r="R96" s="61">
        <f t="shared" si="8"/>
        <v>4.9000000000000004</v>
      </c>
      <c r="S96" s="60">
        <f t="shared" si="9"/>
        <v>1.5</v>
      </c>
      <c r="T96" s="62"/>
      <c r="U96" s="1"/>
      <c r="V96" s="1"/>
      <c r="W96" s="1"/>
      <c r="X96" s="1"/>
      <c r="Y96" s="1"/>
    </row>
    <row r="97" spans="1:25" ht="15.75" customHeight="1" x14ac:dyDescent="0.25">
      <c r="A97" s="54" t="s">
        <v>288</v>
      </c>
      <c r="B97" s="55" t="s">
        <v>289</v>
      </c>
      <c r="C97" s="55" t="s">
        <v>301</v>
      </c>
      <c r="D97" s="55" t="s">
        <v>302</v>
      </c>
      <c r="E97" s="57">
        <v>0</v>
      </c>
      <c r="F97" s="57">
        <v>7.235000360521183</v>
      </c>
      <c r="G97" s="57">
        <v>1.3553393995410867</v>
      </c>
      <c r="H97" s="57">
        <v>2.9342599900000002</v>
      </c>
      <c r="I97" s="57">
        <v>1.7791757497738079</v>
      </c>
      <c r="J97" s="57">
        <v>0</v>
      </c>
      <c r="K97" s="60">
        <f t="shared" si="5"/>
        <v>3</v>
      </c>
      <c r="L97" s="57">
        <v>0</v>
      </c>
      <c r="M97" s="61">
        <f t="shared" si="6"/>
        <v>0</v>
      </c>
      <c r="N97" s="57">
        <f>ROUND(IF('Indicator Data'!L100=0,0,IF('Indicator Data'!L100&gt;N$333,10,IF('Indicator Data'!L100&lt;N$334,0,10-(N$333-'Indicator Data'!L100)/(N$333-N$334)*10))),1)</f>
        <v>6.5</v>
      </c>
      <c r="O97" s="57">
        <f>ROUND(IF('Indicator Data'!M100=0,0,IF(LOG('Indicator Data'!M100)&gt;O$333,10,IF(LOG('Indicator Data'!M100)&lt;O$334,0,10-(O$333-LOG('Indicator Data'!M100))/(O$333-O$334)*10))),1)</f>
        <v>4.5999999999999996</v>
      </c>
      <c r="P97" s="57">
        <f>ROUND(IF('Indicator Data'!N100=0,0,IF('Indicator Data'!N100&gt;P$333,10,IF('Indicator Data'!N100&lt;P$334,0,10-(P$333-'Indicator Data'!N100)/(P$333-P$334)*10))),1)</f>
        <v>1.8</v>
      </c>
      <c r="Q97" s="57">
        <f t="shared" si="7"/>
        <v>3.2</v>
      </c>
      <c r="R97" s="61">
        <f t="shared" si="8"/>
        <v>4.9000000000000004</v>
      </c>
      <c r="S97" s="60">
        <f t="shared" si="9"/>
        <v>1.5</v>
      </c>
      <c r="T97" s="62"/>
      <c r="U97" s="1"/>
      <c r="V97" s="1"/>
      <c r="W97" s="1"/>
      <c r="X97" s="1"/>
      <c r="Y97" s="1"/>
    </row>
    <row r="98" spans="1:25" ht="15.75" customHeight="1" x14ac:dyDescent="0.25">
      <c r="A98" s="54" t="s">
        <v>288</v>
      </c>
      <c r="B98" s="55" t="s">
        <v>289</v>
      </c>
      <c r="C98" s="55" t="s">
        <v>303</v>
      </c>
      <c r="D98" s="55" t="s">
        <v>304</v>
      </c>
      <c r="E98" s="57">
        <v>0</v>
      </c>
      <c r="F98" s="57">
        <v>0</v>
      </c>
      <c r="G98" s="57">
        <v>8.9051587708218458E-2</v>
      </c>
      <c r="H98" s="57">
        <v>1.43622999</v>
      </c>
      <c r="I98" s="57">
        <v>0.50351280945817112</v>
      </c>
      <c r="J98" s="57">
        <v>0</v>
      </c>
      <c r="K98" s="60">
        <f t="shared" si="5"/>
        <v>0.4</v>
      </c>
      <c r="L98" s="57">
        <v>0</v>
      </c>
      <c r="M98" s="61">
        <f t="shared" si="6"/>
        <v>0</v>
      </c>
      <c r="N98" s="57">
        <f>ROUND(IF('Indicator Data'!L101=0,0,IF('Indicator Data'!L101&gt;N$333,10,IF('Indicator Data'!L101&lt;N$334,0,10-(N$333-'Indicator Data'!L101)/(N$333-N$334)*10))),1)</f>
        <v>6.5</v>
      </c>
      <c r="O98" s="57">
        <f>ROUND(IF('Indicator Data'!M101=0,0,IF(LOG('Indicator Data'!M101)&gt;O$333,10,IF(LOG('Indicator Data'!M101)&lt;O$334,0,10-(O$333-LOG('Indicator Data'!M101))/(O$333-O$334)*10))),1)</f>
        <v>4.5999999999999996</v>
      </c>
      <c r="P98" s="57">
        <f>ROUND(IF('Indicator Data'!N101=0,0,IF('Indicator Data'!N101&gt;P$333,10,IF('Indicator Data'!N101&lt;P$334,0,10-(P$333-'Indicator Data'!N101)/(P$333-P$334)*10))),1)</f>
        <v>1.8</v>
      </c>
      <c r="Q98" s="57">
        <f t="shared" si="7"/>
        <v>3.2</v>
      </c>
      <c r="R98" s="61">
        <f t="shared" si="8"/>
        <v>4.9000000000000004</v>
      </c>
      <c r="S98" s="60">
        <f t="shared" si="9"/>
        <v>1.5</v>
      </c>
      <c r="T98" s="62"/>
      <c r="U98" s="1"/>
      <c r="V98" s="1"/>
      <c r="W98" s="1"/>
      <c r="X98" s="1"/>
      <c r="Y98" s="1"/>
    </row>
    <row r="99" spans="1:25" ht="15.75" customHeight="1" x14ac:dyDescent="0.25">
      <c r="A99" s="54" t="s">
        <v>288</v>
      </c>
      <c r="B99" s="55" t="s">
        <v>305</v>
      </c>
      <c r="C99" s="55" t="s">
        <v>305</v>
      </c>
      <c r="D99" s="55" t="s">
        <v>306</v>
      </c>
      <c r="E99" s="57">
        <v>0</v>
      </c>
      <c r="F99" s="57">
        <v>4.9277692294868967</v>
      </c>
      <c r="G99" s="57">
        <v>0</v>
      </c>
      <c r="H99" s="57">
        <v>0.84999704000000009</v>
      </c>
      <c r="I99" s="57">
        <v>3.5826405882817292</v>
      </c>
      <c r="J99" s="57">
        <v>0</v>
      </c>
      <c r="K99" s="60">
        <f t="shared" si="5"/>
        <v>2.1</v>
      </c>
      <c r="L99" s="57">
        <v>0</v>
      </c>
      <c r="M99" s="61">
        <f t="shared" si="6"/>
        <v>0</v>
      </c>
      <c r="N99" s="57">
        <f>ROUND(IF('Indicator Data'!L102=0,0,IF('Indicator Data'!L102&gt;N$333,10,IF('Indicator Data'!L102&lt;N$334,0,10-(N$333-'Indicator Data'!L102)/(N$333-N$334)*10))),1)</f>
        <v>6.5</v>
      </c>
      <c r="O99" s="57">
        <f>ROUND(IF('Indicator Data'!M102=0,0,IF(LOG('Indicator Data'!M102)&gt;O$333,10,IF(LOG('Indicator Data'!M102)&lt;O$334,0,10-(O$333-LOG('Indicator Data'!M102))/(O$333-O$334)*10))),1)</f>
        <v>4.5999999999999996</v>
      </c>
      <c r="P99" s="57">
        <f>ROUND(IF('Indicator Data'!N102=0,0,IF('Indicator Data'!N102&gt;P$333,10,IF('Indicator Data'!N102&lt;P$334,0,10-(P$333-'Indicator Data'!N102)/(P$333-P$334)*10))),1)</f>
        <v>1.8</v>
      </c>
      <c r="Q99" s="57">
        <f t="shared" si="7"/>
        <v>3.2</v>
      </c>
      <c r="R99" s="61">
        <f t="shared" si="8"/>
        <v>4.9000000000000004</v>
      </c>
      <c r="S99" s="60">
        <f t="shared" si="9"/>
        <v>1.5</v>
      </c>
      <c r="T99" s="62"/>
      <c r="U99" s="1"/>
      <c r="V99" s="1"/>
      <c r="W99" s="1"/>
      <c r="X99" s="1"/>
      <c r="Y99" s="1"/>
    </row>
    <row r="100" spans="1:25" ht="15.75" customHeight="1" x14ac:dyDescent="0.25">
      <c r="A100" s="54" t="s">
        <v>288</v>
      </c>
      <c r="B100" s="55" t="s">
        <v>305</v>
      </c>
      <c r="C100" s="55" t="s">
        <v>307</v>
      </c>
      <c r="D100" s="55" t="s">
        <v>308</v>
      </c>
      <c r="E100" s="57">
        <v>0</v>
      </c>
      <c r="F100" s="57">
        <v>5.256554506082967</v>
      </c>
      <c r="G100" s="57">
        <v>0</v>
      </c>
      <c r="H100" s="57">
        <v>0.5565949899999999</v>
      </c>
      <c r="I100" s="57">
        <v>3.2047023675789243</v>
      </c>
      <c r="J100" s="57">
        <v>0</v>
      </c>
      <c r="K100" s="60">
        <f t="shared" si="5"/>
        <v>2.1</v>
      </c>
      <c r="L100" s="57">
        <v>0</v>
      </c>
      <c r="M100" s="61">
        <f t="shared" si="6"/>
        <v>0</v>
      </c>
      <c r="N100" s="57">
        <f>ROUND(IF('Indicator Data'!L103=0,0,IF('Indicator Data'!L103&gt;N$333,10,IF('Indicator Data'!L103&lt;N$334,0,10-(N$333-'Indicator Data'!L103)/(N$333-N$334)*10))),1)</f>
        <v>6.5</v>
      </c>
      <c r="O100" s="57">
        <f>ROUND(IF('Indicator Data'!M103=0,0,IF(LOG('Indicator Data'!M103)&gt;O$333,10,IF(LOG('Indicator Data'!M103)&lt;O$334,0,10-(O$333-LOG('Indicator Data'!M103))/(O$333-O$334)*10))),1)</f>
        <v>4.5999999999999996</v>
      </c>
      <c r="P100" s="57">
        <f>ROUND(IF('Indicator Data'!N103=0,0,IF('Indicator Data'!N103&gt;P$333,10,IF('Indicator Data'!N103&lt;P$334,0,10-(P$333-'Indicator Data'!N103)/(P$333-P$334)*10))),1)</f>
        <v>1.8</v>
      </c>
      <c r="Q100" s="57">
        <f t="shared" si="7"/>
        <v>3.2</v>
      </c>
      <c r="R100" s="61">
        <f t="shared" si="8"/>
        <v>4.9000000000000004</v>
      </c>
      <c r="S100" s="60">
        <f t="shared" si="9"/>
        <v>1.5</v>
      </c>
      <c r="T100" s="62"/>
      <c r="U100" s="1"/>
      <c r="V100" s="1"/>
      <c r="W100" s="1"/>
      <c r="X100" s="1"/>
      <c r="Y100" s="1"/>
    </row>
    <row r="101" spans="1:25" ht="15.75" customHeight="1" x14ac:dyDescent="0.25">
      <c r="A101" s="54" t="s">
        <v>288</v>
      </c>
      <c r="B101" s="55" t="s">
        <v>305</v>
      </c>
      <c r="C101" s="55" t="s">
        <v>309</v>
      </c>
      <c r="D101" s="55" t="s">
        <v>310</v>
      </c>
      <c r="E101" s="57">
        <v>0</v>
      </c>
      <c r="F101" s="57">
        <v>0.10915607313498582</v>
      </c>
      <c r="G101" s="57">
        <v>0</v>
      </c>
      <c r="H101" s="57">
        <v>1.15889997</v>
      </c>
      <c r="I101" s="57">
        <v>0.96585561351202009</v>
      </c>
      <c r="J101" s="57">
        <v>0</v>
      </c>
      <c r="K101" s="60">
        <f t="shared" si="5"/>
        <v>0.5</v>
      </c>
      <c r="L101" s="57">
        <v>0</v>
      </c>
      <c r="M101" s="61">
        <f t="shared" si="6"/>
        <v>0</v>
      </c>
      <c r="N101" s="57">
        <f>ROUND(IF('Indicator Data'!L104=0,0,IF('Indicator Data'!L104&gt;N$333,10,IF('Indicator Data'!L104&lt;N$334,0,10-(N$333-'Indicator Data'!L104)/(N$333-N$334)*10))),1)</f>
        <v>6.5</v>
      </c>
      <c r="O101" s="57">
        <f>ROUND(IF('Indicator Data'!M104=0,0,IF(LOG('Indicator Data'!M104)&gt;O$333,10,IF(LOG('Indicator Data'!M104)&lt;O$334,0,10-(O$333-LOG('Indicator Data'!M104))/(O$333-O$334)*10))),1)</f>
        <v>4.5999999999999996</v>
      </c>
      <c r="P101" s="57">
        <f>ROUND(IF('Indicator Data'!N104=0,0,IF('Indicator Data'!N104&gt;P$333,10,IF('Indicator Data'!N104&lt;P$334,0,10-(P$333-'Indicator Data'!N104)/(P$333-P$334)*10))),1)</f>
        <v>1.8</v>
      </c>
      <c r="Q101" s="57">
        <f t="shared" si="7"/>
        <v>3.2</v>
      </c>
      <c r="R101" s="61">
        <f t="shared" si="8"/>
        <v>4.9000000000000004</v>
      </c>
      <c r="S101" s="60">
        <f t="shared" si="9"/>
        <v>1.5</v>
      </c>
      <c r="T101" s="62"/>
      <c r="U101" s="1"/>
      <c r="V101" s="1"/>
      <c r="W101" s="1"/>
      <c r="X101" s="1"/>
      <c r="Y101" s="1"/>
    </row>
    <row r="102" spans="1:25" ht="15.75" customHeight="1" x14ac:dyDescent="0.25">
      <c r="A102" s="54" t="s">
        <v>288</v>
      </c>
      <c r="B102" s="55" t="s">
        <v>305</v>
      </c>
      <c r="C102" s="55" t="s">
        <v>311</v>
      </c>
      <c r="D102" s="55" t="s">
        <v>312</v>
      </c>
      <c r="E102" s="57">
        <v>0</v>
      </c>
      <c r="F102" s="57">
        <v>3.8966495229973352</v>
      </c>
      <c r="G102" s="57">
        <v>0</v>
      </c>
      <c r="H102" s="57">
        <v>1.01084003</v>
      </c>
      <c r="I102" s="57">
        <v>3.6869622243947466</v>
      </c>
      <c r="J102" s="57">
        <v>7.9704402662057042E-2</v>
      </c>
      <c r="K102" s="60">
        <f t="shared" si="5"/>
        <v>1.9</v>
      </c>
      <c r="L102" s="57">
        <v>0</v>
      </c>
      <c r="M102" s="61">
        <f t="shared" si="6"/>
        <v>0</v>
      </c>
      <c r="N102" s="57">
        <f>ROUND(IF('Indicator Data'!L105=0,0,IF('Indicator Data'!L105&gt;N$333,10,IF('Indicator Data'!L105&lt;N$334,0,10-(N$333-'Indicator Data'!L105)/(N$333-N$334)*10))),1)</f>
        <v>6.5</v>
      </c>
      <c r="O102" s="57">
        <f>ROUND(IF('Indicator Data'!M105=0,0,IF(LOG('Indicator Data'!M105)&gt;O$333,10,IF(LOG('Indicator Data'!M105)&lt;O$334,0,10-(O$333-LOG('Indicator Data'!M105))/(O$333-O$334)*10))),1)</f>
        <v>4.5999999999999996</v>
      </c>
      <c r="P102" s="57">
        <f>ROUND(IF('Indicator Data'!N105=0,0,IF('Indicator Data'!N105&gt;P$333,10,IF('Indicator Data'!N105&lt;P$334,0,10-(P$333-'Indicator Data'!N105)/(P$333-P$334)*10))),1)</f>
        <v>1.8</v>
      </c>
      <c r="Q102" s="57">
        <f t="shared" si="7"/>
        <v>3.2</v>
      </c>
      <c r="R102" s="61">
        <f t="shared" si="8"/>
        <v>4.9000000000000004</v>
      </c>
      <c r="S102" s="60">
        <f t="shared" si="9"/>
        <v>1.5</v>
      </c>
      <c r="T102" s="62"/>
      <c r="U102" s="1"/>
      <c r="V102" s="1"/>
      <c r="W102" s="1"/>
      <c r="X102" s="1"/>
      <c r="Y102" s="1"/>
    </row>
    <row r="103" spans="1:25" ht="15.75" customHeight="1" x14ac:dyDescent="0.25">
      <c r="A103" s="54" t="s">
        <v>288</v>
      </c>
      <c r="B103" s="55" t="s">
        <v>305</v>
      </c>
      <c r="C103" s="55" t="s">
        <v>313</v>
      </c>
      <c r="D103" s="55" t="s">
        <v>314</v>
      </c>
      <c r="E103" s="57">
        <v>0</v>
      </c>
      <c r="F103" s="57">
        <v>4.5570429871801075</v>
      </c>
      <c r="G103" s="57">
        <v>0</v>
      </c>
      <c r="H103" s="57">
        <v>0.70563997999999994</v>
      </c>
      <c r="I103" s="57">
        <v>2.8254889697175782</v>
      </c>
      <c r="J103" s="57">
        <v>0</v>
      </c>
      <c r="K103" s="60">
        <f t="shared" si="5"/>
        <v>1.8</v>
      </c>
      <c r="L103" s="57">
        <v>0</v>
      </c>
      <c r="M103" s="61">
        <f t="shared" si="6"/>
        <v>0</v>
      </c>
      <c r="N103" s="57">
        <f>ROUND(IF('Indicator Data'!L106=0,0,IF('Indicator Data'!L106&gt;N$333,10,IF('Indicator Data'!L106&lt;N$334,0,10-(N$333-'Indicator Data'!L106)/(N$333-N$334)*10))),1)</f>
        <v>6.5</v>
      </c>
      <c r="O103" s="57">
        <f>ROUND(IF('Indicator Data'!M106=0,0,IF(LOG('Indicator Data'!M106)&gt;O$333,10,IF(LOG('Indicator Data'!M106)&lt;O$334,0,10-(O$333-LOG('Indicator Data'!M106))/(O$333-O$334)*10))),1)</f>
        <v>4.5999999999999996</v>
      </c>
      <c r="P103" s="57">
        <f>ROUND(IF('Indicator Data'!N106=0,0,IF('Indicator Data'!N106&gt;P$333,10,IF('Indicator Data'!N106&lt;P$334,0,10-(P$333-'Indicator Data'!N106)/(P$333-P$334)*10))),1)</f>
        <v>1.8</v>
      </c>
      <c r="Q103" s="57">
        <f t="shared" si="7"/>
        <v>3.2</v>
      </c>
      <c r="R103" s="61">
        <f t="shared" si="8"/>
        <v>4.9000000000000004</v>
      </c>
      <c r="S103" s="60">
        <f t="shared" si="9"/>
        <v>1.5</v>
      </c>
      <c r="T103" s="62"/>
      <c r="U103" s="1"/>
      <c r="V103" s="1"/>
      <c r="W103" s="1"/>
      <c r="X103" s="1"/>
      <c r="Y103" s="1"/>
    </row>
    <row r="104" spans="1:25" ht="15.75" customHeight="1" x14ac:dyDescent="0.25">
      <c r="A104" s="54" t="s">
        <v>288</v>
      </c>
      <c r="B104" s="55" t="s">
        <v>305</v>
      </c>
      <c r="C104" s="55" t="s">
        <v>315</v>
      </c>
      <c r="D104" s="55" t="s">
        <v>316</v>
      </c>
      <c r="E104" s="57">
        <v>0</v>
      </c>
      <c r="F104" s="57">
        <v>4.4714212146731915</v>
      </c>
      <c r="G104" s="57">
        <v>0</v>
      </c>
      <c r="H104" s="57">
        <v>4.3833801299999999</v>
      </c>
      <c r="I104" s="57">
        <v>1.2061961465360724</v>
      </c>
      <c r="J104" s="57">
        <v>0</v>
      </c>
      <c r="K104" s="60">
        <f t="shared" si="5"/>
        <v>2.2999999999999998</v>
      </c>
      <c r="L104" s="57">
        <v>0</v>
      </c>
      <c r="M104" s="61">
        <f t="shared" si="6"/>
        <v>0</v>
      </c>
      <c r="N104" s="57">
        <f>ROUND(IF('Indicator Data'!L107=0,0,IF('Indicator Data'!L107&gt;N$333,10,IF('Indicator Data'!L107&lt;N$334,0,10-(N$333-'Indicator Data'!L107)/(N$333-N$334)*10))),1)</f>
        <v>6.5</v>
      </c>
      <c r="O104" s="57">
        <f>ROUND(IF('Indicator Data'!M107=0,0,IF(LOG('Indicator Data'!M107)&gt;O$333,10,IF(LOG('Indicator Data'!M107)&lt;O$334,0,10-(O$333-LOG('Indicator Data'!M107))/(O$333-O$334)*10))),1)</f>
        <v>4.5999999999999996</v>
      </c>
      <c r="P104" s="57">
        <f>ROUND(IF('Indicator Data'!N107=0,0,IF('Indicator Data'!N107&gt;P$333,10,IF('Indicator Data'!N107&lt;P$334,0,10-(P$333-'Indicator Data'!N107)/(P$333-P$334)*10))),1)</f>
        <v>1.8</v>
      </c>
      <c r="Q104" s="57">
        <f t="shared" si="7"/>
        <v>3.2</v>
      </c>
      <c r="R104" s="61">
        <f t="shared" si="8"/>
        <v>4.9000000000000004</v>
      </c>
      <c r="S104" s="60">
        <f t="shared" si="9"/>
        <v>1.5</v>
      </c>
      <c r="T104" s="62"/>
      <c r="U104" s="1"/>
      <c r="V104" s="1"/>
      <c r="W104" s="1"/>
      <c r="X104" s="1"/>
      <c r="Y104" s="1"/>
    </row>
    <row r="105" spans="1:25" ht="15.75" customHeight="1" x14ac:dyDescent="0.25">
      <c r="A105" s="54" t="s">
        <v>317</v>
      </c>
      <c r="B105" s="55" t="s">
        <v>318</v>
      </c>
      <c r="C105" s="55" t="s">
        <v>318</v>
      </c>
      <c r="D105" s="55" t="s">
        <v>319</v>
      </c>
      <c r="E105" s="57">
        <v>0</v>
      </c>
      <c r="F105" s="57">
        <v>0</v>
      </c>
      <c r="G105" s="57">
        <v>0</v>
      </c>
      <c r="H105" s="57">
        <v>0.71164298000000004</v>
      </c>
      <c r="I105" s="57">
        <v>2.0603826745930061</v>
      </c>
      <c r="J105" s="57">
        <v>0</v>
      </c>
      <c r="K105" s="60">
        <f t="shared" si="5"/>
        <v>0.6</v>
      </c>
      <c r="L105" s="57">
        <v>0</v>
      </c>
      <c r="M105" s="61">
        <f t="shared" si="6"/>
        <v>0</v>
      </c>
      <c r="N105" s="57">
        <f>ROUND(IF('Indicator Data'!L108=0,0,IF('Indicator Data'!L108&gt;N$333,10,IF('Indicator Data'!L108&lt;N$334,0,10-(N$333-'Indicator Data'!L108)/(N$333-N$334)*10))),1)</f>
        <v>6.5</v>
      </c>
      <c r="O105" s="57">
        <f>ROUND(IF('Indicator Data'!M108=0,0,IF(LOG('Indicator Data'!M108)&gt;O$333,10,IF(LOG('Indicator Data'!M108)&lt;O$334,0,10-(O$333-LOG('Indicator Data'!M108))/(O$333-O$334)*10))),1)</f>
        <v>4.5999999999999996</v>
      </c>
      <c r="P105" s="57">
        <f>ROUND(IF('Indicator Data'!N108=0,0,IF('Indicator Data'!N108&gt;P$333,10,IF('Indicator Data'!N108&lt;P$334,0,10-(P$333-'Indicator Data'!N108)/(P$333-P$334)*10))),1)</f>
        <v>1.8</v>
      </c>
      <c r="Q105" s="57">
        <f t="shared" si="7"/>
        <v>3.2</v>
      </c>
      <c r="R105" s="61">
        <f t="shared" si="8"/>
        <v>4.9000000000000004</v>
      </c>
      <c r="S105" s="60">
        <f t="shared" si="9"/>
        <v>1.5</v>
      </c>
      <c r="T105" s="62"/>
      <c r="U105" s="1"/>
      <c r="V105" s="1"/>
      <c r="W105" s="1"/>
      <c r="X105" s="1"/>
      <c r="Y105" s="1"/>
    </row>
    <row r="106" spans="1:25" ht="15.75" customHeight="1" x14ac:dyDescent="0.25">
      <c r="A106" s="54" t="s">
        <v>317</v>
      </c>
      <c r="B106" s="55" t="s">
        <v>318</v>
      </c>
      <c r="C106" s="55" t="s">
        <v>320</v>
      </c>
      <c r="D106" s="55" t="s">
        <v>321</v>
      </c>
      <c r="E106" s="57">
        <v>0</v>
      </c>
      <c r="F106" s="57">
        <v>0</v>
      </c>
      <c r="G106" s="57">
        <v>0</v>
      </c>
      <c r="H106" s="57">
        <v>0.28805200999999997</v>
      </c>
      <c r="I106" s="57">
        <v>1.8191920234632597</v>
      </c>
      <c r="J106" s="57">
        <v>0</v>
      </c>
      <c r="K106" s="60">
        <f t="shared" si="5"/>
        <v>0.4</v>
      </c>
      <c r="L106" s="57">
        <v>0</v>
      </c>
      <c r="M106" s="61">
        <f t="shared" si="6"/>
        <v>0</v>
      </c>
      <c r="N106" s="57">
        <f>ROUND(IF('Indicator Data'!L109=0,0,IF('Indicator Data'!L109&gt;N$333,10,IF('Indicator Data'!L109&lt;N$334,0,10-(N$333-'Indicator Data'!L109)/(N$333-N$334)*10))),1)</f>
        <v>6.5</v>
      </c>
      <c r="O106" s="57">
        <f>ROUND(IF('Indicator Data'!M109=0,0,IF(LOG('Indicator Data'!M109)&gt;O$333,10,IF(LOG('Indicator Data'!M109)&lt;O$334,0,10-(O$333-LOG('Indicator Data'!M109))/(O$333-O$334)*10))),1)</f>
        <v>4.5999999999999996</v>
      </c>
      <c r="P106" s="57">
        <f>ROUND(IF('Indicator Data'!N109=0,0,IF('Indicator Data'!N109&gt;P$333,10,IF('Indicator Data'!N109&lt;P$334,0,10-(P$333-'Indicator Data'!N109)/(P$333-P$334)*10))),1)</f>
        <v>1.8</v>
      </c>
      <c r="Q106" s="57">
        <f t="shared" si="7"/>
        <v>3.2</v>
      </c>
      <c r="R106" s="61">
        <f t="shared" si="8"/>
        <v>4.9000000000000004</v>
      </c>
      <c r="S106" s="60">
        <f t="shared" si="9"/>
        <v>1.5</v>
      </c>
      <c r="T106" s="62"/>
      <c r="U106" s="1"/>
      <c r="V106" s="1"/>
      <c r="W106" s="1"/>
      <c r="X106" s="1"/>
      <c r="Y106" s="1"/>
    </row>
    <row r="107" spans="1:25" ht="15.75" customHeight="1" x14ac:dyDescent="0.25">
      <c r="A107" s="54" t="s">
        <v>317</v>
      </c>
      <c r="B107" s="55" t="s">
        <v>318</v>
      </c>
      <c r="C107" s="55" t="s">
        <v>322</v>
      </c>
      <c r="D107" s="55" t="s">
        <v>323</v>
      </c>
      <c r="E107" s="57">
        <v>0</v>
      </c>
      <c r="F107" s="57">
        <v>0</v>
      </c>
      <c r="G107" s="57">
        <v>0</v>
      </c>
      <c r="H107" s="57">
        <v>0.25921299000000003</v>
      </c>
      <c r="I107" s="57">
        <v>5.3111735880449107</v>
      </c>
      <c r="J107" s="57">
        <v>1.8513613134056812</v>
      </c>
      <c r="K107" s="60">
        <f t="shared" si="5"/>
        <v>1.6</v>
      </c>
      <c r="L107" s="57">
        <v>0</v>
      </c>
      <c r="M107" s="61">
        <f t="shared" si="6"/>
        <v>0</v>
      </c>
      <c r="N107" s="57">
        <f>ROUND(IF('Indicator Data'!L110=0,0,IF('Indicator Data'!L110&gt;N$333,10,IF('Indicator Data'!L110&lt;N$334,0,10-(N$333-'Indicator Data'!L110)/(N$333-N$334)*10))),1)</f>
        <v>6.5</v>
      </c>
      <c r="O107" s="57">
        <f>ROUND(IF('Indicator Data'!M110=0,0,IF(LOG('Indicator Data'!M110)&gt;O$333,10,IF(LOG('Indicator Data'!M110)&lt;O$334,0,10-(O$333-LOG('Indicator Data'!M110))/(O$333-O$334)*10))),1)</f>
        <v>4.5999999999999996</v>
      </c>
      <c r="P107" s="57">
        <f>ROUND(IF('Indicator Data'!N110=0,0,IF('Indicator Data'!N110&gt;P$333,10,IF('Indicator Data'!N110&lt;P$334,0,10-(P$333-'Indicator Data'!N110)/(P$333-P$334)*10))),1)</f>
        <v>1.8</v>
      </c>
      <c r="Q107" s="57">
        <f t="shared" si="7"/>
        <v>3.2</v>
      </c>
      <c r="R107" s="61">
        <f t="shared" si="8"/>
        <v>4.9000000000000004</v>
      </c>
      <c r="S107" s="60">
        <f t="shared" si="9"/>
        <v>1.5</v>
      </c>
      <c r="T107" s="62"/>
      <c r="U107" s="1"/>
      <c r="V107" s="1"/>
      <c r="W107" s="1"/>
      <c r="X107" s="1"/>
      <c r="Y107" s="1"/>
    </row>
    <row r="108" spans="1:25" ht="15.75" customHeight="1" x14ac:dyDescent="0.25">
      <c r="A108" s="54" t="s">
        <v>317</v>
      </c>
      <c r="B108" s="55" t="s">
        <v>318</v>
      </c>
      <c r="C108" s="55" t="s">
        <v>324</v>
      </c>
      <c r="D108" s="55" t="s">
        <v>325</v>
      </c>
      <c r="E108" s="57">
        <v>0</v>
      </c>
      <c r="F108" s="57">
        <v>0</v>
      </c>
      <c r="G108" s="57">
        <v>0</v>
      </c>
      <c r="H108" s="57">
        <v>0.60345402000000004</v>
      </c>
      <c r="I108" s="57">
        <v>2.8127979208540044</v>
      </c>
      <c r="J108" s="57">
        <v>0</v>
      </c>
      <c r="K108" s="60">
        <f t="shared" si="5"/>
        <v>0.7</v>
      </c>
      <c r="L108" s="57">
        <v>0</v>
      </c>
      <c r="M108" s="61">
        <f t="shared" si="6"/>
        <v>0</v>
      </c>
      <c r="N108" s="57">
        <f>ROUND(IF('Indicator Data'!L111=0,0,IF('Indicator Data'!L111&gt;N$333,10,IF('Indicator Data'!L111&lt;N$334,0,10-(N$333-'Indicator Data'!L111)/(N$333-N$334)*10))),1)</f>
        <v>6.5</v>
      </c>
      <c r="O108" s="57">
        <f>ROUND(IF('Indicator Data'!M111=0,0,IF(LOG('Indicator Data'!M111)&gt;O$333,10,IF(LOG('Indicator Data'!M111)&lt;O$334,0,10-(O$333-LOG('Indicator Data'!M111))/(O$333-O$334)*10))),1)</f>
        <v>4.5999999999999996</v>
      </c>
      <c r="P108" s="57">
        <f>ROUND(IF('Indicator Data'!N111=0,0,IF('Indicator Data'!N111&gt;P$333,10,IF('Indicator Data'!N111&lt;P$334,0,10-(P$333-'Indicator Data'!N111)/(P$333-P$334)*10))),1)</f>
        <v>1.8</v>
      </c>
      <c r="Q108" s="57">
        <f t="shared" si="7"/>
        <v>3.2</v>
      </c>
      <c r="R108" s="61">
        <f t="shared" si="8"/>
        <v>4.9000000000000004</v>
      </c>
      <c r="S108" s="60">
        <f t="shared" si="9"/>
        <v>1.5</v>
      </c>
      <c r="T108" s="62"/>
      <c r="U108" s="1"/>
      <c r="V108" s="1"/>
      <c r="W108" s="1"/>
      <c r="X108" s="1"/>
      <c r="Y108" s="1"/>
    </row>
    <row r="109" spans="1:25" ht="15.75" customHeight="1" x14ac:dyDescent="0.25">
      <c r="A109" s="54" t="s">
        <v>317</v>
      </c>
      <c r="B109" s="55" t="s">
        <v>318</v>
      </c>
      <c r="C109" s="55" t="s">
        <v>326</v>
      </c>
      <c r="D109" s="55" t="s">
        <v>327</v>
      </c>
      <c r="E109" s="57">
        <v>0</v>
      </c>
      <c r="F109" s="57">
        <v>0</v>
      </c>
      <c r="G109" s="57">
        <v>0</v>
      </c>
      <c r="H109" s="57">
        <v>0.72411698999999996</v>
      </c>
      <c r="I109" s="57">
        <v>2.8555467170260442</v>
      </c>
      <c r="J109" s="57">
        <v>0</v>
      </c>
      <c r="K109" s="60">
        <f t="shared" si="5"/>
        <v>0.8</v>
      </c>
      <c r="L109" s="57">
        <v>0</v>
      </c>
      <c r="M109" s="61">
        <f t="shared" si="6"/>
        <v>0</v>
      </c>
      <c r="N109" s="57">
        <f>ROUND(IF('Indicator Data'!L112=0,0,IF('Indicator Data'!L112&gt;N$333,10,IF('Indicator Data'!L112&lt;N$334,0,10-(N$333-'Indicator Data'!L112)/(N$333-N$334)*10))),1)</f>
        <v>6.5</v>
      </c>
      <c r="O109" s="57">
        <f>ROUND(IF('Indicator Data'!M112=0,0,IF(LOG('Indicator Data'!M112)&gt;O$333,10,IF(LOG('Indicator Data'!M112)&lt;O$334,0,10-(O$333-LOG('Indicator Data'!M112))/(O$333-O$334)*10))),1)</f>
        <v>4.5999999999999996</v>
      </c>
      <c r="P109" s="57">
        <f>ROUND(IF('Indicator Data'!N112=0,0,IF('Indicator Data'!N112&gt;P$333,10,IF('Indicator Data'!N112&lt;P$334,0,10-(P$333-'Indicator Data'!N112)/(P$333-P$334)*10))),1)</f>
        <v>1.8</v>
      </c>
      <c r="Q109" s="57">
        <f t="shared" si="7"/>
        <v>3.2</v>
      </c>
      <c r="R109" s="61">
        <f t="shared" si="8"/>
        <v>4.9000000000000004</v>
      </c>
      <c r="S109" s="60">
        <f t="shared" si="9"/>
        <v>1.5</v>
      </c>
      <c r="T109" s="62"/>
      <c r="U109" s="1"/>
      <c r="V109" s="1"/>
      <c r="W109" s="1"/>
      <c r="X109" s="1"/>
      <c r="Y109" s="1"/>
    </row>
    <row r="110" spans="1:25" ht="15.75" customHeight="1" x14ac:dyDescent="0.25">
      <c r="A110" s="54" t="s">
        <v>317</v>
      </c>
      <c r="B110" s="55" t="s">
        <v>318</v>
      </c>
      <c r="C110" s="55" t="s">
        <v>328</v>
      </c>
      <c r="D110" s="55" t="s">
        <v>329</v>
      </c>
      <c r="E110" s="57">
        <v>0</v>
      </c>
      <c r="F110" s="57">
        <v>0</v>
      </c>
      <c r="G110" s="57">
        <v>0</v>
      </c>
      <c r="H110" s="57">
        <v>0.91905899000000013</v>
      </c>
      <c r="I110" s="57">
        <v>2.5464073401626153</v>
      </c>
      <c r="J110" s="57">
        <v>0</v>
      </c>
      <c r="K110" s="60">
        <f t="shared" si="5"/>
        <v>0.7</v>
      </c>
      <c r="L110" s="57">
        <v>0</v>
      </c>
      <c r="M110" s="61">
        <f t="shared" si="6"/>
        <v>0</v>
      </c>
      <c r="N110" s="57">
        <f>ROUND(IF('Indicator Data'!L113=0,0,IF('Indicator Data'!L113&gt;N$333,10,IF('Indicator Data'!L113&lt;N$334,0,10-(N$333-'Indicator Data'!L113)/(N$333-N$334)*10))),1)</f>
        <v>6.5</v>
      </c>
      <c r="O110" s="57">
        <f>ROUND(IF('Indicator Data'!M113=0,0,IF(LOG('Indicator Data'!M113)&gt;O$333,10,IF(LOG('Indicator Data'!M113)&lt;O$334,0,10-(O$333-LOG('Indicator Data'!M113))/(O$333-O$334)*10))),1)</f>
        <v>4.5999999999999996</v>
      </c>
      <c r="P110" s="57">
        <f>ROUND(IF('Indicator Data'!N113=0,0,IF('Indicator Data'!N113&gt;P$333,10,IF('Indicator Data'!N113&lt;P$334,0,10-(P$333-'Indicator Data'!N113)/(P$333-P$334)*10))),1)</f>
        <v>1.8</v>
      </c>
      <c r="Q110" s="57">
        <f t="shared" si="7"/>
        <v>3.2</v>
      </c>
      <c r="R110" s="61">
        <f t="shared" si="8"/>
        <v>4.9000000000000004</v>
      </c>
      <c r="S110" s="60">
        <f t="shared" si="9"/>
        <v>1.5</v>
      </c>
      <c r="T110" s="62"/>
      <c r="U110" s="1"/>
      <c r="V110" s="1"/>
      <c r="W110" s="1"/>
      <c r="X110" s="1"/>
      <c r="Y110" s="1"/>
    </row>
    <row r="111" spans="1:25" ht="15.75" customHeight="1" x14ac:dyDescent="0.25">
      <c r="A111" s="54" t="s">
        <v>317</v>
      </c>
      <c r="B111" s="55" t="s">
        <v>330</v>
      </c>
      <c r="C111" s="55" t="s">
        <v>330</v>
      </c>
      <c r="D111" s="55" t="s">
        <v>331</v>
      </c>
      <c r="E111" s="57">
        <v>0</v>
      </c>
      <c r="F111" s="57">
        <v>0</v>
      </c>
      <c r="G111" s="57">
        <v>0.26946291157037794</v>
      </c>
      <c r="H111" s="57">
        <v>3.1616100299999998</v>
      </c>
      <c r="I111" s="57">
        <v>5.169021696228512</v>
      </c>
      <c r="J111" s="57">
        <v>0.12008829491883918</v>
      </c>
      <c r="K111" s="60">
        <f t="shared" si="5"/>
        <v>2</v>
      </c>
      <c r="L111" s="57">
        <v>0</v>
      </c>
      <c r="M111" s="61">
        <f t="shared" si="6"/>
        <v>0</v>
      </c>
      <c r="N111" s="57">
        <f>ROUND(IF('Indicator Data'!L114=0,0,IF('Indicator Data'!L114&gt;N$333,10,IF('Indicator Data'!L114&lt;N$334,0,10-(N$333-'Indicator Data'!L114)/(N$333-N$334)*10))),1)</f>
        <v>6.5</v>
      </c>
      <c r="O111" s="57">
        <f>ROUND(IF('Indicator Data'!M114=0,0,IF(LOG('Indicator Data'!M114)&gt;O$333,10,IF(LOG('Indicator Data'!M114)&lt;O$334,0,10-(O$333-LOG('Indicator Data'!M114))/(O$333-O$334)*10))),1)</f>
        <v>4.5999999999999996</v>
      </c>
      <c r="P111" s="57">
        <f>ROUND(IF('Indicator Data'!N114=0,0,IF('Indicator Data'!N114&gt;P$333,10,IF('Indicator Data'!N114&lt;P$334,0,10-(P$333-'Indicator Data'!N114)/(P$333-P$334)*10))),1)</f>
        <v>1.8</v>
      </c>
      <c r="Q111" s="57">
        <f t="shared" si="7"/>
        <v>3.2</v>
      </c>
      <c r="R111" s="61">
        <f t="shared" si="8"/>
        <v>4.9000000000000004</v>
      </c>
      <c r="S111" s="60">
        <f t="shared" si="9"/>
        <v>1.5</v>
      </c>
      <c r="T111" s="62"/>
      <c r="U111" s="1"/>
      <c r="V111" s="1"/>
      <c r="W111" s="1"/>
      <c r="X111" s="1"/>
      <c r="Y111" s="1"/>
    </row>
    <row r="112" spans="1:25" ht="15.75" customHeight="1" x14ac:dyDescent="0.25">
      <c r="A112" s="54" t="s">
        <v>317</v>
      </c>
      <c r="B112" s="55" t="s">
        <v>330</v>
      </c>
      <c r="C112" s="55" t="s">
        <v>332</v>
      </c>
      <c r="D112" s="55" t="s">
        <v>333</v>
      </c>
      <c r="E112" s="57">
        <v>0</v>
      </c>
      <c r="F112" s="57">
        <v>0</v>
      </c>
      <c r="G112" s="57">
        <v>0.15424336183216722</v>
      </c>
      <c r="H112" s="57">
        <v>1.0801699599999999</v>
      </c>
      <c r="I112" s="57">
        <v>3.5130523490584942</v>
      </c>
      <c r="J112" s="57">
        <v>4.0029331566033902E-2</v>
      </c>
      <c r="K112" s="60">
        <f t="shared" si="5"/>
        <v>1</v>
      </c>
      <c r="L112" s="57">
        <v>0</v>
      </c>
      <c r="M112" s="61">
        <f t="shared" si="6"/>
        <v>0</v>
      </c>
      <c r="N112" s="57">
        <f>ROUND(IF('Indicator Data'!L115=0,0,IF('Indicator Data'!L115&gt;N$333,10,IF('Indicator Data'!L115&lt;N$334,0,10-(N$333-'Indicator Data'!L115)/(N$333-N$334)*10))),1)</f>
        <v>6.5</v>
      </c>
      <c r="O112" s="57">
        <f>ROUND(IF('Indicator Data'!M115=0,0,IF(LOG('Indicator Data'!M115)&gt;O$333,10,IF(LOG('Indicator Data'!M115)&lt;O$334,0,10-(O$333-LOG('Indicator Data'!M115))/(O$333-O$334)*10))),1)</f>
        <v>4.5999999999999996</v>
      </c>
      <c r="P112" s="57">
        <f>ROUND(IF('Indicator Data'!N115=0,0,IF('Indicator Data'!N115&gt;P$333,10,IF('Indicator Data'!N115&lt;P$334,0,10-(P$333-'Indicator Data'!N115)/(P$333-P$334)*10))),1)</f>
        <v>1.8</v>
      </c>
      <c r="Q112" s="57">
        <f t="shared" si="7"/>
        <v>3.2</v>
      </c>
      <c r="R112" s="61">
        <f t="shared" si="8"/>
        <v>4.9000000000000004</v>
      </c>
      <c r="S112" s="60">
        <f t="shared" si="9"/>
        <v>1.5</v>
      </c>
      <c r="T112" s="62"/>
      <c r="U112" s="1"/>
      <c r="V112" s="1"/>
      <c r="W112" s="1"/>
      <c r="X112" s="1"/>
      <c r="Y112" s="1"/>
    </row>
    <row r="113" spans="1:25" ht="15.75" customHeight="1" x14ac:dyDescent="0.25">
      <c r="A113" s="54" t="s">
        <v>317</v>
      </c>
      <c r="B113" s="55" t="s">
        <v>330</v>
      </c>
      <c r="C113" s="55" t="s">
        <v>334</v>
      </c>
      <c r="D113" s="55" t="s">
        <v>335</v>
      </c>
      <c r="E113" s="57">
        <v>0</v>
      </c>
      <c r="F113" s="57">
        <v>0</v>
      </c>
      <c r="G113" s="57">
        <v>2.1981088105192951E-2</v>
      </c>
      <c r="H113" s="57">
        <v>2.3268699600000002</v>
      </c>
      <c r="I113" s="57">
        <v>1.7436529575001669</v>
      </c>
      <c r="J113" s="57">
        <v>0</v>
      </c>
      <c r="K113" s="60">
        <f t="shared" si="5"/>
        <v>0.9</v>
      </c>
      <c r="L113" s="57">
        <v>0</v>
      </c>
      <c r="M113" s="61">
        <f t="shared" si="6"/>
        <v>0</v>
      </c>
      <c r="N113" s="57">
        <f>ROUND(IF('Indicator Data'!L116=0,0,IF('Indicator Data'!L116&gt;N$333,10,IF('Indicator Data'!L116&lt;N$334,0,10-(N$333-'Indicator Data'!L116)/(N$333-N$334)*10))),1)</f>
        <v>6.5</v>
      </c>
      <c r="O113" s="57">
        <f>ROUND(IF('Indicator Data'!M116=0,0,IF(LOG('Indicator Data'!M116)&gt;O$333,10,IF(LOG('Indicator Data'!M116)&lt;O$334,0,10-(O$333-LOG('Indicator Data'!M116))/(O$333-O$334)*10))),1)</f>
        <v>4.5999999999999996</v>
      </c>
      <c r="P113" s="57">
        <f>ROUND(IF('Indicator Data'!N116=0,0,IF('Indicator Data'!N116&gt;P$333,10,IF('Indicator Data'!N116&lt;P$334,0,10-(P$333-'Indicator Data'!N116)/(P$333-P$334)*10))),1)</f>
        <v>1.8</v>
      </c>
      <c r="Q113" s="57">
        <f t="shared" si="7"/>
        <v>3.2</v>
      </c>
      <c r="R113" s="61">
        <f t="shared" si="8"/>
        <v>4.9000000000000004</v>
      </c>
      <c r="S113" s="60">
        <f t="shared" si="9"/>
        <v>1.5</v>
      </c>
      <c r="T113" s="62"/>
      <c r="U113" s="1"/>
      <c r="V113" s="1"/>
      <c r="W113" s="1"/>
      <c r="X113" s="1"/>
      <c r="Y113" s="1"/>
    </row>
    <row r="114" spans="1:25" ht="15.75" customHeight="1" x14ac:dyDescent="0.25">
      <c r="A114" s="54" t="s">
        <v>317</v>
      </c>
      <c r="B114" s="55" t="s">
        <v>330</v>
      </c>
      <c r="C114" s="55" t="s">
        <v>336</v>
      </c>
      <c r="D114" s="55" t="s">
        <v>337</v>
      </c>
      <c r="E114" s="57">
        <v>0</v>
      </c>
      <c r="F114" s="57">
        <v>0</v>
      </c>
      <c r="G114" s="57">
        <v>0</v>
      </c>
      <c r="H114" s="57">
        <v>1.52868004</v>
      </c>
      <c r="I114" s="57">
        <v>2.2174723559808847</v>
      </c>
      <c r="J114" s="57">
        <v>0.17660064562469546</v>
      </c>
      <c r="K114" s="60">
        <f t="shared" si="5"/>
        <v>0.8</v>
      </c>
      <c r="L114" s="57">
        <v>0</v>
      </c>
      <c r="M114" s="61">
        <f t="shared" si="6"/>
        <v>0</v>
      </c>
      <c r="N114" s="57">
        <f>ROUND(IF('Indicator Data'!L117=0,0,IF('Indicator Data'!L117&gt;N$333,10,IF('Indicator Data'!L117&lt;N$334,0,10-(N$333-'Indicator Data'!L117)/(N$333-N$334)*10))),1)</f>
        <v>6.5</v>
      </c>
      <c r="O114" s="57">
        <f>ROUND(IF('Indicator Data'!M117=0,0,IF(LOG('Indicator Data'!M117)&gt;O$333,10,IF(LOG('Indicator Data'!M117)&lt;O$334,0,10-(O$333-LOG('Indicator Data'!M117))/(O$333-O$334)*10))),1)</f>
        <v>4.5999999999999996</v>
      </c>
      <c r="P114" s="57">
        <f>ROUND(IF('Indicator Data'!N117=0,0,IF('Indicator Data'!N117&gt;P$333,10,IF('Indicator Data'!N117&lt;P$334,0,10-(P$333-'Indicator Data'!N117)/(P$333-P$334)*10))),1)</f>
        <v>1.8</v>
      </c>
      <c r="Q114" s="57">
        <f t="shared" si="7"/>
        <v>3.2</v>
      </c>
      <c r="R114" s="61">
        <f t="shared" si="8"/>
        <v>4.9000000000000004</v>
      </c>
      <c r="S114" s="60">
        <f t="shared" si="9"/>
        <v>1.5</v>
      </c>
      <c r="T114" s="62"/>
      <c r="U114" s="1"/>
      <c r="V114" s="1"/>
      <c r="W114" s="1"/>
      <c r="X114" s="1"/>
      <c r="Y114" s="1"/>
    </row>
    <row r="115" spans="1:25" ht="15.75" customHeight="1" x14ac:dyDescent="0.25">
      <c r="A115" s="54" t="s">
        <v>317</v>
      </c>
      <c r="B115" s="55" t="s">
        <v>330</v>
      </c>
      <c r="C115" s="55" t="s">
        <v>338</v>
      </c>
      <c r="D115" s="55" t="s">
        <v>339</v>
      </c>
      <c r="E115" s="57">
        <v>0</v>
      </c>
      <c r="F115" s="57">
        <v>0</v>
      </c>
      <c r="G115" s="57">
        <v>0</v>
      </c>
      <c r="H115" s="57">
        <v>0.38298399000000005</v>
      </c>
      <c r="I115" s="57">
        <v>1.6123097101704487</v>
      </c>
      <c r="J115" s="57">
        <v>0</v>
      </c>
      <c r="K115" s="60">
        <f t="shared" si="5"/>
        <v>0.4</v>
      </c>
      <c r="L115" s="57">
        <v>0</v>
      </c>
      <c r="M115" s="61">
        <f t="shared" si="6"/>
        <v>0</v>
      </c>
      <c r="N115" s="57">
        <f>ROUND(IF('Indicator Data'!L118=0,0,IF('Indicator Data'!L118&gt;N$333,10,IF('Indicator Data'!L118&lt;N$334,0,10-(N$333-'Indicator Data'!L118)/(N$333-N$334)*10))),1)</f>
        <v>6.5</v>
      </c>
      <c r="O115" s="57">
        <f>ROUND(IF('Indicator Data'!M118=0,0,IF(LOG('Indicator Data'!M118)&gt;O$333,10,IF(LOG('Indicator Data'!M118)&lt;O$334,0,10-(O$333-LOG('Indicator Data'!M118))/(O$333-O$334)*10))),1)</f>
        <v>4.5999999999999996</v>
      </c>
      <c r="P115" s="57">
        <f>ROUND(IF('Indicator Data'!N118=0,0,IF('Indicator Data'!N118&gt;P$333,10,IF('Indicator Data'!N118&lt;P$334,0,10-(P$333-'Indicator Data'!N118)/(P$333-P$334)*10))),1)</f>
        <v>1.8</v>
      </c>
      <c r="Q115" s="57">
        <f t="shared" si="7"/>
        <v>3.2</v>
      </c>
      <c r="R115" s="61">
        <f t="shared" si="8"/>
        <v>4.9000000000000004</v>
      </c>
      <c r="S115" s="60">
        <f t="shared" si="9"/>
        <v>1.5</v>
      </c>
      <c r="T115" s="62"/>
      <c r="U115" s="1"/>
      <c r="V115" s="1"/>
      <c r="W115" s="1"/>
      <c r="X115" s="1"/>
      <c r="Y115" s="1"/>
    </row>
    <row r="116" spans="1:25" ht="15.75" customHeight="1" x14ac:dyDescent="0.25">
      <c r="A116" s="54" t="s">
        <v>317</v>
      </c>
      <c r="B116" s="55" t="s">
        <v>330</v>
      </c>
      <c r="C116" s="55" t="s">
        <v>340</v>
      </c>
      <c r="D116" s="55" t="s">
        <v>341</v>
      </c>
      <c r="E116" s="57">
        <v>0</v>
      </c>
      <c r="F116" s="57">
        <v>0</v>
      </c>
      <c r="G116" s="57">
        <v>0</v>
      </c>
      <c r="H116" s="57">
        <v>7.1688700000000008E-2</v>
      </c>
      <c r="I116" s="57">
        <v>3.0591500033397496</v>
      </c>
      <c r="J116" s="57">
        <v>0</v>
      </c>
      <c r="K116" s="60">
        <f t="shared" si="5"/>
        <v>0.7</v>
      </c>
      <c r="L116" s="57">
        <v>0</v>
      </c>
      <c r="M116" s="61">
        <f t="shared" si="6"/>
        <v>0</v>
      </c>
      <c r="N116" s="57">
        <f>ROUND(IF('Indicator Data'!L119=0,0,IF('Indicator Data'!L119&gt;N$333,10,IF('Indicator Data'!L119&lt;N$334,0,10-(N$333-'Indicator Data'!L119)/(N$333-N$334)*10))),1)</f>
        <v>6.5</v>
      </c>
      <c r="O116" s="57">
        <f>ROUND(IF('Indicator Data'!M119=0,0,IF(LOG('Indicator Data'!M119)&gt;O$333,10,IF(LOG('Indicator Data'!M119)&lt;O$334,0,10-(O$333-LOG('Indicator Data'!M119))/(O$333-O$334)*10))),1)</f>
        <v>4.5999999999999996</v>
      </c>
      <c r="P116" s="57">
        <f>ROUND(IF('Indicator Data'!N119=0,0,IF('Indicator Data'!N119&gt;P$333,10,IF('Indicator Data'!N119&lt;P$334,0,10-(P$333-'Indicator Data'!N119)/(P$333-P$334)*10))),1)</f>
        <v>1.8</v>
      </c>
      <c r="Q116" s="57">
        <f t="shared" si="7"/>
        <v>3.2</v>
      </c>
      <c r="R116" s="61">
        <f t="shared" si="8"/>
        <v>4.9000000000000004</v>
      </c>
      <c r="S116" s="60">
        <f t="shared" si="9"/>
        <v>1.5</v>
      </c>
      <c r="T116" s="62"/>
      <c r="U116" s="1"/>
      <c r="V116" s="1"/>
      <c r="W116" s="1"/>
      <c r="X116" s="1"/>
      <c r="Y116" s="1"/>
    </row>
    <row r="117" spans="1:25" ht="15.75" customHeight="1" x14ac:dyDescent="0.25">
      <c r="A117" s="54" t="s">
        <v>317</v>
      </c>
      <c r="B117" s="55" t="s">
        <v>330</v>
      </c>
      <c r="C117" s="55" t="s">
        <v>342</v>
      </c>
      <c r="D117" s="55" t="s">
        <v>343</v>
      </c>
      <c r="E117" s="57">
        <v>0</v>
      </c>
      <c r="F117" s="57">
        <v>0</v>
      </c>
      <c r="G117" s="57">
        <v>0.34662485088958483</v>
      </c>
      <c r="H117" s="57">
        <v>2.3945499400000001</v>
      </c>
      <c r="I117" s="57">
        <v>2.7024647352792943</v>
      </c>
      <c r="J117" s="57">
        <v>0</v>
      </c>
      <c r="K117" s="60">
        <f t="shared" si="5"/>
        <v>1.1000000000000001</v>
      </c>
      <c r="L117" s="57">
        <v>0</v>
      </c>
      <c r="M117" s="61">
        <f t="shared" si="6"/>
        <v>0</v>
      </c>
      <c r="N117" s="57">
        <f>ROUND(IF('Indicator Data'!L120=0,0,IF('Indicator Data'!L120&gt;N$333,10,IF('Indicator Data'!L120&lt;N$334,0,10-(N$333-'Indicator Data'!L120)/(N$333-N$334)*10))),1)</f>
        <v>6.5</v>
      </c>
      <c r="O117" s="57">
        <f>ROUND(IF('Indicator Data'!M120=0,0,IF(LOG('Indicator Data'!M120)&gt;O$333,10,IF(LOG('Indicator Data'!M120)&lt;O$334,0,10-(O$333-LOG('Indicator Data'!M120))/(O$333-O$334)*10))),1)</f>
        <v>4.5999999999999996</v>
      </c>
      <c r="P117" s="57">
        <f>ROUND(IF('Indicator Data'!N120=0,0,IF('Indicator Data'!N120&gt;P$333,10,IF('Indicator Data'!N120&lt;P$334,0,10-(P$333-'Indicator Data'!N120)/(P$333-P$334)*10))),1)</f>
        <v>1.8</v>
      </c>
      <c r="Q117" s="57">
        <f t="shared" si="7"/>
        <v>3.2</v>
      </c>
      <c r="R117" s="61">
        <f t="shared" si="8"/>
        <v>4.9000000000000004</v>
      </c>
      <c r="S117" s="60">
        <f t="shared" si="9"/>
        <v>1.5</v>
      </c>
      <c r="T117" s="62"/>
      <c r="U117" s="1"/>
      <c r="V117" s="1"/>
      <c r="W117" s="1"/>
      <c r="X117" s="1"/>
      <c r="Y117" s="1"/>
    </row>
    <row r="118" spans="1:25" ht="15.75" customHeight="1" x14ac:dyDescent="0.25">
      <c r="A118" s="54" t="s">
        <v>317</v>
      </c>
      <c r="B118" s="55" t="s">
        <v>330</v>
      </c>
      <c r="C118" s="55" t="s">
        <v>344</v>
      </c>
      <c r="D118" s="55" t="s">
        <v>345</v>
      </c>
      <c r="E118" s="57">
        <v>0</v>
      </c>
      <c r="F118" s="57">
        <v>0</v>
      </c>
      <c r="G118" s="57">
        <v>0</v>
      </c>
      <c r="H118" s="57">
        <v>0.125998</v>
      </c>
      <c r="I118" s="57">
        <v>1.9627405378818699</v>
      </c>
      <c r="J118" s="57">
        <v>0.25018414789473925</v>
      </c>
      <c r="K118" s="60">
        <f t="shared" si="5"/>
        <v>0.5</v>
      </c>
      <c r="L118" s="57">
        <v>0</v>
      </c>
      <c r="M118" s="61">
        <f t="shared" si="6"/>
        <v>0</v>
      </c>
      <c r="N118" s="57">
        <f>ROUND(IF('Indicator Data'!L121=0,0,IF('Indicator Data'!L121&gt;N$333,10,IF('Indicator Data'!L121&lt;N$334,0,10-(N$333-'Indicator Data'!L121)/(N$333-N$334)*10))),1)</f>
        <v>6.5</v>
      </c>
      <c r="O118" s="57">
        <f>ROUND(IF('Indicator Data'!M121=0,0,IF(LOG('Indicator Data'!M121)&gt;O$333,10,IF(LOG('Indicator Data'!M121)&lt;O$334,0,10-(O$333-LOG('Indicator Data'!M121))/(O$333-O$334)*10))),1)</f>
        <v>4.5999999999999996</v>
      </c>
      <c r="P118" s="57">
        <f>ROUND(IF('Indicator Data'!N121=0,0,IF('Indicator Data'!N121&gt;P$333,10,IF('Indicator Data'!N121&lt;P$334,0,10-(P$333-'Indicator Data'!N121)/(P$333-P$334)*10))),1)</f>
        <v>1.8</v>
      </c>
      <c r="Q118" s="57">
        <f t="shared" si="7"/>
        <v>3.2</v>
      </c>
      <c r="R118" s="61">
        <f t="shared" si="8"/>
        <v>4.9000000000000004</v>
      </c>
      <c r="S118" s="60">
        <f t="shared" si="9"/>
        <v>1.5</v>
      </c>
      <c r="T118" s="62"/>
      <c r="U118" s="1"/>
      <c r="V118" s="1"/>
      <c r="W118" s="1"/>
      <c r="X118" s="1"/>
      <c r="Y118" s="1"/>
    </row>
    <row r="119" spans="1:25" ht="15.75" customHeight="1" x14ac:dyDescent="0.25">
      <c r="A119" s="54" t="s">
        <v>346</v>
      </c>
      <c r="B119" s="55" t="s">
        <v>346</v>
      </c>
      <c r="C119" s="55" t="s">
        <v>346</v>
      </c>
      <c r="D119" s="55" t="s">
        <v>347</v>
      </c>
      <c r="E119" s="57">
        <v>0</v>
      </c>
      <c r="F119" s="57">
        <v>3.8877359129109355</v>
      </c>
      <c r="G119" s="57">
        <v>0</v>
      </c>
      <c r="H119" s="57">
        <v>0.47837500999999999</v>
      </c>
      <c r="I119" s="57">
        <v>6.3601586077494341</v>
      </c>
      <c r="J119" s="57">
        <v>0</v>
      </c>
      <c r="K119" s="60">
        <f t="shared" si="5"/>
        <v>2.6</v>
      </c>
      <c r="L119" s="57">
        <v>0</v>
      </c>
      <c r="M119" s="61">
        <f t="shared" si="6"/>
        <v>0</v>
      </c>
      <c r="N119" s="57">
        <f>ROUND(IF('Indicator Data'!L122=0,0,IF('Indicator Data'!L122&gt;N$333,10,IF('Indicator Data'!L122&lt;N$334,0,10-(N$333-'Indicator Data'!L122)/(N$333-N$334)*10))),1)</f>
        <v>6.6</v>
      </c>
      <c r="O119" s="57">
        <f>ROUND(IF('Indicator Data'!M122=0,0,IF(LOG('Indicator Data'!M122)&gt;O$333,10,IF(LOG('Indicator Data'!M122)&lt;O$334,0,10-(O$333-LOG('Indicator Data'!M122))/(O$333-O$334)*10))),1)</f>
        <v>6.8</v>
      </c>
      <c r="P119" s="57">
        <f>ROUND(IF('Indicator Data'!N122=0,0,IF('Indicator Data'!N122&gt;P$333,10,IF('Indicator Data'!N122&lt;P$334,0,10-(P$333-'Indicator Data'!N122)/(P$333-P$334)*10))),1)</f>
        <v>7.9</v>
      </c>
      <c r="Q119" s="57">
        <f t="shared" si="7"/>
        <v>7.4</v>
      </c>
      <c r="R119" s="61">
        <f t="shared" si="8"/>
        <v>7</v>
      </c>
      <c r="S119" s="60">
        <f t="shared" si="9"/>
        <v>2.4</v>
      </c>
      <c r="T119" s="62"/>
      <c r="U119" s="1"/>
      <c r="V119" s="1"/>
      <c r="W119" s="1"/>
      <c r="X119" s="1"/>
      <c r="Y119" s="1"/>
    </row>
    <row r="120" spans="1:25" ht="15.75" customHeight="1" x14ac:dyDescent="0.25">
      <c r="A120" s="54" t="s">
        <v>346</v>
      </c>
      <c r="B120" s="55" t="s">
        <v>346</v>
      </c>
      <c r="C120" s="55" t="s">
        <v>348</v>
      </c>
      <c r="D120" s="55" t="s">
        <v>349</v>
      </c>
      <c r="E120" s="57">
        <v>0</v>
      </c>
      <c r="F120" s="57">
        <v>4.865490450406444</v>
      </c>
      <c r="G120" s="57">
        <v>0</v>
      </c>
      <c r="H120" s="57">
        <v>1.2546400099999999</v>
      </c>
      <c r="I120" s="57">
        <v>3.378672965637012</v>
      </c>
      <c r="J120" s="57">
        <v>0</v>
      </c>
      <c r="K120" s="60">
        <f t="shared" si="5"/>
        <v>2.1</v>
      </c>
      <c r="L120" s="57">
        <v>0</v>
      </c>
      <c r="M120" s="61">
        <f t="shared" si="6"/>
        <v>0</v>
      </c>
      <c r="N120" s="57">
        <f>ROUND(IF('Indicator Data'!L123=0,0,IF('Indicator Data'!L123&gt;N$333,10,IF('Indicator Data'!L123&lt;N$334,0,10-(N$333-'Indicator Data'!L123)/(N$333-N$334)*10))),1)</f>
        <v>6.6</v>
      </c>
      <c r="O120" s="57">
        <f>ROUND(IF('Indicator Data'!M123=0,0,IF(LOG('Indicator Data'!M123)&gt;O$333,10,IF(LOG('Indicator Data'!M123)&lt;O$334,0,10-(O$333-LOG('Indicator Data'!M123))/(O$333-O$334)*10))),1)</f>
        <v>6.8</v>
      </c>
      <c r="P120" s="57">
        <f>ROUND(IF('Indicator Data'!N123=0,0,IF('Indicator Data'!N123&gt;P$333,10,IF('Indicator Data'!N123&lt;P$334,0,10-(P$333-'Indicator Data'!N123)/(P$333-P$334)*10))),1)</f>
        <v>7.9</v>
      </c>
      <c r="Q120" s="57">
        <f t="shared" si="7"/>
        <v>7.4</v>
      </c>
      <c r="R120" s="61">
        <f t="shared" si="8"/>
        <v>7</v>
      </c>
      <c r="S120" s="60">
        <f t="shared" si="9"/>
        <v>2.4</v>
      </c>
      <c r="T120" s="62"/>
      <c r="U120" s="1"/>
      <c r="V120" s="1"/>
      <c r="W120" s="1"/>
      <c r="X120" s="1"/>
      <c r="Y120" s="1"/>
    </row>
    <row r="121" spans="1:25" ht="15.75" customHeight="1" x14ac:dyDescent="0.25">
      <c r="A121" s="54" t="s">
        <v>346</v>
      </c>
      <c r="B121" s="55" t="s">
        <v>346</v>
      </c>
      <c r="C121" s="55" t="s">
        <v>350</v>
      </c>
      <c r="D121" s="55" t="s">
        <v>351</v>
      </c>
      <c r="E121" s="57">
        <v>0</v>
      </c>
      <c r="F121" s="57">
        <v>5.0211863938702965</v>
      </c>
      <c r="G121" s="57">
        <v>0</v>
      </c>
      <c r="H121" s="57">
        <v>1.3064800300000001</v>
      </c>
      <c r="I121" s="57">
        <v>3.409580831051171</v>
      </c>
      <c r="J121" s="57">
        <v>0</v>
      </c>
      <c r="K121" s="60">
        <f t="shared" si="5"/>
        <v>2.2000000000000002</v>
      </c>
      <c r="L121" s="57">
        <v>0</v>
      </c>
      <c r="M121" s="61">
        <f t="shared" si="6"/>
        <v>0</v>
      </c>
      <c r="N121" s="57">
        <f>ROUND(IF('Indicator Data'!L124=0,0,IF('Indicator Data'!L124&gt;N$333,10,IF('Indicator Data'!L124&lt;N$334,0,10-(N$333-'Indicator Data'!L124)/(N$333-N$334)*10))),1)</f>
        <v>6.6</v>
      </c>
      <c r="O121" s="57">
        <f>ROUND(IF('Indicator Data'!M124=0,0,IF(LOG('Indicator Data'!M124)&gt;O$333,10,IF(LOG('Indicator Data'!M124)&lt;O$334,0,10-(O$333-LOG('Indicator Data'!M124))/(O$333-O$334)*10))),1)</f>
        <v>6.8</v>
      </c>
      <c r="P121" s="57">
        <f>ROUND(IF('Indicator Data'!N124=0,0,IF('Indicator Data'!N124&gt;P$333,10,IF('Indicator Data'!N124&lt;P$334,0,10-(P$333-'Indicator Data'!N124)/(P$333-P$334)*10))),1)</f>
        <v>7.9</v>
      </c>
      <c r="Q121" s="57">
        <f t="shared" si="7"/>
        <v>7.4</v>
      </c>
      <c r="R121" s="61">
        <f t="shared" si="8"/>
        <v>7</v>
      </c>
      <c r="S121" s="60">
        <f t="shared" si="9"/>
        <v>2.4</v>
      </c>
      <c r="T121" s="62"/>
      <c r="U121" s="1"/>
      <c r="V121" s="1"/>
      <c r="W121" s="1"/>
      <c r="X121" s="1"/>
      <c r="Y121" s="1"/>
    </row>
    <row r="122" spans="1:25" ht="15.75" customHeight="1" x14ac:dyDescent="0.25">
      <c r="A122" s="54" t="s">
        <v>346</v>
      </c>
      <c r="B122" s="55" t="s">
        <v>346</v>
      </c>
      <c r="C122" s="55" t="s">
        <v>352</v>
      </c>
      <c r="D122" s="55" t="s">
        <v>353</v>
      </c>
      <c r="E122" s="57">
        <v>0</v>
      </c>
      <c r="F122" s="57">
        <v>0</v>
      </c>
      <c r="G122" s="57">
        <v>0</v>
      </c>
      <c r="H122" s="57">
        <v>0.285829</v>
      </c>
      <c r="I122" s="57">
        <v>3.3995615819483493</v>
      </c>
      <c r="J122" s="57">
        <v>0</v>
      </c>
      <c r="K122" s="60">
        <f t="shared" si="5"/>
        <v>0.8</v>
      </c>
      <c r="L122" s="57">
        <v>0</v>
      </c>
      <c r="M122" s="61">
        <f t="shared" si="6"/>
        <v>0</v>
      </c>
      <c r="N122" s="57">
        <f>ROUND(IF('Indicator Data'!L125=0,0,IF('Indicator Data'!L125&gt;N$333,10,IF('Indicator Data'!L125&lt;N$334,0,10-(N$333-'Indicator Data'!L125)/(N$333-N$334)*10))),1)</f>
        <v>6.6</v>
      </c>
      <c r="O122" s="57">
        <f>ROUND(IF('Indicator Data'!M125=0,0,IF(LOG('Indicator Data'!M125)&gt;O$333,10,IF(LOG('Indicator Data'!M125)&lt;O$334,0,10-(O$333-LOG('Indicator Data'!M125))/(O$333-O$334)*10))),1)</f>
        <v>6.8</v>
      </c>
      <c r="P122" s="57">
        <f>ROUND(IF('Indicator Data'!N125=0,0,IF('Indicator Data'!N125&gt;P$333,10,IF('Indicator Data'!N125&lt;P$334,0,10-(P$333-'Indicator Data'!N125)/(P$333-P$334)*10))),1)</f>
        <v>7.9</v>
      </c>
      <c r="Q122" s="57">
        <f t="shared" si="7"/>
        <v>7.4</v>
      </c>
      <c r="R122" s="61">
        <f t="shared" si="8"/>
        <v>7</v>
      </c>
      <c r="S122" s="60">
        <f t="shared" si="9"/>
        <v>2.4</v>
      </c>
      <c r="T122" s="62"/>
      <c r="U122" s="1"/>
      <c r="V122" s="1"/>
      <c r="W122" s="1"/>
      <c r="X122" s="1"/>
      <c r="Y122" s="1"/>
    </row>
    <row r="123" spans="1:25" ht="15.75" customHeight="1" x14ac:dyDescent="0.25">
      <c r="A123" s="54" t="s">
        <v>346</v>
      </c>
      <c r="B123" s="55" t="s">
        <v>346</v>
      </c>
      <c r="C123" s="55" t="s">
        <v>354</v>
      </c>
      <c r="D123" s="55" t="s">
        <v>355</v>
      </c>
      <c r="E123" s="57">
        <v>0</v>
      </c>
      <c r="F123" s="57">
        <v>3.8329728456247832E-2</v>
      </c>
      <c r="G123" s="57">
        <v>0</v>
      </c>
      <c r="H123" s="57">
        <v>0.355744</v>
      </c>
      <c r="I123" s="57">
        <v>2.2955617762610592</v>
      </c>
      <c r="J123" s="57">
        <v>0</v>
      </c>
      <c r="K123" s="60">
        <f t="shared" si="5"/>
        <v>0.6</v>
      </c>
      <c r="L123" s="57">
        <v>0</v>
      </c>
      <c r="M123" s="61">
        <f t="shared" si="6"/>
        <v>0</v>
      </c>
      <c r="N123" s="57">
        <f>ROUND(IF('Indicator Data'!L126=0,0,IF('Indicator Data'!L126&gt;N$333,10,IF('Indicator Data'!L126&lt;N$334,0,10-(N$333-'Indicator Data'!L126)/(N$333-N$334)*10))),1)</f>
        <v>6.6</v>
      </c>
      <c r="O123" s="57">
        <f>ROUND(IF('Indicator Data'!M126=0,0,IF(LOG('Indicator Data'!M126)&gt;O$333,10,IF(LOG('Indicator Data'!M126)&lt;O$334,0,10-(O$333-LOG('Indicator Data'!M126))/(O$333-O$334)*10))),1)</f>
        <v>6.8</v>
      </c>
      <c r="P123" s="57">
        <f>ROUND(IF('Indicator Data'!N126=0,0,IF('Indicator Data'!N126&gt;P$333,10,IF('Indicator Data'!N126&lt;P$334,0,10-(P$333-'Indicator Data'!N126)/(P$333-P$334)*10))),1)</f>
        <v>7.9</v>
      </c>
      <c r="Q123" s="57">
        <f t="shared" si="7"/>
        <v>7.4</v>
      </c>
      <c r="R123" s="61">
        <f t="shared" si="8"/>
        <v>7</v>
      </c>
      <c r="S123" s="60">
        <f t="shared" si="9"/>
        <v>2.4</v>
      </c>
      <c r="T123" s="62"/>
      <c r="U123" s="1"/>
      <c r="V123" s="1"/>
      <c r="W123" s="1"/>
      <c r="X123" s="1"/>
      <c r="Y123" s="1"/>
    </row>
    <row r="124" spans="1:25" ht="15.75" customHeight="1" x14ac:dyDescent="0.25">
      <c r="A124" s="54" t="s">
        <v>346</v>
      </c>
      <c r="B124" s="55" t="s">
        <v>346</v>
      </c>
      <c r="C124" s="55" t="s">
        <v>356</v>
      </c>
      <c r="D124" s="55" t="s">
        <v>357</v>
      </c>
      <c r="E124" s="57">
        <v>0</v>
      </c>
      <c r="F124" s="57">
        <v>6.9859766297917764E-2</v>
      </c>
      <c r="G124" s="57">
        <v>0</v>
      </c>
      <c r="H124" s="57">
        <v>0.24076900000000001</v>
      </c>
      <c r="I124" s="57">
        <v>3.4447392869938005</v>
      </c>
      <c r="J124" s="57">
        <v>0</v>
      </c>
      <c r="K124" s="60">
        <f t="shared" si="5"/>
        <v>0.9</v>
      </c>
      <c r="L124" s="57">
        <v>0</v>
      </c>
      <c r="M124" s="61">
        <f t="shared" si="6"/>
        <v>0</v>
      </c>
      <c r="N124" s="57">
        <f>ROUND(IF('Indicator Data'!L127=0,0,IF('Indicator Data'!L127&gt;N$333,10,IF('Indicator Data'!L127&lt;N$334,0,10-(N$333-'Indicator Data'!L127)/(N$333-N$334)*10))),1)</f>
        <v>6.6</v>
      </c>
      <c r="O124" s="57">
        <f>ROUND(IF('Indicator Data'!M127=0,0,IF(LOG('Indicator Data'!M127)&gt;O$333,10,IF(LOG('Indicator Data'!M127)&lt;O$334,0,10-(O$333-LOG('Indicator Data'!M127))/(O$333-O$334)*10))),1)</f>
        <v>6.8</v>
      </c>
      <c r="P124" s="57">
        <f>ROUND(IF('Indicator Data'!N127=0,0,IF('Indicator Data'!N127&gt;P$333,10,IF('Indicator Data'!N127&lt;P$334,0,10-(P$333-'Indicator Data'!N127)/(P$333-P$334)*10))),1)</f>
        <v>7.9</v>
      </c>
      <c r="Q124" s="57">
        <f t="shared" si="7"/>
        <v>7.4</v>
      </c>
      <c r="R124" s="61">
        <f t="shared" si="8"/>
        <v>7</v>
      </c>
      <c r="S124" s="60">
        <f t="shared" si="9"/>
        <v>2.4</v>
      </c>
      <c r="T124" s="62"/>
      <c r="U124" s="1"/>
      <c r="V124" s="1"/>
      <c r="W124" s="1"/>
      <c r="X124" s="1"/>
      <c r="Y124" s="1"/>
    </row>
    <row r="125" spans="1:25" ht="15.75" customHeight="1" x14ac:dyDescent="0.25">
      <c r="A125" s="54" t="s">
        <v>346</v>
      </c>
      <c r="B125" s="55" t="s">
        <v>358</v>
      </c>
      <c r="C125" s="55" t="s">
        <v>358</v>
      </c>
      <c r="D125" s="55" t="s">
        <v>359</v>
      </c>
      <c r="E125" s="57">
        <v>0</v>
      </c>
      <c r="F125" s="57">
        <v>5.0211863938702965</v>
      </c>
      <c r="G125" s="57">
        <v>0</v>
      </c>
      <c r="H125" s="57">
        <v>2.3031599999999999E-2</v>
      </c>
      <c r="I125" s="57">
        <v>3.3102991808504822</v>
      </c>
      <c r="J125" s="57">
        <v>0</v>
      </c>
      <c r="K125" s="60">
        <f t="shared" si="5"/>
        <v>1.9</v>
      </c>
      <c r="L125" s="57">
        <v>0</v>
      </c>
      <c r="M125" s="61">
        <f t="shared" si="6"/>
        <v>0</v>
      </c>
      <c r="N125" s="57">
        <f>ROUND(IF('Indicator Data'!L128=0,0,IF('Indicator Data'!L128&gt;N$333,10,IF('Indicator Data'!L128&lt;N$334,0,10-(N$333-'Indicator Data'!L128)/(N$333-N$334)*10))),1)</f>
        <v>6.6</v>
      </c>
      <c r="O125" s="57">
        <f>ROUND(IF('Indicator Data'!M128=0,0,IF(LOG('Indicator Data'!M128)&gt;O$333,10,IF(LOG('Indicator Data'!M128)&lt;O$334,0,10-(O$333-LOG('Indicator Data'!M128))/(O$333-O$334)*10))),1)</f>
        <v>6.8</v>
      </c>
      <c r="P125" s="57">
        <f>ROUND(IF('Indicator Data'!N128=0,0,IF('Indicator Data'!N128&gt;P$333,10,IF('Indicator Data'!N128&lt;P$334,0,10-(P$333-'Indicator Data'!N128)/(P$333-P$334)*10))),1)</f>
        <v>7.9</v>
      </c>
      <c r="Q125" s="57">
        <f t="shared" si="7"/>
        <v>7.4</v>
      </c>
      <c r="R125" s="61">
        <f t="shared" si="8"/>
        <v>7</v>
      </c>
      <c r="S125" s="60">
        <f t="shared" si="9"/>
        <v>2.4</v>
      </c>
      <c r="T125" s="62"/>
      <c r="U125" s="1"/>
      <c r="V125" s="1"/>
      <c r="W125" s="1"/>
      <c r="X125" s="1"/>
      <c r="Y125" s="1"/>
    </row>
    <row r="126" spans="1:25" ht="15.75" customHeight="1" x14ac:dyDescent="0.25">
      <c r="A126" s="54" t="s">
        <v>346</v>
      </c>
      <c r="B126" s="55" t="s">
        <v>358</v>
      </c>
      <c r="C126" s="55" t="s">
        <v>360</v>
      </c>
      <c r="D126" s="55" t="s">
        <v>361</v>
      </c>
      <c r="E126" s="57">
        <v>0</v>
      </c>
      <c r="F126" s="57">
        <v>5.0211863938702965</v>
      </c>
      <c r="G126" s="57">
        <v>0</v>
      </c>
      <c r="H126" s="57">
        <v>1.08799</v>
      </c>
      <c r="I126" s="57">
        <v>3.7669947717736503</v>
      </c>
      <c r="J126" s="57">
        <v>0.40029421632255141</v>
      </c>
      <c r="K126" s="60">
        <f t="shared" si="5"/>
        <v>2.2999999999999998</v>
      </c>
      <c r="L126" s="57">
        <v>0</v>
      </c>
      <c r="M126" s="61">
        <f t="shared" si="6"/>
        <v>0</v>
      </c>
      <c r="N126" s="57">
        <f>ROUND(IF('Indicator Data'!L129=0,0,IF('Indicator Data'!L129&gt;N$333,10,IF('Indicator Data'!L129&lt;N$334,0,10-(N$333-'Indicator Data'!L129)/(N$333-N$334)*10))),1)</f>
        <v>6.6</v>
      </c>
      <c r="O126" s="57">
        <f>ROUND(IF('Indicator Data'!M129=0,0,IF(LOG('Indicator Data'!M129)&gt;O$333,10,IF(LOG('Indicator Data'!M129)&lt;O$334,0,10-(O$333-LOG('Indicator Data'!M129))/(O$333-O$334)*10))),1)</f>
        <v>6.8</v>
      </c>
      <c r="P126" s="57">
        <f>ROUND(IF('Indicator Data'!N129=0,0,IF('Indicator Data'!N129&gt;P$333,10,IF('Indicator Data'!N129&lt;P$334,0,10-(P$333-'Indicator Data'!N129)/(P$333-P$334)*10))),1)</f>
        <v>7.9</v>
      </c>
      <c r="Q126" s="57">
        <f t="shared" si="7"/>
        <v>7.4</v>
      </c>
      <c r="R126" s="61">
        <f t="shared" si="8"/>
        <v>7</v>
      </c>
      <c r="S126" s="60">
        <f t="shared" si="9"/>
        <v>2.4</v>
      </c>
      <c r="T126" s="62"/>
      <c r="U126" s="1"/>
      <c r="V126" s="1"/>
      <c r="W126" s="1"/>
      <c r="X126" s="1"/>
      <c r="Y126" s="1"/>
    </row>
    <row r="127" spans="1:25" ht="15.75" customHeight="1" x14ac:dyDescent="0.25">
      <c r="A127" s="54" t="s">
        <v>346</v>
      </c>
      <c r="B127" s="55" t="s">
        <v>358</v>
      </c>
      <c r="C127" s="55" t="s">
        <v>362</v>
      </c>
      <c r="D127" s="55" t="s">
        <v>363</v>
      </c>
      <c r="E127" s="57">
        <v>0</v>
      </c>
      <c r="F127" s="57">
        <v>5.0211863938702965</v>
      </c>
      <c r="G127" s="57">
        <v>0</v>
      </c>
      <c r="H127" s="57">
        <v>2.9199500000000003E-2</v>
      </c>
      <c r="I127" s="57">
        <v>1.0164983635226466</v>
      </c>
      <c r="J127" s="57">
        <v>4.9738058907811951</v>
      </c>
      <c r="K127" s="60">
        <f t="shared" si="5"/>
        <v>2</v>
      </c>
      <c r="L127" s="57">
        <v>0</v>
      </c>
      <c r="M127" s="61">
        <f t="shared" si="6"/>
        <v>0</v>
      </c>
      <c r="N127" s="57">
        <f>ROUND(IF('Indicator Data'!L130=0,0,IF('Indicator Data'!L130&gt;N$333,10,IF('Indicator Data'!L130&lt;N$334,0,10-(N$333-'Indicator Data'!L130)/(N$333-N$334)*10))),1)</f>
        <v>6.6</v>
      </c>
      <c r="O127" s="57">
        <f>ROUND(IF('Indicator Data'!M130=0,0,IF(LOG('Indicator Data'!M130)&gt;O$333,10,IF(LOG('Indicator Data'!M130)&lt;O$334,0,10-(O$333-LOG('Indicator Data'!M130))/(O$333-O$334)*10))),1)</f>
        <v>6.8</v>
      </c>
      <c r="P127" s="57">
        <f>ROUND(IF('Indicator Data'!N130=0,0,IF('Indicator Data'!N130&gt;P$333,10,IF('Indicator Data'!N130&lt;P$334,0,10-(P$333-'Indicator Data'!N130)/(P$333-P$334)*10))),1)</f>
        <v>7.9</v>
      </c>
      <c r="Q127" s="57">
        <f t="shared" si="7"/>
        <v>7.4</v>
      </c>
      <c r="R127" s="61">
        <f t="shared" si="8"/>
        <v>7</v>
      </c>
      <c r="S127" s="60">
        <f t="shared" si="9"/>
        <v>2.4</v>
      </c>
      <c r="T127" s="62"/>
      <c r="U127" s="1"/>
      <c r="V127" s="1"/>
      <c r="W127" s="1"/>
      <c r="X127" s="1"/>
      <c r="Y127" s="1"/>
    </row>
    <row r="128" spans="1:25" ht="15.75" customHeight="1" x14ac:dyDescent="0.25">
      <c r="A128" s="54" t="s">
        <v>346</v>
      </c>
      <c r="B128" s="55" t="s">
        <v>358</v>
      </c>
      <c r="C128" s="55" t="s">
        <v>364</v>
      </c>
      <c r="D128" s="55" t="s">
        <v>365</v>
      </c>
      <c r="E128" s="57">
        <v>0</v>
      </c>
      <c r="F128" s="57">
        <v>5.0211863938702965</v>
      </c>
      <c r="G128" s="57">
        <v>0</v>
      </c>
      <c r="H128" s="57">
        <v>0.55881100000000006</v>
      </c>
      <c r="I128" s="57">
        <v>5.1163143736754861</v>
      </c>
      <c r="J128" s="57">
        <v>5.1319732833565695E-2</v>
      </c>
      <c r="K128" s="60">
        <f t="shared" si="5"/>
        <v>2.5</v>
      </c>
      <c r="L128" s="57">
        <v>0</v>
      </c>
      <c r="M128" s="61">
        <f t="shared" si="6"/>
        <v>0</v>
      </c>
      <c r="N128" s="57">
        <f>ROUND(IF('Indicator Data'!L131=0,0,IF('Indicator Data'!L131&gt;N$333,10,IF('Indicator Data'!L131&lt;N$334,0,10-(N$333-'Indicator Data'!L131)/(N$333-N$334)*10))),1)</f>
        <v>6.6</v>
      </c>
      <c r="O128" s="57">
        <f>ROUND(IF('Indicator Data'!M131=0,0,IF(LOG('Indicator Data'!M131)&gt;O$333,10,IF(LOG('Indicator Data'!M131)&lt;O$334,0,10-(O$333-LOG('Indicator Data'!M131))/(O$333-O$334)*10))),1)</f>
        <v>6.8</v>
      </c>
      <c r="P128" s="57">
        <f>ROUND(IF('Indicator Data'!N131=0,0,IF('Indicator Data'!N131&gt;P$333,10,IF('Indicator Data'!N131&lt;P$334,0,10-(P$333-'Indicator Data'!N131)/(P$333-P$334)*10))),1)</f>
        <v>7.9</v>
      </c>
      <c r="Q128" s="57">
        <f t="shared" si="7"/>
        <v>7.4</v>
      </c>
      <c r="R128" s="61">
        <f t="shared" si="8"/>
        <v>7</v>
      </c>
      <c r="S128" s="60">
        <f t="shared" si="9"/>
        <v>2.4</v>
      </c>
      <c r="T128" s="62"/>
      <c r="U128" s="1"/>
      <c r="V128" s="1"/>
      <c r="W128" s="1"/>
      <c r="X128" s="1"/>
      <c r="Y128" s="1"/>
    </row>
    <row r="129" spans="1:25" ht="15.75" customHeight="1" x14ac:dyDescent="0.25">
      <c r="A129" s="54" t="s">
        <v>346</v>
      </c>
      <c r="B129" s="55" t="s">
        <v>358</v>
      </c>
      <c r="C129" s="55" t="s">
        <v>366</v>
      </c>
      <c r="D129" s="55" t="s">
        <v>367</v>
      </c>
      <c r="E129" s="57">
        <v>0</v>
      </c>
      <c r="F129" s="57">
        <v>5.0211863938702965</v>
      </c>
      <c r="G129" s="57">
        <v>0</v>
      </c>
      <c r="H129" s="57">
        <v>1.2536000299999999</v>
      </c>
      <c r="I129" s="57">
        <v>1.0933126066442802</v>
      </c>
      <c r="J129" s="57">
        <v>5.077262257074513</v>
      </c>
      <c r="K129" s="60">
        <f t="shared" si="5"/>
        <v>2.2000000000000002</v>
      </c>
      <c r="L129" s="57">
        <v>0</v>
      </c>
      <c r="M129" s="61">
        <f t="shared" si="6"/>
        <v>0</v>
      </c>
      <c r="N129" s="57">
        <f>ROUND(IF('Indicator Data'!L132=0,0,IF('Indicator Data'!L132&gt;N$333,10,IF('Indicator Data'!L132&lt;N$334,0,10-(N$333-'Indicator Data'!L132)/(N$333-N$334)*10))),1)</f>
        <v>6.6</v>
      </c>
      <c r="O129" s="57">
        <f>ROUND(IF('Indicator Data'!M132=0,0,IF(LOG('Indicator Data'!M132)&gt;O$333,10,IF(LOG('Indicator Data'!M132)&lt;O$334,0,10-(O$333-LOG('Indicator Data'!M132))/(O$333-O$334)*10))),1)</f>
        <v>6.8</v>
      </c>
      <c r="P129" s="57">
        <f>ROUND(IF('Indicator Data'!N132=0,0,IF('Indicator Data'!N132&gt;P$333,10,IF('Indicator Data'!N132&lt;P$334,0,10-(P$333-'Indicator Data'!N132)/(P$333-P$334)*10))),1)</f>
        <v>7.9</v>
      </c>
      <c r="Q129" s="57">
        <f t="shared" si="7"/>
        <v>7.4</v>
      </c>
      <c r="R129" s="61">
        <f t="shared" si="8"/>
        <v>7</v>
      </c>
      <c r="S129" s="60">
        <f t="shared" si="9"/>
        <v>2.4</v>
      </c>
      <c r="T129" s="62"/>
      <c r="U129" s="1"/>
      <c r="V129" s="1"/>
      <c r="W129" s="1"/>
      <c r="X129" s="1"/>
      <c r="Y129" s="1"/>
    </row>
    <row r="130" spans="1:25" ht="15.75" customHeight="1" x14ac:dyDescent="0.25">
      <c r="A130" s="54" t="s">
        <v>346</v>
      </c>
      <c r="B130" s="55" t="s">
        <v>368</v>
      </c>
      <c r="C130" s="55" t="s">
        <v>368</v>
      </c>
      <c r="D130" s="55" t="s">
        <v>369</v>
      </c>
      <c r="E130" s="57">
        <v>0</v>
      </c>
      <c r="F130" s="57">
        <v>3.6207192628577016</v>
      </c>
      <c r="G130" s="57">
        <v>0</v>
      </c>
      <c r="H130" s="57">
        <v>0.71441301999999995</v>
      </c>
      <c r="I130" s="57">
        <v>2.9382510641657</v>
      </c>
      <c r="J130" s="57">
        <v>0</v>
      </c>
      <c r="K130" s="60">
        <f t="shared" si="5"/>
        <v>1.6</v>
      </c>
      <c r="L130" s="57">
        <v>0</v>
      </c>
      <c r="M130" s="61">
        <f t="shared" si="6"/>
        <v>0</v>
      </c>
      <c r="N130" s="57">
        <f>ROUND(IF('Indicator Data'!L133=0,0,IF('Indicator Data'!L133&gt;N$333,10,IF('Indicator Data'!L133&lt;N$334,0,10-(N$333-'Indicator Data'!L133)/(N$333-N$334)*10))),1)</f>
        <v>6.6</v>
      </c>
      <c r="O130" s="57">
        <f>ROUND(IF('Indicator Data'!M133=0,0,IF(LOG('Indicator Data'!M133)&gt;O$333,10,IF(LOG('Indicator Data'!M133)&lt;O$334,0,10-(O$333-LOG('Indicator Data'!M133))/(O$333-O$334)*10))),1)</f>
        <v>6.8</v>
      </c>
      <c r="P130" s="57">
        <f>ROUND(IF('Indicator Data'!N133=0,0,IF('Indicator Data'!N133&gt;P$333,10,IF('Indicator Data'!N133&lt;P$334,0,10-(P$333-'Indicator Data'!N133)/(P$333-P$334)*10))),1)</f>
        <v>7.9</v>
      </c>
      <c r="Q130" s="57">
        <f t="shared" si="7"/>
        <v>7.4</v>
      </c>
      <c r="R130" s="61">
        <f t="shared" si="8"/>
        <v>7</v>
      </c>
      <c r="S130" s="60">
        <f t="shared" si="9"/>
        <v>2.4</v>
      </c>
      <c r="T130" s="62"/>
      <c r="U130" s="1"/>
      <c r="V130" s="1"/>
      <c r="W130" s="1"/>
      <c r="X130" s="1"/>
      <c r="Y130" s="1"/>
    </row>
    <row r="131" spans="1:25" ht="15.75" customHeight="1" x14ac:dyDescent="0.25">
      <c r="A131" s="54" t="s">
        <v>346</v>
      </c>
      <c r="B131" s="55" t="s">
        <v>368</v>
      </c>
      <c r="C131" s="55" t="s">
        <v>334</v>
      </c>
      <c r="D131" s="55" t="s">
        <v>370</v>
      </c>
      <c r="E131" s="57">
        <v>0</v>
      </c>
      <c r="F131" s="57">
        <v>5.0211863938702965</v>
      </c>
      <c r="G131" s="57">
        <v>0</v>
      </c>
      <c r="H131" s="57">
        <v>0.35604200000000003</v>
      </c>
      <c r="I131" s="57">
        <v>2.6379772046902228</v>
      </c>
      <c r="J131" s="57">
        <v>0.94941625830391774</v>
      </c>
      <c r="K131" s="60">
        <f t="shared" ref="K131:K194" si="10">ROUND((10-GEOMEAN(((10-E131)/10*9+1),((10-E131)/10*9+1),((10-F131)/10*9+1),((10-F131)/10*9+1),((10-G131)/10*9+1),((10-H131)/10*9+1),((10-H131)/10*9+1),((10-I131)/10*9+1),((10-I131)/10*9+1),((10-J131)/10*9+1)))/9*10,1)</f>
        <v>1.9</v>
      </c>
      <c r="L131" s="57">
        <v>0</v>
      </c>
      <c r="M131" s="61">
        <f t="shared" ref="M131:M194" si="11">L131</f>
        <v>0</v>
      </c>
      <c r="N131" s="57">
        <f>ROUND(IF('Indicator Data'!L134=0,0,IF('Indicator Data'!L134&gt;N$333,10,IF('Indicator Data'!L134&lt;N$334,0,10-(N$333-'Indicator Data'!L134)/(N$333-N$334)*10))),1)</f>
        <v>6.6</v>
      </c>
      <c r="O131" s="57">
        <f>ROUND(IF('Indicator Data'!M134=0,0,IF(LOG('Indicator Data'!M134)&gt;O$333,10,IF(LOG('Indicator Data'!M134)&lt;O$334,0,10-(O$333-LOG('Indicator Data'!M134))/(O$333-O$334)*10))),1)</f>
        <v>6.8</v>
      </c>
      <c r="P131" s="57">
        <f>ROUND(IF('Indicator Data'!N134=0,0,IF('Indicator Data'!N134&gt;P$333,10,IF('Indicator Data'!N134&lt;P$334,0,10-(P$333-'Indicator Data'!N134)/(P$333-P$334)*10))),1)</f>
        <v>7.9</v>
      </c>
      <c r="Q131" s="57">
        <f t="shared" ref="Q131:Q194" si="12">ROUND(AVERAGE(O131:P131),1)</f>
        <v>7.4</v>
      </c>
      <c r="R131" s="61">
        <f t="shared" ref="R131:R194" si="13">ROUND(AVERAGE(Q131,N131),1)</f>
        <v>7</v>
      </c>
      <c r="S131" s="60">
        <f t="shared" ref="S131:S194" si="14">ROUND((10-GEOMEAN(((10-M131)/10*9+1),((10-M131)/10*9+1),((10-M131)/10*9+1),((10-R131)/10*9+1)))/9*10,1)</f>
        <v>2.4</v>
      </c>
      <c r="T131" s="62"/>
      <c r="U131" s="1"/>
      <c r="V131" s="1"/>
      <c r="W131" s="1"/>
      <c r="X131" s="1"/>
      <c r="Y131" s="1"/>
    </row>
    <row r="132" spans="1:25" ht="15.75" customHeight="1" x14ac:dyDescent="0.25">
      <c r="A132" s="54" t="s">
        <v>346</v>
      </c>
      <c r="B132" s="55" t="s">
        <v>368</v>
      </c>
      <c r="C132" s="55" t="s">
        <v>371</v>
      </c>
      <c r="D132" s="55" t="s">
        <v>372</v>
      </c>
      <c r="E132" s="57">
        <v>0</v>
      </c>
      <c r="F132" s="57">
        <v>4.6138516858030778</v>
      </c>
      <c r="G132" s="57">
        <v>0</v>
      </c>
      <c r="H132" s="57">
        <v>0.28655701</v>
      </c>
      <c r="I132" s="57">
        <v>1.4264374586326458</v>
      </c>
      <c r="J132" s="57">
        <v>0.93818980405343022</v>
      </c>
      <c r="K132" s="60">
        <f t="shared" si="10"/>
        <v>1.5</v>
      </c>
      <c r="L132" s="57">
        <v>0</v>
      </c>
      <c r="M132" s="61">
        <f t="shared" si="11"/>
        <v>0</v>
      </c>
      <c r="N132" s="57">
        <f>ROUND(IF('Indicator Data'!L135=0,0,IF('Indicator Data'!L135&gt;N$333,10,IF('Indicator Data'!L135&lt;N$334,0,10-(N$333-'Indicator Data'!L135)/(N$333-N$334)*10))),1)</f>
        <v>6.6</v>
      </c>
      <c r="O132" s="57">
        <f>ROUND(IF('Indicator Data'!M135=0,0,IF(LOG('Indicator Data'!M135)&gt;O$333,10,IF(LOG('Indicator Data'!M135)&lt;O$334,0,10-(O$333-LOG('Indicator Data'!M135))/(O$333-O$334)*10))),1)</f>
        <v>6.8</v>
      </c>
      <c r="P132" s="57">
        <f>ROUND(IF('Indicator Data'!N135=0,0,IF('Indicator Data'!N135&gt;P$333,10,IF('Indicator Data'!N135&lt;P$334,0,10-(P$333-'Indicator Data'!N135)/(P$333-P$334)*10))),1)</f>
        <v>7.9</v>
      </c>
      <c r="Q132" s="57">
        <f t="shared" si="12"/>
        <v>7.4</v>
      </c>
      <c r="R132" s="61">
        <f t="shared" si="13"/>
        <v>7</v>
      </c>
      <c r="S132" s="60">
        <f t="shared" si="14"/>
        <v>2.4</v>
      </c>
      <c r="T132" s="62"/>
      <c r="U132" s="1"/>
      <c r="V132" s="1"/>
      <c r="W132" s="1"/>
      <c r="X132" s="1"/>
      <c r="Y132" s="1"/>
    </row>
    <row r="133" spans="1:25" ht="15.75" customHeight="1" x14ac:dyDescent="0.25">
      <c r="A133" s="54" t="s">
        <v>346</v>
      </c>
      <c r="B133" s="55" t="s">
        <v>368</v>
      </c>
      <c r="C133" s="55" t="s">
        <v>373</v>
      </c>
      <c r="D133" s="55" t="s">
        <v>374</v>
      </c>
      <c r="E133" s="57">
        <v>0</v>
      </c>
      <c r="F133" s="57">
        <v>0</v>
      </c>
      <c r="G133" s="57">
        <v>0</v>
      </c>
      <c r="H133" s="57">
        <v>0.64078898000000006</v>
      </c>
      <c r="I133" s="57">
        <v>2.6883770638135083</v>
      </c>
      <c r="J133" s="57">
        <v>0</v>
      </c>
      <c r="K133" s="60">
        <f t="shared" si="10"/>
        <v>0.7</v>
      </c>
      <c r="L133" s="57">
        <v>0</v>
      </c>
      <c r="M133" s="61">
        <f t="shared" si="11"/>
        <v>0</v>
      </c>
      <c r="N133" s="57">
        <f>ROUND(IF('Indicator Data'!L136=0,0,IF('Indicator Data'!L136&gt;N$333,10,IF('Indicator Data'!L136&lt;N$334,0,10-(N$333-'Indicator Data'!L136)/(N$333-N$334)*10))),1)</f>
        <v>6.6</v>
      </c>
      <c r="O133" s="57">
        <f>ROUND(IF('Indicator Data'!M136=0,0,IF(LOG('Indicator Data'!M136)&gt;O$333,10,IF(LOG('Indicator Data'!M136)&lt;O$334,0,10-(O$333-LOG('Indicator Data'!M136))/(O$333-O$334)*10))),1)</f>
        <v>6.8</v>
      </c>
      <c r="P133" s="57">
        <f>ROUND(IF('Indicator Data'!N136=0,0,IF('Indicator Data'!N136&gt;P$333,10,IF('Indicator Data'!N136&lt;P$334,0,10-(P$333-'Indicator Data'!N136)/(P$333-P$334)*10))),1)</f>
        <v>7.9</v>
      </c>
      <c r="Q133" s="57">
        <f t="shared" si="12"/>
        <v>7.4</v>
      </c>
      <c r="R133" s="61">
        <f t="shared" si="13"/>
        <v>7</v>
      </c>
      <c r="S133" s="60">
        <f t="shared" si="14"/>
        <v>2.4</v>
      </c>
      <c r="T133" s="62"/>
      <c r="U133" s="1"/>
      <c r="V133" s="1"/>
      <c r="W133" s="1"/>
      <c r="X133" s="1"/>
      <c r="Y133" s="1"/>
    </row>
    <row r="134" spans="1:25" ht="15.75" customHeight="1" x14ac:dyDescent="0.25">
      <c r="A134" s="54" t="s">
        <v>346</v>
      </c>
      <c r="B134" s="55" t="s">
        <v>368</v>
      </c>
      <c r="C134" s="55" t="s">
        <v>375</v>
      </c>
      <c r="D134" s="55" t="s">
        <v>376</v>
      </c>
      <c r="E134" s="57">
        <v>0</v>
      </c>
      <c r="F134" s="57">
        <v>5.2303690190389877E-2</v>
      </c>
      <c r="G134" s="57">
        <v>0</v>
      </c>
      <c r="H134" s="57">
        <v>0.313994</v>
      </c>
      <c r="I134" s="57">
        <v>4.5067796918929091</v>
      </c>
      <c r="J134" s="57">
        <v>0</v>
      </c>
      <c r="K134" s="60">
        <f t="shared" si="10"/>
        <v>1.2</v>
      </c>
      <c r="L134" s="57">
        <v>0</v>
      </c>
      <c r="M134" s="61">
        <f t="shared" si="11"/>
        <v>0</v>
      </c>
      <c r="N134" s="57">
        <f>ROUND(IF('Indicator Data'!L137=0,0,IF('Indicator Data'!L137&gt;N$333,10,IF('Indicator Data'!L137&lt;N$334,0,10-(N$333-'Indicator Data'!L137)/(N$333-N$334)*10))),1)</f>
        <v>6.6</v>
      </c>
      <c r="O134" s="57">
        <f>ROUND(IF('Indicator Data'!M137=0,0,IF(LOG('Indicator Data'!M137)&gt;O$333,10,IF(LOG('Indicator Data'!M137)&lt;O$334,0,10-(O$333-LOG('Indicator Data'!M137))/(O$333-O$334)*10))),1)</f>
        <v>6.8</v>
      </c>
      <c r="P134" s="57">
        <f>ROUND(IF('Indicator Data'!N137=0,0,IF('Indicator Data'!N137&gt;P$333,10,IF('Indicator Data'!N137&lt;P$334,0,10-(P$333-'Indicator Data'!N137)/(P$333-P$334)*10))),1)</f>
        <v>7.9</v>
      </c>
      <c r="Q134" s="57">
        <f t="shared" si="12"/>
        <v>7.4</v>
      </c>
      <c r="R134" s="61">
        <f t="shared" si="13"/>
        <v>7</v>
      </c>
      <c r="S134" s="60">
        <f t="shared" si="14"/>
        <v>2.4</v>
      </c>
      <c r="T134" s="62"/>
      <c r="U134" s="1"/>
      <c r="V134" s="1"/>
      <c r="W134" s="1"/>
      <c r="X134" s="1"/>
      <c r="Y134" s="1"/>
    </row>
    <row r="135" spans="1:25" ht="15.75" customHeight="1" x14ac:dyDescent="0.25">
      <c r="A135" s="54" t="s">
        <v>346</v>
      </c>
      <c r="B135" s="55" t="s">
        <v>368</v>
      </c>
      <c r="C135" s="55" t="s">
        <v>377</v>
      </c>
      <c r="D135" s="55" t="s">
        <v>378</v>
      </c>
      <c r="E135" s="57">
        <v>0</v>
      </c>
      <c r="F135" s="57">
        <v>1.5239401129124222</v>
      </c>
      <c r="G135" s="57">
        <v>0</v>
      </c>
      <c r="H135" s="57">
        <v>0.41066698999999995</v>
      </c>
      <c r="I135" s="57">
        <v>1.617896200579295</v>
      </c>
      <c r="J135" s="57">
        <v>0</v>
      </c>
      <c r="K135" s="60">
        <f t="shared" si="10"/>
        <v>0.7</v>
      </c>
      <c r="L135" s="57">
        <v>0</v>
      </c>
      <c r="M135" s="61">
        <f t="shared" si="11"/>
        <v>0</v>
      </c>
      <c r="N135" s="57">
        <f>ROUND(IF('Indicator Data'!L138=0,0,IF('Indicator Data'!L138&gt;N$333,10,IF('Indicator Data'!L138&lt;N$334,0,10-(N$333-'Indicator Data'!L138)/(N$333-N$334)*10))),1)</f>
        <v>6.6</v>
      </c>
      <c r="O135" s="57">
        <f>ROUND(IF('Indicator Data'!M138=0,0,IF(LOG('Indicator Data'!M138)&gt;O$333,10,IF(LOG('Indicator Data'!M138)&lt;O$334,0,10-(O$333-LOG('Indicator Data'!M138))/(O$333-O$334)*10))),1)</f>
        <v>6.8</v>
      </c>
      <c r="P135" s="57">
        <f>ROUND(IF('Indicator Data'!N138=0,0,IF('Indicator Data'!N138&gt;P$333,10,IF('Indicator Data'!N138&lt;P$334,0,10-(P$333-'Indicator Data'!N138)/(P$333-P$334)*10))),1)</f>
        <v>7.9</v>
      </c>
      <c r="Q135" s="57">
        <f t="shared" si="12"/>
        <v>7.4</v>
      </c>
      <c r="R135" s="61">
        <f t="shared" si="13"/>
        <v>7</v>
      </c>
      <c r="S135" s="60">
        <f t="shared" si="14"/>
        <v>2.4</v>
      </c>
      <c r="T135" s="62"/>
      <c r="U135" s="1"/>
      <c r="V135" s="1"/>
      <c r="W135" s="1"/>
      <c r="X135" s="1"/>
      <c r="Y135" s="1"/>
    </row>
    <row r="136" spans="1:25" ht="15.75" customHeight="1" x14ac:dyDescent="0.25">
      <c r="A136" s="54" t="s">
        <v>346</v>
      </c>
      <c r="B136" s="55" t="s">
        <v>379</v>
      </c>
      <c r="C136" s="55" t="s">
        <v>379</v>
      </c>
      <c r="D136" s="55" t="s">
        <v>380</v>
      </c>
      <c r="E136" s="57">
        <v>0</v>
      </c>
      <c r="F136" s="57">
        <v>4.3082080530590776</v>
      </c>
      <c r="G136" s="57">
        <v>0</v>
      </c>
      <c r="H136" s="57">
        <v>0.39137498999999998</v>
      </c>
      <c r="I136" s="57">
        <v>6.5424482186989552</v>
      </c>
      <c r="J136" s="57">
        <v>0</v>
      </c>
      <c r="K136" s="60">
        <f t="shared" si="10"/>
        <v>2.7</v>
      </c>
      <c r="L136" s="57">
        <v>0</v>
      </c>
      <c r="M136" s="61">
        <f t="shared" si="11"/>
        <v>0</v>
      </c>
      <c r="N136" s="57">
        <f>ROUND(IF('Indicator Data'!L139=0,0,IF('Indicator Data'!L139&gt;N$333,10,IF('Indicator Data'!L139&lt;N$334,0,10-(N$333-'Indicator Data'!L139)/(N$333-N$334)*10))),1)</f>
        <v>6.6</v>
      </c>
      <c r="O136" s="57">
        <f>ROUND(IF('Indicator Data'!M139=0,0,IF(LOG('Indicator Data'!M139)&gt;O$333,10,IF(LOG('Indicator Data'!M139)&lt;O$334,0,10-(O$333-LOG('Indicator Data'!M139))/(O$333-O$334)*10))),1)</f>
        <v>6.8</v>
      </c>
      <c r="P136" s="57">
        <f>ROUND(IF('Indicator Data'!N139=0,0,IF('Indicator Data'!N139&gt;P$333,10,IF('Indicator Data'!N139&lt;P$334,0,10-(P$333-'Indicator Data'!N139)/(P$333-P$334)*10))),1)</f>
        <v>7.9</v>
      </c>
      <c r="Q136" s="57">
        <f t="shared" si="12"/>
        <v>7.4</v>
      </c>
      <c r="R136" s="61">
        <f t="shared" si="13"/>
        <v>7</v>
      </c>
      <c r="S136" s="60">
        <f t="shared" si="14"/>
        <v>2.4</v>
      </c>
      <c r="T136" s="62"/>
      <c r="U136" s="1"/>
      <c r="V136" s="1"/>
      <c r="W136" s="1"/>
      <c r="X136" s="1"/>
      <c r="Y136" s="1"/>
    </row>
    <row r="137" spans="1:25" ht="15.75" customHeight="1" x14ac:dyDescent="0.25">
      <c r="A137" s="54" t="s">
        <v>346</v>
      </c>
      <c r="B137" s="55" t="s">
        <v>379</v>
      </c>
      <c r="C137" s="55" t="s">
        <v>381</v>
      </c>
      <c r="D137" s="55" t="s">
        <v>382</v>
      </c>
      <c r="E137" s="57">
        <v>0</v>
      </c>
      <c r="F137" s="57">
        <v>0.18673842410667518</v>
      </c>
      <c r="G137" s="57">
        <v>0</v>
      </c>
      <c r="H137" s="57">
        <v>2.2837099099999998</v>
      </c>
      <c r="I137" s="57">
        <v>5.329572572761001</v>
      </c>
      <c r="J137" s="57">
        <v>0</v>
      </c>
      <c r="K137" s="60">
        <f t="shared" si="10"/>
        <v>1.8</v>
      </c>
      <c r="L137" s="57">
        <v>0</v>
      </c>
      <c r="M137" s="61">
        <f t="shared" si="11"/>
        <v>0</v>
      </c>
      <c r="N137" s="57">
        <f>ROUND(IF('Indicator Data'!L140=0,0,IF('Indicator Data'!L140&gt;N$333,10,IF('Indicator Data'!L140&lt;N$334,0,10-(N$333-'Indicator Data'!L140)/(N$333-N$334)*10))),1)</f>
        <v>6.6</v>
      </c>
      <c r="O137" s="57">
        <f>ROUND(IF('Indicator Data'!M140=0,0,IF(LOG('Indicator Data'!M140)&gt;O$333,10,IF(LOG('Indicator Data'!M140)&lt;O$334,0,10-(O$333-LOG('Indicator Data'!M140))/(O$333-O$334)*10))),1)</f>
        <v>6.8</v>
      </c>
      <c r="P137" s="57">
        <f>ROUND(IF('Indicator Data'!N140=0,0,IF('Indicator Data'!N140&gt;P$333,10,IF('Indicator Data'!N140&lt;P$334,0,10-(P$333-'Indicator Data'!N140)/(P$333-P$334)*10))),1)</f>
        <v>7.9</v>
      </c>
      <c r="Q137" s="57">
        <f t="shared" si="12"/>
        <v>7.4</v>
      </c>
      <c r="R137" s="61">
        <f t="shared" si="13"/>
        <v>7</v>
      </c>
      <c r="S137" s="60">
        <f t="shared" si="14"/>
        <v>2.4</v>
      </c>
      <c r="T137" s="62"/>
      <c r="U137" s="1"/>
      <c r="V137" s="1"/>
      <c r="W137" s="1"/>
      <c r="X137" s="1"/>
      <c r="Y137" s="1"/>
    </row>
    <row r="138" spans="1:25" ht="15.75" customHeight="1" x14ac:dyDescent="0.25">
      <c r="A138" s="54" t="s">
        <v>346</v>
      </c>
      <c r="B138" s="55" t="s">
        <v>379</v>
      </c>
      <c r="C138" s="55" t="s">
        <v>383</v>
      </c>
      <c r="D138" s="55" t="s">
        <v>384</v>
      </c>
      <c r="E138" s="57">
        <v>0</v>
      </c>
      <c r="F138" s="57">
        <v>4.748718743867876</v>
      </c>
      <c r="G138" s="57">
        <v>0</v>
      </c>
      <c r="H138" s="57">
        <v>1.08580999</v>
      </c>
      <c r="I138" s="57">
        <v>6.4008428313790731</v>
      </c>
      <c r="J138" s="57">
        <v>0</v>
      </c>
      <c r="K138" s="60">
        <f t="shared" si="10"/>
        <v>2.9</v>
      </c>
      <c r="L138" s="57">
        <v>0</v>
      </c>
      <c r="M138" s="61">
        <f t="shared" si="11"/>
        <v>0</v>
      </c>
      <c r="N138" s="57">
        <f>ROUND(IF('Indicator Data'!L141=0,0,IF('Indicator Data'!L141&gt;N$333,10,IF('Indicator Data'!L141&lt;N$334,0,10-(N$333-'Indicator Data'!L141)/(N$333-N$334)*10))),1)</f>
        <v>6.6</v>
      </c>
      <c r="O138" s="57">
        <f>ROUND(IF('Indicator Data'!M141=0,0,IF(LOG('Indicator Data'!M141)&gt;O$333,10,IF(LOG('Indicator Data'!M141)&lt;O$334,0,10-(O$333-LOG('Indicator Data'!M141))/(O$333-O$334)*10))),1)</f>
        <v>6.8</v>
      </c>
      <c r="P138" s="57">
        <f>ROUND(IF('Indicator Data'!N141=0,0,IF('Indicator Data'!N141&gt;P$333,10,IF('Indicator Data'!N141&lt;P$334,0,10-(P$333-'Indicator Data'!N141)/(P$333-P$334)*10))),1)</f>
        <v>7.9</v>
      </c>
      <c r="Q138" s="57">
        <f t="shared" si="12"/>
        <v>7.4</v>
      </c>
      <c r="R138" s="61">
        <f t="shared" si="13"/>
        <v>7</v>
      </c>
      <c r="S138" s="60">
        <f t="shared" si="14"/>
        <v>2.4</v>
      </c>
      <c r="T138" s="62"/>
      <c r="U138" s="1"/>
      <c r="V138" s="1"/>
      <c r="W138" s="1"/>
      <c r="X138" s="1"/>
      <c r="Y138" s="1"/>
    </row>
    <row r="139" spans="1:25" ht="15.75" customHeight="1" x14ac:dyDescent="0.25">
      <c r="A139" s="54" t="s">
        <v>346</v>
      </c>
      <c r="B139" s="55" t="s">
        <v>379</v>
      </c>
      <c r="C139" s="55" t="s">
        <v>385</v>
      </c>
      <c r="D139" s="55" t="s">
        <v>386</v>
      </c>
      <c r="E139" s="57">
        <v>0</v>
      </c>
      <c r="F139" s="57">
        <v>5.0211863938702965</v>
      </c>
      <c r="G139" s="57">
        <v>0</v>
      </c>
      <c r="H139" s="57">
        <v>0.20981200000000003</v>
      </c>
      <c r="I139" s="57">
        <v>3.2402858825744008</v>
      </c>
      <c r="J139" s="57">
        <v>0.66442301702326667</v>
      </c>
      <c r="K139" s="60">
        <f t="shared" si="10"/>
        <v>2</v>
      </c>
      <c r="L139" s="57">
        <v>0</v>
      </c>
      <c r="M139" s="61">
        <f t="shared" si="11"/>
        <v>0</v>
      </c>
      <c r="N139" s="57">
        <f>ROUND(IF('Indicator Data'!L142=0,0,IF('Indicator Data'!L142&gt;N$333,10,IF('Indicator Data'!L142&lt;N$334,0,10-(N$333-'Indicator Data'!L142)/(N$333-N$334)*10))),1)</f>
        <v>6.6</v>
      </c>
      <c r="O139" s="57">
        <f>ROUND(IF('Indicator Data'!M142=0,0,IF(LOG('Indicator Data'!M142)&gt;O$333,10,IF(LOG('Indicator Data'!M142)&lt;O$334,0,10-(O$333-LOG('Indicator Data'!M142))/(O$333-O$334)*10))),1)</f>
        <v>6.8</v>
      </c>
      <c r="P139" s="57">
        <f>ROUND(IF('Indicator Data'!N142=0,0,IF('Indicator Data'!N142&gt;P$333,10,IF('Indicator Data'!N142&lt;P$334,0,10-(P$333-'Indicator Data'!N142)/(P$333-P$334)*10))),1)</f>
        <v>7.9</v>
      </c>
      <c r="Q139" s="57">
        <f t="shared" si="12"/>
        <v>7.4</v>
      </c>
      <c r="R139" s="61">
        <f t="shared" si="13"/>
        <v>7</v>
      </c>
      <c r="S139" s="60">
        <f t="shared" si="14"/>
        <v>2.4</v>
      </c>
      <c r="T139" s="62"/>
      <c r="U139" s="1"/>
      <c r="V139" s="1"/>
      <c r="W139" s="1"/>
      <c r="X139" s="1"/>
      <c r="Y139" s="1"/>
    </row>
    <row r="140" spans="1:25" ht="15.75" customHeight="1" x14ac:dyDescent="0.25">
      <c r="A140" s="54" t="s">
        <v>346</v>
      </c>
      <c r="B140" s="55" t="s">
        <v>379</v>
      </c>
      <c r="C140" s="55" t="s">
        <v>387</v>
      </c>
      <c r="D140" s="55" t="s">
        <v>388</v>
      </c>
      <c r="E140" s="57">
        <v>0</v>
      </c>
      <c r="F140" s="57">
        <v>5.0211863938702965</v>
      </c>
      <c r="G140" s="57">
        <v>0</v>
      </c>
      <c r="H140" s="57">
        <v>0.33819399</v>
      </c>
      <c r="I140" s="57">
        <v>3.359180971927886</v>
      </c>
      <c r="J140" s="57">
        <v>0.15395919850069778</v>
      </c>
      <c r="K140" s="60">
        <f t="shared" si="10"/>
        <v>2</v>
      </c>
      <c r="L140" s="57">
        <v>0</v>
      </c>
      <c r="M140" s="61">
        <f t="shared" si="11"/>
        <v>0</v>
      </c>
      <c r="N140" s="57">
        <f>ROUND(IF('Indicator Data'!L143=0,0,IF('Indicator Data'!L143&gt;N$333,10,IF('Indicator Data'!L143&lt;N$334,0,10-(N$333-'Indicator Data'!L143)/(N$333-N$334)*10))),1)</f>
        <v>6.6</v>
      </c>
      <c r="O140" s="57">
        <f>ROUND(IF('Indicator Data'!M143=0,0,IF(LOG('Indicator Data'!M143)&gt;O$333,10,IF(LOG('Indicator Data'!M143)&lt;O$334,0,10-(O$333-LOG('Indicator Data'!M143))/(O$333-O$334)*10))),1)</f>
        <v>6.8</v>
      </c>
      <c r="P140" s="57">
        <f>ROUND(IF('Indicator Data'!N143=0,0,IF('Indicator Data'!N143&gt;P$333,10,IF('Indicator Data'!N143&lt;P$334,0,10-(P$333-'Indicator Data'!N143)/(P$333-P$334)*10))),1)</f>
        <v>7.9</v>
      </c>
      <c r="Q140" s="57">
        <f t="shared" si="12"/>
        <v>7.4</v>
      </c>
      <c r="R140" s="61">
        <f t="shared" si="13"/>
        <v>7</v>
      </c>
      <c r="S140" s="60">
        <f t="shared" si="14"/>
        <v>2.4</v>
      </c>
      <c r="T140" s="62"/>
      <c r="U140" s="1"/>
      <c r="V140" s="1"/>
      <c r="W140" s="1"/>
      <c r="X140" s="1"/>
      <c r="Y140" s="1"/>
    </row>
    <row r="141" spans="1:25" ht="15.75" customHeight="1" x14ac:dyDescent="0.25">
      <c r="A141" s="54" t="s">
        <v>346</v>
      </c>
      <c r="B141" s="55" t="s">
        <v>389</v>
      </c>
      <c r="C141" s="55" t="s">
        <v>389</v>
      </c>
      <c r="D141" s="55" t="s">
        <v>390</v>
      </c>
      <c r="E141" s="57">
        <v>0</v>
      </c>
      <c r="F141" s="57">
        <v>5.0211863938702965</v>
      </c>
      <c r="G141" s="57">
        <v>0</v>
      </c>
      <c r="H141" s="57">
        <v>7.2830699999999998E-2</v>
      </c>
      <c r="I141" s="57">
        <v>2.6430171906025519</v>
      </c>
      <c r="J141" s="57">
        <v>2.3220197650322398</v>
      </c>
      <c r="K141" s="60">
        <f t="shared" si="10"/>
        <v>2</v>
      </c>
      <c r="L141" s="57">
        <v>0</v>
      </c>
      <c r="M141" s="61">
        <f t="shared" si="11"/>
        <v>0</v>
      </c>
      <c r="N141" s="57">
        <f>ROUND(IF('Indicator Data'!L144=0,0,IF('Indicator Data'!L144&gt;N$333,10,IF('Indicator Data'!L144&lt;N$334,0,10-(N$333-'Indicator Data'!L144)/(N$333-N$334)*10))),1)</f>
        <v>6.6</v>
      </c>
      <c r="O141" s="57">
        <f>ROUND(IF('Indicator Data'!M144=0,0,IF(LOG('Indicator Data'!M144)&gt;O$333,10,IF(LOG('Indicator Data'!M144)&lt;O$334,0,10-(O$333-LOG('Indicator Data'!M144))/(O$333-O$334)*10))),1)</f>
        <v>6.8</v>
      </c>
      <c r="P141" s="57">
        <f>ROUND(IF('Indicator Data'!N144=0,0,IF('Indicator Data'!N144&gt;P$333,10,IF('Indicator Data'!N144&lt;P$334,0,10-(P$333-'Indicator Data'!N144)/(P$333-P$334)*10))),1)</f>
        <v>7.9</v>
      </c>
      <c r="Q141" s="57">
        <f t="shared" si="12"/>
        <v>7.4</v>
      </c>
      <c r="R141" s="61">
        <f t="shared" si="13"/>
        <v>7</v>
      </c>
      <c r="S141" s="60">
        <f t="shared" si="14"/>
        <v>2.4</v>
      </c>
      <c r="T141" s="62"/>
      <c r="U141" s="1"/>
      <c r="V141" s="1"/>
      <c r="W141" s="1"/>
      <c r="X141" s="1"/>
      <c r="Y141" s="1"/>
    </row>
    <row r="142" spans="1:25" ht="15.75" customHeight="1" x14ac:dyDescent="0.25">
      <c r="A142" s="54" t="s">
        <v>346</v>
      </c>
      <c r="B142" s="55" t="s">
        <v>389</v>
      </c>
      <c r="C142" s="55" t="s">
        <v>391</v>
      </c>
      <c r="D142" s="55" t="s">
        <v>392</v>
      </c>
      <c r="E142" s="57">
        <v>0</v>
      </c>
      <c r="F142" s="57">
        <v>5.0060168876557745</v>
      </c>
      <c r="G142" s="57">
        <v>0</v>
      </c>
      <c r="H142" s="57">
        <v>0.13598099999999999</v>
      </c>
      <c r="I142" s="57">
        <v>0.94946047861649352</v>
      </c>
      <c r="J142" s="57">
        <v>0.51600439222938654</v>
      </c>
      <c r="K142" s="60">
        <f t="shared" si="10"/>
        <v>1.5</v>
      </c>
      <c r="L142" s="57">
        <v>0</v>
      </c>
      <c r="M142" s="61">
        <f t="shared" si="11"/>
        <v>0</v>
      </c>
      <c r="N142" s="57">
        <f>ROUND(IF('Indicator Data'!L145=0,0,IF('Indicator Data'!L145&gt;N$333,10,IF('Indicator Data'!L145&lt;N$334,0,10-(N$333-'Indicator Data'!L145)/(N$333-N$334)*10))),1)</f>
        <v>6.6</v>
      </c>
      <c r="O142" s="57">
        <f>ROUND(IF('Indicator Data'!M145=0,0,IF(LOG('Indicator Data'!M145)&gt;O$333,10,IF(LOG('Indicator Data'!M145)&lt;O$334,0,10-(O$333-LOG('Indicator Data'!M145))/(O$333-O$334)*10))),1)</f>
        <v>6.8</v>
      </c>
      <c r="P142" s="57">
        <f>ROUND(IF('Indicator Data'!N145=0,0,IF('Indicator Data'!N145&gt;P$333,10,IF('Indicator Data'!N145&lt;P$334,0,10-(P$333-'Indicator Data'!N145)/(P$333-P$334)*10))),1)</f>
        <v>7.9</v>
      </c>
      <c r="Q142" s="57">
        <f t="shared" si="12"/>
        <v>7.4</v>
      </c>
      <c r="R142" s="61">
        <f t="shared" si="13"/>
        <v>7</v>
      </c>
      <c r="S142" s="60">
        <f t="shared" si="14"/>
        <v>2.4</v>
      </c>
      <c r="T142" s="62"/>
      <c r="U142" s="1"/>
      <c r="V142" s="1"/>
      <c r="W142" s="1"/>
      <c r="X142" s="1"/>
      <c r="Y142" s="1"/>
    </row>
    <row r="143" spans="1:25" ht="15.75" customHeight="1" x14ac:dyDescent="0.25">
      <c r="A143" s="54" t="s">
        <v>346</v>
      </c>
      <c r="B143" s="55" t="s">
        <v>389</v>
      </c>
      <c r="C143" s="55" t="s">
        <v>393</v>
      </c>
      <c r="D143" s="55" t="s">
        <v>394</v>
      </c>
      <c r="E143" s="57">
        <v>0</v>
      </c>
      <c r="F143" s="57">
        <v>5.0211863938702965</v>
      </c>
      <c r="G143" s="57">
        <v>0</v>
      </c>
      <c r="H143" s="57">
        <v>0.28966999000000004</v>
      </c>
      <c r="I143" s="57">
        <v>1.5443002617149313</v>
      </c>
      <c r="J143" s="57">
        <v>1.2206777032813374</v>
      </c>
      <c r="K143" s="60">
        <f t="shared" si="10"/>
        <v>1.7</v>
      </c>
      <c r="L143" s="57">
        <v>0</v>
      </c>
      <c r="M143" s="61">
        <f t="shared" si="11"/>
        <v>0</v>
      </c>
      <c r="N143" s="57">
        <f>ROUND(IF('Indicator Data'!L146=0,0,IF('Indicator Data'!L146&gt;N$333,10,IF('Indicator Data'!L146&lt;N$334,0,10-(N$333-'Indicator Data'!L146)/(N$333-N$334)*10))),1)</f>
        <v>6.6</v>
      </c>
      <c r="O143" s="57">
        <f>ROUND(IF('Indicator Data'!M146=0,0,IF(LOG('Indicator Data'!M146)&gt;O$333,10,IF(LOG('Indicator Data'!M146)&lt;O$334,0,10-(O$333-LOG('Indicator Data'!M146))/(O$333-O$334)*10))),1)</f>
        <v>6.8</v>
      </c>
      <c r="P143" s="57">
        <f>ROUND(IF('Indicator Data'!N146=0,0,IF('Indicator Data'!N146&gt;P$333,10,IF('Indicator Data'!N146&lt;P$334,0,10-(P$333-'Indicator Data'!N146)/(P$333-P$334)*10))),1)</f>
        <v>7.9</v>
      </c>
      <c r="Q143" s="57">
        <f t="shared" si="12"/>
        <v>7.4</v>
      </c>
      <c r="R143" s="61">
        <f t="shared" si="13"/>
        <v>7</v>
      </c>
      <c r="S143" s="60">
        <f t="shared" si="14"/>
        <v>2.4</v>
      </c>
      <c r="T143" s="62"/>
      <c r="U143" s="1"/>
      <c r="V143" s="1"/>
      <c r="W143" s="1"/>
      <c r="X143" s="1"/>
      <c r="Y143" s="1"/>
    </row>
    <row r="144" spans="1:25" ht="15.75" customHeight="1" x14ac:dyDescent="0.25">
      <c r="A144" s="54" t="s">
        <v>395</v>
      </c>
      <c r="B144" s="55" t="s">
        <v>395</v>
      </c>
      <c r="C144" s="55" t="s">
        <v>396</v>
      </c>
      <c r="D144" s="55" t="s">
        <v>397</v>
      </c>
      <c r="E144" s="57">
        <v>0</v>
      </c>
      <c r="F144" s="57">
        <v>7.8904354031400095</v>
      </c>
      <c r="G144" s="57">
        <v>0</v>
      </c>
      <c r="H144" s="57">
        <v>0.66820798000000003</v>
      </c>
      <c r="I144" s="57">
        <v>3.7113727585725305</v>
      </c>
      <c r="J144" s="57">
        <v>0</v>
      </c>
      <c r="K144" s="60">
        <f t="shared" si="10"/>
        <v>3.2</v>
      </c>
      <c r="L144" s="57">
        <v>0</v>
      </c>
      <c r="M144" s="61">
        <f t="shared" si="11"/>
        <v>0</v>
      </c>
      <c r="N144" s="57">
        <f>ROUND(IF('Indicator Data'!L147=0,0,IF('Indicator Data'!L147&gt;N$333,10,IF('Indicator Data'!L147&lt;N$334,0,10-(N$333-'Indicator Data'!L147)/(N$333-N$334)*10))),1)</f>
        <v>10</v>
      </c>
      <c r="O144" s="57">
        <f>ROUND(IF('Indicator Data'!M147=0,0,IF(LOG('Indicator Data'!M147)&gt;O$333,10,IF(LOG('Indicator Data'!M147)&lt;O$334,0,10-(O$333-LOG('Indicator Data'!M147))/(O$333-O$334)*10))),1)</f>
        <v>6.9</v>
      </c>
      <c r="P144" s="57">
        <f>ROUND(IF('Indicator Data'!N147=0,0,IF('Indicator Data'!N147&gt;P$333,10,IF('Indicator Data'!N147&lt;P$334,0,10-(P$333-'Indicator Data'!N147)/(P$333-P$334)*10))),1)</f>
        <v>5.0999999999999996</v>
      </c>
      <c r="Q144" s="57">
        <f t="shared" si="12"/>
        <v>6</v>
      </c>
      <c r="R144" s="61">
        <f t="shared" si="13"/>
        <v>8</v>
      </c>
      <c r="S144" s="60">
        <f t="shared" si="14"/>
        <v>3</v>
      </c>
      <c r="T144" s="62"/>
      <c r="U144" s="1"/>
      <c r="V144" s="1"/>
      <c r="W144" s="1"/>
      <c r="X144" s="1"/>
      <c r="Y144" s="1"/>
    </row>
    <row r="145" spans="1:25" ht="15.75" customHeight="1" x14ac:dyDescent="0.25">
      <c r="A145" s="54" t="s">
        <v>395</v>
      </c>
      <c r="B145" s="55" t="s">
        <v>395</v>
      </c>
      <c r="C145" s="55" t="s">
        <v>398</v>
      </c>
      <c r="D145" s="55" t="s">
        <v>399</v>
      </c>
      <c r="E145" s="57">
        <v>0</v>
      </c>
      <c r="F145" s="57">
        <v>7.8904354031400095</v>
      </c>
      <c r="G145" s="57">
        <v>0</v>
      </c>
      <c r="H145" s="57">
        <v>6.0252700800000003</v>
      </c>
      <c r="I145" s="57">
        <v>3.7113727585725305</v>
      </c>
      <c r="J145" s="57">
        <v>0</v>
      </c>
      <c r="K145" s="60">
        <f t="shared" si="10"/>
        <v>4.3</v>
      </c>
      <c r="L145" s="57">
        <v>0</v>
      </c>
      <c r="M145" s="61">
        <f t="shared" si="11"/>
        <v>0</v>
      </c>
      <c r="N145" s="57">
        <f>ROUND(IF('Indicator Data'!L148=0,0,IF('Indicator Data'!L148&gt;N$333,10,IF('Indicator Data'!L148&lt;N$334,0,10-(N$333-'Indicator Data'!L148)/(N$333-N$334)*10))),1)</f>
        <v>10</v>
      </c>
      <c r="O145" s="57">
        <f>ROUND(IF('Indicator Data'!M148=0,0,IF(LOG('Indicator Data'!M148)&gt;O$333,10,IF(LOG('Indicator Data'!M148)&lt;O$334,0,10-(O$333-LOG('Indicator Data'!M148))/(O$333-O$334)*10))),1)</f>
        <v>6.9</v>
      </c>
      <c r="P145" s="57">
        <f>ROUND(IF('Indicator Data'!N148=0,0,IF('Indicator Data'!N148&gt;P$333,10,IF('Indicator Data'!N148&lt;P$334,0,10-(P$333-'Indicator Data'!N148)/(P$333-P$334)*10))),1)</f>
        <v>5.0999999999999996</v>
      </c>
      <c r="Q145" s="57">
        <f t="shared" si="12"/>
        <v>6</v>
      </c>
      <c r="R145" s="61">
        <f t="shared" si="13"/>
        <v>8</v>
      </c>
      <c r="S145" s="60">
        <f t="shared" si="14"/>
        <v>3</v>
      </c>
      <c r="T145" s="62"/>
      <c r="U145" s="1"/>
      <c r="V145" s="1"/>
      <c r="W145" s="1"/>
      <c r="X145" s="1"/>
      <c r="Y145" s="1"/>
    </row>
    <row r="146" spans="1:25" ht="15.75" customHeight="1" x14ac:dyDescent="0.25">
      <c r="A146" s="54" t="s">
        <v>395</v>
      </c>
      <c r="B146" s="55" t="s">
        <v>395</v>
      </c>
      <c r="C146" s="55" t="s">
        <v>400</v>
      </c>
      <c r="D146" s="55" t="s">
        <v>401</v>
      </c>
      <c r="E146" s="57">
        <v>0</v>
      </c>
      <c r="F146" s="57">
        <v>8.7870761892730194</v>
      </c>
      <c r="G146" s="57">
        <v>0</v>
      </c>
      <c r="H146" s="57">
        <v>4.7861999500000003</v>
      </c>
      <c r="I146" s="57">
        <v>4.9347534353879876</v>
      </c>
      <c r="J146" s="57">
        <v>0</v>
      </c>
      <c r="K146" s="60">
        <f t="shared" si="10"/>
        <v>4.7</v>
      </c>
      <c r="L146" s="57">
        <v>0</v>
      </c>
      <c r="M146" s="61">
        <f t="shared" si="11"/>
        <v>0</v>
      </c>
      <c r="N146" s="57">
        <f>ROUND(IF('Indicator Data'!L149=0,0,IF('Indicator Data'!L149&gt;N$333,10,IF('Indicator Data'!L149&lt;N$334,0,10-(N$333-'Indicator Data'!L149)/(N$333-N$334)*10))),1)</f>
        <v>10</v>
      </c>
      <c r="O146" s="57">
        <f>ROUND(IF('Indicator Data'!M149=0,0,IF(LOG('Indicator Data'!M149)&gt;O$333,10,IF(LOG('Indicator Data'!M149)&lt;O$334,0,10-(O$333-LOG('Indicator Data'!M149))/(O$333-O$334)*10))),1)</f>
        <v>6.9</v>
      </c>
      <c r="P146" s="57">
        <f>ROUND(IF('Indicator Data'!N149=0,0,IF('Indicator Data'!N149&gt;P$333,10,IF('Indicator Data'!N149&lt;P$334,0,10-(P$333-'Indicator Data'!N149)/(P$333-P$334)*10))),1)</f>
        <v>5.0999999999999996</v>
      </c>
      <c r="Q146" s="57">
        <f t="shared" si="12"/>
        <v>6</v>
      </c>
      <c r="R146" s="61">
        <f t="shared" si="13"/>
        <v>8</v>
      </c>
      <c r="S146" s="60">
        <f t="shared" si="14"/>
        <v>3</v>
      </c>
      <c r="T146" s="62"/>
      <c r="U146" s="1"/>
      <c r="V146" s="1"/>
      <c r="W146" s="1"/>
      <c r="X146" s="1"/>
      <c r="Y146" s="1"/>
    </row>
    <row r="147" spans="1:25" ht="15.75" customHeight="1" x14ac:dyDescent="0.25">
      <c r="A147" s="54" t="s">
        <v>395</v>
      </c>
      <c r="B147" s="55" t="s">
        <v>395</v>
      </c>
      <c r="C147" s="55" t="s">
        <v>402</v>
      </c>
      <c r="D147" s="55" t="s">
        <v>403</v>
      </c>
      <c r="E147" s="57">
        <v>0</v>
      </c>
      <c r="F147" s="57">
        <v>7.8107346136287443</v>
      </c>
      <c r="G147" s="57">
        <v>0</v>
      </c>
      <c r="H147" s="57">
        <v>2.8366599999999997</v>
      </c>
      <c r="I147" s="57">
        <v>4.9347534353879876</v>
      </c>
      <c r="J147" s="57">
        <v>0</v>
      </c>
      <c r="K147" s="60">
        <f t="shared" si="10"/>
        <v>3.8</v>
      </c>
      <c r="L147" s="57">
        <v>0</v>
      </c>
      <c r="M147" s="61">
        <f t="shared" si="11"/>
        <v>0</v>
      </c>
      <c r="N147" s="57">
        <f>ROUND(IF('Indicator Data'!L150=0,0,IF('Indicator Data'!L150&gt;N$333,10,IF('Indicator Data'!L150&lt;N$334,0,10-(N$333-'Indicator Data'!L150)/(N$333-N$334)*10))),1)</f>
        <v>10</v>
      </c>
      <c r="O147" s="57">
        <f>ROUND(IF('Indicator Data'!M150=0,0,IF(LOG('Indicator Data'!M150)&gt;O$333,10,IF(LOG('Indicator Data'!M150)&lt;O$334,0,10-(O$333-LOG('Indicator Data'!M150))/(O$333-O$334)*10))),1)</f>
        <v>6.9</v>
      </c>
      <c r="P147" s="57">
        <f>ROUND(IF('Indicator Data'!N150=0,0,IF('Indicator Data'!N150&gt;P$333,10,IF('Indicator Data'!N150&lt;P$334,0,10-(P$333-'Indicator Data'!N150)/(P$333-P$334)*10))),1)</f>
        <v>5.0999999999999996</v>
      </c>
      <c r="Q147" s="57">
        <f t="shared" si="12"/>
        <v>6</v>
      </c>
      <c r="R147" s="61">
        <f t="shared" si="13"/>
        <v>8</v>
      </c>
      <c r="S147" s="60">
        <f t="shared" si="14"/>
        <v>3</v>
      </c>
      <c r="T147" s="62"/>
      <c r="U147" s="1"/>
      <c r="V147" s="1"/>
      <c r="W147" s="1"/>
      <c r="X147" s="1"/>
      <c r="Y147" s="1"/>
    </row>
    <row r="148" spans="1:25" ht="15.75" customHeight="1" x14ac:dyDescent="0.25">
      <c r="A148" s="54" t="s">
        <v>395</v>
      </c>
      <c r="B148" s="55" t="s">
        <v>395</v>
      </c>
      <c r="C148" s="55" t="s">
        <v>404</v>
      </c>
      <c r="D148" s="55" t="s">
        <v>405</v>
      </c>
      <c r="E148" s="57">
        <v>0</v>
      </c>
      <c r="F148" s="57">
        <v>8.9265531985660296</v>
      </c>
      <c r="G148" s="57">
        <v>0</v>
      </c>
      <c r="H148" s="57">
        <v>2.2371299700000002</v>
      </c>
      <c r="I148" s="57">
        <v>0.28624691073152664</v>
      </c>
      <c r="J148" s="57">
        <v>0</v>
      </c>
      <c r="K148" s="60">
        <f t="shared" si="10"/>
        <v>3.5</v>
      </c>
      <c r="L148" s="57">
        <v>0</v>
      </c>
      <c r="M148" s="61">
        <f t="shared" si="11"/>
        <v>0</v>
      </c>
      <c r="N148" s="57">
        <f>ROUND(IF('Indicator Data'!L151=0,0,IF('Indicator Data'!L151&gt;N$333,10,IF('Indicator Data'!L151&lt;N$334,0,10-(N$333-'Indicator Data'!L151)/(N$333-N$334)*10))),1)</f>
        <v>10</v>
      </c>
      <c r="O148" s="57">
        <f>ROUND(IF('Indicator Data'!M151=0,0,IF(LOG('Indicator Data'!M151)&gt;O$333,10,IF(LOG('Indicator Data'!M151)&lt;O$334,0,10-(O$333-LOG('Indicator Data'!M151))/(O$333-O$334)*10))),1)</f>
        <v>6.9</v>
      </c>
      <c r="P148" s="57">
        <f>ROUND(IF('Indicator Data'!N151=0,0,IF('Indicator Data'!N151&gt;P$333,10,IF('Indicator Data'!N151&lt;P$334,0,10-(P$333-'Indicator Data'!N151)/(P$333-P$334)*10))),1)</f>
        <v>5.0999999999999996</v>
      </c>
      <c r="Q148" s="57">
        <f t="shared" si="12"/>
        <v>6</v>
      </c>
      <c r="R148" s="61">
        <f t="shared" si="13"/>
        <v>8</v>
      </c>
      <c r="S148" s="60">
        <f t="shared" si="14"/>
        <v>3</v>
      </c>
      <c r="T148" s="62"/>
      <c r="U148" s="1"/>
      <c r="V148" s="1"/>
      <c r="W148" s="1"/>
      <c r="X148" s="1"/>
      <c r="Y148" s="1"/>
    </row>
    <row r="149" spans="1:25" ht="15.75" customHeight="1" x14ac:dyDescent="0.25">
      <c r="A149" s="54" t="s">
        <v>395</v>
      </c>
      <c r="B149" s="55" t="s">
        <v>395</v>
      </c>
      <c r="C149" s="55" t="s">
        <v>406</v>
      </c>
      <c r="D149" s="55" t="s">
        <v>407</v>
      </c>
      <c r="E149" s="57">
        <v>0</v>
      </c>
      <c r="F149" s="57">
        <v>8.234746188065925</v>
      </c>
      <c r="G149" s="57">
        <v>0</v>
      </c>
      <c r="H149" s="57">
        <v>0.36985899999999994</v>
      </c>
      <c r="I149" s="57">
        <v>2.497404103641542</v>
      </c>
      <c r="J149" s="57">
        <v>0</v>
      </c>
      <c r="K149" s="60">
        <f t="shared" si="10"/>
        <v>3.1</v>
      </c>
      <c r="L149" s="57">
        <v>0</v>
      </c>
      <c r="M149" s="61">
        <f t="shared" si="11"/>
        <v>0</v>
      </c>
      <c r="N149" s="57">
        <f>ROUND(IF('Indicator Data'!L152=0,0,IF('Indicator Data'!L152&gt;N$333,10,IF('Indicator Data'!L152&lt;N$334,0,10-(N$333-'Indicator Data'!L152)/(N$333-N$334)*10))),1)</f>
        <v>10</v>
      </c>
      <c r="O149" s="57">
        <f>ROUND(IF('Indicator Data'!M152=0,0,IF(LOG('Indicator Data'!M152)&gt;O$333,10,IF(LOG('Indicator Data'!M152)&lt;O$334,0,10-(O$333-LOG('Indicator Data'!M152))/(O$333-O$334)*10))),1)</f>
        <v>6.9</v>
      </c>
      <c r="P149" s="57">
        <f>ROUND(IF('Indicator Data'!N152=0,0,IF('Indicator Data'!N152&gt;P$333,10,IF('Indicator Data'!N152&lt;P$334,0,10-(P$333-'Indicator Data'!N152)/(P$333-P$334)*10))),1)</f>
        <v>5.0999999999999996</v>
      </c>
      <c r="Q149" s="57">
        <f t="shared" si="12"/>
        <v>6</v>
      </c>
      <c r="R149" s="61">
        <f t="shared" si="13"/>
        <v>8</v>
      </c>
      <c r="S149" s="60">
        <f t="shared" si="14"/>
        <v>3</v>
      </c>
      <c r="T149" s="62"/>
      <c r="U149" s="1"/>
      <c r="V149" s="1"/>
      <c r="W149" s="1"/>
      <c r="X149" s="1"/>
      <c r="Y149" s="1"/>
    </row>
    <row r="150" spans="1:25" ht="15.75" customHeight="1" x14ac:dyDescent="0.25">
      <c r="A150" s="54" t="s">
        <v>395</v>
      </c>
      <c r="B150" s="55" t="s">
        <v>395</v>
      </c>
      <c r="C150" s="55" t="s">
        <v>408</v>
      </c>
      <c r="D150" s="55" t="s">
        <v>409</v>
      </c>
      <c r="E150" s="57">
        <v>0</v>
      </c>
      <c r="F150" s="57">
        <v>4.8836194438815133</v>
      </c>
      <c r="G150" s="57">
        <v>0</v>
      </c>
      <c r="H150" s="57">
        <v>0.12614300000000001</v>
      </c>
      <c r="I150" s="57">
        <v>4.1440828743707607</v>
      </c>
      <c r="J150" s="57">
        <v>0</v>
      </c>
      <c r="K150" s="60">
        <f t="shared" si="10"/>
        <v>2.1</v>
      </c>
      <c r="L150" s="57">
        <v>0</v>
      </c>
      <c r="M150" s="61">
        <f t="shared" si="11"/>
        <v>0</v>
      </c>
      <c r="N150" s="57">
        <f>ROUND(IF('Indicator Data'!L153=0,0,IF('Indicator Data'!L153&gt;N$333,10,IF('Indicator Data'!L153&lt;N$334,0,10-(N$333-'Indicator Data'!L153)/(N$333-N$334)*10))),1)</f>
        <v>10</v>
      </c>
      <c r="O150" s="57">
        <f>ROUND(IF('Indicator Data'!M153=0,0,IF(LOG('Indicator Data'!M153)&gt;O$333,10,IF(LOG('Indicator Data'!M153)&lt;O$334,0,10-(O$333-LOG('Indicator Data'!M153))/(O$333-O$334)*10))),1)</f>
        <v>6.9</v>
      </c>
      <c r="P150" s="57">
        <f>ROUND(IF('Indicator Data'!N153=0,0,IF('Indicator Data'!N153&gt;P$333,10,IF('Indicator Data'!N153&lt;P$334,0,10-(P$333-'Indicator Data'!N153)/(P$333-P$334)*10))),1)</f>
        <v>5.0999999999999996</v>
      </c>
      <c r="Q150" s="57">
        <f t="shared" si="12"/>
        <v>6</v>
      </c>
      <c r="R150" s="61">
        <f t="shared" si="13"/>
        <v>8</v>
      </c>
      <c r="S150" s="60">
        <f t="shared" si="14"/>
        <v>3</v>
      </c>
      <c r="T150" s="62"/>
      <c r="U150" s="1"/>
      <c r="V150" s="1"/>
      <c r="W150" s="1"/>
      <c r="X150" s="1"/>
      <c r="Y150" s="1"/>
    </row>
    <row r="151" spans="1:25" ht="15.75" customHeight="1" x14ac:dyDescent="0.25">
      <c r="A151" s="54" t="s">
        <v>395</v>
      </c>
      <c r="B151" s="55" t="s">
        <v>410</v>
      </c>
      <c r="C151" s="55" t="s">
        <v>410</v>
      </c>
      <c r="D151" s="55" t="s">
        <v>411</v>
      </c>
      <c r="E151" s="57">
        <v>0</v>
      </c>
      <c r="F151" s="57">
        <v>7.1294821369285333E-2</v>
      </c>
      <c r="G151" s="57">
        <v>0</v>
      </c>
      <c r="H151" s="57">
        <v>0.39433299999999999</v>
      </c>
      <c r="I151" s="57">
        <v>1.5779406496116781</v>
      </c>
      <c r="J151" s="57">
        <v>0</v>
      </c>
      <c r="K151" s="60">
        <f t="shared" si="10"/>
        <v>0.4</v>
      </c>
      <c r="L151" s="57">
        <v>9.4</v>
      </c>
      <c r="M151" s="61">
        <f t="shared" si="11"/>
        <v>9.4</v>
      </c>
      <c r="N151" s="57">
        <f>ROUND(IF('Indicator Data'!L154=0,0,IF('Indicator Data'!L154&gt;N$333,10,IF('Indicator Data'!L154&lt;N$334,0,10-(N$333-'Indicator Data'!L154)/(N$333-N$334)*10))),1)</f>
        <v>10</v>
      </c>
      <c r="O151" s="57">
        <f>ROUND(IF('Indicator Data'!M154=0,0,IF(LOG('Indicator Data'!M154)&gt;O$333,10,IF(LOG('Indicator Data'!M154)&lt;O$334,0,10-(O$333-LOG('Indicator Data'!M154))/(O$333-O$334)*10))),1)</f>
        <v>6.9</v>
      </c>
      <c r="P151" s="57">
        <f>ROUND(IF('Indicator Data'!N154=0,0,IF('Indicator Data'!N154&gt;P$333,10,IF('Indicator Data'!N154&lt;P$334,0,10-(P$333-'Indicator Data'!N154)/(P$333-P$334)*10))),1)</f>
        <v>5.0999999999999996</v>
      </c>
      <c r="Q151" s="57">
        <f t="shared" si="12"/>
        <v>6</v>
      </c>
      <c r="R151" s="61">
        <f t="shared" si="13"/>
        <v>8</v>
      </c>
      <c r="S151" s="60">
        <f t="shared" si="14"/>
        <v>9.1</v>
      </c>
      <c r="T151" s="62"/>
      <c r="U151" s="1"/>
      <c r="V151" s="1"/>
      <c r="W151" s="1"/>
      <c r="X151" s="1"/>
      <c r="Y151" s="1"/>
    </row>
    <row r="152" spans="1:25" ht="15.75" customHeight="1" x14ac:dyDescent="0.25">
      <c r="A152" s="54" t="s">
        <v>395</v>
      </c>
      <c r="B152" s="55" t="s">
        <v>410</v>
      </c>
      <c r="C152" s="55" t="s">
        <v>412</v>
      </c>
      <c r="D152" s="55" t="s">
        <v>413</v>
      </c>
      <c r="E152" s="57">
        <v>0</v>
      </c>
      <c r="F152" s="57">
        <v>5.4562345360012028</v>
      </c>
      <c r="G152" s="57">
        <v>0</v>
      </c>
      <c r="H152" s="57">
        <v>1.5835700000000001E-2</v>
      </c>
      <c r="I152" s="57">
        <v>2.2331995409362229</v>
      </c>
      <c r="J152" s="57">
        <v>0</v>
      </c>
      <c r="K152" s="60">
        <f t="shared" si="10"/>
        <v>1.8</v>
      </c>
      <c r="L152" s="57">
        <v>0</v>
      </c>
      <c r="M152" s="61">
        <f t="shared" si="11"/>
        <v>0</v>
      </c>
      <c r="N152" s="57">
        <f>ROUND(IF('Indicator Data'!L155=0,0,IF('Indicator Data'!L155&gt;N$333,10,IF('Indicator Data'!L155&lt;N$334,0,10-(N$333-'Indicator Data'!L155)/(N$333-N$334)*10))),1)</f>
        <v>10</v>
      </c>
      <c r="O152" s="57">
        <f>ROUND(IF('Indicator Data'!M155=0,0,IF(LOG('Indicator Data'!M155)&gt;O$333,10,IF(LOG('Indicator Data'!M155)&lt;O$334,0,10-(O$333-LOG('Indicator Data'!M155))/(O$333-O$334)*10))),1)</f>
        <v>6.9</v>
      </c>
      <c r="P152" s="57">
        <f>ROUND(IF('Indicator Data'!N155=0,0,IF('Indicator Data'!N155&gt;P$333,10,IF('Indicator Data'!N155&lt;P$334,0,10-(P$333-'Indicator Data'!N155)/(P$333-P$334)*10))),1)</f>
        <v>5.0999999999999996</v>
      </c>
      <c r="Q152" s="57">
        <f t="shared" si="12"/>
        <v>6</v>
      </c>
      <c r="R152" s="61">
        <f t="shared" si="13"/>
        <v>8</v>
      </c>
      <c r="S152" s="60">
        <f t="shared" si="14"/>
        <v>3</v>
      </c>
      <c r="T152" s="62"/>
      <c r="U152" s="1"/>
      <c r="V152" s="1"/>
      <c r="W152" s="1"/>
      <c r="X152" s="1"/>
      <c r="Y152" s="1"/>
    </row>
    <row r="153" spans="1:25" ht="15.75" customHeight="1" x14ac:dyDescent="0.25">
      <c r="A153" s="54" t="s">
        <v>395</v>
      </c>
      <c r="B153" s="55" t="s">
        <v>410</v>
      </c>
      <c r="C153" s="55" t="s">
        <v>414</v>
      </c>
      <c r="D153" s="55" t="s">
        <v>415</v>
      </c>
      <c r="E153" s="57">
        <v>0</v>
      </c>
      <c r="F153" s="57">
        <v>6.6728921009306665</v>
      </c>
      <c r="G153" s="57">
        <v>0</v>
      </c>
      <c r="H153" s="57">
        <v>0.50749102000000001</v>
      </c>
      <c r="I153" s="57">
        <v>0.68282700703776344</v>
      </c>
      <c r="J153" s="57">
        <v>0</v>
      </c>
      <c r="K153" s="60">
        <f t="shared" si="10"/>
        <v>2.1</v>
      </c>
      <c r="L153" s="57">
        <v>0</v>
      </c>
      <c r="M153" s="61">
        <f t="shared" si="11"/>
        <v>0</v>
      </c>
      <c r="N153" s="57">
        <f>ROUND(IF('Indicator Data'!L156=0,0,IF('Indicator Data'!L156&gt;N$333,10,IF('Indicator Data'!L156&lt;N$334,0,10-(N$333-'Indicator Data'!L156)/(N$333-N$334)*10))),1)</f>
        <v>10</v>
      </c>
      <c r="O153" s="57">
        <f>ROUND(IF('Indicator Data'!M156=0,0,IF(LOG('Indicator Data'!M156)&gt;O$333,10,IF(LOG('Indicator Data'!M156)&lt;O$334,0,10-(O$333-LOG('Indicator Data'!M156))/(O$333-O$334)*10))),1)</f>
        <v>6.9</v>
      </c>
      <c r="P153" s="57">
        <f>ROUND(IF('Indicator Data'!N156=0,0,IF('Indicator Data'!N156&gt;P$333,10,IF('Indicator Data'!N156&lt;P$334,0,10-(P$333-'Indicator Data'!N156)/(P$333-P$334)*10))),1)</f>
        <v>5.0999999999999996</v>
      </c>
      <c r="Q153" s="57">
        <f t="shared" si="12"/>
        <v>6</v>
      </c>
      <c r="R153" s="61">
        <f t="shared" si="13"/>
        <v>8</v>
      </c>
      <c r="S153" s="60">
        <f t="shared" si="14"/>
        <v>3</v>
      </c>
      <c r="T153" s="62"/>
      <c r="U153" s="1"/>
      <c r="V153" s="1"/>
      <c r="W153" s="1"/>
      <c r="X153" s="1"/>
      <c r="Y153" s="1"/>
    </row>
    <row r="154" spans="1:25" ht="15.75" customHeight="1" x14ac:dyDescent="0.25">
      <c r="A154" s="54" t="s">
        <v>395</v>
      </c>
      <c r="B154" s="55" t="s">
        <v>410</v>
      </c>
      <c r="C154" s="55" t="s">
        <v>416</v>
      </c>
      <c r="D154" s="55" t="s">
        <v>417</v>
      </c>
      <c r="E154" s="57">
        <v>0</v>
      </c>
      <c r="F154" s="57">
        <v>1.0312874141151178</v>
      </c>
      <c r="G154" s="57">
        <v>0</v>
      </c>
      <c r="H154" s="57">
        <v>0.65748601000000007</v>
      </c>
      <c r="I154" s="57">
        <v>0.38771457891828542</v>
      </c>
      <c r="J154" s="57">
        <v>0</v>
      </c>
      <c r="K154" s="60">
        <f t="shared" si="10"/>
        <v>0.4</v>
      </c>
      <c r="L154" s="57">
        <v>6.9</v>
      </c>
      <c r="M154" s="61">
        <f t="shared" si="11"/>
        <v>6.9</v>
      </c>
      <c r="N154" s="57">
        <f>ROUND(IF('Indicator Data'!L157=0,0,IF('Indicator Data'!L157&gt;N$333,10,IF('Indicator Data'!L157&lt;N$334,0,10-(N$333-'Indicator Data'!L157)/(N$333-N$334)*10))),1)</f>
        <v>10</v>
      </c>
      <c r="O154" s="57">
        <f>ROUND(IF('Indicator Data'!M157=0,0,IF(LOG('Indicator Data'!M157)&gt;O$333,10,IF(LOG('Indicator Data'!M157)&lt;O$334,0,10-(O$333-LOG('Indicator Data'!M157))/(O$333-O$334)*10))),1)</f>
        <v>6.9</v>
      </c>
      <c r="P154" s="57">
        <f>ROUND(IF('Indicator Data'!N157=0,0,IF('Indicator Data'!N157&gt;P$333,10,IF('Indicator Data'!N157&lt;P$334,0,10-(P$333-'Indicator Data'!N157)/(P$333-P$334)*10))),1)</f>
        <v>5.0999999999999996</v>
      </c>
      <c r="Q154" s="57">
        <f t="shared" si="12"/>
        <v>6</v>
      </c>
      <c r="R154" s="61">
        <f t="shared" si="13"/>
        <v>8</v>
      </c>
      <c r="S154" s="60">
        <f t="shared" si="14"/>
        <v>7.2</v>
      </c>
      <c r="T154" s="62"/>
      <c r="U154" s="1"/>
      <c r="V154" s="1"/>
      <c r="W154" s="1"/>
      <c r="X154" s="1"/>
      <c r="Y154" s="1"/>
    </row>
    <row r="155" spans="1:25" ht="15.75" customHeight="1" x14ac:dyDescent="0.25">
      <c r="A155" s="54" t="s">
        <v>395</v>
      </c>
      <c r="B155" s="55" t="s">
        <v>410</v>
      </c>
      <c r="C155" s="55" t="s">
        <v>418</v>
      </c>
      <c r="D155" s="55" t="s">
        <v>419</v>
      </c>
      <c r="E155" s="57">
        <v>0</v>
      </c>
      <c r="F155" s="57">
        <v>6.9673821723379614</v>
      </c>
      <c r="G155" s="57">
        <v>0</v>
      </c>
      <c r="H155" s="57">
        <v>0.30036198999999997</v>
      </c>
      <c r="I155" s="57">
        <v>0.21933047126904415</v>
      </c>
      <c r="J155" s="57">
        <v>0</v>
      </c>
      <c r="K155" s="60">
        <f t="shared" si="10"/>
        <v>2.1</v>
      </c>
      <c r="L155" s="57">
        <v>0</v>
      </c>
      <c r="M155" s="61">
        <f t="shared" si="11"/>
        <v>0</v>
      </c>
      <c r="N155" s="57">
        <f>ROUND(IF('Indicator Data'!L158=0,0,IF('Indicator Data'!L158&gt;N$333,10,IF('Indicator Data'!L158&lt;N$334,0,10-(N$333-'Indicator Data'!L158)/(N$333-N$334)*10))),1)</f>
        <v>10</v>
      </c>
      <c r="O155" s="57">
        <f>ROUND(IF('Indicator Data'!M158=0,0,IF(LOG('Indicator Data'!M158)&gt;O$333,10,IF(LOG('Indicator Data'!M158)&lt;O$334,0,10-(O$333-LOG('Indicator Data'!M158))/(O$333-O$334)*10))),1)</f>
        <v>6.9</v>
      </c>
      <c r="P155" s="57">
        <f>ROUND(IF('Indicator Data'!N158=0,0,IF('Indicator Data'!N158&gt;P$333,10,IF('Indicator Data'!N158&lt;P$334,0,10-(P$333-'Indicator Data'!N158)/(P$333-P$334)*10))),1)</f>
        <v>5.0999999999999996</v>
      </c>
      <c r="Q155" s="57">
        <f t="shared" si="12"/>
        <v>6</v>
      </c>
      <c r="R155" s="61">
        <f t="shared" si="13"/>
        <v>8</v>
      </c>
      <c r="S155" s="60">
        <f t="shared" si="14"/>
        <v>3</v>
      </c>
      <c r="T155" s="62"/>
      <c r="U155" s="1"/>
      <c r="V155" s="1"/>
      <c r="W155" s="1"/>
      <c r="X155" s="1"/>
      <c r="Y155" s="1"/>
    </row>
    <row r="156" spans="1:25" ht="15.75" customHeight="1" x14ac:dyDescent="0.25">
      <c r="A156" s="54" t="s">
        <v>395</v>
      </c>
      <c r="B156" s="55" t="s">
        <v>420</v>
      </c>
      <c r="C156" s="55" t="s">
        <v>420</v>
      </c>
      <c r="D156" s="55" t="s">
        <v>421</v>
      </c>
      <c r="E156" s="57">
        <v>0</v>
      </c>
      <c r="F156" s="57">
        <v>7.1294821369285333E-2</v>
      </c>
      <c r="G156" s="57">
        <v>0</v>
      </c>
      <c r="H156" s="57">
        <v>0.41032700999999999</v>
      </c>
      <c r="I156" s="57">
        <v>1.5779406496116781</v>
      </c>
      <c r="J156" s="57">
        <v>0</v>
      </c>
      <c r="K156" s="60">
        <f t="shared" si="10"/>
        <v>0.4</v>
      </c>
      <c r="L156" s="57">
        <v>0</v>
      </c>
      <c r="M156" s="61">
        <f t="shared" si="11"/>
        <v>0</v>
      </c>
      <c r="N156" s="57">
        <f>ROUND(IF('Indicator Data'!L159=0,0,IF('Indicator Data'!L159&gt;N$333,10,IF('Indicator Data'!L159&lt;N$334,0,10-(N$333-'Indicator Data'!L159)/(N$333-N$334)*10))),1)</f>
        <v>10</v>
      </c>
      <c r="O156" s="57">
        <f>ROUND(IF('Indicator Data'!M159=0,0,IF(LOG('Indicator Data'!M159)&gt;O$333,10,IF(LOG('Indicator Data'!M159)&lt;O$334,0,10-(O$333-LOG('Indicator Data'!M159))/(O$333-O$334)*10))),1)</f>
        <v>6.9</v>
      </c>
      <c r="P156" s="57">
        <f>ROUND(IF('Indicator Data'!N159=0,0,IF('Indicator Data'!N159&gt;P$333,10,IF('Indicator Data'!N159&lt;P$334,0,10-(P$333-'Indicator Data'!N159)/(P$333-P$334)*10))),1)</f>
        <v>5.0999999999999996</v>
      </c>
      <c r="Q156" s="57">
        <f t="shared" si="12"/>
        <v>6</v>
      </c>
      <c r="R156" s="61">
        <f t="shared" si="13"/>
        <v>8</v>
      </c>
      <c r="S156" s="60">
        <f t="shared" si="14"/>
        <v>3</v>
      </c>
      <c r="T156" s="62"/>
      <c r="U156" s="1"/>
      <c r="V156" s="1"/>
      <c r="W156" s="1"/>
      <c r="X156" s="1"/>
      <c r="Y156" s="1"/>
    </row>
    <row r="157" spans="1:25" ht="15.75" customHeight="1" x14ac:dyDescent="0.25">
      <c r="A157" s="54" t="s">
        <v>395</v>
      </c>
      <c r="B157" s="55" t="s">
        <v>420</v>
      </c>
      <c r="C157" s="55" t="s">
        <v>422</v>
      </c>
      <c r="D157" s="55" t="s">
        <v>423</v>
      </c>
      <c r="E157" s="57">
        <v>0</v>
      </c>
      <c r="F157" s="57">
        <v>7.029661453537055</v>
      </c>
      <c r="G157" s="57">
        <v>0</v>
      </c>
      <c r="H157" s="57">
        <v>0.16145300000000001</v>
      </c>
      <c r="I157" s="57">
        <v>1.2184014136249643</v>
      </c>
      <c r="J157" s="57">
        <v>0</v>
      </c>
      <c r="K157" s="60">
        <f t="shared" si="10"/>
        <v>2.2999999999999998</v>
      </c>
      <c r="L157" s="57">
        <v>0</v>
      </c>
      <c r="M157" s="61">
        <f t="shared" si="11"/>
        <v>0</v>
      </c>
      <c r="N157" s="57">
        <f>ROUND(IF('Indicator Data'!L160=0,0,IF('Indicator Data'!L160&gt;N$333,10,IF('Indicator Data'!L160&lt;N$334,0,10-(N$333-'Indicator Data'!L160)/(N$333-N$334)*10))),1)</f>
        <v>10</v>
      </c>
      <c r="O157" s="57">
        <f>ROUND(IF('Indicator Data'!M160=0,0,IF(LOG('Indicator Data'!M160)&gt;O$333,10,IF(LOG('Indicator Data'!M160)&lt;O$334,0,10-(O$333-LOG('Indicator Data'!M160))/(O$333-O$334)*10))),1)</f>
        <v>6.9</v>
      </c>
      <c r="P157" s="57">
        <f>ROUND(IF('Indicator Data'!N160=0,0,IF('Indicator Data'!N160&gt;P$333,10,IF('Indicator Data'!N160&lt;P$334,0,10-(P$333-'Indicator Data'!N160)/(P$333-P$334)*10))),1)</f>
        <v>5.0999999999999996</v>
      </c>
      <c r="Q157" s="57">
        <f t="shared" si="12"/>
        <v>6</v>
      </c>
      <c r="R157" s="61">
        <f t="shared" si="13"/>
        <v>8</v>
      </c>
      <c r="S157" s="60">
        <f t="shared" si="14"/>
        <v>3</v>
      </c>
      <c r="T157" s="62"/>
      <c r="U157" s="1"/>
      <c r="V157" s="1"/>
      <c r="W157" s="1"/>
      <c r="X157" s="1"/>
      <c r="Y157" s="1"/>
    </row>
    <row r="158" spans="1:25" ht="15.75" customHeight="1" x14ac:dyDescent="0.25">
      <c r="A158" s="54" t="s">
        <v>395</v>
      </c>
      <c r="B158" s="55" t="s">
        <v>420</v>
      </c>
      <c r="C158" s="55" t="s">
        <v>424</v>
      </c>
      <c r="D158" s="55" t="s">
        <v>425</v>
      </c>
      <c r="E158" s="57">
        <v>0</v>
      </c>
      <c r="F158" s="57">
        <v>5.2938297853965022</v>
      </c>
      <c r="G158" s="57">
        <v>0</v>
      </c>
      <c r="H158" s="57">
        <v>1.0076899500000001</v>
      </c>
      <c r="I158" s="57">
        <v>1.4750156361008726</v>
      </c>
      <c r="J158" s="57">
        <v>0</v>
      </c>
      <c r="K158" s="60">
        <f t="shared" si="10"/>
        <v>1.8</v>
      </c>
      <c r="L158" s="57">
        <v>0</v>
      </c>
      <c r="M158" s="61">
        <f t="shared" si="11"/>
        <v>0</v>
      </c>
      <c r="N158" s="57">
        <f>ROUND(IF('Indicator Data'!L161=0,0,IF('Indicator Data'!L161&gt;N$333,10,IF('Indicator Data'!L161&lt;N$334,0,10-(N$333-'Indicator Data'!L161)/(N$333-N$334)*10))),1)</f>
        <v>10</v>
      </c>
      <c r="O158" s="57">
        <f>ROUND(IF('Indicator Data'!M161=0,0,IF(LOG('Indicator Data'!M161)&gt;O$333,10,IF(LOG('Indicator Data'!M161)&lt;O$334,0,10-(O$333-LOG('Indicator Data'!M161))/(O$333-O$334)*10))),1)</f>
        <v>6.9</v>
      </c>
      <c r="P158" s="57">
        <f>ROUND(IF('Indicator Data'!N161=0,0,IF('Indicator Data'!N161&gt;P$333,10,IF('Indicator Data'!N161&lt;P$334,0,10-(P$333-'Indicator Data'!N161)/(P$333-P$334)*10))),1)</f>
        <v>5.0999999999999996</v>
      </c>
      <c r="Q158" s="57">
        <f t="shared" si="12"/>
        <v>6</v>
      </c>
      <c r="R158" s="61">
        <f t="shared" si="13"/>
        <v>8</v>
      </c>
      <c r="S158" s="60">
        <f t="shared" si="14"/>
        <v>3</v>
      </c>
      <c r="T158" s="62"/>
      <c r="U158" s="1"/>
      <c r="V158" s="1"/>
      <c r="W158" s="1"/>
      <c r="X158" s="1"/>
      <c r="Y158" s="1"/>
    </row>
    <row r="159" spans="1:25" ht="15.75" customHeight="1" x14ac:dyDescent="0.25">
      <c r="A159" s="54" t="s">
        <v>395</v>
      </c>
      <c r="B159" s="55" t="s">
        <v>420</v>
      </c>
      <c r="C159" s="55" t="s">
        <v>426</v>
      </c>
      <c r="D159" s="55" t="s">
        <v>427</v>
      </c>
      <c r="E159" s="57">
        <v>0</v>
      </c>
      <c r="F159" s="57">
        <v>6.206445476041611</v>
      </c>
      <c r="G159" s="57">
        <v>0</v>
      </c>
      <c r="H159" s="57">
        <v>4.2645500200000006</v>
      </c>
      <c r="I159" s="57">
        <v>4.2349847889581804</v>
      </c>
      <c r="J159" s="57">
        <v>0</v>
      </c>
      <c r="K159" s="60">
        <f t="shared" si="10"/>
        <v>3.3</v>
      </c>
      <c r="L159" s="57">
        <v>0</v>
      </c>
      <c r="M159" s="61">
        <f t="shared" si="11"/>
        <v>0</v>
      </c>
      <c r="N159" s="57">
        <f>ROUND(IF('Indicator Data'!L162=0,0,IF('Indicator Data'!L162&gt;N$333,10,IF('Indicator Data'!L162&lt;N$334,0,10-(N$333-'Indicator Data'!L162)/(N$333-N$334)*10))),1)</f>
        <v>10</v>
      </c>
      <c r="O159" s="57">
        <f>ROUND(IF('Indicator Data'!M162=0,0,IF(LOG('Indicator Data'!M162)&gt;O$333,10,IF(LOG('Indicator Data'!M162)&lt;O$334,0,10-(O$333-LOG('Indicator Data'!M162))/(O$333-O$334)*10))),1)</f>
        <v>6.9</v>
      </c>
      <c r="P159" s="57">
        <f>ROUND(IF('Indicator Data'!N162=0,0,IF('Indicator Data'!N162&gt;P$333,10,IF('Indicator Data'!N162&lt;P$334,0,10-(P$333-'Indicator Data'!N162)/(P$333-P$334)*10))),1)</f>
        <v>5.0999999999999996</v>
      </c>
      <c r="Q159" s="57">
        <f t="shared" si="12"/>
        <v>6</v>
      </c>
      <c r="R159" s="61">
        <f t="shared" si="13"/>
        <v>8</v>
      </c>
      <c r="S159" s="60">
        <f t="shared" si="14"/>
        <v>3</v>
      </c>
      <c r="T159" s="62"/>
      <c r="U159" s="1"/>
      <c r="V159" s="1"/>
      <c r="W159" s="1"/>
      <c r="X159" s="1"/>
      <c r="Y159" s="1"/>
    </row>
    <row r="160" spans="1:25" ht="15.75" customHeight="1" x14ac:dyDescent="0.25">
      <c r="A160" s="54" t="s">
        <v>395</v>
      </c>
      <c r="B160" s="55" t="s">
        <v>428</v>
      </c>
      <c r="C160" s="55" t="s">
        <v>428</v>
      </c>
      <c r="D160" s="55" t="s">
        <v>429</v>
      </c>
      <c r="E160" s="57">
        <v>0</v>
      </c>
      <c r="F160" s="57">
        <v>0</v>
      </c>
      <c r="G160" s="57">
        <v>0</v>
      </c>
      <c r="H160" s="57">
        <v>2.4074600199999998</v>
      </c>
      <c r="I160" s="57">
        <v>7.0959358282275637</v>
      </c>
      <c r="J160" s="57">
        <v>0</v>
      </c>
      <c r="K160" s="60">
        <f t="shared" si="10"/>
        <v>2.5</v>
      </c>
      <c r="L160" s="57">
        <v>0</v>
      </c>
      <c r="M160" s="61">
        <f t="shared" si="11"/>
        <v>0</v>
      </c>
      <c r="N160" s="57">
        <f>ROUND(IF('Indicator Data'!L163=0,0,IF('Indicator Data'!L163&gt;N$333,10,IF('Indicator Data'!L163&lt;N$334,0,10-(N$333-'Indicator Data'!L163)/(N$333-N$334)*10))),1)</f>
        <v>10</v>
      </c>
      <c r="O160" s="57">
        <f>ROUND(IF('Indicator Data'!M163=0,0,IF(LOG('Indicator Data'!M163)&gt;O$333,10,IF(LOG('Indicator Data'!M163)&lt;O$334,0,10-(O$333-LOG('Indicator Data'!M163))/(O$333-O$334)*10))),1)</f>
        <v>6.9</v>
      </c>
      <c r="P160" s="57">
        <f>ROUND(IF('Indicator Data'!N163=0,0,IF('Indicator Data'!N163&gt;P$333,10,IF('Indicator Data'!N163&lt;P$334,0,10-(P$333-'Indicator Data'!N163)/(P$333-P$334)*10))),1)</f>
        <v>5.0999999999999996</v>
      </c>
      <c r="Q160" s="57">
        <f t="shared" si="12"/>
        <v>6</v>
      </c>
      <c r="R160" s="61">
        <f t="shared" si="13"/>
        <v>8</v>
      </c>
      <c r="S160" s="60">
        <f t="shared" si="14"/>
        <v>3</v>
      </c>
      <c r="T160" s="62"/>
      <c r="U160" s="1"/>
      <c r="V160" s="1"/>
      <c r="W160" s="1"/>
      <c r="X160" s="1"/>
      <c r="Y160" s="1"/>
    </row>
    <row r="161" spans="1:25" ht="15.75" customHeight="1" x14ac:dyDescent="0.25">
      <c r="A161" s="54" t="s">
        <v>395</v>
      </c>
      <c r="B161" s="55" t="s">
        <v>428</v>
      </c>
      <c r="C161" s="55" t="s">
        <v>430</v>
      </c>
      <c r="D161" s="55" t="s">
        <v>431</v>
      </c>
      <c r="E161" s="57">
        <v>0</v>
      </c>
      <c r="F161" s="57">
        <v>0</v>
      </c>
      <c r="G161" s="57">
        <v>0</v>
      </c>
      <c r="H161" s="57">
        <v>0.65222602000000007</v>
      </c>
      <c r="I161" s="57">
        <v>5.3583551429109253</v>
      </c>
      <c r="J161" s="57">
        <v>0</v>
      </c>
      <c r="K161" s="60">
        <f t="shared" si="10"/>
        <v>1.5</v>
      </c>
      <c r="L161" s="57">
        <v>0</v>
      </c>
      <c r="M161" s="61">
        <f t="shared" si="11"/>
        <v>0</v>
      </c>
      <c r="N161" s="57">
        <f>ROUND(IF('Indicator Data'!L164=0,0,IF('Indicator Data'!L164&gt;N$333,10,IF('Indicator Data'!L164&lt;N$334,0,10-(N$333-'Indicator Data'!L164)/(N$333-N$334)*10))),1)</f>
        <v>10</v>
      </c>
      <c r="O161" s="57">
        <f>ROUND(IF('Indicator Data'!M164=0,0,IF(LOG('Indicator Data'!M164)&gt;O$333,10,IF(LOG('Indicator Data'!M164)&lt;O$334,0,10-(O$333-LOG('Indicator Data'!M164))/(O$333-O$334)*10))),1)</f>
        <v>6.9</v>
      </c>
      <c r="P161" s="57">
        <f>ROUND(IF('Indicator Data'!N164=0,0,IF('Indicator Data'!N164&gt;P$333,10,IF('Indicator Data'!N164&lt;P$334,0,10-(P$333-'Indicator Data'!N164)/(P$333-P$334)*10))),1)</f>
        <v>5.0999999999999996</v>
      </c>
      <c r="Q161" s="57">
        <f t="shared" si="12"/>
        <v>6</v>
      </c>
      <c r="R161" s="61">
        <f t="shared" si="13"/>
        <v>8</v>
      </c>
      <c r="S161" s="60">
        <f t="shared" si="14"/>
        <v>3</v>
      </c>
      <c r="T161" s="62"/>
      <c r="U161" s="1"/>
      <c r="V161" s="1"/>
      <c r="W161" s="1"/>
      <c r="X161" s="1"/>
      <c r="Y161" s="1"/>
    </row>
    <row r="162" spans="1:25" ht="15.75" customHeight="1" x14ac:dyDescent="0.25">
      <c r="A162" s="54" t="s">
        <v>395</v>
      </c>
      <c r="B162" s="55" t="s">
        <v>428</v>
      </c>
      <c r="C162" s="55" t="s">
        <v>432</v>
      </c>
      <c r="D162" s="55" t="s">
        <v>433</v>
      </c>
      <c r="E162" s="57">
        <v>0</v>
      </c>
      <c r="F162" s="57">
        <v>2.4306378332737149</v>
      </c>
      <c r="G162" s="57">
        <v>0</v>
      </c>
      <c r="H162" s="57">
        <v>0.46425299999999997</v>
      </c>
      <c r="I162" s="57">
        <v>3.7238816392705987</v>
      </c>
      <c r="J162" s="57">
        <v>0</v>
      </c>
      <c r="K162" s="60">
        <f t="shared" si="10"/>
        <v>1.4</v>
      </c>
      <c r="L162" s="57">
        <v>0</v>
      </c>
      <c r="M162" s="61">
        <f t="shared" si="11"/>
        <v>0</v>
      </c>
      <c r="N162" s="57">
        <f>ROUND(IF('Indicator Data'!L165=0,0,IF('Indicator Data'!L165&gt;N$333,10,IF('Indicator Data'!L165&lt;N$334,0,10-(N$333-'Indicator Data'!L165)/(N$333-N$334)*10))),1)</f>
        <v>10</v>
      </c>
      <c r="O162" s="57">
        <f>ROUND(IF('Indicator Data'!M165=0,0,IF(LOG('Indicator Data'!M165)&gt;O$333,10,IF(LOG('Indicator Data'!M165)&lt;O$334,0,10-(O$333-LOG('Indicator Data'!M165))/(O$333-O$334)*10))),1)</f>
        <v>6.9</v>
      </c>
      <c r="P162" s="57">
        <f>ROUND(IF('Indicator Data'!N165=0,0,IF('Indicator Data'!N165&gt;P$333,10,IF('Indicator Data'!N165&lt;P$334,0,10-(P$333-'Indicator Data'!N165)/(P$333-P$334)*10))),1)</f>
        <v>5.0999999999999996</v>
      </c>
      <c r="Q162" s="57">
        <f t="shared" si="12"/>
        <v>6</v>
      </c>
      <c r="R162" s="61">
        <f t="shared" si="13"/>
        <v>8</v>
      </c>
      <c r="S162" s="60">
        <f t="shared" si="14"/>
        <v>3</v>
      </c>
      <c r="T162" s="62"/>
      <c r="U162" s="1"/>
      <c r="V162" s="1"/>
      <c r="W162" s="1"/>
      <c r="X162" s="1"/>
      <c r="Y162" s="1"/>
    </row>
    <row r="163" spans="1:25" ht="15.75" customHeight="1" x14ac:dyDescent="0.25">
      <c r="A163" s="54" t="s">
        <v>395</v>
      </c>
      <c r="B163" s="55" t="s">
        <v>434</v>
      </c>
      <c r="C163" s="55" t="s">
        <v>435</v>
      </c>
      <c r="D163" s="55" t="s">
        <v>436</v>
      </c>
      <c r="E163" s="57">
        <v>0</v>
      </c>
      <c r="F163" s="57">
        <v>1.1603153345224841</v>
      </c>
      <c r="G163" s="57">
        <v>0</v>
      </c>
      <c r="H163" s="57">
        <v>0.66484298999999991</v>
      </c>
      <c r="I163" s="57">
        <v>4.4348232665180989</v>
      </c>
      <c r="J163" s="57">
        <v>9.2851669189771613E-2</v>
      </c>
      <c r="K163" s="60">
        <f t="shared" si="10"/>
        <v>1.4</v>
      </c>
      <c r="L163" s="57">
        <v>0</v>
      </c>
      <c r="M163" s="61">
        <f t="shared" si="11"/>
        <v>0</v>
      </c>
      <c r="N163" s="57">
        <f>ROUND(IF('Indicator Data'!L166=0,0,IF('Indicator Data'!L166&gt;N$333,10,IF('Indicator Data'!L166&lt;N$334,0,10-(N$333-'Indicator Data'!L166)/(N$333-N$334)*10))),1)</f>
        <v>10</v>
      </c>
      <c r="O163" s="57">
        <f>ROUND(IF('Indicator Data'!M166=0,0,IF(LOG('Indicator Data'!M166)&gt;O$333,10,IF(LOG('Indicator Data'!M166)&lt;O$334,0,10-(O$333-LOG('Indicator Data'!M166))/(O$333-O$334)*10))),1)</f>
        <v>6.9</v>
      </c>
      <c r="P163" s="57">
        <f>ROUND(IF('Indicator Data'!N166=0,0,IF('Indicator Data'!N166&gt;P$333,10,IF('Indicator Data'!N166&lt;P$334,0,10-(P$333-'Indicator Data'!N166)/(P$333-P$334)*10))),1)</f>
        <v>5.0999999999999996</v>
      </c>
      <c r="Q163" s="57">
        <f t="shared" si="12"/>
        <v>6</v>
      </c>
      <c r="R163" s="61">
        <f t="shared" si="13"/>
        <v>8</v>
      </c>
      <c r="S163" s="60">
        <f t="shared" si="14"/>
        <v>3</v>
      </c>
      <c r="T163" s="62"/>
      <c r="U163" s="1"/>
      <c r="V163" s="1"/>
      <c r="W163" s="1"/>
      <c r="X163" s="1"/>
      <c r="Y163" s="1"/>
    </row>
    <row r="164" spans="1:25" ht="15.75" customHeight="1" x14ac:dyDescent="0.25">
      <c r="A164" s="54" t="s">
        <v>395</v>
      </c>
      <c r="B164" s="55" t="s">
        <v>428</v>
      </c>
      <c r="C164" s="55" t="s">
        <v>437</v>
      </c>
      <c r="D164" s="55" t="s">
        <v>438</v>
      </c>
      <c r="E164" s="57">
        <v>0</v>
      </c>
      <c r="F164" s="57">
        <v>1.0337734034987229</v>
      </c>
      <c r="G164" s="57">
        <v>0</v>
      </c>
      <c r="H164" s="57">
        <v>4.2540699000000002</v>
      </c>
      <c r="I164" s="57">
        <v>2.483498600341262</v>
      </c>
      <c r="J164" s="57">
        <v>0</v>
      </c>
      <c r="K164" s="60">
        <f t="shared" si="10"/>
        <v>1.7</v>
      </c>
      <c r="L164" s="57">
        <v>0</v>
      </c>
      <c r="M164" s="61">
        <f t="shared" si="11"/>
        <v>0</v>
      </c>
      <c r="N164" s="57">
        <f>ROUND(IF('Indicator Data'!L167=0,0,IF('Indicator Data'!L167&gt;N$333,10,IF('Indicator Data'!L167&lt;N$334,0,10-(N$333-'Indicator Data'!L167)/(N$333-N$334)*10))),1)</f>
        <v>10</v>
      </c>
      <c r="O164" s="57">
        <f>ROUND(IF('Indicator Data'!M167=0,0,IF(LOG('Indicator Data'!M167)&gt;O$333,10,IF(LOG('Indicator Data'!M167)&lt;O$334,0,10-(O$333-LOG('Indicator Data'!M167))/(O$333-O$334)*10))),1)</f>
        <v>6.9</v>
      </c>
      <c r="P164" s="57">
        <f>ROUND(IF('Indicator Data'!N167=0,0,IF('Indicator Data'!N167&gt;P$333,10,IF('Indicator Data'!N167&lt;P$334,0,10-(P$333-'Indicator Data'!N167)/(P$333-P$334)*10))),1)</f>
        <v>5.0999999999999996</v>
      </c>
      <c r="Q164" s="57">
        <f t="shared" si="12"/>
        <v>6</v>
      </c>
      <c r="R164" s="61">
        <f t="shared" si="13"/>
        <v>8</v>
      </c>
      <c r="S164" s="60">
        <f t="shared" si="14"/>
        <v>3</v>
      </c>
      <c r="T164" s="62"/>
      <c r="U164" s="1"/>
      <c r="V164" s="1"/>
      <c r="W164" s="1"/>
      <c r="X164" s="1"/>
      <c r="Y164" s="1"/>
    </row>
    <row r="165" spans="1:25" ht="15.75" customHeight="1" x14ac:dyDescent="0.25">
      <c r="A165" s="54" t="s">
        <v>395</v>
      </c>
      <c r="B165" s="55" t="s">
        <v>434</v>
      </c>
      <c r="C165" s="55" t="s">
        <v>434</v>
      </c>
      <c r="D165" s="55" t="s">
        <v>439</v>
      </c>
      <c r="E165" s="57">
        <v>0</v>
      </c>
      <c r="F165" s="57">
        <v>3.6063767460422507</v>
      </c>
      <c r="G165" s="57">
        <v>0</v>
      </c>
      <c r="H165" s="57">
        <v>0.35246100000000002</v>
      </c>
      <c r="I165" s="57">
        <v>4.8947371616985356</v>
      </c>
      <c r="J165" s="57">
        <v>0</v>
      </c>
      <c r="K165" s="60">
        <f t="shared" si="10"/>
        <v>2</v>
      </c>
      <c r="L165" s="57">
        <v>0</v>
      </c>
      <c r="M165" s="61">
        <f t="shared" si="11"/>
        <v>0</v>
      </c>
      <c r="N165" s="57">
        <f>ROUND(IF('Indicator Data'!L168=0,0,IF('Indicator Data'!L168&gt;N$333,10,IF('Indicator Data'!L168&lt;N$334,0,10-(N$333-'Indicator Data'!L168)/(N$333-N$334)*10))),1)</f>
        <v>10</v>
      </c>
      <c r="O165" s="57">
        <f>ROUND(IF('Indicator Data'!M168=0,0,IF(LOG('Indicator Data'!M168)&gt;O$333,10,IF(LOG('Indicator Data'!M168)&lt;O$334,0,10-(O$333-LOG('Indicator Data'!M168))/(O$333-O$334)*10))),1)</f>
        <v>6.9</v>
      </c>
      <c r="P165" s="57">
        <f>ROUND(IF('Indicator Data'!N168=0,0,IF('Indicator Data'!N168&gt;P$333,10,IF('Indicator Data'!N168&lt;P$334,0,10-(P$333-'Indicator Data'!N168)/(P$333-P$334)*10))),1)</f>
        <v>5.0999999999999996</v>
      </c>
      <c r="Q165" s="57">
        <f t="shared" si="12"/>
        <v>6</v>
      </c>
      <c r="R165" s="61">
        <f t="shared" si="13"/>
        <v>8</v>
      </c>
      <c r="S165" s="60">
        <f t="shared" si="14"/>
        <v>3</v>
      </c>
      <c r="T165" s="62"/>
      <c r="U165" s="1"/>
      <c r="V165" s="1"/>
      <c r="W165" s="1"/>
      <c r="X165" s="1"/>
      <c r="Y165" s="1"/>
    </row>
    <row r="166" spans="1:25" ht="15.75" customHeight="1" x14ac:dyDescent="0.25">
      <c r="A166" s="54" t="s">
        <v>395</v>
      </c>
      <c r="B166" s="55" t="s">
        <v>440</v>
      </c>
      <c r="C166" s="55" t="s">
        <v>440</v>
      </c>
      <c r="D166" s="55" t="s">
        <v>441</v>
      </c>
      <c r="E166" s="57">
        <v>0</v>
      </c>
      <c r="F166" s="57">
        <v>4.6790432551106136</v>
      </c>
      <c r="G166" s="57">
        <v>0</v>
      </c>
      <c r="H166" s="57">
        <v>0</v>
      </c>
      <c r="I166" s="57">
        <v>4.0185082856153942</v>
      </c>
      <c r="J166" s="57">
        <v>0.22034550903551842</v>
      </c>
      <c r="K166" s="60">
        <f t="shared" si="10"/>
        <v>2</v>
      </c>
      <c r="L166" s="57">
        <v>0</v>
      </c>
      <c r="M166" s="61">
        <f t="shared" si="11"/>
        <v>0</v>
      </c>
      <c r="N166" s="57">
        <f>ROUND(IF('Indicator Data'!L169=0,0,IF('Indicator Data'!L169&gt;N$333,10,IF('Indicator Data'!L169&lt;N$334,0,10-(N$333-'Indicator Data'!L169)/(N$333-N$334)*10))),1)</f>
        <v>10</v>
      </c>
      <c r="O166" s="57">
        <f>ROUND(IF('Indicator Data'!M169=0,0,IF(LOG('Indicator Data'!M169)&gt;O$333,10,IF(LOG('Indicator Data'!M169)&lt;O$334,0,10-(O$333-LOG('Indicator Data'!M169))/(O$333-O$334)*10))),1)</f>
        <v>6.9</v>
      </c>
      <c r="P166" s="57">
        <f>ROUND(IF('Indicator Data'!N169=0,0,IF('Indicator Data'!N169&gt;P$333,10,IF('Indicator Data'!N169&lt;P$334,0,10-(P$333-'Indicator Data'!N169)/(P$333-P$334)*10))),1)</f>
        <v>5.0999999999999996</v>
      </c>
      <c r="Q166" s="57">
        <f t="shared" si="12"/>
        <v>6</v>
      </c>
      <c r="R166" s="61">
        <f t="shared" si="13"/>
        <v>8</v>
      </c>
      <c r="S166" s="60">
        <f t="shared" si="14"/>
        <v>3</v>
      </c>
      <c r="T166" s="62"/>
      <c r="U166" s="1"/>
      <c r="V166" s="1"/>
      <c r="W166" s="1"/>
      <c r="X166" s="1"/>
      <c r="Y166" s="1"/>
    </row>
    <row r="167" spans="1:25" ht="15.75" customHeight="1" x14ac:dyDescent="0.25">
      <c r="A167" s="54" t="s">
        <v>395</v>
      </c>
      <c r="B167" s="55" t="s">
        <v>440</v>
      </c>
      <c r="C167" s="55" t="s">
        <v>442</v>
      </c>
      <c r="D167" s="55" t="s">
        <v>443</v>
      </c>
      <c r="E167" s="57">
        <v>0</v>
      </c>
      <c r="F167" s="57">
        <v>4.886471979871871</v>
      </c>
      <c r="G167" s="57">
        <v>0</v>
      </c>
      <c r="H167" s="57">
        <v>1.72718E-2</v>
      </c>
      <c r="I167" s="57">
        <v>4.9758019953486397</v>
      </c>
      <c r="J167" s="57">
        <v>0</v>
      </c>
      <c r="K167" s="60">
        <f t="shared" si="10"/>
        <v>2.2999999999999998</v>
      </c>
      <c r="L167" s="57">
        <v>0</v>
      </c>
      <c r="M167" s="61">
        <f t="shared" si="11"/>
        <v>0</v>
      </c>
      <c r="N167" s="57">
        <f>ROUND(IF('Indicator Data'!L170=0,0,IF('Indicator Data'!L170&gt;N$333,10,IF('Indicator Data'!L170&lt;N$334,0,10-(N$333-'Indicator Data'!L170)/(N$333-N$334)*10))),1)</f>
        <v>10</v>
      </c>
      <c r="O167" s="57">
        <f>ROUND(IF('Indicator Data'!M170=0,0,IF(LOG('Indicator Data'!M170)&gt;O$333,10,IF(LOG('Indicator Data'!M170)&lt;O$334,0,10-(O$333-LOG('Indicator Data'!M170))/(O$333-O$334)*10))),1)</f>
        <v>6.9</v>
      </c>
      <c r="P167" s="57">
        <f>ROUND(IF('Indicator Data'!N170=0,0,IF('Indicator Data'!N170&gt;P$333,10,IF('Indicator Data'!N170&lt;P$334,0,10-(P$333-'Indicator Data'!N170)/(P$333-P$334)*10))),1)</f>
        <v>5.0999999999999996</v>
      </c>
      <c r="Q167" s="57">
        <f t="shared" si="12"/>
        <v>6</v>
      </c>
      <c r="R167" s="61">
        <f t="shared" si="13"/>
        <v>8</v>
      </c>
      <c r="S167" s="60">
        <f t="shared" si="14"/>
        <v>3</v>
      </c>
      <c r="T167" s="62"/>
      <c r="U167" s="1"/>
      <c r="V167" s="1"/>
      <c r="W167" s="1"/>
      <c r="X167" s="1"/>
      <c r="Y167" s="1"/>
    </row>
    <row r="168" spans="1:25" ht="15.75" customHeight="1" x14ac:dyDescent="0.25">
      <c r="A168" s="54" t="s">
        <v>395</v>
      </c>
      <c r="B168" s="55" t="s">
        <v>444</v>
      </c>
      <c r="C168" s="55" t="s">
        <v>444</v>
      </c>
      <c r="D168" s="55" t="s">
        <v>445</v>
      </c>
      <c r="E168" s="57">
        <v>0</v>
      </c>
      <c r="F168" s="57">
        <v>2.3629110669559132</v>
      </c>
      <c r="G168" s="57">
        <v>0</v>
      </c>
      <c r="H168" s="57">
        <v>0.55151900999999992</v>
      </c>
      <c r="I168" s="57">
        <v>8.2375229987308956</v>
      </c>
      <c r="J168" s="57">
        <v>0</v>
      </c>
      <c r="K168" s="60">
        <f t="shared" si="10"/>
        <v>3.1</v>
      </c>
      <c r="L168" s="57">
        <v>0</v>
      </c>
      <c r="M168" s="61">
        <f t="shared" si="11"/>
        <v>0</v>
      </c>
      <c r="N168" s="57">
        <f>ROUND(IF('Indicator Data'!L171=0,0,IF('Indicator Data'!L171&gt;N$333,10,IF('Indicator Data'!L171&lt;N$334,0,10-(N$333-'Indicator Data'!L171)/(N$333-N$334)*10))),1)</f>
        <v>10</v>
      </c>
      <c r="O168" s="57">
        <f>ROUND(IF('Indicator Data'!M171=0,0,IF(LOG('Indicator Data'!M171)&gt;O$333,10,IF(LOG('Indicator Data'!M171)&lt;O$334,0,10-(O$333-LOG('Indicator Data'!M171))/(O$333-O$334)*10))),1)</f>
        <v>6.9</v>
      </c>
      <c r="P168" s="57">
        <f>ROUND(IF('Indicator Data'!N171=0,0,IF('Indicator Data'!N171&gt;P$333,10,IF('Indicator Data'!N171&lt;P$334,0,10-(P$333-'Indicator Data'!N171)/(P$333-P$334)*10))),1)</f>
        <v>5.0999999999999996</v>
      </c>
      <c r="Q168" s="57">
        <f t="shared" si="12"/>
        <v>6</v>
      </c>
      <c r="R168" s="61">
        <f t="shared" si="13"/>
        <v>8</v>
      </c>
      <c r="S168" s="60">
        <f t="shared" si="14"/>
        <v>3</v>
      </c>
      <c r="T168" s="62"/>
      <c r="U168" s="1"/>
      <c r="V168" s="1"/>
      <c r="W168" s="1"/>
      <c r="X168" s="1"/>
      <c r="Y168" s="1"/>
    </row>
    <row r="169" spans="1:25" ht="15.75" customHeight="1" x14ac:dyDescent="0.25">
      <c r="A169" s="54" t="s">
        <v>395</v>
      </c>
      <c r="B169" s="55" t="s">
        <v>444</v>
      </c>
      <c r="C169" s="55" t="s">
        <v>446</v>
      </c>
      <c r="D169" s="55" t="s">
        <v>447</v>
      </c>
      <c r="E169" s="57">
        <v>0</v>
      </c>
      <c r="F169" s="57">
        <v>0.61190085446533138</v>
      </c>
      <c r="G169" s="57">
        <v>0</v>
      </c>
      <c r="H169" s="57">
        <v>0</v>
      </c>
      <c r="I169" s="57">
        <v>4.554689919420948</v>
      </c>
      <c r="J169" s="57">
        <v>0</v>
      </c>
      <c r="K169" s="60">
        <f t="shared" si="10"/>
        <v>1.2</v>
      </c>
      <c r="L169" s="57">
        <v>0</v>
      </c>
      <c r="M169" s="61">
        <f t="shared" si="11"/>
        <v>0</v>
      </c>
      <c r="N169" s="57">
        <f>ROUND(IF('Indicator Data'!L172=0,0,IF('Indicator Data'!L172&gt;N$333,10,IF('Indicator Data'!L172&lt;N$334,0,10-(N$333-'Indicator Data'!L172)/(N$333-N$334)*10))),1)</f>
        <v>10</v>
      </c>
      <c r="O169" s="57">
        <f>ROUND(IF('Indicator Data'!M172=0,0,IF(LOG('Indicator Data'!M172)&gt;O$333,10,IF(LOG('Indicator Data'!M172)&lt;O$334,0,10-(O$333-LOG('Indicator Data'!M172))/(O$333-O$334)*10))),1)</f>
        <v>6.9</v>
      </c>
      <c r="P169" s="57">
        <f>ROUND(IF('Indicator Data'!N172=0,0,IF('Indicator Data'!N172&gt;P$333,10,IF('Indicator Data'!N172&lt;P$334,0,10-(P$333-'Indicator Data'!N172)/(P$333-P$334)*10))),1)</f>
        <v>5.0999999999999996</v>
      </c>
      <c r="Q169" s="57">
        <f t="shared" si="12"/>
        <v>6</v>
      </c>
      <c r="R169" s="61">
        <f t="shared" si="13"/>
        <v>8</v>
      </c>
      <c r="S169" s="60">
        <f t="shared" si="14"/>
        <v>3</v>
      </c>
      <c r="T169" s="62"/>
      <c r="U169" s="1"/>
      <c r="V169" s="1"/>
      <c r="W169" s="1"/>
      <c r="X169" s="1"/>
      <c r="Y169" s="1"/>
    </row>
    <row r="170" spans="1:25" ht="15.75" customHeight="1" x14ac:dyDescent="0.25">
      <c r="A170" s="54" t="s">
        <v>395</v>
      </c>
      <c r="B170" s="55" t="s">
        <v>444</v>
      </c>
      <c r="C170" s="55" t="s">
        <v>448</v>
      </c>
      <c r="D170" s="55" t="s">
        <v>449</v>
      </c>
      <c r="E170" s="57">
        <v>0</v>
      </c>
      <c r="F170" s="57">
        <v>4.1561504612562246</v>
      </c>
      <c r="G170" s="57">
        <v>0</v>
      </c>
      <c r="H170" s="57">
        <v>1.3964499999999998E-2</v>
      </c>
      <c r="I170" s="57">
        <v>2.7753927242034697</v>
      </c>
      <c r="J170" s="57">
        <v>0.118899120578405</v>
      </c>
      <c r="K170" s="60">
        <f t="shared" si="10"/>
        <v>1.6</v>
      </c>
      <c r="L170" s="57">
        <v>0</v>
      </c>
      <c r="M170" s="61">
        <f t="shared" si="11"/>
        <v>0</v>
      </c>
      <c r="N170" s="57">
        <f>ROUND(IF('Indicator Data'!L173=0,0,IF('Indicator Data'!L173&gt;N$333,10,IF('Indicator Data'!L173&lt;N$334,0,10-(N$333-'Indicator Data'!L173)/(N$333-N$334)*10))),1)</f>
        <v>10</v>
      </c>
      <c r="O170" s="57">
        <f>ROUND(IF('Indicator Data'!M173=0,0,IF(LOG('Indicator Data'!M173)&gt;O$333,10,IF(LOG('Indicator Data'!M173)&lt;O$334,0,10-(O$333-LOG('Indicator Data'!M173))/(O$333-O$334)*10))),1)</f>
        <v>6.9</v>
      </c>
      <c r="P170" s="57">
        <f>ROUND(IF('Indicator Data'!N173=0,0,IF('Indicator Data'!N173&gt;P$333,10,IF('Indicator Data'!N173&lt;P$334,0,10-(P$333-'Indicator Data'!N173)/(P$333-P$334)*10))),1)</f>
        <v>5.0999999999999996</v>
      </c>
      <c r="Q170" s="57">
        <f t="shared" si="12"/>
        <v>6</v>
      </c>
      <c r="R170" s="61">
        <f t="shared" si="13"/>
        <v>8</v>
      </c>
      <c r="S170" s="60">
        <f t="shared" si="14"/>
        <v>3</v>
      </c>
      <c r="T170" s="62"/>
      <c r="U170" s="1"/>
      <c r="V170" s="1"/>
      <c r="W170" s="1"/>
      <c r="X170" s="1"/>
      <c r="Y170" s="1"/>
    </row>
    <row r="171" spans="1:25" ht="15.75" customHeight="1" x14ac:dyDescent="0.25">
      <c r="A171" s="54" t="s">
        <v>395</v>
      </c>
      <c r="B171" s="55" t="s">
        <v>444</v>
      </c>
      <c r="C171" s="55" t="s">
        <v>450</v>
      </c>
      <c r="D171" s="55" t="s">
        <v>451</v>
      </c>
      <c r="E171" s="57">
        <v>0</v>
      </c>
      <c r="F171" s="57">
        <v>7.1062561371450688</v>
      </c>
      <c r="G171" s="57">
        <v>0</v>
      </c>
      <c r="H171" s="57">
        <v>0.63863801999999992</v>
      </c>
      <c r="I171" s="57">
        <v>1.6990217569512336</v>
      </c>
      <c r="J171" s="57">
        <v>4.2284589744609885E-2</v>
      </c>
      <c r="K171" s="60">
        <f t="shared" si="10"/>
        <v>2.5</v>
      </c>
      <c r="L171" s="57">
        <v>0</v>
      </c>
      <c r="M171" s="61">
        <f t="shared" si="11"/>
        <v>0</v>
      </c>
      <c r="N171" s="57">
        <f>ROUND(IF('Indicator Data'!L174=0,0,IF('Indicator Data'!L174&gt;N$333,10,IF('Indicator Data'!L174&lt;N$334,0,10-(N$333-'Indicator Data'!L174)/(N$333-N$334)*10))),1)</f>
        <v>10</v>
      </c>
      <c r="O171" s="57">
        <f>ROUND(IF('Indicator Data'!M174=0,0,IF(LOG('Indicator Data'!M174)&gt;O$333,10,IF(LOG('Indicator Data'!M174)&lt;O$334,0,10-(O$333-LOG('Indicator Data'!M174))/(O$333-O$334)*10))),1)</f>
        <v>6.9</v>
      </c>
      <c r="P171" s="57">
        <f>ROUND(IF('Indicator Data'!N174=0,0,IF('Indicator Data'!N174&gt;P$333,10,IF('Indicator Data'!N174&lt;P$334,0,10-(P$333-'Indicator Data'!N174)/(P$333-P$334)*10))),1)</f>
        <v>5.0999999999999996</v>
      </c>
      <c r="Q171" s="57">
        <f t="shared" si="12"/>
        <v>6</v>
      </c>
      <c r="R171" s="61">
        <f t="shared" si="13"/>
        <v>8</v>
      </c>
      <c r="S171" s="60">
        <f t="shared" si="14"/>
        <v>3</v>
      </c>
      <c r="T171" s="62"/>
      <c r="U171" s="1"/>
      <c r="V171" s="1"/>
      <c r="W171" s="1"/>
      <c r="X171" s="1"/>
      <c r="Y171" s="1"/>
    </row>
    <row r="172" spans="1:25" ht="15.75" customHeight="1" x14ac:dyDescent="0.25">
      <c r="A172" s="54" t="s">
        <v>452</v>
      </c>
      <c r="B172" s="55" t="s">
        <v>453</v>
      </c>
      <c r="C172" s="55" t="s">
        <v>453</v>
      </c>
      <c r="D172" s="55" t="s">
        <v>454</v>
      </c>
      <c r="E172" s="57">
        <v>2</v>
      </c>
      <c r="F172" s="57">
        <v>0</v>
      </c>
      <c r="G172" s="57">
        <v>3.8803196044842716</v>
      </c>
      <c r="H172" s="57">
        <v>10</v>
      </c>
      <c r="I172" s="57">
        <v>2.2405469902782924</v>
      </c>
      <c r="J172" s="57">
        <v>0</v>
      </c>
      <c r="K172" s="60">
        <f t="shared" si="10"/>
        <v>4.9000000000000004</v>
      </c>
      <c r="L172" s="57">
        <v>6.9</v>
      </c>
      <c r="M172" s="61">
        <f t="shared" si="11"/>
        <v>6.9</v>
      </c>
      <c r="N172" s="57">
        <f>ROUND(IF('Indicator Data'!L175=0,0,IF('Indicator Data'!L175&gt;N$333,10,IF('Indicator Data'!L175&lt;N$334,0,10-(N$333-'Indicator Data'!L175)/(N$333-N$334)*10))),1)</f>
        <v>3.3</v>
      </c>
      <c r="O172" s="57">
        <f>ROUND(IF('Indicator Data'!M175=0,0,IF(LOG('Indicator Data'!M175)&gt;O$333,10,IF(LOG('Indicator Data'!M175)&lt;O$334,0,10-(O$333-LOG('Indicator Data'!M175))/(O$333-O$334)*10))),1)</f>
        <v>3.7</v>
      </c>
      <c r="P172" s="57">
        <f>ROUND(IF('Indicator Data'!N175=0,0,IF('Indicator Data'!N175&gt;P$333,10,IF('Indicator Data'!N175&lt;P$334,0,10-(P$333-'Indicator Data'!N175)/(P$333-P$334)*10))),1)</f>
        <v>2.6</v>
      </c>
      <c r="Q172" s="57">
        <f t="shared" si="12"/>
        <v>3.2</v>
      </c>
      <c r="R172" s="61">
        <f t="shared" si="13"/>
        <v>3.3</v>
      </c>
      <c r="S172" s="60">
        <f t="shared" si="14"/>
        <v>6.2</v>
      </c>
      <c r="T172" s="62"/>
      <c r="U172" s="1"/>
      <c r="V172" s="1"/>
      <c r="W172" s="1"/>
      <c r="X172" s="1"/>
      <c r="Y172" s="1"/>
    </row>
    <row r="173" spans="1:25" ht="15.75" customHeight="1" x14ac:dyDescent="0.25">
      <c r="A173" s="54" t="s">
        <v>452</v>
      </c>
      <c r="B173" s="55" t="s">
        <v>453</v>
      </c>
      <c r="C173" s="55" t="s">
        <v>455</v>
      </c>
      <c r="D173" s="55" t="s">
        <v>456</v>
      </c>
      <c r="E173" s="57">
        <v>2</v>
      </c>
      <c r="F173" s="57">
        <v>0</v>
      </c>
      <c r="G173" s="57">
        <v>2.5131981806851882</v>
      </c>
      <c r="H173" s="57">
        <v>2.62831993</v>
      </c>
      <c r="I173" s="57">
        <v>2.2405469902782924</v>
      </c>
      <c r="J173" s="57">
        <v>0</v>
      </c>
      <c r="K173" s="60">
        <f t="shared" si="10"/>
        <v>1.7</v>
      </c>
      <c r="L173" s="57">
        <v>0</v>
      </c>
      <c r="M173" s="61">
        <f t="shared" si="11"/>
        <v>0</v>
      </c>
      <c r="N173" s="57">
        <f>ROUND(IF('Indicator Data'!L176=0,0,IF('Indicator Data'!L176&gt;N$333,10,IF('Indicator Data'!L176&lt;N$334,0,10-(N$333-'Indicator Data'!L176)/(N$333-N$334)*10))),1)</f>
        <v>3.3</v>
      </c>
      <c r="O173" s="57">
        <f>ROUND(IF('Indicator Data'!M176=0,0,IF(LOG('Indicator Data'!M176)&gt;O$333,10,IF(LOG('Indicator Data'!M176)&lt;O$334,0,10-(O$333-LOG('Indicator Data'!M176))/(O$333-O$334)*10))),1)</f>
        <v>3.7</v>
      </c>
      <c r="P173" s="57">
        <f>ROUND(IF('Indicator Data'!N176=0,0,IF('Indicator Data'!N176&gt;P$333,10,IF('Indicator Data'!N176&lt;P$334,0,10-(P$333-'Indicator Data'!N176)/(P$333-P$334)*10))),1)</f>
        <v>2.6</v>
      </c>
      <c r="Q173" s="57">
        <f t="shared" si="12"/>
        <v>3.2</v>
      </c>
      <c r="R173" s="61">
        <f t="shared" si="13"/>
        <v>3.3</v>
      </c>
      <c r="S173" s="60">
        <f t="shared" si="14"/>
        <v>0.9</v>
      </c>
      <c r="T173" s="62"/>
      <c r="U173" s="1"/>
      <c r="V173" s="1"/>
      <c r="W173" s="1"/>
      <c r="X173" s="1"/>
      <c r="Y173" s="1"/>
    </row>
    <row r="174" spans="1:25" ht="15.75" customHeight="1" x14ac:dyDescent="0.25">
      <c r="A174" s="54" t="s">
        <v>452</v>
      </c>
      <c r="B174" s="55" t="s">
        <v>453</v>
      </c>
      <c r="C174" s="55" t="s">
        <v>457</v>
      </c>
      <c r="D174" s="55" t="s">
        <v>458</v>
      </c>
      <c r="E174" s="57">
        <v>2</v>
      </c>
      <c r="F174" s="57">
        <v>0</v>
      </c>
      <c r="G174" s="57">
        <v>5.9520975460034116</v>
      </c>
      <c r="H174" s="57">
        <v>7.4909599299999998</v>
      </c>
      <c r="I174" s="57">
        <v>2.6520648761560088</v>
      </c>
      <c r="J174" s="57">
        <v>0</v>
      </c>
      <c r="K174" s="60">
        <f t="shared" si="10"/>
        <v>3.6</v>
      </c>
      <c r="L174" s="57">
        <v>0</v>
      </c>
      <c r="M174" s="61">
        <f t="shared" si="11"/>
        <v>0</v>
      </c>
      <c r="N174" s="57">
        <f>ROUND(IF('Indicator Data'!L177=0,0,IF('Indicator Data'!L177&gt;N$333,10,IF('Indicator Data'!L177&lt;N$334,0,10-(N$333-'Indicator Data'!L177)/(N$333-N$334)*10))),1)</f>
        <v>3.3</v>
      </c>
      <c r="O174" s="57">
        <f>ROUND(IF('Indicator Data'!M177=0,0,IF(LOG('Indicator Data'!M177)&gt;O$333,10,IF(LOG('Indicator Data'!M177)&lt;O$334,0,10-(O$333-LOG('Indicator Data'!M177))/(O$333-O$334)*10))),1)</f>
        <v>3.7</v>
      </c>
      <c r="P174" s="57">
        <f>ROUND(IF('Indicator Data'!N177=0,0,IF('Indicator Data'!N177&gt;P$333,10,IF('Indicator Data'!N177&lt;P$334,0,10-(P$333-'Indicator Data'!N177)/(P$333-P$334)*10))),1)</f>
        <v>2.6</v>
      </c>
      <c r="Q174" s="57">
        <f t="shared" si="12"/>
        <v>3.2</v>
      </c>
      <c r="R174" s="61">
        <f t="shared" si="13"/>
        <v>3.3</v>
      </c>
      <c r="S174" s="60">
        <f t="shared" si="14"/>
        <v>0.9</v>
      </c>
      <c r="T174" s="62"/>
      <c r="U174" s="1"/>
      <c r="V174" s="1"/>
      <c r="W174" s="1"/>
      <c r="X174" s="1"/>
      <c r="Y174" s="1"/>
    </row>
    <row r="175" spans="1:25" ht="15.75" customHeight="1" x14ac:dyDescent="0.25">
      <c r="A175" s="54" t="s">
        <v>452</v>
      </c>
      <c r="B175" s="55" t="s">
        <v>453</v>
      </c>
      <c r="C175" s="55" t="s">
        <v>459</v>
      </c>
      <c r="D175" s="55" t="s">
        <v>460</v>
      </c>
      <c r="E175" s="57">
        <v>2</v>
      </c>
      <c r="F175" s="57">
        <v>3.9545096580511805</v>
      </c>
      <c r="G175" s="57">
        <v>1.7899691196576901</v>
      </c>
      <c r="H175" s="57">
        <v>0.90940799999999999</v>
      </c>
      <c r="I175" s="57">
        <v>1.3573350011840932</v>
      </c>
      <c r="J175" s="57">
        <v>0.56798521112648048</v>
      </c>
      <c r="K175" s="60">
        <f t="shared" si="10"/>
        <v>2</v>
      </c>
      <c r="L175" s="57">
        <v>0</v>
      </c>
      <c r="M175" s="61">
        <f t="shared" si="11"/>
        <v>0</v>
      </c>
      <c r="N175" s="57">
        <f>ROUND(IF('Indicator Data'!L178=0,0,IF('Indicator Data'!L178&gt;N$333,10,IF('Indicator Data'!L178&lt;N$334,0,10-(N$333-'Indicator Data'!L178)/(N$333-N$334)*10))),1)</f>
        <v>3.3</v>
      </c>
      <c r="O175" s="57">
        <f>ROUND(IF('Indicator Data'!M178=0,0,IF(LOG('Indicator Data'!M178)&gt;O$333,10,IF(LOG('Indicator Data'!M178)&lt;O$334,0,10-(O$333-LOG('Indicator Data'!M178))/(O$333-O$334)*10))),1)</f>
        <v>3.7</v>
      </c>
      <c r="P175" s="57">
        <f>ROUND(IF('Indicator Data'!N178=0,0,IF('Indicator Data'!N178&gt;P$333,10,IF('Indicator Data'!N178&lt;P$334,0,10-(P$333-'Indicator Data'!N178)/(P$333-P$334)*10))),1)</f>
        <v>2.6</v>
      </c>
      <c r="Q175" s="57">
        <f t="shared" si="12"/>
        <v>3.2</v>
      </c>
      <c r="R175" s="61">
        <f t="shared" si="13"/>
        <v>3.3</v>
      </c>
      <c r="S175" s="60">
        <f t="shared" si="14"/>
        <v>0.9</v>
      </c>
      <c r="T175" s="62"/>
      <c r="U175" s="1"/>
      <c r="V175" s="1"/>
      <c r="W175" s="1"/>
      <c r="X175" s="1"/>
      <c r="Y175" s="1"/>
    </row>
    <row r="176" spans="1:25" ht="15.75" customHeight="1" x14ac:dyDescent="0.25">
      <c r="A176" s="54" t="s">
        <v>452</v>
      </c>
      <c r="B176" s="55" t="s">
        <v>453</v>
      </c>
      <c r="C176" s="55" t="s">
        <v>461</v>
      </c>
      <c r="D176" s="55" t="s">
        <v>462</v>
      </c>
      <c r="E176" s="57">
        <v>2</v>
      </c>
      <c r="F176" s="57">
        <v>5.4578287626812189E-2</v>
      </c>
      <c r="G176" s="57">
        <v>3.0612489734778183</v>
      </c>
      <c r="H176" s="57">
        <v>3.8496898700000006</v>
      </c>
      <c r="I176" s="57">
        <v>2.1623968472762822</v>
      </c>
      <c r="J176" s="57">
        <v>0.17155483569294355</v>
      </c>
      <c r="K176" s="60">
        <f t="shared" si="10"/>
        <v>2</v>
      </c>
      <c r="L176" s="57">
        <v>0</v>
      </c>
      <c r="M176" s="61">
        <f t="shared" si="11"/>
        <v>0</v>
      </c>
      <c r="N176" s="57">
        <f>ROUND(IF('Indicator Data'!L179=0,0,IF('Indicator Data'!L179&gt;N$333,10,IF('Indicator Data'!L179&lt;N$334,0,10-(N$333-'Indicator Data'!L179)/(N$333-N$334)*10))),1)</f>
        <v>3.3</v>
      </c>
      <c r="O176" s="57">
        <f>ROUND(IF('Indicator Data'!M179=0,0,IF(LOG('Indicator Data'!M179)&gt;O$333,10,IF(LOG('Indicator Data'!M179)&lt;O$334,0,10-(O$333-LOG('Indicator Data'!M179))/(O$333-O$334)*10))),1)</f>
        <v>3.7</v>
      </c>
      <c r="P176" s="57">
        <f>ROUND(IF('Indicator Data'!N179=0,0,IF('Indicator Data'!N179&gt;P$333,10,IF('Indicator Data'!N179&lt;P$334,0,10-(P$333-'Indicator Data'!N179)/(P$333-P$334)*10))),1)</f>
        <v>2.6</v>
      </c>
      <c r="Q176" s="57">
        <f t="shared" si="12"/>
        <v>3.2</v>
      </c>
      <c r="R176" s="61">
        <f t="shared" si="13"/>
        <v>3.3</v>
      </c>
      <c r="S176" s="60">
        <f t="shared" si="14"/>
        <v>0.9</v>
      </c>
      <c r="T176" s="62"/>
      <c r="U176" s="1"/>
      <c r="V176" s="1"/>
      <c r="W176" s="1"/>
      <c r="X176" s="1"/>
      <c r="Y176" s="1"/>
    </row>
    <row r="177" spans="1:25" ht="15.75" customHeight="1" x14ac:dyDescent="0.25">
      <c r="A177" s="54" t="s">
        <v>452</v>
      </c>
      <c r="B177" s="55" t="s">
        <v>453</v>
      </c>
      <c r="C177" s="55" t="s">
        <v>463</v>
      </c>
      <c r="D177" s="55" t="s">
        <v>464</v>
      </c>
      <c r="E177" s="57">
        <v>2</v>
      </c>
      <c r="F177" s="57">
        <v>0.54829045675322419</v>
      </c>
      <c r="G177" s="57">
        <v>0.99779110193744358</v>
      </c>
      <c r="H177" s="57">
        <v>0.39164100000000002</v>
      </c>
      <c r="I177" s="57">
        <v>10</v>
      </c>
      <c r="J177" s="57">
        <v>0.29125884806804203</v>
      </c>
      <c r="K177" s="60">
        <f t="shared" si="10"/>
        <v>4.5999999999999996</v>
      </c>
      <c r="L177" s="57">
        <v>0</v>
      </c>
      <c r="M177" s="61">
        <f t="shared" si="11"/>
        <v>0</v>
      </c>
      <c r="N177" s="57">
        <f>ROUND(IF('Indicator Data'!L180=0,0,IF('Indicator Data'!L180&gt;N$333,10,IF('Indicator Data'!L180&lt;N$334,0,10-(N$333-'Indicator Data'!L180)/(N$333-N$334)*10))),1)</f>
        <v>3.3</v>
      </c>
      <c r="O177" s="57">
        <f>ROUND(IF('Indicator Data'!M180=0,0,IF(LOG('Indicator Data'!M180)&gt;O$333,10,IF(LOG('Indicator Data'!M180)&lt;O$334,0,10-(O$333-LOG('Indicator Data'!M180))/(O$333-O$334)*10))),1)</f>
        <v>3.7</v>
      </c>
      <c r="P177" s="57">
        <f>ROUND(IF('Indicator Data'!N180=0,0,IF('Indicator Data'!N180&gt;P$333,10,IF('Indicator Data'!N180&lt;P$334,0,10-(P$333-'Indicator Data'!N180)/(P$333-P$334)*10))),1)</f>
        <v>2.6</v>
      </c>
      <c r="Q177" s="57">
        <f t="shared" si="12"/>
        <v>3.2</v>
      </c>
      <c r="R177" s="61">
        <f t="shared" si="13"/>
        <v>3.3</v>
      </c>
      <c r="S177" s="60">
        <f t="shared" si="14"/>
        <v>0.9</v>
      </c>
      <c r="T177" s="62"/>
      <c r="U177" s="1"/>
      <c r="V177" s="1"/>
      <c r="W177" s="1"/>
      <c r="X177" s="1"/>
      <c r="Y177" s="1"/>
    </row>
    <row r="178" spans="1:25" ht="15.75" customHeight="1" x14ac:dyDescent="0.25">
      <c r="A178" s="54" t="s">
        <v>452</v>
      </c>
      <c r="B178" s="55" t="s">
        <v>465</v>
      </c>
      <c r="C178" s="55" t="s">
        <v>465</v>
      </c>
      <c r="D178" s="55" t="s">
        <v>466</v>
      </c>
      <c r="E178" s="57">
        <v>2</v>
      </c>
      <c r="F178" s="57">
        <v>0</v>
      </c>
      <c r="G178" s="57">
        <v>3.118094107076939</v>
      </c>
      <c r="H178" s="57">
        <v>4.7927101099999998</v>
      </c>
      <c r="I178" s="57">
        <v>1.6954998390847873</v>
      </c>
      <c r="J178" s="57">
        <v>0.10007347902545349</v>
      </c>
      <c r="K178" s="60">
        <f t="shared" si="10"/>
        <v>2.2000000000000002</v>
      </c>
      <c r="L178" s="57">
        <v>0</v>
      </c>
      <c r="M178" s="61">
        <f t="shared" si="11"/>
        <v>0</v>
      </c>
      <c r="N178" s="57">
        <f>ROUND(IF('Indicator Data'!L181=0,0,IF('Indicator Data'!L181&gt;N$333,10,IF('Indicator Data'!L181&lt;N$334,0,10-(N$333-'Indicator Data'!L181)/(N$333-N$334)*10))),1)</f>
        <v>3.3</v>
      </c>
      <c r="O178" s="57">
        <f>ROUND(IF('Indicator Data'!M181=0,0,IF(LOG('Indicator Data'!M181)&gt;O$333,10,IF(LOG('Indicator Data'!M181)&lt;O$334,0,10-(O$333-LOG('Indicator Data'!M181))/(O$333-O$334)*10))),1)</f>
        <v>3.7</v>
      </c>
      <c r="P178" s="57">
        <f>ROUND(IF('Indicator Data'!N181=0,0,IF('Indicator Data'!N181&gt;P$333,10,IF('Indicator Data'!N181&lt;P$334,0,10-(P$333-'Indicator Data'!N181)/(P$333-P$334)*10))),1)</f>
        <v>2.6</v>
      </c>
      <c r="Q178" s="57">
        <f t="shared" si="12"/>
        <v>3.2</v>
      </c>
      <c r="R178" s="61">
        <f t="shared" si="13"/>
        <v>3.3</v>
      </c>
      <c r="S178" s="60">
        <f t="shared" si="14"/>
        <v>0.9</v>
      </c>
      <c r="T178" s="62"/>
      <c r="U178" s="1"/>
      <c r="V178" s="1"/>
      <c r="W178" s="1"/>
      <c r="X178" s="1"/>
      <c r="Y178" s="1"/>
    </row>
    <row r="179" spans="1:25" ht="15.75" customHeight="1" x14ac:dyDescent="0.25">
      <c r="A179" s="54" t="s">
        <v>452</v>
      </c>
      <c r="B179" s="55" t="s">
        <v>465</v>
      </c>
      <c r="C179" s="55" t="s">
        <v>467</v>
      </c>
      <c r="D179" s="55" t="s">
        <v>468</v>
      </c>
      <c r="E179" s="57">
        <v>2</v>
      </c>
      <c r="F179" s="57">
        <v>0</v>
      </c>
      <c r="G179" s="57">
        <v>4.4428636907905581</v>
      </c>
      <c r="H179" s="57">
        <v>2.9265600200000002</v>
      </c>
      <c r="I179" s="57">
        <v>1.988001190165348</v>
      </c>
      <c r="J179" s="57">
        <v>0.86730438554947487</v>
      </c>
      <c r="K179" s="60">
        <f t="shared" si="10"/>
        <v>2</v>
      </c>
      <c r="L179" s="57">
        <v>0</v>
      </c>
      <c r="M179" s="61">
        <f t="shared" si="11"/>
        <v>0</v>
      </c>
      <c r="N179" s="57">
        <f>ROUND(IF('Indicator Data'!L182=0,0,IF('Indicator Data'!L182&gt;N$333,10,IF('Indicator Data'!L182&lt;N$334,0,10-(N$333-'Indicator Data'!L182)/(N$333-N$334)*10))),1)</f>
        <v>3.3</v>
      </c>
      <c r="O179" s="57">
        <f>ROUND(IF('Indicator Data'!M182=0,0,IF(LOG('Indicator Data'!M182)&gt;O$333,10,IF(LOG('Indicator Data'!M182)&lt;O$334,0,10-(O$333-LOG('Indicator Data'!M182))/(O$333-O$334)*10))),1)</f>
        <v>3.7</v>
      </c>
      <c r="P179" s="57">
        <f>ROUND(IF('Indicator Data'!N182=0,0,IF('Indicator Data'!N182&gt;P$333,10,IF('Indicator Data'!N182&lt;P$334,0,10-(P$333-'Indicator Data'!N182)/(P$333-P$334)*10))),1)</f>
        <v>2.6</v>
      </c>
      <c r="Q179" s="57">
        <f t="shared" si="12"/>
        <v>3.2</v>
      </c>
      <c r="R179" s="61">
        <f t="shared" si="13"/>
        <v>3.3</v>
      </c>
      <c r="S179" s="60">
        <f t="shared" si="14"/>
        <v>0.9</v>
      </c>
      <c r="T179" s="62"/>
      <c r="U179" s="1"/>
      <c r="V179" s="1"/>
      <c r="W179" s="1"/>
      <c r="X179" s="1"/>
      <c r="Y179" s="1"/>
    </row>
    <row r="180" spans="1:25" ht="15.75" customHeight="1" x14ac:dyDescent="0.25">
      <c r="A180" s="54" t="s">
        <v>452</v>
      </c>
      <c r="B180" s="55" t="s">
        <v>465</v>
      </c>
      <c r="C180" s="55" t="s">
        <v>469</v>
      </c>
      <c r="D180" s="55" t="s">
        <v>470</v>
      </c>
      <c r="E180" s="57">
        <v>2</v>
      </c>
      <c r="F180" s="57">
        <v>0</v>
      </c>
      <c r="G180" s="57">
        <v>0.61670505797451636</v>
      </c>
      <c r="H180" s="57">
        <v>3.8103698700000006</v>
      </c>
      <c r="I180" s="57">
        <v>0.99979961501794357</v>
      </c>
      <c r="J180" s="57">
        <v>0</v>
      </c>
      <c r="K180" s="60">
        <f t="shared" si="10"/>
        <v>1.5</v>
      </c>
      <c r="L180" s="57">
        <v>0</v>
      </c>
      <c r="M180" s="61">
        <f t="shared" si="11"/>
        <v>0</v>
      </c>
      <c r="N180" s="57">
        <f>ROUND(IF('Indicator Data'!L183=0,0,IF('Indicator Data'!L183&gt;N$333,10,IF('Indicator Data'!L183&lt;N$334,0,10-(N$333-'Indicator Data'!L183)/(N$333-N$334)*10))),1)</f>
        <v>3.3</v>
      </c>
      <c r="O180" s="57">
        <f>ROUND(IF('Indicator Data'!M183=0,0,IF(LOG('Indicator Data'!M183)&gt;O$333,10,IF(LOG('Indicator Data'!M183)&lt;O$334,0,10-(O$333-LOG('Indicator Data'!M183))/(O$333-O$334)*10))),1)</f>
        <v>3.7</v>
      </c>
      <c r="P180" s="57">
        <f>ROUND(IF('Indicator Data'!N183=0,0,IF('Indicator Data'!N183&gt;P$333,10,IF('Indicator Data'!N183&lt;P$334,0,10-(P$333-'Indicator Data'!N183)/(P$333-P$334)*10))),1)</f>
        <v>2.6</v>
      </c>
      <c r="Q180" s="57">
        <f t="shared" si="12"/>
        <v>3.2</v>
      </c>
      <c r="R180" s="61">
        <f t="shared" si="13"/>
        <v>3.3</v>
      </c>
      <c r="S180" s="60">
        <f t="shared" si="14"/>
        <v>0.9</v>
      </c>
      <c r="T180" s="62"/>
      <c r="U180" s="1"/>
      <c r="V180" s="1"/>
      <c r="W180" s="1"/>
      <c r="X180" s="1"/>
      <c r="Y180" s="1"/>
    </row>
    <row r="181" spans="1:25" ht="15.75" customHeight="1" x14ac:dyDescent="0.25">
      <c r="A181" s="54" t="s">
        <v>452</v>
      </c>
      <c r="B181" s="55" t="s">
        <v>465</v>
      </c>
      <c r="C181" s="55" t="s">
        <v>471</v>
      </c>
      <c r="D181" s="55" t="s">
        <v>472</v>
      </c>
      <c r="E181" s="57">
        <v>2</v>
      </c>
      <c r="F181" s="57">
        <v>0</v>
      </c>
      <c r="G181" s="57">
        <v>0.90906158145421001</v>
      </c>
      <c r="H181" s="57">
        <v>2.9949899699999998</v>
      </c>
      <c r="I181" s="57">
        <v>0.91752032693113439</v>
      </c>
      <c r="J181" s="57">
        <v>0.21891075413197583</v>
      </c>
      <c r="K181" s="60">
        <f t="shared" si="10"/>
        <v>1.4</v>
      </c>
      <c r="L181" s="57">
        <v>0</v>
      </c>
      <c r="M181" s="61">
        <f t="shared" si="11"/>
        <v>0</v>
      </c>
      <c r="N181" s="57">
        <f>ROUND(IF('Indicator Data'!L184=0,0,IF('Indicator Data'!L184&gt;N$333,10,IF('Indicator Data'!L184&lt;N$334,0,10-(N$333-'Indicator Data'!L184)/(N$333-N$334)*10))),1)</f>
        <v>3.3</v>
      </c>
      <c r="O181" s="57">
        <f>ROUND(IF('Indicator Data'!M184=0,0,IF(LOG('Indicator Data'!M184)&gt;O$333,10,IF(LOG('Indicator Data'!M184)&lt;O$334,0,10-(O$333-LOG('Indicator Data'!M184))/(O$333-O$334)*10))),1)</f>
        <v>3.7</v>
      </c>
      <c r="P181" s="57">
        <f>ROUND(IF('Indicator Data'!N184=0,0,IF('Indicator Data'!N184&gt;P$333,10,IF('Indicator Data'!N184&lt;P$334,0,10-(P$333-'Indicator Data'!N184)/(P$333-P$334)*10))),1)</f>
        <v>2.6</v>
      </c>
      <c r="Q181" s="57">
        <f t="shared" si="12"/>
        <v>3.2</v>
      </c>
      <c r="R181" s="61">
        <f t="shared" si="13"/>
        <v>3.3</v>
      </c>
      <c r="S181" s="60">
        <f t="shared" si="14"/>
        <v>0.9</v>
      </c>
      <c r="T181" s="62"/>
      <c r="U181" s="1"/>
      <c r="V181" s="1"/>
      <c r="W181" s="1"/>
      <c r="X181" s="1"/>
      <c r="Y181" s="1"/>
    </row>
    <row r="182" spans="1:25" ht="15.75" customHeight="1" x14ac:dyDescent="0.25">
      <c r="A182" s="54" t="s">
        <v>473</v>
      </c>
      <c r="B182" s="55" t="s">
        <v>474</v>
      </c>
      <c r="C182" s="55" t="s">
        <v>474</v>
      </c>
      <c r="D182" s="55" t="s">
        <v>475</v>
      </c>
      <c r="E182" s="57">
        <v>8</v>
      </c>
      <c r="F182" s="57">
        <v>0</v>
      </c>
      <c r="G182" s="57">
        <v>9.7750083992448396</v>
      </c>
      <c r="H182" s="57">
        <v>10</v>
      </c>
      <c r="I182" s="57">
        <v>2.7400521000953351</v>
      </c>
      <c r="J182" s="57">
        <v>0</v>
      </c>
      <c r="K182" s="60">
        <f t="shared" si="10"/>
        <v>7</v>
      </c>
      <c r="L182" s="57">
        <v>9.9</v>
      </c>
      <c r="M182" s="61">
        <f t="shared" si="11"/>
        <v>9.9</v>
      </c>
      <c r="N182" s="57">
        <f>ROUND(IF('Indicator Data'!L185=0,0,IF('Indicator Data'!L185&gt;N$333,10,IF('Indicator Data'!L185&lt;N$334,0,10-(N$333-'Indicator Data'!L185)/(N$333-N$334)*10))),1)</f>
        <v>5</v>
      </c>
      <c r="O182" s="57">
        <f>ROUND(IF('Indicator Data'!M185=0,0,IF(LOG('Indicator Data'!M185)&gt;O$333,10,IF(LOG('Indicator Data'!M185)&lt;O$334,0,10-(O$333-LOG('Indicator Data'!M185))/(O$333-O$334)*10))),1)</f>
        <v>9.6999999999999993</v>
      </c>
      <c r="P182" s="57">
        <f>ROUND(IF('Indicator Data'!N185=0,0,IF('Indicator Data'!N185&gt;P$333,10,IF('Indicator Data'!N185&lt;P$334,0,10-(P$333-'Indicator Data'!N185)/(P$333-P$334)*10))),1)</f>
        <v>10</v>
      </c>
      <c r="Q182" s="57">
        <f t="shared" si="12"/>
        <v>9.9</v>
      </c>
      <c r="R182" s="61">
        <f t="shared" si="13"/>
        <v>7.5</v>
      </c>
      <c r="S182" s="60">
        <f t="shared" si="14"/>
        <v>9.5</v>
      </c>
      <c r="T182" s="62"/>
      <c r="U182" s="1"/>
      <c r="V182" s="1"/>
      <c r="W182" s="1"/>
      <c r="X182" s="1"/>
      <c r="Y182" s="1"/>
    </row>
    <row r="183" spans="1:25" ht="15.75" customHeight="1" x14ac:dyDescent="0.25">
      <c r="A183" s="54" t="s">
        <v>473</v>
      </c>
      <c r="B183" s="55" t="s">
        <v>474</v>
      </c>
      <c r="C183" s="55" t="s">
        <v>476</v>
      </c>
      <c r="D183" s="55" t="s">
        <v>477</v>
      </c>
      <c r="E183" s="57">
        <v>8</v>
      </c>
      <c r="F183" s="57">
        <v>2.7404364977586426</v>
      </c>
      <c r="G183" s="57">
        <v>4.0289533604252714</v>
      </c>
      <c r="H183" s="57">
        <v>2.9588499099999996</v>
      </c>
      <c r="I183" s="57">
        <v>0.63540256128440709</v>
      </c>
      <c r="J183" s="57">
        <v>2.7341531861301016</v>
      </c>
      <c r="K183" s="60">
        <f t="shared" si="10"/>
        <v>4.0999999999999996</v>
      </c>
      <c r="L183" s="57">
        <v>8.5</v>
      </c>
      <c r="M183" s="61">
        <f t="shared" si="11"/>
        <v>8.5</v>
      </c>
      <c r="N183" s="57">
        <f>ROUND(IF('Indicator Data'!L186=0,0,IF('Indicator Data'!L186&gt;N$333,10,IF('Indicator Data'!L186&lt;N$334,0,10-(N$333-'Indicator Data'!L186)/(N$333-N$334)*10))),1)</f>
        <v>5</v>
      </c>
      <c r="O183" s="57">
        <f>ROUND(IF('Indicator Data'!M186=0,0,IF(LOG('Indicator Data'!M186)&gt;O$333,10,IF(LOG('Indicator Data'!M186)&lt;O$334,0,10-(O$333-LOG('Indicator Data'!M186))/(O$333-O$334)*10))),1)</f>
        <v>9.6999999999999993</v>
      </c>
      <c r="P183" s="57">
        <f>ROUND(IF('Indicator Data'!N186=0,0,IF('Indicator Data'!N186&gt;P$333,10,IF('Indicator Data'!N186&lt;P$334,0,10-(P$333-'Indicator Data'!N186)/(P$333-P$334)*10))),1)</f>
        <v>10</v>
      </c>
      <c r="Q183" s="57">
        <f t="shared" si="12"/>
        <v>9.9</v>
      </c>
      <c r="R183" s="61">
        <f t="shared" si="13"/>
        <v>7.5</v>
      </c>
      <c r="S183" s="60">
        <f t="shared" si="14"/>
        <v>8.3000000000000007</v>
      </c>
      <c r="T183" s="62"/>
      <c r="U183" s="1"/>
      <c r="V183" s="1"/>
      <c r="W183" s="1"/>
      <c r="X183" s="1"/>
      <c r="Y183" s="1"/>
    </row>
    <row r="184" spans="1:25" ht="15.75" customHeight="1" x14ac:dyDescent="0.25">
      <c r="A184" s="54" t="s">
        <v>473</v>
      </c>
      <c r="B184" s="55" t="s">
        <v>478</v>
      </c>
      <c r="C184" s="55" t="s">
        <v>478</v>
      </c>
      <c r="D184" s="55" t="s">
        <v>479</v>
      </c>
      <c r="E184" s="57">
        <v>0</v>
      </c>
      <c r="F184" s="57">
        <v>5.7863192956360052</v>
      </c>
      <c r="G184" s="57">
        <v>5.9657854030652535</v>
      </c>
      <c r="H184" s="57">
        <v>2.6554000899999997</v>
      </c>
      <c r="I184" s="57">
        <v>3.8602041497908104</v>
      </c>
      <c r="J184" s="57">
        <v>1.2589900724507694</v>
      </c>
      <c r="K184" s="60">
        <f t="shared" si="10"/>
        <v>3.5</v>
      </c>
      <c r="L184" s="57">
        <v>0</v>
      </c>
      <c r="M184" s="61">
        <f t="shared" si="11"/>
        <v>0</v>
      </c>
      <c r="N184" s="57">
        <f>ROUND(IF('Indicator Data'!L187=0,0,IF('Indicator Data'!L187&gt;N$333,10,IF('Indicator Data'!L187&lt;N$334,0,10-(N$333-'Indicator Data'!L187)/(N$333-N$334)*10))),1)</f>
        <v>5</v>
      </c>
      <c r="O184" s="57">
        <f>ROUND(IF('Indicator Data'!M187=0,0,IF(LOG('Indicator Data'!M187)&gt;O$333,10,IF(LOG('Indicator Data'!M187)&lt;O$334,0,10-(O$333-LOG('Indicator Data'!M187))/(O$333-O$334)*10))),1)</f>
        <v>9.6999999999999993</v>
      </c>
      <c r="P184" s="57">
        <f>ROUND(IF('Indicator Data'!N187=0,0,IF('Indicator Data'!N187&gt;P$333,10,IF('Indicator Data'!N187&lt;P$334,0,10-(P$333-'Indicator Data'!N187)/(P$333-P$334)*10))),1)</f>
        <v>10</v>
      </c>
      <c r="Q184" s="57">
        <f t="shared" si="12"/>
        <v>9.9</v>
      </c>
      <c r="R184" s="61">
        <f t="shared" si="13"/>
        <v>7.5</v>
      </c>
      <c r="S184" s="60">
        <f t="shared" si="14"/>
        <v>2.7</v>
      </c>
      <c r="T184" s="62"/>
      <c r="U184" s="1"/>
      <c r="V184" s="1"/>
      <c r="W184" s="1"/>
      <c r="X184" s="1"/>
      <c r="Y184" s="1"/>
    </row>
    <row r="185" spans="1:25" ht="15.75" customHeight="1" x14ac:dyDescent="0.25">
      <c r="A185" s="54" t="s">
        <v>473</v>
      </c>
      <c r="B185" s="55" t="s">
        <v>478</v>
      </c>
      <c r="C185" s="55" t="s">
        <v>480</v>
      </c>
      <c r="D185" s="55" t="s">
        <v>481</v>
      </c>
      <c r="E185" s="57">
        <v>0</v>
      </c>
      <c r="F185" s="57">
        <v>5.5257071688281538</v>
      </c>
      <c r="G185" s="57">
        <v>2.8200742998352464</v>
      </c>
      <c r="H185" s="57">
        <v>0.44461798999999996</v>
      </c>
      <c r="I185" s="57">
        <v>3.654111231881858</v>
      </c>
      <c r="J185" s="57">
        <v>3.3862107114255751</v>
      </c>
      <c r="K185" s="60">
        <f t="shared" si="10"/>
        <v>2.8</v>
      </c>
      <c r="L185" s="57">
        <v>9.9</v>
      </c>
      <c r="M185" s="61">
        <f t="shared" si="11"/>
        <v>9.9</v>
      </c>
      <c r="N185" s="57">
        <f>ROUND(IF('Indicator Data'!L188=0,0,IF('Indicator Data'!L188&gt;N$333,10,IF('Indicator Data'!L188&lt;N$334,0,10-(N$333-'Indicator Data'!L188)/(N$333-N$334)*10))),1)</f>
        <v>5</v>
      </c>
      <c r="O185" s="57">
        <f>ROUND(IF('Indicator Data'!M188=0,0,IF(LOG('Indicator Data'!M188)&gt;O$333,10,IF(LOG('Indicator Data'!M188)&lt;O$334,0,10-(O$333-LOG('Indicator Data'!M188))/(O$333-O$334)*10))),1)</f>
        <v>9.6999999999999993</v>
      </c>
      <c r="P185" s="57">
        <f>ROUND(IF('Indicator Data'!N188=0,0,IF('Indicator Data'!N188&gt;P$333,10,IF('Indicator Data'!N188&lt;P$334,0,10-(P$333-'Indicator Data'!N188)/(P$333-P$334)*10))),1)</f>
        <v>10</v>
      </c>
      <c r="Q185" s="57">
        <f t="shared" si="12"/>
        <v>9.9</v>
      </c>
      <c r="R185" s="61">
        <f t="shared" si="13"/>
        <v>7.5</v>
      </c>
      <c r="S185" s="60">
        <f t="shared" si="14"/>
        <v>9.5</v>
      </c>
      <c r="T185" s="62"/>
      <c r="U185" s="1"/>
      <c r="V185" s="1"/>
      <c r="W185" s="1"/>
      <c r="X185" s="1"/>
      <c r="Y185" s="1"/>
    </row>
    <row r="186" spans="1:25" ht="15.75" customHeight="1" x14ac:dyDescent="0.25">
      <c r="A186" s="54" t="s">
        <v>473</v>
      </c>
      <c r="B186" s="55" t="s">
        <v>478</v>
      </c>
      <c r="C186" s="55" t="s">
        <v>482</v>
      </c>
      <c r="D186" s="55" t="s">
        <v>483</v>
      </c>
      <c r="E186" s="57">
        <v>8</v>
      </c>
      <c r="F186" s="57">
        <v>4.1912877194032498</v>
      </c>
      <c r="G186" s="57">
        <v>1.6864245068251682</v>
      </c>
      <c r="H186" s="57">
        <v>1.62227001</v>
      </c>
      <c r="I186" s="57">
        <v>3.1674186163720601</v>
      </c>
      <c r="J186" s="57">
        <v>5.806664149816152</v>
      </c>
      <c r="K186" s="60">
        <f t="shared" si="10"/>
        <v>4.5999999999999996</v>
      </c>
      <c r="L186" s="57">
        <v>0</v>
      </c>
      <c r="M186" s="61">
        <f t="shared" si="11"/>
        <v>0</v>
      </c>
      <c r="N186" s="57">
        <f>ROUND(IF('Indicator Data'!L189=0,0,IF('Indicator Data'!L189&gt;N$333,10,IF('Indicator Data'!L189&lt;N$334,0,10-(N$333-'Indicator Data'!L189)/(N$333-N$334)*10))),1)</f>
        <v>5</v>
      </c>
      <c r="O186" s="57">
        <f>ROUND(IF('Indicator Data'!M189=0,0,IF(LOG('Indicator Data'!M189)&gt;O$333,10,IF(LOG('Indicator Data'!M189)&lt;O$334,0,10-(O$333-LOG('Indicator Data'!M189))/(O$333-O$334)*10))),1)</f>
        <v>9.6999999999999993</v>
      </c>
      <c r="P186" s="57">
        <f>ROUND(IF('Indicator Data'!N189=0,0,IF('Indicator Data'!N189&gt;P$333,10,IF('Indicator Data'!N189&lt;P$334,0,10-(P$333-'Indicator Data'!N189)/(P$333-P$334)*10))),1)</f>
        <v>10</v>
      </c>
      <c r="Q186" s="57">
        <f t="shared" si="12"/>
        <v>9.9</v>
      </c>
      <c r="R186" s="61">
        <f t="shared" si="13"/>
        <v>7.5</v>
      </c>
      <c r="S186" s="60">
        <f t="shared" si="14"/>
        <v>2.7</v>
      </c>
      <c r="T186" s="62"/>
      <c r="U186" s="1"/>
      <c r="V186" s="1"/>
      <c r="W186" s="1"/>
      <c r="X186" s="1"/>
      <c r="Y186" s="1"/>
    </row>
    <row r="187" spans="1:25" ht="15.75" customHeight="1" x14ac:dyDescent="0.25">
      <c r="A187" s="54" t="s">
        <v>473</v>
      </c>
      <c r="B187" s="55" t="s">
        <v>478</v>
      </c>
      <c r="C187" s="55" t="s">
        <v>484</v>
      </c>
      <c r="D187" s="55" t="s">
        <v>485</v>
      </c>
      <c r="E187" s="57">
        <v>8</v>
      </c>
      <c r="F187" s="57">
        <v>5.0211863938702965</v>
      </c>
      <c r="G187" s="57">
        <v>5.2539634263679975</v>
      </c>
      <c r="H187" s="57">
        <v>1.8699699400000001</v>
      </c>
      <c r="I187" s="57">
        <v>1.3635894415331273</v>
      </c>
      <c r="J187" s="57">
        <v>2.2829283230495223</v>
      </c>
      <c r="K187" s="60">
        <f t="shared" si="10"/>
        <v>4.5</v>
      </c>
      <c r="L187" s="57">
        <v>7.7</v>
      </c>
      <c r="M187" s="61">
        <f t="shared" si="11"/>
        <v>7.7</v>
      </c>
      <c r="N187" s="57">
        <f>ROUND(IF('Indicator Data'!L190=0,0,IF('Indicator Data'!L190&gt;N$333,10,IF('Indicator Data'!L190&lt;N$334,0,10-(N$333-'Indicator Data'!L190)/(N$333-N$334)*10))),1)</f>
        <v>5</v>
      </c>
      <c r="O187" s="57">
        <f>ROUND(IF('Indicator Data'!M190=0,0,IF(LOG('Indicator Data'!M190)&gt;O$333,10,IF(LOG('Indicator Data'!M190)&lt;O$334,0,10-(O$333-LOG('Indicator Data'!M190))/(O$333-O$334)*10))),1)</f>
        <v>9.6999999999999993</v>
      </c>
      <c r="P187" s="57">
        <f>ROUND(IF('Indicator Data'!N190=0,0,IF('Indicator Data'!N190&gt;P$333,10,IF('Indicator Data'!N190&lt;P$334,0,10-(P$333-'Indicator Data'!N190)/(P$333-P$334)*10))),1)</f>
        <v>10</v>
      </c>
      <c r="Q187" s="57">
        <f t="shared" si="12"/>
        <v>9.9</v>
      </c>
      <c r="R187" s="61">
        <f t="shared" si="13"/>
        <v>7.5</v>
      </c>
      <c r="S187" s="60">
        <f t="shared" si="14"/>
        <v>7.7</v>
      </c>
      <c r="T187" s="62"/>
      <c r="U187" s="1"/>
      <c r="V187" s="1"/>
      <c r="W187" s="1"/>
      <c r="X187" s="1"/>
      <c r="Y187" s="1"/>
    </row>
    <row r="188" spans="1:25" ht="15.75" customHeight="1" x14ac:dyDescent="0.25">
      <c r="A188" s="54" t="s">
        <v>473</v>
      </c>
      <c r="B188" s="55" t="s">
        <v>474</v>
      </c>
      <c r="C188" s="55" t="s">
        <v>486</v>
      </c>
      <c r="D188" s="55" t="s">
        <v>487</v>
      </c>
      <c r="E188" s="57">
        <v>8</v>
      </c>
      <c r="F188" s="57">
        <v>4.5907989169501793</v>
      </c>
      <c r="G188" s="57">
        <v>8.6025223982993566</v>
      </c>
      <c r="H188" s="57">
        <v>5.9641101799999996</v>
      </c>
      <c r="I188" s="57">
        <v>2.4002477487050879</v>
      </c>
      <c r="J188" s="57">
        <v>0.13963776866941396</v>
      </c>
      <c r="K188" s="60">
        <f t="shared" si="10"/>
        <v>5.7</v>
      </c>
      <c r="L188" s="57">
        <v>9.6</v>
      </c>
      <c r="M188" s="61">
        <f t="shared" si="11"/>
        <v>9.6</v>
      </c>
      <c r="N188" s="57">
        <f>ROUND(IF('Indicator Data'!L191=0,0,IF('Indicator Data'!L191&gt;N$333,10,IF('Indicator Data'!L191&lt;N$334,0,10-(N$333-'Indicator Data'!L191)/(N$333-N$334)*10))),1)</f>
        <v>5</v>
      </c>
      <c r="O188" s="57">
        <f>ROUND(IF('Indicator Data'!M191=0,0,IF(LOG('Indicator Data'!M191)&gt;O$333,10,IF(LOG('Indicator Data'!M191)&lt;O$334,0,10-(O$333-LOG('Indicator Data'!M191))/(O$333-O$334)*10))),1)</f>
        <v>9.6999999999999993</v>
      </c>
      <c r="P188" s="57">
        <f>ROUND(IF('Indicator Data'!N191=0,0,IF('Indicator Data'!N191&gt;P$333,10,IF('Indicator Data'!N191&lt;P$334,0,10-(P$333-'Indicator Data'!N191)/(P$333-P$334)*10))),1)</f>
        <v>10</v>
      </c>
      <c r="Q188" s="57">
        <f t="shared" si="12"/>
        <v>9.9</v>
      </c>
      <c r="R188" s="61">
        <f t="shared" si="13"/>
        <v>7.5</v>
      </c>
      <c r="S188" s="60">
        <f t="shared" si="14"/>
        <v>9.1999999999999993</v>
      </c>
      <c r="T188" s="62"/>
      <c r="U188" s="1"/>
      <c r="V188" s="1"/>
      <c r="W188" s="1"/>
      <c r="X188" s="1"/>
      <c r="Y188" s="1"/>
    </row>
    <row r="189" spans="1:25" ht="15.75" customHeight="1" x14ac:dyDescent="0.25">
      <c r="A189" s="54" t="s">
        <v>473</v>
      </c>
      <c r="B189" s="55" t="s">
        <v>474</v>
      </c>
      <c r="C189" s="55" t="s">
        <v>488</v>
      </c>
      <c r="D189" s="55" t="s">
        <v>489</v>
      </c>
      <c r="E189" s="57">
        <v>10</v>
      </c>
      <c r="F189" s="57">
        <v>0</v>
      </c>
      <c r="G189" s="57">
        <v>7.0568683761171922</v>
      </c>
      <c r="H189" s="57">
        <v>1.8077199899999998</v>
      </c>
      <c r="I189" s="57">
        <v>1.1434088521583892</v>
      </c>
      <c r="J189" s="57">
        <v>1.4328716188577653</v>
      </c>
      <c r="K189" s="60">
        <f t="shared" si="10"/>
        <v>5.2</v>
      </c>
      <c r="L189" s="57">
        <v>9.5</v>
      </c>
      <c r="M189" s="61">
        <f t="shared" si="11"/>
        <v>9.5</v>
      </c>
      <c r="N189" s="57">
        <f>ROUND(IF('Indicator Data'!L192=0,0,IF('Indicator Data'!L192&gt;N$333,10,IF('Indicator Data'!L192&lt;N$334,0,10-(N$333-'Indicator Data'!L192)/(N$333-N$334)*10))),1)</f>
        <v>5</v>
      </c>
      <c r="O189" s="57">
        <f>ROUND(IF('Indicator Data'!M192=0,0,IF(LOG('Indicator Data'!M192)&gt;O$333,10,IF(LOG('Indicator Data'!M192)&lt;O$334,0,10-(O$333-LOG('Indicator Data'!M192))/(O$333-O$334)*10))),1)</f>
        <v>9.6999999999999993</v>
      </c>
      <c r="P189" s="57">
        <f>ROUND(IF('Indicator Data'!N192=0,0,IF('Indicator Data'!N192&gt;P$333,10,IF('Indicator Data'!N192&lt;P$334,0,10-(P$333-'Indicator Data'!N192)/(P$333-P$334)*10))),1)</f>
        <v>10</v>
      </c>
      <c r="Q189" s="57">
        <f t="shared" si="12"/>
        <v>9.9</v>
      </c>
      <c r="R189" s="61">
        <f t="shared" si="13"/>
        <v>7.5</v>
      </c>
      <c r="S189" s="60">
        <f t="shared" si="14"/>
        <v>9.1</v>
      </c>
      <c r="T189" s="62"/>
      <c r="U189" s="1"/>
      <c r="V189" s="1"/>
      <c r="W189" s="1"/>
      <c r="X189" s="1"/>
      <c r="Y189" s="1"/>
    </row>
    <row r="190" spans="1:25" ht="15.75" customHeight="1" x14ac:dyDescent="0.25">
      <c r="A190" s="54" t="s">
        <v>473</v>
      </c>
      <c r="B190" s="55" t="s">
        <v>490</v>
      </c>
      <c r="C190" s="55" t="s">
        <v>490</v>
      </c>
      <c r="D190" s="55" t="s">
        <v>491</v>
      </c>
      <c r="E190" s="57">
        <v>10</v>
      </c>
      <c r="F190" s="57">
        <v>0</v>
      </c>
      <c r="G190" s="57">
        <v>2.8275355238807212</v>
      </c>
      <c r="H190" s="57">
        <v>1.0267100300000001</v>
      </c>
      <c r="I190" s="57">
        <v>2.8197810338650617</v>
      </c>
      <c r="J190" s="57">
        <v>1.9144509000242427</v>
      </c>
      <c r="K190" s="60">
        <f t="shared" si="10"/>
        <v>4.9000000000000004</v>
      </c>
      <c r="L190" s="57">
        <v>10</v>
      </c>
      <c r="M190" s="61">
        <f t="shared" si="11"/>
        <v>10</v>
      </c>
      <c r="N190" s="57">
        <f>ROUND(IF('Indicator Data'!L193=0,0,IF('Indicator Data'!L193&gt;N$333,10,IF('Indicator Data'!L193&lt;N$334,0,10-(N$333-'Indicator Data'!L193)/(N$333-N$334)*10))),1)</f>
        <v>5</v>
      </c>
      <c r="O190" s="57">
        <f>ROUND(IF('Indicator Data'!M193=0,0,IF(LOG('Indicator Data'!M193)&gt;O$333,10,IF(LOG('Indicator Data'!M193)&lt;O$334,0,10-(O$333-LOG('Indicator Data'!M193))/(O$333-O$334)*10))),1)</f>
        <v>9.6999999999999993</v>
      </c>
      <c r="P190" s="57">
        <f>ROUND(IF('Indicator Data'!N193=0,0,IF('Indicator Data'!N193&gt;P$333,10,IF('Indicator Data'!N193&lt;P$334,0,10-(P$333-'Indicator Data'!N193)/(P$333-P$334)*10))),1)</f>
        <v>10</v>
      </c>
      <c r="Q190" s="57">
        <f t="shared" si="12"/>
        <v>9.9</v>
      </c>
      <c r="R190" s="61">
        <f t="shared" si="13"/>
        <v>7.5</v>
      </c>
      <c r="S190" s="60">
        <f t="shared" si="14"/>
        <v>9.6</v>
      </c>
      <c r="T190" s="62"/>
      <c r="U190" s="1"/>
      <c r="V190" s="1"/>
      <c r="W190" s="1"/>
      <c r="X190" s="1"/>
      <c r="Y190" s="1"/>
    </row>
    <row r="191" spans="1:25" ht="15.75" customHeight="1" x14ac:dyDescent="0.25">
      <c r="A191" s="54" t="s">
        <v>473</v>
      </c>
      <c r="B191" s="55" t="s">
        <v>490</v>
      </c>
      <c r="C191" s="55" t="s">
        <v>492</v>
      </c>
      <c r="D191" s="55" t="s">
        <v>493</v>
      </c>
      <c r="E191" s="57">
        <v>10</v>
      </c>
      <c r="F191" s="57">
        <v>0.35800054751016486</v>
      </c>
      <c r="G191" s="57">
        <v>1.4678482168023437</v>
      </c>
      <c r="H191" s="57">
        <v>0.68126100999999994</v>
      </c>
      <c r="I191" s="57">
        <v>3.4440106143317766</v>
      </c>
      <c r="J191" s="57">
        <v>3.7183302022812272</v>
      </c>
      <c r="K191" s="60">
        <f t="shared" si="10"/>
        <v>5.0999999999999996</v>
      </c>
      <c r="L191" s="57">
        <v>9</v>
      </c>
      <c r="M191" s="61">
        <f t="shared" si="11"/>
        <v>9</v>
      </c>
      <c r="N191" s="57">
        <f>ROUND(IF('Indicator Data'!L194=0,0,IF('Indicator Data'!L194&gt;N$333,10,IF('Indicator Data'!L194&lt;N$334,0,10-(N$333-'Indicator Data'!L194)/(N$333-N$334)*10))),1)</f>
        <v>5</v>
      </c>
      <c r="O191" s="57">
        <f>ROUND(IF('Indicator Data'!M194=0,0,IF(LOG('Indicator Data'!M194)&gt;O$333,10,IF(LOG('Indicator Data'!M194)&lt;O$334,0,10-(O$333-LOG('Indicator Data'!M194))/(O$333-O$334)*10))),1)</f>
        <v>9.6999999999999993</v>
      </c>
      <c r="P191" s="57">
        <f>ROUND(IF('Indicator Data'!N194=0,0,IF('Indicator Data'!N194&gt;P$333,10,IF('Indicator Data'!N194&lt;P$334,0,10-(P$333-'Indicator Data'!N194)/(P$333-P$334)*10))),1)</f>
        <v>10</v>
      </c>
      <c r="Q191" s="57">
        <f t="shared" si="12"/>
        <v>9.9</v>
      </c>
      <c r="R191" s="61">
        <f t="shared" si="13"/>
        <v>7.5</v>
      </c>
      <c r="S191" s="60">
        <f t="shared" si="14"/>
        <v>8.6999999999999993</v>
      </c>
      <c r="T191" s="62"/>
      <c r="U191" s="1"/>
      <c r="V191" s="1"/>
      <c r="W191" s="1"/>
      <c r="X191" s="1"/>
      <c r="Y191" s="1"/>
    </row>
    <row r="192" spans="1:25" ht="15.75" customHeight="1" x14ac:dyDescent="0.25">
      <c r="A192" s="54" t="s">
        <v>473</v>
      </c>
      <c r="B192" s="55" t="s">
        <v>494</v>
      </c>
      <c r="C192" s="55" t="s">
        <v>494</v>
      </c>
      <c r="D192" s="55" t="s">
        <v>495</v>
      </c>
      <c r="E192" s="57">
        <v>6</v>
      </c>
      <c r="F192" s="57">
        <v>0</v>
      </c>
      <c r="G192" s="57">
        <v>6.0147396212629003</v>
      </c>
      <c r="H192" s="57">
        <v>3.2663398700000004</v>
      </c>
      <c r="I192" s="57">
        <v>1.5257191088333344</v>
      </c>
      <c r="J192" s="57">
        <v>0</v>
      </c>
      <c r="K192" s="60">
        <f t="shared" si="10"/>
        <v>3.1</v>
      </c>
      <c r="L192" s="57">
        <v>6</v>
      </c>
      <c r="M192" s="61">
        <f t="shared" si="11"/>
        <v>6</v>
      </c>
      <c r="N192" s="57">
        <f>ROUND(IF('Indicator Data'!L195=0,0,IF('Indicator Data'!L195&gt;N$333,10,IF('Indicator Data'!L195&lt;N$334,0,10-(N$333-'Indicator Data'!L195)/(N$333-N$334)*10))),1)</f>
        <v>5</v>
      </c>
      <c r="O192" s="57">
        <f>ROUND(IF('Indicator Data'!M195=0,0,IF(LOG('Indicator Data'!M195)&gt;O$333,10,IF(LOG('Indicator Data'!M195)&lt;O$334,0,10-(O$333-LOG('Indicator Data'!M195))/(O$333-O$334)*10))),1)</f>
        <v>9.6999999999999993</v>
      </c>
      <c r="P192" s="57">
        <f>ROUND(IF('Indicator Data'!N195=0,0,IF('Indicator Data'!N195&gt;P$333,10,IF('Indicator Data'!N195&lt;P$334,0,10-(P$333-'Indicator Data'!N195)/(P$333-P$334)*10))),1)</f>
        <v>10</v>
      </c>
      <c r="Q192" s="57">
        <f t="shared" si="12"/>
        <v>9.9</v>
      </c>
      <c r="R192" s="61">
        <f t="shared" si="13"/>
        <v>7.5</v>
      </c>
      <c r="S192" s="60">
        <f t="shared" si="14"/>
        <v>6.4</v>
      </c>
      <c r="T192" s="62"/>
      <c r="U192" s="1"/>
      <c r="V192" s="1"/>
      <c r="W192" s="1"/>
      <c r="X192" s="1"/>
      <c r="Y192" s="1"/>
    </row>
    <row r="193" spans="1:25" ht="15.75" customHeight="1" x14ac:dyDescent="0.25">
      <c r="A193" s="54" t="s">
        <v>473</v>
      </c>
      <c r="B193" s="55" t="s">
        <v>494</v>
      </c>
      <c r="C193" s="55" t="s">
        <v>496</v>
      </c>
      <c r="D193" s="55" t="s">
        <v>497</v>
      </c>
      <c r="E193" s="57">
        <v>8</v>
      </c>
      <c r="F193" s="57">
        <v>0</v>
      </c>
      <c r="G193" s="57">
        <v>2.5807783516717517</v>
      </c>
      <c r="H193" s="57">
        <v>0.37316999000000006</v>
      </c>
      <c r="I193" s="57">
        <v>1.4382176666686908</v>
      </c>
      <c r="J193" s="57">
        <v>0</v>
      </c>
      <c r="K193" s="60">
        <f t="shared" si="10"/>
        <v>3</v>
      </c>
      <c r="L193" s="57">
        <v>0</v>
      </c>
      <c r="M193" s="61">
        <f t="shared" si="11"/>
        <v>0</v>
      </c>
      <c r="N193" s="57">
        <f>ROUND(IF('Indicator Data'!L196=0,0,IF('Indicator Data'!L196&gt;N$333,10,IF('Indicator Data'!L196&lt;N$334,0,10-(N$333-'Indicator Data'!L196)/(N$333-N$334)*10))),1)</f>
        <v>5</v>
      </c>
      <c r="O193" s="57">
        <f>ROUND(IF('Indicator Data'!M196=0,0,IF(LOG('Indicator Data'!M196)&gt;O$333,10,IF(LOG('Indicator Data'!M196)&lt;O$334,0,10-(O$333-LOG('Indicator Data'!M196))/(O$333-O$334)*10))),1)</f>
        <v>9.6999999999999993</v>
      </c>
      <c r="P193" s="57">
        <f>ROUND(IF('Indicator Data'!N196=0,0,IF('Indicator Data'!N196&gt;P$333,10,IF('Indicator Data'!N196&lt;P$334,0,10-(P$333-'Indicator Data'!N196)/(P$333-P$334)*10))),1)</f>
        <v>10</v>
      </c>
      <c r="Q193" s="57">
        <f t="shared" si="12"/>
        <v>9.9</v>
      </c>
      <c r="R193" s="61">
        <f t="shared" si="13"/>
        <v>7.5</v>
      </c>
      <c r="S193" s="60">
        <f t="shared" si="14"/>
        <v>2.7</v>
      </c>
      <c r="T193" s="62"/>
      <c r="U193" s="1"/>
      <c r="V193" s="1"/>
      <c r="W193" s="1"/>
      <c r="X193" s="1"/>
      <c r="Y193" s="1"/>
    </row>
    <row r="194" spans="1:25" ht="15.75" customHeight="1" x14ac:dyDescent="0.25">
      <c r="A194" s="54" t="s">
        <v>473</v>
      </c>
      <c r="B194" s="55" t="s">
        <v>494</v>
      </c>
      <c r="C194" s="55" t="s">
        <v>498</v>
      </c>
      <c r="D194" s="55" t="s">
        <v>499</v>
      </c>
      <c r="E194" s="57">
        <v>6</v>
      </c>
      <c r="F194" s="57">
        <v>0</v>
      </c>
      <c r="G194" s="57">
        <v>5.3335408698745903</v>
      </c>
      <c r="H194" s="57">
        <v>3.0664899800000001</v>
      </c>
      <c r="I194" s="57">
        <v>1.3117322370857951</v>
      </c>
      <c r="J194" s="57">
        <v>0</v>
      </c>
      <c r="K194" s="60">
        <f t="shared" si="10"/>
        <v>3</v>
      </c>
      <c r="L194" s="57">
        <v>5.7</v>
      </c>
      <c r="M194" s="61">
        <f t="shared" si="11"/>
        <v>5.7</v>
      </c>
      <c r="N194" s="57">
        <f>ROUND(IF('Indicator Data'!L197=0,0,IF('Indicator Data'!L197&gt;N$333,10,IF('Indicator Data'!L197&lt;N$334,0,10-(N$333-'Indicator Data'!L197)/(N$333-N$334)*10))),1)</f>
        <v>5</v>
      </c>
      <c r="O194" s="57">
        <f>ROUND(IF('Indicator Data'!M197=0,0,IF(LOG('Indicator Data'!M197)&gt;O$333,10,IF(LOG('Indicator Data'!M197)&lt;O$334,0,10-(O$333-LOG('Indicator Data'!M197))/(O$333-O$334)*10))),1)</f>
        <v>9.6999999999999993</v>
      </c>
      <c r="P194" s="57">
        <f>ROUND(IF('Indicator Data'!N197=0,0,IF('Indicator Data'!N197&gt;P$333,10,IF('Indicator Data'!N197&lt;P$334,0,10-(P$333-'Indicator Data'!N197)/(P$333-P$334)*10))),1)</f>
        <v>10</v>
      </c>
      <c r="Q194" s="57">
        <f t="shared" si="12"/>
        <v>9.9</v>
      </c>
      <c r="R194" s="61">
        <f t="shared" si="13"/>
        <v>7.5</v>
      </c>
      <c r="S194" s="60">
        <f t="shared" si="14"/>
        <v>6.2</v>
      </c>
      <c r="T194" s="62"/>
      <c r="U194" s="1"/>
      <c r="V194" s="1"/>
      <c r="W194" s="1"/>
      <c r="X194" s="1"/>
      <c r="Y194" s="1"/>
    </row>
    <row r="195" spans="1:25" ht="15.75" customHeight="1" x14ac:dyDescent="0.25">
      <c r="A195" s="54" t="s">
        <v>473</v>
      </c>
      <c r="B195" s="55" t="s">
        <v>494</v>
      </c>
      <c r="C195" s="55" t="s">
        <v>500</v>
      </c>
      <c r="D195" s="55" t="s">
        <v>501</v>
      </c>
      <c r="E195" s="57">
        <v>6</v>
      </c>
      <c r="F195" s="57">
        <v>5.001443591088238</v>
      </c>
      <c r="G195" s="57">
        <v>0.94950785712518182</v>
      </c>
      <c r="H195" s="57">
        <v>0.56137199000000004</v>
      </c>
      <c r="I195" s="57">
        <v>1.5207398456428411</v>
      </c>
      <c r="J195" s="57">
        <v>4.8593416309341437</v>
      </c>
      <c r="K195" s="60">
        <f t="shared" ref="K195:K258" si="15">ROUND((10-GEOMEAN(((10-E195)/10*9+1),((10-E195)/10*9+1),((10-F195)/10*9+1),((10-F195)/10*9+1),((10-G195)/10*9+1),((10-H195)/10*9+1),((10-H195)/10*9+1),((10-I195)/10*9+1),((10-I195)/10*9+1),((10-J195)/10*9+1)))/9*10,1)</f>
        <v>3.5</v>
      </c>
      <c r="L195" s="57">
        <v>0</v>
      </c>
      <c r="M195" s="61">
        <f t="shared" ref="M195:M258" si="16">L195</f>
        <v>0</v>
      </c>
      <c r="N195" s="57">
        <f>ROUND(IF('Indicator Data'!L198=0,0,IF('Indicator Data'!L198&gt;N$333,10,IF('Indicator Data'!L198&lt;N$334,0,10-(N$333-'Indicator Data'!L198)/(N$333-N$334)*10))),1)</f>
        <v>5</v>
      </c>
      <c r="O195" s="57">
        <f>ROUND(IF('Indicator Data'!M198=0,0,IF(LOG('Indicator Data'!M198)&gt;O$333,10,IF(LOG('Indicator Data'!M198)&lt;O$334,0,10-(O$333-LOG('Indicator Data'!M198))/(O$333-O$334)*10))),1)</f>
        <v>9.6999999999999993</v>
      </c>
      <c r="P195" s="57">
        <f>ROUND(IF('Indicator Data'!N198=0,0,IF('Indicator Data'!N198&gt;P$333,10,IF('Indicator Data'!N198&lt;P$334,0,10-(P$333-'Indicator Data'!N198)/(P$333-P$334)*10))),1)</f>
        <v>10</v>
      </c>
      <c r="Q195" s="57">
        <f t="shared" ref="Q195:Q258" si="17">ROUND(AVERAGE(O195:P195),1)</f>
        <v>9.9</v>
      </c>
      <c r="R195" s="61">
        <f t="shared" ref="R195:R258" si="18">ROUND(AVERAGE(Q195,N195),1)</f>
        <v>7.5</v>
      </c>
      <c r="S195" s="60">
        <f t="shared" ref="S195:S258" si="19">ROUND((10-GEOMEAN(((10-M195)/10*9+1),((10-M195)/10*9+1),((10-M195)/10*9+1),((10-R195)/10*9+1)))/9*10,1)</f>
        <v>2.7</v>
      </c>
      <c r="T195" s="62"/>
      <c r="U195" s="1"/>
      <c r="V195" s="1"/>
      <c r="W195" s="1"/>
      <c r="X195" s="1"/>
      <c r="Y195" s="1"/>
    </row>
    <row r="196" spans="1:25" ht="15.75" customHeight="1" x14ac:dyDescent="0.25">
      <c r="A196" s="54" t="s">
        <v>473</v>
      </c>
      <c r="B196" s="55" t="s">
        <v>502</v>
      </c>
      <c r="C196" s="55" t="s">
        <v>502</v>
      </c>
      <c r="D196" s="55" t="s">
        <v>503</v>
      </c>
      <c r="E196" s="57">
        <v>8</v>
      </c>
      <c r="F196" s="57">
        <v>0</v>
      </c>
      <c r="G196" s="57">
        <v>0.91536873127682306</v>
      </c>
      <c r="H196" s="57">
        <v>1.27823E-2</v>
      </c>
      <c r="I196" s="57">
        <v>2.8277964331473191</v>
      </c>
      <c r="J196" s="57">
        <v>4.2913900445302398</v>
      </c>
      <c r="K196" s="60">
        <f t="shared" si="15"/>
        <v>3.4</v>
      </c>
      <c r="L196" s="57">
        <v>0</v>
      </c>
      <c r="M196" s="61">
        <f t="shared" si="16"/>
        <v>0</v>
      </c>
      <c r="N196" s="57">
        <f>ROUND(IF('Indicator Data'!L199=0,0,IF('Indicator Data'!L199&gt;N$333,10,IF('Indicator Data'!L199&lt;N$334,0,10-(N$333-'Indicator Data'!L199)/(N$333-N$334)*10))),1)</f>
        <v>5</v>
      </c>
      <c r="O196" s="57">
        <f>ROUND(IF('Indicator Data'!M199=0,0,IF(LOG('Indicator Data'!M199)&gt;O$333,10,IF(LOG('Indicator Data'!M199)&lt;O$334,0,10-(O$333-LOG('Indicator Data'!M199))/(O$333-O$334)*10))),1)</f>
        <v>9.6999999999999993</v>
      </c>
      <c r="P196" s="57">
        <f>ROUND(IF('Indicator Data'!N199=0,0,IF('Indicator Data'!N199&gt;P$333,10,IF('Indicator Data'!N199&lt;P$334,0,10-(P$333-'Indicator Data'!N199)/(P$333-P$334)*10))),1)</f>
        <v>10</v>
      </c>
      <c r="Q196" s="57">
        <f t="shared" si="17"/>
        <v>9.9</v>
      </c>
      <c r="R196" s="61">
        <f t="shared" si="18"/>
        <v>7.5</v>
      </c>
      <c r="S196" s="60">
        <f t="shared" si="19"/>
        <v>2.7</v>
      </c>
      <c r="T196" s="62"/>
      <c r="U196" s="1"/>
      <c r="V196" s="1"/>
      <c r="W196" s="1"/>
      <c r="X196" s="1"/>
      <c r="Y196" s="1"/>
    </row>
    <row r="197" spans="1:25" ht="15.75" customHeight="1" x14ac:dyDescent="0.25">
      <c r="A197" s="54" t="s">
        <v>473</v>
      </c>
      <c r="B197" s="55" t="s">
        <v>502</v>
      </c>
      <c r="C197" s="55" t="s">
        <v>504</v>
      </c>
      <c r="D197" s="55" t="s">
        <v>505</v>
      </c>
      <c r="E197" s="57">
        <v>8</v>
      </c>
      <c r="F197" s="57">
        <v>0.95054874537624057</v>
      </c>
      <c r="G197" s="57">
        <v>1.6952274092520578</v>
      </c>
      <c r="H197" s="57">
        <v>0.74459800999999992</v>
      </c>
      <c r="I197" s="57">
        <v>2.5367524273908053</v>
      </c>
      <c r="J197" s="57">
        <v>2.7223404007796725</v>
      </c>
      <c r="K197" s="60">
        <f t="shared" si="15"/>
        <v>3.5</v>
      </c>
      <c r="L197" s="57">
        <v>0</v>
      </c>
      <c r="M197" s="61">
        <f t="shared" si="16"/>
        <v>0</v>
      </c>
      <c r="N197" s="57">
        <f>ROUND(IF('Indicator Data'!L200=0,0,IF('Indicator Data'!L200&gt;N$333,10,IF('Indicator Data'!L200&lt;N$334,0,10-(N$333-'Indicator Data'!L200)/(N$333-N$334)*10))),1)</f>
        <v>5</v>
      </c>
      <c r="O197" s="57">
        <f>ROUND(IF('Indicator Data'!M200=0,0,IF(LOG('Indicator Data'!M200)&gt;O$333,10,IF(LOG('Indicator Data'!M200)&lt;O$334,0,10-(O$333-LOG('Indicator Data'!M200))/(O$333-O$334)*10))),1)</f>
        <v>9.6999999999999993</v>
      </c>
      <c r="P197" s="57">
        <f>ROUND(IF('Indicator Data'!N200=0,0,IF('Indicator Data'!N200&gt;P$333,10,IF('Indicator Data'!N200&lt;P$334,0,10-(P$333-'Indicator Data'!N200)/(P$333-P$334)*10))),1)</f>
        <v>10</v>
      </c>
      <c r="Q197" s="57">
        <f t="shared" si="17"/>
        <v>9.9</v>
      </c>
      <c r="R197" s="61">
        <f t="shared" si="18"/>
        <v>7.5</v>
      </c>
      <c r="S197" s="60">
        <f t="shared" si="19"/>
        <v>2.7</v>
      </c>
      <c r="T197" s="62"/>
      <c r="U197" s="1"/>
      <c r="V197" s="1"/>
      <c r="W197" s="1"/>
      <c r="X197" s="1"/>
      <c r="Y197" s="1"/>
    </row>
    <row r="198" spans="1:25" ht="15.75" customHeight="1" x14ac:dyDescent="0.25">
      <c r="A198" s="54" t="s">
        <v>473</v>
      </c>
      <c r="B198" s="55" t="s">
        <v>502</v>
      </c>
      <c r="C198" s="55" t="s">
        <v>506</v>
      </c>
      <c r="D198" s="55" t="s">
        <v>507</v>
      </c>
      <c r="E198" s="57">
        <v>10</v>
      </c>
      <c r="F198" s="57">
        <v>0</v>
      </c>
      <c r="G198" s="57">
        <v>0.78348193425630985</v>
      </c>
      <c r="H198" s="57">
        <v>0</v>
      </c>
      <c r="I198" s="57">
        <v>0.60977757266991739</v>
      </c>
      <c r="J198" s="57">
        <v>1.8961308301928992</v>
      </c>
      <c r="K198" s="60">
        <f t="shared" si="15"/>
        <v>4.4000000000000004</v>
      </c>
      <c r="L198" s="57">
        <v>0</v>
      </c>
      <c r="M198" s="61">
        <f t="shared" si="16"/>
        <v>0</v>
      </c>
      <c r="N198" s="57">
        <f>ROUND(IF('Indicator Data'!L201=0,0,IF('Indicator Data'!L201&gt;N$333,10,IF('Indicator Data'!L201&lt;N$334,0,10-(N$333-'Indicator Data'!L201)/(N$333-N$334)*10))),1)</f>
        <v>5</v>
      </c>
      <c r="O198" s="57">
        <f>ROUND(IF('Indicator Data'!M201=0,0,IF(LOG('Indicator Data'!M201)&gt;O$333,10,IF(LOG('Indicator Data'!M201)&lt;O$334,0,10-(O$333-LOG('Indicator Data'!M201))/(O$333-O$334)*10))),1)</f>
        <v>9.6999999999999993</v>
      </c>
      <c r="P198" s="57">
        <f>ROUND(IF('Indicator Data'!N201=0,0,IF('Indicator Data'!N201&gt;P$333,10,IF('Indicator Data'!N201&lt;P$334,0,10-(P$333-'Indicator Data'!N201)/(P$333-P$334)*10))),1)</f>
        <v>10</v>
      </c>
      <c r="Q198" s="57">
        <f t="shared" si="17"/>
        <v>9.9</v>
      </c>
      <c r="R198" s="61">
        <f t="shared" si="18"/>
        <v>7.5</v>
      </c>
      <c r="S198" s="60">
        <f t="shared" si="19"/>
        <v>2.7</v>
      </c>
      <c r="T198" s="62"/>
      <c r="U198" s="1"/>
      <c r="V198" s="1"/>
      <c r="W198" s="1"/>
      <c r="X198" s="1"/>
      <c r="Y198" s="1"/>
    </row>
    <row r="199" spans="1:25" ht="15.75" customHeight="1" x14ac:dyDescent="0.25">
      <c r="A199" s="54" t="s">
        <v>508</v>
      </c>
      <c r="B199" s="55" t="s">
        <v>509</v>
      </c>
      <c r="C199" s="55" t="s">
        <v>510</v>
      </c>
      <c r="D199" s="55" t="s">
        <v>511</v>
      </c>
      <c r="E199" s="57">
        <v>2</v>
      </c>
      <c r="F199" s="57">
        <v>0</v>
      </c>
      <c r="G199" s="57">
        <v>2.4873520174908275</v>
      </c>
      <c r="H199" s="57">
        <v>1.2176600499999999</v>
      </c>
      <c r="I199" s="57">
        <v>7.9606881098838382</v>
      </c>
      <c r="J199" s="57">
        <v>0</v>
      </c>
      <c r="K199" s="60">
        <f t="shared" si="15"/>
        <v>3.2</v>
      </c>
      <c r="L199" s="57">
        <v>0</v>
      </c>
      <c r="M199" s="61">
        <f t="shared" si="16"/>
        <v>0</v>
      </c>
      <c r="N199" s="57">
        <f>ROUND(IF('Indicator Data'!L202=0,0,IF('Indicator Data'!L202&gt;N$333,10,IF('Indicator Data'!L202&lt;N$334,0,10-(N$333-'Indicator Data'!L202)/(N$333-N$334)*10))),1)</f>
        <v>10</v>
      </c>
      <c r="O199" s="57">
        <f>ROUND(IF('Indicator Data'!M202=0,0,IF(LOG('Indicator Data'!M202)&gt;O$333,10,IF(LOG('Indicator Data'!M202)&lt;O$334,0,10-(O$333-LOG('Indicator Data'!M202))/(O$333-O$334)*10))),1)</f>
        <v>5.7</v>
      </c>
      <c r="P199" s="57">
        <f>ROUND(IF('Indicator Data'!N202=0,0,IF('Indicator Data'!N202&gt;P$333,10,IF('Indicator Data'!N202&lt;P$334,0,10-(P$333-'Indicator Data'!N202)/(P$333-P$334)*10))),1)</f>
        <v>2.1</v>
      </c>
      <c r="Q199" s="57">
        <f t="shared" si="17"/>
        <v>3.9</v>
      </c>
      <c r="R199" s="61">
        <f t="shared" si="18"/>
        <v>7</v>
      </c>
      <c r="S199" s="60">
        <f t="shared" si="19"/>
        <v>2.4</v>
      </c>
      <c r="T199" s="62"/>
      <c r="U199" s="1"/>
      <c r="V199" s="1"/>
      <c r="W199" s="1"/>
      <c r="X199" s="1"/>
      <c r="Y199" s="1"/>
    </row>
    <row r="200" spans="1:25" ht="15.75" customHeight="1" x14ac:dyDescent="0.25">
      <c r="A200" s="54" t="s">
        <v>508</v>
      </c>
      <c r="B200" s="55" t="s">
        <v>509</v>
      </c>
      <c r="C200" s="55" t="s">
        <v>512</v>
      </c>
      <c r="D200" s="55" t="s">
        <v>513</v>
      </c>
      <c r="E200" s="57">
        <v>2</v>
      </c>
      <c r="F200" s="57">
        <v>0</v>
      </c>
      <c r="G200" s="57">
        <v>1.8383060423407829</v>
      </c>
      <c r="H200" s="57">
        <v>10</v>
      </c>
      <c r="I200" s="57">
        <v>2.5656564429844004</v>
      </c>
      <c r="J200" s="57">
        <v>0</v>
      </c>
      <c r="K200" s="60">
        <f t="shared" si="15"/>
        <v>4.8</v>
      </c>
      <c r="L200" s="57">
        <v>0</v>
      </c>
      <c r="M200" s="61">
        <f t="shared" si="16"/>
        <v>0</v>
      </c>
      <c r="N200" s="57">
        <f>ROUND(IF('Indicator Data'!L203=0,0,IF('Indicator Data'!L203&gt;N$333,10,IF('Indicator Data'!L203&lt;N$334,0,10-(N$333-'Indicator Data'!L203)/(N$333-N$334)*10))),1)</f>
        <v>10</v>
      </c>
      <c r="O200" s="57">
        <f>ROUND(IF('Indicator Data'!M203=0,0,IF(LOG('Indicator Data'!M203)&gt;O$333,10,IF(LOG('Indicator Data'!M203)&lt;O$334,0,10-(O$333-LOG('Indicator Data'!M203))/(O$333-O$334)*10))),1)</f>
        <v>5.7</v>
      </c>
      <c r="P200" s="57">
        <f>ROUND(IF('Indicator Data'!N203=0,0,IF('Indicator Data'!N203&gt;P$333,10,IF('Indicator Data'!N203&lt;P$334,0,10-(P$333-'Indicator Data'!N203)/(P$333-P$334)*10))),1)</f>
        <v>2.1</v>
      </c>
      <c r="Q200" s="57">
        <f t="shared" si="17"/>
        <v>3.9</v>
      </c>
      <c r="R200" s="61">
        <f t="shared" si="18"/>
        <v>7</v>
      </c>
      <c r="S200" s="60">
        <f t="shared" si="19"/>
        <v>2.4</v>
      </c>
      <c r="T200" s="62"/>
      <c r="U200" s="1"/>
      <c r="V200" s="1"/>
      <c r="W200" s="1"/>
      <c r="X200" s="1"/>
      <c r="Y200" s="1"/>
    </row>
    <row r="201" spans="1:25" ht="15.75" customHeight="1" x14ac:dyDescent="0.25">
      <c r="A201" s="54" t="s">
        <v>508</v>
      </c>
      <c r="B201" s="55" t="s">
        <v>509</v>
      </c>
      <c r="C201" s="55" t="s">
        <v>514</v>
      </c>
      <c r="D201" s="55" t="s">
        <v>515</v>
      </c>
      <c r="E201" s="57">
        <v>0</v>
      </c>
      <c r="F201" s="57">
        <v>0</v>
      </c>
      <c r="G201" s="57">
        <v>2.8383245075283488</v>
      </c>
      <c r="H201" s="57">
        <v>6.8797203100000006</v>
      </c>
      <c r="I201" s="57">
        <v>1.9138587468044668</v>
      </c>
      <c r="J201" s="57">
        <v>0</v>
      </c>
      <c r="K201" s="60">
        <f t="shared" si="15"/>
        <v>2.5</v>
      </c>
      <c r="L201" s="57">
        <v>0</v>
      </c>
      <c r="M201" s="61">
        <f t="shared" si="16"/>
        <v>0</v>
      </c>
      <c r="N201" s="57">
        <f>ROUND(IF('Indicator Data'!L204=0,0,IF('Indicator Data'!L204&gt;N$333,10,IF('Indicator Data'!L204&lt;N$334,0,10-(N$333-'Indicator Data'!L204)/(N$333-N$334)*10))),1)</f>
        <v>10</v>
      </c>
      <c r="O201" s="57">
        <f>ROUND(IF('Indicator Data'!M204=0,0,IF(LOG('Indicator Data'!M204)&gt;O$333,10,IF(LOG('Indicator Data'!M204)&lt;O$334,0,10-(O$333-LOG('Indicator Data'!M204))/(O$333-O$334)*10))),1)</f>
        <v>5.7</v>
      </c>
      <c r="P201" s="57">
        <f>ROUND(IF('Indicator Data'!N204=0,0,IF('Indicator Data'!N204&gt;P$333,10,IF('Indicator Data'!N204&lt;P$334,0,10-(P$333-'Indicator Data'!N204)/(P$333-P$334)*10))),1)</f>
        <v>2.1</v>
      </c>
      <c r="Q201" s="57">
        <f t="shared" si="17"/>
        <v>3.9</v>
      </c>
      <c r="R201" s="61">
        <f t="shared" si="18"/>
        <v>7</v>
      </c>
      <c r="S201" s="60">
        <f t="shared" si="19"/>
        <v>2.4</v>
      </c>
      <c r="T201" s="62"/>
      <c r="U201" s="1"/>
      <c r="V201" s="1"/>
      <c r="W201" s="1"/>
      <c r="X201" s="1"/>
      <c r="Y201" s="1"/>
    </row>
    <row r="202" spans="1:25" ht="15.75" customHeight="1" x14ac:dyDescent="0.25">
      <c r="A202" s="54" t="s">
        <v>508</v>
      </c>
      <c r="B202" s="55" t="s">
        <v>509</v>
      </c>
      <c r="C202" s="55" t="s">
        <v>516</v>
      </c>
      <c r="D202" s="55" t="s">
        <v>517</v>
      </c>
      <c r="E202" s="57">
        <v>0</v>
      </c>
      <c r="F202" s="57">
        <v>1.4744748993904879</v>
      </c>
      <c r="G202" s="57">
        <v>1.4881116130409526</v>
      </c>
      <c r="H202" s="57">
        <v>2.18726997</v>
      </c>
      <c r="I202" s="57">
        <v>0.57322249412507664</v>
      </c>
      <c r="J202" s="57">
        <v>0</v>
      </c>
      <c r="K202" s="60">
        <f t="shared" si="15"/>
        <v>1</v>
      </c>
      <c r="L202" s="57">
        <v>0</v>
      </c>
      <c r="M202" s="61">
        <f t="shared" si="16"/>
        <v>0</v>
      </c>
      <c r="N202" s="57">
        <f>ROUND(IF('Indicator Data'!L205=0,0,IF('Indicator Data'!L205&gt;N$333,10,IF('Indicator Data'!L205&lt;N$334,0,10-(N$333-'Indicator Data'!L205)/(N$333-N$334)*10))),1)</f>
        <v>10</v>
      </c>
      <c r="O202" s="57">
        <f>ROUND(IF('Indicator Data'!M205=0,0,IF(LOG('Indicator Data'!M205)&gt;O$333,10,IF(LOG('Indicator Data'!M205)&lt;O$334,0,10-(O$333-LOG('Indicator Data'!M205))/(O$333-O$334)*10))),1)</f>
        <v>5.7</v>
      </c>
      <c r="P202" s="57">
        <f>ROUND(IF('Indicator Data'!N205=0,0,IF('Indicator Data'!N205&gt;P$333,10,IF('Indicator Data'!N205&lt;P$334,0,10-(P$333-'Indicator Data'!N205)/(P$333-P$334)*10))),1)</f>
        <v>2.1</v>
      </c>
      <c r="Q202" s="57">
        <f t="shared" si="17"/>
        <v>3.9</v>
      </c>
      <c r="R202" s="61">
        <f t="shared" si="18"/>
        <v>7</v>
      </c>
      <c r="S202" s="60">
        <f t="shared" si="19"/>
        <v>2.4</v>
      </c>
      <c r="T202" s="62"/>
      <c r="U202" s="1"/>
      <c r="V202" s="1"/>
      <c r="W202" s="1"/>
      <c r="X202" s="1"/>
      <c r="Y202" s="1"/>
    </row>
    <row r="203" spans="1:25" ht="15.75" customHeight="1" x14ac:dyDescent="0.25">
      <c r="A203" s="54" t="s">
        <v>508</v>
      </c>
      <c r="B203" s="55" t="s">
        <v>509</v>
      </c>
      <c r="C203" s="55" t="s">
        <v>518</v>
      </c>
      <c r="D203" s="55" t="s">
        <v>519</v>
      </c>
      <c r="E203" s="57">
        <v>0</v>
      </c>
      <c r="F203" s="57">
        <v>0</v>
      </c>
      <c r="G203" s="57">
        <v>1.8499541403110555</v>
      </c>
      <c r="H203" s="57">
        <v>1.8601699799999998</v>
      </c>
      <c r="I203" s="57">
        <v>5.5661482970312655</v>
      </c>
      <c r="J203" s="57">
        <v>3.5740378113007884E-2</v>
      </c>
      <c r="K203" s="60">
        <f t="shared" si="15"/>
        <v>2</v>
      </c>
      <c r="L203" s="57">
        <v>0</v>
      </c>
      <c r="M203" s="61">
        <f t="shared" si="16"/>
        <v>0</v>
      </c>
      <c r="N203" s="57">
        <f>ROUND(IF('Indicator Data'!L206=0,0,IF('Indicator Data'!L206&gt;N$333,10,IF('Indicator Data'!L206&lt;N$334,0,10-(N$333-'Indicator Data'!L206)/(N$333-N$334)*10))),1)</f>
        <v>10</v>
      </c>
      <c r="O203" s="57">
        <f>ROUND(IF('Indicator Data'!M206=0,0,IF(LOG('Indicator Data'!M206)&gt;O$333,10,IF(LOG('Indicator Data'!M206)&lt;O$334,0,10-(O$333-LOG('Indicator Data'!M206))/(O$333-O$334)*10))),1)</f>
        <v>5.7</v>
      </c>
      <c r="P203" s="57">
        <f>ROUND(IF('Indicator Data'!N206=0,0,IF('Indicator Data'!N206&gt;P$333,10,IF('Indicator Data'!N206&lt;P$334,0,10-(P$333-'Indicator Data'!N206)/(P$333-P$334)*10))),1)</f>
        <v>2.1</v>
      </c>
      <c r="Q203" s="57">
        <f t="shared" si="17"/>
        <v>3.9</v>
      </c>
      <c r="R203" s="61">
        <f t="shared" si="18"/>
        <v>7</v>
      </c>
      <c r="S203" s="60">
        <f t="shared" si="19"/>
        <v>2.4</v>
      </c>
      <c r="T203" s="62"/>
      <c r="U203" s="1"/>
      <c r="V203" s="1"/>
      <c r="W203" s="1"/>
      <c r="X203" s="1"/>
      <c r="Y203" s="1"/>
    </row>
    <row r="204" spans="1:25" ht="15.75" customHeight="1" x14ac:dyDescent="0.25">
      <c r="A204" s="54" t="s">
        <v>508</v>
      </c>
      <c r="B204" s="55" t="s">
        <v>509</v>
      </c>
      <c r="C204" s="55" t="s">
        <v>315</v>
      </c>
      <c r="D204" s="55" t="s">
        <v>520</v>
      </c>
      <c r="E204" s="57">
        <v>0</v>
      </c>
      <c r="F204" s="57">
        <v>0</v>
      </c>
      <c r="G204" s="57">
        <v>7.1145186777787739</v>
      </c>
      <c r="H204" s="57">
        <v>6.34855E-2</v>
      </c>
      <c r="I204" s="57">
        <v>3.2378569737009895</v>
      </c>
      <c r="J204" s="57">
        <v>0</v>
      </c>
      <c r="K204" s="60">
        <f t="shared" si="15"/>
        <v>1.8</v>
      </c>
      <c r="L204" s="57">
        <v>0</v>
      </c>
      <c r="M204" s="61">
        <f t="shared" si="16"/>
        <v>0</v>
      </c>
      <c r="N204" s="57">
        <f>ROUND(IF('Indicator Data'!L207=0,0,IF('Indicator Data'!L207&gt;N$333,10,IF('Indicator Data'!L207&lt;N$334,0,10-(N$333-'Indicator Data'!L207)/(N$333-N$334)*10))),1)</f>
        <v>10</v>
      </c>
      <c r="O204" s="57">
        <f>ROUND(IF('Indicator Data'!M207=0,0,IF(LOG('Indicator Data'!M207)&gt;O$333,10,IF(LOG('Indicator Data'!M207)&lt;O$334,0,10-(O$333-LOG('Indicator Data'!M207))/(O$333-O$334)*10))),1)</f>
        <v>5.7</v>
      </c>
      <c r="P204" s="57">
        <f>ROUND(IF('Indicator Data'!N207=0,0,IF('Indicator Data'!N207&gt;P$333,10,IF('Indicator Data'!N207&lt;P$334,0,10-(P$333-'Indicator Data'!N207)/(P$333-P$334)*10))),1)</f>
        <v>2.1</v>
      </c>
      <c r="Q204" s="57">
        <f t="shared" si="17"/>
        <v>3.9</v>
      </c>
      <c r="R204" s="61">
        <f t="shared" si="18"/>
        <v>7</v>
      </c>
      <c r="S204" s="60">
        <f t="shared" si="19"/>
        <v>2.4</v>
      </c>
      <c r="T204" s="62"/>
      <c r="U204" s="1"/>
      <c r="V204" s="1"/>
      <c r="W204" s="1"/>
      <c r="X204" s="1"/>
      <c r="Y204" s="1"/>
    </row>
    <row r="205" spans="1:25" ht="15.75" customHeight="1" x14ac:dyDescent="0.25">
      <c r="A205" s="54" t="s">
        <v>508</v>
      </c>
      <c r="B205" s="55" t="s">
        <v>509</v>
      </c>
      <c r="C205" s="55" t="s">
        <v>521</v>
      </c>
      <c r="D205" s="55" t="s">
        <v>522</v>
      </c>
      <c r="E205" s="57">
        <v>0</v>
      </c>
      <c r="F205" s="57">
        <v>0</v>
      </c>
      <c r="G205" s="57">
        <v>4.0864691990204216</v>
      </c>
      <c r="H205" s="57">
        <v>0.75909300000000002</v>
      </c>
      <c r="I205" s="57">
        <v>0.39585142364421344</v>
      </c>
      <c r="J205" s="57">
        <v>0</v>
      </c>
      <c r="K205" s="60">
        <f t="shared" si="15"/>
        <v>0.7</v>
      </c>
      <c r="L205" s="57">
        <v>0</v>
      </c>
      <c r="M205" s="61">
        <f t="shared" si="16"/>
        <v>0</v>
      </c>
      <c r="N205" s="57">
        <f>ROUND(IF('Indicator Data'!L208=0,0,IF('Indicator Data'!L208&gt;N$333,10,IF('Indicator Data'!L208&lt;N$334,0,10-(N$333-'Indicator Data'!L208)/(N$333-N$334)*10))),1)</f>
        <v>10</v>
      </c>
      <c r="O205" s="57">
        <f>ROUND(IF('Indicator Data'!M208=0,0,IF(LOG('Indicator Data'!M208)&gt;O$333,10,IF(LOG('Indicator Data'!M208)&lt;O$334,0,10-(O$333-LOG('Indicator Data'!M208))/(O$333-O$334)*10))),1)</f>
        <v>5.7</v>
      </c>
      <c r="P205" s="57">
        <f>ROUND(IF('Indicator Data'!N208=0,0,IF('Indicator Data'!N208&gt;P$333,10,IF('Indicator Data'!N208&lt;P$334,0,10-(P$333-'Indicator Data'!N208)/(P$333-P$334)*10))),1)</f>
        <v>2.1</v>
      </c>
      <c r="Q205" s="57">
        <f t="shared" si="17"/>
        <v>3.9</v>
      </c>
      <c r="R205" s="61">
        <f t="shared" si="18"/>
        <v>7</v>
      </c>
      <c r="S205" s="60">
        <f t="shared" si="19"/>
        <v>2.4</v>
      </c>
      <c r="T205" s="62"/>
      <c r="U205" s="1"/>
      <c r="V205" s="1"/>
      <c r="W205" s="1"/>
      <c r="X205" s="1"/>
      <c r="Y205" s="1"/>
    </row>
    <row r="206" spans="1:25" ht="15.75" customHeight="1" x14ac:dyDescent="0.25">
      <c r="A206" s="54" t="s">
        <v>508</v>
      </c>
      <c r="B206" s="55" t="s">
        <v>509</v>
      </c>
      <c r="C206" s="55" t="s">
        <v>523</v>
      </c>
      <c r="D206" s="55" t="s">
        <v>524</v>
      </c>
      <c r="E206" s="57">
        <v>2</v>
      </c>
      <c r="F206" s="57">
        <v>0</v>
      </c>
      <c r="G206" s="57">
        <v>6.7643242484789443</v>
      </c>
      <c r="H206" s="57">
        <v>0.59009500000000004</v>
      </c>
      <c r="I206" s="57">
        <v>7.9606881098838382</v>
      </c>
      <c r="J206" s="57">
        <v>0</v>
      </c>
      <c r="K206" s="60">
        <f t="shared" si="15"/>
        <v>3.6</v>
      </c>
      <c r="L206" s="57">
        <v>0</v>
      </c>
      <c r="M206" s="61">
        <f t="shared" si="16"/>
        <v>0</v>
      </c>
      <c r="N206" s="57">
        <f>ROUND(IF('Indicator Data'!L209=0,0,IF('Indicator Data'!L209&gt;N$333,10,IF('Indicator Data'!L209&lt;N$334,0,10-(N$333-'Indicator Data'!L209)/(N$333-N$334)*10))),1)</f>
        <v>10</v>
      </c>
      <c r="O206" s="57">
        <f>ROUND(IF('Indicator Data'!M209=0,0,IF(LOG('Indicator Data'!M209)&gt;O$333,10,IF(LOG('Indicator Data'!M209)&lt;O$334,0,10-(O$333-LOG('Indicator Data'!M209))/(O$333-O$334)*10))),1)</f>
        <v>5.7</v>
      </c>
      <c r="P206" s="57">
        <f>ROUND(IF('Indicator Data'!N209=0,0,IF('Indicator Data'!N209&gt;P$333,10,IF('Indicator Data'!N209&lt;P$334,0,10-(P$333-'Indicator Data'!N209)/(P$333-P$334)*10))),1)</f>
        <v>2.1</v>
      </c>
      <c r="Q206" s="57">
        <f t="shared" si="17"/>
        <v>3.9</v>
      </c>
      <c r="R206" s="61">
        <f t="shared" si="18"/>
        <v>7</v>
      </c>
      <c r="S206" s="60">
        <f t="shared" si="19"/>
        <v>2.4</v>
      </c>
      <c r="T206" s="62"/>
      <c r="U206" s="1"/>
      <c r="V206" s="1"/>
      <c r="W206" s="1"/>
      <c r="X206" s="1"/>
      <c r="Y206" s="1"/>
    </row>
    <row r="207" spans="1:25" ht="15.75" customHeight="1" x14ac:dyDescent="0.25">
      <c r="A207" s="54" t="s">
        <v>508</v>
      </c>
      <c r="B207" s="55" t="s">
        <v>525</v>
      </c>
      <c r="C207" s="55" t="s">
        <v>526</v>
      </c>
      <c r="D207" s="55" t="s">
        <v>527</v>
      </c>
      <c r="E207" s="57">
        <v>2</v>
      </c>
      <c r="F207" s="57">
        <v>0</v>
      </c>
      <c r="G207" s="57">
        <v>3.8350959983093618</v>
      </c>
      <c r="H207" s="57">
        <v>1.4385999999999999E-3</v>
      </c>
      <c r="I207" s="57">
        <v>1.2501593971448177</v>
      </c>
      <c r="J207" s="57">
        <v>0</v>
      </c>
      <c r="K207" s="60">
        <f t="shared" si="15"/>
        <v>1.1000000000000001</v>
      </c>
      <c r="L207" s="57">
        <v>0</v>
      </c>
      <c r="M207" s="61">
        <f t="shared" si="16"/>
        <v>0</v>
      </c>
      <c r="N207" s="57">
        <f>ROUND(IF('Indicator Data'!L210=0,0,IF('Indicator Data'!L210&gt;N$333,10,IF('Indicator Data'!L210&lt;N$334,0,10-(N$333-'Indicator Data'!L210)/(N$333-N$334)*10))),1)</f>
        <v>10</v>
      </c>
      <c r="O207" s="57">
        <f>ROUND(IF('Indicator Data'!M210=0,0,IF(LOG('Indicator Data'!M210)&gt;O$333,10,IF(LOG('Indicator Data'!M210)&lt;O$334,0,10-(O$333-LOG('Indicator Data'!M210))/(O$333-O$334)*10))),1)</f>
        <v>5.7</v>
      </c>
      <c r="P207" s="57">
        <f>ROUND(IF('Indicator Data'!N210=0,0,IF('Indicator Data'!N210&gt;P$333,10,IF('Indicator Data'!N210&lt;P$334,0,10-(P$333-'Indicator Data'!N210)/(P$333-P$334)*10))),1)</f>
        <v>2.1</v>
      </c>
      <c r="Q207" s="57">
        <f t="shared" si="17"/>
        <v>3.9</v>
      </c>
      <c r="R207" s="61">
        <f t="shared" si="18"/>
        <v>7</v>
      </c>
      <c r="S207" s="60">
        <f t="shared" si="19"/>
        <v>2.4</v>
      </c>
      <c r="T207" s="62"/>
      <c r="U207" s="1"/>
      <c r="V207" s="1"/>
      <c r="W207" s="1"/>
      <c r="X207" s="1"/>
      <c r="Y207" s="1"/>
    </row>
    <row r="208" spans="1:25" ht="15.75" customHeight="1" x14ac:dyDescent="0.25">
      <c r="A208" s="54" t="s">
        <v>508</v>
      </c>
      <c r="B208" s="55" t="s">
        <v>525</v>
      </c>
      <c r="C208" s="55" t="s">
        <v>528</v>
      </c>
      <c r="D208" s="55" t="s">
        <v>529</v>
      </c>
      <c r="E208" s="57">
        <v>2</v>
      </c>
      <c r="F208" s="57">
        <v>0</v>
      </c>
      <c r="G208" s="57">
        <v>0.52123923309137699</v>
      </c>
      <c r="H208" s="57">
        <v>1.0691000000000002</v>
      </c>
      <c r="I208" s="57">
        <v>5.9994656400478501</v>
      </c>
      <c r="J208" s="57">
        <v>0</v>
      </c>
      <c r="K208" s="60">
        <f t="shared" si="15"/>
        <v>2.2000000000000002</v>
      </c>
      <c r="L208" s="57">
        <v>0</v>
      </c>
      <c r="M208" s="61">
        <f t="shared" si="16"/>
        <v>0</v>
      </c>
      <c r="N208" s="57">
        <f>ROUND(IF('Indicator Data'!L211=0,0,IF('Indicator Data'!L211&gt;N$333,10,IF('Indicator Data'!L211&lt;N$334,0,10-(N$333-'Indicator Data'!L211)/(N$333-N$334)*10))),1)</f>
        <v>10</v>
      </c>
      <c r="O208" s="57">
        <f>ROUND(IF('Indicator Data'!M211=0,0,IF(LOG('Indicator Data'!M211)&gt;O$333,10,IF(LOG('Indicator Data'!M211)&lt;O$334,0,10-(O$333-LOG('Indicator Data'!M211))/(O$333-O$334)*10))),1)</f>
        <v>5.7</v>
      </c>
      <c r="P208" s="57">
        <f>ROUND(IF('Indicator Data'!N211=0,0,IF('Indicator Data'!N211&gt;P$333,10,IF('Indicator Data'!N211&lt;P$334,0,10-(P$333-'Indicator Data'!N211)/(P$333-P$334)*10))),1)</f>
        <v>2.1</v>
      </c>
      <c r="Q208" s="57">
        <f t="shared" si="17"/>
        <v>3.9</v>
      </c>
      <c r="R208" s="61">
        <f t="shared" si="18"/>
        <v>7</v>
      </c>
      <c r="S208" s="60">
        <f t="shared" si="19"/>
        <v>2.4</v>
      </c>
      <c r="T208" s="62"/>
      <c r="U208" s="1"/>
      <c r="V208" s="1"/>
      <c r="W208" s="1"/>
      <c r="X208" s="1"/>
      <c r="Y208" s="1"/>
    </row>
    <row r="209" spans="1:25" ht="15.75" customHeight="1" x14ac:dyDescent="0.25">
      <c r="A209" s="54" t="s">
        <v>508</v>
      </c>
      <c r="B209" s="55" t="s">
        <v>525</v>
      </c>
      <c r="C209" s="55" t="s">
        <v>530</v>
      </c>
      <c r="D209" s="55" t="s">
        <v>531</v>
      </c>
      <c r="E209" s="57">
        <v>2</v>
      </c>
      <c r="F209" s="57">
        <v>0</v>
      </c>
      <c r="G209" s="57">
        <v>4.7796923302535292</v>
      </c>
      <c r="H209" s="57">
        <v>2.2970100000000004E-3</v>
      </c>
      <c r="I209" s="57">
        <v>3.6385054923701898</v>
      </c>
      <c r="J209" s="57">
        <v>0</v>
      </c>
      <c r="K209" s="60">
        <f t="shared" si="15"/>
        <v>1.8</v>
      </c>
      <c r="L209" s="57">
        <v>0</v>
      </c>
      <c r="M209" s="61">
        <f t="shared" si="16"/>
        <v>0</v>
      </c>
      <c r="N209" s="57">
        <f>ROUND(IF('Indicator Data'!L212=0,0,IF('Indicator Data'!L212&gt;N$333,10,IF('Indicator Data'!L212&lt;N$334,0,10-(N$333-'Indicator Data'!L212)/(N$333-N$334)*10))),1)</f>
        <v>10</v>
      </c>
      <c r="O209" s="57">
        <f>ROUND(IF('Indicator Data'!M212=0,0,IF(LOG('Indicator Data'!M212)&gt;O$333,10,IF(LOG('Indicator Data'!M212)&lt;O$334,0,10-(O$333-LOG('Indicator Data'!M212))/(O$333-O$334)*10))),1)</f>
        <v>5.7</v>
      </c>
      <c r="P209" s="57">
        <f>ROUND(IF('Indicator Data'!N212=0,0,IF('Indicator Data'!N212&gt;P$333,10,IF('Indicator Data'!N212&lt;P$334,0,10-(P$333-'Indicator Data'!N212)/(P$333-P$334)*10))),1)</f>
        <v>2.1</v>
      </c>
      <c r="Q209" s="57">
        <f t="shared" si="17"/>
        <v>3.9</v>
      </c>
      <c r="R209" s="61">
        <f t="shared" si="18"/>
        <v>7</v>
      </c>
      <c r="S209" s="60">
        <f t="shared" si="19"/>
        <v>2.4</v>
      </c>
      <c r="T209" s="62"/>
      <c r="U209" s="1"/>
      <c r="V209" s="1"/>
      <c r="W209" s="1"/>
      <c r="X209" s="1"/>
      <c r="Y209" s="1"/>
    </row>
    <row r="210" spans="1:25" ht="15.75" customHeight="1" x14ac:dyDescent="0.25">
      <c r="A210" s="54" t="s">
        <v>508</v>
      </c>
      <c r="B210" s="55" t="s">
        <v>525</v>
      </c>
      <c r="C210" s="55" t="s">
        <v>532</v>
      </c>
      <c r="D210" s="55" t="s">
        <v>533</v>
      </c>
      <c r="E210" s="57">
        <v>2</v>
      </c>
      <c r="F210" s="57">
        <v>0</v>
      </c>
      <c r="G210" s="57">
        <v>4.9705171610568559</v>
      </c>
      <c r="H210" s="57">
        <v>10</v>
      </c>
      <c r="I210" s="57">
        <v>0.24950966402118008</v>
      </c>
      <c r="J210" s="57">
        <v>0</v>
      </c>
      <c r="K210" s="60">
        <f t="shared" si="15"/>
        <v>4.8</v>
      </c>
      <c r="L210" s="57">
        <v>0</v>
      </c>
      <c r="M210" s="61">
        <f t="shared" si="16"/>
        <v>0</v>
      </c>
      <c r="N210" s="57">
        <f>ROUND(IF('Indicator Data'!L213=0,0,IF('Indicator Data'!L213&gt;N$333,10,IF('Indicator Data'!L213&lt;N$334,0,10-(N$333-'Indicator Data'!L213)/(N$333-N$334)*10))),1)</f>
        <v>10</v>
      </c>
      <c r="O210" s="57">
        <f>ROUND(IF('Indicator Data'!M213=0,0,IF(LOG('Indicator Data'!M213)&gt;O$333,10,IF(LOG('Indicator Data'!M213)&lt;O$334,0,10-(O$333-LOG('Indicator Data'!M213))/(O$333-O$334)*10))),1)</f>
        <v>5.7</v>
      </c>
      <c r="P210" s="57">
        <f>ROUND(IF('Indicator Data'!N213=0,0,IF('Indicator Data'!N213&gt;P$333,10,IF('Indicator Data'!N213&lt;P$334,0,10-(P$333-'Indicator Data'!N213)/(P$333-P$334)*10))),1)</f>
        <v>2.1</v>
      </c>
      <c r="Q210" s="57">
        <f t="shared" si="17"/>
        <v>3.9</v>
      </c>
      <c r="R210" s="61">
        <f t="shared" si="18"/>
        <v>7</v>
      </c>
      <c r="S210" s="60">
        <f t="shared" si="19"/>
        <v>2.4</v>
      </c>
      <c r="T210" s="62"/>
      <c r="U210" s="1"/>
      <c r="V210" s="1"/>
      <c r="W210" s="1"/>
      <c r="X210" s="1"/>
      <c r="Y210" s="1"/>
    </row>
    <row r="211" spans="1:25" ht="15.75" customHeight="1" x14ac:dyDescent="0.25">
      <c r="A211" s="54" t="s">
        <v>508</v>
      </c>
      <c r="B211" s="55" t="s">
        <v>525</v>
      </c>
      <c r="C211" s="55" t="s">
        <v>534</v>
      </c>
      <c r="D211" s="55" t="s">
        <v>535</v>
      </c>
      <c r="E211" s="57">
        <v>2</v>
      </c>
      <c r="F211" s="57">
        <v>0</v>
      </c>
      <c r="G211" s="57">
        <v>5.7223296883017305</v>
      </c>
      <c r="H211" s="57">
        <v>0.12029399999999998</v>
      </c>
      <c r="I211" s="57">
        <v>1.2501593971448177</v>
      </c>
      <c r="J211" s="57">
        <v>0</v>
      </c>
      <c r="K211" s="60">
        <f t="shared" si="15"/>
        <v>1.4</v>
      </c>
      <c r="L211" s="57">
        <v>9.4</v>
      </c>
      <c r="M211" s="61">
        <f t="shared" si="16"/>
        <v>9.4</v>
      </c>
      <c r="N211" s="57">
        <f>ROUND(IF('Indicator Data'!L214=0,0,IF('Indicator Data'!L214&gt;N$333,10,IF('Indicator Data'!L214&lt;N$334,0,10-(N$333-'Indicator Data'!L214)/(N$333-N$334)*10))),1)</f>
        <v>10</v>
      </c>
      <c r="O211" s="57">
        <f>ROUND(IF('Indicator Data'!M214=0,0,IF(LOG('Indicator Data'!M214)&gt;O$333,10,IF(LOG('Indicator Data'!M214)&lt;O$334,0,10-(O$333-LOG('Indicator Data'!M214))/(O$333-O$334)*10))),1)</f>
        <v>5.7</v>
      </c>
      <c r="P211" s="57">
        <f>ROUND(IF('Indicator Data'!N214=0,0,IF('Indicator Data'!N214&gt;P$333,10,IF('Indicator Data'!N214&lt;P$334,0,10-(P$333-'Indicator Data'!N214)/(P$333-P$334)*10))),1)</f>
        <v>2.1</v>
      </c>
      <c r="Q211" s="57">
        <f t="shared" si="17"/>
        <v>3.9</v>
      </c>
      <c r="R211" s="61">
        <f t="shared" si="18"/>
        <v>7</v>
      </c>
      <c r="S211" s="60">
        <f t="shared" si="19"/>
        <v>9</v>
      </c>
      <c r="T211" s="62"/>
      <c r="U211" s="1"/>
      <c r="V211" s="1"/>
      <c r="W211" s="1"/>
      <c r="X211" s="1"/>
      <c r="Y211" s="1"/>
    </row>
    <row r="212" spans="1:25" ht="15.75" customHeight="1" x14ac:dyDescent="0.25">
      <c r="A212" s="54" t="s">
        <v>508</v>
      </c>
      <c r="B212" s="55" t="s">
        <v>525</v>
      </c>
      <c r="C212" s="55" t="s">
        <v>536</v>
      </c>
      <c r="D212" s="55" t="s">
        <v>537</v>
      </c>
      <c r="E212" s="57">
        <v>2</v>
      </c>
      <c r="F212" s="57">
        <v>0</v>
      </c>
      <c r="G212" s="57">
        <v>5.3261864647920678</v>
      </c>
      <c r="H212" s="57">
        <v>0.51990299000000006</v>
      </c>
      <c r="I212" s="57">
        <v>0.30349216373274712</v>
      </c>
      <c r="J212" s="57">
        <v>0</v>
      </c>
      <c r="K212" s="60">
        <f t="shared" si="15"/>
        <v>1.3</v>
      </c>
      <c r="L212" s="57">
        <v>0</v>
      </c>
      <c r="M212" s="61">
        <f t="shared" si="16"/>
        <v>0</v>
      </c>
      <c r="N212" s="57">
        <f>ROUND(IF('Indicator Data'!L215=0,0,IF('Indicator Data'!L215&gt;N$333,10,IF('Indicator Data'!L215&lt;N$334,0,10-(N$333-'Indicator Data'!L215)/(N$333-N$334)*10))),1)</f>
        <v>10</v>
      </c>
      <c r="O212" s="57">
        <f>ROUND(IF('Indicator Data'!M215=0,0,IF(LOG('Indicator Data'!M215)&gt;O$333,10,IF(LOG('Indicator Data'!M215)&lt;O$334,0,10-(O$333-LOG('Indicator Data'!M215))/(O$333-O$334)*10))),1)</f>
        <v>5.7</v>
      </c>
      <c r="P212" s="57">
        <f>ROUND(IF('Indicator Data'!N215=0,0,IF('Indicator Data'!N215&gt;P$333,10,IF('Indicator Data'!N215&lt;P$334,0,10-(P$333-'Indicator Data'!N215)/(P$333-P$334)*10))),1)</f>
        <v>2.1</v>
      </c>
      <c r="Q212" s="57">
        <f t="shared" si="17"/>
        <v>3.9</v>
      </c>
      <c r="R212" s="61">
        <f t="shared" si="18"/>
        <v>7</v>
      </c>
      <c r="S212" s="60">
        <f t="shared" si="19"/>
        <v>2.4</v>
      </c>
      <c r="T212" s="62"/>
      <c r="U212" s="1"/>
      <c r="V212" s="1"/>
      <c r="W212" s="1"/>
      <c r="X212" s="1"/>
      <c r="Y212" s="1"/>
    </row>
    <row r="213" spans="1:25" ht="15.75" customHeight="1" x14ac:dyDescent="0.25">
      <c r="A213" s="54" t="s">
        <v>508</v>
      </c>
      <c r="B213" s="55" t="s">
        <v>525</v>
      </c>
      <c r="C213" s="55" t="s">
        <v>538</v>
      </c>
      <c r="D213" s="55" t="s">
        <v>539</v>
      </c>
      <c r="E213" s="57">
        <v>2</v>
      </c>
      <c r="F213" s="57">
        <v>0</v>
      </c>
      <c r="G213" s="57">
        <v>1.783366741545507</v>
      </c>
      <c r="H213" s="57">
        <v>0.32454499999999997</v>
      </c>
      <c r="I213" s="57">
        <v>5.9994656400478501</v>
      </c>
      <c r="J213" s="57">
        <v>0</v>
      </c>
      <c r="K213" s="60">
        <f t="shared" si="15"/>
        <v>2.2000000000000002</v>
      </c>
      <c r="L213" s="57">
        <v>0</v>
      </c>
      <c r="M213" s="61">
        <f t="shared" si="16"/>
        <v>0</v>
      </c>
      <c r="N213" s="57">
        <f>ROUND(IF('Indicator Data'!L216=0,0,IF('Indicator Data'!L216&gt;N$333,10,IF('Indicator Data'!L216&lt;N$334,0,10-(N$333-'Indicator Data'!L216)/(N$333-N$334)*10))),1)</f>
        <v>10</v>
      </c>
      <c r="O213" s="57">
        <f>ROUND(IF('Indicator Data'!M216=0,0,IF(LOG('Indicator Data'!M216)&gt;O$333,10,IF(LOG('Indicator Data'!M216)&lt;O$334,0,10-(O$333-LOG('Indicator Data'!M216))/(O$333-O$334)*10))),1)</f>
        <v>5.7</v>
      </c>
      <c r="P213" s="57">
        <f>ROUND(IF('Indicator Data'!N216=0,0,IF('Indicator Data'!N216&gt;P$333,10,IF('Indicator Data'!N216&lt;P$334,0,10-(P$333-'Indicator Data'!N216)/(P$333-P$334)*10))),1)</f>
        <v>2.1</v>
      </c>
      <c r="Q213" s="57">
        <f t="shared" si="17"/>
        <v>3.9</v>
      </c>
      <c r="R213" s="61">
        <f t="shared" si="18"/>
        <v>7</v>
      </c>
      <c r="S213" s="60">
        <f t="shared" si="19"/>
        <v>2.4</v>
      </c>
      <c r="T213" s="62"/>
      <c r="U213" s="1"/>
      <c r="V213" s="1"/>
      <c r="W213" s="1"/>
      <c r="X213" s="1"/>
      <c r="Y213" s="1"/>
    </row>
    <row r="214" spans="1:25" ht="15.75" customHeight="1" x14ac:dyDescent="0.25">
      <c r="A214" s="54" t="s">
        <v>508</v>
      </c>
      <c r="B214" s="55" t="s">
        <v>525</v>
      </c>
      <c r="C214" s="55" t="s">
        <v>540</v>
      </c>
      <c r="D214" s="55" t="s">
        <v>541</v>
      </c>
      <c r="E214" s="57">
        <v>2</v>
      </c>
      <c r="F214" s="57">
        <v>0</v>
      </c>
      <c r="G214" s="57">
        <v>2.2709765201720638</v>
      </c>
      <c r="H214" s="57">
        <v>1.51568003</v>
      </c>
      <c r="I214" s="57">
        <v>-1.2144544367056708E-4</v>
      </c>
      <c r="J214" s="57">
        <v>0</v>
      </c>
      <c r="K214" s="60">
        <f t="shared" si="15"/>
        <v>1</v>
      </c>
      <c r="L214" s="57">
        <v>0</v>
      </c>
      <c r="M214" s="61">
        <f t="shared" si="16"/>
        <v>0</v>
      </c>
      <c r="N214" s="57">
        <f>ROUND(IF('Indicator Data'!L217=0,0,IF('Indicator Data'!L217&gt;N$333,10,IF('Indicator Data'!L217&lt;N$334,0,10-(N$333-'Indicator Data'!L217)/(N$333-N$334)*10))),1)</f>
        <v>10</v>
      </c>
      <c r="O214" s="57">
        <f>ROUND(IF('Indicator Data'!M217=0,0,IF(LOG('Indicator Data'!M217)&gt;O$333,10,IF(LOG('Indicator Data'!M217)&lt;O$334,0,10-(O$333-LOG('Indicator Data'!M217))/(O$333-O$334)*10))),1)</f>
        <v>5.7</v>
      </c>
      <c r="P214" s="57">
        <f>ROUND(IF('Indicator Data'!N217=0,0,IF('Indicator Data'!N217&gt;P$333,10,IF('Indicator Data'!N217&lt;P$334,0,10-(P$333-'Indicator Data'!N217)/(P$333-P$334)*10))),1)</f>
        <v>2.1</v>
      </c>
      <c r="Q214" s="57">
        <f t="shared" si="17"/>
        <v>3.9</v>
      </c>
      <c r="R214" s="61">
        <f t="shared" si="18"/>
        <v>7</v>
      </c>
      <c r="S214" s="60">
        <f t="shared" si="19"/>
        <v>2.4</v>
      </c>
      <c r="T214" s="62"/>
      <c r="U214" s="1"/>
      <c r="V214" s="1"/>
      <c r="W214" s="1"/>
      <c r="X214" s="1"/>
      <c r="Y214" s="1"/>
    </row>
    <row r="215" spans="1:25" ht="15.75" customHeight="1" x14ac:dyDescent="0.25">
      <c r="A215" s="54" t="s">
        <v>508</v>
      </c>
      <c r="B215" s="55" t="s">
        <v>525</v>
      </c>
      <c r="C215" s="55" t="s">
        <v>542</v>
      </c>
      <c r="D215" s="55" t="s">
        <v>543</v>
      </c>
      <c r="E215" s="57">
        <v>2</v>
      </c>
      <c r="F215" s="57">
        <v>0</v>
      </c>
      <c r="G215" s="57">
        <v>2.6754392768817841</v>
      </c>
      <c r="H215" s="57">
        <v>0.62182698000000003</v>
      </c>
      <c r="I215" s="57">
        <v>1.2077749373037896</v>
      </c>
      <c r="J215" s="57">
        <v>0</v>
      </c>
      <c r="K215" s="60">
        <f t="shared" si="15"/>
        <v>1.1000000000000001</v>
      </c>
      <c r="L215" s="57">
        <v>0</v>
      </c>
      <c r="M215" s="61">
        <f t="shared" si="16"/>
        <v>0</v>
      </c>
      <c r="N215" s="57">
        <f>ROUND(IF('Indicator Data'!L218=0,0,IF('Indicator Data'!L218&gt;N$333,10,IF('Indicator Data'!L218&lt;N$334,0,10-(N$333-'Indicator Data'!L218)/(N$333-N$334)*10))),1)</f>
        <v>10</v>
      </c>
      <c r="O215" s="57">
        <f>ROUND(IF('Indicator Data'!M218=0,0,IF(LOG('Indicator Data'!M218)&gt;O$333,10,IF(LOG('Indicator Data'!M218)&lt;O$334,0,10-(O$333-LOG('Indicator Data'!M218))/(O$333-O$334)*10))),1)</f>
        <v>5.7</v>
      </c>
      <c r="P215" s="57">
        <f>ROUND(IF('Indicator Data'!N218=0,0,IF('Indicator Data'!N218&gt;P$333,10,IF('Indicator Data'!N218&lt;P$334,0,10-(P$333-'Indicator Data'!N218)/(P$333-P$334)*10))),1)</f>
        <v>2.1</v>
      </c>
      <c r="Q215" s="57">
        <f t="shared" si="17"/>
        <v>3.9</v>
      </c>
      <c r="R215" s="61">
        <f t="shared" si="18"/>
        <v>7</v>
      </c>
      <c r="S215" s="60">
        <f t="shared" si="19"/>
        <v>2.4</v>
      </c>
      <c r="T215" s="62"/>
      <c r="U215" s="1"/>
      <c r="V215" s="1"/>
      <c r="W215" s="1"/>
      <c r="X215" s="1"/>
      <c r="Y215" s="1"/>
    </row>
    <row r="216" spans="1:25" ht="15.75" customHeight="1" x14ac:dyDescent="0.25">
      <c r="A216" s="54" t="s">
        <v>508</v>
      </c>
      <c r="B216" s="55" t="s">
        <v>525</v>
      </c>
      <c r="C216" s="55" t="s">
        <v>544</v>
      </c>
      <c r="D216" s="55" t="s">
        <v>545</v>
      </c>
      <c r="E216" s="57">
        <v>2</v>
      </c>
      <c r="F216" s="57">
        <v>1.1158190870559239</v>
      </c>
      <c r="G216" s="57">
        <v>5.6471535618139059</v>
      </c>
      <c r="H216" s="57">
        <v>10</v>
      </c>
      <c r="I216" s="57">
        <v>0.28825076055209098</v>
      </c>
      <c r="J216" s="57">
        <v>0</v>
      </c>
      <c r="K216" s="60">
        <f t="shared" si="15"/>
        <v>5</v>
      </c>
      <c r="L216" s="57">
        <v>0</v>
      </c>
      <c r="M216" s="61">
        <f t="shared" si="16"/>
        <v>0</v>
      </c>
      <c r="N216" s="57">
        <f>ROUND(IF('Indicator Data'!L219=0,0,IF('Indicator Data'!L219&gt;N$333,10,IF('Indicator Data'!L219&lt;N$334,0,10-(N$333-'Indicator Data'!L219)/(N$333-N$334)*10))),1)</f>
        <v>10</v>
      </c>
      <c r="O216" s="57">
        <f>ROUND(IF('Indicator Data'!M219=0,0,IF(LOG('Indicator Data'!M219)&gt;O$333,10,IF(LOG('Indicator Data'!M219)&lt;O$334,0,10-(O$333-LOG('Indicator Data'!M219))/(O$333-O$334)*10))),1)</f>
        <v>5.7</v>
      </c>
      <c r="P216" s="57">
        <f>ROUND(IF('Indicator Data'!N219=0,0,IF('Indicator Data'!N219&gt;P$333,10,IF('Indicator Data'!N219&lt;P$334,0,10-(P$333-'Indicator Data'!N219)/(P$333-P$334)*10))),1)</f>
        <v>2.1</v>
      </c>
      <c r="Q216" s="57">
        <f t="shared" si="17"/>
        <v>3.9</v>
      </c>
      <c r="R216" s="61">
        <f t="shared" si="18"/>
        <v>7</v>
      </c>
      <c r="S216" s="60">
        <f t="shared" si="19"/>
        <v>2.4</v>
      </c>
      <c r="T216" s="62"/>
      <c r="U216" s="1"/>
      <c r="V216" s="1"/>
      <c r="W216" s="1"/>
      <c r="X216" s="1"/>
      <c r="Y216" s="1"/>
    </row>
    <row r="217" spans="1:25" ht="15.75" customHeight="1" x14ac:dyDescent="0.25">
      <c r="A217" s="54" t="s">
        <v>508</v>
      </c>
      <c r="B217" s="55" t="s">
        <v>525</v>
      </c>
      <c r="C217" s="55" t="s">
        <v>546</v>
      </c>
      <c r="D217" s="55" t="s">
        <v>547</v>
      </c>
      <c r="E217" s="57">
        <v>2</v>
      </c>
      <c r="F217" s="57">
        <v>0</v>
      </c>
      <c r="G217" s="57">
        <v>5.2914571507539252</v>
      </c>
      <c r="H217" s="57">
        <v>10</v>
      </c>
      <c r="I217" s="57">
        <v>0.19321970087987222</v>
      </c>
      <c r="J217" s="57">
        <v>0</v>
      </c>
      <c r="K217" s="60">
        <f t="shared" si="15"/>
        <v>4.8</v>
      </c>
      <c r="L217" s="57">
        <v>0</v>
      </c>
      <c r="M217" s="61">
        <f t="shared" si="16"/>
        <v>0</v>
      </c>
      <c r="N217" s="57">
        <f>ROUND(IF('Indicator Data'!L220=0,0,IF('Indicator Data'!L220&gt;N$333,10,IF('Indicator Data'!L220&lt;N$334,0,10-(N$333-'Indicator Data'!L220)/(N$333-N$334)*10))),1)</f>
        <v>10</v>
      </c>
      <c r="O217" s="57">
        <f>ROUND(IF('Indicator Data'!M220=0,0,IF(LOG('Indicator Data'!M220)&gt;O$333,10,IF(LOG('Indicator Data'!M220)&lt;O$334,0,10-(O$333-LOG('Indicator Data'!M220))/(O$333-O$334)*10))),1)</f>
        <v>5.7</v>
      </c>
      <c r="P217" s="57">
        <f>ROUND(IF('Indicator Data'!N220=0,0,IF('Indicator Data'!N220&gt;P$333,10,IF('Indicator Data'!N220&lt;P$334,0,10-(P$333-'Indicator Data'!N220)/(P$333-P$334)*10))),1)</f>
        <v>2.1</v>
      </c>
      <c r="Q217" s="57">
        <f t="shared" si="17"/>
        <v>3.9</v>
      </c>
      <c r="R217" s="61">
        <f t="shared" si="18"/>
        <v>7</v>
      </c>
      <c r="S217" s="60">
        <f t="shared" si="19"/>
        <v>2.4</v>
      </c>
      <c r="T217" s="62"/>
      <c r="U217" s="1"/>
      <c r="V217" s="1"/>
      <c r="W217" s="1"/>
      <c r="X217" s="1"/>
      <c r="Y217" s="1"/>
    </row>
    <row r="218" spans="1:25" ht="15.75" customHeight="1" x14ac:dyDescent="0.25">
      <c r="A218" s="54" t="s">
        <v>508</v>
      </c>
      <c r="B218" s="55" t="s">
        <v>525</v>
      </c>
      <c r="C218" s="55" t="s">
        <v>548</v>
      </c>
      <c r="D218" s="55" t="s">
        <v>549</v>
      </c>
      <c r="E218" s="57">
        <v>2</v>
      </c>
      <c r="F218" s="57">
        <v>3.514830475709207</v>
      </c>
      <c r="G218" s="57">
        <v>5.4062201702007195</v>
      </c>
      <c r="H218" s="57">
        <v>10</v>
      </c>
      <c r="I218" s="57">
        <v>0.19321970087987222</v>
      </c>
      <c r="J218" s="57">
        <v>0</v>
      </c>
      <c r="K218" s="60">
        <f t="shared" si="15"/>
        <v>5.3</v>
      </c>
      <c r="L218" s="57">
        <v>0</v>
      </c>
      <c r="M218" s="61">
        <f t="shared" si="16"/>
        <v>0</v>
      </c>
      <c r="N218" s="57">
        <f>ROUND(IF('Indicator Data'!L221=0,0,IF('Indicator Data'!L221&gt;N$333,10,IF('Indicator Data'!L221&lt;N$334,0,10-(N$333-'Indicator Data'!L221)/(N$333-N$334)*10))),1)</f>
        <v>10</v>
      </c>
      <c r="O218" s="57">
        <f>ROUND(IF('Indicator Data'!M221=0,0,IF(LOG('Indicator Data'!M221)&gt;O$333,10,IF(LOG('Indicator Data'!M221)&lt;O$334,0,10-(O$333-LOG('Indicator Data'!M221))/(O$333-O$334)*10))),1)</f>
        <v>5.7</v>
      </c>
      <c r="P218" s="57">
        <f>ROUND(IF('Indicator Data'!N221=0,0,IF('Indicator Data'!N221&gt;P$333,10,IF('Indicator Data'!N221&lt;P$334,0,10-(P$333-'Indicator Data'!N221)/(P$333-P$334)*10))),1)</f>
        <v>2.1</v>
      </c>
      <c r="Q218" s="57">
        <f t="shared" si="17"/>
        <v>3.9</v>
      </c>
      <c r="R218" s="61">
        <f t="shared" si="18"/>
        <v>7</v>
      </c>
      <c r="S218" s="60">
        <f t="shared" si="19"/>
        <v>2.4</v>
      </c>
      <c r="T218" s="62"/>
      <c r="U218" s="1"/>
      <c r="V218" s="1"/>
      <c r="W218" s="1"/>
      <c r="X218" s="1"/>
      <c r="Y218" s="1"/>
    </row>
    <row r="219" spans="1:25" ht="15.75" customHeight="1" x14ac:dyDescent="0.25">
      <c r="A219" s="54" t="s">
        <v>508</v>
      </c>
      <c r="B219" s="55" t="s">
        <v>525</v>
      </c>
      <c r="C219" s="55" t="s">
        <v>550</v>
      </c>
      <c r="D219" s="55" t="s">
        <v>551</v>
      </c>
      <c r="E219" s="57">
        <v>2</v>
      </c>
      <c r="F219" s="57">
        <v>3.0899607805173153</v>
      </c>
      <c r="G219" s="57">
        <v>7.1940961212853649</v>
      </c>
      <c r="H219" s="57">
        <v>6.6866500900000005</v>
      </c>
      <c r="I219" s="57">
        <v>3.5219178664464457E-3</v>
      </c>
      <c r="J219" s="57">
        <v>0</v>
      </c>
      <c r="K219" s="60">
        <f t="shared" si="15"/>
        <v>3.6</v>
      </c>
      <c r="L219" s="57">
        <v>0</v>
      </c>
      <c r="M219" s="61">
        <f t="shared" si="16"/>
        <v>0</v>
      </c>
      <c r="N219" s="57">
        <f>ROUND(IF('Indicator Data'!L222=0,0,IF('Indicator Data'!L222&gt;N$333,10,IF('Indicator Data'!L222&lt;N$334,0,10-(N$333-'Indicator Data'!L222)/(N$333-N$334)*10))),1)</f>
        <v>10</v>
      </c>
      <c r="O219" s="57">
        <f>ROUND(IF('Indicator Data'!M222=0,0,IF(LOG('Indicator Data'!M222)&gt;O$333,10,IF(LOG('Indicator Data'!M222)&lt;O$334,0,10-(O$333-LOG('Indicator Data'!M222))/(O$333-O$334)*10))),1)</f>
        <v>5.7</v>
      </c>
      <c r="P219" s="57">
        <f>ROUND(IF('Indicator Data'!N222=0,0,IF('Indicator Data'!N222&gt;P$333,10,IF('Indicator Data'!N222&lt;P$334,0,10-(P$333-'Indicator Data'!N222)/(P$333-P$334)*10))),1)</f>
        <v>2.1</v>
      </c>
      <c r="Q219" s="57">
        <f t="shared" si="17"/>
        <v>3.9</v>
      </c>
      <c r="R219" s="61">
        <f t="shared" si="18"/>
        <v>7</v>
      </c>
      <c r="S219" s="60">
        <f t="shared" si="19"/>
        <v>2.4</v>
      </c>
      <c r="T219" s="62"/>
      <c r="U219" s="1"/>
      <c r="V219" s="1"/>
      <c r="W219" s="1"/>
      <c r="X219" s="1"/>
      <c r="Y219" s="1"/>
    </row>
    <row r="220" spans="1:25" ht="15.75" customHeight="1" x14ac:dyDescent="0.25">
      <c r="A220" s="54" t="s">
        <v>508</v>
      </c>
      <c r="B220" s="55" t="s">
        <v>525</v>
      </c>
      <c r="C220" s="55" t="s">
        <v>552</v>
      </c>
      <c r="D220" s="55" t="s">
        <v>553</v>
      </c>
      <c r="E220" s="57">
        <v>2</v>
      </c>
      <c r="F220" s="57">
        <v>0</v>
      </c>
      <c r="G220" s="57">
        <v>2.3361414553605973</v>
      </c>
      <c r="H220" s="57">
        <v>0.32734799000000003</v>
      </c>
      <c r="I220" s="57">
        <v>5.9994656400478501</v>
      </c>
      <c r="J220" s="57">
        <v>0</v>
      </c>
      <c r="K220" s="60">
        <f t="shared" si="15"/>
        <v>2.2000000000000002</v>
      </c>
      <c r="L220" s="57">
        <v>0</v>
      </c>
      <c r="M220" s="61">
        <f t="shared" si="16"/>
        <v>0</v>
      </c>
      <c r="N220" s="57">
        <f>ROUND(IF('Indicator Data'!L223=0,0,IF('Indicator Data'!L223&gt;N$333,10,IF('Indicator Data'!L223&lt;N$334,0,10-(N$333-'Indicator Data'!L223)/(N$333-N$334)*10))),1)</f>
        <v>10</v>
      </c>
      <c r="O220" s="57">
        <f>ROUND(IF('Indicator Data'!M223=0,0,IF(LOG('Indicator Data'!M223)&gt;O$333,10,IF(LOG('Indicator Data'!M223)&lt;O$334,0,10-(O$333-LOG('Indicator Data'!M223))/(O$333-O$334)*10))),1)</f>
        <v>5.7</v>
      </c>
      <c r="P220" s="57">
        <f>ROUND(IF('Indicator Data'!N223=0,0,IF('Indicator Data'!N223&gt;P$333,10,IF('Indicator Data'!N223&lt;P$334,0,10-(P$333-'Indicator Data'!N223)/(P$333-P$334)*10))),1)</f>
        <v>2.1</v>
      </c>
      <c r="Q220" s="57">
        <f t="shared" si="17"/>
        <v>3.9</v>
      </c>
      <c r="R220" s="61">
        <f t="shared" si="18"/>
        <v>7</v>
      </c>
      <c r="S220" s="60">
        <f t="shared" si="19"/>
        <v>2.4</v>
      </c>
      <c r="T220" s="62"/>
      <c r="U220" s="1"/>
      <c r="V220" s="1"/>
      <c r="W220" s="1"/>
      <c r="X220" s="1"/>
      <c r="Y220" s="1"/>
    </row>
    <row r="221" spans="1:25" ht="15.75" customHeight="1" x14ac:dyDescent="0.25">
      <c r="A221" s="54" t="s">
        <v>508</v>
      </c>
      <c r="B221" s="55" t="s">
        <v>554</v>
      </c>
      <c r="C221" s="55" t="s">
        <v>555</v>
      </c>
      <c r="D221" s="55" t="s">
        <v>556</v>
      </c>
      <c r="E221" s="57">
        <v>2</v>
      </c>
      <c r="F221" s="57">
        <v>3.9823205031309108</v>
      </c>
      <c r="G221" s="57">
        <v>7.2031947887805314</v>
      </c>
      <c r="H221" s="57">
        <v>9.2200500500000011</v>
      </c>
      <c r="I221" s="57">
        <v>1.268254768251732</v>
      </c>
      <c r="J221" s="57">
        <v>0</v>
      </c>
      <c r="K221" s="60">
        <f t="shared" si="15"/>
        <v>5.0999999999999996</v>
      </c>
      <c r="L221" s="57">
        <v>0</v>
      </c>
      <c r="M221" s="61">
        <f t="shared" si="16"/>
        <v>0</v>
      </c>
      <c r="N221" s="57">
        <f>ROUND(IF('Indicator Data'!L224=0,0,IF('Indicator Data'!L224&gt;N$333,10,IF('Indicator Data'!L224&lt;N$334,0,10-(N$333-'Indicator Data'!L224)/(N$333-N$334)*10))),1)</f>
        <v>10</v>
      </c>
      <c r="O221" s="57">
        <f>ROUND(IF('Indicator Data'!M224=0,0,IF(LOG('Indicator Data'!M224)&gt;O$333,10,IF(LOG('Indicator Data'!M224)&lt;O$334,0,10-(O$333-LOG('Indicator Data'!M224))/(O$333-O$334)*10))),1)</f>
        <v>5.7</v>
      </c>
      <c r="P221" s="57">
        <f>ROUND(IF('Indicator Data'!N224=0,0,IF('Indicator Data'!N224&gt;P$333,10,IF('Indicator Data'!N224&lt;P$334,0,10-(P$333-'Indicator Data'!N224)/(P$333-P$334)*10))),1)</f>
        <v>2.1</v>
      </c>
      <c r="Q221" s="57">
        <f t="shared" si="17"/>
        <v>3.9</v>
      </c>
      <c r="R221" s="61">
        <f t="shared" si="18"/>
        <v>7</v>
      </c>
      <c r="S221" s="60">
        <f t="shared" si="19"/>
        <v>2.4</v>
      </c>
      <c r="T221" s="62"/>
      <c r="U221" s="1"/>
      <c r="V221" s="1"/>
      <c r="W221" s="1"/>
      <c r="X221" s="1"/>
      <c r="Y221" s="1"/>
    </row>
    <row r="222" spans="1:25" ht="15.75" customHeight="1" x14ac:dyDescent="0.25">
      <c r="A222" s="54" t="s">
        <v>508</v>
      </c>
      <c r="B222" s="55" t="s">
        <v>554</v>
      </c>
      <c r="C222" s="55" t="s">
        <v>557</v>
      </c>
      <c r="D222" s="55" t="s">
        <v>558</v>
      </c>
      <c r="E222" s="57">
        <v>2</v>
      </c>
      <c r="F222" s="57">
        <v>5.7276843915215858</v>
      </c>
      <c r="G222" s="57">
        <v>7.0330896161178771</v>
      </c>
      <c r="H222" s="57">
        <v>5.0522098500000006</v>
      </c>
      <c r="I222" s="57">
        <v>1.7487536661343308</v>
      </c>
      <c r="J222" s="57">
        <v>0</v>
      </c>
      <c r="K222" s="60">
        <f t="shared" si="15"/>
        <v>4</v>
      </c>
      <c r="L222" s="57">
        <v>0</v>
      </c>
      <c r="M222" s="61">
        <f t="shared" si="16"/>
        <v>0</v>
      </c>
      <c r="N222" s="57">
        <f>ROUND(IF('Indicator Data'!L225=0,0,IF('Indicator Data'!L225&gt;N$333,10,IF('Indicator Data'!L225&lt;N$334,0,10-(N$333-'Indicator Data'!L225)/(N$333-N$334)*10))),1)</f>
        <v>10</v>
      </c>
      <c r="O222" s="57">
        <f>ROUND(IF('Indicator Data'!M225=0,0,IF(LOG('Indicator Data'!M225)&gt;O$333,10,IF(LOG('Indicator Data'!M225)&lt;O$334,0,10-(O$333-LOG('Indicator Data'!M225))/(O$333-O$334)*10))),1)</f>
        <v>5.7</v>
      </c>
      <c r="P222" s="57">
        <f>ROUND(IF('Indicator Data'!N225=0,0,IF('Indicator Data'!N225&gt;P$333,10,IF('Indicator Data'!N225&lt;P$334,0,10-(P$333-'Indicator Data'!N225)/(P$333-P$334)*10))),1)</f>
        <v>2.1</v>
      </c>
      <c r="Q222" s="57">
        <f t="shared" si="17"/>
        <v>3.9</v>
      </c>
      <c r="R222" s="61">
        <f t="shared" si="18"/>
        <v>7</v>
      </c>
      <c r="S222" s="60">
        <f t="shared" si="19"/>
        <v>2.4</v>
      </c>
      <c r="T222" s="62"/>
      <c r="U222" s="1"/>
      <c r="V222" s="1"/>
      <c r="W222" s="1"/>
      <c r="X222" s="1"/>
      <c r="Y222" s="1"/>
    </row>
    <row r="223" spans="1:25" ht="15.75" customHeight="1" x14ac:dyDescent="0.25">
      <c r="A223" s="54" t="s">
        <v>508</v>
      </c>
      <c r="B223" s="55" t="s">
        <v>554</v>
      </c>
      <c r="C223" s="55" t="s">
        <v>559</v>
      </c>
      <c r="D223" s="55" t="s">
        <v>560</v>
      </c>
      <c r="E223" s="57">
        <v>2</v>
      </c>
      <c r="F223" s="57">
        <v>6.2194237365138463</v>
      </c>
      <c r="G223" s="57">
        <v>6.1861327944361397</v>
      </c>
      <c r="H223" s="57">
        <v>9.528530120000001</v>
      </c>
      <c r="I223" s="57">
        <v>1.8590868517090411</v>
      </c>
      <c r="J223" s="57">
        <v>0</v>
      </c>
      <c r="K223" s="60">
        <f t="shared" si="15"/>
        <v>5.7</v>
      </c>
      <c r="L223" s="57">
        <v>0</v>
      </c>
      <c r="M223" s="61">
        <f t="shared" si="16"/>
        <v>0</v>
      </c>
      <c r="N223" s="57">
        <f>ROUND(IF('Indicator Data'!L226=0,0,IF('Indicator Data'!L226&gt;N$333,10,IF('Indicator Data'!L226&lt;N$334,0,10-(N$333-'Indicator Data'!L226)/(N$333-N$334)*10))),1)</f>
        <v>10</v>
      </c>
      <c r="O223" s="57">
        <f>ROUND(IF('Indicator Data'!M226=0,0,IF(LOG('Indicator Data'!M226)&gt;O$333,10,IF(LOG('Indicator Data'!M226)&lt;O$334,0,10-(O$333-LOG('Indicator Data'!M226))/(O$333-O$334)*10))),1)</f>
        <v>5.7</v>
      </c>
      <c r="P223" s="57">
        <f>ROUND(IF('Indicator Data'!N226=0,0,IF('Indicator Data'!N226&gt;P$333,10,IF('Indicator Data'!N226&lt;P$334,0,10-(P$333-'Indicator Data'!N226)/(P$333-P$334)*10))),1)</f>
        <v>2.1</v>
      </c>
      <c r="Q223" s="57">
        <f t="shared" si="17"/>
        <v>3.9</v>
      </c>
      <c r="R223" s="61">
        <f t="shared" si="18"/>
        <v>7</v>
      </c>
      <c r="S223" s="60">
        <f t="shared" si="19"/>
        <v>2.4</v>
      </c>
      <c r="T223" s="62"/>
      <c r="U223" s="1"/>
      <c r="V223" s="1"/>
      <c r="W223" s="1"/>
      <c r="X223" s="1"/>
      <c r="Y223" s="1"/>
    </row>
    <row r="224" spans="1:25" ht="15.75" customHeight="1" x14ac:dyDescent="0.25">
      <c r="A224" s="54" t="s">
        <v>508</v>
      </c>
      <c r="B224" s="55" t="s">
        <v>554</v>
      </c>
      <c r="C224" s="55" t="s">
        <v>561</v>
      </c>
      <c r="D224" s="55" t="s">
        <v>562</v>
      </c>
      <c r="E224" s="57">
        <v>2</v>
      </c>
      <c r="F224" s="57">
        <v>5.3101757555831073</v>
      </c>
      <c r="G224" s="57">
        <v>6.4627619701517762</v>
      </c>
      <c r="H224" s="57">
        <v>4.6477699299999999</v>
      </c>
      <c r="I224" s="57">
        <v>2.0491489710534787</v>
      </c>
      <c r="J224" s="57">
        <v>0</v>
      </c>
      <c r="K224" s="60">
        <f t="shared" si="15"/>
        <v>3.7</v>
      </c>
      <c r="L224" s="57">
        <v>0</v>
      </c>
      <c r="M224" s="61">
        <f t="shared" si="16"/>
        <v>0</v>
      </c>
      <c r="N224" s="57">
        <f>ROUND(IF('Indicator Data'!L227=0,0,IF('Indicator Data'!L227&gt;N$333,10,IF('Indicator Data'!L227&lt;N$334,0,10-(N$333-'Indicator Data'!L227)/(N$333-N$334)*10))),1)</f>
        <v>10</v>
      </c>
      <c r="O224" s="57">
        <f>ROUND(IF('Indicator Data'!M227=0,0,IF(LOG('Indicator Data'!M227)&gt;O$333,10,IF(LOG('Indicator Data'!M227)&lt;O$334,0,10-(O$333-LOG('Indicator Data'!M227))/(O$333-O$334)*10))),1)</f>
        <v>5.7</v>
      </c>
      <c r="P224" s="57">
        <f>ROUND(IF('Indicator Data'!N227=0,0,IF('Indicator Data'!N227&gt;P$333,10,IF('Indicator Data'!N227&lt;P$334,0,10-(P$333-'Indicator Data'!N227)/(P$333-P$334)*10))),1)</f>
        <v>2.1</v>
      </c>
      <c r="Q224" s="57">
        <f t="shared" si="17"/>
        <v>3.9</v>
      </c>
      <c r="R224" s="61">
        <f t="shared" si="18"/>
        <v>7</v>
      </c>
      <c r="S224" s="60">
        <f t="shared" si="19"/>
        <v>2.4</v>
      </c>
      <c r="T224" s="62"/>
      <c r="U224" s="1"/>
      <c r="V224" s="1"/>
      <c r="W224" s="1"/>
      <c r="X224" s="1"/>
      <c r="Y224" s="1"/>
    </row>
    <row r="225" spans="1:25" ht="15.75" customHeight="1" x14ac:dyDescent="0.25">
      <c r="A225" s="54" t="s">
        <v>508</v>
      </c>
      <c r="B225" s="55" t="s">
        <v>554</v>
      </c>
      <c r="C225" s="55" t="s">
        <v>563</v>
      </c>
      <c r="D225" s="55" t="s">
        <v>564</v>
      </c>
      <c r="E225" s="57">
        <v>2</v>
      </c>
      <c r="F225" s="57">
        <v>0</v>
      </c>
      <c r="G225" s="57">
        <v>6.9708769638250345</v>
      </c>
      <c r="H225" s="57">
        <v>2.2159200000000001E-3</v>
      </c>
      <c r="I225" s="57">
        <v>6.1111347255029358</v>
      </c>
      <c r="J225" s="57">
        <v>0</v>
      </c>
      <c r="K225" s="60">
        <f t="shared" si="15"/>
        <v>2.9</v>
      </c>
      <c r="L225" s="57">
        <v>0</v>
      </c>
      <c r="M225" s="61">
        <f t="shared" si="16"/>
        <v>0</v>
      </c>
      <c r="N225" s="57">
        <f>ROUND(IF('Indicator Data'!L228=0,0,IF('Indicator Data'!L228&gt;N$333,10,IF('Indicator Data'!L228&lt;N$334,0,10-(N$333-'Indicator Data'!L228)/(N$333-N$334)*10))),1)</f>
        <v>10</v>
      </c>
      <c r="O225" s="57">
        <f>ROUND(IF('Indicator Data'!M228=0,0,IF(LOG('Indicator Data'!M228)&gt;O$333,10,IF(LOG('Indicator Data'!M228)&lt;O$334,0,10-(O$333-LOG('Indicator Data'!M228))/(O$333-O$334)*10))),1)</f>
        <v>5.7</v>
      </c>
      <c r="P225" s="57">
        <f>ROUND(IF('Indicator Data'!N228=0,0,IF('Indicator Data'!N228&gt;P$333,10,IF('Indicator Data'!N228&lt;P$334,0,10-(P$333-'Indicator Data'!N228)/(P$333-P$334)*10))),1)</f>
        <v>2.1</v>
      </c>
      <c r="Q225" s="57">
        <f t="shared" si="17"/>
        <v>3.9</v>
      </c>
      <c r="R225" s="61">
        <f t="shared" si="18"/>
        <v>7</v>
      </c>
      <c r="S225" s="60">
        <f t="shared" si="19"/>
        <v>2.4</v>
      </c>
      <c r="T225" s="62"/>
      <c r="U225" s="1"/>
      <c r="V225" s="1"/>
      <c r="W225" s="1"/>
      <c r="X225" s="1"/>
      <c r="Y225" s="1"/>
    </row>
    <row r="226" spans="1:25" ht="15.75" customHeight="1" x14ac:dyDescent="0.25">
      <c r="A226" s="54" t="s">
        <v>508</v>
      </c>
      <c r="B226" s="55" t="s">
        <v>554</v>
      </c>
      <c r="C226" s="55" t="s">
        <v>565</v>
      </c>
      <c r="D226" s="55" t="s">
        <v>566</v>
      </c>
      <c r="E226" s="57">
        <v>2</v>
      </c>
      <c r="F226" s="57">
        <v>0</v>
      </c>
      <c r="G226" s="57">
        <v>6.8805371072168784</v>
      </c>
      <c r="H226" s="57">
        <v>10</v>
      </c>
      <c r="I226" s="57">
        <v>1.540414007517473</v>
      </c>
      <c r="J226" s="57">
        <v>0</v>
      </c>
      <c r="K226" s="60">
        <f t="shared" si="15"/>
        <v>5.2</v>
      </c>
      <c r="L226" s="57">
        <v>0</v>
      </c>
      <c r="M226" s="61">
        <f t="shared" si="16"/>
        <v>0</v>
      </c>
      <c r="N226" s="57">
        <f>ROUND(IF('Indicator Data'!L229=0,0,IF('Indicator Data'!L229&gt;N$333,10,IF('Indicator Data'!L229&lt;N$334,0,10-(N$333-'Indicator Data'!L229)/(N$333-N$334)*10))),1)</f>
        <v>10</v>
      </c>
      <c r="O226" s="57">
        <f>ROUND(IF('Indicator Data'!M229=0,0,IF(LOG('Indicator Data'!M229)&gt;O$333,10,IF(LOG('Indicator Data'!M229)&lt;O$334,0,10-(O$333-LOG('Indicator Data'!M229))/(O$333-O$334)*10))),1)</f>
        <v>5.7</v>
      </c>
      <c r="P226" s="57">
        <f>ROUND(IF('Indicator Data'!N229=0,0,IF('Indicator Data'!N229&gt;P$333,10,IF('Indicator Data'!N229&lt;P$334,0,10-(P$333-'Indicator Data'!N229)/(P$333-P$334)*10))),1)</f>
        <v>2.1</v>
      </c>
      <c r="Q226" s="57">
        <f t="shared" si="17"/>
        <v>3.9</v>
      </c>
      <c r="R226" s="61">
        <f t="shared" si="18"/>
        <v>7</v>
      </c>
      <c r="S226" s="60">
        <f t="shared" si="19"/>
        <v>2.4</v>
      </c>
      <c r="T226" s="62"/>
      <c r="U226" s="1"/>
      <c r="V226" s="1"/>
      <c r="W226" s="1"/>
      <c r="X226" s="1"/>
      <c r="Y226" s="1"/>
    </row>
    <row r="227" spans="1:25" ht="15.75" customHeight="1" x14ac:dyDescent="0.25">
      <c r="A227" s="54" t="s">
        <v>508</v>
      </c>
      <c r="B227" s="55" t="s">
        <v>554</v>
      </c>
      <c r="C227" s="55" t="s">
        <v>567</v>
      </c>
      <c r="D227" s="55" t="s">
        <v>568</v>
      </c>
      <c r="E227" s="57">
        <v>2</v>
      </c>
      <c r="F227" s="57">
        <v>0</v>
      </c>
      <c r="G227" s="57">
        <v>8.5568699059365105</v>
      </c>
      <c r="H227" s="57">
        <v>10</v>
      </c>
      <c r="I227" s="57">
        <v>1.550068920289283</v>
      </c>
      <c r="J227" s="57">
        <v>0</v>
      </c>
      <c r="K227" s="60">
        <f t="shared" si="15"/>
        <v>5.5</v>
      </c>
      <c r="L227" s="57">
        <v>0</v>
      </c>
      <c r="M227" s="61">
        <f t="shared" si="16"/>
        <v>0</v>
      </c>
      <c r="N227" s="57">
        <f>ROUND(IF('Indicator Data'!L230=0,0,IF('Indicator Data'!L230&gt;N$333,10,IF('Indicator Data'!L230&lt;N$334,0,10-(N$333-'Indicator Data'!L230)/(N$333-N$334)*10))),1)</f>
        <v>10</v>
      </c>
      <c r="O227" s="57">
        <f>ROUND(IF('Indicator Data'!M230=0,0,IF(LOG('Indicator Data'!M230)&gt;O$333,10,IF(LOG('Indicator Data'!M230)&lt;O$334,0,10-(O$333-LOG('Indicator Data'!M230))/(O$333-O$334)*10))),1)</f>
        <v>5.7</v>
      </c>
      <c r="P227" s="57">
        <f>ROUND(IF('Indicator Data'!N230=0,0,IF('Indicator Data'!N230&gt;P$333,10,IF('Indicator Data'!N230&lt;P$334,0,10-(P$333-'Indicator Data'!N230)/(P$333-P$334)*10))),1)</f>
        <v>2.1</v>
      </c>
      <c r="Q227" s="57">
        <f t="shared" si="17"/>
        <v>3.9</v>
      </c>
      <c r="R227" s="61">
        <f t="shared" si="18"/>
        <v>7</v>
      </c>
      <c r="S227" s="60">
        <f t="shared" si="19"/>
        <v>2.4</v>
      </c>
      <c r="T227" s="62"/>
      <c r="U227" s="1"/>
      <c r="V227" s="1"/>
      <c r="W227" s="1"/>
      <c r="X227" s="1"/>
      <c r="Y227" s="1"/>
    </row>
    <row r="228" spans="1:25" ht="15.75" customHeight="1" x14ac:dyDescent="0.25">
      <c r="A228" s="54" t="s">
        <v>508</v>
      </c>
      <c r="B228" s="55" t="s">
        <v>554</v>
      </c>
      <c r="C228" s="55" t="s">
        <v>569</v>
      </c>
      <c r="D228" s="55" t="s">
        <v>570</v>
      </c>
      <c r="E228" s="57">
        <v>2</v>
      </c>
      <c r="F228" s="57">
        <v>0</v>
      </c>
      <c r="G228" s="57">
        <v>8.2622862875960497</v>
      </c>
      <c r="H228" s="57">
        <v>6.8878099999999994E-3</v>
      </c>
      <c r="I228" s="57">
        <v>0.97174571753004257</v>
      </c>
      <c r="J228" s="57">
        <v>0</v>
      </c>
      <c r="K228" s="60">
        <f t="shared" si="15"/>
        <v>2</v>
      </c>
      <c r="L228" s="57">
        <v>0</v>
      </c>
      <c r="M228" s="61">
        <f t="shared" si="16"/>
        <v>0</v>
      </c>
      <c r="N228" s="57">
        <f>ROUND(IF('Indicator Data'!L231=0,0,IF('Indicator Data'!L231&gt;N$333,10,IF('Indicator Data'!L231&lt;N$334,0,10-(N$333-'Indicator Data'!L231)/(N$333-N$334)*10))),1)</f>
        <v>10</v>
      </c>
      <c r="O228" s="57">
        <f>ROUND(IF('Indicator Data'!M231=0,0,IF(LOG('Indicator Data'!M231)&gt;O$333,10,IF(LOG('Indicator Data'!M231)&lt;O$334,0,10-(O$333-LOG('Indicator Data'!M231))/(O$333-O$334)*10))),1)</f>
        <v>5.7</v>
      </c>
      <c r="P228" s="57">
        <f>ROUND(IF('Indicator Data'!N231=0,0,IF('Indicator Data'!N231&gt;P$333,10,IF('Indicator Data'!N231&lt;P$334,0,10-(P$333-'Indicator Data'!N231)/(P$333-P$334)*10))),1)</f>
        <v>2.1</v>
      </c>
      <c r="Q228" s="57">
        <f t="shared" si="17"/>
        <v>3.9</v>
      </c>
      <c r="R228" s="61">
        <f t="shared" si="18"/>
        <v>7</v>
      </c>
      <c r="S228" s="60">
        <f t="shared" si="19"/>
        <v>2.4</v>
      </c>
      <c r="T228" s="62"/>
      <c r="U228" s="1"/>
      <c r="V228" s="1"/>
      <c r="W228" s="1"/>
      <c r="X228" s="1"/>
      <c r="Y228" s="1"/>
    </row>
    <row r="229" spans="1:25" ht="15.75" customHeight="1" x14ac:dyDescent="0.25">
      <c r="A229" s="54" t="s">
        <v>508</v>
      </c>
      <c r="B229" s="55" t="s">
        <v>554</v>
      </c>
      <c r="C229" s="55" t="s">
        <v>571</v>
      </c>
      <c r="D229" s="55" t="s">
        <v>572</v>
      </c>
      <c r="E229" s="57">
        <v>2</v>
      </c>
      <c r="F229" s="57">
        <v>0</v>
      </c>
      <c r="G229" s="57">
        <v>8.3938773195482845</v>
      </c>
      <c r="H229" s="57">
        <v>0.13373400000000002</v>
      </c>
      <c r="I229" s="57">
        <v>6.1111347255029358</v>
      </c>
      <c r="J229" s="57">
        <v>0</v>
      </c>
      <c r="K229" s="60">
        <f t="shared" si="15"/>
        <v>3.2</v>
      </c>
      <c r="L229" s="57">
        <v>0</v>
      </c>
      <c r="M229" s="61">
        <f t="shared" si="16"/>
        <v>0</v>
      </c>
      <c r="N229" s="57">
        <f>ROUND(IF('Indicator Data'!L232=0,0,IF('Indicator Data'!L232&gt;N$333,10,IF('Indicator Data'!L232&lt;N$334,0,10-(N$333-'Indicator Data'!L232)/(N$333-N$334)*10))),1)</f>
        <v>10</v>
      </c>
      <c r="O229" s="57">
        <f>ROUND(IF('Indicator Data'!M232=0,0,IF(LOG('Indicator Data'!M232)&gt;O$333,10,IF(LOG('Indicator Data'!M232)&lt;O$334,0,10-(O$333-LOG('Indicator Data'!M232))/(O$333-O$334)*10))),1)</f>
        <v>5.7</v>
      </c>
      <c r="P229" s="57">
        <f>ROUND(IF('Indicator Data'!N232=0,0,IF('Indicator Data'!N232&gt;P$333,10,IF('Indicator Data'!N232&lt;P$334,0,10-(P$333-'Indicator Data'!N232)/(P$333-P$334)*10))),1)</f>
        <v>2.1</v>
      </c>
      <c r="Q229" s="57">
        <f t="shared" si="17"/>
        <v>3.9</v>
      </c>
      <c r="R229" s="61">
        <f t="shared" si="18"/>
        <v>7</v>
      </c>
      <c r="S229" s="60">
        <f t="shared" si="19"/>
        <v>2.4</v>
      </c>
      <c r="T229" s="62"/>
      <c r="U229" s="1"/>
      <c r="V229" s="1"/>
      <c r="W229" s="1"/>
      <c r="X229" s="1"/>
      <c r="Y229" s="1"/>
    </row>
    <row r="230" spans="1:25" ht="15.75" customHeight="1" x14ac:dyDescent="0.25">
      <c r="A230" s="54" t="s">
        <v>508</v>
      </c>
      <c r="B230" s="55" t="s">
        <v>554</v>
      </c>
      <c r="C230" s="55" t="s">
        <v>573</v>
      </c>
      <c r="D230" s="55" t="s">
        <v>574</v>
      </c>
      <c r="E230" s="57">
        <v>0</v>
      </c>
      <c r="F230" s="57">
        <v>0</v>
      </c>
      <c r="G230" s="57">
        <v>9.7962116950016949</v>
      </c>
      <c r="H230" s="57">
        <v>0</v>
      </c>
      <c r="I230" s="57">
        <v>-1.2144544367056708E-4</v>
      </c>
      <c r="J230" s="57">
        <v>0</v>
      </c>
      <c r="K230" s="60">
        <f t="shared" si="15"/>
        <v>2.1</v>
      </c>
      <c r="L230" s="57">
        <v>0</v>
      </c>
      <c r="M230" s="61">
        <f t="shared" si="16"/>
        <v>0</v>
      </c>
      <c r="N230" s="57">
        <f>ROUND(IF('Indicator Data'!L233=0,0,IF('Indicator Data'!L233&gt;N$333,10,IF('Indicator Data'!L233&lt;N$334,0,10-(N$333-'Indicator Data'!L233)/(N$333-N$334)*10))),1)</f>
        <v>10</v>
      </c>
      <c r="O230" s="57">
        <f>ROUND(IF('Indicator Data'!M233=0,0,IF(LOG('Indicator Data'!M233)&gt;O$333,10,IF(LOG('Indicator Data'!M233)&lt;O$334,0,10-(O$333-LOG('Indicator Data'!M233))/(O$333-O$334)*10))),1)</f>
        <v>5.7</v>
      </c>
      <c r="P230" s="57">
        <f>ROUND(IF('Indicator Data'!N233=0,0,IF('Indicator Data'!N233&gt;P$333,10,IF('Indicator Data'!N233&lt;P$334,0,10-(P$333-'Indicator Data'!N233)/(P$333-P$334)*10))),1)</f>
        <v>2.1</v>
      </c>
      <c r="Q230" s="57">
        <f t="shared" si="17"/>
        <v>3.9</v>
      </c>
      <c r="R230" s="61">
        <f t="shared" si="18"/>
        <v>7</v>
      </c>
      <c r="S230" s="60">
        <f t="shared" si="19"/>
        <v>2.4</v>
      </c>
      <c r="T230" s="62"/>
      <c r="U230" s="1"/>
      <c r="V230" s="1"/>
      <c r="W230" s="1"/>
      <c r="X230" s="1"/>
      <c r="Y230" s="1"/>
    </row>
    <row r="231" spans="1:25" ht="15.75" customHeight="1" x14ac:dyDescent="0.25">
      <c r="A231" s="54" t="s">
        <v>508</v>
      </c>
      <c r="B231" s="55" t="s">
        <v>575</v>
      </c>
      <c r="C231" s="55" t="s">
        <v>576</v>
      </c>
      <c r="D231" s="55" t="s">
        <v>577</v>
      </c>
      <c r="E231" s="57">
        <v>2</v>
      </c>
      <c r="F231" s="57">
        <v>0</v>
      </c>
      <c r="G231" s="57">
        <v>0</v>
      </c>
      <c r="H231" s="57">
        <v>2.3036500900000001</v>
      </c>
      <c r="I231" s="57">
        <v>1.2143329912620002</v>
      </c>
      <c r="J231" s="57">
        <v>0</v>
      </c>
      <c r="K231" s="60">
        <f t="shared" si="15"/>
        <v>1.2</v>
      </c>
      <c r="L231" s="57">
        <v>0</v>
      </c>
      <c r="M231" s="61">
        <f t="shared" si="16"/>
        <v>0</v>
      </c>
      <c r="N231" s="57">
        <f>ROUND(IF('Indicator Data'!L234=0,0,IF('Indicator Data'!L234&gt;N$333,10,IF('Indicator Data'!L234&lt;N$334,0,10-(N$333-'Indicator Data'!L234)/(N$333-N$334)*10))),1)</f>
        <v>10</v>
      </c>
      <c r="O231" s="57">
        <f>ROUND(IF('Indicator Data'!M234=0,0,IF(LOG('Indicator Data'!M234)&gt;O$333,10,IF(LOG('Indicator Data'!M234)&lt;O$334,0,10-(O$333-LOG('Indicator Data'!M234))/(O$333-O$334)*10))),1)</f>
        <v>5.7</v>
      </c>
      <c r="P231" s="57">
        <f>ROUND(IF('Indicator Data'!N234=0,0,IF('Indicator Data'!N234&gt;P$333,10,IF('Indicator Data'!N234&lt;P$334,0,10-(P$333-'Indicator Data'!N234)/(P$333-P$334)*10))),1)</f>
        <v>2.1</v>
      </c>
      <c r="Q231" s="57">
        <f t="shared" si="17"/>
        <v>3.9</v>
      </c>
      <c r="R231" s="61">
        <f t="shared" si="18"/>
        <v>7</v>
      </c>
      <c r="S231" s="60">
        <f t="shared" si="19"/>
        <v>2.4</v>
      </c>
      <c r="T231" s="62"/>
      <c r="U231" s="1"/>
      <c r="V231" s="1"/>
      <c r="W231" s="1"/>
      <c r="X231" s="1"/>
      <c r="Y231" s="1"/>
    </row>
    <row r="232" spans="1:25" ht="15.75" customHeight="1" x14ac:dyDescent="0.25">
      <c r="A232" s="54" t="s">
        <v>508</v>
      </c>
      <c r="B232" s="55" t="s">
        <v>575</v>
      </c>
      <c r="C232" s="55" t="s">
        <v>578</v>
      </c>
      <c r="D232" s="55" t="s">
        <v>579</v>
      </c>
      <c r="E232" s="57">
        <v>2</v>
      </c>
      <c r="F232" s="57">
        <v>0</v>
      </c>
      <c r="G232" s="57">
        <v>0</v>
      </c>
      <c r="H232" s="57">
        <v>2.6175800299999996</v>
      </c>
      <c r="I232" s="57">
        <v>1.2143329912620002</v>
      </c>
      <c r="J232" s="57">
        <v>0</v>
      </c>
      <c r="K232" s="60">
        <f t="shared" si="15"/>
        <v>1.2</v>
      </c>
      <c r="L232" s="57">
        <v>0</v>
      </c>
      <c r="M232" s="61">
        <f t="shared" si="16"/>
        <v>0</v>
      </c>
      <c r="N232" s="57">
        <f>ROUND(IF('Indicator Data'!L235=0,0,IF('Indicator Data'!L235&gt;N$333,10,IF('Indicator Data'!L235&lt;N$334,0,10-(N$333-'Indicator Data'!L235)/(N$333-N$334)*10))),1)</f>
        <v>10</v>
      </c>
      <c r="O232" s="57">
        <f>ROUND(IF('Indicator Data'!M235=0,0,IF(LOG('Indicator Data'!M235)&gt;O$333,10,IF(LOG('Indicator Data'!M235)&lt;O$334,0,10-(O$333-LOG('Indicator Data'!M235))/(O$333-O$334)*10))),1)</f>
        <v>5.7</v>
      </c>
      <c r="P232" s="57">
        <f>ROUND(IF('Indicator Data'!N235=0,0,IF('Indicator Data'!N235&gt;P$333,10,IF('Indicator Data'!N235&lt;P$334,0,10-(P$333-'Indicator Data'!N235)/(P$333-P$334)*10))),1)</f>
        <v>2.1</v>
      </c>
      <c r="Q232" s="57">
        <f t="shared" si="17"/>
        <v>3.9</v>
      </c>
      <c r="R232" s="61">
        <f t="shared" si="18"/>
        <v>7</v>
      </c>
      <c r="S232" s="60">
        <f t="shared" si="19"/>
        <v>2.4</v>
      </c>
      <c r="T232" s="62"/>
      <c r="U232" s="1"/>
      <c r="V232" s="1"/>
      <c r="W232" s="1"/>
      <c r="X232" s="1"/>
      <c r="Y232" s="1"/>
    </row>
    <row r="233" spans="1:25" ht="15.75" customHeight="1" x14ac:dyDescent="0.25">
      <c r="A233" s="54" t="s">
        <v>508</v>
      </c>
      <c r="B233" s="55" t="s">
        <v>575</v>
      </c>
      <c r="C233" s="55" t="s">
        <v>580</v>
      </c>
      <c r="D233" s="55" t="s">
        <v>581</v>
      </c>
      <c r="E233" s="57">
        <v>2</v>
      </c>
      <c r="F233" s="57">
        <v>0</v>
      </c>
      <c r="G233" s="57">
        <v>0</v>
      </c>
      <c r="H233" s="57">
        <v>1.23472004</v>
      </c>
      <c r="I233" s="57">
        <v>2.1858965406265369</v>
      </c>
      <c r="J233" s="57">
        <v>0</v>
      </c>
      <c r="K233" s="60">
        <f t="shared" si="15"/>
        <v>1.1000000000000001</v>
      </c>
      <c r="L233" s="57">
        <v>0</v>
      </c>
      <c r="M233" s="61">
        <f t="shared" si="16"/>
        <v>0</v>
      </c>
      <c r="N233" s="57">
        <f>ROUND(IF('Indicator Data'!L236=0,0,IF('Indicator Data'!L236&gt;N$333,10,IF('Indicator Data'!L236&lt;N$334,0,10-(N$333-'Indicator Data'!L236)/(N$333-N$334)*10))),1)</f>
        <v>10</v>
      </c>
      <c r="O233" s="57">
        <f>ROUND(IF('Indicator Data'!M236=0,0,IF(LOG('Indicator Data'!M236)&gt;O$333,10,IF(LOG('Indicator Data'!M236)&lt;O$334,0,10-(O$333-LOG('Indicator Data'!M236))/(O$333-O$334)*10))),1)</f>
        <v>5.7</v>
      </c>
      <c r="P233" s="57">
        <f>ROUND(IF('Indicator Data'!N236=0,0,IF('Indicator Data'!N236&gt;P$333,10,IF('Indicator Data'!N236&lt;P$334,0,10-(P$333-'Indicator Data'!N236)/(P$333-P$334)*10))),1)</f>
        <v>2.1</v>
      </c>
      <c r="Q233" s="57">
        <f t="shared" si="17"/>
        <v>3.9</v>
      </c>
      <c r="R233" s="61">
        <f t="shared" si="18"/>
        <v>7</v>
      </c>
      <c r="S233" s="60">
        <f t="shared" si="19"/>
        <v>2.4</v>
      </c>
      <c r="T233" s="62"/>
      <c r="U233" s="1"/>
      <c r="V233" s="1"/>
      <c r="W233" s="1"/>
      <c r="X233" s="1"/>
      <c r="Y233" s="1"/>
    </row>
    <row r="234" spans="1:25" ht="15.75" customHeight="1" x14ac:dyDescent="0.25">
      <c r="A234" s="54" t="s">
        <v>508</v>
      </c>
      <c r="B234" s="55" t="s">
        <v>575</v>
      </c>
      <c r="C234" s="55" t="s">
        <v>582</v>
      </c>
      <c r="D234" s="55" t="s">
        <v>583</v>
      </c>
      <c r="E234" s="57">
        <v>2</v>
      </c>
      <c r="F234" s="57">
        <v>0</v>
      </c>
      <c r="G234" s="57">
        <v>0</v>
      </c>
      <c r="H234" s="57">
        <v>2.6774499899999999</v>
      </c>
      <c r="I234" s="57">
        <v>0.91071938208558256</v>
      </c>
      <c r="J234" s="57">
        <v>0</v>
      </c>
      <c r="K234" s="60">
        <f t="shared" si="15"/>
        <v>1.2</v>
      </c>
      <c r="L234" s="57">
        <v>0</v>
      </c>
      <c r="M234" s="61">
        <f t="shared" si="16"/>
        <v>0</v>
      </c>
      <c r="N234" s="57">
        <f>ROUND(IF('Indicator Data'!L237=0,0,IF('Indicator Data'!L237&gt;N$333,10,IF('Indicator Data'!L237&lt;N$334,0,10-(N$333-'Indicator Data'!L237)/(N$333-N$334)*10))),1)</f>
        <v>10</v>
      </c>
      <c r="O234" s="57">
        <f>ROUND(IF('Indicator Data'!M237=0,0,IF(LOG('Indicator Data'!M237)&gt;O$333,10,IF(LOG('Indicator Data'!M237)&lt;O$334,0,10-(O$333-LOG('Indicator Data'!M237))/(O$333-O$334)*10))),1)</f>
        <v>5.7</v>
      </c>
      <c r="P234" s="57">
        <f>ROUND(IF('Indicator Data'!N237=0,0,IF('Indicator Data'!N237&gt;P$333,10,IF('Indicator Data'!N237&lt;P$334,0,10-(P$333-'Indicator Data'!N237)/(P$333-P$334)*10))),1)</f>
        <v>2.1</v>
      </c>
      <c r="Q234" s="57">
        <f t="shared" si="17"/>
        <v>3.9</v>
      </c>
      <c r="R234" s="61">
        <f t="shared" si="18"/>
        <v>7</v>
      </c>
      <c r="S234" s="60">
        <f t="shared" si="19"/>
        <v>2.4</v>
      </c>
      <c r="T234" s="62"/>
      <c r="U234" s="1"/>
      <c r="V234" s="1"/>
      <c r="W234" s="1"/>
      <c r="X234" s="1"/>
      <c r="Y234" s="1"/>
    </row>
    <row r="235" spans="1:25" ht="15.75" customHeight="1" x14ac:dyDescent="0.25">
      <c r="A235" s="54" t="s">
        <v>508</v>
      </c>
      <c r="B235" s="55" t="s">
        <v>575</v>
      </c>
      <c r="C235" s="55" t="s">
        <v>584</v>
      </c>
      <c r="D235" s="55" t="s">
        <v>585</v>
      </c>
      <c r="E235" s="57">
        <v>2</v>
      </c>
      <c r="F235" s="57">
        <v>0</v>
      </c>
      <c r="G235" s="57">
        <v>1.6476690840853647</v>
      </c>
      <c r="H235" s="57">
        <v>0.47883801000000004</v>
      </c>
      <c r="I235" s="57">
        <v>2.4287874279676713</v>
      </c>
      <c r="J235" s="57">
        <v>0</v>
      </c>
      <c r="K235" s="60">
        <f t="shared" si="15"/>
        <v>1.2</v>
      </c>
      <c r="L235" s="57">
        <v>0</v>
      </c>
      <c r="M235" s="61">
        <f t="shared" si="16"/>
        <v>0</v>
      </c>
      <c r="N235" s="57">
        <f>ROUND(IF('Indicator Data'!L238=0,0,IF('Indicator Data'!L238&gt;N$333,10,IF('Indicator Data'!L238&lt;N$334,0,10-(N$333-'Indicator Data'!L238)/(N$333-N$334)*10))),1)</f>
        <v>10</v>
      </c>
      <c r="O235" s="57">
        <f>ROUND(IF('Indicator Data'!M238=0,0,IF(LOG('Indicator Data'!M238)&gt;O$333,10,IF(LOG('Indicator Data'!M238)&lt;O$334,0,10-(O$333-LOG('Indicator Data'!M238))/(O$333-O$334)*10))),1)</f>
        <v>5.7</v>
      </c>
      <c r="P235" s="57">
        <f>ROUND(IF('Indicator Data'!N238=0,0,IF('Indicator Data'!N238&gt;P$333,10,IF('Indicator Data'!N238&lt;P$334,0,10-(P$333-'Indicator Data'!N238)/(P$333-P$334)*10))),1)</f>
        <v>2.1</v>
      </c>
      <c r="Q235" s="57">
        <f t="shared" si="17"/>
        <v>3.9</v>
      </c>
      <c r="R235" s="61">
        <f t="shared" si="18"/>
        <v>7</v>
      </c>
      <c r="S235" s="60">
        <f t="shared" si="19"/>
        <v>2.4</v>
      </c>
      <c r="T235" s="62"/>
      <c r="U235" s="1"/>
      <c r="V235" s="1"/>
      <c r="W235" s="1"/>
      <c r="X235" s="1"/>
      <c r="Y235" s="1"/>
    </row>
    <row r="236" spans="1:25" ht="15.75" customHeight="1" x14ac:dyDescent="0.25">
      <c r="A236" s="54" t="s">
        <v>508</v>
      </c>
      <c r="B236" s="55" t="s">
        <v>575</v>
      </c>
      <c r="C236" s="55" t="s">
        <v>586</v>
      </c>
      <c r="D236" s="55" t="s">
        <v>587</v>
      </c>
      <c r="E236" s="57">
        <v>2</v>
      </c>
      <c r="F236" s="57">
        <v>0</v>
      </c>
      <c r="G236" s="57">
        <v>8.3871673173050869</v>
      </c>
      <c r="H236" s="57">
        <v>0.36312300999999997</v>
      </c>
      <c r="I236" s="57">
        <v>7.3191525536940674</v>
      </c>
      <c r="J236" s="57">
        <v>0</v>
      </c>
      <c r="K236" s="60">
        <f t="shared" si="15"/>
        <v>3.7</v>
      </c>
      <c r="L236" s="57">
        <v>0</v>
      </c>
      <c r="M236" s="61">
        <f t="shared" si="16"/>
        <v>0</v>
      </c>
      <c r="N236" s="57">
        <f>ROUND(IF('Indicator Data'!L239=0,0,IF('Indicator Data'!L239&gt;N$333,10,IF('Indicator Data'!L239&lt;N$334,0,10-(N$333-'Indicator Data'!L239)/(N$333-N$334)*10))),1)</f>
        <v>10</v>
      </c>
      <c r="O236" s="57">
        <f>ROUND(IF('Indicator Data'!M239=0,0,IF(LOG('Indicator Data'!M239)&gt;O$333,10,IF(LOG('Indicator Data'!M239)&lt;O$334,0,10-(O$333-LOG('Indicator Data'!M239))/(O$333-O$334)*10))),1)</f>
        <v>5.7</v>
      </c>
      <c r="P236" s="57">
        <f>ROUND(IF('Indicator Data'!N239=0,0,IF('Indicator Data'!N239&gt;P$333,10,IF('Indicator Data'!N239&lt;P$334,0,10-(P$333-'Indicator Data'!N239)/(P$333-P$334)*10))),1)</f>
        <v>2.1</v>
      </c>
      <c r="Q236" s="57">
        <f t="shared" si="17"/>
        <v>3.9</v>
      </c>
      <c r="R236" s="61">
        <f t="shared" si="18"/>
        <v>7</v>
      </c>
      <c r="S236" s="60">
        <f t="shared" si="19"/>
        <v>2.4</v>
      </c>
      <c r="T236" s="62"/>
      <c r="U236" s="1"/>
      <c r="V236" s="1"/>
      <c r="W236" s="1"/>
      <c r="X236" s="1"/>
      <c r="Y236" s="1"/>
    </row>
    <row r="237" spans="1:25" ht="15.75" customHeight="1" x14ac:dyDescent="0.25">
      <c r="A237" s="54" t="s">
        <v>508</v>
      </c>
      <c r="B237" s="55" t="s">
        <v>575</v>
      </c>
      <c r="C237" s="55" t="s">
        <v>588</v>
      </c>
      <c r="D237" s="55" t="s">
        <v>589</v>
      </c>
      <c r="E237" s="57">
        <v>2</v>
      </c>
      <c r="F237" s="57">
        <v>0</v>
      </c>
      <c r="G237" s="57">
        <v>0</v>
      </c>
      <c r="H237" s="57">
        <v>0.67309098000000001</v>
      </c>
      <c r="I237" s="57">
        <v>7.3191525536940674</v>
      </c>
      <c r="J237" s="57">
        <v>0</v>
      </c>
      <c r="K237" s="60">
        <f t="shared" si="15"/>
        <v>2.6</v>
      </c>
      <c r="L237" s="57">
        <v>0</v>
      </c>
      <c r="M237" s="61">
        <f t="shared" si="16"/>
        <v>0</v>
      </c>
      <c r="N237" s="57">
        <f>ROUND(IF('Indicator Data'!L240=0,0,IF('Indicator Data'!L240&gt;N$333,10,IF('Indicator Data'!L240&lt;N$334,0,10-(N$333-'Indicator Data'!L240)/(N$333-N$334)*10))),1)</f>
        <v>10</v>
      </c>
      <c r="O237" s="57">
        <f>ROUND(IF('Indicator Data'!M240=0,0,IF(LOG('Indicator Data'!M240)&gt;O$333,10,IF(LOG('Indicator Data'!M240)&lt;O$334,0,10-(O$333-LOG('Indicator Data'!M240))/(O$333-O$334)*10))),1)</f>
        <v>5.7</v>
      </c>
      <c r="P237" s="57">
        <f>ROUND(IF('Indicator Data'!N240=0,0,IF('Indicator Data'!N240&gt;P$333,10,IF('Indicator Data'!N240&lt;P$334,0,10-(P$333-'Indicator Data'!N240)/(P$333-P$334)*10))),1)</f>
        <v>2.1</v>
      </c>
      <c r="Q237" s="57">
        <f t="shared" si="17"/>
        <v>3.9</v>
      </c>
      <c r="R237" s="61">
        <f t="shared" si="18"/>
        <v>7</v>
      </c>
      <c r="S237" s="60">
        <f t="shared" si="19"/>
        <v>2.4</v>
      </c>
      <c r="T237" s="62"/>
      <c r="U237" s="1"/>
      <c r="V237" s="1"/>
      <c r="W237" s="1"/>
      <c r="X237" s="1"/>
      <c r="Y237" s="1"/>
    </row>
    <row r="238" spans="1:25" ht="15.75" customHeight="1" x14ac:dyDescent="0.25">
      <c r="A238" s="54" t="s">
        <v>508</v>
      </c>
      <c r="B238" s="55" t="s">
        <v>575</v>
      </c>
      <c r="C238" s="55" t="s">
        <v>590</v>
      </c>
      <c r="D238" s="55" t="s">
        <v>591</v>
      </c>
      <c r="E238" s="57">
        <v>2</v>
      </c>
      <c r="F238" s="57">
        <v>0</v>
      </c>
      <c r="G238" s="57">
        <v>2.177577024926554</v>
      </c>
      <c r="H238" s="57">
        <v>1.9226199999999999E-3</v>
      </c>
      <c r="I238" s="57">
        <v>6.8081101267283204</v>
      </c>
      <c r="J238" s="57">
        <v>0</v>
      </c>
      <c r="K238" s="60">
        <f t="shared" si="15"/>
        <v>2.5</v>
      </c>
      <c r="L238" s="57">
        <v>0</v>
      </c>
      <c r="M238" s="61">
        <f t="shared" si="16"/>
        <v>0</v>
      </c>
      <c r="N238" s="57">
        <f>ROUND(IF('Indicator Data'!L241=0,0,IF('Indicator Data'!L241&gt;N$333,10,IF('Indicator Data'!L241&lt;N$334,0,10-(N$333-'Indicator Data'!L241)/(N$333-N$334)*10))),1)</f>
        <v>10</v>
      </c>
      <c r="O238" s="57">
        <f>ROUND(IF('Indicator Data'!M241=0,0,IF(LOG('Indicator Data'!M241)&gt;O$333,10,IF(LOG('Indicator Data'!M241)&lt;O$334,0,10-(O$333-LOG('Indicator Data'!M241))/(O$333-O$334)*10))),1)</f>
        <v>5.7</v>
      </c>
      <c r="P238" s="57">
        <f>ROUND(IF('Indicator Data'!N241=0,0,IF('Indicator Data'!N241&gt;P$333,10,IF('Indicator Data'!N241&lt;P$334,0,10-(P$333-'Indicator Data'!N241)/(P$333-P$334)*10))),1)</f>
        <v>2.1</v>
      </c>
      <c r="Q238" s="57">
        <f t="shared" si="17"/>
        <v>3.9</v>
      </c>
      <c r="R238" s="61">
        <f t="shared" si="18"/>
        <v>7</v>
      </c>
      <c r="S238" s="60">
        <f t="shared" si="19"/>
        <v>2.4</v>
      </c>
      <c r="T238" s="62"/>
      <c r="U238" s="1"/>
      <c r="V238" s="1"/>
      <c r="W238" s="1"/>
      <c r="X238" s="1"/>
      <c r="Y238" s="1"/>
    </row>
    <row r="239" spans="1:25" ht="15.75" customHeight="1" x14ac:dyDescent="0.25">
      <c r="A239" s="54" t="s">
        <v>508</v>
      </c>
      <c r="B239" s="55" t="s">
        <v>575</v>
      </c>
      <c r="C239" s="55" t="s">
        <v>592</v>
      </c>
      <c r="D239" s="55" t="s">
        <v>593</v>
      </c>
      <c r="E239" s="57">
        <v>2</v>
      </c>
      <c r="F239" s="57">
        <v>0</v>
      </c>
      <c r="G239" s="57">
        <v>0.41238024265725659</v>
      </c>
      <c r="H239" s="57">
        <v>0.25002500999999999</v>
      </c>
      <c r="I239" s="57">
        <v>7.3191525536940674</v>
      </c>
      <c r="J239" s="57">
        <v>0</v>
      </c>
      <c r="K239" s="60">
        <f t="shared" si="15"/>
        <v>2.6</v>
      </c>
      <c r="L239" s="57">
        <v>0</v>
      </c>
      <c r="M239" s="61">
        <f t="shared" si="16"/>
        <v>0</v>
      </c>
      <c r="N239" s="57">
        <f>ROUND(IF('Indicator Data'!L242=0,0,IF('Indicator Data'!L242&gt;N$333,10,IF('Indicator Data'!L242&lt;N$334,0,10-(N$333-'Indicator Data'!L242)/(N$333-N$334)*10))),1)</f>
        <v>10</v>
      </c>
      <c r="O239" s="57">
        <f>ROUND(IF('Indicator Data'!M242=0,0,IF(LOG('Indicator Data'!M242)&gt;O$333,10,IF(LOG('Indicator Data'!M242)&lt;O$334,0,10-(O$333-LOG('Indicator Data'!M242))/(O$333-O$334)*10))),1)</f>
        <v>5.7</v>
      </c>
      <c r="P239" s="57">
        <f>ROUND(IF('Indicator Data'!N242=0,0,IF('Indicator Data'!N242&gt;P$333,10,IF('Indicator Data'!N242&lt;P$334,0,10-(P$333-'Indicator Data'!N242)/(P$333-P$334)*10))),1)</f>
        <v>2.1</v>
      </c>
      <c r="Q239" s="57">
        <f t="shared" si="17"/>
        <v>3.9</v>
      </c>
      <c r="R239" s="61">
        <f t="shared" si="18"/>
        <v>7</v>
      </c>
      <c r="S239" s="60">
        <f t="shared" si="19"/>
        <v>2.4</v>
      </c>
      <c r="T239" s="62"/>
      <c r="U239" s="1"/>
      <c r="V239" s="1"/>
      <c r="W239" s="1"/>
      <c r="X239" s="1"/>
      <c r="Y239" s="1"/>
    </row>
    <row r="240" spans="1:25" ht="15.75" customHeight="1" x14ac:dyDescent="0.25">
      <c r="A240" s="54" t="s">
        <v>508</v>
      </c>
      <c r="B240" s="55" t="s">
        <v>575</v>
      </c>
      <c r="C240" s="55" t="s">
        <v>594</v>
      </c>
      <c r="D240" s="55" t="s">
        <v>595</v>
      </c>
      <c r="E240" s="57">
        <v>2</v>
      </c>
      <c r="F240" s="57">
        <v>0</v>
      </c>
      <c r="G240" s="57">
        <v>1.0541531346990878</v>
      </c>
      <c r="H240" s="57">
        <v>0.19827399999999998</v>
      </c>
      <c r="I240" s="57">
        <v>6.8081101267283204</v>
      </c>
      <c r="J240" s="57">
        <v>0</v>
      </c>
      <c r="K240" s="60">
        <f t="shared" si="15"/>
        <v>2.4</v>
      </c>
      <c r="L240" s="57">
        <v>0</v>
      </c>
      <c r="M240" s="61">
        <f t="shared" si="16"/>
        <v>0</v>
      </c>
      <c r="N240" s="57">
        <f>ROUND(IF('Indicator Data'!L243=0,0,IF('Indicator Data'!L243&gt;N$333,10,IF('Indicator Data'!L243&lt;N$334,0,10-(N$333-'Indicator Data'!L243)/(N$333-N$334)*10))),1)</f>
        <v>10</v>
      </c>
      <c r="O240" s="57">
        <f>ROUND(IF('Indicator Data'!M243=0,0,IF(LOG('Indicator Data'!M243)&gt;O$333,10,IF(LOG('Indicator Data'!M243)&lt;O$334,0,10-(O$333-LOG('Indicator Data'!M243))/(O$333-O$334)*10))),1)</f>
        <v>5.7</v>
      </c>
      <c r="P240" s="57">
        <f>ROUND(IF('Indicator Data'!N243=0,0,IF('Indicator Data'!N243&gt;P$333,10,IF('Indicator Data'!N243&lt;P$334,0,10-(P$333-'Indicator Data'!N243)/(P$333-P$334)*10))),1)</f>
        <v>2.1</v>
      </c>
      <c r="Q240" s="57">
        <f t="shared" si="17"/>
        <v>3.9</v>
      </c>
      <c r="R240" s="61">
        <f t="shared" si="18"/>
        <v>7</v>
      </c>
      <c r="S240" s="60">
        <f t="shared" si="19"/>
        <v>2.4</v>
      </c>
      <c r="T240" s="62"/>
      <c r="U240" s="1"/>
      <c r="V240" s="1"/>
      <c r="W240" s="1"/>
      <c r="X240" s="1"/>
      <c r="Y240" s="1"/>
    </row>
    <row r="241" spans="1:25" ht="15.75" customHeight="1" x14ac:dyDescent="0.25">
      <c r="A241" s="54" t="s">
        <v>508</v>
      </c>
      <c r="B241" s="55" t="s">
        <v>575</v>
      </c>
      <c r="C241" s="55" t="s">
        <v>596</v>
      </c>
      <c r="D241" s="55" t="s">
        <v>597</v>
      </c>
      <c r="E241" s="57">
        <v>2</v>
      </c>
      <c r="F241" s="57">
        <v>0</v>
      </c>
      <c r="G241" s="57">
        <v>0</v>
      </c>
      <c r="H241" s="57">
        <v>0.33054600000000001</v>
      </c>
      <c r="I241" s="57">
        <v>1.2143329912620002</v>
      </c>
      <c r="J241" s="57">
        <v>0</v>
      </c>
      <c r="K241" s="60">
        <f t="shared" si="15"/>
        <v>0.7</v>
      </c>
      <c r="L241" s="57">
        <v>0</v>
      </c>
      <c r="M241" s="61">
        <f t="shared" si="16"/>
        <v>0</v>
      </c>
      <c r="N241" s="57">
        <f>ROUND(IF('Indicator Data'!L244=0,0,IF('Indicator Data'!L244&gt;N$333,10,IF('Indicator Data'!L244&lt;N$334,0,10-(N$333-'Indicator Data'!L244)/(N$333-N$334)*10))),1)</f>
        <v>10</v>
      </c>
      <c r="O241" s="57">
        <f>ROUND(IF('Indicator Data'!M244=0,0,IF(LOG('Indicator Data'!M244)&gt;O$333,10,IF(LOG('Indicator Data'!M244)&lt;O$334,0,10-(O$333-LOG('Indicator Data'!M244))/(O$333-O$334)*10))),1)</f>
        <v>5.7</v>
      </c>
      <c r="P241" s="57">
        <f>ROUND(IF('Indicator Data'!N244=0,0,IF('Indicator Data'!N244&gt;P$333,10,IF('Indicator Data'!N244&lt;P$334,0,10-(P$333-'Indicator Data'!N244)/(P$333-P$334)*10))),1)</f>
        <v>2.1</v>
      </c>
      <c r="Q241" s="57">
        <f t="shared" si="17"/>
        <v>3.9</v>
      </c>
      <c r="R241" s="61">
        <f t="shared" si="18"/>
        <v>7</v>
      </c>
      <c r="S241" s="60">
        <f t="shared" si="19"/>
        <v>2.4</v>
      </c>
      <c r="T241" s="62"/>
      <c r="U241" s="1"/>
      <c r="V241" s="1"/>
      <c r="W241" s="1"/>
      <c r="X241" s="1"/>
      <c r="Y241" s="1"/>
    </row>
    <row r="242" spans="1:25" ht="15.75" customHeight="1" x14ac:dyDescent="0.25">
      <c r="A242" s="54" t="s">
        <v>508</v>
      </c>
      <c r="B242" s="55" t="s">
        <v>575</v>
      </c>
      <c r="C242" s="55" t="s">
        <v>598</v>
      </c>
      <c r="D242" s="55" t="s">
        <v>599</v>
      </c>
      <c r="E242" s="57">
        <v>2</v>
      </c>
      <c r="F242" s="57">
        <v>0</v>
      </c>
      <c r="G242" s="57">
        <v>0</v>
      </c>
      <c r="H242" s="57">
        <v>0.19090800000000002</v>
      </c>
      <c r="I242" s="57">
        <v>5.9994656400478501</v>
      </c>
      <c r="J242" s="57">
        <v>0</v>
      </c>
      <c r="K242" s="60">
        <f t="shared" si="15"/>
        <v>2</v>
      </c>
      <c r="L242" s="57">
        <v>0</v>
      </c>
      <c r="M242" s="61">
        <f t="shared" si="16"/>
        <v>0</v>
      </c>
      <c r="N242" s="57">
        <f>ROUND(IF('Indicator Data'!L245=0,0,IF('Indicator Data'!L245&gt;N$333,10,IF('Indicator Data'!L245&lt;N$334,0,10-(N$333-'Indicator Data'!L245)/(N$333-N$334)*10))),1)</f>
        <v>10</v>
      </c>
      <c r="O242" s="57">
        <f>ROUND(IF('Indicator Data'!M245=0,0,IF(LOG('Indicator Data'!M245)&gt;O$333,10,IF(LOG('Indicator Data'!M245)&lt;O$334,0,10-(O$333-LOG('Indicator Data'!M245))/(O$333-O$334)*10))),1)</f>
        <v>5.7</v>
      </c>
      <c r="P242" s="57">
        <f>ROUND(IF('Indicator Data'!N245=0,0,IF('Indicator Data'!N245&gt;P$333,10,IF('Indicator Data'!N245&lt;P$334,0,10-(P$333-'Indicator Data'!N245)/(P$333-P$334)*10))),1)</f>
        <v>2.1</v>
      </c>
      <c r="Q242" s="57">
        <f t="shared" si="17"/>
        <v>3.9</v>
      </c>
      <c r="R242" s="61">
        <f t="shared" si="18"/>
        <v>7</v>
      </c>
      <c r="S242" s="60">
        <f t="shared" si="19"/>
        <v>2.4</v>
      </c>
      <c r="T242" s="62"/>
      <c r="U242" s="1"/>
      <c r="V242" s="1"/>
      <c r="W242" s="1"/>
      <c r="X242" s="1"/>
      <c r="Y242" s="1"/>
    </row>
    <row r="243" spans="1:25" ht="15.75" customHeight="1" x14ac:dyDescent="0.25">
      <c r="A243" s="54" t="s">
        <v>508</v>
      </c>
      <c r="B243" s="55" t="s">
        <v>575</v>
      </c>
      <c r="C243" s="55" t="s">
        <v>600</v>
      </c>
      <c r="D243" s="55" t="s">
        <v>601</v>
      </c>
      <c r="E243" s="57">
        <v>2</v>
      </c>
      <c r="F243" s="57">
        <v>0</v>
      </c>
      <c r="G243" s="57">
        <v>5.5148376102161025</v>
      </c>
      <c r="H243" s="57">
        <v>1.3790399600000001</v>
      </c>
      <c r="I243" s="57">
        <v>8.5679760509585076E-2</v>
      </c>
      <c r="J243" s="57">
        <v>0</v>
      </c>
      <c r="K243" s="60">
        <f t="shared" si="15"/>
        <v>1.4</v>
      </c>
      <c r="L243" s="57">
        <v>0</v>
      </c>
      <c r="M243" s="61">
        <f t="shared" si="16"/>
        <v>0</v>
      </c>
      <c r="N243" s="57">
        <f>ROUND(IF('Indicator Data'!L246=0,0,IF('Indicator Data'!L246&gt;N$333,10,IF('Indicator Data'!L246&lt;N$334,0,10-(N$333-'Indicator Data'!L246)/(N$333-N$334)*10))),1)</f>
        <v>10</v>
      </c>
      <c r="O243" s="57">
        <f>ROUND(IF('Indicator Data'!M246=0,0,IF(LOG('Indicator Data'!M246)&gt;O$333,10,IF(LOG('Indicator Data'!M246)&lt;O$334,0,10-(O$333-LOG('Indicator Data'!M246))/(O$333-O$334)*10))),1)</f>
        <v>5.7</v>
      </c>
      <c r="P243" s="57">
        <f>ROUND(IF('Indicator Data'!N246=0,0,IF('Indicator Data'!N246&gt;P$333,10,IF('Indicator Data'!N246&lt;P$334,0,10-(P$333-'Indicator Data'!N246)/(P$333-P$334)*10))),1)</f>
        <v>2.1</v>
      </c>
      <c r="Q243" s="57">
        <f t="shared" si="17"/>
        <v>3.9</v>
      </c>
      <c r="R243" s="61">
        <f t="shared" si="18"/>
        <v>7</v>
      </c>
      <c r="S243" s="60">
        <f t="shared" si="19"/>
        <v>2.4</v>
      </c>
      <c r="T243" s="62"/>
      <c r="U243" s="1"/>
      <c r="V243" s="1"/>
      <c r="W243" s="1"/>
      <c r="X243" s="1"/>
      <c r="Y243" s="1"/>
    </row>
    <row r="244" spans="1:25" ht="15.75" customHeight="1" x14ac:dyDescent="0.25">
      <c r="A244" s="54" t="s">
        <v>602</v>
      </c>
      <c r="B244" s="55" t="s">
        <v>603</v>
      </c>
      <c r="C244" s="55" t="s">
        <v>603</v>
      </c>
      <c r="D244" s="55" t="s">
        <v>604</v>
      </c>
      <c r="E244" s="57">
        <v>0</v>
      </c>
      <c r="F244" s="57">
        <v>1.0143800752896909E-2</v>
      </c>
      <c r="G244" s="57">
        <v>0</v>
      </c>
      <c r="H244" s="57">
        <v>0.46160698</v>
      </c>
      <c r="I244" s="57">
        <v>2.9840359964295038</v>
      </c>
      <c r="J244" s="57">
        <v>0.64333010846224681</v>
      </c>
      <c r="K244" s="60">
        <f t="shared" si="15"/>
        <v>0.8</v>
      </c>
      <c r="L244" s="57">
        <v>9.6</v>
      </c>
      <c r="M244" s="61">
        <f t="shared" si="16"/>
        <v>9.6</v>
      </c>
      <c r="N244" s="57">
        <f>ROUND(IF('Indicator Data'!L247=0,0,IF('Indicator Data'!L247&gt;N$333,10,IF('Indicator Data'!L247&lt;N$334,0,10-(N$333-'Indicator Data'!L247)/(N$333-N$334)*10))),1)</f>
        <v>7.1</v>
      </c>
      <c r="O244" s="57">
        <f>ROUND(IF('Indicator Data'!M247=0,0,IF(LOG('Indicator Data'!M247)&gt;O$333,10,IF(LOG('Indicator Data'!M247)&lt;O$334,0,10-(O$333-LOG('Indicator Data'!M247))/(O$333-O$334)*10))),1)</f>
        <v>5.5</v>
      </c>
      <c r="P244" s="57">
        <f>ROUND(IF('Indicator Data'!N247=0,0,IF('Indicator Data'!N247&gt;P$333,10,IF('Indicator Data'!N247&lt;P$334,0,10-(P$333-'Indicator Data'!N247)/(P$333-P$334)*10))),1)</f>
        <v>2.2999999999999998</v>
      </c>
      <c r="Q244" s="57">
        <f t="shared" si="17"/>
        <v>3.9</v>
      </c>
      <c r="R244" s="61">
        <f t="shared" si="18"/>
        <v>5.5</v>
      </c>
      <c r="S244" s="60">
        <f t="shared" si="19"/>
        <v>9</v>
      </c>
      <c r="T244" s="62"/>
      <c r="U244" s="1"/>
      <c r="V244" s="1"/>
      <c r="W244" s="1"/>
      <c r="X244" s="1"/>
      <c r="Y244" s="1"/>
    </row>
    <row r="245" spans="1:25" ht="15.75" customHeight="1" x14ac:dyDescent="0.25">
      <c r="A245" s="54" t="s">
        <v>602</v>
      </c>
      <c r="B245" s="55" t="s">
        <v>603</v>
      </c>
      <c r="C245" s="55" t="s">
        <v>605</v>
      </c>
      <c r="D245" s="55" t="s">
        <v>606</v>
      </c>
      <c r="E245" s="57">
        <v>0</v>
      </c>
      <c r="F245" s="57">
        <v>2.2301544135324591</v>
      </c>
      <c r="G245" s="57">
        <v>0</v>
      </c>
      <c r="H245" s="57">
        <v>2.5719599999999999E-2</v>
      </c>
      <c r="I245" s="57">
        <v>1.335292653157885</v>
      </c>
      <c r="J245" s="57">
        <v>1.4060973330641353</v>
      </c>
      <c r="K245" s="60">
        <f t="shared" si="15"/>
        <v>0.9</v>
      </c>
      <c r="L245" s="57">
        <v>0.1</v>
      </c>
      <c r="M245" s="61">
        <f t="shared" si="16"/>
        <v>0.1</v>
      </c>
      <c r="N245" s="57">
        <f>ROUND(IF('Indicator Data'!L248=0,0,IF('Indicator Data'!L248&gt;N$333,10,IF('Indicator Data'!L248&lt;N$334,0,10-(N$333-'Indicator Data'!L248)/(N$333-N$334)*10))),1)</f>
        <v>7.1</v>
      </c>
      <c r="O245" s="57">
        <f>ROUND(IF('Indicator Data'!M248=0,0,IF(LOG('Indicator Data'!M248)&gt;O$333,10,IF(LOG('Indicator Data'!M248)&lt;O$334,0,10-(O$333-LOG('Indicator Data'!M248))/(O$333-O$334)*10))),1)</f>
        <v>5.5</v>
      </c>
      <c r="P245" s="57">
        <f>ROUND(IF('Indicator Data'!N248=0,0,IF('Indicator Data'!N248&gt;P$333,10,IF('Indicator Data'!N248&lt;P$334,0,10-(P$333-'Indicator Data'!N248)/(P$333-P$334)*10))),1)</f>
        <v>2.2999999999999998</v>
      </c>
      <c r="Q245" s="57">
        <f t="shared" si="17"/>
        <v>3.9</v>
      </c>
      <c r="R245" s="61">
        <f t="shared" si="18"/>
        <v>5.5</v>
      </c>
      <c r="S245" s="60">
        <f t="shared" si="19"/>
        <v>1.8</v>
      </c>
      <c r="T245" s="62"/>
      <c r="U245" s="1"/>
      <c r="V245" s="1"/>
      <c r="W245" s="1"/>
      <c r="X245" s="1"/>
      <c r="Y245" s="1"/>
    </row>
    <row r="246" spans="1:25" ht="15.75" customHeight="1" x14ac:dyDescent="0.25">
      <c r="A246" s="54" t="s">
        <v>602</v>
      </c>
      <c r="B246" s="55" t="s">
        <v>603</v>
      </c>
      <c r="C246" s="55" t="s">
        <v>607</v>
      </c>
      <c r="D246" s="55" t="s">
        <v>608</v>
      </c>
      <c r="E246" s="57">
        <v>0</v>
      </c>
      <c r="F246" s="57">
        <v>2.8663176406529716</v>
      </c>
      <c r="G246" s="57">
        <v>0</v>
      </c>
      <c r="H246" s="57">
        <v>0.31655900000000003</v>
      </c>
      <c r="I246" s="57">
        <v>0.57273671235039436</v>
      </c>
      <c r="J246" s="57">
        <v>0.50036769534800496</v>
      </c>
      <c r="K246" s="60">
        <f t="shared" si="15"/>
        <v>0.9</v>
      </c>
      <c r="L246" s="57">
        <v>0</v>
      </c>
      <c r="M246" s="61">
        <f t="shared" si="16"/>
        <v>0</v>
      </c>
      <c r="N246" s="57">
        <f>ROUND(IF('Indicator Data'!L249=0,0,IF('Indicator Data'!L249&gt;N$333,10,IF('Indicator Data'!L249&lt;N$334,0,10-(N$333-'Indicator Data'!L249)/(N$333-N$334)*10))),1)</f>
        <v>7.1</v>
      </c>
      <c r="O246" s="57">
        <f>ROUND(IF('Indicator Data'!M249=0,0,IF(LOG('Indicator Data'!M249)&gt;O$333,10,IF(LOG('Indicator Data'!M249)&lt;O$334,0,10-(O$333-LOG('Indicator Data'!M249))/(O$333-O$334)*10))),1)</f>
        <v>5.5</v>
      </c>
      <c r="P246" s="57">
        <f>ROUND(IF('Indicator Data'!N249=0,0,IF('Indicator Data'!N249&gt;P$333,10,IF('Indicator Data'!N249&lt;P$334,0,10-(P$333-'Indicator Data'!N249)/(P$333-P$334)*10))),1)</f>
        <v>2.2999999999999998</v>
      </c>
      <c r="Q246" s="57">
        <f t="shared" si="17"/>
        <v>3.9</v>
      </c>
      <c r="R246" s="61">
        <f t="shared" si="18"/>
        <v>5.5</v>
      </c>
      <c r="S246" s="60">
        <f t="shared" si="19"/>
        <v>1.7</v>
      </c>
      <c r="T246" s="62"/>
      <c r="U246" s="1"/>
      <c r="V246" s="1"/>
      <c r="W246" s="1"/>
      <c r="X246" s="1"/>
      <c r="Y246" s="1"/>
    </row>
    <row r="247" spans="1:25" ht="15.75" customHeight="1" x14ac:dyDescent="0.25">
      <c r="A247" s="54" t="s">
        <v>602</v>
      </c>
      <c r="B247" s="55" t="s">
        <v>603</v>
      </c>
      <c r="C247" s="55" t="s">
        <v>609</v>
      </c>
      <c r="D247" s="55" t="s">
        <v>610</v>
      </c>
      <c r="E247" s="57">
        <v>0</v>
      </c>
      <c r="F247" s="57">
        <v>2.0550028791482777</v>
      </c>
      <c r="G247" s="57">
        <v>0</v>
      </c>
      <c r="H247" s="57">
        <v>0.44636598</v>
      </c>
      <c r="I247" s="57">
        <v>0.90701529605363029</v>
      </c>
      <c r="J247" s="57">
        <v>0.29147650810258219</v>
      </c>
      <c r="K247" s="60">
        <f t="shared" si="15"/>
        <v>0.7</v>
      </c>
      <c r="L247" s="57">
        <v>0</v>
      </c>
      <c r="M247" s="61">
        <f t="shared" si="16"/>
        <v>0</v>
      </c>
      <c r="N247" s="57">
        <f>ROUND(IF('Indicator Data'!L250=0,0,IF('Indicator Data'!L250&gt;N$333,10,IF('Indicator Data'!L250&lt;N$334,0,10-(N$333-'Indicator Data'!L250)/(N$333-N$334)*10))),1)</f>
        <v>7.1</v>
      </c>
      <c r="O247" s="57">
        <f>ROUND(IF('Indicator Data'!M250=0,0,IF(LOG('Indicator Data'!M250)&gt;O$333,10,IF(LOG('Indicator Data'!M250)&lt;O$334,0,10-(O$333-LOG('Indicator Data'!M250))/(O$333-O$334)*10))),1)</f>
        <v>5.5</v>
      </c>
      <c r="P247" s="57">
        <f>ROUND(IF('Indicator Data'!N250=0,0,IF('Indicator Data'!N250&gt;P$333,10,IF('Indicator Data'!N250&lt;P$334,0,10-(P$333-'Indicator Data'!N250)/(P$333-P$334)*10))),1)</f>
        <v>2.2999999999999998</v>
      </c>
      <c r="Q247" s="57">
        <f t="shared" si="17"/>
        <v>3.9</v>
      </c>
      <c r="R247" s="61">
        <f t="shared" si="18"/>
        <v>5.5</v>
      </c>
      <c r="S247" s="60">
        <f t="shared" si="19"/>
        <v>1.7</v>
      </c>
      <c r="T247" s="62"/>
      <c r="U247" s="1"/>
      <c r="V247" s="1"/>
      <c r="W247" s="1"/>
      <c r="X247" s="1"/>
      <c r="Y247" s="1"/>
    </row>
    <row r="248" spans="1:25" ht="15.75" customHeight="1" x14ac:dyDescent="0.25">
      <c r="A248" s="54" t="s">
        <v>602</v>
      </c>
      <c r="B248" s="55" t="s">
        <v>603</v>
      </c>
      <c r="C248" s="55" t="s">
        <v>611</v>
      </c>
      <c r="D248" s="55" t="s">
        <v>612</v>
      </c>
      <c r="E248" s="57">
        <v>0</v>
      </c>
      <c r="F248" s="57">
        <v>0</v>
      </c>
      <c r="G248" s="57">
        <v>0</v>
      </c>
      <c r="H248" s="57">
        <v>2.5978500000000002E-2</v>
      </c>
      <c r="I248" s="57">
        <v>0.52081878518122693</v>
      </c>
      <c r="J248" s="57">
        <v>0.49351335569477456</v>
      </c>
      <c r="K248" s="60">
        <f t="shared" si="15"/>
        <v>0.2</v>
      </c>
      <c r="L248" s="57">
        <v>0</v>
      </c>
      <c r="M248" s="61">
        <f t="shared" si="16"/>
        <v>0</v>
      </c>
      <c r="N248" s="57">
        <f>ROUND(IF('Indicator Data'!L251=0,0,IF('Indicator Data'!L251&gt;N$333,10,IF('Indicator Data'!L251&lt;N$334,0,10-(N$333-'Indicator Data'!L251)/(N$333-N$334)*10))),1)</f>
        <v>7.1</v>
      </c>
      <c r="O248" s="57">
        <f>ROUND(IF('Indicator Data'!M251=0,0,IF(LOG('Indicator Data'!M251)&gt;O$333,10,IF(LOG('Indicator Data'!M251)&lt;O$334,0,10-(O$333-LOG('Indicator Data'!M251))/(O$333-O$334)*10))),1)</f>
        <v>5.5</v>
      </c>
      <c r="P248" s="57">
        <f>ROUND(IF('Indicator Data'!N251=0,0,IF('Indicator Data'!N251&gt;P$333,10,IF('Indicator Data'!N251&lt;P$334,0,10-(P$333-'Indicator Data'!N251)/(P$333-P$334)*10))),1)</f>
        <v>2.2999999999999998</v>
      </c>
      <c r="Q248" s="57">
        <f t="shared" si="17"/>
        <v>3.9</v>
      </c>
      <c r="R248" s="61">
        <f t="shared" si="18"/>
        <v>5.5</v>
      </c>
      <c r="S248" s="60">
        <f t="shared" si="19"/>
        <v>1.7</v>
      </c>
      <c r="T248" s="62"/>
      <c r="U248" s="1"/>
      <c r="V248" s="1"/>
      <c r="W248" s="1"/>
      <c r="X248" s="1"/>
      <c r="Y248" s="1"/>
    </row>
    <row r="249" spans="1:25" ht="15.75" customHeight="1" x14ac:dyDescent="0.25">
      <c r="A249" s="54" t="s">
        <v>602</v>
      </c>
      <c r="B249" s="55" t="s">
        <v>603</v>
      </c>
      <c r="C249" s="55" t="s">
        <v>613</v>
      </c>
      <c r="D249" s="55" t="s">
        <v>614</v>
      </c>
      <c r="E249" s="57">
        <v>0</v>
      </c>
      <c r="F249" s="57">
        <v>0</v>
      </c>
      <c r="G249" s="57">
        <v>0</v>
      </c>
      <c r="H249" s="57">
        <v>0</v>
      </c>
      <c r="I249" s="57">
        <v>0.20748954051116389</v>
      </c>
      <c r="J249" s="57">
        <v>1.6887416472961745</v>
      </c>
      <c r="K249" s="60">
        <f t="shared" si="15"/>
        <v>0.2</v>
      </c>
      <c r="L249" s="57">
        <v>0</v>
      </c>
      <c r="M249" s="61">
        <f t="shared" si="16"/>
        <v>0</v>
      </c>
      <c r="N249" s="57">
        <f>ROUND(IF('Indicator Data'!L252=0,0,IF('Indicator Data'!L252&gt;N$333,10,IF('Indicator Data'!L252&lt;N$334,0,10-(N$333-'Indicator Data'!L252)/(N$333-N$334)*10))),1)</f>
        <v>7.1</v>
      </c>
      <c r="O249" s="57">
        <f>ROUND(IF('Indicator Data'!M252=0,0,IF(LOG('Indicator Data'!M252)&gt;O$333,10,IF(LOG('Indicator Data'!M252)&lt;O$334,0,10-(O$333-LOG('Indicator Data'!M252))/(O$333-O$334)*10))),1)</f>
        <v>5.5</v>
      </c>
      <c r="P249" s="57">
        <f>ROUND(IF('Indicator Data'!N252=0,0,IF('Indicator Data'!N252&gt;P$333,10,IF('Indicator Data'!N252&lt;P$334,0,10-(P$333-'Indicator Data'!N252)/(P$333-P$334)*10))),1)</f>
        <v>2.2999999999999998</v>
      </c>
      <c r="Q249" s="57">
        <f t="shared" si="17"/>
        <v>3.9</v>
      </c>
      <c r="R249" s="61">
        <f t="shared" si="18"/>
        <v>5.5</v>
      </c>
      <c r="S249" s="60">
        <f t="shared" si="19"/>
        <v>1.7</v>
      </c>
      <c r="T249" s="62"/>
      <c r="U249" s="1"/>
      <c r="V249" s="1"/>
      <c r="W249" s="1"/>
      <c r="X249" s="1"/>
      <c r="Y249" s="1"/>
    </row>
    <row r="250" spans="1:25" ht="15.75" customHeight="1" x14ac:dyDescent="0.25">
      <c r="A250" s="54" t="s">
        <v>602</v>
      </c>
      <c r="B250" s="55" t="s">
        <v>603</v>
      </c>
      <c r="C250" s="55" t="s">
        <v>615</v>
      </c>
      <c r="D250" s="55" t="s">
        <v>616</v>
      </c>
      <c r="E250" s="57">
        <v>0</v>
      </c>
      <c r="F250" s="57">
        <v>0.18621622072171326</v>
      </c>
      <c r="G250" s="57">
        <v>0</v>
      </c>
      <c r="H250" s="57">
        <v>0.30241598999999997</v>
      </c>
      <c r="I250" s="57">
        <v>0.47339433942787051</v>
      </c>
      <c r="J250" s="57">
        <v>0.70521641036572102</v>
      </c>
      <c r="K250" s="60">
        <f t="shared" si="15"/>
        <v>0.3</v>
      </c>
      <c r="L250" s="57">
        <v>0</v>
      </c>
      <c r="M250" s="61">
        <f t="shared" si="16"/>
        <v>0</v>
      </c>
      <c r="N250" s="57">
        <f>ROUND(IF('Indicator Data'!L253=0,0,IF('Indicator Data'!L253&gt;N$333,10,IF('Indicator Data'!L253&lt;N$334,0,10-(N$333-'Indicator Data'!L253)/(N$333-N$334)*10))),1)</f>
        <v>7.1</v>
      </c>
      <c r="O250" s="57">
        <f>ROUND(IF('Indicator Data'!M253=0,0,IF(LOG('Indicator Data'!M253)&gt;O$333,10,IF(LOG('Indicator Data'!M253)&lt;O$334,0,10-(O$333-LOG('Indicator Data'!M253))/(O$333-O$334)*10))),1)</f>
        <v>5.5</v>
      </c>
      <c r="P250" s="57">
        <f>ROUND(IF('Indicator Data'!N253=0,0,IF('Indicator Data'!N253&gt;P$333,10,IF('Indicator Data'!N253&lt;P$334,0,10-(P$333-'Indicator Data'!N253)/(P$333-P$334)*10))),1)</f>
        <v>2.2999999999999998</v>
      </c>
      <c r="Q250" s="57">
        <f t="shared" si="17"/>
        <v>3.9</v>
      </c>
      <c r="R250" s="61">
        <f t="shared" si="18"/>
        <v>5.5</v>
      </c>
      <c r="S250" s="60">
        <f t="shared" si="19"/>
        <v>1.7</v>
      </c>
      <c r="T250" s="62"/>
      <c r="U250" s="1"/>
      <c r="V250" s="1"/>
      <c r="W250" s="1"/>
      <c r="X250" s="1"/>
      <c r="Y250" s="1"/>
    </row>
    <row r="251" spans="1:25" ht="15.75" customHeight="1" x14ac:dyDescent="0.25">
      <c r="A251" s="54" t="s">
        <v>602</v>
      </c>
      <c r="B251" s="55" t="s">
        <v>603</v>
      </c>
      <c r="C251" s="55" t="s">
        <v>617</v>
      </c>
      <c r="D251" s="55" t="s">
        <v>618</v>
      </c>
      <c r="E251" s="57">
        <v>0</v>
      </c>
      <c r="F251" s="57">
        <v>0.21035205947976843</v>
      </c>
      <c r="G251" s="57">
        <v>0</v>
      </c>
      <c r="H251" s="57">
        <v>0.15084599999999998</v>
      </c>
      <c r="I251" s="57">
        <v>0.16340484445874801</v>
      </c>
      <c r="J251" s="57">
        <v>0.18618339133848161</v>
      </c>
      <c r="K251" s="60">
        <f t="shared" si="15"/>
        <v>0.1</v>
      </c>
      <c r="L251" s="57">
        <v>0</v>
      </c>
      <c r="M251" s="61">
        <f t="shared" si="16"/>
        <v>0</v>
      </c>
      <c r="N251" s="57">
        <f>ROUND(IF('Indicator Data'!L254=0,0,IF('Indicator Data'!L254&gt;N$333,10,IF('Indicator Data'!L254&lt;N$334,0,10-(N$333-'Indicator Data'!L254)/(N$333-N$334)*10))),1)</f>
        <v>7.1</v>
      </c>
      <c r="O251" s="57">
        <f>ROUND(IF('Indicator Data'!M254=0,0,IF(LOG('Indicator Data'!M254)&gt;O$333,10,IF(LOG('Indicator Data'!M254)&lt;O$334,0,10-(O$333-LOG('Indicator Data'!M254))/(O$333-O$334)*10))),1)</f>
        <v>5.5</v>
      </c>
      <c r="P251" s="57">
        <f>ROUND(IF('Indicator Data'!N254=0,0,IF('Indicator Data'!N254&gt;P$333,10,IF('Indicator Data'!N254&lt;P$334,0,10-(P$333-'Indicator Data'!N254)/(P$333-P$334)*10))),1)</f>
        <v>2.2999999999999998</v>
      </c>
      <c r="Q251" s="57">
        <f t="shared" si="17"/>
        <v>3.9</v>
      </c>
      <c r="R251" s="61">
        <f t="shared" si="18"/>
        <v>5.5</v>
      </c>
      <c r="S251" s="60">
        <f t="shared" si="19"/>
        <v>1.7</v>
      </c>
      <c r="T251" s="62"/>
      <c r="U251" s="1"/>
      <c r="V251" s="1"/>
      <c r="W251" s="1"/>
      <c r="X251" s="1"/>
      <c r="Y251" s="1"/>
    </row>
    <row r="252" spans="1:25" ht="15.75" customHeight="1" x14ac:dyDescent="0.25">
      <c r="A252" s="54" t="s">
        <v>602</v>
      </c>
      <c r="B252" s="55" t="s">
        <v>603</v>
      </c>
      <c r="C252" s="55" t="s">
        <v>619</v>
      </c>
      <c r="D252" s="55" t="s">
        <v>620</v>
      </c>
      <c r="E252" s="57">
        <v>0</v>
      </c>
      <c r="F252" s="57">
        <v>0.14716243718746913</v>
      </c>
      <c r="G252" s="57">
        <v>0</v>
      </c>
      <c r="H252" s="57">
        <v>0.30597099999999999</v>
      </c>
      <c r="I252" s="57">
        <v>2.1742377780341626</v>
      </c>
      <c r="J252" s="57">
        <v>1.1393917377751992</v>
      </c>
      <c r="K252" s="60">
        <f t="shared" si="15"/>
        <v>0.7</v>
      </c>
      <c r="L252" s="57">
        <v>7.4</v>
      </c>
      <c r="M252" s="61">
        <f t="shared" si="16"/>
        <v>7.4</v>
      </c>
      <c r="N252" s="57">
        <f>ROUND(IF('Indicator Data'!L255=0,0,IF('Indicator Data'!L255&gt;N$333,10,IF('Indicator Data'!L255&lt;N$334,0,10-(N$333-'Indicator Data'!L255)/(N$333-N$334)*10))),1)</f>
        <v>7.1</v>
      </c>
      <c r="O252" s="57">
        <f>ROUND(IF('Indicator Data'!M255=0,0,IF(LOG('Indicator Data'!M255)&gt;O$333,10,IF(LOG('Indicator Data'!M255)&lt;O$334,0,10-(O$333-LOG('Indicator Data'!M255))/(O$333-O$334)*10))),1)</f>
        <v>5.5</v>
      </c>
      <c r="P252" s="57">
        <f>ROUND(IF('Indicator Data'!N255=0,0,IF('Indicator Data'!N255&gt;P$333,10,IF('Indicator Data'!N255&lt;P$334,0,10-(P$333-'Indicator Data'!N255)/(P$333-P$334)*10))),1)</f>
        <v>2.2999999999999998</v>
      </c>
      <c r="Q252" s="57">
        <f t="shared" si="17"/>
        <v>3.9</v>
      </c>
      <c r="R252" s="61">
        <f t="shared" si="18"/>
        <v>5.5</v>
      </c>
      <c r="S252" s="60">
        <f t="shared" si="19"/>
        <v>7</v>
      </c>
      <c r="T252" s="62"/>
      <c r="U252" s="1"/>
      <c r="V252" s="1"/>
      <c r="W252" s="1"/>
      <c r="X252" s="1"/>
      <c r="Y252" s="1"/>
    </row>
    <row r="253" spans="1:25" ht="15.75" customHeight="1" x14ac:dyDescent="0.25">
      <c r="A253" s="54" t="s">
        <v>602</v>
      </c>
      <c r="B253" s="55" t="s">
        <v>603</v>
      </c>
      <c r="C253" s="55" t="s">
        <v>621</v>
      </c>
      <c r="D253" s="55" t="s">
        <v>622</v>
      </c>
      <c r="E253" s="57">
        <v>0</v>
      </c>
      <c r="F253" s="57">
        <v>1.0460808334687375</v>
      </c>
      <c r="G253" s="57">
        <v>0</v>
      </c>
      <c r="H253" s="57">
        <v>0.49860200999999998</v>
      </c>
      <c r="I253" s="57">
        <v>1.5274800677665576</v>
      </c>
      <c r="J253" s="57">
        <v>0.58295301620516504</v>
      </c>
      <c r="K253" s="60">
        <f t="shared" si="15"/>
        <v>0.7</v>
      </c>
      <c r="L253" s="57">
        <v>7.4</v>
      </c>
      <c r="M253" s="61">
        <f t="shared" si="16"/>
        <v>7.4</v>
      </c>
      <c r="N253" s="57">
        <f>ROUND(IF('Indicator Data'!L256=0,0,IF('Indicator Data'!L256&gt;N$333,10,IF('Indicator Data'!L256&lt;N$334,0,10-(N$333-'Indicator Data'!L256)/(N$333-N$334)*10))),1)</f>
        <v>7.1</v>
      </c>
      <c r="O253" s="57">
        <f>ROUND(IF('Indicator Data'!M256=0,0,IF(LOG('Indicator Data'!M256)&gt;O$333,10,IF(LOG('Indicator Data'!M256)&lt;O$334,0,10-(O$333-LOG('Indicator Data'!M256))/(O$333-O$334)*10))),1)</f>
        <v>5.5</v>
      </c>
      <c r="P253" s="57">
        <f>ROUND(IF('Indicator Data'!N256=0,0,IF('Indicator Data'!N256&gt;P$333,10,IF('Indicator Data'!N256&lt;P$334,0,10-(P$333-'Indicator Data'!N256)/(P$333-P$334)*10))),1)</f>
        <v>2.2999999999999998</v>
      </c>
      <c r="Q253" s="57">
        <f t="shared" si="17"/>
        <v>3.9</v>
      </c>
      <c r="R253" s="61">
        <f t="shared" si="18"/>
        <v>5.5</v>
      </c>
      <c r="S253" s="60">
        <f t="shared" si="19"/>
        <v>7</v>
      </c>
      <c r="T253" s="62"/>
      <c r="U253" s="1"/>
      <c r="V253" s="1"/>
      <c r="W253" s="1"/>
      <c r="X253" s="1"/>
      <c r="Y253" s="1"/>
    </row>
    <row r="254" spans="1:25" ht="15.75" customHeight="1" x14ac:dyDescent="0.25">
      <c r="A254" s="54" t="s">
        <v>602</v>
      </c>
      <c r="B254" s="55" t="s">
        <v>623</v>
      </c>
      <c r="C254" s="55" t="s">
        <v>623</v>
      </c>
      <c r="D254" s="55" t="s">
        <v>624</v>
      </c>
      <c r="E254" s="57">
        <v>0</v>
      </c>
      <c r="F254" s="57">
        <v>3.9367286327932076</v>
      </c>
      <c r="G254" s="57">
        <v>0</v>
      </c>
      <c r="H254" s="57">
        <v>0.68808497999999996</v>
      </c>
      <c r="I254" s="57">
        <v>0.29280496468973727</v>
      </c>
      <c r="J254" s="57">
        <v>0</v>
      </c>
      <c r="K254" s="60">
        <f t="shared" si="15"/>
        <v>1.1000000000000001</v>
      </c>
      <c r="L254" s="57">
        <v>9.1999999999999993</v>
      </c>
      <c r="M254" s="61">
        <f t="shared" si="16"/>
        <v>9.1999999999999993</v>
      </c>
      <c r="N254" s="57">
        <f>ROUND(IF('Indicator Data'!L257=0,0,IF('Indicator Data'!L257&gt;N$333,10,IF('Indicator Data'!L257&lt;N$334,0,10-(N$333-'Indicator Data'!L257)/(N$333-N$334)*10))),1)</f>
        <v>7.1</v>
      </c>
      <c r="O254" s="57">
        <f>ROUND(IF('Indicator Data'!M257=0,0,IF(LOG('Indicator Data'!M257)&gt;O$333,10,IF(LOG('Indicator Data'!M257)&lt;O$334,0,10-(O$333-LOG('Indicator Data'!M257))/(O$333-O$334)*10))),1)</f>
        <v>5.5</v>
      </c>
      <c r="P254" s="57">
        <f>ROUND(IF('Indicator Data'!N257=0,0,IF('Indicator Data'!N257&gt;P$333,10,IF('Indicator Data'!N257&lt;P$334,0,10-(P$333-'Indicator Data'!N257)/(P$333-P$334)*10))),1)</f>
        <v>2.2999999999999998</v>
      </c>
      <c r="Q254" s="57">
        <f t="shared" si="17"/>
        <v>3.9</v>
      </c>
      <c r="R254" s="61">
        <f t="shared" si="18"/>
        <v>5.5</v>
      </c>
      <c r="S254" s="60">
        <f t="shared" si="19"/>
        <v>8.6</v>
      </c>
      <c r="T254" s="62"/>
      <c r="U254" s="1"/>
      <c r="V254" s="1"/>
      <c r="W254" s="1"/>
      <c r="X254" s="1"/>
      <c r="Y254" s="1"/>
    </row>
    <row r="255" spans="1:25" ht="15.75" customHeight="1" x14ac:dyDescent="0.25">
      <c r="A255" s="54" t="s">
        <v>602</v>
      </c>
      <c r="B255" s="55" t="s">
        <v>623</v>
      </c>
      <c r="C255" s="55" t="s">
        <v>625</v>
      </c>
      <c r="D255" s="55" t="s">
        <v>626</v>
      </c>
      <c r="E255" s="57">
        <v>0</v>
      </c>
      <c r="F255" s="57">
        <v>0.48226135355519018</v>
      </c>
      <c r="G255" s="57">
        <v>0</v>
      </c>
      <c r="H255" s="57">
        <v>0.46558199</v>
      </c>
      <c r="I255" s="57">
        <v>0.87835417134737648</v>
      </c>
      <c r="J255" s="57">
        <v>0</v>
      </c>
      <c r="K255" s="60">
        <f t="shared" si="15"/>
        <v>0.4</v>
      </c>
      <c r="L255" s="57">
        <v>8.9</v>
      </c>
      <c r="M255" s="61">
        <f t="shared" si="16"/>
        <v>8.9</v>
      </c>
      <c r="N255" s="57">
        <f>ROUND(IF('Indicator Data'!L258=0,0,IF('Indicator Data'!L258&gt;N$333,10,IF('Indicator Data'!L258&lt;N$334,0,10-(N$333-'Indicator Data'!L258)/(N$333-N$334)*10))),1)</f>
        <v>7.1</v>
      </c>
      <c r="O255" s="57">
        <f>ROUND(IF('Indicator Data'!M258=0,0,IF(LOG('Indicator Data'!M258)&gt;O$333,10,IF(LOG('Indicator Data'!M258)&lt;O$334,0,10-(O$333-LOG('Indicator Data'!M258))/(O$333-O$334)*10))),1)</f>
        <v>5.5</v>
      </c>
      <c r="P255" s="57">
        <f>ROUND(IF('Indicator Data'!N258=0,0,IF('Indicator Data'!N258&gt;P$333,10,IF('Indicator Data'!N258&lt;P$334,0,10-(P$333-'Indicator Data'!N258)/(P$333-P$334)*10))),1)</f>
        <v>2.2999999999999998</v>
      </c>
      <c r="Q255" s="57">
        <f t="shared" si="17"/>
        <v>3.9</v>
      </c>
      <c r="R255" s="61">
        <f t="shared" si="18"/>
        <v>5.5</v>
      </c>
      <c r="S255" s="60">
        <f t="shared" si="19"/>
        <v>8.3000000000000007</v>
      </c>
      <c r="T255" s="62"/>
      <c r="U255" s="1"/>
      <c r="V255" s="1"/>
      <c r="W255" s="1"/>
      <c r="X255" s="1"/>
      <c r="Y255" s="1"/>
    </row>
    <row r="256" spans="1:25" ht="15.75" customHeight="1" x14ac:dyDescent="0.25">
      <c r="A256" s="54" t="s">
        <v>602</v>
      </c>
      <c r="B256" s="55" t="s">
        <v>623</v>
      </c>
      <c r="C256" s="55" t="s">
        <v>627</v>
      </c>
      <c r="D256" s="55" t="s">
        <v>628</v>
      </c>
      <c r="E256" s="57">
        <v>0</v>
      </c>
      <c r="F256" s="57">
        <v>0.45295620340464549</v>
      </c>
      <c r="G256" s="57">
        <v>0</v>
      </c>
      <c r="H256" s="57">
        <v>0.35785100000000003</v>
      </c>
      <c r="I256" s="57">
        <v>0.68221977981941062</v>
      </c>
      <c r="J256" s="57">
        <v>1.6495628410788905E-2</v>
      </c>
      <c r="K256" s="60">
        <f t="shared" si="15"/>
        <v>0.3</v>
      </c>
      <c r="L256" s="57">
        <v>7.4</v>
      </c>
      <c r="M256" s="61">
        <f t="shared" si="16"/>
        <v>7.4</v>
      </c>
      <c r="N256" s="57">
        <f>ROUND(IF('Indicator Data'!L259=0,0,IF('Indicator Data'!L259&gt;N$333,10,IF('Indicator Data'!L259&lt;N$334,0,10-(N$333-'Indicator Data'!L259)/(N$333-N$334)*10))),1)</f>
        <v>7.1</v>
      </c>
      <c r="O256" s="57">
        <f>ROUND(IF('Indicator Data'!M259=0,0,IF(LOG('Indicator Data'!M259)&gt;O$333,10,IF(LOG('Indicator Data'!M259)&lt;O$334,0,10-(O$333-LOG('Indicator Data'!M259))/(O$333-O$334)*10))),1)</f>
        <v>5.5</v>
      </c>
      <c r="P256" s="57">
        <f>ROUND(IF('Indicator Data'!N259=0,0,IF('Indicator Data'!N259&gt;P$333,10,IF('Indicator Data'!N259&lt;P$334,0,10-(P$333-'Indicator Data'!N259)/(P$333-P$334)*10))),1)</f>
        <v>2.2999999999999998</v>
      </c>
      <c r="Q256" s="57">
        <f t="shared" si="17"/>
        <v>3.9</v>
      </c>
      <c r="R256" s="61">
        <f t="shared" si="18"/>
        <v>5.5</v>
      </c>
      <c r="S256" s="60">
        <f t="shared" si="19"/>
        <v>7</v>
      </c>
      <c r="T256" s="62"/>
      <c r="U256" s="1"/>
      <c r="V256" s="1"/>
      <c r="W256" s="1"/>
      <c r="X256" s="1"/>
      <c r="Y256" s="1"/>
    </row>
    <row r="257" spans="1:25" ht="15.75" customHeight="1" x14ac:dyDescent="0.25">
      <c r="A257" s="54" t="s">
        <v>602</v>
      </c>
      <c r="B257" s="55" t="s">
        <v>623</v>
      </c>
      <c r="C257" s="55" t="s">
        <v>629</v>
      </c>
      <c r="D257" s="55" t="s">
        <v>630</v>
      </c>
      <c r="E257" s="57">
        <v>0</v>
      </c>
      <c r="F257" s="57">
        <v>0</v>
      </c>
      <c r="G257" s="57">
        <v>0</v>
      </c>
      <c r="H257" s="57">
        <v>0.26798601</v>
      </c>
      <c r="I257" s="57">
        <v>0.8373663341085601</v>
      </c>
      <c r="J257" s="57">
        <v>0.29809127160744953</v>
      </c>
      <c r="K257" s="60">
        <f t="shared" si="15"/>
        <v>0.3</v>
      </c>
      <c r="L257" s="57">
        <v>6.9</v>
      </c>
      <c r="M257" s="61">
        <f t="shared" si="16"/>
        <v>6.9</v>
      </c>
      <c r="N257" s="57">
        <f>ROUND(IF('Indicator Data'!L260=0,0,IF('Indicator Data'!L260&gt;N$333,10,IF('Indicator Data'!L260&lt;N$334,0,10-(N$333-'Indicator Data'!L260)/(N$333-N$334)*10))),1)</f>
        <v>7.1</v>
      </c>
      <c r="O257" s="57">
        <f>ROUND(IF('Indicator Data'!M260=0,0,IF(LOG('Indicator Data'!M260)&gt;O$333,10,IF(LOG('Indicator Data'!M260)&lt;O$334,0,10-(O$333-LOG('Indicator Data'!M260))/(O$333-O$334)*10))),1)</f>
        <v>5.5</v>
      </c>
      <c r="P257" s="57">
        <f>ROUND(IF('Indicator Data'!N260=0,0,IF('Indicator Data'!N260&gt;P$333,10,IF('Indicator Data'!N260&lt;P$334,0,10-(P$333-'Indicator Data'!N260)/(P$333-P$334)*10))),1)</f>
        <v>2.2999999999999998</v>
      </c>
      <c r="Q257" s="57">
        <f t="shared" si="17"/>
        <v>3.9</v>
      </c>
      <c r="R257" s="61">
        <f t="shared" si="18"/>
        <v>5.5</v>
      </c>
      <c r="S257" s="60">
        <f t="shared" si="19"/>
        <v>6.6</v>
      </c>
      <c r="T257" s="62"/>
      <c r="U257" s="1"/>
      <c r="V257" s="1"/>
      <c r="W257" s="1"/>
      <c r="X257" s="1"/>
      <c r="Y257" s="1"/>
    </row>
    <row r="258" spans="1:25" ht="15.75" customHeight="1" x14ac:dyDescent="0.25">
      <c r="A258" s="54" t="s">
        <v>602</v>
      </c>
      <c r="B258" s="55" t="s">
        <v>623</v>
      </c>
      <c r="C258" s="55" t="s">
        <v>631</v>
      </c>
      <c r="D258" s="55" t="s">
        <v>632</v>
      </c>
      <c r="E258" s="57">
        <v>0</v>
      </c>
      <c r="F258" s="57">
        <v>0</v>
      </c>
      <c r="G258" s="57">
        <v>0</v>
      </c>
      <c r="H258" s="57">
        <v>5.0958800000000005E-2</v>
      </c>
      <c r="I258" s="57">
        <v>1.0683555679699788</v>
      </c>
      <c r="J258" s="57">
        <v>3.2109208295399233E-2</v>
      </c>
      <c r="K258" s="60">
        <f t="shared" si="15"/>
        <v>0.2</v>
      </c>
      <c r="L258" s="57">
        <v>9.6</v>
      </c>
      <c r="M258" s="61">
        <f t="shared" si="16"/>
        <v>9.6</v>
      </c>
      <c r="N258" s="57">
        <f>ROUND(IF('Indicator Data'!L261=0,0,IF('Indicator Data'!L261&gt;N$333,10,IF('Indicator Data'!L261&lt;N$334,0,10-(N$333-'Indicator Data'!L261)/(N$333-N$334)*10))),1)</f>
        <v>7.1</v>
      </c>
      <c r="O258" s="57">
        <f>ROUND(IF('Indicator Data'!M261=0,0,IF(LOG('Indicator Data'!M261)&gt;O$333,10,IF(LOG('Indicator Data'!M261)&lt;O$334,0,10-(O$333-LOG('Indicator Data'!M261))/(O$333-O$334)*10))),1)</f>
        <v>5.5</v>
      </c>
      <c r="P258" s="57">
        <f>ROUND(IF('Indicator Data'!N261=0,0,IF('Indicator Data'!N261&gt;P$333,10,IF('Indicator Data'!N261&lt;P$334,0,10-(P$333-'Indicator Data'!N261)/(P$333-P$334)*10))),1)</f>
        <v>2.2999999999999998</v>
      </c>
      <c r="Q258" s="57">
        <f t="shared" si="17"/>
        <v>3.9</v>
      </c>
      <c r="R258" s="61">
        <f t="shared" si="18"/>
        <v>5.5</v>
      </c>
      <c r="S258" s="60">
        <f t="shared" si="19"/>
        <v>9</v>
      </c>
      <c r="T258" s="62"/>
      <c r="U258" s="1"/>
      <c r="V258" s="1"/>
      <c r="W258" s="1"/>
      <c r="X258" s="1"/>
      <c r="Y258" s="1"/>
    </row>
    <row r="259" spans="1:25" ht="15.75" customHeight="1" x14ac:dyDescent="0.25">
      <c r="A259" s="54" t="s">
        <v>602</v>
      </c>
      <c r="B259" s="55" t="s">
        <v>623</v>
      </c>
      <c r="C259" s="55" t="s">
        <v>633</v>
      </c>
      <c r="D259" s="55" t="s">
        <v>634</v>
      </c>
      <c r="E259" s="57">
        <v>0</v>
      </c>
      <c r="F259" s="57">
        <v>3.0584553464889757</v>
      </c>
      <c r="G259" s="57">
        <v>0</v>
      </c>
      <c r="H259" s="57">
        <v>0.100606</v>
      </c>
      <c r="I259" s="57">
        <v>0.2229738345791612</v>
      </c>
      <c r="J259" s="57">
        <v>1.5969041237569651E-2</v>
      </c>
      <c r="K259" s="60">
        <f t="shared" ref="K259:K322" si="20">ROUND((10-GEOMEAN(((10-E259)/10*9+1),((10-E259)/10*9+1),((10-F259)/10*9+1),((10-F259)/10*9+1),((10-G259)/10*9+1),((10-H259)/10*9+1),((10-H259)/10*9+1),((10-I259)/10*9+1),((10-I259)/10*9+1),((10-J259)/10*9+1)))/9*10,1)</f>
        <v>0.8</v>
      </c>
      <c r="L259" s="57">
        <v>6.9</v>
      </c>
      <c r="M259" s="61">
        <f t="shared" ref="M259:M322" si="21">L259</f>
        <v>6.9</v>
      </c>
      <c r="N259" s="57">
        <f>ROUND(IF('Indicator Data'!L262=0,0,IF('Indicator Data'!L262&gt;N$333,10,IF('Indicator Data'!L262&lt;N$334,0,10-(N$333-'Indicator Data'!L262)/(N$333-N$334)*10))),1)</f>
        <v>7.1</v>
      </c>
      <c r="O259" s="57">
        <f>ROUND(IF('Indicator Data'!M262=0,0,IF(LOG('Indicator Data'!M262)&gt;O$333,10,IF(LOG('Indicator Data'!M262)&lt;O$334,0,10-(O$333-LOG('Indicator Data'!M262))/(O$333-O$334)*10))),1)</f>
        <v>5.5</v>
      </c>
      <c r="P259" s="57">
        <f>ROUND(IF('Indicator Data'!N262=0,0,IF('Indicator Data'!N262&gt;P$333,10,IF('Indicator Data'!N262&lt;P$334,0,10-(P$333-'Indicator Data'!N262)/(P$333-P$334)*10))),1)</f>
        <v>2.2999999999999998</v>
      </c>
      <c r="Q259" s="57">
        <f t="shared" ref="Q259:Q322" si="22">ROUND(AVERAGE(O259:P259),1)</f>
        <v>3.9</v>
      </c>
      <c r="R259" s="61">
        <f t="shared" ref="R259:R322" si="23">ROUND(AVERAGE(Q259,N259),1)</f>
        <v>5.5</v>
      </c>
      <c r="S259" s="60">
        <f t="shared" ref="S259:S322" si="24">ROUND((10-GEOMEAN(((10-M259)/10*9+1),((10-M259)/10*9+1),((10-M259)/10*9+1),((10-R259)/10*9+1)))/9*10,1)</f>
        <v>6.6</v>
      </c>
      <c r="T259" s="62"/>
      <c r="U259" s="1"/>
      <c r="V259" s="1"/>
      <c r="W259" s="1"/>
      <c r="X259" s="1"/>
      <c r="Y259" s="1"/>
    </row>
    <row r="260" spans="1:25" ht="15.75" customHeight="1" x14ac:dyDescent="0.25">
      <c r="A260" s="54" t="s">
        <v>602</v>
      </c>
      <c r="B260" s="55" t="s">
        <v>623</v>
      </c>
      <c r="C260" s="55" t="s">
        <v>635</v>
      </c>
      <c r="D260" s="55" t="s">
        <v>636</v>
      </c>
      <c r="E260" s="57">
        <v>0</v>
      </c>
      <c r="F260" s="57">
        <v>0</v>
      </c>
      <c r="G260" s="57">
        <v>0</v>
      </c>
      <c r="H260" s="57">
        <v>0.45556101999999998</v>
      </c>
      <c r="I260" s="57">
        <v>0.30312782740173544</v>
      </c>
      <c r="J260" s="57">
        <v>0.48183596989686683</v>
      </c>
      <c r="K260" s="60">
        <f t="shared" si="20"/>
        <v>0.2</v>
      </c>
      <c r="L260" s="57">
        <v>9.8000000000000007</v>
      </c>
      <c r="M260" s="61">
        <f t="shared" si="21"/>
        <v>9.8000000000000007</v>
      </c>
      <c r="N260" s="57">
        <f>ROUND(IF('Indicator Data'!L263=0,0,IF('Indicator Data'!L263&gt;N$333,10,IF('Indicator Data'!L263&lt;N$334,0,10-(N$333-'Indicator Data'!L263)/(N$333-N$334)*10))),1)</f>
        <v>7.1</v>
      </c>
      <c r="O260" s="57">
        <f>ROUND(IF('Indicator Data'!M263=0,0,IF(LOG('Indicator Data'!M263)&gt;O$333,10,IF(LOG('Indicator Data'!M263)&lt;O$334,0,10-(O$333-LOG('Indicator Data'!M263))/(O$333-O$334)*10))),1)</f>
        <v>5.5</v>
      </c>
      <c r="P260" s="57">
        <f>ROUND(IF('Indicator Data'!N263=0,0,IF('Indicator Data'!N263&gt;P$333,10,IF('Indicator Data'!N263&lt;P$334,0,10-(P$333-'Indicator Data'!N263)/(P$333-P$334)*10))),1)</f>
        <v>2.2999999999999998</v>
      </c>
      <c r="Q260" s="57">
        <f t="shared" si="22"/>
        <v>3.9</v>
      </c>
      <c r="R260" s="61">
        <f t="shared" si="23"/>
        <v>5.5</v>
      </c>
      <c r="S260" s="60">
        <f t="shared" si="24"/>
        <v>9.1999999999999993</v>
      </c>
      <c r="T260" s="62"/>
      <c r="U260" s="1"/>
      <c r="V260" s="1"/>
      <c r="W260" s="1"/>
      <c r="X260" s="1"/>
      <c r="Y260" s="1"/>
    </row>
    <row r="261" spans="1:25" ht="15.75" customHeight="1" x14ac:dyDescent="0.25">
      <c r="A261" s="54" t="s">
        <v>602</v>
      </c>
      <c r="B261" s="55" t="s">
        <v>637</v>
      </c>
      <c r="C261" s="55" t="s">
        <v>637</v>
      </c>
      <c r="D261" s="55" t="s">
        <v>638</v>
      </c>
      <c r="E261" s="57">
        <v>0</v>
      </c>
      <c r="F261" s="57">
        <v>0</v>
      </c>
      <c r="G261" s="57">
        <v>0</v>
      </c>
      <c r="H261" s="57">
        <v>0.59108099999999997</v>
      </c>
      <c r="I261" s="57">
        <v>0.98528688449931079</v>
      </c>
      <c r="J261" s="57">
        <v>0</v>
      </c>
      <c r="K261" s="60">
        <f t="shared" si="20"/>
        <v>0.3</v>
      </c>
      <c r="L261" s="57">
        <v>0</v>
      </c>
      <c r="M261" s="61">
        <f t="shared" si="21"/>
        <v>0</v>
      </c>
      <c r="N261" s="57">
        <f>ROUND(IF('Indicator Data'!L264=0,0,IF('Indicator Data'!L264&gt;N$333,10,IF('Indicator Data'!L264&lt;N$334,0,10-(N$333-'Indicator Data'!L264)/(N$333-N$334)*10))),1)</f>
        <v>7.1</v>
      </c>
      <c r="O261" s="57">
        <f>ROUND(IF('Indicator Data'!M264=0,0,IF(LOG('Indicator Data'!M264)&gt;O$333,10,IF(LOG('Indicator Data'!M264)&lt;O$334,0,10-(O$333-LOG('Indicator Data'!M264))/(O$333-O$334)*10))),1)</f>
        <v>5.5</v>
      </c>
      <c r="P261" s="57">
        <f>ROUND(IF('Indicator Data'!N264=0,0,IF('Indicator Data'!N264&gt;P$333,10,IF('Indicator Data'!N264&lt;P$334,0,10-(P$333-'Indicator Data'!N264)/(P$333-P$334)*10))),1)</f>
        <v>2.2999999999999998</v>
      </c>
      <c r="Q261" s="57">
        <f t="shared" si="22"/>
        <v>3.9</v>
      </c>
      <c r="R261" s="61">
        <f t="shared" si="23"/>
        <v>5.5</v>
      </c>
      <c r="S261" s="60">
        <f t="shared" si="24"/>
        <v>1.7</v>
      </c>
      <c r="T261" s="62"/>
      <c r="U261" s="1"/>
      <c r="V261" s="1"/>
      <c r="W261" s="1"/>
      <c r="X261" s="1"/>
      <c r="Y261" s="1"/>
    </row>
    <row r="262" spans="1:25" ht="15.75" customHeight="1" x14ac:dyDescent="0.25">
      <c r="A262" s="54" t="s">
        <v>602</v>
      </c>
      <c r="B262" s="55" t="s">
        <v>637</v>
      </c>
      <c r="C262" s="55" t="s">
        <v>639</v>
      </c>
      <c r="D262" s="55" t="s">
        <v>640</v>
      </c>
      <c r="E262" s="57">
        <v>0</v>
      </c>
      <c r="F262" s="57">
        <v>0</v>
      </c>
      <c r="G262" s="57">
        <v>0</v>
      </c>
      <c r="H262" s="57">
        <v>0.40015402</v>
      </c>
      <c r="I262" s="57">
        <v>0.37380907561800547</v>
      </c>
      <c r="J262" s="57">
        <v>0</v>
      </c>
      <c r="K262" s="60">
        <f t="shared" si="20"/>
        <v>0.2</v>
      </c>
      <c r="L262" s="57">
        <v>0</v>
      </c>
      <c r="M262" s="61">
        <f t="shared" si="21"/>
        <v>0</v>
      </c>
      <c r="N262" s="57">
        <f>ROUND(IF('Indicator Data'!L265=0,0,IF('Indicator Data'!L265&gt;N$333,10,IF('Indicator Data'!L265&lt;N$334,0,10-(N$333-'Indicator Data'!L265)/(N$333-N$334)*10))),1)</f>
        <v>7.1</v>
      </c>
      <c r="O262" s="57">
        <f>ROUND(IF('Indicator Data'!M265=0,0,IF(LOG('Indicator Data'!M265)&gt;O$333,10,IF(LOG('Indicator Data'!M265)&lt;O$334,0,10-(O$333-LOG('Indicator Data'!M265))/(O$333-O$334)*10))),1)</f>
        <v>5.5</v>
      </c>
      <c r="P262" s="57">
        <f>ROUND(IF('Indicator Data'!N265=0,0,IF('Indicator Data'!N265&gt;P$333,10,IF('Indicator Data'!N265&lt;P$334,0,10-(P$333-'Indicator Data'!N265)/(P$333-P$334)*10))),1)</f>
        <v>2.2999999999999998</v>
      </c>
      <c r="Q262" s="57">
        <f t="shared" si="22"/>
        <v>3.9</v>
      </c>
      <c r="R262" s="61">
        <f t="shared" si="23"/>
        <v>5.5</v>
      </c>
      <c r="S262" s="60">
        <f t="shared" si="24"/>
        <v>1.7</v>
      </c>
      <c r="T262" s="62"/>
      <c r="U262" s="1"/>
      <c r="V262" s="1"/>
      <c r="W262" s="1"/>
      <c r="X262" s="1"/>
      <c r="Y262" s="1"/>
    </row>
    <row r="263" spans="1:25" ht="15.75" customHeight="1" x14ac:dyDescent="0.25">
      <c r="A263" s="54" t="s">
        <v>602</v>
      </c>
      <c r="B263" s="55" t="s">
        <v>637</v>
      </c>
      <c r="C263" s="55" t="s">
        <v>641</v>
      </c>
      <c r="D263" s="55" t="s">
        <v>642</v>
      </c>
      <c r="E263" s="57">
        <v>0</v>
      </c>
      <c r="F263" s="57">
        <v>0.94401567975917577</v>
      </c>
      <c r="G263" s="57">
        <v>0</v>
      </c>
      <c r="H263" s="57">
        <v>0.26407899999999995</v>
      </c>
      <c r="I263" s="57">
        <v>0.67274703521310641</v>
      </c>
      <c r="J263" s="57">
        <v>0.14644887653647359</v>
      </c>
      <c r="K263" s="60">
        <f t="shared" si="20"/>
        <v>0.4</v>
      </c>
      <c r="L263" s="57">
        <v>6.9</v>
      </c>
      <c r="M263" s="61">
        <f t="shared" si="21"/>
        <v>6.9</v>
      </c>
      <c r="N263" s="57">
        <f>ROUND(IF('Indicator Data'!L266=0,0,IF('Indicator Data'!L266&gt;N$333,10,IF('Indicator Data'!L266&lt;N$334,0,10-(N$333-'Indicator Data'!L266)/(N$333-N$334)*10))),1)</f>
        <v>7.1</v>
      </c>
      <c r="O263" s="57">
        <f>ROUND(IF('Indicator Data'!M266=0,0,IF(LOG('Indicator Data'!M266)&gt;O$333,10,IF(LOG('Indicator Data'!M266)&lt;O$334,0,10-(O$333-LOG('Indicator Data'!M266))/(O$333-O$334)*10))),1)</f>
        <v>5.5</v>
      </c>
      <c r="P263" s="57">
        <f>ROUND(IF('Indicator Data'!N266=0,0,IF('Indicator Data'!N266&gt;P$333,10,IF('Indicator Data'!N266&lt;P$334,0,10-(P$333-'Indicator Data'!N266)/(P$333-P$334)*10))),1)</f>
        <v>2.2999999999999998</v>
      </c>
      <c r="Q263" s="57">
        <f t="shared" si="22"/>
        <v>3.9</v>
      </c>
      <c r="R263" s="61">
        <f t="shared" si="23"/>
        <v>5.5</v>
      </c>
      <c r="S263" s="60">
        <f t="shared" si="24"/>
        <v>6.6</v>
      </c>
      <c r="T263" s="62"/>
      <c r="U263" s="1"/>
      <c r="V263" s="1"/>
      <c r="W263" s="1"/>
      <c r="X263" s="1"/>
      <c r="Y263" s="1"/>
    </row>
    <row r="264" spans="1:25" ht="15.75" customHeight="1" x14ac:dyDescent="0.25">
      <c r="A264" s="54" t="s">
        <v>602</v>
      </c>
      <c r="B264" s="55" t="s">
        <v>637</v>
      </c>
      <c r="C264" s="55" t="s">
        <v>643</v>
      </c>
      <c r="D264" s="55" t="s">
        <v>644</v>
      </c>
      <c r="E264" s="57">
        <v>0</v>
      </c>
      <c r="F264" s="57">
        <v>0</v>
      </c>
      <c r="G264" s="57">
        <v>0</v>
      </c>
      <c r="H264" s="57">
        <v>0.12203900000000001</v>
      </c>
      <c r="I264" s="57">
        <v>0.52506937570969681</v>
      </c>
      <c r="J264" s="57">
        <v>0</v>
      </c>
      <c r="K264" s="60">
        <f t="shared" si="20"/>
        <v>0.1</v>
      </c>
      <c r="L264" s="57">
        <v>9.5</v>
      </c>
      <c r="M264" s="61">
        <f t="shared" si="21"/>
        <v>9.5</v>
      </c>
      <c r="N264" s="57">
        <f>ROUND(IF('Indicator Data'!L267=0,0,IF('Indicator Data'!L267&gt;N$333,10,IF('Indicator Data'!L267&lt;N$334,0,10-(N$333-'Indicator Data'!L267)/(N$333-N$334)*10))),1)</f>
        <v>7.1</v>
      </c>
      <c r="O264" s="57">
        <f>ROUND(IF('Indicator Data'!M267=0,0,IF(LOG('Indicator Data'!M267)&gt;O$333,10,IF(LOG('Indicator Data'!M267)&lt;O$334,0,10-(O$333-LOG('Indicator Data'!M267))/(O$333-O$334)*10))),1)</f>
        <v>5.5</v>
      </c>
      <c r="P264" s="57">
        <f>ROUND(IF('Indicator Data'!N267=0,0,IF('Indicator Data'!N267&gt;P$333,10,IF('Indicator Data'!N267&lt;P$334,0,10-(P$333-'Indicator Data'!N267)/(P$333-P$334)*10))),1)</f>
        <v>2.2999999999999998</v>
      </c>
      <c r="Q264" s="57">
        <f t="shared" si="22"/>
        <v>3.9</v>
      </c>
      <c r="R264" s="61">
        <f t="shared" si="23"/>
        <v>5.5</v>
      </c>
      <c r="S264" s="60">
        <f t="shared" si="24"/>
        <v>8.9</v>
      </c>
      <c r="T264" s="62"/>
      <c r="U264" s="1"/>
      <c r="V264" s="1"/>
      <c r="W264" s="1"/>
      <c r="X264" s="1"/>
      <c r="Y264" s="1"/>
    </row>
    <row r="265" spans="1:25" ht="15.75" customHeight="1" x14ac:dyDescent="0.25">
      <c r="A265" s="54" t="s">
        <v>645</v>
      </c>
      <c r="B265" s="55" t="s">
        <v>646</v>
      </c>
      <c r="C265" s="55" t="s">
        <v>646</v>
      </c>
      <c r="D265" s="55" t="s">
        <v>647</v>
      </c>
      <c r="E265" s="57">
        <v>0</v>
      </c>
      <c r="F265" s="57">
        <v>0</v>
      </c>
      <c r="G265" s="57">
        <v>0</v>
      </c>
      <c r="H265" s="57">
        <v>0.18290200000000001</v>
      </c>
      <c r="I265" s="57">
        <v>0.76462051334989045</v>
      </c>
      <c r="J265" s="57">
        <v>0.27712685752199329</v>
      </c>
      <c r="K265" s="60">
        <f t="shared" si="20"/>
        <v>0.2</v>
      </c>
      <c r="L265" s="57">
        <v>9.6999999999999993</v>
      </c>
      <c r="M265" s="61">
        <f t="shared" si="21"/>
        <v>9.6999999999999993</v>
      </c>
      <c r="N265" s="57">
        <f>ROUND(IF('Indicator Data'!L268=0,0,IF('Indicator Data'!L268&gt;N$333,10,IF('Indicator Data'!L268&lt;N$334,0,10-(N$333-'Indicator Data'!L268)/(N$333-N$334)*10))),1)</f>
        <v>7.1</v>
      </c>
      <c r="O265" s="57">
        <f>ROUND(IF('Indicator Data'!M268=0,0,IF(LOG('Indicator Data'!M268)&gt;O$333,10,IF(LOG('Indicator Data'!M268)&lt;O$334,0,10-(O$333-LOG('Indicator Data'!M268))/(O$333-O$334)*10))),1)</f>
        <v>5.5</v>
      </c>
      <c r="P265" s="57">
        <f>ROUND(IF('Indicator Data'!N268=0,0,IF('Indicator Data'!N268&gt;P$333,10,IF('Indicator Data'!N268&lt;P$334,0,10-(P$333-'Indicator Data'!N268)/(P$333-P$334)*10))),1)</f>
        <v>2.2999999999999998</v>
      </c>
      <c r="Q265" s="57">
        <f t="shared" si="22"/>
        <v>3.9</v>
      </c>
      <c r="R265" s="61">
        <f t="shared" si="23"/>
        <v>5.5</v>
      </c>
      <c r="S265" s="60">
        <f t="shared" si="24"/>
        <v>9.1</v>
      </c>
      <c r="T265" s="62"/>
      <c r="U265" s="1"/>
      <c r="V265" s="1"/>
      <c r="W265" s="1"/>
      <c r="X265" s="1"/>
      <c r="Y265" s="1"/>
    </row>
    <row r="266" spans="1:25" ht="15.75" customHeight="1" x14ac:dyDescent="0.25">
      <c r="A266" s="54" t="s">
        <v>645</v>
      </c>
      <c r="B266" s="55" t="s">
        <v>646</v>
      </c>
      <c r="C266" s="55" t="s">
        <v>648</v>
      </c>
      <c r="D266" s="55" t="s">
        <v>649</v>
      </c>
      <c r="E266" s="57">
        <v>0</v>
      </c>
      <c r="F266" s="57">
        <v>0</v>
      </c>
      <c r="G266" s="57">
        <v>0</v>
      </c>
      <c r="H266" s="57">
        <v>0.39005898999999999</v>
      </c>
      <c r="I266" s="57">
        <v>2.4086882070401923</v>
      </c>
      <c r="J266" s="57">
        <v>0.57997212450454161</v>
      </c>
      <c r="K266" s="60">
        <f t="shared" si="20"/>
        <v>0.7</v>
      </c>
      <c r="L266" s="57">
        <v>9.6999999999999993</v>
      </c>
      <c r="M266" s="61">
        <f t="shared" si="21"/>
        <v>9.6999999999999993</v>
      </c>
      <c r="N266" s="57">
        <f>ROUND(IF('Indicator Data'!L269=0,0,IF('Indicator Data'!L269&gt;N$333,10,IF('Indicator Data'!L269&lt;N$334,0,10-(N$333-'Indicator Data'!L269)/(N$333-N$334)*10))),1)</f>
        <v>7.1</v>
      </c>
      <c r="O266" s="57">
        <f>ROUND(IF('Indicator Data'!M269=0,0,IF(LOG('Indicator Data'!M269)&gt;O$333,10,IF(LOG('Indicator Data'!M269)&lt;O$334,0,10-(O$333-LOG('Indicator Data'!M269))/(O$333-O$334)*10))),1)</f>
        <v>5.5</v>
      </c>
      <c r="P266" s="57">
        <f>ROUND(IF('Indicator Data'!N269=0,0,IF('Indicator Data'!N269&gt;P$333,10,IF('Indicator Data'!N269&lt;P$334,0,10-(P$333-'Indicator Data'!N269)/(P$333-P$334)*10))),1)</f>
        <v>2.2999999999999998</v>
      </c>
      <c r="Q266" s="57">
        <f t="shared" si="22"/>
        <v>3.9</v>
      </c>
      <c r="R266" s="61">
        <f t="shared" si="23"/>
        <v>5.5</v>
      </c>
      <c r="S266" s="60">
        <f t="shared" si="24"/>
        <v>9.1</v>
      </c>
      <c r="T266" s="62"/>
      <c r="U266" s="1"/>
      <c r="V266" s="1"/>
      <c r="W266" s="1"/>
      <c r="X266" s="1"/>
      <c r="Y266" s="1"/>
    </row>
    <row r="267" spans="1:25" ht="15.75" customHeight="1" x14ac:dyDescent="0.25">
      <c r="A267" s="54" t="s">
        <v>645</v>
      </c>
      <c r="B267" s="55" t="s">
        <v>646</v>
      </c>
      <c r="C267" s="55" t="s">
        <v>650</v>
      </c>
      <c r="D267" s="55" t="s">
        <v>651</v>
      </c>
      <c r="E267" s="57">
        <v>0</v>
      </c>
      <c r="F267" s="57">
        <v>0</v>
      </c>
      <c r="G267" s="57">
        <v>0</v>
      </c>
      <c r="H267" s="57">
        <v>7.9346899999999998E-2</v>
      </c>
      <c r="I267" s="57">
        <v>0.56004566348682017</v>
      </c>
      <c r="J267" s="57">
        <v>0</v>
      </c>
      <c r="K267" s="60">
        <f t="shared" si="20"/>
        <v>0.1</v>
      </c>
      <c r="L267" s="57">
        <v>9.6999999999999993</v>
      </c>
      <c r="M267" s="61">
        <f t="shared" si="21"/>
        <v>9.6999999999999993</v>
      </c>
      <c r="N267" s="57">
        <f>ROUND(IF('Indicator Data'!L270=0,0,IF('Indicator Data'!L270&gt;N$333,10,IF('Indicator Data'!L270&lt;N$334,0,10-(N$333-'Indicator Data'!L270)/(N$333-N$334)*10))),1)</f>
        <v>7.1</v>
      </c>
      <c r="O267" s="57">
        <f>ROUND(IF('Indicator Data'!M270=0,0,IF(LOG('Indicator Data'!M270)&gt;O$333,10,IF(LOG('Indicator Data'!M270)&lt;O$334,0,10-(O$333-LOG('Indicator Data'!M270))/(O$333-O$334)*10))),1)</f>
        <v>5.5</v>
      </c>
      <c r="P267" s="57">
        <f>ROUND(IF('Indicator Data'!N270=0,0,IF('Indicator Data'!N270&gt;P$333,10,IF('Indicator Data'!N270&lt;P$334,0,10-(P$333-'Indicator Data'!N270)/(P$333-P$334)*10))),1)</f>
        <v>2.2999999999999998</v>
      </c>
      <c r="Q267" s="57">
        <f t="shared" si="22"/>
        <v>3.9</v>
      </c>
      <c r="R267" s="61">
        <f t="shared" si="23"/>
        <v>5.5</v>
      </c>
      <c r="S267" s="60">
        <f t="shared" si="24"/>
        <v>9.1</v>
      </c>
      <c r="T267" s="62"/>
      <c r="U267" s="1"/>
      <c r="V267" s="1"/>
      <c r="W267" s="1"/>
      <c r="X267" s="1"/>
      <c r="Y267" s="1"/>
    </row>
    <row r="268" spans="1:25" ht="15.75" customHeight="1" x14ac:dyDescent="0.25">
      <c r="A268" s="54" t="s">
        <v>645</v>
      </c>
      <c r="B268" s="55" t="s">
        <v>646</v>
      </c>
      <c r="C268" s="55" t="s">
        <v>652</v>
      </c>
      <c r="D268" s="55" t="s">
        <v>653</v>
      </c>
      <c r="E268" s="57">
        <v>0</v>
      </c>
      <c r="F268" s="57">
        <v>0</v>
      </c>
      <c r="G268" s="57">
        <v>0</v>
      </c>
      <c r="H268" s="57">
        <v>3.9383799999999997E-2</v>
      </c>
      <c r="I268" s="57">
        <v>2.7491605083706272</v>
      </c>
      <c r="J268" s="57">
        <v>0.26740300806167716</v>
      </c>
      <c r="K268" s="60">
        <f t="shared" si="20"/>
        <v>0.6</v>
      </c>
      <c r="L268" s="57">
        <v>6.9</v>
      </c>
      <c r="M268" s="61">
        <f t="shared" si="21"/>
        <v>6.9</v>
      </c>
      <c r="N268" s="57">
        <f>ROUND(IF('Indicator Data'!L271=0,0,IF('Indicator Data'!L271&gt;N$333,10,IF('Indicator Data'!L271&lt;N$334,0,10-(N$333-'Indicator Data'!L271)/(N$333-N$334)*10))),1)</f>
        <v>7.1</v>
      </c>
      <c r="O268" s="57">
        <f>ROUND(IF('Indicator Data'!M271=0,0,IF(LOG('Indicator Data'!M271)&gt;O$333,10,IF(LOG('Indicator Data'!M271)&lt;O$334,0,10-(O$333-LOG('Indicator Data'!M271))/(O$333-O$334)*10))),1)</f>
        <v>5.5</v>
      </c>
      <c r="P268" s="57">
        <f>ROUND(IF('Indicator Data'!N271=0,0,IF('Indicator Data'!N271&gt;P$333,10,IF('Indicator Data'!N271&lt;P$334,0,10-(P$333-'Indicator Data'!N271)/(P$333-P$334)*10))),1)</f>
        <v>2.2999999999999998</v>
      </c>
      <c r="Q268" s="57">
        <f t="shared" si="22"/>
        <v>3.9</v>
      </c>
      <c r="R268" s="61">
        <f t="shared" si="23"/>
        <v>5.5</v>
      </c>
      <c r="S268" s="60">
        <f t="shared" si="24"/>
        <v>6.6</v>
      </c>
      <c r="T268" s="62"/>
      <c r="U268" s="1"/>
      <c r="V268" s="1"/>
      <c r="W268" s="1"/>
      <c r="X268" s="1"/>
      <c r="Y268" s="1"/>
    </row>
    <row r="269" spans="1:25" ht="15.75" customHeight="1" x14ac:dyDescent="0.25">
      <c r="A269" s="54" t="s">
        <v>645</v>
      </c>
      <c r="B269" s="55" t="s">
        <v>654</v>
      </c>
      <c r="C269" s="55" t="s">
        <v>655</v>
      </c>
      <c r="D269" s="55" t="s">
        <v>656</v>
      </c>
      <c r="E269" s="57">
        <v>0</v>
      </c>
      <c r="F269" s="57">
        <v>0</v>
      </c>
      <c r="G269" s="57">
        <v>0</v>
      </c>
      <c r="H269" s="57">
        <v>0.18800800000000001</v>
      </c>
      <c r="I269" s="57">
        <v>0.16055087653248967</v>
      </c>
      <c r="J269" s="57">
        <v>0.10722173478049728</v>
      </c>
      <c r="K269" s="60">
        <f t="shared" si="20"/>
        <v>0.1</v>
      </c>
      <c r="L269" s="57">
        <v>8.5</v>
      </c>
      <c r="M269" s="61">
        <f t="shared" si="21"/>
        <v>8.5</v>
      </c>
      <c r="N269" s="57">
        <f>ROUND(IF('Indicator Data'!L272=0,0,IF('Indicator Data'!L272&gt;N$333,10,IF('Indicator Data'!L272&lt;N$334,0,10-(N$333-'Indicator Data'!L272)/(N$333-N$334)*10))),1)</f>
        <v>7.1</v>
      </c>
      <c r="O269" s="57">
        <f>ROUND(IF('Indicator Data'!M272=0,0,IF(LOG('Indicator Data'!M272)&gt;O$333,10,IF(LOG('Indicator Data'!M272)&lt;O$334,0,10-(O$333-LOG('Indicator Data'!M272))/(O$333-O$334)*10))),1)</f>
        <v>5.5</v>
      </c>
      <c r="P269" s="57">
        <f>ROUND(IF('Indicator Data'!N272=0,0,IF('Indicator Data'!N272&gt;P$333,10,IF('Indicator Data'!N272&lt;P$334,0,10-(P$333-'Indicator Data'!N272)/(P$333-P$334)*10))),1)</f>
        <v>2.2999999999999998</v>
      </c>
      <c r="Q269" s="57">
        <f t="shared" si="22"/>
        <v>3.9</v>
      </c>
      <c r="R269" s="61">
        <f t="shared" si="23"/>
        <v>5.5</v>
      </c>
      <c r="S269" s="60">
        <f t="shared" si="24"/>
        <v>7.9</v>
      </c>
      <c r="T269" s="62"/>
      <c r="U269" s="1"/>
      <c r="V269" s="1"/>
      <c r="W269" s="1"/>
      <c r="X269" s="1"/>
      <c r="Y269" s="1"/>
    </row>
    <row r="270" spans="1:25" ht="15.75" customHeight="1" x14ac:dyDescent="0.25">
      <c r="A270" s="54" t="s">
        <v>645</v>
      </c>
      <c r="B270" s="55" t="s">
        <v>654</v>
      </c>
      <c r="C270" s="55" t="s">
        <v>657</v>
      </c>
      <c r="D270" s="55" t="s">
        <v>658</v>
      </c>
      <c r="E270" s="57">
        <v>0</v>
      </c>
      <c r="F270" s="57">
        <v>0</v>
      </c>
      <c r="G270" s="57">
        <v>0</v>
      </c>
      <c r="H270" s="57">
        <v>7.4542399999999995E-2</v>
      </c>
      <c r="I270" s="57">
        <v>0.13407576981230607</v>
      </c>
      <c r="J270" s="57">
        <v>0.35740558245449972</v>
      </c>
      <c r="K270" s="60">
        <f t="shared" si="20"/>
        <v>0.1</v>
      </c>
      <c r="L270" s="57">
        <v>0</v>
      </c>
      <c r="M270" s="61">
        <f t="shared" si="21"/>
        <v>0</v>
      </c>
      <c r="N270" s="57">
        <f>ROUND(IF('Indicator Data'!L273=0,0,IF('Indicator Data'!L273&gt;N$333,10,IF('Indicator Data'!L273&lt;N$334,0,10-(N$333-'Indicator Data'!L273)/(N$333-N$334)*10))),1)</f>
        <v>7.1</v>
      </c>
      <c r="O270" s="57">
        <f>ROUND(IF('Indicator Data'!M273=0,0,IF(LOG('Indicator Data'!M273)&gt;O$333,10,IF(LOG('Indicator Data'!M273)&lt;O$334,0,10-(O$333-LOG('Indicator Data'!M273))/(O$333-O$334)*10))),1)</f>
        <v>5.5</v>
      </c>
      <c r="P270" s="57">
        <f>ROUND(IF('Indicator Data'!N273=0,0,IF('Indicator Data'!N273&gt;P$333,10,IF('Indicator Data'!N273&lt;P$334,0,10-(P$333-'Indicator Data'!N273)/(P$333-P$334)*10))),1)</f>
        <v>2.2999999999999998</v>
      </c>
      <c r="Q270" s="57">
        <f t="shared" si="22"/>
        <v>3.9</v>
      </c>
      <c r="R270" s="61">
        <f t="shared" si="23"/>
        <v>5.5</v>
      </c>
      <c r="S270" s="60">
        <f t="shared" si="24"/>
        <v>1.7</v>
      </c>
      <c r="T270" s="62"/>
      <c r="U270" s="1"/>
      <c r="V270" s="1"/>
      <c r="W270" s="1"/>
      <c r="X270" s="1"/>
      <c r="Y270" s="1"/>
    </row>
    <row r="271" spans="1:25" ht="15.75" customHeight="1" x14ac:dyDescent="0.25">
      <c r="A271" s="54" t="s">
        <v>645</v>
      </c>
      <c r="B271" s="55" t="s">
        <v>659</v>
      </c>
      <c r="C271" s="55" t="s">
        <v>660</v>
      </c>
      <c r="D271" s="55" t="s">
        <v>661</v>
      </c>
      <c r="E271" s="57">
        <v>0</v>
      </c>
      <c r="F271" s="57">
        <v>0</v>
      </c>
      <c r="G271" s="57">
        <v>0</v>
      </c>
      <c r="H271" s="57">
        <v>0</v>
      </c>
      <c r="I271" s="57">
        <v>0.18799754680203784</v>
      </c>
      <c r="J271" s="57">
        <v>2.0285182680565881</v>
      </c>
      <c r="K271" s="60">
        <f t="shared" si="20"/>
        <v>0.3</v>
      </c>
      <c r="L271" s="57">
        <v>0</v>
      </c>
      <c r="M271" s="61">
        <f t="shared" si="21"/>
        <v>0</v>
      </c>
      <c r="N271" s="57">
        <f>ROUND(IF('Indicator Data'!L274=0,0,IF('Indicator Data'!L274&gt;N$333,10,IF('Indicator Data'!L274&lt;N$334,0,10-(N$333-'Indicator Data'!L274)/(N$333-N$334)*10))),1)</f>
        <v>7.1</v>
      </c>
      <c r="O271" s="57">
        <f>ROUND(IF('Indicator Data'!M274=0,0,IF(LOG('Indicator Data'!M274)&gt;O$333,10,IF(LOG('Indicator Data'!M274)&lt;O$334,0,10-(O$333-LOG('Indicator Data'!M274))/(O$333-O$334)*10))),1)</f>
        <v>5.5</v>
      </c>
      <c r="P271" s="57">
        <f>ROUND(IF('Indicator Data'!N274=0,0,IF('Indicator Data'!N274&gt;P$333,10,IF('Indicator Data'!N274&lt;P$334,0,10-(P$333-'Indicator Data'!N274)/(P$333-P$334)*10))),1)</f>
        <v>2.2999999999999998</v>
      </c>
      <c r="Q271" s="57">
        <f t="shared" si="22"/>
        <v>3.9</v>
      </c>
      <c r="R271" s="61">
        <f t="shared" si="23"/>
        <v>5.5</v>
      </c>
      <c r="S271" s="60">
        <f t="shared" si="24"/>
        <v>1.7</v>
      </c>
      <c r="T271" s="62"/>
      <c r="U271" s="1"/>
      <c r="V271" s="1"/>
      <c r="W271" s="1"/>
      <c r="X271" s="1"/>
      <c r="Y271" s="1"/>
    </row>
    <row r="272" spans="1:25" ht="15.75" customHeight="1" x14ac:dyDescent="0.25">
      <c r="A272" s="54" t="s">
        <v>645</v>
      </c>
      <c r="B272" s="55" t="s">
        <v>659</v>
      </c>
      <c r="C272" s="55" t="s">
        <v>662</v>
      </c>
      <c r="D272" s="55" t="s">
        <v>663</v>
      </c>
      <c r="E272" s="57">
        <v>0</v>
      </c>
      <c r="F272" s="57">
        <v>0</v>
      </c>
      <c r="G272" s="57">
        <v>0</v>
      </c>
      <c r="H272" s="57">
        <v>0.16490299999999999</v>
      </c>
      <c r="I272" s="57">
        <v>0.16127954919451309</v>
      </c>
      <c r="J272" s="57">
        <v>0.45685760455374802</v>
      </c>
      <c r="K272" s="60">
        <f t="shared" si="20"/>
        <v>0.1</v>
      </c>
      <c r="L272" s="57">
        <v>0</v>
      </c>
      <c r="M272" s="61">
        <f t="shared" si="21"/>
        <v>0</v>
      </c>
      <c r="N272" s="57">
        <f>ROUND(IF('Indicator Data'!L275=0,0,IF('Indicator Data'!L275&gt;N$333,10,IF('Indicator Data'!L275&lt;N$334,0,10-(N$333-'Indicator Data'!L275)/(N$333-N$334)*10))),1)</f>
        <v>7.1</v>
      </c>
      <c r="O272" s="57">
        <f>ROUND(IF('Indicator Data'!M275=0,0,IF(LOG('Indicator Data'!M275)&gt;O$333,10,IF(LOG('Indicator Data'!M275)&lt;O$334,0,10-(O$333-LOG('Indicator Data'!M275))/(O$333-O$334)*10))),1)</f>
        <v>5.5</v>
      </c>
      <c r="P272" s="57">
        <f>ROUND(IF('Indicator Data'!N275=0,0,IF('Indicator Data'!N275&gt;P$333,10,IF('Indicator Data'!N275&lt;P$334,0,10-(P$333-'Indicator Data'!N275)/(P$333-P$334)*10))),1)</f>
        <v>2.2999999999999998</v>
      </c>
      <c r="Q272" s="57">
        <f t="shared" si="22"/>
        <v>3.9</v>
      </c>
      <c r="R272" s="61">
        <f t="shared" si="23"/>
        <v>5.5</v>
      </c>
      <c r="S272" s="60">
        <f t="shared" si="24"/>
        <v>1.7</v>
      </c>
      <c r="T272" s="62"/>
      <c r="U272" s="1"/>
      <c r="V272" s="1"/>
      <c r="W272" s="1"/>
      <c r="X272" s="1"/>
      <c r="Y272" s="1"/>
    </row>
    <row r="273" spans="1:25" ht="15.75" customHeight="1" x14ac:dyDescent="0.25">
      <c r="A273" s="54" t="s">
        <v>645</v>
      </c>
      <c r="B273" s="55" t="s">
        <v>664</v>
      </c>
      <c r="C273" s="55" t="s">
        <v>664</v>
      </c>
      <c r="D273" s="55" t="s">
        <v>665</v>
      </c>
      <c r="E273" s="57">
        <v>0</v>
      </c>
      <c r="F273" s="57">
        <v>0</v>
      </c>
      <c r="G273" s="57">
        <v>0</v>
      </c>
      <c r="H273" s="57">
        <v>0.15556499999999998</v>
      </c>
      <c r="I273" s="57">
        <v>3.1872749464121979</v>
      </c>
      <c r="J273" s="57">
        <v>0.89721117451606258</v>
      </c>
      <c r="K273" s="60">
        <f t="shared" si="20"/>
        <v>0.8</v>
      </c>
      <c r="L273" s="57">
        <v>9.9</v>
      </c>
      <c r="M273" s="61">
        <f t="shared" si="21"/>
        <v>9.9</v>
      </c>
      <c r="N273" s="57">
        <f>ROUND(IF('Indicator Data'!L276=0,0,IF('Indicator Data'!L276&gt;N$333,10,IF('Indicator Data'!L276&lt;N$334,0,10-(N$333-'Indicator Data'!L276)/(N$333-N$334)*10))),1)</f>
        <v>7.1</v>
      </c>
      <c r="O273" s="57">
        <f>ROUND(IF('Indicator Data'!M276=0,0,IF(LOG('Indicator Data'!M276)&gt;O$333,10,IF(LOG('Indicator Data'!M276)&lt;O$334,0,10-(O$333-LOG('Indicator Data'!M276))/(O$333-O$334)*10))),1)</f>
        <v>5.5</v>
      </c>
      <c r="P273" s="57">
        <f>ROUND(IF('Indicator Data'!N276=0,0,IF('Indicator Data'!N276&gt;P$333,10,IF('Indicator Data'!N276&lt;P$334,0,10-(P$333-'Indicator Data'!N276)/(P$333-P$334)*10))),1)</f>
        <v>2.2999999999999998</v>
      </c>
      <c r="Q273" s="57">
        <f t="shared" si="22"/>
        <v>3.9</v>
      </c>
      <c r="R273" s="61">
        <f t="shared" si="23"/>
        <v>5.5</v>
      </c>
      <c r="S273" s="60">
        <f t="shared" si="24"/>
        <v>9.3000000000000007</v>
      </c>
      <c r="T273" s="62"/>
      <c r="U273" s="1"/>
      <c r="V273" s="1"/>
      <c r="W273" s="1"/>
      <c r="X273" s="1"/>
      <c r="Y273" s="1"/>
    </row>
    <row r="274" spans="1:25" ht="15.75" customHeight="1" x14ac:dyDescent="0.25">
      <c r="A274" s="54" t="s">
        <v>645</v>
      </c>
      <c r="B274" s="55" t="s">
        <v>664</v>
      </c>
      <c r="C274" s="55" t="s">
        <v>666</v>
      </c>
      <c r="D274" s="55" t="s">
        <v>667</v>
      </c>
      <c r="E274" s="57">
        <v>0</v>
      </c>
      <c r="F274" s="57">
        <v>0</v>
      </c>
      <c r="G274" s="57">
        <v>0</v>
      </c>
      <c r="H274" s="57">
        <v>0.17716799999999999</v>
      </c>
      <c r="I274" s="57">
        <v>0.930514989403885</v>
      </c>
      <c r="J274" s="57">
        <v>0</v>
      </c>
      <c r="K274" s="60">
        <f t="shared" si="20"/>
        <v>0.2</v>
      </c>
      <c r="L274" s="57">
        <v>9.9</v>
      </c>
      <c r="M274" s="61">
        <f t="shared" si="21"/>
        <v>9.9</v>
      </c>
      <c r="N274" s="57">
        <f>ROUND(IF('Indicator Data'!L277=0,0,IF('Indicator Data'!L277&gt;N$333,10,IF('Indicator Data'!L277&lt;N$334,0,10-(N$333-'Indicator Data'!L277)/(N$333-N$334)*10))),1)</f>
        <v>7.1</v>
      </c>
      <c r="O274" s="57">
        <f>ROUND(IF('Indicator Data'!M277=0,0,IF(LOG('Indicator Data'!M277)&gt;O$333,10,IF(LOG('Indicator Data'!M277)&lt;O$334,0,10-(O$333-LOG('Indicator Data'!M277))/(O$333-O$334)*10))),1)</f>
        <v>5.5</v>
      </c>
      <c r="P274" s="57">
        <f>ROUND(IF('Indicator Data'!N277=0,0,IF('Indicator Data'!N277&gt;P$333,10,IF('Indicator Data'!N277&lt;P$334,0,10-(P$333-'Indicator Data'!N277)/(P$333-P$334)*10))),1)</f>
        <v>2.2999999999999998</v>
      </c>
      <c r="Q274" s="57">
        <f t="shared" si="22"/>
        <v>3.9</v>
      </c>
      <c r="R274" s="61">
        <f t="shared" si="23"/>
        <v>5.5</v>
      </c>
      <c r="S274" s="60">
        <f t="shared" si="24"/>
        <v>9.3000000000000007</v>
      </c>
      <c r="T274" s="62"/>
      <c r="U274" s="1"/>
      <c r="V274" s="1"/>
      <c r="W274" s="1"/>
      <c r="X274" s="1"/>
      <c r="Y274" s="1"/>
    </row>
    <row r="275" spans="1:25" ht="15.75" customHeight="1" x14ac:dyDescent="0.25">
      <c r="A275" s="54" t="s">
        <v>645</v>
      </c>
      <c r="B275" s="55" t="s">
        <v>664</v>
      </c>
      <c r="C275" s="55" t="s">
        <v>668</v>
      </c>
      <c r="D275" s="55" t="s">
        <v>669</v>
      </c>
      <c r="E275" s="57">
        <v>0</v>
      </c>
      <c r="F275" s="57">
        <v>0</v>
      </c>
      <c r="G275" s="57">
        <v>0</v>
      </c>
      <c r="H275" s="57">
        <v>0.17181299999999999</v>
      </c>
      <c r="I275" s="57">
        <v>2.1366504132181223</v>
      </c>
      <c r="J275" s="57">
        <v>0.60893832190117769</v>
      </c>
      <c r="K275" s="60">
        <f t="shared" si="20"/>
        <v>0.6</v>
      </c>
      <c r="L275" s="57">
        <v>9.9</v>
      </c>
      <c r="M275" s="61">
        <f t="shared" si="21"/>
        <v>9.9</v>
      </c>
      <c r="N275" s="57">
        <f>ROUND(IF('Indicator Data'!L278=0,0,IF('Indicator Data'!L278&gt;N$333,10,IF('Indicator Data'!L278&lt;N$334,0,10-(N$333-'Indicator Data'!L278)/(N$333-N$334)*10))),1)</f>
        <v>7.1</v>
      </c>
      <c r="O275" s="57">
        <f>ROUND(IF('Indicator Data'!M278=0,0,IF(LOG('Indicator Data'!M278)&gt;O$333,10,IF(LOG('Indicator Data'!M278)&lt;O$334,0,10-(O$333-LOG('Indicator Data'!M278))/(O$333-O$334)*10))),1)</f>
        <v>5.5</v>
      </c>
      <c r="P275" s="57">
        <f>ROUND(IF('Indicator Data'!N278=0,0,IF('Indicator Data'!N278&gt;P$333,10,IF('Indicator Data'!N278&lt;P$334,0,10-(P$333-'Indicator Data'!N278)/(P$333-P$334)*10))),1)</f>
        <v>2.2999999999999998</v>
      </c>
      <c r="Q275" s="57">
        <f t="shared" si="22"/>
        <v>3.9</v>
      </c>
      <c r="R275" s="61">
        <f t="shared" si="23"/>
        <v>5.5</v>
      </c>
      <c r="S275" s="60">
        <f t="shared" si="24"/>
        <v>9.3000000000000007</v>
      </c>
      <c r="T275" s="62"/>
      <c r="U275" s="1"/>
      <c r="V275" s="1"/>
      <c r="W275" s="1"/>
      <c r="X275" s="1"/>
      <c r="Y275" s="1"/>
    </row>
    <row r="276" spans="1:25" ht="15.75" customHeight="1" x14ac:dyDescent="0.25">
      <c r="A276" s="54" t="s">
        <v>645</v>
      </c>
      <c r="B276" s="55" t="s">
        <v>670</v>
      </c>
      <c r="C276" s="55" t="s">
        <v>670</v>
      </c>
      <c r="D276" s="55" t="s">
        <v>671</v>
      </c>
      <c r="E276" s="57">
        <v>0</v>
      </c>
      <c r="F276" s="57">
        <v>0</v>
      </c>
      <c r="G276" s="57">
        <v>0</v>
      </c>
      <c r="H276" s="57">
        <v>0.19775799999999999</v>
      </c>
      <c r="I276" s="57">
        <v>0.65610900943023864</v>
      </c>
      <c r="J276" s="57">
        <v>1.5162648337190124E-2</v>
      </c>
      <c r="K276" s="60">
        <f t="shared" si="20"/>
        <v>0.2</v>
      </c>
      <c r="L276" s="57">
        <v>9.9</v>
      </c>
      <c r="M276" s="61">
        <f t="shared" si="21"/>
        <v>9.9</v>
      </c>
      <c r="N276" s="57">
        <f>ROUND(IF('Indicator Data'!L279=0,0,IF('Indicator Data'!L279&gt;N$333,10,IF('Indicator Data'!L279&lt;N$334,0,10-(N$333-'Indicator Data'!L279)/(N$333-N$334)*10))),1)</f>
        <v>7.1</v>
      </c>
      <c r="O276" s="57">
        <f>ROUND(IF('Indicator Data'!M279=0,0,IF(LOG('Indicator Data'!M279)&gt;O$333,10,IF(LOG('Indicator Data'!M279)&lt;O$334,0,10-(O$333-LOG('Indicator Data'!M279))/(O$333-O$334)*10))),1)</f>
        <v>5.5</v>
      </c>
      <c r="P276" s="57">
        <f>ROUND(IF('Indicator Data'!N279=0,0,IF('Indicator Data'!N279&gt;P$333,10,IF('Indicator Data'!N279&lt;P$334,0,10-(P$333-'Indicator Data'!N279)/(P$333-P$334)*10))),1)</f>
        <v>2.2999999999999998</v>
      </c>
      <c r="Q276" s="57">
        <f t="shared" si="22"/>
        <v>3.9</v>
      </c>
      <c r="R276" s="61">
        <f t="shared" si="23"/>
        <v>5.5</v>
      </c>
      <c r="S276" s="60">
        <f t="shared" si="24"/>
        <v>9.3000000000000007</v>
      </c>
      <c r="T276" s="62"/>
      <c r="U276" s="1"/>
      <c r="V276" s="1"/>
      <c r="W276" s="1"/>
      <c r="X276" s="1"/>
      <c r="Y276" s="1"/>
    </row>
    <row r="277" spans="1:25" ht="15.75" customHeight="1" x14ac:dyDescent="0.25">
      <c r="A277" s="54" t="s">
        <v>645</v>
      </c>
      <c r="B277" s="55" t="s">
        <v>670</v>
      </c>
      <c r="C277" s="55" t="s">
        <v>672</v>
      </c>
      <c r="D277" s="55" t="s">
        <v>673</v>
      </c>
      <c r="E277" s="57">
        <v>0</v>
      </c>
      <c r="F277" s="57">
        <v>0.18551174827065334</v>
      </c>
      <c r="G277" s="57">
        <v>0</v>
      </c>
      <c r="H277" s="57">
        <v>0.238872</v>
      </c>
      <c r="I277" s="57">
        <v>0.3143615309412629</v>
      </c>
      <c r="J277" s="57">
        <v>0.14556142403702318</v>
      </c>
      <c r="K277" s="60">
        <f t="shared" si="20"/>
        <v>0.2</v>
      </c>
      <c r="L277" s="57">
        <v>6.9</v>
      </c>
      <c r="M277" s="61">
        <f t="shared" si="21"/>
        <v>6.9</v>
      </c>
      <c r="N277" s="57">
        <f>ROUND(IF('Indicator Data'!L280=0,0,IF('Indicator Data'!L280&gt;N$333,10,IF('Indicator Data'!L280&lt;N$334,0,10-(N$333-'Indicator Data'!L280)/(N$333-N$334)*10))),1)</f>
        <v>7.1</v>
      </c>
      <c r="O277" s="57">
        <f>ROUND(IF('Indicator Data'!M280=0,0,IF(LOG('Indicator Data'!M280)&gt;O$333,10,IF(LOG('Indicator Data'!M280)&lt;O$334,0,10-(O$333-LOG('Indicator Data'!M280))/(O$333-O$334)*10))),1)</f>
        <v>5.5</v>
      </c>
      <c r="P277" s="57">
        <f>ROUND(IF('Indicator Data'!N280=0,0,IF('Indicator Data'!N280&gt;P$333,10,IF('Indicator Data'!N280&lt;P$334,0,10-(P$333-'Indicator Data'!N280)/(P$333-P$334)*10))),1)</f>
        <v>2.2999999999999998</v>
      </c>
      <c r="Q277" s="57">
        <f t="shared" si="22"/>
        <v>3.9</v>
      </c>
      <c r="R277" s="61">
        <f t="shared" si="23"/>
        <v>5.5</v>
      </c>
      <c r="S277" s="60">
        <f t="shared" si="24"/>
        <v>6.6</v>
      </c>
      <c r="T277" s="62"/>
      <c r="U277" s="1"/>
      <c r="V277" s="1"/>
      <c r="W277" s="1"/>
      <c r="X277" s="1"/>
      <c r="Y277" s="1"/>
    </row>
    <row r="278" spans="1:25" ht="15.75" customHeight="1" x14ac:dyDescent="0.25">
      <c r="A278" s="54" t="s">
        <v>645</v>
      </c>
      <c r="B278" s="55" t="s">
        <v>670</v>
      </c>
      <c r="C278" s="55" t="s">
        <v>674</v>
      </c>
      <c r="D278" s="55" t="s">
        <v>675</v>
      </c>
      <c r="E278" s="57">
        <v>0</v>
      </c>
      <c r="F278" s="57">
        <v>0</v>
      </c>
      <c r="G278" s="57">
        <v>0</v>
      </c>
      <c r="H278" s="57">
        <v>3.6396100000000001E-2</v>
      </c>
      <c r="I278" s="57">
        <v>0.93561569803804878</v>
      </c>
      <c r="J278" s="57">
        <v>7.8709471138654841E-2</v>
      </c>
      <c r="K278" s="60">
        <f t="shared" si="20"/>
        <v>0.2</v>
      </c>
      <c r="L278" s="57">
        <v>9.5</v>
      </c>
      <c r="M278" s="61">
        <f t="shared" si="21"/>
        <v>9.5</v>
      </c>
      <c r="N278" s="57">
        <f>ROUND(IF('Indicator Data'!L281=0,0,IF('Indicator Data'!L281&gt;N$333,10,IF('Indicator Data'!L281&lt;N$334,0,10-(N$333-'Indicator Data'!L281)/(N$333-N$334)*10))),1)</f>
        <v>7.1</v>
      </c>
      <c r="O278" s="57">
        <f>ROUND(IF('Indicator Data'!M281=0,0,IF(LOG('Indicator Data'!M281)&gt;O$333,10,IF(LOG('Indicator Data'!M281)&lt;O$334,0,10-(O$333-LOG('Indicator Data'!M281))/(O$333-O$334)*10))),1)</f>
        <v>5.5</v>
      </c>
      <c r="P278" s="57">
        <f>ROUND(IF('Indicator Data'!N281=0,0,IF('Indicator Data'!N281&gt;P$333,10,IF('Indicator Data'!N281&lt;P$334,0,10-(P$333-'Indicator Data'!N281)/(P$333-P$334)*10))),1)</f>
        <v>2.2999999999999998</v>
      </c>
      <c r="Q278" s="57">
        <f t="shared" si="22"/>
        <v>3.9</v>
      </c>
      <c r="R278" s="61">
        <f t="shared" si="23"/>
        <v>5.5</v>
      </c>
      <c r="S278" s="60">
        <f t="shared" si="24"/>
        <v>8.9</v>
      </c>
      <c r="T278" s="62"/>
      <c r="U278" s="1"/>
      <c r="V278" s="1"/>
      <c r="W278" s="1"/>
      <c r="X278" s="1"/>
      <c r="Y278" s="1"/>
    </row>
    <row r="279" spans="1:25" ht="15.75" customHeight="1" x14ac:dyDescent="0.25">
      <c r="A279" s="54" t="s">
        <v>645</v>
      </c>
      <c r="B279" s="55" t="s">
        <v>670</v>
      </c>
      <c r="C279" s="55" t="s">
        <v>676</v>
      </c>
      <c r="D279" s="55" t="s">
        <v>677</v>
      </c>
      <c r="E279" s="57">
        <v>0</v>
      </c>
      <c r="F279" s="57">
        <v>0</v>
      </c>
      <c r="G279" s="57">
        <v>0</v>
      </c>
      <c r="H279" s="57">
        <v>9.1696900000000012E-2</v>
      </c>
      <c r="I279" s="57">
        <v>1.1192412088679462</v>
      </c>
      <c r="J279" s="57">
        <v>3.6612219134118398E-2</v>
      </c>
      <c r="K279" s="60">
        <f t="shared" si="20"/>
        <v>0.3</v>
      </c>
      <c r="L279" s="57">
        <v>9.8000000000000007</v>
      </c>
      <c r="M279" s="61">
        <f t="shared" si="21"/>
        <v>9.8000000000000007</v>
      </c>
      <c r="N279" s="57">
        <f>ROUND(IF('Indicator Data'!L282=0,0,IF('Indicator Data'!L282&gt;N$333,10,IF('Indicator Data'!L282&lt;N$334,0,10-(N$333-'Indicator Data'!L282)/(N$333-N$334)*10))),1)</f>
        <v>7.1</v>
      </c>
      <c r="O279" s="57">
        <f>ROUND(IF('Indicator Data'!M282=0,0,IF(LOG('Indicator Data'!M282)&gt;O$333,10,IF(LOG('Indicator Data'!M282)&lt;O$334,0,10-(O$333-LOG('Indicator Data'!M282))/(O$333-O$334)*10))),1)</f>
        <v>5.5</v>
      </c>
      <c r="P279" s="57">
        <f>ROUND(IF('Indicator Data'!N282=0,0,IF('Indicator Data'!N282&gt;P$333,10,IF('Indicator Data'!N282&lt;P$334,0,10-(P$333-'Indicator Data'!N282)/(P$333-P$334)*10))),1)</f>
        <v>2.2999999999999998</v>
      </c>
      <c r="Q279" s="57">
        <f t="shared" si="22"/>
        <v>3.9</v>
      </c>
      <c r="R279" s="61">
        <f t="shared" si="23"/>
        <v>5.5</v>
      </c>
      <c r="S279" s="60">
        <f t="shared" si="24"/>
        <v>9.1999999999999993</v>
      </c>
      <c r="T279" s="62"/>
      <c r="U279" s="1"/>
      <c r="V279" s="1"/>
      <c r="W279" s="1"/>
      <c r="X279" s="1"/>
      <c r="Y279" s="1"/>
    </row>
    <row r="280" spans="1:25" ht="15.75" customHeight="1" x14ac:dyDescent="0.25">
      <c r="A280" s="54" t="s">
        <v>645</v>
      </c>
      <c r="B280" s="55" t="s">
        <v>670</v>
      </c>
      <c r="C280" s="55" t="s">
        <v>678</v>
      </c>
      <c r="D280" s="55" t="s">
        <v>679</v>
      </c>
      <c r="E280" s="57">
        <v>0</v>
      </c>
      <c r="F280" s="57">
        <v>0</v>
      </c>
      <c r="G280" s="57">
        <v>0</v>
      </c>
      <c r="H280" s="57">
        <v>9.9395000000000011E-2</v>
      </c>
      <c r="I280" s="57">
        <v>0.54358980586945826</v>
      </c>
      <c r="J280" s="57">
        <v>0</v>
      </c>
      <c r="K280" s="60">
        <f t="shared" si="20"/>
        <v>0.1</v>
      </c>
      <c r="L280" s="57">
        <v>9.8000000000000007</v>
      </c>
      <c r="M280" s="61">
        <f t="shared" si="21"/>
        <v>9.8000000000000007</v>
      </c>
      <c r="N280" s="57">
        <f>ROUND(IF('Indicator Data'!L283=0,0,IF('Indicator Data'!L283&gt;N$333,10,IF('Indicator Data'!L283&lt;N$334,0,10-(N$333-'Indicator Data'!L283)/(N$333-N$334)*10))),1)</f>
        <v>7.1</v>
      </c>
      <c r="O280" s="57">
        <f>ROUND(IF('Indicator Data'!M283=0,0,IF(LOG('Indicator Data'!M283)&gt;O$333,10,IF(LOG('Indicator Data'!M283)&lt;O$334,0,10-(O$333-LOG('Indicator Data'!M283))/(O$333-O$334)*10))),1)</f>
        <v>5.5</v>
      </c>
      <c r="P280" s="57">
        <f>ROUND(IF('Indicator Data'!N283=0,0,IF('Indicator Data'!N283&gt;P$333,10,IF('Indicator Data'!N283&lt;P$334,0,10-(P$333-'Indicator Data'!N283)/(P$333-P$334)*10))),1)</f>
        <v>2.2999999999999998</v>
      </c>
      <c r="Q280" s="57">
        <f t="shared" si="22"/>
        <v>3.9</v>
      </c>
      <c r="R280" s="61">
        <f t="shared" si="23"/>
        <v>5.5</v>
      </c>
      <c r="S280" s="60">
        <f t="shared" si="24"/>
        <v>9.1999999999999993</v>
      </c>
      <c r="T280" s="62"/>
      <c r="U280" s="1"/>
      <c r="V280" s="1"/>
      <c r="W280" s="1"/>
      <c r="X280" s="1"/>
      <c r="Y280" s="1"/>
    </row>
    <row r="281" spans="1:25" ht="15.75" customHeight="1" x14ac:dyDescent="0.25">
      <c r="A281" s="54" t="s">
        <v>645</v>
      </c>
      <c r="B281" s="55" t="s">
        <v>680</v>
      </c>
      <c r="C281" s="55" t="s">
        <v>680</v>
      </c>
      <c r="D281" s="55" t="s">
        <v>681</v>
      </c>
      <c r="E281" s="57">
        <v>0</v>
      </c>
      <c r="F281" s="57">
        <v>0.49256131320493735</v>
      </c>
      <c r="G281" s="57">
        <v>0</v>
      </c>
      <c r="H281" s="57">
        <v>0.56452599000000003</v>
      </c>
      <c r="I281" s="57">
        <v>0.31594032170898023</v>
      </c>
      <c r="J281" s="57">
        <v>0</v>
      </c>
      <c r="K281" s="60">
        <f t="shared" si="20"/>
        <v>0.3</v>
      </c>
      <c r="L281" s="57">
        <v>9.6</v>
      </c>
      <c r="M281" s="61">
        <f t="shared" si="21"/>
        <v>9.6</v>
      </c>
      <c r="N281" s="57">
        <f>ROUND(IF('Indicator Data'!L284=0,0,IF('Indicator Data'!L284&gt;N$333,10,IF('Indicator Data'!L284&lt;N$334,0,10-(N$333-'Indicator Data'!L284)/(N$333-N$334)*10))),1)</f>
        <v>7.1</v>
      </c>
      <c r="O281" s="57">
        <f>ROUND(IF('Indicator Data'!M284=0,0,IF(LOG('Indicator Data'!M284)&gt;O$333,10,IF(LOG('Indicator Data'!M284)&lt;O$334,0,10-(O$333-LOG('Indicator Data'!M284))/(O$333-O$334)*10))),1)</f>
        <v>5.5</v>
      </c>
      <c r="P281" s="57">
        <f>ROUND(IF('Indicator Data'!N284=0,0,IF('Indicator Data'!N284&gt;P$333,10,IF('Indicator Data'!N284&lt;P$334,0,10-(P$333-'Indicator Data'!N284)/(P$333-P$334)*10))),1)</f>
        <v>2.2999999999999998</v>
      </c>
      <c r="Q281" s="57">
        <f t="shared" si="22"/>
        <v>3.9</v>
      </c>
      <c r="R281" s="61">
        <f t="shared" si="23"/>
        <v>5.5</v>
      </c>
      <c r="S281" s="60">
        <f t="shared" si="24"/>
        <v>9</v>
      </c>
      <c r="T281" s="62"/>
      <c r="U281" s="1"/>
      <c r="V281" s="1"/>
      <c r="W281" s="1"/>
      <c r="X281" s="1"/>
      <c r="Y281" s="1"/>
    </row>
    <row r="282" spans="1:25" ht="15.75" customHeight="1" x14ac:dyDescent="0.25">
      <c r="A282" s="54" t="s">
        <v>645</v>
      </c>
      <c r="B282" s="55" t="s">
        <v>680</v>
      </c>
      <c r="C282" s="55" t="s">
        <v>682</v>
      </c>
      <c r="D282" s="55" t="s">
        <v>683</v>
      </c>
      <c r="E282" s="57">
        <v>0</v>
      </c>
      <c r="F282" s="57">
        <v>0.17149410221488587</v>
      </c>
      <c r="G282" s="57">
        <v>0</v>
      </c>
      <c r="H282" s="57">
        <v>0.30279601</v>
      </c>
      <c r="I282" s="57">
        <v>0.24513762804903969</v>
      </c>
      <c r="J282" s="57">
        <v>3.4909367112168958E-2</v>
      </c>
      <c r="K282" s="60">
        <f t="shared" si="20"/>
        <v>0.1</v>
      </c>
      <c r="L282" s="57">
        <v>0</v>
      </c>
      <c r="M282" s="61">
        <f t="shared" si="21"/>
        <v>0</v>
      </c>
      <c r="N282" s="57">
        <f>ROUND(IF('Indicator Data'!L285=0,0,IF('Indicator Data'!L285&gt;N$333,10,IF('Indicator Data'!L285&lt;N$334,0,10-(N$333-'Indicator Data'!L285)/(N$333-N$334)*10))),1)</f>
        <v>7.1</v>
      </c>
      <c r="O282" s="57">
        <f>ROUND(IF('Indicator Data'!M285=0,0,IF(LOG('Indicator Data'!M285)&gt;O$333,10,IF(LOG('Indicator Data'!M285)&lt;O$334,0,10-(O$333-LOG('Indicator Data'!M285))/(O$333-O$334)*10))),1)</f>
        <v>5.5</v>
      </c>
      <c r="P282" s="57">
        <f>ROUND(IF('Indicator Data'!N285=0,0,IF('Indicator Data'!N285&gt;P$333,10,IF('Indicator Data'!N285&lt;P$334,0,10-(P$333-'Indicator Data'!N285)/(P$333-P$334)*10))),1)</f>
        <v>2.2999999999999998</v>
      </c>
      <c r="Q282" s="57">
        <f t="shared" si="22"/>
        <v>3.9</v>
      </c>
      <c r="R282" s="61">
        <f t="shared" si="23"/>
        <v>5.5</v>
      </c>
      <c r="S282" s="60">
        <f t="shared" si="24"/>
        <v>1.7</v>
      </c>
      <c r="T282" s="62"/>
      <c r="U282" s="1"/>
      <c r="V282" s="1"/>
      <c r="W282" s="1"/>
      <c r="X282" s="1"/>
      <c r="Y282" s="1"/>
    </row>
    <row r="283" spans="1:25" ht="15.75" customHeight="1" x14ac:dyDescent="0.25">
      <c r="A283" s="54" t="s">
        <v>645</v>
      </c>
      <c r="B283" s="55" t="s">
        <v>670</v>
      </c>
      <c r="C283" s="55" t="s">
        <v>684</v>
      </c>
      <c r="D283" s="55" t="s">
        <v>685</v>
      </c>
      <c r="E283" s="57">
        <v>0</v>
      </c>
      <c r="F283" s="57">
        <v>0</v>
      </c>
      <c r="G283" s="57">
        <v>0</v>
      </c>
      <c r="H283" s="57">
        <v>0.27952700000000003</v>
      </c>
      <c r="I283" s="57">
        <v>0.2266171978892782</v>
      </c>
      <c r="J283" s="57">
        <v>0</v>
      </c>
      <c r="K283" s="60">
        <f t="shared" si="20"/>
        <v>0.1</v>
      </c>
      <c r="L283" s="57">
        <v>9.6999999999999993</v>
      </c>
      <c r="M283" s="61">
        <f t="shared" si="21"/>
        <v>9.6999999999999993</v>
      </c>
      <c r="N283" s="57">
        <f>ROUND(IF('Indicator Data'!L286=0,0,IF('Indicator Data'!L286&gt;N$333,10,IF('Indicator Data'!L286&lt;N$334,0,10-(N$333-'Indicator Data'!L286)/(N$333-N$334)*10))),1)</f>
        <v>7.1</v>
      </c>
      <c r="O283" s="57">
        <f>ROUND(IF('Indicator Data'!M286=0,0,IF(LOG('Indicator Data'!M286)&gt;O$333,10,IF(LOG('Indicator Data'!M286)&lt;O$334,0,10-(O$333-LOG('Indicator Data'!M286))/(O$333-O$334)*10))),1)</f>
        <v>5.5</v>
      </c>
      <c r="P283" s="57">
        <f>ROUND(IF('Indicator Data'!N286=0,0,IF('Indicator Data'!N286&gt;P$333,10,IF('Indicator Data'!N286&lt;P$334,0,10-(P$333-'Indicator Data'!N286)/(P$333-P$334)*10))),1)</f>
        <v>2.2999999999999998</v>
      </c>
      <c r="Q283" s="57">
        <f t="shared" si="22"/>
        <v>3.9</v>
      </c>
      <c r="R283" s="61">
        <f t="shared" si="23"/>
        <v>5.5</v>
      </c>
      <c r="S283" s="60">
        <f t="shared" si="24"/>
        <v>9.1</v>
      </c>
      <c r="T283" s="62"/>
      <c r="U283" s="1"/>
      <c r="V283" s="1"/>
      <c r="W283" s="1"/>
      <c r="X283" s="1"/>
      <c r="Y283" s="1"/>
    </row>
    <row r="284" spans="1:25" ht="15.75" customHeight="1" x14ac:dyDescent="0.25">
      <c r="A284" s="54" t="s">
        <v>645</v>
      </c>
      <c r="B284" s="55" t="s">
        <v>646</v>
      </c>
      <c r="C284" s="55" t="s">
        <v>686</v>
      </c>
      <c r="D284" s="55" t="s">
        <v>687</v>
      </c>
      <c r="E284" s="57">
        <v>0</v>
      </c>
      <c r="F284" s="57">
        <v>0</v>
      </c>
      <c r="G284" s="57">
        <v>0</v>
      </c>
      <c r="H284" s="57">
        <v>0.80200796000000008</v>
      </c>
      <c r="I284" s="57">
        <v>0.52591949381539083</v>
      </c>
      <c r="J284" s="57">
        <v>1.5663689727872419</v>
      </c>
      <c r="K284" s="60">
        <f t="shared" si="20"/>
        <v>0.4</v>
      </c>
      <c r="L284" s="57">
        <v>0.1</v>
      </c>
      <c r="M284" s="61">
        <f t="shared" si="21"/>
        <v>0.1</v>
      </c>
      <c r="N284" s="57">
        <f>ROUND(IF('Indicator Data'!L287=0,0,IF('Indicator Data'!L287&gt;N$333,10,IF('Indicator Data'!L287&lt;N$334,0,10-(N$333-'Indicator Data'!L287)/(N$333-N$334)*10))),1)</f>
        <v>7.1</v>
      </c>
      <c r="O284" s="57">
        <f>ROUND(IF('Indicator Data'!M287=0,0,IF(LOG('Indicator Data'!M287)&gt;O$333,10,IF(LOG('Indicator Data'!M287)&lt;O$334,0,10-(O$333-LOG('Indicator Data'!M287))/(O$333-O$334)*10))),1)</f>
        <v>5.5</v>
      </c>
      <c r="P284" s="57">
        <f>ROUND(IF('Indicator Data'!N287=0,0,IF('Indicator Data'!N287&gt;P$333,10,IF('Indicator Data'!N287&lt;P$334,0,10-(P$333-'Indicator Data'!N287)/(P$333-P$334)*10))),1)</f>
        <v>2.2999999999999998</v>
      </c>
      <c r="Q284" s="57">
        <f t="shared" si="22"/>
        <v>3.9</v>
      </c>
      <c r="R284" s="61">
        <f t="shared" si="23"/>
        <v>5.5</v>
      </c>
      <c r="S284" s="60">
        <f t="shared" si="24"/>
        <v>1.8</v>
      </c>
      <c r="T284" s="62"/>
      <c r="U284" s="1"/>
      <c r="V284" s="1"/>
      <c r="W284" s="1"/>
      <c r="X284" s="1"/>
      <c r="Y284" s="1"/>
    </row>
    <row r="285" spans="1:25" ht="15.75" customHeight="1" x14ac:dyDescent="0.25">
      <c r="A285" s="54" t="s">
        <v>645</v>
      </c>
      <c r="B285" s="55" t="s">
        <v>659</v>
      </c>
      <c r="C285" s="55" t="s">
        <v>659</v>
      </c>
      <c r="D285" s="55" t="s">
        <v>688</v>
      </c>
      <c r="E285" s="57">
        <v>0</v>
      </c>
      <c r="F285" s="57">
        <v>0</v>
      </c>
      <c r="G285" s="57">
        <v>0</v>
      </c>
      <c r="H285" s="57">
        <v>0.52544398000000003</v>
      </c>
      <c r="I285" s="57">
        <v>1.0670196680896025</v>
      </c>
      <c r="J285" s="57">
        <v>1.1258277648641162</v>
      </c>
      <c r="K285" s="60">
        <f t="shared" si="20"/>
        <v>0.4</v>
      </c>
      <c r="L285" s="57">
        <v>0</v>
      </c>
      <c r="M285" s="61">
        <f t="shared" si="21"/>
        <v>0</v>
      </c>
      <c r="N285" s="57">
        <f>ROUND(IF('Indicator Data'!L288=0,0,IF('Indicator Data'!L288&gt;N$333,10,IF('Indicator Data'!L288&lt;N$334,0,10-(N$333-'Indicator Data'!L288)/(N$333-N$334)*10))),1)</f>
        <v>7.1</v>
      </c>
      <c r="O285" s="57">
        <f>ROUND(IF('Indicator Data'!M288=0,0,IF(LOG('Indicator Data'!M288)&gt;O$333,10,IF(LOG('Indicator Data'!M288)&lt;O$334,0,10-(O$333-LOG('Indicator Data'!M288))/(O$333-O$334)*10))),1)</f>
        <v>5.5</v>
      </c>
      <c r="P285" s="57">
        <f>ROUND(IF('Indicator Data'!N288=0,0,IF('Indicator Data'!N288&gt;P$333,10,IF('Indicator Data'!N288&lt;P$334,0,10-(P$333-'Indicator Data'!N288)/(P$333-P$334)*10))),1)</f>
        <v>2.2999999999999998</v>
      </c>
      <c r="Q285" s="57">
        <f t="shared" si="22"/>
        <v>3.9</v>
      </c>
      <c r="R285" s="61">
        <f t="shared" si="23"/>
        <v>5.5</v>
      </c>
      <c r="S285" s="60">
        <f t="shared" si="24"/>
        <v>1.7</v>
      </c>
      <c r="T285" s="62"/>
      <c r="U285" s="1"/>
      <c r="V285" s="1"/>
      <c r="W285" s="1"/>
      <c r="X285" s="1"/>
      <c r="Y285" s="1"/>
    </row>
    <row r="286" spans="1:25" ht="15.75" customHeight="1" x14ac:dyDescent="0.25">
      <c r="A286" s="54" t="s">
        <v>645</v>
      </c>
      <c r="B286" s="55" t="s">
        <v>689</v>
      </c>
      <c r="C286" s="55" t="s">
        <v>689</v>
      </c>
      <c r="D286" s="55" t="s">
        <v>690</v>
      </c>
      <c r="E286" s="57">
        <v>0</v>
      </c>
      <c r="F286" s="57">
        <v>0</v>
      </c>
      <c r="G286" s="57">
        <v>0</v>
      </c>
      <c r="H286" s="57">
        <v>0.28808801000000001</v>
      </c>
      <c r="I286" s="57">
        <v>0.95771876878609208</v>
      </c>
      <c r="J286" s="57">
        <v>2.5281747404779367</v>
      </c>
      <c r="K286" s="60">
        <f t="shared" si="20"/>
        <v>0.5</v>
      </c>
      <c r="L286" s="57">
        <v>10</v>
      </c>
      <c r="M286" s="61">
        <f t="shared" si="21"/>
        <v>10</v>
      </c>
      <c r="N286" s="57">
        <f>ROUND(IF('Indicator Data'!L289=0,0,IF('Indicator Data'!L289&gt;N$333,10,IF('Indicator Data'!L289&lt;N$334,0,10-(N$333-'Indicator Data'!L289)/(N$333-N$334)*10))),1)</f>
        <v>7.1</v>
      </c>
      <c r="O286" s="57">
        <f>ROUND(IF('Indicator Data'!M289=0,0,IF(LOG('Indicator Data'!M289)&gt;O$333,10,IF(LOG('Indicator Data'!M289)&lt;O$334,0,10-(O$333-LOG('Indicator Data'!M289))/(O$333-O$334)*10))),1)</f>
        <v>5.5</v>
      </c>
      <c r="P286" s="57">
        <f>ROUND(IF('Indicator Data'!N289=0,0,IF('Indicator Data'!N289&gt;P$333,10,IF('Indicator Data'!N289&lt;P$334,0,10-(P$333-'Indicator Data'!N289)/(P$333-P$334)*10))),1)</f>
        <v>2.2999999999999998</v>
      </c>
      <c r="Q286" s="57">
        <f t="shared" si="22"/>
        <v>3.9</v>
      </c>
      <c r="R286" s="61">
        <f t="shared" si="23"/>
        <v>5.5</v>
      </c>
      <c r="S286" s="60">
        <f t="shared" si="24"/>
        <v>9.4</v>
      </c>
      <c r="T286" s="62"/>
      <c r="U286" s="1"/>
      <c r="V286" s="1"/>
      <c r="W286" s="1"/>
      <c r="X286" s="1"/>
      <c r="Y286" s="1"/>
    </row>
    <row r="287" spans="1:25" ht="15.75" customHeight="1" x14ac:dyDescent="0.25">
      <c r="A287" s="54" t="s">
        <v>645</v>
      </c>
      <c r="B287" s="55" t="s">
        <v>689</v>
      </c>
      <c r="C287" s="55" t="s">
        <v>691</v>
      </c>
      <c r="D287" s="55" t="s">
        <v>692</v>
      </c>
      <c r="E287" s="57">
        <v>0</v>
      </c>
      <c r="F287" s="57">
        <v>0</v>
      </c>
      <c r="G287" s="57">
        <v>0</v>
      </c>
      <c r="H287" s="57">
        <v>0.20566799999999999</v>
      </c>
      <c r="I287" s="57">
        <v>0.42329809391376155</v>
      </c>
      <c r="J287" s="57">
        <v>4.078470195211028</v>
      </c>
      <c r="K287" s="60">
        <f t="shared" si="20"/>
        <v>0.6</v>
      </c>
      <c r="L287" s="57">
        <v>9.9</v>
      </c>
      <c r="M287" s="61">
        <f t="shared" si="21"/>
        <v>9.9</v>
      </c>
      <c r="N287" s="57">
        <f>ROUND(IF('Indicator Data'!L290=0,0,IF('Indicator Data'!L290&gt;N$333,10,IF('Indicator Data'!L290&lt;N$334,0,10-(N$333-'Indicator Data'!L290)/(N$333-N$334)*10))),1)</f>
        <v>7.1</v>
      </c>
      <c r="O287" s="57">
        <f>ROUND(IF('Indicator Data'!M290=0,0,IF(LOG('Indicator Data'!M290)&gt;O$333,10,IF(LOG('Indicator Data'!M290)&lt;O$334,0,10-(O$333-LOG('Indicator Data'!M290))/(O$333-O$334)*10))),1)</f>
        <v>5.5</v>
      </c>
      <c r="P287" s="57">
        <f>ROUND(IF('Indicator Data'!N290=0,0,IF('Indicator Data'!N290&gt;P$333,10,IF('Indicator Data'!N290&lt;P$334,0,10-(P$333-'Indicator Data'!N290)/(P$333-P$334)*10))),1)</f>
        <v>2.2999999999999998</v>
      </c>
      <c r="Q287" s="57">
        <f t="shared" si="22"/>
        <v>3.9</v>
      </c>
      <c r="R287" s="61">
        <f t="shared" si="23"/>
        <v>5.5</v>
      </c>
      <c r="S287" s="60">
        <f t="shared" si="24"/>
        <v>9.3000000000000007</v>
      </c>
      <c r="T287" s="62"/>
      <c r="U287" s="1"/>
      <c r="V287" s="1"/>
      <c r="W287" s="1"/>
      <c r="X287" s="1"/>
      <c r="Y287" s="1"/>
    </row>
    <row r="288" spans="1:25" ht="15.75" customHeight="1" x14ac:dyDescent="0.25">
      <c r="A288" s="54" t="s">
        <v>645</v>
      </c>
      <c r="B288" s="55" t="s">
        <v>654</v>
      </c>
      <c r="C288" s="55" t="s">
        <v>654</v>
      </c>
      <c r="D288" s="55" t="s">
        <v>693</v>
      </c>
      <c r="E288" s="57">
        <v>0</v>
      </c>
      <c r="F288" s="57">
        <v>0</v>
      </c>
      <c r="G288" s="57">
        <v>0</v>
      </c>
      <c r="H288" s="57">
        <v>2.7672200000000004E-2</v>
      </c>
      <c r="I288" s="57">
        <v>2.718920592896656</v>
      </c>
      <c r="J288" s="57">
        <v>9.3401973801237187E-2</v>
      </c>
      <c r="K288" s="60">
        <f t="shared" si="20"/>
        <v>0.6</v>
      </c>
      <c r="L288" s="57">
        <v>0</v>
      </c>
      <c r="M288" s="61">
        <f t="shared" si="21"/>
        <v>0</v>
      </c>
      <c r="N288" s="57">
        <f>ROUND(IF('Indicator Data'!L291=0,0,IF('Indicator Data'!L291&gt;N$333,10,IF('Indicator Data'!L291&lt;N$334,0,10-(N$333-'Indicator Data'!L291)/(N$333-N$334)*10))),1)</f>
        <v>7.1</v>
      </c>
      <c r="O288" s="57">
        <f>ROUND(IF('Indicator Data'!M291=0,0,IF(LOG('Indicator Data'!M291)&gt;O$333,10,IF(LOG('Indicator Data'!M291)&lt;O$334,0,10-(O$333-LOG('Indicator Data'!M291))/(O$333-O$334)*10))),1)</f>
        <v>5.5</v>
      </c>
      <c r="P288" s="57">
        <f>ROUND(IF('Indicator Data'!N291=0,0,IF('Indicator Data'!N291&gt;P$333,10,IF('Indicator Data'!N291&lt;P$334,0,10-(P$333-'Indicator Data'!N291)/(P$333-P$334)*10))),1)</f>
        <v>2.2999999999999998</v>
      </c>
      <c r="Q288" s="57">
        <f t="shared" si="22"/>
        <v>3.9</v>
      </c>
      <c r="R288" s="61">
        <f t="shared" si="23"/>
        <v>5.5</v>
      </c>
      <c r="S288" s="60">
        <f t="shared" si="24"/>
        <v>1.7</v>
      </c>
      <c r="T288" s="62"/>
      <c r="U288" s="1"/>
      <c r="V288" s="1"/>
      <c r="W288" s="1"/>
      <c r="X288" s="1"/>
      <c r="Y288" s="1"/>
    </row>
    <row r="289" spans="1:25" ht="15.75" customHeight="1" x14ac:dyDescent="0.25">
      <c r="A289" s="54" t="s">
        <v>694</v>
      </c>
      <c r="B289" s="55" t="s">
        <v>695</v>
      </c>
      <c r="C289" s="55" t="s">
        <v>695</v>
      </c>
      <c r="D289" s="55" t="s">
        <v>696</v>
      </c>
      <c r="E289" s="57">
        <v>0</v>
      </c>
      <c r="F289" s="57">
        <v>0</v>
      </c>
      <c r="G289" s="57">
        <v>0</v>
      </c>
      <c r="H289" s="57">
        <v>0.157365</v>
      </c>
      <c r="I289" s="57">
        <v>5.6870472362053164</v>
      </c>
      <c r="J289" s="57">
        <v>0.23350478439272457</v>
      </c>
      <c r="K289" s="60">
        <f t="shared" si="20"/>
        <v>1.5</v>
      </c>
      <c r="L289" s="57">
        <v>7.4379210000000002</v>
      </c>
      <c r="M289" s="61">
        <f t="shared" si="21"/>
        <v>7.4379210000000002</v>
      </c>
      <c r="N289" s="57">
        <f>ROUND(IF('Indicator Data'!L292=0,0,IF('Indicator Data'!L292&gt;N$333,10,IF('Indicator Data'!L292&lt;N$334,0,10-(N$333-'Indicator Data'!L292)/(N$333-N$334)*10))),1)</f>
        <v>7.1</v>
      </c>
      <c r="O289" s="57">
        <f>ROUND(IF('Indicator Data'!M292=0,0,IF(LOG('Indicator Data'!M292)&gt;O$333,10,IF(LOG('Indicator Data'!M292)&lt;O$334,0,10-(O$333-LOG('Indicator Data'!M292))/(O$333-O$334)*10))),1)</f>
        <v>5.5</v>
      </c>
      <c r="P289" s="57">
        <f>ROUND(IF('Indicator Data'!N292=0,0,IF('Indicator Data'!N292&gt;P$333,10,IF('Indicator Data'!N292&lt;P$334,0,10-(P$333-'Indicator Data'!N292)/(P$333-P$334)*10))),1)</f>
        <v>2.2999999999999998</v>
      </c>
      <c r="Q289" s="57">
        <f t="shared" si="22"/>
        <v>3.9</v>
      </c>
      <c r="R289" s="61">
        <f t="shared" si="23"/>
        <v>5.5</v>
      </c>
      <c r="S289" s="60">
        <f t="shared" si="24"/>
        <v>7</v>
      </c>
      <c r="T289" s="62"/>
      <c r="U289" s="1"/>
      <c r="V289" s="1"/>
      <c r="W289" s="1"/>
      <c r="X289" s="1"/>
      <c r="Y289" s="1"/>
    </row>
    <row r="290" spans="1:25" ht="15.75" customHeight="1" x14ac:dyDescent="0.25">
      <c r="A290" s="54" t="s">
        <v>694</v>
      </c>
      <c r="B290" s="55" t="s">
        <v>695</v>
      </c>
      <c r="C290" s="55" t="s">
        <v>697</v>
      </c>
      <c r="D290" s="55" t="s">
        <v>698</v>
      </c>
      <c r="E290" s="57">
        <v>0</v>
      </c>
      <c r="F290" s="57">
        <v>0</v>
      </c>
      <c r="G290" s="57">
        <v>0</v>
      </c>
      <c r="H290" s="57">
        <v>0.22024901</v>
      </c>
      <c r="I290" s="57">
        <v>0.41400751747296322</v>
      </c>
      <c r="J290" s="57">
        <v>0.81011954039207301</v>
      </c>
      <c r="K290" s="60">
        <f t="shared" si="20"/>
        <v>0.2</v>
      </c>
      <c r="L290" s="57">
        <v>0</v>
      </c>
      <c r="M290" s="61">
        <f t="shared" si="21"/>
        <v>0</v>
      </c>
      <c r="N290" s="57">
        <f>ROUND(IF('Indicator Data'!L293=0,0,IF('Indicator Data'!L293&gt;N$333,10,IF('Indicator Data'!L293&lt;N$334,0,10-(N$333-'Indicator Data'!L293)/(N$333-N$334)*10))),1)</f>
        <v>7.1</v>
      </c>
      <c r="O290" s="57">
        <f>ROUND(IF('Indicator Data'!M293=0,0,IF(LOG('Indicator Data'!M293)&gt;O$333,10,IF(LOG('Indicator Data'!M293)&lt;O$334,0,10-(O$333-LOG('Indicator Data'!M293))/(O$333-O$334)*10))),1)</f>
        <v>5.5</v>
      </c>
      <c r="P290" s="57">
        <f>ROUND(IF('Indicator Data'!N293=0,0,IF('Indicator Data'!N293&gt;P$333,10,IF('Indicator Data'!N293&lt;P$334,0,10-(P$333-'Indicator Data'!N293)/(P$333-P$334)*10))),1)</f>
        <v>2.2999999999999998</v>
      </c>
      <c r="Q290" s="57">
        <f t="shared" si="22"/>
        <v>3.9</v>
      </c>
      <c r="R290" s="61">
        <f t="shared" si="23"/>
        <v>5.5</v>
      </c>
      <c r="S290" s="60">
        <f t="shared" si="24"/>
        <v>1.7</v>
      </c>
      <c r="T290" s="62"/>
      <c r="U290" s="1"/>
      <c r="V290" s="1"/>
      <c r="W290" s="1"/>
      <c r="X290" s="1"/>
      <c r="Y290" s="1"/>
    </row>
    <row r="291" spans="1:25" ht="15.75" customHeight="1" x14ac:dyDescent="0.25">
      <c r="A291" s="54" t="s">
        <v>694</v>
      </c>
      <c r="B291" s="55" t="s">
        <v>695</v>
      </c>
      <c r="C291" s="55" t="s">
        <v>699</v>
      </c>
      <c r="D291" s="55" t="s">
        <v>700</v>
      </c>
      <c r="E291" s="57">
        <v>0</v>
      </c>
      <c r="F291" s="57">
        <v>0</v>
      </c>
      <c r="G291" s="57">
        <v>0</v>
      </c>
      <c r="H291" s="57">
        <v>0.30022599999999999</v>
      </c>
      <c r="I291" s="57">
        <v>0.51784337181129803</v>
      </c>
      <c r="J291" s="57">
        <v>0.91670450698876338</v>
      </c>
      <c r="K291" s="60">
        <f t="shared" si="20"/>
        <v>0.3</v>
      </c>
      <c r="L291" s="57">
        <v>0</v>
      </c>
      <c r="M291" s="61">
        <f t="shared" si="21"/>
        <v>0</v>
      </c>
      <c r="N291" s="57">
        <f>ROUND(IF('Indicator Data'!L294=0,0,IF('Indicator Data'!L294&gt;N$333,10,IF('Indicator Data'!L294&lt;N$334,0,10-(N$333-'Indicator Data'!L294)/(N$333-N$334)*10))),1)</f>
        <v>7.1</v>
      </c>
      <c r="O291" s="57">
        <f>ROUND(IF('Indicator Data'!M294=0,0,IF(LOG('Indicator Data'!M294)&gt;O$333,10,IF(LOG('Indicator Data'!M294)&lt;O$334,0,10-(O$333-LOG('Indicator Data'!M294))/(O$333-O$334)*10))),1)</f>
        <v>5.5</v>
      </c>
      <c r="P291" s="57">
        <f>ROUND(IF('Indicator Data'!N294=0,0,IF('Indicator Data'!N294&gt;P$333,10,IF('Indicator Data'!N294&lt;P$334,0,10-(P$333-'Indicator Data'!N294)/(P$333-P$334)*10))),1)</f>
        <v>2.2999999999999998</v>
      </c>
      <c r="Q291" s="57">
        <f t="shared" si="22"/>
        <v>3.9</v>
      </c>
      <c r="R291" s="61">
        <f t="shared" si="23"/>
        <v>5.5</v>
      </c>
      <c r="S291" s="60">
        <f t="shared" si="24"/>
        <v>1.7</v>
      </c>
      <c r="T291" s="62"/>
      <c r="U291" s="1"/>
      <c r="V291" s="1"/>
      <c r="W291" s="1"/>
      <c r="X291" s="1"/>
      <c r="Y291" s="1"/>
    </row>
    <row r="292" spans="1:25" ht="15.75" customHeight="1" x14ac:dyDescent="0.25">
      <c r="A292" s="54" t="s">
        <v>694</v>
      </c>
      <c r="B292" s="55" t="s">
        <v>695</v>
      </c>
      <c r="C292" s="55" t="s">
        <v>701</v>
      </c>
      <c r="D292" s="55" t="s">
        <v>702</v>
      </c>
      <c r="E292" s="57">
        <v>0</v>
      </c>
      <c r="F292" s="57">
        <v>0</v>
      </c>
      <c r="G292" s="57">
        <v>0</v>
      </c>
      <c r="H292" s="57">
        <v>0.28161700000000001</v>
      </c>
      <c r="I292" s="57">
        <v>3.6200457849322638</v>
      </c>
      <c r="J292" s="57">
        <v>1.8913906449717151</v>
      </c>
      <c r="K292" s="60">
        <f t="shared" si="20"/>
        <v>1.1000000000000001</v>
      </c>
      <c r="L292" s="57">
        <v>0</v>
      </c>
      <c r="M292" s="61">
        <f t="shared" si="21"/>
        <v>0</v>
      </c>
      <c r="N292" s="57">
        <f>ROUND(IF('Indicator Data'!L295=0,0,IF('Indicator Data'!L295&gt;N$333,10,IF('Indicator Data'!L295&lt;N$334,0,10-(N$333-'Indicator Data'!L295)/(N$333-N$334)*10))),1)</f>
        <v>7.1</v>
      </c>
      <c r="O292" s="57">
        <f>ROUND(IF('Indicator Data'!M295=0,0,IF(LOG('Indicator Data'!M295)&gt;O$333,10,IF(LOG('Indicator Data'!M295)&lt;O$334,0,10-(O$333-LOG('Indicator Data'!M295))/(O$333-O$334)*10))),1)</f>
        <v>5.5</v>
      </c>
      <c r="P292" s="57">
        <f>ROUND(IF('Indicator Data'!N295=0,0,IF('Indicator Data'!N295&gt;P$333,10,IF('Indicator Data'!N295&lt;P$334,0,10-(P$333-'Indicator Data'!N295)/(P$333-P$334)*10))),1)</f>
        <v>2.2999999999999998</v>
      </c>
      <c r="Q292" s="57">
        <f t="shared" si="22"/>
        <v>3.9</v>
      </c>
      <c r="R292" s="61">
        <f t="shared" si="23"/>
        <v>5.5</v>
      </c>
      <c r="S292" s="60">
        <f t="shared" si="24"/>
        <v>1.7</v>
      </c>
      <c r="T292" s="62"/>
      <c r="U292" s="1"/>
      <c r="V292" s="1"/>
      <c r="W292" s="1"/>
      <c r="X292" s="1"/>
      <c r="Y292" s="1"/>
    </row>
    <row r="293" spans="1:25" ht="15.75" customHeight="1" x14ac:dyDescent="0.25">
      <c r="A293" s="54" t="s">
        <v>694</v>
      </c>
      <c r="B293" s="55" t="s">
        <v>703</v>
      </c>
      <c r="C293" s="55" t="s">
        <v>703</v>
      </c>
      <c r="D293" s="55" t="s">
        <v>704</v>
      </c>
      <c r="E293" s="57">
        <v>0</v>
      </c>
      <c r="F293" s="57">
        <v>0</v>
      </c>
      <c r="G293" s="57">
        <v>0</v>
      </c>
      <c r="H293" s="57">
        <v>0.28729999000000001</v>
      </c>
      <c r="I293" s="57">
        <v>0.95340745553578687</v>
      </c>
      <c r="J293" s="57">
        <v>2.6335062854963943E-2</v>
      </c>
      <c r="K293" s="60">
        <f t="shared" si="20"/>
        <v>0.3</v>
      </c>
      <c r="L293" s="57">
        <v>0</v>
      </c>
      <c r="M293" s="61">
        <f t="shared" si="21"/>
        <v>0</v>
      </c>
      <c r="N293" s="57">
        <f>ROUND(IF('Indicator Data'!L296=0,0,IF('Indicator Data'!L296&gt;N$333,10,IF('Indicator Data'!L296&lt;N$334,0,10-(N$333-'Indicator Data'!L296)/(N$333-N$334)*10))),1)</f>
        <v>7.1</v>
      </c>
      <c r="O293" s="57">
        <f>ROUND(IF('Indicator Data'!M296=0,0,IF(LOG('Indicator Data'!M296)&gt;O$333,10,IF(LOG('Indicator Data'!M296)&lt;O$334,0,10-(O$333-LOG('Indicator Data'!M296))/(O$333-O$334)*10))),1)</f>
        <v>5.5</v>
      </c>
      <c r="P293" s="57">
        <f>ROUND(IF('Indicator Data'!N296=0,0,IF('Indicator Data'!N296&gt;P$333,10,IF('Indicator Data'!N296&lt;P$334,0,10-(P$333-'Indicator Data'!N296)/(P$333-P$334)*10))),1)</f>
        <v>2.2999999999999998</v>
      </c>
      <c r="Q293" s="57">
        <f t="shared" si="22"/>
        <v>3.9</v>
      </c>
      <c r="R293" s="61">
        <f t="shared" si="23"/>
        <v>5.5</v>
      </c>
      <c r="S293" s="60">
        <f t="shared" si="24"/>
        <v>1.7</v>
      </c>
      <c r="T293" s="62"/>
      <c r="U293" s="1"/>
      <c r="V293" s="1"/>
      <c r="W293" s="1"/>
      <c r="X293" s="1"/>
      <c r="Y293" s="1"/>
    </row>
    <row r="294" spans="1:25" ht="15.75" customHeight="1" x14ac:dyDescent="0.25">
      <c r="A294" s="54" t="s">
        <v>694</v>
      </c>
      <c r="B294" s="55" t="s">
        <v>695</v>
      </c>
      <c r="C294" s="55" t="s">
        <v>705</v>
      </c>
      <c r="D294" s="55" t="s">
        <v>706</v>
      </c>
      <c r="E294" s="57">
        <v>0</v>
      </c>
      <c r="F294" s="57">
        <v>0</v>
      </c>
      <c r="G294" s="57">
        <v>0</v>
      </c>
      <c r="H294" s="57">
        <v>0.21996800999999999</v>
      </c>
      <c r="I294" s="57">
        <v>0.18745104230552032</v>
      </c>
      <c r="J294" s="57">
        <v>8.0058663132067803E-2</v>
      </c>
      <c r="K294" s="60">
        <f t="shared" si="20"/>
        <v>0.1</v>
      </c>
      <c r="L294" s="57">
        <v>0</v>
      </c>
      <c r="M294" s="61">
        <f t="shared" si="21"/>
        <v>0</v>
      </c>
      <c r="N294" s="57">
        <f>ROUND(IF('Indicator Data'!L297=0,0,IF('Indicator Data'!L297&gt;N$333,10,IF('Indicator Data'!L297&lt;N$334,0,10-(N$333-'Indicator Data'!L297)/(N$333-N$334)*10))),1)</f>
        <v>7.1</v>
      </c>
      <c r="O294" s="57">
        <f>ROUND(IF('Indicator Data'!M297=0,0,IF(LOG('Indicator Data'!M297)&gt;O$333,10,IF(LOG('Indicator Data'!M297)&lt;O$334,0,10-(O$333-LOG('Indicator Data'!M297))/(O$333-O$334)*10))),1)</f>
        <v>5.5</v>
      </c>
      <c r="P294" s="57">
        <f>ROUND(IF('Indicator Data'!N297=0,0,IF('Indicator Data'!N297&gt;P$333,10,IF('Indicator Data'!N297&lt;P$334,0,10-(P$333-'Indicator Data'!N297)/(P$333-P$334)*10))),1)</f>
        <v>2.2999999999999998</v>
      </c>
      <c r="Q294" s="57">
        <f t="shared" si="22"/>
        <v>3.9</v>
      </c>
      <c r="R294" s="61">
        <f t="shared" si="23"/>
        <v>5.5</v>
      </c>
      <c r="S294" s="60">
        <f t="shared" si="24"/>
        <v>1.7</v>
      </c>
      <c r="T294" s="62"/>
      <c r="U294" s="1"/>
      <c r="V294" s="1"/>
      <c r="W294" s="1"/>
      <c r="X294" s="1"/>
      <c r="Y294" s="1"/>
    </row>
    <row r="295" spans="1:25" ht="15.75" customHeight="1" x14ac:dyDescent="0.25">
      <c r="A295" s="54" t="s">
        <v>694</v>
      </c>
      <c r="B295" s="55" t="s">
        <v>703</v>
      </c>
      <c r="C295" s="55" t="s">
        <v>707</v>
      </c>
      <c r="D295" s="55" t="s">
        <v>708</v>
      </c>
      <c r="E295" s="57">
        <v>0</v>
      </c>
      <c r="F295" s="57">
        <v>0</v>
      </c>
      <c r="G295" s="57">
        <v>0</v>
      </c>
      <c r="H295" s="57">
        <v>0.25563799999999998</v>
      </c>
      <c r="I295" s="57">
        <v>0.48651044734429172</v>
      </c>
      <c r="J295" s="57">
        <v>5.729412550577842E-2</v>
      </c>
      <c r="K295" s="60">
        <f t="shared" si="20"/>
        <v>0.2</v>
      </c>
      <c r="L295" s="57">
        <v>8.5283920000000002</v>
      </c>
      <c r="M295" s="61">
        <f t="shared" si="21"/>
        <v>8.5283920000000002</v>
      </c>
      <c r="N295" s="57">
        <f>ROUND(IF('Indicator Data'!L298=0,0,IF('Indicator Data'!L298&gt;N$333,10,IF('Indicator Data'!L298&lt;N$334,0,10-(N$333-'Indicator Data'!L298)/(N$333-N$334)*10))),1)</f>
        <v>7.1</v>
      </c>
      <c r="O295" s="57">
        <f>ROUND(IF('Indicator Data'!M298=0,0,IF(LOG('Indicator Data'!M298)&gt;O$333,10,IF(LOG('Indicator Data'!M298)&lt;O$334,0,10-(O$333-LOG('Indicator Data'!M298))/(O$333-O$334)*10))),1)</f>
        <v>5.5</v>
      </c>
      <c r="P295" s="57">
        <f>ROUND(IF('Indicator Data'!N298=0,0,IF('Indicator Data'!N298&gt;P$333,10,IF('Indicator Data'!N298&lt;P$334,0,10-(P$333-'Indicator Data'!N298)/(P$333-P$334)*10))),1)</f>
        <v>2.2999999999999998</v>
      </c>
      <c r="Q295" s="57">
        <f t="shared" si="22"/>
        <v>3.9</v>
      </c>
      <c r="R295" s="61">
        <f t="shared" si="23"/>
        <v>5.5</v>
      </c>
      <c r="S295" s="60">
        <f t="shared" si="24"/>
        <v>8</v>
      </c>
      <c r="T295" s="62"/>
      <c r="U295" s="1"/>
      <c r="V295" s="1"/>
      <c r="W295" s="1"/>
      <c r="X295" s="1"/>
      <c r="Y295" s="1"/>
    </row>
    <row r="296" spans="1:25" ht="15.75" customHeight="1" x14ac:dyDescent="0.25">
      <c r="A296" s="54" t="s">
        <v>694</v>
      </c>
      <c r="B296" s="55" t="s">
        <v>709</v>
      </c>
      <c r="C296" s="55" t="s">
        <v>709</v>
      </c>
      <c r="D296" s="55" t="s">
        <v>710</v>
      </c>
      <c r="E296" s="57">
        <v>0</v>
      </c>
      <c r="F296" s="57">
        <v>0</v>
      </c>
      <c r="G296" s="57">
        <v>0</v>
      </c>
      <c r="H296" s="57">
        <v>0.26033000999999995</v>
      </c>
      <c r="I296" s="57">
        <v>0.59058919256996778</v>
      </c>
      <c r="J296" s="57">
        <v>4.5952086271431367E-2</v>
      </c>
      <c r="K296" s="60">
        <f t="shared" si="20"/>
        <v>0.2</v>
      </c>
      <c r="L296" s="57">
        <v>0</v>
      </c>
      <c r="M296" s="61">
        <f t="shared" si="21"/>
        <v>0</v>
      </c>
      <c r="N296" s="57">
        <f>ROUND(IF('Indicator Data'!L299=0,0,IF('Indicator Data'!L299&gt;N$333,10,IF('Indicator Data'!L299&lt;N$334,0,10-(N$333-'Indicator Data'!L299)/(N$333-N$334)*10))),1)</f>
        <v>7.1</v>
      </c>
      <c r="O296" s="57">
        <f>ROUND(IF('Indicator Data'!M299=0,0,IF(LOG('Indicator Data'!M299)&gt;O$333,10,IF(LOG('Indicator Data'!M299)&lt;O$334,0,10-(O$333-LOG('Indicator Data'!M299))/(O$333-O$334)*10))),1)</f>
        <v>5.5</v>
      </c>
      <c r="P296" s="57">
        <f>ROUND(IF('Indicator Data'!N299=0,0,IF('Indicator Data'!N299&gt;P$333,10,IF('Indicator Data'!N299&lt;P$334,0,10-(P$333-'Indicator Data'!N299)/(P$333-P$334)*10))),1)</f>
        <v>2.2999999999999998</v>
      </c>
      <c r="Q296" s="57">
        <f t="shared" si="22"/>
        <v>3.9</v>
      </c>
      <c r="R296" s="61">
        <f t="shared" si="23"/>
        <v>5.5</v>
      </c>
      <c r="S296" s="60">
        <f t="shared" si="24"/>
        <v>1.7</v>
      </c>
      <c r="T296" s="62"/>
      <c r="U296" s="1"/>
      <c r="V296" s="1"/>
      <c r="W296" s="1"/>
      <c r="X296" s="1"/>
      <c r="Y296" s="1"/>
    </row>
    <row r="297" spans="1:25" ht="15.75" customHeight="1" x14ac:dyDescent="0.25">
      <c r="A297" s="54" t="s">
        <v>694</v>
      </c>
      <c r="B297" s="55" t="s">
        <v>709</v>
      </c>
      <c r="C297" s="55" t="s">
        <v>711</v>
      </c>
      <c r="D297" s="55" t="s">
        <v>712</v>
      </c>
      <c r="E297" s="57">
        <v>0</v>
      </c>
      <c r="F297" s="57">
        <v>0</v>
      </c>
      <c r="G297" s="57">
        <v>0</v>
      </c>
      <c r="H297" s="57">
        <v>0.49585699999999999</v>
      </c>
      <c r="I297" s="57">
        <v>1.2221662223787519</v>
      </c>
      <c r="J297" s="57">
        <v>0.14862427599892791</v>
      </c>
      <c r="K297" s="60">
        <f t="shared" si="20"/>
        <v>0.4</v>
      </c>
      <c r="L297" s="57">
        <v>0</v>
      </c>
      <c r="M297" s="61">
        <f t="shared" si="21"/>
        <v>0</v>
      </c>
      <c r="N297" s="57">
        <f>ROUND(IF('Indicator Data'!L300=0,0,IF('Indicator Data'!L300&gt;N$333,10,IF('Indicator Data'!L300&lt;N$334,0,10-(N$333-'Indicator Data'!L300)/(N$333-N$334)*10))),1)</f>
        <v>7.1</v>
      </c>
      <c r="O297" s="57">
        <f>ROUND(IF('Indicator Data'!M300=0,0,IF(LOG('Indicator Data'!M300)&gt;O$333,10,IF(LOG('Indicator Data'!M300)&lt;O$334,0,10-(O$333-LOG('Indicator Data'!M300))/(O$333-O$334)*10))),1)</f>
        <v>5.5</v>
      </c>
      <c r="P297" s="57">
        <f>ROUND(IF('Indicator Data'!N300=0,0,IF('Indicator Data'!N300&gt;P$333,10,IF('Indicator Data'!N300&lt;P$334,0,10-(P$333-'Indicator Data'!N300)/(P$333-P$334)*10))),1)</f>
        <v>2.2999999999999998</v>
      </c>
      <c r="Q297" s="57">
        <f t="shared" si="22"/>
        <v>3.9</v>
      </c>
      <c r="R297" s="61">
        <f t="shared" si="23"/>
        <v>5.5</v>
      </c>
      <c r="S297" s="60">
        <f t="shared" si="24"/>
        <v>1.7</v>
      </c>
      <c r="T297" s="62"/>
      <c r="U297" s="1"/>
      <c r="V297" s="1"/>
      <c r="W297" s="1"/>
      <c r="X297" s="1"/>
      <c r="Y297" s="1"/>
    </row>
    <row r="298" spans="1:25" ht="15.75" customHeight="1" x14ac:dyDescent="0.25">
      <c r="A298" s="54" t="s">
        <v>694</v>
      </c>
      <c r="B298" s="55" t="s">
        <v>709</v>
      </c>
      <c r="C298" s="55" t="s">
        <v>713</v>
      </c>
      <c r="D298" s="55" t="s">
        <v>714</v>
      </c>
      <c r="E298" s="57">
        <v>0</v>
      </c>
      <c r="F298" s="57">
        <v>0</v>
      </c>
      <c r="G298" s="57">
        <v>0</v>
      </c>
      <c r="H298" s="57">
        <v>0.22185099</v>
      </c>
      <c r="I298" s="57">
        <v>0.35285973658483266</v>
      </c>
      <c r="J298" s="57">
        <v>0.90607158913591213</v>
      </c>
      <c r="K298" s="60">
        <f t="shared" si="20"/>
        <v>0.2</v>
      </c>
      <c r="L298" s="57">
        <v>8.9677419999999994</v>
      </c>
      <c r="M298" s="61">
        <f t="shared" si="21"/>
        <v>8.9677419999999994</v>
      </c>
      <c r="N298" s="57">
        <f>ROUND(IF('Indicator Data'!L301=0,0,IF('Indicator Data'!L301&gt;N$333,10,IF('Indicator Data'!L301&lt;N$334,0,10-(N$333-'Indicator Data'!L301)/(N$333-N$334)*10))),1)</f>
        <v>7.1</v>
      </c>
      <c r="O298" s="57">
        <f>ROUND(IF('Indicator Data'!M301=0,0,IF(LOG('Indicator Data'!M301)&gt;O$333,10,IF(LOG('Indicator Data'!M301)&lt;O$334,0,10-(O$333-LOG('Indicator Data'!M301))/(O$333-O$334)*10))),1)</f>
        <v>5.5</v>
      </c>
      <c r="P298" s="57">
        <f>ROUND(IF('Indicator Data'!N301=0,0,IF('Indicator Data'!N301&gt;P$333,10,IF('Indicator Data'!N301&lt;P$334,0,10-(P$333-'Indicator Data'!N301)/(P$333-P$334)*10))),1)</f>
        <v>2.2999999999999998</v>
      </c>
      <c r="Q298" s="57">
        <f t="shared" si="22"/>
        <v>3.9</v>
      </c>
      <c r="R298" s="61">
        <f t="shared" si="23"/>
        <v>5.5</v>
      </c>
      <c r="S298" s="60">
        <f t="shared" si="24"/>
        <v>8.4</v>
      </c>
      <c r="T298" s="62"/>
      <c r="U298" s="1"/>
      <c r="V298" s="1"/>
      <c r="W298" s="1"/>
      <c r="X298" s="1"/>
      <c r="Y298" s="1"/>
    </row>
    <row r="299" spans="1:25" ht="15.75" customHeight="1" x14ac:dyDescent="0.25">
      <c r="A299" s="54" t="s">
        <v>715</v>
      </c>
      <c r="B299" s="55" t="s">
        <v>716</v>
      </c>
      <c r="C299" s="55" t="s">
        <v>716</v>
      </c>
      <c r="D299" s="55" t="s">
        <v>717</v>
      </c>
      <c r="E299" s="57">
        <v>10</v>
      </c>
      <c r="F299" s="57">
        <v>0</v>
      </c>
      <c r="G299" s="57">
        <v>3.6472500209477898</v>
      </c>
      <c r="H299" s="57">
        <v>2.0738599799999999</v>
      </c>
      <c r="I299" s="57">
        <v>4.9320816356272354</v>
      </c>
      <c r="J299" s="57">
        <v>0</v>
      </c>
      <c r="K299" s="60">
        <f t="shared" si="20"/>
        <v>5.4</v>
      </c>
      <c r="L299" s="57">
        <v>0</v>
      </c>
      <c r="M299" s="61">
        <f t="shared" si="21"/>
        <v>0</v>
      </c>
      <c r="N299" s="57">
        <f>ROUND(IF('Indicator Data'!L302=0,0,IF('Indicator Data'!L302&gt;N$333,10,IF('Indicator Data'!L302&lt;N$334,0,10-(N$333-'Indicator Data'!L302)/(N$333-N$334)*10))),1)</f>
        <v>5.8</v>
      </c>
      <c r="O299" s="57">
        <f>ROUND(IF('Indicator Data'!M302=0,0,IF(LOG('Indicator Data'!M302)&gt;O$333,10,IF(LOG('Indicator Data'!M302)&lt;O$334,0,10-(O$333-LOG('Indicator Data'!M302))/(O$333-O$334)*10))),1)</f>
        <v>5.2</v>
      </c>
      <c r="P299" s="57">
        <f>ROUND(IF('Indicator Data'!N302=0,0,IF('Indicator Data'!N302&gt;P$333,10,IF('Indicator Data'!N302&lt;P$334,0,10-(P$333-'Indicator Data'!N302)/(P$333-P$334)*10))),1)</f>
        <v>2.1</v>
      </c>
      <c r="Q299" s="57">
        <f t="shared" si="22"/>
        <v>3.7</v>
      </c>
      <c r="R299" s="61">
        <f t="shared" si="23"/>
        <v>4.8</v>
      </c>
      <c r="S299" s="60">
        <f t="shared" si="24"/>
        <v>1.5</v>
      </c>
      <c r="T299" s="62"/>
      <c r="U299" s="1"/>
      <c r="V299" s="1"/>
      <c r="W299" s="1"/>
      <c r="X299" s="1"/>
      <c r="Y299" s="1"/>
    </row>
    <row r="300" spans="1:25" ht="15.75" customHeight="1" x14ac:dyDescent="0.25">
      <c r="A300" s="54" t="s">
        <v>715</v>
      </c>
      <c r="B300" s="55" t="s">
        <v>716</v>
      </c>
      <c r="C300" s="55" t="s">
        <v>718</v>
      </c>
      <c r="D300" s="55" t="s">
        <v>719</v>
      </c>
      <c r="E300" s="57">
        <v>0</v>
      </c>
      <c r="F300" s="57">
        <v>0</v>
      </c>
      <c r="G300" s="57">
        <v>8.7566860484933411</v>
      </c>
      <c r="H300" s="57">
        <v>4.0178501099999995</v>
      </c>
      <c r="I300" s="57">
        <v>2.375047819143445</v>
      </c>
      <c r="J300" s="57">
        <v>0</v>
      </c>
      <c r="K300" s="60">
        <f t="shared" si="20"/>
        <v>2.8</v>
      </c>
      <c r="L300" s="57">
        <v>0</v>
      </c>
      <c r="M300" s="61">
        <f t="shared" si="21"/>
        <v>0</v>
      </c>
      <c r="N300" s="57">
        <f>ROUND(IF('Indicator Data'!L303=0,0,IF('Indicator Data'!L303&gt;N$333,10,IF('Indicator Data'!L303&lt;N$334,0,10-(N$333-'Indicator Data'!L303)/(N$333-N$334)*10))),1)</f>
        <v>5.8</v>
      </c>
      <c r="O300" s="57">
        <f>ROUND(IF('Indicator Data'!M303=0,0,IF(LOG('Indicator Data'!M303)&gt;O$333,10,IF(LOG('Indicator Data'!M303)&lt;O$334,0,10-(O$333-LOG('Indicator Data'!M303))/(O$333-O$334)*10))),1)</f>
        <v>5.2</v>
      </c>
      <c r="P300" s="57">
        <f>ROUND(IF('Indicator Data'!N303=0,0,IF('Indicator Data'!N303&gt;P$333,10,IF('Indicator Data'!N303&lt;P$334,0,10-(P$333-'Indicator Data'!N303)/(P$333-P$334)*10))),1)</f>
        <v>2.1</v>
      </c>
      <c r="Q300" s="57">
        <f t="shared" si="22"/>
        <v>3.7</v>
      </c>
      <c r="R300" s="61">
        <f t="shared" si="23"/>
        <v>4.8</v>
      </c>
      <c r="S300" s="60">
        <f t="shared" si="24"/>
        <v>1.5</v>
      </c>
      <c r="T300" s="62"/>
      <c r="U300" s="1"/>
      <c r="V300" s="1"/>
      <c r="W300" s="1"/>
      <c r="X300" s="1"/>
      <c r="Y300" s="1"/>
    </row>
    <row r="301" spans="1:25" ht="15.75" customHeight="1" x14ac:dyDescent="0.25">
      <c r="A301" s="54" t="s">
        <v>715</v>
      </c>
      <c r="B301" s="55" t="s">
        <v>716</v>
      </c>
      <c r="C301" s="55" t="s">
        <v>720</v>
      </c>
      <c r="D301" s="55" t="s">
        <v>721</v>
      </c>
      <c r="E301" s="57">
        <v>10</v>
      </c>
      <c r="F301" s="57">
        <v>0</v>
      </c>
      <c r="G301" s="57">
        <v>3.6605892402385858</v>
      </c>
      <c r="H301" s="57">
        <v>3.4443000800000001</v>
      </c>
      <c r="I301" s="57">
        <v>3.0034672674167946</v>
      </c>
      <c r="J301" s="57">
        <v>0</v>
      </c>
      <c r="K301" s="60">
        <f t="shared" si="20"/>
        <v>5.2</v>
      </c>
      <c r="L301" s="57">
        <v>0</v>
      </c>
      <c r="M301" s="61">
        <f t="shared" si="21"/>
        <v>0</v>
      </c>
      <c r="N301" s="57">
        <f>ROUND(IF('Indicator Data'!L304=0,0,IF('Indicator Data'!L304&gt;N$333,10,IF('Indicator Data'!L304&lt;N$334,0,10-(N$333-'Indicator Data'!L304)/(N$333-N$334)*10))),1)</f>
        <v>5.8</v>
      </c>
      <c r="O301" s="57">
        <f>ROUND(IF('Indicator Data'!M304=0,0,IF(LOG('Indicator Data'!M304)&gt;O$333,10,IF(LOG('Indicator Data'!M304)&lt;O$334,0,10-(O$333-LOG('Indicator Data'!M304))/(O$333-O$334)*10))),1)</f>
        <v>5.2</v>
      </c>
      <c r="P301" s="57">
        <f>ROUND(IF('Indicator Data'!N304=0,0,IF('Indicator Data'!N304&gt;P$333,10,IF('Indicator Data'!N304&lt;P$334,0,10-(P$333-'Indicator Data'!N304)/(P$333-P$334)*10))),1)</f>
        <v>2.1</v>
      </c>
      <c r="Q301" s="57">
        <f t="shared" si="22"/>
        <v>3.7</v>
      </c>
      <c r="R301" s="61">
        <f t="shared" si="23"/>
        <v>4.8</v>
      </c>
      <c r="S301" s="60">
        <f t="shared" si="24"/>
        <v>1.5</v>
      </c>
      <c r="T301" s="62"/>
      <c r="U301" s="1"/>
      <c r="V301" s="1"/>
      <c r="W301" s="1"/>
      <c r="X301" s="1"/>
      <c r="Y301" s="1"/>
    </row>
    <row r="302" spans="1:25" ht="15.75" customHeight="1" x14ac:dyDescent="0.25">
      <c r="A302" s="54" t="s">
        <v>715</v>
      </c>
      <c r="B302" s="55" t="s">
        <v>716</v>
      </c>
      <c r="C302" s="55" t="s">
        <v>722</v>
      </c>
      <c r="D302" s="55" t="s">
        <v>723</v>
      </c>
      <c r="E302" s="57">
        <v>8</v>
      </c>
      <c r="F302" s="57">
        <v>0</v>
      </c>
      <c r="G302" s="57">
        <v>3.115034200050232</v>
      </c>
      <c r="H302" s="57">
        <v>10</v>
      </c>
      <c r="I302" s="57">
        <v>1.481938026390095</v>
      </c>
      <c r="J302" s="57">
        <v>3.0950356249432445E-2</v>
      </c>
      <c r="K302" s="60">
        <f t="shared" si="20"/>
        <v>6</v>
      </c>
      <c r="L302" s="57">
        <v>0</v>
      </c>
      <c r="M302" s="61">
        <f t="shared" si="21"/>
        <v>0</v>
      </c>
      <c r="N302" s="57">
        <f>ROUND(IF('Indicator Data'!L305=0,0,IF('Indicator Data'!L305&gt;N$333,10,IF('Indicator Data'!L305&lt;N$334,0,10-(N$333-'Indicator Data'!L305)/(N$333-N$334)*10))),1)</f>
        <v>5.8</v>
      </c>
      <c r="O302" s="57">
        <f>ROUND(IF('Indicator Data'!M305=0,0,IF(LOG('Indicator Data'!M305)&gt;O$333,10,IF(LOG('Indicator Data'!M305)&lt;O$334,0,10-(O$333-LOG('Indicator Data'!M305))/(O$333-O$334)*10))),1)</f>
        <v>5.2</v>
      </c>
      <c r="P302" s="57">
        <f>ROUND(IF('Indicator Data'!N305=0,0,IF('Indicator Data'!N305&gt;P$333,10,IF('Indicator Data'!N305&lt;P$334,0,10-(P$333-'Indicator Data'!N305)/(P$333-P$334)*10))),1)</f>
        <v>2.1</v>
      </c>
      <c r="Q302" s="57">
        <f t="shared" si="22"/>
        <v>3.7</v>
      </c>
      <c r="R302" s="61">
        <f t="shared" si="23"/>
        <v>4.8</v>
      </c>
      <c r="S302" s="60">
        <f t="shared" si="24"/>
        <v>1.5</v>
      </c>
      <c r="T302" s="62"/>
      <c r="U302" s="1"/>
      <c r="V302" s="1"/>
      <c r="W302" s="1"/>
      <c r="X302" s="1"/>
      <c r="Y302" s="1"/>
    </row>
    <row r="303" spans="1:25" ht="15.75" customHeight="1" x14ac:dyDescent="0.25">
      <c r="A303" s="54" t="s">
        <v>715</v>
      </c>
      <c r="B303" s="55" t="s">
        <v>716</v>
      </c>
      <c r="C303" s="55" t="s">
        <v>724</v>
      </c>
      <c r="D303" s="55" t="s">
        <v>725</v>
      </c>
      <c r="E303" s="57">
        <v>0</v>
      </c>
      <c r="F303" s="57">
        <v>0</v>
      </c>
      <c r="G303" s="57">
        <v>3.269948266878429</v>
      </c>
      <c r="H303" s="57">
        <v>2.0231599800000004</v>
      </c>
      <c r="I303" s="57">
        <v>3.2935397096239445</v>
      </c>
      <c r="J303" s="57">
        <v>0</v>
      </c>
      <c r="K303" s="60">
        <f t="shared" si="20"/>
        <v>1.5</v>
      </c>
      <c r="L303" s="57">
        <v>0</v>
      </c>
      <c r="M303" s="61">
        <f t="shared" si="21"/>
        <v>0</v>
      </c>
      <c r="N303" s="57">
        <f>ROUND(IF('Indicator Data'!L306=0,0,IF('Indicator Data'!L306&gt;N$333,10,IF('Indicator Data'!L306&lt;N$334,0,10-(N$333-'Indicator Data'!L306)/(N$333-N$334)*10))),1)</f>
        <v>5.8</v>
      </c>
      <c r="O303" s="57">
        <f>ROUND(IF('Indicator Data'!M306=0,0,IF(LOG('Indicator Data'!M306)&gt;O$333,10,IF(LOG('Indicator Data'!M306)&lt;O$334,0,10-(O$333-LOG('Indicator Data'!M306))/(O$333-O$334)*10))),1)</f>
        <v>5.2</v>
      </c>
      <c r="P303" s="57">
        <f>ROUND(IF('Indicator Data'!N306=0,0,IF('Indicator Data'!N306&gt;P$333,10,IF('Indicator Data'!N306&lt;P$334,0,10-(P$333-'Indicator Data'!N306)/(P$333-P$334)*10))),1)</f>
        <v>2.1</v>
      </c>
      <c r="Q303" s="57">
        <f t="shared" si="22"/>
        <v>3.7</v>
      </c>
      <c r="R303" s="61">
        <f t="shared" si="23"/>
        <v>4.8</v>
      </c>
      <c r="S303" s="60">
        <f t="shared" si="24"/>
        <v>1.5</v>
      </c>
      <c r="T303" s="62"/>
      <c r="U303" s="1"/>
      <c r="V303" s="1"/>
      <c r="W303" s="1"/>
      <c r="X303" s="1"/>
      <c r="Y303" s="1"/>
    </row>
    <row r="304" spans="1:25" ht="15.75" customHeight="1" x14ac:dyDescent="0.25">
      <c r="A304" s="54" t="s">
        <v>715</v>
      </c>
      <c r="B304" s="55" t="s">
        <v>716</v>
      </c>
      <c r="C304" s="55" t="s">
        <v>726</v>
      </c>
      <c r="D304" s="55" t="s">
        <v>727</v>
      </c>
      <c r="E304" s="57">
        <v>0</v>
      </c>
      <c r="F304" s="57">
        <v>0</v>
      </c>
      <c r="G304" s="57">
        <v>3.6975735616303282</v>
      </c>
      <c r="H304" s="57">
        <v>5.61683998</v>
      </c>
      <c r="I304" s="57">
        <v>6.6533279087701827</v>
      </c>
      <c r="J304" s="57">
        <v>0</v>
      </c>
      <c r="K304" s="60">
        <f t="shared" si="20"/>
        <v>3.4</v>
      </c>
      <c r="L304" s="57">
        <v>0</v>
      </c>
      <c r="M304" s="61">
        <f t="shared" si="21"/>
        <v>0</v>
      </c>
      <c r="N304" s="57">
        <f>ROUND(IF('Indicator Data'!L307=0,0,IF('Indicator Data'!L307&gt;N$333,10,IF('Indicator Data'!L307&lt;N$334,0,10-(N$333-'Indicator Data'!L307)/(N$333-N$334)*10))),1)</f>
        <v>5.8</v>
      </c>
      <c r="O304" s="57">
        <f>ROUND(IF('Indicator Data'!M307=0,0,IF(LOG('Indicator Data'!M307)&gt;O$333,10,IF(LOG('Indicator Data'!M307)&lt;O$334,0,10-(O$333-LOG('Indicator Data'!M307))/(O$333-O$334)*10))),1)</f>
        <v>5.2</v>
      </c>
      <c r="P304" s="57">
        <f>ROUND(IF('Indicator Data'!N307=0,0,IF('Indicator Data'!N307&gt;P$333,10,IF('Indicator Data'!N307&lt;P$334,0,10-(P$333-'Indicator Data'!N307)/(P$333-P$334)*10))),1)</f>
        <v>2.1</v>
      </c>
      <c r="Q304" s="57">
        <f t="shared" si="22"/>
        <v>3.7</v>
      </c>
      <c r="R304" s="61">
        <f t="shared" si="23"/>
        <v>4.8</v>
      </c>
      <c r="S304" s="60">
        <f t="shared" si="24"/>
        <v>1.5</v>
      </c>
      <c r="T304" s="62"/>
      <c r="U304" s="1"/>
      <c r="V304" s="1"/>
      <c r="W304" s="1"/>
      <c r="X304" s="1"/>
      <c r="Y304" s="1"/>
    </row>
    <row r="305" spans="1:25" ht="15.75" customHeight="1" x14ac:dyDescent="0.25">
      <c r="A305" s="54" t="s">
        <v>715</v>
      </c>
      <c r="B305" s="55" t="s">
        <v>716</v>
      </c>
      <c r="C305" s="55" t="s">
        <v>728</v>
      </c>
      <c r="D305" s="55" t="s">
        <v>729</v>
      </c>
      <c r="E305" s="57">
        <v>0</v>
      </c>
      <c r="F305" s="57">
        <v>0</v>
      </c>
      <c r="G305" s="57">
        <v>5.51438134831404</v>
      </c>
      <c r="H305" s="57">
        <v>2.49216003</v>
      </c>
      <c r="I305" s="57">
        <v>3.5313298883309145</v>
      </c>
      <c r="J305" s="57">
        <v>0</v>
      </c>
      <c r="K305" s="60">
        <f t="shared" si="20"/>
        <v>2</v>
      </c>
      <c r="L305" s="57">
        <v>0</v>
      </c>
      <c r="M305" s="61">
        <f t="shared" si="21"/>
        <v>0</v>
      </c>
      <c r="N305" s="57">
        <f>ROUND(IF('Indicator Data'!L308=0,0,IF('Indicator Data'!L308&gt;N$333,10,IF('Indicator Data'!L308&lt;N$334,0,10-(N$333-'Indicator Data'!L308)/(N$333-N$334)*10))),1)</f>
        <v>5.8</v>
      </c>
      <c r="O305" s="57">
        <f>ROUND(IF('Indicator Data'!M308=0,0,IF(LOG('Indicator Data'!M308)&gt;O$333,10,IF(LOG('Indicator Data'!M308)&lt;O$334,0,10-(O$333-LOG('Indicator Data'!M308))/(O$333-O$334)*10))),1)</f>
        <v>5.2</v>
      </c>
      <c r="P305" s="57">
        <f>ROUND(IF('Indicator Data'!N308=0,0,IF('Indicator Data'!N308&gt;P$333,10,IF('Indicator Data'!N308&lt;P$334,0,10-(P$333-'Indicator Data'!N308)/(P$333-P$334)*10))),1)</f>
        <v>2.1</v>
      </c>
      <c r="Q305" s="57">
        <f t="shared" si="22"/>
        <v>3.7</v>
      </c>
      <c r="R305" s="61">
        <f t="shared" si="23"/>
        <v>4.8</v>
      </c>
      <c r="S305" s="60">
        <f t="shared" si="24"/>
        <v>1.5</v>
      </c>
      <c r="T305" s="62"/>
      <c r="U305" s="1"/>
      <c r="V305" s="1"/>
      <c r="W305" s="1"/>
      <c r="X305" s="1"/>
      <c r="Y305" s="1"/>
    </row>
    <row r="306" spans="1:25" ht="15.75" customHeight="1" x14ac:dyDescent="0.25">
      <c r="A306" s="54" t="s">
        <v>715</v>
      </c>
      <c r="B306" s="55" t="s">
        <v>730</v>
      </c>
      <c r="C306" s="55" t="s">
        <v>730</v>
      </c>
      <c r="D306" s="55" t="s">
        <v>731</v>
      </c>
      <c r="E306" s="57">
        <v>0</v>
      </c>
      <c r="F306" s="57">
        <v>0</v>
      </c>
      <c r="G306" s="57">
        <v>0.54625285250915334</v>
      </c>
      <c r="H306" s="57">
        <v>1.7063499499999999</v>
      </c>
      <c r="I306" s="57">
        <v>6.8905108602588001</v>
      </c>
      <c r="J306" s="57">
        <v>0</v>
      </c>
      <c r="K306" s="60">
        <f t="shared" si="20"/>
        <v>2.2999999999999998</v>
      </c>
      <c r="L306" s="57">
        <v>0</v>
      </c>
      <c r="M306" s="61">
        <f t="shared" si="21"/>
        <v>0</v>
      </c>
      <c r="N306" s="57">
        <f>ROUND(IF('Indicator Data'!L309=0,0,IF('Indicator Data'!L309&gt;N$333,10,IF('Indicator Data'!L309&lt;N$334,0,10-(N$333-'Indicator Data'!L309)/(N$333-N$334)*10))),1)</f>
        <v>5.8</v>
      </c>
      <c r="O306" s="57">
        <f>ROUND(IF('Indicator Data'!M309=0,0,IF(LOG('Indicator Data'!M309)&gt;O$333,10,IF(LOG('Indicator Data'!M309)&lt;O$334,0,10-(O$333-LOG('Indicator Data'!M309))/(O$333-O$334)*10))),1)</f>
        <v>5.2</v>
      </c>
      <c r="P306" s="57">
        <f>ROUND(IF('Indicator Data'!N309=0,0,IF('Indicator Data'!N309&gt;P$333,10,IF('Indicator Data'!N309&lt;P$334,0,10-(P$333-'Indicator Data'!N309)/(P$333-P$334)*10))),1)</f>
        <v>2.1</v>
      </c>
      <c r="Q306" s="57">
        <f t="shared" si="22"/>
        <v>3.7</v>
      </c>
      <c r="R306" s="61">
        <f t="shared" si="23"/>
        <v>4.8</v>
      </c>
      <c r="S306" s="60">
        <f t="shared" si="24"/>
        <v>1.5</v>
      </c>
      <c r="T306" s="62"/>
      <c r="U306" s="1"/>
      <c r="V306" s="1"/>
      <c r="W306" s="1"/>
      <c r="X306" s="1"/>
      <c r="Y306" s="1"/>
    </row>
    <row r="307" spans="1:25" ht="15.75" customHeight="1" x14ac:dyDescent="0.25">
      <c r="A307" s="54" t="s">
        <v>715</v>
      </c>
      <c r="B307" s="55" t="s">
        <v>730</v>
      </c>
      <c r="C307" s="55" t="s">
        <v>732</v>
      </c>
      <c r="D307" s="55" t="s">
        <v>733</v>
      </c>
      <c r="E307" s="57">
        <v>0</v>
      </c>
      <c r="F307" s="57">
        <v>0</v>
      </c>
      <c r="G307" s="57">
        <v>1.5076235190879317</v>
      </c>
      <c r="H307" s="57">
        <v>2.57635002</v>
      </c>
      <c r="I307" s="57">
        <v>4.7357650759337639</v>
      </c>
      <c r="J307" s="57">
        <v>0</v>
      </c>
      <c r="K307" s="60">
        <f t="shared" si="20"/>
        <v>1.8</v>
      </c>
      <c r="L307" s="57">
        <v>0</v>
      </c>
      <c r="M307" s="61">
        <f t="shared" si="21"/>
        <v>0</v>
      </c>
      <c r="N307" s="57">
        <f>ROUND(IF('Indicator Data'!L310=0,0,IF('Indicator Data'!L310&gt;N$333,10,IF('Indicator Data'!L310&lt;N$334,0,10-(N$333-'Indicator Data'!L310)/(N$333-N$334)*10))),1)</f>
        <v>5.8</v>
      </c>
      <c r="O307" s="57">
        <f>ROUND(IF('Indicator Data'!M310=0,0,IF(LOG('Indicator Data'!M310)&gt;O$333,10,IF(LOG('Indicator Data'!M310)&lt;O$334,0,10-(O$333-LOG('Indicator Data'!M310))/(O$333-O$334)*10))),1)</f>
        <v>5.2</v>
      </c>
      <c r="P307" s="57">
        <f>ROUND(IF('Indicator Data'!N310=0,0,IF('Indicator Data'!N310&gt;P$333,10,IF('Indicator Data'!N310&lt;P$334,0,10-(P$333-'Indicator Data'!N310)/(P$333-P$334)*10))),1)</f>
        <v>2.1</v>
      </c>
      <c r="Q307" s="57">
        <f t="shared" si="22"/>
        <v>3.7</v>
      </c>
      <c r="R307" s="61">
        <f t="shared" si="23"/>
        <v>4.8</v>
      </c>
      <c r="S307" s="60">
        <f t="shared" si="24"/>
        <v>1.5</v>
      </c>
      <c r="T307" s="62"/>
      <c r="U307" s="1"/>
      <c r="V307" s="1"/>
      <c r="W307" s="1"/>
      <c r="X307" s="1"/>
      <c r="Y307" s="1"/>
    </row>
    <row r="308" spans="1:25" ht="15.75" customHeight="1" x14ac:dyDescent="0.25">
      <c r="A308" s="54" t="s">
        <v>715</v>
      </c>
      <c r="B308" s="55" t="s">
        <v>730</v>
      </c>
      <c r="C308" s="55" t="s">
        <v>734</v>
      </c>
      <c r="D308" s="55" t="s">
        <v>735</v>
      </c>
      <c r="E308" s="57">
        <v>0</v>
      </c>
      <c r="F308" s="57">
        <v>0</v>
      </c>
      <c r="G308" s="57">
        <v>1.4021733418409181</v>
      </c>
      <c r="H308" s="57">
        <v>1.66991997</v>
      </c>
      <c r="I308" s="57">
        <v>2.0126546152304732</v>
      </c>
      <c r="J308" s="57">
        <v>0.63876735369680537</v>
      </c>
      <c r="K308" s="60">
        <f t="shared" si="20"/>
        <v>1</v>
      </c>
      <c r="L308" s="57">
        <v>0</v>
      </c>
      <c r="M308" s="61">
        <f t="shared" si="21"/>
        <v>0</v>
      </c>
      <c r="N308" s="57">
        <f>ROUND(IF('Indicator Data'!L311=0,0,IF('Indicator Data'!L311&gt;N$333,10,IF('Indicator Data'!L311&lt;N$334,0,10-(N$333-'Indicator Data'!L311)/(N$333-N$334)*10))),1)</f>
        <v>5.8</v>
      </c>
      <c r="O308" s="57">
        <f>ROUND(IF('Indicator Data'!M311=0,0,IF(LOG('Indicator Data'!M311)&gt;O$333,10,IF(LOG('Indicator Data'!M311)&lt;O$334,0,10-(O$333-LOG('Indicator Data'!M311))/(O$333-O$334)*10))),1)</f>
        <v>5.2</v>
      </c>
      <c r="P308" s="57">
        <f>ROUND(IF('Indicator Data'!N311=0,0,IF('Indicator Data'!N311&gt;P$333,10,IF('Indicator Data'!N311&lt;P$334,0,10-(P$333-'Indicator Data'!N311)/(P$333-P$334)*10))),1)</f>
        <v>2.1</v>
      </c>
      <c r="Q308" s="57">
        <f t="shared" si="22"/>
        <v>3.7</v>
      </c>
      <c r="R308" s="61">
        <f t="shared" si="23"/>
        <v>4.8</v>
      </c>
      <c r="S308" s="60">
        <f t="shared" si="24"/>
        <v>1.5</v>
      </c>
      <c r="T308" s="62"/>
      <c r="U308" s="1"/>
      <c r="V308" s="1"/>
      <c r="W308" s="1"/>
      <c r="X308" s="1"/>
      <c r="Y308" s="1"/>
    </row>
    <row r="309" spans="1:25" ht="15.75" customHeight="1" x14ac:dyDescent="0.25">
      <c r="A309" s="54" t="s">
        <v>715</v>
      </c>
      <c r="B309" s="55" t="s">
        <v>730</v>
      </c>
      <c r="C309" s="55" t="s">
        <v>736</v>
      </c>
      <c r="D309" s="55" t="s">
        <v>737</v>
      </c>
      <c r="E309" s="57">
        <v>0</v>
      </c>
      <c r="F309" s="57">
        <v>0</v>
      </c>
      <c r="G309" s="57">
        <v>0.14221951876607913</v>
      </c>
      <c r="H309" s="57">
        <v>3.5097499800000005</v>
      </c>
      <c r="I309" s="57">
        <v>4.4017293831178685</v>
      </c>
      <c r="J309" s="57">
        <v>1.3610008758940009</v>
      </c>
      <c r="K309" s="60">
        <f t="shared" si="20"/>
        <v>1.9</v>
      </c>
      <c r="L309" s="57">
        <v>0</v>
      </c>
      <c r="M309" s="61">
        <f t="shared" si="21"/>
        <v>0</v>
      </c>
      <c r="N309" s="57">
        <f>ROUND(IF('Indicator Data'!L312=0,0,IF('Indicator Data'!L312&gt;N$333,10,IF('Indicator Data'!L312&lt;N$334,0,10-(N$333-'Indicator Data'!L312)/(N$333-N$334)*10))),1)</f>
        <v>5.8</v>
      </c>
      <c r="O309" s="57">
        <f>ROUND(IF('Indicator Data'!M312=0,0,IF(LOG('Indicator Data'!M312)&gt;O$333,10,IF(LOG('Indicator Data'!M312)&lt;O$334,0,10-(O$333-LOG('Indicator Data'!M312))/(O$333-O$334)*10))),1)</f>
        <v>5.2</v>
      </c>
      <c r="P309" s="57">
        <f>ROUND(IF('Indicator Data'!N312=0,0,IF('Indicator Data'!N312&gt;P$333,10,IF('Indicator Data'!N312&lt;P$334,0,10-(P$333-'Indicator Data'!N312)/(P$333-P$334)*10))),1)</f>
        <v>2.1</v>
      </c>
      <c r="Q309" s="57">
        <f t="shared" si="22"/>
        <v>3.7</v>
      </c>
      <c r="R309" s="61">
        <f t="shared" si="23"/>
        <v>4.8</v>
      </c>
      <c r="S309" s="60">
        <f t="shared" si="24"/>
        <v>1.5</v>
      </c>
      <c r="T309" s="62"/>
      <c r="U309" s="1"/>
      <c r="V309" s="1"/>
      <c r="W309" s="1"/>
      <c r="X309" s="1"/>
      <c r="Y309" s="1"/>
    </row>
    <row r="310" spans="1:25" ht="15.75" customHeight="1" x14ac:dyDescent="0.25">
      <c r="A310" s="54" t="s">
        <v>715</v>
      </c>
      <c r="B310" s="55" t="s">
        <v>730</v>
      </c>
      <c r="C310" s="55" t="s">
        <v>738</v>
      </c>
      <c r="D310" s="55" t="s">
        <v>739</v>
      </c>
      <c r="E310" s="57">
        <v>0</v>
      </c>
      <c r="F310" s="57">
        <v>0</v>
      </c>
      <c r="G310" s="57">
        <v>0</v>
      </c>
      <c r="H310" s="57">
        <v>0.57010497999999998</v>
      </c>
      <c r="I310" s="57">
        <v>2.192090258253736</v>
      </c>
      <c r="J310" s="57">
        <v>1.7300856454708324</v>
      </c>
      <c r="K310" s="60">
        <f t="shared" si="20"/>
        <v>0.8</v>
      </c>
      <c r="L310" s="57">
        <v>0</v>
      </c>
      <c r="M310" s="61">
        <f t="shared" si="21"/>
        <v>0</v>
      </c>
      <c r="N310" s="57">
        <f>ROUND(IF('Indicator Data'!L313=0,0,IF('Indicator Data'!L313&gt;N$333,10,IF('Indicator Data'!L313&lt;N$334,0,10-(N$333-'Indicator Data'!L313)/(N$333-N$334)*10))),1)</f>
        <v>5.8</v>
      </c>
      <c r="O310" s="57">
        <f>ROUND(IF('Indicator Data'!M313=0,0,IF(LOG('Indicator Data'!M313)&gt;O$333,10,IF(LOG('Indicator Data'!M313)&lt;O$334,0,10-(O$333-LOG('Indicator Data'!M313))/(O$333-O$334)*10))),1)</f>
        <v>5.2</v>
      </c>
      <c r="P310" s="57">
        <f>ROUND(IF('Indicator Data'!N313=0,0,IF('Indicator Data'!N313&gt;P$333,10,IF('Indicator Data'!N313&lt;P$334,0,10-(P$333-'Indicator Data'!N313)/(P$333-P$334)*10))),1)</f>
        <v>2.1</v>
      </c>
      <c r="Q310" s="57">
        <f t="shared" si="22"/>
        <v>3.7</v>
      </c>
      <c r="R310" s="61">
        <f t="shared" si="23"/>
        <v>4.8</v>
      </c>
      <c r="S310" s="60">
        <f t="shared" si="24"/>
        <v>1.5</v>
      </c>
      <c r="T310" s="62"/>
      <c r="U310" s="1"/>
      <c r="V310" s="1"/>
      <c r="W310" s="1"/>
      <c r="X310" s="1"/>
      <c r="Y310" s="1"/>
    </row>
    <row r="311" spans="1:25" ht="15.75" customHeight="1" x14ac:dyDescent="0.25">
      <c r="A311" s="54" t="s">
        <v>715</v>
      </c>
      <c r="B311" s="55" t="s">
        <v>730</v>
      </c>
      <c r="C311" s="55" t="s">
        <v>740</v>
      </c>
      <c r="D311" s="55" t="s">
        <v>741</v>
      </c>
      <c r="E311" s="57">
        <v>0</v>
      </c>
      <c r="F311" s="57">
        <v>0</v>
      </c>
      <c r="G311" s="57">
        <v>0.18714789665141895</v>
      </c>
      <c r="H311" s="57">
        <v>3.2271099100000002</v>
      </c>
      <c r="I311" s="57">
        <v>3.4678139212912078</v>
      </c>
      <c r="J311" s="57">
        <v>0.84208254118840853</v>
      </c>
      <c r="K311" s="60">
        <f t="shared" si="20"/>
        <v>1.6</v>
      </c>
      <c r="L311" s="57">
        <v>0</v>
      </c>
      <c r="M311" s="61">
        <f t="shared" si="21"/>
        <v>0</v>
      </c>
      <c r="N311" s="57">
        <f>ROUND(IF('Indicator Data'!L314=0,0,IF('Indicator Data'!L314&gt;N$333,10,IF('Indicator Data'!L314&lt;N$334,0,10-(N$333-'Indicator Data'!L314)/(N$333-N$334)*10))),1)</f>
        <v>5.8</v>
      </c>
      <c r="O311" s="57">
        <f>ROUND(IF('Indicator Data'!M314=0,0,IF(LOG('Indicator Data'!M314)&gt;O$333,10,IF(LOG('Indicator Data'!M314)&lt;O$334,0,10-(O$333-LOG('Indicator Data'!M314))/(O$333-O$334)*10))),1)</f>
        <v>5.2</v>
      </c>
      <c r="P311" s="57">
        <f>ROUND(IF('Indicator Data'!N314=0,0,IF('Indicator Data'!N314&gt;P$333,10,IF('Indicator Data'!N314&lt;P$334,0,10-(P$333-'Indicator Data'!N314)/(P$333-P$334)*10))),1)</f>
        <v>2.1</v>
      </c>
      <c r="Q311" s="57">
        <f t="shared" si="22"/>
        <v>3.7</v>
      </c>
      <c r="R311" s="61">
        <f t="shared" si="23"/>
        <v>4.8</v>
      </c>
      <c r="S311" s="60">
        <f t="shared" si="24"/>
        <v>1.5</v>
      </c>
      <c r="T311" s="62"/>
      <c r="U311" s="1"/>
      <c r="V311" s="1"/>
      <c r="W311" s="1"/>
      <c r="X311" s="1"/>
      <c r="Y311" s="1"/>
    </row>
    <row r="312" spans="1:25" ht="15.75" customHeight="1" x14ac:dyDescent="0.25">
      <c r="A312" s="54" t="s">
        <v>715</v>
      </c>
      <c r="B312" s="55" t="s">
        <v>742</v>
      </c>
      <c r="C312" s="55" t="s">
        <v>742</v>
      </c>
      <c r="D312" s="55" t="s">
        <v>743</v>
      </c>
      <c r="E312" s="57">
        <v>6</v>
      </c>
      <c r="F312" s="57">
        <v>0</v>
      </c>
      <c r="G312" s="57">
        <v>7.0402819140304898</v>
      </c>
      <c r="H312" s="57">
        <v>10</v>
      </c>
      <c r="I312" s="57">
        <v>3.9932476333319169</v>
      </c>
      <c r="J312" s="57">
        <v>0</v>
      </c>
      <c r="K312" s="60">
        <f t="shared" si="20"/>
        <v>6.1</v>
      </c>
      <c r="L312" s="57">
        <v>0</v>
      </c>
      <c r="M312" s="61">
        <f t="shared" si="21"/>
        <v>0</v>
      </c>
      <c r="N312" s="57">
        <f>ROUND(IF('Indicator Data'!L315=0,0,IF('Indicator Data'!L315&gt;N$333,10,IF('Indicator Data'!L315&lt;N$334,0,10-(N$333-'Indicator Data'!L315)/(N$333-N$334)*10))),1)</f>
        <v>5.8</v>
      </c>
      <c r="O312" s="57">
        <f>ROUND(IF('Indicator Data'!M315=0,0,IF(LOG('Indicator Data'!M315)&gt;O$333,10,IF(LOG('Indicator Data'!M315)&lt;O$334,0,10-(O$333-LOG('Indicator Data'!M315))/(O$333-O$334)*10))),1)</f>
        <v>5.2</v>
      </c>
      <c r="P312" s="57">
        <f>ROUND(IF('Indicator Data'!N315=0,0,IF('Indicator Data'!N315&gt;P$333,10,IF('Indicator Data'!N315&lt;P$334,0,10-(P$333-'Indicator Data'!N315)/(P$333-P$334)*10))),1)</f>
        <v>2.1</v>
      </c>
      <c r="Q312" s="57">
        <f t="shared" si="22"/>
        <v>3.7</v>
      </c>
      <c r="R312" s="61">
        <f t="shared" si="23"/>
        <v>4.8</v>
      </c>
      <c r="S312" s="60">
        <f t="shared" si="24"/>
        <v>1.5</v>
      </c>
      <c r="T312" s="62"/>
      <c r="U312" s="1"/>
      <c r="V312" s="1"/>
      <c r="W312" s="1"/>
      <c r="X312" s="1"/>
      <c r="Y312" s="1"/>
    </row>
    <row r="313" spans="1:25" ht="15.75" customHeight="1" x14ac:dyDescent="0.25">
      <c r="A313" s="54" t="s">
        <v>715</v>
      </c>
      <c r="B313" s="55" t="s">
        <v>742</v>
      </c>
      <c r="C313" s="55" t="s">
        <v>744</v>
      </c>
      <c r="D313" s="55" t="s">
        <v>745</v>
      </c>
      <c r="E313" s="57">
        <v>0</v>
      </c>
      <c r="F313" s="57">
        <v>0</v>
      </c>
      <c r="G313" s="57">
        <v>9.1400260262524533</v>
      </c>
      <c r="H313" s="57">
        <v>2.2606800100000002</v>
      </c>
      <c r="I313" s="57">
        <v>2.9220380974356797</v>
      </c>
      <c r="J313" s="57">
        <v>0</v>
      </c>
      <c r="K313" s="60">
        <f t="shared" si="20"/>
        <v>2.7</v>
      </c>
      <c r="L313" s="57">
        <v>0</v>
      </c>
      <c r="M313" s="61">
        <f t="shared" si="21"/>
        <v>0</v>
      </c>
      <c r="N313" s="57">
        <f>ROUND(IF('Indicator Data'!L316=0,0,IF('Indicator Data'!L316&gt;N$333,10,IF('Indicator Data'!L316&lt;N$334,0,10-(N$333-'Indicator Data'!L316)/(N$333-N$334)*10))),1)</f>
        <v>5.8</v>
      </c>
      <c r="O313" s="57">
        <f>ROUND(IF('Indicator Data'!M316=0,0,IF(LOG('Indicator Data'!M316)&gt;O$333,10,IF(LOG('Indicator Data'!M316)&lt;O$334,0,10-(O$333-LOG('Indicator Data'!M316))/(O$333-O$334)*10))),1)</f>
        <v>5.2</v>
      </c>
      <c r="P313" s="57">
        <f>ROUND(IF('Indicator Data'!N316=0,0,IF('Indicator Data'!N316&gt;P$333,10,IF('Indicator Data'!N316&lt;P$334,0,10-(P$333-'Indicator Data'!N316)/(P$333-P$334)*10))),1)</f>
        <v>2.1</v>
      </c>
      <c r="Q313" s="57">
        <f t="shared" si="22"/>
        <v>3.7</v>
      </c>
      <c r="R313" s="61">
        <f t="shared" si="23"/>
        <v>4.8</v>
      </c>
      <c r="S313" s="60">
        <f t="shared" si="24"/>
        <v>1.5</v>
      </c>
      <c r="T313" s="62"/>
      <c r="U313" s="1"/>
      <c r="V313" s="1"/>
      <c r="W313" s="1"/>
      <c r="X313" s="1"/>
      <c r="Y313" s="1"/>
    </row>
    <row r="314" spans="1:25" ht="15.75" customHeight="1" x14ac:dyDescent="0.25">
      <c r="A314" s="54" t="s">
        <v>715</v>
      </c>
      <c r="B314" s="55" t="s">
        <v>746</v>
      </c>
      <c r="C314" s="55" t="s">
        <v>746</v>
      </c>
      <c r="D314" s="55" t="s">
        <v>747</v>
      </c>
      <c r="E314" s="57">
        <v>6</v>
      </c>
      <c r="F314" s="57">
        <v>0</v>
      </c>
      <c r="G314" s="57">
        <v>6.5734186324800188</v>
      </c>
      <c r="H314" s="57">
        <v>4.1231601700000002</v>
      </c>
      <c r="I314" s="57">
        <v>4.8826533400533147</v>
      </c>
      <c r="J314" s="57">
        <v>0</v>
      </c>
      <c r="K314" s="60">
        <f t="shared" si="20"/>
        <v>4.0999999999999996</v>
      </c>
      <c r="L314" s="57">
        <v>0</v>
      </c>
      <c r="M314" s="61">
        <f t="shared" si="21"/>
        <v>0</v>
      </c>
      <c r="N314" s="57">
        <f>ROUND(IF('Indicator Data'!L317=0,0,IF('Indicator Data'!L317&gt;N$333,10,IF('Indicator Data'!L317&lt;N$334,0,10-(N$333-'Indicator Data'!L317)/(N$333-N$334)*10))),1)</f>
        <v>5.8</v>
      </c>
      <c r="O314" s="57">
        <f>ROUND(IF('Indicator Data'!M317=0,0,IF(LOG('Indicator Data'!M317)&gt;O$333,10,IF(LOG('Indicator Data'!M317)&lt;O$334,0,10-(O$333-LOG('Indicator Data'!M317))/(O$333-O$334)*10))),1)</f>
        <v>5.2</v>
      </c>
      <c r="P314" s="57">
        <f>ROUND(IF('Indicator Data'!N317=0,0,IF('Indicator Data'!N317&gt;P$333,10,IF('Indicator Data'!N317&lt;P$334,0,10-(P$333-'Indicator Data'!N317)/(P$333-P$334)*10))),1)</f>
        <v>2.1</v>
      </c>
      <c r="Q314" s="57">
        <f t="shared" si="22"/>
        <v>3.7</v>
      </c>
      <c r="R314" s="61">
        <f t="shared" si="23"/>
        <v>4.8</v>
      </c>
      <c r="S314" s="60">
        <f t="shared" si="24"/>
        <v>1.5</v>
      </c>
      <c r="T314" s="62"/>
      <c r="U314" s="1"/>
      <c r="V314" s="1"/>
      <c r="W314" s="1"/>
      <c r="X314" s="1"/>
      <c r="Y314" s="1"/>
    </row>
    <row r="315" spans="1:25" ht="15.75" customHeight="1" x14ac:dyDescent="0.25">
      <c r="A315" s="54" t="s">
        <v>715</v>
      </c>
      <c r="B315" s="55" t="s">
        <v>742</v>
      </c>
      <c r="C315" s="55" t="s">
        <v>748</v>
      </c>
      <c r="D315" s="55" t="s">
        <v>749</v>
      </c>
      <c r="E315" s="57">
        <v>4</v>
      </c>
      <c r="F315" s="57">
        <v>0</v>
      </c>
      <c r="G315" s="57">
        <v>8.7591815327082614</v>
      </c>
      <c r="H315" s="57">
        <v>10</v>
      </c>
      <c r="I315" s="57">
        <v>5.518541683112403</v>
      </c>
      <c r="J315" s="57">
        <v>0</v>
      </c>
      <c r="K315" s="60">
        <f t="shared" si="20"/>
        <v>6.3</v>
      </c>
      <c r="L315" s="57">
        <v>0</v>
      </c>
      <c r="M315" s="61">
        <f t="shared" si="21"/>
        <v>0</v>
      </c>
      <c r="N315" s="57">
        <f>ROUND(IF('Indicator Data'!L318=0,0,IF('Indicator Data'!L318&gt;N$333,10,IF('Indicator Data'!L318&lt;N$334,0,10-(N$333-'Indicator Data'!L318)/(N$333-N$334)*10))),1)</f>
        <v>5.8</v>
      </c>
      <c r="O315" s="57">
        <f>ROUND(IF('Indicator Data'!M318=0,0,IF(LOG('Indicator Data'!M318)&gt;O$333,10,IF(LOG('Indicator Data'!M318)&lt;O$334,0,10-(O$333-LOG('Indicator Data'!M318))/(O$333-O$334)*10))),1)</f>
        <v>5.2</v>
      </c>
      <c r="P315" s="57">
        <f>ROUND(IF('Indicator Data'!N318=0,0,IF('Indicator Data'!N318&gt;P$333,10,IF('Indicator Data'!N318&lt;P$334,0,10-(P$333-'Indicator Data'!N318)/(P$333-P$334)*10))),1)</f>
        <v>2.1</v>
      </c>
      <c r="Q315" s="57">
        <f t="shared" si="22"/>
        <v>3.7</v>
      </c>
      <c r="R315" s="61">
        <f t="shared" si="23"/>
        <v>4.8</v>
      </c>
      <c r="S315" s="60">
        <f t="shared" si="24"/>
        <v>1.5</v>
      </c>
      <c r="T315" s="62"/>
      <c r="U315" s="1"/>
      <c r="V315" s="1"/>
      <c r="W315" s="1"/>
      <c r="X315" s="1"/>
      <c r="Y315" s="1"/>
    </row>
    <row r="316" spans="1:25" ht="15.75" customHeight="1" x14ac:dyDescent="0.25">
      <c r="A316" s="54" t="s">
        <v>715</v>
      </c>
      <c r="B316" s="55" t="s">
        <v>746</v>
      </c>
      <c r="C316" s="55" t="s">
        <v>750</v>
      </c>
      <c r="D316" s="55" t="s">
        <v>751</v>
      </c>
      <c r="E316" s="57">
        <v>4</v>
      </c>
      <c r="F316" s="57">
        <v>0</v>
      </c>
      <c r="G316" s="57">
        <v>8.8177443581739681</v>
      </c>
      <c r="H316" s="57">
        <v>10</v>
      </c>
      <c r="I316" s="57">
        <v>4.6546395195618251</v>
      </c>
      <c r="J316" s="57">
        <v>0</v>
      </c>
      <c r="K316" s="60">
        <f t="shared" si="20"/>
        <v>6.2</v>
      </c>
      <c r="L316" s="57">
        <v>0</v>
      </c>
      <c r="M316" s="61">
        <f t="shared" si="21"/>
        <v>0</v>
      </c>
      <c r="N316" s="57">
        <f>ROUND(IF('Indicator Data'!L319=0,0,IF('Indicator Data'!L319&gt;N$333,10,IF('Indicator Data'!L319&lt;N$334,0,10-(N$333-'Indicator Data'!L319)/(N$333-N$334)*10))),1)</f>
        <v>5.8</v>
      </c>
      <c r="O316" s="57">
        <f>ROUND(IF('Indicator Data'!M319=0,0,IF(LOG('Indicator Data'!M319)&gt;O$333,10,IF(LOG('Indicator Data'!M319)&lt;O$334,0,10-(O$333-LOG('Indicator Data'!M319))/(O$333-O$334)*10))),1)</f>
        <v>5.2</v>
      </c>
      <c r="P316" s="57">
        <f>ROUND(IF('Indicator Data'!N319=0,0,IF('Indicator Data'!N319&gt;P$333,10,IF('Indicator Data'!N319&lt;P$334,0,10-(P$333-'Indicator Data'!N319)/(P$333-P$334)*10))),1)</f>
        <v>2.1</v>
      </c>
      <c r="Q316" s="57">
        <f t="shared" si="22"/>
        <v>3.7</v>
      </c>
      <c r="R316" s="61">
        <f t="shared" si="23"/>
        <v>4.8</v>
      </c>
      <c r="S316" s="60">
        <f t="shared" si="24"/>
        <v>1.5</v>
      </c>
      <c r="T316" s="62"/>
      <c r="U316" s="1"/>
      <c r="V316" s="1"/>
      <c r="W316" s="1"/>
      <c r="X316" s="1"/>
      <c r="Y316" s="1"/>
    </row>
    <row r="317" spans="1:25" ht="15.75" customHeight="1" x14ac:dyDescent="0.25">
      <c r="A317" s="54" t="s">
        <v>715</v>
      </c>
      <c r="B317" s="55" t="s">
        <v>752</v>
      </c>
      <c r="C317" s="55" t="s">
        <v>752</v>
      </c>
      <c r="D317" s="55" t="s">
        <v>753</v>
      </c>
      <c r="E317" s="57">
        <v>0</v>
      </c>
      <c r="F317" s="57">
        <v>0</v>
      </c>
      <c r="G317" s="57">
        <v>9.3594074843377388</v>
      </c>
      <c r="H317" s="57">
        <v>5.94151001</v>
      </c>
      <c r="I317" s="57">
        <v>6.0260621922117039</v>
      </c>
      <c r="J317" s="57">
        <v>0</v>
      </c>
      <c r="K317" s="60">
        <f t="shared" si="20"/>
        <v>4.3</v>
      </c>
      <c r="L317" s="57">
        <v>0</v>
      </c>
      <c r="M317" s="61">
        <f t="shared" si="21"/>
        <v>0</v>
      </c>
      <c r="N317" s="57">
        <f>ROUND(IF('Indicator Data'!L320=0,0,IF('Indicator Data'!L320&gt;N$333,10,IF('Indicator Data'!L320&lt;N$334,0,10-(N$333-'Indicator Data'!L320)/(N$333-N$334)*10))),1)</f>
        <v>5.8</v>
      </c>
      <c r="O317" s="57">
        <f>ROUND(IF('Indicator Data'!M320=0,0,IF(LOG('Indicator Data'!M320)&gt;O$333,10,IF(LOG('Indicator Data'!M320)&lt;O$334,0,10-(O$333-LOG('Indicator Data'!M320))/(O$333-O$334)*10))),1)</f>
        <v>5.2</v>
      </c>
      <c r="P317" s="57">
        <f>ROUND(IF('Indicator Data'!N320=0,0,IF('Indicator Data'!N320&gt;P$333,10,IF('Indicator Data'!N320&lt;P$334,0,10-(P$333-'Indicator Data'!N320)/(P$333-P$334)*10))),1)</f>
        <v>2.1</v>
      </c>
      <c r="Q317" s="57">
        <f t="shared" si="22"/>
        <v>3.7</v>
      </c>
      <c r="R317" s="61">
        <f t="shared" si="23"/>
        <v>4.8</v>
      </c>
      <c r="S317" s="60">
        <f t="shared" si="24"/>
        <v>1.5</v>
      </c>
      <c r="T317" s="62"/>
      <c r="U317" s="1"/>
      <c r="V317" s="1"/>
      <c r="W317" s="1"/>
      <c r="X317" s="1"/>
      <c r="Y317" s="1"/>
    </row>
    <row r="318" spans="1:25" ht="15.75" customHeight="1" x14ac:dyDescent="0.25">
      <c r="A318" s="54" t="s">
        <v>715</v>
      </c>
      <c r="B318" s="55" t="s">
        <v>752</v>
      </c>
      <c r="C318" s="55" t="s">
        <v>754</v>
      </c>
      <c r="D318" s="55" t="s">
        <v>755</v>
      </c>
      <c r="E318" s="57">
        <v>0</v>
      </c>
      <c r="F318" s="57">
        <v>0</v>
      </c>
      <c r="G318" s="57">
        <v>7.937803290034795</v>
      </c>
      <c r="H318" s="57">
        <v>1.29681997</v>
      </c>
      <c r="I318" s="57">
        <v>2.8992670767474484</v>
      </c>
      <c r="J318" s="57">
        <v>0</v>
      </c>
      <c r="K318" s="60">
        <f t="shared" si="20"/>
        <v>2.1</v>
      </c>
      <c r="L318" s="57">
        <v>0</v>
      </c>
      <c r="M318" s="61">
        <f t="shared" si="21"/>
        <v>0</v>
      </c>
      <c r="N318" s="57">
        <f>ROUND(IF('Indicator Data'!L321=0,0,IF('Indicator Data'!L321&gt;N$333,10,IF('Indicator Data'!L321&lt;N$334,0,10-(N$333-'Indicator Data'!L321)/(N$333-N$334)*10))),1)</f>
        <v>5.8</v>
      </c>
      <c r="O318" s="57">
        <f>ROUND(IF('Indicator Data'!M321=0,0,IF(LOG('Indicator Data'!M321)&gt;O$333,10,IF(LOG('Indicator Data'!M321)&lt;O$334,0,10-(O$333-LOG('Indicator Data'!M321))/(O$333-O$334)*10))),1)</f>
        <v>5.2</v>
      </c>
      <c r="P318" s="57">
        <f>ROUND(IF('Indicator Data'!N321=0,0,IF('Indicator Data'!N321&gt;P$333,10,IF('Indicator Data'!N321&lt;P$334,0,10-(P$333-'Indicator Data'!N321)/(P$333-P$334)*10))),1)</f>
        <v>2.1</v>
      </c>
      <c r="Q318" s="57">
        <f t="shared" si="22"/>
        <v>3.7</v>
      </c>
      <c r="R318" s="61">
        <f t="shared" si="23"/>
        <v>4.8</v>
      </c>
      <c r="S318" s="60">
        <f t="shared" si="24"/>
        <v>1.5</v>
      </c>
      <c r="T318" s="62"/>
      <c r="U318" s="1"/>
      <c r="V318" s="1"/>
      <c r="W318" s="1"/>
      <c r="X318" s="1"/>
      <c r="Y318" s="1"/>
    </row>
    <row r="319" spans="1:25" ht="15.75" customHeight="1" x14ac:dyDescent="0.25">
      <c r="A319" s="54" t="s">
        <v>715</v>
      </c>
      <c r="B319" s="55" t="s">
        <v>752</v>
      </c>
      <c r="C319" s="55" t="s">
        <v>756</v>
      </c>
      <c r="D319" s="55" t="s">
        <v>757</v>
      </c>
      <c r="E319" s="57">
        <v>0</v>
      </c>
      <c r="F319" s="57">
        <v>0</v>
      </c>
      <c r="G319" s="57">
        <v>7.5077624910955123</v>
      </c>
      <c r="H319" s="57">
        <v>6.4316299400000005</v>
      </c>
      <c r="I319" s="57">
        <v>3.9678655356047683</v>
      </c>
      <c r="J319" s="57">
        <v>0</v>
      </c>
      <c r="K319" s="60">
        <f t="shared" si="20"/>
        <v>3.5</v>
      </c>
      <c r="L319" s="57">
        <v>0</v>
      </c>
      <c r="M319" s="61">
        <f t="shared" si="21"/>
        <v>0</v>
      </c>
      <c r="N319" s="57">
        <f>ROUND(IF('Indicator Data'!L322=0,0,IF('Indicator Data'!L322&gt;N$333,10,IF('Indicator Data'!L322&lt;N$334,0,10-(N$333-'Indicator Data'!L322)/(N$333-N$334)*10))),1)</f>
        <v>5.8</v>
      </c>
      <c r="O319" s="57">
        <f>ROUND(IF('Indicator Data'!M322=0,0,IF(LOG('Indicator Data'!M322)&gt;O$333,10,IF(LOG('Indicator Data'!M322)&lt;O$334,0,10-(O$333-LOG('Indicator Data'!M322))/(O$333-O$334)*10))),1)</f>
        <v>5.2</v>
      </c>
      <c r="P319" s="57">
        <f>ROUND(IF('Indicator Data'!N322=0,0,IF('Indicator Data'!N322&gt;P$333,10,IF('Indicator Data'!N322&lt;P$334,0,10-(P$333-'Indicator Data'!N322)/(P$333-P$334)*10))),1)</f>
        <v>2.1</v>
      </c>
      <c r="Q319" s="57">
        <f t="shared" si="22"/>
        <v>3.7</v>
      </c>
      <c r="R319" s="61">
        <f t="shared" si="23"/>
        <v>4.8</v>
      </c>
      <c r="S319" s="60">
        <f t="shared" si="24"/>
        <v>1.5</v>
      </c>
      <c r="T319" s="62"/>
      <c r="U319" s="1"/>
      <c r="V319" s="1"/>
      <c r="W319" s="1"/>
      <c r="X319" s="1"/>
      <c r="Y319" s="1"/>
    </row>
    <row r="320" spans="1:25" ht="15.75" customHeight="1" x14ac:dyDescent="0.25">
      <c r="A320" s="54" t="s">
        <v>715</v>
      </c>
      <c r="B320" s="55" t="s">
        <v>752</v>
      </c>
      <c r="C320" s="55" t="s">
        <v>758</v>
      </c>
      <c r="D320" s="55" t="s">
        <v>759</v>
      </c>
      <c r="E320" s="57">
        <v>0</v>
      </c>
      <c r="F320" s="57">
        <v>0</v>
      </c>
      <c r="G320" s="57">
        <v>4.8704350392822713</v>
      </c>
      <c r="H320" s="57">
        <v>7.6002899200000007</v>
      </c>
      <c r="I320" s="57">
        <v>2.2186260876957546</v>
      </c>
      <c r="J320" s="57">
        <v>0</v>
      </c>
      <c r="K320" s="60">
        <f t="shared" si="20"/>
        <v>3.1</v>
      </c>
      <c r="L320" s="57">
        <v>0</v>
      </c>
      <c r="M320" s="61">
        <f t="shared" si="21"/>
        <v>0</v>
      </c>
      <c r="N320" s="57">
        <f>ROUND(IF('Indicator Data'!L323=0,0,IF('Indicator Data'!L323&gt;N$333,10,IF('Indicator Data'!L323&lt;N$334,0,10-(N$333-'Indicator Data'!L323)/(N$333-N$334)*10))),1)</f>
        <v>5.8</v>
      </c>
      <c r="O320" s="57">
        <f>ROUND(IF('Indicator Data'!M323=0,0,IF(LOG('Indicator Data'!M323)&gt;O$333,10,IF(LOG('Indicator Data'!M323)&lt;O$334,0,10-(O$333-LOG('Indicator Data'!M323))/(O$333-O$334)*10))),1)</f>
        <v>5.2</v>
      </c>
      <c r="P320" s="57">
        <f>ROUND(IF('Indicator Data'!N323=0,0,IF('Indicator Data'!N323&gt;P$333,10,IF('Indicator Data'!N323&lt;P$334,0,10-(P$333-'Indicator Data'!N323)/(P$333-P$334)*10))),1)</f>
        <v>2.1</v>
      </c>
      <c r="Q320" s="57">
        <f t="shared" si="22"/>
        <v>3.7</v>
      </c>
      <c r="R320" s="61">
        <f t="shared" si="23"/>
        <v>4.8</v>
      </c>
      <c r="S320" s="60">
        <f t="shared" si="24"/>
        <v>1.5</v>
      </c>
      <c r="T320" s="62"/>
      <c r="U320" s="1"/>
      <c r="V320" s="1"/>
      <c r="W320" s="1"/>
      <c r="X320" s="1"/>
      <c r="Y320" s="1"/>
    </row>
    <row r="321" spans="1:25" ht="15.75" customHeight="1" x14ac:dyDescent="0.25">
      <c r="A321" s="54" t="s">
        <v>715</v>
      </c>
      <c r="B321" s="55" t="s">
        <v>760</v>
      </c>
      <c r="C321" s="55" t="s">
        <v>760</v>
      </c>
      <c r="D321" s="55" t="s">
        <v>761</v>
      </c>
      <c r="E321" s="57">
        <v>2</v>
      </c>
      <c r="F321" s="57">
        <v>0</v>
      </c>
      <c r="G321" s="57">
        <v>8.4399595032671311</v>
      </c>
      <c r="H321" s="57">
        <v>10</v>
      </c>
      <c r="I321" s="57">
        <v>5.2122562741752336</v>
      </c>
      <c r="J321" s="57">
        <v>0</v>
      </c>
      <c r="K321" s="60">
        <f t="shared" si="20"/>
        <v>6</v>
      </c>
      <c r="L321" s="57">
        <v>0</v>
      </c>
      <c r="M321" s="61">
        <f t="shared" si="21"/>
        <v>0</v>
      </c>
      <c r="N321" s="57">
        <f>ROUND(IF('Indicator Data'!L324=0,0,IF('Indicator Data'!L324&gt;N$333,10,IF('Indicator Data'!L324&lt;N$334,0,10-(N$333-'Indicator Data'!L324)/(N$333-N$334)*10))),1)</f>
        <v>5.8</v>
      </c>
      <c r="O321" s="57">
        <f>ROUND(IF('Indicator Data'!M324=0,0,IF(LOG('Indicator Data'!M324)&gt;O$333,10,IF(LOG('Indicator Data'!M324)&lt;O$334,0,10-(O$333-LOG('Indicator Data'!M324))/(O$333-O$334)*10))),1)</f>
        <v>5.2</v>
      </c>
      <c r="P321" s="57">
        <f>ROUND(IF('Indicator Data'!N324=0,0,IF('Indicator Data'!N324&gt;P$333,10,IF('Indicator Data'!N324&lt;P$334,0,10-(P$333-'Indicator Data'!N324)/(P$333-P$334)*10))),1)</f>
        <v>2.1</v>
      </c>
      <c r="Q321" s="57">
        <f t="shared" si="22"/>
        <v>3.7</v>
      </c>
      <c r="R321" s="61">
        <f t="shared" si="23"/>
        <v>4.8</v>
      </c>
      <c r="S321" s="60">
        <f t="shared" si="24"/>
        <v>1.5</v>
      </c>
      <c r="T321" s="62"/>
      <c r="U321" s="1"/>
      <c r="V321" s="1"/>
      <c r="W321" s="1"/>
      <c r="X321" s="1"/>
      <c r="Y321" s="1"/>
    </row>
    <row r="322" spans="1:25" ht="15.75" customHeight="1" x14ac:dyDescent="0.25">
      <c r="A322" s="54" t="s">
        <v>715</v>
      </c>
      <c r="B322" s="55" t="s">
        <v>760</v>
      </c>
      <c r="C322" s="55" t="s">
        <v>762</v>
      </c>
      <c r="D322" s="55" t="s">
        <v>763</v>
      </c>
      <c r="E322" s="57">
        <v>4</v>
      </c>
      <c r="F322" s="57">
        <v>0</v>
      </c>
      <c r="G322" s="57">
        <v>8.4399595032671311</v>
      </c>
      <c r="H322" s="57">
        <v>7.5809700000000007</v>
      </c>
      <c r="I322" s="57">
        <v>5.2122562741752336</v>
      </c>
      <c r="J322" s="57">
        <v>0</v>
      </c>
      <c r="K322" s="60">
        <f t="shared" si="20"/>
        <v>4.9000000000000004</v>
      </c>
      <c r="L322" s="57">
        <v>0</v>
      </c>
      <c r="M322" s="61">
        <f t="shared" si="21"/>
        <v>0</v>
      </c>
      <c r="N322" s="57">
        <f>ROUND(IF('Indicator Data'!L325=0,0,IF('Indicator Data'!L325&gt;N$333,10,IF('Indicator Data'!L325&lt;N$334,0,10-(N$333-'Indicator Data'!L325)/(N$333-N$334)*10))),1)</f>
        <v>5.8</v>
      </c>
      <c r="O322" s="57">
        <f>ROUND(IF('Indicator Data'!M325=0,0,IF(LOG('Indicator Data'!M325)&gt;O$333,10,IF(LOG('Indicator Data'!M325)&lt;O$334,0,10-(O$333-LOG('Indicator Data'!M325))/(O$333-O$334)*10))),1)</f>
        <v>5.2</v>
      </c>
      <c r="P322" s="57">
        <f>ROUND(IF('Indicator Data'!N325=0,0,IF('Indicator Data'!N325&gt;P$333,10,IF('Indicator Data'!N325&lt;P$334,0,10-(P$333-'Indicator Data'!N325)/(P$333-P$334)*10))),1)</f>
        <v>2.1</v>
      </c>
      <c r="Q322" s="57">
        <f t="shared" si="22"/>
        <v>3.7</v>
      </c>
      <c r="R322" s="61">
        <f t="shared" si="23"/>
        <v>4.8</v>
      </c>
      <c r="S322" s="60">
        <f t="shared" si="24"/>
        <v>1.5</v>
      </c>
      <c r="T322" s="62"/>
      <c r="U322" s="1"/>
      <c r="V322" s="1"/>
      <c r="W322" s="1"/>
      <c r="X322" s="1"/>
      <c r="Y322" s="1"/>
    </row>
    <row r="323" spans="1:25" ht="15.75" customHeight="1" x14ac:dyDescent="0.25">
      <c r="A323" s="54" t="s">
        <v>715</v>
      </c>
      <c r="B323" s="55" t="s">
        <v>760</v>
      </c>
      <c r="C323" s="55" t="s">
        <v>764</v>
      </c>
      <c r="D323" s="55" t="s">
        <v>765</v>
      </c>
      <c r="E323" s="57">
        <v>0</v>
      </c>
      <c r="F323" s="57">
        <v>0</v>
      </c>
      <c r="G323" s="57">
        <v>9.5568352300319539</v>
      </c>
      <c r="H323" s="57">
        <v>10</v>
      </c>
      <c r="I323" s="57">
        <v>2.4173108335408027</v>
      </c>
      <c r="J323" s="57">
        <v>0</v>
      </c>
      <c r="K323" s="60">
        <f t="shared" ref="K323:K386" si="25">ROUND((10-GEOMEAN(((10-E323)/10*9+1),((10-E323)/10*9+1),((10-F323)/10*9+1),((10-F323)/10*9+1),((10-G323)/10*9+1),((10-H323)/10*9+1),((10-H323)/10*9+1),((10-I323)/10*9+1),((10-I323)/10*9+1),((10-J323)/10*9+1)))/9*10,1)</f>
        <v>5.6</v>
      </c>
      <c r="L323" s="57">
        <v>0</v>
      </c>
      <c r="M323" s="61">
        <f t="shared" ref="M323:M386" si="26">L323</f>
        <v>0</v>
      </c>
      <c r="N323" s="57">
        <f>ROUND(IF('Indicator Data'!L326=0,0,IF('Indicator Data'!L326&gt;N$333,10,IF('Indicator Data'!L326&lt;N$334,0,10-(N$333-'Indicator Data'!L326)/(N$333-N$334)*10))),1)</f>
        <v>5.8</v>
      </c>
      <c r="O323" s="57">
        <f>ROUND(IF('Indicator Data'!M326=0,0,IF(LOG('Indicator Data'!M326)&gt;O$333,10,IF(LOG('Indicator Data'!M326)&lt;O$334,0,10-(O$333-LOG('Indicator Data'!M326))/(O$333-O$334)*10))),1)</f>
        <v>5.2</v>
      </c>
      <c r="P323" s="57">
        <f>ROUND(IF('Indicator Data'!N326=0,0,IF('Indicator Data'!N326&gt;P$333,10,IF('Indicator Data'!N326&lt;P$334,0,10-(P$333-'Indicator Data'!N326)/(P$333-P$334)*10))),1)</f>
        <v>2.1</v>
      </c>
      <c r="Q323" s="57">
        <f t="shared" ref="Q323:Q386" si="27">ROUND(AVERAGE(O323:P323),1)</f>
        <v>3.7</v>
      </c>
      <c r="R323" s="61">
        <f t="shared" ref="R323:R386" si="28">ROUND(AVERAGE(Q323,N323),1)</f>
        <v>4.8</v>
      </c>
      <c r="S323" s="60">
        <f t="shared" ref="S323:S386" si="29">ROUND((10-GEOMEAN(((10-M323)/10*9+1),((10-M323)/10*9+1),((10-M323)/10*9+1),((10-R323)/10*9+1)))/9*10,1)</f>
        <v>1.5</v>
      </c>
      <c r="T323" s="62"/>
      <c r="U323" s="1"/>
      <c r="V323" s="1"/>
      <c r="W323" s="1"/>
      <c r="X323" s="1"/>
      <c r="Y323" s="1"/>
    </row>
    <row r="324" spans="1:25" ht="15.75" customHeight="1" x14ac:dyDescent="0.25">
      <c r="A324" s="54" t="s">
        <v>715</v>
      </c>
      <c r="B324" s="55" t="s">
        <v>760</v>
      </c>
      <c r="C324" s="55" t="s">
        <v>766</v>
      </c>
      <c r="D324" s="55" t="s">
        <v>767</v>
      </c>
      <c r="E324" s="57">
        <v>2</v>
      </c>
      <c r="F324" s="57">
        <v>0</v>
      </c>
      <c r="G324" s="57">
        <v>10</v>
      </c>
      <c r="H324" s="57">
        <v>8.3729202300000001</v>
      </c>
      <c r="I324" s="57">
        <v>2.2193547603577781</v>
      </c>
      <c r="J324" s="57">
        <v>0</v>
      </c>
      <c r="K324" s="60">
        <f t="shared" si="25"/>
        <v>5</v>
      </c>
      <c r="L324" s="57">
        <v>0</v>
      </c>
      <c r="M324" s="61">
        <f t="shared" si="26"/>
        <v>0</v>
      </c>
      <c r="N324" s="57">
        <f>ROUND(IF('Indicator Data'!L327=0,0,IF('Indicator Data'!L327&gt;N$333,10,IF('Indicator Data'!L327&lt;N$334,0,10-(N$333-'Indicator Data'!L327)/(N$333-N$334)*10))),1)</f>
        <v>5.8</v>
      </c>
      <c r="O324" s="57">
        <f>ROUND(IF('Indicator Data'!M327=0,0,IF(LOG('Indicator Data'!M327)&gt;O$333,10,IF(LOG('Indicator Data'!M327)&lt;O$334,0,10-(O$333-LOG('Indicator Data'!M327))/(O$333-O$334)*10))),1)</f>
        <v>5.2</v>
      </c>
      <c r="P324" s="57">
        <f>ROUND(IF('Indicator Data'!N327=0,0,IF('Indicator Data'!N327&gt;P$333,10,IF('Indicator Data'!N327&lt;P$334,0,10-(P$333-'Indicator Data'!N327)/(P$333-P$334)*10))),1)</f>
        <v>2.1</v>
      </c>
      <c r="Q324" s="57">
        <f t="shared" si="27"/>
        <v>3.7</v>
      </c>
      <c r="R324" s="61">
        <f t="shared" si="28"/>
        <v>4.8</v>
      </c>
      <c r="S324" s="60">
        <f t="shared" si="29"/>
        <v>1.5</v>
      </c>
      <c r="T324" s="62"/>
      <c r="U324" s="1"/>
      <c r="V324" s="1"/>
      <c r="W324" s="1"/>
      <c r="X324" s="1"/>
      <c r="Y324" s="1"/>
    </row>
    <row r="325" spans="1:25" ht="15.75" customHeight="1" x14ac:dyDescent="0.25">
      <c r="A325" s="54" t="s">
        <v>768</v>
      </c>
      <c r="B325" s="55" t="s">
        <v>769</v>
      </c>
      <c r="C325" s="55" t="s">
        <v>770</v>
      </c>
      <c r="D325" s="55" t="s">
        <v>771</v>
      </c>
      <c r="E325" s="57">
        <v>0</v>
      </c>
      <c r="F325" s="57">
        <v>4.6097669506716645</v>
      </c>
      <c r="G325" s="57">
        <v>0</v>
      </c>
      <c r="H325" s="57">
        <v>0.47675899999999999</v>
      </c>
      <c r="I325" s="57">
        <v>5.2578590382735317</v>
      </c>
      <c r="J325" s="57">
        <v>2.7543151101847536E-2</v>
      </c>
      <c r="K325" s="60">
        <f t="shared" si="25"/>
        <v>2.4</v>
      </c>
      <c r="L325" s="57">
        <v>0</v>
      </c>
      <c r="M325" s="61">
        <f t="shared" si="26"/>
        <v>0</v>
      </c>
      <c r="N325" s="57">
        <f>ROUND(IF('Indicator Data'!L328=0,0,IF('Indicator Data'!L328&gt;N$333,10,IF('Indicator Data'!L328&lt;N$334,0,10-(N$333-'Indicator Data'!L328)/(N$333-N$334)*10))),1)</f>
        <v>5.8</v>
      </c>
      <c r="O325" s="57">
        <f>ROUND(IF('Indicator Data'!M328=0,0,IF(LOG('Indicator Data'!M328)&gt;O$333,10,IF(LOG('Indicator Data'!M328)&lt;O$334,0,10-(O$333-LOG('Indicator Data'!M328))/(O$333-O$334)*10))),1)</f>
        <v>4</v>
      </c>
      <c r="P325" s="57">
        <f>ROUND(IF('Indicator Data'!N328=0,0,IF('Indicator Data'!N328&gt;P$333,10,IF('Indicator Data'!N328&lt;P$334,0,10-(P$333-'Indicator Data'!N328)/(P$333-P$334)*10))),1)</f>
        <v>5.0999999999999996</v>
      </c>
      <c r="Q325" s="57">
        <f t="shared" si="27"/>
        <v>4.5999999999999996</v>
      </c>
      <c r="R325" s="61">
        <f t="shared" si="28"/>
        <v>5.2</v>
      </c>
      <c r="S325" s="60">
        <f t="shared" si="29"/>
        <v>1.6</v>
      </c>
      <c r="T325" s="62"/>
      <c r="U325" s="1"/>
      <c r="V325" s="1"/>
      <c r="W325" s="1"/>
      <c r="X325" s="1"/>
      <c r="Y325" s="1"/>
    </row>
    <row r="326" spans="1:25" ht="15.75" customHeight="1" x14ac:dyDescent="0.25">
      <c r="A326" s="54" t="s">
        <v>768</v>
      </c>
      <c r="B326" s="55" t="s">
        <v>772</v>
      </c>
      <c r="C326" s="55" t="s">
        <v>773</v>
      </c>
      <c r="D326" s="55" t="s">
        <v>774</v>
      </c>
      <c r="E326" s="57">
        <v>0</v>
      </c>
      <c r="F326" s="57">
        <v>4.6097669506716645</v>
      </c>
      <c r="G326" s="57">
        <v>0</v>
      </c>
      <c r="H326" s="57">
        <v>0.47675899999999999</v>
      </c>
      <c r="I326" s="57">
        <v>5.2578590382735317</v>
      </c>
      <c r="J326" s="57">
        <v>2.7543151101847536E-2</v>
      </c>
      <c r="K326" s="60">
        <f t="shared" si="25"/>
        <v>2.4</v>
      </c>
      <c r="L326" s="57">
        <v>0</v>
      </c>
      <c r="M326" s="61">
        <f t="shared" si="26"/>
        <v>0</v>
      </c>
      <c r="N326" s="57">
        <f>ROUND(IF('Indicator Data'!L329=0,0,IF('Indicator Data'!L329&gt;N$333,10,IF('Indicator Data'!L329&lt;N$334,0,10-(N$333-'Indicator Data'!L329)/(N$333-N$334)*10))),1)</f>
        <v>5.8</v>
      </c>
      <c r="O326" s="57">
        <f>ROUND(IF('Indicator Data'!M329=0,0,IF(LOG('Indicator Data'!M329)&gt;O$333,10,IF(LOG('Indicator Data'!M329)&lt;O$334,0,10-(O$333-LOG('Indicator Data'!M329))/(O$333-O$334)*10))),1)</f>
        <v>4</v>
      </c>
      <c r="P326" s="57">
        <f>ROUND(IF('Indicator Data'!N329=0,0,IF('Indicator Data'!N329&gt;P$333,10,IF('Indicator Data'!N329&lt;P$334,0,10-(P$333-'Indicator Data'!N329)/(P$333-P$334)*10))),1)</f>
        <v>5.0999999999999996</v>
      </c>
      <c r="Q326" s="57">
        <f t="shared" si="27"/>
        <v>4.5999999999999996</v>
      </c>
      <c r="R326" s="61">
        <f t="shared" si="28"/>
        <v>5.2</v>
      </c>
      <c r="S326" s="60">
        <f t="shared" si="29"/>
        <v>1.6</v>
      </c>
      <c r="T326" s="62"/>
      <c r="U326" s="1"/>
      <c r="V326" s="1"/>
      <c r="W326" s="1"/>
      <c r="X326" s="1"/>
      <c r="Y326" s="1"/>
    </row>
    <row r="327" spans="1:25" ht="15.75" customHeight="1" x14ac:dyDescent="0.25">
      <c r="A327" s="54" t="s">
        <v>768</v>
      </c>
      <c r="B327" s="55" t="s">
        <v>769</v>
      </c>
      <c r="C327" s="55" t="s">
        <v>775</v>
      </c>
      <c r="D327" s="55" t="s">
        <v>776</v>
      </c>
      <c r="E327" s="57">
        <v>0</v>
      </c>
      <c r="F327" s="57">
        <v>5.4506811038495826</v>
      </c>
      <c r="G327" s="57">
        <v>0</v>
      </c>
      <c r="H327" s="57">
        <v>0.40148501000000003</v>
      </c>
      <c r="I327" s="57">
        <v>4.0391540110393906</v>
      </c>
      <c r="J327" s="57">
        <v>0.18618339133848161</v>
      </c>
      <c r="K327" s="60">
        <f t="shared" si="25"/>
        <v>2.2999999999999998</v>
      </c>
      <c r="L327" s="57">
        <v>0</v>
      </c>
      <c r="M327" s="61">
        <f t="shared" si="26"/>
        <v>0</v>
      </c>
      <c r="N327" s="57">
        <f>ROUND(IF('Indicator Data'!L330=0,0,IF('Indicator Data'!L330&gt;N$333,10,IF('Indicator Data'!L330&lt;N$334,0,10-(N$333-'Indicator Data'!L330)/(N$333-N$334)*10))),1)</f>
        <v>5.8</v>
      </c>
      <c r="O327" s="57">
        <f>ROUND(IF('Indicator Data'!M330=0,0,IF(LOG('Indicator Data'!M330)&gt;O$333,10,IF(LOG('Indicator Data'!M330)&lt;O$334,0,10-(O$333-LOG('Indicator Data'!M330))/(O$333-O$334)*10))),1)</f>
        <v>4</v>
      </c>
      <c r="P327" s="57">
        <f>ROUND(IF('Indicator Data'!N330=0,0,IF('Indicator Data'!N330&gt;P$333,10,IF('Indicator Data'!N330&lt;P$334,0,10-(P$333-'Indicator Data'!N330)/(P$333-P$334)*10))),1)</f>
        <v>5.0999999999999996</v>
      </c>
      <c r="Q327" s="57">
        <f t="shared" si="27"/>
        <v>4.5999999999999996</v>
      </c>
      <c r="R327" s="61">
        <f t="shared" si="28"/>
        <v>5.2</v>
      </c>
      <c r="S327" s="60">
        <f t="shared" si="29"/>
        <v>1.6</v>
      </c>
      <c r="T327" s="62"/>
      <c r="U327" s="1"/>
      <c r="V327" s="1"/>
      <c r="W327" s="1"/>
      <c r="X327" s="1"/>
      <c r="Y327" s="1"/>
    </row>
    <row r="328" spans="1:25" ht="15.75" customHeight="1" x14ac:dyDescent="0.25">
      <c r="A328" s="54" t="s">
        <v>768</v>
      </c>
      <c r="B328" s="55" t="s">
        <v>772</v>
      </c>
      <c r="C328" s="55" t="s">
        <v>777</v>
      </c>
      <c r="D328" s="55" t="s">
        <v>778</v>
      </c>
      <c r="E328" s="57">
        <v>0</v>
      </c>
      <c r="F328" s="57">
        <v>4.6097669506716645</v>
      </c>
      <c r="G328" s="57">
        <v>0</v>
      </c>
      <c r="H328" s="57">
        <v>0.47675899999999999</v>
      </c>
      <c r="I328" s="57">
        <v>5.2578590382735317</v>
      </c>
      <c r="J328" s="57">
        <v>2.7543151101847536E-2</v>
      </c>
      <c r="K328" s="60">
        <f t="shared" si="25"/>
        <v>2.4</v>
      </c>
      <c r="L328" s="57">
        <v>0</v>
      </c>
      <c r="M328" s="61">
        <f t="shared" si="26"/>
        <v>0</v>
      </c>
      <c r="N328" s="57">
        <f>ROUND(IF('Indicator Data'!L331=0,0,IF('Indicator Data'!L331&gt;N$333,10,IF('Indicator Data'!L331&lt;N$334,0,10-(N$333-'Indicator Data'!L331)/(N$333-N$334)*10))),1)</f>
        <v>5.8</v>
      </c>
      <c r="O328" s="57">
        <f>ROUND(IF('Indicator Data'!M331=0,0,IF(LOG('Indicator Data'!M331)&gt;O$333,10,IF(LOG('Indicator Data'!M331)&lt;O$334,0,10-(O$333-LOG('Indicator Data'!M331))/(O$333-O$334)*10))),1)</f>
        <v>4</v>
      </c>
      <c r="P328" s="57">
        <f>ROUND(IF('Indicator Data'!N331=0,0,IF('Indicator Data'!N331&gt;P$333,10,IF('Indicator Data'!N331&lt;P$334,0,10-(P$333-'Indicator Data'!N331)/(P$333-P$334)*10))),1)</f>
        <v>5.0999999999999996</v>
      </c>
      <c r="Q328" s="57">
        <f t="shared" si="27"/>
        <v>4.5999999999999996</v>
      </c>
      <c r="R328" s="61">
        <f t="shared" si="28"/>
        <v>5.2</v>
      </c>
      <c r="S328" s="60">
        <f t="shared" si="29"/>
        <v>1.6</v>
      </c>
      <c r="T328" s="62"/>
      <c r="U328" s="1"/>
      <c r="V328" s="1"/>
      <c r="W328" s="1"/>
      <c r="X328" s="1"/>
      <c r="Y328" s="1"/>
    </row>
    <row r="329" spans="1:25" ht="15.75" customHeight="1" x14ac:dyDescent="0.25">
      <c r="A329" s="54" t="s">
        <v>768</v>
      </c>
      <c r="B329" s="55" t="s">
        <v>769</v>
      </c>
      <c r="C329" s="55" t="s">
        <v>779</v>
      </c>
      <c r="D329" s="55" t="s">
        <v>780</v>
      </c>
      <c r="E329" s="57">
        <v>0</v>
      </c>
      <c r="F329" s="57">
        <v>4.6097669506716645</v>
      </c>
      <c r="G329" s="57">
        <v>0</v>
      </c>
      <c r="H329" s="57">
        <v>0.47675899999999999</v>
      </c>
      <c r="I329" s="57">
        <v>5.2578590382735317</v>
      </c>
      <c r="J329" s="57">
        <v>2.7543151101847536E-2</v>
      </c>
      <c r="K329" s="60">
        <f t="shared" si="25"/>
        <v>2.4</v>
      </c>
      <c r="L329" s="57">
        <v>0</v>
      </c>
      <c r="M329" s="61">
        <f t="shared" si="26"/>
        <v>0</v>
      </c>
      <c r="N329" s="57">
        <f>ROUND(IF('Indicator Data'!L332=0,0,IF('Indicator Data'!L332&gt;N$333,10,IF('Indicator Data'!L332&lt;N$334,0,10-(N$333-'Indicator Data'!L332)/(N$333-N$334)*10))),1)</f>
        <v>5.8</v>
      </c>
      <c r="O329" s="57">
        <f>ROUND(IF('Indicator Data'!M332=0,0,IF(LOG('Indicator Data'!M332)&gt;O$333,10,IF(LOG('Indicator Data'!M332)&lt;O$334,0,10-(O$333-LOG('Indicator Data'!M332))/(O$333-O$334)*10))),1)</f>
        <v>4</v>
      </c>
      <c r="P329" s="57">
        <f>ROUND(IF('Indicator Data'!N332=0,0,IF('Indicator Data'!N332&gt;P$333,10,IF('Indicator Data'!N332&lt;P$334,0,10-(P$333-'Indicator Data'!N332)/(P$333-P$334)*10))),1)</f>
        <v>5.0999999999999996</v>
      </c>
      <c r="Q329" s="57">
        <f t="shared" si="27"/>
        <v>4.5999999999999996</v>
      </c>
      <c r="R329" s="61">
        <f t="shared" si="28"/>
        <v>5.2</v>
      </c>
      <c r="S329" s="60">
        <f t="shared" si="29"/>
        <v>1.6</v>
      </c>
      <c r="T329" s="62"/>
      <c r="U329" s="1"/>
      <c r="V329" s="1"/>
      <c r="W329" s="1"/>
      <c r="X329" s="1"/>
      <c r="Y329" s="1"/>
    </row>
    <row r="330" spans="1:25" ht="15.75" customHeight="1" x14ac:dyDescent="0.25">
      <c r="A330" s="54" t="s">
        <v>768</v>
      </c>
      <c r="B330" s="55" t="s">
        <v>772</v>
      </c>
      <c r="C330" s="55" t="s">
        <v>781</v>
      </c>
      <c r="D330" s="55" t="s">
        <v>782</v>
      </c>
      <c r="E330" s="57">
        <v>0</v>
      </c>
      <c r="F330" s="57">
        <v>4.6097669506716645</v>
      </c>
      <c r="G330" s="57">
        <v>0</v>
      </c>
      <c r="H330" s="57">
        <v>0.47675899999999999</v>
      </c>
      <c r="I330" s="57">
        <v>5.2578590382735317</v>
      </c>
      <c r="J330" s="57">
        <v>2.7543151101847536E-2</v>
      </c>
      <c r="K330" s="60">
        <f t="shared" si="25"/>
        <v>2.4</v>
      </c>
      <c r="L330" s="57">
        <v>0</v>
      </c>
      <c r="M330" s="61">
        <f t="shared" si="26"/>
        <v>0</v>
      </c>
      <c r="N330" s="57">
        <f>ROUND(IF('Indicator Data'!L333=0,0,IF('Indicator Data'!L333&gt;N$333,10,IF('Indicator Data'!L333&lt;N$334,0,10-(N$333-'Indicator Data'!L333)/(N$333-N$334)*10))),1)</f>
        <v>5.8</v>
      </c>
      <c r="O330" s="57">
        <f>ROUND(IF('Indicator Data'!M333=0,0,IF(LOG('Indicator Data'!M333)&gt;O$333,10,IF(LOG('Indicator Data'!M333)&lt;O$334,0,10-(O$333-LOG('Indicator Data'!M333))/(O$333-O$334)*10))),1)</f>
        <v>4</v>
      </c>
      <c r="P330" s="57">
        <f>ROUND(IF('Indicator Data'!N333=0,0,IF('Indicator Data'!N333&gt;P$333,10,IF('Indicator Data'!N333&lt;P$334,0,10-(P$333-'Indicator Data'!N333)/(P$333-P$334)*10))),1)</f>
        <v>5.0999999999999996</v>
      </c>
      <c r="Q330" s="57">
        <f t="shared" si="27"/>
        <v>4.5999999999999996</v>
      </c>
      <c r="R330" s="61">
        <f t="shared" si="28"/>
        <v>5.2</v>
      </c>
      <c r="S330" s="60">
        <f t="shared" si="29"/>
        <v>1.6</v>
      </c>
      <c r="T330" s="62"/>
      <c r="U330" s="1"/>
      <c r="V330" s="1"/>
      <c r="W330" s="1"/>
      <c r="X330" s="1"/>
      <c r="Y330" s="1"/>
    </row>
    <row r="331" spans="1:25" ht="15.75" customHeight="1" x14ac:dyDescent="0.25">
      <c r="A331" s="54" t="s">
        <v>768</v>
      </c>
      <c r="B331" s="55" t="s">
        <v>772</v>
      </c>
      <c r="C331" s="55" t="s">
        <v>783</v>
      </c>
      <c r="D331" s="55" t="s">
        <v>784</v>
      </c>
      <c r="E331" s="57">
        <v>0</v>
      </c>
      <c r="F331" s="57">
        <v>4.1145830718132084</v>
      </c>
      <c r="G331" s="57">
        <v>0</v>
      </c>
      <c r="H331" s="57">
        <v>0.63122601999999994</v>
      </c>
      <c r="I331" s="57">
        <v>4.6601652872488355</v>
      </c>
      <c r="J331" s="57">
        <v>0</v>
      </c>
      <c r="K331" s="60">
        <f t="shared" si="25"/>
        <v>2.1</v>
      </c>
      <c r="L331" s="57">
        <v>0</v>
      </c>
      <c r="M331" s="61">
        <f t="shared" si="26"/>
        <v>0</v>
      </c>
      <c r="N331" s="57">
        <f>ROUND(IF('Indicator Data'!L334=0,0,IF('Indicator Data'!L334&gt;N$333,10,IF('Indicator Data'!L334&lt;N$334,0,10-(N$333-'Indicator Data'!L334)/(N$333-N$334)*10))),1)</f>
        <v>5.8</v>
      </c>
      <c r="O331" s="57">
        <f>ROUND(IF('Indicator Data'!M334=0,0,IF(LOG('Indicator Data'!M334)&gt;O$333,10,IF(LOG('Indicator Data'!M334)&lt;O$334,0,10-(O$333-LOG('Indicator Data'!M334))/(O$333-O$334)*10))),1)</f>
        <v>4</v>
      </c>
      <c r="P331" s="57">
        <f>ROUND(IF('Indicator Data'!N334=0,0,IF('Indicator Data'!N334&gt;P$333,10,IF('Indicator Data'!N334&lt;P$334,0,10-(P$333-'Indicator Data'!N334)/(P$333-P$334)*10))),1)</f>
        <v>5.0999999999999996</v>
      </c>
      <c r="Q331" s="57">
        <f t="shared" si="27"/>
        <v>4.5999999999999996</v>
      </c>
      <c r="R331" s="61">
        <f t="shared" si="28"/>
        <v>5.2</v>
      </c>
      <c r="S331" s="60">
        <f t="shared" si="29"/>
        <v>1.6</v>
      </c>
      <c r="T331" s="62"/>
      <c r="U331" s="1"/>
      <c r="V331" s="1"/>
      <c r="W331" s="1"/>
      <c r="X331" s="1"/>
      <c r="Y331" s="1"/>
    </row>
    <row r="332" spans="1:25" ht="15.75" customHeight="1" x14ac:dyDescent="0.25">
      <c r="A332" s="54" t="s">
        <v>768</v>
      </c>
      <c r="B332" s="55" t="s">
        <v>769</v>
      </c>
      <c r="C332" s="55" t="s">
        <v>785</v>
      </c>
      <c r="D332" s="55" t="s">
        <v>786</v>
      </c>
      <c r="E332" s="57">
        <v>0</v>
      </c>
      <c r="F332" s="57">
        <v>4.1145830718132084</v>
      </c>
      <c r="G332" s="57">
        <v>0</v>
      </c>
      <c r="H332" s="57">
        <v>0.63122601999999994</v>
      </c>
      <c r="I332" s="57">
        <v>4.6601652872488355</v>
      </c>
      <c r="J332" s="57">
        <v>0</v>
      </c>
      <c r="K332" s="60">
        <f t="shared" si="25"/>
        <v>2.1</v>
      </c>
      <c r="L332" s="57">
        <v>0</v>
      </c>
      <c r="M332" s="61">
        <f t="shared" si="26"/>
        <v>0</v>
      </c>
      <c r="N332" s="57">
        <f>ROUND(IF('Indicator Data'!L335=0,0,IF('Indicator Data'!L335&gt;N$333,10,IF('Indicator Data'!L335&lt;N$334,0,10-(N$333-'Indicator Data'!L335)/(N$333-N$334)*10))),1)</f>
        <v>5.8</v>
      </c>
      <c r="O332" s="57">
        <f>ROUND(IF('Indicator Data'!M335=0,0,IF(LOG('Indicator Data'!M335)&gt;O$333,10,IF(LOG('Indicator Data'!M335)&lt;O$334,0,10-(O$333-LOG('Indicator Data'!M335))/(O$333-O$334)*10))),1)</f>
        <v>4</v>
      </c>
      <c r="P332" s="57">
        <f>ROUND(IF('Indicator Data'!N335=0,0,IF('Indicator Data'!N335&gt;P$333,10,IF('Indicator Data'!N335&lt;P$334,0,10-(P$333-'Indicator Data'!N335)/(P$333-P$334)*10))),1)</f>
        <v>5.0999999999999996</v>
      </c>
      <c r="Q332" s="57">
        <f t="shared" si="27"/>
        <v>4.5999999999999996</v>
      </c>
      <c r="R332" s="61">
        <f t="shared" si="28"/>
        <v>5.2</v>
      </c>
      <c r="S332" s="60">
        <f t="shared" si="29"/>
        <v>1.6</v>
      </c>
      <c r="T332" s="62"/>
      <c r="U332" s="1"/>
      <c r="V332" s="1"/>
      <c r="W332" s="1"/>
      <c r="X332" s="1"/>
      <c r="Y332" s="1"/>
    </row>
    <row r="333" spans="1:25" ht="15" customHeight="1" x14ac:dyDescent="0.25">
      <c r="A333" s="82"/>
      <c r="B333" s="82"/>
      <c r="C333" s="83"/>
      <c r="D333" s="84" t="s">
        <v>787</v>
      </c>
      <c r="E333" s="85"/>
      <c r="F333" s="85"/>
      <c r="G333" s="85"/>
      <c r="H333" s="85"/>
      <c r="I333" s="85"/>
      <c r="J333" s="85"/>
      <c r="K333" s="85"/>
      <c r="L333" s="57"/>
      <c r="M333" s="83"/>
      <c r="N333" s="83">
        <v>175</v>
      </c>
      <c r="O333" s="83">
        <v>4</v>
      </c>
      <c r="P333" s="83">
        <v>0.05</v>
      </c>
      <c r="Q333" s="83"/>
      <c r="R333" s="83"/>
      <c r="S333" s="60"/>
      <c r="T333" s="1"/>
      <c r="U333" s="82"/>
      <c r="V333" s="82"/>
      <c r="W333" s="82"/>
      <c r="X333" s="82"/>
      <c r="Y333" s="82"/>
    </row>
    <row r="334" spans="1:25" ht="15.75" customHeight="1" x14ac:dyDescent="0.25">
      <c r="A334" s="82"/>
      <c r="B334" s="82"/>
      <c r="C334" s="83"/>
      <c r="D334" s="84" t="s">
        <v>788</v>
      </c>
      <c r="E334" s="85"/>
      <c r="F334" s="85"/>
      <c r="G334" s="85"/>
      <c r="H334" s="85"/>
      <c r="I334" s="85"/>
      <c r="J334" s="85"/>
      <c r="K334" s="85"/>
      <c r="L334" s="57"/>
      <c r="M334" s="83"/>
      <c r="N334" s="83">
        <v>0</v>
      </c>
      <c r="O334" s="83">
        <v>1.5</v>
      </c>
      <c r="P334" s="83">
        <v>0</v>
      </c>
      <c r="Q334" s="83"/>
      <c r="R334" s="83"/>
      <c r="S334" s="60"/>
      <c r="T334" s="1"/>
      <c r="U334" s="82"/>
      <c r="V334" s="82"/>
      <c r="W334" s="82"/>
      <c r="X334" s="82"/>
      <c r="Y334" s="82"/>
    </row>
    <row r="335" spans="1:25" ht="15.75" customHeight="1" x14ac:dyDescent="0.25">
      <c r="A335" s="1"/>
      <c r="B335" s="1"/>
      <c r="C335" s="1"/>
      <c r="D335" s="1"/>
      <c r="E335" s="86"/>
      <c r="F335" s="86"/>
      <c r="G335" s="86"/>
      <c r="H335" s="86"/>
      <c r="I335" s="86"/>
      <c r="J335" s="86"/>
      <c r="K335" s="86"/>
      <c r="L335" s="1"/>
      <c r="M335" s="1"/>
      <c r="N335" s="1"/>
      <c r="O335" s="1"/>
      <c r="P335" s="1"/>
      <c r="Q335" s="1"/>
      <c r="R335" s="1"/>
      <c r="S335" s="1"/>
      <c r="T335" s="1"/>
      <c r="U335" s="1"/>
      <c r="V335" s="1"/>
      <c r="W335" s="1"/>
      <c r="X335" s="1"/>
      <c r="Y335" s="1"/>
    </row>
    <row r="336" spans="1:25" ht="15.75" customHeight="1" x14ac:dyDescent="0.25">
      <c r="A336" s="1"/>
      <c r="B336" s="1"/>
      <c r="C336" s="1"/>
      <c r="D336" s="1"/>
      <c r="E336" s="86"/>
      <c r="F336" s="86"/>
      <c r="G336" s="86"/>
      <c r="H336" s="86"/>
      <c r="I336" s="86"/>
      <c r="J336" s="86"/>
      <c r="K336" s="86"/>
      <c r="L336" s="1"/>
      <c r="M336" s="1"/>
      <c r="N336" s="1"/>
      <c r="O336" s="1"/>
      <c r="P336" s="1"/>
      <c r="Q336" s="1"/>
      <c r="R336" s="1"/>
      <c r="S336" s="1"/>
      <c r="T336" s="1"/>
      <c r="U336" s="1"/>
      <c r="V336" s="1"/>
      <c r="W336" s="1"/>
      <c r="X336" s="1"/>
      <c r="Y336" s="1"/>
    </row>
    <row r="337" spans="1:25" ht="15.75" customHeight="1" x14ac:dyDescent="0.25">
      <c r="A337" s="1"/>
      <c r="B337" s="1"/>
      <c r="C337" s="1"/>
      <c r="D337" s="1"/>
      <c r="E337" s="86"/>
      <c r="F337" s="86"/>
      <c r="G337" s="86"/>
      <c r="H337" s="86"/>
      <c r="I337" s="86"/>
      <c r="J337" s="86"/>
      <c r="K337" s="86"/>
      <c r="L337" s="1"/>
      <c r="M337" s="1"/>
      <c r="N337" s="1"/>
      <c r="O337" s="1"/>
      <c r="P337" s="1"/>
      <c r="Q337" s="1"/>
      <c r="R337" s="1"/>
      <c r="S337" s="1"/>
      <c r="T337" s="1"/>
      <c r="U337" s="1"/>
      <c r="V337" s="1"/>
      <c r="W337" s="1"/>
      <c r="X337" s="1"/>
      <c r="Y337" s="1"/>
    </row>
    <row r="338" spans="1:25" ht="15.75" customHeight="1" x14ac:dyDescent="0.25">
      <c r="A338" s="1"/>
      <c r="B338" s="1"/>
      <c r="C338" s="1"/>
      <c r="D338" s="1"/>
      <c r="E338" s="86"/>
      <c r="F338" s="86"/>
      <c r="G338" s="86"/>
      <c r="H338" s="86"/>
      <c r="I338" s="86"/>
      <c r="J338" s="86"/>
      <c r="K338" s="86"/>
      <c r="L338" s="1"/>
      <c r="M338" s="1"/>
      <c r="N338" s="1"/>
      <c r="O338" s="1"/>
      <c r="P338" s="1"/>
      <c r="Q338" s="1"/>
      <c r="R338" s="1"/>
      <c r="S338" s="1"/>
      <c r="T338" s="1"/>
      <c r="U338" s="1"/>
      <c r="V338" s="1"/>
      <c r="W338" s="1"/>
      <c r="X338" s="1"/>
      <c r="Y338" s="1"/>
    </row>
    <row r="339" spans="1:25" ht="15.75" customHeight="1" x14ac:dyDescent="0.25">
      <c r="A339" s="1"/>
      <c r="B339" s="1"/>
      <c r="C339" s="1"/>
      <c r="D339" s="1"/>
      <c r="E339" s="86"/>
      <c r="F339" s="86"/>
      <c r="G339" s="86"/>
      <c r="H339" s="86"/>
      <c r="I339" s="86"/>
      <c r="J339" s="86"/>
      <c r="K339" s="86"/>
      <c r="L339" s="1"/>
      <c r="M339" s="1"/>
      <c r="N339" s="1"/>
      <c r="O339" s="1"/>
      <c r="P339" s="1"/>
      <c r="Q339" s="1"/>
      <c r="R339" s="1"/>
      <c r="S339" s="1"/>
      <c r="T339" s="1"/>
      <c r="U339" s="1"/>
      <c r="V339" s="1"/>
      <c r="W339" s="1"/>
      <c r="X339" s="1"/>
      <c r="Y339" s="1"/>
    </row>
    <row r="340" spans="1:25" ht="15.75" customHeight="1" x14ac:dyDescent="0.25">
      <c r="A340" s="1"/>
      <c r="B340" s="1"/>
      <c r="C340" s="1"/>
      <c r="D340" s="1"/>
      <c r="E340" s="86"/>
      <c r="F340" s="86"/>
      <c r="G340" s="86"/>
      <c r="H340" s="86"/>
      <c r="I340" s="86"/>
      <c r="J340" s="86"/>
      <c r="K340" s="86"/>
      <c r="L340" s="1"/>
      <c r="M340" s="1"/>
      <c r="N340" s="1"/>
      <c r="O340" s="1"/>
      <c r="P340" s="1"/>
      <c r="Q340" s="1"/>
      <c r="R340" s="1"/>
      <c r="S340" s="1"/>
      <c r="T340" s="1"/>
      <c r="U340" s="1"/>
      <c r="V340" s="1"/>
      <c r="W340" s="1"/>
      <c r="X340" s="1"/>
      <c r="Y340" s="1"/>
    </row>
    <row r="341" spans="1:25" ht="15.75" customHeight="1" x14ac:dyDescent="0.25">
      <c r="A341" s="1"/>
      <c r="B341" s="1"/>
      <c r="C341" s="1"/>
      <c r="D341" s="1"/>
      <c r="E341" s="86"/>
      <c r="F341" s="86"/>
      <c r="G341" s="86"/>
      <c r="H341" s="86"/>
      <c r="I341" s="86"/>
      <c r="J341" s="86"/>
      <c r="K341" s="86"/>
      <c r="L341" s="1"/>
      <c r="M341" s="1"/>
      <c r="N341" s="1"/>
      <c r="O341" s="1"/>
      <c r="P341" s="1"/>
      <c r="Q341" s="1"/>
      <c r="R341" s="1"/>
      <c r="S341" s="1"/>
      <c r="T341" s="1"/>
      <c r="U341" s="1"/>
      <c r="V341" s="1"/>
      <c r="W341" s="1"/>
      <c r="X341" s="1"/>
      <c r="Y341" s="1"/>
    </row>
    <row r="342" spans="1:25" ht="15.75" customHeight="1" x14ac:dyDescent="0.25">
      <c r="A342" s="1"/>
      <c r="B342" s="1"/>
      <c r="C342" s="1"/>
      <c r="D342" s="1"/>
      <c r="E342" s="86"/>
      <c r="F342" s="86"/>
      <c r="G342" s="86"/>
      <c r="H342" s="86"/>
      <c r="I342" s="86"/>
      <c r="J342" s="86"/>
      <c r="K342" s="86"/>
      <c r="L342" s="1"/>
      <c r="M342" s="1"/>
      <c r="N342" s="1"/>
      <c r="O342" s="1"/>
      <c r="P342" s="1"/>
      <c r="Q342" s="1"/>
      <c r="R342" s="1"/>
      <c r="S342" s="1"/>
      <c r="T342" s="1"/>
      <c r="U342" s="1"/>
      <c r="V342" s="1"/>
      <c r="W342" s="1"/>
      <c r="X342" s="1"/>
      <c r="Y342" s="1"/>
    </row>
    <row r="343" spans="1:25" ht="15.75" customHeight="1" x14ac:dyDescent="0.25">
      <c r="A343" s="1"/>
      <c r="B343" s="1"/>
      <c r="C343" s="1"/>
      <c r="D343" s="1"/>
      <c r="E343" s="86"/>
      <c r="F343" s="86"/>
      <c r="G343" s="86"/>
      <c r="H343" s="86"/>
      <c r="I343" s="86"/>
      <c r="J343" s="86"/>
      <c r="K343" s="86"/>
      <c r="L343" s="1"/>
      <c r="M343" s="1"/>
      <c r="N343" s="1"/>
      <c r="O343" s="1"/>
      <c r="P343" s="1"/>
      <c r="Q343" s="1"/>
      <c r="R343" s="1"/>
      <c r="S343" s="1"/>
      <c r="T343" s="1"/>
      <c r="U343" s="1"/>
      <c r="V343" s="1"/>
      <c r="W343" s="1"/>
      <c r="X343" s="1"/>
      <c r="Y343" s="1"/>
    </row>
    <row r="344" spans="1:25" ht="15.75" customHeight="1" x14ac:dyDescent="0.25">
      <c r="A344" s="1"/>
      <c r="B344" s="1"/>
      <c r="C344" s="1"/>
      <c r="D344" s="1"/>
      <c r="E344" s="86"/>
      <c r="F344" s="86"/>
      <c r="G344" s="86"/>
      <c r="H344" s="86"/>
      <c r="I344" s="86"/>
      <c r="J344" s="86"/>
      <c r="K344" s="86"/>
      <c r="L344" s="1"/>
      <c r="M344" s="1"/>
      <c r="N344" s="1"/>
      <c r="O344" s="1"/>
      <c r="P344" s="1"/>
      <c r="Q344" s="1"/>
      <c r="R344" s="1"/>
      <c r="S344" s="1"/>
      <c r="T344" s="1"/>
      <c r="U344" s="1"/>
      <c r="V344" s="1"/>
      <c r="W344" s="1"/>
      <c r="X344" s="1"/>
      <c r="Y344" s="1"/>
    </row>
    <row r="345" spans="1:25" ht="15.75" customHeight="1" x14ac:dyDescent="0.25">
      <c r="A345" s="1"/>
      <c r="B345" s="1"/>
      <c r="C345" s="1"/>
      <c r="D345" s="1"/>
      <c r="E345" s="86"/>
      <c r="F345" s="86"/>
      <c r="G345" s="86"/>
      <c r="H345" s="86"/>
      <c r="I345" s="86"/>
      <c r="J345" s="86"/>
      <c r="K345" s="86"/>
      <c r="L345" s="1"/>
      <c r="M345" s="1"/>
      <c r="N345" s="1"/>
      <c r="O345" s="1"/>
      <c r="P345" s="1"/>
      <c r="Q345" s="1"/>
      <c r="R345" s="1"/>
      <c r="S345" s="1"/>
      <c r="T345" s="1"/>
      <c r="U345" s="1"/>
      <c r="V345" s="1"/>
      <c r="W345" s="1"/>
      <c r="X345" s="1"/>
      <c r="Y345" s="1"/>
    </row>
    <row r="346" spans="1:25" ht="15.75" customHeight="1" x14ac:dyDescent="0.25">
      <c r="A346" s="1"/>
      <c r="B346" s="1"/>
      <c r="C346" s="1"/>
      <c r="D346" s="1"/>
      <c r="E346" s="86"/>
      <c r="F346" s="86"/>
      <c r="G346" s="86"/>
      <c r="H346" s="86"/>
      <c r="I346" s="86"/>
      <c r="J346" s="86"/>
      <c r="K346" s="86"/>
      <c r="L346" s="1"/>
      <c r="M346" s="1"/>
      <c r="N346" s="1"/>
      <c r="O346" s="1"/>
      <c r="P346" s="1"/>
      <c r="Q346" s="1"/>
      <c r="R346" s="1"/>
      <c r="S346" s="1"/>
      <c r="T346" s="1"/>
      <c r="U346" s="1"/>
      <c r="V346" s="1"/>
      <c r="W346" s="1"/>
      <c r="X346" s="1"/>
      <c r="Y346" s="1"/>
    </row>
    <row r="347" spans="1:25" ht="15.75" customHeight="1" x14ac:dyDescent="0.25">
      <c r="A347" s="1"/>
      <c r="B347" s="1"/>
      <c r="C347" s="1"/>
      <c r="D347" s="1"/>
      <c r="E347" s="86"/>
      <c r="F347" s="86"/>
      <c r="G347" s="86"/>
      <c r="H347" s="86"/>
      <c r="I347" s="86"/>
      <c r="J347" s="86"/>
      <c r="K347" s="86"/>
      <c r="L347" s="1"/>
      <c r="M347" s="1"/>
      <c r="N347" s="1"/>
      <c r="O347" s="1"/>
      <c r="P347" s="1"/>
      <c r="Q347" s="1"/>
      <c r="R347" s="1"/>
      <c r="S347" s="1"/>
      <c r="T347" s="1"/>
      <c r="U347" s="1"/>
      <c r="V347" s="1"/>
      <c r="W347" s="1"/>
      <c r="X347" s="1"/>
      <c r="Y347" s="1"/>
    </row>
    <row r="348" spans="1:25" ht="15.75" customHeight="1" x14ac:dyDescent="0.25">
      <c r="A348" s="1"/>
      <c r="B348" s="1"/>
      <c r="C348" s="1"/>
      <c r="D348" s="1"/>
      <c r="E348" s="86"/>
      <c r="F348" s="86"/>
      <c r="G348" s="86"/>
      <c r="H348" s="86"/>
      <c r="I348" s="86"/>
      <c r="J348" s="86"/>
      <c r="K348" s="86"/>
      <c r="L348" s="1"/>
      <c r="M348" s="1"/>
      <c r="N348" s="1"/>
      <c r="O348" s="1"/>
      <c r="P348" s="1"/>
      <c r="Q348" s="1"/>
      <c r="R348" s="1"/>
      <c r="S348" s="1"/>
      <c r="T348" s="1"/>
      <c r="U348" s="1"/>
      <c r="V348" s="1"/>
      <c r="W348" s="1"/>
      <c r="X348" s="1"/>
      <c r="Y348" s="1"/>
    </row>
    <row r="349" spans="1:25" ht="15.75" customHeight="1" x14ac:dyDescent="0.25">
      <c r="A349" s="1"/>
      <c r="B349" s="1"/>
      <c r="C349" s="1"/>
      <c r="D349" s="1"/>
      <c r="E349" s="86"/>
      <c r="F349" s="86"/>
      <c r="G349" s="86"/>
      <c r="H349" s="86"/>
      <c r="I349" s="86"/>
      <c r="J349" s="86"/>
      <c r="K349" s="86"/>
      <c r="L349" s="1"/>
      <c r="M349" s="1"/>
      <c r="N349" s="1"/>
      <c r="O349" s="1"/>
      <c r="P349" s="1"/>
      <c r="Q349" s="1"/>
      <c r="R349" s="1"/>
      <c r="S349" s="1"/>
      <c r="T349" s="1"/>
      <c r="U349" s="1"/>
      <c r="V349" s="1"/>
      <c r="W349" s="1"/>
      <c r="X349" s="1"/>
      <c r="Y349" s="1"/>
    </row>
    <row r="350" spans="1:25" ht="15.75" customHeight="1" x14ac:dyDescent="0.25">
      <c r="A350" s="1"/>
      <c r="B350" s="1"/>
      <c r="C350" s="1"/>
      <c r="D350" s="1"/>
      <c r="E350" s="86"/>
      <c r="F350" s="86"/>
      <c r="G350" s="86"/>
      <c r="H350" s="86"/>
      <c r="I350" s="86"/>
      <c r="J350" s="86"/>
      <c r="K350" s="86"/>
      <c r="L350" s="1"/>
      <c r="M350" s="1"/>
      <c r="N350" s="1"/>
      <c r="O350" s="1"/>
      <c r="P350" s="1"/>
      <c r="Q350" s="1"/>
      <c r="R350" s="1"/>
      <c r="S350" s="1"/>
      <c r="T350" s="1"/>
      <c r="U350" s="1"/>
      <c r="V350" s="1"/>
      <c r="W350" s="1"/>
      <c r="X350" s="1"/>
      <c r="Y350" s="1"/>
    </row>
    <row r="351" spans="1:25" ht="15.75" customHeight="1" x14ac:dyDescent="0.25">
      <c r="A351" s="1"/>
      <c r="B351" s="1"/>
      <c r="C351" s="1"/>
      <c r="D351" s="1"/>
      <c r="E351" s="86"/>
      <c r="F351" s="86"/>
      <c r="G351" s="86"/>
      <c r="H351" s="86"/>
      <c r="I351" s="86"/>
      <c r="J351" s="86"/>
      <c r="K351" s="86"/>
      <c r="L351" s="1"/>
      <c r="M351" s="1"/>
      <c r="N351" s="1"/>
      <c r="O351" s="1"/>
      <c r="P351" s="1"/>
      <c r="Q351" s="1"/>
      <c r="R351" s="1"/>
      <c r="S351" s="1"/>
      <c r="T351" s="1"/>
      <c r="U351" s="1"/>
      <c r="V351" s="1"/>
      <c r="W351" s="1"/>
      <c r="X351" s="1"/>
      <c r="Y351" s="1"/>
    </row>
    <row r="352" spans="1:25" ht="15.75" customHeight="1" x14ac:dyDescent="0.25">
      <c r="A352" s="1"/>
      <c r="B352" s="1"/>
      <c r="C352" s="1"/>
      <c r="D352" s="1"/>
      <c r="E352" s="86"/>
      <c r="F352" s="86"/>
      <c r="G352" s="86"/>
      <c r="H352" s="86"/>
      <c r="I352" s="86"/>
      <c r="J352" s="86"/>
      <c r="K352" s="86"/>
      <c r="L352" s="1"/>
      <c r="M352" s="1"/>
      <c r="N352" s="1"/>
      <c r="O352" s="1"/>
      <c r="P352" s="1"/>
      <c r="Q352" s="1"/>
      <c r="R352" s="1"/>
      <c r="S352" s="1"/>
      <c r="T352" s="1"/>
      <c r="U352" s="1"/>
      <c r="V352" s="1"/>
      <c r="W352" s="1"/>
      <c r="X352" s="1"/>
      <c r="Y352" s="1"/>
    </row>
    <row r="353" spans="1:25" ht="15.75" customHeight="1" x14ac:dyDescent="0.25">
      <c r="A353" s="1"/>
      <c r="B353" s="1"/>
      <c r="C353" s="1"/>
      <c r="D353" s="1"/>
      <c r="E353" s="86"/>
      <c r="F353" s="86"/>
      <c r="G353" s="86"/>
      <c r="H353" s="86"/>
      <c r="I353" s="86"/>
      <c r="J353" s="86"/>
      <c r="K353" s="86"/>
      <c r="L353" s="1"/>
      <c r="M353" s="1"/>
      <c r="N353" s="1"/>
      <c r="O353" s="1"/>
      <c r="P353" s="1"/>
      <c r="Q353" s="1"/>
      <c r="R353" s="1"/>
      <c r="S353" s="1"/>
      <c r="T353" s="1"/>
      <c r="U353" s="1"/>
      <c r="V353" s="1"/>
      <c r="W353" s="1"/>
      <c r="X353" s="1"/>
      <c r="Y353" s="1"/>
    </row>
    <row r="354" spans="1:25" ht="15.75" customHeight="1" x14ac:dyDescent="0.25">
      <c r="A354" s="1"/>
      <c r="B354" s="1"/>
      <c r="C354" s="1"/>
      <c r="D354" s="1"/>
      <c r="E354" s="86"/>
      <c r="F354" s="86"/>
      <c r="G354" s="86"/>
      <c r="H354" s="86"/>
      <c r="I354" s="86"/>
      <c r="J354" s="86"/>
      <c r="K354" s="86"/>
      <c r="L354" s="1"/>
      <c r="M354" s="1"/>
      <c r="N354" s="1"/>
      <c r="O354" s="1"/>
      <c r="P354" s="1"/>
      <c r="Q354" s="1"/>
      <c r="R354" s="1"/>
      <c r="S354" s="1"/>
      <c r="T354" s="1"/>
      <c r="U354" s="1"/>
      <c r="V354" s="1"/>
      <c r="W354" s="1"/>
      <c r="X354" s="1"/>
      <c r="Y354" s="1"/>
    </row>
    <row r="355" spans="1:25" ht="15.75" customHeight="1" x14ac:dyDescent="0.25">
      <c r="A355" s="1"/>
      <c r="B355" s="1"/>
      <c r="C355" s="1"/>
      <c r="D355" s="1"/>
      <c r="E355" s="86"/>
      <c r="F355" s="86"/>
      <c r="G355" s="86"/>
      <c r="H355" s="86"/>
      <c r="I355" s="86"/>
      <c r="J355" s="86"/>
      <c r="K355" s="86"/>
      <c r="L355" s="1"/>
      <c r="M355" s="1"/>
      <c r="N355" s="1"/>
      <c r="O355" s="1"/>
      <c r="P355" s="1"/>
      <c r="Q355" s="1"/>
      <c r="R355" s="1"/>
      <c r="S355" s="1"/>
      <c r="T355" s="1"/>
      <c r="U355" s="1"/>
      <c r="V355" s="1"/>
      <c r="W355" s="1"/>
      <c r="X355" s="1"/>
      <c r="Y355" s="1"/>
    </row>
    <row r="356" spans="1:25" ht="15.75" customHeight="1" x14ac:dyDescent="0.25">
      <c r="A356" s="1"/>
      <c r="B356" s="1"/>
      <c r="C356" s="1"/>
      <c r="D356" s="1"/>
      <c r="E356" s="86"/>
      <c r="F356" s="86"/>
      <c r="G356" s="86"/>
      <c r="H356" s="86"/>
      <c r="I356" s="86"/>
      <c r="J356" s="86"/>
      <c r="K356" s="86"/>
      <c r="L356" s="1"/>
      <c r="M356" s="1"/>
      <c r="N356" s="1"/>
      <c r="O356" s="1"/>
      <c r="P356" s="1"/>
      <c r="Q356" s="1"/>
      <c r="R356" s="1"/>
      <c r="S356" s="1"/>
      <c r="T356" s="1"/>
      <c r="U356" s="1"/>
      <c r="V356" s="1"/>
      <c r="W356" s="1"/>
      <c r="X356" s="1"/>
      <c r="Y356" s="1"/>
    </row>
    <row r="357" spans="1:25" ht="15.75" customHeight="1" x14ac:dyDescent="0.25">
      <c r="A357" s="1"/>
      <c r="B357" s="1"/>
      <c r="C357" s="1"/>
      <c r="D357" s="1"/>
      <c r="E357" s="86"/>
      <c r="F357" s="86"/>
      <c r="G357" s="86"/>
      <c r="H357" s="86"/>
      <c r="I357" s="86"/>
      <c r="J357" s="86"/>
      <c r="K357" s="86"/>
      <c r="L357" s="1"/>
      <c r="M357" s="1"/>
      <c r="N357" s="1"/>
      <c r="O357" s="1"/>
      <c r="P357" s="1"/>
      <c r="Q357" s="1"/>
      <c r="R357" s="1"/>
      <c r="S357" s="1"/>
      <c r="T357" s="1"/>
      <c r="U357" s="1"/>
      <c r="V357" s="1"/>
      <c r="W357" s="1"/>
      <c r="X357" s="1"/>
      <c r="Y357" s="1"/>
    </row>
    <row r="358" spans="1:25" ht="15.75" customHeight="1" x14ac:dyDescent="0.25">
      <c r="A358" s="1"/>
      <c r="B358" s="1"/>
      <c r="C358" s="1"/>
      <c r="D358" s="1"/>
      <c r="E358" s="86"/>
      <c r="F358" s="86"/>
      <c r="G358" s="86"/>
      <c r="H358" s="86"/>
      <c r="I358" s="86"/>
      <c r="J358" s="86"/>
      <c r="K358" s="86"/>
      <c r="L358" s="1"/>
      <c r="M358" s="1"/>
      <c r="N358" s="1"/>
      <c r="O358" s="1"/>
      <c r="P358" s="1"/>
      <c r="Q358" s="1"/>
      <c r="R358" s="1"/>
      <c r="S358" s="1"/>
      <c r="T358" s="1"/>
      <c r="U358" s="1"/>
      <c r="V358" s="1"/>
      <c r="W358" s="1"/>
      <c r="X358" s="1"/>
      <c r="Y358" s="1"/>
    </row>
    <row r="359" spans="1:25" ht="15.75" customHeight="1" x14ac:dyDescent="0.25">
      <c r="A359" s="1"/>
      <c r="B359" s="1"/>
      <c r="C359" s="1"/>
      <c r="D359" s="1"/>
      <c r="E359" s="86"/>
      <c r="F359" s="86"/>
      <c r="G359" s="86"/>
      <c r="H359" s="86"/>
      <c r="I359" s="86"/>
      <c r="J359" s="86"/>
      <c r="K359" s="86"/>
      <c r="L359" s="1"/>
      <c r="M359" s="1"/>
      <c r="N359" s="1"/>
      <c r="O359" s="1"/>
      <c r="P359" s="1"/>
      <c r="Q359" s="1"/>
      <c r="R359" s="1"/>
      <c r="S359" s="1"/>
      <c r="T359" s="1"/>
      <c r="U359" s="1"/>
      <c r="V359" s="1"/>
      <c r="W359" s="1"/>
      <c r="X359" s="1"/>
      <c r="Y359" s="1"/>
    </row>
    <row r="360" spans="1:25" ht="15.75" customHeight="1" x14ac:dyDescent="0.25">
      <c r="A360" s="1"/>
      <c r="B360" s="1"/>
      <c r="C360" s="1"/>
      <c r="D360" s="1"/>
      <c r="E360" s="86"/>
      <c r="F360" s="86"/>
      <c r="G360" s="86"/>
      <c r="H360" s="86"/>
      <c r="I360" s="86"/>
      <c r="J360" s="86"/>
      <c r="K360" s="86"/>
      <c r="L360" s="1"/>
      <c r="M360" s="1"/>
      <c r="N360" s="1"/>
      <c r="O360" s="1"/>
      <c r="P360" s="1"/>
      <c r="Q360" s="1"/>
      <c r="R360" s="1"/>
      <c r="S360" s="1"/>
      <c r="T360" s="1"/>
      <c r="U360" s="1"/>
      <c r="V360" s="1"/>
      <c r="W360" s="1"/>
      <c r="X360" s="1"/>
      <c r="Y360" s="1"/>
    </row>
    <row r="361" spans="1:25" ht="15.75" customHeight="1" x14ac:dyDescent="0.25">
      <c r="A361" s="1"/>
      <c r="B361" s="1"/>
      <c r="C361" s="1"/>
      <c r="D361" s="1"/>
      <c r="E361" s="86"/>
      <c r="F361" s="86"/>
      <c r="G361" s="86"/>
      <c r="H361" s="86"/>
      <c r="I361" s="86"/>
      <c r="J361" s="86"/>
      <c r="K361" s="86"/>
      <c r="L361" s="1"/>
      <c r="M361" s="1"/>
      <c r="N361" s="1"/>
      <c r="O361" s="1"/>
      <c r="P361" s="1"/>
      <c r="Q361" s="1"/>
      <c r="R361" s="1"/>
      <c r="S361" s="1"/>
      <c r="T361" s="1"/>
      <c r="U361" s="1"/>
      <c r="V361" s="1"/>
      <c r="W361" s="1"/>
      <c r="X361" s="1"/>
      <c r="Y361" s="1"/>
    </row>
    <row r="362" spans="1:25" ht="15.75" customHeight="1" x14ac:dyDescent="0.25">
      <c r="A362" s="1"/>
      <c r="B362" s="1"/>
      <c r="C362" s="1"/>
      <c r="D362" s="1"/>
      <c r="E362" s="86"/>
      <c r="F362" s="86"/>
      <c r="G362" s="86"/>
      <c r="H362" s="86"/>
      <c r="I362" s="86"/>
      <c r="J362" s="86"/>
      <c r="K362" s="86"/>
      <c r="L362" s="1"/>
      <c r="M362" s="1"/>
      <c r="N362" s="1"/>
      <c r="O362" s="1"/>
      <c r="P362" s="1"/>
      <c r="Q362" s="1"/>
      <c r="R362" s="1"/>
      <c r="S362" s="1"/>
      <c r="T362" s="1"/>
      <c r="U362" s="1"/>
      <c r="V362" s="1"/>
      <c r="W362" s="1"/>
      <c r="X362" s="1"/>
      <c r="Y362" s="1"/>
    </row>
    <row r="363" spans="1:25" ht="15.75" customHeight="1" x14ac:dyDescent="0.25">
      <c r="A363" s="1"/>
      <c r="B363" s="1"/>
      <c r="C363" s="1"/>
      <c r="D363" s="1"/>
      <c r="E363" s="86"/>
      <c r="F363" s="86"/>
      <c r="G363" s="86"/>
      <c r="H363" s="86"/>
      <c r="I363" s="86"/>
      <c r="J363" s="86"/>
      <c r="K363" s="86"/>
      <c r="L363" s="1"/>
      <c r="M363" s="1"/>
      <c r="N363" s="1"/>
      <c r="O363" s="1"/>
      <c r="P363" s="1"/>
      <c r="Q363" s="1"/>
      <c r="R363" s="1"/>
      <c r="S363" s="1"/>
      <c r="T363" s="1"/>
      <c r="U363" s="1"/>
      <c r="V363" s="1"/>
      <c r="W363" s="1"/>
      <c r="X363" s="1"/>
      <c r="Y363" s="1"/>
    </row>
    <row r="364" spans="1:25" ht="15.75" customHeight="1" x14ac:dyDescent="0.25">
      <c r="A364" s="1"/>
      <c r="B364" s="1"/>
      <c r="C364" s="1"/>
      <c r="D364" s="1"/>
      <c r="E364" s="86"/>
      <c r="F364" s="86"/>
      <c r="G364" s="86"/>
      <c r="H364" s="86"/>
      <c r="I364" s="86"/>
      <c r="J364" s="86"/>
      <c r="K364" s="86"/>
      <c r="L364" s="1"/>
      <c r="M364" s="1"/>
      <c r="N364" s="1"/>
      <c r="O364" s="1"/>
      <c r="P364" s="1"/>
      <c r="Q364" s="1"/>
      <c r="R364" s="1"/>
      <c r="S364" s="1"/>
      <c r="T364" s="1"/>
      <c r="U364" s="1"/>
      <c r="V364" s="1"/>
      <c r="W364" s="1"/>
      <c r="X364" s="1"/>
      <c r="Y364" s="1"/>
    </row>
    <row r="365" spans="1:25" ht="15.75" customHeight="1" x14ac:dyDescent="0.25">
      <c r="A365" s="1"/>
      <c r="B365" s="1"/>
      <c r="C365" s="1"/>
      <c r="D365" s="1"/>
      <c r="E365" s="86"/>
      <c r="F365" s="86"/>
      <c r="G365" s="86"/>
      <c r="H365" s="86"/>
      <c r="I365" s="86"/>
      <c r="J365" s="86"/>
      <c r="K365" s="86"/>
      <c r="L365" s="1"/>
      <c r="M365" s="1"/>
      <c r="N365" s="1"/>
      <c r="O365" s="1"/>
      <c r="P365" s="1"/>
      <c r="Q365" s="1"/>
      <c r="R365" s="1"/>
      <c r="S365" s="1"/>
      <c r="T365" s="1"/>
      <c r="U365" s="1"/>
      <c r="V365" s="1"/>
      <c r="W365" s="1"/>
      <c r="X365" s="1"/>
      <c r="Y365" s="1"/>
    </row>
    <row r="366" spans="1:25" ht="15.75" customHeight="1" x14ac:dyDescent="0.25">
      <c r="A366" s="1"/>
      <c r="B366" s="1"/>
      <c r="C366" s="1"/>
      <c r="D366" s="1"/>
      <c r="E366" s="86"/>
      <c r="F366" s="86"/>
      <c r="G366" s="86"/>
      <c r="H366" s="86"/>
      <c r="I366" s="86"/>
      <c r="J366" s="86"/>
      <c r="K366" s="86"/>
      <c r="L366" s="1"/>
      <c r="M366" s="1"/>
      <c r="N366" s="1"/>
      <c r="O366" s="1"/>
      <c r="P366" s="1"/>
      <c r="Q366" s="1"/>
      <c r="R366" s="1"/>
      <c r="S366" s="1"/>
      <c r="T366" s="1"/>
      <c r="U366" s="1"/>
      <c r="V366" s="1"/>
      <c r="W366" s="1"/>
      <c r="X366" s="1"/>
      <c r="Y366" s="1"/>
    </row>
    <row r="367" spans="1:25" ht="15.75" customHeight="1" x14ac:dyDescent="0.25">
      <c r="A367" s="1"/>
      <c r="B367" s="1"/>
      <c r="C367" s="1"/>
      <c r="D367" s="1"/>
      <c r="E367" s="86"/>
      <c r="F367" s="86"/>
      <c r="G367" s="86"/>
      <c r="H367" s="86"/>
      <c r="I367" s="86"/>
      <c r="J367" s="86"/>
      <c r="K367" s="86"/>
      <c r="L367" s="1"/>
      <c r="M367" s="1"/>
      <c r="N367" s="1"/>
      <c r="O367" s="1"/>
      <c r="P367" s="1"/>
      <c r="Q367" s="1"/>
      <c r="R367" s="1"/>
      <c r="S367" s="1"/>
      <c r="T367" s="1"/>
      <c r="U367" s="1"/>
      <c r="V367" s="1"/>
      <c r="W367" s="1"/>
      <c r="X367" s="1"/>
      <c r="Y367" s="1"/>
    </row>
    <row r="368" spans="1:25" ht="15.75" customHeight="1" x14ac:dyDescent="0.25">
      <c r="A368" s="1"/>
      <c r="B368" s="1"/>
      <c r="C368" s="1"/>
      <c r="D368" s="1"/>
      <c r="E368" s="86"/>
      <c r="F368" s="86"/>
      <c r="G368" s="86"/>
      <c r="H368" s="86"/>
      <c r="I368" s="86"/>
      <c r="J368" s="86"/>
      <c r="K368" s="86"/>
      <c r="L368" s="1"/>
      <c r="M368" s="1"/>
      <c r="N368" s="1"/>
      <c r="O368" s="1"/>
      <c r="P368" s="1"/>
      <c r="Q368" s="1"/>
      <c r="R368" s="1"/>
      <c r="S368" s="1"/>
      <c r="T368" s="1"/>
      <c r="U368" s="1"/>
      <c r="V368" s="1"/>
      <c r="W368" s="1"/>
      <c r="X368" s="1"/>
      <c r="Y368" s="1"/>
    </row>
    <row r="369" spans="1:25" ht="15.75" customHeight="1" x14ac:dyDescent="0.25">
      <c r="A369" s="1"/>
      <c r="B369" s="1"/>
      <c r="C369" s="1"/>
      <c r="D369" s="1"/>
      <c r="E369" s="86"/>
      <c r="F369" s="86"/>
      <c r="G369" s="86"/>
      <c r="H369" s="86"/>
      <c r="I369" s="86"/>
      <c r="J369" s="86"/>
      <c r="K369" s="86"/>
      <c r="L369" s="1"/>
      <c r="M369" s="1"/>
      <c r="N369" s="1"/>
      <c r="O369" s="1"/>
      <c r="P369" s="1"/>
      <c r="Q369" s="1"/>
      <c r="R369" s="1"/>
      <c r="S369" s="1"/>
      <c r="T369" s="1"/>
      <c r="U369" s="1"/>
      <c r="V369" s="1"/>
      <c r="W369" s="1"/>
      <c r="X369" s="1"/>
      <c r="Y369" s="1"/>
    </row>
    <row r="370" spans="1:25" ht="15.75" customHeight="1" x14ac:dyDescent="0.25">
      <c r="A370" s="1"/>
      <c r="B370" s="1"/>
      <c r="C370" s="1"/>
      <c r="D370" s="1"/>
      <c r="E370" s="86"/>
      <c r="F370" s="86"/>
      <c r="G370" s="86"/>
      <c r="H370" s="86"/>
      <c r="I370" s="86"/>
      <c r="J370" s="86"/>
      <c r="K370" s="86"/>
      <c r="L370" s="1"/>
      <c r="M370" s="1"/>
      <c r="N370" s="1"/>
      <c r="O370" s="1"/>
      <c r="P370" s="1"/>
      <c r="Q370" s="1"/>
      <c r="R370" s="1"/>
      <c r="S370" s="1"/>
      <c r="T370" s="1"/>
      <c r="U370" s="1"/>
      <c r="V370" s="1"/>
      <c r="W370" s="1"/>
      <c r="X370" s="1"/>
      <c r="Y370" s="1"/>
    </row>
    <row r="371" spans="1:25" ht="15.75" customHeight="1" x14ac:dyDescent="0.25">
      <c r="A371" s="1"/>
      <c r="B371" s="1"/>
      <c r="C371" s="1"/>
      <c r="D371" s="1"/>
      <c r="E371" s="86"/>
      <c r="F371" s="86"/>
      <c r="G371" s="86"/>
      <c r="H371" s="86"/>
      <c r="I371" s="86"/>
      <c r="J371" s="86"/>
      <c r="K371" s="86"/>
      <c r="L371" s="1"/>
      <c r="M371" s="1"/>
      <c r="N371" s="1"/>
      <c r="O371" s="1"/>
      <c r="P371" s="1"/>
      <c r="Q371" s="1"/>
      <c r="R371" s="1"/>
      <c r="S371" s="1"/>
      <c r="T371" s="1"/>
      <c r="U371" s="1"/>
      <c r="V371" s="1"/>
      <c r="W371" s="1"/>
      <c r="X371" s="1"/>
      <c r="Y371" s="1"/>
    </row>
    <row r="372" spans="1:25" ht="15.75" customHeight="1" x14ac:dyDescent="0.25">
      <c r="A372" s="1"/>
      <c r="B372" s="1"/>
      <c r="C372" s="1"/>
      <c r="D372" s="1"/>
      <c r="E372" s="86"/>
      <c r="F372" s="86"/>
      <c r="G372" s="86"/>
      <c r="H372" s="86"/>
      <c r="I372" s="86"/>
      <c r="J372" s="86"/>
      <c r="K372" s="86"/>
      <c r="L372" s="1"/>
      <c r="M372" s="1"/>
      <c r="N372" s="1"/>
      <c r="O372" s="1"/>
      <c r="P372" s="1"/>
      <c r="Q372" s="1"/>
      <c r="R372" s="1"/>
      <c r="S372" s="1"/>
      <c r="T372" s="1"/>
      <c r="U372" s="1"/>
      <c r="V372" s="1"/>
      <c r="W372" s="1"/>
      <c r="X372" s="1"/>
      <c r="Y372" s="1"/>
    </row>
    <row r="373" spans="1:25" ht="15.75" customHeight="1" x14ac:dyDescent="0.25">
      <c r="A373" s="1"/>
      <c r="B373" s="1"/>
      <c r="C373" s="1"/>
      <c r="D373" s="1"/>
      <c r="E373" s="86"/>
      <c r="F373" s="86"/>
      <c r="G373" s="86"/>
      <c r="H373" s="86"/>
      <c r="I373" s="86"/>
      <c r="J373" s="86"/>
      <c r="K373" s="86"/>
      <c r="L373" s="1"/>
      <c r="M373" s="1"/>
      <c r="N373" s="1"/>
      <c r="O373" s="1"/>
      <c r="P373" s="1"/>
      <c r="Q373" s="1"/>
      <c r="R373" s="1"/>
      <c r="S373" s="1"/>
      <c r="T373" s="1"/>
      <c r="U373" s="1"/>
      <c r="V373" s="1"/>
      <c r="W373" s="1"/>
      <c r="X373" s="1"/>
      <c r="Y373" s="1"/>
    </row>
    <row r="374" spans="1:25" ht="15.75" customHeight="1" x14ac:dyDescent="0.25">
      <c r="A374" s="1"/>
      <c r="B374" s="1"/>
      <c r="C374" s="1"/>
      <c r="D374" s="1"/>
      <c r="E374" s="86"/>
      <c r="F374" s="86"/>
      <c r="G374" s="86"/>
      <c r="H374" s="86"/>
      <c r="I374" s="86"/>
      <c r="J374" s="86"/>
      <c r="K374" s="86"/>
      <c r="L374" s="1"/>
      <c r="M374" s="1"/>
      <c r="N374" s="1"/>
      <c r="O374" s="1"/>
      <c r="P374" s="1"/>
      <c r="Q374" s="1"/>
      <c r="R374" s="1"/>
      <c r="S374" s="1"/>
      <c r="T374" s="1"/>
      <c r="U374" s="1"/>
      <c r="V374" s="1"/>
      <c r="W374" s="1"/>
      <c r="X374" s="1"/>
      <c r="Y374" s="1"/>
    </row>
    <row r="375" spans="1:25" ht="15.75" customHeight="1" x14ac:dyDescent="0.25">
      <c r="A375" s="1"/>
      <c r="B375" s="1"/>
      <c r="C375" s="1"/>
      <c r="D375" s="1"/>
      <c r="E375" s="86"/>
      <c r="F375" s="86"/>
      <c r="G375" s="86"/>
      <c r="H375" s="86"/>
      <c r="I375" s="86"/>
      <c r="J375" s="86"/>
      <c r="K375" s="86"/>
      <c r="L375" s="1"/>
      <c r="M375" s="1"/>
      <c r="N375" s="1"/>
      <c r="O375" s="1"/>
      <c r="P375" s="1"/>
      <c r="Q375" s="1"/>
      <c r="R375" s="1"/>
      <c r="S375" s="1"/>
      <c r="T375" s="1"/>
      <c r="U375" s="1"/>
      <c r="V375" s="1"/>
      <c r="W375" s="1"/>
      <c r="X375" s="1"/>
      <c r="Y375" s="1"/>
    </row>
    <row r="376" spans="1:25" ht="15.75" customHeight="1" x14ac:dyDescent="0.25">
      <c r="A376" s="1"/>
      <c r="B376" s="1"/>
      <c r="C376" s="1"/>
      <c r="D376" s="1"/>
      <c r="E376" s="86"/>
      <c r="F376" s="86"/>
      <c r="G376" s="86"/>
      <c r="H376" s="86"/>
      <c r="I376" s="86"/>
      <c r="J376" s="86"/>
      <c r="K376" s="86"/>
      <c r="L376" s="1"/>
      <c r="M376" s="1"/>
      <c r="N376" s="1"/>
      <c r="O376" s="1"/>
      <c r="P376" s="1"/>
      <c r="Q376" s="1"/>
      <c r="R376" s="1"/>
      <c r="S376" s="1"/>
      <c r="T376" s="1"/>
      <c r="U376" s="1"/>
      <c r="V376" s="1"/>
      <c r="W376" s="1"/>
      <c r="X376" s="1"/>
      <c r="Y376" s="1"/>
    </row>
    <row r="377" spans="1:25" ht="15.75" customHeight="1" x14ac:dyDescent="0.25">
      <c r="A377" s="1"/>
      <c r="B377" s="1"/>
      <c r="C377" s="1"/>
      <c r="D377" s="1"/>
      <c r="E377" s="86"/>
      <c r="F377" s="86"/>
      <c r="G377" s="86"/>
      <c r="H377" s="86"/>
      <c r="I377" s="86"/>
      <c r="J377" s="86"/>
      <c r="K377" s="86"/>
      <c r="L377" s="1"/>
      <c r="M377" s="1"/>
      <c r="N377" s="1"/>
      <c r="O377" s="1"/>
      <c r="P377" s="1"/>
      <c r="Q377" s="1"/>
      <c r="R377" s="1"/>
      <c r="S377" s="1"/>
      <c r="T377" s="1"/>
      <c r="U377" s="1"/>
      <c r="V377" s="1"/>
      <c r="W377" s="1"/>
      <c r="X377" s="1"/>
      <c r="Y377" s="1"/>
    </row>
    <row r="378" spans="1:25" ht="15.75" customHeight="1" x14ac:dyDescent="0.25">
      <c r="A378" s="1"/>
      <c r="B378" s="1"/>
      <c r="C378" s="1"/>
      <c r="D378" s="1"/>
      <c r="E378" s="86"/>
      <c r="F378" s="86"/>
      <c r="G378" s="86"/>
      <c r="H378" s="86"/>
      <c r="I378" s="86"/>
      <c r="J378" s="86"/>
      <c r="K378" s="86"/>
      <c r="L378" s="1"/>
      <c r="M378" s="1"/>
      <c r="N378" s="1"/>
      <c r="O378" s="1"/>
      <c r="P378" s="1"/>
      <c r="Q378" s="1"/>
      <c r="R378" s="1"/>
      <c r="S378" s="1"/>
      <c r="T378" s="1"/>
      <c r="U378" s="1"/>
      <c r="V378" s="1"/>
      <c r="W378" s="1"/>
      <c r="X378" s="1"/>
      <c r="Y378" s="1"/>
    </row>
    <row r="379" spans="1:25" ht="15.75" customHeight="1" x14ac:dyDescent="0.25">
      <c r="A379" s="1"/>
      <c r="B379" s="1"/>
      <c r="C379" s="1"/>
      <c r="D379" s="1"/>
      <c r="E379" s="86"/>
      <c r="F379" s="86"/>
      <c r="G379" s="86"/>
      <c r="H379" s="86"/>
      <c r="I379" s="86"/>
      <c r="J379" s="86"/>
      <c r="K379" s="86"/>
      <c r="L379" s="1"/>
      <c r="M379" s="1"/>
      <c r="N379" s="1"/>
      <c r="O379" s="1"/>
      <c r="P379" s="1"/>
      <c r="Q379" s="1"/>
      <c r="R379" s="1"/>
      <c r="S379" s="1"/>
      <c r="T379" s="1"/>
      <c r="U379" s="1"/>
      <c r="V379" s="1"/>
      <c r="W379" s="1"/>
      <c r="X379" s="1"/>
      <c r="Y379" s="1"/>
    </row>
    <row r="380" spans="1:25" ht="15.75" customHeight="1" x14ac:dyDescent="0.25">
      <c r="A380" s="1"/>
      <c r="B380" s="1"/>
      <c r="C380" s="1"/>
      <c r="D380" s="1"/>
      <c r="E380" s="86"/>
      <c r="F380" s="86"/>
      <c r="G380" s="86"/>
      <c r="H380" s="86"/>
      <c r="I380" s="86"/>
      <c r="J380" s="86"/>
      <c r="K380" s="86"/>
      <c r="L380" s="1"/>
      <c r="M380" s="1"/>
      <c r="N380" s="1"/>
      <c r="O380" s="1"/>
      <c r="P380" s="1"/>
      <c r="Q380" s="1"/>
      <c r="R380" s="1"/>
      <c r="S380" s="1"/>
      <c r="T380" s="1"/>
      <c r="U380" s="1"/>
      <c r="V380" s="1"/>
      <c r="W380" s="1"/>
      <c r="X380" s="1"/>
      <c r="Y380" s="1"/>
    </row>
    <row r="381" spans="1:25" ht="15.75" customHeight="1" x14ac:dyDescent="0.25">
      <c r="A381" s="1"/>
      <c r="B381" s="1"/>
      <c r="C381" s="1"/>
      <c r="D381" s="1"/>
      <c r="E381" s="86"/>
      <c r="F381" s="86"/>
      <c r="G381" s="86"/>
      <c r="H381" s="86"/>
      <c r="I381" s="86"/>
      <c r="J381" s="86"/>
      <c r="K381" s="86"/>
      <c r="L381" s="1"/>
      <c r="M381" s="1"/>
      <c r="N381" s="1"/>
      <c r="O381" s="1"/>
      <c r="P381" s="1"/>
      <c r="Q381" s="1"/>
      <c r="R381" s="1"/>
      <c r="S381" s="1"/>
      <c r="T381" s="1"/>
      <c r="U381" s="1"/>
      <c r="V381" s="1"/>
      <c r="W381" s="1"/>
      <c r="X381" s="1"/>
      <c r="Y381" s="1"/>
    </row>
    <row r="382" spans="1:25" ht="15.75" customHeight="1" x14ac:dyDescent="0.25">
      <c r="A382" s="1"/>
      <c r="B382" s="1"/>
      <c r="C382" s="1"/>
      <c r="D382" s="1"/>
      <c r="E382" s="86"/>
      <c r="F382" s="86"/>
      <c r="G382" s="86"/>
      <c r="H382" s="86"/>
      <c r="I382" s="86"/>
      <c r="J382" s="86"/>
      <c r="K382" s="86"/>
      <c r="L382" s="1"/>
      <c r="M382" s="1"/>
      <c r="N382" s="1"/>
      <c r="O382" s="1"/>
      <c r="P382" s="1"/>
      <c r="Q382" s="1"/>
      <c r="R382" s="1"/>
      <c r="S382" s="1"/>
      <c r="T382" s="1"/>
      <c r="U382" s="1"/>
      <c r="V382" s="1"/>
      <c r="W382" s="1"/>
      <c r="X382" s="1"/>
      <c r="Y382" s="1"/>
    </row>
    <row r="383" spans="1:25" ht="15.75" customHeight="1" x14ac:dyDescent="0.25">
      <c r="A383" s="1"/>
      <c r="B383" s="1"/>
      <c r="C383" s="1"/>
      <c r="D383" s="1"/>
      <c r="E383" s="86"/>
      <c r="F383" s="86"/>
      <c r="G383" s="86"/>
      <c r="H383" s="86"/>
      <c r="I383" s="86"/>
      <c r="J383" s="86"/>
      <c r="K383" s="86"/>
      <c r="L383" s="1"/>
      <c r="M383" s="1"/>
      <c r="N383" s="1"/>
      <c r="O383" s="1"/>
      <c r="P383" s="1"/>
      <c r="Q383" s="1"/>
      <c r="R383" s="1"/>
      <c r="S383" s="1"/>
      <c r="T383" s="1"/>
      <c r="U383" s="1"/>
      <c r="V383" s="1"/>
      <c r="W383" s="1"/>
      <c r="X383" s="1"/>
      <c r="Y383" s="1"/>
    </row>
    <row r="384" spans="1:25" ht="15.75" customHeight="1" x14ac:dyDescent="0.25">
      <c r="A384" s="1"/>
      <c r="B384" s="1"/>
      <c r="C384" s="1"/>
      <c r="D384" s="1"/>
      <c r="E384" s="86"/>
      <c r="F384" s="86"/>
      <c r="G384" s="86"/>
      <c r="H384" s="86"/>
      <c r="I384" s="86"/>
      <c r="J384" s="86"/>
      <c r="K384" s="86"/>
      <c r="L384" s="1"/>
      <c r="M384" s="1"/>
      <c r="N384" s="1"/>
      <c r="O384" s="1"/>
      <c r="P384" s="1"/>
      <c r="Q384" s="1"/>
      <c r="R384" s="1"/>
      <c r="S384" s="1"/>
      <c r="T384" s="1"/>
      <c r="U384" s="1"/>
      <c r="V384" s="1"/>
      <c r="W384" s="1"/>
      <c r="X384" s="1"/>
      <c r="Y384" s="1"/>
    </row>
    <row r="385" spans="1:25" ht="15.75" customHeight="1" x14ac:dyDescent="0.25">
      <c r="A385" s="1"/>
      <c r="B385" s="1"/>
      <c r="C385" s="1"/>
      <c r="D385" s="1"/>
      <c r="E385" s="86"/>
      <c r="F385" s="86"/>
      <c r="G385" s="86"/>
      <c r="H385" s="86"/>
      <c r="I385" s="86"/>
      <c r="J385" s="86"/>
      <c r="K385" s="86"/>
      <c r="L385" s="1"/>
      <c r="M385" s="1"/>
      <c r="N385" s="1"/>
      <c r="O385" s="1"/>
      <c r="P385" s="1"/>
      <c r="Q385" s="1"/>
      <c r="R385" s="1"/>
      <c r="S385" s="1"/>
      <c r="T385" s="1"/>
      <c r="U385" s="1"/>
      <c r="V385" s="1"/>
      <c r="W385" s="1"/>
      <c r="X385" s="1"/>
      <c r="Y385" s="1"/>
    </row>
    <row r="386" spans="1:25" ht="15.75" customHeight="1" x14ac:dyDescent="0.25">
      <c r="A386" s="1"/>
      <c r="B386" s="1"/>
      <c r="C386" s="1"/>
      <c r="D386" s="1"/>
      <c r="E386" s="86"/>
      <c r="F386" s="86"/>
      <c r="G386" s="86"/>
      <c r="H386" s="86"/>
      <c r="I386" s="86"/>
      <c r="J386" s="86"/>
      <c r="K386" s="86"/>
      <c r="L386" s="1"/>
      <c r="M386" s="1"/>
      <c r="N386" s="1"/>
      <c r="O386" s="1"/>
      <c r="P386" s="1"/>
      <c r="Q386" s="1"/>
      <c r="R386" s="1"/>
      <c r="S386" s="1"/>
      <c r="T386" s="1"/>
      <c r="U386" s="1"/>
      <c r="V386" s="1"/>
      <c r="W386" s="1"/>
      <c r="X386" s="1"/>
      <c r="Y386" s="1"/>
    </row>
    <row r="387" spans="1:25" ht="15.75" customHeight="1" x14ac:dyDescent="0.25">
      <c r="A387" s="1"/>
      <c r="B387" s="1"/>
      <c r="C387" s="1"/>
      <c r="D387" s="1"/>
      <c r="E387" s="86"/>
      <c r="F387" s="86"/>
      <c r="G387" s="86"/>
      <c r="H387" s="86"/>
      <c r="I387" s="86"/>
      <c r="J387" s="86"/>
      <c r="K387" s="86"/>
      <c r="L387" s="1"/>
      <c r="M387" s="1"/>
      <c r="N387" s="1"/>
      <c r="O387" s="1"/>
      <c r="P387" s="1"/>
      <c r="Q387" s="1"/>
      <c r="R387" s="1"/>
      <c r="S387" s="1"/>
      <c r="T387" s="1"/>
      <c r="U387" s="1"/>
      <c r="V387" s="1"/>
      <c r="W387" s="1"/>
      <c r="X387" s="1"/>
      <c r="Y387" s="1"/>
    </row>
    <row r="388" spans="1:25" ht="15.75" customHeight="1" x14ac:dyDescent="0.25">
      <c r="A388" s="1"/>
      <c r="B388" s="1"/>
      <c r="C388" s="1"/>
      <c r="D388" s="1"/>
      <c r="E388" s="86"/>
      <c r="F388" s="86"/>
      <c r="G388" s="86"/>
      <c r="H388" s="86"/>
      <c r="I388" s="86"/>
      <c r="J388" s="86"/>
      <c r="K388" s="86"/>
      <c r="L388" s="1"/>
      <c r="M388" s="1"/>
      <c r="N388" s="1"/>
      <c r="O388" s="1"/>
      <c r="P388" s="1"/>
      <c r="Q388" s="1"/>
      <c r="R388" s="1"/>
      <c r="S388" s="1"/>
      <c r="T388" s="1"/>
      <c r="U388" s="1"/>
      <c r="V388" s="1"/>
      <c r="W388" s="1"/>
      <c r="X388" s="1"/>
      <c r="Y388" s="1"/>
    </row>
    <row r="389" spans="1:25" ht="15.75" customHeight="1" x14ac:dyDescent="0.25">
      <c r="A389" s="1"/>
      <c r="B389" s="1"/>
      <c r="C389" s="1"/>
      <c r="D389" s="1"/>
      <c r="E389" s="86"/>
      <c r="F389" s="86"/>
      <c r="G389" s="86"/>
      <c r="H389" s="86"/>
      <c r="I389" s="86"/>
      <c r="J389" s="86"/>
      <c r="K389" s="86"/>
      <c r="L389" s="1"/>
      <c r="M389" s="1"/>
      <c r="N389" s="1"/>
      <c r="O389" s="1"/>
      <c r="P389" s="1"/>
      <c r="Q389" s="1"/>
      <c r="R389" s="1"/>
      <c r="S389" s="1"/>
      <c r="T389" s="1"/>
      <c r="U389" s="1"/>
      <c r="V389" s="1"/>
      <c r="W389" s="1"/>
      <c r="X389" s="1"/>
      <c r="Y389" s="1"/>
    </row>
    <row r="390" spans="1:25" ht="15.75" customHeight="1" x14ac:dyDescent="0.25">
      <c r="A390" s="1"/>
      <c r="B390" s="1"/>
      <c r="C390" s="1"/>
      <c r="D390" s="1"/>
      <c r="E390" s="86"/>
      <c r="F390" s="86"/>
      <c r="G390" s="86"/>
      <c r="H390" s="86"/>
      <c r="I390" s="86"/>
      <c r="J390" s="86"/>
      <c r="K390" s="86"/>
      <c r="L390" s="1"/>
      <c r="M390" s="1"/>
      <c r="N390" s="1"/>
      <c r="O390" s="1"/>
      <c r="P390" s="1"/>
      <c r="Q390" s="1"/>
      <c r="R390" s="1"/>
      <c r="S390" s="1"/>
      <c r="T390" s="1"/>
      <c r="U390" s="1"/>
      <c r="V390" s="1"/>
      <c r="W390" s="1"/>
      <c r="X390" s="1"/>
      <c r="Y390" s="1"/>
    </row>
    <row r="391" spans="1:25" ht="15.75" customHeight="1" x14ac:dyDescent="0.25">
      <c r="A391" s="1"/>
      <c r="B391" s="1"/>
      <c r="C391" s="1"/>
      <c r="D391" s="1"/>
      <c r="E391" s="86"/>
      <c r="F391" s="86"/>
      <c r="G391" s="86"/>
      <c r="H391" s="86"/>
      <c r="I391" s="86"/>
      <c r="J391" s="86"/>
      <c r="K391" s="86"/>
      <c r="L391" s="1"/>
      <c r="M391" s="1"/>
      <c r="N391" s="1"/>
      <c r="O391" s="1"/>
      <c r="P391" s="1"/>
      <c r="Q391" s="1"/>
      <c r="R391" s="1"/>
      <c r="S391" s="1"/>
      <c r="T391" s="1"/>
      <c r="U391" s="1"/>
      <c r="V391" s="1"/>
      <c r="W391" s="1"/>
      <c r="X391" s="1"/>
      <c r="Y391" s="1"/>
    </row>
    <row r="392" spans="1:25" ht="15.75" customHeight="1" x14ac:dyDescent="0.25">
      <c r="A392" s="1"/>
      <c r="B392" s="1"/>
      <c r="C392" s="1"/>
      <c r="D392" s="1"/>
      <c r="E392" s="86"/>
      <c r="F392" s="86"/>
      <c r="G392" s="86"/>
      <c r="H392" s="86"/>
      <c r="I392" s="86"/>
      <c r="J392" s="86"/>
      <c r="K392" s="86"/>
      <c r="L392" s="1"/>
      <c r="M392" s="1"/>
      <c r="N392" s="1"/>
      <c r="O392" s="1"/>
      <c r="P392" s="1"/>
      <c r="Q392" s="1"/>
      <c r="R392" s="1"/>
      <c r="S392" s="1"/>
      <c r="T392" s="1"/>
      <c r="U392" s="1"/>
      <c r="V392" s="1"/>
      <c r="W392" s="1"/>
      <c r="X392" s="1"/>
      <c r="Y392" s="1"/>
    </row>
    <row r="393" spans="1:25" ht="15.75" customHeight="1" x14ac:dyDescent="0.25">
      <c r="A393" s="1"/>
      <c r="B393" s="1"/>
      <c r="C393" s="1"/>
      <c r="D393" s="1"/>
      <c r="E393" s="86"/>
      <c r="F393" s="86"/>
      <c r="G393" s="86"/>
      <c r="H393" s="86"/>
      <c r="I393" s="86"/>
      <c r="J393" s="86"/>
      <c r="K393" s="86"/>
      <c r="L393" s="1"/>
      <c r="M393" s="1"/>
      <c r="N393" s="1"/>
      <c r="O393" s="1"/>
      <c r="P393" s="1"/>
      <c r="Q393" s="1"/>
      <c r="R393" s="1"/>
      <c r="S393" s="1"/>
      <c r="T393" s="1"/>
      <c r="U393" s="1"/>
      <c r="V393" s="1"/>
      <c r="W393" s="1"/>
      <c r="X393" s="1"/>
      <c r="Y393" s="1"/>
    </row>
    <row r="394" spans="1:25" ht="15.75" customHeight="1" x14ac:dyDescent="0.25">
      <c r="A394" s="1"/>
      <c r="B394" s="1"/>
      <c r="C394" s="1"/>
      <c r="D394" s="1"/>
      <c r="E394" s="86"/>
      <c r="F394" s="86"/>
      <c r="G394" s="86"/>
      <c r="H394" s="86"/>
      <c r="I394" s="86"/>
      <c r="J394" s="86"/>
      <c r="K394" s="86"/>
      <c r="L394" s="1"/>
      <c r="M394" s="1"/>
      <c r="N394" s="1"/>
      <c r="O394" s="1"/>
      <c r="P394" s="1"/>
      <c r="Q394" s="1"/>
      <c r="R394" s="1"/>
      <c r="S394" s="1"/>
      <c r="T394" s="1"/>
      <c r="U394" s="1"/>
      <c r="V394" s="1"/>
      <c r="W394" s="1"/>
      <c r="X394" s="1"/>
      <c r="Y394" s="1"/>
    </row>
    <row r="395" spans="1:25" ht="15.75" customHeight="1" x14ac:dyDescent="0.25">
      <c r="A395" s="1"/>
      <c r="B395" s="1"/>
      <c r="C395" s="1"/>
      <c r="D395" s="1"/>
      <c r="E395" s="86"/>
      <c r="F395" s="86"/>
      <c r="G395" s="86"/>
      <c r="H395" s="86"/>
      <c r="I395" s="86"/>
      <c r="J395" s="86"/>
      <c r="K395" s="86"/>
      <c r="L395" s="1"/>
      <c r="M395" s="1"/>
      <c r="N395" s="1"/>
      <c r="O395" s="1"/>
      <c r="P395" s="1"/>
      <c r="Q395" s="1"/>
      <c r="R395" s="1"/>
      <c r="S395" s="1"/>
      <c r="T395" s="1"/>
      <c r="U395" s="1"/>
      <c r="V395" s="1"/>
      <c r="W395" s="1"/>
      <c r="X395" s="1"/>
      <c r="Y395" s="1"/>
    </row>
    <row r="396" spans="1:25" ht="15.75" customHeight="1" x14ac:dyDescent="0.25">
      <c r="A396" s="1"/>
      <c r="B396" s="1"/>
      <c r="C396" s="1"/>
      <c r="D396" s="1"/>
      <c r="E396" s="86"/>
      <c r="F396" s="86"/>
      <c r="G396" s="86"/>
      <c r="H396" s="86"/>
      <c r="I396" s="86"/>
      <c r="J396" s="86"/>
      <c r="K396" s="86"/>
      <c r="L396" s="1"/>
      <c r="M396" s="1"/>
      <c r="N396" s="1"/>
      <c r="O396" s="1"/>
      <c r="P396" s="1"/>
      <c r="Q396" s="1"/>
      <c r="R396" s="1"/>
      <c r="S396" s="1"/>
      <c r="T396" s="1"/>
      <c r="U396" s="1"/>
      <c r="V396" s="1"/>
      <c r="W396" s="1"/>
      <c r="X396" s="1"/>
      <c r="Y396" s="1"/>
    </row>
    <row r="397" spans="1:25" ht="15.75" customHeight="1" x14ac:dyDescent="0.25">
      <c r="A397" s="1"/>
      <c r="B397" s="1"/>
      <c r="C397" s="1"/>
      <c r="D397" s="1"/>
      <c r="E397" s="86"/>
      <c r="F397" s="86"/>
      <c r="G397" s="86"/>
      <c r="H397" s="86"/>
      <c r="I397" s="86"/>
      <c r="J397" s="86"/>
      <c r="K397" s="86"/>
      <c r="L397" s="1"/>
      <c r="M397" s="1"/>
      <c r="N397" s="1"/>
      <c r="O397" s="1"/>
      <c r="P397" s="1"/>
      <c r="Q397" s="1"/>
      <c r="R397" s="1"/>
      <c r="S397" s="1"/>
      <c r="T397" s="1"/>
      <c r="U397" s="1"/>
      <c r="V397" s="1"/>
      <c r="W397" s="1"/>
      <c r="X397" s="1"/>
      <c r="Y397" s="1"/>
    </row>
    <row r="398" spans="1:25" ht="15.75" customHeight="1" x14ac:dyDescent="0.25">
      <c r="A398" s="1"/>
      <c r="B398" s="1"/>
      <c r="C398" s="1"/>
      <c r="D398" s="1"/>
      <c r="E398" s="86"/>
      <c r="F398" s="86"/>
      <c r="G398" s="86"/>
      <c r="H398" s="86"/>
      <c r="I398" s="86"/>
      <c r="J398" s="86"/>
      <c r="K398" s="86"/>
      <c r="L398" s="1"/>
      <c r="M398" s="1"/>
      <c r="N398" s="1"/>
      <c r="O398" s="1"/>
      <c r="P398" s="1"/>
      <c r="Q398" s="1"/>
      <c r="R398" s="1"/>
      <c r="S398" s="1"/>
      <c r="T398" s="1"/>
      <c r="U398" s="1"/>
      <c r="V398" s="1"/>
      <c r="W398" s="1"/>
      <c r="X398" s="1"/>
      <c r="Y398" s="1"/>
    </row>
    <row r="399" spans="1:25" ht="15.75" customHeight="1" x14ac:dyDescent="0.25">
      <c r="A399" s="1"/>
      <c r="B399" s="1"/>
      <c r="C399" s="1"/>
      <c r="D399" s="1"/>
      <c r="E399" s="86"/>
      <c r="F399" s="86"/>
      <c r="G399" s="86"/>
      <c r="H399" s="86"/>
      <c r="I399" s="86"/>
      <c r="J399" s="86"/>
      <c r="K399" s="86"/>
      <c r="L399" s="1"/>
      <c r="M399" s="1"/>
      <c r="N399" s="1"/>
      <c r="O399" s="1"/>
      <c r="P399" s="1"/>
      <c r="Q399" s="1"/>
      <c r="R399" s="1"/>
      <c r="S399" s="1"/>
      <c r="T399" s="1"/>
      <c r="U399" s="1"/>
      <c r="V399" s="1"/>
      <c r="W399" s="1"/>
      <c r="X399" s="1"/>
      <c r="Y399" s="1"/>
    </row>
    <row r="400" spans="1:25" ht="15.75" customHeight="1" x14ac:dyDescent="0.25">
      <c r="A400" s="1"/>
      <c r="B400" s="1"/>
      <c r="C400" s="1"/>
      <c r="D400" s="1"/>
      <c r="E400" s="86"/>
      <c r="F400" s="86"/>
      <c r="G400" s="86"/>
      <c r="H400" s="86"/>
      <c r="I400" s="86"/>
      <c r="J400" s="86"/>
      <c r="K400" s="86"/>
      <c r="L400" s="1"/>
      <c r="M400" s="1"/>
      <c r="N400" s="1"/>
      <c r="O400" s="1"/>
      <c r="P400" s="1"/>
      <c r="Q400" s="1"/>
      <c r="R400" s="1"/>
      <c r="S400" s="1"/>
      <c r="T400" s="1"/>
      <c r="U400" s="1"/>
      <c r="V400" s="1"/>
      <c r="W400" s="1"/>
      <c r="X400" s="1"/>
      <c r="Y400" s="1"/>
    </row>
    <row r="401" spans="1:25" ht="15.75" customHeight="1" x14ac:dyDescent="0.25">
      <c r="A401" s="1"/>
      <c r="B401" s="1"/>
      <c r="C401" s="1"/>
      <c r="D401" s="1"/>
      <c r="E401" s="86"/>
      <c r="F401" s="86"/>
      <c r="G401" s="86"/>
      <c r="H401" s="86"/>
      <c r="I401" s="86"/>
      <c r="J401" s="86"/>
      <c r="K401" s="86"/>
      <c r="L401" s="1"/>
      <c r="M401" s="1"/>
      <c r="N401" s="1"/>
      <c r="O401" s="1"/>
      <c r="P401" s="1"/>
      <c r="Q401" s="1"/>
      <c r="R401" s="1"/>
      <c r="S401" s="1"/>
      <c r="T401" s="1"/>
      <c r="U401" s="1"/>
      <c r="V401" s="1"/>
      <c r="W401" s="1"/>
      <c r="X401" s="1"/>
      <c r="Y401" s="1"/>
    </row>
    <row r="402" spans="1:25" ht="15.75" customHeight="1" x14ac:dyDescent="0.25">
      <c r="A402" s="1"/>
      <c r="B402" s="1"/>
      <c r="C402" s="1"/>
      <c r="D402" s="1"/>
      <c r="E402" s="86"/>
      <c r="F402" s="86"/>
      <c r="G402" s="86"/>
      <c r="H402" s="86"/>
      <c r="I402" s="86"/>
      <c r="J402" s="86"/>
      <c r="K402" s="86"/>
      <c r="L402" s="1"/>
      <c r="M402" s="1"/>
      <c r="N402" s="1"/>
      <c r="O402" s="1"/>
      <c r="P402" s="1"/>
      <c r="Q402" s="1"/>
      <c r="R402" s="1"/>
      <c r="S402" s="1"/>
      <c r="T402" s="1"/>
      <c r="U402" s="1"/>
      <c r="V402" s="1"/>
      <c r="W402" s="1"/>
      <c r="X402" s="1"/>
      <c r="Y402" s="1"/>
    </row>
    <row r="403" spans="1:25" ht="15.75" customHeight="1" x14ac:dyDescent="0.25">
      <c r="A403" s="1"/>
      <c r="B403" s="1"/>
      <c r="C403" s="1"/>
      <c r="D403" s="1"/>
      <c r="E403" s="86"/>
      <c r="F403" s="86"/>
      <c r="G403" s="86"/>
      <c r="H403" s="86"/>
      <c r="I403" s="86"/>
      <c r="J403" s="86"/>
      <c r="K403" s="86"/>
      <c r="L403" s="1"/>
      <c r="M403" s="1"/>
      <c r="N403" s="1"/>
      <c r="O403" s="1"/>
      <c r="P403" s="1"/>
      <c r="Q403" s="1"/>
      <c r="R403" s="1"/>
      <c r="S403" s="1"/>
      <c r="T403" s="1"/>
      <c r="U403" s="1"/>
      <c r="V403" s="1"/>
      <c r="W403" s="1"/>
      <c r="X403" s="1"/>
      <c r="Y403" s="1"/>
    </row>
    <row r="404" spans="1:25" ht="15.75" customHeight="1" x14ac:dyDescent="0.25">
      <c r="A404" s="1"/>
      <c r="B404" s="1"/>
      <c r="C404" s="1"/>
      <c r="D404" s="1"/>
      <c r="E404" s="86"/>
      <c r="F404" s="86"/>
      <c r="G404" s="86"/>
      <c r="H404" s="86"/>
      <c r="I404" s="86"/>
      <c r="J404" s="86"/>
      <c r="K404" s="86"/>
      <c r="L404" s="1"/>
      <c r="M404" s="1"/>
      <c r="N404" s="1"/>
      <c r="O404" s="1"/>
      <c r="P404" s="1"/>
      <c r="Q404" s="1"/>
      <c r="R404" s="1"/>
      <c r="S404" s="1"/>
      <c r="T404" s="1"/>
      <c r="U404" s="1"/>
      <c r="V404" s="1"/>
      <c r="W404" s="1"/>
      <c r="X404" s="1"/>
      <c r="Y404" s="1"/>
    </row>
    <row r="405" spans="1:25" ht="15.75" customHeight="1" x14ac:dyDescent="0.25">
      <c r="A405" s="1"/>
      <c r="B405" s="1"/>
      <c r="C405" s="1"/>
      <c r="D405" s="1"/>
      <c r="E405" s="86"/>
      <c r="F405" s="86"/>
      <c r="G405" s="86"/>
      <c r="H405" s="86"/>
      <c r="I405" s="86"/>
      <c r="J405" s="86"/>
      <c r="K405" s="86"/>
      <c r="L405" s="1"/>
      <c r="M405" s="1"/>
      <c r="N405" s="1"/>
      <c r="O405" s="1"/>
      <c r="P405" s="1"/>
      <c r="Q405" s="1"/>
      <c r="R405" s="1"/>
      <c r="S405" s="1"/>
      <c r="T405" s="1"/>
      <c r="U405" s="1"/>
      <c r="V405" s="1"/>
      <c r="W405" s="1"/>
      <c r="X405" s="1"/>
      <c r="Y405" s="1"/>
    </row>
    <row r="406" spans="1:25" ht="15.75" customHeight="1" x14ac:dyDescent="0.25">
      <c r="A406" s="1"/>
      <c r="B406" s="1"/>
      <c r="C406" s="1"/>
      <c r="D406" s="1"/>
      <c r="E406" s="86"/>
      <c r="F406" s="86"/>
      <c r="G406" s="86"/>
      <c r="H406" s="86"/>
      <c r="I406" s="86"/>
      <c r="J406" s="86"/>
      <c r="K406" s="86"/>
      <c r="L406" s="1"/>
      <c r="M406" s="1"/>
      <c r="N406" s="1"/>
      <c r="O406" s="1"/>
      <c r="P406" s="1"/>
      <c r="Q406" s="1"/>
      <c r="R406" s="1"/>
      <c r="S406" s="1"/>
      <c r="T406" s="1"/>
      <c r="U406" s="1"/>
      <c r="V406" s="1"/>
      <c r="W406" s="1"/>
      <c r="X406" s="1"/>
      <c r="Y406" s="1"/>
    </row>
    <row r="407" spans="1:25" ht="15.75" customHeight="1" x14ac:dyDescent="0.25">
      <c r="A407" s="1"/>
      <c r="B407" s="1"/>
      <c r="C407" s="1"/>
      <c r="D407" s="1"/>
      <c r="E407" s="86"/>
      <c r="F407" s="86"/>
      <c r="G407" s="86"/>
      <c r="H407" s="86"/>
      <c r="I407" s="86"/>
      <c r="J407" s="86"/>
      <c r="K407" s="86"/>
      <c r="L407" s="1"/>
      <c r="M407" s="1"/>
      <c r="N407" s="1"/>
      <c r="O407" s="1"/>
      <c r="P407" s="1"/>
      <c r="Q407" s="1"/>
      <c r="R407" s="1"/>
      <c r="S407" s="1"/>
      <c r="T407" s="1"/>
      <c r="U407" s="1"/>
      <c r="V407" s="1"/>
      <c r="W407" s="1"/>
      <c r="X407" s="1"/>
      <c r="Y407" s="1"/>
    </row>
    <row r="408" spans="1:25" ht="15.75" customHeight="1" x14ac:dyDescent="0.25">
      <c r="A408" s="1"/>
      <c r="B408" s="1"/>
      <c r="C408" s="1"/>
      <c r="D408" s="1"/>
      <c r="E408" s="86"/>
      <c r="F408" s="86"/>
      <c r="G408" s="86"/>
      <c r="H408" s="86"/>
      <c r="I408" s="86"/>
      <c r="J408" s="86"/>
      <c r="K408" s="86"/>
      <c r="L408" s="1"/>
      <c r="M408" s="1"/>
      <c r="N408" s="1"/>
      <c r="O408" s="1"/>
      <c r="P408" s="1"/>
      <c r="Q408" s="1"/>
      <c r="R408" s="1"/>
      <c r="S408" s="1"/>
      <c r="T408" s="1"/>
      <c r="U408" s="1"/>
      <c r="V408" s="1"/>
      <c r="W408" s="1"/>
      <c r="X408" s="1"/>
      <c r="Y408" s="1"/>
    </row>
    <row r="409" spans="1:25" ht="15.75" customHeight="1" x14ac:dyDescent="0.25">
      <c r="A409" s="1"/>
      <c r="B409" s="1"/>
      <c r="C409" s="1"/>
      <c r="D409" s="1"/>
      <c r="E409" s="86"/>
      <c r="F409" s="86"/>
      <c r="G409" s="86"/>
      <c r="H409" s="86"/>
      <c r="I409" s="86"/>
      <c r="J409" s="86"/>
      <c r="K409" s="86"/>
      <c r="L409" s="1"/>
      <c r="M409" s="1"/>
      <c r="N409" s="1"/>
      <c r="O409" s="1"/>
      <c r="P409" s="1"/>
      <c r="Q409" s="1"/>
      <c r="R409" s="1"/>
      <c r="S409" s="1"/>
      <c r="T409" s="1"/>
      <c r="U409" s="1"/>
      <c r="V409" s="1"/>
      <c r="W409" s="1"/>
      <c r="X409" s="1"/>
      <c r="Y409" s="1"/>
    </row>
    <row r="410" spans="1:25" ht="15.75" customHeight="1" x14ac:dyDescent="0.25">
      <c r="A410" s="1"/>
      <c r="B410" s="1"/>
      <c r="C410" s="1"/>
      <c r="D410" s="1"/>
      <c r="E410" s="86"/>
      <c r="F410" s="86"/>
      <c r="G410" s="86"/>
      <c r="H410" s="86"/>
      <c r="I410" s="86"/>
      <c r="J410" s="86"/>
      <c r="K410" s="86"/>
      <c r="L410" s="1"/>
      <c r="M410" s="1"/>
      <c r="N410" s="1"/>
      <c r="O410" s="1"/>
      <c r="P410" s="1"/>
      <c r="Q410" s="1"/>
      <c r="R410" s="1"/>
      <c r="S410" s="1"/>
      <c r="T410" s="1"/>
      <c r="U410" s="1"/>
      <c r="V410" s="1"/>
      <c r="W410" s="1"/>
      <c r="X410" s="1"/>
      <c r="Y410" s="1"/>
    </row>
    <row r="411" spans="1:25" ht="15.75" customHeight="1" x14ac:dyDescent="0.25">
      <c r="A411" s="1"/>
      <c r="B411" s="1"/>
      <c r="C411" s="1"/>
      <c r="D411" s="1"/>
      <c r="E411" s="86"/>
      <c r="F411" s="86"/>
      <c r="G411" s="86"/>
      <c r="H411" s="86"/>
      <c r="I411" s="86"/>
      <c r="J411" s="86"/>
      <c r="K411" s="86"/>
      <c r="L411" s="1"/>
      <c r="M411" s="1"/>
      <c r="N411" s="1"/>
      <c r="O411" s="1"/>
      <c r="P411" s="1"/>
      <c r="Q411" s="1"/>
      <c r="R411" s="1"/>
      <c r="S411" s="1"/>
      <c r="T411" s="1"/>
      <c r="U411" s="1"/>
      <c r="V411" s="1"/>
      <c r="W411" s="1"/>
      <c r="X411" s="1"/>
      <c r="Y411" s="1"/>
    </row>
    <row r="412" spans="1:25" ht="15.75" customHeight="1" x14ac:dyDescent="0.25">
      <c r="A412" s="1"/>
      <c r="B412" s="1"/>
      <c r="C412" s="1"/>
      <c r="D412" s="1"/>
      <c r="E412" s="86"/>
      <c r="F412" s="86"/>
      <c r="G412" s="86"/>
      <c r="H412" s="86"/>
      <c r="I412" s="86"/>
      <c r="J412" s="86"/>
      <c r="K412" s="86"/>
      <c r="L412" s="1"/>
      <c r="M412" s="1"/>
      <c r="N412" s="1"/>
      <c r="O412" s="1"/>
      <c r="P412" s="1"/>
      <c r="Q412" s="1"/>
      <c r="R412" s="1"/>
      <c r="S412" s="1"/>
      <c r="T412" s="1"/>
      <c r="U412" s="1"/>
      <c r="V412" s="1"/>
      <c r="W412" s="1"/>
      <c r="X412" s="1"/>
      <c r="Y412" s="1"/>
    </row>
    <row r="413" spans="1:25" ht="15.75" customHeight="1" x14ac:dyDescent="0.25">
      <c r="A413" s="1"/>
      <c r="B413" s="1"/>
      <c r="C413" s="1"/>
      <c r="D413" s="1"/>
      <c r="E413" s="86"/>
      <c r="F413" s="86"/>
      <c r="G413" s="86"/>
      <c r="H413" s="86"/>
      <c r="I413" s="86"/>
      <c r="J413" s="86"/>
      <c r="K413" s="86"/>
      <c r="L413" s="1"/>
      <c r="M413" s="1"/>
      <c r="N413" s="1"/>
      <c r="O413" s="1"/>
      <c r="P413" s="1"/>
      <c r="Q413" s="1"/>
      <c r="R413" s="1"/>
      <c r="S413" s="1"/>
      <c r="T413" s="1"/>
      <c r="U413" s="1"/>
      <c r="V413" s="1"/>
      <c r="W413" s="1"/>
      <c r="X413" s="1"/>
      <c r="Y413" s="1"/>
    </row>
    <row r="414" spans="1:25" ht="15.75" customHeight="1" x14ac:dyDescent="0.25">
      <c r="A414" s="1"/>
      <c r="B414" s="1"/>
      <c r="C414" s="1"/>
      <c r="D414" s="1"/>
      <c r="E414" s="86"/>
      <c r="F414" s="86"/>
      <c r="G414" s="86"/>
      <c r="H414" s="86"/>
      <c r="I414" s="86"/>
      <c r="J414" s="86"/>
      <c r="K414" s="86"/>
      <c r="L414" s="1"/>
      <c r="M414" s="1"/>
      <c r="N414" s="1"/>
      <c r="O414" s="1"/>
      <c r="P414" s="1"/>
      <c r="Q414" s="1"/>
      <c r="R414" s="1"/>
      <c r="S414" s="1"/>
      <c r="T414" s="1"/>
      <c r="U414" s="1"/>
      <c r="V414" s="1"/>
      <c r="W414" s="1"/>
      <c r="X414" s="1"/>
      <c r="Y414" s="1"/>
    </row>
    <row r="415" spans="1:25" ht="15.75" customHeight="1" x14ac:dyDescent="0.25">
      <c r="A415" s="1"/>
      <c r="B415" s="1"/>
      <c r="C415" s="1"/>
      <c r="D415" s="1"/>
      <c r="E415" s="86"/>
      <c r="F415" s="86"/>
      <c r="G415" s="86"/>
      <c r="H415" s="86"/>
      <c r="I415" s="86"/>
      <c r="J415" s="86"/>
      <c r="K415" s="86"/>
      <c r="L415" s="1"/>
      <c r="M415" s="1"/>
      <c r="N415" s="1"/>
      <c r="O415" s="1"/>
      <c r="P415" s="1"/>
      <c r="Q415" s="1"/>
      <c r="R415" s="1"/>
      <c r="S415" s="1"/>
      <c r="T415" s="1"/>
      <c r="U415" s="1"/>
      <c r="V415" s="1"/>
      <c r="W415" s="1"/>
      <c r="X415" s="1"/>
      <c r="Y415" s="1"/>
    </row>
    <row r="416" spans="1:25" ht="15.75" customHeight="1" x14ac:dyDescent="0.25">
      <c r="A416" s="1"/>
      <c r="B416" s="1"/>
      <c r="C416" s="1"/>
      <c r="D416" s="1"/>
      <c r="E416" s="86"/>
      <c r="F416" s="86"/>
      <c r="G416" s="86"/>
      <c r="H416" s="86"/>
      <c r="I416" s="86"/>
      <c r="J416" s="86"/>
      <c r="K416" s="86"/>
      <c r="L416" s="1"/>
      <c r="M416" s="1"/>
      <c r="N416" s="1"/>
      <c r="O416" s="1"/>
      <c r="P416" s="1"/>
      <c r="Q416" s="1"/>
      <c r="R416" s="1"/>
      <c r="S416" s="1"/>
      <c r="T416" s="1"/>
      <c r="U416" s="1"/>
      <c r="V416" s="1"/>
      <c r="W416" s="1"/>
      <c r="X416" s="1"/>
      <c r="Y416" s="1"/>
    </row>
    <row r="417" spans="1:25" ht="15.75" customHeight="1" x14ac:dyDescent="0.25">
      <c r="A417" s="1"/>
      <c r="B417" s="1"/>
      <c r="C417" s="1"/>
      <c r="D417" s="1"/>
      <c r="E417" s="86"/>
      <c r="F417" s="86"/>
      <c r="G417" s="86"/>
      <c r="H417" s="86"/>
      <c r="I417" s="86"/>
      <c r="J417" s="86"/>
      <c r="K417" s="86"/>
      <c r="L417" s="1"/>
      <c r="M417" s="1"/>
      <c r="N417" s="1"/>
      <c r="O417" s="1"/>
      <c r="P417" s="1"/>
      <c r="Q417" s="1"/>
      <c r="R417" s="1"/>
      <c r="S417" s="1"/>
      <c r="T417" s="1"/>
      <c r="U417" s="1"/>
      <c r="V417" s="1"/>
      <c r="W417" s="1"/>
      <c r="X417" s="1"/>
      <c r="Y417" s="1"/>
    </row>
    <row r="418" spans="1:25" ht="15.75" customHeight="1" x14ac:dyDescent="0.25">
      <c r="A418" s="1"/>
      <c r="B418" s="1"/>
      <c r="C418" s="1"/>
      <c r="D418" s="1"/>
      <c r="E418" s="86"/>
      <c r="F418" s="86"/>
      <c r="G418" s="86"/>
      <c r="H418" s="86"/>
      <c r="I418" s="86"/>
      <c r="J418" s="86"/>
      <c r="K418" s="86"/>
      <c r="L418" s="1"/>
      <c r="M418" s="1"/>
      <c r="N418" s="1"/>
      <c r="O418" s="1"/>
      <c r="P418" s="1"/>
      <c r="Q418" s="1"/>
      <c r="R418" s="1"/>
      <c r="S418" s="1"/>
      <c r="T418" s="1"/>
      <c r="U418" s="1"/>
      <c r="V418" s="1"/>
      <c r="W418" s="1"/>
      <c r="X418" s="1"/>
      <c r="Y418" s="1"/>
    </row>
    <row r="419" spans="1:25" ht="15.75" customHeight="1" x14ac:dyDescent="0.25">
      <c r="A419" s="1"/>
      <c r="B419" s="1"/>
      <c r="C419" s="1"/>
      <c r="D419" s="1"/>
      <c r="E419" s="86"/>
      <c r="F419" s="86"/>
      <c r="G419" s="86"/>
      <c r="H419" s="86"/>
      <c r="I419" s="86"/>
      <c r="J419" s="86"/>
      <c r="K419" s="86"/>
      <c r="L419" s="1"/>
      <c r="M419" s="1"/>
      <c r="N419" s="1"/>
      <c r="O419" s="1"/>
      <c r="P419" s="1"/>
      <c r="Q419" s="1"/>
      <c r="R419" s="1"/>
      <c r="S419" s="1"/>
      <c r="T419" s="1"/>
      <c r="U419" s="1"/>
      <c r="V419" s="1"/>
      <c r="W419" s="1"/>
      <c r="X419" s="1"/>
      <c r="Y419" s="1"/>
    </row>
    <row r="420" spans="1:25" ht="15.75" customHeight="1" x14ac:dyDescent="0.25">
      <c r="A420" s="1"/>
      <c r="B420" s="1"/>
      <c r="C420" s="1"/>
      <c r="D420" s="1"/>
      <c r="E420" s="86"/>
      <c r="F420" s="86"/>
      <c r="G420" s="86"/>
      <c r="H420" s="86"/>
      <c r="I420" s="86"/>
      <c r="J420" s="86"/>
      <c r="K420" s="86"/>
      <c r="L420" s="1"/>
      <c r="M420" s="1"/>
      <c r="N420" s="1"/>
      <c r="O420" s="1"/>
      <c r="P420" s="1"/>
      <c r="Q420" s="1"/>
      <c r="R420" s="1"/>
      <c r="S420" s="1"/>
      <c r="T420" s="1"/>
      <c r="U420" s="1"/>
      <c r="V420" s="1"/>
      <c r="W420" s="1"/>
      <c r="X420" s="1"/>
      <c r="Y420" s="1"/>
    </row>
    <row r="421" spans="1:25" ht="15.75" customHeight="1" x14ac:dyDescent="0.25">
      <c r="A421" s="1"/>
      <c r="B421" s="1"/>
      <c r="C421" s="1"/>
      <c r="D421" s="1"/>
      <c r="E421" s="86"/>
      <c r="F421" s="86"/>
      <c r="G421" s="86"/>
      <c r="H421" s="86"/>
      <c r="I421" s="86"/>
      <c r="J421" s="86"/>
      <c r="K421" s="86"/>
      <c r="L421" s="1"/>
      <c r="M421" s="1"/>
      <c r="N421" s="1"/>
      <c r="O421" s="1"/>
      <c r="P421" s="1"/>
      <c r="Q421" s="1"/>
      <c r="R421" s="1"/>
      <c r="S421" s="1"/>
      <c r="T421" s="1"/>
      <c r="U421" s="1"/>
      <c r="V421" s="1"/>
      <c r="W421" s="1"/>
      <c r="X421" s="1"/>
      <c r="Y421" s="1"/>
    </row>
    <row r="422" spans="1:25" ht="15.75" customHeight="1" x14ac:dyDescent="0.25">
      <c r="A422" s="1"/>
      <c r="B422" s="1"/>
      <c r="C422" s="1"/>
      <c r="D422" s="1"/>
      <c r="E422" s="86"/>
      <c r="F422" s="86"/>
      <c r="G422" s="86"/>
      <c r="H422" s="86"/>
      <c r="I422" s="86"/>
      <c r="J422" s="86"/>
      <c r="K422" s="86"/>
      <c r="L422" s="1"/>
      <c r="M422" s="1"/>
      <c r="N422" s="1"/>
      <c r="O422" s="1"/>
      <c r="P422" s="1"/>
      <c r="Q422" s="1"/>
      <c r="R422" s="1"/>
      <c r="S422" s="1"/>
      <c r="T422" s="1"/>
      <c r="U422" s="1"/>
      <c r="V422" s="1"/>
      <c r="W422" s="1"/>
      <c r="X422" s="1"/>
      <c r="Y422" s="1"/>
    </row>
    <row r="423" spans="1:25" ht="15.75" customHeight="1" x14ac:dyDescent="0.25">
      <c r="A423" s="1"/>
      <c r="B423" s="1"/>
      <c r="C423" s="1"/>
      <c r="D423" s="1"/>
      <c r="E423" s="86"/>
      <c r="F423" s="86"/>
      <c r="G423" s="86"/>
      <c r="H423" s="86"/>
      <c r="I423" s="86"/>
      <c r="J423" s="86"/>
      <c r="K423" s="86"/>
      <c r="L423" s="1"/>
      <c r="M423" s="1"/>
      <c r="N423" s="1"/>
      <c r="O423" s="1"/>
      <c r="P423" s="1"/>
      <c r="Q423" s="1"/>
      <c r="R423" s="1"/>
      <c r="S423" s="1"/>
      <c r="T423" s="1"/>
      <c r="U423" s="1"/>
      <c r="V423" s="1"/>
      <c r="W423" s="1"/>
      <c r="X423" s="1"/>
      <c r="Y423" s="1"/>
    </row>
    <row r="424" spans="1:25" ht="15.75" customHeight="1" x14ac:dyDescent="0.25">
      <c r="A424" s="1"/>
      <c r="B424" s="1"/>
      <c r="C424" s="1"/>
      <c r="D424" s="1"/>
      <c r="E424" s="86"/>
      <c r="F424" s="86"/>
      <c r="G424" s="86"/>
      <c r="H424" s="86"/>
      <c r="I424" s="86"/>
      <c r="J424" s="86"/>
      <c r="K424" s="86"/>
      <c r="L424" s="1"/>
      <c r="M424" s="1"/>
      <c r="N424" s="1"/>
      <c r="O424" s="1"/>
      <c r="P424" s="1"/>
      <c r="Q424" s="1"/>
      <c r="R424" s="1"/>
      <c r="S424" s="1"/>
      <c r="T424" s="1"/>
      <c r="U424" s="1"/>
      <c r="V424" s="1"/>
      <c r="W424" s="1"/>
      <c r="X424" s="1"/>
      <c r="Y424" s="1"/>
    </row>
    <row r="425" spans="1:25" ht="15.75" customHeight="1" x14ac:dyDescent="0.25">
      <c r="A425" s="1"/>
      <c r="B425" s="1"/>
      <c r="C425" s="1"/>
      <c r="D425" s="1"/>
      <c r="E425" s="86"/>
      <c r="F425" s="86"/>
      <c r="G425" s="86"/>
      <c r="H425" s="86"/>
      <c r="I425" s="86"/>
      <c r="J425" s="86"/>
      <c r="K425" s="86"/>
      <c r="L425" s="1"/>
      <c r="M425" s="1"/>
      <c r="N425" s="1"/>
      <c r="O425" s="1"/>
      <c r="P425" s="1"/>
      <c r="Q425" s="1"/>
      <c r="R425" s="1"/>
      <c r="S425" s="1"/>
      <c r="T425" s="1"/>
      <c r="U425" s="1"/>
      <c r="V425" s="1"/>
      <c r="W425" s="1"/>
      <c r="X425" s="1"/>
      <c r="Y425" s="1"/>
    </row>
    <row r="426" spans="1:25" ht="15.75" customHeight="1" x14ac:dyDescent="0.25">
      <c r="A426" s="1"/>
      <c r="B426" s="1"/>
      <c r="C426" s="1"/>
      <c r="D426" s="1"/>
      <c r="E426" s="86"/>
      <c r="F426" s="86"/>
      <c r="G426" s="86"/>
      <c r="H426" s="86"/>
      <c r="I426" s="86"/>
      <c r="J426" s="86"/>
      <c r="K426" s="86"/>
      <c r="L426" s="1"/>
      <c r="M426" s="1"/>
      <c r="N426" s="1"/>
      <c r="O426" s="1"/>
      <c r="P426" s="1"/>
      <c r="Q426" s="1"/>
      <c r="R426" s="1"/>
      <c r="S426" s="1"/>
      <c r="T426" s="1"/>
      <c r="U426" s="1"/>
      <c r="V426" s="1"/>
      <c r="W426" s="1"/>
      <c r="X426" s="1"/>
      <c r="Y426" s="1"/>
    </row>
    <row r="427" spans="1:25" ht="15.75" customHeight="1" x14ac:dyDescent="0.25">
      <c r="A427" s="1"/>
      <c r="B427" s="1"/>
      <c r="C427" s="1"/>
      <c r="D427" s="1"/>
      <c r="E427" s="86"/>
      <c r="F427" s="86"/>
      <c r="G427" s="86"/>
      <c r="H427" s="86"/>
      <c r="I427" s="86"/>
      <c r="J427" s="86"/>
      <c r="K427" s="86"/>
      <c r="L427" s="1"/>
      <c r="M427" s="1"/>
      <c r="N427" s="1"/>
      <c r="O427" s="1"/>
      <c r="P427" s="1"/>
      <c r="Q427" s="1"/>
      <c r="R427" s="1"/>
      <c r="S427" s="1"/>
      <c r="T427" s="1"/>
      <c r="U427" s="1"/>
      <c r="V427" s="1"/>
      <c r="W427" s="1"/>
      <c r="X427" s="1"/>
      <c r="Y427" s="1"/>
    </row>
    <row r="428" spans="1:25" ht="15.75" customHeight="1" x14ac:dyDescent="0.25">
      <c r="A428" s="1"/>
      <c r="B428" s="1"/>
      <c r="C428" s="1"/>
      <c r="D428" s="1"/>
      <c r="E428" s="86"/>
      <c r="F428" s="86"/>
      <c r="G428" s="86"/>
      <c r="H428" s="86"/>
      <c r="I428" s="86"/>
      <c r="J428" s="86"/>
      <c r="K428" s="86"/>
      <c r="L428" s="1"/>
      <c r="M428" s="1"/>
      <c r="N428" s="1"/>
      <c r="O428" s="1"/>
      <c r="P428" s="1"/>
      <c r="Q428" s="1"/>
      <c r="R428" s="1"/>
      <c r="S428" s="1"/>
      <c r="T428" s="1"/>
      <c r="U428" s="1"/>
      <c r="V428" s="1"/>
      <c r="W428" s="1"/>
      <c r="X428" s="1"/>
      <c r="Y428" s="1"/>
    </row>
    <row r="429" spans="1:25" ht="15.75" customHeight="1" x14ac:dyDescent="0.25">
      <c r="A429" s="1"/>
      <c r="B429" s="1"/>
      <c r="C429" s="1"/>
      <c r="D429" s="1"/>
      <c r="E429" s="86"/>
      <c r="F429" s="86"/>
      <c r="G429" s="86"/>
      <c r="H429" s="86"/>
      <c r="I429" s="86"/>
      <c r="J429" s="86"/>
      <c r="K429" s="86"/>
      <c r="L429" s="1"/>
      <c r="M429" s="1"/>
      <c r="N429" s="1"/>
      <c r="O429" s="1"/>
      <c r="P429" s="1"/>
      <c r="Q429" s="1"/>
      <c r="R429" s="1"/>
      <c r="S429" s="1"/>
      <c r="T429" s="1"/>
      <c r="U429" s="1"/>
      <c r="V429" s="1"/>
      <c r="W429" s="1"/>
      <c r="X429" s="1"/>
      <c r="Y429" s="1"/>
    </row>
    <row r="430" spans="1:25" ht="15.75" customHeight="1" x14ac:dyDescent="0.25">
      <c r="A430" s="1"/>
      <c r="B430" s="1"/>
      <c r="C430" s="1"/>
      <c r="D430" s="1"/>
      <c r="E430" s="86"/>
      <c r="F430" s="86"/>
      <c r="G430" s="86"/>
      <c r="H430" s="86"/>
      <c r="I430" s="86"/>
      <c r="J430" s="86"/>
      <c r="K430" s="86"/>
      <c r="L430" s="1"/>
      <c r="M430" s="1"/>
      <c r="N430" s="1"/>
      <c r="O430" s="1"/>
      <c r="P430" s="1"/>
      <c r="Q430" s="1"/>
      <c r="R430" s="1"/>
      <c r="S430" s="1"/>
      <c r="T430" s="1"/>
      <c r="U430" s="1"/>
      <c r="V430" s="1"/>
      <c r="W430" s="1"/>
      <c r="X430" s="1"/>
      <c r="Y430" s="1"/>
    </row>
    <row r="431" spans="1:25" ht="15.75" customHeight="1" x14ac:dyDescent="0.25">
      <c r="A431" s="1"/>
      <c r="B431" s="1"/>
      <c r="C431" s="1"/>
      <c r="D431" s="1"/>
      <c r="E431" s="86"/>
      <c r="F431" s="86"/>
      <c r="G431" s="86"/>
      <c r="H431" s="86"/>
      <c r="I431" s="86"/>
      <c r="J431" s="86"/>
      <c r="K431" s="86"/>
      <c r="L431" s="1"/>
      <c r="M431" s="1"/>
      <c r="N431" s="1"/>
      <c r="O431" s="1"/>
      <c r="P431" s="1"/>
      <c r="Q431" s="1"/>
      <c r="R431" s="1"/>
      <c r="S431" s="1"/>
      <c r="T431" s="1"/>
      <c r="U431" s="1"/>
      <c r="V431" s="1"/>
      <c r="W431" s="1"/>
      <c r="X431" s="1"/>
      <c r="Y431" s="1"/>
    </row>
    <row r="432" spans="1:25" ht="15.75" customHeight="1" x14ac:dyDescent="0.25">
      <c r="A432" s="1"/>
      <c r="B432" s="1"/>
      <c r="C432" s="1"/>
      <c r="D432" s="1"/>
      <c r="E432" s="86"/>
      <c r="F432" s="86"/>
      <c r="G432" s="86"/>
      <c r="H432" s="86"/>
      <c r="I432" s="86"/>
      <c r="J432" s="86"/>
      <c r="K432" s="86"/>
      <c r="L432" s="1"/>
      <c r="M432" s="1"/>
      <c r="N432" s="1"/>
      <c r="O432" s="1"/>
      <c r="P432" s="1"/>
      <c r="Q432" s="1"/>
      <c r="R432" s="1"/>
      <c r="S432" s="1"/>
      <c r="T432" s="1"/>
      <c r="U432" s="1"/>
      <c r="V432" s="1"/>
      <c r="W432" s="1"/>
      <c r="X432" s="1"/>
      <c r="Y432" s="1"/>
    </row>
    <row r="433" spans="1:25" ht="15.75" customHeight="1" x14ac:dyDescent="0.25">
      <c r="A433" s="1"/>
      <c r="B433" s="1"/>
      <c r="C433" s="1"/>
      <c r="D433" s="1"/>
      <c r="E433" s="86"/>
      <c r="F433" s="86"/>
      <c r="G433" s="86"/>
      <c r="H433" s="86"/>
      <c r="I433" s="86"/>
      <c r="J433" s="86"/>
      <c r="K433" s="86"/>
      <c r="L433" s="1"/>
      <c r="M433" s="1"/>
      <c r="N433" s="1"/>
      <c r="O433" s="1"/>
      <c r="P433" s="1"/>
      <c r="Q433" s="1"/>
      <c r="R433" s="1"/>
      <c r="S433" s="1"/>
      <c r="T433" s="1"/>
      <c r="U433" s="1"/>
      <c r="V433" s="1"/>
      <c r="W433" s="1"/>
      <c r="X433" s="1"/>
      <c r="Y433" s="1"/>
    </row>
    <row r="434" spans="1:25" ht="15.75" customHeight="1" x14ac:dyDescent="0.25">
      <c r="A434" s="1"/>
      <c r="B434" s="1"/>
      <c r="C434" s="1"/>
      <c r="D434" s="1"/>
      <c r="E434" s="86"/>
      <c r="F434" s="86"/>
      <c r="G434" s="86"/>
      <c r="H434" s="86"/>
      <c r="I434" s="86"/>
      <c r="J434" s="86"/>
      <c r="K434" s="86"/>
      <c r="L434" s="1"/>
      <c r="M434" s="1"/>
      <c r="N434" s="1"/>
      <c r="O434" s="1"/>
      <c r="P434" s="1"/>
      <c r="Q434" s="1"/>
      <c r="R434" s="1"/>
      <c r="S434" s="1"/>
      <c r="T434" s="1"/>
      <c r="U434" s="1"/>
      <c r="V434" s="1"/>
      <c r="W434" s="1"/>
      <c r="X434" s="1"/>
      <c r="Y434" s="1"/>
    </row>
    <row r="435" spans="1:25" ht="15.75" customHeight="1" x14ac:dyDescent="0.25">
      <c r="A435" s="1"/>
      <c r="B435" s="1"/>
      <c r="C435" s="1"/>
      <c r="D435" s="1"/>
      <c r="E435" s="86"/>
      <c r="F435" s="86"/>
      <c r="G435" s="86"/>
      <c r="H435" s="86"/>
      <c r="I435" s="86"/>
      <c r="J435" s="86"/>
      <c r="K435" s="86"/>
      <c r="L435" s="1"/>
      <c r="M435" s="1"/>
      <c r="N435" s="1"/>
      <c r="O435" s="1"/>
      <c r="P435" s="1"/>
      <c r="Q435" s="1"/>
      <c r="R435" s="1"/>
      <c r="S435" s="1"/>
      <c r="T435" s="1"/>
      <c r="U435" s="1"/>
      <c r="V435" s="1"/>
      <c r="W435" s="1"/>
      <c r="X435" s="1"/>
      <c r="Y435" s="1"/>
    </row>
    <row r="436" spans="1:25" ht="15.75" customHeight="1" x14ac:dyDescent="0.25">
      <c r="A436" s="1"/>
      <c r="B436" s="1"/>
      <c r="C436" s="1"/>
      <c r="D436" s="1"/>
      <c r="E436" s="86"/>
      <c r="F436" s="86"/>
      <c r="G436" s="86"/>
      <c r="H436" s="86"/>
      <c r="I436" s="86"/>
      <c r="J436" s="86"/>
      <c r="K436" s="86"/>
      <c r="L436" s="1"/>
      <c r="M436" s="1"/>
      <c r="N436" s="1"/>
      <c r="O436" s="1"/>
      <c r="P436" s="1"/>
      <c r="Q436" s="1"/>
      <c r="R436" s="1"/>
      <c r="S436" s="1"/>
      <c r="T436" s="1"/>
      <c r="U436" s="1"/>
      <c r="V436" s="1"/>
      <c r="W436" s="1"/>
      <c r="X436" s="1"/>
      <c r="Y436" s="1"/>
    </row>
    <row r="437" spans="1:25" ht="15.75" customHeight="1" x14ac:dyDescent="0.25">
      <c r="A437" s="1"/>
      <c r="B437" s="1"/>
      <c r="C437" s="1"/>
      <c r="D437" s="1"/>
      <c r="E437" s="86"/>
      <c r="F437" s="86"/>
      <c r="G437" s="86"/>
      <c r="H437" s="86"/>
      <c r="I437" s="86"/>
      <c r="J437" s="86"/>
      <c r="K437" s="86"/>
      <c r="L437" s="1"/>
      <c r="M437" s="1"/>
      <c r="N437" s="1"/>
      <c r="O437" s="1"/>
      <c r="P437" s="1"/>
      <c r="Q437" s="1"/>
      <c r="R437" s="1"/>
      <c r="S437" s="1"/>
      <c r="T437" s="1"/>
      <c r="U437" s="1"/>
      <c r="V437" s="1"/>
      <c r="W437" s="1"/>
      <c r="X437" s="1"/>
      <c r="Y437" s="1"/>
    </row>
    <row r="438" spans="1:25" ht="15.75" customHeight="1" x14ac:dyDescent="0.25">
      <c r="A438" s="1"/>
      <c r="B438" s="1"/>
      <c r="C438" s="1"/>
      <c r="D438" s="1"/>
      <c r="E438" s="86"/>
      <c r="F438" s="86"/>
      <c r="G438" s="86"/>
      <c r="H438" s="86"/>
      <c r="I438" s="86"/>
      <c r="J438" s="86"/>
      <c r="K438" s="86"/>
      <c r="L438" s="1"/>
      <c r="M438" s="1"/>
      <c r="N438" s="1"/>
      <c r="O438" s="1"/>
      <c r="P438" s="1"/>
      <c r="Q438" s="1"/>
      <c r="R438" s="1"/>
      <c r="S438" s="1"/>
      <c r="T438" s="1"/>
      <c r="U438" s="1"/>
      <c r="V438" s="1"/>
      <c r="W438" s="1"/>
      <c r="X438" s="1"/>
      <c r="Y438" s="1"/>
    </row>
    <row r="439" spans="1:25" ht="15.75" customHeight="1" x14ac:dyDescent="0.25">
      <c r="A439" s="1"/>
      <c r="B439" s="1"/>
      <c r="C439" s="1"/>
      <c r="D439" s="1"/>
      <c r="E439" s="86"/>
      <c r="F439" s="86"/>
      <c r="G439" s="86"/>
      <c r="H439" s="86"/>
      <c r="I439" s="86"/>
      <c r="J439" s="86"/>
      <c r="K439" s="86"/>
      <c r="L439" s="1"/>
      <c r="M439" s="1"/>
      <c r="N439" s="1"/>
      <c r="O439" s="1"/>
      <c r="P439" s="1"/>
      <c r="Q439" s="1"/>
      <c r="R439" s="1"/>
      <c r="S439" s="1"/>
      <c r="T439" s="1"/>
      <c r="U439" s="1"/>
      <c r="V439" s="1"/>
      <c r="W439" s="1"/>
      <c r="X439" s="1"/>
      <c r="Y439" s="1"/>
    </row>
    <row r="440" spans="1:25" ht="15.75" customHeight="1" x14ac:dyDescent="0.25">
      <c r="A440" s="1"/>
      <c r="B440" s="1"/>
      <c r="C440" s="1"/>
      <c r="D440" s="1"/>
      <c r="E440" s="86"/>
      <c r="F440" s="86"/>
      <c r="G440" s="86"/>
      <c r="H440" s="86"/>
      <c r="I440" s="86"/>
      <c r="J440" s="86"/>
      <c r="K440" s="86"/>
      <c r="L440" s="1"/>
      <c r="M440" s="1"/>
      <c r="N440" s="1"/>
      <c r="O440" s="1"/>
      <c r="P440" s="1"/>
      <c r="Q440" s="1"/>
      <c r="R440" s="1"/>
      <c r="S440" s="1"/>
      <c r="T440" s="1"/>
      <c r="U440" s="1"/>
      <c r="V440" s="1"/>
      <c r="W440" s="1"/>
      <c r="X440" s="1"/>
      <c r="Y440" s="1"/>
    </row>
    <row r="441" spans="1:25" ht="15.75" customHeight="1" x14ac:dyDescent="0.25">
      <c r="A441" s="1"/>
      <c r="B441" s="1"/>
      <c r="C441" s="1"/>
      <c r="D441" s="1"/>
      <c r="E441" s="86"/>
      <c r="F441" s="86"/>
      <c r="G441" s="86"/>
      <c r="H441" s="86"/>
      <c r="I441" s="86"/>
      <c r="J441" s="86"/>
      <c r="K441" s="86"/>
      <c r="L441" s="1"/>
      <c r="M441" s="1"/>
      <c r="N441" s="1"/>
      <c r="O441" s="1"/>
      <c r="P441" s="1"/>
      <c r="Q441" s="1"/>
      <c r="R441" s="1"/>
      <c r="S441" s="1"/>
      <c r="T441" s="1"/>
      <c r="U441" s="1"/>
      <c r="V441" s="1"/>
      <c r="W441" s="1"/>
      <c r="X441" s="1"/>
      <c r="Y441" s="1"/>
    </row>
    <row r="442" spans="1:25" ht="15.75" customHeight="1" x14ac:dyDescent="0.25">
      <c r="A442" s="1"/>
      <c r="B442" s="1"/>
      <c r="C442" s="1"/>
      <c r="D442" s="1"/>
      <c r="E442" s="86"/>
      <c r="F442" s="86"/>
      <c r="G442" s="86"/>
      <c r="H442" s="86"/>
      <c r="I442" s="86"/>
      <c r="J442" s="86"/>
      <c r="K442" s="86"/>
      <c r="L442" s="1"/>
      <c r="M442" s="1"/>
      <c r="N442" s="1"/>
      <c r="O442" s="1"/>
      <c r="P442" s="1"/>
      <c r="Q442" s="1"/>
      <c r="R442" s="1"/>
      <c r="S442" s="1"/>
      <c r="T442" s="1"/>
      <c r="U442" s="1"/>
      <c r="V442" s="1"/>
      <c r="W442" s="1"/>
      <c r="X442" s="1"/>
      <c r="Y442" s="1"/>
    </row>
    <row r="443" spans="1:25" ht="15.75" customHeight="1" x14ac:dyDescent="0.25">
      <c r="A443" s="1"/>
      <c r="B443" s="1"/>
      <c r="C443" s="1"/>
      <c r="D443" s="1"/>
      <c r="E443" s="86"/>
      <c r="F443" s="86"/>
      <c r="G443" s="86"/>
      <c r="H443" s="86"/>
      <c r="I443" s="86"/>
      <c r="J443" s="86"/>
      <c r="K443" s="86"/>
      <c r="L443" s="1"/>
      <c r="M443" s="1"/>
      <c r="N443" s="1"/>
      <c r="O443" s="1"/>
      <c r="P443" s="1"/>
      <c r="Q443" s="1"/>
      <c r="R443" s="1"/>
      <c r="S443" s="1"/>
      <c r="T443" s="1"/>
      <c r="U443" s="1"/>
      <c r="V443" s="1"/>
      <c r="W443" s="1"/>
      <c r="X443" s="1"/>
      <c r="Y443" s="1"/>
    </row>
    <row r="444" spans="1:25" ht="15.75" customHeight="1" x14ac:dyDescent="0.25">
      <c r="A444" s="1"/>
      <c r="B444" s="1"/>
      <c r="C444" s="1"/>
      <c r="D444" s="1"/>
      <c r="E444" s="86"/>
      <c r="F444" s="86"/>
      <c r="G444" s="86"/>
      <c r="H444" s="86"/>
      <c r="I444" s="86"/>
      <c r="J444" s="86"/>
      <c r="K444" s="86"/>
      <c r="L444" s="1"/>
      <c r="M444" s="1"/>
      <c r="N444" s="1"/>
      <c r="O444" s="1"/>
      <c r="P444" s="1"/>
      <c r="Q444" s="1"/>
      <c r="R444" s="1"/>
      <c r="S444" s="1"/>
      <c r="T444" s="1"/>
      <c r="U444" s="1"/>
      <c r="V444" s="1"/>
      <c r="W444" s="1"/>
      <c r="X444" s="1"/>
      <c r="Y444" s="1"/>
    </row>
    <row r="445" spans="1:25" ht="15.75" customHeight="1" x14ac:dyDescent="0.25">
      <c r="A445" s="1"/>
      <c r="B445" s="1"/>
      <c r="C445" s="1"/>
      <c r="D445" s="1"/>
      <c r="E445" s="86"/>
      <c r="F445" s="86"/>
      <c r="G445" s="86"/>
      <c r="H445" s="86"/>
      <c r="I445" s="86"/>
      <c r="J445" s="86"/>
      <c r="K445" s="86"/>
      <c r="L445" s="1"/>
      <c r="M445" s="1"/>
      <c r="N445" s="1"/>
      <c r="O445" s="1"/>
      <c r="P445" s="1"/>
      <c r="Q445" s="1"/>
      <c r="R445" s="1"/>
      <c r="S445" s="1"/>
      <c r="T445" s="1"/>
      <c r="U445" s="1"/>
      <c r="V445" s="1"/>
      <c r="W445" s="1"/>
      <c r="X445" s="1"/>
      <c r="Y445" s="1"/>
    </row>
    <row r="446" spans="1:25" ht="15.75" customHeight="1" x14ac:dyDescent="0.25">
      <c r="A446" s="1"/>
      <c r="B446" s="1"/>
      <c r="C446" s="1"/>
      <c r="D446" s="1"/>
      <c r="E446" s="86"/>
      <c r="F446" s="86"/>
      <c r="G446" s="86"/>
      <c r="H446" s="86"/>
      <c r="I446" s="86"/>
      <c r="J446" s="86"/>
      <c r="K446" s="86"/>
      <c r="L446" s="1"/>
      <c r="M446" s="1"/>
      <c r="N446" s="1"/>
      <c r="O446" s="1"/>
      <c r="P446" s="1"/>
      <c r="Q446" s="1"/>
      <c r="R446" s="1"/>
      <c r="S446" s="1"/>
      <c r="T446" s="1"/>
      <c r="U446" s="1"/>
      <c r="V446" s="1"/>
      <c r="W446" s="1"/>
      <c r="X446" s="1"/>
      <c r="Y446" s="1"/>
    </row>
    <row r="447" spans="1:25" ht="15.75" customHeight="1" x14ac:dyDescent="0.25">
      <c r="A447" s="1"/>
      <c r="B447" s="1"/>
      <c r="C447" s="1"/>
      <c r="D447" s="1"/>
      <c r="E447" s="86"/>
      <c r="F447" s="86"/>
      <c r="G447" s="86"/>
      <c r="H447" s="86"/>
      <c r="I447" s="86"/>
      <c r="J447" s="86"/>
      <c r="K447" s="86"/>
      <c r="L447" s="1"/>
      <c r="M447" s="1"/>
      <c r="N447" s="1"/>
      <c r="O447" s="1"/>
      <c r="P447" s="1"/>
      <c r="Q447" s="1"/>
      <c r="R447" s="1"/>
      <c r="S447" s="1"/>
      <c r="T447" s="1"/>
      <c r="U447" s="1"/>
      <c r="V447" s="1"/>
      <c r="W447" s="1"/>
      <c r="X447" s="1"/>
      <c r="Y447" s="1"/>
    </row>
    <row r="448" spans="1:25" ht="15.75" customHeight="1" x14ac:dyDescent="0.25">
      <c r="A448" s="1"/>
      <c r="B448" s="1"/>
      <c r="C448" s="1"/>
      <c r="D448" s="1"/>
      <c r="E448" s="86"/>
      <c r="F448" s="86"/>
      <c r="G448" s="86"/>
      <c r="H448" s="86"/>
      <c r="I448" s="86"/>
      <c r="J448" s="86"/>
      <c r="K448" s="86"/>
      <c r="L448" s="1"/>
      <c r="M448" s="1"/>
      <c r="N448" s="1"/>
      <c r="O448" s="1"/>
      <c r="P448" s="1"/>
      <c r="Q448" s="1"/>
      <c r="R448" s="1"/>
      <c r="S448" s="1"/>
      <c r="T448" s="1"/>
      <c r="U448" s="1"/>
      <c r="V448" s="1"/>
      <c r="W448" s="1"/>
      <c r="X448" s="1"/>
      <c r="Y448" s="1"/>
    </row>
    <row r="449" spans="1:25" ht="15.75" customHeight="1" x14ac:dyDescent="0.25">
      <c r="A449" s="1"/>
      <c r="B449" s="1"/>
      <c r="C449" s="1"/>
      <c r="D449" s="1"/>
      <c r="E449" s="86"/>
      <c r="F449" s="86"/>
      <c r="G449" s="86"/>
      <c r="H449" s="86"/>
      <c r="I449" s="86"/>
      <c r="J449" s="86"/>
      <c r="K449" s="86"/>
      <c r="L449" s="1"/>
      <c r="M449" s="1"/>
      <c r="N449" s="1"/>
      <c r="O449" s="1"/>
      <c r="P449" s="1"/>
      <c r="Q449" s="1"/>
      <c r="R449" s="1"/>
      <c r="S449" s="1"/>
      <c r="T449" s="1"/>
      <c r="U449" s="1"/>
      <c r="V449" s="1"/>
      <c r="W449" s="1"/>
      <c r="X449" s="1"/>
      <c r="Y449" s="1"/>
    </row>
    <row r="450" spans="1:25" ht="15.75" customHeight="1" x14ac:dyDescent="0.25">
      <c r="A450" s="1"/>
      <c r="B450" s="1"/>
      <c r="C450" s="1"/>
      <c r="D450" s="1"/>
      <c r="E450" s="86"/>
      <c r="F450" s="86"/>
      <c r="G450" s="86"/>
      <c r="H450" s="86"/>
      <c r="I450" s="86"/>
      <c r="J450" s="86"/>
      <c r="K450" s="86"/>
      <c r="L450" s="1"/>
      <c r="M450" s="1"/>
      <c r="N450" s="1"/>
      <c r="O450" s="1"/>
      <c r="P450" s="1"/>
      <c r="Q450" s="1"/>
      <c r="R450" s="1"/>
      <c r="S450" s="1"/>
      <c r="T450" s="1"/>
      <c r="U450" s="1"/>
      <c r="V450" s="1"/>
      <c r="W450" s="1"/>
      <c r="X450" s="1"/>
      <c r="Y450" s="1"/>
    </row>
    <row r="451" spans="1:25" ht="15.75" customHeight="1" x14ac:dyDescent="0.25">
      <c r="A451" s="1"/>
      <c r="B451" s="1"/>
      <c r="C451" s="1"/>
      <c r="D451" s="1"/>
      <c r="E451" s="86"/>
      <c r="F451" s="86"/>
      <c r="G451" s="86"/>
      <c r="H451" s="86"/>
      <c r="I451" s="86"/>
      <c r="J451" s="86"/>
      <c r="K451" s="86"/>
      <c r="L451" s="1"/>
      <c r="M451" s="1"/>
      <c r="N451" s="1"/>
      <c r="O451" s="1"/>
      <c r="P451" s="1"/>
      <c r="Q451" s="1"/>
      <c r="R451" s="1"/>
      <c r="S451" s="1"/>
      <c r="T451" s="1"/>
      <c r="U451" s="1"/>
      <c r="V451" s="1"/>
      <c r="W451" s="1"/>
      <c r="X451" s="1"/>
      <c r="Y451" s="1"/>
    </row>
    <row r="452" spans="1:25" ht="15.75" customHeight="1" x14ac:dyDescent="0.25">
      <c r="A452" s="1"/>
      <c r="B452" s="1"/>
      <c r="C452" s="1"/>
      <c r="D452" s="1"/>
      <c r="E452" s="86"/>
      <c r="F452" s="86"/>
      <c r="G452" s="86"/>
      <c r="H452" s="86"/>
      <c r="I452" s="86"/>
      <c r="J452" s="86"/>
      <c r="K452" s="86"/>
      <c r="L452" s="1"/>
      <c r="M452" s="1"/>
      <c r="N452" s="1"/>
      <c r="O452" s="1"/>
      <c r="P452" s="1"/>
      <c r="Q452" s="1"/>
      <c r="R452" s="1"/>
      <c r="S452" s="1"/>
      <c r="T452" s="1"/>
      <c r="U452" s="1"/>
      <c r="V452" s="1"/>
      <c r="W452" s="1"/>
      <c r="X452" s="1"/>
      <c r="Y452" s="1"/>
    </row>
    <row r="453" spans="1:25" ht="15.75" customHeight="1" x14ac:dyDescent="0.25">
      <c r="A453" s="1"/>
      <c r="B453" s="1"/>
      <c r="C453" s="1"/>
      <c r="D453" s="1"/>
      <c r="E453" s="86"/>
      <c r="F453" s="86"/>
      <c r="G453" s="86"/>
      <c r="H453" s="86"/>
      <c r="I453" s="86"/>
      <c r="J453" s="86"/>
      <c r="K453" s="86"/>
      <c r="L453" s="1"/>
      <c r="M453" s="1"/>
      <c r="N453" s="1"/>
      <c r="O453" s="1"/>
      <c r="P453" s="1"/>
      <c r="Q453" s="1"/>
      <c r="R453" s="1"/>
      <c r="S453" s="1"/>
      <c r="T453" s="1"/>
      <c r="U453" s="1"/>
      <c r="V453" s="1"/>
      <c r="W453" s="1"/>
      <c r="X453" s="1"/>
      <c r="Y453" s="1"/>
    </row>
    <row r="454" spans="1:25" ht="15.75" customHeight="1" x14ac:dyDescent="0.25">
      <c r="A454" s="1"/>
      <c r="B454" s="1"/>
      <c r="C454" s="1"/>
      <c r="D454" s="1"/>
      <c r="E454" s="86"/>
      <c r="F454" s="86"/>
      <c r="G454" s="86"/>
      <c r="H454" s="86"/>
      <c r="I454" s="86"/>
      <c r="J454" s="86"/>
      <c r="K454" s="86"/>
      <c r="L454" s="1"/>
      <c r="M454" s="1"/>
      <c r="N454" s="1"/>
      <c r="O454" s="1"/>
      <c r="P454" s="1"/>
      <c r="Q454" s="1"/>
      <c r="R454" s="1"/>
      <c r="S454" s="1"/>
      <c r="T454" s="1"/>
      <c r="U454" s="1"/>
      <c r="V454" s="1"/>
      <c r="W454" s="1"/>
      <c r="X454" s="1"/>
      <c r="Y454" s="1"/>
    </row>
    <row r="455" spans="1:25" ht="15.75" customHeight="1" x14ac:dyDescent="0.25">
      <c r="A455" s="1"/>
      <c r="B455" s="1"/>
      <c r="C455" s="1"/>
      <c r="D455" s="1"/>
      <c r="E455" s="86"/>
      <c r="F455" s="86"/>
      <c r="G455" s="86"/>
      <c r="H455" s="86"/>
      <c r="I455" s="86"/>
      <c r="J455" s="86"/>
      <c r="K455" s="86"/>
      <c r="L455" s="1"/>
      <c r="M455" s="1"/>
      <c r="N455" s="1"/>
      <c r="O455" s="1"/>
      <c r="P455" s="1"/>
      <c r="Q455" s="1"/>
      <c r="R455" s="1"/>
      <c r="S455" s="1"/>
      <c r="T455" s="1"/>
      <c r="U455" s="1"/>
      <c r="V455" s="1"/>
      <c r="W455" s="1"/>
      <c r="X455" s="1"/>
      <c r="Y455" s="1"/>
    </row>
    <row r="456" spans="1:25" ht="15.75" customHeight="1" x14ac:dyDescent="0.25">
      <c r="A456" s="1"/>
      <c r="B456" s="1"/>
      <c r="C456" s="1"/>
      <c r="D456" s="1"/>
      <c r="E456" s="86"/>
      <c r="F456" s="86"/>
      <c r="G456" s="86"/>
      <c r="H456" s="86"/>
      <c r="I456" s="86"/>
      <c r="J456" s="86"/>
      <c r="K456" s="86"/>
      <c r="L456" s="1"/>
      <c r="M456" s="1"/>
      <c r="N456" s="1"/>
      <c r="O456" s="1"/>
      <c r="P456" s="1"/>
      <c r="Q456" s="1"/>
      <c r="R456" s="1"/>
      <c r="S456" s="1"/>
      <c r="T456" s="1"/>
      <c r="U456" s="1"/>
      <c r="V456" s="1"/>
      <c r="W456" s="1"/>
      <c r="X456" s="1"/>
      <c r="Y456" s="1"/>
    </row>
    <row r="457" spans="1:25" ht="15.75" customHeight="1" x14ac:dyDescent="0.25">
      <c r="A457" s="1"/>
      <c r="B457" s="1"/>
      <c r="C457" s="1"/>
      <c r="D457" s="1"/>
      <c r="E457" s="86"/>
      <c r="F457" s="86"/>
      <c r="G457" s="86"/>
      <c r="H457" s="86"/>
      <c r="I457" s="86"/>
      <c r="J457" s="86"/>
      <c r="K457" s="86"/>
      <c r="L457" s="1"/>
      <c r="M457" s="1"/>
      <c r="N457" s="1"/>
      <c r="O457" s="1"/>
      <c r="P457" s="1"/>
      <c r="Q457" s="1"/>
      <c r="R457" s="1"/>
      <c r="S457" s="1"/>
      <c r="T457" s="1"/>
      <c r="U457" s="1"/>
      <c r="V457" s="1"/>
      <c r="W457" s="1"/>
      <c r="X457" s="1"/>
      <c r="Y457" s="1"/>
    </row>
    <row r="458" spans="1:25" ht="15.75" customHeight="1" x14ac:dyDescent="0.25">
      <c r="A458" s="1"/>
      <c r="B458" s="1"/>
      <c r="C458" s="1"/>
      <c r="D458" s="1"/>
      <c r="E458" s="86"/>
      <c r="F458" s="86"/>
      <c r="G458" s="86"/>
      <c r="H458" s="86"/>
      <c r="I458" s="86"/>
      <c r="J458" s="86"/>
      <c r="K458" s="86"/>
      <c r="L458" s="1"/>
      <c r="M458" s="1"/>
      <c r="N458" s="1"/>
      <c r="O458" s="1"/>
      <c r="P458" s="1"/>
      <c r="Q458" s="1"/>
      <c r="R458" s="1"/>
      <c r="S458" s="1"/>
      <c r="T458" s="1"/>
      <c r="U458" s="1"/>
      <c r="V458" s="1"/>
      <c r="W458" s="1"/>
      <c r="X458" s="1"/>
      <c r="Y458" s="1"/>
    </row>
    <row r="459" spans="1:25" ht="15.75" customHeight="1" x14ac:dyDescent="0.25">
      <c r="A459" s="1"/>
      <c r="B459" s="1"/>
      <c r="C459" s="1"/>
      <c r="D459" s="1"/>
      <c r="E459" s="86"/>
      <c r="F459" s="86"/>
      <c r="G459" s="86"/>
      <c r="H459" s="86"/>
      <c r="I459" s="86"/>
      <c r="J459" s="86"/>
      <c r="K459" s="86"/>
      <c r="L459" s="1"/>
      <c r="M459" s="1"/>
      <c r="N459" s="1"/>
      <c r="O459" s="1"/>
      <c r="P459" s="1"/>
      <c r="Q459" s="1"/>
      <c r="R459" s="1"/>
      <c r="S459" s="1"/>
      <c r="T459" s="1"/>
      <c r="U459" s="1"/>
      <c r="V459" s="1"/>
      <c r="W459" s="1"/>
      <c r="X459" s="1"/>
      <c r="Y459" s="1"/>
    </row>
    <row r="460" spans="1:25" ht="15.75" customHeight="1" x14ac:dyDescent="0.25">
      <c r="A460" s="1"/>
      <c r="B460" s="1"/>
      <c r="C460" s="1"/>
      <c r="D460" s="1"/>
      <c r="E460" s="86"/>
      <c r="F460" s="86"/>
      <c r="G460" s="86"/>
      <c r="H460" s="86"/>
      <c r="I460" s="86"/>
      <c r="J460" s="86"/>
      <c r="K460" s="86"/>
      <c r="L460" s="1"/>
      <c r="M460" s="1"/>
      <c r="N460" s="1"/>
      <c r="O460" s="1"/>
      <c r="P460" s="1"/>
      <c r="Q460" s="1"/>
      <c r="R460" s="1"/>
      <c r="S460" s="1"/>
      <c r="T460" s="1"/>
      <c r="U460" s="1"/>
      <c r="V460" s="1"/>
      <c r="W460" s="1"/>
      <c r="X460" s="1"/>
      <c r="Y460" s="1"/>
    </row>
    <row r="461" spans="1:25" ht="15.75" customHeight="1" x14ac:dyDescent="0.25">
      <c r="A461" s="1"/>
      <c r="B461" s="1"/>
      <c r="C461" s="1"/>
      <c r="D461" s="1"/>
      <c r="E461" s="86"/>
      <c r="F461" s="86"/>
      <c r="G461" s="86"/>
      <c r="H461" s="86"/>
      <c r="I461" s="86"/>
      <c r="J461" s="86"/>
      <c r="K461" s="86"/>
      <c r="L461" s="1"/>
      <c r="M461" s="1"/>
      <c r="N461" s="1"/>
      <c r="O461" s="1"/>
      <c r="P461" s="1"/>
      <c r="Q461" s="1"/>
      <c r="R461" s="1"/>
      <c r="S461" s="1"/>
      <c r="T461" s="1"/>
      <c r="U461" s="1"/>
      <c r="V461" s="1"/>
      <c r="W461" s="1"/>
      <c r="X461" s="1"/>
      <c r="Y461" s="1"/>
    </row>
    <row r="462" spans="1:25" ht="15.75" customHeight="1" x14ac:dyDescent="0.25">
      <c r="A462" s="1"/>
      <c r="B462" s="1"/>
      <c r="C462" s="1"/>
      <c r="D462" s="1"/>
      <c r="E462" s="86"/>
      <c r="F462" s="86"/>
      <c r="G462" s="86"/>
      <c r="H462" s="86"/>
      <c r="I462" s="86"/>
      <c r="J462" s="86"/>
      <c r="K462" s="86"/>
      <c r="L462" s="1"/>
      <c r="M462" s="1"/>
      <c r="N462" s="1"/>
      <c r="O462" s="1"/>
      <c r="P462" s="1"/>
      <c r="Q462" s="1"/>
      <c r="R462" s="1"/>
      <c r="S462" s="1"/>
      <c r="T462" s="1"/>
      <c r="U462" s="1"/>
      <c r="V462" s="1"/>
      <c r="W462" s="1"/>
      <c r="X462" s="1"/>
      <c r="Y462" s="1"/>
    </row>
    <row r="463" spans="1:25" ht="15.75" customHeight="1" x14ac:dyDescent="0.25">
      <c r="A463" s="1"/>
      <c r="B463" s="1"/>
      <c r="C463" s="1"/>
      <c r="D463" s="1"/>
      <c r="E463" s="86"/>
      <c r="F463" s="86"/>
      <c r="G463" s="86"/>
      <c r="H463" s="86"/>
      <c r="I463" s="86"/>
      <c r="J463" s="86"/>
      <c r="K463" s="86"/>
      <c r="L463" s="1"/>
      <c r="M463" s="1"/>
      <c r="N463" s="1"/>
      <c r="O463" s="1"/>
      <c r="P463" s="1"/>
      <c r="Q463" s="1"/>
      <c r="R463" s="1"/>
      <c r="S463" s="1"/>
      <c r="T463" s="1"/>
      <c r="U463" s="1"/>
      <c r="V463" s="1"/>
      <c r="W463" s="1"/>
      <c r="X463" s="1"/>
      <c r="Y463" s="1"/>
    </row>
    <row r="464" spans="1:25" ht="15.75" customHeight="1" x14ac:dyDescent="0.25">
      <c r="A464" s="1"/>
      <c r="B464" s="1"/>
      <c r="C464" s="1"/>
      <c r="D464" s="1"/>
      <c r="E464" s="86"/>
      <c r="F464" s="86"/>
      <c r="G464" s="86"/>
      <c r="H464" s="86"/>
      <c r="I464" s="86"/>
      <c r="J464" s="86"/>
      <c r="K464" s="86"/>
      <c r="L464" s="1"/>
      <c r="M464" s="1"/>
      <c r="N464" s="1"/>
      <c r="O464" s="1"/>
      <c r="P464" s="1"/>
      <c r="Q464" s="1"/>
      <c r="R464" s="1"/>
      <c r="S464" s="1"/>
      <c r="T464" s="1"/>
      <c r="U464" s="1"/>
      <c r="V464" s="1"/>
      <c r="W464" s="1"/>
      <c r="X464" s="1"/>
      <c r="Y464" s="1"/>
    </row>
    <row r="465" spans="1:25" ht="15.75" customHeight="1" x14ac:dyDescent="0.25">
      <c r="A465" s="1"/>
      <c r="B465" s="1"/>
      <c r="C465" s="1"/>
      <c r="D465" s="1"/>
      <c r="E465" s="86"/>
      <c r="F465" s="86"/>
      <c r="G465" s="86"/>
      <c r="H465" s="86"/>
      <c r="I465" s="86"/>
      <c r="J465" s="86"/>
      <c r="K465" s="86"/>
      <c r="L465" s="1"/>
      <c r="M465" s="1"/>
      <c r="N465" s="1"/>
      <c r="O465" s="1"/>
      <c r="P465" s="1"/>
      <c r="Q465" s="1"/>
      <c r="R465" s="1"/>
      <c r="S465" s="1"/>
      <c r="T465" s="1"/>
      <c r="U465" s="1"/>
      <c r="V465" s="1"/>
      <c r="W465" s="1"/>
      <c r="X465" s="1"/>
      <c r="Y465" s="1"/>
    </row>
    <row r="466" spans="1:25" ht="15.75" customHeight="1" x14ac:dyDescent="0.25">
      <c r="A466" s="1"/>
      <c r="B466" s="1"/>
      <c r="C466" s="1"/>
      <c r="D466" s="1"/>
      <c r="E466" s="86"/>
      <c r="F466" s="86"/>
      <c r="G466" s="86"/>
      <c r="H466" s="86"/>
      <c r="I466" s="86"/>
      <c r="J466" s="86"/>
      <c r="K466" s="86"/>
      <c r="L466" s="1"/>
      <c r="M466" s="1"/>
      <c r="N466" s="1"/>
      <c r="O466" s="1"/>
      <c r="P466" s="1"/>
      <c r="Q466" s="1"/>
      <c r="R466" s="1"/>
      <c r="S466" s="1"/>
      <c r="T466" s="1"/>
      <c r="U466" s="1"/>
      <c r="V466" s="1"/>
      <c r="W466" s="1"/>
      <c r="X466" s="1"/>
      <c r="Y466" s="1"/>
    </row>
    <row r="467" spans="1:25" ht="15.75" customHeight="1" x14ac:dyDescent="0.25">
      <c r="A467" s="1"/>
      <c r="B467" s="1"/>
      <c r="C467" s="1"/>
      <c r="D467" s="1"/>
      <c r="E467" s="86"/>
      <c r="F467" s="86"/>
      <c r="G467" s="86"/>
      <c r="H467" s="86"/>
      <c r="I467" s="86"/>
      <c r="J467" s="86"/>
      <c r="K467" s="86"/>
      <c r="L467" s="1"/>
      <c r="M467" s="1"/>
      <c r="N467" s="1"/>
      <c r="O467" s="1"/>
      <c r="P467" s="1"/>
      <c r="Q467" s="1"/>
      <c r="R467" s="1"/>
      <c r="S467" s="1"/>
      <c r="T467" s="1"/>
      <c r="U467" s="1"/>
      <c r="V467" s="1"/>
      <c r="W467" s="1"/>
      <c r="X467" s="1"/>
      <c r="Y467" s="1"/>
    </row>
    <row r="468" spans="1:25" ht="15.75" customHeight="1" x14ac:dyDescent="0.25">
      <c r="A468" s="1"/>
      <c r="B468" s="1"/>
      <c r="C468" s="1"/>
      <c r="D468" s="1"/>
      <c r="E468" s="86"/>
      <c r="F468" s="86"/>
      <c r="G468" s="86"/>
      <c r="H468" s="86"/>
      <c r="I468" s="86"/>
      <c r="J468" s="86"/>
      <c r="K468" s="86"/>
      <c r="L468" s="1"/>
      <c r="M468" s="1"/>
      <c r="N468" s="1"/>
      <c r="O468" s="1"/>
      <c r="P468" s="1"/>
      <c r="Q468" s="1"/>
      <c r="R468" s="1"/>
      <c r="S468" s="1"/>
      <c r="T468" s="1"/>
      <c r="U468" s="1"/>
      <c r="V468" s="1"/>
      <c r="W468" s="1"/>
      <c r="X468" s="1"/>
      <c r="Y468" s="1"/>
    </row>
    <row r="469" spans="1:25" ht="15.75" customHeight="1" x14ac:dyDescent="0.25">
      <c r="A469" s="1"/>
      <c r="B469" s="1"/>
      <c r="C469" s="1"/>
      <c r="D469" s="1"/>
      <c r="E469" s="86"/>
      <c r="F469" s="86"/>
      <c r="G469" s="86"/>
      <c r="H469" s="86"/>
      <c r="I469" s="86"/>
      <c r="J469" s="86"/>
      <c r="K469" s="86"/>
      <c r="L469" s="1"/>
      <c r="M469" s="1"/>
      <c r="N469" s="1"/>
      <c r="O469" s="1"/>
      <c r="P469" s="1"/>
      <c r="Q469" s="1"/>
      <c r="R469" s="1"/>
      <c r="S469" s="1"/>
      <c r="T469" s="1"/>
      <c r="U469" s="1"/>
      <c r="V469" s="1"/>
      <c r="W469" s="1"/>
      <c r="X469" s="1"/>
      <c r="Y469" s="1"/>
    </row>
    <row r="470" spans="1:25" ht="15.75" customHeight="1" x14ac:dyDescent="0.25">
      <c r="A470" s="1"/>
      <c r="B470" s="1"/>
      <c r="C470" s="1"/>
      <c r="D470" s="1"/>
      <c r="E470" s="86"/>
      <c r="F470" s="86"/>
      <c r="G470" s="86"/>
      <c r="H470" s="86"/>
      <c r="I470" s="86"/>
      <c r="J470" s="86"/>
      <c r="K470" s="86"/>
      <c r="L470" s="1"/>
      <c r="M470" s="1"/>
      <c r="N470" s="1"/>
      <c r="O470" s="1"/>
      <c r="P470" s="1"/>
      <c r="Q470" s="1"/>
      <c r="R470" s="1"/>
      <c r="S470" s="1"/>
      <c r="T470" s="1"/>
      <c r="U470" s="1"/>
      <c r="V470" s="1"/>
      <c r="W470" s="1"/>
      <c r="X470" s="1"/>
      <c r="Y470" s="1"/>
    </row>
    <row r="471" spans="1:25" ht="15.75" customHeight="1" x14ac:dyDescent="0.25">
      <c r="A471" s="1"/>
      <c r="B471" s="1"/>
      <c r="C471" s="1"/>
      <c r="D471" s="1"/>
      <c r="E471" s="86"/>
      <c r="F471" s="86"/>
      <c r="G471" s="86"/>
      <c r="H471" s="86"/>
      <c r="I471" s="86"/>
      <c r="J471" s="86"/>
      <c r="K471" s="86"/>
      <c r="L471" s="1"/>
      <c r="M471" s="1"/>
      <c r="N471" s="1"/>
      <c r="O471" s="1"/>
      <c r="P471" s="1"/>
      <c r="Q471" s="1"/>
      <c r="R471" s="1"/>
      <c r="S471" s="1"/>
      <c r="T471" s="1"/>
      <c r="U471" s="1"/>
      <c r="V471" s="1"/>
      <c r="W471" s="1"/>
      <c r="X471" s="1"/>
      <c r="Y471" s="1"/>
    </row>
    <row r="472" spans="1:25" ht="15.75" customHeight="1" x14ac:dyDescent="0.25">
      <c r="A472" s="1"/>
      <c r="B472" s="1"/>
      <c r="C472" s="1"/>
      <c r="D472" s="1"/>
      <c r="E472" s="86"/>
      <c r="F472" s="86"/>
      <c r="G472" s="86"/>
      <c r="H472" s="86"/>
      <c r="I472" s="86"/>
      <c r="J472" s="86"/>
      <c r="K472" s="86"/>
      <c r="L472" s="1"/>
      <c r="M472" s="1"/>
      <c r="N472" s="1"/>
      <c r="O472" s="1"/>
      <c r="P472" s="1"/>
      <c r="Q472" s="1"/>
      <c r="R472" s="1"/>
      <c r="S472" s="1"/>
      <c r="T472" s="1"/>
      <c r="U472" s="1"/>
      <c r="V472" s="1"/>
      <c r="W472" s="1"/>
      <c r="X472" s="1"/>
      <c r="Y472" s="1"/>
    </row>
    <row r="473" spans="1:25" ht="15.75" customHeight="1" x14ac:dyDescent="0.25">
      <c r="A473" s="1"/>
      <c r="B473" s="1"/>
      <c r="C473" s="1"/>
      <c r="D473" s="1"/>
      <c r="E473" s="86"/>
      <c r="F473" s="86"/>
      <c r="G473" s="86"/>
      <c r="H473" s="86"/>
      <c r="I473" s="86"/>
      <c r="J473" s="86"/>
      <c r="K473" s="86"/>
      <c r="L473" s="1"/>
      <c r="M473" s="1"/>
      <c r="N473" s="1"/>
      <c r="O473" s="1"/>
      <c r="P473" s="1"/>
      <c r="Q473" s="1"/>
      <c r="R473" s="1"/>
      <c r="S473" s="1"/>
      <c r="T473" s="1"/>
      <c r="U473" s="1"/>
      <c r="V473" s="1"/>
      <c r="W473" s="1"/>
      <c r="X473" s="1"/>
      <c r="Y473" s="1"/>
    </row>
    <row r="474" spans="1:25" ht="15.75" customHeight="1" x14ac:dyDescent="0.25">
      <c r="A474" s="1"/>
      <c r="B474" s="1"/>
      <c r="C474" s="1"/>
      <c r="D474" s="1"/>
      <c r="E474" s="86"/>
      <c r="F474" s="86"/>
      <c r="G474" s="86"/>
      <c r="H474" s="86"/>
      <c r="I474" s="86"/>
      <c r="J474" s="86"/>
      <c r="K474" s="86"/>
      <c r="L474" s="1"/>
      <c r="M474" s="1"/>
      <c r="N474" s="1"/>
      <c r="O474" s="1"/>
      <c r="P474" s="1"/>
      <c r="Q474" s="1"/>
      <c r="R474" s="1"/>
      <c r="S474" s="1"/>
      <c r="T474" s="1"/>
      <c r="U474" s="1"/>
      <c r="V474" s="1"/>
      <c r="W474" s="1"/>
      <c r="X474" s="1"/>
      <c r="Y474" s="1"/>
    </row>
    <row r="475" spans="1:25" ht="15.75" customHeight="1" x14ac:dyDescent="0.25">
      <c r="A475" s="1"/>
      <c r="B475" s="1"/>
      <c r="C475" s="1"/>
      <c r="D475" s="1"/>
      <c r="E475" s="86"/>
      <c r="F475" s="86"/>
      <c r="G475" s="86"/>
      <c r="H475" s="86"/>
      <c r="I475" s="86"/>
      <c r="J475" s="86"/>
      <c r="K475" s="86"/>
      <c r="L475" s="1"/>
      <c r="M475" s="1"/>
      <c r="N475" s="1"/>
      <c r="O475" s="1"/>
      <c r="P475" s="1"/>
      <c r="Q475" s="1"/>
      <c r="R475" s="1"/>
      <c r="S475" s="1"/>
      <c r="T475" s="1"/>
      <c r="U475" s="1"/>
      <c r="V475" s="1"/>
      <c r="W475" s="1"/>
      <c r="X475" s="1"/>
      <c r="Y475" s="1"/>
    </row>
    <row r="476" spans="1:25" ht="15.75" customHeight="1" x14ac:dyDescent="0.25">
      <c r="A476" s="1"/>
      <c r="B476" s="1"/>
      <c r="C476" s="1"/>
      <c r="D476" s="1"/>
      <c r="E476" s="86"/>
      <c r="F476" s="86"/>
      <c r="G476" s="86"/>
      <c r="H476" s="86"/>
      <c r="I476" s="86"/>
      <c r="J476" s="86"/>
      <c r="K476" s="86"/>
      <c r="L476" s="1"/>
      <c r="M476" s="1"/>
      <c r="N476" s="1"/>
      <c r="O476" s="1"/>
      <c r="P476" s="1"/>
      <c r="Q476" s="1"/>
      <c r="R476" s="1"/>
      <c r="S476" s="1"/>
      <c r="T476" s="1"/>
      <c r="U476" s="1"/>
      <c r="V476" s="1"/>
      <c r="W476" s="1"/>
      <c r="X476" s="1"/>
      <c r="Y476" s="1"/>
    </row>
    <row r="477" spans="1:25" ht="15.75" customHeight="1" x14ac:dyDescent="0.25">
      <c r="A477" s="1"/>
      <c r="B477" s="1"/>
      <c r="C477" s="1"/>
      <c r="D477" s="1"/>
      <c r="E477" s="86"/>
      <c r="F477" s="86"/>
      <c r="G477" s="86"/>
      <c r="H477" s="86"/>
      <c r="I477" s="86"/>
      <c r="J477" s="86"/>
      <c r="K477" s="86"/>
      <c r="L477" s="1"/>
      <c r="M477" s="1"/>
      <c r="N477" s="1"/>
      <c r="O477" s="1"/>
      <c r="P477" s="1"/>
      <c r="Q477" s="1"/>
      <c r="R477" s="1"/>
      <c r="S477" s="1"/>
      <c r="T477" s="1"/>
      <c r="U477" s="1"/>
      <c r="V477" s="1"/>
      <c r="W477" s="1"/>
      <c r="X477" s="1"/>
      <c r="Y477" s="1"/>
    </row>
    <row r="478" spans="1:25" ht="15.75" customHeight="1" x14ac:dyDescent="0.25">
      <c r="A478" s="1"/>
      <c r="B478" s="1"/>
      <c r="C478" s="1"/>
      <c r="D478" s="1"/>
      <c r="E478" s="86"/>
      <c r="F478" s="86"/>
      <c r="G478" s="86"/>
      <c r="H478" s="86"/>
      <c r="I478" s="86"/>
      <c r="J478" s="86"/>
      <c r="K478" s="86"/>
      <c r="L478" s="1"/>
      <c r="M478" s="1"/>
      <c r="N478" s="1"/>
      <c r="O478" s="1"/>
      <c r="P478" s="1"/>
      <c r="Q478" s="1"/>
      <c r="R478" s="1"/>
      <c r="S478" s="1"/>
      <c r="T478" s="1"/>
      <c r="U478" s="1"/>
      <c r="V478" s="1"/>
      <c r="W478" s="1"/>
      <c r="X478" s="1"/>
      <c r="Y478" s="1"/>
    </row>
    <row r="479" spans="1:25" ht="15.75" customHeight="1" x14ac:dyDescent="0.25">
      <c r="A479" s="1"/>
      <c r="B479" s="1"/>
      <c r="C479" s="1"/>
      <c r="D479" s="1"/>
      <c r="E479" s="86"/>
      <c r="F479" s="86"/>
      <c r="G479" s="86"/>
      <c r="H479" s="86"/>
      <c r="I479" s="86"/>
      <c r="J479" s="86"/>
      <c r="K479" s="86"/>
      <c r="L479" s="1"/>
      <c r="M479" s="1"/>
      <c r="N479" s="1"/>
      <c r="O479" s="1"/>
      <c r="P479" s="1"/>
      <c r="Q479" s="1"/>
      <c r="R479" s="1"/>
      <c r="S479" s="1"/>
      <c r="T479" s="1"/>
      <c r="U479" s="1"/>
      <c r="V479" s="1"/>
      <c r="W479" s="1"/>
      <c r="X479" s="1"/>
      <c r="Y479" s="1"/>
    </row>
    <row r="480" spans="1:25" ht="15.75" customHeight="1" x14ac:dyDescent="0.25">
      <c r="A480" s="1"/>
      <c r="B480" s="1"/>
      <c r="C480" s="1"/>
      <c r="D480" s="1"/>
      <c r="E480" s="86"/>
      <c r="F480" s="86"/>
      <c r="G480" s="86"/>
      <c r="H480" s="86"/>
      <c r="I480" s="86"/>
      <c r="J480" s="86"/>
      <c r="K480" s="86"/>
      <c r="L480" s="1"/>
      <c r="M480" s="1"/>
      <c r="N480" s="1"/>
      <c r="O480" s="1"/>
      <c r="P480" s="1"/>
      <c r="Q480" s="1"/>
      <c r="R480" s="1"/>
      <c r="S480" s="1"/>
      <c r="T480" s="1"/>
      <c r="U480" s="1"/>
      <c r="V480" s="1"/>
      <c r="W480" s="1"/>
      <c r="X480" s="1"/>
      <c r="Y480" s="1"/>
    </row>
    <row r="481" spans="1:25" ht="15.75" customHeight="1" x14ac:dyDescent="0.25">
      <c r="A481" s="1"/>
      <c r="B481" s="1"/>
      <c r="C481" s="1"/>
      <c r="D481" s="1"/>
      <c r="E481" s="86"/>
      <c r="F481" s="86"/>
      <c r="G481" s="86"/>
      <c r="H481" s="86"/>
      <c r="I481" s="86"/>
      <c r="J481" s="86"/>
      <c r="K481" s="86"/>
      <c r="L481" s="1"/>
      <c r="M481" s="1"/>
      <c r="N481" s="1"/>
      <c r="O481" s="1"/>
      <c r="P481" s="1"/>
      <c r="Q481" s="1"/>
      <c r="R481" s="1"/>
      <c r="S481" s="1"/>
      <c r="T481" s="1"/>
      <c r="U481" s="1"/>
      <c r="V481" s="1"/>
      <c r="W481" s="1"/>
      <c r="X481" s="1"/>
      <c r="Y481" s="1"/>
    </row>
    <row r="482" spans="1:25" ht="15.75" customHeight="1" x14ac:dyDescent="0.25">
      <c r="A482" s="1"/>
      <c r="B482" s="1"/>
      <c r="C482" s="1"/>
      <c r="D482" s="1"/>
      <c r="E482" s="86"/>
      <c r="F482" s="86"/>
      <c r="G482" s="86"/>
      <c r="H482" s="86"/>
      <c r="I482" s="86"/>
      <c r="J482" s="86"/>
      <c r="K482" s="86"/>
      <c r="L482" s="1"/>
      <c r="M482" s="1"/>
      <c r="N482" s="1"/>
      <c r="O482" s="1"/>
      <c r="P482" s="1"/>
      <c r="Q482" s="1"/>
      <c r="R482" s="1"/>
      <c r="S482" s="1"/>
      <c r="T482" s="1"/>
      <c r="U482" s="1"/>
      <c r="V482" s="1"/>
      <c r="W482" s="1"/>
      <c r="X482" s="1"/>
      <c r="Y482" s="1"/>
    </row>
    <row r="483" spans="1:25" ht="15.75" customHeight="1" x14ac:dyDescent="0.25">
      <c r="A483" s="1"/>
      <c r="B483" s="1"/>
      <c r="C483" s="1"/>
      <c r="D483" s="1"/>
      <c r="E483" s="86"/>
      <c r="F483" s="86"/>
      <c r="G483" s="86"/>
      <c r="H483" s="86"/>
      <c r="I483" s="86"/>
      <c r="J483" s="86"/>
      <c r="K483" s="86"/>
      <c r="L483" s="1"/>
      <c r="M483" s="1"/>
      <c r="N483" s="1"/>
      <c r="O483" s="1"/>
      <c r="P483" s="1"/>
      <c r="Q483" s="1"/>
      <c r="R483" s="1"/>
      <c r="S483" s="1"/>
      <c r="T483" s="1"/>
      <c r="U483" s="1"/>
      <c r="V483" s="1"/>
      <c r="W483" s="1"/>
      <c r="X483" s="1"/>
      <c r="Y483" s="1"/>
    </row>
    <row r="484" spans="1:25" ht="15.75" customHeight="1" x14ac:dyDescent="0.25">
      <c r="A484" s="1"/>
      <c r="B484" s="1"/>
      <c r="C484" s="1"/>
      <c r="D484" s="1"/>
      <c r="E484" s="86"/>
      <c r="F484" s="86"/>
      <c r="G484" s="86"/>
      <c r="H484" s="86"/>
      <c r="I484" s="86"/>
      <c r="J484" s="86"/>
      <c r="K484" s="86"/>
      <c r="L484" s="1"/>
      <c r="M484" s="1"/>
      <c r="N484" s="1"/>
      <c r="O484" s="1"/>
      <c r="P484" s="1"/>
      <c r="Q484" s="1"/>
      <c r="R484" s="1"/>
      <c r="S484" s="1"/>
      <c r="T484" s="1"/>
      <c r="U484" s="1"/>
      <c r="V484" s="1"/>
      <c r="W484" s="1"/>
      <c r="X484" s="1"/>
      <c r="Y484" s="1"/>
    </row>
    <row r="485" spans="1:25" ht="15.75" customHeight="1" x14ac:dyDescent="0.25">
      <c r="A485" s="1"/>
      <c r="B485" s="1"/>
      <c r="C485" s="1"/>
      <c r="D485" s="1"/>
      <c r="E485" s="86"/>
      <c r="F485" s="86"/>
      <c r="G485" s="86"/>
      <c r="H485" s="86"/>
      <c r="I485" s="86"/>
      <c r="J485" s="86"/>
      <c r="K485" s="86"/>
      <c r="L485" s="1"/>
      <c r="M485" s="1"/>
      <c r="N485" s="1"/>
      <c r="O485" s="1"/>
      <c r="P485" s="1"/>
      <c r="Q485" s="1"/>
      <c r="R485" s="1"/>
      <c r="S485" s="1"/>
      <c r="T485" s="1"/>
      <c r="U485" s="1"/>
      <c r="V485" s="1"/>
      <c r="W485" s="1"/>
      <c r="X485" s="1"/>
      <c r="Y485" s="1"/>
    </row>
    <row r="486" spans="1:25" ht="15.75" customHeight="1" x14ac:dyDescent="0.25">
      <c r="A486" s="1"/>
      <c r="B486" s="1"/>
      <c r="C486" s="1"/>
      <c r="D486" s="1"/>
      <c r="E486" s="86"/>
      <c r="F486" s="86"/>
      <c r="G486" s="86"/>
      <c r="H486" s="86"/>
      <c r="I486" s="86"/>
      <c r="J486" s="86"/>
      <c r="K486" s="86"/>
      <c r="L486" s="1"/>
      <c r="M486" s="1"/>
      <c r="N486" s="1"/>
      <c r="O486" s="1"/>
      <c r="P486" s="1"/>
      <c r="Q486" s="1"/>
      <c r="R486" s="1"/>
      <c r="S486" s="1"/>
      <c r="T486" s="1"/>
      <c r="U486" s="1"/>
      <c r="V486" s="1"/>
      <c r="W486" s="1"/>
      <c r="X486" s="1"/>
      <c r="Y486" s="1"/>
    </row>
    <row r="487" spans="1:25" ht="15.75" customHeight="1" x14ac:dyDescent="0.25">
      <c r="A487" s="1"/>
      <c r="B487" s="1"/>
      <c r="C487" s="1"/>
      <c r="D487" s="1"/>
      <c r="E487" s="86"/>
      <c r="F487" s="86"/>
      <c r="G487" s="86"/>
      <c r="H487" s="86"/>
      <c r="I487" s="86"/>
      <c r="J487" s="86"/>
      <c r="K487" s="86"/>
      <c r="L487" s="1"/>
      <c r="M487" s="1"/>
      <c r="N487" s="1"/>
      <c r="O487" s="1"/>
      <c r="P487" s="1"/>
      <c r="Q487" s="1"/>
      <c r="R487" s="1"/>
      <c r="S487" s="1"/>
      <c r="T487" s="1"/>
      <c r="U487" s="1"/>
      <c r="V487" s="1"/>
      <c r="W487" s="1"/>
      <c r="X487" s="1"/>
      <c r="Y487" s="1"/>
    </row>
    <row r="488" spans="1:25" ht="15.75" customHeight="1" x14ac:dyDescent="0.25">
      <c r="A488" s="1"/>
      <c r="B488" s="1"/>
      <c r="C488" s="1"/>
      <c r="D488" s="1"/>
      <c r="E488" s="86"/>
      <c r="F488" s="86"/>
      <c r="G488" s="86"/>
      <c r="H488" s="86"/>
      <c r="I488" s="86"/>
      <c r="J488" s="86"/>
      <c r="K488" s="86"/>
      <c r="L488" s="1"/>
      <c r="M488" s="1"/>
      <c r="N488" s="1"/>
      <c r="O488" s="1"/>
      <c r="P488" s="1"/>
      <c r="Q488" s="1"/>
      <c r="R488" s="1"/>
      <c r="S488" s="1"/>
      <c r="T488" s="1"/>
      <c r="U488" s="1"/>
      <c r="V488" s="1"/>
      <c r="W488" s="1"/>
      <c r="X488" s="1"/>
      <c r="Y488" s="1"/>
    </row>
    <row r="489" spans="1:25" ht="15.75" customHeight="1" x14ac:dyDescent="0.25">
      <c r="A489" s="1"/>
      <c r="B489" s="1"/>
      <c r="C489" s="1"/>
      <c r="D489" s="1"/>
      <c r="E489" s="86"/>
      <c r="F489" s="86"/>
      <c r="G489" s="86"/>
      <c r="H489" s="86"/>
      <c r="I489" s="86"/>
      <c r="J489" s="86"/>
      <c r="K489" s="86"/>
      <c r="L489" s="1"/>
      <c r="M489" s="1"/>
      <c r="N489" s="1"/>
      <c r="O489" s="1"/>
      <c r="P489" s="1"/>
      <c r="Q489" s="1"/>
      <c r="R489" s="1"/>
      <c r="S489" s="1"/>
      <c r="T489" s="1"/>
      <c r="U489" s="1"/>
      <c r="V489" s="1"/>
      <c r="W489" s="1"/>
      <c r="X489" s="1"/>
      <c r="Y489" s="1"/>
    </row>
    <row r="490" spans="1:25" ht="15.75" customHeight="1" x14ac:dyDescent="0.25">
      <c r="A490" s="1"/>
      <c r="B490" s="1"/>
      <c r="C490" s="1"/>
      <c r="D490" s="1"/>
      <c r="E490" s="86"/>
      <c r="F490" s="86"/>
      <c r="G490" s="86"/>
      <c r="H490" s="86"/>
      <c r="I490" s="86"/>
      <c r="J490" s="86"/>
      <c r="K490" s="86"/>
      <c r="L490" s="1"/>
      <c r="M490" s="1"/>
      <c r="N490" s="1"/>
      <c r="O490" s="1"/>
      <c r="P490" s="1"/>
      <c r="Q490" s="1"/>
      <c r="R490" s="1"/>
      <c r="S490" s="1"/>
      <c r="T490" s="1"/>
      <c r="U490" s="1"/>
      <c r="V490" s="1"/>
      <c r="W490" s="1"/>
      <c r="X490" s="1"/>
      <c r="Y490" s="1"/>
    </row>
    <row r="491" spans="1:25" ht="15.75" customHeight="1" x14ac:dyDescent="0.25">
      <c r="A491" s="1"/>
      <c r="B491" s="1"/>
      <c r="C491" s="1"/>
      <c r="D491" s="1"/>
      <c r="E491" s="86"/>
      <c r="F491" s="86"/>
      <c r="G491" s="86"/>
      <c r="H491" s="86"/>
      <c r="I491" s="86"/>
      <c r="J491" s="86"/>
      <c r="K491" s="86"/>
      <c r="L491" s="1"/>
      <c r="M491" s="1"/>
      <c r="N491" s="1"/>
      <c r="O491" s="1"/>
      <c r="P491" s="1"/>
      <c r="Q491" s="1"/>
      <c r="R491" s="1"/>
      <c r="S491" s="1"/>
      <c r="T491" s="1"/>
      <c r="U491" s="1"/>
      <c r="V491" s="1"/>
      <c r="W491" s="1"/>
      <c r="X491" s="1"/>
      <c r="Y491" s="1"/>
    </row>
    <row r="492" spans="1:25" ht="15.75" customHeight="1" x14ac:dyDescent="0.25">
      <c r="A492" s="1"/>
      <c r="B492" s="1"/>
      <c r="C492" s="1"/>
      <c r="D492" s="1"/>
      <c r="E492" s="86"/>
      <c r="F492" s="86"/>
      <c r="G492" s="86"/>
      <c r="H492" s="86"/>
      <c r="I492" s="86"/>
      <c r="J492" s="86"/>
      <c r="K492" s="86"/>
      <c r="L492" s="1"/>
      <c r="M492" s="1"/>
      <c r="N492" s="1"/>
      <c r="O492" s="1"/>
      <c r="P492" s="1"/>
      <c r="Q492" s="1"/>
      <c r="R492" s="1"/>
      <c r="S492" s="1"/>
      <c r="T492" s="1"/>
      <c r="U492" s="1"/>
      <c r="V492" s="1"/>
      <c r="W492" s="1"/>
      <c r="X492" s="1"/>
      <c r="Y492" s="1"/>
    </row>
    <row r="493" spans="1:25" ht="15.75" customHeight="1" x14ac:dyDescent="0.25">
      <c r="A493" s="1"/>
      <c r="B493" s="1"/>
      <c r="C493" s="1"/>
      <c r="D493" s="1"/>
      <c r="E493" s="86"/>
      <c r="F493" s="86"/>
      <c r="G493" s="86"/>
      <c r="H493" s="86"/>
      <c r="I493" s="86"/>
      <c r="J493" s="86"/>
      <c r="K493" s="86"/>
      <c r="L493" s="1"/>
      <c r="M493" s="1"/>
      <c r="N493" s="1"/>
      <c r="O493" s="1"/>
      <c r="P493" s="1"/>
      <c r="Q493" s="1"/>
      <c r="R493" s="1"/>
      <c r="S493" s="1"/>
      <c r="T493" s="1"/>
      <c r="U493" s="1"/>
      <c r="V493" s="1"/>
      <c r="W493" s="1"/>
      <c r="X493" s="1"/>
      <c r="Y493" s="1"/>
    </row>
    <row r="494" spans="1:25" ht="15.75" customHeight="1" x14ac:dyDescent="0.25">
      <c r="A494" s="1"/>
      <c r="B494" s="1"/>
      <c r="C494" s="1"/>
      <c r="D494" s="1"/>
      <c r="E494" s="86"/>
      <c r="F494" s="86"/>
      <c r="G494" s="86"/>
      <c r="H494" s="86"/>
      <c r="I494" s="86"/>
      <c r="J494" s="86"/>
      <c r="K494" s="86"/>
      <c r="L494" s="1"/>
      <c r="M494" s="1"/>
      <c r="N494" s="1"/>
      <c r="O494" s="1"/>
      <c r="P494" s="1"/>
      <c r="Q494" s="1"/>
      <c r="R494" s="1"/>
      <c r="S494" s="1"/>
      <c r="T494" s="1"/>
      <c r="U494" s="1"/>
      <c r="V494" s="1"/>
      <c r="W494" s="1"/>
      <c r="X494" s="1"/>
      <c r="Y494" s="1"/>
    </row>
    <row r="495" spans="1:25" ht="15.75" customHeight="1" x14ac:dyDescent="0.25">
      <c r="A495" s="1"/>
      <c r="B495" s="1"/>
      <c r="C495" s="1"/>
      <c r="D495" s="1"/>
      <c r="E495" s="86"/>
      <c r="F495" s="86"/>
      <c r="G495" s="86"/>
      <c r="H495" s="86"/>
      <c r="I495" s="86"/>
      <c r="J495" s="86"/>
      <c r="K495" s="86"/>
      <c r="L495" s="1"/>
      <c r="M495" s="1"/>
      <c r="N495" s="1"/>
      <c r="O495" s="1"/>
      <c r="P495" s="1"/>
      <c r="Q495" s="1"/>
      <c r="R495" s="1"/>
      <c r="S495" s="1"/>
      <c r="T495" s="1"/>
      <c r="U495" s="1"/>
      <c r="V495" s="1"/>
      <c r="W495" s="1"/>
      <c r="X495" s="1"/>
      <c r="Y495" s="1"/>
    </row>
    <row r="496" spans="1:25" ht="15.75" customHeight="1" x14ac:dyDescent="0.25">
      <c r="A496" s="1"/>
      <c r="B496" s="1"/>
      <c r="C496" s="1"/>
      <c r="D496" s="1"/>
      <c r="E496" s="86"/>
      <c r="F496" s="86"/>
      <c r="G496" s="86"/>
      <c r="H496" s="86"/>
      <c r="I496" s="86"/>
      <c r="J496" s="86"/>
      <c r="K496" s="86"/>
      <c r="L496" s="1"/>
      <c r="M496" s="1"/>
      <c r="N496" s="1"/>
      <c r="O496" s="1"/>
      <c r="P496" s="1"/>
      <c r="Q496" s="1"/>
      <c r="R496" s="1"/>
      <c r="S496" s="1"/>
      <c r="T496" s="1"/>
      <c r="U496" s="1"/>
      <c r="V496" s="1"/>
      <c r="W496" s="1"/>
      <c r="X496" s="1"/>
      <c r="Y496" s="1"/>
    </row>
    <row r="497" spans="1:25" ht="15.75" customHeight="1" x14ac:dyDescent="0.25">
      <c r="A497" s="1"/>
      <c r="B497" s="1"/>
      <c r="C497" s="1"/>
      <c r="D497" s="1"/>
      <c r="E497" s="86"/>
      <c r="F497" s="86"/>
      <c r="G497" s="86"/>
      <c r="H497" s="86"/>
      <c r="I497" s="86"/>
      <c r="J497" s="86"/>
      <c r="K497" s="86"/>
      <c r="L497" s="1"/>
      <c r="M497" s="1"/>
      <c r="N497" s="1"/>
      <c r="O497" s="1"/>
      <c r="P497" s="1"/>
      <c r="Q497" s="1"/>
      <c r="R497" s="1"/>
      <c r="S497" s="1"/>
      <c r="T497" s="1"/>
      <c r="U497" s="1"/>
      <c r="V497" s="1"/>
      <c r="W497" s="1"/>
      <c r="X497" s="1"/>
      <c r="Y497" s="1"/>
    </row>
    <row r="498" spans="1:25" ht="15.75" customHeight="1" x14ac:dyDescent="0.25">
      <c r="A498" s="1"/>
      <c r="B498" s="1"/>
      <c r="C498" s="1"/>
      <c r="D498" s="1"/>
      <c r="E498" s="86"/>
      <c r="F498" s="86"/>
      <c r="G498" s="86"/>
      <c r="H498" s="86"/>
      <c r="I498" s="86"/>
      <c r="J498" s="86"/>
      <c r="K498" s="86"/>
      <c r="L498" s="1"/>
      <c r="M498" s="1"/>
      <c r="N498" s="1"/>
      <c r="O498" s="1"/>
      <c r="P498" s="1"/>
      <c r="Q498" s="1"/>
      <c r="R498" s="1"/>
      <c r="S498" s="1"/>
      <c r="T498" s="1"/>
      <c r="U498" s="1"/>
      <c r="V498" s="1"/>
      <c r="W498" s="1"/>
      <c r="X498" s="1"/>
      <c r="Y498" s="1"/>
    </row>
    <row r="499" spans="1:25" ht="15.75" customHeight="1" x14ac:dyDescent="0.25">
      <c r="A499" s="1"/>
      <c r="B499" s="1"/>
      <c r="C499" s="1"/>
      <c r="D499" s="1"/>
      <c r="E499" s="86"/>
      <c r="F499" s="86"/>
      <c r="G499" s="86"/>
      <c r="H499" s="86"/>
      <c r="I499" s="86"/>
      <c r="J499" s="86"/>
      <c r="K499" s="86"/>
      <c r="L499" s="1"/>
      <c r="M499" s="1"/>
      <c r="N499" s="1"/>
      <c r="O499" s="1"/>
      <c r="P499" s="1"/>
      <c r="Q499" s="1"/>
      <c r="R499" s="1"/>
      <c r="S499" s="1"/>
      <c r="T499" s="1"/>
      <c r="U499" s="1"/>
      <c r="V499" s="1"/>
      <c r="W499" s="1"/>
      <c r="X499" s="1"/>
      <c r="Y499" s="1"/>
    </row>
    <row r="500" spans="1:25" ht="15.75" customHeight="1" x14ac:dyDescent="0.25">
      <c r="A500" s="1"/>
      <c r="B500" s="1"/>
      <c r="C500" s="1"/>
      <c r="D500" s="1"/>
      <c r="E500" s="86"/>
      <c r="F500" s="86"/>
      <c r="G500" s="86"/>
      <c r="H500" s="86"/>
      <c r="I500" s="86"/>
      <c r="J500" s="86"/>
      <c r="K500" s="86"/>
      <c r="L500" s="1"/>
      <c r="M500" s="1"/>
      <c r="N500" s="1"/>
      <c r="O500" s="1"/>
      <c r="P500" s="1"/>
      <c r="Q500" s="1"/>
      <c r="R500" s="1"/>
      <c r="S500" s="1"/>
      <c r="T500" s="1"/>
      <c r="U500" s="1"/>
      <c r="V500" s="1"/>
      <c r="W500" s="1"/>
      <c r="X500" s="1"/>
      <c r="Y500" s="1"/>
    </row>
    <row r="501" spans="1:25" ht="15.75" customHeight="1" x14ac:dyDescent="0.25">
      <c r="A501" s="1"/>
      <c r="B501" s="1"/>
      <c r="C501" s="1"/>
      <c r="D501" s="1"/>
      <c r="E501" s="86"/>
      <c r="F501" s="86"/>
      <c r="G501" s="86"/>
      <c r="H501" s="86"/>
      <c r="I501" s="86"/>
      <c r="J501" s="86"/>
      <c r="K501" s="86"/>
      <c r="L501" s="1"/>
      <c r="M501" s="1"/>
      <c r="N501" s="1"/>
      <c r="O501" s="1"/>
      <c r="P501" s="1"/>
      <c r="Q501" s="1"/>
      <c r="R501" s="1"/>
      <c r="S501" s="1"/>
      <c r="T501" s="1"/>
      <c r="U501" s="1"/>
      <c r="V501" s="1"/>
      <c r="W501" s="1"/>
      <c r="X501" s="1"/>
      <c r="Y501" s="1"/>
    </row>
    <row r="502" spans="1:25" ht="15.75" customHeight="1" x14ac:dyDescent="0.25">
      <c r="A502" s="1"/>
      <c r="B502" s="1"/>
      <c r="C502" s="1"/>
      <c r="D502" s="1"/>
      <c r="E502" s="86"/>
      <c r="F502" s="86"/>
      <c r="G502" s="86"/>
      <c r="H502" s="86"/>
      <c r="I502" s="86"/>
      <c r="J502" s="86"/>
      <c r="K502" s="86"/>
      <c r="L502" s="1"/>
      <c r="M502" s="1"/>
      <c r="N502" s="1"/>
      <c r="O502" s="1"/>
      <c r="P502" s="1"/>
      <c r="Q502" s="1"/>
      <c r="R502" s="1"/>
      <c r="S502" s="1"/>
      <c r="T502" s="1"/>
      <c r="U502" s="1"/>
      <c r="V502" s="1"/>
      <c r="W502" s="1"/>
      <c r="X502" s="1"/>
      <c r="Y502" s="1"/>
    </row>
    <row r="503" spans="1:25" ht="15.75" customHeight="1" x14ac:dyDescent="0.25">
      <c r="A503" s="1"/>
      <c r="B503" s="1"/>
      <c r="C503" s="1"/>
      <c r="D503" s="1"/>
      <c r="E503" s="86"/>
      <c r="F503" s="86"/>
      <c r="G503" s="86"/>
      <c r="H503" s="86"/>
      <c r="I503" s="86"/>
      <c r="J503" s="86"/>
      <c r="K503" s="86"/>
      <c r="L503" s="1"/>
      <c r="M503" s="1"/>
      <c r="N503" s="1"/>
      <c r="O503" s="1"/>
      <c r="P503" s="1"/>
      <c r="Q503" s="1"/>
      <c r="R503" s="1"/>
      <c r="S503" s="1"/>
      <c r="T503" s="1"/>
      <c r="U503" s="1"/>
      <c r="V503" s="1"/>
      <c r="W503" s="1"/>
      <c r="X503" s="1"/>
      <c r="Y503" s="1"/>
    </row>
    <row r="504" spans="1:25" ht="15.75" customHeight="1" x14ac:dyDescent="0.25">
      <c r="A504" s="1"/>
      <c r="B504" s="1"/>
      <c r="C504" s="1"/>
      <c r="D504" s="1"/>
      <c r="E504" s="86"/>
      <c r="F504" s="86"/>
      <c r="G504" s="86"/>
      <c r="H504" s="86"/>
      <c r="I504" s="86"/>
      <c r="J504" s="86"/>
      <c r="K504" s="86"/>
      <c r="L504" s="1"/>
      <c r="M504" s="1"/>
      <c r="N504" s="1"/>
      <c r="O504" s="1"/>
      <c r="P504" s="1"/>
      <c r="Q504" s="1"/>
      <c r="R504" s="1"/>
      <c r="S504" s="1"/>
      <c r="T504" s="1"/>
      <c r="U504" s="1"/>
      <c r="V504" s="1"/>
      <c r="W504" s="1"/>
      <c r="X504" s="1"/>
      <c r="Y504" s="1"/>
    </row>
    <row r="505" spans="1:25" ht="15.75" customHeight="1" x14ac:dyDescent="0.25">
      <c r="A505" s="1"/>
      <c r="B505" s="1"/>
      <c r="C505" s="1"/>
      <c r="D505" s="1"/>
      <c r="E505" s="86"/>
      <c r="F505" s="86"/>
      <c r="G505" s="86"/>
      <c r="H505" s="86"/>
      <c r="I505" s="86"/>
      <c r="J505" s="86"/>
      <c r="K505" s="86"/>
      <c r="L505" s="1"/>
      <c r="M505" s="1"/>
      <c r="N505" s="1"/>
      <c r="O505" s="1"/>
      <c r="P505" s="1"/>
      <c r="Q505" s="1"/>
      <c r="R505" s="1"/>
      <c r="S505" s="1"/>
      <c r="T505" s="1"/>
      <c r="U505" s="1"/>
      <c r="V505" s="1"/>
      <c r="W505" s="1"/>
      <c r="X505" s="1"/>
      <c r="Y505" s="1"/>
    </row>
    <row r="506" spans="1:25" ht="15.75" customHeight="1" x14ac:dyDescent="0.25">
      <c r="A506" s="1"/>
      <c r="B506" s="1"/>
      <c r="C506" s="1"/>
      <c r="D506" s="1"/>
      <c r="E506" s="86"/>
      <c r="F506" s="86"/>
      <c r="G506" s="86"/>
      <c r="H506" s="86"/>
      <c r="I506" s="86"/>
      <c r="J506" s="86"/>
      <c r="K506" s="86"/>
      <c r="L506" s="1"/>
      <c r="M506" s="1"/>
      <c r="N506" s="1"/>
      <c r="O506" s="1"/>
      <c r="P506" s="1"/>
      <c r="Q506" s="1"/>
      <c r="R506" s="1"/>
      <c r="S506" s="1"/>
      <c r="T506" s="1"/>
      <c r="U506" s="1"/>
      <c r="V506" s="1"/>
      <c r="W506" s="1"/>
      <c r="X506" s="1"/>
      <c r="Y506" s="1"/>
    </row>
    <row r="507" spans="1:25" ht="15.75" customHeight="1" x14ac:dyDescent="0.25">
      <c r="A507" s="1"/>
      <c r="B507" s="1"/>
      <c r="C507" s="1"/>
      <c r="D507" s="1"/>
      <c r="E507" s="86"/>
      <c r="F507" s="86"/>
      <c r="G507" s="86"/>
      <c r="H507" s="86"/>
      <c r="I507" s="86"/>
      <c r="J507" s="86"/>
      <c r="K507" s="86"/>
      <c r="L507" s="1"/>
      <c r="M507" s="1"/>
      <c r="N507" s="1"/>
      <c r="O507" s="1"/>
      <c r="P507" s="1"/>
      <c r="Q507" s="1"/>
      <c r="R507" s="1"/>
      <c r="S507" s="1"/>
      <c r="T507" s="1"/>
      <c r="U507" s="1"/>
      <c r="V507" s="1"/>
      <c r="W507" s="1"/>
      <c r="X507" s="1"/>
      <c r="Y507" s="1"/>
    </row>
    <row r="508" spans="1:25" ht="15.75" customHeight="1" x14ac:dyDescent="0.25">
      <c r="A508" s="1"/>
      <c r="B508" s="1"/>
      <c r="C508" s="1"/>
      <c r="D508" s="1"/>
      <c r="E508" s="86"/>
      <c r="F508" s="86"/>
      <c r="G508" s="86"/>
      <c r="H508" s="86"/>
      <c r="I508" s="86"/>
      <c r="J508" s="86"/>
      <c r="K508" s="86"/>
      <c r="L508" s="1"/>
      <c r="M508" s="1"/>
      <c r="N508" s="1"/>
      <c r="O508" s="1"/>
      <c r="P508" s="1"/>
      <c r="Q508" s="1"/>
      <c r="R508" s="1"/>
      <c r="S508" s="1"/>
      <c r="T508" s="1"/>
      <c r="U508" s="1"/>
      <c r="V508" s="1"/>
      <c r="W508" s="1"/>
      <c r="X508" s="1"/>
      <c r="Y508" s="1"/>
    </row>
    <row r="509" spans="1:25" ht="15.75" customHeight="1" x14ac:dyDescent="0.25">
      <c r="A509" s="1"/>
      <c r="B509" s="1"/>
      <c r="C509" s="1"/>
      <c r="D509" s="1"/>
      <c r="E509" s="86"/>
      <c r="F509" s="86"/>
      <c r="G509" s="86"/>
      <c r="H509" s="86"/>
      <c r="I509" s="86"/>
      <c r="J509" s="86"/>
      <c r="K509" s="86"/>
      <c r="L509" s="1"/>
      <c r="M509" s="1"/>
      <c r="N509" s="1"/>
      <c r="O509" s="1"/>
      <c r="P509" s="1"/>
      <c r="Q509" s="1"/>
      <c r="R509" s="1"/>
      <c r="S509" s="1"/>
      <c r="T509" s="1"/>
      <c r="U509" s="1"/>
      <c r="V509" s="1"/>
      <c r="W509" s="1"/>
      <c r="X509" s="1"/>
      <c r="Y509" s="1"/>
    </row>
    <row r="510" spans="1:25" ht="15.75" customHeight="1" x14ac:dyDescent="0.25">
      <c r="A510" s="1"/>
      <c r="B510" s="1"/>
      <c r="C510" s="1"/>
      <c r="D510" s="1"/>
      <c r="E510" s="86"/>
      <c r="F510" s="86"/>
      <c r="G510" s="86"/>
      <c r="H510" s="86"/>
      <c r="I510" s="86"/>
      <c r="J510" s="86"/>
      <c r="K510" s="86"/>
      <c r="L510" s="1"/>
      <c r="M510" s="1"/>
      <c r="N510" s="1"/>
      <c r="O510" s="1"/>
      <c r="P510" s="1"/>
      <c r="Q510" s="1"/>
      <c r="R510" s="1"/>
      <c r="S510" s="1"/>
      <c r="T510" s="1"/>
      <c r="U510" s="1"/>
      <c r="V510" s="1"/>
      <c r="W510" s="1"/>
      <c r="X510" s="1"/>
      <c r="Y510" s="1"/>
    </row>
    <row r="511" spans="1:25" ht="15.75" customHeight="1" x14ac:dyDescent="0.25">
      <c r="A511" s="1"/>
      <c r="B511" s="1"/>
      <c r="C511" s="1"/>
      <c r="D511" s="1"/>
      <c r="E511" s="86"/>
      <c r="F511" s="86"/>
      <c r="G511" s="86"/>
      <c r="H511" s="86"/>
      <c r="I511" s="86"/>
      <c r="J511" s="86"/>
      <c r="K511" s="86"/>
      <c r="L511" s="1"/>
      <c r="M511" s="1"/>
      <c r="N511" s="1"/>
      <c r="O511" s="1"/>
      <c r="P511" s="1"/>
      <c r="Q511" s="1"/>
      <c r="R511" s="1"/>
      <c r="S511" s="1"/>
      <c r="T511" s="1"/>
      <c r="U511" s="1"/>
      <c r="V511" s="1"/>
      <c r="W511" s="1"/>
      <c r="X511" s="1"/>
      <c r="Y511" s="1"/>
    </row>
    <row r="512" spans="1:25" ht="15.75" customHeight="1" x14ac:dyDescent="0.25">
      <c r="A512" s="1"/>
      <c r="B512" s="1"/>
      <c r="C512" s="1"/>
      <c r="D512" s="1"/>
      <c r="E512" s="86"/>
      <c r="F512" s="86"/>
      <c r="G512" s="86"/>
      <c r="H512" s="86"/>
      <c r="I512" s="86"/>
      <c r="J512" s="86"/>
      <c r="K512" s="86"/>
      <c r="L512" s="1"/>
      <c r="M512" s="1"/>
      <c r="N512" s="1"/>
      <c r="O512" s="1"/>
      <c r="P512" s="1"/>
      <c r="Q512" s="1"/>
      <c r="R512" s="1"/>
      <c r="S512" s="1"/>
      <c r="T512" s="1"/>
      <c r="U512" s="1"/>
      <c r="V512" s="1"/>
      <c r="W512" s="1"/>
      <c r="X512" s="1"/>
      <c r="Y512" s="1"/>
    </row>
    <row r="513" spans="1:25" ht="15.75" customHeight="1" x14ac:dyDescent="0.25">
      <c r="A513" s="1"/>
      <c r="B513" s="1"/>
      <c r="C513" s="1"/>
      <c r="D513" s="1"/>
      <c r="E513" s="86"/>
      <c r="F513" s="86"/>
      <c r="G513" s="86"/>
      <c r="H513" s="86"/>
      <c r="I513" s="86"/>
      <c r="J513" s="86"/>
      <c r="K513" s="86"/>
      <c r="L513" s="1"/>
      <c r="M513" s="1"/>
      <c r="N513" s="1"/>
      <c r="O513" s="1"/>
      <c r="P513" s="1"/>
      <c r="Q513" s="1"/>
      <c r="R513" s="1"/>
      <c r="S513" s="1"/>
      <c r="T513" s="1"/>
      <c r="U513" s="1"/>
      <c r="V513" s="1"/>
      <c r="W513" s="1"/>
      <c r="X513" s="1"/>
      <c r="Y513" s="1"/>
    </row>
    <row r="514" spans="1:25" ht="15.75" customHeight="1" x14ac:dyDescent="0.25">
      <c r="A514" s="1"/>
      <c r="B514" s="1"/>
      <c r="C514" s="1"/>
      <c r="D514" s="1"/>
      <c r="E514" s="86"/>
      <c r="F514" s="86"/>
      <c r="G514" s="86"/>
      <c r="H514" s="86"/>
      <c r="I514" s="86"/>
      <c r="J514" s="86"/>
      <c r="K514" s="86"/>
      <c r="L514" s="1"/>
      <c r="M514" s="1"/>
      <c r="N514" s="1"/>
      <c r="O514" s="1"/>
      <c r="P514" s="1"/>
      <c r="Q514" s="1"/>
      <c r="R514" s="1"/>
      <c r="S514" s="1"/>
      <c r="T514" s="1"/>
      <c r="U514" s="1"/>
      <c r="V514" s="1"/>
      <c r="W514" s="1"/>
      <c r="X514" s="1"/>
      <c r="Y514" s="1"/>
    </row>
    <row r="515" spans="1:25" ht="15.75" customHeight="1" x14ac:dyDescent="0.25">
      <c r="A515" s="1"/>
      <c r="B515" s="1"/>
      <c r="C515" s="1"/>
      <c r="D515" s="1"/>
      <c r="E515" s="86"/>
      <c r="F515" s="86"/>
      <c r="G515" s="86"/>
      <c r="H515" s="86"/>
      <c r="I515" s="86"/>
      <c r="J515" s="86"/>
      <c r="K515" s="86"/>
      <c r="L515" s="1"/>
      <c r="M515" s="1"/>
      <c r="N515" s="1"/>
      <c r="O515" s="1"/>
      <c r="P515" s="1"/>
      <c r="Q515" s="1"/>
      <c r="R515" s="1"/>
      <c r="S515" s="1"/>
      <c r="T515" s="1"/>
      <c r="U515" s="1"/>
      <c r="V515" s="1"/>
      <c r="W515" s="1"/>
      <c r="X515" s="1"/>
      <c r="Y515" s="1"/>
    </row>
    <row r="516" spans="1:25" ht="15.75" customHeight="1" x14ac:dyDescent="0.25">
      <c r="A516" s="1"/>
      <c r="B516" s="1"/>
      <c r="C516" s="1"/>
      <c r="D516" s="1"/>
      <c r="E516" s="86"/>
      <c r="F516" s="86"/>
      <c r="G516" s="86"/>
      <c r="H516" s="86"/>
      <c r="I516" s="86"/>
      <c r="J516" s="86"/>
      <c r="K516" s="86"/>
      <c r="L516" s="1"/>
      <c r="M516" s="1"/>
      <c r="N516" s="1"/>
      <c r="O516" s="1"/>
      <c r="P516" s="1"/>
      <c r="Q516" s="1"/>
      <c r="R516" s="1"/>
      <c r="S516" s="1"/>
      <c r="T516" s="1"/>
      <c r="U516" s="1"/>
      <c r="V516" s="1"/>
      <c r="W516" s="1"/>
      <c r="X516" s="1"/>
      <c r="Y516" s="1"/>
    </row>
    <row r="517" spans="1:25" ht="15.75" customHeight="1" x14ac:dyDescent="0.25">
      <c r="A517" s="1"/>
      <c r="B517" s="1"/>
      <c r="C517" s="1"/>
      <c r="D517" s="1"/>
      <c r="E517" s="86"/>
      <c r="F517" s="86"/>
      <c r="G517" s="86"/>
      <c r="H517" s="86"/>
      <c r="I517" s="86"/>
      <c r="J517" s="86"/>
      <c r="K517" s="86"/>
      <c r="L517" s="1"/>
      <c r="M517" s="1"/>
      <c r="N517" s="1"/>
      <c r="O517" s="1"/>
      <c r="P517" s="1"/>
      <c r="Q517" s="1"/>
      <c r="R517" s="1"/>
      <c r="S517" s="1"/>
      <c r="T517" s="1"/>
      <c r="U517" s="1"/>
      <c r="V517" s="1"/>
      <c r="W517" s="1"/>
      <c r="X517" s="1"/>
      <c r="Y517" s="1"/>
    </row>
    <row r="518" spans="1:25" ht="15.75" customHeight="1" x14ac:dyDescent="0.25">
      <c r="A518" s="1"/>
      <c r="B518" s="1"/>
      <c r="C518" s="1"/>
      <c r="D518" s="1"/>
      <c r="E518" s="86"/>
      <c r="F518" s="86"/>
      <c r="G518" s="86"/>
      <c r="H518" s="86"/>
      <c r="I518" s="86"/>
      <c r="J518" s="86"/>
      <c r="K518" s="86"/>
      <c r="L518" s="1"/>
      <c r="M518" s="1"/>
      <c r="N518" s="1"/>
      <c r="O518" s="1"/>
      <c r="P518" s="1"/>
      <c r="Q518" s="1"/>
      <c r="R518" s="1"/>
      <c r="S518" s="1"/>
      <c r="T518" s="1"/>
      <c r="U518" s="1"/>
      <c r="V518" s="1"/>
      <c r="W518" s="1"/>
      <c r="X518" s="1"/>
      <c r="Y518" s="1"/>
    </row>
    <row r="519" spans="1:25" ht="15.75" customHeight="1" x14ac:dyDescent="0.25">
      <c r="A519" s="1"/>
      <c r="B519" s="1"/>
      <c r="C519" s="1"/>
      <c r="D519" s="1"/>
      <c r="E519" s="86"/>
      <c r="F519" s="86"/>
      <c r="G519" s="86"/>
      <c r="H519" s="86"/>
      <c r="I519" s="86"/>
      <c r="J519" s="86"/>
      <c r="K519" s="86"/>
      <c r="L519" s="1"/>
      <c r="M519" s="1"/>
      <c r="N519" s="1"/>
      <c r="O519" s="1"/>
      <c r="P519" s="1"/>
      <c r="Q519" s="1"/>
      <c r="R519" s="1"/>
      <c r="S519" s="1"/>
      <c r="T519" s="1"/>
      <c r="U519" s="1"/>
      <c r="V519" s="1"/>
      <c r="W519" s="1"/>
      <c r="X519" s="1"/>
      <c r="Y519" s="1"/>
    </row>
    <row r="520" spans="1:25" ht="15.75" customHeight="1" x14ac:dyDescent="0.25">
      <c r="A520" s="1"/>
      <c r="B520" s="1"/>
      <c r="C520" s="1"/>
      <c r="D520" s="1"/>
      <c r="E520" s="86"/>
      <c r="F520" s="86"/>
      <c r="G520" s="86"/>
      <c r="H520" s="86"/>
      <c r="I520" s="86"/>
      <c r="J520" s="86"/>
      <c r="K520" s="86"/>
      <c r="L520" s="1"/>
      <c r="M520" s="1"/>
      <c r="N520" s="1"/>
      <c r="O520" s="1"/>
      <c r="P520" s="1"/>
      <c r="Q520" s="1"/>
      <c r="R520" s="1"/>
      <c r="S520" s="1"/>
      <c r="T520" s="1"/>
      <c r="U520" s="1"/>
      <c r="V520" s="1"/>
      <c r="W520" s="1"/>
      <c r="X520" s="1"/>
      <c r="Y520" s="1"/>
    </row>
    <row r="521" spans="1:25" ht="15.75" customHeight="1" x14ac:dyDescent="0.25">
      <c r="A521" s="1"/>
      <c r="B521" s="1"/>
      <c r="C521" s="1"/>
      <c r="D521" s="1"/>
      <c r="E521" s="86"/>
      <c r="F521" s="86"/>
      <c r="G521" s="86"/>
      <c r="H521" s="86"/>
      <c r="I521" s="86"/>
      <c r="J521" s="86"/>
      <c r="K521" s="86"/>
      <c r="L521" s="1"/>
      <c r="M521" s="1"/>
      <c r="N521" s="1"/>
      <c r="O521" s="1"/>
      <c r="P521" s="1"/>
      <c r="Q521" s="1"/>
      <c r="R521" s="1"/>
      <c r="S521" s="1"/>
      <c r="T521" s="1"/>
      <c r="U521" s="1"/>
      <c r="V521" s="1"/>
      <c r="W521" s="1"/>
      <c r="X521" s="1"/>
      <c r="Y521" s="1"/>
    </row>
    <row r="522" spans="1:25" ht="15.75" customHeight="1" x14ac:dyDescent="0.25">
      <c r="A522" s="1"/>
      <c r="B522" s="1"/>
      <c r="C522" s="1"/>
      <c r="D522" s="1"/>
      <c r="E522" s="86"/>
      <c r="F522" s="86"/>
      <c r="G522" s="86"/>
      <c r="H522" s="86"/>
      <c r="I522" s="86"/>
      <c r="J522" s="86"/>
      <c r="K522" s="86"/>
      <c r="L522" s="1"/>
      <c r="M522" s="1"/>
      <c r="N522" s="1"/>
      <c r="O522" s="1"/>
      <c r="P522" s="1"/>
      <c r="Q522" s="1"/>
      <c r="R522" s="1"/>
      <c r="S522" s="1"/>
      <c r="T522" s="1"/>
      <c r="U522" s="1"/>
      <c r="V522" s="1"/>
      <c r="W522" s="1"/>
      <c r="X522" s="1"/>
      <c r="Y522" s="1"/>
    </row>
    <row r="523" spans="1:25" ht="15.75" customHeight="1" x14ac:dyDescent="0.25">
      <c r="A523" s="1"/>
      <c r="B523" s="1"/>
      <c r="C523" s="1"/>
      <c r="D523" s="1"/>
      <c r="E523" s="86"/>
      <c r="F523" s="86"/>
      <c r="G523" s="86"/>
      <c r="H523" s="86"/>
      <c r="I523" s="86"/>
      <c r="J523" s="86"/>
      <c r="K523" s="86"/>
      <c r="L523" s="1"/>
      <c r="M523" s="1"/>
      <c r="N523" s="1"/>
      <c r="O523" s="1"/>
      <c r="P523" s="1"/>
      <c r="Q523" s="1"/>
      <c r="R523" s="1"/>
      <c r="S523" s="1"/>
      <c r="T523" s="1"/>
      <c r="U523" s="1"/>
      <c r="V523" s="1"/>
      <c r="W523" s="1"/>
      <c r="X523" s="1"/>
      <c r="Y523" s="1"/>
    </row>
    <row r="524" spans="1:25" ht="15.75" customHeight="1" x14ac:dyDescent="0.25">
      <c r="A524" s="1"/>
      <c r="B524" s="1"/>
      <c r="C524" s="1"/>
      <c r="D524" s="1"/>
      <c r="E524" s="86"/>
      <c r="F524" s="86"/>
      <c r="G524" s="86"/>
      <c r="H524" s="86"/>
      <c r="I524" s="86"/>
      <c r="J524" s="86"/>
      <c r="K524" s="86"/>
      <c r="L524" s="1"/>
      <c r="M524" s="1"/>
      <c r="N524" s="1"/>
      <c r="O524" s="1"/>
      <c r="P524" s="1"/>
      <c r="Q524" s="1"/>
      <c r="R524" s="1"/>
      <c r="S524" s="1"/>
      <c r="T524" s="1"/>
      <c r="U524" s="1"/>
      <c r="V524" s="1"/>
      <c r="W524" s="1"/>
      <c r="X524" s="1"/>
      <c r="Y524" s="1"/>
    </row>
    <row r="525" spans="1:25" ht="15.75" customHeight="1" x14ac:dyDescent="0.25">
      <c r="A525" s="1"/>
      <c r="B525" s="1"/>
      <c r="C525" s="1"/>
      <c r="D525" s="1"/>
      <c r="E525" s="86"/>
      <c r="F525" s="86"/>
      <c r="G525" s="86"/>
      <c r="H525" s="86"/>
      <c r="I525" s="86"/>
      <c r="J525" s="86"/>
      <c r="K525" s="86"/>
      <c r="L525" s="1"/>
      <c r="M525" s="1"/>
      <c r="N525" s="1"/>
      <c r="O525" s="1"/>
      <c r="P525" s="1"/>
      <c r="Q525" s="1"/>
      <c r="R525" s="1"/>
      <c r="S525" s="1"/>
      <c r="T525" s="1"/>
      <c r="U525" s="1"/>
      <c r="V525" s="1"/>
      <c r="W525" s="1"/>
      <c r="X525" s="1"/>
      <c r="Y525" s="1"/>
    </row>
    <row r="526" spans="1:25" ht="15.75" customHeight="1" x14ac:dyDescent="0.25">
      <c r="A526" s="1"/>
      <c r="B526" s="1"/>
      <c r="C526" s="1"/>
      <c r="D526" s="1"/>
      <c r="E526" s="86"/>
      <c r="F526" s="86"/>
      <c r="G526" s="86"/>
      <c r="H526" s="86"/>
      <c r="I526" s="86"/>
      <c r="J526" s="86"/>
      <c r="K526" s="86"/>
      <c r="L526" s="1"/>
      <c r="M526" s="1"/>
      <c r="N526" s="1"/>
      <c r="O526" s="1"/>
      <c r="P526" s="1"/>
      <c r="Q526" s="1"/>
      <c r="R526" s="1"/>
      <c r="S526" s="1"/>
      <c r="T526" s="1"/>
      <c r="U526" s="1"/>
      <c r="V526" s="1"/>
      <c r="W526" s="1"/>
      <c r="X526" s="1"/>
      <c r="Y526" s="1"/>
    </row>
    <row r="527" spans="1:25" ht="15.75" customHeight="1" x14ac:dyDescent="0.25">
      <c r="A527" s="1"/>
      <c r="B527" s="1"/>
      <c r="C527" s="1"/>
      <c r="D527" s="1"/>
      <c r="E527" s="86"/>
      <c r="F527" s="86"/>
      <c r="G527" s="86"/>
      <c r="H527" s="86"/>
      <c r="I527" s="86"/>
      <c r="J527" s="86"/>
      <c r="K527" s="86"/>
      <c r="L527" s="1"/>
      <c r="M527" s="1"/>
      <c r="N527" s="1"/>
      <c r="O527" s="1"/>
      <c r="P527" s="1"/>
      <c r="Q527" s="1"/>
      <c r="R527" s="1"/>
      <c r="S527" s="1"/>
      <c r="T527" s="1"/>
      <c r="U527" s="1"/>
      <c r="V527" s="1"/>
      <c r="W527" s="1"/>
      <c r="X527" s="1"/>
      <c r="Y527" s="1"/>
    </row>
    <row r="528" spans="1:25" ht="15.75" customHeight="1" x14ac:dyDescent="0.25">
      <c r="A528" s="1"/>
      <c r="B528" s="1"/>
      <c r="C528" s="1"/>
      <c r="D528" s="1"/>
      <c r="E528" s="86"/>
      <c r="F528" s="86"/>
      <c r="G528" s="86"/>
      <c r="H528" s="86"/>
      <c r="I528" s="86"/>
      <c r="J528" s="86"/>
      <c r="K528" s="86"/>
      <c r="L528" s="1"/>
      <c r="M528" s="1"/>
      <c r="N528" s="1"/>
      <c r="O528" s="1"/>
      <c r="P528" s="1"/>
      <c r="Q528" s="1"/>
      <c r="R528" s="1"/>
      <c r="S528" s="1"/>
      <c r="T528" s="1"/>
      <c r="U528" s="1"/>
      <c r="V528" s="1"/>
      <c r="W528" s="1"/>
      <c r="X528" s="1"/>
      <c r="Y528" s="1"/>
    </row>
    <row r="529" spans="1:25" ht="15.75" customHeight="1" x14ac:dyDescent="0.25">
      <c r="A529" s="1"/>
      <c r="B529" s="1"/>
      <c r="C529" s="1"/>
      <c r="D529" s="1"/>
      <c r="E529" s="86"/>
      <c r="F529" s="86"/>
      <c r="G529" s="86"/>
      <c r="H529" s="86"/>
      <c r="I529" s="86"/>
      <c r="J529" s="86"/>
      <c r="K529" s="86"/>
      <c r="L529" s="1"/>
      <c r="M529" s="1"/>
      <c r="N529" s="1"/>
      <c r="O529" s="1"/>
      <c r="P529" s="1"/>
      <c r="Q529" s="1"/>
      <c r="R529" s="1"/>
      <c r="S529" s="1"/>
      <c r="T529" s="1"/>
      <c r="U529" s="1"/>
      <c r="V529" s="1"/>
      <c r="W529" s="1"/>
      <c r="X529" s="1"/>
      <c r="Y529" s="1"/>
    </row>
    <row r="530" spans="1:25" ht="15.75" customHeight="1" x14ac:dyDescent="0.25">
      <c r="A530" s="1"/>
      <c r="B530" s="1"/>
      <c r="C530" s="1"/>
      <c r="D530" s="1"/>
      <c r="E530" s="86"/>
      <c r="F530" s="86"/>
      <c r="G530" s="86"/>
      <c r="H530" s="86"/>
      <c r="I530" s="86"/>
      <c r="J530" s="86"/>
      <c r="K530" s="86"/>
      <c r="L530" s="1"/>
      <c r="M530" s="1"/>
      <c r="N530" s="1"/>
      <c r="O530" s="1"/>
      <c r="P530" s="1"/>
      <c r="Q530" s="1"/>
      <c r="R530" s="1"/>
      <c r="S530" s="1"/>
      <c r="T530" s="1"/>
      <c r="U530" s="1"/>
      <c r="V530" s="1"/>
      <c r="W530" s="1"/>
      <c r="X530" s="1"/>
      <c r="Y530" s="1"/>
    </row>
    <row r="531" spans="1:25" ht="15.75" customHeight="1" x14ac:dyDescent="0.25">
      <c r="A531" s="1"/>
      <c r="B531" s="1"/>
      <c r="C531" s="1"/>
      <c r="D531" s="1"/>
      <c r="E531" s="86"/>
      <c r="F531" s="86"/>
      <c r="G531" s="86"/>
      <c r="H531" s="86"/>
      <c r="I531" s="86"/>
      <c r="J531" s="86"/>
      <c r="K531" s="86"/>
      <c r="L531" s="1"/>
      <c r="M531" s="1"/>
      <c r="N531" s="1"/>
      <c r="O531" s="1"/>
      <c r="P531" s="1"/>
      <c r="Q531" s="1"/>
      <c r="R531" s="1"/>
      <c r="S531" s="1"/>
      <c r="T531" s="1"/>
      <c r="U531" s="1"/>
      <c r="V531" s="1"/>
      <c r="W531" s="1"/>
      <c r="X531" s="1"/>
      <c r="Y531" s="1"/>
    </row>
    <row r="532" spans="1:25" ht="15.75" customHeight="1" x14ac:dyDescent="0.25">
      <c r="A532" s="1"/>
      <c r="B532" s="1"/>
      <c r="C532" s="1"/>
      <c r="D532" s="1"/>
      <c r="E532" s="86"/>
      <c r="F532" s="86"/>
      <c r="G532" s="86"/>
      <c r="H532" s="86"/>
      <c r="I532" s="86"/>
      <c r="J532" s="86"/>
      <c r="K532" s="86"/>
      <c r="L532" s="1"/>
      <c r="M532" s="1"/>
      <c r="N532" s="1"/>
      <c r="O532" s="1"/>
      <c r="P532" s="1"/>
      <c r="Q532" s="1"/>
      <c r="R532" s="1"/>
      <c r="S532" s="1"/>
      <c r="T532" s="1"/>
      <c r="U532" s="1"/>
      <c r="V532" s="1"/>
      <c r="W532" s="1"/>
      <c r="X532" s="1"/>
      <c r="Y532" s="1"/>
    </row>
    <row r="533" spans="1:25" ht="15.75" customHeight="1" x14ac:dyDescent="0.25">
      <c r="A533" s="1"/>
      <c r="B533" s="1"/>
      <c r="C533" s="1"/>
      <c r="D533" s="1"/>
      <c r="E533" s="86"/>
      <c r="F533" s="86"/>
      <c r="G533" s="86"/>
      <c r="H533" s="86"/>
      <c r="I533" s="86"/>
      <c r="J533" s="86"/>
      <c r="K533" s="86"/>
      <c r="L533" s="1"/>
      <c r="M533" s="1"/>
      <c r="N533" s="1"/>
      <c r="O533" s="1"/>
      <c r="P533" s="1"/>
      <c r="Q533" s="1"/>
      <c r="R533" s="1"/>
      <c r="S533" s="1"/>
      <c r="T533" s="1"/>
      <c r="U533" s="1"/>
      <c r="V533" s="1"/>
      <c r="W533" s="1"/>
      <c r="X533" s="1"/>
      <c r="Y533" s="1"/>
    </row>
    <row r="534" spans="1:25" ht="15.75" customHeight="1" x14ac:dyDescent="0.25">
      <c r="A534" s="1"/>
      <c r="B534" s="1"/>
      <c r="C534" s="1"/>
      <c r="D534" s="1"/>
      <c r="E534" s="86"/>
      <c r="F534" s="86"/>
      <c r="G534" s="86"/>
      <c r="H534" s="86"/>
      <c r="I534" s="86"/>
      <c r="J534" s="86"/>
      <c r="K534" s="86"/>
      <c r="L534" s="1"/>
      <c r="M534" s="1"/>
      <c r="N534" s="1"/>
      <c r="O534" s="1"/>
      <c r="P534" s="1"/>
      <c r="Q534" s="1"/>
      <c r="R534" s="1"/>
      <c r="S534" s="1"/>
      <c r="T534" s="1"/>
      <c r="U534" s="1"/>
      <c r="V534" s="1"/>
      <c r="W534" s="1"/>
      <c r="X534" s="1"/>
      <c r="Y534" s="1"/>
    </row>
    <row r="535" spans="1:25" ht="15.75" customHeight="1" x14ac:dyDescent="0.25"/>
    <row r="536" spans="1:25" ht="15.75" customHeight="1" x14ac:dyDescent="0.25"/>
    <row r="537" spans="1:25" ht="15.75" customHeight="1" x14ac:dyDescent="0.25"/>
    <row r="538" spans="1:25" ht="15.75" customHeight="1" x14ac:dyDescent="0.25"/>
    <row r="539" spans="1:25" ht="15.75" customHeight="1" x14ac:dyDescent="0.25"/>
    <row r="540" spans="1:25" ht="15.75" customHeight="1" x14ac:dyDescent="0.25"/>
    <row r="541" spans="1:25" ht="15.75" customHeight="1" x14ac:dyDescent="0.25"/>
    <row r="542" spans="1:25" ht="15.75" customHeight="1" x14ac:dyDescent="0.25"/>
    <row r="543" spans="1:25" ht="15.75" customHeight="1" x14ac:dyDescent="0.25"/>
    <row r="544" spans="1:25"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B4C7E"/>
  </sheetPr>
  <dimension ref="A1:AM1000"/>
  <sheetViews>
    <sheetView showGridLines="0" workbookViewId="0">
      <pane xSplit="4" ySplit="2" topLeftCell="E3" activePane="bottomRight" state="frozen"/>
      <selection pane="topRight" activeCell="E1" sqref="E1"/>
      <selection pane="bottomLeft" activeCell="A3" sqref="A3"/>
      <selection pane="bottomRight"/>
    </sheetView>
  </sheetViews>
  <sheetFormatPr defaultColWidth="14.42578125" defaultRowHeight="15" customHeight="1" x14ac:dyDescent="0.25"/>
  <cols>
    <col min="1" max="1" width="12.28515625" customWidth="1"/>
    <col min="2" max="2" width="21.5703125" customWidth="1"/>
    <col min="3" max="3" width="22.28515625" customWidth="1"/>
    <col min="4" max="4" width="11.5703125" customWidth="1"/>
    <col min="5" max="21" width="7.85546875" customWidth="1"/>
    <col min="22" max="22" width="8.28515625" customWidth="1"/>
    <col min="23" max="39" width="7.85546875" customWidth="1"/>
  </cols>
  <sheetData>
    <row r="1" spans="1:39" x14ac:dyDescent="0.25">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row>
    <row r="2" spans="1:39" ht="114.75" customHeight="1" x14ac:dyDescent="0.25">
      <c r="A2" s="46" t="s">
        <v>3</v>
      </c>
      <c r="B2" s="46" t="s">
        <v>4</v>
      </c>
      <c r="C2" s="46" t="s">
        <v>5</v>
      </c>
      <c r="D2" s="47" t="s">
        <v>6</v>
      </c>
      <c r="E2" s="64" t="s">
        <v>97</v>
      </c>
      <c r="F2" s="65" t="s">
        <v>98</v>
      </c>
      <c r="G2" s="66" t="s">
        <v>99</v>
      </c>
      <c r="H2" s="66" t="s">
        <v>100</v>
      </c>
      <c r="I2" s="65" t="s">
        <v>101</v>
      </c>
      <c r="J2" s="65" t="s">
        <v>102</v>
      </c>
      <c r="K2" s="65" t="s">
        <v>103</v>
      </c>
      <c r="L2" s="67" t="s">
        <v>15</v>
      </c>
      <c r="M2" s="64" t="s">
        <v>106</v>
      </c>
      <c r="N2" s="64" t="s">
        <v>107</v>
      </c>
      <c r="O2" s="64" t="s">
        <v>1211</v>
      </c>
      <c r="P2" s="67" t="s">
        <v>109</v>
      </c>
      <c r="Q2" s="64" t="s">
        <v>110</v>
      </c>
      <c r="R2" s="67" t="s">
        <v>17</v>
      </c>
      <c r="S2" s="68" t="s">
        <v>111</v>
      </c>
      <c r="T2" s="69" t="s">
        <v>112</v>
      </c>
      <c r="U2" s="64" t="s">
        <v>113</v>
      </c>
      <c r="V2" s="69" t="s">
        <v>114</v>
      </c>
      <c r="W2" s="64" t="s">
        <v>115</v>
      </c>
      <c r="X2" s="70" t="s">
        <v>22</v>
      </c>
      <c r="Y2" s="64" t="s">
        <v>116</v>
      </c>
      <c r="Z2" s="64" t="s">
        <v>117</v>
      </c>
      <c r="AA2" s="67" t="s">
        <v>23</v>
      </c>
      <c r="AB2" s="64" t="s">
        <v>118</v>
      </c>
      <c r="AC2" s="64" t="s">
        <v>119</v>
      </c>
      <c r="AD2" s="64" t="s">
        <v>120</v>
      </c>
      <c r="AE2" s="67" t="s">
        <v>24</v>
      </c>
      <c r="AF2" s="64" t="s">
        <v>121</v>
      </c>
      <c r="AG2" s="64" t="s">
        <v>122</v>
      </c>
      <c r="AH2" s="67" t="s">
        <v>25</v>
      </c>
      <c r="AI2" s="64" t="s">
        <v>123</v>
      </c>
      <c r="AJ2" s="64" t="s">
        <v>124</v>
      </c>
      <c r="AK2" s="67" t="s">
        <v>26</v>
      </c>
      <c r="AL2" s="70" t="s">
        <v>27</v>
      </c>
      <c r="AM2" s="71" t="s">
        <v>125</v>
      </c>
    </row>
    <row r="3" spans="1:39" x14ac:dyDescent="0.25">
      <c r="A3" s="47" t="s">
        <v>57</v>
      </c>
      <c r="B3" s="47" t="s">
        <v>59</v>
      </c>
      <c r="C3" s="47" t="s">
        <v>59</v>
      </c>
      <c r="D3" s="47" t="s">
        <v>60</v>
      </c>
      <c r="E3" s="72">
        <f>IF('Indicator Data'!O6="No data","x",ROUND(IF('Indicator Data'!O6&gt;E$334,10,IF('Indicator Data'!O6&lt;E$333,0,10-(E$334-'Indicator Data'!O6)/(E$334-E$333)*10)),1))</f>
        <v>2.6</v>
      </c>
      <c r="F3" s="73">
        <f>IF('Indicator Data'!P6="No data","x",ROUND(IF('Indicator Data'!P6^2&gt;F$334,10,IF('Indicator Data'!P6^2&lt;F$333,0,10-(F$334-'Indicator Data'!P6^2)/(F$334-F$333)*10)),1))</f>
        <v>7.9</v>
      </c>
      <c r="G3" s="74">
        <f>IF('Indicator Data'!Q6="No data","x",ROUND(IF('Indicator Data'!Q6^2&gt;G$334,10,IF('Indicator Data'!Q6^2&lt;G$333,0,10-(G$334-'Indicator Data'!Q6^2)/(G$334-G$333)*10)),1))</f>
        <v>4.0999999999999996</v>
      </c>
      <c r="H3" s="74">
        <f>IF('Indicator Data'!R6="No data","x",ROUND(IF('Indicator Data'!R6&gt;H$334,10,IF('Indicator Data'!R6&lt;H$333,0,10-(H$334-'Indicator Data'!R6)/(H$334-H$333)*10)),1))</f>
        <v>1.8</v>
      </c>
      <c r="I3" s="73">
        <f t="shared" ref="I3:I66" si="0">IF(AND(G3="x",H3="x"),"x",ROUND(AVERAGE(G3,H3),1))</f>
        <v>3</v>
      </c>
      <c r="J3" s="73">
        <v>3.3</v>
      </c>
      <c r="K3" s="73">
        <v>1.5</v>
      </c>
      <c r="L3" s="75">
        <f t="shared" ref="L3:L66" si="1">IF(E3="x",E3,ROUND((10-GEOMEAN(((10-E3)/10*9+1),((10-F3)/10*9+1),((10-I3)/10*9+1),((10-J3)/10*9+1),((10-K3)/10*9+1)))/9*10,1))</f>
        <v>4.0999999999999996</v>
      </c>
      <c r="M3" s="72">
        <f>IF('Indicator Data'!U6="No data","x",ROUND(IF('Indicator Data'!U6&gt;M$334,0,IF('Indicator Data'!U6&lt;M$333,10,(M$334-'Indicator Data'!U6)/(M$334-M$333)*10)),1))</f>
        <v>7.3</v>
      </c>
      <c r="N3" s="72">
        <v>6</v>
      </c>
      <c r="O3" s="72">
        <v>3.63</v>
      </c>
      <c r="P3" s="75">
        <f t="shared" ref="P3:P66" si="2">IF(I3="x",I3,ROUND((10-GEOMEAN(((10-M3)/10*9+1),((10-N3)/10*9+1),((10-O3)/10*9+1)))/9*10,1))</f>
        <v>5.8</v>
      </c>
      <c r="Q3" s="72">
        <f>IF('Indicator Data'!X6="No data","x",ROUND(IF('Indicator Data'!X6&gt;Q$334,10,IF('Indicator Data'!X6&lt;Q$333,0,10-(Q$334-'Indicator Data'!X6)/(Q$334-Q$333)*10)),1))</f>
        <v>5</v>
      </c>
      <c r="R3" s="75">
        <f t="shared" ref="R3:R66" si="3">Q3</f>
        <v>5</v>
      </c>
      <c r="S3" s="76">
        <f t="shared" ref="S3:S66" si="4">IF(AND(L3="x",P3="x",R3="x"),"x",ROUND(AVERAGE(L3,L3,P3,R3),1))</f>
        <v>4.8</v>
      </c>
      <c r="T3" s="77">
        <f>IF(AND('Indicator Data'!AC6="No data",'Indicator Data'!AD6="No data",'Indicator Data'!AE6="No data",'Indicator Data'!AF6="No data"),0,SUM('Indicator Data'!AC6:AF6)/100)</f>
        <v>271.52999999999997</v>
      </c>
      <c r="U3" s="72">
        <f t="shared" ref="U3:U66" si="5">ROUND(IF(T3=0,0,IF(LOG(T3*100)&gt;U$334,10,IF(LOG(T3*100)&lt;U$333,0,10-(U$334-LOG(T3*100))/(U$334-U$333)*10))),1)</f>
        <v>10</v>
      </c>
      <c r="V3" s="78">
        <f>IF('Indicator Data'!BF6="No data","x",T3*100/'Indicator Data'!BF6)</f>
        <v>8.5493255752446429E-2</v>
      </c>
      <c r="W3" s="72">
        <f t="shared" ref="W3:W66" si="6">IF(V3="x","x",ROUND(IF(V3&gt;$W$334,10,IF(V3&lt;$W$333,0,((V3*100)/0.0052)^(1/4.0545)/6.5*10)),1))</f>
        <v>9.6</v>
      </c>
      <c r="X3" s="79">
        <f t="shared" ref="X3:X66" si="7">ROUND(AVERAGE(U3,W3),1)</f>
        <v>9.8000000000000007</v>
      </c>
      <c r="Y3" s="72">
        <f>IF('Indicator Data'!AK6="x","x",ROUND((PERCENTRANK('Indicator Data'!$AK$6:$AK$335,'Indicator Data'!AK6,2)*10),1))</f>
        <v>1.7</v>
      </c>
      <c r="Z3" s="72">
        <f>IF('Indicator Data'!AJ6="x","x",ROUND((PERCENTRANK('Indicator Data'!$AJ$6:$AJ$335,'Indicator Data'!AJ6,2)*10),1))</f>
        <v>1.7</v>
      </c>
      <c r="AA3" s="75">
        <f t="shared" ref="AA3:AA66" si="8">IF(AND(Y3="x",Z3="x"),"x",ROUND(AVERAGE(Y3,Z3),1))</f>
        <v>1.7</v>
      </c>
      <c r="AB3" s="72">
        <f>IF('Indicator Data'!Y6="No data","x",ROUND(IF('Indicator Data'!Y6&gt;AB$334,10,IF('Indicator Data'!Y6&lt;AB$333,0,10-(AB$334-'Indicator Data'!Y6)/(AB$334-AB$333)*10)),1))</f>
        <v>1.6</v>
      </c>
      <c r="AC3" s="72">
        <f>IF('Indicator Data'!AB6="No data","x",ROUND(IF('Indicator Data'!AB6&gt;AC$334,10,IF('Indicator Data'!AB6&lt;AC$333,0,10-(AC$334-'Indicator Data'!AB6)/(AC$334-AC$333)*10)),1))</f>
        <v>3.2</v>
      </c>
      <c r="AD3" s="72">
        <f>IF('Indicator Data'!AG6="No data","x",ROUND(IF('Indicator Data'!AG6&gt;AD$334,10,IF('Indicator Data'!AG6&lt;AD$333,0,10-(AD$334-'Indicator Data'!AG6)/(AD$334-AD$333)*10)),1))</f>
        <v>4.7</v>
      </c>
      <c r="AE3" s="75">
        <f t="shared" ref="AE3:AE66" si="9">IF(AND(AB3="x",AC3="x",AD3="x"),"x",ROUND(AVERAGE(AB3,AC3,AD3),1))</f>
        <v>3.2</v>
      </c>
      <c r="AF3" s="72">
        <f>IF('Indicator Data'!AM6="No data","x",ROUND(IF('Indicator Data'!AM6&gt;AF$334,10,IF('Indicator Data'!AM6&lt;AF$333,0,10-(AF$334-'Indicator Data'!AM6)/(AF$334-AF$333)*10)),1))</f>
        <v>2.8</v>
      </c>
      <c r="AG3" s="72">
        <f>IF('Indicator Data'!AN6="No data","x",ROUND(IF('Indicator Data'!AN6&gt;AG$334,0,IF('Indicator Data'!AN6&lt;AG$333,10,(AG$334-'Indicator Data'!AN6)/(AG$334-AG$333)*10)),1))</f>
        <v>2.4</v>
      </c>
      <c r="AH3" s="75">
        <f t="shared" ref="AH3:AH66" si="10">IF(AND(AF3="x",AG3="x"),"x",ROUND(AVERAGE(AF3,AG3),1))</f>
        <v>2.6</v>
      </c>
      <c r="AI3" s="72">
        <f>IF('Indicator Data'!AP6="No data","x",ROUND(IF('Indicator Data'!AP6&gt;AI$334,10,IF('Indicator Data'!AP6&lt;AI$333,0,10-(AI$334-'Indicator Data'!AP6)/(AI$334-AI$333)*10)),1))</f>
        <v>3.8</v>
      </c>
      <c r="AJ3" s="72">
        <f>IF('Indicator Data'!AR6="No data","x",ROUND(IF('Indicator Data'!AR6&gt;$AJ$334,10,IF('Indicator Data'!AR6&lt;$AJ$333,0,10-($AJ$334-'Indicator Data'!AR6)/($AJ$334-$AJ$333)*10)),1))</f>
        <v>1.9</v>
      </c>
      <c r="AK3" s="75">
        <f t="shared" ref="AK3:AK66" si="11">IF(AND(AI3="x",AJ3="x"),"x",ROUND(AVERAGE(AI3,AJ3),1))</f>
        <v>2.9</v>
      </c>
      <c r="AL3" s="79">
        <f>IF(AND(AE3="x",AH3="x",AK3="x",AA3="x"),"x",IF(AA3="X",ROUND((10-GEOMEAN(((10-AE3)/10*9+1),((10-AH3)/10*9+1),((10-AK3)/10*9+1)))/9*10,1),ROUND((10-GEOMEAN(((10-AE3)/10*9+1),((10-AH3)/10*9+1),((10-AK3)/10*9+1),((10-AA3)/10*9+1)))/9*10,1)))</f>
        <v>2.6</v>
      </c>
      <c r="AM3" s="80">
        <f t="shared" ref="AM3:AM66" si="12">IF(AND(AL3="x",OR(X3=0,X3="x")),"x",IF(AND(AL3="x",X3&gt;0),ROUND(X3,1),ROUND((10-GEOMEAN(((10-X3)/10*9+1),((10-AL3)/10*9+1)))/9*10,1)))</f>
        <v>7.8</v>
      </c>
    </row>
    <row r="4" spans="1:39" x14ac:dyDescent="0.25">
      <c r="A4" s="47" t="s">
        <v>57</v>
      </c>
      <c r="B4" s="47" t="s">
        <v>59</v>
      </c>
      <c r="C4" s="47" t="s">
        <v>83</v>
      </c>
      <c r="D4" s="47" t="s">
        <v>84</v>
      </c>
      <c r="E4" s="72">
        <f>IF('Indicator Data'!O7="No data","x",ROUND(IF('Indicator Data'!O7&gt;E$334,10,IF('Indicator Data'!O7&lt;E$333,0,10-(E$334-'Indicator Data'!O7)/(E$334-E$333)*10)),1))</f>
        <v>4.8</v>
      </c>
      <c r="F4" s="73">
        <f>IF('Indicator Data'!P7="No data","x",ROUND(IF('Indicator Data'!P7^2&gt;F$334,10,IF('Indicator Data'!P7^2&lt;F$333,0,10-(F$334-'Indicator Data'!P7^2)/(F$334-F$333)*10)),1))</f>
        <v>9.5</v>
      </c>
      <c r="G4" s="81">
        <f>IF('Indicator Data'!Q7="No data","x",ROUND(IF('Indicator Data'!Q7^2&gt;G$334,10,IF('Indicator Data'!Q7^2&lt;G$333,0,10-(G$334-'Indicator Data'!Q7^2)/(G$334-G$333)*10)),1))</f>
        <v>6.4</v>
      </c>
      <c r="H4" s="81">
        <f>IF('Indicator Data'!R7="No data","x",ROUND(IF('Indicator Data'!R7&gt;H$334,10,IF('Indicator Data'!R7&lt;H$333,0,10-(H$334-'Indicator Data'!R7)/(H$334-H$333)*10)),1))</f>
        <v>5.0999999999999996</v>
      </c>
      <c r="I4" s="73">
        <f t="shared" si="0"/>
        <v>5.8</v>
      </c>
      <c r="J4" s="73">
        <v>3.8</v>
      </c>
      <c r="K4" s="73">
        <v>6.7</v>
      </c>
      <c r="L4" s="75">
        <f t="shared" si="1"/>
        <v>6.7</v>
      </c>
      <c r="M4" s="72">
        <f>IF('Indicator Data'!U7="No data","x",ROUND(IF('Indicator Data'!U7&gt;M$334,0,IF('Indicator Data'!U7&lt;M$333,10,(M$334-'Indicator Data'!U7)/(M$334-M$333)*10)),1))</f>
        <v>6.2</v>
      </c>
      <c r="N4" s="72">
        <v>4.3</v>
      </c>
      <c r="O4" s="72">
        <v>1.26</v>
      </c>
      <c r="P4" s="75">
        <f t="shared" si="2"/>
        <v>4.2</v>
      </c>
      <c r="Q4" s="72">
        <f>IF('Indicator Data'!X7="No data","x",ROUND(IF('Indicator Data'!X7&gt;Q$334,10,IF('Indicator Data'!X7&lt;Q$333,0,10-(Q$334-'Indicator Data'!X7)/(Q$334-Q$333)*10)),1))</f>
        <v>7.2</v>
      </c>
      <c r="R4" s="75">
        <f t="shared" si="3"/>
        <v>7.2</v>
      </c>
      <c r="S4" s="76">
        <f t="shared" si="4"/>
        <v>6.2</v>
      </c>
      <c r="T4" s="77">
        <f>IF(AND('Indicator Data'!AC7="No data",'Indicator Data'!AD7="No data",'Indicator Data'!AE7="No data",'Indicator Data'!AF7="No data"),0,SUM('Indicator Data'!AC7:AF7)/100)</f>
        <v>399.67</v>
      </c>
      <c r="U4" s="72">
        <f t="shared" si="5"/>
        <v>10</v>
      </c>
      <c r="V4" s="78">
        <f>IF('Indicator Data'!BF7="No data","x",T4*100/'Indicator Data'!BF7)</f>
        <v>0.31835053845663674</v>
      </c>
      <c r="W4" s="72">
        <f t="shared" si="6"/>
        <v>10</v>
      </c>
      <c r="X4" s="79">
        <f t="shared" si="7"/>
        <v>10</v>
      </c>
      <c r="Y4" s="72">
        <f>IF('Indicator Data'!AK7="x","x",ROUND((PERCENTRANK('Indicator Data'!$AK$6:$AK$335,'Indicator Data'!AK7,2)*10),1))</f>
        <v>5.5</v>
      </c>
      <c r="Z4" s="72">
        <f>IF('Indicator Data'!AJ7="x","x",ROUND((PERCENTRANK('Indicator Data'!$AJ$6:$AJ$335,'Indicator Data'!AJ7,2)*10),1))</f>
        <v>5.5</v>
      </c>
      <c r="AA4" s="75">
        <f t="shared" si="8"/>
        <v>5.5</v>
      </c>
      <c r="AB4" s="72">
        <f>IF('Indicator Data'!Y7="No data","x",ROUND(IF('Indicator Data'!Y7&gt;AB$334,10,IF('Indicator Data'!Y7&lt;AB$333,0,10-(AB$334-'Indicator Data'!Y7)/(AB$334-AB$333)*10)),1))</f>
        <v>1.9</v>
      </c>
      <c r="AC4" s="72">
        <f>IF('Indicator Data'!AB7="No data","x",ROUND(IF('Indicator Data'!AB7&gt;AC$334,10,IF('Indicator Data'!AB7&lt;AC$333,0,10-(AC$334-'Indicator Data'!AB7)/(AC$334-AC$333)*10)),1))</f>
        <v>6.2</v>
      </c>
      <c r="AD4" s="72">
        <f>IF('Indicator Data'!AG7="No data","x",ROUND(IF('Indicator Data'!AG7&gt;AD$334,10,IF('Indicator Data'!AG7&lt;AD$333,0,10-(AD$334-'Indicator Data'!AG7)/(AD$334-AD$333)*10)),1))</f>
        <v>2.2999999999999998</v>
      </c>
      <c r="AE4" s="75">
        <f t="shared" si="9"/>
        <v>3.5</v>
      </c>
      <c r="AF4" s="72">
        <f>IF('Indicator Data'!AM7="No data","x",ROUND(IF('Indicator Data'!AM7&gt;AF$334,10,IF('Indicator Data'!AM7&lt;AF$333,0,10-(AF$334-'Indicator Data'!AM7)/(AF$334-AF$333)*10)),1))</f>
        <v>3.8</v>
      </c>
      <c r="AG4" s="72">
        <f>IF('Indicator Data'!AN7="No data","x",ROUND(IF('Indicator Data'!AN7&gt;AG$334,0,IF('Indicator Data'!AN7&lt;AG$333,10,(AG$334-'Indicator Data'!AN7)/(AG$334-AG$333)*10)),1))</f>
        <v>3.3</v>
      </c>
      <c r="AH4" s="75">
        <f t="shared" si="10"/>
        <v>3.6</v>
      </c>
      <c r="AI4" s="72">
        <f>IF('Indicator Data'!AP7="No data","x",ROUND(IF('Indicator Data'!AP7&gt;AI$334,10,IF('Indicator Data'!AP7&lt;AI$333,0,10-(AI$334-'Indicator Data'!AP7)/(AI$334-AI$333)*10)),1))</f>
        <v>6</v>
      </c>
      <c r="AJ4" s="72">
        <f>IF('Indicator Data'!AR7="No data","x",ROUND(IF('Indicator Data'!AR7&gt;$AJ$334,10,IF('Indicator Data'!AR7&lt;$AJ$333,0,10-($AJ$334-'Indicator Data'!AR7)/($AJ$334-$AJ$333)*10)),1))</f>
        <v>3.3</v>
      </c>
      <c r="AK4" s="75">
        <f t="shared" si="11"/>
        <v>4.7</v>
      </c>
      <c r="AL4" s="79">
        <f t="shared" ref="AL4:AL67" si="13">IF(AND(AE4="x",AH4="x",AK4="x",AA4="x"),"x",IF(AA4="X",ROUND((10-GEOMEAN(((10-AE4)/10*9+1),((10-AH4)/10*9+1),((10-AK4)/10*9+1)))/9*10,1),ROUND((10-GEOMEAN(((10-AE4)/10*9+1),((10-AH4)/10*9+1),((10-AK4)/10*9+1),((10-AA4)/10*9+1)))/9*10,1)))</f>
        <v>4.4000000000000004</v>
      </c>
      <c r="AM4" s="80">
        <f t="shared" si="12"/>
        <v>8.4</v>
      </c>
    </row>
    <row r="5" spans="1:39" x14ac:dyDescent="0.25">
      <c r="A5" s="47" t="s">
        <v>57</v>
      </c>
      <c r="B5" s="47" t="s">
        <v>59</v>
      </c>
      <c r="C5" s="47" t="s">
        <v>85</v>
      </c>
      <c r="D5" s="47" t="s">
        <v>86</v>
      </c>
      <c r="E5" s="72">
        <f>IF('Indicator Data'!O8="No data","x",ROUND(IF('Indicator Data'!O8&gt;E$334,10,IF('Indicator Data'!O8&lt;E$333,0,10-(E$334-'Indicator Data'!O8)/(E$334-E$333)*10)),1))</f>
        <v>7.9</v>
      </c>
      <c r="F5" s="73">
        <f>IF('Indicator Data'!P8="No data","x",ROUND(IF('Indicator Data'!P8^2&gt;F$334,10,IF('Indicator Data'!P8^2&lt;F$333,0,10-(F$334-'Indicator Data'!P8^2)/(F$334-F$333)*10)),1))</f>
        <v>10</v>
      </c>
      <c r="G5" s="81">
        <f>IF('Indicator Data'!Q8="No data","x",ROUND(IF('Indicator Data'!Q8^2&gt;G$334,10,IF('Indicator Data'!Q8^2&lt;G$333,0,10-(G$334-'Indicator Data'!Q8^2)/(G$334-G$333)*10)),1))</f>
        <v>9.9</v>
      </c>
      <c r="H5" s="81">
        <f>IF('Indicator Data'!R8="No data","x",ROUND(IF('Indicator Data'!R8&gt;H$334,10,IF('Indicator Data'!R8&lt;H$333,0,10-(H$334-'Indicator Data'!R8)/(H$334-H$333)*10)),1))</f>
        <v>10</v>
      </c>
      <c r="I5" s="73">
        <f t="shared" si="0"/>
        <v>10</v>
      </c>
      <c r="J5" s="73">
        <v>10</v>
      </c>
      <c r="K5" s="73">
        <v>7.8</v>
      </c>
      <c r="L5" s="75">
        <f t="shared" si="1"/>
        <v>9.4</v>
      </c>
      <c r="M5" s="72">
        <f>IF('Indicator Data'!U8="No data","x",ROUND(IF('Indicator Data'!U8&gt;M$334,0,IF('Indicator Data'!U8&lt;M$333,10,(M$334-'Indicator Data'!U8)/(M$334-M$333)*10)),1))</f>
        <v>0.5</v>
      </c>
      <c r="N5" s="72">
        <v>0.3</v>
      </c>
      <c r="O5" s="72">
        <v>0.56000000000000005</v>
      </c>
      <c r="P5" s="75">
        <f t="shared" si="2"/>
        <v>0.5</v>
      </c>
      <c r="Q5" s="72">
        <f>IF('Indicator Data'!X8="No data","x",ROUND(IF('Indicator Data'!X8&gt;Q$334,10,IF('Indicator Data'!X8&lt;Q$333,0,10-(Q$334-'Indicator Data'!X8)/(Q$334-Q$333)*10)),1))</f>
        <v>6.4</v>
      </c>
      <c r="R5" s="75">
        <f t="shared" si="3"/>
        <v>6.4</v>
      </c>
      <c r="S5" s="76">
        <f t="shared" si="4"/>
        <v>6.4</v>
      </c>
      <c r="T5" s="77">
        <f>IF(AND('Indicator Data'!AC8="No data",'Indicator Data'!AD8="No data",'Indicator Data'!AE8="No data",'Indicator Data'!AF8="No data"),0,SUM('Indicator Data'!AC8:AF8)/100)</f>
        <v>10.25</v>
      </c>
      <c r="U5" s="72">
        <f t="shared" si="5"/>
        <v>10</v>
      </c>
      <c r="V5" s="78">
        <f>IF('Indicator Data'!BF8="No data","x",T5*100/'Indicator Data'!BF8)</f>
        <v>0.59180138568129326</v>
      </c>
      <c r="W5" s="72">
        <f t="shared" si="6"/>
        <v>10</v>
      </c>
      <c r="X5" s="79">
        <f t="shared" si="7"/>
        <v>10</v>
      </c>
      <c r="Y5" s="72">
        <f>IF('Indicator Data'!AK8="x","x",ROUND((PERCENTRANK('Indicator Data'!$AK$6:$AK$335,'Indicator Data'!AK8,2)*10),1))</f>
        <v>9.6</v>
      </c>
      <c r="Z5" s="72">
        <f>IF('Indicator Data'!AJ8="x","x",ROUND((PERCENTRANK('Indicator Data'!$AJ$6:$AJ$335,'Indicator Data'!AJ8,2)*10),1))</f>
        <v>9.6</v>
      </c>
      <c r="AA5" s="75">
        <f t="shared" si="8"/>
        <v>9.6</v>
      </c>
      <c r="AB5" s="72">
        <f>IF('Indicator Data'!Y8="No data","x",ROUND(IF('Indicator Data'!Y8&gt;AB$334,10,IF('Indicator Data'!Y8&lt;AB$333,0,10-(AB$334-'Indicator Data'!Y8)/(AB$334-AB$333)*10)),1))</f>
        <v>2.4</v>
      </c>
      <c r="AC5" s="72">
        <f>IF('Indicator Data'!AB8="No data","x",ROUND(IF('Indicator Data'!AB8&gt;AC$334,10,IF('Indicator Data'!AB8&lt;AC$333,0,10-(AC$334-'Indicator Data'!AB8)/(AC$334-AC$333)*10)),1))</f>
        <v>8.8000000000000007</v>
      </c>
      <c r="AD5" s="72">
        <f>IF('Indicator Data'!AG8="No data","x",ROUND(IF('Indicator Data'!AG8&gt;AD$334,10,IF('Indicator Data'!AG8&lt;AD$333,0,10-(AD$334-'Indicator Data'!AG8)/(AD$334-AD$333)*10)),1))</f>
        <v>5.5</v>
      </c>
      <c r="AE5" s="75">
        <f t="shared" si="9"/>
        <v>5.6</v>
      </c>
      <c r="AF5" s="72">
        <f>IF('Indicator Data'!AM8="No data","x",ROUND(IF('Indicator Data'!AM8&gt;AF$334,10,IF('Indicator Data'!AM8&lt;AF$333,0,10-(AF$334-'Indicator Data'!AM8)/(AF$334-AF$333)*10)),1))</f>
        <v>9.4</v>
      </c>
      <c r="AG5" s="72">
        <f>IF('Indicator Data'!AN8="No data","x",ROUND(IF('Indicator Data'!AN8&gt;AG$334,0,IF('Indicator Data'!AN8&lt;AG$333,10,(AG$334-'Indicator Data'!AN8)/(AG$334-AG$333)*10)),1))</f>
        <v>3.9</v>
      </c>
      <c r="AH5" s="75">
        <f t="shared" si="10"/>
        <v>6.7</v>
      </c>
      <c r="AI5" s="72">
        <f>IF('Indicator Data'!AP8="No data","x",ROUND(IF('Indicator Data'!AP8&gt;AI$334,10,IF('Indicator Data'!AP8&lt;AI$333,0,10-(AI$334-'Indicator Data'!AP8)/(AI$334-AI$333)*10)),1))</f>
        <v>6.1</v>
      </c>
      <c r="AJ5" s="72">
        <f>IF('Indicator Data'!AR8="No data","x",ROUND(IF('Indicator Data'!AR8&gt;$AJ$334,10,IF('Indicator Data'!AR8&lt;$AJ$333,0,10-($AJ$334-'Indicator Data'!AR8)/($AJ$334-$AJ$333)*10)),1))</f>
        <v>9.1</v>
      </c>
      <c r="AK5" s="75">
        <f t="shared" si="11"/>
        <v>7.6</v>
      </c>
      <c r="AL5" s="79">
        <f t="shared" si="13"/>
        <v>7.7</v>
      </c>
      <c r="AM5" s="80">
        <f t="shared" si="12"/>
        <v>9.1999999999999993</v>
      </c>
    </row>
    <row r="6" spans="1:39" x14ac:dyDescent="0.25">
      <c r="A6" s="47" t="s">
        <v>57</v>
      </c>
      <c r="B6" s="47" t="s">
        <v>59</v>
      </c>
      <c r="C6" s="47" t="s">
        <v>87</v>
      </c>
      <c r="D6" s="47" t="s">
        <v>88</v>
      </c>
      <c r="E6" s="72">
        <f>IF('Indicator Data'!O9="No data","x",ROUND(IF('Indicator Data'!O9&gt;E$334,10,IF('Indicator Data'!O9&lt;E$333,0,10-(E$334-'Indicator Data'!O9)/(E$334-E$333)*10)),1))</f>
        <v>3.8</v>
      </c>
      <c r="F6" s="73">
        <f>IF('Indicator Data'!P9="No data","x",ROUND(IF('Indicator Data'!P9^2&gt;F$334,10,IF('Indicator Data'!P9^2&lt;F$333,0,10-(F$334-'Indicator Data'!P9^2)/(F$334-F$333)*10)),1))</f>
        <v>10</v>
      </c>
      <c r="G6" s="81">
        <f>IF('Indicator Data'!Q9="No data","x",ROUND(IF('Indicator Data'!Q9^2&gt;G$334,10,IF('Indicator Data'!Q9^2&lt;G$333,0,10-(G$334-'Indicator Data'!Q9^2)/(G$334-G$333)*10)),1))</f>
        <v>7.6</v>
      </c>
      <c r="H6" s="81">
        <f>IF('Indicator Data'!R9="No data","x",ROUND(IF('Indicator Data'!R9&gt;H$334,10,IF('Indicator Data'!R9&lt;H$333,0,10-(H$334-'Indicator Data'!R9)/(H$334-H$333)*10)),1))</f>
        <v>6</v>
      </c>
      <c r="I6" s="73">
        <f t="shared" si="0"/>
        <v>6.8</v>
      </c>
      <c r="J6" s="73">
        <v>2.4</v>
      </c>
      <c r="K6" s="73">
        <v>3.7</v>
      </c>
      <c r="L6" s="75">
        <f t="shared" si="1"/>
        <v>6.4</v>
      </c>
      <c r="M6" s="72">
        <f>IF('Indicator Data'!U9="No data","x",ROUND(IF('Indicator Data'!U9&gt;M$334,0,IF('Indicator Data'!U9&lt;M$333,10,(M$334-'Indicator Data'!U9)/(M$334-M$333)*10)),1))</f>
        <v>4.9000000000000004</v>
      </c>
      <c r="N6" s="72">
        <v>2.4</v>
      </c>
      <c r="O6" s="72">
        <v>1.34</v>
      </c>
      <c r="P6" s="75">
        <f t="shared" si="2"/>
        <v>3</v>
      </c>
      <c r="Q6" s="72">
        <f>IF('Indicator Data'!X9="No data","x",ROUND(IF('Indicator Data'!X9&gt;Q$334,10,IF('Indicator Data'!X9&lt;Q$333,0,10-(Q$334-'Indicator Data'!X9)/(Q$334-Q$333)*10)),1))</f>
        <v>5.0999999999999996</v>
      </c>
      <c r="R6" s="75">
        <f t="shared" si="3"/>
        <v>5.0999999999999996</v>
      </c>
      <c r="S6" s="76">
        <f t="shared" si="4"/>
        <v>5.2</v>
      </c>
      <c r="T6" s="77">
        <f>IF(AND('Indicator Data'!AC9="No data",'Indicator Data'!AD9="No data",'Indicator Data'!AE9="No data",'Indicator Data'!AF9="No data"),0,SUM('Indicator Data'!AC9:AF9)/100)</f>
        <v>84.32</v>
      </c>
      <c r="U6" s="72">
        <f t="shared" si="5"/>
        <v>10</v>
      </c>
      <c r="V6" s="78">
        <f>IF('Indicator Data'!BF9="No data","x",T6*100/'Indicator Data'!BF9)</f>
        <v>0.1404888451990203</v>
      </c>
      <c r="W6" s="72">
        <f t="shared" si="6"/>
        <v>10</v>
      </c>
      <c r="X6" s="79">
        <f t="shared" si="7"/>
        <v>10</v>
      </c>
      <c r="Y6" s="72">
        <f>IF('Indicator Data'!AK9="x","x",ROUND((PERCENTRANK('Indicator Data'!$AK$6:$AK$335,'Indicator Data'!AK9,2)*10),1))</f>
        <v>5.2</v>
      </c>
      <c r="Z6" s="72">
        <f>IF('Indicator Data'!AJ9="x","x",ROUND((PERCENTRANK('Indicator Data'!$AJ$6:$AJ$335,'Indicator Data'!AJ9,2)*10),1))</f>
        <v>5.3</v>
      </c>
      <c r="AA6" s="75">
        <f t="shared" si="8"/>
        <v>5.3</v>
      </c>
      <c r="AB6" s="72">
        <f>IF('Indicator Data'!Y9="No data","x",ROUND(IF('Indicator Data'!Y9&gt;AB$334,10,IF('Indicator Data'!Y9&lt;AB$333,0,10-(AB$334-'Indicator Data'!Y9)/(AB$334-AB$333)*10)),1))</f>
        <v>2.9</v>
      </c>
      <c r="AC6" s="72">
        <f>IF('Indicator Data'!AB9="No data","x",ROUND(IF('Indicator Data'!AB9&gt;AC$334,10,IF('Indicator Data'!AB9&lt;AC$333,0,10-(AC$334-'Indicator Data'!AB9)/(AC$334-AC$333)*10)),1))</f>
        <v>7.9</v>
      </c>
      <c r="AD6" s="72">
        <f>IF('Indicator Data'!AG9="No data","x",ROUND(IF('Indicator Data'!AG9&gt;AD$334,10,IF('Indicator Data'!AG9&lt;AD$333,0,10-(AD$334-'Indicator Data'!AG9)/(AD$334-AD$333)*10)),1))</f>
        <v>10</v>
      </c>
      <c r="AE6" s="75">
        <f t="shared" si="9"/>
        <v>6.9</v>
      </c>
      <c r="AF6" s="72">
        <f>IF('Indicator Data'!AM9="No data","x",ROUND(IF('Indicator Data'!AM9&gt;AF$334,10,IF('Indicator Data'!AM9&lt;AF$333,0,10-(AF$334-'Indicator Data'!AM9)/(AF$334-AF$333)*10)),1))</f>
        <v>1.4</v>
      </c>
      <c r="AG6" s="72">
        <f>IF('Indicator Data'!AN9="No data","x",ROUND(IF('Indicator Data'!AN9&gt;AG$334,0,IF('Indicator Data'!AN9&lt;AG$333,10,(AG$334-'Indicator Data'!AN9)/(AG$334-AG$333)*10)),1))</f>
        <v>3.6</v>
      </c>
      <c r="AH6" s="75">
        <f t="shared" si="10"/>
        <v>2.5</v>
      </c>
      <c r="AI6" s="72">
        <f>IF('Indicator Data'!AP9="No data","x",ROUND(IF('Indicator Data'!AP9&gt;AI$334,10,IF('Indicator Data'!AP9&lt;AI$333,0,10-(AI$334-'Indicator Data'!AP9)/(AI$334-AI$333)*10)),1))</f>
        <v>4.5</v>
      </c>
      <c r="AJ6" s="72">
        <f>IF('Indicator Data'!AR9="No data","x",ROUND(IF('Indicator Data'!AR9&gt;$AJ$334,10,IF('Indicator Data'!AR9&lt;$AJ$333,0,10-($AJ$334-'Indicator Data'!AR9)/($AJ$334-$AJ$333)*10)),1))</f>
        <v>1.4</v>
      </c>
      <c r="AK6" s="75">
        <f t="shared" si="11"/>
        <v>3</v>
      </c>
      <c r="AL6" s="79">
        <f t="shared" si="13"/>
        <v>4.7</v>
      </c>
      <c r="AM6" s="80">
        <f t="shared" si="12"/>
        <v>8.4</v>
      </c>
    </row>
    <row r="7" spans="1:39" x14ac:dyDescent="0.25">
      <c r="A7" s="47" t="s">
        <v>57</v>
      </c>
      <c r="B7" s="47" t="s">
        <v>59</v>
      </c>
      <c r="C7" s="47" t="s">
        <v>89</v>
      </c>
      <c r="D7" s="47" t="s">
        <v>90</v>
      </c>
      <c r="E7" s="72">
        <f>IF('Indicator Data'!O10="No data","x",ROUND(IF('Indicator Data'!O10&gt;E$334,10,IF('Indicator Data'!O10&lt;E$333,0,10-(E$334-'Indicator Data'!O10)/(E$334-E$333)*10)),1))</f>
        <v>7.7</v>
      </c>
      <c r="F7" s="73">
        <f>IF('Indicator Data'!P10="No data","x",ROUND(IF('Indicator Data'!P10^2&gt;F$334,10,IF('Indicator Data'!P10^2&lt;F$333,0,10-(F$334-'Indicator Data'!P10^2)/(F$334-F$333)*10)),1))</f>
        <v>8.9</v>
      </c>
      <c r="G7" s="81">
        <f>IF('Indicator Data'!Q10="No data","x",ROUND(IF('Indicator Data'!Q10^2&gt;G$334,10,IF('Indicator Data'!Q10^2&lt;G$333,0,10-(G$334-'Indicator Data'!Q10^2)/(G$334-G$333)*10)),1))</f>
        <v>8.3000000000000007</v>
      </c>
      <c r="H7" s="81">
        <f>IF('Indicator Data'!R10="No data","x",ROUND(IF('Indicator Data'!R10&gt;H$334,10,IF('Indicator Data'!R10&lt;H$333,0,10-(H$334-'Indicator Data'!R10)/(H$334-H$333)*10)),1))</f>
        <v>2.9</v>
      </c>
      <c r="I7" s="73">
        <f t="shared" si="0"/>
        <v>5.6</v>
      </c>
      <c r="J7" s="73">
        <v>10</v>
      </c>
      <c r="K7" s="73">
        <v>10</v>
      </c>
      <c r="L7" s="75">
        <f t="shared" si="1"/>
        <v>8.9</v>
      </c>
      <c r="M7" s="72">
        <f>IF('Indicator Data'!U10="No data","x",ROUND(IF('Indicator Data'!U10&gt;M$334,0,IF('Indicator Data'!U10&lt;M$333,10,(M$334-'Indicator Data'!U10)/(M$334-M$333)*10)),1))</f>
        <v>5.0999999999999996</v>
      </c>
      <c r="N7" s="72">
        <v>5.6</v>
      </c>
      <c r="O7" s="72">
        <v>0.88</v>
      </c>
      <c r="P7" s="75">
        <f t="shared" si="2"/>
        <v>4.0999999999999996</v>
      </c>
      <c r="Q7" s="72">
        <f>IF('Indicator Data'!X10="No data","x",ROUND(IF('Indicator Data'!X10&gt;Q$334,10,IF('Indicator Data'!X10&lt;Q$333,0,10-(Q$334-'Indicator Data'!X10)/(Q$334-Q$333)*10)),1))</f>
        <v>10</v>
      </c>
      <c r="R7" s="75">
        <f t="shared" si="3"/>
        <v>10</v>
      </c>
      <c r="S7" s="76">
        <f t="shared" si="4"/>
        <v>8</v>
      </c>
      <c r="T7" s="77">
        <f>IF(AND('Indicator Data'!AC10="No data",'Indicator Data'!AD10="No data",'Indicator Data'!AE10="No data",'Indicator Data'!AF10="No data"),0,SUM('Indicator Data'!AC10:AF10)/100)</f>
        <v>44.16</v>
      </c>
      <c r="U7" s="72">
        <f t="shared" si="5"/>
        <v>10</v>
      </c>
      <c r="V7" s="78">
        <f>IF('Indicator Data'!BF10="No data","x",T7*100/'Indicator Data'!BF10)</f>
        <v>0.22037027795798195</v>
      </c>
      <c r="W7" s="72">
        <f t="shared" si="6"/>
        <v>10</v>
      </c>
      <c r="X7" s="79">
        <f t="shared" si="7"/>
        <v>10</v>
      </c>
      <c r="Y7" s="72">
        <f>IF('Indicator Data'!AK10="x","x",ROUND((PERCENTRANK('Indicator Data'!$AK$6:$AK$335,'Indicator Data'!AK10,2)*10),1))</f>
        <v>6</v>
      </c>
      <c r="Z7" s="72">
        <f>IF('Indicator Data'!AJ10="x","x",ROUND((PERCENTRANK('Indicator Data'!$AJ$6:$AJ$335,'Indicator Data'!AJ10,2)*10),1))</f>
        <v>6</v>
      </c>
      <c r="AA7" s="75">
        <f t="shared" si="8"/>
        <v>6</v>
      </c>
      <c r="AB7" s="72">
        <f>IF('Indicator Data'!Y10="No data","x",ROUND(IF('Indicator Data'!Y10&gt;AB$334,10,IF('Indicator Data'!Y10&lt;AB$333,0,10-(AB$334-'Indicator Data'!Y10)/(AB$334-AB$333)*10)),1))</f>
        <v>3</v>
      </c>
      <c r="AC7" s="72">
        <f>IF('Indicator Data'!AB10="No data","x",ROUND(IF('Indicator Data'!AB10&gt;AC$334,10,IF('Indicator Data'!AB10&lt;AC$333,0,10-(AC$334-'Indicator Data'!AB10)/(AC$334-AC$333)*10)),1))</f>
        <v>10</v>
      </c>
      <c r="AD7" s="72">
        <f>IF('Indicator Data'!AG10="No data","x",ROUND(IF('Indicator Data'!AG10&gt;AD$334,10,IF('Indicator Data'!AG10&lt;AD$333,0,10-(AD$334-'Indicator Data'!AG10)/(AD$334-AD$333)*10)),1))</f>
        <v>0.1</v>
      </c>
      <c r="AE7" s="75">
        <f t="shared" si="9"/>
        <v>4.4000000000000004</v>
      </c>
      <c r="AF7" s="72">
        <f>IF('Indicator Data'!AM10="No data","x",ROUND(IF('Indicator Data'!AM10&gt;AF$334,10,IF('Indicator Data'!AM10&lt;AF$333,0,10-(AF$334-'Indicator Data'!AM10)/(AF$334-AF$333)*10)),1))</f>
        <v>1.9</v>
      </c>
      <c r="AG7" s="72">
        <f>IF('Indicator Data'!AN10="No data","x",ROUND(IF('Indicator Data'!AN10&gt;AG$334,0,IF('Indicator Data'!AN10&lt;AG$333,10,(AG$334-'Indicator Data'!AN10)/(AG$334-AG$333)*10)),1))</f>
        <v>5.5</v>
      </c>
      <c r="AH7" s="75">
        <f t="shared" si="10"/>
        <v>3.7</v>
      </c>
      <c r="AI7" s="72">
        <f>IF('Indicator Data'!AP10="No data","x",ROUND(IF('Indicator Data'!AP10&gt;AI$334,10,IF('Indicator Data'!AP10&lt;AI$333,0,10-(AI$334-'Indicator Data'!AP10)/(AI$334-AI$333)*10)),1))</f>
        <v>6.7</v>
      </c>
      <c r="AJ7" s="72">
        <f>IF('Indicator Data'!AR10="No data","x",ROUND(IF('Indicator Data'!AR10&gt;$AJ$334,10,IF('Indicator Data'!AR10&lt;$AJ$333,0,10-($AJ$334-'Indicator Data'!AR10)/($AJ$334-$AJ$333)*10)),1))</f>
        <v>3.8</v>
      </c>
      <c r="AK7" s="75">
        <f t="shared" si="11"/>
        <v>5.3</v>
      </c>
      <c r="AL7" s="79">
        <f t="shared" si="13"/>
        <v>4.9000000000000004</v>
      </c>
      <c r="AM7" s="80">
        <f t="shared" si="12"/>
        <v>8.5</v>
      </c>
    </row>
    <row r="8" spans="1:39" x14ac:dyDescent="0.25">
      <c r="A8" s="47" t="s">
        <v>57</v>
      </c>
      <c r="B8" s="47" t="s">
        <v>59</v>
      </c>
      <c r="C8" s="47" t="s">
        <v>91</v>
      </c>
      <c r="D8" s="47" t="s">
        <v>92</v>
      </c>
      <c r="E8" s="72">
        <f>IF('Indicator Data'!O11="No data","x",ROUND(IF('Indicator Data'!O11&gt;E$334,10,IF('Indicator Data'!O11&lt;E$333,0,10-(E$334-'Indicator Data'!O11)/(E$334-E$333)*10)),1))</f>
        <v>7.4</v>
      </c>
      <c r="F8" s="73">
        <f>IF('Indicator Data'!P11="No data","x",ROUND(IF('Indicator Data'!P11^2&gt;F$334,10,IF('Indicator Data'!P11^2&lt;F$333,0,10-(F$334-'Indicator Data'!P11^2)/(F$334-F$333)*10)),1))</f>
        <v>10</v>
      </c>
      <c r="G8" s="81">
        <f>IF('Indicator Data'!Q11="No data","x",ROUND(IF('Indicator Data'!Q11^2&gt;G$334,10,IF('Indicator Data'!Q11^2&lt;G$333,0,10-(G$334-'Indicator Data'!Q11^2)/(G$334-G$333)*10)),1))</f>
        <v>10</v>
      </c>
      <c r="H8" s="81">
        <f>IF('Indicator Data'!R11="No data","x",ROUND(IF('Indicator Data'!R11&gt;H$334,10,IF('Indicator Data'!R11&lt;H$333,0,10-(H$334-'Indicator Data'!R11)/(H$334-H$333)*10)),1))</f>
        <v>7.7</v>
      </c>
      <c r="I8" s="73">
        <f t="shared" si="0"/>
        <v>8.9</v>
      </c>
      <c r="J8" s="73">
        <v>10</v>
      </c>
      <c r="K8" s="73">
        <v>10</v>
      </c>
      <c r="L8" s="75">
        <f t="shared" si="1"/>
        <v>9.5</v>
      </c>
      <c r="M8" s="72">
        <f>IF('Indicator Data'!U11="No data","x",ROUND(IF('Indicator Data'!U11&gt;M$334,0,IF('Indicator Data'!U11&lt;M$333,10,(M$334-'Indicator Data'!U11)/(M$334-M$333)*10)),1))</f>
        <v>2.7</v>
      </c>
      <c r="N8" s="72">
        <v>0.8</v>
      </c>
      <c r="O8" s="72">
        <v>0.6</v>
      </c>
      <c r="P8" s="75">
        <f t="shared" si="2"/>
        <v>1.4</v>
      </c>
      <c r="Q8" s="72">
        <f>IF('Indicator Data'!X11="No data","x",ROUND(IF('Indicator Data'!X11&gt;Q$334,10,IF('Indicator Data'!X11&lt;Q$333,0,10-(Q$334-'Indicator Data'!X11)/(Q$334-Q$333)*10)),1))</f>
        <v>10</v>
      </c>
      <c r="R8" s="75">
        <f t="shared" si="3"/>
        <v>10</v>
      </c>
      <c r="S8" s="76">
        <f t="shared" si="4"/>
        <v>7.6</v>
      </c>
      <c r="T8" s="77">
        <f>IF(AND('Indicator Data'!AC11="No data",'Indicator Data'!AD11="No data",'Indicator Data'!AE11="No data",'Indicator Data'!AF11="No data"),0,SUM('Indicator Data'!AC11:AF11)/100)</f>
        <v>0</v>
      </c>
      <c r="U8" s="72">
        <f t="shared" si="5"/>
        <v>0</v>
      </c>
      <c r="V8" s="78">
        <f>IF('Indicator Data'!BF11="No data","x",T8*100/'Indicator Data'!BF11)</f>
        <v>0</v>
      </c>
      <c r="W8" s="72">
        <f t="shared" si="6"/>
        <v>0</v>
      </c>
      <c r="X8" s="79">
        <f t="shared" si="7"/>
        <v>0</v>
      </c>
      <c r="Y8" s="72">
        <f>IF('Indicator Data'!AK11="x","x",ROUND((PERCENTRANK('Indicator Data'!$AK$6:$AK$335,'Indicator Data'!AK11,2)*10),1))</f>
        <v>7.6</v>
      </c>
      <c r="Z8" s="72">
        <f>IF('Indicator Data'!AJ11="x","x",ROUND((PERCENTRANK('Indicator Data'!$AJ$6:$AJ$335,'Indicator Data'!AJ11,2)*10),1))</f>
        <v>8</v>
      </c>
      <c r="AA8" s="75">
        <f t="shared" si="8"/>
        <v>7.8</v>
      </c>
      <c r="AB8" s="72">
        <f>IF('Indicator Data'!Y11="No data","x",ROUND(IF('Indicator Data'!Y11&gt;AB$334,10,IF('Indicator Data'!Y11&lt;AB$333,0,10-(AB$334-'Indicator Data'!Y11)/(AB$334-AB$333)*10)),1))</f>
        <v>4.0999999999999996</v>
      </c>
      <c r="AC8" s="72">
        <f>IF('Indicator Data'!AB11="No data","x",ROUND(IF('Indicator Data'!AB11&gt;AC$334,10,IF('Indicator Data'!AB11&lt;AC$333,0,10-(AC$334-'Indicator Data'!AB11)/(AC$334-AC$333)*10)),1))</f>
        <v>8.9</v>
      </c>
      <c r="AD8" s="72">
        <f>IF('Indicator Data'!AG11="No data","x",ROUND(IF('Indicator Data'!AG11&gt;AD$334,10,IF('Indicator Data'!AG11&lt;AD$333,0,10-(AD$334-'Indicator Data'!AG11)/(AD$334-AD$333)*10)),1))</f>
        <v>0</v>
      </c>
      <c r="AE8" s="75">
        <f t="shared" si="9"/>
        <v>4.3</v>
      </c>
      <c r="AF8" s="72">
        <f>IF('Indicator Data'!AM11="No data","x",ROUND(IF('Indicator Data'!AM11&gt;AF$334,10,IF('Indicator Data'!AM11&lt;AF$333,0,10-(AF$334-'Indicator Data'!AM11)/(AF$334-AF$333)*10)),1))</f>
        <v>3.9</v>
      </c>
      <c r="AG8" s="72">
        <f>IF('Indicator Data'!AN11="No data","x",ROUND(IF('Indicator Data'!AN11&gt;AG$334,0,IF('Indicator Data'!AN11&lt;AG$333,10,(AG$334-'Indicator Data'!AN11)/(AG$334-AG$333)*10)),1))</f>
        <v>5</v>
      </c>
      <c r="AH8" s="75">
        <f t="shared" si="10"/>
        <v>4.5</v>
      </c>
      <c r="AI8" s="72">
        <f>IF('Indicator Data'!AP11="No data","x",ROUND(IF('Indicator Data'!AP11&gt;AI$334,10,IF('Indicator Data'!AP11&lt;AI$333,0,10-(AI$334-'Indicator Data'!AP11)/(AI$334-AI$333)*10)),1))</f>
        <v>6.8</v>
      </c>
      <c r="AJ8" s="72">
        <f>IF('Indicator Data'!AR11="No data","x",ROUND(IF('Indicator Data'!AR11&gt;$AJ$334,10,IF('Indicator Data'!AR11&lt;$AJ$333,0,10-($AJ$334-'Indicator Data'!AR11)/($AJ$334-$AJ$333)*10)),1))</f>
        <v>3.5</v>
      </c>
      <c r="AK8" s="75">
        <f t="shared" si="11"/>
        <v>5.2</v>
      </c>
      <c r="AL8" s="79">
        <f t="shared" si="13"/>
        <v>5.7</v>
      </c>
      <c r="AM8" s="80">
        <f t="shared" si="12"/>
        <v>3.4</v>
      </c>
    </row>
    <row r="9" spans="1:39" x14ac:dyDescent="0.25">
      <c r="A9" s="47" t="s">
        <v>57</v>
      </c>
      <c r="B9" s="47" t="s">
        <v>93</v>
      </c>
      <c r="C9" s="47" t="s">
        <v>93</v>
      </c>
      <c r="D9" s="47" t="s">
        <v>94</v>
      </c>
      <c r="E9" s="72">
        <f>IF('Indicator Data'!O12="No data","x",ROUND(IF('Indicator Data'!O12&gt;E$334,10,IF('Indicator Data'!O12&lt;E$333,0,10-(E$334-'Indicator Data'!O12)/(E$334-E$333)*10)),1))</f>
        <v>2.6</v>
      </c>
      <c r="F9" s="73">
        <f>IF('Indicator Data'!P12="No data","x",ROUND(IF('Indicator Data'!P12^2&gt;F$334,10,IF('Indicator Data'!P12^2&lt;F$333,0,10-(F$334-'Indicator Data'!P12^2)/(F$334-F$333)*10)),1))</f>
        <v>8.6999999999999993</v>
      </c>
      <c r="G9" s="81">
        <f>IF('Indicator Data'!Q12="No data","x",ROUND(IF('Indicator Data'!Q12^2&gt;G$334,10,IF('Indicator Data'!Q12^2&lt;G$333,0,10-(G$334-'Indicator Data'!Q12^2)/(G$334-G$333)*10)),1))</f>
        <v>7.1</v>
      </c>
      <c r="H9" s="81">
        <f>IF('Indicator Data'!R12="No data","x",ROUND(IF('Indicator Data'!R12&gt;H$334,10,IF('Indicator Data'!R12&lt;H$333,0,10-(H$334-'Indicator Data'!R12)/(H$334-H$333)*10)),1))</f>
        <v>4.0999999999999996</v>
      </c>
      <c r="I9" s="73">
        <f t="shared" si="0"/>
        <v>5.6</v>
      </c>
      <c r="J9" s="73">
        <v>1.2</v>
      </c>
      <c r="K9" s="73">
        <v>2.5</v>
      </c>
      <c r="L9" s="75">
        <f t="shared" si="1"/>
        <v>4.8</v>
      </c>
      <c r="M9" s="72">
        <f>IF('Indicator Data'!U12="No data","x",ROUND(IF('Indicator Data'!U12&gt;M$334,0,IF('Indicator Data'!U12&lt;M$333,10,(M$334-'Indicator Data'!U12)/(M$334-M$333)*10)),1))</f>
        <v>6.8</v>
      </c>
      <c r="N9" s="72">
        <v>5.0999999999999996</v>
      </c>
      <c r="O9" s="72">
        <v>1.49</v>
      </c>
      <c r="P9" s="75">
        <f t="shared" si="2"/>
        <v>4.8</v>
      </c>
      <c r="Q9" s="72">
        <f>IF('Indicator Data'!X12="No data","x",ROUND(IF('Indicator Data'!X12&gt;Q$334,10,IF('Indicator Data'!X12&lt;Q$333,0,10-(Q$334-'Indicator Data'!X12)/(Q$334-Q$333)*10)),1))</f>
        <v>5.8</v>
      </c>
      <c r="R9" s="75">
        <f t="shared" si="3"/>
        <v>5.8</v>
      </c>
      <c r="S9" s="76">
        <f t="shared" si="4"/>
        <v>5.0999999999999996</v>
      </c>
      <c r="T9" s="77">
        <f>IF(AND('Indicator Data'!AC12="No data",'Indicator Data'!AD12="No data",'Indicator Data'!AE12="No data",'Indicator Data'!AF12="No data"),0,SUM('Indicator Data'!AC12:AF12)/100)</f>
        <v>45.59</v>
      </c>
      <c r="U9" s="72">
        <f t="shared" si="5"/>
        <v>10</v>
      </c>
      <c r="V9" s="78">
        <f>IF('Indicator Data'!BF12="No data","x",T9*100/'Indicator Data'!BF12)</f>
        <v>2.1782963515088967E-2</v>
      </c>
      <c r="W9" s="72">
        <f t="shared" si="6"/>
        <v>6.8</v>
      </c>
      <c r="X9" s="79">
        <f t="shared" si="7"/>
        <v>8.4</v>
      </c>
      <c r="Y9" s="72">
        <f>IF('Indicator Data'!AK12="x","x",ROUND((PERCENTRANK('Indicator Data'!$AK$6:$AK$335,'Indicator Data'!AK12,2)*10),1))</f>
        <v>3.4</v>
      </c>
      <c r="Z9" s="72">
        <f>IF('Indicator Data'!AJ12="x","x",ROUND((PERCENTRANK('Indicator Data'!$AJ$6:$AJ$335,'Indicator Data'!AJ12,2)*10),1))</f>
        <v>3.4</v>
      </c>
      <c r="AA9" s="75">
        <f t="shared" si="8"/>
        <v>3.4</v>
      </c>
      <c r="AB9" s="72">
        <f>IF('Indicator Data'!Y12="No data","x",ROUND(IF('Indicator Data'!Y12&gt;AB$334,10,IF('Indicator Data'!Y12&lt;AB$333,0,10-(AB$334-'Indicator Data'!Y12)/(AB$334-AB$333)*10)),1))</f>
        <v>2.6</v>
      </c>
      <c r="AC9" s="72">
        <f>IF('Indicator Data'!AB12="No data","x",ROUND(IF('Indicator Data'!AB12&gt;AC$334,10,IF('Indicator Data'!AB12&lt;AC$333,0,10-(AC$334-'Indicator Data'!AB12)/(AC$334-AC$333)*10)),1))</f>
        <v>4.7</v>
      </c>
      <c r="AD9" s="72">
        <f>IF('Indicator Data'!AG12="No data","x",ROUND(IF('Indicator Data'!AG12&gt;AD$334,10,IF('Indicator Data'!AG12&lt;AD$333,0,10-(AD$334-'Indicator Data'!AG12)/(AD$334-AD$333)*10)),1))</f>
        <v>3.2</v>
      </c>
      <c r="AE9" s="75">
        <f t="shared" si="9"/>
        <v>3.5</v>
      </c>
      <c r="AF9" s="72">
        <f>IF('Indicator Data'!AM12="No data","x",ROUND(IF('Indicator Data'!AM12&gt;AF$334,10,IF('Indicator Data'!AM12&lt;AF$333,0,10-(AF$334-'Indicator Data'!AM12)/(AF$334-AF$333)*10)),1))</f>
        <v>4.3</v>
      </c>
      <c r="AG9" s="72">
        <f>IF('Indicator Data'!AN12="No data","x",ROUND(IF('Indicator Data'!AN12&gt;AG$334,0,IF('Indicator Data'!AN12&lt;AG$333,10,(AG$334-'Indicator Data'!AN12)/(AG$334-AG$333)*10)),1))</f>
        <v>2.1</v>
      </c>
      <c r="AH9" s="75">
        <f t="shared" si="10"/>
        <v>3.2</v>
      </c>
      <c r="AI9" s="72">
        <f>IF('Indicator Data'!AP12="No data","x",ROUND(IF('Indicator Data'!AP12&gt;AI$334,10,IF('Indicator Data'!AP12&lt;AI$333,0,10-(AI$334-'Indicator Data'!AP12)/(AI$334-AI$333)*10)),1))</f>
        <v>3.1</v>
      </c>
      <c r="AJ9" s="72">
        <f>IF('Indicator Data'!AR12="No data","x",ROUND(IF('Indicator Data'!AR12&gt;$AJ$334,10,IF('Indicator Data'!AR12&lt;$AJ$333,0,10-($AJ$334-'Indicator Data'!AR12)/($AJ$334-$AJ$333)*10)),1))</f>
        <v>3.5</v>
      </c>
      <c r="AK9" s="75">
        <f t="shared" si="11"/>
        <v>3.3</v>
      </c>
      <c r="AL9" s="79">
        <f t="shared" si="13"/>
        <v>3.4</v>
      </c>
      <c r="AM9" s="80">
        <f t="shared" si="12"/>
        <v>6.5</v>
      </c>
    </row>
    <row r="10" spans="1:39" x14ac:dyDescent="0.25">
      <c r="A10" s="47" t="s">
        <v>57</v>
      </c>
      <c r="B10" s="47" t="s">
        <v>93</v>
      </c>
      <c r="C10" s="47" t="s">
        <v>95</v>
      </c>
      <c r="D10" s="47" t="s">
        <v>96</v>
      </c>
      <c r="E10" s="72">
        <f>IF('Indicator Data'!O13="No data","x",ROUND(IF('Indicator Data'!O13&gt;E$334,10,IF('Indicator Data'!O13&lt;E$333,0,10-(E$334-'Indicator Data'!O13)/(E$334-E$333)*10)),1))</f>
        <v>3</v>
      </c>
      <c r="F10" s="73">
        <f>IF('Indicator Data'!P13="No data","x",ROUND(IF('Indicator Data'!P13^2&gt;F$334,10,IF('Indicator Data'!P13^2&lt;F$333,0,10-(F$334-'Indicator Data'!P13^2)/(F$334-F$333)*10)),1))</f>
        <v>7.7</v>
      </c>
      <c r="G10" s="81">
        <f>IF('Indicator Data'!Q13="No data","x",ROUND(IF('Indicator Data'!Q13^2&gt;G$334,10,IF('Indicator Data'!Q13^2&lt;G$333,0,10-(G$334-'Indicator Data'!Q13^2)/(G$334-G$333)*10)),1))</f>
        <v>6.9</v>
      </c>
      <c r="H10" s="81">
        <f>IF('Indicator Data'!R13="No data","x",ROUND(IF('Indicator Data'!R13&gt;H$334,10,IF('Indicator Data'!R13&lt;H$333,0,10-(H$334-'Indicator Data'!R13)/(H$334-H$333)*10)),1))</f>
        <v>5.6</v>
      </c>
      <c r="I10" s="73">
        <f t="shared" si="0"/>
        <v>6.3</v>
      </c>
      <c r="J10" s="73">
        <v>1.6</v>
      </c>
      <c r="K10" s="73">
        <v>3.2</v>
      </c>
      <c r="L10" s="75">
        <f t="shared" si="1"/>
        <v>4.8</v>
      </c>
      <c r="M10" s="72">
        <f>IF('Indicator Data'!U13="No data","x",ROUND(IF('Indicator Data'!U13&gt;M$334,0,IF('Indicator Data'!U13&lt;M$333,10,(M$334-'Indicator Data'!U13)/(M$334-M$333)*10)),1))</f>
        <v>7.4</v>
      </c>
      <c r="N10" s="72">
        <v>5.0999999999999996</v>
      </c>
      <c r="O10" s="72">
        <v>1.67</v>
      </c>
      <c r="P10" s="75">
        <f t="shared" si="2"/>
        <v>5.2</v>
      </c>
      <c r="Q10" s="72">
        <f>IF('Indicator Data'!X13="No data","x",ROUND(IF('Indicator Data'!X13&gt;Q$334,10,IF('Indicator Data'!X13&lt;Q$333,0,10-(Q$334-'Indicator Data'!X13)/(Q$334-Q$333)*10)),1))</f>
        <v>6.5</v>
      </c>
      <c r="R10" s="75">
        <f t="shared" si="3"/>
        <v>6.5</v>
      </c>
      <c r="S10" s="76">
        <f t="shared" si="4"/>
        <v>5.3</v>
      </c>
      <c r="T10" s="77">
        <f>IF(AND('Indicator Data'!AC13="No data",'Indicator Data'!AD13="No data",'Indicator Data'!AE13="No data",'Indicator Data'!AF13="No data"),0,SUM('Indicator Data'!AC13:AF13)/100)</f>
        <v>106.41</v>
      </c>
      <c r="U10" s="72">
        <f t="shared" si="5"/>
        <v>10</v>
      </c>
      <c r="V10" s="78">
        <f>IF('Indicator Data'!BF13="No data","x",T10*100/'Indicator Data'!BF13)</f>
        <v>8.024402750965251E-2</v>
      </c>
      <c r="W10" s="72">
        <f t="shared" si="6"/>
        <v>9.4</v>
      </c>
      <c r="X10" s="79">
        <f t="shared" si="7"/>
        <v>9.6999999999999993</v>
      </c>
      <c r="Y10" s="72">
        <f>IF('Indicator Data'!AK13="x","x",ROUND((PERCENTRANK('Indicator Data'!$AK$6:$AK$335,'Indicator Data'!AK13,2)*10),1))</f>
        <v>2.5</v>
      </c>
      <c r="Z10" s="72">
        <f>IF('Indicator Data'!AJ13="x","x",ROUND((PERCENTRANK('Indicator Data'!$AJ$6:$AJ$335,'Indicator Data'!AJ13,2)*10),1))</f>
        <v>2.5</v>
      </c>
      <c r="AA10" s="75">
        <f t="shared" si="8"/>
        <v>2.5</v>
      </c>
      <c r="AB10" s="72">
        <f>IF('Indicator Data'!Y13="No data","x",ROUND(IF('Indicator Data'!Y13&gt;AB$334,10,IF('Indicator Data'!Y13&lt;AB$333,0,10-(AB$334-'Indicator Data'!Y13)/(AB$334-AB$333)*10)),1))</f>
        <v>2.2000000000000002</v>
      </c>
      <c r="AC10" s="72">
        <f>IF('Indicator Data'!AB13="No data","x",ROUND(IF('Indicator Data'!AB13&gt;AC$334,10,IF('Indicator Data'!AB13&lt;AC$333,0,10-(AC$334-'Indicator Data'!AB13)/(AC$334-AC$333)*10)),1))</f>
        <v>4.5</v>
      </c>
      <c r="AD10" s="72">
        <f>IF('Indicator Data'!AG13="No data","x",ROUND(IF('Indicator Data'!AG13&gt;AD$334,10,IF('Indicator Data'!AG13&lt;AD$333,0,10-(AD$334-'Indicator Data'!AG13)/(AD$334-AD$333)*10)),1))</f>
        <v>2</v>
      </c>
      <c r="AE10" s="75">
        <f t="shared" si="9"/>
        <v>2.9</v>
      </c>
      <c r="AF10" s="72">
        <f>IF('Indicator Data'!AM13="No data","x",ROUND(IF('Indicator Data'!AM13&gt;AF$334,10,IF('Indicator Data'!AM13&lt;AF$333,0,10-(AF$334-'Indicator Data'!AM13)/(AF$334-AF$333)*10)),1))</f>
        <v>3.6</v>
      </c>
      <c r="AG10" s="72">
        <f>IF('Indicator Data'!AN13="No data","x",ROUND(IF('Indicator Data'!AN13&gt;AG$334,0,IF('Indicator Data'!AN13&lt;AG$333,10,(AG$334-'Indicator Data'!AN13)/(AG$334-AG$333)*10)),1))</f>
        <v>2.8</v>
      </c>
      <c r="AH10" s="75">
        <f t="shared" si="10"/>
        <v>3.2</v>
      </c>
      <c r="AI10" s="72">
        <f>IF('Indicator Data'!AP13="No data","x",ROUND(IF('Indicator Data'!AP13&gt;AI$334,10,IF('Indicator Data'!AP13&lt;AI$333,0,10-(AI$334-'Indicator Data'!AP13)/(AI$334-AI$333)*10)),1))</f>
        <v>2.5</v>
      </c>
      <c r="AJ10" s="72">
        <f>IF('Indicator Data'!AR13="No data","x",ROUND(IF('Indicator Data'!AR13&gt;$AJ$334,10,IF('Indicator Data'!AR13&lt;$AJ$333,0,10-($AJ$334-'Indicator Data'!AR13)/($AJ$334-$AJ$333)*10)),1))</f>
        <v>3.2</v>
      </c>
      <c r="AK10" s="75">
        <f t="shared" si="11"/>
        <v>2.9</v>
      </c>
      <c r="AL10" s="79">
        <f t="shared" si="13"/>
        <v>2.9</v>
      </c>
      <c r="AM10" s="80">
        <f t="shared" si="12"/>
        <v>7.7</v>
      </c>
    </row>
    <row r="11" spans="1:39" x14ac:dyDescent="0.25">
      <c r="A11" s="47" t="s">
        <v>57</v>
      </c>
      <c r="B11" s="47" t="s">
        <v>93</v>
      </c>
      <c r="C11" s="47" t="s">
        <v>104</v>
      </c>
      <c r="D11" s="47" t="s">
        <v>105</v>
      </c>
      <c r="E11" s="72">
        <f>IF('Indicator Data'!O14="No data","x",ROUND(IF('Indicator Data'!O14&gt;E$334,10,IF('Indicator Data'!O14&lt;E$333,0,10-(E$334-'Indicator Data'!O14)/(E$334-E$333)*10)),1))</f>
        <v>2.9</v>
      </c>
      <c r="F11" s="73">
        <f>IF('Indicator Data'!P14="No data","x",ROUND(IF('Indicator Data'!P14^2&gt;F$334,10,IF('Indicator Data'!P14^2&lt;F$333,0,10-(F$334-'Indicator Data'!P14^2)/(F$334-F$333)*10)),1))</f>
        <v>9.9</v>
      </c>
      <c r="G11" s="81">
        <f>IF('Indicator Data'!Q14="No data","x",ROUND(IF('Indicator Data'!Q14^2&gt;G$334,10,IF('Indicator Data'!Q14^2&lt;G$333,0,10-(G$334-'Indicator Data'!Q14^2)/(G$334-G$333)*10)),1))</f>
        <v>8.4</v>
      </c>
      <c r="H11" s="81">
        <f>IF('Indicator Data'!R14="No data","x",ROUND(IF('Indicator Data'!R14&gt;H$334,10,IF('Indicator Data'!R14&lt;H$333,0,10-(H$334-'Indicator Data'!R14)/(H$334-H$333)*10)),1))</f>
        <v>3.1</v>
      </c>
      <c r="I11" s="73">
        <f t="shared" si="0"/>
        <v>5.8</v>
      </c>
      <c r="J11" s="73">
        <v>2.7</v>
      </c>
      <c r="K11" s="73">
        <v>4.8</v>
      </c>
      <c r="L11" s="75">
        <f t="shared" si="1"/>
        <v>6.2</v>
      </c>
      <c r="M11" s="72">
        <f>IF('Indicator Data'!U14="No data","x",ROUND(IF('Indicator Data'!U14&gt;M$334,0,IF('Indicator Data'!U14&lt;M$333,10,(M$334-'Indicator Data'!U14)/(M$334-M$333)*10)),1))</f>
        <v>6.9</v>
      </c>
      <c r="N11" s="72">
        <v>2.7</v>
      </c>
      <c r="O11" s="72">
        <v>3.15</v>
      </c>
      <c r="P11" s="75">
        <f t="shared" si="2"/>
        <v>4.5999999999999996</v>
      </c>
      <c r="Q11" s="72">
        <f>IF('Indicator Data'!X14="No data","x",ROUND(IF('Indicator Data'!X14&gt;Q$334,10,IF('Indicator Data'!X14&lt;Q$333,0,10-(Q$334-'Indicator Data'!X14)/(Q$334-Q$333)*10)),1))</f>
        <v>0.9</v>
      </c>
      <c r="R11" s="75">
        <f t="shared" si="3"/>
        <v>0.9</v>
      </c>
      <c r="S11" s="76">
        <f t="shared" si="4"/>
        <v>4.5</v>
      </c>
      <c r="T11" s="77">
        <f>IF(AND('Indicator Data'!AC14="No data",'Indicator Data'!AD14="No data",'Indicator Data'!AE14="No data",'Indicator Data'!AF14="No data"),0,SUM('Indicator Data'!AC14:AF14)/100)</f>
        <v>99.3</v>
      </c>
      <c r="U11" s="72">
        <f t="shared" si="5"/>
        <v>10</v>
      </c>
      <c r="V11" s="78">
        <f>IF('Indicator Data'!BF14="No data","x",T11*100/'Indicator Data'!BF14)</f>
        <v>2.9935967778889867E-2</v>
      </c>
      <c r="W11" s="72">
        <f t="shared" si="6"/>
        <v>7.4</v>
      </c>
      <c r="X11" s="79">
        <f t="shared" si="7"/>
        <v>8.6999999999999993</v>
      </c>
      <c r="Y11" s="72">
        <f>IF('Indicator Data'!AK14="x","x",ROUND((PERCENTRANK('Indicator Data'!$AK$6:$AK$335,'Indicator Data'!AK14,2)*10),1))</f>
        <v>4.5999999999999996</v>
      </c>
      <c r="Z11" s="72">
        <f>IF('Indicator Data'!AJ14="x","x",ROUND((PERCENTRANK('Indicator Data'!$AJ$6:$AJ$335,'Indicator Data'!AJ14,2)*10),1))</f>
        <v>4.5999999999999996</v>
      </c>
      <c r="AA11" s="75">
        <f t="shared" si="8"/>
        <v>4.5999999999999996</v>
      </c>
      <c r="AB11" s="72">
        <f>IF('Indicator Data'!Y14="No data","x",ROUND(IF('Indicator Data'!Y14&gt;AB$334,10,IF('Indicator Data'!Y14&lt;AB$333,0,10-(AB$334-'Indicator Data'!Y14)/(AB$334-AB$333)*10)),1))</f>
        <v>4.7</v>
      </c>
      <c r="AC11" s="72">
        <f>IF('Indicator Data'!AB14="No data","x",ROUND(IF('Indicator Data'!AB14&gt;AC$334,10,IF('Indicator Data'!AB14&lt;AC$333,0,10-(AC$334-'Indicator Data'!AB14)/(AC$334-AC$333)*10)),1))</f>
        <v>5.5</v>
      </c>
      <c r="AD11" s="72">
        <f>IF('Indicator Data'!AG14="No data","x",ROUND(IF('Indicator Data'!AG14&gt;AD$334,10,IF('Indicator Data'!AG14&lt;AD$333,0,10-(AD$334-'Indicator Data'!AG14)/(AD$334-AD$333)*10)),1))</f>
        <v>10</v>
      </c>
      <c r="AE11" s="75">
        <f t="shared" si="9"/>
        <v>6.7</v>
      </c>
      <c r="AF11" s="72">
        <f>IF('Indicator Data'!AM14="No data","x",ROUND(IF('Indicator Data'!AM14&gt;AF$334,10,IF('Indicator Data'!AM14&lt;AF$333,0,10-(AF$334-'Indicator Data'!AM14)/(AF$334-AF$333)*10)),1))</f>
        <v>1.8</v>
      </c>
      <c r="AG11" s="72">
        <f>IF('Indicator Data'!AN14="No data","x",ROUND(IF('Indicator Data'!AN14&gt;AG$334,0,IF('Indicator Data'!AN14&lt;AG$333,10,(AG$334-'Indicator Data'!AN14)/(AG$334-AG$333)*10)),1))</f>
        <v>1.8</v>
      </c>
      <c r="AH11" s="75">
        <f t="shared" si="10"/>
        <v>1.8</v>
      </c>
      <c r="AI11" s="72">
        <f>IF('Indicator Data'!AP14="No data","x",ROUND(IF('Indicator Data'!AP14&gt;AI$334,10,IF('Indicator Data'!AP14&lt;AI$333,0,10-(AI$334-'Indicator Data'!AP14)/(AI$334-AI$333)*10)),1))</f>
        <v>4.4000000000000004</v>
      </c>
      <c r="AJ11" s="72">
        <f>IF('Indicator Data'!AR14="No data","x",ROUND(IF('Indicator Data'!AR14&gt;$AJ$334,10,IF('Indicator Data'!AR14&lt;$AJ$333,0,10-($AJ$334-'Indicator Data'!AR14)/($AJ$334-$AJ$333)*10)),1))</f>
        <v>1.6</v>
      </c>
      <c r="AK11" s="75">
        <f t="shared" si="11"/>
        <v>3</v>
      </c>
      <c r="AL11" s="79">
        <f t="shared" si="13"/>
        <v>4.3</v>
      </c>
      <c r="AM11" s="80">
        <f t="shared" si="12"/>
        <v>7.1</v>
      </c>
    </row>
    <row r="12" spans="1:39" x14ac:dyDescent="0.25">
      <c r="A12" s="47" t="s">
        <v>57</v>
      </c>
      <c r="B12" s="47" t="s">
        <v>126</v>
      </c>
      <c r="C12" s="47" t="s">
        <v>126</v>
      </c>
      <c r="D12" s="47" t="s">
        <v>127</v>
      </c>
      <c r="E12" s="72">
        <f>IF('Indicator Data'!O15="No data","x",ROUND(IF('Indicator Data'!O15&gt;E$334,10,IF('Indicator Data'!O15&lt;E$333,0,10-(E$334-'Indicator Data'!O15)/(E$334-E$333)*10)),1))</f>
        <v>2.9</v>
      </c>
      <c r="F12" s="73">
        <f>IF('Indicator Data'!P15="No data","x",ROUND(IF('Indicator Data'!P15^2&gt;F$334,10,IF('Indicator Data'!P15^2&lt;F$333,0,10-(F$334-'Indicator Data'!P15^2)/(F$334-F$333)*10)),1))</f>
        <v>5.6</v>
      </c>
      <c r="G12" s="81">
        <f>IF('Indicator Data'!Q15="No data","x",ROUND(IF('Indicator Data'!Q15^2&gt;G$334,10,IF('Indicator Data'!Q15^2&lt;G$333,0,10-(G$334-'Indicator Data'!Q15^2)/(G$334-G$333)*10)),1))</f>
        <v>6.4</v>
      </c>
      <c r="H12" s="81">
        <f>IF('Indicator Data'!R15="No data","x",ROUND(IF('Indicator Data'!R15&gt;H$334,10,IF('Indicator Data'!R15&lt;H$333,0,10-(H$334-'Indicator Data'!R15)/(H$334-H$333)*10)),1))</f>
        <v>3.3</v>
      </c>
      <c r="I12" s="73">
        <f t="shared" si="0"/>
        <v>4.9000000000000004</v>
      </c>
      <c r="J12" s="73">
        <v>1.9</v>
      </c>
      <c r="K12" s="73">
        <v>2.2999999999999998</v>
      </c>
      <c r="L12" s="75">
        <f t="shared" si="1"/>
        <v>3.7</v>
      </c>
      <c r="M12" s="72">
        <f>IF('Indicator Data'!U15="No data","x",ROUND(IF('Indicator Data'!U15&gt;M$334,0,IF('Indicator Data'!U15&lt;M$333,10,(M$334-'Indicator Data'!U15)/(M$334-M$333)*10)),1))</f>
        <v>4.5</v>
      </c>
      <c r="N12" s="72">
        <v>2.8</v>
      </c>
      <c r="O12" s="72">
        <v>1.34</v>
      </c>
      <c r="P12" s="75">
        <f t="shared" si="2"/>
        <v>3</v>
      </c>
      <c r="Q12" s="72">
        <f>IF('Indicator Data'!X15="No data","x",ROUND(IF('Indicator Data'!X15&gt;Q$334,10,IF('Indicator Data'!X15&lt;Q$333,0,10-(Q$334-'Indicator Data'!X15)/(Q$334-Q$333)*10)),1))</f>
        <v>5.3</v>
      </c>
      <c r="R12" s="75">
        <f t="shared" si="3"/>
        <v>5.3</v>
      </c>
      <c r="S12" s="76">
        <f t="shared" si="4"/>
        <v>3.9</v>
      </c>
      <c r="T12" s="77">
        <f>IF(AND('Indicator Data'!AC15="No data",'Indicator Data'!AD15="No data",'Indicator Data'!AE15="No data",'Indicator Data'!AF15="No data"),0,SUM('Indicator Data'!AC15:AF15)/100)</f>
        <v>123.81</v>
      </c>
      <c r="U12" s="72">
        <f t="shared" si="5"/>
        <v>10</v>
      </c>
      <c r="V12" s="78">
        <f>IF('Indicator Data'!BF15="No data","x",T12*100/'Indicator Data'!BF15)</f>
        <v>9.1119173958800981E-2</v>
      </c>
      <c r="W12" s="72">
        <f t="shared" si="6"/>
        <v>9.6999999999999993</v>
      </c>
      <c r="X12" s="79">
        <f t="shared" si="7"/>
        <v>9.9</v>
      </c>
      <c r="Y12" s="72">
        <f>IF('Indicator Data'!AK15="x","x",ROUND((PERCENTRANK('Indicator Data'!$AK$6:$AK$335,'Indicator Data'!AK15,2)*10),1))</f>
        <v>2.8</v>
      </c>
      <c r="Z12" s="72">
        <f>IF('Indicator Data'!AJ15="x","x",ROUND((PERCENTRANK('Indicator Data'!$AJ$6:$AJ$335,'Indicator Data'!AJ15,2)*10),1))</f>
        <v>2.9</v>
      </c>
      <c r="AA12" s="75">
        <f t="shared" si="8"/>
        <v>2.9</v>
      </c>
      <c r="AB12" s="72">
        <f>IF('Indicator Data'!Y15="No data","x",ROUND(IF('Indicator Data'!Y15&gt;AB$334,10,IF('Indicator Data'!Y15&lt;AB$333,0,10-(AB$334-'Indicator Data'!Y15)/(AB$334-AB$333)*10)),1))</f>
        <v>3.2</v>
      </c>
      <c r="AC12" s="72">
        <f>IF('Indicator Data'!AB15="No data","x",ROUND(IF('Indicator Data'!AB15&gt;AC$334,10,IF('Indicator Data'!AB15&lt;AC$333,0,10-(AC$334-'Indicator Data'!AB15)/(AC$334-AC$333)*10)),1))</f>
        <v>5.6</v>
      </c>
      <c r="AD12" s="72">
        <f>IF('Indicator Data'!AG15="No data","x",ROUND(IF('Indicator Data'!AG15&gt;AD$334,10,IF('Indicator Data'!AG15&lt;AD$333,0,10-(AD$334-'Indicator Data'!AG15)/(AD$334-AD$333)*10)),1))</f>
        <v>7.7</v>
      </c>
      <c r="AE12" s="75">
        <f t="shared" si="9"/>
        <v>5.5</v>
      </c>
      <c r="AF12" s="72">
        <f>IF('Indicator Data'!AM15="No data","x",ROUND(IF('Indicator Data'!AM15&gt;AF$334,10,IF('Indicator Data'!AM15&lt;AF$333,0,10-(AF$334-'Indicator Data'!AM15)/(AF$334-AF$333)*10)),1))</f>
        <v>3.5</v>
      </c>
      <c r="AG12" s="72">
        <f>IF('Indicator Data'!AN15="No data","x",ROUND(IF('Indicator Data'!AN15&gt;AG$334,0,IF('Indicator Data'!AN15&lt;AG$333,10,(AG$334-'Indicator Data'!AN15)/(AG$334-AG$333)*10)),1))</f>
        <v>1.6</v>
      </c>
      <c r="AH12" s="75">
        <f t="shared" si="10"/>
        <v>2.6</v>
      </c>
      <c r="AI12" s="72">
        <f>IF('Indicator Data'!AP15="No data","x",ROUND(IF('Indicator Data'!AP15&gt;AI$334,10,IF('Indicator Data'!AP15&lt;AI$333,0,10-(AI$334-'Indicator Data'!AP15)/(AI$334-AI$333)*10)),1))</f>
        <v>5.4</v>
      </c>
      <c r="AJ12" s="72">
        <f>IF('Indicator Data'!AR15="No data","x",ROUND(IF('Indicator Data'!AR15&gt;$AJ$334,10,IF('Indicator Data'!AR15&lt;$AJ$333,0,10-($AJ$334-'Indicator Data'!AR15)/($AJ$334-$AJ$333)*10)),1))</f>
        <v>3</v>
      </c>
      <c r="AK12" s="75">
        <f t="shared" si="11"/>
        <v>4.2</v>
      </c>
      <c r="AL12" s="79">
        <f t="shared" si="13"/>
        <v>3.9</v>
      </c>
      <c r="AM12" s="80">
        <f t="shared" si="12"/>
        <v>8.1999999999999993</v>
      </c>
    </row>
    <row r="13" spans="1:39" x14ac:dyDescent="0.25">
      <c r="A13" s="47" t="s">
        <v>57</v>
      </c>
      <c r="B13" s="47" t="s">
        <v>126</v>
      </c>
      <c r="C13" s="47" t="s">
        <v>128</v>
      </c>
      <c r="D13" s="47" t="s">
        <v>129</v>
      </c>
      <c r="E13" s="72">
        <f>IF('Indicator Data'!O16="No data","x",ROUND(IF('Indicator Data'!O16&gt;E$334,10,IF('Indicator Data'!O16&lt;E$333,0,10-(E$334-'Indicator Data'!O16)/(E$334-E$333)*10)),1))</f>
        <v>3.8</v>
      </c>
      <c r="F13" s="73">
        <f>IF('Indicator Data'!P16="No data","x",ROUND(IF('Indicator Data'!P16^2&gt;F$334,10,IF('Indicator Data'!P16^2&lt;F$333,0,10-(F$334-'Indicator Data'!P16^2)/(F$334-F$333)*10)),1))</f>
        <v>9.1</v>
      </c>
      <c r="G13" s="81">
        <f>IF('Indicator Data'!Q16="No data","x",ROUND(IF('Indicator Data'!Q16^2&gt;G$334,10,IF('Indicator Data'!Q16^2&lt;G$333,0,10-(G$334-'Indicator Data'!Q16^2)/(G$334-G$333)*10)),1))</f>
        <v>8.3000000000000007</v>
      </c>
      <c r="H13" s="81">
        <f>IF('Indicator Data'!R16="No data","x",ROUND(IF('Indicator Data'!R16&gt;H$334,10,IF('Indicator Data'!R16&lt;H$333,0,10-(H$334-'Indicator Data'!R16)/(H$334-H$333)*10)),1))</f>
        <v>7.5</v>
      </c>
      <c r="I13" s="73">
        <f t="shared" si="0"/>
        <v>7.9</v>
      </c>
      <c r="J13" s="73">
        <v>4.2</v>
      </c>
      <c r="K13" s="73">
        <v>2.2000000000000002</v>
      </c>
      <c r="L13" s="75">
        <f t="shared" si="1"/>
        <v>6.2</v>
      </c>
      <c r="M13" s="72">
        <f>IF('Indicator Data'!U16="No data","x",ROUND(IF('Indicator Data'!U16&gt;M$334,0,IF('Indicator Data'!U16&lt;M$333,10,(M$334-'Indicator Data'!U16)/(M$334-M$333)*10)),1))</f>
        <v>4</v>
      </c>
      <c r="N13" s="72">
        <v>3.2</v>
      </c>
      <c r="O13" s="72">
        <v>0.81</v>
      </c>
      <c r="P13" s="75">
        <f t="shared" si="2"/>
        <v>2.8</v>
      </c>
      <c r="Q13" s="72">
        <f>IF('Indicator Data'!X16="No data","x",ROUND(IF('Indicator Data'!X16&gt;Q$334,10,IF('Indicator Data'!X16&lt;Q$333,0,10-(Q$334-'Indicator Data'!X16)/(Q$334-Q$333)*10)),1))</f>
        <v>5.9</v>
      </c>
      <c r="R13" s="75">
        <f t="shared" si="3"/>
        <v>5.9</v>
      </c>
      <c r="S13" s="76">
        <f t="shared" si="4"/>
        <v>5.3</v>
      </c>
      <c r="T13" s="77">
        <f>IF(AND('Indicator Data'!AC16="No data",'Indicator Data'!AD16="No data",'Indicator Data'!AE16="No data",'Indicator Data'!AF16="No data"),0,SUM('Indicator Data'!AC16:AF16)/100)</f>
        <v>5.41</v>
      </c>
      <c r="U13" s="72">
        <f t="shared" si="5"/>
        <v>9.1</v>
      </c>
      <c r="V13" s="78">
        <f>IF('Indicator Data'!BF16="No data","x",T13*100/'Indicator Data'!BF16)</f>
        <v>5.7077143821742064E-3</v>
      </c>
      <c r="W13" s="72">
        <f t="shared" si="6"/>
        <v>4.9000000000000004</v>
      </c>
      <c r="X13" s="79">
        <f t="shared" si="7"/>
        <v>7</v>
      </c>
      <c r="Y13" s="72">
        <f>IF('Indicator Data'!AK16="x","x",ROUND((PERCENTRANK('Indicator Data'!$AK$6:$AK$335,'Indicator Data'!AK16,2)*10),1))</f>
        <v>3.1</v>
      </c>
      <c r="Z13" s="72">
        <f>IF('Indicator Data'!AJ16="x","x",ROUND((PERCENTRANK('Indicator Data'!$AJ$6:$AJ$335,'Indicator Data'!AJ16,2)*10),1))</f>
        <v>3.4</v>
      </c>
      <c r="AA13" s="75">
        <f t="shared" si="8"/>
        <v>3.3</v>
      </c>
      <c r="AB13" s="72">
        <f>IF('Indicator Data'!Y16="No data","x",ROUND(IF('Indicator Data'!Y16&gt;AB$334,10,IF('Indicator Data'!Y16&lt;AB$333,0,10-(AB$334-'Indicator Data'!Y16)/(AB$334-AB$333)*10)),1))</f>
        <v>4.4000000000000004</v>
      </c>
      <c r="AC13" s="72">
        <f>IF('Indicator Data'!AB16="No data","x",ROUND(IF('Indicator Data'!AB16&gt;AC$334,10,IF('Indicator Data'!AB16&lt;AC$333,0,10-(AC$334-'Indicator Data'!AB16)/(AC$334-AC$333)*10)),1))</f>
        <v>6.8</v>
      </c>
      <c r="AD13" s="72">
        <f>IF('Indicator Data'!AG16="No data","x",ROUND(IF('Indicator Data'!AG16&gt;AD$334,10,IF('Indicator Data'!AG16&lt;AD$333,0,10-(AD$334-'Indicator Data'!AG16)/(AD$334-AD$333)*10)),1))</f>
        <v>4.4000000000000004</v>
      </c>
      <c r="AE13" s="75">
        <f t="shared" si="9"/>
        <v>5.2</v>
      </c>
      <c r="AF13" s="72">
        <f>IF('Indicator Data'!AM16="No data","x",ROUND(IF('Indicator Data'!AM16&gt;AF$334,10,IF('Indicator Data'!AM16&lt;AF$333,0,10-(AF$334-'Indicator Data'!AM16)/(AF$334-AF$333)*10)),1))</f>
        <v>2.8</v>
      </c>
      <c r="AG13" s="72">
        <f>IF('Indicator Data'!AN16="No data","x",ROUND(IF('Indicator Data'!AN16&gt;AG$334,0,IF('Indicator Data'!AN16&lt;AG$333,10,(AG$334-'Indicator Data'!AN16)/(AG$334-AG$333)*10)),1))</f>
        <v>1</v>
      </c>
      <c r="AH13" s="75">
        <f t="shared" si="10"/>
        <v>1.9</v>
      </c>
      <c r="AI13" s="72">
        <f>IF('Indicator Data'!AP16="No data","x",ROUND(IF('Indicator Data'!AP16&gt;AI$334,10,IF('Indicator Data'!AP16&lt;AI$333,0,10-(AI$334-'Indicator Data'!AP16)/(AI$334-AI$333)*10)),1))</f>
        <v>4.3</v>
      </c>
      <c r="AJ13" s="72">
        <f>IF('Indicator Data'!AR16="No data","x",ROUND(IF('Indicator Data'!AR16&gt;$AJ$334,10,IF('Indicator Data'!AR16&lt;$AJ$333,0,10-($AJ$334-'Indicator Data'!AR16)/($AJ$334-$AJ$333)*10)),1))</f>
        <v>3.1</v>
      </c>
      <c r="AK13" s="75">
        <f t="shared" si="11"/>
        <v>3.7</v>
      </c>
      <c r="AL13" s="79">
        <f t="shared" si="13"/>
        <v>3.6</v>
      </c>
      <c r="AM13" s="80">
        <f t="shared" si="12"/>
        <v>5.6</v>
      </c>
    </row>
    <row r="14" spans="1:39" x14ac:dyDescent="0.25">
      <c r="A14" s="47" t="s">
        <v>57</v>
      </c>
      <c r="B14" s="47" t="s">
        <v>126</v>
      </c>
      <c r="C14" s="47" t="s">
        <v>130</v>
      </c>
      <c r="D14" s="47" t="s">
        <v>131</v>
      </c>
      <c r="E14" s="72">
        <f>IF('Indicator Data'!O17="No data","x",ROUND(IF('Indicator Data'!O17&gt;E$334,10,IF('Indicator Data'!O17&lt;E$333,0,10-(E$334-'Indicator Data'!O17)/(E$334-E$333)*10)),1))</f>
        <v>3.5</v>
      </c>
      <c r="F14" s="73">
        <f>IF('Indicator Data'!P17="No data","x",ROUND(IF('Indicator Data'!P17^2&gt;F$334,10,IF('Indicator Data'!P17^2&lt;F$333,0,10-(F$334-'Indicator Data'!P17^2)/(F$334-F$333)*10)),1))</f>
        <v>8</v>
      </c>
      <c r="G14" s="81">
        <f>IF('Indicator Data'!Q17="No data","x",ROUND(IF('Indicator Data'!Q17^2&gt;G$334,10,IF('Indicator Data'!Q17^2&lt;G$333,0,10-(G$334-'Indicator Data'!Q17^2)/(G$334-G$333)*10)),1))</f>
        <v>5.7</v>
      </c>
      <c r="H14" s="81">
        <f>IF('Indicator Data'!R17="No data","x",ROUND(IF('Indicator Data'!R17&gt;H$334,10,IF('Indicator Data'!R17&lt;H$333,0,10-(H$334-'Indicator Data'!R17)/(H$334-H$333)*10)),1))</f>
        <v>3.7</v>
      </c>
      <c r="I14" s="73">
        <f t="shared" si="0"/>
        <v>4.7</v>
      </c>
      <c r="J14" s="73">
        <v>2.7</v>
      </c>
      <c r="K14" s="73">
        <v>2.5</v>
      </c>
      <c r="L14" s="75">
        <f t="shared" si="1"/>
        <v>4.7</v>
      </c>
      <c r="M14" s="72">
        <f>IF('Indicator Data'!U17="No data","x",ROUND(IF('Indicator Data'!U17&gt;M$334,0,IF('Indicator Data'!U17&lt;M$333,10,(M$334-'Indicator Data'!U17)/(M$334-M$333)*10)),1))</f>
        <v>3.4</v>
      </c>
      <c r="N14" s="72">
        <v>2.6</v>
      </c>
      <c r="O14" s="72">
        <v>0.74</v>
      </c>
      <c r="P14" s="75">
        <f t="shared" si="2"/>
        <v>2.2999999999999998</v>
      </c>
      <c r="Q14" s="72">
        <f>IF('Indicator Data'!X17="No data","x",ROUND(IF('Indicator Data'!X17&gt;Q$334,10,IF('Indicator Data'!X17&lt;Q$333,0,10-(Q$334-'Indicator Data'!X17)/(Q$334-Q$333)*10)),1))</f>
        <v>6.4</v>
      </c>
      <c r="R14" s="75">
        <f t="shared" si="3"/>
        <v>6.4</v>
      </c>
      <c r="S14" s="76">
        <f t="shared" si="4"/>
        <v>4.5</v>
      </c>
      <c r="T14" s="77">
        <f>IF(AND('Indicator Data'!AC17="No data",'Indicator Data'!AD17="No data",'Indicator Data'!AE17="No data",'Indicator Data'!AF17="No data"),0,SUM('Indicator Data'!AC17:AF17)/100)</f>
        <v>276.68</v>
      </c>
      <c r="U14" s="72">
        <f t="shared" si="5"/>
        <v>10</v>
      </c>
      <c r="V14" s="78">
        <f>IF('Indicator Data'!BF17="No data","x",T14*100/'Indicator Data'!BF17)</f>
        <v>0.43977493085799663</v>
      </c>
      <c r="W14" s="72">
        <f t="shared" si="6"/>
        <v>10</v>
      </c>
      <c r="X14" s="79">
        <f t="shared" si="7"/>
        <v>10</v>
      </c>
      <c r="Y14" s="72">
        <f>IF('Indicator Data'!AK17="x","x",ROUND((PERCENTRANK('Indicator Data'!$AK$6:$AK$335,'Indicator Data'!AK17,2)*10),1))</f>
        <v>4.5999999999999996</v>
      </c>
      <c r="Z14" s="72">
        <f>IF('Indicator Data'!AJ17="x","x",ROUND((PERCENTRANK('Indicator Data'!$AJ$6:$AJ$335,'Indicator Data'!AJ17,2)*10),1))</f>
        <v>4.7</v>
      </c>
      <c r="AA14" s="75">
        <f t="shared" si="8"/>
        <v>4.7</v>
      </c>
      <c r="AB14" s="72">
        <f>IF('Indicator Data'!Y17="No data","x",ROUND(IF('Indicator Data'!Y17&gt;AB$334,10,IF('Indicator Data'!Y17&lt;AB$333,0,10-(AB$334-'Indicator Data'!Y17)/(AB$334-AB$333)*10)),1))</f>
        <v>2.4</v>
      </c>
      <c r="AC14" s="72">
        <f>IF('Indicator Data'!AB17="No data","x",ROUND(IF('Indicator Data'!AB17&gt;AC$334,10,IF('Indicator Data'!AB17&lt;AC$333,0,10-(AC$334-'Indicator Data'!AB17)/(AC$334-AC$333)*10)),1))</f>
        <v>6.5</v>
      </c>
      <c r="AD14" s="72">
        <f>IF('Indicator Data'!AG17="No data","x",ROUND(IF('Indicator Data'!AG17&gt;AD$334,10,IF('Indicator Data'!AG17&lt;AD$333,0,10-(AD$334-'Indicator Data'!AG17)/(AD$334-AD$333)*10)),1))</f>
        <v>0.8</v>
      </c>
      <c r="AE14" s="75">
        <f t="shared" si="9"/>
        <v>3.2</v>
      </c>
      <c r="AF14" s="72">
        <f>IF('Indicator Data'!AM17="No data","x",ROUND(IF('Indicator Data'!AM17&gt;AF$334,10,IF('Indicator Data'!AM17&lt;AF$333,0,10-(AF$334-'Indicator Data'!AM17)/(AF$334-AF$333)*10)),1))</f>
        <v>5.3</v>
      </c>
      <c r="AG14" s="72">
        <f>IF('Indicator Data'!AN17="No data","x",ROUND(IF('Indicator Data'!AN17&gt;AG$334,0,IF('Indicator Data'!AN17&lt;AG$333,10,(AG$334-'Indicator Data'!AN17)/(AG$334-AG$333)*10)),1))</f>
        <v>3.8</v>
      </c>
      <c r="AH14" s="75">
        <f t="shared" si="10"/>
        <v>4.5999999999999996</v>
      </c>
      <c r="AI14" s="72">
        <f>IF('Indicator Data'!AP17="No data","x",ROUND(IF('Indicator Data'!AP17&gt;AI$334,10,IF('Indicator Data'!AP17&lt;AI$333,0,10-(AI$334-'Indicator Data'!AP17)/(AI$334-AI$333)*10)),1))</f>
        <v>5.3</v>
      </c>
      <c r="AJ14" s="72">
        <f>IF('Indicator Data'!AR17="No data","x",ROUND(IF('Indicator Data'!AR17&gt;$AJ$334,10,IF('Indicator Data'!AR17&lt;$AJ$333,0,10-($AJ$334-'Indicator Data'!AR17)/($AJ$334-$AJ$333)*10)),1))</f>
        <v>5.0999999999999996</v>
      </c>
      <c r="AK14" s="75">
        <f t="shared" si="11"/>
        <v>5.2</v>
      </c>
      <c r="AL14" s="79">
        <f t="shared" si="13"/>
        <v>4.5</v>
      </c>
      <c r="AM14" s="80">
        <f t="shared" si="12"/>
        <v>8.4</v>
      </c>
    </row>
    <row r="15" spans="1:39" x14ac:dyDescent="0.25">
      <c r="A15" s="47" t="s">
        <v>57</v>
      </c>
      <c r="B15" s="47" t="s">
        <v>126</v>
      </c>
      <c r="C15" s="47" t="s">
        <v>132</v>
      </c>
      <c r="D15" s="47" t="s">
        <v>133</v>
      </c>
      <c r="E15" s="72">
        <f>IF('Indicator Data'!O18="No data","x",ROUND(IF('Indicator Data'!O18&gt;E$334,10,IF('Indicator Data'!O18&lt;E$333,0,10-(E$334-'Indicator Data'!O18)/(E$334-E$333)*10)),1))</f>
        <v>3.5</v>
      </c>
      <c r="F15" s="73">
        <f>IF('Indicator Data'!P18="No data","x",ROUND(IF('Indicator Data'!P18^2&gt;F$334,10,IF('Indicator Data'!P18^2&lt;F$333,0,10-(F$334-'Indicator Data'!P18^2)/(F$334-F$333)*10)),1))</f>
        <v>8.6999999999999993</v>
      </c>
      <c r="G15" s="81">
        <f>IF('Indicator Data'!Q18="No data","x",ROUND(IF('Indicator Data'!Q18^2&gt;G$334,10,IF('Indicator Data'!Q18^2&lt;G$333,0,10-(G$334-'Indicator Data'!Q18^2)/(G$334-G$333)*10)),1))</f>
        <v>6.2</v>
      </c>
      <c r="H15" s="81">
        <f>IF('Indicator Data'!R18="No data","x",ROUND(IF('Indicator Data'!R18&gt;H$334,10,IF('Indicator Data'!R18&lt;H$333,0,10-(H$334-'Indicator Data'!R18)/(H$334-H$333)*10)),1))</f>
        <v>3.8</v>
      </c>
      <c r="I15" s="73">
        <f t="shared" si="0"/>
        <v>5</v>
      </c>
      <c r="J15" s="73">
        <v>1.8</v>
      </c>
      <c r="K15" s="73">
        <v>5.0999999999999996</v>
      </c>
      <c r="L15" s="75">
        <f t="shared" si="1"/>
        <v>5.4</v>
      </c>
      <c r="M15" s="72">
        <f>IF('Indicator Data'!U18="No data","x",ROUND(IF('Indicator Data'!U18&gt;M$334,0,IF('Indicator Data'!U18&lt;M$333,10,(M$334-'Indicator Data'!U18)/(M$334-M$333)*10)),1))</f>
        <v>2.7</v>
      </c>
      <c r="N15" s="72">
        <v>4.3</v>
      </c>
      <c r="O15" s="72">
        <v>1.36</v>
      </c>
      <c r="P15" s="75">
        <f t="shared" si="2"/>
        <v>2.9</v>
      </c>
      <c r="Q15" s="72">
        <f>IF('Indicator Data'!X18="No data","x",ROUND(IF('Indicator Data'!X18&gt;Q$334,10,IF('Indicator Data'!X18&lt;Q$333,0,10-(Q$334-'Indicator Data'!X18)/(Q$334-Q$333)*10)),1))</f>
        <v>6</v>
      </c>
      <c r="R15" s="75">
        <f t="shared" si="3"/>
        <v>6</v>
      </c>
      <c r="S15" s="76">
        <f t="shared" si="4"/>
        <v>4.9000000000000004</v>
      </c>
      <c r="T15" s="77">
        <f>IF(AND('Indicator Data'!AC18="No data",'Indicator Data'!AD18="No data",'Indicator Data'!AE18="No data",'Indicator Data'!AF18="No data"),0,SUM('Indicator Data'!AC18:AF18)/100)</f>
        <v>174.07</v>
      </c>
      <c r="U15" s="72">
        <f t="shared" si="5"/>
        <v>10</v>
      </c>
      <c r="V15" s="78">
        <f>IF('Indicator Data'!BF18="No data","x",T15*100/'Indicator Data'!BF18)</f>
        <v>0.32877514401737651</v>
      </c>
      <c r="W15" s="72">
        <f t="shared" si="6"/>
        <v>10</v>
      </c>
      <c r="X15" s="79">
        <f t="shared" si="7"/>
        <v>10</v>
      </c>
      <c r="Y15" s="72">
        <f>IF('Indicator Data'!AK18="x","x",ROUND((PERCENTRANK('Indicator Data'!$AK$6:$AK$335,'Indicator Data'!AK18,2)*10),1))</f>
        <v>3.8</v>
      </c>
      <c r="Z15" s="72">
        <f>IF('Indicator Data'!AJ18="x","x",ROUND((PERCENTRANK('Indicator Data'!$AJ$6:$AJ$335,'Indicator Data'!AJ18,2)*10),1))</f>
        <v>3.8</v>
      </c>
      <c r="AA15" s="75">
        <f t="shared" si="8"/>
        <v>3.8</v>
      </c>
      <c r="AB15" s="72">
        <f>IF('Indicator Data'!Y18="No data","x",ROUND(IF('Indicator Data'!Y18&gt;AB$334,10,IF('Indicator Data'!Y18&lt;AB$333,0,10-(AB$334-'Indicator Data'!Y18)/(AB$334-AB$333)*10)),1))</f>
        <v>3.2</v>
      </c>
      <c r="AC15" s="72">
        <f>IF('Indicator Data'!AB18="No data","x",ROUND(IF('Indicator Data'!AB18&gt;AC$334,10,IF('Indicator Data'!AB18&lt;AC$333,0,10-(AC$334-'Indicator Data'!AB18)/(AC$334-AC$333)*10)),1))</f>
        <v>7.5</v>
      </c>
      <c r="AD15" s="72">
        <f>IF('Indicator Data'!AG18="No data","x",ROUND(IF('Indicator Data'!AG18&gt;AD$334,10,IF('Indicator Data'!AG18&lt;AD$333,0,10-(AD$334-'Indicator Data'!AG18)/(AD$334-AD$333)*10)),1))</f>
        <v>2</v>
      </c>
      <c r="AE15" s="75">
        <f t="shared" si="9"/>
        <v>4.2</v>
      </c>
      <c r="AF15" s="72">
        <f>IF('Indicator Data'!AM18="No data","x",ROUND(IF('Indicator Data'!AM18&gt;AF$334,10,IF('Indicator Data'!AM18&lt;AF$333,0,10-(AF$334-'Indicator Data'!AM18)/(AF$334-AF$333)*10)),1))</f>
        <v>3.6</v>
      </c>
      <c r="AG15" s="72">
        <f>IF('Indicator Data'!AN18="No data","x",ROUND(IF('Indicator Data'!AN18&gt;AG$334,0,IF('Indicator Data'!AN18&lt;AG$333,10,(AG$334-'Indicator Data'!AN18)/(AG$334-AG$333)*10)),1))</f>
        <v>2.7</v>
      </c>
      <c r="AH15" s="75">
        <f t="shared" si="10"/>
        <v>3.2</v>
      </c>
      <c r="AI15" s="72">
        <f>IF('Indicator Data'!AP18="No data","x",ROUND(IF('Indicator Data'!AP18&gt;AI$334,10,IF('Indicator Data'!AP18&lt;AI$333,0,10-(AI$334-'Indicator Data'!AP18)/(AI$334-AI$333)*10)),1))</f>
        <v>3.9</v>
      </c>
      <c r="AJ15" s="72">
        <f>IF('Indicator Data'!AR18="No data","x",ROUND(IF('Indicator Data'!AR18&gt;$AJ$334,10,IF('Indicator Data'!AR18&lt;$AJ$333,0,10-($AJ$334-'Indicator Data'!AR18)/($AJ$334-$AJ$333)*10)),1))</f>
        <v>3.1</v>
      </c>
      <c r="AK15" s="75">
        <f t="shared" si="11"/>
        <v>3.5</v>
      </c>
      <c r="AL15" s="79">
        <f t="shared" si="13"/>
        <v>3.7</v>
      </c>
      <c r="AM15" s="80">
        <f t="shared" si="12"/>
        <v>8.1999999999999993</v>
      </c>
    </row>
    <row r="16" spans="1:39" x14ac:dyDescent="0.25">
      <c r="A16" s="47" t="s">
        <v>57</v>
      </c>
      <c r="B16" s="47" t="s">
        <v>134</v>
      </c>
      <c r="C16" s="47" t="s">
        <v>134</v>
      </c>
      <c r="D16" s="47" t="s">
        <v>135</v>
      </c>
      <c r="E16" s="72">
        <f>IF('Indicator Data'!O19="No data","x",ROUND(IF('Indicator Data'!O19&gt;E$334,10,IF('Indicator Data'!O19&lt;E$333,0,10-(E$334-'Indicator Data'!O19)/(E$334-E$333)*10)),1))</f>
        <v>6.1</v>
      </c>
      <c r="F16" s="73">
        <f>IF('Indicator Data'!P19="No data","x",ROUND(IF('Indicator Data'!P19^2&gt;F$334,10,IF('Indicator Data'!P19^2&lt;F$333,0,10-(F$334-'Indicator Data'!P19^2)/(F$334-F$333)*10)),1))</f>
        <v>10</v>
      </c>
      <c r="G16" s="81">
        <f>IF('Indicator Data'!Q19="No data","x",ROUND(IF('Indicator Data'!Q19^2&gt;G$334,10,IF('Indicator Data'!Q19^2&lt;G$333,0,10-(G$334-'Indicator Data'!Q19^2)/(G$334-G$333)*10)),1))</f>
        <v>9.3000000000000007</v>
      </c>
      <c r="H16" s="81">
        <f>IF('Indicator Data'!R19="No data","x",ROUND(IF('Indicator Data'!R19&gt;H$334,10,IF('Indicator Data'!R19&lt;H$333,0,10-(H$334-'Indicator Data'!R19)/(H$334-H$333)*10)),1))</f>
        <v>10</v>
      </c>
      <c r="I16" s="73">
        <f t="shared" si="0"/>
        <v>9.6999999999999993</v>
      </c>
      <c r="J16" s="73">
        <v>3.1</v>
      </c>
      <c r="K16" s="73">
        <v>10</v>
      </c>
      <c r="L16" s="75">
        <f t="shared" si="1"/>
        <v>8.8000000000000007</v>
      </c>
      <c r="M16" s="72">
        <f>IF('Indicator Data'!U19="No data","x",ROUND(IF('Indicator Data'!U19&gt;M$334,0,IF('Indicator Data'!U19&lt;M$333,10,(M$334-'Indicator Data'!U19)/(M$334-M$333)*10)),1))</f>
        <v>7.4</v>
      </c>
      <c r="N16" s="72">
        <v>4.5</v>
      </c>
      <c r="O16" s="72">
        <v>1.1499999999999999</v>
      </c>
      <c r="P16" s="75">
        <f t="shared" si="2"/>
        <v>4.9000000000000004</v>
      </c>
      <c r="Q16" s="72">
        <f>IF('Indicator Data'!X19="No data","x",ROUND(IF('Indicator Data'!X19&gt;Q$334,10,IF('Indicator Data'!X19&lt;Q$333,0,10-(Q$334-'Indicator Data'!X19)/(Q$334-Q$333)*10)),1))</f>
        <v>9.3000000000000007</v>
      </c>
      <c r="R16" s="75">
        <f t="shared" si="3"/>
        <v>9.3000000000000007</v>
      </c>
      <c r="S16" s="76">
        <f t="shared" si="4"/>
        <v>8</v>
      </c>
      <c r="T16" s="77">
        <f>IF(AND('Indicator Data'!AC19="No data",'Indicator Data'!AD19="No data",'Indicator Data'!AE19="No data",'Indicator Data'!AF19="No data"),0,SUM('Indicator Data'!AC19:AF19)/100)</f>
        <v>19.02</v>
      </c>
      <c r="U16" s="72">
        <f t="shared" si="5"/>
        <v>10</v>
      </c>
      <c r="V16" s="78">
        <f>IF('Indicator Data'!BF19="No data","x",T16*100/'Indicator Data'!BF19)</f>
        <v>3.114203847728203E-2</v>
      </c>
      <c r="W16" s="72">
        <f t="shared" si="6"/>
        <v>7.4</v>
      </c>
      <c r="X16" s="79">
        <f t="shared" si="7"/>
        <v>8.6999999999999993</v>
      </c>
      <c r="Y16" s="72">
        <f>IF('Indicator Data'!AK19="x","x",ROUND((PERCENTRANK('Indicator Data'!$AK$6:$AK$335,'Indicator Data'!AK19,2)*10),1))</f>
        <v>7.4</v>
      </c>
      <c r="Z16" s="72">
        <f>IF('Indicator Data'!AJ19="x","x",ROUND((PERCENTRANK('Indicator Data'!$AJ$6:$AJ$335,'Indicator Data'!AJ19,2)*10),1))</f>
        <v>7.7</v>
      </c>
      <c r="AA16" s="75">
        <f t="shared" si="8"/>
        <v>7.6</v>
      </c>
      <c r="AB16" s="72">
        <f>IF('Indicator Data'!Y19="No data","x",ROUND(IF('Indicator Data'!Y19&gt;AB$334,10,IF('Indicator Data'!Y19&lt;AB$333,0,10-(AB$334-'Indicator Data'!Y19)/(AB$334-AB$333)*10)),1))</f>
        <v>0.8</v>
      </c>
      <c r="AC16" s="72">
        <f>IF('Indicator Data'!AB19="No data","x",ROUND(IF('Indicator Data'!AB19&gt;AC$334,10,IF('Indicator Data'!AB19&lt;AC$333,0,10-(AC$334-'Indicator Data'!AB19)/(AC$334-AC$333)*10)),1))</f>
        <v>6.2</v>
      </c>
      <c r="AD16" s="72">
        <f>IF('Indicator Data'!AG19="No data","x",ROUND(IF('Indicator Data'!AG19&gt;AD$334,10,IF('Indicator Data'!AG19&lt;AD$333,0,10-(AD$334-'Indicator Data'!AG19)/(AD$334-AD$333)*10)),1))</f>
        <v>1.4</v>
      </c>
      <c r="AE16" s="75">
        <f t="shared" si="9"/>
        <v>2.8</v>
      </c>
      <c r="AF16" s="72">
        <f>IF('Indicator Data'!AM19="No data","x",ROUND(IF('Indicator Data'!AM19&gt;AF$334,10,IF('Indicator Data'!AM19&lt;AF$333,0,10-(AF$334-'Indicator Data'!AM19)/(AF$334-AF$333)*10)),1))</f>
        <v>3.8</v>
      </c>
      <c r="AG16" s="72">
        <f>IF('Indicator Data'!AN19="No data","x",ROUND(IF('Indicator Data'!AN19&gt;AG$334,0,IF('Indicator Data'!AN19&lt;AG$333,10,(AG$334-'Indicator Data'!AN19)/(AG$334-AG$333)*10)),1))</f>
        <v>3.4</v>
      </c>
      <c r="AH16" s="75">
        <f t="shared" si="10"/>
        <v>3.6</v>
      </c>
      <c r="AI16" s="72">
        <f>IF('Indicator Data'!AP19="No data","x",ROUND(IF('Indicator Data'!AP19&gt;AI$334,10,IF('Indicator Data'!AP19&lt;AI$333,0,10-(AI$334-'Indicator Data'!AP19)/(AI$334-AI$333)*10)),1))</f>
        <v>6</v>
      </c>
      <c r="AJ16" s="72">
        <f>IF('Indicator Data'!AR19="No data","x",ROUND(IF('Indicator Data'!AR19&gt;$AJ$334,10,IF('Indicator Data'!AR19&lt;$AJ$333,0,10-($AJ$334-'Indicator Data'!AR19)/($AJ$334-$AJ$333)*10)),1))</f>
        <v>3.3</v>
      </c>
      <c r="AK16" s="75">
        <f t="shared" si="11"/>
        <v>4.7</v>
      </c>
      <c r="AL16" s="79">
        <f t="shared" si="13"/>
        <v>5</v>
      </c>
      <c r="AM16" s="80">
        <f t="shared" si="12"/>
        <v>7.3</v>
      </c>
    </row>
    <row r="17" spans="1:39" x14ac:dyDescent="0.25">
      <c r="A17" s="47" t="s">
        <v>57</v>
      </c>
      <c r="B17" s="47" t="s">
        <v>134</v>
      </c>
      <c r="C17" s="47" t="s">
        <v>136</v>
      </c>
      <c r="D17" s="47" t="s">
        <v>137</v>
      </c>
      <c r="E17" s="72">
        <f>IF('Indicator Data'!O20="No data","x",ROUND(IF('Indicator Data'!O20&gt;E$334,10,IF('Indicator Data'!O20&lt;E$333,0,10-(E$334-'Indicator Data'!O20)/(E$334-E$333)*10)),1))</f>
        <v>6.7</v>
      </c>
      <c r="F17" s="73">
        <f>IF('Indicator Data'!P20="No data","x",ROUND(IF('Indicator Data'!P20^2&gt;F$334,10,IF('Indicator Data'!P20^2&lt;F$333,0,10-(F$334-'Indicator Data'!P20^2)/(F$334-F$333)*10)),1))</f>
        <v>10</v>
      </c>
      <c r="G17" s="81">
        <f>IF('Indicator Data'!Q20="No data","x",ROUND(IF('Indicator Data'!Q20^2&gt;G$334,10,IF('Indicator Data'!Q20^2&lt;G$333,0,10-(G$334-'Indicator Data'!Q20^2)/(G$334-G$333)*10)),1))</f>
        <v>9.6</v>
      </c>
      <c r="H17" s="81">
        <f>IF('Indicator Data'!R20="No data","x",ROUND(IF('Indicator Data'!R20&gt;H$334,10,IF('Indicator Data'!R20&lt;H$333,0,10-(H$334-'Indicator Data'!R20)/(H$334-H$333)*10)),1))</f>
        <v>10</v>
      </c>
      <c r="I17" s="73">
        <f t="shared" si="0"/>
        <v>9.8000000000000007</v>
      </c>
      <c r="J17" s="73">
        <v>9.8000000000000007</v>
      </c>
      <c r="K17" s="73">
        <v>10</v>
      </c>
      <c r="L17" s="75">
        <f t="shared" si="1"/>
        <v>9.5</v>
      </c>
      <c r="M17" s="72">
        <f>IF('Indicator Data'!U20="No data","x",ROUND(IF('Indicator Data'!U20&gt;M$334,0,IF('Indicator Data'!U20&lt;M$333,10,(M$334-'Indicator Data'!U20)/(M$334-M$333)*10)),1))</f>
        <v>4.9000000000000004</v>
      </c>
      <c r="N17" s="72">
        <v>1.6</v>
      </c>
      <c r="O17" s="72">
        <v>3.06</v>
      </c>
      <c r="P17" s="75">
        <f t="shared" si="2"/>
        <v>3.3</v>
      </c>
      <c r="Q17" s="72">
        <f>IF('Indicator Data'!X20="No data","x",ROUND(IF('Indicator Data'!X20&gt;Q$334,10,IF('Indicator Data'!X20&lt;Q$333,0,10-(Q$334-'Indicator Data'!X20)/(Q$334-Q$333)*10)),1))</f>
        <v>8.3000000000000007</v>
      </c>
      <c r="R17" s="75">
        <f t="shared" si="3"/>
        <v>8.3000000000000007</v>
      </c>
      <c r="S17" s="76">
        <f t="shared" si="4"/>
        <v>7.7</v>
      </c>
      <c r="T17" s="77">
        <f>IF(AND('Indicator Data'!AC20="No data",'Indicator Data'!AD20="No data",'Indicator Data'!AE20="No data",'Indicator Data'!AF20="No data"),0,SUM('Indicator Data'!AC20:AF20)/100)</f>
        <v>19.010000000000002</v>
      </c>
      <c r="U17" s="72">
        <f t="shared" si="5"/>
        <v>10</v>
      </c>
      <c r="V17" s="78">
        <f>IF('Indicator Data'!BF20="No data","x",T17*100/'Indicator Data'!BF20)</f>
        <v>0.74666142969363714</v>
      </c>
      <c r="W17" s="72">
        <f t="shared" si="6"/>
        <v>10</v>
      </c>
      <c r="X17" s="79">
        <f t="shared" si="7"/>
        <v>10</v>
      </c>
      <c r="Y17" s="72">
        <f>IF('Indicator Data'!AK20="x","x",ROUND((PERCENTRANK('Indicator Data'!$AK$6:$AK$335,'Indicator Data'!AK20,2)*10),1))</f>
        <v>6.2</v>
      </c>
      <c r="Z17" s="72">
        <f>IF('Indicator Data'!AJ20="x","x",ROUND((PERCENTRANK('Indicator Data'!$AJ$6:$AJ$335,'Indicator Data'!AJ20,2)*10),1))</f>
        <v>6.3</v>
      </c>
      <c r="AA17" s="75">
        <f t="shared" si="8"/>
        <v>6.3</v>
      </c>
      <c r="AB17" s="72">
        <f>IF('Indicator Data'!Y20="No data","x",ROUND(IF('Indicator Data'!Y20&gt;AB$334,10,IF('Indicator Data'!Y20&lt;AB$333,0,10-(AB$334-'Indicator Data'!Y20)/(AB$334-AB$333)*10)),1))</f>
        <v>0.4</v>
      </c>
      <c r="AC17" s="72">
        <f>IF('Indicator Data'!AB20="No data","x",ROUND(IF('Indicator Data'!AB20&gt;AC$334,10,IF('Indicator Data'!AB20&lt;AC$333,0,10-(AC$334-'Indicator Data'!AB20)/(AC$334-AC$333)*10)),1))</f>
        <v>3.1</v>
      </c>
      <c r="AD17" s="72">
        <f>IF('Indicator Data'!AG20="No data","x",ROUND(IF('Indicator Data'!AG20&gt;AD$334,10,IF('Indicator Data'!AG20&lt;AD$333,0,10-(AD$334-'Indicator Data'!AG20)/(AD$334-AD$333)*10)),1))</f>
        <v>1.4</v>
      </c>
      <c r="AE17" s="75">
        <f t="shared" si="9"/>
        <v>1.6</v>
      </c>
      <c r="AF17" s="72">
        <f>IF('Indicator Data'!AM20="No data","x",ROUND(IF('Indicator Data'!AM20&gt;AF$334,10,IF('Indicator Data'!AM20&lt;AF$333,0,10-(AF$334-'Indicator Data'!AM20)/(AF$334-AF$333)*10)),1))</f>
        <v>6.1</v>
      </c>
      <c r="AG17" s="72">
        <f>IF('Indicator Data'!AN20="No data","x",ROUND(IF('Indicator Data'!AN20&gt;AG$334,0,IF('Indicator Data'!AN20&lt;AG$333,10,(AG$334-'Indicator Data'!AN20)/(AG$334-AG$333)*10)),1))</f>
        <v>5.3</v>
      </c>
      <c r="AH17" s="75">
        <f t="shared" si="10"/>
        <v>5.7</v>
      </c>
      <c r="AI17" s="72">
        <f>IF('Indicator Data'!AP20="No data","x",ROUND(IF('Indicator Data'!AP20&gt;AI$334,10,IF('Indicator Data'!AP20&lt;AI$333,0,10-(AI$334-'Indicator Data'!AP20)/(AI$334-AI$333)*10)),1))</f>
        <v>7.5</v>
      </c>
      <c r="AJ17" s="72">
        <f>IF('Indicator Data'!AR20="No data","x",ROUND(IF('Indicator Data'!AR20&gt;$AJ$334,10,IF('Indicator Data'!AR20&lt;$AJ$333,0,10-($AJ$334-'Indicator Data'!AR20)/($AJ$334-$AJ$333)*10)),1))</f>
        <v>5.2</v>
      </c>
      <c r="AK17" s="75">
        <f t="shared" si="11"/>
        <v>6.4</v>
      </c>
      <c r="AL17" s="79">
        <f t="shared" si="13"/>
        <v>5.3</v>
      </c>
      <c r="AM17" s="80">
        <f t="shared" si="12"/>
        <v>8.6</v>
      </c>
    </row>
    <row r="18" spans="1:39" x14ac:dyDescent="0.25">
      <c r="A18" s="47" t="s">
        <v>57</v>
      </c>
      <c r="B18" s="47" t="s">
        <v>134</v>
      </c>
      <c r="C18" s="47" t="s">
        <v>138</v>
      </c>
      <c r="D18" s="47" t="s">
        <v>139</v>
      </c>
      <c r="E18" s="72">
        <f>IF('Indicator Data'!O21="No data","x",ROUND(IF('Indicator Data'!O21&gt;E$334,10,IF('Indicator Data'!O21&lt;E$333,0,10-(E$334-'Indicator Data'!O21)/(E$334-E$333)*10)),1))</f>
        <v>6.2</v>
      </c>
      <c r="F18" s="73">
        <f>IF('Indicator Data'!P21="No data","x",ROUND(IF('Indicator Data'!P21^2&gt;F$334,10,IF('Indicator Data'!P21^2&lt;F$333,0,10-(F$334-'Indicator Data'!P21^2)/(F$334-F$333)*10)),1))</f>
        <v>9.8000000000000007</v>
      </c>
      <c r="G18" s="81">
        <f>IF('Indicator Data'!Q21="No data","x",ROUND(IF('Indicator Data'!Q21^2&gt;G$334,10,IF('Indicator Data'!Q21^2&lt;G$333,0,10-(G$334-'Indicator Data'!Q21^2)/(G$334-G$333)*10)),1))</f>
        <v>9.1999999999999993</v>
      </c>
      <c r="H18" s="81">
        <f>IF('Indicator Data'!R21="No data","x",ROUND(IF('Indicator Data'!R21&gt;H$334,10,IF('Indicator Data'!R21&lt;H$333,0,10-(H$334-'Indicator Data'!R21)/(H$334-H$333)*10)),1))</f>
        <v>10</v>
      </c>
      <c r="I18" s="73">
        <f t="shared" si="0"/>
        <v>9.6</v>
      </c>
      <c r="J18" s="73">
        <v>4.3</v>
      </c>
      <c r="K18" s="73">
        <v>8.6</v>
      </c>
      <c r="L18" s="75">
        <f t="shared" si="1"/>
        <v>8.3000000000000007</v>
      </c>
      <c r="M18" s="72">
        <f>IF('Indicator Data'!U21="No data","x",ROUND(IF('Indicator Data'!U21&gt;M$334,0,IF('Indicator Data'!U21&lt;M$333,10,(M$334-'Indicator Data'!U21)/(M$334-M$333)*10)),1))</f>
        <v>4.2</v>
      </c>
      <c r="N18" s="72">
        <v>1.7</v>
      </c>
      <c r="O18" s="72">
        <v>0.97</v>
      </c>
      <c r="P18" s="75">
        <f t="shared" si="2"/>
        <v>2.4</v>
      </c>
      <c r="Q18" s="72">
        <f>IF('Indicator Data'!X21="No data","x",ROUND(IF('Indicator Data'!X21&gt;Q$334,10,IF('Indicator Data'!X21&lt;Q$333,0,10-(Q$334-'Indicator Data'!X21)/(Q$334-Q$333)*10)),1))</f>
        <v>9.9</v>
      </c>
      <c r="R18" s="75">
        <f t="shared" si="3"/>
        <v>9.9</v>
      </c>
      <c r="S18" s="76">
        <f t="shared" si="4"/>
        <v>7.2</v>
      </c>
      <c r="T18" s="77">
        <f>IF(AND('Indicator Data'!AC21="No data",'Indicator Data'!AD21="No data",'Indicator Data'!AE21="No data",'Indicator Data'!AF21="No data"),0,SUM('Indicator Data'!AC21:AF21)/100)</f>
        <v>0</v>
      </c>
      <c r="U18" s="72">
        <f t="shared" si="5"/>
        <v>0</v>
      </c>
      <c r="V18" s="78">
        <f>IF('Indicator Data'!BF21="No data","x",T18*100/'Indicator Data'!BF21)</f>
        <v>0</v>
      </c>
      <c r="W18" s="72">
        <f t="shared" si="6"/>
        <v>0</v>
      </c>
      <c r="X18" s="79">
        <f t="shared" si="7"/>
        <v>0</v>
      </c>
      <c r="Y18" s="72">
        <f>IF('Indicator Data'!AK21="x","x",ROUND((PERCENTRANK('Indicator Data'!$AK$6:$AK$335,'Indicator Data'!AK21,2)*10),1))</f>
        <v>5.5</v>
      </c>
      <c r="Z18" s="72">
        <f>IF('Indicator Data'!AJ21="x","x",ROUND((PERCENTRANK('Indicator Data'!$AJ$6:$AJ$335,'Indicator Data'!AJ21,2)*10),1))</f>
        <v>5.5</v>
      </c>
      <c r="AA18" s="75">
        <f t="shared" si="8"/>
        <v>5.5</v>
      </c>
      <c r="AB18" s="72">
        <f>IF('Indicator Data'!Y21="No data","x",ROUND(IF('Indicator Data'!Y21&gt;AB$334,10,IF('Indicator Data'!Y21&lt;AB$333,0,10-(AB$334-'Indicator Data'!Y21)/(AB$334-AB$333)*10)),1))</f>
        <v>1.1000000000000001</v>
      </c>
      <c r="AC18" s="72">
        <f>IF('Indicator Data'!AB21="No data","x",ROUND(IF('Indicator Data'!AB21&gt;AC$334,10,IF('Indicator Data'!AB21&lt;AC$333,0,10-(AC$334-'Indicator Data'!AB21)/(AC$334-AC$333)*10)),1))</f>
        <v>6.9</v>
      </c>
      <c r="AD18" s="72">
        <f>IF('Indicator Data'!AG21="No data","x",ROUND(IF('Indicator Data'!AG21&gt;AD$334,10,IF('Indicator Data'!AG21&lt;AD$333,0,10-(AD$334-'Indicator Data'!AG21)/(AD$334-AD$333)*10)),1))</f>
        <v>0.4</v>
      </c>
      <c r="AE18" s="75">
        <f t="shared" si="9"/>
        <v>2.8</v>
      </c>
      <c r="AF18" s="72">
        <f>IF('Indicator Data'!AM21="No data","x",ROUND(IF('Indicator Data'!AM21&gt;AF$334,10,IF('Indicator Data'!AM21&lt;AF$333,0,10-(AF$334-'Indicator Data'!AM21)/(AF$334-AF$333)*10)),1))</f>
        <v>3.6</v>
      </c>
      <c r="AG18" s="72">
        <f>IF('Indicator Data'!AN21="No data","x",ROUND(IF('Indicator Data'!AN21&gt;AG$334,0,IF('Indicator Data'!AN21&lt;AG$333,10,(AG$334-'Indicator Data'!AN21)/(AG$334-AG$333)*10)),1))</f>
        <v>3.4</v>
      </c>
      <c r="AH18" s="75">
        <f t="shared" si="10"/>
        <v>3.5</v>
      </c>
      <c r="AI18" s="72">
        <f>IF('Indicator Data'!AP21="No data","x",ROUND(IF('Indicator Data'!AP21&gt;AI$334,10,IF('Indicator Data'!AP21&lt;AI$333,0,10-(AI$334-'Indicator Data'!AP21)/(AI$334-AI$333)*10)),1))</f>
        <v>8.1</v>
      </c>
      <c r="AJ18" s="72">
        <f>IF('Indicator Data'!AR21="No data","x",ROUND(IF('Indicator Data'!AR21&gt;$AJ$334,10,IF('Indicator Data'!AR21&lt;$AJ$333,0,10-($AJ$334-'Indicator Data'!AR21)/($AJ$334-$AJ$333)*10)),1))</f>
        <v>3.1</v>
      </c>
      <c r="AK18" s="75">
        <f t="shared" si="11"/>
        <v>5.6</v>
      </c>
      <c r="AL18" s="79">
        <f t="shared" si="13"/>
        <v>4.5</v>
      </c>
      <c r="AM18" s="80">
        <f t="shared" si="12"/>
        <v>2.5</v>
      </c>
    </row>
    <row r="19" spans="1:39" x14ac:dyDescent="0.25">
      <c r="A19" s="47" t="s">
        <v>57</v>
      </c>
      <c r="B19" s="47" t="s">
        <v>134</v>
      </c>
      <c r="C19" s="47" t="s">
        <v>140</v>
      </c>
      <c r="D19" s="47" t="s">
        <v>141</v>
      </c>
      <c r="E19" s="72">
        <f>IF('Indicator Data'!O22="No data","x",ROUND(IF('Indicator Data'!O22&gt;E$334,10,IF('Indicator Data'!O22&lt;E$333,0,10-(E$334-'Indicator Data'!O22)/(E$334-E$333)*10)),1))</f>
        <v>8.4</v>
      </c>
      <c r="F19" s="73">
        <f>IF('Indicator Data'!P22="No data","x",ROUND(IF('Indicator Data'!P22^2&gt;F$334,10,IF('Indicator Data'!P22^2&lt;F$333,0,10-(F$334-'Indicator Data'!P22^2)/(F$334-F$333)*10)),1))</f>
        <v>10</v>
      </c>
      <c r="G19" s="81">
        <f>IF('Indicator Data'!Q22="No data","x",ROUND(IF('Indicator Data'!Q22^2&gt;G$334,10,IF('Indicator Data'!Q22^2&lt;G$333,0,10-(G$334-'Indicator Data'!Q22^2)/(G$334-G$333)*10)),1))</f>
        <v>10</v>
      </c>
      <c r="H19" s="81">
        <f>IF('Indicator Data'!R22="No data","x",ROUND(IF('Indicator Data'!R22&gt;H$334,10,IF('Indicator Data'!R22&lt;H$333,0,10-(H$334-'Indicator Data'!R22)/(H$334-H$333)*10)),1))</f>
        <v>10</v>
      </c>
      <c r="I19" s="73">
        <f t="shared" si="0"/>
        <v>10</v>
      </c>
      <c r="J19" s="73">
        <v>10</v>
      </c>
      <c r="K19" s="73">
        <v>10</v>
      </c>
      <c r="L19" s="75">
        <f t="shared" si="1"/>
        <v>9.8000000000000007</v>
      </c>
      <c r="M19" s="72">
        <f>IF('Indicator Data'!U22="No data","x",ROUND(IF('Indicator Data'!U22&gt;M$334,0,IF('Indicator Data'!U22&lt;M$333,10,(M$334-'Indicator Data'!U22)/(M$334-M$333)*10)),1))</f>
        <v>6.2</v>
      </c>
      <c r="N19" s="72">
        <v>10</v>
      </c>
      <c r="O19" s="72">
        <v>1.1000000000000001</v>
      </c>
      <c r="P19" s="75">
        <f t="shared" si="2"/>
        <v>7.3</v>
      </c>
      <c r="Q19" s="72">
        <f>IF('Indicator Data'!X22="No data","x",ROUND(IF('Indicator Data'!X22&gt;Q$334,10,IF('Indicator Data'!X22&lt;Q$333,0,10-(Q$334-'Indicator Data'!X22)/(Q$334-Q$333)*10)),1))</f>
        <v>10</v>
      </c>
      <c r="R19" s="75">
        <f t="shared" si="3"/>
        <v>10</v>
      </c>
      <c r="S19" s="76">
        <f t="shared" si="4"/>
        <v>9.1999999999999993</v>
      </c>
      <c r="T19" s="77">
        <f>IF(AND('Indicator Data'!AC22="No data",'Indicator Data'!AD22="No data",'Indicator Data'!AE22="No data",'Indicator Data'!AF22="No data"),0,SUM('Indicator Data'!AC22:AF22)/100)</f>
        <v>0</v>
      </c>
      <c r="U19" s="72">
        <f t="shared" si="5"/>
        <v>0</v>
      </c>
      <c r="V19" s="78">
        <f>IF('Indicator Data'!BF22="No data","x",T19*100/'Indicator Data'!BF22)</f>
        <v>0</v>
      </c>
      <c r="W19" s="72">
        <f t="shared" si="6"/>
        <v>0</v>
      </c>
      <c r="X19" s="79">
        <f t="shared" si="7"/>
        <v>0</v>
      </c>
      <c r="Y19" s="72">
        <f>IF('Indicator Data'!AK22="x","x",ROUND((PERCENTRANK('Indicator Data'!$AK$6:$AK$335,'Indicator Data'!AK22,2)*10),1))</f>
        <v>5.3</v>
      </c>
      <c r="Z19" s="72">
        <f>IF('Indicator Data'!AJ22="x","x",ROUND((PERCENTRANK('Indicator Data'!$AJ$6:$AJ$335,'Indicator Data'!AJ22,2)*10),1))</f>
        <v>5.5</v>
      </c>
      <c r="AA19" s="75">
        <f t="shared" si="8"/>
        <v>5.4</v>
      </c>
      <c r="AB19" s="72">
        <f>IF('Indicator Data'!Y22="No data","x",ROUND(IF('Indicator Data'!Y22&gt;AB$334,10,IF('Indicator Data'!Y22&lt;AB$333,0,10-(AB$334-'Indicator Data'!Y22)/(AB$334-AB$333)*10)),1))</f>
        <v>0.6</v>
      </c>
      <c r="AC19" s="72">
        <f>IF('Indicator Data'!AB22="No data","x",ROUND(IF('Indicator Data'!AB22&gt;AC$334,10,IF('Indicator Data'!AB22&lt;AC$333,0,10-(AC$334-'Indicator Data'!AB22)/(AC$334-AC$333)*10)),1))</f>
        <v>3.5</v>
      </c>
      <c r="AD19" s="72">
        <f>IF('Indicator Data'!AG22="No data","x",ROUND(IF('Indicator Data'!AG22&gt;AD$334,10,IF('Indicator Data'!AG22&lt;AD$333,0,10-(AD$334-'Indicator Data'!AG22)/(AD$334-AD$333)*10)),1))</f>
        <v>0.7</v>
      </c>
      <c r="AE19" s="75">
        <f t="shared" si="9"/>
        <v>1.6</v>
      </c>
      <c r="AF19" s="72">
        <f>IF('Indicator Data'!AM22="No data","x",ROUND(IF('Indicator Data'!AM22&gt;AF$334,10,IF('Indicator Data'!AM22&lt;AF$333,0,10-(AF$334-'Indicator Data'!AM22)/(AF$334-AF$333)*10)),1))</f>
        <v>3.5</v>
      </c>
      <c r="AG19" s="72">
        <f>IF('Indicator Data'!AN22="No data","x",ROUND(IF('Indicator Data'!AN22&gt;AG$334,0,IF('Indicator Data'!AN22&lt;AG$333,10,(AG$334-'Indicator Data'!AN22)/(AG$334-AG$333)*10)),1))</f>
        <v>3.7</v>
      </c>
      <c r="AH19" s="75">
        <f t="shared" si="10"/>
        <v>3.6</v>
      </c>
      <c r="AI19" s="72">
        <f>IF('Indicator Data'!AP22="No data","x",ROUND(IF('Indicator Data'!AP22&gt;AI$334,10,IF('Indicator Data'!AP22&lt;AI$333,0,10-(AI$334-'Indicator Data'!AP22)/(AI$334-AI$333)*10)),1))</f>
        <v>6.1</v>
      </c>
      <c r="AJ19" s="72">
        <f>IF('Indicator Data'!AR22="No data","x",ROUND(IF('Indicator Data'!AR22&gt;$AJ$334,10,IF('Indicator Data'!AR22&lt;$AJ$333,0,10-($AJ$334-'Indicator Data'!AR22)/($AJ$334-$AJ$333)*10)),1))</f>
        <v>2.9</v>
      </c>
      <c r="AK19" s="75">
        <f t="shared" si="11"/>
        <v>4.5</v>
      </c>
      <c r="AL19" s="79">
        <f t="shared" si="13"/>
        <v>3.9</v>
      </c>
      <c r="AM19" s="80">
        <f t="shared" si="12"/>
        <v>2.2000000000000002</v>
      </c>
    </row>
    <row r="20" spans="1:39" x14ac:dyDescent="0.25">
      <c r="A20" s="47" t="s">
        <v>57</v>
      </c>
      <c r="B20" s="47" t="s">
        <v>134</v>
      </c>
      <c r="C20" s="47" t="s">
        <v>142</v>
      </c>
      <c r="D20" s="47" t="s">
        <v>143</v>
      </c>
      <c r="E20" s="72">
        <f>IF('Indicator Data'!O23="No data","x",ROUND(IF('Indicator Data'!O23&gt;E$334,10,IF('Indicator Data'!O23&lt;E$333,0,10-(E$334-'Indicator Data'!O23)/(E$334-E$333)*10)),1))</f>
        <v>8.9</v>
      </c>
      <c r="F20" s="73">
        <f>IF('Indicator Data'!P23="No data","x",ROUND(IF('Indicator Data'!P23^2&gt;F$334,10,IF('Indicator Data'!P23^2&lt;F$333,0,10-(F$334-'Indicator Data'!P23^2)/(F$334-F$333)*10)),1))</f>
        <v>10</v>
      </c>
      <c r="G20" s="81">
        <f>IF('Indicator Data'!Q23="No data","x",ROUND(IF('Indicator Data'!Q23^2&gt;G$334,10,IF('Indicator Data'!Q23^2&lt;G$333,0,10-(G$334-'Indicator Data'!Q23^2)/(G$334-G$333)*10)),1))</f>
        <v>10</v>
      </c>
      <c r="H20" s="81">
        <f>IF('Indicator Data'!R23="No data","x",ROUND(IF('Indicator Data'!R23&gt;H$334,10,IF('Indicator Data'!R23&lt;H$333,0,10-(H$334-'Indicator Data'!R23)/(H$334-H$333)*10)),1))</f>
        <v>10</v>
      </c>
      <c r="I20" s="73">
        <f t="shared" si="0"/>
        <v>10</v>
      </c>
      <c r="J20" s="73">
        <v>10</v>
      </c>
      <c r="K20" s="73">
        <v>10</v>
      </c>
      <c r="L20" s="75">
        <f t="shared" si="1"/>
        <v>9.8000000000000007</v>
      </c>
      <c r="M20" s="72">
        <f>IF('Indicator Data'!U23="No data","x",ROUND(IF('Indicator Data'!U23&gt;M$334,0,IF('Indicator Data'!U23&lt;M$333,10,(M$334-'Indicator Data'!U23)/(M$334-M$333)*10)),1))</f>
        <v>9.6</v>
      </c>
      <c r="N20" s="72">
        <v>5.8</v>
      </c>
      <c r="O20" s="72">
        <v>0.76</v>
      </c>
      <c r="P20" s="75">
        <f t="shared" si="2"/>
        <v>6.7</v>
      </c>
      <c r="Q20" s="72">
        <f>IF('Indicator Data'!X23="No data","x",ROUND(IF('Indicator Data'!X23&gt;Q$334,10,IF('Indicator Data'!X23&lt;Q$333,0,10-(Q$334-'Indicator Data'!X23)/(Q$334-Q$333)*10)),1))</f>
        <v>6.1</v>
      </c>
      <c r="R20" s="75">
        <f t="shared" si="3"/>
        <v>6.1</v>
      </c>
      <c r="S20" s="76">
        <f t="shared" si="4"/>
        <v>8.1</v>
      </c>
      <c r="T20" s="77">
        <f>IF(AND('Indicator Data'!AC23="No data",'Indicator Data'!AD23="No data",'Indicator Data'!AE23="No data",'Indicator Data'!AF23="No data"),0,SUM('Indicator Data'!AC23:AF23)/100)</f>
        <v>0</v>
      </c>
      <c r="U20" s="72">
        <f t="shared" si="5"/>
        <v>0</v>
      </c>
      <c r="V20" s="78">
        <f>IF('Indicator Data'!BF23="No data","x",T20*100/'Indicator Data'!BF23)</f>
        <v>0</v>
      </c>
      <c r="W20" s="72">
        <f t="shared" si="6"/>
        <v>0</v>
      </c>
      <c r="X20" s="79">
        <f t="shared" si="7"/>
        <v>0</v>
      </c>
      <c r="Y20" s="72">
        <f>IF('Indicator Data'!AK23="x","x",ROUND((PERCENTRANK('Indicator Data'!$AK$6:$AK$335,'Indicator Data'!AK23,2)*10),1))</f>
        <v>0.5</v>
      </c>
      <c r="Z20" s="72">
        <f>IF('Indicator Data'!AJ23="x","x",ROUND((PERCENTRANK('Indicator Data'!$AJ$6:$AJ$335,'Indicator Data'!AJ23,2)*10),1))</f>
        <v>0.5</v>
      </c>
      <c r="AA20" s="75">
        <f t="shared" si="8"/>
        <v>0.5</v>
      </c>
      <c r="AB20" s="72">
        <f>IF('Indicator Data'!Y23="No data","x",ROUND(IF('Indicator Data'!Y23&gt;AB$334,10,IF('Indicator Data'!Y23&lt;AB$333,0,10-(AB$334-'Indicator Data'!Y23)/(AB$334-AB$333)*10)),1))</f>
        <v>0.1</v>
      </c>
      <c r="AC20" s="72">
        <f>IF('Indicator Data'!AB23="No data","x",ROUND(IF('Indicator Data'!AB23&gt;AC$334,10,IF('Indicator Data'!AB23&lt;AC$333,0,10-(AC$334-'Indicator Data'!AB23)/(AC$334-AC$333)*10)),1))</f>
        <v>2.1</v>
      </c>
      <c r="AD20" s="72">
        <f>IF('Indicator Data'!AG23="No data","x",ROUND(IF('Indicator Data'!AG23&gt;AD$334,10,IF('Indicator Data'!AG23&lt;AD$333,0,10-(AD$334-'Indicator Data'!AG23)/(AD$334-AD$333)*10)),1))</f>
        <v>0</v>
      </c>
      <c r="AE20" s="75">
        <f t="shared" si="9"/>
        <v>0.7</v>
      </c>
      <c r="AF20" s="72">
        <f>IF('Indicator Data'!AM23="No data","x",ROUND(IF('Indicator Data'!AM23&gt;AF$334,10,IF('Indicator Data'!AM23&lt;AF$333,0,10-(AF$334-'Indicator Data'!AM23)/(AF$334-AF$333)*10)),1))</f>
        <v>0.4</v>
      </c>
      <c r="AG20" s="72">
        <f>IF('Indicator Data'!AN23="No data","x",ROUND(IF('Indicator Data'!AN23&gt;AG$334,0,IF('Indicator Data'!AN23&lt;AG$333,10,(AG$334-'Indicator Data'!AN23)/(AG$334-AG$333)*10)),1))</f>
        <v>6.8</v>
      </c>
      <c r="AH20" s="75">
        <f t="shared" si="10"/>
        <v>3.6</v>
      </c>
      <c r="AI20" s="72">
        <f>IF('Indicator Data'!AP23="No data","x",ROUND(IF('Indicator Data'!AP23&gt;AI$334,10,IF('Indicator Data'!AP23&lt;AI$333,0,10-(AI$334-'Indicator Data'!AP23)/(AI$334-AI$333)*10)),1))</f>
        <v>10</v>
      </c>
      <c r="AJ20" s="72">
        <f>IF('Indicator Data'!AR23="No data","x",ROUND(IF('Indicator Data'!AR23&gt;$AJ$334,10,IF('Indicator Data'!AR23&lt;$AJ$333,0,10-($AJ$334-'Indicator Data'!AR23)/($AJ$334-$AJ$333)*10)),1))</f>
        <v>0.2</v>
      </c>
      <c r="AK20" s="75">
        <f t="shared" si="11"/>
        <v>5.0999999999999996</v>
      </c>
      <c r="AL20" s="79">
        <f t="shared" si="13"/>
        <v>2.7</v>
      </c>
      <c r="AM20" s="80">
        <f t="shared" si="12"/>
        <v>1.4</v>
      </c>
    </row>
    <row r="21" spans="1:39" ht="15.75" customHeight="1" x14ac:dyDescent="0.25">
      <c r="A21" s="47" t="s">
        <v>144</v>
      </c>
      <c r="B21" s="47" t="s">
        <v>145</v>
      </c>
      <c r="C21" s="47" t="s">
        <v>145</v>
      </c>
      <c r="D21" s="47" t="s">
        <v>146</v>
      </c>
      <c r="E21" s="72">
        <f>IF('Indicator Data'!O24="No data","x",ROUND(IF('Indicator Data'!O24&gt;E$334,10,IF('Indicator Data'!O24&lt;E$333,0,10-(E$334-'Indicator Data'!O24)/(E$334-E$333)*10)),1))</f>
        <v>2.8</v>
      </c>
      <c r="F21" s="73">
        <f>IF('Indicator Data'!P24="No data","x",ROUND(IF('Indicator Data'!P24^2&gt;F$334,10,IF('Indicator Data'!P24^2&lt;F$333,0,10-(F$334-'Indicator Data'!P24^2)/(F$334-F$333)*10)),1))</f>
        <v>0.3</v>
      </c>
      <c r="G21" s="81">
        <f>IF('Indicator Data'!Q24="No data","x",ROUND(IF('Indicator Data'!Q24^2&gt;G$334,10,IF('Indicator Data'!Q24^2&lt;G$333,0,10-(G$334-'Indicator Data'!Q24^2)/(G$334-G$333)*10)),1))</f>
        <v>3.7</v>
      </c>
      <c r="H21" s="81">
        <f>IF('Indicator Data'!R24="No data","x",ROUND(IF('Indicator Data'!R24&gt;H$334,10,IF('Indicator Data'!R24&lt;H$333,0,10-(H$334-'Indicator Data'!R24)/(H$334-H$333)*10)),1))</f>
        <v>2.5</v>
      </c>
      <c r="I21" s="73">
        <f t="shared" si="0"/>
        <v>3.1</v>
      </c>
      <c r="J21" s="73">
        <v>1</v>
      </c>
      <c r="K21" s="73">
        <v>5.2</v>
      </c>
      <c r="L21" s="75">
        <f t="shared" si="1"/>
        <v>2.7</v>
      </c>
      <c r="M21" s="72">
        <f>IF('Indicator Data'!U24="No data","x",ROUND(IF('Indicator Data'!U24&gt;M$334,0,IF('Indicator Data'!U24&lt;M$333,10,(M$334-'Indicator Data'!U24)/(M$334-M$333)*10)),1))</f>
        <v>4.5</v>
      </c>
      <c r="N21" s="72">
        <v>3.1</v>
      </c>
      <c r="O21" s="72">
        <v>1.38</v>
      </c>
      <c r="P21" s="75">
        <f t="shared" si="2"/>
        <v>3.1</v>
      </c>
      <c r="Q21" s="72">
        <f>IF('Indicator Data'!X24="No data","x",ROUND(IF('Indicator Data'!X24&gt;Q$334,10,IF('Indicator Data'!X24&lt;Q$333,0,10-(Q$334-'Indicator Data'!X24)/(Q$334-Q$333)*10)),1))</f>
        <v>5.6</v>
      </c>
      <c r="R21" s="75">
        <f t="shared" si="3"/>
        <v>5.6</v>
      </c>
      <c r="S21" s="76">
        <f t="shared" si="4"/>
        <v>3.5</v>
      </c>
      <c r="T21" s="77">
        <f>IF(AND('Indicator Data'!AC24="No data",'Indicator Data'!AD24="No data",'Indicator Data'!AE24="No data",'Indicator Data'!AF24="No data"),0,SUM('Indicator Data'!AC24:AF24)/100)</f>
        <v>0</v>
      </c>
      <c r="U21" s="72">
        <f t="shared" si="5"/>
        <v>0</v>
      </c>
      <c r="V21" s="78">
        <f>IF('Indicator Data'!BF24="No data","x",T21*100/'Indicator Data'!BF24)</f>
        <v>0</v>
      </c>
      <c r="W21" s="72">
        <f t="shared" si="6"/>
        <v>0</v>
      </c>
      <c r="X21" s="79">
        <f t="shared" si="7"/>
        <v>0</v>
      </c>
      <c r="Y21" s="72">
        <f>IF('Indicator Data'!AK24="x","x",ROUND((PERCENTRANK('Indicator Data'!$AK$6:$AK$335,'Indicator Data'!AK24,2)*10),1))</f>
        <v>3.1</v>
      </c>
      <c r="Z21" s="72">
        <f>IF('Indicator Data'!AJ24="x","x",ROUND((PERCENTRANK('Indicator Data'!$AJ$6:$AJ$335,'Indicator Data'!AJ24,2)*10),1))</f>
        <v>2.9</v>
      </c>
      <c r="AA21" s="75">
        <f t="shared" si="8"/>
        <v>3</v>
      </c>
      <c r="AB21" s="72">
        <f>IF('Indicator Data'!Y24="No data","x",ROUND(IF('Indicator Data'!Y24&gt;AB$334,10,IF('Indicator Data'!Y24&lt;AB$333,0,10-(AB$334-'Indicator Data'!Y24)/(AB$334-AB$333)*10)),1))</f>
        <v>2.9</v>
      </c>
      <c r="AC21" s="72">
        <f>IF('Indicator Data'!AB24="No data","x",ROUND(IF('Indicator Data'!AB24&gt;AC$334,10,IF('Indicator Data'!AB24&lt;AC$333,0,10-(AC$334-'Indicator Data'!AB24)/(AC$334-AC$333)*10)),1))</f>
        <v>4.5999999999999996</v>
      </c>
      <c r="AD21" s="72">
        <f>IF('Indicator Data'!AG24="No data","x",ROUND(IF('Indicator Data'!AG24&gt;AD$334,10,IF('Indicator Data'!AG24&lt;AD$333,0,10-(AD$334-'Indicator Data'!AG24)/(AD$334-AD$333)*10)),1))</f>
        <v>2.1</v>
      </c>
      <c r="AE21" s="75">
        <f t="shared" si="9"/>
        <v>3.2</v>
      </c>
      <c r="AF21" s="72">
        <f>IF('Indicator Data'!AM24="No data","x",ROUND(IF('Indicator Data'!AM24&gt;AF$334,10,IF('Indicator Data'!AM24&lt;AF$333,0,10-(AF$334-'Indicator Data'!AM24)/(AF$334-AF$333)*10)),1))</f>
        <v>4.3</v>
      </c>
      <c r="AG21" s="72">
        <f>IF('Indicator Data'!AN24="No data","x",ROUND(IF('Indicator Data'!AN24&gt;AG$334,0,IF('Indicator Data'!AN24&lt;AG$333,10,(AG$334-'Indicator Data'!AN24)/(AG$334-AG$333)*10)),1))</f>
        <v>3.1</v>
      </c>
      <c r="AH21" s="75">
        <f t="shared" si="10"/>
        <v>3.7</v>
      </c>
      <c r="AI21" s="72">
        <f>IF('Indicator Data'!AP24="No data","x",ROUND(IF('Indicator Data'!AP24&gt;AI$334,10,IF('Indicator Data'!AP24&lt;AI$333,0,10-(AI$334-'Indicator Data'!AP24)/(AI$334-AI$333)*10)),1))</f>
        <v>6.1</v>
      </c>
      <c r="AJ21" s="72">
        <f>IF('Indicator Data'!AR24="No data","x",ROUND(IF('Indicator Data'!AR24&gt;$AJ$334,10,IF('Indicator Data'!AR24&lt;$AJ$333,0,10-($AJ$334-'Indicator Data'!AR24)/($AJ$334-$AJ$333)*10)),1))</f>
        <v>3.8</v>
      </c>
      <c r="AK21" s="75">
        <f t="shared" si="11"/>
        <v>5</v>
      </c>
      <c r="AL21" s="79">
        <f t="shared" si="13"/>
        <v>3.8</v>
      </c>
      <c r="AM21" s="80">
        <f t="shared" si="12"/>
        <v>2.1</v>
      </c>
    </row>
    <row r="22" spans="1:39" ht="15.75" customHeight="1" x14ac:dyDescent="0.25">
      <c r="A22" s="47" t="s">
        <v>144</v>
      </c>
      <c r="B22" s="47" t="s">
        <v>145</v>
      </c>
      <c r="C22" s="47" t="s">
        <v>147</v>
      </c>
      <c r="D22" s="47" t="s">
        <v>148</v>
      </c>
      <c r="E22" s="72">
        <f>IF('Indicator Data'!O25="No data","x",ROUND(IF('Indicator Data'!O25&gt;E$334,10,IF('Indicator Data'!O25&lt;E$333,0,10-(E$334-'Indicator Data'!O25)/(E$334-E$333)*10)),1))</f>
        <v>3.9</v>
      </c>
      <c r="F22" s="73">
        <f>IF('Indicator Data'!P25="No data","x",ROUND(IF('Indicator Data'!P25^2&gt;F$334,10,IF('Indicator Data'!P25^2&lt;F$333,0,10-(F$334-'Indicator Data'!P25^2)/(F$334-F$333)*10)),1))</f>
        <v>7.9</v>
      </c>
      <c r="G22" s="81">
        <f>IF('Indicator Data'!Q25="No data","x",ROUND(IF('Indicator Data'!Q25^2&gt;G$334,10,IF('Indicator Data'!Q25^2&lt;G$333,0,10-(G$334-'Indicator Data'!Q25^2)/(G$334-G$333)*10)),1))</f>
        <v>5.5</v>
      </c>
      <c r="H22" s="81">
        <f>IF('Indicator Data'!R25="No data","x",ROUND(IF('Indicator Data'!R25&gt;H$334,10,IF('Indicator Data'!R25&lt;H$333,0,10-(H$334-'Indicator Data'!R25)/(H$334-H$333)*10)),1))</f>
        <v>1.6</v>
      </c>
      <c r="I22" s="73">
        <f t="shared" si="0"/>
        <v>3.6</v>
      </c>
      <c r="J22" s="73">
        <v>1.6</v>
      </c>
      <c r="K22" s="73">
        <v>8.1999999999999993</v>
      </c>
      <c r="L22" s="75">
        <f t="shared" si="1"/>
        <v>5.7</v>
      </c>
      <c r="M22" s="72">
        <f>IF('Indicator Data'!U25="No data","x",ROUND(IF('Indicator Data'!U25&gt;M$334,0,IF('Indicator Data'!U25&lt;M$333,10,(M$334-'Indicator Data'!U25)/(M$334-M$333)*10)),1))</f>
        <v>3.1</v>
      </c>
      <c r="N22" s="72">
        <v>3.2</v>
      </c>
      <c r="O22" s="72">
        <v>0.71</v>
      </c>
      <c r="P22" s="75">
        <f t="shared" si="2"/>
        <v>2.4</v>
      </c>
      <c r="Q22" s="72">
        <f>IF('Indicator Data'!X25="No data","x",ROUND(IF('Indicator Data'!X25&gt;Q$334,10,IF('Indicator Data'!X25&lt;Q$333,0,10-(Q$334-'Indicator Data'!X25)/(Q$334-Q$333)*10)),1))</f>
        <v>8.6999999999999993</v>
      </c>
      <c r="R22" s="75">
        <f t="shared" si="3"/>
        <v>8.6999999999999993</v>
      </c>
      <c r="S22" s="76">
        <f t="shared" si="4"/>
        <v>5.6</v>
      </c>
      <c r="T22" s="77">
        <f>IF(AND('Indicator Data'!AC25="No data",'Indicator Data'!AD25="No data",'Indicator Data'!AE25="No data",'Indicator Data'!AF25="No data"),0,SUM('Indicator Data'!AC25:AF25)/100)</f>
        <v>0</v>
      </c>
      <c r="U22" s="72">
        <f t="shared" si="5"/>
        <v>0</v>
      </c>
      <c r="V22" s="78">
        <f>IF('Indicator Data'!BF25="No data","x",T22*100/'Indicator Data'!BF25)</f>
        <v>0</v>
      </c>
      <c r="W22" s="72">
        <f t="shared" si="6"/>
        <v>0</v>
      </c>
      <c r="X22" s="79">
        <f t="shared" si="7"/>
        <v>0</v>
      </c>
      <c r="Y22" s="72">
        <f>IF('Indicator Data'!AK25="x","x",ROUND((PERCENTRANK('Indicator Data'!$AK$6:$AK$335,'Indicator Data'!AK25,2)*10),1))</f>
        <v>3.6</v>
      </c>
      <c r="Z22" s="72">
        <f>IF('Indicator Data'!AJ25="x","x",ROUND((PERCENTRANK('Indicator Data'!$AJ$6:$AJ$335,'Indicator Data'!AJ25,2)*10),1))</f>
        <v>3.6</v>
      </c>
      <c r="AA22" s="75">
        <f t="shared" si="8"/>
        <v>3.6</v>
      </c>
      <c r="AB22" s="72">
        <f>IF('Indicator Data'!Y25="No data","x",ROUND(IF('Indicator Data'!Y25&gt;AB$334,10,IF('Indicator Data'!Y25&lt;AB$333,0,10-(AB$334-'Indicator Data'!Y25)/(AB$334-AB$333)*10)),1))</f>
        <v>3.3</v>
      </c>
      <c r="AC22" s="72">
        <f>IF('Indicator Data'!AB25="No data","x",ROUND(IF('Indicator Data'!AB25&gt;AC$334,10,IF('Indicator Data'!AB25&lt;AC$333,0,10-(AC$334-'Indicator Data'!AB25)/(AC$334-AC$333)*10)),1))</f>
        <v>5.0999999999999996</v>
      </c>
      <c r="AD22" s="72">
        <f>IF('Indicator Data'!AG25="No data","x",ROUND(IF('Indicator Data'!AG25&gt;AD$334,10,IF('Indicator Data'!AG25&lt;AD$333,0,10-(AD$334-'Indicator Data'!AG25)/(AD$334-AD$333)*10)),1))</f>
        <v>0.4</v>
      </c>
      <c r="AE22" s="75">
        <f t="shared" si="9"/>
        <v>2.9</v>
      </c>
      <c r="AF22" s="72">
        <f>IF('Indicator Data'!AM25="No data","x",ROUND(IF('Indicator Data'!AM25&gt;AF$334,10,IF('Indicator Data'!AM25&lt;AF$333,0,10-(AF$334-'Indicator Data'!AM25)/(AF$334-AF$333)*10)),1))</f>
        <v>3.1</v>
      </c>
      <c r="AG22" s="72">
        <f>IF('Indicator Data'!AN25="No data","x",ROUND(IF('Indicator Data'!AN25&gt;AG$334,0,IF('Indicator Data'!AN25&lt;AG$333,10,(AG$334-'Indicator Data'!AN25)/(AG$334-AG$333)*10)),1))</f>
        <v>4</v>
      </c>
      <c r="AH22" s="75">
        <f t="shared" si="10"/>
        <v>3.6</v>
      </c>
      <c r="AI22" s="72">
        <f>IF('Indicator Data'!AP25="No data","x",ROUND(IF('Indicator Data'!AP25&gt;AI$334,10,IF('Indicator Data'!AP25&lt;AI$333,0,10-(AI$334-'Indicator Data'!AP25)/(AI$334-AI$333)*10)),1))</f>
        <v>6.9</v>
      </c>
      <c r="AJ22" s="72">
        <f>IF('Indicator Data'!AR25="No data","x",ROUND(IF('Indicator Data'!AR25&gt;$AJ$334,10,IF('Indicator Data'!AR25&lt;$AJ$333,0,10-($AJ$334-'Indicator Data'!AR25)/($AJ$334-$AJ$333)*10)),1))</f>
        <v>3.1</v>
      </c>
      <c r="AK22" s="75">
        <f t="shared" si="11"/>
        <v>5</v>
      </c>
      <c r="AL22" s="79">
        <f t="shared" si="13"/>
        <v>3.8</v>
      </c>
      <c r="AM22" s="80">
        <f t="shared" si="12"/>
        <v>2.1</v>
      </c>
    </row>
    <row r="23" spans="1:39" ht="15.75" customHeight="1" x14ac:dyDescent="0.25">
      <c r="A23" s="47" t="s">
        <v>144</v>
      </c>
      <c r="B23" s="47" t="s">
        <v>145</v>
      </c>
      <c r="C23" s="47" t="s">
        <v>149</v>
      </c>
      <c r="D23" s="47" t="s">
        <v>150</v>
      </c>
      <c r="E23" s="72">
        <f>IF('Indicator Data'!O26="No data","x",ROUND(IF('Indicator Data'!O26&gt;E$334,10,IF('Indicator Data'!O26&lt;E$333,0,10-(E$334-'Indicator Data'!O26)/(E$334-E$333)*10)),1))</f>
        <v>5.9</v>
      </c>
      <c r="F23" s="73">
        <f>IF('Indicator Data'!P26="No data","x",ROUND(IF('Indicator Data'!P26^2&gt;F$334,10,IF('Indicator Data'!P26^2&lt;F$333,0,10-(F$334-'Indicator Data'!P26^2)/(F$334-F$333)*10)),1))</f>
        <v>8.1</v>
      </c>
      <c r="G23" s="81">
        <f>IF('Indicator Data'!Q26="No data","x",ROUND(IF('Indicator Data'!Q26^2&gt;G$334,10,IF('Indicator Data'!Q26^2&lt;G$333,0,10-(G$334-'Indicator Data'!Q26^2)/(G$334-G$333)*10)),1))</f>
        <v>6.4</v>
      </c>
      <c r="H23" s="81">
        <f>IF('Indicator Data'!R26="No data","x",ROUND(IF('Indicator Data'!R26&gt;H$334,10,IF('Indicator Data'!R26&lt;H$333,0,10-(H$334-'Indicator Data'!R26)/(H$334-H$333)*10)),1))</f>
        <v>2.4</v>
      </c>
      <c r="I23" s="73">
        <f t="shared" si="0"/>
        <v>4.4000000000000004</v>
      </c>
      <c r="J23" s="73">
        <v>6</v>
      </c>
      <c r="K23" s="73">
        <v>6.4</v>
      </c>
      <c r="L23" s="75">
        <f t="shared" si="1"/>
        <v>6.3</v>
      </c>
      <c r="M23" s="72">
        <f>IF('Indicator Data'!U26="No data","x",ROUND(IF('Indicator Data'!U26&gt;M$334,0,IF('Indicator Data'!U26&lt;M$333,10,(M$334-'Indicator Data'!U26)/(M$334-M$333)*10)),1))</f>
        <v>0</v>
      </c>
      <c r="N23" s="72">
        <v>1.4</v>
      </c>
      <c r="O23" s="72">
        <v>0.51</v>
      </c>
      <c r="P23" s="75">
        <f t="shared" si="2"/>
        <v>0.7</v>
      </c>
      <c r="Q23" s="72">
        <f>IF('Indicator Data'!X26="No data","x",ROUND(IF('Indicator Data'!X26&gt;Q$334,10,IF('Indicator Data'!X26&lt;Q$333,0,10-(Q$334-'Indicator Data'!X26)/(Q$334-Q$333)*10)),1))</f>
        <v>9.4</v>
      </c>
      <c r="R23" s="75">
        <f t="shared" si="3"/>
        <v>9.4</v>
      </c>
      <c r="S23" s="76">
        <f t="shared" si="4"/>
        <v>5.7</v>
      </c>
      <c r="T23" s="77">
        <f>IF(AND('Indicator Data'!AC26="No data",'Indicator Data'!AD26="No data",'Indicator Data'!AE26="No data",'Indicator Data'!AF26="No data"),0,SUM('Indicator Data'!AC26:AF26)/100)</f>
        <v>0</v>
      </c>
      <c r="U23" s="72">
        <f t="shared" si="5"/>
        <v>0</v>
      </c>
      <c r="V23" s="78">
        <f>IF('Indicator Data'!BF26="No data","x",T23*100/'Indicator Data'!BF26)</f>
        <v>0</v>
      </c>
      <c r="W23" s="72">
        <f t="shared" si="6"/>
        <v>0</v>
      </c>
      <c r="X23" s="79">
        <f t="shared" si="7"/>
        <v>0</v>
      </c>
      <c r="Y23" s="72">
        <f>IF('Indicator Data'!AK26="x","x",ROUND((PERCENTRANK('Indicator Data'!$AK$6:$AK$335,'Indicator Data'!AK26,2)*10),1))</f>
        <v>9.6</v>
      </c>
      <c r="Z23" s="72">
        <f>IF('Indicator Data'!AJ26="x","x",ROUND((PERCENTRANK('Indicator Data'!$AJ$6:$AJ$335,'Indicator Data'!AJ26,2)*10),1))</f>
        <v>9.6</v>
      </c>
      <c r="AA23" s="75">
        <f t="shared" si="8"/>
        <v>9.6</v>
      </c>
      <c r="AB23" s="72">
        <f>IF('Indicator Data'!Y26="No data","x",ROUND(IF('Indicator Data'!Y26&gt;AB$334,10,IF('Indicator Data'!Y26&lt;AB$333,0,10-(AB$334-'Indicator Data'!Y26)/(AB$334-AB$333)*10)),1))</f>
        <v>5</v>
      </c>
      <c r="AC23" s="72">
        <f>IF('Indicator Data'!AB26="No data","x",ROUND(IF('Indicator Data'!AB26&gt;AC$334,10,IF('Indicator Data'!AB26&lt;AC$333,0,10-(AC$334-'Indicator Data'!AB26)/(AC$334-AC$333)*10)),1))</f>
        <v>5.3</v>
      </c>
      <c r="AD23" s="72">
        <f>IF('Indicator Data'!AG26="No data","x",ROUND(IF('Indicator Data'!AG26&gt;AD$334,10,IF('Indicator Data'!AG26&lt;AD$333,0,10-(AD$334-'Indicator Data'!AG26)/(AD$334-AD$333)*10)),1))</f>
        <v>0.8</v>
      </c>
      <c r="AE23" s="75">
        <f t="shared" si="9"/>
        <v>3.7</v>
      </c>
      <c r="AF23" s="72">
        <f>IF('Indicator Data'!AM26="No data","x",ROUND(IF('Indicator Data'!AM26&gt;AF$334,10,IF('Indicator Data'!AM26&lt;AF$333,0,10-(AF$334-'Indicator Data'!AM26)/(AF$334-AF$333)*10)),1))</f>
        <v>6.8</v>
      </c>
      <c r="AG23" s="72">
        <f>IF('Indicator Data'!AN26="No data","x",ROUND(IF('Indicator Data'!AN26&gt;AG$334,0,IF('Indicator Data'!AN26&lt;AG$333,10,(AG$334-'Indicator Data'!AN26)/(AG$334-AG$333)*10)),1))</f>
        <v>5.5</v>
      </c>
      <c r="AH23" s="75">
        <f t="shared" si="10"/>
        <v>6.2</v>
      </c>
      <c r="AI23" s="72">
        <f>IF('Indicator Data'!AP26="No data","x",ROUND(IF('Indicator Data'!AP26&gt;AI$334,10,IF('Indicator Data'!AP26&lt;AI$333,0,10-(AI$334-'Indicator Data'!AP26)/(AI$334-AI$333)*10)),1))</f>
        <v>5.8</v>
      </c>
      <c r="AJ23" s="72">
        <f>IF('Indicator Data'!AR26="No data","x",ROUND(IF('Indicator Data'!AR26&gt;$AJ$334,10,IF('Indicator Data'!AR26&lt;$AJ$333,0,10-($AJ$334-'Indicator Data'!AR26)/($AJ$334-$AJ$333)*10)),1))</f>
        <v>7.6</v>
      </c>
      <c r="AK23" s="75">
        <f t="shared" si="11"/>
        <v>6.7</v>
      </c>
      <c r="AL23" s="79">
        <f t="shared" si="13"/>
        <v>7.2</v>
      </c>
      <c r="AM23" s="80">
        <f t="shared" si="12"/>
        <v>4.5</v>
      </c>
    </row>
    <row r="24" spans="1:39" ht="15.75" customHeight="1" x14ac:dyDescent="0.25">
      <c r="A24" s="47" t="s">
        <v>144</v>
      </c>
      <c r="B24" s="47" t="s">
        <v>145</v>
      </c>
      <c r="C24" s="47" t="s">
        <v>151</v>
      </c>
      <c r="D24" s="47" t="s">
        <v>152</v>
      </c>
      <c r="E24" s="72">
        <f>IF('Indicator Data'!O27="No data","x",ROUND(IF('Indicator Data'!O27&gt;E$334,10,IF('Indicator Data'!O27&lt;E$333,0,10-(E$334-'Indicator Data'!O27)/(E$334-E$333)*10)),1))</f>
        <v>8.6</v>
      </c>
      <c r="F24" s="73">
        <f>IF('Indicator Data'!P27="No data","x",ROUND(IF('Indicator Data'!P27^2&gt;F$334,10,IF('Indicator Data'!P27^2&lt;F$333,0,10-(F$334-'Indicator Data'!P27^2)/(F$334-F$333)*10)),1))</f>
        <v>9.9</v>
      </c>
      <c r="G24" s="81">
        <f>IF('Indicator Data'!Q27="No data","x",ROUND(IF('Indicator Data'!Q27^2&gt;G$334,10,IF('Indicator Data'!Q27^2&lt;G$333,0,10-(G$334-'Indicator Data'!Q27^2)/(G$334-G$333)*10)),1))</f>
        <v>10</v>
      </c>
      <c r="H24" s="81">
        <f>IF('Indicator Data'!R27="No data","x",ROUND(IF('Indicator Data'!R27&gt;H$334,10,IF('Indicator Data'!R27&lt;H$333,0,10-(H$334-'Indicator Data'!R27)/(H$334-H$333)*10)),1))</f>
        <v>10</v>
      </c>
      <c r="I24" s="73">
        <f t="shared" si="0"/>
        <v>10</v>
      </c>
      <c r="J24" s="73">
        <v>8.1</v>
      </c>
      <c r="K24" s="73">
        <v>9.8000000000000007</v>
      </c>
      <c r="L24" s="75">
        <f t="shared" si="1"/>
        <v>9.4</v>
      </c>
      <c r="M24" s="72">
        <f>IF('Indicator Data'!U27="No data","x",ROUND(IF('Indicator Data'!U27&gt;M$334,0,IF('Indicator Data'!U27&lt;M$333,10,(M$334-'Indicator Data'!U27)/(M$334-M$333)*10)),1))</f>
        <v>0</v>
      </c>
      <c r="N24" s="72">
        <v>1.2</v>
      </c>
      <c r="O24" s="72">
        <v>0.72</v>
      </c>
      <c r="P24" s="75">
        <f t="shared" si="2"/>
        <v>0.7</v>
      </c>
      <c r="Q24" s="72">
        <f>IF('Indicator Data'!X27="No data","x",ROUND(IF('Indicator Data'!X27&gt;Q$334,10,IF('Indicator Data'!X27&lt;Q$333,0,10-(Q$334-'Indicator Data'!X27)/(Q$334-Q$333)*10)),1))</f>
        <v>8.6</v>
      </c>
      <c r="R24" s="75">
        <f t="shared" si="3"/>
        <v>8.6</v>
      </c>
      <c r="S24" s="76">
        <f t="shared" si="4"/>
        <v>7</v>
      </c>
      <c r="T24" s="77">
        <f>IF(AND('Indicator Data'!AC27="No data",'Indicator Data'!AD27="No data",'Indicator Data'!AE27="No data",'Indicator Data'!AF27="No data"),0,SUM('Indicator Data'!AC27:AF27)/100)</f>
        <v>0</v>
      </c>
      <c r="U24" s="72">
        <f t="shared" si="5"/>
        <v>0</v>
      </c>
      <c r="V24" s="78">
        <f>IF('Indicator Data'!BF27="No data","x",T24*100/'Indicator Data'!BF27)</f>
        <v>0</v>
      </c>
      <c r="W24" s="72">
        <f t="shared" si="6"/>
        <v>0</v>
      </c>
      <c r="X24" s="79">
        <f t="shared" si="7"/>
        <v>0</v>
      </c>
      <c r="Y24" s="72">
        <f>IF('Indicator Data'!AK27="x","x",ROUND((PERCENTRANK('Indicator Data'!$AK$6:$AK$335,'Indicator Data'!AK27,2)*10),1))</f>
        <v>9.4</v>
      </c>
      <c r="Z24" s="72">
        <f>IF('Indicator Data'!AJ27="x","x",ROUND((PERCENTRANK('Indicator Data'!$AJ$6:$AJ$335,'Indicator Data'!AJ27,2)*10),1))</f>
        <v>9.4</v>
      </c>
      <c r="AA24" s="75">
        <f t="shared" si="8"/>
        <v>9.4</v>
      </c>
      <c r="AB24" s="72">
        <f>IF('Indicator Data'!Y27="No data","x",ROUND(IF('Indicator Data'!Y27&gt;AB$334,10,IF('Indicator Data'!Y27&lt;AB$333,0,10-(AB$334-'Indicator Data'!Y27)/(AB$334-AB$333)*10)),1))</f>
        <v>7</v>
      </c>
      <c r="AC24" s="72">
        <f>IF('Indicator Data'!AB27="No data","x",ROUND(IF('Indicator Data'!AB27&gt;AC$334,10,IF('Indicator Data'!AB27&lt;AC$333,0,10-(AC$334-'Indicator Data'!AB27)/(AC$334-AC$333)*10)),1))</f>
        <v>10</v>
      </c>
      <c r="AD24" s="72">
        <f>IF('Indicator Data'!AG27="No data","x",ROUND(IF('Indicator Data'!AG27&gt;AD$334,10,IF('Indicator Data'!AG27&lt;AD$333,0,10-(AD$334-'Indicator Data'!AG27)/(AD$334-AD$333)*10)),1))</f>
        <v>0.1</v>
      </c>
      <c r="AE24" s="75">
        <f t="shared" si="9"/>
        <v>5.7</v>
      </c>
      <c r="AF24" s="72">
        <f>IF('Indicator Data'!AM27="No data","x",ROUND(IF('Indicator Data'!AM27&gt;AF$334,10,IF('Indicator Data'!AM27&lt;AF$333,0,10-(AF$334-'Indicator Data'!AM27)/(AF$334-AF$333)*10)),1))</f>
        <v>7</v>
      </c>
      <c r="AG24" s="72">
        <f>IF('Indicator Data'!AN27="No data","x",ROUND(IF('Indicator Data'!AN27&gt;AG$334,0,IF('Indicator Data'!AN27&lt;AG$333,10,(AG$334-'Indicator Data'!AN27)/(AG$334-AG$333)*10)),1))</f>
        <v>7.8</v>
      </c>
      <c r="AH24" s="75">
        <f t="shared" si="10"/>
        <v>7.4</v>
      </c>
      <c r="AI24" s="72">
        <f>IF('Indicator Data'!AP27="No data","x",ROUND(IF('Indicator Data'!AP27&gt;AI$334,10,IF('Indicator Data'!AP27&lt;AI$333,0,10-(AI$334-'Indicator Data'!AP27)/(AI$334-AI$333)*10)),1))</f>
        <v>9</v>
      </c>
      <c r="AJ24" s="72">
        <f>IF('Indicator Data'!AR27="No data","x",ROUND(IF('Indicator Data'!AR27&gt;$AJ$334,10,IF('Indicator Data'!AR27&lt;$AJ$333,0,10-($AJ$334-'Indicator Data'!AR27)/($AJ$334-$AJ$333)*10)),1))</f>
        <v>6.8</v>
      </c>
      <c r="AK24" s="75">
        <f t="shared" si="11"/>
        <v>7.9</v>
      </c>
      <c r="AL24" s="79">
        <f t="shared" si="13"/>
        <v>7.9</v>
      </c>
      <c r="AM24" s="80">
        <f t="shared" si="12"/>
        <v>5.0999999999999996</v>
      </c>
    </row>
    <row r="25" spans="1:39" ht="15.75" customHeight="1" x14ac:dyDescent="0.25">
      <c r="A25" s="47" t="s">
        <v>144</v>
      </c>
      <c r="B25" s="47" t="s">
        <v>153</v>
      </c>
      <c r="C25" s="47" t="s">
        <v>153</v>
      </c>
      <c r="D25" s="47" t="s">
        <v>154</v>
      </c>
      <c r="E25" s="72">
        <f>IF('Indicator Data'!O28="No data","x",ROUND(IF('Indicator Data'!O28&gt;E$334,10,IF('Indicator Data'!O28&lt;E$333,0,10-(E$334-'Indicator Data'!O28)/(E$334-E$333)*10)),1))</f>
        <v>5.0999999999999996</v>
      </c>
      <c r="F25" s="73">
        <f>IF('Indicator Data'!P28="No data","x",ROUND(IF('Indicator Data'!P28^2&gt;F$334,10,IF('Indicator Data'!P28^2&lt;F$333,0,10-(F$334-'Indicator Data'!P28^2)/(F$334-F$333)*10)),1))</f>
        <v>3.4</v>
      </c>
      <c r="G25" s="81">
        <f>IF('Indicator Data'!Q28="No data","x",ROUND(IF('Indicator Data'!Q28^2&gt;G$334,10,IF('Indicator Data'!Q28^2&lt;G$333,0,10-(G$334-'Indicator Data'!Q28^2)/(G$334-G$333)*10)),1))</f>
        <v>6</v>
      </c>
      <c r="H25" s="81">
        <f>IF('Indicator Data'!R28="No data","x",ROUND(IF('Indicator Data'!R28&gt;H$334,10,IF('Indicator Data'!R28&lt;H$333,0,10-(H$334-'Indicator Data'!R28)/(H$334-H$333)*10)),1))</f>
        <v>5.3</v>
      </c>
      <c r="I25" s="73">
        <f t="shared" si="0"/>
        <v>5.7</v>
      </c>
      <c r="J25" s="73">
        <v>2.1</v>
      </c>
      <c r="K25" s="73">
        <v>10</v>
      </c>
      <c r="L25" s="75">
        <f t="shared" si="1"/>
        <v>6.3</v>
      </c>
      <c r="M25" s="72">
        <f>IF('Indicator Data'!U28="No data","x",ROUND(IF('Indicator Data'!U28&gt;M$334,0,IF('Indicator Data'!U28&lt;M$333,10,(M$334-'Indicator Data'!U28)/(M$334-M$333)*10)),1))</f>
        <v>3</v>
      </c>
      <c r="N25" s="72">
        <v>1.4</v>
      </c>
      <c r="O25" s="72">
        <v>1.55</v>
      </c>
      <c r="P25" s="75">
        <f t="shared" si="2"/>
        <v>2</v>
      </c>
      <c r="Q25" s="72">
        <f>IF('Indicator Data'!X28="No data","x",ROUND(IF('Indicator Data'!X28&gt;Q$334,10,IF('Indicator Data'!X28&lt;Q$333,0,10-(Q$334-'Indicator Data'!X28)/(Q$334-Q$333)*10)),1))</f>
        <v>4.0999999999999996</v>
      </c>
      <c r="R25" s="75">
        <f t="shared" si="3"/>
        <v>4.0999999999999996</v>
      </c>
      <c r="S25" s="76">
        <f t="shared" si="4"/>
        <v>4.7</v>
      </c>
      <c r="T25" s="77">
        <f>IF(AND('Indicator Data'!AC28="No data",'Indicator Data'!AD28="No data",'Indicator Data'!AE28="No data",'Indicator Data'!AF28="No data"),0,SUM('Indicator Data'!AC28:AF28)/100)</f>
        <v>0</v>
      </c>
      <c r="U25" s="72">
        <f t="shared" si="5"/>
        <v>0</v>
      </c>
      <c r="V25" s="78">
        <f>IF('Indicator Data'!BF28="No data","x",T25*100/'Indicator Data'!BF28)</f>
        <v>0</v>
      </c>
      <c r="W25" s="72">
        <f t="shared" si="6"/>
        <v>0</v>
      </c>
      <c r="X25" s="79">
        <f t="shared" si="7"/>
        <v>0</v>
      </c>
      <c r="Y25" s="72">
        <f>IF('Indicator Data'!AK28="x","x",ROUND((PERCENTRANK('Indicator Data'!$AK$6:$AK$335,'Indicator Data'!AK28,2)*10),1))</f>
        <v>7.8</v>
      </c>
      <c r="Z25" s="72">
        <f>IF('Indicator Data'!AJ28="x","x",ROUND((PERCENTRANK('Indicator Data'!$AJ$6:$AJ$335,'Indicator Data'!AJ28,2)*10),1))</f>
        <v>8</v>
      </c>
      <c r="AA25" s="75">
        <f t="shared" si="8"/>
        <v>7.9</v>
      </c>
      <c r="AB25" s="72">
        <f>IF('Indicator Data'!Y28="No data","x",ROUND(IF('Indicator Data'!Y28&gt;AB$334,10,IF('Indicator Data'!Y28&lt;AB$333,0,10-(AB$334-'Indicator Data'!Y28)/(AB$334-AB$333)*10)),1))</f>
        <v>5.4</v>
      </c>
      <c r="AC25" s="72">
        <f>IF('Indicator Data'!AB28="No data","x",ROUND(IF('Indicator Data'!AB28&gt;AC$334,10,IF('Indicator Data'!AB28&lt;AC$333,0,10-(AC$334-'Indicator Data'!AB28)/(AC$334-AC$333)*10)),1))</f>
        <v>6.2</v>
      </c>
      <c r="AD25" s="72">
        <f>IF('Indicator Data'!AG28="No data","x",ROUND(IF('Indicator Data'!AG28&gt;AD$334,10,IF('Indicator Data'!AG28&lt;AD$333,0,10-(AD$334-'Indicator Data'!AG28)/(AD$334-AD$333)*10)),1))</f>
        <v>4.7</v>
      </c>
      <c r="AE25" s="75">
        <f t="shared" si="9"/>
        <v>5.4</v>
      </c>
      <c r="AF25" s="72">
        <f>IF('Indicator Data'!AM28="No data","x",ROUND(IF('Indicator Data'!AM28&gt;AF$334,10,IF('Indicator Data'!AM28&lt;AF$333,0,10-(AF$334-'Indicator Data'!AM28)/(AF$334-AF$333)*10)),1))</f>
        <v>4.8</v>
      </c>
      <c r="AG25" s="72">
        <f>IF('Indicator Data'!AN28="No data","x",ROUND(IF('Indicator Data'!AN28&gt;AG$334,0,IF('Indicator Data'!AN28&lt;AG$333,10,(AG$334-'Indicator Data'!AN28)/(AG$334-AG$333)*10)),1))</f>
        <v>2.7</v>
      </c>
      <c r="AH25" s="75">
        <f t="shared" si="10"/>
        <v>3.8</v>
      </c>
      <c r="AI25" s="72">
        <f>IF('Indicator Data'!AP28="No data","x",ROUND(IF('Indicator Data'!AP28&gt;AI$334,10,IF('Indicator Data'!AP28&lt;AI$333,0,10-(AI$334-'Indicator Data'!AP28)/(AI$334-AI$333)*10)),1))</f>
        <v>8</v>
      </c>
      <c r="AJ25" s="72">
        <f>IF('Indicator Data'!AR28="No data","x",ROUND(IF('Indicator Data'!AR28&gt;$AJ$334,10,IF('Indicator Data'!AR28&lt;$AJ$333,0,10-($AJ$334-'Indicator Data'!AR28)/($AJ$334-$AJ$333)*10)),1))</f>
        <v>6.4</v>
      </c>
      <c r="AK25" s="75">
        <f t="shared" si="11"/>
        <v>7.2</v>
      </c>
      <c r="AL25" s="79">
        <f t="shared" si="13"/>
        <v>6.3</v>
      </c>
      <c r="AM25" s="80">
        <f t="shared" si="12"/>
        <v>3.8</v>
      </c>
    </row>
    <row r="26" spans="1:39" ht="15.75" customHeight="1" x14ac:dyDescent="0.25">
      <c r="A26" s="47" t="s">
        <v>144</v>
      </c>
      <c r="B26" s="47" t="s">
        <v>153</v>
      </c>
      <c r="C26" s="47" t="s">
        <v>155</v>
      </c>
      <c r="D26" s="47" t="s">
        <v>156</v>
      </c>
      <c r="E26" s="72">
        <f>IF('Indicator Data'!O29="No data","x",ROUND(IF('Indicator Data'!O29&gt;E$334,10,IF('Indicator Data'!O29&lt;E$333,0,10-(E$334-'Indicator Data'!O29)/(E$334-E$333)*10)),1))</f>
        <v>5.0999999999999996</v>
      </c>
      <c r="F26" s="73">
        <f>IF('Indicator Data'!P29="No data","x",ROUND(IF('Indicator Data'!P29^2&gt;F$334,10,IF('Indicator Data'!P29^2&lt;F$333,0,10-(F$334-'Indicator Data'!P29^2)/(F$334-F$333)*10)),1))</f>
        <v>7</v>
      </c>
      <c r="G26" s="81">
        <f>IF('Indicator Data'!Q29="No data","x",ROUND(IF('Indicator Data'!Q29^2&gt;G$334,10,IF('Indicator Data'!Q29^2&lt;G$333,0,10-(G$334-'Indicator Data'!Q29^2)/(G$334-G$333)*10)),1))</f>
        <v>5.6</v>
      </c>
      <c r="H26" s="81">
        <f>IF('Indicator Data'!R29="No data","x",ROUND(IF('Indicator Data'!R29&gt;H$334,10,IF('Indicator Data'!R29&lt;H$333,0,10-(H$334-'Indicator Data'!R29)/(H$334-H$333)*10)),1))</f>
        <v>2.5</v>
      </c>
      <c r="I26" s="73">
        <f t="shared" si="0"/>
        <v>4.0999999999999996</v>
      </c>
      <c r="J26" s="73">
        <v>5.3</v>
      </c>
      <c r="K26" s="73">
        <v>10</v>
      </c>
      <c r="L26" s="75">
        <f t="shared" si="1"/>
        <v>7</v>
      </c>
      <c r="M26" s="72">
        <f>IF('Indicator Data'!U29="No data","x",ROUND(IF('Indicator Data'!U29&gt;M$334,0,IF('Indicator Data'!U29&lt;M$333,10,(M$334-'Indicator Data'!U29)/(M$334-M$333)*10)),1))</f>
        <v>5.5</v>
      </c>
      <c r="N26" s="72">
        <v>1.6</v>
      </c>
      <c r="O26" s="72">
        <v>1.59</v>
      </c>
      <c r="P26" s="75">
        <f t="shared" si="2"/>
        <v>3.1</v>
      </c>
      <c r="Q26" s="72">
        <f>IF('Indicator Data'!X29="No data","x",ROUND(IF('Indicator Data'!X29&gt;Q$334,10,IF('Indicator Data'!X29&lt;Q$333,0,10-(Q$334-'Indicator Data'!X29)/(Q$334-Q$333)*10)),1))</f>
        <v>5.3</v>
      </c>
      <c r="R26" s="75">
        <f t="shared" si="3"/>
        <v>5.3</v>
      </c>
      <c r="S26" s="76">
        <f t="shared" si="4"/>
        <v>5.6</v>
      </c>
      <c r="T26" s="77">
        <f>IF(AND('Indicator Data'!AC29="No data",'Indicator Data'!AD29="No data",'Indicator Data'!AE29="No data",'Indicator Data'!AF29="No data"),0,SUM('Indicator Data'!AC29:AF29)/100)</f>
        <v>0</v>
      </c>
      <c r="U26" s="72">
        <f t="shared" si="5"/>
        <v>0</v>
      </c>
      <c r="V26" s="78">
        <f>IF('Indicator Data'!BF29="No data","x",T26*100/'Indicator Data'!BF29)</f>
        <v>0</v>
      </c>
      <c r="W26" s="72">
        <f t="shared" si="6"/>
        <v>0</v>
      </c>
      <c r="X26" s="79">
        <f t="shared" si="7"/>
        <v>0</v>
      </c>
      <c r="Y26" s="72">
        <f>IF('Indicator Data'!AK29="x","x",ROUND((PERCENTRANK('Indicator Data'!$AK$6:$AK$335,'Indicator Data'!AK29,2)*10),1))</f>
        <v>5.7</v>
      </c>
      <c r="Z26" s="72">
        <f>IF('Indicator Data'!AJ29="x","x",ROUND((PERCENTRANK('Indicator Data'!$AJ$6:$AJ$335,'Indicator Data'!AJ29,2)*10),1))</f>
        <v>5.5</v>
      </c>
      <c r="AA26" s="75">
        <f t="shared" si="8"/>
        <v>5.6</v>
      </c>
      <c r="AB26" s="72">
        <f>IF('Indicator Data'!Y29="No data","x",ROUND(IF('Indicator Data'!Y29&gt;AB$334,10,IF('Indicator Data'!Y29&lt;AB$333,0,10-(AB$334-'Indicator Data'!Y29)/(AB$334-AB$333)*10)),1))</f>
        <v>4.3</v>
      </c>
      <c r="AC26" s="72">
        <f>IF('Indicator Data'!AB29="No data","x",ROUND(IF('Indicator Data'!AB29&gt;AC$334,10,IF('Indicator Data'!AB29&lt;AC$333,0,10-(AC$334-'Indicator Data'!AB29)/(AC$334-AC$333)*10)),1))</f>
        <v>7.3</v>
      </c>
      <c r="AD26" s="72">
        <f>IF('Indicator Data'!AG29="No data","x",ROUND(IF('Indicator Data'!AG29&gt;AD$334,10,IF('Indicator Data'!AG29&lt;AD$333,0,10-(AD$334-'Indicator Data'!AG29)/(AD$334-AD$333)*10)),1))</f>
        <v>2.4</v>
      </c>
      <c r="AE26" s="75">
        <f t="shared" si="9"/>
        <v>4.7</v>
      </c>
      <c r="AF26" s="72">
        <f>IF('Indicator Data'!AM29="No data","x",ROUND(IF('Indicator Data'!AM29&gt;AF$334,10,IF('Indicator Data'!AM29&lt;AF$333,0,10-(AF$334-'Indicator Data'!AM29)/(AF$334-AF$333)*10)),1))</f>
        <v>7.3</v>
      </c>
      <c r="AG26" s="72">
        <f>IF('Indicator Data'!AN29="No data","x",ROUND(IF('Indicator Data'!AN29&gt;AG$334,0,IF('Indicator Data'!AN29&lt;AG$333,10,(AG$334-'Indicator Data'!AN29)/(AG$334-AG$333)*10)),1))</f>
        <v>3.9</v>
      </c>
      <c r="AH26" s="75">
        <f t="shared" si="10"/>
        <v>5.6</v>
      </c>
      <c r="AI26" s="72">
        <f>IF('Indicator Data'!AP29="No data","x",ROUND(IF('Indicator Data'!AP29&gt;AI$334,10,IF('Indicator Data'!AP29&lt;AI$333,0,10-(AI$334-'Indicator Data'!AP29)/(AI$334-AI$333)*10)),1))</f>
        <v>4.4000000000000004</v>
      </c>
      <c r="AJ26" s="72">
        <f>IF('Indicator Data'!AR29="No data","x",ROUND(IF('Indicator Data'!AR29&gt;$AJ$334,10,IF('Indicator Data'!AR29&lt;$AJ$333,0,10-($AJ$334-'Indicator Data'!AR29)/($AJ$334-$AJ$333)*10)),1))</f>
        <v>5.4</v>
      </c>
      <c r="AK26" s="75">
        <f t="shared" si="11"/>
        <v>4.9000000000000004</v>
      </c>
      <c r="AL26" s="79">
        <f t="shared" si="13"/>
        <v>5.2</v>
      </c>
      <c r="AM26" s="80">
        <f t="shared" si="12"/>
        <v>3</v>
      </c>
    </row>
    <row r="27" spans="1:39" ht="15.75" customHeight="1" x14ac:dyDescent="0.25">
      <c r="A27" s="47" t="s">
        <v>144</v>
      </c>
      <c r="B27" s="47" t="s">
        <v>153</v>
      </c>
      <c r="C27" s="47" t="s">
        <v>157</v>
      </c>
      <c r="D27" s="47" t="s">
        <v>158</v>
      </c>
      <c r="E27" s="72">
        <f>IF('Indicator Data'!O30="No data","x",ROUND(IF('Indicator Data'!O30&gt;E$334,10,IF('Indicator Data'!O30&lt;E$333,0,10-(E$334-'Indicator Data'!O30)/(E$334-E$333)*10)),1))</f>
        <v>5</v>
      </c>
      <c r="F27" s="73">
        <f>IF('Indicator Data'!P30="No data","x",ROUND(IF('Indicator Data'!P30^2&gt;F$334,10,IF('Indicator Data'!P30^2&lt;F$333,0,10-(F$334-'Indicator Data'!P30^2)/(F$334-F$333)*10)),1))</f>
        <v>9.6</v>
      </c>
      <c r="G27" s="81">
        <f>IF('Indicator Data'!Q30="No data","x",ROUND(IF('Indicator Data'!Q30^2&gt;G$334,10,IF('Indicator Data'!Q30^2&lt;G$333,0,10-(G$334-'Indicator Data'!Q30^2)/(G$334-G$333)*10)),1))</f>
        <v>8</v>
      </c>
      <c r="H27" s="81">
        <f>IF('Indicator Data'!R30="No data","x",ROUND(IF('Indicator Data'!R30&gt;H$334,10,IF('Indicator Data'!R30&lt;H$333,0,10-(H$334-'Indicator Data'!R30)/(H$334-H$333)*10)),1))</f>
        <v>6.5</v>
      </c>
      <c r="I27" s="73">
        <f t="shared" si="0"/>
        <v>7.3</v>
      </c>
      <c r="J27" s="73">
        <v>3.4</v>
      </c>
      <c r="K27" s="73">
        <v>6.6</v>
      </c>
      <c r="L27" s="75">
        <f t="shared" si="1"/>
        <v>7</v>
      </c>
      <c r="M27" s="72">
        <f>IF('Indicator Data'!U30="No data","x",ROUND(IF('Indicator Data'!U30&gt;M$334,0,IF('Indicator Data'!U30&lt;M$333,10,(M$334-'Indicator Data'!U30)/(M$334-M$333)*10)),1))</f>
        <v>3.8</v>
      </c>
      <c r="N27" s="72">
        <v>1.7</v>
      </c>
      <c r="O27" s="72">
        <v>0.79</v>
      </c>
      <c r="P27" s="75">
        <f t="shared" si="2"/>
        <v>2.2000000000000002</v>
      </c>
      <c r="Q27" s="72">
        <f>IF('Indicator Data'!X30="No data","x",ROUND(IF('Indicator Data'!X30&gt;Q$334,10,IF('Indicator Data'!X30&lt;Q$333,0,10-(Q$334-'Indicator Data'!X30)/(Q$334-Q$333)*10)),1))</f>
        <v>6.1</v>
      </c>
      <c r="R27" s="75">
        <f t="shared" si="3"/>
        <v>6.1</v>
      </c>
      <c r="S27" s="76">
        <f t="shared" si="4"/>
        <v>5.6</v>
      </c>
      <c r="T27" s="77">
        <f>IF(AND('Indicator Data'!AC30="No data",'Indicator Data'!AD30="No data",'Indicator Data'!AE30="No data",'Indicator Data'!AF30="No data"),0,SUM('Indicator Data'!AC30:AF30)/100)</f>
        <v>0</v>
      </c>
      <c r="U27" s="72">
        <f t="shared" si="5"/>
        <v>0</v>
      </c>
      <c r="V27" s="78">
        <f>IF('Indicator Data'!BF30="No data","x",T27*100/'Indicator Data'!BF30)</f>
        <v>0</v>
      </c>
      <c r="W27" s="72">
        <f t="shared" si="6"/>
        <v>0</v>
      </c>
      <c r="X27" s="79">
        <f t="shared" si="7"/>
        <v>0</v>
      </c>
      <c r="Y27" s="72">
        <f>IF('Indicator Data'!AK30="x","x",ROUND((PERCENTRANK('Indicator Data'!$AK$6:$AK$335,'Indicator Data'!AK30,2)*10),1))</f>
        <v>5.8</v>
      </c>
      <c r="Z27" s="72">
        <f>IF('Indicator Data'!AJ30="x","x",ROUND((PERCENTRANK('Indicator Data'!$AJ$6:$AJ$335,'Indicator Data'!AJ30,2)*10),1))</f>
        <v>5.8</v>
      </c>
      <c r="AA27" s="75">
        <f t="shared" si="8"/>
        <v>5.8</v>
      </c>
      <c r="AB27" s="72">
        <f>IF('Indicator Data'!Y30="No data","x",ROUND(IF('Indicator Data'!Y30&gt;AB$334,10,IF('Indicator Data'!Y30&lt;AB$333,0,10-(AB$334-'Indicator Data'!Y30)/(AB$334-AB$333)*10)),1))</f>
        <v>4.5</v>
      </c>
      <c r="AC27" s="72">
        <f>IF('Indicator Data'!AB30="No data","x",ROUND(IF('Indicator Data'!AB30&gt;AC$334,10,IF('Indicator Data'!AB30&lt;AC$333,0,10-(AC$334-'Indicator Data'!AB30)/(AC$334-AC$333)*10)),1))</f>
        <v>10</v>
      </c>
      <c r="AD27" s="72">
        <f>IF('Indicator Data'!AG30="No data","x",ROUND(IF('Indicator Data'!AG30&gt;AD$334,10,IF('Indicator Data'!AG30&lt;AD$333,0,10-(AD$334-'Indicator Data'!AG30)/(AD$334-AD$333)*10)),1))</f>
        <v>2.7</v>
      </c>
      <c r="AE27" s="75">
        <f t="shared" si="9"/>
        <v>5.7</v>
      </c>
      <c r="AF27" s="72">
        <f>IF('Indicator Data'!AM30="No data","x",ROUND(IF('Indicator Data'!AM30&gt;AF$334,10,IF('Indicator Data'!AM30&lt;AF$333,0,10-(AF$334-'Indicator Data'!AM30)/(AF$334-AF$333)*10)),1))</f>
        <v>5.8</v>
      </c>
      <c r="AG27" s="72">
        <f>IF('Indicator Data'!AN30="No data","x",ROUND(IF('Indicator Data'!AN30&gt;AG$334,0,IF('Indicator Data'!AN30&lt;AG$333,10,(AG$334-'Indicator Data'!AN30)/(AG$334-AG$333)*10)),1))</f>
        <v>3.4</v>
      </c>
      <c r="AH27" s="75">
        <f t="shared" si="10"/>
        <v>4.5999999999999996</v>
      </c>
      <c r="AI27" s="72">
        <f>IF('Indicator Data'!AP30="No data","x",ROUND(IF('Indicator Data'!AP30&gt;AI$334,10,IF('Indicator Data'!AP30&lt;AI$333,0,10-(AI$334-'Indicator Data'!AP30)/(AI$334-AI$333)*10)),1))</f>
        <v>1.4</v>
      </c>
      <c r="AJ27" s="72">
        <f>IF('Indicator Data'!AR30="No data","x",ROUND(IF('Indicator Data'!AR30&gt;$AJ$334,10,IF('Indicator Data'!AR30&lt;$AJ$333,0,10-($AJ$334-'Indicator Data'!AR30)/($AJ$334-$AJ$333)*10)),1))</f>
        <v>5.6</v>
      </c>
      <c r="AK27" s="75">
        <f t="shared" si="11"/>
        <v>3.5</v>
      </c>
      <c r="AL27" s="79">
        <f t="shared" si="13"/>
        <v>5</v>
      </c>
      <c r="AM27" s="80">
        <f t="shared" si="12"/>
        <v>2.9</v>
      </c>
    </row>
    <row r="28" spans="1:39" ht="15.75" customHeight="1" x14ac:dyDescent="0.25">
      <c r="A28" s="47" t="s">
        <v>159</v>
      </c>
      <c r="B28" s="47" t="s">
        <v>160</v>
      </c>
      <c r="C28" s="47" t="s">
        <v>160</v>
      </c>
      <c r="D28" s="47" t="s">
        <v>161</v>
      </c>
      <c r="E28" s="72">
        <f>IF('Indicator Data'!O31="No data","x",ROUND(IF('Indicator Data'!O31&gt;E$334,10,IF('Indicator Data'!O31&lt;E$333,0,10-(E$334-'Indicator Data'!O31)/(E$334-E$333)*10)),1))</f>
        <v>4.8</v>
      </c>
      <c r="F28" s="73">
        <f>IF('Indicator Data'!P31="No data","x",ROUND(IF('Indicator Data'!P31^2&gt;F$334,10,IF('Indicator Data'!P31^2&lt;F$333,0,10-(F$334-'Indicator Data'!P31^2)/(F$334-F$333)*10)),1))</f>
        <v>3.8</v>
      </c>
      <c r="G28" s="81">
        <f>IF('Indicator Data'!Q31="No data","x",ROUND(IF('Indicator Data'!Q31^2&gt;G$334,10,IF('Indicator Data'!Q31^2&lt;G$333,0,10-(G$334-'Indicator Data'!Q31^2)/(G$334-G$333)*10)),1))</f>
        <v>6.2</v>
      </c>
      <c r="H28" s="81">
        <f>IF('Indicator Data'!R31="No data","x",ROUND(IF('Indicator Data'!R31&gt;H$334,10,IF('Indicator Data'!R31&lt;H$333,0,10-(H$334-'Indicator Data'!R31)/(H$334-H$333)*10)),1))</f>
        <v>4.8</v>
      </c>
      <c r="I28" s="73">
        <f t="shared" si="0"/>
        <v>5.5</v>
      </c>
      <c r="J28" s="73">
        <v>5.0999999999999996</v>
      </c>
      <c r="K28" s="73">
        <v>4.3</v>
      </c>
      <c r="L28" s="75">
        <f t="shared" si="1"/>
        <v>4.7</v>
      </c>
      <c r="M28" s="72">
        <f>IF('Indicator Data'!U31="No data","x",ROUND(IF('Indicator Data'!U31&gt;M$334,0,IF('Indicator Data'!U31&lt;M$333,10,(M$334-'Indicator Data'!U31)/(M$334-M$333)*10)),1))</f>
        <v>7.3</v>
      </c>
      <c r="N28" s="72">
        <v>7.6</v>
      </c>
      <c r="O28" s="72">
        <v>1.91</v>
      </c>
      <c r="P28" s="75">
        <f t="shared" si="2"/>
        <v>6.1</v>
      </c>
      <c r="Q28" s="72">
        <f>IF('Indicator Data'!X31="No data","x",ROUND(IF('Indicator Data'!X31&gt;Q$334,10,IF('Indicator Data'!X31&lt;Q$333,0,10-(Q$334-'Indicator Data'!X31)/(Q$334-Q$333)*10)),1))</f>
        <v>8.1999999999999993</v>
      </c>
      <c r="R28" s="75">
        <f t="shared" si="3"/>
        <v>8.1999999999999993</v>
      </c>
      <c r="S28" s="76">
        <f t="shared" si="4"/>
        <v>5.9</v>
      </c>
      <c r="T28" s="77">
        <f>IF(AND('Indicator Data'!AC31="No data",'Indicator Data'!AD31="No data",'Indicator Data'!AE31="No data",'Indicator Data'!AF31="No data"),0,SUM('Indicator Data'!AC31:AF31)/100)</f>
        <v>0</v>
      </c>
      <c r="U28" s="72">
        <f t="shared" si="5"/>
        <v>0</v>
      </c>
      <c r="V28" s="78">
        <f>IF('Indicator Data'!BF31="No data","x",T28*100/'Indicator Data'!BF31)</f>
        <v>0</v>
      </c>
      <c r="W28" s="72">
        <f t="shared" si="6"/>
        <v>0</v>
      </c>
      <c r="X28" s="79">
        <f t="shared" si="7"/>
        <v>0</v>
      </c>
      <c r="Y28" s="72">
        <f>IF('Indicator Data'!AK31="x","x",ROUND((PERCENTRANK('Indicator Data'!$AK$6:$AK$335,'Indicator Data'!AK31,2)*10),1))</f>
        <v>1.6</v>
      </c>
      <c r="Z28" s="72">
        <f>IF('Indicator Data'!AJ31="x","x",ROUND((PERCENTRANK('Indicator Data'!$AJ$6:$AJ$335,'Indicator Data'!AJ31,2)*10),1))</f>
        <v>1.6</v>
      </c>
      <c r="AA28" s="75">
        <f t="shared" si="8"/>
        <v>1.6</v>
      </c>
      <c r="AB28" s="72">
        <f>IF('Indicator Data'!Y31="No data","x",ROUND(IF('Indicator Data'!Y31&gt;AB$334,10,IF('Indicator Data'!Y31&lt;AB$333,0,10-(AB$334-'Indicator Data'!Y31)/(AB$334-AB$333)*10)),1))</f>
        <v>2.4</v>
      </c>
      <c r="AC28" s="72">
        <f>IF('Indicator Data'!AB31="No data","x",ROUND(IF('Indicator Data'!AB31&gt;AC$334,10,IF('Indicator Data'!AB31&lt;AC$333,0,10-(AC$334-'Indicator Data'!AB31)/(AC$334-AC$333)*10)),1))</f>
        <v>4</v>
      </c>
      <c r="AD28" s="72">
        <f>IF('Indicator Data'!AG31="No data","x",ROUND(IF('Indicator Data'!AG31&gt;AD$334,10,IF('Indicator Data'!AG31&lt;AD$333,0,10-(AD$334-'Indicator Data'!AG31)/(AD$334-AD$333)*10)),1))</f>
        <v>1.5</v>
      </c>
      <c r="AE28" s="75">
        <f t="shared" si="9"/>
        <v>2.6</v>
      </c>
      <c r="AF28" s="72">
        <f>IF('Indicator Data'!AM31="No data","x",ROUND(IF('Indicator Data'!AM31&gt;AF$334,10,IF('Indicator Data'!AM31&lt;AF$333,0,10-(AF$334-'Indicator Data'!AM31)/(AF$334-AF$333)*10)),1))</f>
        <v>5.9</v>
      </c>
      <c r="AG28" s="72">
        <f>IF('Indicator Data'!AN31="No data","x",ROUND(IF('Indicator Data'!AN31&gt;AG$334,0,IF('Indicator Data'!AN31&lt;AG$333,10,(AG$334-'Indicator Data'!AN31)/(AG$334-AG$333)*10)),1))</f>
        <v>3.4</v>
      </c>
      <c r="AH28" s="75">
        <f t="shared" si="10"/>
        <v>4.7</v>
      </c>
      <c r="AI28" s="72">
        <f>IF('Indicator Data'!AP31="No data","x",ROUND(IF('Indicator Data'!AP31&gt;AI$334,10,IF('Indicator Data'!AP31&lt;AI$333,0,10-(AI$334-'Indicator Data'!AP31)/(AI$334-AI$333)*10)),1))</f>
        <v>5.6</v>
      </c>
      <c r="AJ28" s="72">
        <f>IF('Indicator Data'!AR31="No data","x",ROUND(IF('Indicator Data'!AR31&gt;$AJ$334,10,IF('Indicator Data'!AR31&lt;$AJ$333,0,10-($AJ$334-'Indicator Data'!AR31)/($AJ$334-$AJ$333)*10)),1))</f>
        <v>5.9</v>
      </c>
      <c r="AK28" s="75">
        <f t="shared" si="11"/>
        <v>5.8</v>
      </c>
      <c r="AL28" s="79">
        <f t="shared" si="13"/>
        <v>3.9</v>
      </c>
      <c r="AM28" s="80">
        <f t="shared" si="12"/>
        <v>2.2000000000000002</v>
      </c>
    </row>
    <row r="29" spans="1:39" ht="15.75" customHeight="1" x14ac:dyDescent="0.25">
      <c r="A29" s="47" t="s">
        <v>159</v>
      </c>
      <c r="B29" s="47" t="s">
        <v>160</v>
      </c>
      <c r="C29" s="47" t="s">
        <v>162</v>
      </c>
      <c r="D29" s="47" t="s">
        <v>163</v>
      </c>
      <c r="E29" s="72">
        <f>IF('Indicator Data'!O32="No data","x",ROUND(IF('Indicator Data'!O32&gt;E$334,10,IF('Indicator Data'!O32&lt;E$333,0,10-(E$334-'Indicator Data'!O32)/(E$334-E$333)*10)),1))</f>
        <v>7.9</v>
      </c>
      <c r="F29" s="73">
        <f>IF('Indicator Data'!P32="No data","x",ROUND(IF('Indicator Data'!P32^2&gt;F$334,10,IF('Indicator Data'!P32^2&lt;F$333,0,10-(F$334-'Indicator Data'!P32^2)/(F$334-F$333)*10)),1))</f>
        <v>9.6999999999999993</v>
      </c>
      <c r="G29" s="81">
        <f>IF('Indicator Data'!Q32="No data","x",ROUND(IF('Indicator Data'!Q32^2&gt;G$334,10,IF('Indicator Data'!Q32^2&lt;G$333,0,10-(G$334-'Indicator Data'!Q32^2)/(G$334-G$333)*10)),1))</f>
        <v>8.6999999999999993</v>
      </c>
      <c r="H29" s="81">
        <f>IF('Indicator Data'!R32="No data","x",ROUND(IF('Indicator Data'!R32&gt;H$334,10,IF('Indicator Data'!R32&lt;H$333,0,10-(H$334-'Indicator Data'!R32)/(H$334-H$333)*10)),1))</f>
        <v>6.8</v>
      </c>
      <c r="I29" s="73">
        <f t="shared" si="0"/>
        <v>7.8</v>
      </c>
      <c r="J29" s="73">
        <v>8.6</v>
      </c>
      <c r="K29" s="73">
        <v>5.7</v>
      </c>
      <c r="L29" s="75">
        <f t="shared" si="1"/>
        <v>8.1999999999999993</v>
      </c>
      <c r="M29" s="72">
        <f>IF('Indicator Data'!U32="No data","x",ROUND(IF('Indicator Data'!U32&gt;M$334,0,IF('Indicator Data'!U32&lt;M$333,10,(M$334-'Indicator Data'!U32)/(M$334-M$333)*10)),1))</f>
        <v>9.1</v>
      </c>
      <c r="N29" s="72">
        <v>10</v>
      </c>
      <c r="O29" s="72">
        <v>1.5</v>
      </c>
      <c r="P29" s="75">
        <f t="shared" si="2"/>
        <v>8.3000000000000007</v>
      </c>
      <c r="Q29" s="72">
        <f>IF('Indicator Data'!X32="No data","x",ROUND(IF('Indicator Data'!X32&gt;Q$334,10,IF('Indicator Data'!X32&lt;Q$333,0,10-(Q$334-'Indicator Data'!X32)/(Q$334-Q$333)*10)),1))</f>
        <v>9.9</v>
      </c>
      <c r="R29" s="75">
        <f t="shared" si="3"/>
        <v>9.9</v>
      </c>
      <c r="S29" s="76">
        <f t="shared" si="4"/>
        <v>8.6999999999999993</v>
      </c>
      <c r="T29" s="77">
        <f>IF(AND('Indicator Data'!AC32="No data",'Indicator Data'!AD32="No data",'Indicator Data'!AE32="No data",'Indicator Data'!AF32="No data"),0,SUM('Indicator Data'!AC32:AF32)/100)</f>
        <v>103</v>
      </c>
      <c r="U29" s="72">
        <f t="shared" si="5"/>
        <v>10</v>
      </c>
      <c r="V29" s="78">
        <f>IF('Indicator Data'!BF32="No data","x",T29*100/'Indicator Data'!BF32)</f>
        <v>3.8738843777150103E-2</v>
      </c>
      <c r="W29" s="72">
        <f t="shared" si="6"/>
        <v>7.9</v>
      </c>
      <c r="X29" s="79">
        <f t="shared" si="7"/>
        <v>9</v>
      </c>
      <c r="Y29" s="72">
        <f>IF('Indicator Data'!AK32="x","x",ROUND((PERCENTRANK('Indicator Data'!$AK$6:$AK$335,'Indicator Data'!AK32,2)*10),1))</f>
        <v>2.6</v>
      </c>
      <c r="Z29" s="72">
        <f>IF('Indicator Data'!AJ32="x","x",ROUND((PERCENTRANK('Indicator Data'!$AJ$6:$AJ$335,'Indicator Data'!AJ32,2)*10),1))</f>
        <v>2.6</v>
      </c>
      <c r="AA29" s="75">
        <f t="shared" si="8"/>
        <v>2.6</v>
      </c>
      <c r="AB29" s="72">
        <f>IF('Indicator Data'!Y32="No data","x",ROUND(IF('Indicator Data'!Y32&gt;AB$334,10,IF('Indicator Data'!Y32&lt;AB$333,0,10-(AB$334-'Indicator Data'!Y32)/(AB$334-AB$333)*10)),1))</f>
        <v>3</v>
      </c>
      <c r="AC29" s="72">
        <f>IF('Indicator Data'!AB32="No data","x",ROUND(IF('Indicator Data'!AB32&gt;AC$334,10,IF('Indicator Data'!AB32&lt;AC$333,0,10-(AC$334-'Indicator Data'!AB32)/(AC$334-AC$333)*10)),1))</f>
        <v>5.3</v>
      </c>
      <c r="AD29" s="72">
        <f>IF('Indicator Data'!AG32="No data","x",ROUND(IF('Indicator Data'!AG32&gt;AD$334,10,IF('Indicator Data'!AG32&lt;AD$333,0,10-(AD$334-'Indicator Data'!AG32)/(AD$334-AD$333)*10)),1))</f>
        <v>1.2</v>
      </c>
      <c r="AE29" s="75">
        <f t="shared" si="9"/>
        <v>3.2</v>
      </c>
      <c r="AF29" s="72">
        <f>IF('Indicator Data'!AM32="No data","x",ROUND(IF('Indicator Data'!AM32&gt;AF$334,10,IF('Indicator Data'!AM32&lt;AF$333,0,10-(AF$334-'Indicator Data'!AM32)/(AF$334-AF$333)*10)),1))</f>
        <v>5.6</v>
      </c>
      <c r="AG29" s="72">
        <f>IF('Indicator Data'!AN32="No data","x",ROUND(IF('Indicator Data'!AN32&gt;AG$334,0,IF('Indicator Data'!AN32&lt;AG$333,10,(AG$334-'Indicator Data'!AN32)/(AG$334-AG$333)*10)),1))</f>
        <v>5.7</v>
      </c>
      <c r="AH29" s="75">
        <f t="shared" si="10"/>
        <v>5.7</v>
      </c>
      <c r="AI29" s="72">
        <f>IF('Indicator Data'!AP32="No data","x",ROUND(IF('Indicator Data'!AP32&gt;AI$334,10,IF('Indicator Data'!AP32&lt;AI$333,0,10-(AI$334-'Indicator Data'!AP32)/(AI$334-AI$333)*10)),1))</f>
        <v>5.3</v>
      </c>
      <c r="AJ29" s="72">
        <f>IF('Indicator Data'!AR32="No data","x",ROUND(IF('Indicator Data'!AR32&gt;$AJ$334,10,IF('Indicator Data'!AR32&lt;$AJ$333,0,10-($AJ$334-'Indicator Data'!AR32)/($AJ$334-$AJ$333)*10)),1))</f>
        <v>6.3</v>
      </c>
      <c r="AK29" s="75">
        <f t="shared" si="11"/>
        <v>5.8</v>
      </c>
      <c r="AL29" s="79">
        <f t="shared" si="13"/>
        <v>4.5</v>
      </c>
      <c r="AM29" s="80">
        <f t="shared" si="12"/>
        <v>7.4</v>
      </c>
    </row>
    <row r="30" spans="1:39" ht="15.75" customHeight="1" x14ac:dyDescent="0.25">
      <c r="A30" s="47" t="s">
        <v>159</v>
      </c>
      <c r="B30" s="47" t="s">
        <v>164</v>
      </c>
      <c r="C30" s="47" t="s">
        <v>164</v>
      </c>
      <c r="D30" s="47" t="s">
        <v>165</v>
      </c>
      <c r="E30" s="72">
        <f>IF('Indicator Data'!O33="No data","x",ROUND(IF('Indicator Data'!O33&gt;E$334,10,IF('Indicator Data'!O33&lt;E$333,0,10-(E$334-'Indicator Data'!O33)/(E$334-E$333)*10)),1))</f>
        <v>7</v>
      </c>
      <c r="F30" s="73">
        <f>IF('Indicator Data'!P33="No data","x",ROUND(IF('Indicator Data'!P33^2&gt;F$334,10,IF('Indicator Data'!P33^2&lt;F$333,0,10-(F$334-'Indicator Data'!P33^2)/(F$334-F$333)*10)),1))</f>
        <v>9.6999999999999993</v>
      </c>
      <c r="G30" s="81">
        <f>IF('Indicator Data'!Q33="No data","x",ROUND(IF('Indicator Data'!Q33^2&gt;G$334,10,IF('Indicator Data'!Q33^2&lt;G$333,0,10-(G$334-'Indicator Data'!Q33^2)/(G$334-G$333)*10)),1))</f>
        <v>7.3</v>
      </c>
      <c r="H30" s="81">
        <f>IF('Indicator Data'!R33="No data","x",ROUND(IF('Indicator Data'!R33&gt;H$334,10,IF('Indicator Data'!R33&lt;H$333,0,10-(H$334-'Indicator Data'!R33)/(H$334-H$333)*10)),1))</f>
        <v>9.4</v>
      </c>
      <c r="I30" s="73">
        <f t="shared" si="0"/>
        <v>8.4</v>
      </c>
      <c r="J30" s="73">
        <v>4.9000000000000004</v>
      </c>
      <c r="K30" s="73">
        <v>9.4</v>
      </c>
      <c r="L30" s="75">
        <f t="shared" si="1"/>
        <v>8.3000000000000007</v>
      </c>
      <c r="M30" s="72">
        <f>IF('Indicator Data'!U33="No data","x",ROUND(IF('Indicator Data'!U33&gt;M$334,0,IF('Indicator Data'!U33&lt;M$333,10,(M$334-'Indicator Data'!U33)/(M$334-M$333)*10)),1))</f>
        <v>8.1</v>
      </c>
      <c r="N30" s="72">
        <v>10</v>
      </c>
      <c r="O30" s="72">
        <v>2.46</v>
      </c>
      <c r="P30" s="75">
        <f t="shared" si="2"/>
        <v>8</v>
      </c>
      <c r="Q30" s="72">
        <f>IF('Indicator Data'!X33="No data","x",ROUND(IF('Indicator Data'!X33&gt;Q$334,10,IF('Indicator Data'!X33&lt;Q$333,0,10-(Q$334-'Indicator Data'!X33)/(Q$334-Q$333)*10)),1))</f>
        <v>7.6</v>
      </c>
      <c r="R30" s="75">
        <f t="shared" si="3"/>
        <v>7.6</v>
      </c>
      <c r="S30" s="76">
        <f t="shared" si="4"/>
        <v>8.1</v>
      </c>
      <c r="T30" s="77">
        <f>IF(AND('Indicator Data'!AC33="No data",'Indicator Data'!AD33="No data",'Indicator Data'!AE33="No data",'Indicator Data'!AF33="No data"),0,SUM('Indicator Data'!AC33:AF33)/100)</f>
        <v>0</v>
      </c>
      <c r="U30" s="72">
        <f t="shared" si="5"/>
        <v>0</v>
      </c>
      <c r="V30" s="78">
        <f>IF('Indicator Data'!BF33="No data","x",T30*100/'Indicator Data'!BF33)</f>
        <v>0</v>
      </c>
      <c r="W30" s="72">
        <f t="shared" si="6"/>
        <v>0</v>
      </c>
      <c r="X30" s="79">
        <f t="shared" si="7"/>
        <v>0</v>
      </c>
      <c r="Y30" s="72">
        <f>IF('Indicator Data'!AK33="x","x",ROUND((PERCENTRANK('Indicator Data'!$AK$6:$AK$335,'Indicator Data'!AK33,2)*10),1))</f>
        <v>2.2000000000000002</v>
      </c>
      <c r="Z30" s="72">
        <f>IF('Indicator Data'!AJ33="x","x",ROUND((PERCENTRANK('Indicator Data'!$AJ$6:$AJ$335,'Indicator Data'!AJ33,2)*10),1))</f>
        <v>2.1</v>
      </c>
      <c r="AA30" s="75">
        <f t="shared" si="8"/>
        <v>2.2000000000000002</v>
      </c>
      <c r="AB30" s="72">
        <f>IF('Indicator Data'!Y33="No data","x",ROUND(IF('Indicator Data'!Y33&gt;AB$334,10,IF('Indicator Data'!Y33&lt;AB$333,0,10-(AB$334-'Indicator Data'!Y33)/(AB$334-AB$333)*10)),1))</f>
        <v>1.3</v>
      </c>
      <c r="AC30" s="72">
        <f>IF('Indicator Data'!AB33="No data","x",ROUND(IF('Indicator Data'!AB33&gt;AC$334,10,IF('Indicator Data'!AB33&lt;AC$333,0,10-(AC$334-'Indicator Data'!AB33)/(AC$334-AC$333)*10)),1))</f>
        <v>5.8</v>
      </c>
      <c r="AD30" s="72">
        <f>IF('Indicator Data'!AG33="No data","x",ROUND(IF('Indicator Data'!AG33&gt;AD$334,10,IF('Indicator Data'!AG33&lt;AD$333,0,10-(AD$334-'Indicator Data'!AG33)/(AD$334-AD$333)*10)),1))</f>
        <v>1.7</v>
      </c>
      <c r="AE30" s="75">
        <f t="shared" si="9"/>
        <v>2.9</v>
      </c>
      <c r="AF30" s="72">
        <f>IF('Indicator Data'!AM33="No data","x",ROUND(IF('Indicator Data'!AM33&gt;AF$334,10,IF('Indicator Data'!AM33&lt;AF$333,0,10-(AF$334-'Indicator Data'!AM33)/(AF$334-AF$333)*10)),1))</f>
        <v>4.0999999999999996</v>
      </c>
      <c r="AG30" s="72">
        <f>IF('Indicator Data'!AN33="No data","x",ROUND(IF('Indicator Data'!AN33&gt;AG$334,0,IF('Indicator Data'!AN33&lt;AG$333,10,(AG$334-'Indicator Data'!AN33)/(AG$334-AG$333)*10)),1))</f>
        <v>1.7</v>
      </c>
      <c r="AH30" s="75">
        <f t="shared" si="10"/>
        <v>2.9</v>
      </c>
      <c r="AI30" s="72">
        <f>IF('Indicator Data'!AP33="No data","x",ROUND(IF('Indicator Data'!AP33&gt;AI$334,10,IF('Indicator Data'!AP33&lt;AI$333,0,10-(AI$334-'Indicator Data'!AP33)/(AI$334-AI$333)*10)),1))</f>
        <v>9</v>
      </c>
      <c r="AJ30" s="72">
        <f>IF('Indicator Data'!AR33="No data","x",ROUND(IF('Indicator Data'!AR33&gt;$AJ$334,10,IF('Indicator Data'!AR33&lt;$AJ$333,0,10-($AJ$334-'Indicator Data'!AR33)/($AJ$334-$AJ$333)*10)),1))</f>
        <v>3.5</v>
      </c>
      <c r="AK30" s="75">
        <f t="shared" si="11"/>
        <v>6.3</v>
      </c>
      <c r="AL30" s="79">
        <f t="shared" si="13"/>
        <v>3.8</v>
      </c>
      <c r="AM30" s="80">
        <f t="shared" si="12"/>
        <v>2.1</v>
      </c>
    </row>
    <row r="31" spans="1:39" ht="15.75" customHeight="1" x14ac:dyDescent="0.25">
      <c r="A31" s="47" t="s">
        <v>159</v>
      </c>
      <c r="B31" s="47" t="s">
        <v>160</v>
      </c>
      <c r="C31" s="47" t="s">
        <v>166</v>
      </c>
      <c r="D31" s="47" t="s">
        <v>167</v>
      </c>
      <c r="E31" s="72">
        <f>IF('Indicator Data'!O34="No data","x",ROUND(IF('Indicator Data'!O34&gt;E$334,10,IF('Indicator Data'!O34&lt;E$333,0,10-(E$334-'Indicator Data'!O34)/(E$334-E$333)*10)),1))</f>
        <v>6.3</v>
      </c>
      <c r="F31" s="73">
        <f>IF('Indicator Data'!P34="No data","x",ROUND(IF('Indicator Data'!P34^2&gt;F$334,10,IF('Indicator Data'!P34^2&lt;F$333,0,10-(F$334-'Indicator Data'!P34^2)/(F$334-F$333)*10)),1))</f>
        <v>8.4</v>
      </c>
      <c r="G31" s="81">
        <f>IF('Indicator Data'!Q34="No data","x",ROUND(IF('Indicator Data'!Q34^2&gt;G$334,10,IF('Indicator Data'!Q34^2&lt;G$333,0,10-(G$334-'Indicator Data'!Q34^2)/(G$334-G$333)*10)),1))</f>
        <v>7</v>
      </c>
      <c r="H31" s="81">
        <f>IF('Indicator Data'!R34="No data","x",ROUND(IF('Indicator Data'!R34&gt;H$334,10,IF('Indicator Data'!R34&lt;H$333,0,10-(H$334-'Indicator Data'!R34)/(H$334-H$333)*10)),1))</f>
        <v>2.6</v>
      </c>
      <c r="I31" s="73">
        <f t="shared" si="0"/>
        <v>4.8</v>
      </c>
      <c r="J31" s="73">
        <v>7</v>
      </c>
      <c r="K31" s="73">
        <v>10</v>
      </c>
      <c r="L31" s="75">
        <f t="shared" si="1"/>
        <v>7.8</v>
      </c>
      <c r="M31" s="72">
        <f>IF('Indicator Data'!U34="No data","x",ROUND(IF('Indicator Data'!U34&gt;M$334,0,IF('Indicator Data'!U34&lt;M$333,10,(M$334-'Indicator Data'!U34)/(M$334-M$333)*10)),1))</f>
        <v>8.5</v>
      </c>
      <c r="N31" s="72">
        <v>8.6999999999999993</v>
      </c>
      <c r="O31" s="72">
        <v>1.21</v>
      </c>
      <c r="P31" s="75">
        <f t="shared" si="2"/>
        <v>7.1</v>
      </c>
      <c r="Q31" s="72">
        <f>IF('Indicator Data'!X34="No data","x",ROUND(IF('Indicator Data'!X34&gt;Q$334,10,IF('Indicator Data'!X34&lt;Q$333,0,10-(Q$334-'Indicator Data'!X34)/(Q$334-Q$333)*10)),1))</f>
        <v>8.1</v>
      </c>
      <c r="R31" s="75">
        <f t="shared" si="3"/>
        <v>8.1</v>
      </c>
      <c r="S31" s="76">
        <f t="shared" si="4"/>
        <v>7.7</v>
      </c>
      <c r="T31" s="77">
        <f>IF(AND('Indicator Data'!AC34="No data",'Indicator Data'!AD34="No data",'Indicator Data'!AE34="No data",'Indicator Data'!AF34="No data"),0,SUM('Indicator Data'!AC34:AF34)/100)</f>
        <v>0</v>
      </c>
      <c r="U31" s="72">
        <f t="shared" si="5"/>
        <v>0</v>
      </c>
      <c r="V31" s="78">
        <f>IF('Indicator Data'!BF34="No data","x",T31*100/'Indicator Data'!BF34)</f>
        <v>0</v>
      </c>
      <c r="W31" s="72">
        <f t="shared" si="6"/>
        <v>0</v>
      </c>
      <c r="X31" s="79">
        <f t="shared" si="7"/>
        <v>0</v>
      </c>
      <c r="Y31" s="72">
        <f>IF('Indicator Data'!AK34="x","x",ROUND((PERCENTRANK('Indicator Data'!$AK$6:$AK$335,'Indicator Data'!AK34,2)*10),1))</f>
        <v>5.5</v>
      </c>
      <c r="Z31" s="72">
        <f>IF('Indicator Data'!AJ34="x","x",ROUND((PERCENTRANK('Indicator Data'!$AJ$6:$AJ$335,'Indicator Data'!AJ34,2)*10),1))</f>
        <v>5.5</v>
      </c>
      <c r="AA31" s="75">
        <f t="shared" si="8"/>
        <v>5.5</v>
      </c>
      <c r="AB31" s="72">
        <f>IF('Indicator Data'!Y34="No data","x",ROUND(IF('Indicator Data'!Y34&gt;AB$334,10,IF('Indicator Data'!Y34&lt;AB$333,0,10-(AB$334-'Indicator Data'!Y34)/(AB$334-AB$333)*10)),1))</f>
        <v>2.2000000000000002</v>
      </c>
      <c r="AC31" s="72">
        <f>IF('Indicator Data'!AB34="No data","x",ROUND(IF('Indicator Data'!AB34&gt;AC$334,10,IF('Indicator Data'!AB34&lt;AC$333,0,10-(AC$334-'Indicator Data'!AB34)/(AC$334-AC$333)*10)),1))</f>
        <v>4.3</v>
      </c>
      <c r="AD31" s="72">
        <f>IF('Indicator Data'!AG34="No data","x",ROUND(IF('Indicator Data'!AG34&gt;AD$334,10,IF('Indicator Data'!AG34&lt;AD$333,0,10-(AD$334-'Indicator Data'!AG34)/(AD$334-AD$333)*10)),1))</f>
        <v>0.3</v>
      </c>
      <c r="AE31" s="75">
        <f t="shared" si="9"/>
        <v>2.2999999999999998</v>
      </c>
      <c r="AF31" s="72">
        <f>IF('Indicator Data'!AM34="No data","x",ROUND(IF('Indicator Data'!AM34&gt;AF$334,10,IF('Indicator Data'!AM34&lt;AF$333,0,10-(AF$334-'Indicator Data'!AM34)/(AF$334-AF$333)*10)),1))</f>
        <v>2.9</v>
      </c>
      <c r="AG31" s="72">
        <f>IF('Indicator Data'!AN34="No data","x",ROUND(IF('Indicator Data'!AN34&gt;AG$334,0,IF('Indicator Data'!AN34&lt;AG$333,10,(AG$334-'Indicator Data'!AN34)/(AG$334-AG$333)*10)),1))</f>
        <v>0.7</v>
      </c>
      <c r="AH31" s="75">
        <f t="shared" si="10"/>
        <v>1.8</v>
      </c>
      <c r="AI31" s="72">
        <f>IF('Indicator Data'!AP34="No data","x",ROUND(IF('Indicator Data'!AP34&gt;AI$334,10,IF('Indicator Data'!AP34&lt;AI$333,0,10-(AI$334-'Indicator Data'!AP34)/(AI$334-AI$333)*10)),1))</f>
        <v>4.7</v>
      </c>
      <c r="AJ31" s="72">
        <f>IF('Indicator Data'!AR34="No data","x",ROUND(IF('Indicator Data'!AR34&gt;$AJ$334,10,IF('Indicator Data'!AR34&lt;$AJ$333,0,10-($AJ$334-'Indicator Data'!AR34)/($AJ$334-$AJ$333)*10)),1))</f>
        <v>3.4</v>
      </c>
      <c r="AK31" s="75">
        <f t="shared" si="11"/>
        <v>4.0999999999999996</v>
      </c>
      <c r="AL31" s="79">
        <f t="shared" si="13"/>
        <v>3.6</v>
      </c>
      <c r="AM31" s="80">
        <f t="shared" si="12"/>
        <v>2</v>
      </c>
    </row>
    <row r="32" spans="1:39" ht="15.75" customHeight="1" x14ac:dyDescent="0.25">
      <c r="A32" s="47" t="s">
        <v>159</v>
      </c>
      <c r="B32" s="47" t="s">
        <v>168</v>
      </c>
      <c r="C32" s="47" t="s">
        <v>168</v>
      </c>
      <c r="D32" s="47" t="s">
        <v>169</v>
      </c>
      <c r="E32" s="72">
        <f>IF('Indicator Data'!O35="No data","x",ROUND(IF('Indicator Data'!O35&gt;E$334,10,IF('Indicator Data'!O35&lt;E$333,0,10-(E$334-'Indicator Data'!O35)/(E$334-E$333)*10)),1))</f>
        <v>4.4000000000000004</v>
      </c>
      <c r="F32" s="73">
        <f>IF('Indicator Data'!P35="No data","x",ROUND(IF('Indicator Data'!P35^2&gt;F$334,10,IF('Indicator Data'!P35^2&lt;F$333,0,10-(F$334-'Indicator Data'!P35^2)/(F$334-F$333)*10)),1))</f>
        <v>6.4</v>
      </c>
      <c r="G32" s="81">
        <f>IF('Indicator Data'!Q35="No data","x",ROUND(IF('Indicator Data'!Q35^2&gt;G$334,10,IF('Indicator Data'!Q35^2&lt;G$333,0,10-(G$334-'Indicator Data'!Q35^2)/(G$334-G$333)*10)),1))</f>
        <v>5.8</v>
      </c>
      <c r="H32" s="81">
        <f>IF('Indicator Data'!R35="No data","x",ROUND(IF('Indicator Data'!R35&gt;H$334,10,IF('Indicator Data'!R35&lt;H$333,0,10-(H$334-'Indicator Data'!R35)/(H$334-H$333)*10)),1))</f>
        <v>4.7</v>
      </c>
      <c r="I32" s="73">
        <f t="shared" si="0"/>
        <v>5.3</v>
      </c>
      <c r="J32" s="73">
        <v>3.1</v>
      </c>
      <c r="K32" s="73">
        <v>3.1</v>
      </c>
      <c r="L32" s="75">
        <f t="shared" si="1"/>
        <v>4.5999999999999996</v>
      </c>
      <c r="M32" s="72">
        <f>IF('Indicator Data'!U35="No data","x",ROUND(IF('Indicator Data'!U35&gt;M$334,0,IF('Indicator Data'!U35&lt;M$333,10,(M$334-'Indicator Data'!U35)/(M$334-M$333)*10)),1))</f>
        <v>7.5</v>
      </c>
      <c r="N32" s="72">
        <v>5.4</v>
      </c>
      <c r="O32" s="72">
        <v>2.0499999999999998</v>
      </c>
      <c r="P32" s="75">
        <f t="shared" si="2"/>
        <v>5.4</v>
      </c>
      <c r="Q32" s="72">
        <f>IF('Indicator Data'!X35="No data","x",ROUND(IF('Indicator Data'!X35&gt;Q$334,10,IF('Indicator Data'!X35&lt;Q$333,0,10-(Q$334-'Indicator Data'!X35)/(Q$334-Q$333)*10)),1))</f>
        <v>5.7</v>
      </c>
      <c r="R32" s="75">
        <f t="shared" si="3"/>
        <v>5.7</v>
      </c>
      <c r="S32" s="76">
        <f t="shared" si="4"/>
        <v>5.0999999999999996</v>
      </c>
      <c r="T32" s="77">
        <f>IF(AND('Indicator Data'!AC35="No data",'Indicator Data'!AD35="No data",'Indicator Data'!AE35="No data",'Indicator Data'!AF35="No data"),0,SUM('Indicator Data'!AC35:AF35)/100)</f>
        <v>0</v>
      </c>
      <c r="U32" s="72">
        <f t="shared" si="5"/>
        <v>0</v>
      </c>
      <c r="V32" s="78">
        <f>IF('Indicator Data'!BF35="No data","x",T32*100/'Indicator Data'!BF35)</f>
        <v>0</v>
      </c>
      <c r="W32" s="72">
        <f t="shared" si="6"/>
        <v>0</v>
      </c>
      <c r="X32" s="79">
        <f t="shared" si="7"/>
        <v>0</v>
      </c>
      <c r="Y32" s="72">
        <f>IF('Indicator Data'!AK35="x","x",ROUND((PERCENTRANK('Indicator Data'!$AK$6:$AK$335,'Indicator Data'!AK35,2)*10),1))</f>
        <v>1.7</v>
      </c>
      <c r="Z32" s="72">
        <f>IF('Indicator Data'!AJ35="x","x",ROUND((PERCENTRANK('Indicator Data'!$AJ$6:$AJ$335,'Indicator Data'!AJ35,2)*10),1))</f>
        <v>1.7</v>
      </c>
      <c r="AA32" s="75">
        <f t="shared" si="8"/>
        <v>1.7</v>
      </c>
      <c r="AB32" s="72">
        <f>IF('Indicator Data'!Y35="No data","x",ROUND(IF('Indicator Data'!Y35&gt;AB$334,10,IF('Indicator Data'!Y35&lt;AB$333,0,10-(AB$334-'Indicator Data'!Y35)/(AB$334-AB$333)*10)),1))</f>
        <v>3.5</v>
      </c>
      <c r="AC32" s="72">
        <f>IF('Indicator Data'!AB35="No data","x",ROUND(IF('Indicator Data'!AB35&gt;AC$334,10,IF('Indicator Data'!AB35&lt;AC$333,0,10-(AC$334-'Indicator Data'!AB35)/(AC$334-AC$333)*10)),1))</f>
        <v>7.2</v>
      </c>
      <c r="AD32" s="72">
        <f>IF('Indicator Data'!AG35="No data","x",ROUND(IF('Indicator Data'!AG35&gt;AD$334,10,IF('Indicator Data'!AG35&lt;AD$333,0,10-(AD$334-'Indicator Data'!AG35)/(AD$334-AD$333)*10)),1))</f>
        <v>1.1000000000000001</v>
      </c>
      <c r="AE32" s="75">
        <f t="shared" si="9"/>
        <v>3.9</v>
      </c>
      <c r="AF32" s="72">
        <f>IF('Indicator Data'!AM35="No data","x",ROUND(IF('Indicator Data'!AM35&gt;AF$334,10,IF('Indicator Data'!AM35&lt;AF$333,0,10-(AF$334-'Indicator Data'!AM35)/(AF$334-AF$333)*10)),1))</f>
        <v>3.6</v>
      </c>
      <c r="AG32" s="72">
        <f>IF('Indicator Data'!AN35="No data","x",ROUND(IF('Indicator Data'!AN35&gt;AG$334,0,IF('Indicator Data'!AN35&lt;AG$333,10,(AG$334-'Indicator Data'!AN35)/(AG$334-AG$333)*10)),1))</f>
        <v>2.2000000000000002</v>
      </c>
      <c r="AH32" s="75">
        <f t="shared" si="10"/>
        <v>2.9</v>
      </c>
      <c r="AI32" s="72">
        <f>IF('Indicator Data'!AP35="No data","x",ROUND(IF('Indicator Data'!AP35&gt;AI$334,10,IF('Indicator Data'!AP35&lt;AI$333,0,10-(AI$334-'Indicator Data'!AP35)/(AI$334-AI$333)*10)),1))</f>
        <v>3.3</v>
      </c>
      <c r="AJ32" s="72">
        <f>IF('Indicator Data'!AR35="No data","x",ROUND(IF('Indicator Data'!AR35&gt;$AJ$334,10,IF('Indicator Data'!AR35&lt;$AJ$333,0,10-($AJ$334-'Indicator Data'!AR35)/($AJ$334-$AJ$333)*10)),1))</f>
        <v>4.3</v>
      </c>
      <c r="AK32" s="75">
        <f t="shared" si="11"/>
        <v>3.8</v>
      </c>
      <c r="AL32" s="79">
        <f t="shared" si="13"/>
        <v>3.1</v>
      </c>
      <c r="AM32" s="80">
        <f t="shared" si="12"/>
        <v>1.7</v>
      </c>
    </row>
    <row r="33" spans="1:39" ht="15.75" customHeight="1" x14ac:dyDescent="0.25">
      <c r="A33" s="47" t="s">
        <v>159</v>
      </c>
      <c r="B33" s="47" t="s">
        <v>170</v>
      </c>
      <c r="C33" s="47" t="s">
        <v>170</v>
      </c>
      <c r="D33" s="47" t="s">
        <v>171</v>
      </c>
      <c r="E33" s="72">
        <f>IF('Indicator Data'!O36="No data","x",ROUND(IF('Indicator Data'!O36&gt;E$334,10,IF('Indicator Data'!O36&lt;E$333,0,10-(E$334-'Indicator Data'!O36)/(E$334-E$333)*10)),1))</f>
        <v>5.7</v>
      </c>
      <c r="F33" s="73">
        <f>IF('Indicator Data'!P36="No data","x",ROUND(IF('Indicator Data'!P36^2&gt;F$334,10,IF('Indicator Data'!P36^2&lt;F$333,0,10-(F$334-'Indicator Data'!P36^2)/(F$334-F$333)*10)),1))</f>
        <v>7.8</v>
      </c>
      <c r="G33" s="81">
        <f>IF('Indicator Data'!Q36="No data","x",ROUND(IF('Indicator Data'!Q36^2&gt;G$334,10,IF('Indicator Data'!Q36^2&lt;G$333,0,10-(G$334-'Indicator Data'!Q36^2)/(G$334-G$333)*10)),1))</f>
        <v>7</v>
      </c>
      <c r="H33" s="81">
        <f>IF('Indicator Data'!R36="No data","x",ROUND(IF('Indicator Data'!R36&gt;H$334,10,IF('Indicator Data'!R36&lt;H$333,0,10-(H$334-'Indicator Data'!R36)/(H$334-H$333)*10)),1))</f>
        <v>6.3</v>
      </c>
      <c r="I33" s="73">
        <f t="shared" si="0"/>
        <v>6.7</v>
      </c>
      <c r="J33" s="73">
        <v>5.9</v>
      </c>
      <c r="K33" s="73">
        <v>5.4</v>
      </c>
      <c r="L33" s="75">
        <f t="shared" si="1"/>
        <v>6.4</v>
      </c>
      <c r="M33" s="72">
        <f>IF('Indicator Data'!U36="No data","x",ROUND(IF('Indicator Data'!U36&gt;M$334,0,IF('Indicator Data'!U36&lt;M$333,10,(M$334-'Indicator Data'!U36)/(M$334-M$333)*10)),1))</f>
        <v>6.6</v>
      </c>
      <c r="N33" s="72">
        <v>7</v>
      </c>
      <c r="O33" s="72">
        <v>1.3</v>
      </c>
      <c r="P33" s="75">
        <f t="shared" si="2"/>
        <v>5.4</v>
      </c>
      <c r="Q33" s="72">
        <f>IF('Indicator Data'!X36="No data","x",ROUND(IF('Indicator Data'!X36&gt;Q$334,10,IF('Indicator Data'!X36&lt;Q$333,0,10-(Q$334-'Indicator Data'!X36)/(Q$334-Q$333)*10)),1))</f>
        <v>8.4</v>
      </c>
      <c r="R33" s="75">
        <f t="shared" si="3"/>
        <v>8.4</v>
      </c>
      <c r="S33" s="76">
        <f t="shared" si="4"/>
        <v>6.7</v>
      </c>
      <c r="T33" s="77">
        <f>IF(AND('Indicator Data'!AC36="No data",'Indicator Data'!AD36="No data",'Indicator Data'!AE36="No data",'Indicator Data'!AF36="No data"),0,SUM('Indicator Data'!AC36:AF36)/100)</f>
        <v>0</v>
      </c>
      <c r="U33" s="72">
        <f t="shared" si="5"/>
        <v>0</v>
      </c>
      <c r="V33" s="78">
        <f>IF('Indicator Data'!BF36="No data","x",T33*100/'Indicator Data'!BF36)</f>
        <v>0</v>
      </c>
      <c r="W33" s="72">
        <f t="shared" si="6"/>
        <v>0</v>
      </c>
      <c r="X33" s="79">
        <f t="shared" si="7"/>
        <v>0</v>
      </c>
      <c r="Y33" s="72">
        <f>IF('Indicator Data'!AK36="x","x",ROUND((PERCENTRANK('Indicator Data'!$AK$6:$AK$335,'Indicator Data'!AK36,2)*10),1))</f>
        <v>1.9</v>
      </c>
      <c r="Z33" s="72">
        <f>IF('Indicator Data'!AJ36="x","x",ROUND((PERCENTRANK('Indicator Data'!$AJ$6:$AJ$335,'Indicator Data'!AJ36,2)*10),1))</f>
        <v>1.7</v>
      </c>
      <c r="AA33" s="75">
        <f t="shared" si="8"/>
        <v>1.8</v>
      </c>
      <c r="AB33" s="72">
        <f>IF('Indicator Data'!Y36="No data","x",ROUND(IF('Indicator Data'!Y36&gt;AB$334,10,IF('Indicator Data'!Y36&lt;AB$333,0,10-(AB$334-'Indicator Data'!Y36)/(AB$334-AB$333)*10)),1))</f>
        <v>2.9</v>
      </c>
      <c r="AC33" s="72">
        <f>IF('Indicator Data'!AB36="No data","x",ROUND(IF('Indicator Data'!AB36&gt;AC$334,10,IF('Indicator Data'!AB36&lt;AC$333,0,10-(AC$334-'Indicator Data'!AB36)/(AC$334-AC$333)*10)),1))</f>
        <v>4.3</v>
      </c>
      <c r="AD33" s="72">
        <f>IF('Indicator Data'!AG36="No data","x",ROUND(IF('Indicator Data'!AG36&gt;AD$334,10,IF('Indicator Data'!AG36&lt;AD$333,0,10-(AD$334-'Indicator Data'!AG36)/(AD$334-AD$333)*10)),1))</f>
        <v>1.4</v>
      </c>
      <c r="AE33" s="75">
        <f t="shared" si="9"/>
        <v>2.9</v>
      </c>
      <c r="AF33" s="72">
        <f>IF('Indicator Data'!AM36="No data","x",ROUND(IF('Indicator Data'!AM36&gt;AF$334,10,IF('Indicator Data'!AM36&lt;AF$333,0,10-(AF$334-'Indicator Data'!AM36)/(AF$334-AF$333)*10)),1))</f>
        <v>4.8</v>
      </c>
      <c r="AG33" s="72">
        <f>IF('Indicator Data'!AN36="No data","x",ROUND(IF('Indicator Data'!AN36&gt;AG$334,0,IF('Indicator Data'!AN36&lt;AG$333,10,(AG$334-'Indicator Data'!AN36)/(AG$334-AG$333)*10)),1))</f>
        <v>3.8</v>
      </c>
      <c r="AH33" s="75">
        <f t="shared" si="10"/>
        <v>4.3</v>
      </c>
      <c r="AI33" s="72">
        <f>IF('Indicator Data'!AP36="No data","x",ROUND(IF('Indicator Data'!AP36&gt;AI$334,10,IF('Indicator Data'!AP36&lt;AI$333,0,10-(AI$334-'Indicator Data'!AP36)/(AI$334-AI$333)*10)),1))</f>
        <v>6.3</v>
      </c>
      <c r="AJ33" s="72">
        <f>IF('Indicator Data'!AR36="No data","x",ROUND(IF('Indicator Data'!AR36&gt;$AJ$334,10,IF('Indicator Data'!AR36&lt;$AJ$333,0,10-($AJ$334-'Indicator Data'!AR36)/($AJ$334-$AJ$333)*10)),1))</f>
        <v>5</v>
      </c>
      <c r="AK33" s="75">
        <f t="shared" si="11"/>
        <v>5.7</v>
      </c>
      <c r="AL33" s="79">
        <f t="shared" si="13"/>
        <v>3.8</v>
      </c>
      <c r="AM33" s="80">
        <f t="shared" si="12"/>
        <v>2.1</v>
      </c>
    </row>
    <row r="34" spans="1:39" ht="15.75" customHeight="1" x14ac:dyDescent="0.25">
      <c r="A34" s="47" t="s">
        <v>159</v>
      </c>
      <c r="B34" s="47" t="s">
        <v>170</v>
      </c>
      <c r="C34" s="47" t="s">
        <v>172</v>
      </c>
      <c r="D34" s="47" t="s">
        <v>173</v>
      </c>
      <c r="E34" s="72">
        <f>IF('Indicator Data'!O37="No data","x",ROUND(IF('Indicator Data'!O37&gt;E$334,10,IF('Indicator Data'!O37&lt;E$333,0,10-(E$334-'Indicator Data'!O37)/(E$334-E$333)*10)),1))</f>
        <v>7.6</v>
      </c>
      <c r="F34" s="73">
        <f>IF('Indicator Data'!P37="No data","x",ROUND(IF('Indicator Data'!P37^2&gt;F$334,10,IF('Indicator Data'!P37^2&lt;F$333,0,10-(F$334-'Indicator Data'!P37^2)/(F$334-F$333)*10)),1))</f>
        <v>8.4</v>
      </c>
      <c r="G34" s="81">
        <f>IF('Indicator Data'!Q37="No data","x",ROUND(IF('Indicator Data'!Q37^2&gt;G$334,10,IF('Indicator Data'!Q37^2&lt;G$333,0,10-(G$334-'Indicator Data'!Q37^2)/(G$334-G$333)*10)),1))</f>
        <v>6.2</v>
      </c>
      <c r="H34" s="81">
        <f>IF('Indicator Data'!R37="No data","x",ROUND(IF('Indicator Data'!R37&gt;H$334,10,IF('Indicator Data'!R37&lt;H$333,0,10-(H$334-'Indicator Data'!R37)/(H$334-H$333)*10)),1))</f>
        <v>7.4</v>
      </c>
      <c r="I34" s="73">
        <f t="shared" si="0"/>
        <v>6.8</v>
      </c>
      <c r="J34" s="73">
        <v>8.6999999999999993</v>
      </c>
      <c r="K34" s="73">
        <v>9.3000000000000007</v>
      </c>
      <c r="L34" s="75">
        <f t="shared" si="1"/>
        <v>8.3000000000000007</v>
      </c>
      <c r="M34" s="72">
        <f>IF('Indicator Data'!U37="No data","x",ROUND(IF('Indicator Data'!U37&gt;M$334,0,IF('Indicator Data'!U37&lt;M$333,10,(M$334-'Indicator Data'!U37)/(M$334-M$333)*10)),1))</f>
        <v>3.4</v>
      </c>
      <c r="N34" s="72">
        <v>3.4</v>
      </c>
      <c r="O34" s="72">
        <v>0.86</v>
      </c>
      <c r="P34" s="75">
        <f t="shared" si="2"/>
        <v>2.6</v>
      </c>
      <c r="Q34" s="72">
        <f>IF('Indicator Data'!X37="No data","x",ROUND(IF('Indicator Data'!X37&gt;Q$334,10,IF('Indicator Data'!X37&lt;Q$333,0,10-(Q$334-'Indicator Data'!X37)/(Q$334-Q$333)*10)),1))</f>
        <v>7.9</v>
      </c>
      <c r="R34" s="75">
        <f t="shared" si="3"/>
        <v>7.9</v>
      </c>
      <c r="S34" s="76">
        <f t="shared" si="4"/>
        <v>6.8</v>
      </c>
      <c r="T34" s="77">
        <f>IF(AND('Indicator Data'!AC37="No data",'Indicator Data'!AD37="No data",'Indicator Data'!AE37="No data",'Indicator Data'!AF37="No data"),0,SUM('Indicator Data'!AC37:AF37)/100)</f>
        <v>0</v>
      </c>
      <c r="U34" s="72">
        <f t="shared" si="5"/>
        <v>0</v>
      </c>
      <c r="V34" s="78">
        <f>IF('Indicator Data'!BF37="No data","x",T34*100/'Indicator Data'!BF37)</f>
        <v>0</v>
      </c>
      <c r="W34" s="72">
        <f t="shared" si="6"/>
        <v>0</v>
      </c>
      <c r="X34" s="79">
        <f t="shared" si="7"/>
        <v>0</v>
      </c>
      <c r="Y34" s="72">
        <f>IF('Indicator Data'!AK37="x","x",ROUND((PERCENTRANK('Indicator Data'!$AK$6:$AK$335,'Indicator Data'!AK37,2)*10),1))</f>
        <v>4.0999999999999996</v>
      </c>
      <c r="Z34" s="72">
        <f>IF('Indicator Data'!AJ37="x","x",ROUND((PERCENTRANK('Indicator Data'!$AJ$6:$AJ$335,'Indicator Data'!AJ37,2)*10),1))</f>
        <v>4.2</v>
      </c>
      <c r="AA34" s="75">
        <f t="shared" si="8"/>
        <v>4.2</v>
      </c>
      <c r="AB34" s="72">
        <f>IF('Indicator Data'!Y37="No data","x",ROUND(IF('Indicator Data'!Y37&gt;AB$334,10,IF('Indicator Data'!Y37&lt;AB$333,0,10-(AB$334-'Indicator Data'!Y37)/(AB$334-AB$333)*10)),1))</f>
        <v>4.5999999999999996</v>
      </c>
      <c r="AC34" s="72">
        <f>IF('Indicator Data'!AB37="No data","x",ROUND(IF('Indicator Data'!AB37&gt;AC$334,10,IF('Indicator Data'!AB37&lt;AC$333,0,10-(AC$334-'Indicator Data'!AB37)/(AC$334-AC$333)*10)),1))</f>
        <v>5.2</v>
      </c>
      <c r="AD34" s="72">
        <f>IF('Indicator Data'!AG37="No data","x",ROUND(IF('Indicator Data'!AG37&gt;AD$334,10,IF('Indicator Data'!AG37&lt;AD$333,0,10-(AD$334-'Indicator Data'!AG37)/(AD$334-AD$333)*10)),1))</f>
        <v>1.8</v>
      </c>
      <c r="AE34" s="75">
        <f t="shared" si="9"/>
        <v>3.9</v>
      </c>
      <c r="AF34" s="72">
        <f>IF('Indicator Data'!AM37="No data","x",ROUND(IF('Indicator Data'!AM37&gt;AF$334,10,IF('Indicator Data'!AM37&lt;AF$333,0,10-(AF$334-'Indicator Data'!AM37)/(AF$334-AF$333)*10)),1))</f>
        <v>3.5</v>
      </c>
      <c r="AG34" s="72">
        <f>IF('Indicator Data'!AN37="No data","x",ROUND(IF('Indicator Data'!AN37&gt;AG$334,0,IF('Indicator Data'!AN37&lt;AG$333,10,(AG$334-'Indicator Data'!AN37)/(AG$334-AG$333)*10)),1))</f>
        <v>4.3</v>
      </c>
      <c r="AH34" s="75">
        <f t="shared" si="10"/>
        <v>3.9</v>
      </c>
      <c r="AI34" s="72">
        <f>IF('Indicator Data'!AP37="No data","x",ROUND(IF('Indicator Data'!AP37&gt;AI$334,10,IF('Indicator Data'!AP37&lt;AI$333,0,10-(AI$334-'Indicator Data'!AP37)/(AI$334-AI$333)*10)),1))</f>
        <v>6.7</v>
      </c>
      <c r="AJ34" s="72">
        <f>IF('Indicator Data'!AR37="No data","x",ROUND(IF('Indicator Data'!AR37&gt;$AJ$334,10,IF('Indicator Data'!AR37&lt;$AJ$333,0,10-($AJ$334-'Indicator Data'!AR37)/($AJ$334-$AJ$333)*10)),1))</f>
        <v>5</v>
      </c>
      <c r="AK34" s="75">
        <f t="shared" si="11"/>
        <v>5.9</v>
      </c>
      <c r="AL34" s="79">
        <f t="shared" si="13"/>
        <v>4.5</v>
      </c>
      <c r="AM34" s="80">
        <f t="shared" si="12"/>
        <v>2.5</v>
      </c>
    </row>
    <row r="35" spans="1:39" ht="15.75" customHeight="1" x14ac:dyDescent="0.25">
      <c r="A35" s="47" t="s">
        <v>174</v>
      </c>
      <c r="B35" s="47" t="s">
        <v>175</v>
      </c>
      <c r="C35" s="47" t="s">
        <v>175</v>
      </c>
      <c r="D35" s="47" t="s">
        <v>176</v>
      </c>
      <c r="E35" s="72">
        <f>IF('Indicator Data'!O38="No data","x",ROUND(IF('Indicator Data'!O38&gt;E$334,10,IF('Indicator Data'!O38&lt;E$333,0,10-(E$334-'Indicator Data'!O38)/(E$334-E$333)*10)),1))</f>
        <v>3.3</v>
      </c>
      <c r="F35" s="73">
        <f>IF('Indicator Data'!P38="No data","x",ROUND(IF('Indicator Data'!P38^2&gt;F$334,10,IF('Indicator Data'!P38^2&lt;F$333,0,10-(F$334-'Indicator Data'!P38^2)/(F$334-F$333)*10)),1))</f>
        <v>9.3000000000000007</v>
      </c>
      <c r="G35" s="81">
        <f>IF('Indicator Data'!Q38="No data","x",ROUND(IF('Indicator Data'!Q38^2&gt;G$334,10,IF('Indicator Data'!Q38^2&lt;G$333,0,10-(G$334-'Indicator Data'!Q38^2)/(G$334-G$333)*10)),1))</f>
        <v>7.1</v>
      </c>
      <c r="H35" s="81">
        <f>IF('Indicator Data'!R38="No data","x",ROUND(IF('Indicator Data'!R38&gt;H$334,10,IF('Indicator Data'!R38&lt;H$333,0,10-(H$334-'Indicator Data'!R38)/(H$334-H$333)*10)),1))</f>
        <v>1</v>
      </c>
      <c r="I35" s="73">
        <f t="shared" si="0"/>
        <v>4.0999999999999996</v>
      </c>
      <c r="J35" s="73">
        <v>1</v>
      </c>
      <c r="K35" s="73">
        <v>2</v>
      </c>
      <c r="L35" s="75">
        <f t="shared" si="1"/>
        <v>4.9000000000000004</v>
      </c>
      <c r="M35" s="72">
        <f>IF('Indicator Data'!U38="No data","x",ROUND(IF('Indicator Data'!U38&gt;M$334,0,IF('Indicator Data'!U38&lt;M$333,10,(M$334-'Indicator Data'!U38)/(M$334-M$333)*10)),1))</f>
        <v>1.9</v>
      </c>
      <c r="N35" s="72">
        <v>3.8</v>
      </c>
      <c r="O35" s="72">
        <v>0.53</v>
      </c>
      <c r="P35" s="75">
        <f t="shared" si="2"/>
        <v>2.2000000000000002</v>
      </c>
      <c r="Q35" s="72">
        <f>IF('Indicator Data'!X38="No data","x",ROUND(IF('Indicator Data'!X38&gt;Q$334,10,IF('Indicator Data'!X38&lt;Q$333,0,10-(Q$334-'Indicator Data'!X38)/(Q$334-Q$333)*10)),1))</f>
        <v>8.8000000000000007</v>
      </c>
      <c r="R35" s="75">
        <f t="shared" si="3"/>
        <v>8.8000000000000007</v>
      </c>
      <c r="S35" s="76">
        <f t="shared" si="4"/>
        <v>5.2</v>
      </c>
      <c r="T35" s="77">
        <f>IF(AND('Indicator Data'!AC38="No data",'Indicator Data'!AD38="No data",'Indicator Data'!AE38="No data",'Indicator Data'!AF38="No data"),0,SUM('Indicator Data'!AC38:AF38)/100)</f>
        <v>0</v>
      </c>
      <c r="U35" s="72">
        <f t="shared" si="5"/>
        <v>0</v>
      </c>
      <c r="V35" s="78">
        <f>IF('Indicator Data'!BF38="No data","x",T35*100/'Indicator Data'!BF38)</f>
        <v>0</v>
      </c>
      <c r="W35" s="72">
        <f t="shared" si="6"/>
        <v>0</v>
      </c>
      <c r="X35" s="79">
        <f t="shared" si="7"/>
        <v>0</v>
      </c>
      <c r="Y35" s="72">
        <f>IF('Indicator Data'!AK38="x","x",ROUND((PERCENTRANK('Indicator Data'!$AK$6:$AK$335,'Indicator Data'!AK38,2)*10),1))</f>
        <v>2.5</v>
      </c>
      <c r="Z35" s="72">
        <f>IF('Indicator Data'!AJ38="x","x",ROUND((PERCENTRANK('Indicator Data'!$AJ$6:$AJ$335,'Indicator Data'!AJ38,2)*10),1))</f>
        <v>2.4</v>
      </c>
      <c r="AA35" s="75">
        <f t="shared" si="8"/>
        <v>2.5</v>
      </c>
      <c r="AB35" s="72">
        <f>IF('Indicator Data'!Y38="No data","x",ROUND(IF('Indicator Data'!Y38&gt;AB$334,10,IF('Indicator Data'!Y38&lt;AB$333,0,10-(AB$334-'Indicator Data'!Y38)/(AB$334-AB$333)*10)),1))</f>
        <v>1.7</v>
      </c>
      <c r="AC35" s="72">
        <f>IF('Indicator Data'!AB38="No data","x",ROUND(IF('Indicator Data'!AB38&gt;AC$334,10,IF('Indicator Data'!AB38&lt;AC$333,0,10-(AC$334-'Indicator Data'!AB38)/(AC$334-AC$333)*10)),1))</f>
        <v>8.6999999999999993</v>
      </c>
      <c r="AD35" s="72">
        <f>IF('Indicator Data'!AG38="No data","x",ROUND(IF('Indicator Data'!AG38&gt;AD$334,10,IF('Indicator Data'!AG38&lt;AD$333,0,10-(AD$334-'Indicator Data'!AG38)/(AD$334-AD$333)*10)),1))</f>
        <v>1.2</v>
      </c>
      <c r="AE35" s="75">
        <f t="shared" si="9"/>
        <v>3.9</v>
      </c>
      <c r="AF35" s="72">
        <f>IF('Indicator Data'!AM38="No data","x",ROUND(IF('Indicator Data'!AM38&gt;AF$334,10,IF('Indicator Data'!AM38&lt;AF$333,0,10-(AF$334-'Indicator Data'!AM38)/(AF$334-AF$333)*10)),1))</f>
        <v>8.9</v>
      </c>
      <c r="AG35" s="72">
        <f>IF('Indicator Data'!AN38="No data","x",ROUND(IF('Indicator Data'!AN38&gt;AG$334,0,IF('Indicator Data'!AN38&lt;AG$333,10,(AG$334-'Indicator Data'!AN38)/(AG$334-AG$333)*10)),1))</f>
        <v>3.1</v>
      </c>
      <c r="AH35" s="75">
        <f t="shared" si="10"/>
        <v>6</v>
      </c>
      <c r="AI35" s="72">
        <f>IF('Indicator Data'!AP38="No data","x",ROUND(IF('Indicator Data'!AP38&gt;AI$334,10,IF('Indicator Data'!AP38&lt;AI$333,0,10-(AI$334-'Indicator Data'!AP38)/(AI$334-AI$333)*10)),1))</f>
        <v>8.1999999999999993</v>
      </c>
      <c r="AJ35" s="72">
        <f>IF('Indicator Data'!AR38="No data","x",ROUND(IF('Indicator Data'!AR38&gt;$AJ$334,10,IF('Indicator Data'!AR38&lt;$AJ$333,0,10-($AJ$334-'Indicator Data'!AR38)/($AJ$334-$AJ$333)*10)),1))</f>
        <v>10</v>
      </c>
      <c r="AK35" s="75">
        <f t="shared" si="11"/>
        <v>9.1</v>
      </c>
      <c r="AL35" s="79">
        <f t="shared" si="13"/>
        <v>6.1</v>
      </c>
      <c r="AM35" s="80">
        <f t="shared" si="12"/>
        <v>3.6</v>
      </c>
    </row>
    <row r="36" spans="1:39" ht="15.75" customHeight="1" x14ac:dyDescent="0.25">
      <c r="A36" s="47" t="s">
        <v>174</v>
      </c>
      <c r="B36" s="47" t="s">
        <v>177</v>
      </c>
      <c r="C36" s="47" t="s">
        <v>177</v>
      </c>
      <c r="D36" s="47" t="s">
        <v>178</v>
      </c>
      <c r="E36" s="72">
        <f>IF('Indicator Data'!O39="No data","x",ROUND(IF('Indicator Data'!O39&gt;E$334,10,IF('Indicator Data'!O39&lt;E$333,0,10-(E$334-'Indicator Data'!O39)/(E$334-E$333)*10)),1))</f>
        <v>3</v>
      </c>
      <c r="F36" s="73">
        <f>IF('Indicator Data'!P39="No data","x",ROUND(IF('Indicator Data'!P39^2&gt;F$334,10,IF('Indicator Data'!P39^2&lt;F$333,0,10-(F$334-'Indicator Data'!P39^2)/(F$334-F$333)*10)),1))</f>
        <v>9.6</v>
      </c>
      <c r="G36" s="81">
        <f>IF('Indicator Data'!Q39="No data","x",ROUND(IF('Indicator Data'!Q39^2&gt;G$334,10,IF('Indicator Data'!Q39^2&lt;G$333,0,10-(G$334-'Indicator Data'!Q39^2)/(G$334-G$333)*10)),1))</f>
        <v>7.2</v>
      </c>
      <c r="H36" s="81">
        <f>IF('Indicator Data'!R39="No data","x",ROUND(IF('Indicator Data'!R39&gt;H$334,10,IF('Indicator Data'!R39&lt;H$333,0,10-(H$334-'Indicator Data'!R39)/(H$334-H$333)*10)),1))</f>
        <v>0.3</v>
      </c>
      <c r="I36" s="73">
        <f t="shared" si="0"/>
        <v>3.8</v>
      </c>
      <c r="J36" s="73">
        <v>0.5</v>
      </c>
      <c r="K36" s="73">
        <v>1.3</v>
      </c>
      <c r="L36" s="75">
        <f t="shared" si="1"/>
        <v>4.9000000000000004</v>
      </c>
      <c r="M36" s="72">
        <f>IF('Indicator Data'!U39="No data","x",ROUND(IF('Indicator Data'!U39&gt;M$334,0,IF('Indicator Data'!U39&lt;M$333,10,(M$334-'Indicator Data'!U39)/(M$334-M$333)*10)),1))</f>
        <v>8</v>
      </c>
      <c r="N36" s="72">
        <v>7.3</v>
      </c>
      <c r="O36" s="72">
        <v>1.23</v>
      </c>
      <c r="P36" s="75">
        <f t="shared" si="2"/>
        <v>6.2</v>
      </c>
      <c r="Q36" s="72">
        <f>IF('Indicator Data'!X39="No data","x",ROUND(IF('Indicator Data'!X39&gt;Q$334,10,IF('Indicator Data'!X39&lt;Q$333,0,10-(Q$334-'Indicator Data'!X39)/(Q$334-Q$333)*10)),1))</f>
        <v>7.9</v>
      </c>
      <c r="R36" s="75">
        <f t="shared" si="3"/>
        <v>7.9</v>
      </c>
      <c r="S36" s="76">
        <f t="shared" si="4"/>
        <v>6</v>
      </c>
      <c r="T36" s="77">
        <f>IF(AND('Indicator Data'!AC39="No data",'Indicator Data'!AD39="No data",'Indicator Data'!AE39="No data",'Indicator Data'!AF39="No data"),0,SUM('Indicator Data'!AC39:AF39)/100)</f>
        <v>0</v>
      </c>
      <c r="U36" s="72">
        <f t="shared" si="5"/>
        <v>0</v>
      </c>
      <c r="V36" s="78">
        <f>IF('Indicator Data'!BF39="No data","x",T36*100/'Indicator Data'!BF39)</f>
        <v>0</v>
      </c>
      <c r="W36" s="72">
        <f t="shared" si="6"/>
        <v>0</v>
      </c>
      <c r="X36" s="79">
        <f t="shared" si="7"/>
        <v>0</v>
      </c>
      <c r="Y36" s="72">
        <f>IF('Indicator Data'!AK39="x","x",ROUND((PERCENTRANK('Indicator Data'!$AK$6:$AK$335,'Indicator Data'!AK39,2)*10),1))</f>
        <v>1</v>
      </c>
      <c r="Z36" s="72">
        <f>IF('Indicator Data'!AJ39="x","x",ROUND((PERCENTRANK('Indicator Data'!$AJ$6:$AJ$335,'Indicator Data'!AJ39,2)*10),1))</f>
        <v>1</v>
      </c>
      <c r="AA36" s="75">
        <f t="shared" si="8"/>
        <v>1</v>
      </c>
      <c r="AB36" s="72">
        <f>IF('Indicator Data'!Y39="No data","x",ROUND(IF('Indicator Data'!Y39&gt;AB$334,10,IF('Indicator Data'!Y39&lt;AB$333,0,10-(AB$334-'Indicator Data'!Y39)/(AB$334-AB$333)*10)),1))</f>
        <v>1.1000000000000001</v>
      </c>
      <c r="AC36" s="72">
        <f>IF('Indicator Data'!AB39="No data","x",ROUND(IF('Indicator Data'!AB39&gt;AC$334,10,IF('Indicator Data'!AB39&lt;AC$333,0,10-(AC$334-'Indicator Data'!AB39)/(AC$334-AC$333)*10)),1))</f>
        <v>5.9</v>
      </c>
      <c r="AD36" s="72">
        <f>IF('Indicator Data'!AG39="No data","x",ROUND(IF('Indicator Data'!AG39&gt;AD$334,10,IF('Indicator Data'!AG39&lt;AD$333,0,10-(AD$334-'Indicator Data'!AG39)/(AD$334-AD$333)*10)),1))</f>
        <v>1</v>
      </c>
      <c r="AE36" s="75">
        <f t="shared" si="9"/>
        <v>2.7</v>
      </c>
      <c r="AF36" s="72">
        <f>IF('Indicator Data'!AM39="No data","x",ROUND(IF('Indicator Data'!AM39&gt;AF$334,10,IF('Indicator Data'!AM39&lt;AF$333,0,10-(AF$334-'Indicator Data'!AM39)/(AF$334-AF$333)*10)),1))</f>
        <v>6.8</v>
      </c>
      <c r="AG36" s="72">
        <f>IF('Indicator Data'!AN39="No data","x",ROUND(IF('Indicator Data'!AN39&gt;AG$334,0,IF('Indicator Data'!AN39&lt;AG$333,10,(AG$334-'Indicator Data'!AN39)/(AG$334-AG$333)*10)),1))</f>
        <v>4.0999999999999996</v>
      </c>
      <c r="AH36" s="75">
        <f t="shared" si="10"/>
        <v>5.5</v>
      </c>
      <c r="AI36" s="72">
        <f>IF('Indicator Data'!AP39="No data","x",ROUND(IF('Indicator Data'!AP39&gt;AI$334,10,IF('Indicator Data'!AP39&lt;AI$333,0,10-(AI$334-'Indicator Data'!AP39)/(AI$334-AI$333)*10)),1))</f>
        <v>5.6</v>
      </c>
      <c r="AJ36" s="72">
        <f>IF('Indicator Data'!AR39="No data","x",ROUND(IF('Indicator Data'!AR39&gt;$AJ$334,10,IF('Indicator Data'!AR39&lt;$AJ$333,0,10-($AJ$334-'Indicator Data'!AR39)/($AJ$334-$AJ$333)*10)),1))</f>
        <v>5.5</v>
      </c>
      <c r="AK36" s="75">
        <f t="shared" si="11"/>
        <v>5.6</v>
      </c>
      <c r="AL36" s="79">
        <f t="shared" si="13"/>
        <v>3.9</v>
      </c>
      <c r="AM36" s="80">
        <f t="shared" si="12"/>
        <v>2.2000000000000002</v>
      </c>
    </row>
    <row r="37" spans="1:39" ht="15.75" customHeight="1" x14ac:dyDescent="0.25">
      <c r="A37" s="47" t="s">
        <v>174</v>
      </c>
      <c r="B37" s="47" t="s">
        <v>177</v>
      </c>
      <c r="C37" s="47" t="s">
        <v>179</v>
      </c>
      <c r="D37" s="47" t="s">
        <v>180</v>
      </c>
      <c r="E37" s="72">
        <f>IF('Indicator Data'!O40="No data","x",ROUND(IF('Indicator Data'!O40&gt;E$334,10,IF('Indicator Data'!O40&lt;E$333,0,10-(E$334-'Indicator Data'!O40)/(E$334-E$333)*10)),1))</f>
        <v>4</v>
      </c>
      <c r="F37" s="73">
        <f>IF('Indicator Data'!P40="No data","x",ROUND(IF('Indicator Data'!P40^2&gt;F$334,10,IF('Indicator Data'!P40^2&lt;F$333,0,10-(F$334-'Indicator Data'!P40^2)/(F$334-F$333)*10)),1))</f>
        <v>9.6999999999999993</v>
      </c>
      <c r="G37" s="81">
        <f>IF('Indicator Data'!Q40="No data","x",ROUND(IF('Indicator Data'!Q40^2&gt;G$334,10,IF('Indicator Data'!Q40^2&lt;G$333,0,10-(G$334-'Indicator Data'!Q40^2)/(G$334-G$333)*10)),1))</f>
        <v>9</v>
      </c>
      <c r="H37" s="81">
        <f>IF('Indicator Data'!R40="No data","x",ROUND(IF('Indicator Data'!R40&gt;H$334,10,IF('Indicator Data'!R40&lt;H$333,0,10-(H$334-'Indicator Data'!R40)/(H$334-H$333)*10)),1))</f>
        <v>1.9</v>
      </c>
      <c r="I37" s="73">
        <f t="shared" si="0"/>
        <v>5.5</v>
      </c>
      <c r="J37" s="73">
        <v>2.2000000000000002</v>
      </c>
      <c r="K37" s="73">
        <v>0.6</v>
      </c>
      <c r="L37" s="75">
        <f t="shared" si="1"/>
        <v>5.6</v>
      </c>
      <c r="M37" s="72">
        <f>IF('Indicator Data'!U40="No data","x",ROUND(IF('Indicator Data'!U40&gt;M$334,0,IF('Indicator Data'!U40&lt;M$333,10,(M$334-'Indicator Data'!U40)/(M$334-M$333)*10)),1))</f>
        <v>4.9000000000000004</v>
      </c>
      <c r="N37" s="72">
        <v>2.2000000000000002</v>
      </c>
      <c r="O37" s="72">
        <v>0.54</v>
      </c>
      <c r="P37" s="75">
        <f t="shared" si="2"/>
        <v>2.7</v>
      </c>
      <c r="Q37" s="72">
        <f>IF('Indicator Data'!X40="No data","x",ROUND(IF('Indicator Data'!X40&gt;Q$334,10,IF('Indicator Data'!X40&lt;Q$333,0,10-(Q$334-'Indicator Data'!X40)/(Q$334-Q$333)*10)),1))</f>
        <v>10</v>
      </c>
      <c r="R37" s="75">
        <f t="shared" si="3"/>
        <v>10</v>
      </c>
      <c r="S37" s="76">
        <f t="shared" si="4"/>
        <v>6</v>
      </c>
      <c r="T37" s="77">
        <f>IF(AND('Indicator Data'!AC40="No data",'Indicator Data'!AD40="No data",'Indicator Data'!AE40="No data",'Indicator Data'!AF40="No data"),0,SUM('Indicator Data'!AC40:AF40)/100)</f>
        <v>0</v>
      </c>
      <c r="U37" s="72">
        <f t="shared" si="5"/>
        <v>0</v>
      </c>
      <c r="V37" s="78">
        <f>IF('Indicator Data'!BF40="No data","x",T37*100/'Indicator Data'!BF40)</f>
        <v>0</v>
      </c>
      <c r="W37" s="72">
        <f t="shared" si="6"/>
        <v>0</v>
      </c>
      <c r="X37" s="79">
        <f t="shared" si="7"/>
        <v>0</v>
      </c>
      <c r="Y37" s="72">
        <f>IF('Indicator Data'!AK40="x","x",ROUND((PERCENTRANK('Indicator Data'!$AK$6:$AK$335,'Indicator Data'!AK40,2)*10),1))</f>
        <v>0.9</v>
      </c>
      <c r="Z37" s="72">
        <f>IF('Indicator Data'!AJ40="x","x",ROUND((PERCENTRANK('Indicator Data'!$AJ$6:$AJ$335,'Indicator Data'!AJ40,2)*10),1))</f>
        <v>0.9</v>
      </c>
      <c r="AA37" s="75">
        <f t="shared" si="8"/>
        <v>0.9</v>
      </c>
      <c r="AB37" s="72">
        <f>IF('Indicator Data'!Y40="No data","x",ROUND(IF('Indicator Data'!Y40&gt;AB$334,10,IF('Indicator Data'!Y40&lt;AB$333,0,10-(AB$334-'Indicator Data'!Y40)/(AB$334-AB$333)*10)),1))</f>
        <v>1.5</v>
      </c>
      <c r="AC37" s="72">
        <f>IF('Indicator Data'!AB40="No data","x",ROUND(IF('Indicator Data'!AB40&gt;AC$334,10,IF('Indicator Data'!AB40&lt;AC$333,0,10-(AC$334-'Indicator Data'!AB40)/(AC$334-AC$333)*10)),1))</f>
        <v>10</v>
      </c>
      <c r="AD37" s="72">
        <f>IF('Indicator Data'!AG40="No data","x",ROUND(IF('Indicator Data'!AG40&gt;AD$334,10,IF('Indicator Data'!AG40&lt;AD$333,0,10-(AD$334-'Indicator Data'!AG40)/(AD$334-AD$333)*10)),1))</f>
        <v>0.3</v>
      </c>
      <c r="AE37" s="75">
        <f t="shared" si="9"/>
        <v>3.9</v>
      </c>
      <c r="AF37" s="72">
        <f>IF('Indicator Data'!AM40="No data","x",ROUND(IF('Indicator Data'!AM40&gt;AF$334,10,IF('Indicator Data'!AM40&lt;AF$333,0,10-(AF$334-'Indicator Data'!AM40)/(AF$334-AF$333)*10)),1))</f>
        <v>4.9000000000000004</v>
      </c>
      <c r="AG37" s="72">
        <f>IF('Indicator Data'!AN40="No data","x",ROUND(IF('Indicator Data'!AN40&gt;AG$334,0,IF('Indicator Data'!AN40&lt;AG$333,10,(AG$334-'Indicator Data'!AN40)/(AG$334-AG$333)*10)),1))</f>
        <v>4.8</v>
      </c>
      <c r="AH37" s="75">
        <f t="shared" si="10"/>
        <v>4.9000000000000004</v>
      </c>
      <c r="AI37" s="72">
        <f>IF('Indicator Data'!AP40="No data","x",ROUND(IF('Indicator Data'!AP40&gt;AI$334,10,IF('Indicator Data'!AP40&lt;AI$333,0,10-(AI$334-'Indicator Data'!AP40)/(AI$334-AI$333)*10)),1))</f>
        <v>5.2</v>
      </c>
      <c r="AJ37" s="72">
        <f>IF('Indicator Data'!AR40="No data","x",ROUND(IF('Indicator Data'!AR40&gt;$AJ$334,10,IF('Indicator Data'!AR40&lt;$AJ$333,0,10-($AJ$334-'Indicator Data'!AR40)/($AJ$334-$AJ$333)*10)),1))</f>
        <v>5</v>
      </c>
      <c r="AK37" s="75">
        <f t="shared" si="11"/>
        <v>5.0999999999999996</v>
      </c>
      <c r="AL37" s="79">
        <f t="shared" si="13"/>
        <v>3.9</v>
      </c>
      <c r="AM37" s="80">
        <f t="shared" si="12"/>
        <v>2.2000000000000002</v>
      </c>
    </row>
    <row r="38" spans="1:39" ht="15.75" customHeight="1" x14ac:dyDescent="0.25">
      <c r="A38" s="47" t="s">
        <v>174</v>
      </c>
      <c r="B38" s="47" t="s">
        <v>175</v>
      </c>
      <c r="C38" s="47" t="s">
        <v>181</v>
      </c>
      <c r="D38" s="47" t="s">
        <v>182</v>
      </c>
      <c r="E38" s="72">
        <f>IF('Indicator Data'!O41="No data","x",ROUND(IF('Indicator Data'!O41&gt;E$334,10,IF('Indicator Data'!O41&lt;E$333,0,10-(E$334-'Indicator Data'!O41)/(E$334-E$333)*10)),1))</f>
        <v>4.0999999999999996</v>
      </c>
      <c r="F38" s="73">
        <f>IF('Indicator Data'!P41="No data","x",ROUND(IF('Indicator Data'!P41^2&gt;F$334,10,IF('Indicator Data'!P41^2&lt;F$333,0,10-(F$334-'Indicator Data'!P41^2)/(F$334-F$333)*10)),1))</f>
        <v>9.9</v>
      </c>
      <c r="G38" s="81">
        <f>IF('Indicator Data'!Q41="No data","x",ROUND(IF('Indicator Data'!Q41^2&gt;G$334,10,IF('Indicator Data'!Q41^2&lt;G$333,0,10-(G$334-'Indicator Data'!Q41^2)/(G$334-G$333)*10)),1))</f>
        <v>9.1</v>
      </c>
      <c r="H38" s="81">
        <f>IF('Indicator Data'!R41="No data","x",ROUND(IF('Indicator Data'!R41&gt;H$334,10,IF('Indicator Data'!R41&lt;H$333,0,10-(H$334-'Indicator Data'!R41)/(H$334-H$333)*10)),1))</f>
        <v>0.7</v>
      </c>
      <c r="I38" s="73">
        <f t="shared" si="0"/>
        <v>4.9000000000000004</v>
      </c>
      <c r="J38" s="73">
        <v>1.3</v>
      </c>
      <c r="K38" s="73">
        <v>1.5</v>
      </c>
      <c r="L38" s="75">
        <f t="shared" si="1"/>
        <v>5.6</v>
      </c>
      <c r="M38" s="72">
        <f>IF('Indicator Data'!U41="No data","x",ROUND(IF('Indicator Data'!U41&gt;M$334,0,IF('Indicator Data'!U41&lt;M$333,10,(M$334-'Indicator Data'!U41)/(M$334-M$333)*10)),1))</f>
        <v>5.4</v>
      </c>
      <c r="N38" s="72">
        <v>9</v>
      </c>
      <c r="O38" s="72">
        <v>0.47</v>
      </c>
      <c r="P38" s="75">
        <f t="shared" si="2"/>
        <v>6.1</v>
      </c>
      <c r="Q38" s="72">
        <f>IF('Indicator Data'!X41="No data","x",ROUND(IF('Indicator Data'!X41&gt;Q$334,10,IF('Indicator Data'!X41&lt;Q$333,0,10-(Q$334-'Indicator Data'!X41)/(Q$334-Q$333)*10)),1))</f>
        <v>10</v>
      </c>
      <c r="R38" s="75">
        <f t="shared" si="3"/>
        <v>10</v>
      </c>
      <c r="S38" s="76">
        <f t="shared" si="4"/>
        <v>6.8</v>
      </c>
      <c r="T38" s="77">
        <f>IF(AND('Indicator Data'!AC41="No data",'Indicator Data'!AD41="No data",'Indicator Data'!AE41="No data",'Indicator Data'!AF41="No data"),0,SUM('Indicator Data'!AC41:AF41)/100)</f>
        <v>0</v>
      </c>
      <c r="U38" s="72">
        <f t="shared" si="5"/>
        <v>0</v>
      </c>
      <c r="V38" s="78">
        <f>IF('Indicator Data'!BF41="No data","x",T38*100/'Indicator Data'!BF41)</f>
        <v>0</v>
      </c>
      <c r="W38" s="72">
        <f t="shared" si="6"/>
        <v>0</v>
      </c>
      <c r="X38" s="79">
        <f t="shared" si="7"/>
        <v>0</v>
      </c>
      <c r="Y38" s="72">
        <f>IF('Indicator Data'!AK41="x","x",ROUND((PERCENTRANK('Indicator Data'!$AK$6:$AK$335,'Indicator Data'!AK41,2)*10),1))</f>
        <v>5</v>
      </c>
      <c r="Z38" s="72">
        <f>IF('Indicator Data'!AJ41="x","x",ROUND((PERCENTRANK('Indicator Data'!$AJ$6:$AJ$335,'Indicator Data'!AJ41,2)*10),1))</f>
        <v>5</v>
      </c>
      <c r="AA38" s="75">
        <f t="shared" si="8"/>
        <v>5</v>
      </c>
      <c r="AB38" s="72">
        <f>IF('Indicator Data'!Y41="No data","x",ROUND(IF('Indicator Data'!Y41&gt;AB$334,10,IF('Indicator Data'!Y41&lt;AB$333,0,10-(AB$334-'Indicator Data'!Y41)/(AB$334-AB$333)*10)),1))</f>
        <v>1.8</v>
      </c>
      <c r="AC38" s="72">
        <f>IF('Indicator Data'!AB41="No data","x",ROUND(IF('Indicator Data'!AB41&gt;AC$334,10,IF('Indicator Data'!AB41&lt;AC$333,0,10-(AC$334-'Indicator Data'!AB41)/(AC$334-AC$333)*10)),1))</f>
        <v>4.9000000000000004</v>
      </c>
      <c r="AD38" s="72">
        <f>IF('Indicator Data'!AG41="No data","x",ROUND(IF('Indicator Data'!AG41&gt;AD$334,10,IF('Indicator Data'!AG41&lt;AD$333,0,10-(AD$334-'Indicator Data'!AG41)/(AD$334-AD$333)*10)),1))</f>
        <v>0.3</v>
      </c>
      <c r="AE38" s="75">
        <f t="shared" si="9"/>
        <v>2.2999999999999998</v>
      </c>
      <c r="AF38" s="72">
        <f>IF('Indicator Data'!AM41="No data","x",ROUND(IF('Indicator Data'!AM41&gt;AF$334,10,IF('Indicator Data'!AM41&lt;AF$333,0,10-(AF$334-'Indicator Data'!AM41)/(AF$334-AF$333)*10)),1))</f>
        <v>4.5999999999999996</v>
      </c>
      <c r="AG38" s="72">
        <f>IF('Indicator Data'!AN41="No data","x",ROUND(IF('Indicator Data'!AN41&gt;AG$334,0,IF('Indicator Data'!AN41&lt;AG$333,10,(AG$334-'Indicator Data'!AN41)/(AG$334-AG$333)*10)),1))</f>
        <v>3.5</v>
      </c>
      <c r="AH38" s="75">
        <f t="shared" si="10"/>
        <v>4.0999999999999996</v>
      </c>
      <c r="AI38" s="72">
        <f>IF('Indicator Data'!AP41="No data","x",ROUND(IF('Indicator Data'!AP41&gt;AI$334,10,IF('Indicator Data'!AP41&lt;AI$333,0,10-(AI$334-'Indicator Data'!AP41)/(AI$334-AI$333)*10)),1))</f>
        <v>5.9</v>
      </c>
      <c r="AJ38" s="72">
        <f>IF('Indicator Data'!AR41="No data","x",ROUND(IF('Indicator Data'!AR41&gt;$AJ$334,10,IF('Indicator Data'!AR41&lt;$AJ$333,0,10-($AJ$334-'Indicator Data'!AR41)/($AJ$334-$AJ$333)*10)),1))</f>
        <v>4.3</v>
      </c>
      <c r="AK38" s="75">
        <f t="shared" si="11"/>
        <v>5.0999999999999996</v>
      </c>
      <c r="AL38" s="79">
        <f t="shared" si="13"/>
        <v>4.2</v>
      </c>
      <c r="AM38" s="80">
        <f t="shared" si="12"/>
        <v>2.2999999999999998</v>
      </c>
    </row>
    <row r="39" spans="1:39" ht="15.75" customHeight="1" x14ac:dyDescent="0.25">
      <c r="A39" s="47" t="s">
        <v>174</v>
      </c>
      <c r="B39" s="47" t="s">
        <v>175</v>
      </c>
      <c r="C39" s="47" t="s">
        <v>183</v>
      </c>
      <c r="D39" s="47" t="s">
        <v>184</v>
      </c>
      <c r="E39" s="72">
        <f>IF('Indicator Data'!O42="No data","x",ROUND(IF('Indicator Data'!O42&gt;E$334,10,IF('Indicator Data'!O42&lt;E$333,0,10-(E$334-'Indicator Data'!O42)/(E$334-E$333)*10)),1))</f>
        <v>5.4</v>
      </c>
      <c r="F39" s="73">
        <f>IF('Indicator Data'!P42="No data","x",ROUND(IF('Indicator Data'!P42^2&gt;F$334,10,IF('Indicator Data'!P42^2&lt;F$333,0,10-(F$334-'Indicator Data'!P42^2)/(F$334-F$333)*10)),1))</f>
        <v>9.8000000000000007</v>
      </c>
      <c r="G39" s="81">
        <f>IF('Indicator Data'!Q42="No data","x",ROUND(IF('Indicator Data'!Q42^2&gt;G$334,10,IF('Indicator Data'!Q42^2&lt;G$333,0,10-(G$334-'Indicator Data'!Q42^2)/(G$334-G$333)*10)),1))</f>
        <v>9.6</v>
      </c>
      <c r="H39" s="81">
        <f>IF('Indicator Data'!R42="No data","x",ROUND(IF('Indicator Data'!R42&gt;H$334,10,IF('Indicator Data'!R42&lt;H$333,0,10-(H$334-'Indicator Data'!R42)/(H$334-H$333)*10)),1))</f>
        <v>4.2</v>
      </c>
      <c r="I39" s="73">
        <f t="shared" si="0"/>
        <v>6.9</v>
      </c>
      <c r="J39" s="73">
        <v>3.5</v>
      </c>
      <c r="K39" s="73">
        <v>3.5</v>
      </c>
      <c r="L39" s="75">
        <f t="shared" si="1"/>
        <v>6.6</v>
      </c>
      <c r="M39" s="72">
        <f>IF('Indicator Data'!U42="No data","x",ROUND(IF('Indicator Data'!U42&gt;M$334,0,IF('Indicator Data'!U42&lt;M$333,10,(M$334-'Indicator Data'!U42)/(M$334-M$333)*10)),1))</f>
        <v>6.3</v>
      </c>
      <c r="N39" s="72">
        <v>6.5</v>
      </c>
      <c r="O39" s="72">
        <v>0.44</v>
      </c>
      <c r="P39" s="75">
        <f t="shared" si="2"/>
        <v>4.9000000000000004</v>
      </c>
      <c r="Q39" s="72">
        <f>IF('Indicator Data'!X42="No data","x",ROUND(IF('Indicator Data'!X42&gt;Q$334,10,IF('Indicator Data'!X42&lt;Q$333,0,10-(Q$334-'Indicator Data'!X42)/(Q$334-Q$333)*10)),1))</f>
        <v>10</v>
      </c>
      <c r="R39" s="75">
        <f t="shared" si="3"/>
        <v>10</v>
      </c>
      <c r="S39" s="76">
        <f t="shared" si="4"/>
        <v>7</v>
      </c>
      <c r="T39" s="77">
        <f>IF(AND('Indicator Data'!AC42="No data",'Indicator Data'!AD42="No data",'Indicator Data'!AE42="No data",'Indicator Data'!AF42="No data"),0,SUM('Indicator Data'!AC42:AF42)/100)</f>
        <v>0</v>
      </c>
      <c r="U39" s="72">
        <f t="shared" si="5"/>
        <v>0</v>
      </c>
      <c r="V39" s="78">
        <f>IF('Indicator Data'!BF42="No data","x",T39*100/'Indicator Data'!BF42)</f>
        <v>0</v>
      </c>
      <c r="W39" s="72">
        <f t="shared" si="6"/>
        <v>0</v>
      </c>
      <c r="X39" s="79">
        <f t="shared" si="7"/>
        <v>0</v>
      </c>
      <c r="Y39" s="72">
        <f>IF('Indicator Data'!AK42="x","x",ROUND((PERCENTRANK('Indicator Data'!$AK$6:$AK$335,'Indicator Data'!AK42,2)*10),1))</f>
        <v>4.0999999999999996</v>
      </c>
      <c r="Z39" s="72">
        <f>IF('Indicator Data'!AJ42="x","x",ROUND((PERCENTRANK('Indicator Data'!$AJ$6:$AJ$335,'Indicator Data'!AJ42,2)*10),1))</f>
        <v>3.8</v>
      </c>
      <c r="AA39" s="75">
        <f t="shared" si="8"/>
        <v>4</v>
      </c>
      <c r="AB39" s="72">
        <f>IF('Indicator Data'!Y42="No data","x",ROUND(IF('Indicator Data'!Y42&gt;AB$334,10,IF('Indicator Data'!Y42&lt;AB$333,0,10-(AB$334-'Indicator Data'!Y42)/(AB$334-AB$333)*10)),1))</f>
        <v>1.3</v>
      </c>
      <c r="AC39" s="72">
        <f>IF('Indicator Data'!AB42="No data","x",ROUND(IF('Indicator Data'!AB42&gt;AC$334,10,IF('Indicator Data'!AB42&lt;AC$333,0,10-(AC$334-'Indicator Data'!AB42)/(AC$334-AC$333)*10)),1))</f>
        <v>8.1</v>
      </c>
      <c r="AD39" s="72">
        <f>IF('Indicator Data'!AG42="No data","x",ROUND(IF('Indicator Data'!AG42&gt;AD$334,10,IF('Indicator Data'!AG42&lt;AD$333,0,10-(AD$334-'Indicator Data'!AG42)/(AD$334-AD$333)*10)),1))</f>
        <v>0.9</v>
      </c>
      <c r="AE39" s="75">
        <f t="shared" si="9"/>
        <v>3.4</v>
      </c>
      <c r="AF39" s="72">
        <f>IF('Indicator Data'!AM42="No data","x",ROUND(IF('Indicator Data'!AM42&gt;AF$334,10,IF('Indicator Data'!AM42&lt;AF$333,0,10-(AF$334-'Indicator Data'!AM42)/(AF$334-AF$333)*10)),1))</f>
        <v>2.1</v>
      </c>
      <c r="AG39" s="72">
        <f>IF('Indicator Data'!AN42="No data","x",ROUND(IF('Indicator Data'!AN42&gt;AG$334,0,IF('Indicator Data'!AN42&lt;AG$333,10,(AG$334-'Indicator Data'!AN42)/(AG$334-AG$333)*10)),1))</f>
        <v>3.8</v>
      </c>
      <c r="AH39" s="75">
        <f t="shared" si="10"/>
        <v>3</v>
      </c>
      <c r="AI39" s="72">
        <f>IF('Indicator Data'!AP42="No data","x",ROUND(IF('Indicator Data'!AP42&gt;AI$334,10,IF('Indicator Data'!AP42&lt;AI$333,0,10-(AI$334-'Indicator Data'!AP42)/(AI$334-AI$333)*10)),1))</f>
        <v>4</v>
      </c>
      <c r="AJ39" s="72">
        <f>IF('Indicator Data'!AR42="No data","x",ROUND(IF('Indicator Data'!AR42&gt;$AJ$334,10,IF('Indicator Data'!AR42&lt;$AJ$333,0,10-($AJ$334-'Indicator Data'!AR42)/($AJ$334-$AJ$333)*10)),1))</f>
        <v>1.8</v>
      </c>
      <c r="AK39" s="75">
        <f t="shared" si="11"/>
        <v>2.9</v>
      </c>
      <c r="AL39" s="79">
        <f t="shared" si="13"/>
        <v>3.3</v>
      </c>
      <c r="AM39" s="80">
        <f t="shared" si="12"/>
        <v>1.8</v>
      </c>
    </row>
    <row r="40" spans="1:39" ht="15.75" customHeight="1" x14ac:dyDescent="0.25">
      <c r="A40" s="47" t="s">
        <v>174</v>
      </c>
      <c r="B40" s="47" t="s">
        <v>185</v>
      </c>
      <c r="C40" s="47" t="s">
        <v>185</v>
      </c>
      <c r="D40" s="47" t="s">
        <v>186</v>
      </c>
      <c r="E40" s="72">
        <f>IF('Indicator Data'!O43="No data","x",ROUND(IF('Indicator Data'!O43&gt;E$334,10,IF('Indicator Data'!O43&lt;E$333,0,10-(E$334-'Indicator Data'!O43)/(E$334-E$333)*10)),1))</f>
        <v>6.1</v>
      </c>
      <c r="F40" s="73">
        <f>IF('Indicator Data'!P43="No data","x",ROUND(IF('Indicator Data'!P43^2&gt;F$334,10,IF('Indicator Data'!P43^2&lt;F$333,0,10-(F$334-'Indicator Data'!P43^2)/(F$334-F$333)*10)),1))</f>
        <v>10</v>
      </c>
      <c r="G40" s="81">
        <f>IF('Indicator Data'!Q43="No data","x",ROUND(IF('Indicator Data'!Q43^2&gt;G$334,10,IF('Indicator Data'!Q43^2&lt;G$333,0,10-(G$334-'Indicator Data'!Q43^2)/(G$334-G$333)*10)),1))</f>
        <v>9.1999999999999993</v>
      </c>
      <c r="H40" s="81">
        <f>IF('Indicator Data'!R43="No data","x",ROUND(IF('Indicator Data'!R43&gt;H$334,10,IF('Indicator Data'!R43&lt;H$333,0,10-(H$334-'Indicator Data'!R43)/(H$334-H$333)*10)),1))</f>
        <v>5.3</v>
      </c>
      <c r="I40" s="73">
        <f t="shared" si="0"/>
        <v>7.3</v>
      </c>
      <c r="J40" s="73">
        <v>3</v>
      </c>
      <c r="K40" s="73">
        <v>10</v>
      </c>
      <c r="L40" s="75">
        <f t="shared" si="1"/>
        <v>8.3000000000000007</v>
      </c>
      <c r="M40" s="72">
        <f>IF('Indicator Data'!U43="No data","x",ROUND(IF('Indicator Data'!U43&gt;M$334,0,IF('Indicator Data'!U43&lt;M$333,10,(M$334-'Indicator Data'!U43)/(M$334-M$333)*10)),1))</f>
        <v>3</v>
      </c>
      <c r="N40" s="72">
        <v>3.1</v>
      </c>
      <c r="O40" s="72">
        <v>0.65</v>
      </c>
      <c r="P40" s="75">
        <f t="shared" si="2"/>
        <v>2.2999999999999998</v>
      </c>
      <c r="Q40" s="72">
        <f>IF('Indicator Data'!X43="No data","x",ROUND(IF('Indicator Data'!X43&gt;Q$334,10,IF('Indicator Data'!X43&lt;Q$333,0,10-(Q$334-'Indicator Data'!X43)/(Q$334-Q$333)*10)),1))</f>
        <v>10</v>
      </c>
      <c r="R40" s="75">
        <f t="shared" si="3"/>
        <v>10</v>
      </c>
      <c r="S40" s="76">
        <f t="shared" si="4"/>
        <v>7.2</v>
      </c>
      <c r="T40" s="77">
        <f>IF(AND('Indicator Data'!AC43="No data",'Indicator Data'!AD43="No data",'Indicator Data'!AE43="No data",'Indicator Data'!AF43="No data"),0,SUM('Indicator Data'!AC43:AF43)/100)</f>
        <v>0</v>
      </c>
      <c r="U40" s="72">
        <f t="shared" si="5"/>
        <v>0</v>
      </c>
      <c r="V40" s="78">
        <f>IF('Indicator Data'!BF43="No data","x",T40*100/'Indicator Data'!BF43)</f>
        <v>0</v>
      </c>
      <c r="W40" s="72">
        <f t="shared" si="6"/>
        <v>0</v>
      </c>
      <c r="X40" s="79">
        <f t="shared" si="7"/>
        <v>0</v>
      </c>
      <c r="Y40" s="72">
        <f>IF('Indicator Data'!AK43="x","x",ROUND((PERCENTRANK('Indicator Data'!$AK$6:$AK$335,'Indicator Data'!AK43,2)*10),1))</f>
        <v>9.3000000000000007</v>
      </c>
      <c r="Z40" s="72">
        <f>IF('Indicator Data'!AJ43="x","x",ROUND((PERCENTRANK('Indicator Data'!$AJ$6:$AJ$335,'Indicator Data'!AJ43,2)*10),1))</f>
        <v>9.3000000000000007</v>
      </c>
      <c r="AA40" s="75">
        <f t="shared" si="8"/>
        <v>9.3000000000000007</v>
      </c>
      <c r="AB40" s="72">
        <f>IF('Indicator Data'!Y43="No data","x",ROUND(IF('Indicator Data'!Y43&gt;AB$334,10,IF('Indicator Data'!Y43&lt;AB$333,0,10-(AB$334-'Indicator Data'!Y43)/(AB$334-AB$333)*10)),1))</f>
        <v>1</v>
      </c>
      <c r="AC40" s="72">
        <f>IF('Indicator Data'!AB43="No data","x",ROUND(IF('Indicator Data'!AB43&gt;AC$334,10,IF('Indicator Data'!AB43&lt;AC$333,0,10-(AC$334-'Indicator Data'!AB43)/(AC$334-AC$333)*10)),1))</f>
        <v>5.2</v>
      </c>
      <c r="AD40" s="72">
        <f>IF('Indicator Data'!AG43="No data","x",ROUND(IF('Indicator Data'!AG43&gt;AD$334,10,IF('Indicator Data'!AG43&lt;AD$333,0,10-(AD$334-'Indicator Data'!AG43)/(AD$334-AD$333)*10)),1))</f>
        <v>0.8</v>
      </c>
      <c r="AE40" s="75">
        <f t="shared" si="9"/>
        <v>2.2999999999999998</v>
      </c>
      <c r="AF40" s="72">
        <f>IF('Indicator Data'!AM43="No data","x",ROUND(IF('Indicator Data'!AM43&gt;AF$334,10,IF('Indicator Data'!AM43&lt;AF$333,0,10-(AF$334-'Indicator Data'!AM43)/(AF$334-AF$333)*10)),1))</f>
        <v>8.5</v>
      </c>
      <c r="AG40" s="72">
        <f>IF('Indicator Data'!AN43="No data","x",ROUND(IF('Indicator Data'!AN43&gt;AG$334,0,IF('Indicator Data'!AN43&lt;AG$333,10,(AG$334-'Indicator Data'!AN43)/(AG$334-AG$333)*10)),1))</f>
        <v>5.9</v>
      </c>
      <c r="AH40" s="75">
        <f t="shared" si="10"/>
        <v>7.2</v>
      </c>
      <c r="AI40" s="72">
        <f>IF('Indicator Data'!AP43="No data","x",ROUND(IF('Indicator Data'!AP43&gt;AI$334,10,IF('Indicator Data'!AP43&lt;AI$333,0,10-(AI$334-'Indicator Data'!AP43)/(AI$334-AI$333)*10)),1))</f>
        <v>6.3</v>
      </c>
      <c r="AJ40" s="72">
        <f>IF('Indicator Data'!AR43="No data","x",ROUND(IF('Indicator Data'!AR43&gt;$AJ$334,10,IF('Indicator Data'!AR43&lt;$AJ$333,0,10-($AJ$334-'Indicator Data'!AR43)/($AJ$334-$AJ$333)*10)),1))</f>
        <v>8.5</v>
      </c>
      <c r="AK40" s="75">
        <f t="shared" si="11"/>
        <v>7.4</v>
      </c>
      <c r="AL40" s="79">
        <f t="shared" si="13"/>
        <v>7.2</v>
      </c>
      <c r="AM40" s="80">
        <f t="shared" si="12"/>
        <v>4.5</v>
      </c>
    </row>
    <row r="41" spans="1:39" ht="15.75" customHeight="1" x14ac:dyDescent="0.25">
      <c r="A41" s="47" t="s">
        <v>174</v>
      </c>
      <c r="B41" s="47" t="s">
        <v>185</v>
      </c>
      <c r="C41" s="47" t="s">
        <v>187</v>
      </c>
      <c r="D41" s="47" t="s">
        <v>188</v>
      </c>
      <c r="E41" s="72">
        <f>IF('Indicator Data'!O44="No data","x",ROUND(IF('Indicator Data'!O44&gt;E$334,10,IF('Indicator Data'!O44&lt;E$333,0,10-(E$334-'Indicator Data'!O44)/(E$334-E$333)*10)),1))</f>
        <v>5.0999999999999996</v>
      </c>
      <c r="F41" s="73">
        <f>IF('Indicator Data'!P44="No data","x",ROUND(IF('Indicator Data'!P44^2&gt;F$334,10,IF('Indicator Data'!P44^2&lt;F$333,0,10-(F$334-'Indicator Data'!P44^2)/(F$334-F$333)*10)),1))</f>
        <v>9.5</v>
      </c>
      <c r="G41" s="81">
        <f>IF('Indicator Data'!Q44="No data","x",ROUND(IF('Indicator Data'!Q44^2&gt;G$334,10,IF('Indicator Data'!Q44^2&lt;G$333,0,10-(G$334-'Indicator Data'!Q44^2)/(G$334-G$333)*10)),1))</f>
        <v>9.1999999999999993</v>
      </c>
      <c r="H41" s="81">
        <f>IF('Indicator Data'!R44="No data","x",ROUND(IF('Indicator Data'!R44&gt;H$334,10,IF('Indicator Data'!R44&lt;H$333,0,10-(H$334-'Indicator Data'!R44)/(H$334-H$333)*10)),1))</f>
        <v>2.6</v>
      </c>
      <c r="I41" s="73">
        <f t="shared" si="0"/>
        <v>5.9</v>
      </c>
      <c r="J41" s="73">
        <v>3.3</v>
      </c>
      <c r="K41" s="73">
        <v>1.9</v>
      </c>
      <c r="L41" s="75">
        <f t="shared" si="1"/>
        <v>6</v>
      </c>
      <c r="M41" s="72">
        <f>IF('Indicator Data'!U44="No data","x",ROUND(IF('Indicator Data'!U44&gt;M$334,0,IF('Indicator Data'!U44&lt;M$333,10,(M$334-'Indicator Data'!U44)/(M$334-M$333)*10)),1))</f>
        <v>6.2</v>
      </c>
      <c r="N41" s="72">
        <v>5.5</v>
      </c>
      <c r="O41" s="72">
        <v>0.62</v>
      </c>
      <c r="P41" s="75">
        <f t="shared" si="2"/>
        <v>4.5</v>
      </c>
      <c r="Q41" s="72">
        <f>IF('Indicator Data'!X44="No data","x",ROUND(IF('Indicator Data'!X44&gt;Q$334,10,IF('Indicator Data'!X44&lt;Q$333,0,10-(Q$334-'Indicator Data'!X44)/(Q$334-Q$333)*10)),1))</f>
        <v>10</v>
      </c>
      <c r="R41" s="75">
        <f t="shared" si="3"/>
        <v>10</v>
      </c>
      <c r="S41" s="76">
        <f t="shared" si="4"/>
        <v>6.6</v>
      </c>
      <c r="T41" s="77">
        <f>IF(AND('Indicator Data'!AC44="No data",'Indicator Data'!AD44="No data",'Indicator Data'!AE44="No data",'Indicator Data'!AF44="No data"),0,SUM('Indicator Data'!AC44:AF44)/100)</f>
        <v>0</v>
      </c>
      <c r="U41" s="72">
        <f t="shared" si="5"/>
        <v>0</v>
      </c>
      <c r="V41" s="78">
        <f>IF('Indicator Data'!BF44="No data","x",T41*100/'Indicator Data'!BF44)</f>
        <v>0</v>
      </c>
      <c r="W41" s="72">
        <f t="shared" si="6"/>
        <v>0</v>
      </c>
      <c r="X41" s="79">
        <f t="shared" si="7"/>
        <v>0</v>
      </c>
      <c r="Y41" s="72">
        <f>IF('Indicator Data'!AK44="x","x",ROUND((PERCENTRANK('Indicator Data'!$AK$6:$AK$335,'Indicator Data'!AK44,2)*10),1))</f>
        <v>5.5</v>
      </c>
      <c r="Z41" s="72">
        <f>IF('Indicator Data'!AJ44="x","x",ROUND((PERCENTRANK('Indicator Data'!$AJ$6:$AJ$335,'Indicator Data'!AJ44,2)*10),1))</f>
        <v>5.2</v>
      </c>
      <c r="AA41" s="75">
        <f t="shared" si="8"/>
        <v>5.4</v>
      </c>
      <c r="AB41" s="72">
        <f>IF('Indicator Data'!Y44="No data","x",ROUND(IF('Indicator Data'!Y44&gt;AB$334,10,IF('Indicator Data'!Y44&lt;AB$333,0,10-(AB$334-'Indicator Data'!Y44)/(AB$334-AB$333)*10)),1))</f>
        <v>0.5</v>
      </c>
      <c r="AC41" s="72">
        <f>IF('Indicator Data'!AB44="No data","x",ROUND(IF('Indicator Data'!AB44&gt;AC$334,10,IF('Indicator Data'!AB44&lt;AC$333,0,10-(AC$334-'Indicator Data'!AB44)/(AC$334-AC$333)*10)),1))</f>
        <v>6</v>
      </c>
      <c r="AD41" s="72">
        <f>IF('Indicator Data'!AG44="No data","x",ROUND(IF('Indicator Data'!AG44&gt;AD$334,10,IF('Indicator Data'!AG44&lt;AD$333,0,10-(AD$334-'Indicator Data'!AG44)/(AD$334-AD$333)*10)),1))</f>
        <v>0.3</v>
      </c>
      <c r="AE41" s="75">
        <f t="shared" si="9"/>
        <v>2.2999999999999998</v>
      </c>
      <c r="AF41" s="72">
        <f>IF('Indicator Data'!AM44="No data","x",ROUND(IF('Indicator Data'!AM44&gt;AF$334,10,IF('Indicator Data'!AM44&lt;AF$333,0,10-(AF$334-'Indicator Data'!AM44)/(AF$334-AF$333)*10)),1))</f>
        <v>6.4</v>
      </c>
      <c r="AG41" s="72">
        <f>IF('Indicator Data'!AN44="No data","x",ROUND(IF('Indicator Data'!AN44&gt;AG$334,0,IF('Indicator Data'!AN44&lt;AG$333,10,(AG$334-'Indicator Data'!AN44)/(AG$334-AG$333)*10)),1))</f>
        <v>5.0999999999999996</v>
      </c>
      <c r="AH41" s="75">
        <f t="shared" si="10"/>
        <v>5.8</v>
      </c>
      <c r="AI41" s="72">
        <f>IF('Indicator Data'!AP44="No data","x",ROUND(IF('Indicator Data'!AP44&gt;AI$334,10,IF('Indicator Data'!AP44&lt;AI$333,0,10-(AI$334-'Indicator Data'!AP44)/(AI$334-AI$333)*10)),1))</f>
        <v>6.4</v>
      </c>
      <c r="AJ41" s="72">
        <f>IF('Indicator Data'!AR44="No data","x",ROUND(IF('Indicator Data'!AR44&gt;$AJ$334,10,IF('Indicator Data'!AR44&lt;$AJ$333,0,10-($AJ$334-'Indicator Data'!AR44)/($AJ$334-$AJ$333)*10)),1))</f>
        <v>9.3000000000000007</v>
      </c>
      <c r="AK41" s="75">
        <f t="shared" si="11"/>
        <v>7.9</v>
      </c>
      <c r="AL41" s="79">
        <f t="shared" si="13"/>
        <v>5.7</v>
      </c>
      <c r="AM41" s="80">
        <f t="shared" si="12"/>
        <v>3.4</v>
      </c>
    </row>
    <row r="42" spans="1:39" ht="15.75" customHeight="1" x14ac:dyDescent="0.25">
      <c r="A42" s="47" t="s">
        <v>174</v>
      </c>
      <c r="B42" s="47" t="s">
        <v>185</v>
      </c>
      <c r="C42" s="47" t="s">
        <v>189</v>
      </c>
      <c r="D42" s="47" t="s">
        <v>190</v>
      </c>
      <c r="E42" s="72">
        <f>IF('Indicator Data'!O45="No data","x",ROUND(IF('Indicator Data'!O45&gt;E$334,10,IF('Indicator Data'!O45&lt;E$333,0,10-(E$334-'Indicator Data'!O45)/(E$334-E$333)*10)),1))</f>
        <v>7.2</v>
      </c>
      <c r="F42" s="73">
        <f>IF('Indicator Data'!P45="No data","x",ROUND(IF('Indicator Data'!P45^2&gt;F$334,10,IF('Indicator Data'!P45^2&lt;F$333,0,10-(F$334-'Indicator Data'!P45^2)/(F$334-F$333)*10)),1))</f>
        <v>10</v>
      </c>
      <c r="G42" s="81">
        <f>IF('Indicator Data'!Q45="No data","x",ROUND(IF('Indicator Data'!Q45^2&gt;G$334,10,IF('Indicator Data'!Q45^2&lt;G$333,0,10-(G$334-'Indicator Data'!Q45^2)/(G$334-G$333)*10)),1))</f>
        <v>9.6</v>
      </c>
      <c r="H42" s="81">
        <f>IF('Indicator Data'!R45="No data","x",ROUND(IF('Indicator Data'!R45&gt;H$334,10,IF('Indicator Data'!R45&lt;H$333,0,10-(H$334-'Indicator Data'!R45)/(H$334-H$333)*10)),1))</f>
        <v>10</v>
      </c>
      <c r="I42" s="73">
        <f t="shared" si="0"/>
        <v>9.8000000000000007</v>
      </c>
      <c r="J42" s="73">
        <v>9.1999999999999993</v>
      </c>
      <c r="K42" s="73">
        <v>7.9</v>
      </c>
      <c r="L42" s="75">
        <f t="shared" si="1"/>
        <v>9.1</v>
      </c>
      <c r="M42" s="72">
        <f>IF('Indicator Data'!U45="No data","x",ROUND(IF('Indicator Data'!U45&gt;M$334,0,IF('Indicator Data'!U45&lt;M$333,10,(M$334-'Indicator Data'!U45)/(M$334-M$333)*10)),1))</f>
        <v>6.5</v>
      </c>
      <c r="N42" s="72">
        <v>4.8</v>
      </c>
      <c r="O42" s="72">
        <v>0.77</v>
      </c>
      <c r="P42" s="75">
        <f t="shared" si="2"/>
        <v>4.4000000000000004</v>
      </c>
      <c r="Q42" s="72">
        <f>IF('Indicator Data'!X45="No data","x",ROUND(IF('Indicator Data'!X45&gt;Q$334,10,IF('Indicator Data'!X45&lt;Q$333,0,10-(Q$334-'Indicator Data'!X45)/(Q$334-Q$333)*10)),1))</f>
        <v>10</v>
      </c>
      <c r="R42" s="75">
        <f t="shared" si="3"/>
        <v>10</v>
      </c>
      <c r="S42" s="76">
        <f t="shared" si="4"/>
        <v>8.1999999999999993</v>
      </c>
      <c r="T42" s="77">
        <f>IF(AND('Indicator Data'!AC45="No data",'Indicator Data'!AD45="No data",'Indicator Data'!AE45="No data",'Indicator Data'!AF45="No data"),0,SUM('Indicator Data'!AC45:AF45)/100)</f>
        <v>0</v>
      </c>
      <c r="U42" s="72">
        <f t="shared" si="5"/>
        <v>0</v>
      </c>
      <c r="V42" s="78">
        <f>IF('Indicator Data'!BF45="No data","x",T42*100/'Indicator Data'!BF45)</f>
        <v>0</v>
      </c>
      <c r="W42" s="72">
        <f t="shared" si="6"/>
        <v>0</v>
      </c>
      <c r="X42" s="79">
        <f t="shared" si="7"/>
        <v>0</v>
      </c>
      <c r="Y42" s="72">
        <f>IF('Indicator Data'!AK45="x","x",ROUND((PERCENTRANK('Indicator Data'!$AK$6:$AK$335,'Indicator Data'!AK45,2)*10),1))</f>
        <v>9.6999999999999993</v>
      </c>
      <c r="Z42" s="72">
        <f>IF('Indicator Data'!AJ45="x","x",ROUND((PERCENTRANK('Indicator Data'!$AJ$6:$AJ$335,'Indicator Data'!AJ45,2)*10),1))</f>
        <v>9.6999999999999993</v>
      </c>
      <c r="AA42" s="75">
        <f t="shared" si="8"/>
        <v>9.6999999999999993</v>
      </c>
      <c r="AB42" s="72">
        <f>IF('Indicator Data'!Y45="No data","x",ROUND(IF('Indicator Data'!Y45&gt;AB$334,10,IF('Indicator Data'!Y45&lt;AB$333,0,10-(AB$334-'Indicator Data'!Y45)/(AB$334-AB$333)*10)),1))</f>
        <v>0.6</v>
      </c>
      <c r="AC42" s="72">
        <f>IF('Indicator Data'!AB45="No data","x",ROUND(IF('Indicator Data'!AB45&gt;AC$334,10,IF('Indicator Data'!AB45&lt;AC$333,0,10-(AC$334-'Indicator Data'!AB45)/(AC$334-AC$333)*10)),1))</f>
        <v>8.4</v>
      </c>
      <c r="AD42" s="72">
        <f>IF('Indicator Data'!AG45="No data","x",ROUND(IF('Indicator Data'!AG45&gt;AD$334,10,IF('Indicator Data'!AG45&lt;AD$333,0,10-(AD$334-'Indicator Data'!AG45)/(AD$334-AD$333)*10)),1))</f>
        <v>1.1000000000000001</v>
      </c>
      <c r="AE42" s="75">
        <f t="shared" si="9"/>
        <v>3.4</v>
      </c>
      <c r="AF42" s="72">
        <f>IF('Indicator Data'!AM45="No data","x",ROUND(IF('Indicator Data'!AM45&gt;AF$334,10,IF('Indicator Data'!AM45&lt;AF$333,0,10-(AF$334-'Indicator Data'!AM45)/(AF$334-AF$333)*10)),1))</f>
        <v>5.9</v>
      </c>
      <c r="AG42" s="72">
        <f>IF('Indicator Data'!AN45="No data","x",ROUND(IF('Indicator Data'!AN45&gt;AG$334,0,IF('Indicator Data'!AN45&lt;AG$333,10,(AG$334-'Indicator Data'!AN45)/(AG$334-AG$333)*10)),1))</f>
        <v>5.5</v>
      </c>
      <c r="AH42" s="75">
        <f t="shared" si="10"/>
        <v>5.7</v>
      </c>
      <c r="AI42" s="72">
        <f>IF('Indicator Data'!AP45="No data","x",ROUND(IF('Indicator Data'!AP45&gt;AI$334,10,IF('Indicator Data'!AP45&lt;AI$333,0,10-(AI$334-'Indicator Data'!AP45)/(AI$334-AI$333)*10)),1))</f>
        <v>8.1999999999999993</v>
      </c>
      <c r="AJ42" s="72">
        <f>IF('Indicator Data'!AR45="No data","x",ROUND(IF('Indicator Data'!AR45&gt;$AJ$334,10,IF('Indicator Data'!AR45&lt;$AJ$333,0,10-($AJ$334-'Indicator Data'!AR45)/($AJ$334-$AJ$333)*10)),1))</f>
        <v>7.5</v>
      </c>
      <c r="AK42" s="75">
        <f t="shared" si="11"/>
        <v>7.9</v>
      </c>
      <c r="AL42" s="79">
        <f t="shared" si="13"/>
        <v>7.4</v>
      </c>
      <c r="AM42" s="80">
        <f t="shared" si="12"/>
        <v>4.7</v>
      </c>
    </row>
    <row r="43" spans="1:39" ht="15.75" customHeight="1" x14ac:dyDescent="0.25">
      <c r="A43" s="47" t="s">
        <v>174</v>
      </c>
      <c r="B43" s="47" t="s">
        <v>185</v>
      </c>
      <c r="C43" s="47" t="s">
        <v>191</v>
      </c>
      <c r="D43" s="47" t="s">
        <v>192</v>
      </c>
      <c r="E43" s="72">
        <f>IF('Indicator Data'!O46="No data","x",ROUND(IF('Indicator Data'!O46&gt;E$334,10,IF('Indicator Data'!O46&lt;E$333,0,10-(E$334-'Indicator Data'!O46)/(E$334-E$333)*10)),1))</f>
        <v>9.4</v>
      </c>
      <c r="F43" s="73">
        <f>IF('Indicator Data'!P46="No data","x",ROUND(IF('Indicator Data'!P46^2&gt;F$334,10,IF('Indicator Data'!P46^2&lt;F$333,0,10-(F$334-'Indicator Data'!P46^2)/(F$334-F$333)*10)),1))</f>
        <v>10</v>
      </c>
      <c r="G43" s="81">
        <f>IF('Indicator Data'!Q46="No data","x",ROUND(IF('Indicator Data'!Q46^2&gt;G$334,10,IF('Indicator Data'!Q46^2&lt;G$333,0,10-(G$334-'Indicator Data'!Q46^2)/(G$334-G$333)*10)),1))</f>
        <v>9.8000000000000007</v>
      </c>
      <c r="H43" s="81">
        <f>IF('Indicator Data'!R46="No data","x",ROUND(IF('Indicator Data'!R46&gt;H$334,10,IF('Indicator Data'!R46&lt;H$333,0,10-(H$334-'Indicator Data'!R46)/(H$334-H$333)*10)),1))</f>
        <v>7.7</v>
      </c>
      <c r="I43" s="73">
        <f t="shared" si="0"/>
        <v>8.8000000000000007</v>
      </c>
      <c r="J43" s="73">
        <v>10</v>
      </c>
      <c r="K43" s="73">
        <v>10</v>
      </c>
      <c r="L43" s="75">
        <f t="shared" si="1"/>
        <v>9.6999999999999993</v>
      </c>
      <c r="M43" s="72">
        <f>IF('Indicator Data'!U46="No data","x",ROUND(IF('Indicator Data'!U46&gt;M$334,0,IF('Indicator Data'!U46&lt;M$333,10,(M$334-'Indicator Data'!U46)/(M$334-M$333)*10)),1))</f>
        <v>1.9</v>
      </c>
      <c r="N43" s="72">
        <v>2.5</v>
      </c>
      <c r="O43" s="72">
        <v>0.65</v>
      </c>
      <c r="P43" s="75">
        <f t="shared" si="2"/>
        <v>1.7</v>
      </c>
      <c r="Q43" s="72">
        <f>IF('Indicator Data'!X46="No data","x",ROUND(IF('Indicator Data'!X46&gt;Q$334,10,IF('Indicator Data'!X46&lt;Q$333,0,10-(Q$334-'Indicator Data'!X46)/(Q$334-Q$333)*10)),1))</f>
        <v>10</v>
      </c>
      <c r="R43" s="75">
        <f t="shared" si="3"/>
        <v>10</v>
      </c>
      <c r="S43" s="76">
        <f t="shared" si="4"/>
        <v>7.8</v>
      </c>
      <c r="T43" s="77">
        <f>IF(AND('Indicator Data'!AC46="No data",'Indicator Data'!AD46="No data",'Indicator Data'!AE46="No data",'Indicator Data'!AF46="No data"),0,SUM('Indicator Data'!AC46:AF46)/100)</f>
        <v>0</v>
      </c>
      <c r="U43" s="72">
        <f t="shared" si="5"/>
        <v>0</v>
      </c>
      <c r="V43" s="78">
        <f>IF('Indicator Data'!BF46="No data","x",T43*100/'Indicator Data'!BF46)</f>
        <v>0</v>
      </c>
      <c r="W43" s="72">
        <f t="shared" si="6"/>
        <v>0</v>
      </c>
      <c r="X43" s="79">
        <f t="shared" si="7"/>
        <v>0</v>
      </c>
      <c r="Y43" s="72">
        <f>IF('Indicator Data'!AK46="x","x",ROUND((PERCENTRANK('Indicator Data'!$AK$6:$AK$335,'Indicator Data'!AK46,2)*10),1))</f>
        <v>9.9</v>
      </c>
      <c r="Z43" s="72">
        <f>IF('Indicator Data'!AJ46="x","x",ROUND((PERCENTRANK('Indicator Data'!$AJ$6:$AJ$335,'Indicator Data'!AJ46,2)*10),1))</f>
        <v>10</v>
      </c>
      <c r="AA43" s="75">
        <f t="shared" si="8"/>
        <v>10</v>
      </c>
      <c r="AB43" s="72">
        <f>IF('Indicator Data'!Y46="No data","x",ROUND(IF('Indicator Data'!Y46&gt;AB$334,10,IF('Indicator Data'!Y46&lt;AB$333,0,10-(AB$334-'Indicator Data'!Y46)/(AB$334-AB$333)*10)),1))</f>
        <v>2.8</v>
      </c>
      <c r="AC43" s="72">
        <f>IF('Indicator Data'!AB46="No data","x",ROUND(IF('Indicator Data'!AB46&gt;AC$334,10,IF('Indicator Data'!AB46&lt;AC$333,0,10-(AC$334-'Indicator Data'!AB46)/(AC$334-AC$333)*10)),1))</f>
        <v>7.2</v>
      </c>
      <c r="AD43" s="72">
        <f>IF('Indicator Data'!AG46="No data","x",ROUND(IF('Indicator Data'!AG46&gt;AD$334,10,IF('Indicator Data'!AG46&lt;AD$333,0,10-(AD$334-'Indicator Data'!AG46)/(AD$334-AD$333)*10)),1))</f>
        <v>0.2</v>
      </c>
      <c r="AE43" s="75">
        <f t="shared" si="9"/>
        <v>3.4</v>
      </c>
      <c r="AF43" s="72">
        <f>IF('Indicator Data'!AM46="No data","x",ROUND(IF('Indicator Data'!AM46&gt;AF$334,10,IF('Indicator Data'!AM46&lt;AF$333,0,10-(AF$334-'Indicator Data'!AM46)/(AF$334-AF$333)*10)),1))</f>
        <v>3.6</v>
      </c>
      <c r="AG43" s="72">
        <f>IF('Indicator Data'!AN46="No data","x",ROUND(IF('Indicator Data'!AN46&gt;AG$334,0,IF('Indicator Data'!AN46&lt;AG$333,10,(AG$334-'Indicator Data'!AN46)/(AG$334-AG$333)*10)),1))</f>
        <v>5.6</v>
      </c>
      <c r="AH43" s="75">
        <f t="shared" si="10"/>
        <v>4.5999999999999996</v>
      </c>
      <c r="AI43" s="72">
        <f>IF('Indicator Data'!AP46="No data","x",ROUND(IF('Indicator Data'!AP46&gt;AI$334,10,IF('Indicator Data'!AP46&lt;AI$333,0,10-(AI$334-'Indicator Data'!AP46)/(AI$334-AI$333)*10)),1))</f>
        <v>6.1</v>
      </c>
      <c r="AJ43" s="72">
        <f>IF('Indicator Data'!AR46="No data","x",ROUND(IF('Indicator Data'!AR46&gt;$AJ$334,10,IF('Indicator Data'!AR46&lt;$AJ$333,0,10-($AJ$334-'Indicator Data'!AR46)/($AJ$334-$AJ$333)*10)),1))</f>
        <v>4.2</v>
      </c>
      <c r="AK43" s="75">
        <f t="shared" si="11"/>
        <v>5.2</v>
      </c>
      <c r="AL43" s="79">
        <f t="shared" si="13"/>
        <v>6.8</v>
      </c>
      <c r="AM43" s="80">
        <f t="shared" si="12"/>
        <v>4.2</v>
      </c>
    </row>
    <row r="44" spans="1:39" ht="15.75" customHeight="1" x14ac:dyDescent="0.25">
      <c r="A44" s="47" t="s">
        <v>193</v>
      </c>
      <c r="B44" s="47" t="s">
        <v>193</v>
      </c>
      <c r="C44" s="47" t="s">
        <v>193</v>
      </c>
      <c r="D44" s="47" t="s">
        <v>194</v>
      </c>
      <c r="E44" s="72">
        <f>IF('Indicator Data'!O47="No data","x",ROUND(IF('Indicator Data'!O47&gt;E$334,10,IF('Indicator Data'!O47&lt;E$333,0,10-(E$334-'Indicator Data'!O47)/(E$334-E$333)*10)),1))</f>
        <v>3.3</v>
      </c>
      <c r="F44" s="73">
        <f>IF('Indicator Data'!P47="No data","x",ROUND(IF('Indicator Data'!P47^2&gt;F$334,10,IF('Indicator Data'!P47^2&lt;F$333,0,10-(F$334-'Indicator Data'!P47^2)/(F$334-F$333)*10)),1))</f>
        <v>3.5</v>
      </c>
      <c r="G44" s="81">
        <f>IF('Indicator Data'!Q47="No data","x",ROUND(IF('Indicator Data'!Q47^2&gt;G$334,10,IF('Indicator Data'!Q47^2&lt;G$333,0,10-(G$334-'Indicator Data'!Q47^2)/(G$334-G$333)*10)),1))</f>
        <v>6.1</v>
      </c>
      <c r="H44" s="81">
        <f>IF('Indicator Data'!R47="No data","x",ROUND(IF('Indicator Data'!R47&gt;H$334,10,IF('Indicator Data'!R47&lt;H$333,0,10-(H$334-'Indicator Data'!R47)/(H$334-H$333)*10)),1))</f>
        <v>2.8</v>
      </c>
      <c r="I44" s="73">
        <f t="shared" si="0"/>
        <v>4.5</v>
      </c>
      <c r="J44" s="73">
        <v>3.8</v>
      </c>
      <c r="K44" s="73">
        <v>4.9000000000000004</v>
      </c>
      <c r="L44" s="75">
        <f t="shared" si="1"/>
        <v>4</v>
      </c>
      <c r="M44" s="72">
        <f>IF('Indicator Data'!U47="No data","x",ROUND(IF('Indicator Data'!U47&gt;M$334,0,IF('Indicator Data'!U47&lt;M$333,10,(M$334-'Indicator Data'!U47)/(M$334-M$333)*10)),1))</f>
        <v>4.0999999999999996</v>
      </c>
      <c r="N44" s="72">
        <v>2.5</v>
      </c>
      <c r="O44" s="72">
        <v>1.9</v>
      </c>
      <c r="P44" s="75">
        <f t="shared" si="2"/>
        <v>2.9</v>
      </c>
      <c r="Q44" s="72">
        <f>IF('Indicator Data'!X47="No data","x",ROUND(IF('Indicator Data'!X47&gt;Q$334,10,IF('Indicator Data'!X47&lt;Q$333,0,10-(Q$334-'Indicator Data'!X47)/(Q$334-Q$333)*10)),1))</f>
        <v>4</v>
      </c>
      <c r="R44" s="75">
        <f t="shared" si="3"/>
        <v>4</v>
      </c>
      <c r="S44" s="76">
        <f t="shared" si="4"/>
        <v>3.7</v>
      </c>
      <c r="T44" s="77">
        <f>IF(AND('Indicator Data'!AC47="No data",'Indicator Data'!AD47="No data",'Indicator Data'!AE47="No data",'Indicator Data'!AF47="No data"),0,SUM('Indicator Data'!AC47:AF47)/100)</f>
        <v>0</v>
      </c>
      <c r="U44" s="72">
        <f t="shared" si="5"/>
        <v>0</v>
      </c>
      <c r="V44" s="78">
        <f>IF('Indicator Data'!BF47="No data","x",T44*100/'Indicator Data'!BF47)</f>
        <v>0</v>
      </c>
      <c r="W44" s="72">
        <f t="shared" si="6"/>
        <v>0</v>
      </c>
      <c r="X44" s="79">
        <f t="shared" si="7"/>
        <v>0</v>
      </c>
      <c r="Y44" s="72">
        <f>IF('Indicator Data'!AK47="x","x",ROUND((PERCENTRANK('Indicator Data'!$AK$6:$AK$335,'Indicator Data'!AK47,2)*10),1))</f>
        <v>1.5</v>
      </c>
      <c r="Z44" s="72">
        <f>IF('Indicator Data'!AJ47="x","x",ROUND((PERCENTRANK('Indicator Data'!$AJ$6:$AJ$335,'Indicator Data'!AJ47,2)*10),1))</f>
        <v>1.5</v>
      </c>
      <c r="AA44" s="75">
        <f t="shared" si="8"/>
        <v>1.5</v>
      </c>
      <c r="AB44" s="72">
        <f>IF('Indicator Data'!Y47="No data","x",ROUND(IF('Indicator Data'!Y47&gt;AB$334,10,IF('Indicator Data'!Y47&lt;AB$333,0,10-(AB$334-'Indicator Data'!Y47)/(AB$334-AB$333)*10)),1))</f>
        <v>4.5999999999999996</v>
      </c>
      <c r="AC44" s="72">
        <f>IF('Indicator Data'!AB47="No data","x",ROUND(IF('Indicator Data'!AB47&gt;AC$334,10,IF('Indicator Data'!AB47&lt;AC$333,0,10-(AC$334-'Indicator Data'!AB47)/(AC$334-AC$333)*10)),1))</f>
        <v>2.6</v>
      </c>
      <c r="AD44" s="72">
        <f>IF('Indicator Data'!AG47="No data","x",ROUND(IF('Indicator Data'!AG47&gt;AD$334,10,IF('Indicator Data'!AG47&lt;AD$333,0,10-(AD$334-'Indicator Data'!AG47)/(AD$334-AD$333)*10)),1))</f>
        <v>6.5</v>
      </c>
      <c r="AE44" s="75">
        <f t="shared" si="9"/>
        <v>4.5999999999999996</v>
      </c>
      <c r="AF44" s="72">
        <f>IF('Indicator Data'!AM47="No data","x",ROUND(IF('Indicator Data'!AM47&gt;AF$334,10,IF('Indicator Data'!AM47&lt;AF$333,0,10-(AF$334-'Indicator Data'!AM47)/(AF$334-AF$333)*10)),1))</f>
        <v>4.5</v>
      </c>
      <c r="AG44" s="72">
        <f>IF('Indicator Data'!AN47="No data","x",ROUND(IF('Indicator Data'!AN47&gt;AG$334,0,IF('Indicator Data'!AN47&lt;AG$333,10,(AG$334-'Indicator Data'!AN47)/(AG$334-AG$333)*10)),1))</f>
        <v>1</v>
      </c>
      <c r="AH44" s="75">
        <f t="shared" si="10"/>
        <v>2.8</v>
      </c>
      <c r="AI44" s="72">
        <f>IF('Indicator Data'!AP47="No data","x",ROUND(IF('Indicator Data'!AP47&gt;AI$334,10,IF('Indicator Data'!AP47&lt;AI$333,0,10-(AI$334-'Indicator Data'!AP47)/(AI$334-AI$333)*10)),1))</f>
        <v>2.8</v>
      </c>
      <c r="AJ44" s="72">
        <f>IF('Indicator Data'!AR47="No data","x",ROUND(IF('Indicator Data'!AR47&gt;$AJ$334,10,IF('Indicator Data'!AR47&lt;$AJ$333,0,10-($AJ$334-'Indicator Data'!AR47)/($AJ$334-$AJ$333)*10)),1))</f>
        <v>3.7</v>
      </c>
      <c r="AK44" s="75">
        <f t="shared" si="11"/>
        <v>3.3</v>
      </c>
      <c r="AL44" s="79">
        <f t="shared" si="13"/>
        <v>3.1</v>
      </c>
      <c r="AM44" s="80">
        <f t="shared" si="12"/>
        <v>1.7</v>
      </c>
    </row>
    <row r="45" spans="1:39" ht="15.75" customHeight="1" x14ac:dyDescent="0.25">
      <c r="A45" s="47" t="s">
        <v>193</v>
      </c>
      <c r="B45" s="47" t="s">
        <v>193</v>
      </c>
      <c r="C45" s="47" t="s">
        <v>195</v>
      </c>
      <c r="D45" s="47" t="s">
        <v>196</v>
      </c>
      <c r="E45" s="72">
        <f>IF('Indicator Data'!O48="No data","x",ROUND(IF('Indicator Data'!O48&gt;E$334,10,IF('Indicator Data'!O48&lt;E$333,0,10-(E$334-'Indicator Data'!O48)/(E$334-E$333)*10)),1))</f>
        <v>4.2</v>
      </c>
      <c r="F45" s="73">
        <f>IF('Indicator Data'!P48="No data","x",ROUND(IF('Indicator Data'!P48^2&gt;F$334,10,IF('Indicator Data'!P48^2&lt;F$333,0,10-(F$334-'Indicator Data'!P48^2)/(F$334-F$333)*10)),1))</f>
        <v>5.6</v>
      </c>
      <c r="G45" s="81">
        <f>IF('Indicator Data'!Q48="No data","x",ROUND(IF('Indicator Data'!Q48^2&gt;G$334,10,IF('Indicator Data'!Q48^2&lt;G$333,0,10-(G$334-'Indicator Data'!Q48^2)/(G$334-G$333)*10)),1))</f>
        <v>7.4</v>
      </c>
      <c r="H45" s="81">
        <f>IF('Indicator Data'!R48="No data","x",ROUND(IF('Indicator Data'!R48&gt;H$334,10,IF('Indicator Data'!R48&lt;H$333,0,10-(H$334-'Indicator Data'!R48)/(H$334-H$333)*10)),1))</f>
        <v>4.9000000000000004</v>
      </c>
      <c r="I45" s="73">
        <f t="shared" si="0"/>
        <v>6.2</v>
      </c>
      <c r="J45" s="73">
        <v>6.7</v>
      </c>
      <c r="K45" s="73">
        <v>4.2</v>
      </c>
      <c r="L45" s="75">
        <f t="shared" si="1"/>
        <v>5.5</v>
      </c>
      <c r="M45" s="72">
        <f>IF('Indicator Data'!U48="No data","x",ROUND(IF('Indicator Data'!U48&gt;M$334,0,IF('Indicator Data'!U48&lt;M$333,10,(M$334-'Indicator Data'!U48)/(M$334-M$333)*10)),1))</f>
        <v>5.8</v>
      </c>
      <c r="N45" s="72">
        <v>10</v>
      </c>
      <c r="O45" s="72">
        <v>1.31</v>
      </c>
      <c r="P45" s="75">
        <f t="shared" si="2"/>
        <v>7.2</v>
      </c>
      <c r="Q45" s="72">
        <f>IF('Indicator Data'!X48="No data","x",ROUND(IF('Indicator Data'!X48&gt;Q$334,10,IF('Indicator Data'!X48&lt;Q$333,0,10-(Q$334-'Indicator Data'!X48)/(Q$334-Q$333)*10)),1))</f>
        <v>3.8</v>
      </c>
      <c r="R45" s="75">
        <f t="shared" si="3"/>
        <v>3.8</v>
      </c>
      <c r="S45" s="76">
        <f t="shared" si="4"/>
        <v>5.5</v>
      </c>
      <c r="T45" s="77">
        <f>IF(AND('Indicator Data'!AC48="No data",'Indicator Data'!AD48="No data",'Indicator Data'!AE48="No data",'Indicator Data'!AF48="No data"),0,SUM('Indicator Data'!AC48:AF48)/100)</f>
        <v>0</v>
      </c>
      <c r="U45" s="72">
        <f t="shared" si="5"/>
        <v>0</v>
      </c>
      <c r="V45" s="78">
        <f>IF('Indicator Data'!BF48="No data","x",T45*100/'Indicator Data'!BF48)</f>
        <v>0</v>
      </c>
      <c r="W45" s="72">
        <f t="shared" si="6"/>
        <v>0</v>
      </c>
      <c r="X45" s="79">
        <f t="shared" si="7"/>
        <v>0</v>
      </c>
      <c r="Y45" s="72">
        <f>IF('Indicator Data'!AK48="x","x",ROUND((PERCENTRANK('Indicator Data'!$AK$6:$AK$335,'Indicator Data'!AK48,2)*10),1))</f>
        <v>2.6</v>
      </c>
      <c r="Z45" s="72">
        <f>IF('Indicator Data'!AJ48="x","x",ROUND((PERCENTRANK('Indicator Data'!$AJ$6:$AJ$335,'Indicator Data'!AJ48,2)*10),1))</f>
        <v>2.6</v>
      </c>
      <c r="AA45" s="75">
        <f t="shared" si="8"/>
        <v>2.6</v>
      </c>
      <c r="AB45" s="72">
        <f>IF('Indicator Data'!Y48="No data","x",ROUND(IF('Indicator Data'!Y48&gt;AB$334,10,IF('Indicator Data'!Y48&lt;AB$333,0,10-(AB$334-'Indicator Data'!Y48)/(AB$334-AB$333)*10)),1))</f>
        <v>3.9</v>
      </c>
      <c r="AC45" s="72">
        <f>IF('Indicator Data'!AB48="No data","x",ROUND(IF('Indicator Data'!AB48&gt;AC$334,10,IF('Indicator Data'!AB48&lt;AC$333,0,10-(AC$334-'Indicator Data'!AB48)/(AC$334-AC$333)*10)),1))</f>
        <v>2.5</v>
      </c>
      <c r="AD45" s="72">
        <f>IF('Indicator Data'!AG48="No data","x",ROUND(IF('Indicator Data'!AG48&gt;AD$334,10,IF('Indicator Data'!AG48&lt;AD$333,0,10-(AD$334-'Indicator Data'!AG48)/(AD$334-AD$333)*10)),1))</f>
        <v>1.6</v>
      </c>
      <c r="AE45" s="75">
        <f t="shared" si="9"/>
        <v>2.7</v>
      </c>
      <c r="AF45" s="72">
        <f>IF('Indicator Data'!AM48="No data","x",ROUND(IF('Indicator Data'!AM48&gt;AF$334,10,IF('Indicator Data'!AM48&lt;AF$333,0,10-(AF$334-'Indicator Data'!AM48)/(AF$334-AF$333)*10)),1))</f>
        <v>6.1</v>
      </c>
      <c r="AG45" s="72">
        <f>IF('Indicator Data'!AN48="No data","x",ROUND(IF('Indicator Data'!AN48&gt;AG$334,0,IF('Indicator Data'!AN48&lt;AG$333,10,(AG$334-'Indicator Data'!AN48)/(AG$334-AG$333)*10)),1))</f>
        <v>1.5</v>
      </c>
      <c r="AH45" s="75">
        <f t="shared" si="10"/>
        <v>3.8</v>
      </c>
      <c r="AI45" s="72">
        <f>IF('Indicator Data'!AP48="No data","x",ROUND(IF('Indicator Data'!AP48&gt;AI$334,10,IF('Indicator Data'!AP48&lt;AI$333,0,10-(AI$334-'Indicator Data'!AP48)/(AI$334-AI$333)*10)),1))</f>
        <v>3.3</v>
      </c>
      <c r="AJ45" s="72">
        <f>IF('Indicator Data'!AR48="No data","x",ROUND(IF('Indicator Data'!AR48&gt;$AJ$334,10,IF('Indicator Data'!AR48&lt;$AJ$333,0,10-($AJ$334-'Indicator Data'!AR48)/($AJ$334-$AJ$333)*10)),1))</f>
        <v>4.5</v>
      </c>
      <c r="AK45" s="75">
        <f t="shared" si="11"/>
        <v>3.9</v>
      </c>
      <c r="AL45" s="79">
        <f t="shared" si="13"/>
        <v>3.3</v>
      </c>
      <c r="AM45" s="80">
        <f t="shared" si="12"/>
        <v>1.8</v>
      </c>
    </row>
    <row r="46" spans="1:39" ht="15.75" customHeight="1" x14ac:dyDescent="0.25">
      <c r="A46" s="47" t="s">
        <v>193</v>
      </c>
      <c r="B46" s="47" t="s">
        <v>193</v>
      </c>
      <c r="C46" s="47" t="s">
        <v>197</v>
      </c>
      <c r="D46" s="47" t="s">
        <v>198</v>
      </c>
      <c r="E46" s="72">
        <f>IF('Indicator Data'!O49="No data","x",ROUND(IF('Indicator Data'!O49&gt;E$334,10,IF('Indicator Data'!O49&lt;E$333,0,10-(E$334-'Indicator Data'!O49)/(E$334-E$333)*10)),1))</f>
        <v>3.8</v>
      </c>
      <c r="F46" s="73">
        <f>IF('Indicator Data'!P49="No data","x",ROUND(IF('Indicator Data'!P49^2&gt;F$334,10,IF('Indicator Data'!P49^2&lt;F$333,0,10-(F$334-'Indicator Data'!P49^2)/(F$334-F$333)*10)),1))</f>
        <v>8.6999999999999993</v>
      </c>
      <c r="G46" s="81">
        <f>IF('Indicator Data'!Q49="No data","x",ROUND(IF('Indicator Data'!Q49^2&gt;G$334,10,IF('Indicator Data'!Q49^2&lt;G$333,0,10-(G$334-'Indicator Data'!Q49^2)/(G$334-G$333)*10)),1))</f>
        <v>8.4</v>
      </c>
      <c r="H46" s="81">
        <f>IF('Indicator Data'!R49="No data","x",ROUND(IF('Indicator Data'!R49&gt;H$334,10,IF('Indicator Data'!R49&lt;H$333,0,10-(H$334-'Indicator Data'!R49)/(H$334-H$333)*10)),1))</f>
        <v>2.9</v>
      </c>
      <c r="I46" s="73">
        <f t="shared" si="0"/>
        <v>5.7</v>
      </c>
      <c r="J46" s="73">
        <v>8.1</v>
      </c>
      <c r="K46" s="73">
        <v>3.8</v>
      </c>
      <c r="L46" s="75">
        <f t="shared" si="1"/>
        <v>6.5</v>
      </c>
      <c r="M46" s="72">
        <f>IF('Indicator Data'!U49="No data","x",ROUND(IF('Indicator Data'!U49&gt;M$334,0,IF('Indicator Data'!U49&lt;M$333,10,(M$334-'Indicator Data'!U49)/(M$334-M$333)*10)),1))</f>
        <v>3.9</v>
      </c>
      <c r="N46" s="72">
        <v>4.2</v>
      </c>
      <c r="O46" s="72">
        <v>1.1000000000000001</v>
      </c>
      <c r="P46" s="75">
        <f t="shared" si="2"/>
        <v>3.2</v>
      </c>
      <c r="Q46" s="72">
        <f>IF('Indicator Data'!X49="No data","x",ROUND(IF('Indicator Data'!X49&gt;Q$334,10,IF('Indicator Data'!X49&lt;Q$333,0,10-(Q$334-'Indicator Data'!X49)/(Q$334-Q$333)*10)),1))</f>
        <v>4.0999999999999996</v>
      </c>
      <c r="R46" s="75">
        <f t="shared" si="3"/>
        <v>4.0999999999999996</v>
      </c>
      <c r="S46" s="76">
        <f t="shared" si="4"/>
        <v>5.0999999999999996</v>
      </c>
      <c r="T46" s="77">
        <f>IF(AND('Indicator Data'!AC49="No data",'Indicator Data'!AD49="No data",'Indicator Data'!AE49="No data",'Indicator Data'!AF49="No data"),0,SUM('Indicator Data'!AC49:AF49)/100)</f>
        <v>0</v>
      </c>
      <c r="U46" s="72">
        <f t="shared" si="5"/>
        <v>0</v>
      </c>
      <c r="V46" s="78">
        <f>IF('Indicator Data'!BF49="No data","x",T46*100/'Indicator Data'!BF49)</f>
        <v>0</v>
      </c>
      <c r="W46" s="72">
        <f t="shared" si="6"/>
        <v>0</v>
      </c>
      <c r="X46" s="79">
        <f t="shared" si="7"/>
        <v>0</v>
      </c>
      <c r="Y46" s="72">
        <f>IF('Indicator Data'!AK49="x","x",ROUND((PERCENTRANK('Indicator Data'!$AK$6:$AK$335,'Indicator Data'!AK49,2)*10),1))</f>
        <v>2</v>
      </c>
      <c r="Z46" s="72">
        <f>IF('Indicator Data'!AJ49="x","x",ROUND((PERCENTRANK('Indicator Data'!$AJ$6:$AJ$335,'Indicator Data'!AJ49,2)*10),1))</f>
        <v>1.9</v>
      </c>
      <c r="AA46" s="75">
        <f t="shared" si="8"/>
        <v>2</v>
      </c>
      <c r="AB46" s="72">
        <f>IF('Indicator Data'!Y49="No data","x",ROUND(IF('Indicator Data'!Y49&gt;AB$334,10,IF('Indicator Data'!Y49&lt;AB$333,0,10-(AB$334-'Indicator Data'!Y49)/(AB$334-AB$333)*10)),1))</f>
        <v>3.6</v>
      </c>
      <c r="AC46" s="72">
        <f>IF('Indicator Data'!AB49="No data","x",ROUND(IF('Indicator Data'!AB49&gt;AC$334,10,IF('Indicator Data'!AB49&lt;AC$333,0,10-(AC$334-'Indicator Data'!AB49)/(AC$334-AC$333)*10)),1))</f>
        <v>2.5</v>
      </c>
      <c r="AD46" s="72">
        <f>IF('Indicator Data'!AG49="No data","x",ROUND(IF('Indicator Data'!AG49&gt;AD$334,10,IF('Indicator Data'!AG49&lt;AD$333,0,10-(AD$334-'Indicator Data'!AG49)/(AD$334-AD$333)*10)),1))</f>
        <v>2.4</v>
      </c>
      <c r="AE46" s="75">
        <f t="shared" si="9"/>
        <v>2.8</v>
      </c>
      <c r="AF46" s="72">
        <f>IF('Indicator Data'!AM49="No data","x",ROUND(IF('Indicator Data'!AM49&gt;AF$334,10,IF('Indicator Data'!AM49&lt;AF$333,0,10-(AF$334-'Indicator Data'!AM49)/(AF$334-AF$333)*10)),1))</f>
        <v>6.4</v>
      </c>
      <c r="AG46" s="72">
        <f>IF('Indicator Data'!AN49="No data","x",ROUND(IF('Indicator Data'!AN49&gt;AG$334,0,IF('Indicator Data'!AN49&lt;AG$333,10,(AG$334-'Indicator Data'!AN49)/(AG$334-AG$333)*10)),1))</f>
        <v>1</v>
      </c>
      <c r="AH46" s="75">
        <f t="shared" si="10"/>
        <v>3.7</v>
      </c>
      <c r="AI46" s="72">
        <f>IF('Indicator Data'!AP49="No data","x",ROUND(IF('Indicator Data'!AP49&gt;AI$334,10,IF('Indicator Data'!AP49&lt;AI$333,0,10-(AI$334-'Indicator Data'!AP49)/(AI$334-AI$333)*10)),1))</f>
        <v>3.8</v>
      </c>
      <c r="AJ46" s="72">
        <f>IF('Indicator Data'!AR49="No data","x",ROUND(IF('Indicator Data'!AR49&gt;$AJ$334,10,IF('Indicator Data'!AR49&lt;$AJ$333,0,10-($AJ$334-'Indicator Data'!AR49)/($AJ$334-$AJ$333)*10)),1))</f>
        <v>4.8</v>
      </c>
      <c r="AK46" s="75">
        <f t="shared" si="11"/>
        <v>4.3</v>
      </c>
      <c r="AL46" s="79">
        <f t="shared" si="13"/>
        <v>3.2</v>
      </c>
      <c r="AM46" s="80">
        <f t="shared" si="12"/>
        <v>1.7</v>
      </c>
    </row>
    <row r="47" spans="1:39" ht="15.75" customHeight="1" x14ac:dyDescent="0.25">
      <c r="A47" s="47" t="s">
        <v>193</v>
      </c>
      <c r="B47" s="47" t="s">
        <v>199</v>
      </c>
      <c r="C47" s="47" t="s">
        <v>199</v>
      </c>
      <c r="D47" s="47" t="s">
        <v>200</v>
      </c>
      <c r="E47" s="72">
        <f>IF('Indicator Data'!O50="No data","x",ROUND(IF('Indicator Data'!O50&gt;E$334,10,IF('Indicator Data'!O50&lt;E$333,0,10-(E$334-'Indicator Data'!O50)/(E$334-E$333)*10)),1))</f>
        <v>4.0999999999999996</v>
      </c>
      <c r="F47" s="73">
        <f>IF('Indicator Data'!P50="No data","x",ROUND(IF('Indicator Data'!P50^2&gt;F$334,10,IF('Indicator Data'!P50^2&lt;F$333,0,10-(F$334-'Indicator Data'!P50^2)/(F$334-F$333)*10)),1))</f>
        <v>5.6</v>
      </c>
      <c r="G47" s="81">
        <f>IF('Indicator Data'!Q50="No data","x",ROUND(IF('Indicator Data'!Q50^2&gt;G$334,10,IF('Indicator Data'!Q50^2&lt;G$333,0,10-(G$334-'Indicator Data'!Q50^2)/(G$334-G$333)*10)),1))</f>
        <v>6.8</v>
      </c>
      <c r="H47" s="81">
        <f>IF('Indicator Data'!R50="No data","x",ROUND(IF('Indicator Data'!R50&gt;H$334,10,IF('Indicator Data'!R50&lt;H$333,0,10-(H$334-'Indicator Data'!R50)/(H$334-H$333)*10)),1))</f>
        <v>5</v>
      </c>
      <c r="I47" s="73">
        <f t="shared" si="0"/>
        <v>5.9</v>
      </c>
      <c r="J47" s="73">
        <v>4.4000000000000004</v>
      </c>
      <c r="K47" s="73">
        <v>3.1</v>
      </c>
      <c r="L47" s="75">
        <f t="shared" si="1"/>
        <v>4.7</v>
      </c>
      <c r="M47" s="72">
        <f>IF('Indicator Data'!U50="No data","x",ROUND(IF('Indicator Data'!U50&gt;M$334,0,IF('Indicator Data'!U50&lt;M$333,10,(M$334-'Indicator Data'!U50)/(M$334-M$333)*10)),1))</f>
        <v>3.3</v>
      </c>
      <c r="N47" s="72">
        <v>2.9</v>
      </c>
      <c r="O47" s="72">
        <v>2.06</v>
      </c>
      <c r="P47" s="75">
        <f t="shared" si="2"/>
        <v>2.8</v>
      </c>
      <c r="Q47" s="72">
        <f>IF('Indicator Data'!X50="No data","x",ROUND(IF('Indicator Data'!X50&gt;Q$334,10,IF('Indicator Data'!X50&lt;Q$333,0,10-(Q$334-'Indicator Data'!X50)/(Q$334-Q$333)*10)),1))</f>
        <v>3.7</v>
      </c>
      <c r="R47" s="75">
        <f t="shared" si="3"/>
        <v>3.7</v>
      </c>
      <c r="S47" s="76">
        <f t="shared" si="4"/>
        <v>4</v>
      </c>
      <c r="T47" s="77">
        <f>IF(AND('Indicator Data'!AC50="No data",'Indicator Data'!AD50="No data",'Indicator Data'!AE50="No data",'Indicator Data'!AF50="No data"),0,SUM('Indicator Data'!AC50:AF50)/100)</f>
        <v>0</v>
      </c>
      <c r="U47" s="72">
        <f t="shared" si="5"/>
        <v>0</v>
      </c>
      <c r="V47" s="78">
        <f>IF('Indicator Data'!BF50="No data","x",T47*100/'Indicator Data'!BF50)</f>
        <v>0</v>
      </c>
      <c r="W47" s="72">
        <f t="shared" si="6"/>
        <v>0</v>
      </c>
      <c r="X47" s="79">
        <f t="shared" si="7"/>
        <v>0</v>
      </c>
      <c r="Y47" s="72">
        <f>IF('Indicator Data'!AK50="x","x",ROUND((PERCENTRANK('Indicator Data'!$AK$6:$AK$335,'Indicator Data'!AK50,2)*10),1))</f>
        <v>2.2000000000000002</v>
      </c>
      <c r="Z47" s="72">
        <f>IF('Indicator Data'!AJ50="x","x",ROUND((PERCENTRANK('Indicator Data'!$AJ$6:$AJ$335,'Indicator Data'!AJ50,2)*10),1))</f>
        <v>2.1</v>
      </c>
      <c r="AA47" s="75">
        <f t="shared" si="8"/>
        <v>2.2000000000000002</v>
      </c>
      <c r="AB47" s="72">
        <f>IF('Indicator Data'!Y50="No data","x",ROUND(IF('Indicator Data'!Y50&gt;AB$334,10,IF('Indicator Data'!Y50&lt;AB$333,0,10-(AB$334-'Indicator Data'!Y50)/(AB$334-AB$333)*10)),1))</f>
        <v>4.9000000000000004</v>
      </c>
      <c r="AC47" s="72">
        <f>IF('Indicator Data'!AB50="No data","x",ROUND(IF('Indicator Data'!AB50&gt;AC$334,10,IF('Indicator Data'!AB50&lt;AC$333,0,10-(AC$334-'Indicator Data'!AB50)/(AC$334-AC$333)*10)),1))</f>
        <v>2.8</v>
      </c>
      <c r="AD47" s="72">
        <f>IF('Indicator Data'!AG50="No data","x",ROUND(IF('Indicator Data'!AG50&gt;AD$334,10,IF('Indicator Data'!AG50&lt;AD$333,0,10-(AD$334-'Indicator Data'!AG50)/(AD$334-AD$333)*10)),1))</f>
        <v>2</v>
      </c>
      <c r="AE47" s="75">
        <f t="shared" si="9"/>
        <v>3.2</v>
      </c>
      <c r="AF47" s="72">
        <f>IF('Indicator Data'!AM50="No data","x",ROUND(IF('Indicator Data'!AM50&gt;AF$334,10,IF('Indicator Data'!AM50&lt;AF$333,0,10-(AF$334-'Indicator Data'!AM50)/(AF$334-AF$333)*10)),1))</f>
        <v>4.5999999999999996</v>
      </c>
      <c r="AG47" s="72">
        <f>IF('Indicator Data'!AN50="No data","x",ROUND(IF('Indicator Data'!AN50&gt;AG$334,0,IF('Indicator Data'!AN50&lt;AG$333,10,(AG$334-'Indicator Data'!AN50)/(AG$334-AG$333)*10)),1))</f>
        <v>1.8</v>
      </c>
      <c r="AH47" s="75">
        <f t="shared" si="10"/>
        <v>3.2</v>
      </c>
      <c r="AI47" s="72">
        <f>IF('Indicator Data'!AP50="No data","x",ROUND(IF('Indicator Data'!AP50&gt;AI$334,10,IF('Indicator Data'!AP50&lt;AI$333,0,10-(AI$334-'Indicator Data'!AP50)/(AI$334-AI$333)*10)),1))</f>
        <v>3.2</v>
      </c>
      <c r="AJ47" s="72">
        <f>IF('Indicator Data'!AR50="No data","x",ROUND(IF('Indicator Data'!AR50&gt;$AJ$334,10,IF('Indicator Data'!AR50&lt;$AJ$333,0,10-($AJ$334-'Indicator Data'!AR50)/($AJ$334-$AJ$333)*10)),1))</f>
        <v>3.3</v>
      </c>
      <c r="AK47" s="75">
        <f t="shared" si="11"/>
        <v>3.3</v>
      </c>
      <c r="AL47" s="79">
        <f t="shared" si="13"/>
        <v>3</v>
      </c>
      <c r="AM47" s="80">
        <f t="shared" si="12"/>
        <v>1.6</v>
      </c>
    </row>
    <row r="48" spans="1:39" ht="15.75" customHeight="1" x14ac:dyDescent="0.25">
      <c r="A48" s="47" t="s">
        <v>193</v>
      </c>
      <c r="B48" s="47" t="s">
        <v>199</v>
      </c>
      <c r="C48" s="47" t="s">
        <v>201</v>
      </c>
      <c r="D48" s="47" t="s">
        <v>202</v>
      </c>
      <c r="E48" s="72">
        <f>IF('Indicator Data'!O51="No data","x",ROUND(IF('Indicator Data'!O51&gt;E$334,10,IF('Indicator Data'!O51&lt;E$333,0,10-(E$334-'Indicator Data'!O51)/(E$334-E$333)*10)),1))</f>
        <v>4.0999999999999996</v>
      </c>
      <c r="F48" s="73">
        <f>IF('Indicator Data'!P51="No data","x",ROUND(IF('Indicator Data'!P51^2&gt;F$334,10,IF('Indicator Data'!P51^2&lt;F$333,0,10-(F$334-'Indicator Data'!P51^2)/(F$334-F$333)*10)),1))</f>
        <v>8.3000000000000007</v>
      </c>
      <c r="G48" s="81">
        <f>IF('Indicator Data'!Q51="No data","x",ROUND(IF('Indicator Data'!Q51^2&gt;G$334,10,IF('Indicator Data'!Q51^2&lt;G$333,0,10-(G$334-'Indicator Data'!Q51^2)/(G$334-G$333)*10)),1))</f>
        <v>7.3</v>
      </c>
      <c r="H48" s="81">
        <f>IF('Indicator Data'!R51="No data","x",ROUND(IF('Indicator Data'!R51&gt;H$334,10,IF('Indicator Data'!R51&lt;H$333,0,10-(H$334-'Indicator Data'!R51)/(H$334-H$333)*10)),1))</f>
        <v>6.4</v>
      </c>
      <c r="I48" s="73">
        <f t="shared" si="0"/>
        <v>6.9</v>
      </c>
      <c r="J48" s="73">
        <v>7.8</v>
      </c>
      <c r="K48" s="73">
        <v>1.4</v>
      </c>
      <c r="L48" s="75">
        <f t="shared" si="1"/>
        <v>6.3</v>
      </c>
      <c r="M48" s="72">
        <f>IF('Indicator Data'!U51="No data","x",ROUND(IF('Indicator Data'!U51&gt;M$334,0,IF('Indicator Data'!U51&lt;M$333,10,(M$334-'Indicator Data'!U51)/(M$334-M$333)*10)),1))</f>
        <v>2.4</v>
      </c>
      <c r="N48" s="72">
        <v>2</v>
      </c>
      <c r="O48" s="72">
        <v>0.71</v>
      </c>
      <c r="P48" s="75">
        <f t="shared" si="2"/>
        <v>1.7</v>
      </c>
      <c r="Q48" s="72">
        <f>IF('Indicator Data'!X51="No data","x",ROUND(IF('Indicator Data'!X51&gt;Q$334,10,IF('Indicator Data'!X51&lt;Q$333,0,10-(Q$334-'Indicator Data'!X51)/(Q$334-Q$333)*10)),1))</f>
        <v>4.5</v>
      </c>
      <c r="R48" s="75">
        <f t="shared" si="3"/>
        <v>4.5</v>
      </c>
      <c r="S48" s="76">
        <f t="shared" si="4"/>
        <v>4.7</v>
      </c>
      <c r="T48" s="77">
        <f>IF(AND('Indicator Data'!AC51="No data",'Indicator Data'!AD51="No data",'Indicator Data'!AE51="No data",'Indicator Data'!AF51="No data"),0,SUM('Indicator Data'!AC51:AF51)/100)</f>
        <v>0</v>
      </c>
      <c r="U48" s="72">
        <f t="shared" si="5"/>
        <v>0</v>
      </c>
      <c r="V48" s="78">
        <f>IF('Indicator Data'!BF51="No data","x",T48*100/'Indicator Data'!BF51)</f>
        <v>0</v>
      </c>
      <c r="W48" s="72">
        <f t="shared" si="6"/>
        <v>0</v>
      </c>
      <c r="X48" s="79">
        <f t="shared" si="7"/>
        <v>0</v>
      </c>
      <c r="Y48" s="72">
        <f>IF('Indicator Data'!AK51="x","x",ROUND((PERCENTRANK('Indicator Data'!$AK$6:$AK$335,'Indicator Data'!AK51,2)*10),1))</f>
        <v>4.7</v>
      </c>
      <c r="Z48" s="72">
        <f>IF('Indicator Data'!AJ51="x","x",ROUND((PERCENTRANK('Indicator Data'!$AJ$6:$AJ$335,'Indicator Data'!AJ51,2)*10),1))</f>
        <v>4.7</v>
      </c>
      <c r="AA48" s="75">
        <f t="shared" si="8"/>
        <v>4.7</v>
      </c>
      <c r="AB48" s="72">
        <f>IF('Indicator Data'!Y51="No data","x",ROUND(IF('Indicator Data'!Y51&gt;AB$334,10,IF('Indicator Data'!Y51&lt;AB$333,0,10-(AB$334-'Indicator Data'!Y51)/(AB$334-AB$333)*10)),1))</f>
        <v>4.5</v>
      </c>
      <c r="AC48" s="72">
        <f>IF('Indicator Data'!AB51="No data","x",ROUND(IF('Indicator Data'!AB51&gt;AC$334,10,IF('Indicator Data'!AB51&lt;AC$333,0,10-(AC$334-'Indicator Data'!AB51)/(AC$334-AC$333)*10)),1))</f>
        <v>3.2</v>
      </c>
      <c r="AD48" s="72">
        <f>IF('Indicator Data'!AG51="No data","x",ROUND(IF('Indicator Data'!AG51&gt;AD$334,10,IF('Indicator Data'!AG51&lt;AD$333,0,10-(AD$334-'Indicator Data'!AG51)/(AD$334-AD$333)*10)),1))</f>
        <v>1.4</v>
      </c>
      <c r="AE48" s="75">
        <f t="shared" si="9"/>
        <v>3</v>
      </c>
      <c r="AF48" s="72">
        <f>IF('Indicator Data'!AM51="No data","x",ROUND(IF('Indicator Data'!AM51&gt;AF$334,10,IF('Indicator Data'!AM51&lt;AF$333,0,10-(AF$334-'Indicator Data'!AM51)/(AF$334-AF$333)*10)),1))</f>
        <v>5.6</v>
      </c>
      <c r="AG48" s="72">
        <f>IF('Indicator Data'!AN51="No data","x",ROUND(IF('Indicator Data'!AN51&gt;AG$334,0,IF('Indicator Data'!AN51&lt;AG$333,10,(AG$334-'Indicator Data'!AN51)/(AG$334-AG$333)*10)),1))</f>
        <v>1.6</v>
      </c>
      <c r="AH48" s="75">
        <f t="shared" si="10"/>
        <v>3.6</v>
      </c>
      <c r="AI48" s="72">
        <f>IF('Indicator Data'!AP51="No data","x",ROUND(IF('Indicator Data'!AP51&gt;AI$334,10,IF('Indicator Data'!AP51&lt;AI$333,0,10-(AI$334-'Indicator Data'!AP51)/(AI$334-AI$333)*10)),1))</f>
        <v>3.2</v>
      </c>
      <c r="AJ48" s="72">
        <f>IF('Indicator Data'!AR51="No data","x",ROUND(IF('Indicator Data'!AR51&gt;$AJ$334,10,IF('Indicator Data'!AR51&lt;$AJ$333,0,10-($AJ$334-'Indicator Data'!AR51)/($AJ$334-$AJ$333)*10)),1))</f>
        <v>3.9</v>
      </c>
      <c r="AK48" s="75">
        <f t="shared" si="11"/>
        <v>3.6</v>
      </c>
      <c r="AL48" s="79">
        <f t="shared" si="13"/>
        <v>3.8</v>
      </c>
      <c r="AM48" s="80">
        <f t="shared" si="12"/>
        <v>2.1</v>
      </c>
    </row>
    <row r="49" spans="1:39" ht="15.75" customHeight="1" x14ac:dyDescent="0.25">
      <c r="A49" s="47" t="s">
        <v>193</v>
      </c>
      <c r="B49" s="47" t="s">
        <v>199</v>
      </c>
      <c r="C49" s="47" t="s">
        <v>204</v>
      </c>
      <c r="D49" s="47" t="s">
        <v>205</v>
      </c>
      <c r="E49" s="72">
        <f>IF('Indicator Data'!O52="No data","x",ROUND(IF('Indicator Data'!O52&gt;E$334,10,IF('Indicator Data'!O52&lt;E$333,0,10-(E$334-'Indicator Data'!O52)/(E$334-E$333)*10)),1))</f>
        <v>5</v>
      </c>
      <c r="F49" s="73">
        <f>IF('Indicator Data'!P52="No data","x",ROUND(IF('Indicator Data'!P52^2&gt;F$334,10,IF('Indicator Data'!P52^2&lt;F$333,0,10-(F$334-'Indicator Data'!P52^2)/(F$334-F$333)*10)),1))</f>
        <v>8.3000000000000007</v>
      </c>
      <c r="G49" s="81">
        <f>IF('Indicator Data'!Q52="No data","x",ROUND(IF('Indicator Data'!Q52^2&gt;G$334,10,IF('Indicator Data'!Q52^2&lt;G$333,0,10-(G$334-'Indicator Data'!Q52^2)/(G$334-G$333)*10)),1))</f>
        <v>7.7</v>
      </c>
      <c r="H49" s="81">
        <f>IF('Indicator Data'!R52="No data","x",ROUND(IF('Indicator Data'!R52&gt;H$334,10,IF('Indicator Data'!R52&lt;H$333,0,10-(H$334-'Indicator Data'!R52)/(H$334-H$333)*10)),1))</f>
        <v>7.6</v>
      </c>
      <c r="I49" s="73">
        <f t="shared" si="0"/>
        <v>7.7</v>
      </c>
      <c r="J49" s="73">
        <v>7.9</v>
      </c>
      <c r="K49" s="73">
        <v>5.6</v>
      </c>
      <c r="L49" s="75">
        <f t="shared" si="1"/>
        <v>7.1</v>
      </c>
      <c r="M49" s="72">
        <f>IF('Indicator Data'!U52="No data","x",ROUND(IF('Indicator Data'!U52&gt;M$334,0,IF('Indicator Data'!U52&lt;M$333,10,(M$334-'Indicator Data'!U52)/(M$334-M$333)*10)),1))</f>
        <v>2.9</v>
      </c>
      <c r="N49" s="72">
        <v>2.6</v>
      </c>
      <c r="O49" s="72">
        <v>0.93</v>
      </c>
      <c r="P49" s="75">
        <f t="shared" si="2"/>
        <v>2.2000000000000002</v>
      </c>
      <c r="Q49" s="72">
        <f>IF('Indicator Data'!X52="No data","x",ROUND(IF('Indicator Data'!X52&gt;Q$334,10,IF('Indicator Data'!X52&lt;Q$333,0,10-(Q$334-'Indicator Data'!X52)/(Q$334-Q$333)*10)),1))</f>
        <v>4.3</v>
      </c>
      <c r="R49" s="75">
        <f t="shared" si="3"/>
        <v>4.3</v>
      </c>
      <c r="S49" s="76">
        <f t="shared" si="4"/>
        <v>5.2</v>
      </c>
      <c r="T49" s="77">
        <f>IF(AND('Indicator Data'!AC52="No data",'Indicator Data'!AD52="No data",'Indicator Data'!AE52="No data",'Indicator Data'!AF52="No data"),0,SUM('Indicator Data'!AC52:AF52)/100)</f>
        <v>0</v>
      </c>
      <c r="U49" s="72">
        <f t="shared" si="5"/>
        <v>0</v>
      </c>
      <c r="V49" s="78">
        <f>IF('Indicator Data'!BF52="No data","x",T49*100/'Indicator Data'!BF52)</f>
        <v>0</v>
      </c>
      <c r="W49" s="72">
        <f t="shared" si="6"/>
        <v>0</v>
      </c>
      <c r="X49" s="79">
        <f t="shared" si="7"/>
        <v>0</v>
      </c>
      <c r="Y49" s="72">
        <f>IF('Indicator Data'!AK52="x","x",ROUND((PERCENTRANK('Indicator Data'!$AK$6:$AK$335,'Indicator Data'!AK52,2)*10),1))</f>
        <v>3.1</v>
      </c>
      <c r="Z49" s="72">
        <f>IF('Indicator Data'!AJ52="x","x",ROUND((PERCENTRANK('Indicator Data'!$AJ$6:$AJ$335,'Indicator Data'!AJ52,2)*10),1))</f>
        <v>2.9</v>
      </c>
      <c r="AA49" s="75">
        <f t="shared" si="8"/>
        <v>3</v>
      </c>
      <c r="AB49" s="72">
        <f>IF('Indicator Data'!Y52="No data","x",ROUND(IF('Indicator Data'!Y52&gt;AB$334,10,IF('Indicator Data'!Y52&lt;AB$333,0,10-(AB$334-'Indicator Data'!Y52)/(AB$334-AB$333)*10)),1))</f>
        <v>4.5</v>
      </c>
      <c r="AC49" s="72">
        <f>IF('Indicator Data'!AB52="No data","x",ROUND(IF('Indicator Data'!AB52&gt;AC$334,10,IF('Indicator Data'!AB52&lt;AC$333,0,10-(AC$334-'Indicator Data'!AB52)/(AC$334-AC$333)*10)),1))</f>
        <v>2.7</v>
      </c>
      <c r="AD49" s="72">
        <f>IF('Indicator Data'!AG52="No data","x",ROUND(IF('Indicator Data'!AG52&gt;AD$334,10,IF('Indicator Data'!AG52&lt;AD$333,0,10-(AD$334-'Indicator Data'!AG52)/(AD$334-AD$333)*10)),1))</f>
        <v>1.5</v>
      </c>
      <c r="AE49" s="75">
        <f t="shared" si="9"/>
        <v>2.9</v>
      </c>
      <c r="AF49" s="72">
        <f>IF('Indicator Data'!AM52="No data","x",ROUND(IF('Indicator Data'!AM52&gt;AF$334,10,IF('Indicator Data'!AM52&lt;AF$333,0,10-(AF$334-'Indicator Data'!AM52)/(AF$334-AF$333)*10)),1))</f>
        <v>4.9000000000000004</v>
      </c>
      <c r="AG49" s="72">
        <f>IF('Indicator Data'!AN52="No data","x",ROUND(IF('Indicator Data'!AN52&gt;AG$334,0,IF('Indicator Data'!AN52&lt;AG$333,10,(AG$334-'Indicator Data'!AN52)/(AG$334-AG$333)*10)),1))</f>
        <v>1.7</v>
      </c>
      <c r="AH49" s="75">
        <f t="shared" si="10"/>
        <v>3.3</v>
      </c>
      <c r="AI49" s="72">
        <f>IF('Indicator Data'!AP52="No data","x",ROUND(IF('Indicator Data'!AP52&gt;AI$334,10,IF('Indicator Data'!AP52&lt;AI$333,0,10-(AI$334-'Indicator Data'!AP52)/(AI$334-AI$333)*10)),1))</f>
        <v>3.5</v>
      </c>
      <c r="AJ49" s="72">
        <f>IF('Indicator Data'!AR52="No data","x",ROUND(IF('Indicator Data'!AR52&gt;$AJ$334,10,IF('Indicator Data'!AR52&lt;$AJ$333,0,10-($AJ$334-'Indicator Data'!AR52)/($AJ$334-$AJ$333)*10)),1))</f>
        <v>4</v>
      </c>
      <c r="AK49" s="75">
        <f t="shared" si="11"/>
        <v>3.8</v>
      </c>
      <c r="AL49" s="79">
        <f t="shared" si="13"/>
        <v>3.3</v>
      </c>
      <c r="AM49" s="80">
        <f t="shared" si="12"/>
        <v>1.8</v>
      </c>
    </row>
    <row r="50" spans="1:39" ht="15.75" customHeight="1" x14ac:dyDescent="0.25">
      <c r="A50" s="47" t="s">
        <v>193</v>
      </c>
      <c r="B50" s="47" t="s">
        <v>206</v>
      </c>
      <c r="C50" s="47" t="s">
        <v>206</v>
      </c>
      <c r="D50" s="47" t="s">
        <v>207</v>
      </c>
      <c r="E50" s="72">
        <f>IF('Indicator Data'!O53="No data","x",ROUND(IF('Indicator Data'!O53&gt;E$334,10,IF('Indicator Data'!O53&lt;E$333,0,10-(E$334-'Indicator Data'!O53)/(E$334-E$333)*10)),1))</f>
        <v>4.2</v>
      </c>
      <c r="F50" s="73">
        <f>IF('Indicator Data'!P53="No data","x",ROUND(IF('Indicator Data'!P53^2&gt;F$334,10,IF('Indicator Data'!P53^2&lt;F$333,0,10-(F$334-'Indicator Data'!P53^2)/(F$334-F$333)*10)),1))</f>
        <v>6.8</v>
      </c>
      <c r="G50" s="81">
        <f>IF('Indicator Data'!Q53="No data","x",ROUND(IF('Indicator Data'!Q53^2&gt;G$334,10,IF('Indicator Data'!Q53^2&lt;G$333,0,10-(G$334-'Indicator Data'!Q53^2)/(G$334-G$333)*10)),1))</f>
        <v>7.8</v>
      </c>
      <c r="H50" s="81">
        <f>IF('Indicator Data'!R53="No data","x",ROUND(IF('Indicator Data'!R53&gt;H$334,10,IF('Indicator Data'!R53&lt;H$333,0,10-(H$334-'Indicator Data'!R53)/(H$334-H$333)*10)),1))</f>
        <v>6.1</v>
      </c>
      <c r="I50" s="73">
        <f t="shared" si="0"/>
        <v>7</v>
      </c>
      <c r="J50" s="73">
        <v>7</v>
      </c>
      <c r="K50" s="73">
        <v>3.9</v>
      </c>
      <c r="L50" s="75">
        <f t="shared" si="1"/>
        <v>6</v>
      </c>
      <c r="M50" s="72">
        <f>IF('Indicator Data'!U53="No data","x",ROUND(IF('Indicator Data'!U53&gt;M$334,0,IF('Indicator Data'!U53&lt;M$333,10,(M$334-'Indicator Data'!U53)/(M$334-M$333)*10)),1))</f>
        <v>1.9</v>
      </c>
      <c r="N50" s="72">
        <v>1.9</v>
      </c>
      <c r="O50" s="72">
        <v>0.67</v>
      </c>
      <c r="P50" s="75">
        <f t="shared" si="2"/>
        <v>1.5</v>
      </c>
      <c r="Q50" s="72">
        <f>IF('Indicator Data'!X53="No data","x",ROUND(IF('Indicator Data'!X53&gt;Q$334,10,IF('Indicator Data'!X53&lt;Q$333,0,10-(Q$334-'Indicator Data'!X53)/(Q$334-Q$333)*10)),1))</f>
        <v>5.3</v>
      </c>
      <c r="R50" s="75">
        <f t="shared" si="3"/>
        <v>5.3</v>
      </c>
      <c r="S50" s="76">
        <f t="shared" si="4"/>
        <v>4.7</v>
      </c>
      <c r="T50" s="77">
        <f>IF(AND('Indicator Data'!AC53="No data",'Indicator Data'!AD53="No data",'Indicator Data'!AE53="No data",'Indicator Data'!AF53="No data"),0,SUM('Indicator Data'!AC53:AF53)/100)</f>
        <v>0</v>
      </c>
      <c r="U50" s="72">
        <f t="shared" si="5"/>
        <v>0</v>
      </c>
      <c r="V50" s="78">
        <f>IF('Indicator Data'!BF53="No data","x",T50*100/'Indicator Data'!BF53)</f>
        <v>0</v>
      </c>
      <c r="W50" s="72">
        <f t="shared" si="6"/>
        <v>0</v>
      </c>
      <c r="X50" s="79">
        <f t="shared" si="7"/>
        <v>0</v>
      </c>
      <c r="Y50" s="72">
        <f>IF('Indicator Data'!AK53="x","x",ROUND((PERCENTRANK('Indicator Data'!$AK$6:$AK$335,'Indicator Data'!AK53,2)*10),1))</f>
        <v>3.6</v>
      </c>
      <c r="Z50" s="72">
        <f>IF('Indicator Data'!AJ53="x","x",ROUND((PERCENTRANK('Indicator Data'!$AJ$6:$AJ$335,'Indicator Data'!AJ53,2)*10),1))</f>
        <v>3.6</v>
      </c>
      <c r="AA50" s="75">
        <f t="shared" si="8"/>
        <v>3.6</v>
      </c>
      <c r="AB50" s="72">
        <f>IF('Indicator Data'!Y53="No data","x",ROUND(IF('Indicator Data'!Y53&gt;AB$334,10,IF('Indicator Data'!Y53&lt;AB$333,0,10-(AB$334-'Indicator Data'!Y53)/(AB$334-AB$333)*10)),1))</f>
        <v>4.9000000000000004</v>
      </c>
      <c r="AC50" s="72">
        <f>IF('Indicator Data'!AB53="No data","x",ROUND(IF('Indicator Data'!AB53&gt;AC$334,10,IF('Indicator Data'!AB53&lt;AC$333,0,10-(AC$334-'Indicator Data'!AB53)/(AC$334-AC$333)*10)),1))</f>
        <v>4.5999999999999996</v>
      </c>
      <c r="AD50" s="72">
        <f>IF('Indicator Data'!AG53="No data","x",ROUND(IF('Indicator Data'!AG53&gt;AD$334,10,IF('Indicator Data'!AG53&lt;AD$333,0,10-(AD$334-'Indicator Data'!AG53)/(AD$334-AD$333)*10)),1))</f>
        <v>1.1000000000000001</v>
      </c>
      <c r="AE50" s="75">
        <f t="shared" si="9"/>
        <v>3.5</v>
      </c>
      <c r="AF50" s="72">
        <f>IF('Indicator Data'!AM53="No data","x",ROUND(IF('Indicator Data'!AM53&gt;AF$334,10,IF('Indicator Data'!AM53&lt;AF$333,0,10-(AF$334-'Indicator Data'!AM53)/(AF$334-AF$333)*10)),1))</f>
        <v>3.5</v>
      </c>
      <c r="AG50" s="72">
        <f>IF('Indicator Data'!AN53="No data","x",ROUND(IF('Indicator Data'!AN53&gt;AG$334,0,IF('Indicator Data'!AN53&lt;AG$333,10,(AG$334-'Indicator Data'!AN53)/(AG$334-AG$333)*10)),1))</f>
        <v>1.6</v>
      </c>
      <c r="AH50" s="75">
        <f t="shared" si="10"/>
        <v>2.6</v>
      </c>
      <c r="AI50" s="72">
        <f>IF('Indicator Data'!AP53="No data","x",ROUND(IF('Indicator Data'!AP53&gt;AI$334,10,IF('Indicator Data'!AP53&lt;AI$333,0,10-(AI$334-'Indicator Data'!AP53)/(AI$334-AI$333)*10)),1))</f>
        <v>3.2</v>
      </c>
      <c r="AJ50" s="72">
        <f>IF('Indicator Data'!AR53="No data","x",ROUND(IF('Indicator Data'!AR53&gt;$AJ$334,10,IF('Indicator Data'!AR53&lt;$AJ$333,0,10-($AJ$334-'Indicator Data'!AR53)/($AJ$334-$AJ$333)*10)),1))</f>
        <v>3.2</v>
      </c>
      <c r="AK50" s="75">
        <f t="shared" si="11"/>
        <v>3.2</v>
      </c>
      <c r="AL50" s="79">
        <f t="shared" si="13"/>
        <v>3.2</v>
      </c>
      <c r="AM50" s="80">
        <f t="shared" si="12"/>
        <v>1.7</v>
      </c>
    </row>
    <row r="51" spans="1:39" ht="15.75" customHeight="1" x14ac:dyDescent="0.25">
      <c r="A51" s="47" t="s">
        <v>193</v>
      </c>
      <c r="B51" s="47" t="s">
        <v>206</v>
      </c>
      <c r="C51" s="47" t="s">
        <v>208</v>
      </c>
      <c r="D51" s="47" t="s">
        <v>209</v>
      </c>
      <c r="E51" s="72">
        <f>IF('Indicator Data'!O54="No data","x",ROUND(IF('Indicator Data'!O54&gt;E$334,10,IF('Indicator Data'!O54&lt;E$333,0,10-(E$334-'Indicator Data'!O54)/(E$334-E$333)*10)),1))</f>
        <v>3.4</v>
      </c>
      <c r="F51" s="73">
        <f>IF('Indicator Data'!P54="No data","x",ROUND(IF('Indicator Data'!P54^2&gt;F$334,10,IF('Indicator Data'!P54^2&lt;F$333,0,10-(F$334-'Indicator Data'!P54^2)/(F$334-F$333)*10)),1))</f>
        <v>6.6</v>
      </c>
      <c r="G51" s="81">
        <f>IF('Indicator Data'!Q54="No data","x",ROUND(IF('Indicator Data'!Q54^2&gt;G$334,10,IF('Indicator Data'!Q54^2&lt;G$333,0,10-(G$334-'Indicator Data'!Q54^2)/(G$334-G$333)*10)),1))</f>
        <v>7.7</v>
      </c>
      <c r="H51" s="81">
        <f>IF('Indicator Data'!R54="No data","x",ROUND(IF('Indicator Data'!R54&gt;H$334,10,IF('Indicator Data'!R54&lt;H$333,0,10-(H$334-'Indicator Data'!R54)/(H$334-H$333)*10)),1))</f>
        <v>6.4</v>
      </c>
      <c r="I51" s="73">
        <f t="shared" si="0"/>
        <v>7.1</v>
      </c>
      <c r="J51" s="73">
        <v>1.8</v>
      </c>
      <c r="K51" s="73">
        <v>3.1</v>
      </c>
      <c r="L51" s="75">
        <f t="shared" si="1"/>
        <v>4.8</v>
      </c>
      <c r="M51" s="72">
        <f>IF('Indicator Data'!U54="No data","x",ROUND(IF('Indicator Data'!U54&gt;M$334,0,IF('Indicator Data'!U54&lt;M$333,10,(M$334-'Indicator Data'!U54)/(M$334-M$333)*10)),1))</f>
        <v>3</v>
      </c>
      <c r="N51" s="72">
        <v>3</v>
      </c>
      <c r="O51" s="72">
        <v>0.79</v>
      </c>
      <c r="P51" s="75">
        <f t="shared" si="2"/>
        <v>2.2999999999999998</v>
      </c>
      <c r="Q51" s="72">
        <f>IF('Indicator Data'!X54="No data","x",ROUND(IF('Indicator Data'!X54&gt;Q$334,10,IF('Indicator Data'!X54&lt;Q$333,0,10-(Q$334-'Indicator Data'!X54)/(Q$334-Q$333)*10)),1))</f>
        <v>4.9000000000000004</v>
      </c>
      <c r="R51" s="75">
        <f t="shared" si="3"/>
        <v>4.9000000000000004</v>
      </c>
      <c r="S51" s="76">
        <f t="shared" si="4"/>
        <v>4.2</v>
      </c>
      <c r="T51" s="77">
        <f>IF(AND('Indicator Data'!AC54="No data",'Indicator Data'!AD54="No data",'Indicator Data'!AE54="No data",'Indicator Data'!AF54="No data"),0,SUM('Indicator Data'!AC54:AF54)/100)</f>
        <v>0</v>
      </c>
      <c r="U51" s="72">
        <f t="shared" si="5"/>
        <v>0</v>
      </c>
      <c r="V51" s="78">
        <f>IF('Indicator Data'!BF54="No data","x",T51*100/'Indicator Data'!BF54)</f>
        <v>0</v>
      </c>
      <c r="W51" s="72">
        <f t="shared" si="6"/>
        <v>0</v>
      </c>
      <c r="X51" s="79">
        <f t="shared" si="7"/>
        <v>0</v>
      </c>
      <c r="Y51" s="72">
        <f>IF('Indicator Data'!AK54="x","x",ROUND((PERCENTRANK('Indicator Data'!$AK$6:$AK$335,'Indicator Data'!AK54,2)*10),1))</f>
        <v>4.4000000000000004</v>
      </c>
      <c r="Z51" s="72">
        <f>IF('Indicator Data'!AJ54="x","x",ROUND((PERCENTRANK('Indicator Data'!$AJ$6:$AJ$335,'Indicator Data'!AJ54,2)*10),1))</f>
        <v>4.2</v>
      </c>
      <c r="AA51" s="75">
        <f t="shared" si="8"/>
        <v>4.3</v>
      </c>
      <c r="AB51" s="72">
        <f>IF('Indicator Data'!Y54="No data","x",ROUND(IF('Indicator Data'!Y54&gt;AB$334,10,IF('Indicator Data'!Y54&lt;AB$333,0,10-(AB$334-'Indicator Data'!Y54)/(AB$334-AB$333)*10)),1))</f>
        <v>4.5999999999999996</v>
      </c>
      <c r="AC51" s="72">
        <f>IF('Indicator Data'!AB54="No data","x",ROUND(IF('Indicator Data'!AB54&gt;AC$334,10,IF('Indicator Data'!AB54&lt;AC$333,0,10-(AC$334-'Indicator Data'!AB54)/(AC$334-AC$333)*10)),1))</f>
        <v>6.7</v>
      </c>
      <c r="AD51" s="72">
        <f>IF('Indicator Data'!AG54="No data","x",ROUND(IF('Indicator Data'!AG54&gt;AD$334,10,IF('Indicator Data'!AG54&lt;AD$333,0,10-(AD$334-'Indicator Data'!AG54)/(AD$334-AD$333)*10)),1))</f>
        <v>1.4</v>
      </c>
      <c r="AE51" s="75">
        <f t="shared" si="9"/>
        <v>4.2</v>
      </c>
      <c r="AF51" s="72">
        <f>IF('Indicator Data'!AM54="No data","x",ROUND(IF('Indicator Data'!AM54&gt;AF$334,10,IF('Indicator Data'!AM54&lt;AF$333,0,10-(AF$334-'Indicator Data'!AM54)/(AF$334-AF$333)*10)),1))</f>
        <v>3.1</v>
      </c>
      <c r="AG51" s="72">
        <f>IF('Indicator Data'!AN54="No data","x",ROUND(IF('Indicator Data'!AN54&gt;AG$334,0,IF('Indicator Data'!AN54&lt;AG$333,10,(AG$334-'Indicator Data'!AN54)/(AG$334-AG$333)*10)),1))</f>
        <v>3.1</v>
      </c>
      <c r="AH51" s="75">
        <f t="shared" si="10"/>
        <v>3.1</v>
      </c>
      <c r="AI51" s="72">
        <f>IF('Indicator Data'!AP54="No data","x",ROUND(IF('Indicator Data'!AP54&gt;AI$334,10,IF('Indicator Data'!AP54&lt;AI$333,0,10-(AI$334-'Indicator Data'!AP54)/(AI$334-AI$333)*10)),1))</f>
        <v>2.8</v>
      </c>
      <c r="AJ51" s="72">
        <f>IF('Indicator Data'!AR54="No data","x",ROUND(IF('Indicator Data'!AR54&gt;$AJ$334,10,IF('Indicator Data'!AR54&lt;$AJ$333,0,10-($AJ$334-'Indicator Data'!AR54)/($AJ$334-$AJ$333)*10)),1))</f>
        <v>2.5</v>
      </c>
      <c r="AK51" s="75">
        <f t="shared" si="11"/>
        <v>2.7</v>
      </c>
      <c r="AL51" s="79">
        <f t="shared" si="13"/>
        <v>3.6</v>
      </c>
      <c r="AM51" s="80">
        <f t="shared" si="12"/>
        <v>2</v>
      </c>
    </row>
    <row r="52" spans="1:39" ht="15.75" customHeight="1" x14ac:dyDescent="0.25">
      <c r="A52" s="47" t="s">
        <v>193</v>
      </c>
      <c r="B52" s="47" t="s">
        <v>199</v>
      </c>
      <c r="C52" s="47" t="s">
        <v>210</v>
      </c>
      <c r="D52" s="47" t="s">
        <v>211</v>
      </c>
      <c r="E52" s="72">
        <f>IF('Indicator Data'!O55="No data","x",ROUND(IF('Indicator Data'!O55&gt;E$334,10,IF('Indicator Data'!O55&lt;E$333,0,10-(E$334-'Indicator Data'!O55)/(E$334-E$333)*10)),1))</f>
        <v>3.2</v>
      </c>
      <c r="F52" s="73">
        <f>IF('Indicator Data'!P55="No data","x",ROUND(IF('Indicator Data'!P55^2&gt;F$334,10,IF('Indicator Data'!P55^2&lt;F$333,0,10-(F$334-'Indicator Data'!P55^2)/(F$334-F$333)*10)),1))</f>
        <v>8.4</v>
      </c>
      <c r="G52" s="81">
        <f>IF('Indicator Data'!Q55="No data","x",ROUND(IF('Indicator Data'!Q55^2&gt;G$334,10,IF('Indicator Data'!Q55^2&lt;G$333,0,10-(G$334-'Indicator Data'!Q55^2)/(G$334-G$333)*10)),1))</f>
        <v>7.8</v>
      </c>
      <c r="H52" s="81">
        <f>IF('Indicator Data'!R55="No data","x",ROUND(IF('Indicator Data'!R55&gt;H$334,10,IF('Indicator Data'!R55&lt;H$333,0,10-(H$334-'Indicator Data'!R55)/(H$334-H$333)*10)),1))</f>
        <v>3.6</v>
      </c>
      <c r="I52" s="73">
        <f t="shared" si="0"/>
        <v>5.7</v>
      </c>
      <c r="J52" s="73">
        <v>3.7</v>
      </c>
      <c r="K52" s="73">
        <v>1.2</v>
      </c>
      <c r="L52" s="75">
        <f t="shared" si="1"/>
        <v>5</v>
      </c>
      <c r="M52" s="72">
        <f>IF('Indicator Data'!U55="No data","x",ROUND(IF('Indicator Data'!U55&gt;M$334,0,IF('Indicator Data'!U55&lt;M$333,10,(M$334-'Indicator Data'!U55)/(M$334-M$333)*10)),1))</f>
        <v>2.9</v>
      </c>
      <c r="N52" s="72">
        <v>4</v>
      </c>
      <c r="O52" s="72">
        <v>0.99</v>
      </c>
      <c r="P52" s="75">
        <f t="shared" si="2"/>
        <v>2.7</v>
      </c>
      <c r="Q52" s="72">
        <f>IF('Indicator Data'!X55="No data","x",ROUND(IF('Indicator Data'!X55&gt;Q$334,10,IF('Indicator Data'!X55&lt;Q$333,0,10-(Q$334-'Indicator Data'!X55)/(Q$334-Q$333)*10)),1))</f>
        <v>6</v>
      </c>
      <c r="R52" s="75">
        <f t="shared" si="3"/>
        <v>6</v>
      </c>
      <c r="S52" s="76">
        <f t="shared" si="4"/>
        <v>4.7</v>
      </c>
      <c r="T52" s="77">
        <f>IF(AND('Indicator Data'!AC55="No data",'Indicator Data'!AD55="No data",'Indicator Data'!AE55="No data",'Indicator Data'!AF55="No data"),0,SUM('Indicator Data'!AC55:AF55)/100)</f>
        <v>0</v>
      </c>
      <c r="U52" s="72">
        <f t="shared" si="5"/>
        <v>0</v>
      </c>
      <c r="V52" s="78">
        <f>IF('Indicator Data'!BF55="No data","x",T52*100/'Indicator Data'!BF55)</f>
        <v>0</v>
      </c>
      <c r="W52" s="72">
        <f t="shared" si="6"/>
        <v>0</v>
      </c>
      <c r="X52" s="79">
        <f t="shared" si="7"/>
        <v>0</v>
      </c>
      <c r="Y52" s="72">
        <f>IF('Indicator Data'!AK55="x","x",ROUND((PERCENTRANK('Indicator Data'!$AK$6:$AK$335,'Indicator Data'!AK55,2)*10),1))</f>
        <v>2.2999999999999998</v>
      </c>
      <c r="Z52" s="72">
        <f>IF('Indicator Data'!AJ55="x","x",ROUND((PERCENTRANK('Indicator Data'!$AJ$6:$AJ$335,'Indicator Data'!AJ55,2)*10),1))</f>
        <v>2.2999999999999998</v>
      </c>
      <c r="AA52" s="75">
        <f t="shared" si="8"/>
        <v>2.2999999999999998</v>
      </c>
      <c r="AB52" s="72">
        <f>IF('Indicator Data'!Y55="No data","x",ROUND(IF('Indicator Data'!Y55&gt;AB$334,10,IF('Indicator Data'!Y55&lt;AB$333,0,10-(AB$334-'Indicator Data'!Y55)/(AB$334-AB$333)*10)),1))</f>
        <v>3.3</v>
      </c>
      <c r="AC52" s="72">
        <f>IF('Indicator Data'!AB55="No data","x",ROUND(IF('Indicator Data'!AB55&gt;AC$334,10,IF('Indicator Data'!AB55&lt;AC$333,0,10-(AC$334-'Indicator Data'!AB55)/(AC$334-AC$333)*10)),1))</f>
        <v>3.7</v>
      </c>
      <c r="AD52" s="72">
        <f>IF('Indicator Data'!AG55="No data","x",ROUND(IF('Indicator Data'!AG55&gt;AD$334,10,IF('Indicator Data'!AG55&lt;AD$333,0,10-(AD$334-'Indicator Data'!AG55)/(AD$334-AD$333)*10)),1))</f>
        <v>5.3</v>
      </c>
      <c r="AE52" s="75">
        <f t="shared" si="9"/>
        <v>4.0999999999999996</v>
      </c>
      <c r="AF52" s="72">
        <f>IF('Indicator Data'!AM55="No data","x",ROUND(IF('Indicator Data'!AM55&gt;AF$334,10,IF('Indicator Data'!AM55&lt;AF$333,0,10-(AF$334-'Indicator Data'!AM55)/(AF$334-AF$333)*10)),1))</f>
        <v>5.9</v>
      </c>
      <c r="AG52" s="72">
        <f>IF('Indicator Data'!AN55="No data","x",ROUND(IF('Indicator Data'!AN55&gt;AG$334,0,IF('Indicator Data'!AN55&lt;AG$333,10,(AG$334-'Indicator Data'!AN55)/(AG$334-AG$333)*10)),1))</f>
        <v>1.9</v>
      </c>
      <c r="AH52" s="75">
        <f t="shared" si="10"/>
        <v>3.9</v>
      </c>
      <c r="AI52" s="72">
        <f>IF('Indicator Data'!AP55="No data","x",ROUND(IF('Indicator Data'!AP55&gt;AI$334,10,IF('Indicator Data'!AP55&lt;AI$333,0,10-(AI$334-'Indicator Data'!AP55)/(AI$334-AI$333)*10)),1))</f>
        <v>3.4</v>
      </c>
      <c r="AJ52" s="72">
        <f>IF('Indicator Data'!AR55="No data","x",ROUND(IF('Indicator Data'!AR55&gt;$AJ$334,10,IF('Indicator Data'!AR55&lt;$AJ$333,0,10-($AJ$334-'Indicator Data'!AR55)/($AJ$334-$AJ$333)*10)),1))</f>
        <v>4.3</v>
      </c>
      <c r="AK52" s="75">
        <f t="shared" si="11"/>
        <v>3.9</v>
      </c>
      <c r="AL52" s="79">
        <f t="shared" si="13"/>
        <v>3.6</v>
      </c>
      <c r="AM52" s="80">
        <f t="shared" si="12"/>
        <v>2</v>
      </c>
    </row>
    <row r="53" spans="1:39" ht="15.75" customHeight="1" x14ac:dyDescent="0.25">
      <c r="A53" s="47" t="s">
        <v>193</v>
      </c>
      <c r="B53" s="47" t="s">
        <v>199</v>
      </c>
      <c r="C53" s="47" t="s">
        <v>212</v>
      </c>
      <c r="D53" s="47" t="s">
        <v>213</v>
      </c>
      <c r="E53" s="72">
        <f>IF('Indicator Data'!O56="No data","x",ROUND(IF('Indicator Data'!O56&gt;E$334,10,IF('Indicator Data'!O56&lt;E$333,0,10-(E$334-'Indicator Data'!O56)/(E$334-E$333)*10)),1))</f>
        <v>4.5</v>
      </c>
      <c r="F53" s="73">
        <f>IF('Indicator Data'!P56="No data","x",ROUND(IF('Indicator Data'!P56^2&gt;F$334,10,IF('Indicator Data'!P56^2&lt;F$333,0,10-(F$334-'Indicator Data'!P56^2)/(F$334-F$333)*10)),1))</f>
        <v>9.3000000000000007</v>
      </c>
      <c r="G53" s="81">
        <f>IF('Indicator Data'!Q56="No data","x",ROUND(IF('Indicator Data'!Q56^2&gt;G$334,10,IF('Indicator Data'!Q56^2&lt;G$333,0,10-(G$334-'Indicator Data'!Q56^2)/(G$334-G$333)*10)),1))</f>
        <v>7.3</v>
      </c>
      <c r="H53" s="81">
        <f>IF('Indicator Data'!R56="No data","x",ROUND(IF('Indicator Data'!R56&gt;H$334,10,IF('Indicator Data'!R56&lt;H$333,0,10-(H$334-'Indicator Data'!R56)/(H$334-H$333)*10)),1))</f>
        <v>5.8</v>
      </c>
      <c r="I53" s="73">
        <f t="shared" si="0"/>
        <v>6.6</v>
      </c>
      <c r="J53" s="73">
        <v>7.3</v>
      </c>
      <c r="K53" s="73">
        <v>1.9</v>
      </c>
      <c r="L53" s="75">
        <f t="shared" si="1"/>
        <v>6.6</v>
      </c>
      <c r="M53" s="72">
        <f>IF('Indicator Data'!U56="No data","x",ROUND(IF('Indicator Data'!U56&gt;M$334,0,IF('Indicator Data'!U56&lt;M$333,10,(M$334-'Indicator Data'!U56)/(M$334-M$333)*10)),1))</f>
        <v>3.5</v>
      </c>
      <c r="N53" s="72">
        <v>3.2</v>
      </c>
      <c r="O53" s="72">
        <v>0.9</v>
      </c>
      <c r="P53" s="75">
        <f t="shared" si="2"/>
        <v>2.6</v>
      </c>
      <c r="Q53" s="72">
        <f>IF('Indicator Data'!X56="No data","x",ROUND(IF('Indicator Data'!X56&gt;Q$334,10,IF('Indicator Data'!X56&lt;Q$333,0,10-(Q$334-'Indicator Data'!X56)/(Q$334-Q$333)*10)),1))</f>
        <v>6</v>
      </c>
      <c r="R53" s="75">
        <f t="shared" si="3"/>
        <v>6</v>
      </c>
      <c r="S53" s="76">
        <f t="shared" si="4"/>
        <v>5.5</v>
      </c>
      <c r="T53" s="77">
        <f>IF(AND('Indicator Data'!AC56="No data",'Indicator Data'!AD56="No data",'Indicator Data'!AE56="No data",'Indicator Data'!AF56="No data"),0,SUM('Indicator Data'!AC56:AF56)/100)</f>
        <v>0</v>
      </c>
      <c r="U53" s="72">
        <f t="shared" si="5"/>
        <v>0</v>
      </c>
      <c r="V53" s="78">
        <f>IF('Indicator Data'!BF56="No data","x",T53*100/'Indicator Data'!BF56)</f>
        <v>0</v>
      </c>
      <c r="W53" s="72">
        <f t="shared" si="6"/>
        <v>0</v>
      </c>
      <c r="X53" s="79">
        <f t="shared" si="7"/>
        <v>0</v>
      </c>
      <c r="Y53" s="72">
        <f>IF('Indicator Data'!AK56="x","x",ROUND((PERCENTRANK('Indicator Data'!$AK$6:$AK$335,'Indicator Data'!AK56,2)*10),1))</f>
        <v>4.0999999999999996</v>
      </c>
      <c r="Z53" s="72">
        <f>IF('Indicator Data'!AJ56="x","x",ROUND((PERCENTRANK('Indicator Data'!$AJ$6:$AJ$335,'Indicator Data'!AJ56,2)*10),1))</f>
        <v>4</v>
      </c>
      <c r="AA53" s="75">
        <f t="shared" si="8"/>
        <v>4.0999999999999996</v>
      </c>
      <c r="AB53" s="72">
        <f>IF('Indicator Data'!Y56="No data","x",ROUND(IF('Indicator Data'!Y56&gt;AB$334,10,IF('Indicator Data'!Y56&lt;AB$333,0,10-(AB$334-'Indicator Data'!Y56)/(AB$334-AB$333)*10)),1))</f>
        <v>4</v>
      </c>
      <c r="AC53" s="72">
        <f>IF('Indicator Data'!AB56="No data","x",ROUND(IF('Indicator Data'!AB56&gt;AC$334,10,IF('Indicator Data'!AB56&lt;AC$333,0,10-(AC$334-'Indicator Data'!AB56)/(AC$334-AC$333)*10)),1))</f>
        <v>4</v>
      </c>
      <c r="AD53" s="72">
        <f>IF('Indicator Data'!AG56="No data","x",ROUND(IF('Indicator Data'!AG56&gt;AD$334,10,IF('Indicator Data'!AG56&lt;AD$333,0,10-(AD$334-'Indicator Data'!AG56)/(AD$334-AD$333)*10)),1))</f>
        <v>1.6</v>
      </c>
      <c r="AE53" s="75">
        <f t="shared" si="9"/>
        <v>3.2</v>
      </c>
      <c r="AF53" s="72">
        <f>IF('Indicator Data'!AM56="No data","x",ROUND(IF('Indicator Data'!AM56&gt;AF$334,10,IF('Indicator Data'!AM56&lt;AF$333,0,10-(AF$334-'Indicator Data'!AM56)/(AF$334-AF$333)*10)),1))</f>
        <v>4.9000000000000004</v>
      </c>
      <c r="AG53" s="72">
        <f>IF('Indicator Data'!AN56="No data","x",ROUND(IF('Indicator Data'!AN56&gt;AG$334,0,IF('Indicator Data'!AN56&lt;AG$333,10,(AG$334-'Indicator Data'!AN56)/(AG$334-AG$333)*10)),1))</f>
        <v>3.1</v>
      </c>
      <c r="AH53" s="75">
        <f t="shared" si="10"/>
        <v>4</v>
      </c>
      <c r="AI53" s="72">
        <f>IF('Indicator Data'!AP56="No data","x",ROUND(IF('Indicator Data'!AP56&gt;AI$334,10,IF('Indicator Data'!AP56&lt;AI$333,0,10-(AI$334-'Indicator Data'!AP56)/(AI$334-AI$333)*10)),1))</f>
        <v>4.3</v>
      </c>
      <c r="AJ53" s="72">
        <f>IF('Indicator Data'!AR56="No data","x",ROUND(IF('Indicator Data'!AR56&gt;$AJ$334,10,IF('Indicator Data'!AR56&lt;$AJ$333,0,10-($AJ$334-'Indicator Data'!AR56)/($AJ$334-$AJ$333)*10)),1))</f>
        <v>3.8</v>
      </c>
      <c r="AK53" s="75">
        <f t="shared" si="11"/>
        <v>4.0999999999999996</v>
      </c>
      <c r="AL53" s="79">
        <f t="shared" si="13"/>
        <v>3.9</v>
      </c>
      <c r="AM53" s="80">
        <f t="shared" si="12"/>
        <v>2.2000000000000002</v>
      </c>
    </row>
    <row r="54" spans="1:39" ht="15.75" customHeight="1" x14ac:dyDescent="0.25">
      <c r="A54" s="47" t="s">
        <v>193</v>
      </c>
      <c r="B54" s="47" t="s">
        <v>199</v>
      </c>
      <c r="C54" s="47" t="s">
        <v>214</v>
      </c>
      <c r="D54" s="47" t="s">
        <v>215</v>
      </c>
      <c r="E54" s="72">
        <f>IF('Indicator Data'!O57="No data","x",ROUND(IF('Indicator Data'!O57&gt;E$334,10,IF('Indicator Data'!O57&lt;E$333,0,10-(E$334-'Indicator Data'!O57)/(E$334-E$333)*10)),1))</f>
        <v>3.2</v>
      </c>
      <c r="F54" s="73">
        <f>IF('Indicator Data'!P57="No data","x",ROUND(IF('Indicator Data'!P57^2&gt;F$334,10,IF('Indicator Data'!P57^2&lt;F$333,0,10-(F$334-'Indicator Data'!P57^2)/(F$334-F$333)*10)),1))</f>
        <v>9.1999999999999993</v>
      </c>
      <c r="G54" s="81">
        <f>IF('Indicator Data'!Q57="No data","x",ROUND(IF('Indicator Data'!Q57^2&gt;G$334,10,IF('Indicator Data'!Q57^2&lt;G$333,0,10-(G$334-'Indicator Data'!Q57^2)/(G$334-G$333)*10)),1))</f>
        <v>8.5</v>
      </c>
      <c r="H54" s="81">
        <f>IF('Indicator Data'!R57="No data","x",ROUND(IF('Indicator Data'!R57&gt;H$334,10,IF('Indicator Data'!R57&lt;H$333,0,10-(H$334-'Indicator Data'!R57)/(H$334-H$333)*10)),1))</f>
        <v>3.5</v>
      </c>
      <c r="I54" s="73">
        <f t="shared" si="0"/>
        <v>6</v>
      </c>
      <c r="J54" s="73">
        <v>3.7</v>
      </c>
      <c r="K54" s="73">
        <v>0.4</v>
      </c>
      <c r="L54" s="75">
        <f t="shared" si="1"/>
        <v>5.4</v>
      </c>
      <c r="M54" s="72">
        <f>IF('Indicator Data'!U57="No data","x",ROUND(IF('Indicator Data'!U57&gt;M$334,0,IF('Indicator Data'!U57&lt;M$333,10,(M$334-'Indicator Data'!U57)/(M$334-M$333)*10)),1))</f>
        <v>3.5</v>
      </c>
      <c r="N54" s="72">
        <v>5.5</v>
      </c>
      <c r="O54" s="72">
        <v>0.67</v>
      </c>
      <c r="P54" s="75">
        <f t="shared" si="2"/>
        <v>3.5</v>
      </c>
      <c r="Q54" s="72">
        <f>IF('Indicator Data'!X57="No data","x",ROUND(IF('Indicator Data'!X57&gt;Q$334,10,IF('Indicator Data'!X57&lt;Q$333,0,10-(Q$334-'Indicator Data'!X57)/(Q$334-Q$333)*10)),1))</f>
        <v>6.5</v>
      </c>
      <c r="R54" s="75">
        <f t="shared" si="3"/>
        <v>6.5</v>
      </c>
      <c r="S54" s="76">
        <f t="shared" si="4"/>
        <v>5.2</v>
      </c>
      <c r="T54" s="77">
        <f>IF(AND('Indicator Data'!AC57="No data",'Indicator Data'!AD57="No data",'Indicator Data'!AE57="No data",'Indicator Data'!AF57="No data"),0,SUM('Indicator Data'!AC57:AF57)/100)</f>
        <v>0</v>
      </c>
      <c r="U54" s="72">
        <f t="shared" si="5"/>
        <v>0</v>
      </c>
      <c r="V54" s="78">
        <f>IF('Indicator Data'!BF57="No data","x",T54*100/'Indicator Data'!BF57)</f>
        <v>0</v>
      </c>
      <c r="W54" s="72">
        <f t="shared" si="6"/>
        <v>0</v>
      </c>
      <c r="X54" s="79">
        <f t="shared" si="7"/>
        <v>0</v>
      </c>
      <c r="Y54" s="72">
        <f>IF('Indicator Data'!AK57="x","x",ROUND((PERCENTRANK('Indicator Data'!$AK$6:$AK$335,'Indicator Data'!AK57,2)*10),1))</f>
        <v>4.7</v>
      </c>
      <c r="Z54" s="72">
        <f>IF('Indicator Data'!AJ57="x","x",ROUND((PERCENTRANK('Indicator Data'!$AJ$6:$AJ$335,'Indicator Data'!AJ57,2)*10),1))</f>
        <v>4.5999999999999996</v>
      </c>
      <c r="AA54" s="75">
        <f t="shared" si="8"/>
        <v>4.7</v>
      </c>
      <c r="AB54" s="72">
        <f>IF('Indicator Data'!Y57="No data","x",ROUND(IF('Indicator Data'!Y57&gt;AB$334,10,IF('Indicator Data'!Y57&lt;AB$333,0,10-(AB$334-'Indicator Data'!Y57)/(AB$334-AB$333)*10)),1))</f>
        <v>3.2</v>
      </c>
      <c r="AC54" s="72">
        <f>IF('Indicator Data'!AB57="No data","x",ROUND(IF('Indicator Data'!AB57&gt;AC$334,10,IF('Indicator Data'!AB57&lt;AC$333,0,10-(AC$334-'Indicator Data'!AB57)/(AC$334-AC$333)*10)),1))</f>
        <v>3.6</v>
      </c>
      <c r="AD54" s="72">
        <f>IF('Indicator Data'!AG57="No data","x",ROUND(IF('Indicator Data'!AG57&gt;AD$334,10,IF('Indicator Data'!AG57&lt;AD$333,0,10-(AD$334-'Indicator Data'!AG57)/(AD$334-AD$333)*10)),1))</f>
        <v>1.2</v>
      </c>
      <c r="AE54" s="75">
        <f t="shared" si="9"/>
        <v>2.7</v>
      </c>
      <c r="AF54" s="72">
        <f>IF('Indicator Data'!AM57="No data","x",ROUND(IF('Indicator Data'!AM57&gt;AF$334,10,IF('Indicator Data'!AM57&lt;AF$333,0,10-(AF$334-'Indicator Data'!AM57)/(AF$334-AF$333)*10)),1))</f>
        <v>4.5999999999999996</v>
      </c>
      <c r="AG54" s="72">
        <f>IF('Indicator Data'!AN57="No data","x",ROUND(IF('Indicator Data'!AN57&gt;AG$334,0,IF('Indicator Data'!AN57&lt;AG$333,10,(AG$334-'Indicator Data'!AN57)/(AG$334-AG$333)*10)),1))</f>
        <v>2.1</v>
      </c>
      <c r="AH54" s="75">
        <f t="shared" si="10"/>
        <v>3.4</v>
      </c>
      <c r="AI54" s="72">
        <f>IF('Indicator Data'!AP57="No data","x",ROUND(IF('Indicator Data'!AP57&gt;AI$334,10,IF('Indicator Data'!AP57&lt;AI$333,0,10-(AI$334-'Indicator Data'!AP57)/(AI$334-AI$333)*10)),1))</f>
        <v>3.4</v>
      </c>
      <c r="AJ54" s="72">
        <f>IF('Indicator Data'!AR57="No data","x",ROUND(IF('Indicator Data'!AR57&gt;$AJ$334,10,IF('Indicator Data'!AR57&lt;$AJ$333,0,10-($AJ$334-'Indicator Data'!AR57)/($AJ$334-$AJ$333)*10)),1))</f>
        <v>4.3</v>
      </c>
      <c r="AK54" s="75">
        <f t="shared" si="11"/>
        <v>3.9</v>
      </c>
      <c r="AL54" s="79">
        <f t="shared" si="13"/>
        <v>3.7</v>
      </c>
      <c r="AM54" s="80">
        <f t="shared" si="12"/>
        <v>2</v>
      </c>
    </row>
    <row r="55" spans="1:39" ht="15.75" customHeight="1" x14ac:dyDescent="0.25">
      <c r="A55" s="47" t="s">
        <v>193</v>
      </c>
      <c r="B55" s="47" t="s">
        <v>216</v>
      </c>
      <c r="C55" s="47" t="s">
        <v>216</v>
      </c>
      <c r="D55" s="47" t="s">
        <v>217</v>
      </c>
      <c r="E55" s="72">
        <f>IF('Indicator Data'!O58="No data","x",ROUND(IF('Indicator Data'!O58&gt;E$334,10,IF('Indicator Data'!O58&lt;E$333,0,10-(E$334-'Indicator Data'!O58)/(E$334-E$333)*10)),1))</f>
        <v>2.8</v>
      </c>
      <c r="F55" s="73">
        <f>IF('Indicator Data'!P58="No data","x",ROUND(IF('Indicator Data'!P58^2&gt;F$334,10,IF('Indicator Data'!P58^2&lt;F$333,0,10-(F$334-'Indicator Data'!P58^2)/(F$334-F$333)*10)),1))</f>
        <v>1.6</v>
      </c>
      <c r="G55" s="81">
        <f>IF('Indicator Data'!Q58="No data","x",ROUND(IF('Indicator Data'!Q58^2&gt;G$334,10,IF('Indicator Data'!Q58^2&lt;G$333,0,10-(G$334-'Indicator Data'!Q58^2)/(G$334-G$333)*10)),1))</f>
        <v>5.4</v>
      </c>
      <c r="H55" s="81">
        <f>IF('Indicator Data'!R58="No data","x",ROUND(IF('Indicator Data'!R58&gt;H$334,10,IF('Indicator Data'!R58&lt;H$333,0,10-(H$334-'Indicator Data'!R58)/(H$334-H$333)*10)),1))</f>
        <v>0.7</v>
      </c>
      <c r="I55" s="73">
        <f t="shared" si="0"/>
        <v>3.1</v>
      </c>
      <c r="J55" s="73">
        <v>3.4</v>
      </c>
      <c r="K55" s="73">
        <v>1.3</v>
      </c>
      <c r="L55" s="75">
        <f t="shared" si="1"/>
        <v>2.5</v>
      </c>
      <c r="M55" s="72">
        <f>IF('Indicator Data'!U58="No data","x",ROUND(IF('Indicator Data'!U58&gt;M$334,0,IF('Indicator Data'!U58&lt;M$333,10,(M$334-'Indicator Data'!U58)/(M$334-M$333)*10)),1))</f>
        <v>4.3</v>
      </c>
      <c r="N55" s="72">
        <v>3.6</v>
      </c>
      <c r="O55" s="72">
        <v>2.58</v>
      </c>
      <c r="P55" s="75">
        <f t="shared" si="2"/>
        <v>3.5</v>
      </c>
      <c r="Q55" s="72">
        <f>IF('Indicator Data'!X58="No data","x",ROUND(IF('Indicator Data'!X58&gt;Q$334,10,IF('Indicator Data'!X58&lt;Q$333,0,10-(Q$334-'Indicator Data'!X58)/(Q$334-Q$333)*10)),1))</f>
        <v>3.4</v>
      </c>
      <c r="R55" s="75">
        <f t="shared" si="3"/>
        <v>3.4</v>
      </c>
      <c r="S55" s="76">
        <f t="shared" si="4"/>
        <v>3</v>
      </c>
      <c r="T55" s="77">
        <f>IF(AND('Indicator Data'!AC58="No data",'Indicator Data'!AD58="No data",'Indicator Data'!AE58="No data",'Indicator Data'!AF58="No data"),0,SUM('Indicator Data'!AC58:AF58)/100)</f>
        <v>0</v>
      </c>
      <c r="U55" s="72">
        <f t="shared" si="5"/>
        <v>0</v>
      </c>
      <c r="V55" s="78">
        <f>IF('Indicator Data'!BF58="No data","x",T55*100/'Indicator Data'!BF58)</f>
        <v>0</v>
      </c>
      <c r="W55" s="72">
        <f t="shared" si="6"/>
        <v>0</v>
      </c>
      <c r="X55" s="79">
        <f t="shared" si="7"/>
        <v>0</v>
      </c>
      <c r="Y55" s="72">
        <f>IF('Indicator Data'!AK58="x","x",ROUND((PERCENTRANK('Indicator Data'!$AK$6:$AK$335,'Indicator Data'!AK58,2)*10),1))</f>
        <v>1.7</v>
      </c>
      <c r="Z55" s="72">
        <f>IF('Indicator Data'!AJ58="x","x",ROUND((PERCENTRANK('Indicator Data'!$AJ$6:$AJ$335,'Indicator Data'!AJ58,2)*10),1))</f>
        <v>1.7</v>
      </c>
      <c r="AA55" s="75">
        <f t="shared" si="8"/>
        <v>1.7</v>
      </c>
      <c r="AB55" s="72">
        <f>IF('Indicator Data'!Y58="No data","x",ROUND(IF('Indicator Data'!Y58&gt;AB$334,10,IF('Indicator Data'!Y58&lt;AB$333,0,10-(AB$334-'Indicator Data'!Y58)/(AB$334-AB$333)*10)),1))</f>
        <v>4</v>
      </c>
      <c r="AC55" s="72">
        <f>IF('Indicator Data'!AB58="No data","x",ROUND(IF('Indicator Data'!AB58&gt;AC$334,10,IF('Indicator Data'!AB58&lt;AC$333,0,10-(AC$334-'Indicator Data'!AB58)/(AC$334-AC$333)*10)),1))</f>
        <v>2.8</v>
      </c>
      <c r="AD55" s="72">
        <f>IF('Indicator Data'!AG58="No data","x",ROUND(IF('Indicator Data'!AG58&gt;AD$334,10,IF('Indicator Data'!AG58&lt;AD$333,0,10-(AD$334-'Indicator Data'!AG58)/(AD$334-AD$333)*10)),1))</f>
        <v>4.3</v>
      </c>
      <c r="AE55" s="75">
        <f t="shared" si="9"/>
        <v>3.7</v>
      </c>
      <c r="AF55" s="72">
        <f>IF('Indicator Data'!AM58="No data","x",ROUND(IF('Indicator Data'!AM58&gt;AF$334,10,IF('Indicator Data'!AM58&lt;AF$333,0,10-(AF$334-'Indicator Data'!AM58)/(AF$334-AF$333)*10)),1))</f>
        <v>3.9</v>
      </c>
      <c r="AG55" s="72">
        <f>IF('Indicator Data'!AN58="No data","x",ROUND(IF('Indicator Data'!AN58&gt;AG$334,0,IF('Indicator Data'!AN58&lt;AG$333,10,(AG$334-'Indicator Data'!AN58)/(AG$334-AG$333)*10)),1))</f>
        <v>1.6</v>
      </c>
      <c r="AH55" s="75">
        <f t="shared" si="10"/>
        <v>2.8</v>
      </c>
      <c r="AI55" s="72">
        <f>IF('Indicator Data'!AP58="No data","x",ROUND(IF('Indicator Data'!AP58&gt;AI$334,10,IF('Indicator Data'!AP58&lt;AI$333,0,10-(AI$334-'Indicator Data'!AP58)/(AI$334-AI$333)*10)),1))</f>
        <v>3.5</v>
      </c>
      <c r="AJ55" s="72">
        <f>IF('Indicator Data'!AR58="No data","x",ROUND(IF('Indicator Data'!AR58&gt;$AJ$334,10,IF('Indicator Data'!AR58&lt;$AJ$333,0,10-($AJ$334-'Indicator Data'!AR58)/($AJ$334-$AJ$333)*10)),1))</f>
        <v>3.2</v>
      </c>
      <c r="AK55" s="75">
        <f t="shared" si="11"/>
        <v>3.4</v>
      </c>
      <c r="AL55" s="79">
        <f t="shared" si="13"/>
        <v>2.9</v>
      </c>
      <c r="AM55" s="80">
        <f t="shared" si="12"/>
        <v>1.6</v>
      </c>
    </row>
    <row r="56" spans="1:39" ht="15.75" customHeight="1" x14ac:dyDescent="0.25">
      <c r="A56" s="47" t="s">
        <v>193</v>
      </c>
      <c r="B56" s="47" t="s">
        <v>216</v>
      </c>
      <c r="C56" s="47" t="s">
        <v>218</v>
      </c>
      <c r="D56" s="47" t="s">
        <v>219</v>
      </c>
      <c r="E56" s="72">
        <f>IF('Indicator Data'!O59="No data","x",ROUND(IF('Indicator Data'!O59&gt;E$334,10,IF('Indicator Data'!O59&lt;E$333,0,10-(E$334-'Indicator Data'!O59)/(E$334-E$333)*10)),1))</f>
        <v>4.2</v>
      </c>
      <c r="F56" s="73">
        <f>IF('Indicator Data'!P59="No data","x",ROUND(IF('Indicator Data'!P59^2&gt;F$334,10,IF('Indicator Data'!P59^2&lt;F$333,0,10-(F$334-'Indicator Data'!P59^2)/(F$334-F$333)*10)),1))</f>
        <v>9.1999999999999993</v>
      </c>
      <c r="G56" s="81">
        <f>IF('Indicator Data'!Q59="No data","x",ROUND(IF('Indicator Data'!Q59^2&gt;G$334,10,IF('Indicator Data'!Q59^2&lt;G$333,0,10-(G$334-'Indicator Data'!Q59^2)/(G$334-G$333)*10)),1))</f>
        <v>4.8</v>
      </c>
      <c r="H56" s="81">
        <f>IF('Indicator Data'!R59="No data","x",ROUND(IF('Indicator Data'!R59&gt;H$334,10,IF('Indicator Data'!R59&lt;H$333,0,10-(H$334-'Indicator Data'!R59)/(H$334-H$333)*10)),1))</f>
        <v>4.4000000000000004</v>
      </c>
      <c r="I56" s="73">
        <f t="shared" si="0"/>
        <v>4.5999999999999996</v>
      </c>
      <c r="J56" s="73">
        <v>6.4</v>
      </c>
      <c r="K56" s="73">
        <v>2.2000000000000002</v>
      </c>
      <c r="L56" s="75">
        <f t="shared" si="1"/>
        <v>6</v>
      </c>
      <c r="M56" s="72">
        <f>IF('Indicator Data'!U59="No data","x",ROUND(IF('Indicator Data'!U59&gt;M$334,0,IF('Indicator Data'!U59&lt;M$333,10,(M$334-'Indicator Data'!U59)/(M$334-M$333)*10)),1))</f>
        <v>2.9</v>
      </c>
      <c r="N56" s="72">
        <v>3.3</v>
      </c>
      <c r="O56" s="72">
        <v>1.21</v>
      </c>
      <c r="P56" s="75">
        <f t="shared" si="2"/>
        <v>2.5</v>
      </c>
      <c r="Q56" s="72">
        <f>IF('Indicator Data'!X59="No data","x",ROUND(IF('Indicator Data'!X59&gt;Q$334,10,IF('Indicator Data'!X59&lt;Q$333,0,10-(Q$334-'Indicator Data'!X59)/(Q$334-Q$333)*10)),1))</f>
        <v>5.7</v>
      </c>
      <c r="R56" s="75">
        <f t="shared" si="3"/>
        <v>5.7</v>
      </c>
      <c r="S56" s="76">
        <f t="shared" si="4"/>
        <v>5.0999999999999996</v>
      </c>
      <c r="T56" s="77">
        <f>IF(AND('Indicator Data'!AC59="No data",'Indicator Data'!AD59="No data",'Indicator Data'!AE59="No data",'Indicator Data'!AF59="No data"),0,SUM('Indicator Data'!AC59:AF59)/100)</f>
        <v>0</v>
      </c>
      <c r="U56" s="72">
        <f t="shared" si="5"/>
        <v>0</v>
      </c>
      <c r="V56" s="78">
        <f>IF('Indicator Data'!BF59="No data","x",T56*100/'Indicator Data'!BF59)</f>
        <v>0</v>
      </c>
      <c r="W56" s="72">
        <f t="shared" si="6"/>
        <v>0</v>
      </c>
      <c r="X56" s="79">
        <f t="shared" si="7"/>
        <v>0</v>
      </c>
      <c r="Y56" s="72">
        <f>IF('Indicator Data'!AK59="x","x",ROUND((PERCENTRANK('Indicator Data'!$AK$6:$AK$335,'Indicator Data'!AK59,2)*10),1))</f>
        <v>5.7</v>
      </c>
      <c r="Z56" s="72">
        <f>IF('Indicator Data'!AJ59="x","x",ROUND((PERCENTRANK('Indicator Data'!$AJ$6:$AJ$335,'Indicator Data'!AJ59,2)*10),1))</f>
        <v>5.5</v>
      </c>
      <c r="AA56" s="75">
        <f t="shared" si="8"/>
        <v>5.6</v>
      </c>
      <c r="AB56" s="72">
        <f>IF('Indicator Data'!Y59="No data","x",ROUND(IF('Indicator Data'!Y59&gt;AB$334,10,IF('Indicator Data'!Y59&lt;AB$333,0,10-(AB$334-'Indicator Data'!Y59)/(AB$334-AB$333)*10)),1))</f>
        <v>3.4</v>
      </c>
      <c r="AC56" s="72">
        <f>IF('Indicator Data'!AB59="No data","x",ROUND(IF('Indicator Data'!AB59&gt;AC$334,10,IF('Indicator Data'!AB59&lt;AC$333,0,10-(AC$334-'Indicator Data'!AB59)/(AC$334-AC$333)*10)),1))</f>
        <v>3.4</v>
      </c>
      <c r="AD56" s="72">
        <f>IF('Indicator Data'!AG59="No data","x",ROUND(IF('Indicator Data'!AG59&gt;AD$334,10,IF('Indicator Data'!AG59&lt;AD$333,0,10-(AD$334-'Indicator Data'!AG59)/(AD$334-AD$333)*10)),1))</f>
        <v>2</v>
      </c>
      <c r="AE56" s="75">
        <f t="shared" si="9"/>
        <v>2.9</v>
      </c>
      <c r="AF56" s="72">
        <f>IF('Indicator Data'!AM59="No data","x",ROUND(IF('Indicator Data'!AM59&gt;AF$334,10,IF('Indicator Data'!AM59&lt;AF$333,0,10-(AF$334-'Indicator Data'!AM59)/(AF$334-AF$333)*10)),1))</f>
        <v>6.1</v>
      </c>
      <c r="AG56" s="72">
        <f>IF('Indicator Data'!AN59="No data","x",ROUND(IF('Indicator Data'!AN59&gt;AG$334,0,IF('Indicator Data'!AN59&lt;AG$333,10,(AG$334-'Indicator Data'!AN59)/(AG$334-AG$333)*10)),1))</f>
        <v>1.5</v>
      </c>
      <c r="AH56" s="75">
        <f t="shared" si="10"/>
        <v>3.8</v>
      </c>
      <c r="AI56" s="72">
        <f>IF('Indicator Data'!AP59="No data","x",ROUND(IF('Indicator Data'!AP59&gt;AI$334,10,IF('Indicator Data'!AP59&lt;AI$333,0,10-(AI$334-'Indicator Data'!AP59)/(AI$334-AI$333)*10)),1))</f>
        <v>3.5</v>
      </c>
      <c r="AJ56" s="72">
        <f>IF('Indicator Data'!AR59="No data","x",ROUND(IF('Indicator Data'!AR59&gt;$AJ$334,10,IF('Indicator Data'!AR59&lt;$AJ$333,0,10-($AJ$334-'Indicator Data'!AR59)/($AJ$334-$AJ$333)*10)),1))</f>
        <v>5.0999999999999996</v>
      </c>
      <c r="AK56" s="75">
        <f t="shared" si="11"/>
        <v>4.3</v>
      </c>
      <c r="AL56" s="79">
        <f t="shared" si="13"/>
        <v>4.2</v>
      </c>
      <c r="AM56" s="80">
        <f t="shared" si="12"/>
        <v>2.2999999999999998</v>
      </c>
    </row>
    <row r="57" spans="1:39" ht="15.75" customHeight="1" x14ac:dyDescent="0.25">
      <c r="A57" s="47" t="s">
        <v>193</v>
      </c>
      <c r="B57" s="47" t="s">
        <v>216</v>
      </c>
      <c r="C57" s="47" t="s">
        <v>220</v>
      </c>
      <c r="D57" s="47" t="s">
        <v>221</v>
      </c>
      <c r="E57" s="72">
        <f>IF('Indicator Data'!O60="No data","x",ROUND(IF('Indicator Data'!O60&gt;E$334,10,IF('Indicator Data'!O60&lt;E$333,0,10-(E$334-'Indicator Data'!O60)/(E$334-E$333)*10)),1))</f>
        <v>4.5999999999999996</v>
      </c>
      <c r="F57" s="73">
        <f>IF('Indicator Data'!P60="No data","x",ROUND(IF('Indicator Data'!P60^2&gt;F$334,10,IF('Indicator Data'!P60^2&lt;F$333,0,10-(F$334-'Indicator Data'!P60^2)/(F$334-F$333)*10)),1))</f>
        <v>9.1999999999999993</v>
      </c>
      <c r="G57" s="81">
        <f>IF('Indicator Data'!Q60="No data","x",ROUND(IF('Indicator Data'!Q60^2&gt;G$334,10,IF('Indicator Data'!Q60^2&lt;G$333,0,10-(G$334-'Indicator Data'!Q60^2)/(G$334-G$333)*10)),1))</f>
        <v>5.3</v>
      </c>
      <c r="H57" s="81">
        <f>IF('Indicator Data'!R60="No data","x",ROUND(IF('Indicator Data'!R60&gt;H$334,10,IF('Indicator Data'!R60&lt;H$333,0,10-(H$334-'Indicator Data'!R60)/(H$334-H$333)*10)),1))</f>
        <v>7.5</v>
      </c>
      <c r="I57" s="73">
        <f t="shared" si="0"/>
        <v>6.4</v>
      </c>
      <c r="J57" s="73">
        <v>6.4</v>
      </c>
      <c r="K57" s="73">
        <v>2.2999999999999998</v>
      </c>
      <c r="L57" s="75">
        <f t="shared" si="1"/>
        <v>6.4</v>
      </c>
      <c r="M57" s="72">
        <f>IF('Indicator Data'!U60="No data","x",ROUND(IF('Indicator Data'!U60&gt;M$334,0,IF('Indicator Data'!U60&lt;M$333,10,(M$334-'Indicator Data'!U60)/(M$334-M$333)*10)),1))</f>
        <v>6.5</v>
      </c>
      <c r="N57" s="72">
        <v>5.4</v>
      </c>
      <c r="O57" s="72">
        <v>1.73</v>
      </c>
      <c r="P57" s="75">
        <f t="shared" si="2"/>
        <v>4.8</v>
      </c>
      <c r="Q57" s="72">
        <f>IF('Indicator Data'!X60="No data","x",ROUND(IF('Indicator Data'!X60&gt;Q$334,10,IF('Indicator Data'!X60&lt;Q$333,0,10-(Q$334-'Indicator Data'!X60)/(Q$334-Q$333)*10)),1))</f>
        <v>4.5</v>
      </c>
      <c r="R57" s="75">
        <f t="shared" si="3"/>
        <v>4.5</v>
      </c>
      <c r="S57" s="76">
        <f t="shared" si="4"/>
        <v>5.5</v>
      </c>
      <c r="T57" s="77">
        <f>IF(AND('Indicator Data'!AC60="No data",'Indicator Data'!AD60="No data",'Indicator Data'!AE60="No data",'Indicator Data'!AF60="No data"),0,SUM('Indicator Data'!AC60:AF60)/100)</f>
        <v>0</v>
      </c>
      <c r="U57" s="72">
        <f t="shared" si="5"/>
        <v>0</v>
      </c>
      <c r="V57" s="78">
        <f>IF('Indicator Data'!BF60="No data","x",T57*100/'Indicator Data'!BF60)</f>
        <v>0</v>
      </c>
      <c r="W57" s="72">
        <f t="shared" si="6"/>
        <v>0</v>
      </c>
      <c r="X57" s="79">
        <f t="shared" si="7"/>
        <v>0</v>
      </c>
      <c r="Y57" s="72">
        <f>IF('Indicator Data'!AK60="x","x",ROUND((PERCENTRANK('Indicator Data'!$AK$6:$AK$335,'Indicator Data'!AK60,2)*10),1))</f>
        <v>3.4</v>
      </c>
      <c r="Z57" s="72">
        <f>IF('Indicator Data'!AJ60="x","x",ROUND((PERCENTRANK('Indicator Data'!$AJ$6:$AJ$335,'Indicator Data'!AJ60,2)*10),1))</f>
        <v>3.4</v>
      </c>
      <c r="AA57" s="75">
        <f t="shared" si="8"/>
        <v>3.4</v>
      </c>
      <c r="AB57" s="72">
        <f>IF('Indicator Data'!Y60="No data","x",ROUND(IF('Indicator Data'!Y60&gt;AB$334,10,IF('Indicator Data'!Y60&lt;AB$333,0,10-(AB$334-'Indicator Data'!Y60)/(AB$334-AB$333)*10)),1))</f>
        <v>3.7</v>
      </c>
      <c r="AC57" s="72">
        <f>IF('Indicator Data'!AB60="No data","x",ROUND(IF('Indicator Data'!AB60&gt;AC$334,10,IF('Indicator Data'!AB60&lt;AC$333,0,10-(AC$334-'Indicator Data'!AB60)/(AC$334-AC$333)*10)),1))</f>
        <v>2.6</v>
      </c>
      <c r="AD57" s="72">
        <f>IF('Indicator Data'!AG60="No data","x",ROUND(IF('Indicator Data'!AG60&gt;AD$334,10,IF('Indicator Data'!AG60&lt;AD$333,0,10-(AD$334-'Indicator Data'!AG60)/(AD$334-AD$333)*10)),1))</f>
        <v>1.2</v>
      </c>
      <c r="AE57" s="75">
        <f t="shared" si="9"/>
        <v>2.5</v>
      </c>
      <c r="AF57" s="72">
        <f>IF('Indicator Data'!AM60="No data","x",ROUND(IF('Indicator Data'!AM60&gt;AF$334,10,IF('Indicator Data'!AM60&lt;AF$333,0,10-(AF$334-'Indicator Data'!AM60)/(AF$334-AF$333)*10)),1))</f>
        <v>4.4000000000000004</v>
      </c>
      <c r="AG57" s="72">
        <f>IF('Indicator Data'!AN60="No data","x",ROUND(IF('Indicator Data'!AN60&gt;AG$334,0,IF('Indicator Data'!AN60&lt;AG$333,10,(AG$334-'Indicator Data'!AN60)/(AG$334-AG$333)*10)),1))</f>
        <v>3.2</v>
      </c>
      <c r="AH57" s="75">
        <f t="shared" si="10"/>
        <v>3.8</v>
      </c>
      <c r="AI57" s="72">
        <f>IF('Indicator Data'!AP60="No data","x",ROUND(IF('Indicator Data'!AP60&gt;AI$334,10,IF('Indicator Data'!AP60&lt;AI$333,0,10-(AI$334-'Indicator Data'!AP60)/(AI$334-AI$333)*10)),1))</f>
        <v>3.2</v>
      </c>
      <c r="AJ57" s="72">
        <f>IF('Indicator Data'!AR60="No data","x",ROUND(IF('Indicator Data'!AR60&gt;$AJ$334,10,IF('Indicator Data'!AR60&lt;$AJ$333,0,10-($AJ$334-'Indicator Data'!AR60)/($AJ$334-$AJ$333)*10)),1))</f>
        <v>3.6</v>
      </c>
      <c r="AK57" s="75">
        <f t="shared" si="11"/>
        <v>3.4</v>
      </c>
      <c r="AL57" s="79">
        <f t="shared" si="13"/>
        <v>3.3</v>
      </c>
      <c r="AM57" s="80">
        <f t="shared" si="12"/>
        <v>1.8</v>
      </c>
    </row>
    <row r="58" spans="1:39" ht="15.75" customHeight="1" x14ac:dyDescent="0.25">
      <c r="A58" s="47" t="s">
        <v>193</v>
      </c>
      <c r="B58" s="47" t="s">
        <v>216</v>
      </c>
      <c r="C58" s="47" t="s">
        <v>222</v>
      </c>
      <c r="D58" s="47" t="s">
        <v>223</v>
      </c>
      <c r="E58" s="72">
        <f>IF('Indicator Data'!O61="No data","x",ROUND(IF('Indicator Data'!O61&gt;E$334,10,IF('Indicator Data'!O61&lt;E$333,0,10-(E$334-'Indicator Data'!O61)/(E$334-E$333)*10)),1))</f>
        <v>3.4</v>
      </c>
      <c r="F58" s="73">
        <f>IF('Indicator Data'!P61="No data","x",ROUND(IF('Indicator Data'!P61^2&gt;F$334,10,IF('Indicator Data'!P61^2&lt;F$333,0,10-(F$334-'Indicator Data'!P61^2)/(F$334-F$333)*10)),1))</f>
        <v>5.6</v>
      </c>
      <c r="G58" s="81">
        <f>IF('Indicator Data'!Q61="No data","x",ROUND(IF('Indicator Data'!Q61^2&gt;G$334,10,IF('Indicator Data'!Q61^2&lt;G$333,0,10-(G$334-'Indicator Data'!Q61^2)/(G$334-G$333)*10)),1))</f>
        <v>7.3</v>
      </c>
      <c r="H58" s="81">
        <f>IF('Indicator Data'!R61="No data","x",ROUND(IF('Indicator Data'!R61&gt;H$334,10,IF('Indicator Data'!R61&lt;H$333,0,10-(H$334-'Indicator Data'!R61)/(H$334-H$333)*10)),1))</f>
        <v>3.1</v>
      </c>
      <c r="I58" s="73">
        <f t="shared" si="0"/>
        <v>5.2</v>
      </c>
      <c r="J58" s="73">
        <v>4.3</v>
      </c>
      <c r="K58" s="73">
        <v>2</v>
      </c>
      <c r="L58" s="75">
        <f t="shared" si="1"/>
        <v>4.2</v>
      </c>
      <c r="M58" s="72">
        <f>IF('Indicator Data'!U61="No data","x",ROUND(IF('Indicator Data'!U61&gt;M$334,0,IF('Indicator Data'!U61&lt;M$333,10,(M$334-'Indicator Data'!U61)/(M$334-M$333)*10)),1))</f>
        <v>3.1</v>
      </c>
      <c r="N58" s="72">
        <v>3</v>
      </c>
      <c r="O58" s="72">
        <v>1.85</v>
      </c>
      <c r="P58" s="75">
        <f t="shared" si="2"/>
        <v>2.7</v>
      </c>
      <c r="Q58" s="72">
        <f>IF('Indicator Data'!X61="No data","x",ROUND(IF('Indicator Data'!X61&gt;Q$334,10,IF('Indicator Data'!X61&lt;Q$333,0,10-(Q$334-'Indicator Data'!X61)/(Q$334-Q$333)*10)),1))</f>
        <v>4</v>
      </c>
      <c r="R58" s="75">
        <f t="shared" si="3"/>
        <v>4</v>
      </c>
      <c r="S58" s="76">
        <f t="shared" si="4"/>
        <v>3.8</v>
      </c>
      <c r="T58" s="77">
        <f>IF(AND('Indicator Data'!AC61="No data",'Indicator Data'!AD61="No data",'Indicator Data'!AE61="No data",'Indicator Data'!AF61="No data"),0,SUM('Indicator Data'!AC61:AF61)/100)</f>
        <v>0</v>
      </c>
      <c r="U58" s="72">
        <f t="shared" si="5"/>
        <v>0</v>
      </c>
      <c r="V58" s="78">
        <f>IF('Indicator Data'!BF61="No data","x",T58*100/'Indicator Data'!BF61)</f>
        <v>0</v>
      </c>
      <c r="W58" s="72">
        <f t="shared" si="6"/>
        <v>0</v>
      </c>
      <c r="X58" s="79">
        <f t="shared" si="7"/>
        <v>0</v>
      </c>
      <c r="Y58" s="72">
        <f>IF('Indicator Data'!AK61="x","x",ROUND((PERCENTRANK('Indicator Data'!$AK$6:$AK$335,'Indicator Data'!AK61,2)*10),1))</f>
        <v>1.7</v>
      </c>
      <c r="Z58" s="72">
        <f>IF('Indicator Data'!AJ61="x","x",ROUND((PERCENTRANK('Indicator Data'!$AJ$6:$AJ$335,'Indicator Data'!AJ61,2)*10),1))</f>
        <v>1.7</v>
      </c>
      <c r="AA58" s="75">
        <f t="shared" si="8"/>
        <v>1.7</v>
      </c>
      <c r="AB58" s="72">
        <f>IF('Indicator Data'!Y61="No data","x",ROUND(IF('Indicator Data'!Y61&gt;AB$334,10,IF('Indicator Data'!Y61&lt;AB$333,0,10-(AB$334-'Indicator Data'!Y61)/(AB$334-AB$333)*10)),1))</f>
        <v>4.8</v>
      </c>
      <c r="AC58" s="72">
        <f>IF('Indicator Data'!AB61="No data","x",ROUND(IF('Indicator Data'!AB61&gt;AC$334,10,IF('Indicator Data'!AB61&lt;AC$333,0,10-(AC$334-'Indicator Data'!AB61)/(AC$334-AC$333)*10)),1))</f>
        <v>3.4</v>
      </c>
      <c r="AD58" s="72">
        <f>IF('Indicator Data'!AG61="No data","x",ROUND(IF('Indicator Data'!AG61&gt;AD$334,10,IF('Indicator Data'!AG61&lt;AD$333,0,10-(AD$334-'Indicator Data'!AG61)/(AD$334-AD$333)*10)),1))</f>
        <v>3.2</v>
      </c>
      <c r="AE58" s="75">
        <f t="shared" si="9"/>
        <v>3.8</v>
      </c>
      <c r="AF58" s="72">
        <f>IF('Indicator Data'!AM61="No data","x",ROUND(IF('Indicator Data'!AM61&gt;AF$334,10,IF('Indicator Data'!AM61&lt;AF$333,0,10-(AF$334-'Indicator Data'!AM61)/(AF$334-AF$333)*10)),1))</f>
        <v>5.5</v>
      </c>
      <c r="AG58" s="72">
        <f>IF('Indicator Data'!AN61="No data","x",ROUND(IF('Indicator Data'!AN61&gt;AG$334,0,IF('Indicator Data'!AN61&lt;AG$333,10,(AG$334-'Indicator Data'!AN61)/(AG$334-AG$333)*10)),1))</f>
        <v>1.3</v>
      </c>
      <c r="AH58" s="75">
        <f t="shared" si="10"/>
        <v>3.4</v>
      </c>
      <c r="AI58" s="72">
        <f>IF('Indicator Data'!AP61="No data","x",ROUND(IF('Indicator Data'!AP61&gt;AI$334,10,IF('Indicator Data'!AP61&lt;AI$333,0,10-(AI$334-'Indicator Data'!AP61)/(AI$334-AI$333)*10)),1))</f>
        <v>4.0999999999999996</v>
      </c>
      <c r="AJ58" s="72">
        <f>IF('Indicator Data'!AR61="No data","x",ROUND(IF('Indicator Data'!AR61&gt;$AJ$334,10,IF('Indicator Data'!AR61&lt;$AJ$333,0,10-($AJ$334-'Indicator Data'!AR61)/($AJ$334-$AJ$333)*10)),1))</f>
        <v>3.9</v>
      </c>
      <c r="AK58" s="75">
        <f t="shared" si="11"/>
        <v>4</v>
      </c>
      <c r="AL58" s="79">
        <f t="shared" si="13"/>
        <v>3.3</v>
      </c>
      <c r="AM58" s="80">
        <f t="shared" si="12"/>
        <v>1.8</v>
      </c>
    </row>
    <row r="59" spans="1:39" ht="15.75" customHeight="1" x14ac:dyDescent="0.25">
      <c r="A59" s="47" t="s">
        <v>193</v>
      </c>
      <c r="B59" s="47" t="s">
        <v>224</v>
      </c>
      <c r="C59" s="47" t="s">
        <v>224</v>
      </c>
      <c r="D59" s="47" t="s">
        <v>225</v>
      </c>
      <c r="E59" s="72">
        <f>IF('Indicator Data'!O62="No data","x",ROUND(IF('Indicator Data'!O62&gt;E$334,10,IF('Indicator Data'!O62&lt;E$333,0,10-(E$334-'Indicator Data'!O62)/(E$334-E$333)*10)),1))</f>
        <v>3.6</v>
      </c>
      <c r="F59" s="73">
        <f>IF('Indicator Data'!P62="No data","x",ROUND(IF('Indicator Data'!P62^2&gt;F$334,10,IF('Indicator Data'!P62^2&lt;F$333,0,10-(F$334-'Indicator Data'!P62^2)/(F$334-F$333)*10)),1))</f>
        <v>8.1</v>
      </c>
      <c r="G59" s="81">
        <f>IF('Indicator Data'!Q62="No data","x",ROUND(IF('Indicator Data'!Q62^2&gt;G$334,10,IF('Indicator Data'!Q62^2&lt;G$333,0,10-(G$334-'Indicator Data'!Q62^2)/(G$334-G$333)*10)),1))</f>
        <v>7.8</v>
      </c>
      <c r="H59" s="81">
        <f>IF('Indicator Data'!R62="No data","x",ROUND(IF('Indicator Data'!R62&gt;H$334,10,IF('Indicator Data'!R62&lt;H$333,0,10-(H$334-'Indicator Data'!R62)/(H$334-H$333)*10)),1))</f>
        <v>5.6</v>
      </c>
      <c r="I59" s="73">
        <f t="shared" si="0"/>
        <v>6.7</v>
      </c>
      <c r="J59" s="73">
        <v>5.7</v>
      </c>
      <c r="K59" s="73">
        <v>1.6</v>
      </c>
      <c r="L59" s="75">
        <f t="shared" si="1"/>
        <v>5.6</v>
      </c>
      <c r="M59" s="72">
        <f>IF('Indicator Data'!U62="No data","x",ROUND(IF('Indicator Data'!U62&gt;M$334,0,IF('Indicator Data'!U62&lt;M$333,10,(M$334-'Indicator Data'!U62)/(M$334-M$333)*10)),1))</f>
        <v>1.6</v>
      </c>
      <c r="N59" s="72">
        <v>2.4</v>
      </c>
      <c r="O59" s="72">
        <v>0.73</v>
      </c>
      <c r="P59" s="75">
        <f t="shared" si="2"/>
        <v>1.6</v>
      </c>
      <c r="Q59" s="72">
        <f>IF('Indicator Data'!X62="No data","x",ROUND(IF('Indicator Data'!X62&gt;Q$334,10,IF('Indicator Data'!X62&lt;Q$333,0,10-(Q$334-'Indicator Data'!X62)/(Q$334-Q$333)*10)),1))</f>
        <v>4.8</v>
      </c>
      <c r="R59" s="75">
        <f t="shared" si="3"/>
        <v>4.8</v>
      </c>
      <c r="S59" s="76">
        <f t="shared" si="4"/>
        <v>4.4000000000000004</v>
      </c>
      <c r="T59" s="77">
        <f>IF(AND('Indicator Data'!AC62="No data",'Indicator Data'!AD62="No data",'Indicator Data'!AE62="No data",'Indicator Data'!AF62="No data"),0,SUM('Indicator Data'!AC62:AF62)/100)</f>
        <v>0</v>
      </c>
      <c r="U59" s="72">
        <f t="shared" si="5"/>
        <v>0</v>
      </c>
      <c r="V59" s="78">
        <f>IF('Indicator Data'!BF62="No data","x",T59*100/'Indicator Data'!BF62)</f>
        <v>0</v>
      </c>
      <c r="W59" s="72">
        <f t="shared" si="6"/>
        <v>0</v>
      </c>
      <c r="X59" s="79">
        <f t="shared" si="7"/>
        <v>0</v>
      </c>
      <c r="Y59" s="72">
        <f>IF('Indicator Data'!AK62="x","x",ROUND((PERCENTRANK('Indicator Data'!$AK$6:$AK$335,'Indicator Data'!AK62,2)*10),1))</f>
        <v>4.0999999999999996</v>
      </c>
      <c r="Z59" s="72">
        <f>IF('Indicator Data'!AJ62="x","x",ROUND((PERCENTRANK('Indicator Data'!$AJ$6:$AJ$335,'Indicator Data'!AJ62,2)*10),1))</f>
        <v>4</v>
      </c>
      <c r="AA59" s="75">
        <f t="shared" si="8"/>
        <v>4.0999999999999996</v>
      </c>
      <c r="AB59" s="72">
        <f>IF('Indicator Data'!Y62="No data","x",ROUND(IF('Indicator Data'!Y62&gt;AB$334,10,IF('Indicator Data'!Y62&lt;AB$333,0,10-(AB$334-'Indicator Data'!Y62)/(AB$334-AB$333)*10)),1))</f>
        <v>4</v>
      </c>
      <c r="AC59" s="72">
        <f>IF('Indicator Data'!AB62="No data","x",ROUND(IF('Indicator Data'!AB62&gt;AC$334,10,IF('Indicator Data'!AB62&lt;AC$333,0,10-(AC$334-'Indicator Data'!AB62)/(AC$334-AC$333)*10)),1))</f>
        <v>3.4</v>
      </c>
      <c r="AD59" s="72">
        <f>IF('Indicator Data'!AG62="No data","x",ROUND(IF('Indicator Data'!AG62&gt;AD$334,10,IF('Indicator Data'!AG62&lt;AD$333,0,10-(AD$334-'Indicator Data'!AG62)/(AD$334-AD$333)*10)),1))</f>
        <v>0.7</v>
      </c>
      <c r="AE59" s="75">
        <f t="shared" si="9"/>
        <v>2.7</v>
      </c>
      <c r="AF59" s="72">
        <f>IF('Indicator Data'!AM62="No data","x",ROUND(IF('Indicator Data'!AM62&gt;AF$334,10,IF('Indicator Data'!AM62&lt;AF$333,0,10-(AF$334-'Indicator Data'!AM62)/(AF$334-AF$333)*10)),1))</f>
        <v>3.9</v>
      </c>
      <c r="AG59" s="72">
        <f>IF('Indicator Data'!AN62="No data","x",ROUND(IF('Indicator Data'!AN62&gt;AG$334,0,IF('Indicator Data'!AN62&lt;AG$333,10,(AG$334-'Indicator Data'!AN62)/(AG$334-AG$333)*10)),1))</f>
        <v>2.2999999999999998</v>
      </c>
      <c r="AH59" s="75">
        <f t="shared" si="10"/>
        <v>3.1</v>
      </c>
      <c r="AI59" s="72">
        <f>IF('Indicator Data'!AP62="No data","x",ROUND(IF('Indicator Data'!AP62&gt;AI$334,10,IF('Indicator Data'!AP62&lt;AI$333,0,10-(AI$334-'Indicator Data'!AP62)/(AI$334-AI$333)*10)),1))</f>
        <v>2.7</v>
      </c>
      <c r="AJ59" s="72">
        <f>IF('Indicator Data'!AR62="No data","x",ROUND(IF('Indicator Data'!AR62&gt;$AJ$334,10,IF('Indicator Data'!AR62&lt;$AJ$333,0,10-($AJ$334-'Indicator Data'!AR62)/($AJ$334-$AJ$333)*10)),1))</f>
        <v>2.8</v>
      </c>
      <c r="AK59" s="75">
        <f t="shared" si="11"/>
        <v>2.8</v>
      </c>
      <c r="AL59" s="79">
        <f t="shared" si="13"/>
        <v>3.2</v>
      </c>
      <c r="AM59" s="80">
        <f t="shared" si="12"/>
        <v>1.7</v>
      </c>
    </row>
    <row r="60" spans="1:39" ht="15.75" customHeight="1" x14ac:dyDescent="0.25">
      <c r="A60" s="47" t="s">
        <v>193</v>
      </c>
      <c r="B60" s="47" t="s">
        <v>224</v>
      </c>
      <c r="C60" s="47" t="s">
        <v>226</v>
      </c>
      <c r="D60" s="47" t="s">
        <v>227</v>
      </c>
      <c r="E60" s="72">
        <f>IF('Indicator Data'!O63="No data","x",ROUND(IF('Indicator Data'!O63&gt;E$334,10,IF('Indicator Data'!O63&lt;E$333,0,10-(E$334-'Indicator Data'!O63)/(E$334-E$333)*10)),1))</f>
        <v>3.6</v>
      </c>
      <c r="F60" s="73">
        <f>IF('Indicator Data'!P63="No data","x",ROUND(IF('Indicator Data'!P63^2&gt;F$334,10,IF('Indicator Data'!P63^2&lt;F$333,0,10-(F$334-'Indicator Data'!P63^2)/(F$334-F$333)*10)),1))</f>
        <v>10</v>
      </c>
      <c r="G60" s="81">
        <f>IF('Indicator Data'!Q63="No data","x",ROUND(IF('Indicator Data'!Q63^2&gt;G$334,10,IF('Indicator Data'!Q63^2&lt;G$333,0,10-(G$334-'Indicator Data'!Q63^2)/(G$334-G$333)*10)),1))</f>
        <v>5.6</v>
      </c>
      <c r="H60" s="81">
        <f>IF('Indicator Data'!R63="No data","x",ROUND(IF('Indicator Data'!R63&gt;H$334,10,IF('Indicator Data'!R63&lt;H$333,0,10-(H$334-'Indicator Data'!R63)/(H$334-H$333)*10)),1))</f>
        <v>4.8</v>
      </c>
      <c r="I60" s="73">
        <f t="shared" si="0"/>
        <v>5.2</v>
      </c>
      <c r="J60" s="73">
        <v>4.9000000000000004</v>
      </c>
      <c r="K60" s="73">
        <v>3.5</v>
      </c>
      <c r="L60" s="75">
        <f t="shared" si="1"/>
        <v>6.4</v>
      </c>
      <c r="M60" s="72">
        <f>IF('Indicator Data'!U63="No data","x",ROUND(IF('Indicator Data'!U63&gt;M$334,0,IF('Indicator Data'!U63&lt;M$333,10,(M$334-'Indicator Data'!U63)/(M$334-M$333)*10)),1))</f>
        <v>4.2</v>
      </c>
      <c r="N60" s="72">
        <v>5.3</v>
      </c>
      <c r="O60" s="72">
        <v>0.74</v>
      </c>
      <c r="P60" s="75">
        <f t="shared" si="2"/>
        <v>3.6</v>
      </c>
      <c r="Q60" s="72">
        <f>IF('Indicator Data'!X63="No data","x",ROUND(IF('Indicator Data'!X63&gt;Q$334,10,IF('Indicator Data'!X63&lt;Q$333,0,10-(Q$334-'Indicator Data'!X63)/(Q$334-Q$333)*10)),1))</f>
        <v>5.6</v>
      </c>
      <c r="R60" s="75">
        <f t="shared" si="3"/>
        <v>5.6</v>
      </c>
      <c r="S60" s="76">
        <f t="shared" si="4"/>
        <v>5.5</v>
      </c>
      <c r="T60" s="77">
        <f>IF(AND('Indicator Data'!AC63="No data",'Indicator Data'!AD63="No data",'Indicator Data'!AE63="No data",'Indicator Data'!AF63="No data"),0,SUM('Indicator Data'!AC63:AF63)/100)</f>
        <v>0</v>
      </c>
      <c r="U60" s="72">
        <f t="shared" si="5"/>
        <v>0</v>
      </c>
      <c r="V60" s="78">
        <f>IF('Indicator Data'!BF63="No data","x",T60*100/'Indicator Data'!BF63)</f>
        <v>0</v>
      </c>
      <c r="W60" s="72">
        <f t="shared" si="6"/>
        <v>0</v>
      </c>
      <c r="X60" s="79">
        <f t="shared" si="7"/>
        <v>0</v>
      </c>
      <c r="Y60" s="72">
        <f>IF('Indicator Data'!AK63="x","x",ROUND((PERCENTRANK('Indicator Data'!$AK$6:$AK$335,'Indicator Data'!AK63,2)*10),1))</f>
        <v>5.5</v>
      </c>
      <c r="Z60" s="72">
        <f>IF('Indicator Data'!AJ63="x","x",ROUND((PERCENTRANK('Indicator Data'!$AJ$6:$AJ$335,'Indicator Data'!AJ63,2)*10),1))</f>
        <v>5.5</v>
      </c>
      <c r="AA60" s="75">
        <f t="shared" si="8"/>
        <v>5.5</v>
      </c>
      <c r="AB60" s="72">
        <f>IF('Indicator Data'!Y63="No data","x",ROUND(IF('Indicator Data'!Y63&gt;AB$334,10,IF('Indicator Data'!Y63&lt;AB$333,0,10-(AB$334-'Indicator Data'!Y63)/(AB$334-AB$333)*10)),1))</f>
        <v>3.1</v>
      </c>
      <c r="AC60" s="72">
        <f>IF('Indicator Data'!AB63="No data","x",ROUND(IF('Indicator Data'!AB63&gt;AC$334,10,IF('Indicator Data'!AB63&lt;AC$333,0,10-(AC$334-'Indicator Data'!AB63)/(AC$334-AC$333)*10)),1))</f>
        <v>4.3</v>
      </c>
      <c r="AD60" s="72">
        <f>IF('Indicator Data'!AG63="No data","x",ROUND(IF('Indicator Data'!AG63&gt;AD$334,10,IF('Indicator Data'!AG63&lt;AD$333,0,10-(AD$334-'Indicator Data'!AG63)/(AD$334-AD$333)*10)),1))</f>
        <v>0.9</v>
      </c>
      <c r="AE60" s="75">
        <f t="shared" si="9"/>
        <v>2.8</v>
      </c>
      <c r="AF60" s="72">
        <f>IF('Indicator Data'!AM63="No data","x",ROUND(IF('Indicator Data'!AM63&gt;AF$334,10,IF('Indicator Data'!AM63&lt;AF$333,0,10-(AF$334-'Indicator Data'!AM63)/(AF$334-AF$333)*10)),1))</f>
        <v>3.9</v>
      </c>
      <c r="AG60" s="72">
        <f>IF('Indicator Data'!AN63="No data","x",ROUND(IF('Indicator Data'!AN63&gt;AG$334,0,IF('Indicator Data'!AN63&lt;AG$333,10,(AG$334-'Indicator Data'!AN63)/(AG$334-AG$333)*10)),1))</f>
        <v>2.2000000000000002</v>
      </c>
      <c r="AH60" s="75">
        <f t="shared" si="10"/>
        <v>3.1</v>
      </c>
      <c r="AI60" s="72">
        <f>IF('Indicator Data'!AP63="No data","x",ROUND(IF('Indicator Data'!AP63&gt;AI$334,10,IF('Indicator Data'!AP63&lt;AI$333,0,10-(AI$334-'Indicator Data'!AP63)/(AI$334-AI$333)*10)),1))</f>
        <v>4.5</v>
      </c>
      <c r="AJ60" s="72">
        <f>IF('Indicator Data'!AR63="No data","x",ROUND(IF('Indicator Data'!AR63&gt;$AJ$334,10,IF('Indicator Data'!AR63&lt;$AJ$333,0,10-($AJ$334-'Indicator Data'!AR63)/($AJ$334-$AJ$333)*10)),1))</f>
        <v>3.5</v>
      </c>
      <c r="AK60" s="75">
        <f t="shared" si="11"/>
        <v>4</v>
      </c>
      <c r="AL60" s="79">
        <f t="shared" si="13"/>
        <v>3.9</v>
      </c>
      <c r="AM60" s="80">
        <f t="shared" si="12"/>
        <v>2.2000000000000002</v>
      </c>
    </row>
    <row r="61" spans="1:39" ht="15.75" customHeight="1" x14ac:dyDescent="0.25">
      <c r="A61" s="47" t="s">
        <v>193</v>
      </c>
      <c r="B61" s="47" t="s">
        <v>224</v>
      </c>
      <c r="C61" s="47" t="s">
        <v>228</v>
      </c>
      <c r="D61" s="47" t="s">
        <v>229</v>
      </c>
      <c r="E61" s="72">
        <f>IF('Indicator Data'!O64="No data","x",ROUND(IF('Indicator Data'!O64&gt;E$334,10,IF('Indicator Data'!O64&lt;E$333,0,10-(E$334-'Indicator Data'!O64)/(E$334-E$333)*10)),1))</f>
        <v>3.5</v>
      </c>
      <c r="F61" s="73">
        <f>IF('Indicator Data'!P64="No data","x",ROUND(IF('Indicator Data'!P64^2&gt;F$334,10,IF('Indicator Data'!P64^2&lt;F$333,0,10-(F$334-'Indicator Data'!P64^2)/(F$334-F$333)*10)),1))</f>
        <v>5.6</v>
      </c>
      <c r="G61" s="81">
        <f>IF('Indicator Data'!Q64="No data","x",ROUND(IF('Indicator Data'!Q64^2&gt;G$334,10,IF('Indicator Data'!Q64^2&lt;G$333,0,10-(G$334-'Indicator Data'!Q64^2)/(G$334-G$333)*10)),1))</f>
        <v>8.3000000000000007</v>
      </c>
      <c r="H61" s="81">
        <f>IF('Indicator Data'!R64="No data","x",ROUND(IF('Indicator Data'!R64&gt;H$334,10,IF('Indicator Data'!R64&lt;H$333,0,10-(H$334-'Indicator Data'!R64)/(H$334-H$333)*10)),1))</f>
        <v>3.3</v>
      </c>
      <c r="I61" s="73">
        <f t="shared" si="0"/>
        <v>5.8</v>
      </c>
      <c r="J61" s="73">
        <v>5.6</v>
      </c>
      <c r="K61" s="73">
        <v>2.1</v>
      </c>
      <c r="L61" s="75">
        <f t="shared" si="1"/>
        <v>4.7</v>
      </c>
      <c r="M61" s="72">
        <f>IF('Indicator Data'!U64="No data","x",ROUND(IF('Indicator Data'!U64&gt;M$334,0,IF('Indicator Data'!U64&lt;M$333,10,(M$334-'Indicator Data'!U64)/(M$334-M$333)*10)),1))</f>
        <v>3.9</v>
      </c>
      <c r="N61" s="72">
        <v>4.2</v>
      </c>
      <c r="O61" s="72">
        <v>1.46</v>
      </c>
      <c r="P61" s="75">
        <f t="shared" si="2"/>
        <v>3.3</v>
      </c>
      <c r="Q61" s="72">
        <f>IF('Indicator Data'!X64="No data","x",ROUND(IF('Indicator Data'!X64&gt;Q$334,10,IF('Indicator Data'!X64&lt;Q$333,0,10-(Q$334-'Indicator Data'!X64)/(Q$334-Q$333)*10)),1))</f>
        <v>4.3</v>
      </c>
      <c r="R61" s="75">
        <f t="shared" si="3"/>
        <v>4.3</v>
      </c>
      <c r="S61" s="76">
        <f t="shared" si="4"/>
        <v>4.3</v>
      </c>
      <c r="T61" s="77">
        <f>IF(AND('Indicator Data'!AC64="No data",'Indicator Data'!AD64="No data",'Indicator Data'!AE64="No data",'Indicator Data'!AF64="No data"),0,SUM('Indicator Data'!AC64:AF64)/100)</f>
        <v>0</v>
      </c>
      <c r="U61" s="72">
        <f t="shared" si="5"/>
        <v>0</v>
      </c>
      <c r="V61" s="78">
        <f>IF('Indicator Data'!BF64="No data","x",T61*100/'Indicator Data'!BF64)</f>
        <v>0</v>
      </c>
      <c r="W61" s="72">
        <f t="shared" si="6"/>
        <v>0</v>
      </c>
      <c r="X61" s="79">
        <f t="shared" si="7"/>
        <v>0</v>
      </c>
      <c r="Y61" s="72">
        <f>IF('Indicator Data'!AK64="x","x",ROUND((PERCENTRANK('Indicator Data'!$AK$6:$AK$335,'Indicator Data'!AK64,2)*10),1))</f>
        <v>5.3</v>
      </c>
      <c r="Z61" s="72">
        <f>IF('Indicator Data'!AJ64="x","x",ROUND((PERCENTRANK('Indicator Data'!$AJ$6:$AJ$335,'Indicator Data'!AJ64,2)*10),1))</f>
        <v>5.3</v>
      </c>
      <c r="AA61" s="75">
        <f t="shared" si="8"/>
        <v>5.3</v>
      </c>
      <c r="AB61" s="72">
        <f>IF('Indicator Data'!Y64="No data","x",ROUND(IF('Indicator Data'!Y64&gt;AB$334,10,IF('Indicator Data'!Y64&lt;AB$333,0,10-(AB$334-'Indicator Data'!Y64)/(AB$334-AB$333)*10)),1))</f>
        <v>3.4</v>
      </c>
      <c r="AC61" s="72">
        <f>IF('Indicator Data'!AB64="No data","x",ROUND(IF('Indicator Data'!AB64&gt;AC$334,10,IF('Indicator Data'!AB64&lt;AC$333,0,10-(AC$334-'Indicator Data'!AB64)/(AC$334-AC$333)*10)),1))</f>
        <v>2.1</v>
      </c>
      <c r="AD61" s="72">
        <f>IF('Indicator Data'!AG64="No data","x",ROUND(IF('Indicator Data'!AG64&gt;AD$334,10,IF('Indicator Data'!AG64&lt;AD$333,0,10-(AD$334-'Indicator Data'!AG64)/(AD$334-AD$333)*10)),1))</f>
        <v>2.5</v>
      </c>
      <c r="AE61" s="75">
        <f t="shared" si="9"/>
        <v>2.7</v>
      </c>
      <c r="AF61" s="72">
        <f>IF('Indicator Data'!AM64="No data","x",ROUND(IF('Indicator Data'!AM64&gt;AF$334,10,IF('Indicator Data'!AM64&lt;AF$333,0,10-(AF$334-'Indicator Data'!AM64)/(AF$334-AF$333)*10)),1))</f>
        <v>4.0999999999999996</v>
      </c>
      <c r="AG61" s="72">
        <f>IF('Indicator Data'!AN64="No data","x",ROUND(IF('Indicator Data'!AN64&gt;AG$334,0,IF('Indicator Data'!AN64&lt;AG$333,10,(AG$334-'Indicator Data'!AN64)/(AG$334-AG$333)*10)),1))</f>
        <v>2</v>
      </c>
      <c r="AH61" s="75">
        <f t="shared" si="10"/>
        <v>3.1</v>
      </c>
      <c r="AI61" s="72">
        <f>IF('Indicator Data'!AP64="No data","x",ROUND(IF('Indicator Data'!AP64&gt;AI$334,10,IF('Indicator Data'!AP64&lt;AI$333,0,10-(AI$334-'Indicator Data'!AP64)/(AI$334-AI$333)*10)),1))</f>
        <v>3.3</v>
      </c>
      <c r="AJ61" s="72">
        <f>IF('Indicator Data'!AR64="No data","x",ROUND(IF('Indicator Data'!AR64&gt;$AJ$334,10,IF('Indicator Data'!AR64&lt;$AJ$333,0,10-($AJ$334-'Indicator Data'!AR64)/($AJ$334-$AJ$333)*10)),1))</f>
        <v>3.5</v>
      </c>
      <c r="AK61" s="75">
        <f t="shared" si="11"/>
        <v>3.4</v>
      </c>
      <c r="AL61" s="79">
        <f t="shared" si="13"/>
        <v>3.7</v>
      </c>
      <c r="AM61" s="80">
        <f t="shared" si="12"/>
        <v>2</v>
      </c>
    </row>
    <row r="62" spans="1:39" ht="15.75" customHeight="1" x14ac:dyDescent="0.25">
      <c r="A62" s="47" t="s">
        <v>193</v>
      </c>
      <c r="B62" s="47" t="s">
        <v>224</v>
      </c>
      <c r="C62" s="47" t="s">
        <v>230</v>
      </c>
      <c r="D62" s="47" t="s">
        <v>231</v>
      </c>
      <c r="E62" s="72">
        <f>IF('Indicator Data'!O65="No data","x",ROUND(IF('Indicator Data'!O65&gt;E$334,10,IF('Indicator Data'!O65&lt;E$333,0,10-(E$334-'Indicator Data'!O65)/(E$334-E$333)*10)),1))</f>
        <v>4.2</v>
      </c>
      <c r="F62" s="73">
        <f>IF('Indicator Data'!P65="No data","x",ROUND(IF('Indicator Data'!P65^2&gt;F$334,10,IF('Indicator Data'!P65^2&lt;F$333,0,10-(F$334-'Indicator Data'!P65^2)/(F$334-F$333)*10)),1))</f>
        <v>8.3000000000000007</v>
      </c>
      <c r="G62" s="81">
        <f>IF('Indicator Data'!Q65="No data","x",ROUND(IF('Indicator Data'!Q65^2&gt;G$334,10,IF('Indicator Data'!Q65^2&lt;G$333,0,10-(G$334-'Indicator Data'!Q65^2)/(G$334-G$333)*10)),1))</f>
        <v>8.9</v>
      </c>
      <c r="H62" s="81">
        <f>IF('Indicator Data'!R65="No data","x",ROUND(IF('Indicator Data'!R65&gt;H$334,10,IF('Indicator Data'!R65&lt;H$333,0,10-(H$334-'Indicator Data'!R65)/(H$334-H$333)*10)),1))</f>
        <v>6.4</v>
      </c>
      <c r="I62" s="73">
        <f t="shared" si="0"/>
        <v>7.7</v>
      </c>
      <c r="J62" s="73">
        <v>7.2</v>
      </c>
      <c r="K62" s="73">
        <v>3.2</v>
      </c>
      <c r="L62" s="75">
        <f t="shared" si="1"/>
        <v>6.5</v>
      </c>
      <c r="M62" s="72">
        <f>IF('Indicator Data'!U65="No data","x",ROUND(IF('Indicator Data'!U65&gt;M$334,0,IF('Indicator Data'!U65&lt;M$333,10,(M$334-'Indicator Data'!U65)/(M$334-M$333)*10)),1))</f>
        <v>4.2</v>
      </c>
      <c r="N62" s="72">
        <v>4.0999999999999996</v>
      </c>
      <c r="O62" s="72">
        <v>0.77</v>
      </c>
      <c r="P62" s="75">
        <f t="shared" si="2"/>
        <v>3.2</v>
      </c>
      <c r="Q62" s="72">
        <f>IF('Indicator Data'!X65="No data","x",ROUND(IF('Indicator Data'!X65&gt;Q$334,10,IF('Indicator Data'!X65&lt;Q$333,0,10-(Q$334-'Indicator Data'!X65)/(Q$334-Q$333)*10)),1))</f>
        <v>5.4</v>
      </c>
      <c r="R62" s="75">
        <f t="shared" si="3"/>
        <v>5.4</v>
      </c>
      <c r="S62" s="76">
        <f t="shared" si="4"/>
        <v>5.4</v>
      </c>
      <c r="T62" s="77">
        <f>IF(AND('Indicator Data'!AC65="No data",'Indicator Data'!AD65="No data",'Indicator Data'!AE65="No data",'Indicator Data'!AF65="No data"),0,SUM('Indicator Data'!AC65:AF65)/100)</f>
        <v>0</v>
      </c>
      <c r="U62" s="72">
        <f t="shared" si="5"/>
        <v>0</v>
      </c>
      <c r="V62" s="78">
        <f>IF('Indicator Data'!BF65="No data","x",T62*100/'Indicator Data'!BF65)</f>
        <v>0</v>
      </c>
      <c r="W62" s="72">
        <f t="shared" si="6"/>
        <v>0</v>
      </c>
      <c r="X62" s="79">
        <f t="shared" si="7"/>
        <v>0</v>
      </c>
      <c r="Y62" s="72">
        <f>IF('Indicator Data'!AK65="x","x",ROUND((PERCENTRANK('Indicator Data'!$AK$6:$AK$335,'Indicator Data'!AK65,2)*10),1))</f>
        <v>8.4</v>
      </c>
      <c r="Z62" s="72">
        <f>IF('Indicator Data'!AJ65="x","x",ROUND((PERCENTRANK('Indicator Data'!$AJ$6:$AJ$335,'Indicator Data'!AJ65,2)*10),1))</f>
        <v>8.6</v>
      </c>
      <c r="AA62" s="75">
        <f t="shared" si="8"/>
        <v>8.5</v>
      </c>
      <c r="AB62" s="72">
        <f>IF('Indicator Data'!Y65="No data","x",ROUND(IF('Indicator Data'!Y65&gt;AB$334,10,IF('Indicator Data'!Y65&lt;AB$333,0,10-(AB$334-'Indicator Data'!Y65)/(AB$334-AB$333)*10)),1))</f>
        <v>3.5</v>
      </c>
      <c r="AC62" s="72">
        <f>IF('Indicator Data'!AB65="No data","x",ROUND(IF('Indicator Data'!AB65&gt;AC$334,10,IF('Indicator Data'!AB65&lt;AC$333,0,10-(AC$334-'Indicator Data'!AB65)/(AC$334-AC$333)*10)),1))</f>
        <v>4</v>
      </c>
      <c r="AD62" s="72">
        <f>IF('Indicator Data'!AG65="No data","x",ROUND(IF('Indicator Data'!AG65&gt;AD$334,10,IF('Indicator Data'!AG65&lt;AD$333,0,10-(AD$334-'Indicator Data'!AG65)/(AD$334-AD$333)*10)),1))</f>
        <v>1.7</v>
      </c>
      <c r="AE62" s="75">
        <f t="shared" si="9"/>
        <v>3.1</v>
      </c>
      <c r="AF62" s="72">
        <f>IF('Indicator Data'!AM65="No data","x",ROUND(IF('Indicator Data'!AM65&gt;AF$334,10,IF('Indicator Data'!AM65&lt;AF$333,0,10-(AF$334-'Indicator Data'!AM65)/(AF$334-AF$333)*10)),1))</f>
        <v>4.4000000000000004</v>
      </c>
      <c r="AG62" s="72">
        <f>IF('Indicator Data'!AN65="No data","x",ROUND(IF('Indicator Data'!AN65&gt;AG$334,0,IF('Indicator Data'!AN65&lt;AG$333,10,(AG$334-'Indicator Data'!AN65)/(AG$334-AG$333)*10)),1))</f>
        <v>3.1</v>
      </c>
      <c r="AH62" s="75">
        <f t="shared" si="10"/>
        <v>3.8</v>
      </c>
      <c r="AI62" s="72">
        <f>IF('Indicator Data'!AP65="No data","x",ROUND(IF('Indicator Data'!AP65&gt;AI$334,10,IF('Indicator Data'!AP65&lt;AI$333,0,10-(AI$334-'Indicator Data'!AP65)/(AI$334-AI$333)*10)),1))</f>
        <v>3.5</v>
      </c>
      <c r="AJ62" s="72">
        <f>IF('Indicator Data'!AR65="No data","x",ROUND(IF('Indicator Data'!AR65&gt;$AJ$334,10,IF('Indicator Data'!AR65&lt;$AJ$333,0,10-($AJ$334-'Indicator Data'!AR65)/($AJ$334-$AJ$333)*10)),1))</f>
        <v>3.2</v>
      </c>
      <c r="AK62" s="75">
        <f t="shared" si="11"/>
        <v>3.4</v>
      </c>
      <c r="AL62" s="79">
        <f t="shared" si="13"/>
        <v>5.3</v>
      </c>
      <c r="AM62" s="80">
        <f t="shared" si="12"/>
        <v>3.1</v>
      </c>
    </row>
    <row r="63" spans="1:39" ht="15.75" customHeight="1" x14ac:dyDescent="0.25">
      <c r="A63" s="47" t="s">
        <v>193</v>
      </c>
      <c r="B63" s="47" t="s">
        <v>232</v>
      </c>
      <c r="C63" s="47" t="s">
        <v>232</v>
      </c>
      <c r="D63" s="47" t="s">
        <v>233</v>
      </c>
      <c r="E63" s="72">
        <f>IF('Indicator Data'!O66="No data","x",ROUND(IF('Indicator Data'!O66&gt;E$334,10,IF('Indicator Data'!O66&lt;E$333,0,10-(E$334-'Indicator Data'!O66)/(E$334-E$333)*10)),1))</f>
        <v>3.8</v>
      </c>
      <c r="F63" s="73">
        <f>IF('Indicator Data'!P66="No data","x",ROUND(IF('Indicator Data'!P66^2&gt;F$334,10,IF('Indicator Data'!P66^2&lt;F$333,0,10-(F$334-'Indicator Data'!P66^2)/(F$334-F$333)*10)),1))</f>
        <v>8.1</v>
      </c>
      <c r="G63" s="81">
        <f>IF('Indicator Data'!Q66="No data","x",ROUND(IF('Indicator Data'!Q66^2&gt;G$334,10,IF('Indicator Data'!Q66^2&lt;G$333,0,10-(G$334-'Indicator Data'!Q66^2)/(G$334-G$333)*10)),1))</f>
        <v>8.4</v>
      </c>
      <c r="H63" s="81">
        <f>IF('Indicator Data'!R66="No data","x",ROUND(IF('Indicator Data'!R66&gt;H$334,10,IF('Indicator Data'!R66&lt;H$333,0,10-(H$334-'Indicator Data'!R66)/(H$334-H$333)*10)),1))</f>
        <v>9.6999999999999993</v>
      </c>
      <c r="I63" s="73">
        <f t="shared" si="0"/>
        <v>9.1</v>
      </c>
      <c r="J63" s="73">
        <v>5.3</v>
      </c>
      <c r="K63" s="73">
        <v>1.9</v>
      </c>
      <c r="L63" s="75">
        <f t="shared" si="1"/>
        <v>6.4</v>
      </c>
      <c r="M63" s="72">
        <f>IF('Indicator Data'!U66="No data","x",ROUND(IF('Indicator Data'!U66&gt;M$334,0,IF('Indicator Data'!U66&lt;M$333,10,(M$334-'Indicator Data'!U66)/(M$334-M$333)*10)),1))</f>
        <v>2</v>
      </c>
      <c r="N63" s="72">
        <v>1.4</v>
      </c>
      <c r="O63" s="72">
        <v>0.82</v>
      </c>
      <c r="P63" s="75">
        <f t="shared" si="2"/>
        <v>1.4</v>
      </c>
      <c r="Q63" s="72">
        <f>IF('Indicator Data'!X66="No data","x",ROUND(IF('Indicator Data'!X66&gt;Q$334,10,IF('Indicator Data'!X66&lt;Q$333,0,10-(Q$334-'Indicator Data'!X66)/(Q$334-Q$333)*10)),1))</f>
        <v>6.2</v>
      </c>
      <c r="R63" s="75">
        <f t="shared" si="3"/>
        <v>6.2</v>
      </c>
      <c r="S63" s="76">
        <f t="shared" si="4"/>
        <v>5.0999999999999996</v>
      </c>
      <c r="T63" s="77">
        <f>IF(AND('Indicator Data'!AC66="No data",'Indicator Data'!AD66="No data",'Indicator Data'!AE66="No data",'Indicator Data'!AF66="No data"),0,SUM('Indicator Data'!AC66:AF66)/100)</f>
        <v>0</v>
      </c>
      <c r="U63" s="72">
        <f t="shared" si="5"/>
        <v>0</v>
      </c>
      <c r="V63" s="78">
        <f>IF('Indicator Data'!BF66="No data","x",T63*100/'Indicator Data'!BF66)</f>
        <v>0</v>
      </c>
      <c r="W63" s="72">
        <f t="shared" si="6"/>
        <v>0</v>
      </c>
      <c r="X63" s="79">
        <f t="shared" si="7"/>
        <v>0</v>
      </c>
      <c r="Y63" s="72">
        <f>IF('Indicator Data'!AK66="x","x",ROUND((PERCENTRANK('Indicator Data'!$AK$6:$AK$335,'Indicator Data'!AK66,2)*10),1))</f>
        <v>3.6</v>
      </c>
      <c r="Z63" s="72">
        <f>IF('Indicator Data'!AJ66="x","x",ROUND((PERCENTRANK('Indicator Data'!$AJ$6:$AJ$335,'Indicator Data'!AJ66,2)*10),1))</f>
        <v>3.5</v>
      </c>
      <c r="AA63" s="75">
        <f t="shared" si="8"/>
        <v>3.6</v>
      </c>
      <c r="AB63" s="72">
        <f>IF('Indicator Data'!Y66="No data","x",ROUND(IF('Indicator Data'!Y66&gt;AB$334,10,IF('Indicator Data'!Y66&lt;AB$333,0,10-(AB$334-'Indicator Data'!Y66)/(AB$334-AB$333)*10)),1))</f>
        <v>5</v>
      </c>
      <c r="AC63" s="72">
        <f>IF('Indicator Data'!AB66="No data","x",ROUND(IF('Indicator Data'!AB66&gt;AC$334,10,IF('Indicator Data'!AB66&lt;AC$333,0,10-(AC$334-'Indicator Data'!AB66)/(AC$334-AC$333)*10)),1))</f>
        <v>5.6</v>
      </c>
      <c r="AD63" s="72">
        <f>IF('Indicator Data'!AG66="No data","x",ROUND(IF('Indicator Data'!AG66&gt;AD$334,10,IF('Indicator Data'!AG66&lt;AD$333,0,10-(AD$334-'Indicator Data'!AG66)/(AD$334-AD$333)*10)),1))</f>
        <v>2</v>
      </c>
      <c r="AE63" s="75">
        <f t="shared" si="9"/>
        <v>4.2</v>
      </c>
      <c r="AF63" s="72">
        <f>IF('Indicator Data'!AM66="No data","x",ROUND(IF('Indicator Data'!AM66&gt;AF$334,10,IF('Indicator Data'!AM66&lt;AF$333,0,10-(AF$334-'Indicator Data'!AM66)/(AF$334-AF$333)*10)),1))</f>
        <v>3.5</v>
      </c>
      <c r="AG63" s="72">
        <f>IF('Indicator Data'!AN66="No data","x",ROUND(IF('Indicator Data'!AN66&gt;AG$334,0,IF('Indicator Data'!AN66&lt;AG$333,10,(AG$334-'Indicator Data'!AN66)/(AG$334-AG$333)*10)),1))</f>
        <v>1.3</v>
      </c>
      <c r="AH63" s="75">
        <f t="shared" si="10"/>
        <v>2.4</v>
      </c>
      <c r="AI63" s="72">
        <f>IF('Indicator Data'!AP66="No data","x",ROUND(IF('Indicator Data'!AP66&gt;AI$334,10,IF('Indicator Data'!AP66&lt;AI$333,0,10-(AI$334-'Indicator Data'!AP66)/(AI$334-AI$333)*10)),1))</f>
        <v>3.5</v>
      </c>
      <c r="AJ63" s="72">
        <f>IF('Indicator Data'!AR66="No data","x",ROUND(IF('Indicator Data'!AR66&gt;$AJ$334,10,IF('Indicator Data'!AR66&lt;$AJ$333,0,10-($AJ$334-'Indicator Data'!AR66)/($AJ$334-$AJ$333)*10)),1))</f>
        <v>2.9</v>
      </c>
      <c r="AK63" s="75">
        <f t="shared" si="11"/>
        <v>3.2</v>
      </c>
      <c r="AL63" s="79">
        <f t="shared" si="13"/>
        <v>3.4</v>
      </c>
      <c r="AM63" s="80">
        <f t="shared" si="12"/>
        <v>1.9</v>
      </c>
    </row>
    <row r="64" spans="1:39" ht="15.75" customHeight="1" x14ac:dyDescent="0.25">
      <c r="A64" s="47" t="s">
        <v>193</v>
      </c>
      <c r="B64" s="47" t="s">
        <v>232</v>
      </c>
      <c r="C64" s="47" t="s">
        <v>234</v>
      </c>
      <c r="D64" s="47" t="s">
        <v>235</v>
      </c>
      <c r="E64" s="72">
        <f>IF('Indicator Data'!O67="No data","x",ROUND(IF('Indicator Data'!O67&gt;E$334,10,IF('Indicator Data'!O67&lt;E$333,0,10-(E$334-'Indicator Data'!O67)/(E$334-E$333)*10)),1))</f>
        <v>4.4000000000000004</v>
      </c>
      <c r="F64" s="73">
        <f>IF('Indicator Data'!P67="No data","x",ROUND(IF('Indicator Data'!P67^2&gt;F$334,10,IF('Indicator Data'!P67^2&lt;F$333,0,10-(F$334-'Indicator Data'!P67^2)/(F$334-F$333)*10)),1))</f>
        <v>8.4</v>
      </c>
      <c r="G64" s="81">
        <f>IF('Indicator Data'!Q67="No data","x",ROUND(IF('Indicator Data'!Q67^2&gt;G$334,10,IF('Indicator Data'!Q67^2&lt;G$333,0,10-(G$334-'Indicator Data'!Q67^2)/(G$334-G$333)*10)),1))</f>
        <v>7.8</v>
      </c>
      <c r="H64" s="81">
        <f>IF('Indicator Data'!R67="No data","x",ROUND(IF('Indicator Data'!R67&gt;H$334,10,IF('Indicator Data'!R67&lt;H$333,0,10-(H$334-'Indicator Data'!R67)/(H$334-H$333)*10)),1))</f>
        <v>7.5</v>
      </c>
      <c r="I64" s="73">
        <f t="shared" si="0"/>
        <v>7.7</v>
      </c>
      <c r="J64" s="73">
        <v>10</v>
      </c>
      <c r="K64" s="73">
        <v>2.5</v>
      </c>
      <c r="L64" s="75">
        <f t="shared" si="1"/>
        <v>7.5</v>
      </c>
      <c r="M64" s="72">
        <f>IF('Indicator Data'!U67="No data","x",ROUND(IF('Indicator Data'!U67&gt;M$334,0,IF('Indicator Data'!U67&lt;M$333,10,(M$334-'Indicator Data'!U67)/(M$334-M$333)*10)),1))</f>
        <v>0.6</v>
      </c>
      <c r="N64" s="72">
        <v>1.3</v>
      </c>
      <c r="O64" s="72">
        <v>0.48</v>
      </c>
      <c r="P64" s="75">
        <f t="shared" si="2"/>
        <v>0.8</v>
      </c>
      <c r="Q64" s="72">
        <f>IF('Indicator Data'!X67="No data","x",ROUND(IF('Indicator Data'!X67&gt;Q$334,10,IF('Indicator Data'!X67&lt;Q$333,0,10-(Q$334-'Indicator Data'!X67)/(Q$334-Q$333)*10)),1))</f>
        <v>6.6</v>
      </c>
      <c r="R64" s="75">
        <f t="shared" si="3"/>
        <v>6.6</v>
      </c>
      <c r="S64" s="76">
        <f t="shared" si="4"/>
        <v>5.6</v>
      </c>
      <c r="T64" s="77">
        <f>IF(AND('Indicator Data'!AC67="No data",'Indicator Data'!AD67="No data",'Indicator Data'!AE67="No data",'Indicator Data'!AF67="No data"),0,SUM('Indicator Data'!AC67:AF67)/100)</f>
        <v>0</v>
      </c>
      <c r="U64" s="72">
        <f t="shared" si="5"/>
        <v>0</v>
      </c>
      <c r="V64" s="78">
        <f>IF('Indicator Data'!BF67="No data","x",T64*100/'Indicator Data'!BF67)</f>
        <v>0</v>
      </c>
      <c r="W64" s="72">
        <f t="shared" si="6"/>
        <v>0</v>
      </c>
      <c r="X64" s="79">
        <f t="shared" si="7"/>
        <v>0</v>
      </c>
      <c r="Y64" s="72">
        <f>IF('Indicator Data'!AK67="x","x",ROUND((PERCENTRANK('Indicator Data'!$AK$6:$AK$335,'Indicator Data'!AK67,2)*10),1))</f>
        <v>4.7</v>
      </c>
      <c r="Z64" s="72">
        <f>IF('Indicator Data'!AJ67="x","x",ROUND((PERCENTRANK('Indicator Data'!$AJ$6:$AJ$335,'Indicator Data'!AJ67,2)*10),1))</f>
        <v>4.7</v>
      </c>
      <c r="AA64" s="75">
        <f t="shared" si="8"/>
        <v>4.7</v>
      </c>
      <c r="AB64" s="72">
        <f>IF('Indicator Data'!Y67="No data","x",ROUND(IF('Indicator Data'!Y67&gt;AB$334,10,IF('Indicator Data'!Y67&lt;AB$333,0,10-(AB$334-'Indicator Data'!Y67)/(AB$334-AB$333)*10)),1))</f>
        <v>5</v>
      </c>
      <c r="AC64" s="72">
        <f>IF('Indicator Data'!AB67="No data","x",ROUND(IF('Indicator Data'!AB67&gt;AC$334,10,IF('Indicator Data'!AB67&lt;AC$333,0,10-(AC$334-'Indicator Data'!AB67)/(AC$334-AC$333)*10)),1))</f>
        <v>4.0999999999999996</v>
      </c>
      <c r="AD64" s="72">
        <f>IF('Indicator Data'!AG67="No data","x",ROUND(IF('Indicator Data'!AG67&gt;AD$334,10,IF('Indicator Data'!AG67&lt;AD$333,0,10-(AD$334-'Indicator Data'!AG67)/(AD$334-AD$333)*10)),1))</f>
        <v>1</v>
      </c>
      <c r="AE64" s="75">
        <f t="shared" si="9"/>
        <v>3.4</v>
      </c>
      <c r="AF64" s="72">
        <f>IF('Indicator Data'!AM67="No data","x",ROUND(IF('Indicator Data'!AM67&gt;AF$334,10,IF('Indicator Data'!AM67&lt;AF$333,0,10-(AF$334-'Indicator Data'!AM67)/(AF$334-AF$333)*10)),1))</f>
        <v>4</v>
      </c>
      <c r="AG64" s="72">
        <f>IF('Indicator Data'!AN67="No data","x",ROUND(IF('Indicator Data'!AN67&gt;AG$334,0,IF('Indicator Data'!AN67&lt;AG$333,10,(AG$334-'Indicator Data'!AN67)/(AG$334-AG$333)*10)),1))</f>
        <v>2.2999999999999998</v>
      </c>
      <c r="AH64" s="75">
        <f t="shared" si="10"/>
        <v>3.2</v>
      </c>
      <c r="AI64" s="72">
        <f>IF('Indicator Data'!AP67="No data","x",ROUND(IF('Indicator Data'!AP67&gt;AI$334,10,IF('Indicator Data'!AP67&lt;AI$333,0,10-(AI$334-'Indicator Data'!AP67)/(AI$334-AI$333)*10)),1))</f>
        <v>2.7</v>
      </c>
      <c r="AJ64" s="72">
        <f>IF('Indicator Data'!AR67="No data","x",ROUND(IF('Indicator Data'!AR67&gt;$AJ$334,10,IF('Indicator Data'!AR67&lt;$AJ$333,0,10-($AJ$334-'Indicator Data'!AR67)/($AJ$334-$AJ$333)*10)),1))</f>
        <v>2.7</v>
      </c>
      <c r="AK64" s="75">
        <f t="shared" si="11"/>
        <v>2.7</v>
      </c>
      <c r="AL64" s="79">
        <f t="shared" si="13"/>
        <v>3.5</v>
      </c>
      <c r="AM64" s="80">
        <f t="shared" si="12"/>
        <v>1.9</v>
      </c>
    </row>
    <row r="65" spans="1:39" ht="15.75" customHeight="1" x14ac:dyDescent="0.25">
      <c r="A65" s="47" t="s">
        <v>193</v>
      </c>
      <c r="B65" s="47" t="s">
        <v>232</v>
      </c>
      <c r="C65" s="47" t="s">
        <v>236</v>
      </c>
      <c r="D65" s="47" t="s">
        <v>237</v>
      </c>
      <c r="E65" s="72">
        <f>IF('Indicator Data'!O68="No data","x",ROUND(IF('Indicator Data'!O68&gt;E$334,10,IF('Indicator Data'!O68&lt;E$333,0,10-(E$334-'Indicator Data'!O68)/(E$334-E$333)*10)),1))</f>
        <v>3.9</v>
      </c>
      <c r="F65" s="73">
        <f>IF('Indicator Data'!P68="No data","x",ROUND(IF('Indicator Data'!P68^2&gt;F$334,10,IF('Indicator Data'!P68^2&lt;F$333,0,10-(F$334-'Indicator Data'!P68^2)/(F$334-F$333)*10)),1))</f>
        <v>9.3000000000000007</v>
      </c>
      <c r="G65" s="81">
        <f>IF('Indicator Data'!Q68="No data","x",ROUND(IF('Indicator Data'!Q68^2&gt;G$334,10,IF('Indicator Data'!Q68^2&lt;G$333,0,10-(G$334-'Indicator Data'!Q68^2)/(G$334-G$333)*10)),1))</f>
        <v>8.6</v>
      </c>
      <c r="H65" s="81">
        <f>IF('Indicator Data'!R68="No data","x",ROUND(IF('Indicator Data'!R68&gt;H$334,10,IF('Indicator Data'!R68&lt;H$333,0,10-(H$334-'Indicator Data'!R68)/(H$334-H$333)*10)),1))</f>
        <v>10</v>
      </c>
      <c r="I65" s="73">
        <f t="shared" si="0"/>
        <v>9.3000000000000007</v>
      </c>
      <c r="J65" s="73">
        <v>4.4000000000000004</v>
      </c>
      <c r="K65" s="73">
        <v>2.2000000000000002</v>
      </c>
      <c r="L65" s="75">
        <f t="shared" si="1"/>
        <v>6.8</v>
      </c>
      <c r="M65" s="72">
        <f>IF('Indicator Data'!U68="No data","x",ROUND(IF('Indicator Data'!U68&gt;M$334,0,IF('Indicator Data'!U68&lt;M$333,10,(M$334-'Indicator Data'!U68)/(M$334-M$333)*10)),1))</f>
        <v>5.0999999999999996</v>
      </c>
      <c r="N65" s="72">
        <v>2.2999999999999998</v>
      </c>
      <c r="O65" s="72">
        <v>0.92</v>
      </c>
      <c r="P65" s="75">
        <f t="shared" si="2"/>
        <v>3</v>
      </c>
      <c r="Q65" s="72">
        <f>IF('Indicator Data'!X68="No data","x",ROUND(IF('Indicator Data'!X68&gt;Q$334,10,IF('Indicator Data'!X68&lt;Q$333,0,10-(Q$334-'Indicator Data'!X68)/(Q$334-Q$333)*10)),1))</f>
        <v>5.0999999999999996</v>
      </c>
      <c r="R65" s="75">
        <f t="shared" si="3"/>
        <v>5.0999999999999996</v>
      </c>
      <c r="S65" s="76">
        <f t="shared" si="4"/>
        <v>5.4</v>
      </c>
      <c r="T65" s="77">
        <f>IF(AND('Indicator Data'!AC68="No data",'Indicator Data'!AD68="No data",'Indicator Data'!AE68="No data",'Indicator Data'!AF68="No data"),0,SUM('Indicator Data'!AC68:AF68)/100)</f>
        <v>0</v>
      </c>
      <c r="U65" s="72">
        <f t="shared" si="5"/>
        <v>0</v>
      </c>
      <c r="V65" s="78">
        <f>IF('Indicator Data'!BF68="No data","x",T65*100/'Indicator Data'!BF68)</f>
        <v>0</v>
      </c>
      <c r="W65" s="72">
        <f t="shared" si="6"/>
        <v>0</v>
      </c>
      <c r="X65" s="79">
        <f t="shared" si="7"/>
        <v>0</v>
      </c>
      <c r="Y65" s="72">
        <f>IF('Indicator Data'!AK68="x","x",ROUND((PERCENTRANK('Indicator Data'!$AK$6:$AK$335,'Indicator Data'!AK68,2)*10),1))</f>
        <v>2.8</v>
      </c>
      <c r="Z65" s="72">
        <f>IF('Indicator Data'!AJ68="x","x",ROUND((PERCENTRANK('Indicator Data'!$AJ$6:$AJ$335,'Indicator Data'!AJ68,2)*10),1))</f>
        <v>2.9</v>
      </c>
      <c r="AA65" s="75">
        <f t="shared" si="8"/>
        <v>2.9</v>
      </c>
      <c r="AB65" s="72">
        <f>IF('Indicator Data'!Y68="No data","x",ROUND(IF('Indicator Data'!Y68&gt;AB$334,10,IF('Indicator Data'!Y68&lt;AB$333,0,10-(AB$334-'Indicator Data'!Y68)/(AB$334-AB$333)*10)),1))</f>
        <v>5.0999999999999996</v>
      </c>
      <c r="AC65" s="72">
        <f>IF('Indicator Data'!AB68="No data","x",ROUND(IF('Indicator Data'!AB68&gt;AC$334,10,IF('Indicator Data'!AB68&lt;AC$333,0,10-(AC$334-'Indicator Data'!AB68)/(AC$334-AC$333)*10)),1))</f>
        <v>5.6</v>
      </c>
      <c r="AD65" s="72">
        <f>IF('Indicator Data'!AG68="No data","x",ROUND(IF('Indicator Data'!AG68&gt;AD$334,10,IF('Indicator Data'!AG68&lt;AD$333,0,10-(AD$334-'Indicator Data'!AG68)/(AD$334-AD$333)*10)),1))</f>
        <v>2.2999999999999998</v>
      </c>
      <c r="AE65" s="75">
        <f t="shared" si="9"/>
        <v>4.3</v>
      </c>
      <c r="AF65" s="72">
        <f>IF('Indicator Data'!AM68="No data","x",ROUND(IF('Indicator Data'!AM68&gt;AF$334,10,IF('Indicator Data'!AM68&lt;AF$333,0,10-(AF$334-'Indicator Data'!AM68)/(AF$334-AF$333)*10)),1))</f>
        <v>3</v>
      </c>
      <c r="AG65" s="72">
        <f>IF('Indicator Data'!AN68="No data","x",ROUND(IF('Indicator Data'!AN68&gt;AG$334,0,IF('Indicator Data'!AN68&lt;AG$333,10,(AG$334-'Indicator Data'!AN68)/(AG$334-AG$333)*10)),1))</f>
        <v>1.2</v>
      </c>
      <c r="AH65" s="75">
        <f t="shared" si="10"/>
        <v>2.1</v>
      </c>
      <c r="AI65" s="72">
        <f>IF('Indicator Data'!AP68="No data","x",ROUND(IF('Indicator Data'!AP68&gt;AI$334,10,IF('Indicator Data'!AP68&lt;AI$333,0,10-(AI$334-'Indicator Data'!AP68)/(AI$334-AI$333)*10)),1))</f>
        <v>3</v>
      </c>
      <c r="AJ65" s="72">
        <f>IF('Indicator Data'!AR68="No data","x",ROUND(IF('Indicator Data'!AR68&gt;$AJ$334,10,IF('Indicator Data'!AR68&lt;$AJ$333,0,10-($AJ$334-'Indicator Data'!AR68)/($AJ$334-$AJ$333)*10)),1))</f>
        <v>3.6</v>
      </c>
      <c r="AK65" s="75">
        <f t="shared" si="11"/>
        <v>3.3</v>
      </c>
      <c r="AL65" s="79">
        <f t="shared" si="13"/>
        <v>3.2</v>
      </c>
      <c r="AM65" s="80">
        <f t="shared" si="12"/>
        <v>1.7</v>
      </c>
    </row>
    <row r="66" spans="1:39" ht="15.75" customHeight="1" x14ac:dyDescent="0.25">
      <c r="A66" s="47" t="s">
        <v>193</v>
      </c>
      <c r="B66" s="47" t="s">
        <v>232</v>
      </c>
      <c r="C66" s="47" t="s">
        <v>238</v>
      </c>
      <c r="D66" s="47" t="s">
        <v>239</v>
      </c>
      <c r="E66" s="72">
        <f>IF('Indicator Data'!O69="No data","x",ROUND(IF('Indicator Data'!O69&gt;E$334,10,IF('Indicator Data'!O69&lt;E$333,0,10-(E$334-'Indicator Data'!O69)/(E$334-E$333)*10)),1))</f>
        <v>4.2</v>
      </c>
      <c r="F66" s="73">
        <f>IF('Indicator Data'!P69="No data","x",ROUND(IF('Indicator Data'!P69^2&gt;F$334,10,IF('Indicator Data'!P69^2&lt;F$333,0,10-(F$334-'Indicator Data'!P69^2)/(F$334-F$333)*10)),1))</f>
        <v>9.8000000000000007</v>
      </c>
      <c r="G66" s="81">
        <f>IF('Indicator Data'!Q69="No data","x",ROUND(IF('Indicator Data'!Q69^2&gt;G$334,10,IF('Indicator Data'!Q69^2&lt;G$333,0,10-(G$334-'Indicator Data'!Q69^2)/(G$334-G$333)*10)),1))</f>
        <v>9.1999999999999993</v>
      </c>
      <c r="H66" s="81">
        <f>IF('Indicator Data'!R69="No data","x",ROUND(IF('Indicator Data'!R69&gt;H$334,10,IF('Indicator Data'!R69&lt;H$333,0,10-(H$334-'Indicator Data'!R69)/(H$334-H$333)*10)),1))</f>
        <v>7.6</v>
      </c>
      <c r="I66" s="73">
        <f t="shared" si="0"/>
        <v>8.4</v>
      </c>
      <c r="J66" s="73">
        <v>6.1</v>
      </c>
      <c r="K66" s="73">
        <v>2.8</v>
      </c>
      <c r="L66" s="75">
        <f t="shared" si="1"/>
        <v>7.1</v>
      </c>
      <c r="M66" s="72">
        <f>IF('Indicator Data'!U69="No data","x",ROUND(IF('Indicator Data'!U69&gt;M$334,0,IF('Indicator Data'!U69&lt;M$333,10,(M$334-'Indicator Data'!U69)/(M$334-M$333)*10)),1))</f>
        <v>6</v>
      </c>
      <c r="N66" s="72">
        <v>2.8</v>
      </c>
      <c r="O66" s="72">
        <v>1.17</v>
      </c>
      <c r="P66" s="75">
        <f t="shared" si="2"/>
        <v>3.6</v>
      </c>
      <c r="Q66" s="72">
        <f>IF('Indicator Data'!X69="No data","x",ROUND(IF('Indicator Data'!X69&gt;Q$334,10,IF('Indicator Data'!X69&lt;Q$333,0,10-(Q$334-'Indicator Data'!X69)/(Q$334-Q$333)*10)),1))</f>
        <v>6.3</v>
      </c>
      <c r="R66" s="75">
        <f t="shared" si="3"/>
        <v>6.3</v>
      </c>
      <c r="S66" s="76">
        <f t="shared" si="4"/>
        <v>6</v>
      </c>
      <c r="T66" s="77">
        <f>IF(AND('Indicator Data'!AC69="No data",'Indicator Data'!AD69="No data",'Indicator Data'!AE69="No data",'Indicator Data'!AF69="No data"),0,SUM('Indicator Data'!AC69:AF69)/100)</f>
        <v>0</v>
      </c>
      <c r="U66" s="72">
        <f t="shared" si="5"/>
        <v>0</v>
      </c>
      <c r="V66" s="78">
        <f>IF('Indicator Data'!BF69="No data","x",T66*100/'Indicator Data'!BF69)</f>
        <v>0</v>
      </c>
      <c r="W66" s="72">
        <f t="shared" si="6"/>
        <v>0</v>
      </c>
      <c r="X66" s="79">
        <f t="shared" si="7"/>
        <v>0</v>
      </c>
      <c r="Y66" s="72">
        <f>IF('Indicator Data'!AK69="x","x",ROUND((PERCENTRANK('Indicator Data'!$AK$6:$AK$335,'Indicator Data'!AK69,2)*10),1))</f>
        <v>9.8000000000000007</v>
      </c>
      <c r="Z66" s="72">
        <f>IF('Indicator Data'!AJ69="x","x",ROUND((PERCENTRANK('Indicator Data'!$AJ$6:$AJ$335,'Indicator Data'!AJ69,2)*10),1))</f>
        <v>9.8000000000000007</v>
      </c>
      <c r="AA66" s="75">
        <f t="shared" si="8"/>
        <v>9.8000000000000007</v>
      </c>
      <c r="AB66" s="72">
        <f>IF('Indicator Data'!Y69="No data","x",ROUND(IF('Indicator Data'!Y69&gt;AB$334,10,IF('Indicator Data'!Y69&lt;AB$333,0,10-(AB$334-'Indicator Data'!Y69)/(AB$334-AB$333)*10)),1))</f>
        <v>4.8</v>
      </c>
      <c r="AC66" s="72">
        <f>IF('Indicator Data'!AB69="No data","x",ROUND(IF('Indicator Data'!AB69&gt;AC$334,10,IF('Indicator Data'!AB69&lt;AC$333,0,10-(AC$334-'Indicator Data'!AB69)/(AC$334-AC$333)*10)),1))</f>
        <v>6.8</v>
      </c>
      <c r="AD66" s="72">
        <f>IF('Indicator Data'!AG69="No data","x",ROUND(IF('Indicator Data'!AG69&gt;AD$334,10,IF('Indicator Data'!AG69&lt;AD$333,0,10-(AD$334-'Indicator Data'!AG69)/(AD$334-AD$333)*10)),1))</f>
        <v>2.8</v>
      </c>
      <c r="AE66" s="75">
        <f t="shared" si="9"/>
        <v>4.8</v>
      </c>
      <c r="AF66" s="72">
        <f>IF('Indicator Data'!AM69="No data","x",ROUND(IF('Indicator Data'!AM69&gt;AF$334,10,IF('Indicator Data'!AM69&lt;AF$333,0,10-(AF$334-'Indicator Data'!AM69)/(AF$334-AF$333)*10)),1))</f>
        <v>2.1</v>
      </c>
      <c r="AG66" s="72">
        <f>IF('Indicator Data'!AN69="No data","x",ROUND(IF('Indicator Data'!AN69&gt;AG$334,0,IF('Indicator Data'!AN69&lt;AG$333,10,(AG$334-'Indicator Data'!AN69)/(AG$334-AG$333)*10)),1))</f>
        <v>3.9</v>
      </c>
      <c r="AH66" s="75">
        <f t="shared" si="10"/>
        <v>3</v>
      </c>
      <c r="AI66" s="72">
        <f>IF('Indicator Data'!AP69="No data","x",ROUND(IF('Indicator Data'!AP69&gt;AI$334,10,IF('Indicator Data'!AP69&lt;AI$333,0,10-(AI$334-'Indicator Data'!AP69)/(AI$334-AI$333)*10)),1))</f>
        <v>4.0999999999999996</v>
      </c>
      <c r="AJ66" s="72">
        <f>IF('Indicator Data'!AR69="No data","x",ROUND(IF('Indicator Data'!AR69&gt;$AJ$334,10,IF('Indicator Data'!AR69&lt;$AJ$333,0,10-($AJ$334-'Indicator Data'!AR69)/($AJ$334-$AJ$333)*10)),1))</f>
        <v>1.5</v>
      </c>
      <c r="AK66" s="75">
        <f t="shared" si="11"/>
        <v>2.8</v>
      </c>
      <c r="AL66" s="79">
        <f t="shared" si="13"/>
        <v>6.3</v>
      </c>
      <c r="AM66" s="80">
        <f t="shared" si="12"/>
        <v>3.8</v>
      </c>
    </row>
    <row r="67" spans="1:39" ht="15.75" customHeight="1" x14ac:dyDescent="0.25">
      <c r="A67" s="47" t="s">
        <v>193</v>
      </c>
      <c r="B67" s="47" t="s">
        <v>232</v>
      </c>
      <c r="C67" s="47" t="s">
        <v>240</v>
      </c>
      <c r="D67" s="47" t="s">
        <v>241</v>
      </c>
      <c r="E67" s="72">
        <f>IF('Indicator Data'!O70="No data","x",ROUND(IF('Indicator Data'!O70&gt;E$334,10,IF('Indicator Data'!O70&lt;E$333,0,10-(E$334-'Indicator Data'!O70)/(E$334-E$333)*10)),1))</f>
        <v>3</v>
      </c>
      <c r="F67" s="73">
        <f>IF('Indicator Data'!P70="No data","x",ROUND(IF('Indicator Data'!P70^2&gt;F$334,10,IF('Indicator Data'!P70^2&lt;F$333,0,10-(F$334-'Indicator Data'!P70^2)/(F$334-F$333)*10)),1))</f>
        <v>7</v>
      </c>
      <c r="G67" s="81">
        <f>IF('Indicator Data'!Q70="No data","x",ROUND(IF('Indicator Data'!Q70^2&gt;G$334,10,IF('Indicator Data'!Q70^2&lt;G$333,0,10-(G$334-'Indicator Data'!Q70^2)/(G$334-G$333)*10)),1))</f>
        <v>8.3000000000000007</v>
      </c>
      <c r="H67" s="81">
        <f>IF('Indicator Data'!R70="No data","x",ROUND(IF('Indicator Data'!R70&gt;H$334,10,IF('Indicator Data'!R70&lt;H$333,0,10-(H$334-'Indicator Data'!R70)/(H$334-H$333)*10)),1))</f>
        <v>5.5</v>
      </c>
      <c r="I67" s="73">
        <f t="shared" ref="I67:I130" si="14">IF(AND(G67="x",H67="x"),"x",ROUND(AVERAGE(G67,H67),1))</f>
        <v>6.9</v>
      </c>
      <c r="J67" s="73">
        <v>4.3</v>
      </c>
      <c r="K67" s="73">
        <v>2.4</v>
      </c>
      <c r="L67" s="75">
        <f t="shared" ref="L67:L130" si="15">IF(E67="x",E67,ROUND((10-GEOMEAN(((10-E67)/10*9+1),((10-F67)/10*9+1),((10-I67)/10*9+1),((10-J67)/10*9+1),((10-K67)/10*9+1)))/9*10,1))</f>
        <v>5</v>
      </c>
      <c r="M67" s="72">
        <f>IF('Indicator Data'!U70="No data","x",ROUND(IF('Indicator Data'!U70&gt;M$334,0,IF('Indicator Data'!U70&lt;M$333,10,(M$334-'Indicator Data'!U70)/(M$334-M$333)*10)),1))</f>
        <v>3.7</v>
      </c>
      <c r="N67" s="72">
        <v>2.8</v>
      </c>
      <c r="O67" s="72">
        <v>0.82</v>
      </c>
      <c r="P67" s="75">
        <f t="shared" ref="P67:P130" si="16">IF(I67="x",I67,ROUND((10-GEOMEAN(((10-M67)/10*9+1),((10-N67)/10*9+1),((10-O67)/10*9+1)))/9*10,1))</f>
        <v>2.5</v>
      </c>
      <c r="Q67" s="72">
        <f>IF('Indicator Data'!X70="No data","x",ROUND(IF('Indicator Data'!X70&gt;Q$334,10,IF('Indicator Data'!X70&lt;Q$333,0,10-(Q$334-'Indicator Data'!X70)/(Q$334-Q$333)*10)),1))</f>
        <v>4.0999999999999996</v>
      </c>
      <c r="R67" s="75">
        <f t="shared" ref="R67:R130" si="17">Q67</f>
        <v>4.0999999999999996</v>
      </c>
      <c r="S67" s="76">
        <f t="shared" ref="S67:S130" si="18">IF(AND(L67="x",P67="x",R67="x"),"x",ROUND(AVERAGE(L67,L67,P67,R67),1))</f>
        <v>4.2</v>
      </c>
      <c r="T67" s="77">
        <f>IF(AND('Indicator Data'!AC70="No data",'Indicator Data'!AD70="No data",'Indicator Data'!AE70="No data",'Indicator Data'!AF70="No data"),0,SUM('Indicator Data'!AC70:AF70)/100)</f>
        <v>0</v>
      </c>
      <c r="U67" s="72">
        <f t="shared" ref="U67:U130" si="19">ROUND(IF(T67=0,0,IF(LOG(T67*100)&gt;U$334,10,IF(LOG(T67*100)&lt;U$333,0,10-(U$334-LOG(T67*100))/(U$334-U$333)*10))),1)</f>
        <v>0</v>
      </c>
      <c r="V67" s="78">
        <f>IF('Indicator Data'!BF70="No data","x",T67*100/'Indicator Data'!BF70)</f>
        <v>0</v>
      </c>
      <c r="W67" s="72">
        <f t="shared" ref="W67:W130" si="20">IF(V67="x","x",ROUND(IF(V67&gt;$W$334,10,IF(V67&lt;$W$333,0,((V67*100)/0.0052)^(1/4.0545)/6.5*10)),1))</f>
        <v>0</v>
      </c>
      <c r="X67" s="79">
        <f t="shared" ref="X67:X130" si="21">ROUND(AVERAGE(U67,W67),1)</f>
        <v>0</v>
      </c>
      <c r="Y67" s="72">
        <f>IF('Indicator Data'!AK70="x","x",ROUND((PERCENTRANK('Indicator Data'!$AK$6:$AK$335,'Indicator Data'!AK70,2)*10),1))</f>
        <v>2.2000000000000002</v>
      </c>
      <c r="Z67" s="72">
        <f>IF('Indicator Data'!AJ70="x","x",ROUND((PERCENTRANK('Indicator Data'!$AJ$6:$AJ$335,'Indicator Data'!AJ70,2)*10),1))</f>
        <v>2.1</v>
      </c>
      <c r="AA67" s="75">
        <f t="shared" ref="AA67:AA130" si="22">IF(AND(Y67="x",Z67="x"),"x",ROUND(AVERAGE(Y67,Z67),1))</f>
        <v>2.2000000000000002</v>
      </c>
      <c r="AB67" s="72">
        <f>IF('Indicator Data'!Y70="No data","x",ROUND(IF('Indicator Data'!Y70&gt;AB$334,10,IF('Indicator Data'!Y70&lt;AB$333,0,10-(AB$334-'Indicator Data'!Y70)/(AB$334-AB$333)*10)),1))</f>
        <v>4.9000000000000004</v>
      </c>
      <c r="AC67" s="72">
        <f>IF('Indicator Data'!AB70="No data","x",ROUND(IF('Indicator Data'!AB70&gt;AC$334,10,IF('Indicator Data'!AB70&lt;AC$333,0,10-(AC$334-'Indicator Data'!AB70)/(AC$334-AC$333)*10)),1))</f>
        <v>5.7</v>
      </c>
      <c r="AD67" s="72">
        <f>IF('Indicator Data'!AG70="No data","x",ROUND(IF('Indicator Data'!AG70&gt;AD$334,10,IF('Indicator Data'!AG70&lt;AD$333,0,10-(AD$334-'Indicator Data'!AG70)/(AD$334-AD$333)*10)),1))</f>
        <v>1.9</v>
      </c>
      <c r="AE67" s="75">
        <f t="shared" ref="AE67:AE130" si="23">IF(AND(AB67="x",AC67="x",AD67="x"),"x",ROUND(AVERAGE(AB67,AC67,AD67),1))</f>
        <v>4.2</v>
      </c>
      <c r="AF67" s="72">
        <f>IF('Indicator Data'!AM70="No data","x",ROUND(IF('Indicator Data'!AM70&gt;AF$334,10,IF('Indicator Data'!AM70&lt;AF$333,0,10-(AF$334-'Indicator Data'!AM70)/(AF$334-AF$333)*10)),1))</f>
        <v>3.4</v>
      </c>
      <c r="AG67" s="72">
        <f>IF('Indicator Data'!AN70="No data","x",ROUND(IF('Indicator Data'!AN70&gt;AG$334,0,IF('Indicator Data'!AN70&lt;AG$333,10,(AG$334-'Indicator Data'!AN70)/(AG$334-AG$333)*10)),1))</f>
        <v>1.7</v>
      </c>
      <c r="AH67" s="75">
        <f t="shared" ref="AH67:AH130" si="24">IF(AND(AF67="x",AG67="x"),"x",ROUND(AVERAGE(AF67,AG67),1))</f>
        <v>2.6</v>
      </c>
      <c r="AI67" s="72">
        <f>IF('Indicator Data'!AP70="No data","x",ROUND(IF('Indicator Data'!AP70&gt;AI$334,10,IF('Indicator Data'!AP70&lt;AI$333,0,10-(AI$334-'Indicator Data'!AP70)/(AI$334-AI$333)*10)),1))</f>
        <v>3.3</v>
      </c>
      <c r="AJ67" s="72">
        <f>IF('Indicator Data'!AR70="No data","x",ROUND(IF('Indicator Data'!AR70&gt;$AJ$334,10,IF('Indicator Data'!AR70&lt;$AJ$333,0,10-($AJ$334-'Indicator Data'!AR70)/($AJ$334-$AJ$333)*10)),1))</f>
        <v>3.1</v>
      </c>
      <c r="AK67" s="75">
        <f t="shared" ref="AK67:AK130" si="25">IF(AND(AI67="x",AJ67="x"),"x",ROUND(AVERAGE(AI67,AJ67),1))</f>
        <v>3.2</v>
      </c>
      <c r="AL67" s="79">
        <f t="shared" si="13"/>
        <v>3.1</v>
      </c>
      <c r="AM67" s="80">
        <f t="shared" ref="AM67:AM130" si="26">IF(AND(AL67="x",OR(X67=0,X67="x")),"x",IF(AND(AL67="x",X67&gt;0),ROUND(X67,1),ROUND((10-GEOMEAN(((10-X67)/10*9+1),((10-AL67)/10*9+1)))/9*10,1)))</f>
        <v>1.7</v>
      </c>
    </row>
    <row r="68" spans="1:39" ht="15.75" customHeight="1" x14ac:dyDescent="0.25">
      <c r="A68" s="47" t="s">
        <v>193</v>
      </c>
      <c r="B68" s="47" t="s">
        <v>232</v>
      </c>
      <c r="C68" s="47" t="s">
        <v>242</v>
      </c>
      <c r="D68" s="47" t="s">
        <v>243</v>
      </c>
      <c r="E68" s="72">
        <f>IF('Indicator Data'!O71="No data","x",ROUND(IF('Indicator Data'!O71&gt;E$334,10,IF('Indicator Data'!O71&lt;E$333,0,10-(E$334-'Indicator Data'!O71)/(E$334-E$333)*10)),1))</f>
        <v>3.1</v>
      </c>
      <c r="F68" s="73">
        <f>IF('Indicator Data'!P71="No data","x",ROUND(IF('Indicator Data'!P71^2&gt;F$334,10,IF('Indicator Data'!P71^2&lt;F$333,0,10-(F$334-'Indicator Data'!P71^2)/(F$334-F$333)*10)),1))</f>
        <v>8.6999999999999993</v>
      </c>
      <c r="G68" s="81">
        <f>IF('Indicator Data'!Q71="No data","x",ROUND(IF('Indicator Data'!Q71^2&gt;G$334,10,IF('Indicator Data'!Q71^2&lt;G$333,0,10-(G$334-'Indicator Data'!Q71^2)/(G$334-G$333)*10)),1))</f>
        <v>8</v>
      </c>
      <c r="H68" s="81">
        <f>IF('Indicator Data'!R71="No data","x",ROUND(IF('Indicator Data'!R71&gt;H$334,10,IF('Indicator Data'!R71&lt;H$333,0,10-(H$334-'Indicator Data'!R71)/(H$334-H$333)*10)),1))</f>
        <v>5.3</v>
      </c>
      <c r="I68" s="73">
        <f t="shared" si="14"/>
        <v>6.7</v>
      </c>
      <c r="J68" s="73">
        <v>3.2</v>
      </c>
      <c r="K68" s="73">
        <v>1.6</v>
      </c>
      <c r="L68" s="75">
        <f t="shared" si="15"/>
        <v>5.3</v>
      </c>
      <c r="M68" s="72">
        <f>IF('Indicator Data'!U71="No data","x",ROUND(IF('Indicator Data'!U71&gt;M$334,0,IF('Indicator Data'!U71&lt;M$333,10,(M$334-'Indicator Data'!U71)/(M$334-M$333)*10)),1))</f>
        <v>5.0999999999999996</v>
      </c>
      <c r="N68" s="72">
        <v>2.7</v>
      </c>
      <c r="O68" s="72">
        <v>0.88</v>
      </c>
      <c r="P68" s="75">
        <f t="shared" si="16"/>
        <v>3.1</v>
      </c>
      <c r="Q68" s="72">
        <f>IF('Indicator Data'!X71="No data","x",ROUND(IF('Indicator Data'!X71&gt;Q$334,10,IF('Indicator Data'!X71&lt;Q$333,0,10-(Q$334-'Indicator Data'!X71)/(Q$334-Q$333)*10)),1))</f>
        <v>5.4</v>
      </c>
      <c r="R68" s="75">
        <f t="shared" si="17"/>
        <v>5.4</v>
      </c>
      <c r="S68" s="76">
        <f t="shared" si="18"/>
        <v>4.8</v>
      </c>
      <c r="T68" s="77">
        <f>IF(AND('Indicator Data'!AC71="No data",'Indicator Data'!AD71="No data",'Indicator Data'!AE71="No data",'Indicator Data'!AF71="No data"),0,SUM('Indicator Data'!AC71:AF71)/100)</f>
        <v>0</v>
      </c>
      <c r="U68" s="72">
        <f t="shared" si="19"/>
        <v>0</v>
      </c>
      <c r="V68" s="78">
        <f>IF('Indicator Data'!BF71="No data","x",T68*100/'Indicator Data'!BF71)</f>
        <v>0</v>
      </c>
      <c r="W68" s="72">
        <f t="shared" si="20"/>
        <v>0</v>
      </c>
      <c r="X68" s="79">
        <f t="shared" si="21"/>
        <v>0</v>
      </c>
      <c r="Y68" s="72">
        <f>IF('Indicator Data'!AK71="x","x",ROUND((PERCENTRANK('Indicator Data'!$AK$6:$AK$335,'Indicator Data'!AK71,2)*10),1))</f>
        <v>6.4</v>
      </c>
      <c r="Z68" s="72">
        <f>IF('Indicator Data'!AJ71="x","x",ROUND((PERCENTRANK('Indicator Data'!$AJ$6:$AJ$335,'Indicator Data'!AJ71,2)*10),1))</f>
        <v>6.3</v>
      </c>
      <c r="AA68" s="75">
        <f t="shared" si="22"/>
        <v>6.4</v>
      </c>
      <c r="AB68" s="72">
        <f>IF('Indicator Data'!Y71="No data","x",ROUND(IF('Indicator Data'!Y71&gt;AB$334,10,IF('Indicator Data'!Y71&lt;AB$333,0,10-(AB$334-'Indicator Data'!Y71)/(AB$334-AB$333)*10)),1))</f>
        <v>4.5</v>
      </c>
      <c r="AC68" s="72">
        <f>IF('Indicator Data'!AB71="No data","x",ROUND(IF('Indicator Data'!AB71&gt;AC$334,10,IF('Indicator Data'!AB71&lt;AC$333,0,10-(AC$334-'Indicator Data'!AB71)/(AC$334-AC$333)*10)),1))</f>
        <v>5.8</v>
      </c>
      <c r="AD68" s="72">
        <f>IF('Indicator Data'!AG71="No data","x",ROUND(IF('Indicator Data'!AG71&gt;AD$334,10,IF('Indicator Data'!AG71&lt;AD$333,0,10-(AD$334-'Indicator Data'!AG71)/(AD$334-AD$333)*10)),1))</f>
        <v>1.6</v>
      </c>
      <c r="AE68" s="75">
        <f t="shared" si="23"/>
        <v>4</v>
      </c>
      <c r="AF68" s="72">
        <f>IF('Indicator Data'!AM71="No data","x",ROUND(IF('Indicator Data'!AM71&gt;AF$334,10,IF('Indicator Data'!AM71&lt;AF$333,0,10-(AF$334-'Indicator Data'!AM71)/(AF$334-AF$333)*10)),1))</f>
        <v>3.4</v>
      </c>
      <c r="AG68" s="72">
        <f>IF('Indicator Data'!AN71="No data","x",ROUND(IF('Indicator Data'!AN71&gt;AG$334,0,IF('Indicator Data'!AN71&lt;AG$333,10,(AG$334-'Indicator Data'!AN71)/(AG$334-AG$333)*10)),1))</f>
        <v>2</v>
      </c>
      <c r="AH68" s="75">
        <f t="shared" si="24"/>
        <v>2.7</v>
      </c>
      <c r="AI68" s="72">
        <f>IF('Indicator Data'!AP71="No data","x",ROUND(IF('Indicator Data'!AP71&gt;AI$334,10,IF('Indicator Data'!AP71&lt;AI$333,0,10-(AI$334-'Indicator Data'!AP71)/(AI$334-AI$333)*10)),1))</f>
        <v>3.5</v>
      </c>
      <c r="AJ68" s="72">
        <f>IF('Indicator Data'!AR71="No data","x",ROUND(IF('Indicator Data'!AR71&gt;$AJ$334,10,IF('Indicator Data'!AR71&lt;$AJ$333,0,10-($AJ$334-'Indicator Data'!AR71)/($AJ$334-$AJ$333)*10)),1))</f>
        <v>2.9</v>
      </c>
      <c r="AK68" s="75">
        <f t="shared" si="25"/>
        <v>3.2</v>
      </c>
      <c r="AL68" s="79">
        <f t="shared" ref="AL68:AL131" si="27">IF(AND(AE68="x",AH68="x",AK68="x",AA68="x"),"x",IF(AA68="X",ROUND((10-GEOMEAN(((10-AE68)/10*9+1),((10-AH68)/10*9+1),((10-AK68)/10*9+1)))/9*10,1),ROUND((10-GEOMEAN(((10-AE68)/10*9+1),((10-AH68)/10*9+1),((10-AK68)/10*9+1),((10-AA68)/10*9+1)))/9*10,1)))</f>
        <v>4.2</v>
      </c>
      <c r="AM68" s="80">
        <f t="shared" si="26"/>
        <v>2.2999999999999998</v>
      </c>
    </row>
    <row r="69" spans="1:39" ht="15.75" customHeight="1" x14ac:dyDescent="0.25">
      <c r="A69" s="47" t="s">
        <v>193</v>
      </c>
      <c r="B69" s="47" t="s">
        <v>232</v>
      </c>
      <c r="C69" s="47" t="s">
        <v>244</v>
      </c>
      <c r="D69" s="47" t="s">
        <v>245</v>
      </c>
      <c r="E69" s="72">
        <f>IF('Indicator Data'!O72="No data","x",ROUND(IF('Indicator Data'!O72&gt;E$334,10,IF('Indicator Data'!O72&lt;E$333,0,10-(E$334-'Indicator Data'!O72)/(E$334-E$333)*10)),1))</f>
        <v>5.5</v>
      </c>
      <c r="F69" s="73">
        <f>IF('Indicator Data'!P72="No data","x",ROUND(IF('Indicator Data'!P72^2&gt;F$334,10,IF('Indicator Data'!P72^2&lt;F$333,0,10-(F$334-'Indicator Data'!P72^2)/(F$334-F$333)*10)),1))</f>
        <v>9.5</v>
      </c>
      <c r="G69" s="81">
        <f>IF('Indicator Data'!Q72="No data","x",ROUND(IF('Indicator Data'!Q72^2&gt;G$334,10,IF('Indicator Data'!Q72^2&lt;G$333,0,10-(G$334-'Indicator Data'!Q72^2)/(G$334-G$333)*10)),1))</f>
        <v>8.9</v>
      </c>
      <c r="H69" s="81">
        <f>IF('Indicator Data'!R72="No data","x",ROUND(IF('Indicator Data'!R72&gt;H$334,10,IF('Indicator Data'!R72&lt;H$333,0,10-(H$334-'Indicator Data'!R72)/(H$334-H$333)*10)),1))</f>
        <v>6.2</v>
      </c>
      <c r="I69" s="73">
        <f t="shared" si="14"/>
        <v>7.6</v>
      </c>
      <c r="J69" s="73">
        <v>10</v>
      </c>
      <c r="K69" s="73">
        <v>1.5</v>
      </c>
      <c r="L69" s="75">
        <f t="shared" si="15"/>
        <v>7.9</v>
      </c>
      <c r="M69" s="72">
        <f>IF('Indicator Data'!U72="No data","x",ROUND(IF('Indicator Data'!U72&gt;M$334,0,IF('Indicator Data'!U72&lt;M$333,10,(M$334-'Indicator Data'!U72)/(M$334-M$333)*10)),1))</f>
        <v>4.8</v>
      </c>
      <c r="N69" s="72">
        <v>10</v>
      </c>
      <c r="O69" s="72">
        <v>0.69</v>
      </c>
      <c r="P69" s="75">
        <f t="shared" si="16"/>
        <v>6.9</v>
      </c>
      <c r="Q69" s="72">
        <f>IF('Indicator Data'!X72="No data","x",ROUND(IF('Indicator Data'!X72&gt;Q$334,10,IF('Indicator Data'!X72&lt;Q$333,0,10-(Q$334-'Indicator Data'!X72)/(Q$334-Q$333)*10)),1))</f>
        <v>6.4</v>
      </c>
      <c r="R69" s="75">
        <f t="shared" si="17"/>
        <v>6.4</v>
      </c>
      <c r="S69" s="76">
        <f t="shared" si="18"/>
        <v>7.3</v>
      </c>
      <c r="T69" s="77">
        <f>IF(AND('Indicator Data'!AC72="No data",'Indicator Data'!AD72="No data",'Indicator Data'!AE72="No data",'Indicator Data'!AF72="No data"),0,SUM('Indicator Data'!AC72:AF72)/100)</f>
        <v>0</v>
      </c>
      <c r="U69" s="72">
        <f t="shared" si="19"/>
        <v>0</v>
      </c>
      <c r="V69" s="78">
        <f>IF('Indicator Data'!BF72="No data","x",T69*100/'Indicator Data'!BF72)</f>
        <v>0</v>
      </c>
      <c r="W69" s="72">
        <f t="shared" si="20"/>
        <v>0</v>
      </c>
      <c r="X69" s="79">
        <f t="shared" si="21"/>
        <v>0</v>
      </c>
      <c r="Y69" s="72">
        <f>IF('Indicator Data'!AK72="x","x",ROUND((PERCENTRANK('Indicator Data'!$AK$6:$AK$335,'Indicator Data'!AK72,2)*10),1))</f>
        <v>9.6999999999999993</v>
      </c>
      <c r="Z69" s="72">
        <f>IF('Indicator Data'!AJ72="x","x",ROUND((PERCENTRANK('Indicator Data'!$AJ$6:$AJ$335,'Indicator Data'!AJ72,2)*10),1))</f>
        <v>9.6999999999999993</v>
      </c>
      <c r="AA69" s="75">
        <f t="shared" si="22"/>
        <v>9.6999999999999993</v>
      </c>
      <c r="AB69" s="72">
        <f>IF('Indicator Data'!Y72="No data","x",ROUND(IF('Indicator Data'!Y72&gt;AB$334,10,IF('Indicator Data'!Y72&lt;AB$333,0,10-(AB$334-'Indicator Data'!Y72)/(AB$334-AB$333)*10)),1))</f>
        <v>4.9000000000000004</v>
      </c>
      <c r="AC69" s="72">
        <f>IF('Indicator Data'!AB72="No data","x",ROUND(IF('Indicator Data'!AB72&gt;AC$334,10,IF('Indicator Data'!AB72&lt;AC$333,0,10-(AC$334-'Indicator Data'!AB72)/(AC$334-AC$333)*10)),1))</f>
        <v>7.5</v>
      </c>
      <c r="AD69" s="72">
        <f>IF('Indicator Data'!AG72="No data","x",ROUND(IF('Indicator Data'!AG72&gt;AD$334,10,IF('Indicator Data'!AG72&lt;AD$333,0,10-(AD$334-'Indicator Data'!AG72)/(AD$334-AD$333)*10)),1))</f>
        <v>0.7</v>
      </c>
      <c r="AE69" s="75">
        <f t="shared" si="23"/>
        <v>4.4000000000000004</v>
      </c>
      <c r="AF69" s="72">
        <f>IF('Indicator Data'!AM72="No data","x",ROUND(IF('Indicator Data'!AM72&gt;AF$334,10,IF('Indicator Data'!AM72&lt;AF$333,0,10-(AF$334-'Indicator Data'!AM72)/(AF$334-AF$333)*10)),1))</f>
        <v>2.2999999999999998</v>
      </c>
      <c r="AG69" s="72">
        <f>IF('Indicator Data'!AN72="No data","x",ROUND(IF('Indicator Data'!AN72&gt;AG$334,0,IF('Indicator Data'!AN72&lt;AG$333,10,(AG$334-'Indicator Data'!AN72)/(AG$334-AG$333)*10)),1))</f>
        <v>3</v>
      </c>
      <c r="AH69" s="75">
        <f t="shared" si="24"/>
        <v>2.7</v>
      </c>
      <c r="AI69" s="72">
        <f>IF('Indicator Data'!AP72="No data","x",ROUND(IF('Indicator Data'!AP72&gt;AI$334,10,IF('Indicator Data'!AP72&lt;AI$333,0,10-(AI$334-'Indicator Data'!AP72)/(AI$334-AI$333)*10)),1))</f>
        <v>3.6</v>
      </c>
      <c r="AJ69" s="72">
        <f>IF('Indicator Data'!AR72="No data","x",ROUND(IF('Indicator Data'!AR72&gt;$AJ$334,10,IF('Indicator Data'!AR72&lt;$AJ$333,0,10-($AJ$334-'Indicator Data'!AR72)/($AJ$334-$AJ$333)*10)),1))</f>
        <v>1.8</v>
      </c>
      <c r="AK69" s="75">
        <f t="shared" si="25"/>
        <v>2.7</v>
      </c>
      <c r="AL69" s="79">
        <f t="shared" si="27"/>
        <v>6</v>
      </c>
      <c r="AM69" s="80">
        <f t="shared" si="26"/>
        <v>3.6</v>
      </c>
    </row>
    <row r="70" spans="1:39" ht="15.75" customHeight="1" x14ac:dyDescent="0.25">
      <c r="A70" s="47" t="s">
        <v>193</v>
      </c>
      <c r="B70" s="47" t="s">
        <v>246</v>
      </c>
      <c r="C70" s="47" t="s">
        <v>246</v>
      </c>
      <c r="D70" s="47" t="s">
        <v>247</v>
      </c>
      <c r="E70" s="72">
        <f>IF('Indicator Data'!O73="No data","x",ROUND(IF('Indicator Data'!O73&gt;E$334,10,IF('Indicator Data'!O73&lt;E$333,0,10-(E$334-'Indicator Data'!O73)/(E$334-E$333)*10)),1))</f>
        <v>2.9</v>
      </c>
      <c r="F70" s="73">
        <f>IF('Indicator Data'!P73="No data","x",ROUND(IF('Indicator Data'!P73^2&gt;F$334,10,IF('Indicator Data'!P73^2&lt;F$333,0,10-(F$334-'Indicator Data'!P73^2)/(F$334-F$333)*10)),1))</f>
        <v>9.9</v>
      </c>
      <c r="G70" s="81">
        <f>IF('Indicator Data'!Q73="No data","x",ROUND(IF('Indicator Data'!Q73^2&gt;G$334,10,IF('Indicator Data'!Q73^2&lt;G$333,0,10-(G$334-'Indicator Data'!Q73^2)/(G$334-G$333)*10)),1))</f>
        <v>6.7</v>
      </c>
      <c r="H70" s="81">
        <f>IF('Indicator Data'!R73="No data","x",ROUND(IF('Indicator Data'!R73&gt;H$334,10,IF('Indicator Data'!R73&lt;H$333,0,10-(H$334-'Indicator Data'!R73)/(H$334-H$333)*10)),1))</f>
        <v>2.7</v>
      </c>
      <c r="I70" s="73">
        <f t="shared" si="14"/>
        <v>4.7</v>
      </c>
      <c r="J70" s="73">
        <v>3.8</v>
      </c>
      <c r="K70" s="73">
        <v>2.5</v>
      </c>
      <c r="L70" s="75">
        <f t="shared" si="15"/>
        <v>5.9</v>
      </c>
      <c r="M70" s="72">
        <f>IF('Indicator Data'!U73="No data","x",ROUND(IF('Indicator Data'!U73&gt;M$334,0,IF('Indicator Data'!U73&lt;M$333,10,(M$334-'Indicator Data'!U73)/(M$334-M$333)*10)),1))</f>
        <v>6.2</v>
      </c>
      <c r="N70" s="72">
        <v>7.6</v>
      </c>
      <c r="O70" s="72">
        <v>1.52</v>
      </c>
      <c r="P70" s="75">
        <f t="shared" si="16"/>
        <v>5.6</v>
      </c>
      <c r="Q70" s="72">
        <f>IF('Indicator Data'!X73="No data","x",ROUND(IF('Indicator Data'!X73&gt;Q$334,10,IF('Indicator Data'!X73&lt;Q$333,0,10-(Q$334-'Indicator Data'!X73)/(Q$334-Q$333)*10)),1))</f>
        <v>5.5</v>
      </c>
      <c r="R70" s="75">
        <f t="shared" si="17"/>
        <v>5.5</v>
      </c>
      <c r="S70" s="76">
        <f t="shared" si="18"/>
        <v>5.7</v>
      </c>
      <c r="T70" s="77">
        <f>IF(AND('Indicator Data'!AC73="No data",'Indicator Data'!AD73="No data",'Indicator Data'!AE73="No data",'Indicator Data'!AF73="No data"),0,SUM('Indicator Data'!AC73:AF73)/100)</f>
        <v>0</v>
      </c>
      <c r="U70" s="72">
        <f t="shared" si="19"/>
        <v>0</v>
      </c>
      <c r="V70" s="78">
        <f>IF('Indicator Data'!BF73="No data","x",T70*100/'Indicator Data'!BF73)</f>
        <v>0</v>
      </c>
      <c r="W70" s="72">
        <f t="shared" si="20"/>
        <v>0</v>
      </c>
      <c r="X70" s="79">
        <f t="shared" si="21"/>
        <v>0</v>
      </c>
      <c r="Y70" s="72">
        <f>IF('Indicator Data'!AK73="x","x",ROUND((PERCENTRANK('Indicator Data'!$AK$6:$AK$335,'Indicator Data'!AK73,2)*10),1))</f>
        <v>3.5</v>
      </c>
      <c r="Z70" s="72">
        <f>IF('Indicator Data'!AJ73="x","x",ROUND((PERCENTRANK('Indicator Data'!$AJ$6:$AJ$335,'Indicator Data'!AJ73,2)*10),1))</f>
        <v>3.5</v>
      </c>
      <c r="AA70" s="75">
        <f t="shared" si="22"/>
        <v>3.5</v>
      </c>
      <c r="AB70" s="72">
        <f>IF('Indicator Data'!Y73="No data","x",ROUND(IF('Indicator Data'!Y73&gt;AB$334,10,IF('Indicator Data'!Y73&lt;AB$333,0,10-(AB$334-'Indicator Data'!Y73)/(AB$334-AB$333)*10)),1))</f>
        <v>2.7</v>
      </c>
      <c r="AC70" s="72">
        <f>IF('Indicator Data'!AB73="No data","x",ROUND(IF('Indicator Data'!AB73&gt;AC$334,10,IF('Indicator Data'!AB73&lt;AC$333,0,10-(AC$334-'Indicator Data'!AB73)/(AC$334-AC$333)*10)),1))</f>
        <v>5.3</v>
      </c>
      <c r="AD70" s="72">
        <f>IF('Indicator Data'!AG73="No data","x",ROUND(IF('Indicator Data'!AG73&gt;AD$334,10,IF('Indicator Data'!AG73&lt;AD$333,0,10-(AD$334-'Indicator Data'!AG73)/(AD$334-AD$333)*10)),1))</f>
        <v>1.5</v>
      </c>
      <c r="AE70" s="75">
        <f t="shared" si="23"/>
        <v>3.2</v>
      </c>
      <c r="AF70" s="72">
        <f>IF('Indicator Data'!AM73="No data","x",ROUND(IF('Indicator Data'!AM73&gt;AF$334,10,IF('Indicator Data'!AM73&lt;AF$333,0,10-(AF$334-'Indicator Data'!AM73)/(AF$334-AF$333)*10)),1))</f>
        <v>4.0999999999999996</v>
      </c>
      <c r="AG70" s="72">
        <f>IF('Indicator Data'!AN73="No data","x",ROUND(IF('Indicator Data'!AN73&gt;AG$334,0,IF('Indicator Data'!AN73&lt;AG$333,10,(AG$334-'Indicator Data'!AN73)/(AG$334-AG$333)*10)),1))</f>
        <v>2.1</v>
      </c>
      <c r="AH70" s="75">
        <f t="shared" si="24"/>
        <v>3.1</v>
      </c>
      <c r="AI70" s="72">
        <f>IF('Indicator Data'!AP73="No data","x",ROUND(IF('Indicator Data'!AP73&gt;AI$334,10,IF('Indicator Data'!AP73&lt;AI$333,0,10-(AI$334-'Indicator Data'!AP73)/(AI$334-AI$333)*10)),1))</f>
        <v>3</v>
      </c>
      <c r="AJ70" s="72">
        <f>IF('Indicator Data'!AR73="No data","x",ROUND(IF('Indicator Data'!AR73&gt;$AJ$334,10,IF('Indicator Data'!AR73&lt;$AJ$333,0,10-($AJ$334-'Indicator Data'!AR73)/($AJ$334-$AJ$333)*10)),1))</f>
        <v>3.7</v>
      </c>
      <c r="AK70" s="75">
        <f t="shared" si="25"/>
        <v>3.4</v>
      </c>
      <c r="AL70" s="79">
        <f t="shared" si="27"/>
        <v>3.3</v>
      </c>
      <c r="AM70" s="80">
        <f t="shared" si="26"/>
        <v>1.8</v>
      </c>
    </row>
    <row r="71" spans="1:39" ht="15.75" customHeight="1" x14ac:dyDescent="0.25">
      <c r="A71" s="47" t="s">
        <v>193</v>
      </c>
      <c r="B71" s="47" t="s">
        <v>246</v>
      </c>
      <c r="C71" s="47" t="s">
        <v>248</v>
      </c>
      <c r="D71" s="47" t="s">
        <v>249</v>
      </c>
      <c r="E71" s="72">
        <f>IF('Indicator Data'!O74="No data","x",ROUND(IF('Indicator Data'!O74&gt;E$334,10,IF('Indicator Data'!O74&lt;E$333,0,10-(E$334-'Indicator Data'!O74)/(E$334-E$333)*10)),1))</f>
        <v>4.0999999999999996</v>
      </c>
      <c r="F71" s="73">
        <f>IF('Indicator Data'!P74="No data","x",ROUND(IF('Indicator Data'!P74^2&gt;F$334,10,IF('Indicator Data'!P74^2&lt;F$333,0,10-(F$334-'Indicator Data'!P74^2)/(F$334-F$333)*10)),1))</f>
        <v>10</v>
      </c>
      <c r="G71" s="81">
        <f>IF('Indicator Data'!Q74="No data","x",ROUND(IF('Indicator Data'!Q74^2&gt;G$334,10,IF('Indicator Data'!Q74^2&lt;G$333,0,10-(G$334-'Indicator Data'!Q74^2)/(G$334-G$333)*10)),1))</f>
        <v>8.6</v>
      </c>
      <c r="H71" s="81">
        <f>IF('Indicator Data'!R74="No data","x",ROUND(IF('Indicator Data'!R74&gt;H$334,10,IF('Indicator Data'!R74&lt;H$333,0,10-(H$334-'Indicator Data'!R74)/(H$334-H$333)*10)),1))</f>
        <v>4.4000000000000004</v>
      </c>
      <c r="I71" s="73">
        <f t="shared" si="14"/>
        <v>6.5</v>
      </c>
      <c r="J71" s="73">
        <v>2.8</v>
      </c>
      <c r="K71" s="73">
        <v>8.6999999999999993</v>
      </c>
      <c r="L71" s="75">
        <f t="shared" si="15"/>
        <v>7.4</v>
      </c>
      <c r="M71" s="72">
        <f>IF('Indicator Data'!U74="No data","x",ROUND(IF('Indicator Data'!U74&gt;M$334,0,IF('Indicator Data'!U74&lt;M$333,10,(M$334-'Indicator Data'!U74)/(M$334-M$333)*10)),1))</f>
        <v>0</v>
      </c>
      <c r="N71" s="72">
        <v>1.6</v>
      </c>
      <c r="O71" s="72">
        <v>0.56999999999999995</v>
      </c>
      <c r="P71" s="75">
        <f t="shared" si="16"/>
        <v>0.7</v>
      </c>
      <c r="Q71" s="72">
        <f>IF('Indicator Data'!X74="No data","x",ROUND(IF('Indicator Data'!X74&gt;Q$334,10,IF('Indicator Data'!X74&lt;Q$333,0,10-(Q$334-'Indicator Data'!X74)/(Q$334-Q$333)*10)),1))</f>
        <v>4.8</v>
      </c>
      <c r="R71" s="75">
        <f t="shared" si="17"/>
        <v>4.8</v>
      </c>
      <c r="S71" s="76">
        <f t="shared" si="18"/>
        <v>5.0999999999999996</v>
      </c>
      <c r="T71" s="77">
        <f>IF(AND('Indicator Data'!AC74="No data",'Indicator Data'!AD74="No data",'Indicator Data'!AE74="No data",'Indicator Data'!AF74="No data"),0,SUM('Indicator Data'!AC74:AF74)/100)</f>
        <v>0</v>
      </c>
      <c r="U71" s="72">
        <f t="shared" si="19"/>
        <v>0</v>
      </c>
      <c r="V71" s="78">
        <f>IF('Indicator Data'!BF74="No data","x",T71*100/'Indicator Data'!BF74)</f>
        <v>0</v>
      </c>
      <c r="W71" s="72">
        <f t="shared" si="20"/>
        <v>0</v>
      </c>
      <c r="X71" s="79">
        <f t="shared" si="21"/>
        <v>0</v>
      </c>
      <c r="Y71" s="72">
        <f>IF('Indicator Data'!AK74="x","x",ROUND((PERCENTRANK('Indicator Data'!$AK$6:$AK$335,'Indicator Data'!AK74,2)*10),1))</f>
        <v>8.4</v>
      </c>
      <c r="Z71" s="72">
        <f>IF('Indicator Data'!AJ74="x","x",ROUND((PERCENTRANK('Indicator Data'!$AJ$6:$AJ$335,'Indicator Data'!AJ74,2)*10),1))</f>
        <v>8.6</v>
      </c>
      <c r="AA71" s="75">
        <f t="shared" si="22"/>
        <v>8.5</v>
      </c>
      <c r="AB71" s="72">
        <f>IF('Indicator Data'!Y74="No data","x",ROUND(IF('Indicator Data'!Y74&gt;AB$334,10,IF('Indicator Data'!Y74&lt;AB$333,0,10-(AB$334-'Indicator Data'!Y74)/(AB$334-AB$333)*10)),1))</f>
        <v>5.5</v>
      </c>
      <c r="AC71" s="72">
        <f>IF('Indicator Data'!AB74="No data","x",ROUND(IF('Indicator Data'!AB74&gt;AC$334,10,IF('Indicator Data'!AB74&lt;AC$333,0,10-(AC$334-'Indicator Data'!AB74)/(AC$334-AC$333)*10)),1))</f>
        <v>5.2</v>
      </c>
      <c r="AD71" s="72">
        <f>IF('Indicator Data'!AG74="No data","x",ROUND(IF('Indicator Data'!AG74&gt;AD$334,10,IF('Indicator Data'!AG74&lt;AD$333,0,10-(AD$334-'Indicator Data'!AG74)/(AD$334-AD$333)*10)),1))</f>
        <v>0.8</v>
      </c>
      <c r="AE71" s="75">
        <f t="shared" si="23"/>
        <v>3.8</v>
      </c>
      <c r="AF71" s="72">
        <f>IF('Indicator Data'!AM74="No data","x",ROUND(IF('Indicator Data'!AM74&gt;AF$334,10,IF('Indicator Data'!AM74&lt;AF$333,0,10-(AF$334-'Indicator Data'!AM74)/(AF$334-AF$333)*10)),1))</f>
        <v>3.5</v>
      </c>
      <c r="AG71" s="72">
        <f>IF('Indicator Data'!AN74="No data","x",ROUND(IF('Indicator Data'!AN74&gt;AG$334,0,IF('Indicator Data'!AN74&lt;AG$333,10,(AG$334-'Indicator Data'!AN74)/(AG$334-AG$333)*10)),1))</f>
        <v>0.9</v>
      </c>
      <c r="AH71" s="75">
        <f t="shared" si="24"/>
        <v>2.2000000000000002</v>
      </c>
      <c r="AI71" s="72">
        <f>IF('Indicator Data'!AP74="No data","x",ROUND(IF('Indicator Data'!AP74&gt;AI$334,10,IF('Indicator Data'!AP74&lt;AI$333,0,10-(AI$334-'Indicator Data'!AP74)/(AI$334-AI$333)*10)),1))</f>
        <v>2.6</v>
      </c>
      <c r="AJ71" s="72">
        <f>IF('Indicator Data'!AR74="No data","x",ROUND(IF('Indicator Data'!AR74&gt;$AJ$334,10,IF('Indicator Data'!AR74&lt;$AJ$333,0,10-($AJ$334-'Indicator Data'!AR74)/($AJ$334-$AJ$333)*10)),1))</f>
        <v>3.4</v>
      </c>
      <c r="AK71" s="75">
        <f t="shared" si="25"/>
        <v>3</v>
      </c>
      <c r="AL71" s="79">
        <f t="shared" si="27"/>
        <v>5</v>
      </c>
      <c r="AM71" s="80">
        <f t="shared" si="26"/>
        <v>2.9</v>
      </c>
    </row>
    <row r="72" spans="1:39" ht="15.75" customHeight="1" x14ac:dyDescent="0.25">
      <c r="A72" s="47" t="s">
        <v>193</v>
      </c>
      <c r="B72" s="47" t="s">
        <v>246</v>
      </c>
      <c r="C72" s="47" t="s">
        <v>250</v>
      </c>
      <c r="D72" s="47" t="s">
        <v>251</v>
      </c>
      <c r="E72" s="72">
        <f>IF('Indicator Data'!O75="No data","x",ROUND(IF('Indicator Data'!O75&gt;E$334,10,IF('Indicator Data'!O75&lt;E$333,0,10-(E$334-'Indicator Data'!O75)/(E$334-E$333)*10)),1))</f>
        <v>4.0999999999999996</v>
      </c>
      <c r="F72" s="73">
        <f>IF('Indicator Data'!P75="No data","x",ROUND(IF('Indicator Data'!P75^2&gt;F$334,10,IF('Indicator Data'!P75^2&lt;F$333,0,10-(F$334-'Indicator Data'!P75^2)/(F$334-F$333)*10)),1))</f>
        <v>10</v>
      </c>
      <c r="G72" s="81">
        <f>IF('Indicator Data'!Q75="No data","x",ROUND(IF('Indicator Data'!Q75^2&gt;G$334,10,IF('Indicator Data'!Q75^2&lt;G$333,0,10-(G$334-'Indicator Data'!Q75^2)/(G$334-G$333)*10)),1))</f>
        <v>9</v>
      </c>
      <c r="H72" s="81">
        <f>IF('Indicator Data'!R75="No data","x",ROUND(IF('Indicator Data'!R75&gt;H$334,10,IF('Indicator Data'!R75&lt;H$333,0,10-(H$334-'Indicator Data'!R75)/(H$334-H$333)*10)),1))</f>
        <v>7.4</v>
      </c>
      <c r="I72" s="73">
        <f t="shared" si="14"/>
        <v>8.1999999999999993</v>
      </c>
      <c r="J72" s="73">
        <v>5.5</v>
      </c>
      <c r="K72" s="73">
        <v>4.8</v>
      </c>
      <c r="L72" s="75">
        <f t="shared" si="15"/>
        <v>7.3</v>
      </c>
      <c r="M72" s="72">
        <f>IF('Indicator Data'!U75="No data","x",ROUND(IF('Indicator Data'!U75&gt;M$334,0,IF('Indicator Data'!U75&lt;M$333,10,(M$334-'Indicator Data'!U75)/(M$334-M$333)*10)),1))</f>
        <v>4.9000000000000004</v>
      </c>
      <c r="N72" s="72">
        <v>6.2</v>
      </c>
      <c r="O72" s="72">
        <v>0.85</v>
      </c>
      <c r="P72" s="75">
        <f t="shared" si="16"/>
        <v>4.3</v>
      </c>
      <c r="Q72" s="72">
        <f>IF('Indicator Data'!X75="No data","x",ROUND(IF('Indicator Data'!X75&gt;Q$334,10,IF('Indicator Data'!X75&lt;Q$333,0,10-(Q$334-'Indicator Data'!X75)/(Q$334-Q$333)*10)),1))</f>
        <v>5.5</v>
      </c>
      <c r="R72" s="75">
        <f t="shared" si="17"/>
        <v>5.5</v>
      </c>
      <c r="S72" s="76">
        <f t="shared" si="18"/>
        <v>6.1</v>
      </c>
      <c r="T72" s="77">
        <f>IF(AND('Indicator Data'!AC75="No data",'Indicator Data'!AD75="No data",'Indicator Data'!AE75="No data",'Indicator Data'!AF75="No data"),0,SUM('Indicator Data'!AC75:AF75)/100)</f>
        <v>0</v>
      </c>
      <c r="U72" s="72">
        <f t="shared" si="19"/>
        <v>0</v>
      </c>
      <c r="V72" s="78">
        <f>IF('Indicator Data'!BF75="No data","x",T72*100/'Indicator Data'!BF75)</f>
        <v>0</v>
      </c>
      <c r="W72" s="72">
        <f t="shared" si="20"/>
        <v>0</v>
      </c>
      <c r="X72" s="79">
        <f t="shared" si="21"/>
        <v>0</v>
      </c>
      <c r="Y72" s="72">
        <f>IF('Indicator Data'!AK75="x","x",ROUND((PERCENTRANK('Indicator Data'!$AK$6:$AK$335,'Indicator Data'!AK75,2)*10),1))</f>
        <v>8.6999999999999993</v>
      </c>
      <c r="Z72" s="72">
        <f>IF('Indicator Data'!AJ75="x","x",ROUND((PERCENTRANK('Indicator Data'!$AJ$6:$AJ$335,'Indicator Data'!AJ75,2)*10),1))</f>
        <v>8.8000000000000007</v>
      </c>
      <c r="AA72" s="75">
        <f t="shared" si="22"/>
        <v>8.8000000000000007</v>
      </c>
      <c r="AB72" s="72">
        <f>IF('Indicator Data'!Y75="No data","x",ROUND(IF('Indicator Data'!Y75&gt;AB$334,10,IF('Indicator Data'!Y75&lt;AB$333,0,10-(AB$334-'Indicator Data'!Y75)/(AB$334-AB$333)*10)),1))</f>
        <v>3.3</v>
      </c>
      <c r="AC72" s="72">
        <f>IF('Indicator Data'!AB75="No data","x",ROUND(IF('Indicator Data'!AB75&gt;AC$334,10,IF('Indicator Data'!AB75&lt;AC$333,0,10-(AC$334-'Indicator Data'!AB75)/(AC$334-AC$333)*10)),1))</f>
        <v>5.6</v>
      </c>
      <c r="AD72" s="72">
        <f>IF('Indicator Data'!AG75="No data","x",ROUND(IF('Indicator Data'!AG75&gt;AD$334,10,IF('Indicator Data'!AG75&lt;AD$333,0,10-(AD$334-'Indicator Data'!AG75)/(AD$334-AD$333)*10)),1))</f>
        <v>0.5</v>
      </c>
      <c r="AE72" s="75">
        <f t="shared" si="23"/>
        <v>3.1</v>
      </c>
      <c r="AF72" s="72">
        <f>IF('Indicator Data'!AM75="No data","x",ROUND(IF('Indicator Data'!AM75&gt;AF$334,10,IF('Indicator Data'!AM75&lt;AF$333,0,10-(AF$334-'Indicator Data'!AM75)/(AF$334-AF$333)*10)),1))</f>
        <v>4.0999999999999996</v>
      </c>
      <c r="AG72" s="72">
        <f>IF('Indicator Data'!AN75="No data","x",ROUND(IF('Indicator Data'!AN75&gt;AG$334,0,IF('Indicator Data'!AN75&lt;AG$333,10,(AG$334-'Indicator Data'!AN75)/(AG$334-AG$333)*10)),1))</f>
        <v>2.1</v>
      </c>
      <c r="AH72" s="75">
        <f t="shared" si="24"/>
        <v>3.1</v>
      </c>
      <c r="AI72" s="72">
        <f>IF('Indicator Data'!AP75="No data","x",ROUND(IF('Indicator Data'!AP75&gt;AI$334,10,IF('Indicator Data'!AP75&lt;AI$333,0,10-(AI$334-'Indicator Data'!AP75)/(AI$334-AI$333)*10)),1))</f>
        <v>3.2</v>
      </c>
      <c r="AJ72" s="72">
        <f>IF('Indicator Data'!AR75="No data","x",ROUND(IF('Indicator Data'!AR75&gt;$AJ$334,10,IF('Indicator Data'!AR75&lt;$AJ$333,0,10-($AJ$334-'Indicator Data'!AR75)/($AJ$334-$AJ$333)*10)),1))</f>
        <v>3.3</v>
      </c>
      <c r="AK72" s="75">
        <f t="shared" si="25"/>
        <v>3.3</v>
      </c>
      <c r="AL72" s="79">
        <f t="shared" si="27"/>
        <v>5.3</v>
      </c>
      <c r="AM72" s="80">
        <f t="shared" si="26"/>
        <v>3.1</v>
      </c>
    </row>
    <row r="73" spans="1:39" ht="15.75" customHeight="1" x14ac:dyDescent="0.25">
      <c r="A73" s="47" t="s">
        <v>193</v>
      </c>
      <c r="B73" s="47" t="s">
        <v>252</v>
      </c>
      <c r="C73" s="47" t="s">
        <v>252</v>
      </c>
      <c r="D73" s="47" t="s">
        <v>253</v>
      </c>
      <c r="E73" s="72">
        <f>IF('Indicator Data'!O76="No data","x",ROUND(IF('Indicator Data'!O76&gt;E$334,10,IF('Indicator Data'!O76&lt;E$333,0,10-(E$334-'Indicator Data'!O76)/(E$334-E$333)*10)),1))</f>
        <v>3.6</v>
      </c>
      <c r="F73" s="73">
        <f>IF('Indicator Data'!P76="No data","x",ROUND(IF('Indicator Data'!P76^2&gt;F$334,10,IF('Indicator Data'!P76^2&lt;F$333,0,10-(F$334-'Indicator Data'!P76^2)/(F$334-F$333)*10)),1))</f>
        <v>9.9</v>
      </c>
      <c r="G73" s="81">
        <f>IF('Indicator Data'!Q76="No data","x",ROUND(IF('Indicator Data'!Q76^2&gt;G$334,10,IF('Indicator Data'!Q76^2&lt;G$333,0,10-(G$334-'Indicator Data'!Q76^2)/(G$334-G$333)*10)),1))</f>
        <v>8.1999999999999993</v>
      </c>
      <c r="H73" s="81">
        <f>IF('Indicator Data'!R76="No data","x",ROUND(IF('Indicator Data'!R76&gt;H$334,10,IF('Indicator Data'!R76&lt;H$333,0,10-(H$334-'Indicator Data'!R76)/(H$334-H$333)*10)),1))</f>
        <v>7</v>
      </c>
      <c r="I73" s="73">
        <f t="shared" si="14"/>
        <v>7.6</v>
      </c>
      <c r="J73" s="73">
        <v>1.1000000000000001</v>
      </c>
      <c r="K73" s="73">
        <v>4.8</v>
      </c>
      <c r="L73" s="75">
        <f t="shared" si="15"/>
        <v>6.5</v>
      </c>
      <c r="M73" s="72">
        <f>IF('Indicator Data'!U76="No data","x",ROUND(IF('Indicator Data'!U76&gt;M$334,0,IF('Indicator Data'!U76&lt;M$333,10,(M$334-'Indicator Data'!U76)/(M$334-M$333)*10)),1))</f>
        <v>6.8</v>
      </c>
      <c r="N73" s="72">
        <v>3.6</v>
      </c>
      <c r="O73" s="72">
        <v>1.67</v>
      </c>
      <c r="P73" s="75">
        <f t="shared" si="16"/>
        <v>4.4000000000000004</v>
      </c>
      <c r="Q73" s="72">
        <f>IF('Indicator Data'!X76="No data","x",ROUND(IF('Indicator Data'!X76&gt;Q$334,10,IF('Indicator Data'!X76&lt;Q$333,0,10-(Q$334-'Indicator Data'!X76)/(Q$334-Q$333)*10)),1))</f>
        <v>7.2</v>
      </c>
      <c r="R73" s="75">
        <f t="shared" si="17"/>
        <v>7.2</v>
      </c>
      <c r="S73" s="76">
        <f t="shared" si="18"/>
        <v>6.2</v>
      </c>
      <c r="T73" s="77">
        <f>IF(AND('Indicator Data'!AC76="No data",'Indicator Data'!AD76="No data",'Indicator Data'!AE76="No data",'Indicator Data'!AF76="No data"),0,SUM('Indicator Data'!AC76:AF76)/100)</f>
        <v>0</v>
      </c>
      <c r="U73" s="72">
        <f t="shared" si="19"/>
        <v>0</v>
      </c>
      <c r="V73" s="78">
        <f>IF('Indicator Data'!BF76="No data","x",T73*100/'Indicator Data'!BF76)</f>
        <v>0</v>
      </c>
      <c r="W73" s="72">
        <f t="shared" si="20"/>
        <v>0</v>
      </c>
      <c r="X73" s="79">
        <f t="shared" si="21"/>
        <v>0</v>
      </c>
      <c r="Y73" s="72">
        <f>IF('Indicator Data'!AK76="x","x",ROUND((PERCENTRANK('Indicator Data'!$AK$6:$AK$335,'Indicator Data'!AK76,2)*10),1))</f>
        <v>5</v>
      </c>
      <c r="Z73" s="72">
        <f>IF('Indicator Data'!AJ76="x","x",ROUND((PERCENTRANK('Indicator Data'!$AJ$6:$AJ$335,'Indicator Data'!AJ76,2)*10),1))</f>
        <v>5.2</v>
      </c>
      <c r="AA73" s="75">
        <f t="shared" si="22"/>
        <v>5.0999999999999996</v>
      </c>
      <c r="AB73" s="72">
        <f>IF('Indicator Data'!Y76="No data","x",ROUND(IF('Indicator Data'!Y76&gt;AB$334,10,IF('Indicator Data'!Y76&lt;AB$333,0,10-(AB$334-'Indicator Data'!Y76)/(AB$334-AB$333)*10)),1))</f>
        <v>2.2999999999999998</v>
      </c>
      <c r="AC73" s="72">
        <f>IF('Indicator Data'!AB76="No data","x",ROUND(IF('Indicator Data'!AB76&gt;AC$334,10,IF('Indicator Data'!AB76&lt;AC$333,0,10-(AC$334-'Indicator Data'!AB76)/(AC$334-AC$333)*10)),1))</f>
        <v>4.9000000000000004</v>
      </c>
      <c r="AD73" s="72">
        <f>IF('Indicator Data'!AG76="No data","x",ROUND(IF('Indicator Data'!AG76&gt;AD$334,10,IF('Indicator Data'!AG76&lt;AD$333,0,10-(AD$334-'Indicator Data'!AG76)/(AD$334-AD$333)*10)),1))</f>
        <v>0.6</v>
      </c>
      <c r="AE73" s="75">
        <f t="shared" si="23"/>
        <v>2.6</v>
      </c>
      <c r="AF73" s="72">
        <f>IF('Indicator Data'!AM76="No data","x",ROUND(IF('Indicator Data'!AM76&gt;AF$334,10,IF('Indicator Data'!AM76&lt;AF$333,0,10-(AF$334-'Indicator Data'!AM76)/(AF$334-AF$333)*10)),1))</f>
        <v>3.6</v>
      </c>
      <c r="AG73" s="72">
        <f>IF('Indicator Data'!AN76="No data","x",ROUND(IF('Indicator Data'!AN76&gt;AG$334,0,IF('Indicator Data'!AN76&lt;AG$333,10,(AG$334-'Indicator Data'!AN76)/(AG$334-AG$333)*10)),1))</f>
        <v>1.3</v>
      </c>
      <c r="AH73" s="75">
        <f t="shared" si="24"/>
        <v>2.5</v>
      </c>
      <c r="AI73" s="72">
        <f>IF('Indicator Data'!AP76="No data","x",ROUND(IF('Indicator Data'!AP76&gt;AI$334,10,IF('Indicator Data'!AP76&lt;AI$333,0,10-(AI$334-'Indicator Data'!AP76)/(AI$334-AI$333)*10)),1))</f>
        <v>3.4</v>
      </c>
      <c r="AJ73" s="72">
        <f>IF('Indicator Data'!AR76="No data","x",ROUND(IF('Indicator Data'!AR76&gt;$AJ$334,10,IF('Indicator Data'!AR76&lt;$AJ$333,0,10-($AJ$334-'Indicator Data'!AR76)/($AJ$334-$AJ$333)*10)),1))</f>
        <v>2.9</v>
      </c>
      <c r="AK73" s="75">
        <f t="shared" si="25"/>
        <v>3.2</v>
      </c>
      <c r="AL73" s="79">
        <f t="shared" si="27"/>
        <v>3.4</v>
      </c>
      <c r="AM73" s="80">
        <f t="shared" si="26"/>
        <v>1.9</v>
      </c>
    </row>
    <row r="74" spans="1:39" ht="15.75" customHeight="1" x14ac:dyDescent="0.25">
      <c r="A74" s="47" t="s">
        <v>193</v>
      </c>
      <c r="B74" s="47" t="s">
        <v>254</v>
      </c>
      <c r="C74" s="47" t="s">
        <v>254</v>
      </c>
      <c r="D74" s="47" t="s">
        <v>255</v>
      </c>
      <c r="E74" s="72">
        <f>IF('Indicator Data'!O77="No data","x",ROUND(IF('Indicator Data'!O77&gt;E$334,10,IF('Indicator Data'!O77&lt;E$333,0,10-(E$334-'Indicator Data'!O77)/(E$334-E$333)*10)),1))</f>
        <v>3.4</v>
      </c>
      <c r="F74" s="73">
        <f>IF('Indicator Data'!P77="No data","x",ROUND(IF('Indicator Data'!P77^2&gt;F$334,10,IF('Indicator Data'!P77^2&lt;F$333,0,10-(F$334-'Indicator Data'!P77^2)/(F$334-F$333)*10)),1))</f>
        <v>10</v>
      </c>
      <c r="G74" s="81">
        <f>IF('Indicator Data'!Q77="No data","x",ROUND(IF('Indicator Data'!Q77^2&gt;G$334,10,IF('Indicator Data'!Q77^2&lt;G$333,0,10-(G$334-'Indicator Data'!Q77^2)/(G$334-G$333)*10)),1))</f>
        <v>8.4</v>
      </c>
      <c r="H74" s="81">
        <f>IF('Indicator Data'!R77="No data","x",ROUND(IF('Indicator Data'!R77&gt;H$334,10,IF('Indicator Data'!R77&lt;H$333,0,10-(H$334-'Indicator Data'!R77)/(H$334-H$333)*10)),1))</f>
        <v>5.5</v>
      </c>
      <c r="I74" s="73">
        <f t="shared" si="14"/>
        <v>7</v>
      </c>
      <c r="J74" s="73">
        <v>1.9</v>
      </c>
      <c r="K74" s="73">
        <v>3.7</v>
      </c>
      <c r="L74" s="75">
        <f t="shared" si="15"/>
        <v>6.4</v>
      </c>
      <c r="M74" s="72">
        <f>IF('Indicator Data'!U77="No data","x",ROUND(IF('Indicator Data'!U77&gt;M$334,0,IF('Indicator Data'!U77&lt;M$333,10,(M$334-'Indicator Data'!U77)/(M$334-M$333)*10)),1))</f>
        <v>2</v>
      </c>
      <c r="N74" s="72">
        <v>1.4</v>
      </c>
      <c r="O74" s="72">
        <v>0.62</v>
      </c>
      <c r="P74" s="75">
        <f t="shared" si="16"/>
        <v>1.4</v>
      </c>
      <c r="Q74" s="72">
        <f>IF('Indicator Data'!X77="No data","x",ROUND(IF('Indicator Data'!X77&gt;Q$334,10,IF('Indicator Data'!X77&lt;Q$333,0,10-(Q$334-'Indicator Data'!X77)/(Q$334-Q$333)*10)),1))</f>
        <v>6.2</v>
      </c>
      <c r="R74" s="75">
        <f t="shared" si="17"/>
        <v>6.2</v>
      </c>
      <c r="S74" s="76">
        <f t="shared" si="18"/>
        <v>5.0999999999999996</v>
      </c>
      <c r="T74" s="77">
        <f>IF(AND('Indicator Data'!AC77="No data",'Indicator Data'!AD77="No data",'Indicator Data'!AE77="No data",'Indicator Data'!AF77="No data"),0,SUM('Indicator Data'!AC77:AF77)/100)</f>
        <v>0</v>
      </c>
      <c r="U74" s="72">
        <f t="shared" si="19"/>
        <v>0</v>
      </c>
      <c r="V74" s="78">
        <f>IF('Indicator Data'!BF77="No data","x",T74*100/'Indicator Data'!BF77)</f>
        <v>0</v>
      </c>
      <c r="W74" s="72">
        <f t="shared" si="20"/>
        <v>0</v>
      </c>
      <c r="X74" s="79">
        <f t="shared" si="21"/>
        <v>0</v>
      </c>
      <c r="Y74" s="72">
        <f>IF('Indicator Data'!AK77="x","x",ROUND((PERCENTRANK('Indicator Data'!$AK$6:$AK$335,'Indicator Data'!AK77,2)*10),1))</f>
        <v>8.6999999999999993</v>
      </c>
      <c r="Z74" s="72">
        <f>IF('Indicator Data'!AJ77="x","x",ROUND((PERCENTRANK('Indicator Data'!$AJ$6:$AJ$335,'Indicator Data'!AJ77,2)*10),1))</f>
        <v>8.8000000000000007</v>
      </c>
      <c r="AA74" s="75">
        <f t="shared" si="22"/>
        <v>8.8000000000000007</v>
      </c>
      <c r="AB74" s="72">
        <f>IF('Indicator Data'!Y77="No data","x",ROUND(IF('Indicator Data'!Y77&gt;AB$334,10,IF('Indicator Data'!Y77&lt;AB$333,0,10-(AB$334-'Indicator Data'!Y77)/(AB$334-AB$333)*10)),1))</f>
        <v>4.7</v>
      </c>
      <c r="AC74" s="72">
        <f>IF('Indicator Data'!AB77="No data","x",ROUND(IF('Indicator Data'!AB77&gt;AC$334,10,IF('Indicator Data'!AB77&lt;AC$333,0,10-(AC$334-'Indicator Data'!AB77)/(AC$334-AC$333)*10)),1))</f>
        <v>5.6</v>
      </c>
      <c r="AD74" s="72">
        <f>IF('Indicator Data'!AG77="No data","x",ROUND(IF('Indicator Data'!AG77&gt;AD$334,10,IF('Indicator Data'!AG77&lt;AD$333,0,10-(AD$334-'Indicator Data'!AG77)/(AD$334-AD$333)*10)),1))</f>
        <v>0.5</v>
      </c>
      <c r="AE74" s="75">
        <f t="shared" si="23"/>
        <v>3.6</v>
      </c>
      <c r="AF74" s="72">
        <f>IF('Indicator Data'!AM77="No data","x",ROUND(IF('Indicator Data'!AM77&gt;AF$334,10,IF('Indicator Data'!AM77&lt;AF$333,0,10-(AF$334-'Indicator Data'!AM77)/(AF$334-AF$333)*10)),1))</f>
        <v>3.6</v>
      </c>
      <c r="AG74" s="72">
        <f>IF('Indicator Data'!AN77="No data","x",ROUND(IF('Indicator Data'!AN77&gt;AG$334,0,IF('Indicator Data'!AN77&lt;AG$333,10,(AG$334-'Indicator Data'!AN77)/(AG$334-AG$333)*10)),1))</f>
        <v>0.7</v>
      </c>
      <c r="AH74" s="75">
        <f t="shared" si="24"/>
        <v>2.2000000000000002</v>
      </c>
      <c r="AI74" s="72">
        <f>IF('Indicator Data'!AP77="No data","x",ROUND(IF('Indicator Data'!AP77&gt;AI$334,10,IF('Indicator Data'!AP77&lt;AI$333,0,10-(AI$334-'Indicator Data'!AP77)/(AI$334-AI$333)*10)),1))</f>
        <v>4</v>
      </c>
      <c r="AJ74" s="72">
        <f>IF('Indicator Data'!AR77="No data","x",ROUND(IF('Indicator Data'!AR77&gt;$AJ$334,10,IF('Indicator Data'!AR77&lt;$AJ$333,0,10-($AJ$334-'Indicator Data'!AR77)/($AJ$334-$AJ$333)*10)),1))</f>
        <v>4</v>
      </c>
      <c r="AK74" s="75">
        <f t="shared" si="25"/>
        <v>4</v>
      </c>
      <c r="AL74" s="79">
        <f t="shared" si="27"/>
        <v>5.4</v>
      </c>
      <c r="AM74" s="80">
        <f t="shared" si="26"/>
        <v>3.1</v>
      </c>
    </row>
    <row r="75" spans="1:39" ht="15.75" customHeight="1" x14ac:dyDescent="0.25">
      <c r="A75" s="47" t="s">
        <v>193</v>
      </c>
      <c r="B75" s="47" t="s">
        <v>254</v>
      </c>
      <c r="C75" s="47" t="s">
        <v>256</v>
      </c>
      <c r="D75" s="47" t="s">
        <v>257</v>
      </c>
      <c r="E75" s="72">
        <f>IF('Indicator Data'!O78="No data","x",ROUND(IF('Indicator Data'!O78&gt;E$334,10,IF('Indicator Data'!O78&lt;E$333,0,10-(E$334-'Indicator Data'!O78)/(E$334-E$333)*10)),1))</f>
        <v>3.9</v>
      </c>
      <c r="F75" s="73">
        <f>IF('Indicator Data'!P78="No data","x",ROUND(IF('Indicator Data'!P78^2&gt;F$334,10,IF('Indicator Data'!P78^2&lt;F$333,0,10-(F$334-'Indicator Data'!P78^2)/(F$334-F$333)*10)),1))</f>
        <v>10</v>
      </c>
      <c r="G75" s="81">
        <f>IF('Indicator Data'!Q78="No data","x",ROUND(IF('Indicator Data'!Q78^2&gt;G$334,10,IF('Indicator Data'!Q78^2&lt;G$333,0,10-(G$334-'Indicator Data'!Q78^2)/(G$334-G$333)*10)),1))</f>
        <v>8.5</v>
      </c>
      <c r="H75" s="81">
        <f>IF('Indicator Data'!R78="No data","x",ROUND(IF('Indicator Data'!R78&gt;H$334,10,IF('Indicator Data'!R78&lt;H$333,0,10-(H$334-'Indicator Data'!R78)/(H$334-H$333)*10)),1))</f>
        <v>6.5</v>
      </c>
      <c r="I75" s="73">
        <f t="shared" si="14"/>
        <v>7.5</v>
      </c>
      <c r="J75" s="73">
        <v>4.7</v>
      </c>
      <c r="K75" s="73">
        <v>2.6</v>
      </c>
      <c r="L75" s="75">
        <f t="shared" si="15"/>
        <v>6.7</v>
      </c>
      <c r="M75" s="72">
        <f>IF('Indicator Data'!U78="No data","x",ROUND(IF('Indicator Data'!U78&gt;M$334,0,IF('Indicator Data'!U78&lt;M$333,10,(M$334-'Indicator Data'!U78)/(M$334-M$333)*10)),1))</f>
        <v>1</v>
      </c>
      <c r="N75" s="72">
        <v>3.9</v>
      </c>
      <c r="O75" s="72">
        <v>0.65</v>
      </c>
      <c r="P75" s="75">
        <f t="shared" si="16"/>
        <v>2</v>
      </c>
      <c r="Q75" s="72">
        <f>IF('Indicator Data'!X78="No data","x",ROUND(IF('Indicator Data'!X78&gt;Q$334,10,IF('Indicator Data'!X78&lt;Q$333,0,10-(Q$334-'Indicator Data'!X78)/(Q$334-Q$333)*10)),1))</f>
        <v>8.1999999999999993</v>
      </c>
      <c r="R75" s="75">
        <f t="shared" si="17"/>
        <v>8.1999999999999993</v>
      </c>
      <c r="S75" s="76">
        <f t="shared" si="18"/>
        <v>5.9</v>
      </c>
      <c r="T75" s="77">
        <f>IF(AND('Indicator Data'!AC78="No data",'Indicator Data'!AD78="No data",'Indicator Data'!AE78="No data",'Indicator Data'!AF78="No data"),0,SUM('Indicator Data'!AC78:AF78)/100)</f>
        <v>0</v>
      </c>
      <c r="U75" s="72">
        <f t="shared" si="19"/>
        <v>0</v>
      </c>
      <c r="V75" s="78">
        <f>IF('Indicator Data'!BF78="No data","x",T75*100/'Indicator Data'!BF78)</f>
        <v>0</v>
      </c>
      <c r="W75" s="72">
        <f t="shared" si="20"/>
        <v>0</v>
      </c>
      <c r="X75" s="79">
        <f t="shared" si="21"/>
        <v>0</v>
      </c>
      <c r="Y75" s="72">
        <f>IF('Indicator Data'!AK78="x","x",ROUND((PERCENTRANK('Indicator Data'!$AK$6:$AK$335,'Indicator Data'!AK78,2)*10),1))</f>
        <v>7.6</v>
      </c>
      <c r="Z75" s="72">
        <f>IF('Indicator Data'!AJ78="x","x",ROUND((PERCENTRANK('Indicator Data'!$AJ$6:$AJ$335,'Indicator Data'!AJ78,2)*10),1))</f>
        <v>7.8</v>
      </c>
      <c r="AA75" s="75">
        <f t="shared" si="22"/>
        <v>7.7</v>
      </c>
      <c r="AB75" s="72">
        <f>IF('Indicator Data'!Y78="No data","x",ROUND(IF('Indicator Data'!Y78&gt;AB$334,10,IF('Indicator Data'!Y78&lt;AB$333,0,10-(AB$334-'Indicator Data'!Y78)/(AB$334-AB$333)*10)),1))</f>
        <v>4.8</v>
      </c>
      <c r="AC75" s="72">
        <f>IF('Indicator Data'!AB78="No data","x",ROUND(IF('Indicator Data'!AB78&gt;AC$334,10,IF('Indicator Data'!AB78&lt;AC$333,0,10-(AC$334-'Indicator Data'!AB78)/(AC$334-AC$333)*10)),1))</f>
        <v>5.2</v>
      </c>
      <c r="AD75" s="72">
        <f>IF('Indicator Data'!AG78="No data","x",ROUND(IF('Indicator Data'!AG78&gt;AD$334,10,IF('Indicator Data'!AG78&lt;AD$333,0,10-(AD$334-'Indicator Data'!AG78)/(AD$334-AD$333)*10)),1))</f>
        <v>0.6</v>
      </c>
      <c r="AE75" s="75">
        <f t="shared" si="23"/>
        <v>3.5</v>
      </c>
      <c r="AF75" s="72">
        <f>IF('Indicator Data'!AM78="No data","x",ROUND(IF('Indicator Data'!AM78&gt;AF$334,10,IF('Indicator Data'!AM78&lt;AF$333,0,10-(AF$334-'Indicator Data'!AM78)/(AF$334-AF$333)*10)),1))</f>
        <v>2.8</v>
      </c>
      <c r="AG75" s="72">
        <f>IF('Indicator Data'!AN78="No data","x",ROUND(IF('Indicator Data'!AN78&gt;AG$334,0,IF('Indicator Data'!AN78&lt;AG$333,10,(AG$334-'Indicator Data'!AN78)/(AG$334-AG$333)*10)),1))</f>
        <v>1.7</v>
      </c>
      <c r="AH75" s="75">
        <f t="shared" si="24"/>
        <v>2.2999999999999998</v>
      </c>
      <c r="AI75" s="72">
        <f>IF('Indicator Data'!AP78="No data","x",ROUND(IF('Indicator Data'!AP78&gt;AI$334,10,IF('Indicator Data'!AP78&lt;AI$333,0,10-(AI$334-'Indicator Data'!AP78)/(AI$334-AI$333)*10)),1))</f>
        <v>3.1</v>
      </c>
      <c r="AJ75" s="72">
        <f>IF('Indicator Data'!AR78="No data","x",ROUND(IF('Indicator Data'!AR78&gt;$AJ$334,10,IF('Indicator Data'!AR78&lt;$AJ$333,0,10-($AJ$334-'Indicator Data'!AR78)/($AJ$334-$AJ$333)*10)),1))</f>
        <v>2.1</v>
      </c>
      <c r="AK75" s="75">
        <f t="shared" si="25"/>
        <v>2.6</v>
      </c>
      <c r="AL75" s="79">
        <f t="shared" si="27"/>
        <v>4.5</v>
      </c>
      <c r="AM75" s="80">
        <f t="shared" si="26"/>
        <v>2.5</v>
      </c>
    </row>
    <row r="76" spans="1:39" ht="15.75" customHeight="1" x14ac:dyDescent="0.25">
      <c r="A76" s="47" t="s">
        <v>193</v>
      </c>
      <c r="B76" s="47" t="s">
        <v>258</v>
      </c>
      <c r="C76" s="47" t="s">
        <v>258</v>
      </c>
      <c r="D76" s="47" t="s">
        <v>259</v>
      </c>
      <c r="E76" s="72">
        <f>IF('Indicator Data'!O79="No data","x",ROUND(IF('Indicator Data'!O79&gt;E$334,10,IF('Indicator Data'!O79&lt;E$333,0,10-(E$334-'Indicator Data'!O79)/(E$334-E$333)*10)),1))</f>
        <v>6.1</v>
      </c>
      <c r="F76" s="73">
        <f>IF('Indicator Data'!P79="No data","x",ROUND(IF('Indicator Data'!P79^2&gt;F$334,10,IF('Indicator Data'!P79^2&lt;F$333,0,10-(F$334-'Indicator Data'!P79^2)/(F$334-F$333)*10)),1))</f>
        <v>10</v>
      </c>
      <c r="G76" s="81">
        <f>IF('Indicator Data'!Q79="No data","x",ROUND(IF('Indicator Data'!Q79^2&gt;G$334,10,IF('Indicator Data'!Q79^2&lt;G$333,0,10-(G$334-'Indicator Data'!Q79^2)/(G$334-G$333)*10)),1))</f>
        <v>7.3</v>
      </c>
      <c r="H76" s="81">
        <f>IF('Indicator Data'!R79="No data","x",ROUND(IF('Indicator Data'!R79&gt;H$334,10,IF('Indicator Data'!R79&lt;H$333,0,10-(H$334-'Indicator Data'!R79)/(H$334-H$333)*10)),1))</f>
        <v>7.5</v>
      </c>
      <c r="I76" s="73">
        <f t="shared" si="14"/>
        <v>7.4</v>
      </c>
      <c r="J76" s="73">
        <v>5.7</v>
      </c>
      <c r="K76" s="73">
        <v>10</v>
      </c>
      <c r="L76" s="75">
        <f t="shared" si="15"/>
        <v>8.5</v>
      </c>
      <c r="M76" s="72">
        <f>IF('Indicator Data'!U79="No data","x",ROUND(IF('Indicator Data'!U79&gt;M$334,0,IF('Indicator Data'!U79&lt;M$333,10,(M$334-'Indicator Data'!U79)/(M$334-M$333)*10)),1))</f>
        <v>3.6</v>
      </c>
      <c r="N76" s="72">
        <v>2.2000000000000002</v>
      </c>
      <c r="O76" s="72">
        <v>1.03</v>
      </c>
      <c r="P76" s="75">
        <f t="shared" si="16"/>
        <v>2.2999999999999998</v>
      </c>
      <c r="Q76" s="72">
        <f>IF('Indicator Data'!X79="No data","x",ROUND(IF('Indicator Data'!X79&gt;Q$334,10,IF('Indicator Data'!X79&lt;Q$333,0,10-(Q$334-'Indicator Data'!X79)/(Q$334-Q$333)*10)),1))</f>
        <v>4.0999999999999996</v>
      </c>
      <c r="R76" s="75">
        <f t="shared" si="17"/>
        <v>4.0999999999999996</v>
      </c>
      <c r="S76" s="76">
        <f t="shared" si="18"/>
        <v>5.9</v>
      </c>
      <c r="T76" s="77">
        <f>IF(AND('Indicator Data'!AC79="No data",'Indicator Data'!AD79="No data",'Indicator Data'!AE79="No data",'Indicator Data'!AF79="No data"),0,SUM('Indicator Data'!AC79:AF79)/100)</f>
        <v>0</v>
      </c>
      <c r="U76" s="72">
        <f t="shared" si="19"/>
        <v>0</v>
      </c>
      <c r="V76" s="78">
        <f>IF('Indicator Data'!BF79="No data","x",T76*100/'Indicator Data'!BF79)</f>
        <v>0</v>
      </c>
      <c r="W76" s="72">
        <f t="shared" si="20"/>
        <v>0</v>
      </c>
      <c r="X76" s="79">
        <f t="shared" si="21"/>
        <v>0</v>
      </c>
      <c r="Y76" s="72">
        <f>IF('Indicator Data'!AK79="x","x",ROUND((PERCENTRANK('Indicator Data'!$AK$6:$AK$335,'Indicator Data'!AK79,2)*10),1))</f>
        <v>8.4</v>
      </c>
      <c r="Z76" s="72">
        <f>IF('Indicator Data'!AJ79="x","x",ROUND((PERCENTRANK('Indicator Data'!$AJ$6:$AJ$335,'Indicator Data'!AJ79,2)*10),1))</f>
        <v>8.6</v>
      </c>
      <c r="AA76" s="75">
        <f t="shared" si="22"/>
        <v>8.5</v>
      </c>
      <c r="AB76" s="72">
        <f>IF('Indicator Data'!Y79="No data","x",ROUND(IF('Indicator Data'!Y79&gt;AB$334,10,IF('Indicator Data'!Y79&lt;AB$333,0,10-(AB$334-'Indicator Data'!Y79)/(AB$334-AB$333)*10)),1))</f>
        <v>4.4000000000000004</v>
      </c>
      <c r="AC76" s="72">
        <f>IF('Indicator Data'!AB79="No data","x",ROUND(IF('Indicator Data'!AB79&gt;AC$334,10,IF('Indicator Data'!AB79&lt;AC$333,0,10-(AC$334-'Indicator Data'!AB79)/(AC$334-AC$333)*10)),1))</f>
        <v>5.7</v>
      </c>
      <c r="AD76" s="72">
        <f>IF('Indicator Data'!AG79="No data","x",ROUND(IF('Indicator Data'!AG79&gt;AD$334,10,IF('Indicator Data'!AG79&lt;AD$333,0,10-(AD$334-'Indicator Data'!AG79)/(AD$334-AD$333)*10)),1))</f>
        <v>6.7</v>
      </c>
      <c r="AE76" s="75">
        <f t="shared" si="23"/>
        <v>5.6</v>
      </c>
      <c r="AF76" s="72">
        <f>IF('Indicator Data'!AM79="No data","x",ROUND(IF('Indicator Data'!AM79&gt;AF$334,10,IF('Indicator Data'!AM79&lt;AF$333,0,10-(AF$334-'Indicator Data'!AM79)/(AF$334-AF$333)*10)),1))</f>
        <v>3.4</v>
      </c>
      <c r="AG76" s="72">
        <f>IF('Indicator Data'!AN79="No data","x",ROUND(IF('Indicator Data'!AN79&gt;AG$334,0,IF('Indicator Data'!AN79&lt;AG$333,10,(AG$334-'Indicator Data'!AN79)/(AG$334-AG$333)*10)),1))</f>
        <v>4</v>
      </c>
      <c r="AH76" s="75">
        <f t="shared" si="24"/>
        <v>3.7</v>
      </c>
      <c r="AI76" s="72">
        <f>IF('Indicator Data'!AP79="No data","x",ROUND(IF('Indicator Data'!AP79&gt;AI$334,10,IF('Indicator Data'!AP79&lt;AI$333,0,10-(AI$334-'Indicator Data'!AP79)/(AI$334-AI$333)*10)),1))</f>
        <v>5.3</v>
      </c>
      <c r="AJ76" s="72">
        <f>IF('Indicator Data'!AR79="No data","x",ROUND(IF('Indicator Data'!AR79&gt;$AJ$334,10,IF('Indicator Data'!AR79&lt;$AJ$333,0,10-($AJ$334-'Indicator Data'!AR79)/($AJ$334-$AJ$333)*10)),1))</f>
        <v>3.4</v>
      </c>
      <c r="AK76" s="75">
        <f t="shared" si="25"/>
        <v>4.4000000000000004</v>
      </c>
      <c r="AL76" s="79">
        <f t="shared" si="27"/>
        <v>5.9</v>
      </c>
      <c r="AM76" s="80">
        <f t="shared" si="26"/>
        <v>3.5</v>
      </c>
    </row>
    <row r="77" spans="1:39" ht="15.75" customHeight="1" x14ac:dyDescent="0.25">
      <c r="A77" s="47" t="s">
        <v>193</v>
      </c>
      <c r="B77" s="47" t="s">
        <v>258</v>
      </c>
      <c r="C77" s="47" t="s">
        <v>260</v>
      </c>
      <c r="D77" s="47" t="s">
        <v>261</v>
      </c>
      <c r="E77" s="72">
        <f>IF('Indicator Data'!O80="No data","x",ROUND(IF('Indicator Data'!O80&gt;E$334,10,IF('Indicator Data'!O80&lt;E$333,0,10-(E$334-'Indicator Data'!O80)/(E$334-E$333)*10)),1))</f>
        <v>4.4000000000000004</v>
      </c>
      <c r="F77" s="73">
        <f>IF('Indicator Data'!P80="No data","x",ROUND(IF('Indicator Data'!P80^2&gt;F$334,10,IF('Indicator Data'!P80^2&lt;F$333,0,10-(F$334-'Indicator Data'!P80^2)/(F$334-F$333)*10)),1))</f>
        <v>10</v>
      </c>
      <c r="G77" s="81">
        <f>IF('Indicator Data'!Q80="No data","x",ROUND(IF('Indicator Data'!Q80^2&gt;G$334,10,IF('Indicator Data'!Q80^2&lt;G$333,0,10-(G$334-'Indicator Data'!Q80^2)/(G$334-G$333)*10)),1))</f>
        <v>8.6999999999999993</v>
      </c>
      <c r="H77" s="81">
        <f>IF('Indicator Data'!R80="No data","x",ROUND(IF('Indicator Data'!R80&gt;H$334,10,IF('Indicator Data'!R80&lt;H$333,0,10-(H$334-'Indicator Data'!R80)/(H$334-H$333)*10)),1))</f>
        <v>3.7</v>
      </c>
      <c r="I77" s="73">
        <f t="shared" si="14"/>
        <v>6.2</v>
      </c>
      <c r="J77" s="73">
        <v>4.9000000000000004</v>
      </c>
      <c r="K77" s="73">
        <v>5.2</v>
      </c>
      <c r="L77" s="75">
        <f t="shared" si="15"/>
        <v>6.9</v>
      </c>
      <c r="M77" s="72">
        <f>IF('Indicator Data'!U80="No data","x",ROUND(IF('Indicator Data'!U80&gt;M$334,0,IF('Indicator Data'!U80&lt;M$333,10,(M$334-'Indicator Data'!U80)/(M$334-M$333)*10)),1))</f>
        <v>5.2</v>
      </c>
      <c r="N77" s="72">
        <v>4.8</v>
      </c>
      <c r="O77" s="72">
        <v>1.1000000000000001</v>
      </c>
      <c r="P77" s="75">
        <f t="shared" si="16"/>
        <v>3.9</v>
      </c>
      <c r="Q77" s="72">
        <f>IF('Indicator Data'!X80="No data","x",ROUND(IF('Indicator Data'!X80&gt;Q$334,10,IF('Indicator Data'!X80&lt;Q$333,0,10-(Q$334-'Indicator Data'!X80)/(Q$334-Q$333)*10)),1))</f>
        <v>6.5</v>
      </c>
      <c r="R77" s="75">
        <f t="shared" si="17"/>
        <v>6.5</v>
      </c>
      <c r="S77" s="76">
        <f t="shared" si="18"/>
        <v>6.1</v>
      </c>
      <c r="T77" s="77">
        <f>IF(AND('Indicator Data'!AC80="No data",'Indicator Data'!AD80="No data",'Indicator Data'!AE80="No data",'Indicator Data'!AF80="No data"),0,SUM('Indicator Data'!AC80:AF80)/100)</f>
        <v>0</v>
      </c>
      <c r="U77" s="72">
        <f t="shared" si="19"/>
        <v>0</v>
      </c>
      <c r="V77" s="78">
        <f>IF('Indicator Data'!BF80="No data","x",T77*100/'Indicator Data'!BF80)</f>
        <v>0</v>
      </c>
      <c r="W77" s="72">
        <f t="shared" si="20"/>
        <v>0</v>
      </c>
      <c r="X77" s="79">
        <f t="shared" si="21"/>
        <v>0</v>
      </c>
      <c r="Y77" s="72">
        <f>IF('Indicator Data'!AK80="x","x",ROUND((PERCENTRANK('Indicator Data'!$AK$6:$AK$335,'Indicator Data'!AK80,2)*10),1))</f>
        <v>8.9</v>
      </c>
      <c r="Z77" s="72">
        <f>IF('Indicator Data'!AJ80="x","x",ROUND((PERCENTRANK('Indicator Data'!$AJ$6:$AJ$335,'Indicator Data'!AJ80,2)*10),1))</f>
        <v>9.1</v>
      </c>
      <c r="AA77" s="75">
        <f t="shared" si="22"/>
        <v>9</v>
      </c>
      <c r="AB77" s="72">
        <f>IF('Indicator Data'!Y80="No data","x",ROUND(IF('Indicator Data'!Y80&gt;AB$334,10,IF('Indicator Data'!Y80&lt;AB$333,0,10-(AB$334-'Indicator Data'!Y80)/(AB$334-AB$333)*10)),1))</f>
        <v>4</v>
      </c>
      <c r="AC77" s="72">
        <f>IF('Indicator Data'!AB80="No data","x",ROUND(IF('Indicator Data'!AB80&gt;AC$334,10,IF('Indicator Data'!AB80&lt;AC$333,0,10-(AC$334-'Indicator Data'!AB80)/(AC$334-AC$333)*10)),1))</f>
        <v>7</v>
      </c>
      <c r="AD77" s="72">
        <f>IF('Indicator Data'!AG80="No data","x",ROUND(IF('Indicator Data'!AG80&gt;AD$334,10,IF('Indicator Data'!AG80&lt;AD$333,0,10-(AD$334-'Indicator Data'!AG80)/(AD$334-AD$333)*10)),1))</f>
        <v>9.6</v>
      </c>
      <c r="AE77" s="75">
        <f t="shared" si="23"/>
        <v>6.9</v>
      </c>
      <c r="AF77" s="72">
        <f>IF('Indicator Data'!AM80="No data","x",ROUND(IF('Indicator Data'!AM80&gt;AF$334,10,IF('Indicator Data'!AM80&lt;AF$333,0,10-(AF$334-'Indicator Data'!AM80)/(AF$334-AF$333)*10)),1))</f>
        <v>2.6</v>
      </c>
      <c r="AG77" s="72">
        <f>IF('Indicator Data'!AN80="No data","x",ROUND(IF('Indicator Data'!AN80&gt;AG$334,0,IF('Indicator Data'!AN80&lt;AG$333,10,(AG$334-'Indicator Data'!AN80)/(AG$334-AG$333)*10)),1))</f>
        <v>2.4</v>
      </c>
      <c r="AH77" s="75">
        <f t="shared" si="24"/>
        <v>2.5</v>
      </c>
      <c r="AI77" s="72">
        <f>IF('Indicator Data'!AP80="No data","x",ROUND(IF('Indicator Data'!AP80&gt;AI$334,10,IF('Indicator Data'!AP80&lt;AI$333,0,10-(AI$334-'Indicator Data'!AP80)/(AI$334-AI$333)*10)),1))</f>
        <v>3.3</v>
      </c>
      <c r="AJ77" s="72">
        <f>IF('Indicator Data'!AR80="No data","x",ROUND(IF('Indicator Data'!AR80&gt;$AJ$334,10,IF('Indicator Data'!AR80&lt;$AJ$333,0,10-($AJ$334-'Indicator Data'!AR80)/($AJ$334-$AJ$333)*10)),1))</f>
        <v>2.5</v>
      </c>
      <c r="AK77" s="75">
        <f t="shared" si="25"/>
        <v>2.9</v>
      </c>
      <c r="AL77" s="79">
        <f t="shared" si="27"/>
        <v>6.1</v>
      </c>
      <c r="AM77" s="80">
        <f t="shared" si="26"/>
        <v>3.6</v>
      </c>
    </row>
    <row r="78" spans="1:39" ht="15.75" customHeight="1" x14ac:dyDescent="0.25">
      <c r="A78" s="47" t="s">
        <v>193</v>
      </c>
      <c r="B78" s="47" t="s">
        <v>258</v>
      </c>
      <c r="C78" s="47" t="s">
        <v>262</v>
      </c>
      <c r="D78" s="47" t="s">
        <v>263</v>
      </c>
      <c r="E78" s="72">
        <f>IF('Indicator Data'!O81="No data","x",ROUND(IF('Indicator Data'!O81&gt;E$334,10,IF('Indicator Data'!O81&lt;E$333,0,10-(E$334-'Indicator Data'!O81)/(E$334-E$333)*10)),1))</f>
        <v>7.8</v>
      </c>
      <c r="F78" s="73">
        <f>IF('Indicator Data'!P81="No data","x",ROUND(IF('Indicator Data'!P81^2&gt;F$334,10,IF('Indicator Data'!P81^2&lt;F$333,0,10-(F$334-'Indicator Data'!P81^2)/(F$334-F$333)*10)),1))</f>
        <v>10</v>
      </c>
      <c r="G78" s="81">
        <f>IF('Indicator Data'!Q81="No data","x",ROUND(IF('Indicator Data'!Q81^2&gt;G$334,10,IF('Indicator Data'!Q81^2&lt;G$333,0,10-(G$334-'Indicator Data'!Q81^2)/(G$334-G$333)*10)),1))</f>
        <v>9.6</v>
      </c>
      <c r="H78" s="81">
        <f>IF('Indicator Data'!R81="No data","x",ROUND(IF('Indicator Data'!R81&gt;H$334,10,IF('Indicator Data'!R81&lt;H$333,0,10-(H$334-'Indicator Data'!R81)/(H$334-H$333)*10)),1))</f>
        <v>10</v>
      </c>
      <c r="I78" s="73">
        <f t="shared" si="14"/>
        <v>9.8000000000000007</v>
      </c>
      <c r="J78" s="73">
        <v>8.1</v>
      </c>
      <c r="K78" s="73">
        <v>10</v>
      </c>
      <c r="L78" s="75">
        <f t="shared" si="15"/>
        <v>9.4</v>
      </c>
      <c r="M78" s="72">
        <f>IF('Indicator Data'!U81="No data","x",ROUND(IF('Indicator Data'!U81&gt;M$334,0,IF('Indicator Data'!U81&lt;M$333,10,(M$334-'Indicator Data'!U81)/(M$334-M$333)*10)),1))</f>
        <v>2</v>
      </c>
      <c r="N78" s="72">
        <v>2</v>
      </c>
      <c r="O78" s="72">
        <v>0.51</v>
      </c>
      <c r="P78" s="75">
        <f t="shared" si="16"/>
        <v>1.5</v>
      </c>
      <c r="Q78" s="72">
        <f>IF('Indicator Data'!X81="No data","x",ROUND(IF('Indicator Data'!X81&gt;Q$334,10,IF('Indicator Data'!X81&lt;Q$333,0,10-(Q$334-'Indicator Data'!X81)/(Q$334-Q$333)*10)),1))</f>
        <v>9.3000000000000007</v>
      </c>
      <c r="R78" s="75">
        <f t="shared" si="17"/>
        <v>9.3000000000000007</v>
      </c>
      <c r="S78" s="76">
        <f t="shared" si="18"/>
        <v>7.4</v>
      </c>
      <c r="T78" s="77">
        <f>IF(AND('Indicator Data'!AC81="No data",'Indicator Data'!AD81="No data",'Indicator Data'!AE81="No data",'Indicator Data'!AF81="No data"),0,SUM('Indicator Data'!AC81:AF81)/100)</f>
        <v>0</v>
      </c>
      <c r="U78" s="72">
        <f t="shared" si="19"/>
        <v>0</v>
      </c>
      <c r="V78" s="78">
        <f>IF('Indicator Data'!BF81="No data","x",T78*100/'Indicator Data'!BF81)</f>
        <v>0</v>
      </c>
      <c r="W78" s="72">
        <f t="shared" si="20"/>
        <v>0</v>
      </c>
      <c r="X78" s="79">
        <f t="shared" si="21"/>
        <v>0</v>
      </c>
      <c r="Y78" s="72">
        <f>IF('Indicator Data'!AK81="x","x",ROUND((PERCENTRANK('Indicator Data'!$AK$6:$AK$335,'Indicator Data'!AK81,2)*10),1))</f>
        <v>8.8000000000000007</v>
      </c>
      <c r="Z78" s="72">
        <f>IF('Indicator Data'!AJ81="x","x",ROUND((PERCENTRANK('Indicator Data'!$AJ$6:$AJ$335,'Indicator Data'!AJ81,2)*10),1))</f>
        <v>9</v>
      </c>
      <c r="AA78" s="75">
        <f t="shared" si="22"/>
        <v>8.9</v>
      </c>
      <c r="AB78" s="72">
        <f>IF('Indicator Data'!Y81="No data","x",ROUND(IF('Indicator Data'!Y81&gt;AB$334,10,IF('Indicator Data'!Y81&lt;AB$333,0,10-(AB$334-'Indicator Data'!Y81)/(AB$334-AB$333)*10)),1))</f>
        <v>2.5</v>
      </c>
      <c r="AC78" s="72">
        <f>IF('Indicator Data'!AB81="No data","x",ROUND(IF('Indicator Data'!AB81&gt;AC$334,10,IF('Indicator Data'!AB81&lt;AC$333,0,10-(AC$334-'Indicator Data'!AB81)/(AC$334-AC$333)*10)),1))</f>
        <v>8.6</v>
      </c>
      <c r="AD78" s="72">
        <f>IF('Indicator Data'!AG81="No data","x",ROUND(IF('Indicator Data'!AG81&gt;AD$334,10,IF('Indicator Data'!AG81&lt;AD$333,0,10-(AD$334-'Indicator Data'!AG81)/(AD$334-AD$333)*10)),1))</f>
        <v>2.5</v>
      </c>
      <c r="AE78" s="75">
        <f t="shared" si="23"/>
        <v>4.5</v>
      </c>
      <c r="AF78" s="72">
        <f>IF('Indicator Data'!AM81="No data","x",ROUND(IF('Indicator Data'!AM81&gt;AF$334,10,IF('Indicator Data'!AM81&lt;AF$333,0,10-(AF$334-'Indicator Data'!AM81)/(AF$334-AF$333)*10)),1))</f>
        <v>4.3</v>
      </c>
      <c r="AG78" s="72">
        <f>IF('Indicator Data'!AN81="No data","x",ROUND(IF('Indicator Data'!AN81&gt;AG$334,0,IF('Indicator Data'!AN81&lt;AG$333,10,(AG$334-'Indicator Data'!AN81)/(AG$334-AG$333)*10)),1))</f>
        <v>4.4000000000000004</v>
      </c>
      <c r="AH78" s="75">
        <f t="shared" si="24"/>
        <v>4.4000000000000004</v>
      </c>
      <c r="AI78" s="72">
        <f>IF('Indicator Data'!AP81="No data","x",ROUND(IF('Indicator Data'!AP81&gt;AI$334,10,IF('Indicator Data'!AP81&lt;AI$333,0,10-(AI$334-'Indicator Data'!AP81)/(AI$334-AI$333)*10)),1))</f>
        <v>6.6</v>
      </c>
      <c r="AJ78" s="72">
        <f>IF('Indicator Data'!AR81="No data","x",ROUND(IF('Indicator Data'!AR81&gt;$AJ$334,10,IF('Indicator Data'!AR81&lt;$AJ$333,0,10-($AJ$334-'Indicator Data'!AR81)/($AJ$334-$AJ$333)*10)),1))</f>
        <v>6.7</v>
      </c>
      <c r="AK78" s="75">
        <f t="shared" si="25"/>
        <v>6.7</v>
      </c>
      <c r="AL78" s="79">
        <f t="shared" si="27"/>
        <v>6.6</v>
      </c>
      <c r="AM78" s="80">
        <f t="shared" si="26"/>
        <v>4</v>
      </c>
    </row>
    <row r="79" spans="1:39" ht="15.75" customHeight="1" x14ac:dyDescent="0.25">
      <c r="A79" s="47" t="s">
        <v>193</v>
      </c>
      <c r="B79" s="47" t="s">
        <v>258</v>
      </c>
      <c r="C79" s="47" t="s">
        <v>264</v>
      </c>
      <c r="D79" s="47" t="s">
        <v>265</v>
      </c>
      <c r="E79" s="72">
        <f>IF('Indicator Data'!O82="No data","x",ROUND(IF('Indicator Data'!O82&gt;E$334,10,IF('Indicator Data'!O82&lt;E$333,0,10-(E$334-'Indicator Data'!O82)/(E$334-E$333)*10)),1))</f>
        <v>10</v>
      </c>
      <c r="F79" s="73">
        <f>IF('Indicator Data'!P82="No data","x",ROUND(IF('Indicator Data'!P82^2&gt;F$334,10,IF('Indicator Data'!P82^2&lt;F$333,0,10-(F$334-'Indicator Data'!P82^2)/(F$334-F$333)*10)),1))</f>
        <v>10</v>
      </c>
      <c r="G79" s="81">
        <f>IF('Indicator Data'!Q82="No data","x",ROUND(IF('Indicator Data'!Q82^2&gt;G$334,10,IF('Indicator Data'!Q82^2&lt;G$333,0,10-(G$334-'Indicator Data'!Q82^2)/(G$334-G$333)*10)),1))</f>
        <v>9.8000000000000007</v>
      </c>
      <c r="H79" s="81">
        <f>IF('Indicator Data'!R82="No data","x",ROUND(IF('Indicator Data'!R82&gt;H$334,10,IF('Indicator Data'!R82&lt;H$333,0,10-(H$334-'Indicator Data'!R82)/(H$334-H$333)*10)),1))</f>
        <v>10</v>
      </c>
      <c r="I79" s="73">
        <f t="shared" si="14"/>
        <v>9.9</v>
      </c>
      <c r="J79" s="73">
        <v>10</v>
      </c>
      <c r="K79" s="73">
        <v>10</v>
      </c>
      <c r="L79" s="75">
        <f t="shared" si="15"/>
        <v>10</v>
      </c>
      <c r="M79" s="72">
        <f>IF('Indicator Data'!U82="No data","x",ROUND(IF('Indicator Data'!U82&gt;M$334,0,IF('Indicator Data'!U82&lt;M$333,10,(M$334-'Indicator Data'!U82)/(M$334-M$333)*10)),1))</f>
        <v>0.1</v>
      </c>
      <c r="N79" s="72">
        <v>0.8</v>
      </c>
      <c r="O79" s="72">
        <v>0.36</v>
      </c>
      <c r="P79" s="75">
        <f t="shared" si="16"/>
        <v>0.4</v>
      </c>
      <c r="Q79" s="72">
        <f>IF('Indicator Data'!X82="No data","x",ROUND(IF('Indicator Data'!X82&gt;Q$334,10,IF('Indicator Data'!X82&lt;Q$333,0,10-(Q$334-'Indicator Data'!X82)/(Q$334-Q$333)*10)),1))</f>
        <v>10</v>
      </c>
      <c r="R79" s="75">
        <f t="shared" si="17"/>
        <v>10</v>
      </c>
      <c r="S79" s="76">
        <f t="shared" si="18"/>
        <v>7.6</v>
      </c>
      <c r="T79" s="77">
        <f>IF(AND('Indicator Data'!AC82="No data",'Indicator Data'!AD82="No data",'Indicator Data'!AE82="No data",'Indicator Data'!AF82="No data"),0,SUM('Indicator Data'!AC82:AF82)/100)</f>
        <v>0</v>
      </c>
      <c r="U79" s="72">
        <f t="shared" si="19"/>
        <v>0</v>
      </c>
      <c r="V79" s="78">
        <f>IF('Indicator Data'!BF82="No data","x",T79*100/'Indicator Data'!BF82)</f>
        <v>0</v>
      </c>
      <c r="W79" s="72">
        <f t="shared" si="20"/>
        <v>0</v>
      </c>
      <c r="X79" s="79">
        <f t="shared" si="21"/>
        <v>0</v>
      </c>
      <c r="Y79" s="72">
        <f>IF('Indicator Data'!AK82="x","x",ROUND((PERCENTRANK('Indicator Data'!$AK$6:$AK$335,'Indicator Data'!AK82,2)*10),1))</f>
        <v>6.5</v>
      </c>
      <c r="Z79" s="72">
        <f>IF('Indicator Data'!AJ82="x","x",ROUND((PERCENTRANK('Indicator Data'!$AJ$6:$AJ$335,'Indicator Data'!AJ82,2)*10),1))</f>
        <v>6.6</v>
      </c>
      <c r="AA79" s="75">
        <f t="shared" si="22"/>
        <v>6.6</v>
      </c>
      <c r="AB79" s="72">
        <f>IF('Indicator Data'!Y82="No data","x",ROUND(IF('Indicator Data'!Y82&gt;AB$334,10,IF('Indicator Data'!Y82&lt;AB$333,0,10-(AB$334-'Indicator Data'!Y82)/(AB$334-AB$333)*10)),1))</f>
        <v>9</v>
      </c>
      <c r="AC79" s="72">
        <f>IF('Indicator Data'!AB82="No data","x",ROUND(IF('Indicator Data'!AB82&gt;AC$334,10,IF('Indicator Data'!AB82&lt;AC$333,0,10-(AC$334-'Indicator Data'!AB82)/(AC$334-AC$333)*10)),1))</f>
        <v>7</v>
      </c>
      <c r="AD79" s="72">
        <f>IF('Indicator Data'!AG82="No data","x",ROUND(IF('Indicator Data'!AG82&gt;AD$334,10,IF('Indicator Data'!AG82&lt;AD$333,0,10-(AD$334-'Indicator Data'!AG82)/(AD$334-AD$333)*10)),1))</f>
        <v>0.5</v>
      </c>
      <c r="AE79" s="75">
        <f t="shared" si="23"/>
        <v>5.5</v>
      </c>
      <c r="AF79" s="72">
        <f>IF('Indicator Data'!AM82="No data","x",ROUND(IF('Indicator Data'!AM82&gt;AF$334,10,IF('Indicator Data'!AM82&lt;AF$333,0,10-(AF$334-'Indicator Data'!AM82)/(AF$334-AF$333)*10)),1))</f>
        <v>3.1</v>
      </c>
      <c r="AG79" s="72">
        <f>IF('Indicator Data'!AN82="No data","x",ROUND(IF('Indicator Data'!AN82&gt;AG$334,0,IF('Indicator Data'!AN82&lt;AG$333,10,(AG$334-'Indicator Data'!AN82)/(AG$334-AG$333)*10)),1))</f>
        <v>9.4</v>
      </c>
      <c r="AH79" s="75">
        <f t="shared" si="24"/>
        <v>6.3</v>
      </c>
      <c r="AI79" s="72">
        <f>IF('Indicator Data'!AP82="No data","x",ROUND(IF('Indicator Data'!AP82&gt;AI$334,10,IF('Indicator Data'!AP82&lt;AI$333,0,10-(AI$334-'Indicator Data'!AP82)/(AI$334-AI$333)*10)),1))</f>
        <v>4.5</v>
      </c>
      <c r="AJ79" s="72">
        <f>IF('Indicator Data'!AR82="No data","x",ROUND(IF('Indicator Data'!AR82&gt;$AJ$334,10,IF('Indicator Data'!AR82&lt;$AJ$333,0,10-($AJ$334-'Indicator Data'!AR82)/($AJ$334-$AJ$333)*10)),1))</f>
        <v>1.6</v>
      </c>
      <c r="AK79" s="75">
        <f t="shared" si="25"/>
        <v>3.1</v>
      </c>
      <c r="AL79" s="79">
        <f t="shared" si="27"/>
        <v>5.5</v>
      </c>
      <c r="AM79" s="80">
        <f t="shared" si="26"/>
        <v>3.2</v>
      </c>
    </row>
    <row r="80" spans="1:39" ht="15.75" customHeight="1" x14ac:dyDescent="0.25">
      <c r="A80" s="47" t="s">
        <v>193</v>
      </c>
      <c r="B80" s="47" t="s">
        <v>258</v>
      </c>
      <c r="C80" s="47" t="s">
        <v>266</v>
      </c>
      <c r="D80" s="47" t="s">
        <v>267</v>
      </c>
      <c r="E80" s="72">
        <f>IF('Indicator Data'!O83="No data","x",ROUND(IF('Indicator Data'!O83&gt;E$334,10,IF('Indicator Data'!O83&lt;E$333,0,10-(E$334-'Indicator Data'!O83)/(E$334-E$333)*10)),1))</f>
        <v>10</v>
      </c>
      <c r="F80" s="73">
        <f>IF('Indicator Data'!P83="No data","x",ROUND(IF('Indicator Data'!P83^2&gt;F$334,10,IF('Indicator Data'!P83^2&lt;F$333,0,10-(F$334-'Indicator Data'!P83^2)/(F$334-F$333)*10)),1))</f>
        <v>10</v>
      </c>
      <c r="G80" s="81">
        <f>IF('Indicator Data'!Q83="No data","x",ROUND(IF('Indicator Data'!Q83^2&gt;G$334,10,IF('Indicator Data'!Q83^2&lt;G$333,0,10-(G$334-'Indicator Data'!Q83^2)/(G$334-G$333)*10)),1))</f>
        <v>9.9</v>
      </c>
      <c r="H80" s="81">
        <f>IF('Indicator Data'!R83="No data","x",ROUND(IF('Indicator Data'!R83&gt;H$334,10,IF('Indicator Data'!R83&lt;H$333,0,10-(H$334-'Indicator Data'!R83)/(H$334-H$333)*10)),1))</f>
        <v>10</v>
      </c>
      <c r="I80" s="73">
        <f t="shared" si="14"/>
        <v>10</v>
      </c>
      <c r="J80" s="73">
        <v>10</v>
      </c>
      <c r="K80" s="73">
        <v>10</v>
      </c>
      <c r="L80" s="75">
        <f t="shared" si="15"/>
        <v>10</v>
      </c>
      <c r="M80" s="72">
        <f>IF('Indicator Data'!U83="No data","x",ROUND(IF('Indicator Data'!U83&gt;M$334,0,IF('Indicator Data'!U83&lt;M$333,10,(M$334-'Indicator Data'!U83)/(M$334-M$333)*10)),1))</f>
        <v>3.1</v>
      </c>
      <c r="N80" s="72">
        <v>0.4</v>
      </c>
      <c r="O80" s="72">
        <v>0.42</v>
      </c>
      <c r="P80" s="75">
        <f t="shared" si="16"/>
        <v>1.4</v>
      </c>
      <c r="Q80" s="72">
        <f>IF('Indicator Data'!X83="No data","x",ROUND(IF('Indicator Data'!X83&gt;Q$334,10,IF('Indicator Data'!X83&lt;Q$333,0,10-(Q$334-'Indicator Data'!X83)/(Q$334-Q$333)*10)),1))</f>
        <v>9.9</v>
      </c>
      <c r="R80" s="75">
        <f t="shared" si="17"/>
        <v>9.9</v>
      </c>
      <c r="S80" s="76">
        <f t="shared" si="18"/>
        <v>7.8</v>
      </c>
      <c r="T80" s="77">
        <f>IF(AND('Indicator Data'!AC83="No data",'Indicator Data'!AD83="No data",'Indicator Data'!AE83="No data",'Indicator Data'!AF83="No data"),0,SUM('Indicator Data'!AC83:AF83)/100)</f>
        <v>0</v>
      </c>
      <c r="U80" s="72">
        <f t="shared" si="19"/>
        <v>0</v>
      </c>
      <c r="V80" s="78">
        <f>IF('Indicator Data'!BF83="No data","x",T80*100/'Indicator Data'!BF83)</f>
        <v>0</v>
      </c>
      <c r="W80" s="72">
        <f t="shared" si="20"/>
        <v>0</v>
      </c>
      <c r="X80" s="79">
        <f t="shared" si="21"/>
        <v>0</v>
      </c>
      <c r="Y80" s="72">
        <f>IF('Indicator Data'!AK83="x","x",ROUND((PERCENTRANK('Indicator Data'!$AK$6:$AK$335,'Indicator Data'!AK83,2)*10),1))</f>
        <v>2.8</v>
      </c>
      <c r="Z80" s="72">
        <f>IF('Indicator Data'!AJ83="x","x",ROUND((PERCENTRANK('Indicator Data'!$AJ$6:$AJ$335,'Indicator Data'!AJ83,2)*10),1))</f>
        <v>2.6</v>
      </c>
      <c r="AA80" s="75">
        <f t="shared" si="22"/>
        <v>2.7</v>
      </c>
      <c r="AB80" s="72">
        <f>IF('Indicator Data'!Y83="No data","x",ROUND(IF('Indicator Data'!Y83&gt;AB$334,10,IF('Indicator Data'!Y83&lt;AB$333,0,10-(AB$334-'Indicator Data'!Y83)/(AB$334-AB$333)*10)),1))</f>
        <v>2.8</v>
      </c>
      <c r="AC80" s="72">
        <f>IF('Indicator Data'!AB83="No data","x",ROUND(IF('Indicator Data'!AB83&gt;AC$334,10,IF('Indicator Data'!AB83&lt;AC$333,0,10-(AC$334-'Indicator Data'!AB83)/(AC$334-AC$333)*10)),1))</f>
        <v>7</v>
      </c>
      <c r="AD80" s="72">
        <f>IF('Indicator Data'!AG83="No data","x",ROUND(IF('Indicator Data'!AG83&gt;AD$334,10,IF('Indicator Data'!AG83&lt;AD$333,0,10-(AD$334-'Indicator Data'!AG83)/(AD$334-AD$333)*10)),1))</f>
        <v>1.9</v>
      </c>
      <c r="AE80" s="75">
        <f t="shared" si="23"/>
        <v>3.9</v>
      </c>
      <c r="AF80" s="72">
        <f>IF('Indicator Data'!AM83="No data","x",ROUND(IF('Indicator Data'!AM83&gt;AF$334,10,IF('Indicator Data'!AM83&lt;AF$333,0,10-(AF$334-'Indicator Data'!AM83)/(AF$334-AF$333)*10)),1))</f>
        <v>2.4</v>
      </c>
      <c r="AG80" s="72">
        <f>IF('Indicator Data'!AN83="No data","x",ROUND(IF('Indicator Data'!AN83&gt;AG$334,0,IF('Indicator Data'!AN83&lt;AG$333,10,(AG$334-'Indicator Data'!AN83)/(AG$334-AG$333)*10)),1))</f>
        <v>7.4</v>
      </c>
      <c r="AH80" s="75">
        <f t="shared" si="24"/>
        <v>4.9000000000000004</v>
      </c>
      <c r="AI80" s="72">
        <f>IF('Indicator Data'!AP83="No data","x",ROUND(IF('Indicator Data'!AP83&gt;AI$334,10,IF('Indicator Data'!AP83&lt;AI$333,0,10-(AI$334-'Indicator Data'!AP83)/(AI$334-AI$333)*10)),1))</f>
        <v>1.6</v>
      </c>
      <c r="AJ80" s="72">
        <f>IF('Indicator Data'!AR83="No data","x",ROUND(IF('Indicator Data'!AR83&gt;$AJ$334,10,IF('Indicator Data'!AR83&lt;$AJ$333,0,10-($AJ$334-'Indicator Data'!AR83)/($AJ$334-$AJ$333)*10)),1))</f>
        <v>3.5</v>
      </c>
      <c r="AK80" s="75">
        <f t="shared" si="25"/>
        <v>2.6</v>
      </c>
      <c r="AL80" s="79">
        <f t="shared" si="27"/>
        <v>3.6</v>
      </c>
      <c r="AM80" s="80">
        <f t="shared" si="26"/>
        <v>2</v>
      </c>
    </row>
    <row r="81" spans="1:39" ht="15.75" customHeight="1" x14ac:dyDescent="0.25">
      <c r="A81" s="47" t="s">
        <v>268</v>
      </c>
      <c r="B81" s="47" t="s">
        <v>269</v>
      </c>
      <c r="C81" s="47" t="s">
        <v>269</v>
      </c>
      <c r="D81" s="47" t="s">
        <v>270</v>
      </c>
      <c r="E81" s="72">
        <f>IF('Indicator Data'!O84="No data","x",ROUND(IF('Indicator Data'!O84&gt;E$334,10,IF('Indicator Data'!O84&lt;E$333,0,10-(E$334-'Indicator Data'!O84)/(E$334-E$333)*10)),1))</f>
        <v>4</v>
      </c>
      <c r="F81" s="73">
        <f>IF('Indicator Data'!P84="No data","x",ROUND(IF('Indicator Data'!P84^2&gt;F$334,10,IF('Indicator Data'!P84^2&lt;F$333,0,10-(F$334-'Indicator Data'!P84^2)/(F$334-F$333)*10)),1))</f>
        <v>8.4</v>
      </c>
      <c r="G81" s="81">
        <f>IF('Indicator Data'!Q84="No data","x",ROUND(IF('Indicator Data'!Q84^2&gt;G$334,10,IF('Indicator Data'!Q84^2&lt;G$333,0,10-(G$334-'Indicator Data'!Q84^2)/(G$334-G$333)*10)),1))</f>
        <v>4.9000000000000004</v>
      </c>
      <c r="H81" s="81">
        <f>IF('Indicator Data'!R84="No data","x",ROUND(IF('Indicator Data'!R84&gt;H$334,10,IF('Indicator Data'!R84&lt;H$333,0,10-(H$334-'Indicator Data'!R84)/(H$334-H$333)*10)),1))</f>
        <v>8</v>
      </c>
      <c r="I81" s="73">
        <f t="shared" si="14"/>
        <v>6.5</v>
      </c>
      <c r="J81" s="73">
        <v>3.1</v>
      </c>
      <c r="K81" s="73">
        <v>6.2</v>
      </c>
      <c r="L81" s="75">
        <f t="shared" si="15"/>
        <v>6</v>
      </c>
      <c r="M81" s="72">
        <f>IF('Indicator Data'!U84="No data","x",ROUND(IF('Indicator Data'!U84&gt;M$334,0,IF('Indicator Data'!U84&lt;M$333,10,(M$334-'Indicator Data'!U84)/(M$334-M$333)*10)),1))</f>
        <v>5.7</v>
      </c>
      <c r="N81" s="72">
        <v>4.5999999999999996</v>
      </c>
      <c r="O81" s="72">
        <v>2.4300000000000002</v>
      </c>
      <c r="P81" s="75">
        <f t="shared" si="16"/>
        <v>4.4000000000000004</v>
      </c>
      <c r="Q81" s="72">
        <f>IF('Indicator Data'!X84="No data","x",ROUND(IF('Indicator Data'!X84&gt;Q$334,10,IF('Indicator Data'!X84&lt;Q$333,0,10-(Q$334-'Indicator Data'!X84)/(Q$334-Q$333)*10)),1))</f>
        <v>5.3</v>
      </c>
      <c r="R81" s="75">
        <f t="shared" si="17"/>
        <v>5.3</v>
      </c>
      <c r="S81" s="76">
        <f t="shared" si="18"/>
        <v>5.4</v>
      </c>
      <c r="T81" s="77">
        <f>IF(AND('Indicator Data'!AC84="No data",'Indicator Data'!AD84="No data",'Indicator Data'!AE84="No data",'Indicator Data'!AF84="No data"),0,SUM('Indicator Data'!AC84:AF84)/100)</f>
        <v>0</v>
      </c>
      <c r="U81" s="72">
        <f t="shared" si="19"/>
        <v>0</v>
      </c>
      <c r="V81" s="78">
        <f>IF('Indicator Data'!BF84="No data","x",T81*100/'Indicator Data'!BF84)</f>
        <v>0</v>
      </c>
      <c r="W81" s="72">
        <f t="shared" si="20"/>
        <v>0</v>
      </c>
      <c r="X81" s="79">
        <f t="shared" si="21"/>
        <v>0</v>
      </c>
      <c r="Y81" s="72">
        <f>IF('Indicator Data'!AK84="x","x",ROUND((PERCENTRANK('Indicator Data'!$AK$6:$AK$335,'Indicator Data'!AK84,2)*10),1))</f>
        <v>1.3</v>
      </c>
      <c r="Z81" s="72">
        <f>IF('Indicator Data'!AJ84="x","x",ROUND((PERCENTRANK('Indicator Data'!$AJ$6:$AJ$335,'Indicator Data'!AJ84,2)*10),1))</f>
        <v>1.2</v>
      </c>
      <c r="AA81" s="75">
        <f t="shared" si="22"/>
        <v>1.3</v>
      </c>
      <c r="AB81" s="72">
        <f>IF('Indicator Data'!Y84="No data","x",ROUND(IF('Indicator Data'!Y84&gt;AB$334,10,IF('Indicator Data'!Y84&lt;AB$333,0,10-(AB$334-'Indicator Data'!Y84)/(AB$334-AB$333)*10)),1))</f>
        <v>3</v>
      </c>
      <c r="AC81" s="72">
        <f>IF('Indicator Data'!AB84="No data","x",ROUND(IF('Indicator Data'!AB84&gt;AC$334,10,IF('Indicator Data'!AB84&lt;AC$333,0,10-(AC$334-'Indicator Data'!AB84)/(AC$334-AC$333)*10)),1))</f>
        <v>2.9</v>
      </c>
      <c r="AD81" s="72">
        <f>IF('Indicator Data'!AG84="No data","x",ROUND(IF('Indicator Data'!AG84&gt;AD$334,10,IF('Indicator Data'!AG84&lt;AD$333,0,10-(AD$334-'Indicator Data'!AG84)/(AD$334-AD$333)*10)),1))</f>
        <v>3.2</v>
      </c>
      <c r="AE81" s="75">
        <f t="shared" si="23"/>
        <v>3</v>
      </c>
      <c r="AF81" s="72">
        <f>IF('Indicator Data'!AM84="No data","x",ROUND(IF('Indicator Data'!AM84&gt;AF$334,10,IF('Indicator Data'!AM84&lt;AF$333,0,10-(AF$334-'Indicator Data'!AM84)/(AF$334-AF$333)*10)),1))</f>
        <v>4.9000000000000004</v>
      </c>
      <c r="AG81" s="72">
        <f>IF('Indicator Data'!AN84="No data","x",ROUND(IF('Indicator Data'!AN84&gt;AG$334,0,IF('Indicator Data'!AN84&lt;AG$333,10,(AG$334-'Indicator Data'!AN84)/(AG$334-AG$333)*10)),1))</f>
        <v>1</v>
      </c>
      <c r="AH81" s="75">
        <f t="shared" si="24"/>
        <v>3</v>
      </c>
      <c r="AI81" s="72">
        <f>IF('Indicator Data'!AP84="No data","x",ROUND(IF('Indicator Data'!AP84&gt;AI$334,10,IF('Indicator Data'!AP84&lt;AI$333,0,10-(AI$334-'Indicator Data'!AP84)/(AI$334-AI$333)*10)),1))</f>
        <v>4.3</v>
      </c>
      <c r="AJ81" s="72">
        <f>IF('Indicator Data'!AR84="No data","x",ROUND(IF('Indicator Data'!AR84&gt;$AJ$334,10,IF('Indicator Data'!AR84&lt;$AJ$333,0,10-($AJ$334-'Indicator Data'!AR84)/($AJ$334-$AJ$333)*10)),1))</f>
        <v>4.5</v>
      </c>
      <c r="AK81" s="75">
        <f t="shared" si="25"/>
        <v>4.4000000000000004</v>
      </c>
      <c r="AL81" s="79">
        <f t="shared" si="27"/>
        <v>3</v>
      </c>
      <c r="AM81" s="80">
        <f t="shared" si="26"/>
        <v>1.6</v>
      </c>
    </row>
    <row r="82" spans="1:39" ht="15.75" customHeight="1" x14ac:dyDescent="0.25">
      <c r="A82" s="47" t="s">
        <v>268</v>
      </c>
      <c r="B82" s="47" t="s">
        <v>269</v>
      </c>
      <c r="C82" s="47" t="s">
        <v>271</v>
      </c>
      <c r="D82" s="47" t="s">
        <v>272</v>
      </c>
      <c r="E82" s="72">
        <f>IF('Indicator Data'!O85="No data","x",ROUND(IF('Indicator Data'!O85&gt;E$334,10,IF('Indicator Data'!O85&lt;E$333,0,10-(E$334-'Indicator Data'!O85)/(E$334-E$333)*10)),1))</f>
        <v>5.4</v>
      </c>
      <c r="F82" s="73">
        <f>IF('Indicator Data'!P85="No data","x",ROUND(IF('Indicator Data'!P85^2&gt;F$334,10,IF('Indicator Data'!P85^2&lt;F$333,0,10-(F$334-'Indicator Data'!P85^2)/(F$334-F$333)*10)),1))</f>
        <v>9.6999999999999993</v>
      </c>
      <c r="G82" s="81">
        <f>IF('Indicator Data'!Q85="No data","x",ROUND(IF('Indicator Data'!Q85^2&gt;G$334,10,IF('Indicator Data'!Q85^2&lt;G$333,0,10-(G$334-'Indicator Data'!Q85^2)/(G$334-G$333)*10)),1))</f>
        <v>5.6</v>
      </c>
      <c r="H82" s="81">
        <f>IF('Indicator Data'!R85="No data","x",ROUND(IF('Indicator Data'!R85&gt;H$334,10,IF('Indicator Data'!R85&lt;H$333,0,10-(H$334-'Indicator Data'!R85)/(H$334-H$333)*10)),1))</f>
        <v>10</v>
      </c>
      <c r="I82" s="73">
        <f t="shared" si="14"/>
        <v>7.8</v>
      </c>
      <c r="J82" s="73">
        <v>6.8</v>
      </c>
      <c r="K82" s="73">
        <v>6.5</v>
      </c>
      <c r="L82" s="75">
        <f t="shared" si="15"/>
        <v>7.6</v>
      </c>
      <c r="M82" s="72">
        <f>IF('Indicator Data'!U85="No data","x",ROUND(IF('Indicator Data'!U85&gt;M$334,0,IF('Indicator Data'!U85&lt;M$333,10,(M$334-'Indicator Data'!U85)/(M$334-M$333)*10)),1))</f>
        <v>5</v>
      </c>
      <c r="N82" s="72">
        <v>4.5999999999999996</v>
      </c>
      <c r="O82" s="72">
        <v>2.4500000000000002</v>
      </c>
      <c r="P82" s="75">
        <f t="shared" si="16"/>
        <v>4.0999999999999996</v>
      </c>
      <c r="Q82" s="72">
        <f>IF('Indicator Data'!X85="No data","x",ROUND(IF('Indicator Data'!X85&gt;Q$334,10,IF('Indicator Data'!X85&lt;Q$333,0,10-(Q$334-'Indicator Data'!X85)/(Q$334-Q$333)*10)),1))</f>
        <v>8.8000000000000007</v>
      </c>
      <c r="R82" s="75">
        <f t="shared" si="17"/>
        <v>8.8000000000000007</v>
      </c>
      <c r="S82" s="76">
        <f t="shared" si="18"/>
        <v>7</v>
      </c>
      <c r="T82" s="77">
        <f>IF(AND('Indicator Data'!AC85="No data",'Indicator Data'!AD85="No data",'Indicator Data'!AE85="No data",'Indicator Data'!AF85="No data"),0,SUM('Indicator Data'!AC85:AF85)/100)</f>
        <v>0</v>
      </c>
      <c r="U82" s="72">
        <f t="shared" si="19"/>
        <v>0</v>
      </c>
      <c r="V82" s="78">
        <f>IF('Indicator Data'!BF85="No data","x",T82*100/'Indicator Data'!BF85)</f>
        <v>0</v>
      </c>
      <c r="W82" s="72">
        <f t="shared" si="20"/>
        <v>0</v>
      </c>
      <c r="X82" s="79">
        <f t="shared" si="21"/>
        <v>0</v>
      </c>
      <c r="Y82" s="72">
        <f>IF('Indicator Data'!AK85="x","x",ROUND((PERCENTRANK('Indicator Data'!$AK$6:$AK$335,'Indicator Data'!AK85,2)*10),1))</f>
        <v>5.8</v>
      </c>
      <c r="Z82" s="72">
        <f>IF('Indicator Data'!AJ85="x","x",ROUND((PERCENTRANK('Indicator Data'!$AJ$6:$AJ$335,'Indicator Data'!AJ85,2)*10),1))</f>
        <v>5.5</v>
      </c>
      <c r="AA82" s="75">
        <f t="shared" si="22"/>
        <v>5.7</v>
      </c>
      <c r="AB82" s="72">
        <f>IF('Indicator Data'!Y85="No data","x",ROUND(IF('Indicator Data'!Y85&gt;AB$334,10,IF('Indicator Data'!Y85&lt;AB$333,0,10-(AB$334-'Indicator Data'!Y85)/(AB$334-AB$333)*10)),1))</f>
        <v>2.9</v>
      </c>
      <c r="AC82" s="72">
        <f>IF('Indicator Data'!AB85="No data","x",ROUND(IF('Indicator Data'!AB85&gt;AC$334,10,IF('Indicator Data'!AB85&lt;AC$333,0,10-(AC$334-'Indicator Data'!AB85)/(AC$334-AC$333)*10)),1))</f>
        <v>3.3</v>
      </c>
      <c r="AD82" s="72">
        <f>IF('Indicator Data'!AG85="No data","x",ROUND(IF('Indicator Data'!AG85&gt;AD$334,10,IF('Indicator Data'!AG85&lt;AD$333,0,10-(AD$334-'Indicator Data'!AG85)/(AD$334-AD$333)*10)),1))</f>
        <v>1.4</v>
      </c>
      <c r="AE82" s="75">
        <f t="shared" si="23"/>
        <v>2.5</v>
      </c>
      <c r="AF82" s="72">
        <f>IF('Indicator Data'!AM85="No data","x",ROUND(IF('Indicator Data'!AM85&gt;AF$334,10,IF('Indicator Data'!AM85&lt;AF$333,0,10-(AF$334-'Indicator Data'!AM85)/(AF$334-AF$333)*10)),1))</f>
        <v>6</v>
      </c>
      <c r="AG82" s="72">
        <f>IF('Indicator Data'!AN85="No data","x",ROUND(IF('Indicator Data'!AN85&gt;AG$334,0,IF('Indicator Data'!AN85&lt;AG$333,10,(AG$334-'Indicator Data'!AN85)/(AG$334-AG$333)*10)),1))</f>
        <v>1.7</v>
      </c>
      <c r="AH82" s="75">
        <f t="shared" si="24"/>
        <v>3.9</v>
      </c>
      <c r="AI82" s="72">
        <f>IF('Indicator Data'!AP85="No data","x",ROUND(IF('Indicator Data'!AP85&gt;AI$334,10,IF('Indicator Data'!AP85&lt;AI$333,0,10-(AI$334-'Indicator Data'!AP85)/(AI$334-AI$333)*10)),1))</f>
        <v>4.2</v>
      </c>
      <c r="AJ82" s="72">
        <f>IF('Indicator Data'!AR85="No data","x",ROUND(IF('Indicator Data'!AR85&gt;$AJ$334,10,IF('Indicator Data'!AR85&lt;$AJ$333,0,10-($AJ$334-'Indicator Data'!AR85)/($AJ$334-$AJ$333)*10)),1))</f>
        <v>5.6</v>
      </c>
      <c r="AK82" s="75">
        <f t="shared" si="25"/>
        <v>4.9000000000000004</v>
      </c>
      <c r="AL82" s="79">
        <f t="shared" si="27"/>
        <v>4.4000000000000004</v>
      </c>
      <c r="AM82" s="80">
        <f t="shared" si="26"/>
        <v>2.5</v>
      </c>
    </row>
    <row r="83" spans="1:39" ht="15.75" customHeight="1" x14ac:dyDescent="0.25">
      <c r="A83" s="47" t="s">
        <v>268</v>
      </c>
      <c r="B83" s="47" t="s">
        <v>269</v>
      </c>
      <c r="C83" s="47" t="s">
        <v>273</v>
      </c>
      <c r="D83" s="47" t="s">
        <v>274</v>
      </c>
      <c r="E83" s="72">
        <f>IF('Indicator Data'!O86="No data","x",ROUND(IF('Indicator Data'!O86&gt;E$334,10,IF('Indicator Data'!O86&lt;E$333,0,10-(E$334-'Indicator Data'!O86)/(E$334-E$333)*10)),1))</f>
        <v>6.1</v>
      </c>
      <c r="F83" s="73">
        <f>IF('Indicator Data'!P86="No data","x",ROUND(IF('Indicator Data'!P86^2&gt;F$334,10,IF('Indicator Data'!P86^2&lt;F$333,0,10-(F$334-'Indicator Data'!P86^2)/(F$334-F$333)*10)),1))</f>
        <v>9.6999999999999993</v>
      </c>
      <c r="G83" s="81">
        <f>IF('Indicator Data'!Q86="No data","x",ROUND(IF('Indicator Data'!Q86^2&gt;G$334,10,IF('Indicator Data'!Q86^2&lt;G$333,0,10-(G$334-'Indicator Data'!Q86^2)/(G$334-G$333)*10)),1))</f>
        <v>6.2</v>
      </c>
      <c r="H83" s="81">
        <f>IF('Indicator Data'!R86="No data","x",ROUND(IF('Indicator Data'!R86&gt;H$334,10,IF('Indicator Data'!R86&lt;H$333,0,10-(H$334-'Indicator Data'!R86)/(H$334-H$333)*10)),1))</f>
        <v>10</v>
      </c>
      <c r="I83" s="73">
        <f t="shared" si="14"/>
        <v>8.1</v>
      </c>
      <c r="J83" s="73">
        <v>4.4000000000000004</v>
      </c>
      <c r="K83" s="73">
        <v>8.6</v>
      </c>
      <c r="L83" s="75">
        <f t="shared" si="15"/>
        <v>7.9</v>
      </c>
      <c r="M83" s="72">
        <f>IF('Indicator Data'!U86="No data","x",ROUND(IF('Indicator Data'!U86&gt;M$334,0,IF('Indicator Data'!U86&lt;M$333,10,(M$334-'Indicator Data'!U86)/(M$334-M$333)*10)),1))</f>
        <v>7.3</v>
      </c>
      <c r="N83" s="72">
        <v>7.7</v>
      </c>
      <c r="O83" s="72">
        <v>2.27</v>
      </c>
      <c r="P83" s="75">
        <f t="shared" si="16"/>
        <v>6.2</v>
      </c>
      <c r="Q83" s="72">
        <f>IF('Indicator Data'!X86="No data","x",ROUND(IF('Indicator Data'!X86&gt;Q$334,10,IF('Indicator Data'!X86&lt;Q$333,0,10-(Q$334-'Indicator Data'!X86)/(Q$334-Q$333)*10)),1))</f>
        <v>8.6999999999999993</v>
      </c>
      <c r="R83" s="75">
        <f t="shared" si="17"/>
        <v>8.6999999999999993</v>
      </c>
      <c r="S83" s="76">
        <f t="shared" si="18"/>
        <v>7.7</v>
      </c>
      <c r="T83" s="77">
        <f>IF(AND('Indicator Data'!AC86="No data",'Indicator Data'!AD86="No data",'Indicator Data'!AE86="No data",'Indicator Data'!AF86="No data"),0,SUM('Indicator Data'!AC86:AF86)/100)</f>
        <v>0</v>
      </c>
      <c r="U83" s="72">
        <f t="shared" si="19"/>
        <v>0</v>
      </c>
      <c r="V83" s="78">
        <f>IF('Indicator Data'!BF86="No data","x",T83*100/'Indicator Data'!BF86)</f>
        <v>0</v>
      </c>
      <c r="W83" s="72">
        <f t="shared" si="20"/>
        <v>0</v>
      </c>
      <c r="X83" s="79">
        <f t="shared" si="21"/>
        <v>0</v>
      </c>
      <c r="Y83" s="72">
        <f>IF('Indicator Data'!AK86="x","x",ROUND((PERCENTRANK('Indicator Data'!$AK$6:$AK$335,'Indicator Data'!AK86,2)*10),1))</f>
        <v>3.1</v>
      </c>
      <c r="Z83" s="72">
        <f>IF('Indicator Data'!AJ86="x","x",ROUND((PERCENTRANK('Indicator Data'!$AJ$6:$AJ$335,'Indicator Data'!AJ86,2)*10),1))</f>
        <v>2.6</v>
      </c>
      <c r="AA83" s="75">
        <f t="shared" si="22"/>
        <v>2.9</v>
      </c>
      <c r="AB83" s="72">
        <f>IF('Indicator Data'!Y86="No data","x",ROUND(IF('Indicator Data'!Y86&gt;AB$334,10,IF('Indicator Data'!Y86&lt;AB$333,0,10-(AB$334-'Indicator Data'!Y86)/(AB$334-AB$333)*10)),1))</f>
        <v>2.2999999999999998</v>
      </c>
      <c r="AC83" s="72">
        <f>IF('Indicator Data'!AB86="No data","x",ROUND(IF('Indicator Data'!AB86&gt;AC$334,10,IF('Indicator Data'!AB86&lt;AC$333,0,10-(AC$334-'Indicator Data'!AB86)/(AC$334-AC$333)*10)),1))</f>
        <v>3.4</v>
      </c>
      <c r="AD83" s="72">
        <f>IF('Indicator Data'!AG86="No data","x",ROUND(IF('Indicator Data'!AG86&gt;AD$334,10,IF('Indicator Data'!AG86&lt;AD$333,0,10-(AD$334-'Indicator Data'!AG86)/(AD$334-AD$333)*10)),1))</f>
        <v>0.7</v>
      </c>
      <c r="AE83" s="75">
        <f t="shared" si="23"/>
        <v>2.1</v>
      </c>
      <c r="AF83" s="72">
        <f>IF('Indicator Data'!AM86="No data","x",ROUND(IF('Indicator Data'!AM86&gt;AF$334,10,IF('Indicator Data'!AM86&lt;AF$333,0,10-(AF$334-'Indicator Data'!AM86)/(AF$334-AF$333)*10)),1))</f>
        <v>5.6</v>
      </c>
      <c r="AG83" s="72">
        <f>IF('Indicator Data'!AN86="No data","x",ROUND(IF('Indicator Data'!AN86&gt;AG$334,0,IF('Indicator Data'!AN86&lt;AG$333,10,(AG$334-'Indicator Data'!AN86)/(AG$334-AG$333)*10)),1))</f>
        <v>1.1000000000000001</v>
      </c>
      <c r="AH83" s="75">
        <f t="shared" si="24"/>
        <v>3.4</v>
      </c>
      <c r="AI83" s="72">
        <f>IF('Indicator Data'!AP86="No data","x",ROUND(IF('Indicator Data'!AP86&gt;AI$334,10,IF('Indicator Data'!AP86&lt;AI$333,0,10-(AI$334-'Indicator Data'!AP86)/(AI$334-AI$333)*10)),1))</f>
        <v>6.7</v>
      </c>
      <c r="AJ83" s="72">
        <f>IF('Indicator Data'!AR86="No data","x",ROUND(IF('Indicator Data'!AR86&gt;$AJ$334,10,IF('Indicator Data'!AR86&lt;$AJ$333,0,10-($AJ$334-'Indicator Data'!AR86)/($AJ$334-$AJ$333)*10)),1))</f>
        <v>5.6</v>
      </c>
      <c r="AK83" s="75">
        <f t="shared" si="25"/>
        <v>6.2</v>
      </c>
      <c r="AL83" s="79">
        <f t="shared" si="27"/>
        <v>3.8</v>
      </c>
      <c r="AM83" s="80">
        <f t="shared" si="26"/>
        <v>2.1</v>
      </c>
    </row>
    <row r="84" spans="1:39" ht="15.75" customHeight="1" x14ac:dyDescent="0.25">
      <c r="A84" s="47" t="s">
        <v>268</v>
      </c>
      <c r="B84" s="47" t="s">
        <v>269</v>
      </c>
      <c r="C84" s="47" t="s">
        <v>275</v>
      </c>
      <c r="D84" s="47" t="s">
        <v>276</v>
      </c>
      <c r="E84" s="72">
        <f>IF('Indicator Data'!O87="No data","x",ROUND(IF('Indicator Data'!O87&gt;E$334,10,IF('Indicator Data'!O87&lt;E$333,0,10-(E$334-'Indicator Data'!O87)/(E$334-E$333)*10)),1))</f>
        <v>6.5</v>
      </c>
      <c r="F84" s="73">
        <f>IF('Indicator Data'!P87="No data","x",ROUND(IF('Indicator Data'!P87^2&gt;F$334,10,IF('Indicator Data'!P87^2&lt;F$333,0,10-(F$334-'Indicator Data'!P87^2)/(F$334-F$333)*10)),1))</f>
        <v>9.9</v>
      </c>
      <c r="G84" s="81">
        <f>IF('Indicator Data'!Q87="No data","x",ROUND(IF('Indicator Data'!Q87^2&gt;G$334,10,IF('Indicator Data'!Q87^2&lt;G$333,0,10-(G$334-'Indicator Data'!Q87^2)/(G$334-G$333)*10)),1))</f>
        <v>6.1</v>
      </c>
      <c r="H84" s="81">
        <f>IF('Indicator Data'!R87="No data","x",ROUND(IF('Indicator Data'!R87&gt;H$334,10,IF('Indicator Data'!R87&lt;H$333,0,10-(H$334-'Indicator Data'!R87)/(H$334-H$333)*10)),1))</f>
        <v>10</v>
      </c>
      <c r="I84" s="73">
        <f t="shared" si="14"/>
        <v>8.1</v>
      </c>
      <c r="J84" s="73">
        <v>6.5</v>
      </c>
      <c r="K84" s="73">
        <v>9.4</v>
      </c>
      <c r="L84" s="75">
        <f t="shared" si="15"/>
        <v>8.5</v>
      </c>
      <c r="M84" s="72">
        <f>IF('Indicator Data'!U87="No data","x",ROUND(IF('Indicator Data'!U87&gt;M$334,0,IF('Indicator Data'!U87&lt;M$333,10,(M$334-'Indicator Data'!U87)/(M$334-M$333)*10)),1))</f>
        <v>6</v>
      </c>
      <c r="N84" s="72">
        <v>7.4</v>
      </c>
      <c r="O84" s="72">
        <v>2.0499999999999998</v>
      </c>
      <c r="P84" s="75">
        <f t="shared" si="16"/>
        <v>5.6</v>
      </c>
      <c r="Q84" s="72">
        <f>IF('Indicator Data'!X87="No data","x",ROUND(IF('Indicator Data'!X87&gt;Q$334,10,IF('Indicator Data'!X87&lt;Q$333,0,10-(Q$334-'Indicator Data'!X87)/(Q$334-Q$333)*10)),1))</f>
        <v>7.4</v>
      </c>
      <c r="R84" s="75">
        <f t="shared" si="17"/>
        <v>7.4</v>
      </c>
      <c r="S84" s="76">
        <f t="shared" si="18"/>
        <v>7.5</v>
      </c>
      <c r="T84" s="77">
        <f>IF(AND('Indicator Data'!AC87="No data",'Indicator Data'!AD87="No data",'Indicator Data'!AE87="No data",'Indicator Data'!AF87="No data"),0,SUM('Indicator Data'!AC87:AF87)/100)</f>
        <v>0</v>
      </c>
      <c r="U84" s="72">
        <f t="shared" si="19"/>
        <v>0</v>
      </c>
      <c r="V84" s="78">
        <f>IF('Indicator Data'!BF87="No data","x",T84*100/'Indicator Data'!BF87)</f>
        <v>0</v>
      </c>
      <c r="W84" s="72">
        <f t="shared" si="20"/>
        <v>0</v>
      </c>
      <c r="X84" s="79">
        <f t="shared" si="21"/>
        <v>0</v>
      </c>
      <c r="Y84" s="72">
        <f>IF('Indicator Data'!AK87="x","x",ROUND((PERCENTRANK('Indicator Data'!$AK$6:$AK$335,'Indicator Data'!AK87,2)*10),1))</f>
        <v>5.8</v>
      </c>
      <c r="Z84" s="72">
        <f>IF('Indicator Data'!AJ87="x","x",ROUND((PERCENTRANK('Indicator Data'!$AJ$6:$AJ$335,'Indicator Data'!AJ87,2)*10),1))</f>
        <v>5.5</v>
      </c>
      <c r="AA84" s="75">
        <f t="shared" si="22"/>
        <v>5.7</v>
      </c>
      <c r="AB84" s="72">
        <f>IF('Indicator Data'!Y87="No data","x",ROUND(IF('Indicator Data'!Y87&gt;AB$334,10,IF('Indicator Data'!Y87&lt;AB$333,0,10-(AB$334-'Indicator Data'!Y87)/(AB$334-AB$333)*10)),1))</f>
        <v>2.4</v>
      </c>
      <c r="AC84" s="72">
        <f>IF('Indicator Data'!AB87="No data","x",ROUND(IF('Indicator Data'!AB87&gt;AC$334,10,IF('Indicator Data'!AB87&lt;AC$333,0,10-(AC$334-'Indicator Data'!AB87)/(AC$334-AC$333)*10)),1))</f>
        <v>4.7</v>
      </c>
      <c r="AD84" s="72">
        <f>IF('Indicator Data'!AG87="No data","x",ROUND(IF('Indicator Data'!AG87&gt;AD$334,10,IF('Indicator Data'!AG87&lt;AD$333,0,10-(AD$334-'Indicator Data'!AG87)/(AD$334-AD$333)*10)),1))</f>
        <v>1</v>
      </c>
      <c r="AE84" s="75">
        <f t="shared" si="23"/>
        <v>2.7</v>
      </c>
      <c r="AF84" s="72">
        <f>IF('Indicator Data'!AM87="No data","x",ROUND(IF('Indicator Data'!AM87&gt;AF$334,10,IF('Indicator Data'!AM87&lt;AF$333,0,10-(AF$334-'Indicator Data'!AM87)/(AF$334-AF$333)*10)),1))</f>
        <v>5.5</v>
      </c>
      <c r="AG84" s="72">
        <f>IF('Indicator Data'!AN87="No data","x",ROUND(IF('Indicator Data'!AN87&gt;AG$334,0,IF('Indicator Data'!AN87&lt;AG$333,10,(AG$334-'Indicator Data'!AN87)/(AG$334-AG$333)*10)),1))</f>
        <v>3.1</v>
      </c>
      <c r="AH84" s="75">
        <f t="shared" si="24"/>
        <v>4.3</v>
      </c>
      <c r="AI84" s="72">
        <f>IF('Indicator Data'!AP87="No data","x",ROUND(IF('Indicator Data'!AP87&gt;AI$334,10,IF('Indicator Data'!AP87&lt;AI$333,0,10-(AI$334-'Indicator Data'!AP87)/(AI$334-AI$333)*10)),1))</f>
        <v>4.9000000000000004</v>
      </c>
      <c r="AJ84" s="72">
        <f>IF('Indicator Data'!AR87="No data","x",ROUND(IF('Indicator Data'!AR87&gt;$AJ$334,10,IF('Indicator Data'!AR87&lt;$AJ$333,0,10-($AJ$334-'Indicator Data'!AR87)/($AJ$334-$AJ$333)*10)),1))</f>
        <v>5.5</v>
      </c>
      <c r="AK84" s="75">
        <f t="shared" si="25"/>
        <v>5.2</v>
      </c>
      <c r="AL84" s="79">
        <f t="shared" si="27"/>
        <v>4.5999999999999996</v>
      </c>
      <c r="AM84" s="80">
        <f t="shared" si="26"/>
        <v>2.6</v>
      </c>
    </row>
    <row r="85" spans="1:39" ht="15.75" customHeight="1" x14ac:dyDescent="0.25">
      <c r="A85" s="47" t="s">
        <v>268</v>
      </c>
      <c r="B85" s="47" t="s">
        <v>277</v>
      </c>
      <c r="C85" s="47" t="s">
        <v>277</v>
      </c>
      <c r="D85" s="47" t="s">
        <v>278</v>
      </c>
      <c r="E85" s="72">
        <f>IF('Indicator Data'!O88="No data","x",ROUND(IF('Indicator Data'!O88&gt;E$334,10,IF('Indicator Data'!O88&lt;E$333,0,10-(E$334-'Indicator Data'!O88)/(E$334-E$333)*10)),1))</f>
        <v>4.9000000000000004</v>
      </c>
      <c r="F85" s="73">
        <f>IF('Indicator Data'!P88="No data","x",ROUND(IF('Indicator Data'!P88^2&gt;F$334,10,IF('Indicator Data'!P88^2&lt;F$333,0,10-(F$334-'Indicator Data'!P88^2)/(F$334-F$333)*10)),1))</f>
        <v>8.9</v>
      </c>
      <c r="G85" s="81">
        <f>IF('Indicator Data'!Q88="No data","x",ROUND(IF('Indicator Data'!Q88^2&gt;G$334,10,IF('Indicator Data'!Q88^2&lt;G$333,0,10-(G$334-'Indicator Data'!Q88^2)/(G$334-G$333)*10)),1))</f>
        <v>5.9</v>
      </c>
      <c r="H85" s="81">
        <f>IF('Indicator Data'!R88="No data","x",ROUND(IF('Indicator Data'!R88&gt;H$334,10,IF('Indicator Data'!R88&lt;H$333,0,10-(H$334-'Indicator Data'!R88)/(H$334-H$333)*10)),1))</f>
        <v>10</v>
      </c>
      <c r="I85" s="73">
        <f t="shared" si="14"/>
        <v>8</v>
      </c>
      <c r="J85" s="73">
        <v>3.5</v>
      </c>
      <c r="K85" s="73">
        <v>2.5</v>
      </c>
      <c r="L85" s="75">
        <f t="shared" si="15"/>
        <v>6.2</v>
      </c>
      <c r="M85" s="72">
        <f>IF('Indicator Data'!U88="No data","x",ROUND(IF('Indicator Data'!U88&gt;M$334,0,IF('Indicator Data'!U88&lt;M$333,10,(M$334-'Indicator Data'!U88)/(M$334-M$333)*10)),1))</f>
        <v>7.3</v>
      </c>
      <c r="N85" s="72">
        <v>5.8</v>
      </c>
      <c r="O85" s="72">
        <v>4.47</v>
      </c>
      <c r="P85" s="75">
        <f t="shared" si="16"/>
        <v>6</v>
      </c>
      <c r="Q85" s="72">
        <f>IF('Indicator Data'!X88="No data","x",ROUND(IF('Indicator Data'!X88&gt;Q$334,10,IF('Indicator Data'!X88&lt;Q$333,0,10-(Q$334-'Indicator Data'!X88)/(Q$334-Q$333)*10)),1))</f>
        <v>5.9</v>
      </c>
      <c r="R85" s="75">
        <f t="shared" si="17"/>
        <v>5.9</v>
      </c>
      <c r="S85" s="76">
        <f t="shared" si="18"/>
        <v>6.1</v>
      </c>
      <c r="T85" s="77">
        <f>IF(AND('Indicator Data'!AC88="No data",'Indicator Data'!AD88="No data",'Indicator Data'!AE88="No data",'Indicator Data'!AF88="No data"),0,SUM('Indicator Data'!AC88:AF88)/100)</f>
        <v>0</v>
      </c>
      <c r="U85" s="72">
        <f t="shared" si="19"/>
        <v>0</v>
      </c>
      <c r="V85" s="78">
        <f>IF('Indicator Data'!BF88="No data","x",T85*100/'Indicator Data'!BF88)</f>
        <v>0</v>
      </c>
      <c r="W85" s="72">
        <f t="shared" si="20"/>
        <v>0</v>
      </c>
      <c r="X85" s="79">
        <f t="shared" si="21"/>
        <v>0</v>
      </c>
      <c r="Y85" s="72">
        <f>IF('Indicator Data'!AK88="x","x",ROUND((PERCENTRANK('Indicator Data'!$AK$6:$AK$335,'Indicator Data'!AK88,2)*10),1))</f>
        <v>4.9000000000000004</v>
      </c>
      <c r="Z85" s="72">
        <f>IF('Indicator Data'!AJ88="x","x",ROUND((PERCENTRANK('Indicator Data'!$AJ$6:$AJ$335,'Indicator Data'!AJ88,2)*10),1))</f>
        <v>4.7</v>
      </c>
      <c r="AA85" s="75">
        <f t="shared" si="22"/>
        <v>4.8</v>
      </c>
      <c r="AB85" s="72">
        <f>IF('Indicator Data'!Y88="No data","x",ROUND(IF('Indicator Data'!Y88&gt;AB$334,10,IF('Indicator Data'!Y88&lt;AB$333,0,10-(AB$334-'Indicator Data'!Y88)/(AB$334-AB$333)*10)),1))</f>
        <v>2.8</v>
      </c>
      <c r="AC85" s="72">
        <f>IF('Indicator Data'!AB88="No data","x",ROUND(IF('Indicator Data'!AB88&gt;AC$334,10,IF('Indicator Data'!AB88&lt;AC$333,0,10-(AC$334-'Indicator Data'!AB88)/(AC$334-AC$333)*10)),1))</f>
        <v>3.5</v>
      </c>
      <c r="AD85" s="72">
        <f>IF('Indicator Data'!AG88="No data","x",ROUND(IF('Indicator Data'!AG88&gt;AD$334,10,IF('Indicator Data'!AG88&lt;AD$333,0,10-(AD$334-'Indicator Data'!AG88)/(AD$334-AD$333)*10)),1))</f>
        <v>1</v>
      </c>
      <c r="AE85" s="75">
        <f t="shared" si="23"/>
        <v>2.4</v>
      </c>
      <c r="AF85" s="72">
        <f>IF('Indicator Data'!AM88="No data","x",ROUND(IF('Indicator Data'!AM88&gt;AF$334,10,IF('Indicator Data'!AM88&lt;AF$333,0,10-(AF$334-'Indicator Data'!AM88)/(AF$334-AF$333)*10)),1))</f>
        <v>2.5</v>
      </c>
      <c r="AG85" s="72">
        <f>IF('Indicator Data'!AN88="No data","x",ROUND(IF('Indicator Data'!AN88&gt;AG$334,0,IF('Indicator Data'!AN88&lt;AG$333,10,(AG$334-'Indicator Data'!AN88)/(AG$334-AG$333)*10)),1))</f>
        <v>0.8</v>
      </c>
      <c r="AH85" s="75">
        <f t="shared" si="24"/>
        <v>1.7</v>
      </c>
      <c r="AI85" s="72">
        <f>IF('Indicator Data'!AP88="No data","x",ROUND(IF('Indicator Data'!AP88&gt;AI$334,10,IF('Indicator Data'!AP88&lt;AI$333,0,10-(AI$334-'Indicator Data'!AP88)/(AI$334-AI$333)*10)),1))</f>
        <v>4.8</v>
      </c>
      <c r="AJ85" s="72">
        <f>IF('Indicator Data'!AR88="No data","x",ROUND(IF('Indicator Data'!AR88&gt;$AJ$334,10,IF('Indicator Data'!AR88&lt;$AJ$333,0,10-($AJ$334-'Indicator Data'!AR88)/($AJ$334-$AJ$333)*10)),1))</f>
        <v>2.7</v>
      </c>
      <c r="AK85" s="75">
        <f t="shared" si="25"/>
        <v>3.8</v>
      </c>
      <c r="AL85" s="79">
        <f t="shared" si="27"/>
        <v>3.3</v>
      </c>
      <c r="AM85" s="80">
        <f t="shared" si="26"/>
        <v>1.8</v>
      </c>
    </row>
    <row r="86" spans="1:39" ht="15.75" customHeight="1" x14ac:dyDescent="0.25">
      <c r="A86" s="47" t="s">
        <v>268</v>
      </c>
      <c r="B86" s="47" t="s">
        <v>277</v>
      </c>
      <c r="C86" s="47" t="s">
        <v>279</v>
      </c>
      <c r="D86" s="47" t="s">
        <v>280</v>
      </c>
      <c r="E86" s="72">
        <f>IF('Indicator Data'!O89="No data","x",ROUND(IF('Indicator Data'!O89&gt;E$334,10,IF('Indicator Data'!O89&lt;E$333,0,10-(E$334-'Indicator Data'!O89)/(E$334-E$333)*10)),1))</f>
        <v>8.1999999999999993</v>
      </c>
      <c r="F86" s="73">
        <f>IF('Indicator Data'!P89="No data","x",ROUND(IF('Indicator Data'!P89^2&gt;F$334,10,IF('Indicator Data'!P89^2&lt;F$333,0,10-(F$334-'Indicator Data'!P89^2)/(F$334-F$333)*10)),1))</f>
        <v>9.8000000000000007</v>
      </c>
      <c r="G86" s="81">
        <f>IF('Indicator Data'!Q89="No data","x",ROUND(IF('Indicator Data'!Q89^2&gt;G$334,10,IF('Indicator Data'!Q89^2&lt;G$333,0,10-(G$334-'Indicator Data'!Q89^2)/(G$334-G$333)*10)),1))</f>
        <v>9</v>
      </c>
      <c r="H86" s="81">
        <f>IF('Indicator Data'!R89="No data","x",ROUND(IF('Indicator Data'!R89&gt;H$334,10,IF('Indicator Data'!R89&lt;H$333,0,10-(H$334-'Indicator Data'!R89)/(H$334-H$333)*10)),1))</f>
        <v>10</v>
      </c>
      <c r="I86" s="73">
        <f t="shared" si="14"/>
        <v>9.5</v>
      </c>
      <c r="J86" s="73">
        <v>10</v>
      </c>
      <c r="K86" s="73">
        <v>6.9</v>
      </c>
      <c r="L86" s="75">
        <f t="shared" si="15"/>
        <v>9.1999999999999993</v>
      </c>
      <c r="M86" s="72">
        <f>IF('Indicator Data'!U89="No data","x",ROUND(IF('Indicator Data'!U89&gt;M$334,0,IF('Indicator Data'!U89&lt;M$333,10,(M$334-'Indicator Data'!U89)/(M$334-M$333)*10)),1))</f>
        <v>6.3</v>
      </c>
      <c r="N86" s="72">
        <v>3.4</v>
      </c>
      <c r="O86" s="72">
        <v>1.25</v>
      </c>
      <c r="P86" s="75">
        <f t="shared" si="16"/>
        <v>4</v>
      </c>
      <c r="Q86" s="72">
        <f>IF('Indicator Data'!X89="No data","x",ROUND(IF('Indicator Data'!X89&gt;Q$334,10,IF('Indicator Data'!X89&lt;Q$333,0,10-(Q$334-'Indicator Data'!X89)/(Q$334-Q$333)*10)),1))</f>
        <v>8.1999999999999993</v>
      </c>
      <c r="R86" s="75">
        <f t="shared" si="17"/>
        <v>8.1999999999999993</v>
      </c>
      <c r="S86" s="76">
        <f t="shared" si="18"/>
        <v>7.7</v>
      </c>
      <c r="T86" s="77">
        <f>IF(AND('Indicator Data'!AC89="No data",'Indicator Data'!AD89="No data",'Indicator Data'!AE89="No data",'Indicator Data'!AF89="No data"),0,SUM('Indicator Data'!AC89:AF89)/100)</f>
        <v>0</v>
      </c>
      <c r="U86" s="72">
        <f t="shared" si="19"/>
        <v>0</v>
      </c>
      <c r="V86" s="78">
        <f>IF('Indicator Data'!BF89="No data","x",T86*100/'Indicator Data'!BF89)</f>
        <v>0</v>
      </c>
      <c r="W86" s="72">
        <f t="shared" si="20"/>
        <v>0</v>
      </c>
      <c r="X86" s="79">
        <f t="shared" si="21"/>
        <v>0</v>
      </c>
      <c r="Y86" s="72">
        <f>IF('Indicator Data'!AK89="x","x",ROUND((PERCENTRANK('Indicator Data'!$AK$6:$AK$335,'Indicator Data'!AK89,2)*10),1))</f>
        <v>9.6</v>
      </c>
      <c r="Z86" s="72">
        <f>IF('Indicator Data'!AJ89="x","x",ROUND((PERCENTRANK('Indicator Data'!$AJ$6:$AJ$335,'Indicator Data'!AJ89,2)*10),1))</f>
        <v>9.6</v>
      </c>
      <c r="AA86" s="75">
        <f t="shared" si="22"/>
        <v>9.6</v>
      </c>
      <c r="AB86" s="72">
        <f>IF('Indicator Data'!Y89="No data","x",ROUND(IF('Indicator Data'!Y89&gt;AB$334,10,IF('Indicator Data'!Y89&lt;AB$333,0,10-(AB$334-'Indicator Data'!Y89)/(AB$334-AB$333)*10)),1))</f>
        <v>3.9</v>
      </c>
      <c r="AC86" s="72">
        <f>IF('Indicator Data'!AB89="No data","x",ROUND(IF('Indicator Data'!AB89&gt;AC$334,10,IF('Indicator Data'!AB89&lt;AC$333,0,10-(AC$334-'Indicator Data'!AB89)/(AC$334-AC$333)*10)),1))</f>
        <v>8.6999999999999993</v>
      </c>
      <c r="AD86" s="72">
        <f>IF('Indicator Data'!AG89="No data","x",ROUND(IF('Indicator Data'!AG89&gt;AD$334,10,IF('Indicator Data'!AG89&lt;AD$333,0,10-(AD$334-'Indicator Data'!AG89)/(AD$334-AD$333)*10)),1))</f>
        <v>0.5</v>
      </c>
      <c r="AE86" s="75">
        <f t="shared" si="23"/>
        <v>4.4000000000000004</v>
      </c>
      <c r="AF86" s="72">
        <f>IF('Indicator Data'!AM89="No data","x",ROUND(IF('Indicator Data'!AM89&gt;AF$334,10,IF('Indicator Data'!AM89&lt;AF$333,0,10-(AF$334-'Indicator Data'!AM89)/(AF$334-AF$333)*10)),1))</f>
        <v>1.9</v>
      </c>
      <c r="AG86" s="72">
        <f>IF('Indicator Data'!AN89="No data","x",ROUND(IF('Indicator Data'!AN89&gt;AG$334,0,IF('Indicator Data'!AN89&lt;AG$333,10,(AG$334-'Indicator Data'!AN89)/(AG$334-AG$333)*10)),1))</f>
        <v>1.2</v>
      </c>
      <c r="AH86" s="75">
        <f t="shared" si="24"/>
        <v>1.6</v>
      </c>
      <c r="AI86" s="72">
        <f>IF('Indicator Data'!AP89="No data","x",ROUND(IF('Indicator Data'!AP89&gt;AI$334,10,IF('Indicator Data'!AP89&lt;AI$333,0,10-(AI$334-'Indicator Data'!AP89)/(AI$334-AI$333)*10)),1))</f>
        <v>7.5</v>
      </c>
      <c r="AJ86" s="72">
        <f>IF('Indicator Data'!AR89="No data","x",ROUND(IF('Indicator Data'!AR89&gt;$AJ$334,10,IF('Indicator Data'!AR89&lt;$AJ$333,0,10-($AJ$334-'Indicator Data'!AR89)/($AJ$334-$AJ$333)*10)),1))</f>
        <v>3.2</v>
      </c>
      <c r="AK86" s="75">
        <f t="shared" si="25"/>
        <v>5.4</v>
      </c>
      <c r="AL86" s="79">
        <f t="shared" si="27"/>
        <v>6.3</v>
      </c>
      <c r="AM86" s="80">
        <f t="shared" si="26"/>
        <v>3.8</v>
      </c>
    </row>
    <row r="87" spans="1:39" ht="15.75" customHeight="1" x14ac:dyDescent="0.25">
      <c r="A87" s="47" t="s">
        <v>268</v>
      </c>
      <c r="B87" s="47" t="s">
        <v>277</v>
      </c>
      <c r="C87" s="47" t="s">
        <v>281</v>
      </c>
      <c r="D87" s="47" t="s">
        <v>282</v>
      </c>
      <c r="E87" s="72">
        <f>IF('Indicator Data'!O90="No data","x",ROUND(IF('Indicator Data'!O90&gt;E$334,10,IF('Indicator Data'!O90&lt;E$333,0,10-(E$334-'Indicator Data'!O90)/(E$334-E$333)*10)),1))</f>
        <v>6.8</v>
      </c>
      <c r="F87" s="73">
        <f>IF('Indicator Data'!P90="No data","x",ROUND(IF('Indicator Data'!P90^2&gt;F$334,10,IF('Indicator Data'!P90^2&lt;F$333,0,10-(F$334-'Indicator Data'!P90^2)/(F$334-F$333)*10)),1))</f>
        <v>9.5</v>
      </c>
      <c r="G87" s="81">
        <f>IF('Indicator Data'!Q90="No data","x",ROUND(IF('Indicator Data'!Q90^2&gt;G$334,10,IF('Indicator Data'!Q90^2&lt;G$333,0,10-(G$334-'Indicator Data'!Q90^2)/(G$334-G$333)*10)),1))</f>
        <v>6</v>
      </c>
      <c r="H87" s="81">
        <f>IF('Indicator Data'!R90="No data","x",ROUND(IF('Indicator Data'!R90&gt;H$334,10,IF('Indicator Data'!R90&lt;H$333,0,10-(H$334-'Indicator Data'!R90)/(H$334-H$333)*10)),1))</f>
        <v>10</v>
      </c>
      <c r="I87" s="73">
        <f t="shared" si="14"/>
        <v>8</v>
      </c>
      <c r="J87" s="73">
        <v>8.8000000000000007</v>
      </c>
      <c r="K87" s="73">
        <v>5.8</v>
      </c>
      <c r="L87" s="75">
        <f t="shared" si="15"/>
        <v>8.1</v>
      </c>
      <c r="M87" s="72">
        <f>IF('Indicator Data'!U90="No data","x",ROUND(IF('Indicator Data'!U90&gt;M$334,0,IF('Indicator Data'!U90&lt;M$333,10,(M$334-'Indicator Data'!U90)/(M$334-M$333)*10)),1))</f>
        <v>7.8</v>
      </c>
      <c r="N87" s="72">
        <v>5.3</v>
      </c>
      <c r="O87" s="72">
        <v>2.5099999999999998</v>
      </c>
      <c r="P87" s="75">
        <f t="shared" si="16"/>
        <v>5.6</v>
      </c>
      <c r="Q87" s="72">
        <f>IF('Indicator Data'!X90="No data","x",ROUND(IF('Indicator Data'!X90&gt;Q$334,10,IF('Indicator Data'!X90&lt;Q$333,0,10-(Q$334-'Indicator Data'!X90)/(Q$334-Q$333)*10)),1))</f>
        <v>8.8000000000000007</v>
      </c>
      <c r="R87" s="75">
        <f t="shared" si="17"/>
        <v>8.8000000000000007</v>
      </c>
      <c r="S87" s="76">
        <f t="shared" si="18"/>
        <v>7.7</v>
      </c>
      <c r="T87" s="77">
        <f>IF(AND('Indicator Data'!AC90="No data",'Indicator Data'!AD90="No data",'Indicator Data'!AE90="No data",'Indicator Data'!AF90="No data"),0,SUM('Indicator Data'!AC90:AF90)/100)</f>
        <v>0</v>
      </c>
      <c r="U87" s="72">
        <f t="shared" si="19"/>
        <v>0</v>
      </c>
      <c r="V87" s="78">
        <f>IF('Indicator Data'!BF90="No data","x",T87*100/'Indicator Data'!BF90)</f>
        <v>0</v>
      </c>
      <c r="W87" s="72">
        <f t="shared" si="20"/>
        <v>0</v>
      </c>
      <c r="X87" s="79">
        <f t="shared" si="21"/>
        <v>0</v>
      </c>
      <c r="Y87" s="72">
        <f>IF('Indicator Data'!AK90="x","x",ROUND((PERCENTRANK('Indicator Data'!$AK$6:$AK$335,'Indicator Data'!AK90,2)*10),1))</f>
        <v>6.1</v>
      </c>
      <c r="Z87" s="72">
        <f>IF('Indicator Data'!AJ90="x","x",ROUND((PERCENTRANK('Indicator Data'!$AJ$6:$AJ$335,'Indicator Data'!AJ90,2)*10),1))</f>
        <v>6</v>
      </c>
      <c r="AA87" s="75">
        <f t="shared" si="22"/>
        <v>6.1</v>
      </c>
      <c r="AB87" s="72">
        <f>IF('Indicator Data'!Y90="No data","x",ROUND(IF('Indicator Data'!Y90&gt;AB$334,10,IF('Indicator Data'!Y90&lt;AB$333,0,10-(AB$334-'Indicator Data'!Y90)/(AB$334-AB$333)*10)),1))</f>
        <v>2.2999999999999998</v>
      </c>
      <c r="AC87" s="72">
        <f>IF('Indicator Data'!AB90="No data","x",ROUND(IF('Indicator Data'!AB90&gt;AC$334,10,IF('Indicator Data'!AB90&lt;AC$333,0,10-(AC$334-'Indicator Data'!AB90)/(AC$334-AC$333)*10)),1))</f>
        <v>4.4000000000000004</v>
      </c>
      <c r="AD87" s="72">
        <f>IF('Indicator Data'!AG90="No data","x",ROUND(IF('Indicator Data'!AG90&gt;AD$334,10,IF('Indicator Data'!AG90&lt;AD$333,0,10-(AD$334-'Indicator Data'!AG90)/(AD$334-AD$333)*10)),1))</f>
        <v>0.5</v>
      </c>
      <c r="AE87" s="75">
        <f t="shared" si="23"/>
        <v>2.4</v>
      </c>
      <c r="AF87" s="72">
        <f>IF('Indicator Data'!AM90="No data","x",ROUND(IF('Indicator Data'!AM90&gt;AF$334,10,IF('Indicator Data'!AM90&lt;AF$333,0,10-(AF$334-'Indicator Data'!AM90)/(AF$334-AF$333)*10)),1))</f>
        <v>3</v>
      </c>
      <c r="AG87" s="72">
        <f>IF('Indicator Data'!AN90="No data","x",ROUND(IF('Indicator Data'!AN90&gt;AG$334,0,IF('Indicator Data'!AN90&lt;AG$333,10,(AG$334-'Indicator Data'!AN90)/(AG$334-AG$333)*10)),1))</f>
        <v>0.7</v>
      </c>
      <c r="AH87" s="75">
        <f t="shared" si="24"/>
        <v>1.9</v>
      </c>
      <c r="AI87" s="72">
        <f>IF('Indicator Data'!AP90="No data","x",ROUND(IF('Indicator Data'!AP90&gt;AI$334,10,IF('Indicator Data'!AP90&lt;AI$333,0,10-(AI$334-'Indicator Data'!AP90)/(AI$334-AI$333)*10)),1))</f>
        <v>7.5</v>
      </c>
      <c r="AJ87" s="72">
        <f>IF('Indicator Data'!AR90="No data","x",ROUND(IF('Indicator Data'!AR90&gt;$AJ$334,10,IF('Indicator Data'!AR90&lt;$AJ$333,0,10-($AJ$334-'Indicator Data'!AR90)/($AJ$334-$AJ$333)*10)),1))</f>
        <v>3.7</v>
      </c>
      <c r="AK87" s="75">
        <f t="shared" si="25"/>
        <v>5.6</v>
      </c>
      <c r="AL87" s="79">
        <f t="shared" si="27"/>
        <v>4.3</v>
      </c>
      <c r="AM87" s="80">
        <f t="shared" si="26"/>
        <v>2.4</v>
      </c>
    </row>
    <row r="88" spans="1:39" ht="15.75" customHeight="1" x14ac:dyDescent="0.25">
      <c r="A88" s="47" t="s">
        <v>268</v>
      </c>
      <c r="B88" s="47" t="s">
        <v>277</v>
      </c>
      <c r="C88" s="47" t="s">
        <v>268</v>
      </c>
      <c r="D88" s="47" t="s">
        <v>283</v>
      </c>
      <c r="E88" s="72">
        <f>IF('Indicator Data'!O91="No data","x",ROUND(IF('Indicator Data'!O91&gt;E$334,10,IF('Indicator Data'!O91&lt;E$333,0,10-(E$334-'Indicator Data'!O91)/(E$334-E$333)*10)),1))</f>
        <v>7.4</v>
      </c>
      <c r="F88" s="73">
        <f>IF('Indicator Data'!P91="No data","x",ROUND(IF('Indicator Data'!P91^2&gt;F$334,10,IF('Indicator Data'!P91^2&lt;F$333,0,10-(F$334-'Indicator Data'!P91^2)/(F$334-F$333)*10)),1))</f>
        <v>9.5</v>
      </c>
      <c r="G88" s="81">
        <f>IF('Indicator Data'!Q91="No data","x",ROUND(IF('Indicator Data'!Q91^2&gt;G$334,10,IF('Indicator Data'!Q91^2&lt;G$333,0,10-(G$334-'Indicator Data'!Q91^2)/(G$334-G$333)*10)),1))</f>
        <v>8</v>
      </c>
      <c r="H88" s="81">
        <f>IF('Indicator Data'!R91="No data","x",ROUND(IF('Indicator Data'!R91&gt;H$334,10,IF('Indicator Data'!R91&lt;H$333,0,10-(H$334-'Indicator Data'!R91)/(H$334-H$333)*10)),1))</f>
        <v>10</v>
      </c>
      <c r="I88" s="73">
        <f t="shared" si="14"/>
        <v>9</v>
      </c>
      <c r="J88" s="73">
        <v>6.2</v>
      </c>
      <c r="K88" s="73">
        <v>9.8000000000000007</v>
      </c>
      <c r="L88" s="75">
        <f t="shared" si="15"/>
        <v>8.6999999999999993</v>
      </c>
      <c r="M88" s="72">
        <f>IF('Indicator Data'!U91="No data","x",ROUND(IF('Indicator Data'!U91&gt;M$334,0,IF('Indicator Data'!U91&lt;M$333,10,(M$334-'Indicator Data'!U91)/(M$334-M$333)*10)),1))</f>
        <v>6.7</v>
      </c>
      <c r="N88" s="72">
        <v>4.9000000000000004</v>
      </c>
      <c r="O88" s="72">
        <v>1.41</v>
      </c>
      <c r="P88" s="75">
        <f t="shared" si="16"/>
        <v>4.7</v>
      </c>
      <c r="Q88" s="72">
        <f>IF('Indicator Data'!X91="No data","x",ROUND(IF('Indicator Data'!X91&gt;Q$334,10,IF('Indicator Data'!X91&lt;Q$333,0,10-(Q$334-'Indicator Data'!X91)/(Q$334-Q$333)*10)),1))</f>
        <v>7.8</v>
      </c>
      <c r="R88" s="75">
        <f t="shared" si="17"/>
        <v>7.8</v>
      </c>
      <c r="S88" s="76">
        <f t="shared" si="18"/>
        <v>7.5</v>
      </c>
      <c r="T88" s="77">
        <f>IF(AND('Indicator Data'!AC91="No data",'Indicator Data'!AD91="No data",'Indicator Data'!AE91="No data",'Indicator Data'!AF91="No data"),0,SUM('Indicator Data'!AC91:AF91)/100)</f>
        <v>0</v>
      </c>
      <c r="U88" s="72">
        <f t="shared" si="19"/>
        <v>0</v>
      </c>
      <c r="V88" s="78">
        <f>IF('Indicator Data'!BF91="No data","x",T88*100/'Indicator Data'!BF91)</f>
        <v>0</v>
      </c>
      <c r="W88" s="72">
        <f t="shared" si="20"/>
        <v>0</v>
      </c>
      <c r="X88" s="79">
        <f t="shared" si="21"/>
        <v>0</v>
      </c>
      <c r="Y88" s="72">
        <f>IF('Indicator Data'!AK91="x","x",ROUND((PERCENTRANK('Indicator Data'!$AK$6:$AK$335,'Indicator Data'!AK91,2)*10),1))</f>
        <v>8.3000000000000007</v>
      </c>
      <c r="Z88" s="72">
        <f>IF('Indicator Data'!AJ91="x","x",ROUND((PERCENTRANK('Indicator Data'!$AJ$6:$AJ$335,'Indicator Data'!AJ91,2)*10),1))</f>
        <v>8.4</v>
      </c>
      <c r="AA88" s="75">
        <f t="shared" si="22"/>
        <v>8.4</v>
      </c>
      <c r="AB88" s="72">
        <f>IF('Indicator Data'!Y91="No data","x",ROUND(IF('Indicator Data'!Y91&gt;AB$334,10,IF('Indicator Data'!Y91&lt;AB$333,0,10-(AB$334-'Indicator Data'!Y91)/(AB$334-AB$333)*10)),1))</f>
        <v>3</v>
      </c>
      <c r="AC88" s="72">
        <f>IF('Indicator Data'!AB91="No data","x",ROUND(IF('Indicator Data'!AB91&gt;AC$334,10,IF('Indicator Data'!AB91&lt;AC$333,0,10-(AC$334-'Indicator Data'!AB91)/(AC$334-AC$333)*10)),1))</f>
        <v>5.9</v>
      </c>
      <c r="AD88" s="72">
        <f>IF('Indicator Data'!AG91="No data","x",ROUND(IF('Indicator Data'!AG91&gt;AD$334,10,IF('Indicator Data'!AG91&lt;AD$333,0,10-(AD$334-'Indicator Data'!AG91)/(AD$334-AD$333)*10)),1))</f>
        <v>0.9</v>
      </c>
      <c r="AE88" s="75">
        <f t="shared" si="23"/>
        <v>3.3</v>
      </c>
      <c r="AF88" s="72">
        <f>IF('Indicator Data'!AM91="No data","x",ROUND(IF('Indicator Data'!AM91&gt;AF$334,10,IF('Indicator Data'!AM91&lt;AF$333,0,10-(AF$334-'Indicator Data'!AM91)/(AF$334-AF$333)*10)),1))</f>
        <v>1.9</v>
      </c>
      <c r="AG88" s="72">
        <f>IF('Indicator Data'!AN91="No data","x",ROUND(IF('Indicator Data'!AN91&gt;AG$334,0,IF('Indicator Data'!AN91&lt;AG$333,10,(AG$334-'Indicator Data'!AN91)/(AG$334-AG$333)*10)),1))</f>
        <v>1</v>
      </c>
      <c r="AH88" s="75">
        <f t="shared" si="24"/>
        <v>1.5</v>
      </c>
      <c r="AI88" s="72">
        <f>IF('Indicator Data'!AP91="No data","x",ROUND(IF('Indicator Data'!AP91&gt;AI$334,10,IF('Indicator Data'!AP91&lt;AI$333,0,10-(AI$334-'Indicator Data'!AP91)/(AI$334-AI$333)*10)),1))</f>
        <v>8</v>
      </c>
      <c r="AJ88" s="72">
        <f>IF('Indicator Data'!AR91="No data","x",ROUND(IF('Indicator Data'!AR91&gt;$AJ$334,10,IF('Indicator Data'!AR91&lt;$AJ$333,0,10-($AJ$334-'Indicator Data'!AR91)/($AJ$334-$AJ$333)*10)),1))</f>
        <v>2.5</v>
      </c>
      <c r="AK88" s="75">
        <f t="shared" si="25"/>
        <v>5.3</v>
      </c>
      <c r="AL88" s="79">
        <f t="shared" si="27"/>
        <v>5.2</v>
      </c>
      <c r="AM88" s="80">
        <f t="shared" si="26"/>
        <v>3</v>
      </c>
    </row>
    <row r="89" spans="1:39" ht="15.75" customHeight="1" x14ac:dyDescent="0.25">
      <c r="A89" s="47" t="s">
        <v>268</v>
      </c>
      <c r="B89" s="47" t="s">
        <v>284</v>
      </c>
      <c r="C89" s="47" t="s">
        <v>284</v>
      </c>
      <c r="D89" s="47" t="s">
        <v>285</v>
      </c>
      <c r="E89" s="72">
        <f>IF('Indicator Data'!O92="No data","x",ROUND(IF('Indicator Data'!O92&gt;E$334,10,IF('Indicator Data'!O92&lt;E$333,0,10-(E$334-'Indicator Data'!O92)/(E$334-E$333)*10)),1))</f>
        <v>4.0999999999999996</v>
      </c>
      <c r="F89" s="73">
        <f>IF('Indicator Data'!P92="No data","x",ROUND(IF('Indicator Data'!P92^2&gt;F$334,10,IF('Indicator Data'!P92^2&lt;F$333,0,10-(F$334-'Indicator Data'!P92^2)/(F$334-F$333)*10)),1))</f>
        <v>6.7</v>
      </c>
      <c r="G89" s="81">
        <f>IF('Indicator Data'!Q92="No data","x",ROUND(IF('Indicator Data'!Q92^2&gt;G$334,10,IF('Indicator Data'!Q92^2&lt;G$333,0,10-(G$334-'Indicator Data'!Q92^2)/(G$334-G$333)*10)),1))</f>
        <v>1.5</v>
      </c>
      <c r="H89" s="81">
        <f>IF('Indicator Data'!R92="No data","x",ROUND(IF('Indicator Data'!R92&gt;H$334,10,IF('Indicator Data'!R92&lt;H$333,0,10-(H$334-'Indicator Data'!R92)/(H$334-H$333)*10)),1))</f>
        <v>3.5</v>
      </c>
      <c r="I89" s="73">
        <f t="shared" si="14"/>
        <v>2.5</v>
      </c>
      <c r="J89" s="73">
        <v>5</v>
      </c>
      <c r="K89" s="73">
        <v>3.8</v>
      </c>
      <c r="L89" s="75">
        <f t="shared" si="15"/>
        <v>4.5999999999999996</v>
      </c>
      <c r="M89" s="72">
        <f>IF('Indicator Data'!U92="No data","x",ROUND(IF('Indicator Data'!U92&gt;M$334,0,IF('Indicator Data'!U92&lt;M$333,10,(M$334-'Indicator Data'!U92)/(M$334-M$333)*10)),1))</f>
        <v>8.3000000000000007</v>
      </c>
      <c r="N89" s="72">
        <v>3.6</v>
      </c>
      <c r="O89" s="72">
        <v>4.04</v>
      </c>
      <c r="P89" s="75">
        <f t="shared" si="16"/>
        <v>5.8</v>
      </c>
      <c r="Q89" s="72">
        <f>IF('Indicator Data'!X92="No data","x",ROUND(IF('Indicator Data'!X92&gt;Q$334,10,IF('Indicator Data'!X92&lt;Q$333,0,10-(Q$334-'Indicator Data'!X92)/(Q$334-Q$333)*10)),1))</f>
        <v>5.7</v>
      </c>
      <c r="R89" s="75">
        <f t="shared" si="17"/>
        <v>5.7</v>
      </c>
      <c r="S89" s="76">
        <f t="shared" si="18"/>
        <v>5.2</v>
      </c>
      <c r="T89" s="77">
        <f>IF(AND('Indicator Data'!AC92="No data",'Indicator Data'!AD92="No data",'Indicator Data'!AE92="No data",'Indicator Data'!AF92="No data"),0,SUM('Indicator Data'!AC92:AF92)/100)</f>
        <v>0</v>
      </c>
      <c r="U89" s="72">
        <f t="shared" si="19"/>
        <v>0</v>
      </c>
      <c r="V89" s="78">
        <f>IF('Indicator Data'!BF92="No data","x",T89*100/'Indicator Data'!BF92)</f>
        <v>0</v>
      </c>
      <c r="W89" s="72">
        <f t="shared" si="20"/>
        <v>0</v>
      </c>
      <c r="X89" s="79">
        <f t="shared" si="21"/>
        <v>0</v>
      </c>
      <c r="Y89" s="72">
        <f>IF('Indicator Data'!AK92="x","x",ROUND((PERCENTRANK('Indicator Data'!$AK$6:$AK$335,'Indicator Data'!AK92,2)*10),1))</f>
        <v>4.5999999999999996</v>
      </c>
      <c r="Z89" s="72">
        <f>IF('Indicator Data'!AJ92="x","x",ROUND((PERCENTRANK('Indicator Data'!$AJ$6:$AJ$335,'Indicator Data'!AJ92,2)*10),1))</f>
        <v>4.2</v>
      </c>
      <c r="AA89" s="75">
        <f t="shared" si="22"/>
        <v>4.4000000000000004</v>
      </c>
      <c r="AB89" s="72">
        <f>IF('Indicator Data'!Y92="No data","x",ROUND(IF('Indicator Data'!Y92&gt;AB$334,10,IF('Indicator Data'!Y92&lt;AB$333,0,10-(AB$334-'Indicator Data'!Y92)/(AB$334-AB$333)*10)),1))</f>
        <v>2.7</v>
      </c>
      <c r="AC89" s="72">
        <f>IF('Indicator Data'!AB92="No data","x",ROUND(IF('Indicator Data'!AB92&gt;AC$334,10,IF('Indicator Data'!AB92&lt;AC$333,0,10-(AC$334-'Indicator Data'!AB92)/(AC$334-AC$333)*10)),1))</f>
        <v>6.6</v>
      </c>
      <c r="AD89" s="72">
        <f>IF('Indicator Data'!AG92="No data","x",ROUND(IF('Indicator Data'!AG92&gt;AD$334,10,IF('Indicator Data'!AG92&lt;AD$333,0,10-(AD$334-'Indicator Data'!AG92)/(AD$334-AD$333)*10)),1))</f>
        <v>0.9</v>
      </c>
      <c r="AE89" s="75">
        <f t="shared" si="23"/>
        <v>3.4</v>
      </c>
      <c r="AF89" s="72">
        <f>IF('Indicator Data'!AM92="No data","x",ROUND(IF('Indicator Data'!AM92&gt;AF$334,10,IF('Indicator Data'!AM92&lt;AF$333,0,10-(AF$334-'Indicator Data'!AM92)/(AF$334-AF$333)*10)),1))</f>
        <v>5</v>
      </c>
      <c r="AG89" s="72">
        <f>IF('Indicator Data'!AN92="No data","x",ROUND(IF('Indicator Data'!AN92&gt;AG$334,0,IF('Indicator Data'!AN92&lt;AG$333,10,(AG$334-'Indicator Data'!AN92)/(AG$334-AG$333)*10)),1))</f>
        <v>1</v>
      </c>
      <c r="AH89" s="75">
        <f t="shared" si="24"/>
        <v>3</v>
      </c>
      <c r="AI89" s="72">
        <f>IF('Indicator Data'!AP92="No data","x",ROUND(IF('Indicator Data'!AP92&gt;AI$334,10,IF('Indicator Data'!AP92&lt;AI$333,0,10-(AI$334-'Indicator Data'!AP92)/(AI$334-AI$333)*10)),1))</f>
        <v>3.9</v>
      </c>
      <c r="AJ89" s="72">
        <f>IF('Indicator Data'!AR92="No data","x",ROUND(IF('Indicator Data'!AR92&gt;$AJ$334,10,IF('Indicator Data'!AR92&lt;$AJ$333,0,10-($AJ$334-'Indicator Data'!AR92)/($AJ$334-$AJ$333)*10)),1))</f>
        <v>5.9</v>
      </c>
      <c r="AK89" s="75">
        <f t="shared" si="25"/>
        <v>4.9000000000000004</v>
      </c>
      <c r="AL89" s="79">
        <f t="shared" si="27"/>
        <v>4</v>
      </c>
      <c r="AM89" s="80">
        <f t="shared" si="26"/>
        <v>2.2000000000000002</v>
      </c>
    </row>
    <row r="90" spans="1:39" ht="15.75" customHeight="1" x14ac:dyDescent="0.25">
      <c r="A90" s="47" t="s">
        <v>268</v>
      </c>
      <c r="B90" s="47" t="s">
        <v>284</v>
      </c>
      <c r="C90" s="47" t="s">
        <v>286</v>
      </c>
      <c r="D90" s="47" t="s">
        <v>287</v>
      </c>
      <c r="E90" s="72">
        <f>IF('Indicator Data'!O93="No data","x",ROUND(IF('Indicator Data'!O93&gt;E$334,10,IF('Indicator Data'!O93&lt;E$333,0,10-(E$334-'Indicator Data'!O93)/(E$334-E$333)*10)),1))</f>
        <v>7.1</v>
      </c>
      <c r="F90" s="73">
        <f>IF('Indicator Data'!P93="No data","x",ROUND(IF('Indicator Data'!P93^2&gt;F$334,10,IF('Indicator Data'!P93^2&lt;F$333,0,10-(F$334-'Indicator Data'!P93^2)/(F$334-F$333)*10)),1))</f>
        <v>9.6999999999999993</v>
      </c>
      <c r="G90" s="81">
        <f>IF('Indicator Data'!Q93="No data","x",ROUND(IF('Indicator Data'!Q93^2&gt;G$334,10,IF('Indicator Data'!Q93^2&lt;G$333,0,10-(G$334-'Indicator Data'!Q93^2)/(G$334-G$333)*10)),1))</f>
        <v>6.7</v>
      </c>
      <c r="H90" s="81">
        <f>IF('Indicator Data'!R93="No data","x",ROUND(IF('Indicator Data'!R93&gt;H$334,10,IF('Indicator Data'!R93&lt;H$333,0,10-(H$334-'Indicator Data'!R93)/(H$334-H$333)*10)),1))</f>
        <v>10</v>
      </c>
      <c r="I90" s="73">
        <f t="shared" si="14"/>
        <v>8.4</v>
      </c>
      <c r="J90" s="73">
        <v>10</v>
      </c>
      <c r="K90" s="73">
        <v>6.6</v>
      </c>
      <c r="L90" s="75">
        <f t="shared" si="15"/>
        <v>8.6999999999999993</v>
      </c>
      <c r="M90" s="72">
        <f>IF('Indicator Data'!U93="No data","x",ROUND(IF('Indicator Data'!U93&gt;M$334,0,IF('Indicator Data'!U93&lt;M$333,10,(M$334-'Indicator Data'!U93)/(M$334-M$333)*10)),1))</f>
        <v>8.9</v>
      </c>
      <c r="N90" s="72">
        <v>3.1</v>
      </c>
      <c r="O90" s="72">
        <v>1.91</v>
      </c>
      <c r="P90" s="75">
        <f t="shared" si="16"/>
        <v>5.6</v>
      </c>
      <c r="Q90" s="72">
        <f>IF('Indicator Data'!X93="No data","x",ROUND(IF('Indicator Data'!X93&gt;Q$334,10,IF('Indicator Data'!X93&lt;Q$333,0,10-(Q$334-'Indicator Data'!X93)/(Q$334-Q$333)*10)),1))</f>
        <v>7.1</v>
      </c>
      <c r="R90" s="75">
        <f t="shared" si="17"/>
        <v>7.1</v>
      </c>
      <c r="S90" s="76">
        <f t="shared" si="18"/>
        <v>7.5</v>
      </c>
      <c r="T90" s="77">
        <f>IF(AND('Indicator Data'!AC93="No data",'Indicator Data'!AD93="No data",'Indicator Data'!AE93="No data",'Indicator Data'!AF93="No data"),0,SUM('Indicator Data'!AC93:AF93)/100)</f>
        <v>0</v>
      </c>
      <c r="U90" s="72">
        <f t="shared" si="19"/>
        <v>0</v>
      </c>
      <c r="V90" s="78">
        <f>IF('Indicator Data'!BF93="No data","x",T90*100/'Indicator Data'!BF93)</f>
        <v>0</v>
      </c>
      <c r="W90" s="72">
        <f t="shared" si="20"/>
        <v>0</v>
      </c>
      <c r="X90" s="79">
        <f t="shared" si="21"/>
        <v>0</v>
      </c>
      <c r="Y90" s="72">
        <f>IF('Indicator Data'!AK93="x","x",ROUND((PERCENTRANK('Indicator Data'!$AK$6:$AK$335,'Indicator Data'!AK93,2)*10),1))</f>
        <v>9.1999999999999993</v>
      </c>
      <c r="Z90" s="72">
        <f>IF('Indicator Data'!AJ93="x","x",ROUND((PERCENTRANK('Indicator Data'!$AJ$6:$AJ$335,'Indicator Data'!AJ93,2)*10),1))</f>
        <v>9.1999999999999993</v>
      </c>
      <c r="AA90" s="75">
        <f t="shared" si="22"/>
        <v>9.1999999999999993</v>
      </c>
      <c r="AB90" s="72">
        <f>IF('Indicator Data'!Y93="No data","x",ROUND(IF('Indicator Data'!Y93&gt;AB$334,10,IF('Indicator Data'!Y93&lt;AB$333,0,10-(AB$334-'Indicator Data'!Y93)/(AB$334-AB$333)*10)),1))</f>
        <v>3.2</v>
      </c>
      <c r="AC90" s="72">
        <f>IF('Indicator Data'!AB93="No data","x",ROUND(IF('Indicator Data'!AB93&gt;AC$334,10,IF('Indicator Data'!AB93&lt;AC$333,0,10-(AC$334-'Indicator Data'!AB93)/(AC$334-AC$333)*10)),1))</f>
        <v>10</v>
      </c>
      <c r="AD90" s="72">
        <f>IF('Indicator Data'!AG93="No data","x",ROUND(IF('Indicator Data'!AG93&gt;AD$334,10,IF('Indicator Data'!AG93&lt;AD$333,0,10-(AD$334-'Indicator Data'!AG93)/(AD$334-AD$333)*10)),1))</f>
        <v>2.2000000000000002</v>
      </c>
      <c r="AE90" s="75">
        <f t="shared" si="23"/>
        <v>5.0999999999999996</v>
      </c>
      <c r="AF90" s="72">
        <f>IF('Indicator Data'!AM93="No data","x",ROUND(IF('Indicator Data'!AM93&gt;AF$334,10,IF('Indicator Data'!AM93&lt;AF$333,0,10-(AF$334-'Indicator Data'!AM93)/(AF$334-AF$333)*10)),1))</f>
        <v>2.9</v>
      </c>
      <c r="AG90" s="72">
        <f>IF('Indicator Data'!AN93="No data","x",ROUND(IF('Indicator Data'!AN93&gt;AG$334,0,IF('Indicator Data'!AN93&lt;AG$333,10,(AG$334-'Indicator Data'!AN93)/(AG$334-AG$333)*10)),1))</f>
        <v>1.4</v>
      </c>
      <c r="AH90" s="75">
        <f t="shared" si="24"/>
        <v>2.2000000000000002</v>
      </c>
      <c r="AI90" s="72">
        <f>IF('Indicator Data'!AP93="No data","x",ROUND(IF('Indicator Data'!AP93&gt;AI$334,10,IF('Indicator Data'!AP93&lt;AI$333,0,10-(AI$334-'Indicator Data'!AP93)/(AI$334-AI$333)*10)),1))</f>
        <v>5.8</v>
      </c>
      <c r="AJ90" s="72">
        <f>IF('Indicator Data'!AR93="No data","x",ROUND(IF('Indicator Data'!AR93&gt;$AJ$334,10,IF('Indicator Data'!AR93&lt;$AJ$333,0,10-($AJ$334-'Indicator Data'!AR93)/($AJ$334-$AJ$333)*10)),1))</f>
        <v>3.8</v>
      </c>
      <c r="AK90" s="75">
        <f t="shared" si="25"/>
        <v>4.8</v>
      </c>
      <c r="AL90" s="79">
        <f t="shared" si="27"/>
        <v>6.1</v>
      </c>
      <c r="AM90" s="80">
        <f t="shared" si="26"/>
        <v>3.6</v>
      </c>
    </row>
    <row r="91" spans="1:39" ht="15.75" customHeight="1" x14ac:dyDescent="0.25">
      <c r="A91" s="47" t="s">
        <v>288</v>
      </c>
      <c r="B91" s="47" t="s">
        <v>289</v>
      </c>
      <c r="C91" s="47" t="s">
        <v>289</v>
      </c>
      <c r="D91" s="47" t="s">
        <v>290</v>
      </c>
      <c r="E91" s="72">
        <f>IF('Indicator Data'!O94="No data","x",ROUND(IF('Indicator Data'!O94&gt;E$334,10,IF('Indicator Data'!O94&lt;E$333,0,10-(E$334-'Indicator Data'!O94)/(E$334-E$333)*10)),1))</f>
        <v>3.8</v>
      </c>
      <c r="F91" s="73">
        <f>IF('Indicator Data'!P94="No data","x",ROUND(IF('Indicator Data'!P94^2&gt;F$334,10,IF('Indicator Data'!P94^2&lt;F$333,0,10-(F$334-'Indicator Data'!P94^2)/(F$334-F$333)*10)),1))</f>
        <v>2.2000000000000002</v>
      </c>
      <c r="G91" s="81">
        <f>IF('Indicator Data'!Q94="No data","x",ROUND(IF('Indicator Data'!Q94^2&gt;G$334,10,IF('Indicator Data'!Q94^2&lt;G$333,0,10-(G$334-'Indicator Data'!Q94^2)/(G$334-G$333)*10)),1))</f>
        <v>5.6</v>
      </c>
      <c r="H91" s="81">
        <f>IF('Indicator Data'!R94="No data","x",ROUND(IF('Indicator Data'!R94&gt;H$334,10,IF('Indicator Data'!R94&lt;H$333,0,10-(H$334-'Indicator Data'!R94)/(H$334-H$333)*10)),1))</f>
        <v>4.4000000000000004</v>
      </c>
      <c r="I91" s="73">
        <f t="shared" si="14"/>
        <v>5</v>
      </c>
      <c r="J91" s="73">
        <v>3.3</v>
      </c>
      <c r="K91" s="73">
        <v>4.7</v>
      </c>
      <c r="L91" s="75">
        <f t="shared" si="15"/>
        <v>3.9</v>
      </c>
      <c r="M91" s="72">
        <f>IF('Indicator Data'!U94="No data","x",ROUND(IF('Indicator Data'!U94&gt;M$334,0,IF('Indicator Data'!U94&lt;M$333,10,(M$334-'Indicator Data'!U94)/(M$334-M$333)*10)),1))</f>
        <v>5.9</v>
      </c>
      <c r="N91" s="72">
        <v>4.3</v>
      </c>
      <c r="O91" s="72">
        <v>4.9800000000000004</v>
      </c>
      <c r="P91" s="75">
        <f t="shared" si="16"/>
        <v>5.0999999999999996</v>
      </c>
      <c r="Q91" s="72">
        <f>IF('Indicator Data'!X94="No data","x",ROUND(IF('Indicator Data'!X94&gt;Q$334,10,IF('Indicator Data'!X94&lt;Q$333,0,10-(Q$334-'Indicator Data'!X94)/(Q$334-Q$333)*10)),1))</f>
        <v>4.9000000000000004</v>
      </c>
      <c r="R91" s="75">
        <f t="shared" si="17"/>
        <v>4.9000000000000004</v>
      </c>
      <c r="S91" s="76">
        <f t="shared" si="18"/>
        <v>4.5</v>
      </c>
      <c r="T91" s="77">
        <f>IF(AND('Indicator Data'!AC94="No data",'Indicator Data'!AD94="No data",'Indicator Data'!AE94="No data",'Indicator Data'!AF94="No data"),0,SUM('Indicator Data'!AC94:AF94)/100)</f>
        <v>0</v>
      </c>
      <c r="U91" s="72">
        <f t="shared" si="19"/>
        <v>0</v>
      </c>
      <c r="V91" s="78">
        <f>IF('Indicator Data'!BF94="No data","x",T91*100/'Indicator Data'!BF94)</f>
        <v>0</v>
      </c>
      <c r="W91" s="72">
        <f t="shared" si="20"/>
        <v>0</v>
      </c>
      <c r="X91" s="79">
        <f t="shared" si="21"/>
        <v>0</v>
      </c>
      <c r="Y91" s="72">
        <f>IF('Indicator Data'!AK94="x","x",ROUND((PERCENTRANK('Indicator Data'!$AK$6:$AK$335,'Indicator Data'!AK94,2)*10),1))</f>
        <v>2.4</v>
      </c>
      <c r="Z91" s="72">
        <f>IF('Indicator Data'!AJ94="x","x",ROUND((PERCENTRANK('Indicator Data'!$AJ$6:$AJ$335,'Indicator Data'!AJ94,2)*10),1))</f>
        <v>2.4</v>
      </c>
      <c r="AA91" s="75">
        <f t="shared" si="22"/>
        <v>2.4</v>
      </c>
      <c r="AB91" s="72">
        <f>IF('Indicator Data'!Y94="No data","x",ROUND(IF('Indicator Data'!Y94&gt;AB$334,10,IF('Indicator Data'!Y94&lt;AB$333,0,10-(AB$334-'Indicator Data'!Y94)/(AB$334-AB$333)*10)),1))</f>
        <v>3.8</v>
      </c>
      <c r="AC91" s="72">
        <f>IF('Indicator Data'!AB94="No data","x",ROUND(IF('Indicator Data'!AB94&gt;AC$334,10,IF('Indicator Data'!AB94&lt;AC$333,0,10-(AC$334-'Indicator Data'!AB94)/(AC$334-AC$333)*10)),1))</f>
        <v>3.8</v>
      </c>
      <c r="AD91" s="72">
        <f>IF('Indicator Data'!AG94="No data","x",ROUND(IF('Indicator Data'!AG94&gt;AD$334,10,IF('Indicator Data'!AG94&lt;AD$333,0,10-(AD$334-'Indicator Data'!AG94)/(AD$334-AD$333)*10)),1))</f>
        <v>2.2999999999999998</v>
      </c>
      <c r="AE91" s="75">
        <f t="shared" si="23"/>
        <v>3.3</v>
      </c>
      <c r="AF91" s="72">
        <f>IF('Indicator Data'!AM94="No data","x",ROUND(IF('Indicator Data'!AM94&gt;AF$334,10,IF('Indicator Data'!AM94&lt;AF$333,0,10-(AF$334-'Indicator Data'!AM94)/(AF$334-AF$333)*10)),1))</f>
        <v>5</v>
      </c>
      <c r="AG91" s="72">
        <f>IF('Indicator Data'!AN94="No data","x",ROUND(IF('Indicator Data'!AN94&gt;AG$334,0,IF('Indicator Data'!AN94&lt;AG$333,10,(AG$334-'Indicator Data'!AN94)/(AG$334-AG$333)*10)),1))</f>
        <v>1.9</v>
      </c>
      <c r="AH91" s="75">
        <f t="shared" si="24"/>
        <v>3.5</v>
      </c>
      <c r="AI91" s="72">
        <f>IF('Indicator Data'!AP94="No data","x",ROUND(IF('Indicator Data'!AP94&gt;AI$334,10,IF('Indicator Data'!AP94&lt;AI$333,0,10-(AI$334-'Indicator Data'!AP94)/(AI$334-AI$333)*10)),1))</f>
        <v>3.2</v>
      </c>
      <c r="AJ91" s="72">
        <f>IF('Indicator Data'!AR94="No data","x",ROUND(IF('Indicator Data'!AR94&gt;$AJ$334,10,IF('Indicator Data'!AR94&lt;$AJ$333,0,10-($AJ$334-'Indicator Data'!AR94)/($AJ$334-$AJ$333)*10)),1))</f>
        <v>4.4000000000000004</v>
      </c>
      <c r="AK91" s="75">
        <f t="shared" si="25"/>
        <v>3.8</v>
      </c>
      <c r="AL91" s="79">
        <f t="shared" si="27"/>
        <v>3.3</v>
      </c>
      <c r="AM91" s="80">
        <f t="shared" si="26"/>
        <v>1.8</v>
      </c>
    </row>
    <row r="92" spans="1:39" ht="15.75" customHeight="1" x14ac:dyDescent="0.25">
      <c r="A92" s="47" t="s">
        <v>288</v>
      </c>
      <c r="B92" s="47" t="s">
        <v>289</v>
      </c>
      <c r="C92" s="47" t="s">
        <v>291</v>
      </c>
      <c r="D92" s="47" t="s">
        <v>292</v>
      </c>
      <c r="E92" s="72">
        <f>IF('Indicator Data'!O95="No data","x",ROUND(IF('Indicator Data'!O95&gt;E$334,10,IF('Indicator Data'!O95&lt;E$333,0,10-(E$334-'Indicator Data'!O95)/(E$334-E$333)*10)),1))</f>
        <v>7.4</v>
      </c>
      <c r="F92" s="73">
        <f>IF('Indicator Data'!P95="No data","x",ROUND(IF('Indicator Data'!P95^2&gt;F$334,10,IF('Indicator Data'!P95^2&lt;F$333,0,10-(F$334-'Indicator Data'!P95^2)/(F$334-F$333)*10)),1))</f>
        <v>8.1</v>
      </c>
      <c r="G92" s="81">
        <f>IF('Indicator Data'!Q95="No data","x",ROUND(IF('Indicator Data'!Q95^2&gt;G$334,10,IF('Indicator Data'!Q95^2&lt;G$333,0,10-(G$334-'Indicator Data'!Q95^2)/(G$334-G$333)*10)),1))</f>
        <v>8.5</v>
      </c>
      <c r="H92" s="81">
        <f>IF('Indicator Data'!R95="No data","x",ROUND(IF('Indicator Data'!R95&gt;H$334,10,IF('Indicator Data'!R95&lt;H$333,0,10-(H$334-'Indicator Data'!R95)/(H$334-H$333)*10)),1))</f>
        <v>6.7</v>
      </c>
      <c r="I92" s="73">
        <f t="shared" si="14"/>
        <v>7.6</v>
      </c>
      <c r="J92" s="73">
        <v>10</v>
      </c>
      <c r="K92" s="73">
        <v>10</v>
      </c>
      <c r="L92" s="75">
        <f t="shared" si="15"/>
        <v>8.9</v>
      </c>
      <c r="M92" s="72">
        <f>IF('Indicator Data'!U95="No data","x",ROUND(IF('Indicator Data'!U95&gt;M$334,0,IF('Indicator Data'!U95&lt;M$333,10,(M$334-'Indicator Data'!U95)/(M$334-M$333)*10)),1))</f>
        <v>7.5</v>
      </c>
      <c r="N92" s="72">
        <v>6.9</v>
      </c>
      <c r="O92" s="72">
        <v>3.46</v>
      </c>
      <c r="P92" s="75">
        <f t="shared" si="16"/>
        <v>6.2</v>
      </c>
      <c r="Q92" s="72">
        <f>IF('Indicator Data'!X95="No data","x",ROUND(IF('Indicator Data'!X95&gt;Q$334,10,IF('Indicator Data'!X95&lt;Q$333,0,10-(Q$334-'Indicator Data'!X95)/(Q$334-Q$333)*10)),1))</f>
        <v>7.9</v>
      </c>
      <c r="R92" s="75">
        <f t="shared" si="17"/>
        <v>7.9</v>
      </c>
      <c r="S92" s="76">
        <f t="shared" si="18"/>
        <v>8</v>
      </c>
      <c r="T92" s="77">
        <f>IF(AND('Indicator Data'!AC95="No data",'Indicator Data'!AD95="No data",'Indicator Data'!AE95="No data",'Indicator Data'!AF95="No data"),0,SUM('Indicator Data'!AC95:AF95)/100)</f>
        <v>0</v>
      </c>
      <c r="U92" s="72">
        <f t="shared" si="19"/>
        <v>0</v>
      </c>
      <c r="V92" s="78">
        <f>IF('Indicator Data'!BF95="No data","x",T92*100/'Indicator Data'!BF95)</f>
        <v>0</v>
      </c>
      <c r="W92" s="72">
        <f t="shared" si="20"/>
        <v>0</v>
      </c>
      <c r="X92" s="79">
        <f t="shared" si="21"/>
        <v>0</v>
      </c>
      <c r="Y92" s="72">
        <f>IF('Indicator Data'!AK95="x","x",ROUND((PERCENTRANK('Indicator Data'!$AK$6:$AK$335,'Indicator Data'!AK95,2)*10),1))</f>
        <v>4.4000000000000004</v>
      </c>
      <c r="Z92" s="72">
        <f>IF('Indicator Data'!AJ95="x","x",ROUND((PERCENTRANK('Indicator Data'!$AJ$6:$AJ$335,'Indicator Data'!AJ95,2)*10),1))</f>
        <v>4.2</v>
      </c>
      <c r="AA92" s="75">
        <f t="shared" si="22"/>
        <v>4.3</v>
      </c>
      <c r="AB92" s="72">
        <f>IF('Indicator Data'!Y95="No data","x",ROUND(IF('Indicator Data'!Y95&gt;AB$334,10,IF('Indicator Data'!Y95&lt;AB$333,0,10-(AB$334-'Indicator Data'!Y95)/(AB$334-AB$333)*10)),1))</f>
        <v>3.6</v>
      </c>
      <c r="AC92" s="72">
        <f>IF('Indicator Data'!AB95="No data","x",ROUND(IF('Indicator Data'!AB95&gt;AC$334,10,IF('Indicator Data'!AB95&lt;AC$333,0,10-(AC$334-'Indicator Data'!AB95)/(AC$334-AC$333)*10)),1))</f>
        <v>4.9000000000000004</v>
      </c>
      <c r="AD92" s="72">
        <f>IF('Indicator Data'!AG95="No data","x",ROUND(IF('Indicator Data'!AG95&gt;AD$334,10,IF('Indicator Data'!AG95&lt;AD$333,0,10-(AD$334-'Indicator Data'!AG95)/(AD$334-AD$333)*10)),1))</f>
        <v>0.8</v>
      </c>
      <c r="AE92" s="75">
        <f t="shared" si="23"/>
        <v>3.1</v>
      </c>
      <c r="AF92" s="72">
        <f>IF('Indicator Data'!AM95="No data","x",ROUND(IF('Indicator Data'!AM95&gt;AF$334,10,IF('Indicator Data'!AM95&lt;AF$333,0,10-(AF$334-'Indicator Data'!AM95)/(AF$334-AF$333)*10)),1))</f>
        <v>5</v>
      </c>
      <c r="AG92" s="72">
        <f>IF('Indicator Data'!AN95="No data","x",ROUND(IF('Indicator Data'!AN95&gt;AG$334,0,IF('Indicator Data'!AN95&lt;AG$333,10,(AG$334-'Indicator Data'!AN95)/(AG$334-AG$333)*10)),1))</f>
        <v>1.7</v>
      </c>
      <c r="AH92" s="75">
        <f t="shared" si="24"/>
        <v>3.4</v>
      </c>
      <c r="AI92" s="72">
        <f>IF('Indicator Data'!AP95="No data","x",ROUND(IF('Indicator Data'!AP95&gt;AI$334,10,IF('Indicator Data'!AP95&lt;AI$333,0,10-(AI$334-'Indicator Data'!AP95)/(AI$334-AI$333)*10)),1))</f>
        <v>3.3</v>
      </c>
      <c r="AJ92" s="72">
        <f>IF('Indicator Data'!AR95="No data","x",ROUND(IF('Indicator Data'!AR95&gt;$AJ$334,10,IF('Indicator Data'!AR95&lt;$AJ$333,0,10-($AJ$334-'Indicator Data'!AR95)/($AJ$334-$AJ$333)*10)),1))</f>
        <v>5.2</v>
      </c>
      <c r="AK92" s="75">
        <f t="shared" si="25"/>
        <v>4.3</v>
      </c>
      <c r="AL92" s="79">
        <f t="shared" si="27"/>
        <v>3.8</v>
      </c>
      <c r="AM92" s="80">
        <f t="shared" si="26"/>
        <v>2.1</v>
      </c>
    </row>
    <row r="93" spans="1:39" ht="15.75" customHeight="1" x14ac:dyDescent="0.25">
      <c r="A93" s="47" t="s">
        <v>288</v>
      </c>
      <c r="B93" s="47" t="s">
        <v>289</v>
      </c>
      <c r="C93" s="47" t="s">
        <v>293</v>
      </c>
      <c r="D93" s="47" t="s">
        <v>294</v>
      </c>
      <c r="E93" s="72">
        <f>IF('Indicator Data'!O96="No data","x",ROUND(IF('Indicator Data'!O96&gt;E$334,10,IF('Indicator Data'!O96&lt;E$333,0,10-(E$334-'Indicator Data'!O96)/(E$334-E$333)*10)),1))</f>
        <v>6.7</v>
      </c>
      <c r="F93" s="73">
        <f>IF('Indicator Data'!P96="No data","x",ROUND(IF('Indicator Data'!P96^2&gt;F$334,10,IF('Indicator Data'!P96^2&lt;F$333,0,10-(F$334-'Indicator Data'!P96^2)/(F$334-F$333)*10)),1))</f>
        <v>9.4</v>
      </c>
      <c r="G93" s="81">
        <f>IF('Indicator Data'!Q96="No data","x",ROUND(IF('Indicator Data'!Q96^2&gt;G$334,10,IF('Indicator Data'!Q96^2&lt;G$333,0,10-(G$334-'Indicator Data'!Q96^2)/(G$334-G$333)*10)),1))</f>
        <v>9</v>
      </c>
      <c r="H93" s="81">
        <f>IF('Indicator Data'!R96="No data","x",ROUND(IF('Indicator Data'!R96&gt;H$334,10,IF('Indicator Data'!R96&lt;H$333,0,10-(H$334-'Indicator Data'!R96)/(H$334-H$333)*10)),1))</f>
        <v>7.2</v>
      </c>
      <c r="I93" s="73">
        <f t="shared" si="14"/>
        <v>8.1</v>
      </c>
      <c r="J93" s="73">
        <v>9.1999999999999993</v>
      </c>
      <c r="K93" s="73">
        <v>10</v>
      </c>
      <c r="L93" s="75">
        <f t="shared" si="15"/>
        <v>8.9</v>
      </c>
      <c r="M93" s="72">
        <f>IF('Indicator Data'!U96="No data","x",ROUND(IF('Indicator Data'!U96&gt;M$334,0,IF('Indicator Data'!U96&lt;M$333,10,(M$334-'Indicator Data'!U96)/(M$334-M$333)*10)),1))</f>
        <v>7.2</v>
      </c>
      <c r="N93" s="72">
        <v>7.5</v>
      </c>
      <c r="O93" s="72">
        <v>1.84</v>
      </c>
      <c r="P93" s="75">
        <f t="shared" si="16"/>
        <v>6</v>
      </c>
      <c r="Q93" s="72">
        <f>IF('Indicator Data'!X96="No data","x",ROUND(IF('Indicator Data'!X96&gt;Q$334,10,IF('Indicator Data'!X96&lt;Q$333,0,10-(Q$334-'Indicator Data'!X96)/(Q$334-Q$333)*10)),1))</f>
        <v>7.2</v>
      </c>
      <c r="R93" s="75">
        <f t="shared" si="17"/>
        <v>7.2</v>
      </c>
      <c r="S93" s="76">
        <f t="shared" si="18"/>
        <v>7.8</v>
      </c>
      <c r="T93" s="77">
        <f>IF(AND('Indicator Data'!AC96="No data",'Indicator Data'!AD96="No data",'Indicator Data'!AE96="No data",'Indicator Data'!AF96="No data"),0,SUM('Indicator Data'!AC96:AF96)/100)</f>
        <v>0</v>
      </c>
      <c r="U93" s="72">
        <f t="shared" si="19"/>
        <v>0</v>
      </c>
      <c r="V93" s="78">
        <f>IF('Indicator Data'!BF96="No data","x",T93*100/'Indicator Data'!BF96)</f>
        <v>0</v>
      </c>
      <c r="W93" s="72">
        <f t="shared" si="20"/>
        <v>0</v>
      </c>
      <c r="X93" s="79">
        <f t="shared" si="21"/>
        <v>0</v>
      </c>
      <c r="Y93" s="72">
        <f>IF('Indicator Data'!AK96="x","x",ROUND((PERCENTRANK('Indicator Data'!$AK$6:$AK$335,'Indicator Data'!AK96,2)*10),1))</f>
        <v>4.7</v>
      </c>
      <c r="Z93" s="72">
        <f>IF('Indicator Data'!AJ96="x","x",ROUND((PERCENTRANK('Indicator Data'!$AJ$6:$AJ$335,'Indicator Data'!AJ96,2)*10),1))</f>
        <v>4.5999999999999996</v>
      </c>
      <c r="AA93" s="75">
        <f t="shared" si="22"/>
        <v>4.7</v>
      </c>
      <c r="AB93" s="72">
        <f>IF('Indicator Data'!Y96="No data","x",ROUND(IF('Indicator Data'!Y96&gt;AB$334,10,IF('Indicator Data'!Y96&lt;AB$333,0,10-(AB$334-'Indicator Data'!Y96)/(AB$334-AB$333)*10)),1))</f>
        <v>3.5</v>
      </c>
      <c r="AC93" s="72">
        <f>IF('Indicator Data'!AB96="No data","x",ROUND(IF('Indicator Data'!AB96&gt;AC$334,10,IF('Indicator Data'!AB96&lt;AC$333,0,10-(AC$334-'Indicator Data'!AB96)/(AC$334-AC$333)*10)),1))</f>
        <v>3.7</v>
      </c>
      <c r="AD93" s="72">
        <f>IF('Indicator Data'!AG96="No data","x",ROUND(IF('Indicator Data'!AG96&gt;AD$334,10,IF('Indicator Data'!AG96&lt;AD$333,0,10-(AD$334-'Indicator Data'!AG96)/(AD$334-AD$333)*10)),1))</f>
        <v>0.5</v>
      </c>
      <c r="AE93" s="75">
        <f t="shared" si="23"/>
        <v>2.6</v>
      </c>
      <c r="AF93" s="72">
        <f>IF('Indicator Data'!AM96="No data","x",ROUND(IF('Indicator Data'!AM96&gt;AF$334,10,IF('Indicator Data'!AM96&lt;AF$333,0,10-(AF$334-'Indicator Data'!AM96)/(AF$334-AF$333)*10)),1))</f>
        <v>5</v>
      </c>
      <c r="AG93" s="72">
        <f>IF('Indicator Data'!AN96="No data","x",ROUND(IF('Indicator Data'!AN96&gt;AG$334,0,IF('Indicator Data'!AN96&lt;AG$333,10,(AG$334-'Indicator Data'!AN96)/(AG$334-AG$333)*10)),1))</f>
        <v>1.5</v>
      </c>
      <c r="AH93" s="75">
        <f t="shared" si="24"/>
        <v>3.3</v>
      </c>
      <c r="AI93" s="72">
        <f>IF('Indicator Data'!AP96="No data","x",ROUND(IF('Indicator Data'!AP96&gt;AI$334,10,IF('Indicator Data'!AP96&lt;AI$333,0,10-(AI$334-'Indicator Data'!AP96)/(AI$334-AI$333)*10)),1))</f>
        <v>3.3</v>
      </c>
      <c r="AJ93" s="72">
        <f>IF('Indicator Data'!AR96="No data","x",ROUND(IF('Indicator Data'!AR96&gt;$AJ$334,10,IF('Indicator Data'!AR96&lt;$AJ$333,0,10-($AJ$334-'Indicator Data'!AR96)/($AJ$334-$AJ$333)*10)),1))</f>
        <v>5.6</v>
      </c>
      <c r="AK93" s="75">
        <f t="shared" si="25"/>
        <v>4.5</v>
      </c>
      <c r="AL93" s="79">
        <f t="shared" si="27"/>
        <v>3.8</v>
      </c>
      <c r="AM93" s="80">
        <f t="shared" si="26"/>
        <v>2.1</v>
      </c>
    </row>
    <row r="94" spans="1:39" ht="15.75" customHeight="1" x14ac:dyDescent="0.25">
      <c r="A94" s="47" t="s">
        <v>288</v>
      </c>
      <c r="B94" s="47" t="s">
        <v>289</v>
      </c>
      <c r="C94" s="47" t="s">
        <v>295</v>
      </c>
      <c r="D94" s="47" t="s">
        <v>296</v>
      </c>
      <c r="E94" s="72">
        <f>IF('Indicator Data'!O97="No data","x",ROUND(IF('Indicator Data'!O97&gt;E$334,10,IF('Indicator Data'!O97&lt;E$333,0,10-(E$334-'Indicator Data'!O97)/(E$334-E$333)*10)),1))</f>
        <v>6.5</v>
      </c>
      <c r="F94" s="73">
        <f>IF('Indicator Data'!P97="No data","x",ROUND(IF('Indicator Data'!P97^2&gt;F$334,10,IF('Indicator Data'!P97^2&lt;F$333,0,10-(F$334-'Indicator Data'!P97^2)/(F$334-F$333)*10)),1))</f>
        <v>8.6</v>
      </c>
      <c r="G94" s="81">
        <f>IF('Indicator Data'!Q97="No data","x",ROUND(IF('Indicator Data'!Q97^2&gt;G$334,10,IF('Indicator Data'!Q97^2&lt;G$333,0,10-(G$334-'Indicator Data'!Q97^2)/(G$334-G$333)*10)),1))</f>
        <v>8.4</v>
      </c>
      <c r="H94" s="81">
        <f>IF('Indicator Data'!R97="No data","x",ROUND(IF('Indicator Data'!R97&gt;H$334,10,IF('Indicator Data'!R97&lt;H$333,0,10-(H$334-'Indicator Data'!R97)/(H$334-H$333)*10)),1))</f>
        <v>6.5</v>
      </c>
      <c r="I94" s="73">
        <f t="shared" si="14"/>
        <v>7.5</v>
      </c>
      <c r="J94" s="73">
        <v>8.4</v>
      </c>
      <c r="K94" s="73">
        <v>10</v>
      </c>
      <c r="L94" s="75">
        <f t="shared" si="15"/>
        <v>8.5</v>
      </c>
      <c r="M94" s="72">
        <f>IF('Indicator Data'!U97="No data","x",ROUND(IF('Indicator Data'!U97&gt;M$334,0,IF('Indicator Data'!U97&lt;M$333,10,(M$334-'Indicator Data'!U97)/(M$334-M$333)*10)),1))</f>
        <v>6.3</v>
      </c>
      <c r="N94" s="72">
        <v>6.2</v>
      </c>
      <c r="O94" s="72">
        <v>1.96</v>
      </c>
      <c r="P94" s="75">
        <f t="shared" si="16"/>
        <v>5.0999999999999996</v>
      </c>
      <c r="Q94" s="72">
        <f>IF('Indicator Data'!X97="No data","x",ROUND(IF('Indicator Data'!X97&gt;Q$334,10,IF('Indicator Data'!X97&lt;Q$333,0,10-(Q$334-'Indicator Data'!X97)/(Q$334-Q$333)*10)),1))</f>
        <v>7.7</v>
      </c>
      <c r="R94" s="75">
        <f t="shared" si="17"/>
        <v>7.7</v>
      </c>
      <c r="S94" s="76">
        <f t="shared" si="18"/>
        <v>7.5</v>
      </c>
      <c r="T94" s="77">
        <f>IF(AND('Indicator Data'!AC97="No data",'Indicator Data'!AD97="No data",'Indicator Data'!AE97="No data",'Indicator Data'!AF97="No data"),0,SUM('Indicator Data'!AC97:AF97)/100)</f>
        <v>0</v>
      </c>
      <c r="U94" s="72">
        <f t="shared" si="19"/>
        <v>0</v>
      </c>
      <c r="V94" s="78">
        <f>IF('Indicator Data'!BF97="No data","x",T94*100/'Indicator Data'!BF97)</f>
        <v>0</v>
      </c>
      <c r="W94" s="72">
        <f t="shared" si="20"/>
        <v>0</v>
      </c>
      <c r="X94" s="79">
        <f t="shared" si="21"/>
        <v>0</v>
      </c>
      <c r="Y94" s="72">
        <f>IF('Indicator Data'!AK97="x","x",ROUND((PERCENTRANK('Indicator Data'!$AK$6:$AK$335,'Indicator Data'!AK97,2)*10),1))</f>
        <v>4.0999999999999996</v>
      </c>
      <c r="Z94" s="72">
        <f>IF('Indicator Data'!AJ97="x","x",ROUND((PERCENTRANK('Indicator Data'!$AJ$6:$AJ$335,'Indicator Data'!AJ97,2)*10),1))</f>
        <v>4</v>
      </c>
      <c r="AA94" s="75">
        <f t="shared" si="22"/>
        <v>4.0999999999999996</v>
      </c>
      <c r="AB94" s="72">
        <f>IF('Indicator Data'!Y97="No data","x",ROUND(IF('Indicator Data'!Y97&gt;AB$334,10,IF('Indicator Data'!Y97&lt;AB$333,0,10-(AB$334-'Indicator Data'!Y97)/(AB$334-AB$333)*10)),1))</f>
        <v>4.5</v>
      </c>
      <c r="AC94" s="72">
        <f>IF('Indicator Data'!AB97="No data","x",ROUND(IF('Indicator Data'!AB97&gt;AC$334,10,IF('Indicator Data'!AB97&lt;AC$333,0,10-(AC$334-'Indicator Data'!AB97)/(AC$334-AC$333)*10)),1))</f>
        <v>4.2</v>
      </c>
      <c r="AD94" s="72">
        <f>IF('Indicator Data'!AG97="No data","x",ROUND(IF('Indicator Data'!AG97&gt;AD$334,10,IF('Indicator Data'!AG97&lt;AD$333,0,10-(AD$334-'Indicator Data'!AG97)/(AD$334-AD$333)*10)),1))</f>
        <v>1.4</v>
      </c>
      <c r="AE94" s="75">
        <f t="shared" si="23"/>
        <v>3.4</v>
      </c>
      <c r="AF94" s="72">
        <f>IF('Indicator Data'!AM97="No data","x",ROUND(IF('Indicator Data'!AM97&gt;AF$334,10,IF('Indicator Data'!AM97&lt;AF$333,0,10-(AF$334-'Indicator Data'!AM97)/(AF$334-AF$333)*10)),1))</f>
        <v>4.3</v>
      </c>
      <c r="AG94" s="72">
        <f>IF('Indicator Data'!AN97="No data","x",ROUND(IF('Indicator Data'!AN97&gt;AG$334,0,IF('Indicator Data'!AN97&lt;AG$333,10,(AG$334-'Indicator Data'!AN97)/(AG$334-AG$333)*10)),1))</f>
        <v>1.4</v>
      </c>
      <c r="AH94" s="75">
        <f t="shared" si="24"/>
        <v>2.9</v>
      </c>
      <c r="AI94" s="72">
        <f>IF('Indicator Data'!AP97="No data","x",ROUND(IF('Indicator Data'!AP97&gt;AI$334,10,IF('Indicator Data'!AP97&lt;AI$333,0,10-(AI$334-'Indicator Data'!AP97)/(AI$334-AI$333)*10)),1))</f>
        <v>4</v>
      </c>
      <c r="AJ94" s="72">
        <f>IF('Indicator Data'!AR97="No data","x",ROUND(IF('Indicator Data'!AR97&gt;$AJ$334,10,IF('Indicator Data'!AR97&lt;$AJ$333,0,10-($AJ$334-'Indicator Data'!AR97)/($AJ$334-$AJ$333)*10)),1))</f>
        <v>4.5</v>
      </c>
      <c r="AK94" s="75">
        <f t="shared" si="25"/>
        <v>4.3</v>
      </c>
      <c r="AL94" s="79">
        <f t="shared" si="27"/>
        <v>3.7</v>
      </c>
      <c r="AM94" s="80">
        <f t="shared" si="26"/>
        <v>2</v>
      </c>
    </row>
    <row r="95" spans="1:39" ht="15.75" customHeight="1" x14ac:dyDescent="0.25">
      <c r="A95" s="47" t="s">
        <v>288</v>
      </c>
      <c r="B95" s="47" t="s">
        <v>289</v>
      </c>
      <c r="C95" s="47" t="s">
        <v>297</v>
      </c>
      <c r="D95" s="47" t="s">
        <v>298</v>
      </c>
      <c r="E95" s="72">
        <f>IF('Indicator Data'!O98="No data","x",ROUND(IF('Indicator Data'!O98&gt;E$334,10,IF('Indicator Data'!O98&lt;E$333,0,10-(E$334-'Indicator Data'!O98)/(E$334-E$333)*10)),1))</f>
        <v>4.2</v>
      </c>
      <c r="F95" s="73">
        <f>IF('Indicator Data'!P98="No data","x",ROUND(IF('Indicator Data'!P98^2&gt;F$334,10,IF('Indicator Data'!P98^2&lt;F$333,0,10-(F$334-'Indicator Data'!P98^2)/(F$334-F$333)*10)),1))</f>
        <v>7.5</v>
      </c>
      <c r="G95" s="81">
        <f>IF('Indicator Data'!Q98="No data","x",ROUND(IF('Indicator Data'!Q98^2&gt;G$334,10,IF('Indicator Data'!Q98^2&lt;G$333,0,10-(G$334-'Indicator Data'!Q98^2)/(G$334-G$333)*10)),1))</f>
        <v>8</v>
      </c>
      <c r="H95" s="81">
        <f>IF('Indicator Data'!R98="No data","x",ROUND(IF('Indicator Data'!R98&gt;H$334,10,IF('Indicator Data'!R98&lt;H$333,0,10-(H$334-'Indicator Data'!R98)/(H$334-H$333)*10)),1))</f>
        <v>7.2</v>
      </c>
      <c r="I95" s="73">
        <f t="shared" si="14"/>
        <v>7.6</v>
      </c>
      <c r="J95" s="73">
        <v>3.4</v>
      </c>
      <c r="K95" s="73">
        <v>1</v>
      </c>
      <c r="L95" s="75">
        <f t="shared" si="15"/>
        <v>5.3</v>
      </c>
      <c r="M95" s="72">
        <f>IF('Indicator Data'!U98="No data","x",ROUND(IF('Indicator Data'!U98&gt;M$334,0,IF('Indicator Data'!U98&lt;M$333,10,(M$334-'Indicator Data'!U98)/(M$334-M$333)*10)),1))</f>
        <v>7.3</v>
      </c>
      <c r="N95" s="72">
        <v>8.1999999999999993</v>
      </c>
      <c r="O95" s="72">
        <v>2.59</v>
      </c>
      <c r="P95" s="75">
        <f t="shared" si="16"/>
        <v>6.6</v>
      </c>
      <c r="Q95" s="72">
        <f>IF('Indicator Data'!X98="No data","x",ROUND(IF('Indicator Data'!X98&gt;Q$334,10,IF('Indicator Data'!X98&lt;Q$333,0,10-(Q$334-'Indicator Data'!X98)/(Q$334-Q$333)*10)),1))</f>
        <v>5.7</v>
      </c>
      <c r="R95" s="75">
        <f t="shared" si="17"/>
        <v>5.7</v>
      </c>
      <c r="S95" s="76">
        <f t="shared" si="18"/>
        <v>5.7</v>
      </c>
      <c r="T95" s="77">
        <f>IF(AND('Indicator Data'!AC98="No data",'Indicator Data'!AD98="No data",'Indicator Data'!AE98="No data",'Indicator Data'!AF98="No data"),0,SUM('Indicator Data'!AC98:AF98)/100)</f>
        <v>0</v>
      </c>
      <c r="U95" s="72">
        <f t="shared" si="19"/>
        <v>0</v>
      </c>
      <c r="V95" s="78">
        <f>IF('Indicator Data'!BF98="No data","x",T95*100/'Indicator Data'!BF98)</f>
        <v>0</v>
      </c>
      <c r="W95" s="72">
        <f t="shared" si="20"/>
        <v>0</v>
      </c>
      <c r="X95" s="79">
        <f t="shared" si="21"/>
        <v>0</v>
      </c>
      <c r="Y95" s="72">
        <f>IF('Indicator Data'!AK98="x","x",ROUND((PERCENTRANK('Indicator Data'!$AK$6:$AK$335,'Indicator Data'!AK98,2)*10),1))</f>
        <v>7</v>
      </c>
      <c r="Z95" s="72">
        <f>IF('Indicator Data'!AJ98="x","x",ROUND((PERCENTRANK('Indicator Data'!$AJ$6:$AJ$335,'Indicator Data'!AJ98,2)*10),1))</f>
        <v>7.2</v>
      </c>
      <c r="AA95" s="75">
        <f t="shared" si="22"/>
        <v>7.1</v>
      </c>
      <c r="AB95" s="72">
        <f>IF('Indicator Data'!Y98="No data","x",ROUND(IF('Indicator Data'!Y98&gt;AB$334,10,IF('Indicator Data'!Y98&lt;AB$333,0,10-(AB$334-'Indicator Data'!Y98)/(AB$334-AB$333)*10)),1))</f>
        <v>4</v>
      </c>
      <c r="AC95" s="72">
        <f>IF('Indicator Data'!AB98="No data","x",ROUND(IF('Indicator Data'!AB98&gt;AC$334,10,IF('Indicator Data'!AB98&lt;AC$333,0,10-(AC$334-'Indicator Data'!AB98)/(AC$334-AC$333)*10)),1))</f>
        <v>3.7</v>
      </c>
      <c r="AD95" s="72">
        <f>IF('Indicator Data'!AG98="No data","x",ROUND(IF('Indicator Data'!AG98&gt;AD$334,10,IF('Indicator Data'!AG98&lt;AD$333,0,10-(AD$334-'Indicator Data'!AG98)/(AD$334-AD$333)*10)),1))</f>
        <v>1</v>
      </c>
      <c r="AE95" s="75">
        <f t="shared" si="23"/>
        <v>2.9</v>
      </c>
      <c r="AF95" s="72">
        <f>IF('Indicator Data'!AM98="No data","x",ROUND(IF('Indicator Data'!AM98&gt;AF$334,10,IF('Indicator Data'!AM98&lt;AF$333,0,10-(AF$334-'Indicator Data'!AM98)/(AF$334-AF$333)*10)),1))</f>
        <v>5.0999999999999996</v>
      </c>
      <c r="AG95" s="72">
        <f>IF('Indicator Data'!AN98="No data","x",ROUND(IF('Indicator Data'!AN98&gt;AG$334,0,IF('Indicator Data'!AN98&lt;AG$333,10,(AG$334-'Indicator Data'!AN98)/(AG$334-AG$333)*10)),1))</f>
        <v>1.3</v>
      </c>
      <c r="AH95" s="75">
        <f t="shared" si="24"/>
        <v>3.2</v>
      </c>
      <c r="AI95" s="72">
        <f>IF('Indicator Data'!AP98="No data","x",ROUND(IF('Indicator Data'!AP98&gt;AI$334,10,IF('Indicator Data'!AP98&lt;AI$333,0,10-(AI$334-'Indicator Data'!AP98)/(AI$334-AI$333)*10)),1))</f>
        <v>3.6</v>
      </c>
      <c r="AJ95" s="72">
        <f>IF('Indicator Data'!AR98="No data","x",ROUND(IF('Indicator Data'!AR98&gt;$AJ$334,10,IF('Indicator Data'!AR98&lt;$AJ$333,0,10-($AJ$334-'Indicator Data'!AR98)/($AJ$334-$AJ$333)*10)),1))</f>
        <v>5</v>
      </c>
      <c r="AK95" s="75">
        <f t="shared" si="25"/>
        <v>4.3</v>
      </c>
      <c r="AL95" s="79">
        <f t="shared" si="27"/>
        <v>4.5999999999999996</v>
      </c>
      <c r="AM95" s="80">
        <f t="shared" si="26"/>
        <v>2.6</v>
      </c>
    </row>
    <row r="96" spans="1:39" ht="15.75" customHeight="1" x14ac:dyDescent="0.25">
      <c r="A96" s="47" t="s">
        <v>288</v>
      </c>
      <c r="B96" s="47" t="s">
        <v>289</v>
      </c>
      <c r="C96" s="47" t="s">
        <v>299</v>
      </c>
      <c r="D96" s="47" t="s">
        <v>300</v>
      </c>
      <c r="E96" s="72">
        <f>IF('Indicator Data'!O99="No data","x",ROUND(IF('Indicator Data'!O99&gt;E$334,10,IF('Indicator Data'!O99&lt;E$333,0,10-(E$334-'Indicator Data'!O99)/(E$334-E$333)*10)),1))</f>
        <v>4.8</v>
      </c>
      <c r="F96" s="73">
        <f>IF('Indicator Data'!P99="No data","x",ROUND(IF('Indicator Data'!P99^2&gt;F$334,10,IF('Indicator Data'!P99^2&lt;F$333,0,10-(F$334-'Indicator Data'!P99^2)/(F$334-F$333)*10)),1))</f>
        <v>8.5</v>
      </c>
      <c r="G96" s="81">
        <f>IF('Indicator Data'!Q99="No data","x",ROUND(IF('Indicator Data'!Q99^2&gt;G$334,10,IF('Indicator Data'!Q99^2&lt;G$333,0,10-(G$334-'Indicator Data'!Q99^2)/(G$334-G$333)*10)),1))</f>
        <v>7.7</v>
      </c>
      <c r="H96" s="81">
        <f>IF('Indicator Data'!R99="No data","x",ROUND(IF('Indicator Data'!R99&gt;H$334,10,IF('Indicator Data'!R99&lt;H$333,0,10-(H$334-'Indicator Data'!R99)/(H$334-H$333)*10)),1))</f>
        <v>8.6</v>
      </c>
      <c r="I96" s="73">
        <f t="shared" si="14"/>
        <v>8.1999999999999993</v>
      </c>
      <c r="J96" s="73">
        <v>4.5999999999999996</v>
      </c>
      <c r="K96" s="73">
        <v>1.8</v>
      </c>
      <c r="L96" s="75">
        <f t="shared" si="15"/>
        <v>6.2</v>
      </c>
      <c r="M96" s="72">
        <f>IF('Indicator Data'!U99="No data","x",ROUND(IF('Indicator Data'!U99&gt;M$334,0,IF('Indicator Data'!U99&lt;M$333,10,(M$334-'Indicator Data'!U99)/(M$334-M$333)*10)),1))</f>
        <v>7.4</v>
      </c>
      <c r="N96" s="72">
        <v>6.7</v>
      </c>
      <c r="O96" s="72">
        <v>1.58</v>
      </c>
      <c r="P96" s="75">
        <f t="shared" si="16"/>
        <v>5.7</v>
      </c>
      <c r="Q96" s="72">
        <f>IF('Indicator Data'!X99="No data","x",ROUND(IF('Indicator Data'!X99&gt;Q$334,10,IF('Indicator Data'!X99&lt;Q$333,0,10-(Q$334-'Indicator Data'!X99)/(Q$334-Q$333)*10)),1))</f>
        <v>6.5</v>
      </c>
      <c r="R96" s="75">
        <f t="shared" si="17"/>
        <v>6.5</v>
      </c>
      <c r="S96" s="76">
        <f t="shared" si="18"/>
        <v>6.2</v>
      </c>
      <c r="T96" s="77">
        <f>IF(AND('Indicator Data'!AC99="No data",'Indicator Data'!AD99="No data",'Indicator Data'!AE99="No data",'Indicator Data'!AF99="No data"),0,SUM('Indicator Data'!AC99:AF99)/100)</f>
        <v>0</v>
      </c>
      <c r="U96" s="72">
        <f t="shared" si="19"/>
        <v>0</v>
      </c>
      <c r="V96" s="78">
        <f>IF('Indicator Data'!BF99="No data","x",T96*100/'Indicator Data'!BF99)</f>
        <v>0</v>
      </c>
      <c r="W96" s="72">
        <f t="shared" si="20"/>
        <v>0</v>
      </c>
      <c r="X96" s="79">
        <f t="shared" si="21"/>
        <v>0</v>
      </c>
      <c r="Y96" s="72">
        <f>IF('Indicator Data'!AK99="x","x",ROUND((PERCENTRANK('Indicator Data'!$AK$6:$AK$335,'Indicator Data'!AK99,2)*10),1))</f>
        <v>6.5</v>
      </c>
      <c r="Z96" s="72">
        <f>IF('Indicator Data'!AJ99="x","x",ROUND((PERCENTRANK('Indicator Data'!$AJ$6:$AJ$335,'Indicator Data'!AJ99,2)*10),1))</f>
        <v>6.5</v>
      </c>
      <c r="AA96" s="75">
        <f t="shared" si="22"/>
        <v>6.5</v>
      </c>
      <c r="AB96" s="72">
        <f>IF('Indicator Data'!Y99="No data","x",ROUND(IF('Indicator Data'!Y99&gt;AB$334,10,IF('Indicator Data'!Y99&lt;AB$333,0,10-(AB$334-'Indicator Data'!Y99)/(AB$334-AB$333)*10)),1))</f>
        <v>4.0999999999999996</v>
      </c>
      <c r="AC96" s="72">
        <f>IF('Indicator Data'!AB99="No data","x",ROUND(IF('Indicator Data'!AB99&gt;AC$334,10,IF('Indicator Data'!AB99&lt;AC$333,0,10-(AC$334-'Indicator Data'!AB99)/(AC$334-AC$333)*10)),1))</f>
        <v>4.2</v>
      </c>
      <c r="AD96" s="72">
        <f>IF('Indicator Data'!AG99="No data","x",ROUND(IF('Indicator Data'!AG99&gt;AD$334,10,IF('Indicator Data'!AG99&lt;AD$333,0,10-(AD$334-'Indicator Data'!AG99)/(AD$334-AD$333)*10)),1))</f>
        <v>0.4</v>
      </c>
      <c r="AE96" s="75">
        <f t="shared" si="23"/>
        <v>2.9</v>
      </c>
      <c r="AF96" s="72">
        <f>IF('Indicator Data'!AM99="No data","x",ROUND(IF('Indicator Data'!AM99&gt;AF$334,10,IF('Indicator Data'!AM99&lt;AF$333,0,10-(AF$334-'Indicator Data'!AM99)/(AF$334-AF$333)*10)),1))</f>
        <v>4</v>
      </c>
      <c r="AG96" s="72">
        <f>IF('Indicator Data'!AN99="No data","x",ROUND(IF('Indicator Data'!AN99&gt;AG$334,0,IF('Indicator Data'!AN99&lt;AG$333,10,(AG$334-'Indicator Data'!AN99)/(AG$334-AG$333)*10)),1))</f>
        <v>2.2000000000000002</v>
      </c>
      <c r="AH96" s="75">
        <f t="shared" si="24"/>
        <v>3.1</v>
      </c>
      <c r="AI96" s="72">
        <f>IF('Indicator Data'!AP99="No data","x",ROUND(IF('Indicator Data'!AP99&gt;AI$334,10,IF('Indicator Data'!AP99&lt;AI$333,0,10-(AI$334-'Indicator Data'!AP99)/(AI$334-AI$333)*10)),1))</f>
        <v>3.4</v>
      </c>
      <c r="AJ96" s="72">
        <f>IF('Indicator Data'!AR99="No data","x",ROUND(IF('Indicator Data'!AR99&gt;$AJ$334,10,IF('Indicator Data'!AR99&lt;$AJ$333,0,10-($AJ$334-'Indicator Data'!AR99)/($AJ$334-$AJ$333)*10)),1))</f>
        <v>4.5</v>
      </c>
      <c r="AK96" s="75">
        <f t="shared" si="25"/>
        <v>4</v>
      </c>
      <c r="AL96" s="79">
        <f t="shared" si="27"/>
        <v>4.3</v>
      </c>
      <c r="AM96" s="80">
        <f t="shared" si="26"/>
        <v>2.4</v>
      </c>
    </row>
    <row r="97" spans="1:39" ht="15.75" customHeight="1" x14ac:dyDescent="0.25">
      <c r="A97" s="47" t="s">
        <v>288</v>
      </c>
      <c r="B97" s="47" t="s">
        <v>289</v>
      </c>
      <c r="C97" s="47" t="s">
        <v>301</v>
      </c>
      <c r="D97" s="47" t="s">
        <v>302</v>
      </c>
      <c r="E97" s="72">
        <f>IF('Indicator Data'!O100="No data","x",ROUND(IF('Indicator Data'!O100&gt;E$334,10,IF('Indicator Data'!O100&lt;E$333,0,10-(E$334-'Indicator Data'!O100)/(E$334-E$333)*10)),1))</f>
        <v>4.5999999999999996</v>
      </c>
      <c r="F97" s="73">
        <f>IF('Indicator Data'!P100="No data","x",ROUND(IF('Indicator Data'!P100^2&gt;F$334,10,IF('Indicator Data'!P100^2&lt;F$333,0,10-(F$334-'Indicator Data'!P100^2)/(F$334-F$333)*10)),1))</f>
        <v>8</v>
      </c>
      <c r="G97" s="81">
        <f>IF('Indicator Data'!Q100="No data","x",ROUND(IF('Indicator Data'!Q100^2&gt;G$334,10,IF('Indicator Data'!Q100^2&lt;G$333,0,10-(G$334-'Indicator Data'!Q100^2)/(G$334-G$333)*10)),1))</f>
        <v>7.9</v>
      </c>
      <c r="H97" s="81">
        <f>IF('Indicator Data'!R100="No data","x",ROUND(IF('Indicator Data'!R100&gt;H$334,10,IF('Indicator Data'!R100&lt;H$333,0,10-(H$334-'Indicator Data'!R100)/(H$334-H$333)*10)),1))</f>
        <v>7.3</v>
      </c>
      <c r="I97" s="73">
        <f t="shared" si="14"/>
        <v>7.6</v>
      </c>
      <c r="J97" s="73">
        <v>4.7</v>
      </c>
      <c r="K97" s="73">
        <v>2.5</v>
      </c>
      <c r="L97" s="75">
        <f t="shared" si="15"/>
        <v>5.9</v>
      </c>
      <c r="M97" s="72">
        <f>IF('Indicator Data'!U100="No data","x",ROUND(IF('Indicator Data'!U100&gt;M$334,0,IF('Indicator Data'!U100&lt;M$333,10,(M$334-'Indicator Data'!U100)/(M$334-M$333)*10)),1))</f>
        <v>5.7</v>
      </c>
      <c r="N97" s="72">
        <v>4</v>
      </c>
      <c r="O97" s="72">
        <v>2.2200000000000002</v>
      </c>
      <c r="P97" s="75">
        <f t="shared" si="16"/>
        <v>4.0999999999999996</v>
      </c>
      <c r="Q97" s="72">
        <f>IF('Indicator Data'!X100="No data","x",ROUND(IF('Indicator Data'!X100&gt;Q$334,10,IF('Indicator Data'!X100&lt;Q$333,0,10-(Q$334-'Indicator Data'!X100)/(Q$334-Q$333)*10)),1))</f>
        <v>6</v>
      </c>
      <c r="R97" s="75">
        <f t="shared" si="17"/>
        <v>6</v>
      </c>
      <c r="S97" s="76">
        <f t="shared" si="18"/>
        <v>5.5</v>
      </c>
      <c r="T97" s="77">
        <f>IF(AND('Indicator Data'!AC100="No data",'Indicator Data'!AD100="No data",'Indicator Data'!AE100="No data",'Indicator Data'!AF100="No data"),0,SUM('Indicator Data'!AC100:AF100)/100)</f>
        <v>0</v>
      </c>
      <c r="U97" s="72">
        <f t="shared" si="19"/>
        <v>0</v>
      </c>
      <c r="V97" s="78">
        <f>IF('Indicator Data'!BF100="No data","x",T97*100/'Indicator Data'!BF100)</f>
        <v>0</v>
      </c>
      <c r="W97" s="72">
        <f t="shared" si="20"/>
        <v>0</v>
      </c>
      <c r="X97" s="79">
        <f t="shared" si="21"/>
        <v>0</v>
      </c>
      <c r="Y97" s="72">
        <f>IF('Indicator Data'!AK100="x","x",ROUND((PERCENTRANK('Indicator Data'!$AK$6:$AK$335,'Indicator Data'!AK100,2)*10),1))</f>
        <v>6.2</v>
      </c>
      <c r="Z97" s="72">
        <f>IF('Indicator Data'!AJ100="x","x",ROUND((PERCENTRANK('Indicator Data'!$AJ$6:$AJ$335,'Indicator Data'!AJ100,2)*10),1))</f>
        <v>6.2</v>
      </c>
      <c r="AA97" s="75">
        <f t="shared" si="22"/>
        <v>6.2</v>
      </c>
      <c r="AB97" s="72">
        <f>IF('Indicator Data'!Y100="No data","x",ROUND(IF('Indicator Data'!Y100&gt;AB$334,10,IF('Indicator Data'!Y100&lt;AB$333,0,10-(AB$334-'Indicator Data'!Y100)/(AB$334-AB$333)*10)),1))</f>
        <v>4.8</v>
      </c>
      <c r="AC97" s="72">
        <f>IF('Indicator Data'!AB100="No data","x",ROUND(IF('Indicator Data'!AB100&gt;AC$334,10,IF('Indicator Data'!AB100&lt;AC$333,0,10-(AC$334-'Indicator Data'!AB100)/(AC$334-AC$333)*10)),1))</f>
        <v>4</v>
      </c>
      <c r="AD97" s="72">
        <f>IF('Indicator Data'!AG100="No data","x",ROUND(IF('Indicator Data'!AG100&gt;AD$334,10,IF('Indicator Data'!AG100&lt;AD$333,0,10-(AD$334-'Indicator Data'!AG100)/(AD$334-AD$333)*10)),1))</f>
        <v>1</v>
      </c>
      <c r="AE97" s="75">
        <f t="shared" si="23"/>
        <v>3.3</v>
      </c>
      <c r="AF97" s="72">
        <f>IF('Indicator Data'!AM100="No data","x",ROUND(IF('Indicator Data'!AM100&gt;AF$334,10,IF('Indicator Data'!AM100&lt;AF$333,0,10-(AF$334-'Indicator Data'!AM100)/(AF$334-AF$333)*10)),1))</f>
        <v>5.4</v>
      </c>
      <c r="AG97" s="72">
        <f>IF('Indicator Data'!AN100="No data","x",ROUND(IF('Indicator Data'!AN100&gt;AG$334,0,IF('Indicator Data'!AN100&lt;AG$333,10,(AG$334-'Indicator Data'!AN100)/(AG$334-AG$333)*10)),1))</f>
        <v>2.1</v>
      </c>
      <c r="AH97" s="75">
        <f t="shared" si="24"/>
        <v>3.8</v>
      </c>
      <c r="AI97" s="72">
        <f>IF('Indicator Data'!AP100="No data","x",ROUND(IF('Indicator Data'!AP100&gt;AI$334,10,IF('Indicator Data'!AP100&lt;AI$333,0,10-(AI$334-'Indicator Data'!AP100)/(AI$334-AI$333)*10)),1))</f>
        <v>2.5</v>
      </c>
      <c r="AJ97" s="72">
        <f>IF('Indicator Data'!AR100="No data","x",ROUND(IF('Indicator Data'!AR100&gt;$AJ$334,10,IF('Indicator Data'!AR100&lt;$AJ$333,0,10-($AJ$334-'Indicator Data'!AR100)/($AJ$334-$AJ$333)*10)),1))</f>
        <v>5.3</v>
      </c>
      <c r="AK97" s="75">
        <f t="shared" si="25"/>
        <v>3.9</v>
      </c>
      <c r="AL97" s="79">
        <f t="shared" si="27"/>
        <v>4.4000000000000004</v>
      </c>
      <c r="AM97" s="80">
        <f t="shared" si="26"/>
        <v>2.5</v>
      </c>
    </row>
    <row r="98" spans="1:39" ht="15.75" customHeight="1" x14ac:dyDescent="0.25">
      <c r="A98" s="47" t="s">
        <v>288</v>
      </c>
      <c r="B98" s="47" t="s">
        <v>289</v>
      </c>
      <c r="C98" s="47" t="s">
        <v>303</v>
      </c>
      <c r="D98" s="47" t="s">
        <v>304</v>
      </c>
      <c r="E98" s="72">
        <f>IF('Indicator Data'!O101="No data","x",ROUND(IF('Indicator Data'!O101&gt;E$334,10,IF('Indicator Data'!O101&lt;E$333,0,10-(E$334-'Indicator Data'!O101)/(E$334-E$333)*10)),1))</f>
        <v>5.4</v>
      </c>
      <c r="F98" s="73">
        <f>IF('Indicator Data'!P101="No data","x",ROUND(IF('Indicator Data'!P101^2&gt;F$334,10,IF('Indicator Data'!P101^2&lt;F$333,0,10-(F$334-'Indicator Data'!P101^2)/(F$334-F$333)*10)),1))</f>
        <v>6.3</v>
      </c>
      <c r="G98" s="81">
        <f>IF('Indicator Data'!Q101="No data","x",ROUND(IF('Indicator Data'!Q101^2&gt;G$334,10,IF('Indicator Data'!Q101^2&lt;G$333,0,10-(G$334-'Indicator Data'!Q101^2)/(G$334-G$333)*10)),1))</f>
        <v>7.5</v>
      </c>
      <c r="H98" s="81">
        <f>IF('Indicator Data'!R101="No data","x",ROUND(IF('Indicator Data'!R101&gt;H$334,10,IF('Indicator Data'!R101&lt;H$333,0,10-(H$334-'Indicator Data'!R101)/(H$334-H$333)*10)),1))</f>
        <v>8</v>
      </c>
      <c r="I98" s="73">
        <f t="shared" si="14"/>
        <v>7.8</v>
      </c>
      <c r="J98" s="73">
        <v>6.1</v>
      </c>
      <c r="K98" s="73">
        <v>4.8</v>
      </c>
      <c r="L98" s="75">
        <f t="shared" si="15"/>
        <v>6.2</v>
      </c>
      <c r="M98" s="72">
        <f>IF('Indicator Data'!U101="No data","x",ROUND(IF('Indicator Data'!U101&gt;M$334,0,IF('Indicator Data'!U101&lt;M$333,10,(M$334-'Indicator Data'!U101)/(M$334-M$333)*10)),1))</f>
        <v>7.4</v>
      </c>
      <c r="N98" s="72">
        <v>7</v>
      </c>
      <c r="O98" s="72">
        <v>2.44</v>
      </c>
      <c r="P98" s="75">
        <f t="shared" si="16"/>
        <v>6</v>
      </c>
      <c r="Q98" s="72">
        <f>IF('Indicator Data'!X101="No data","x",ROUND(IF('Indicator Data'!X101&gt;Q$334,10,IF('Indicator Data'!X101&lt;Q$333,0,10-(Q$334-'Indicator Data'!X101)/(Q$334-Q$333)*10)),1))</f>
        <v>6.9</v>
      </c>
      <c r="R98" s="75">
        <f t="shared" si="17"/>
        <v>6.9</v>
      </c>
      <c r="S98" s="76">
        <f t="shared" si="18"/>
        <v>6.3</v>
      </c>
      <c r="T98" s="77">
        <f>IF(AND('Indicator Data'!AC101="No data",'Indicator Data'!AD101="No data",'Indicator Data'!AE101="No data",'Indicator Data'!AF101="No data"),0,SUM('Indicator Data'!AC101:AF101)/100)</f>
        <v>0</v>
      </c>
      <c r="U98" s="72">
        <f t="shared" si="19"/>
        <v>0</v>
      </c>
      <c r="V98" s="78">
        <f>IF('Indicator Data'!BF101="No data","x",T98*100/'Indicator Data'!BF101)</f>
        <v>0</v>
      </c>
      <c r="W98" s="72">
        <f t="shared" si="20"/>
        <v>0</v>
      </c>
      <c r="X98" s="79">
        <f t="shared" si="21"/>
        <v>0</v>
      </c>
      <c r="Y98" s="72">
        <f>IF('Indicator Data'!AK101="x","x",ROUND((PERCENTRANK('Indicator Data'!$AK$6:$AK$335,'Indicator Data'!AK101,2)*10),1))</f>
        <v>7.4</v>
      </c>
      <c r="Z98" s="72">
        <f>IF('Indicator Data'!AJ101="x","x",ROUND((PERCENTRANK('Indicator Data'!$AJ$6:$AJ$335,'Indicator Data'!AJ101,2)*10),1))</f>
        <v>7.5</v>
      </c>
      <c r="AA98" s="75">
        <f t="shared" si="22"/>
        <v>7.5</v>
      </c>
      <c r="AB98" s="72">
        <f>IF('Indicator Data'!Y101="No data","x",ROUND(IF('Indicator Data'!Y101&gt;AB$334,10,IF('Indicator Data'!Y101&lt;AB$333,0,10-(AB$334-'Indicator Data'!Y101)/(AB$334-AB$333)*10)),1))</f>
        <v>3.5</v>
      </c>
      <c r="AC98" s="72">
        <f>IF('Indicator Data'!AB101="No data","x",ROUND(IF('Indicator Data'!AB101&gt;AC$334,10,IF('Indicator Data'!AB101&lt;AC$333,0,10-(AC$334-'Indicator Data'!AB101)/(AC$334-AC$333)*10)),1))</f>
        <v>6</v>
      </c>
      <c r="AD98" s="72">
        <f>IF('Indicator Data'!AG101="No data","x",ROUND(IF('Indicator Data'!AG101&gt;AD$334,10,IF('Indicator Data'!AG101&lt;AD$333,0,10-(AD$334-'Indicator Data'!AG101)/(AD$334-AD$333)*10)),1))</f>
        <v>1.1000000000000001</v>
      </c>
      <c r="AE98" s="75">
        <f t="shared" si="23"/>
        <v>3.5</v>
      </c>
      <c r="AF98" s="72">
        <f>IF('Indicator Data'!AM101="No data","x",ROUND(IF('Indicator Data'!AM101&gt;AF$334,10,IF('Indicator Data'!AM101&lt;AF$333,0,10-(AF$334-'Indicator Data'!AM101)/(AF$334-AF$333)*10)),1))</f>
        <v>3.6</v>
      </c>
      <c r="AG98" s="72">
        <f>IF('Indicator Data'!AN101="No data","x",ROUND(IF('Indicator Data'!AN101&gt;AG$334,0,IF('Indicator Data'!AN101&lt;AG$333,10,(AG$334-'Indicator Data'!AN101)/(AG$334-AG$333)*10)),1))</f>
        <v>1</v>
      </c>
      <c r="AH98" s="75">
        <f t="shared" si="24"/>
        <v>2.2999999999999998</v>
      </c>
      <c r="AI98" s="72">
        <f>IF('Indicator Data'!AP101="No data","x",ROUND(IF('Indicator Data'!AP101&gt;AI$334,10,IF('Indicator Data'!AP101&lt;AI$333,0,10-(AI$334-'Indicator Data'!AP101)/(AI$334-AI$333)*10)),1))</f>
        <v>6.3</v>
      </c>
      <c r="AJ98" s="72">
        <f>IF('Indicator Data'!AR101="No data","x",ROUND(IF('Indicator Data'!AR101&gt;$AJ$334,10,IF('Indicator Data'!AR101&lt;$AJ$333,0,10-($AJ$334-'Indicator Data'!AR101)/($AJ$334-$AJ$333)*10)),1))</f>
        <v>4.4000000000000004</v>
      </c>
      <c r="AK98" s="75">
        <f t="shared" si="25"/>
        <v>5.4</v>
      </c>
      <c r="AL98" s="79">
        <f t="shared" si="27"/>
        <v>5</v>
      </c>
      <c r="AM98" s="80">
        <f t="shared" si="26"/>
        <v>2.9</v>
      </c>
    </row>
    <row r="99" spans="1:39" ht="15.75" customHeight="1" x14ac:dyDescent="0.25">
      <c r="A99" s="47" t="s">
        <v>288</v>
      </c>
      <c r="B99" s="47" t="s">
        <v>305</v>
      </c>
      <c r="C99" s="47" t="s">
        <v>305</v>
      </c>
      <c r="D99" s="47" t="s">
        <v>306</v>
      </c>
      <c r="E99" s="72">
        <f>IF('Indicator Data'!O102="No data","x",ROUND(IF('Indicator Data'!O102&gt;E$334,10,IF('Indicator Data'!O102&lt;E$333,0,10-(E$334-'Indicator Data'!O102)/(E$334-E$333)*10)),1))</f>
        <v>3.9</v>
      </c>
      <c r="F99" s="73">
        <f>IF('Indicator Data'!P102="No data","x",ROUND(IF('Indicator Data'!P102^2&gt;F$334,10,IF('Indicator Data'!P102^2&lt;F$333,0,10-(F$334-'Indicator Data'!P102^2)/(F$334-F$333)*10)),1))</f>
        <v>5.7</v>
      </c>
      <c r="G99" s="81">
        <f>IF('Indicator Data'!Q102="No data","x",ROUND(IF('Indicator Data'!Q102^2&gt;G$334,10,IF('Indicator Data'!Q102^2&lt;G$333,0,10-(G$334-'Indicator Data'!Q102^2)/(G$334-G$333)*10)),1))</f>
        <v>5.6</v>
      </c>
      <c r="H99" s="81">
        <f>IF('Indicator Data'!R102="No data","x",ROUND(IF('Indicator Data'!R102&gt;H$334,10,IF('Indicator Data'!R102&lt;H$333,0,10-(H$334-'Indicator Data'!R102)/(H$334-H$333)*10)),1))</f>
        <v>5.6</v>
      </c>
      <c r="I99" s="73">
        <f t="shared" si="14"/>
        <v>5.6</v>
      </c>
      <c r="J99" s="73">
        <v>4.4000000000000004</v>
      </c>
      <c r="K99" s="73">
        <v>2.7</v>
      </c>
      <c r="L99" s="75">
        <f t="shared" si="15"/>
        <v>4.5999999999999996</v>
      </c>
      <c r="M99" s="72">
        <f>IF('Indicator Data'!U102="No data","x",ROUND(IF('Indicator Data'!U102&gt;M$334,0,IF('Indicator Data'!U102&lt;M$333,10,(M$334-'Indicator Data'!U102)/(M$334-M$333)*10)),1))</f>
        <v>7</v>
      </c>
      <c r="N99" s="72">
        <v>4.3</v>
      </c>
      <c r="O99" s="72">
        <v>2.78</v>
      </c>
      <c r="P99" s="75">
        <f t="shared" si="16"/>
        <v>5</v>
      </c>
      <c r="Q99" s="72">
        <f>IF('Indicator Data'!X102="No data","x",ROUND(IF('Indicator Data'!X102&gt;Q$334,10,IF('Indicator Data'!X102&lt;Q$333,0,10-(Q$334-'Indicator Data'!X102)/(Q$334-Q$333)*10)),1))</f>
        <v>4.8</v>
      </c>
      <c r="R99" s="75">
        <f t="shared" si="17"/>
        <v>4.8</v>
      </c>
      <c r="S99" s="76">
        <f t="shared" si="18"/>
        <v>4.8</v>
      </c>
      <c r="T99" s="77">
        <f>IF(AND('Indicator Data'!AC102="No data",'Indicator Data'!AD102="No data",'Indicator Data'!AE102="No data",'Indicator Data'!AF102="No data"),0,SUM('Indicator Data'!AC102:AF102)/100)</f>
        <v>0</v>
      </c>
      <c r="U99" s="72">
        <f t="shared" si="19"/>
        <v>0</v>
      </c>
      <c r="V99" s="78">
        <f>IF('Indicator Data'!BF102="No data","x",T99*100/'Indicator Data'!BF102)</f>
        <v>0</v>
      </c>
      <c r="W99" s="72">
        <f t="shared" si="20"/>
        <v>0</v>
      </c>
      <c r="X99" s="79">
        <f t="shared" si="21"/>
        <v>0</v>
      </c>
      <c r="Y99" s="72">
        <f>IF('Indicator Data'!AK102="x","x",ROUND((PERCENTRANK('Indicator Data'!$AK$6:$AK$335,'Indicator Data'!AK102,2)*10),1))</f>
        <v>6.9</v>
      </c>
      <c r="Z99" s="72">
        <f>IF('Indicator Data'!AJ102="x","x",ROUND((PERCENTRANK('Indicator Data'!$AJ$6:$AJ$335,'Indicator Data'!AJ102,2)*10),1))</f>
        <v>6.9</v>
      </c>
      <c r="AA99" s="75">
        <f t="shared" si="22"/>
        <v>6.9</v>
      </c>
      <c r="AB99" s="72">
        <f>IF('Indicator Data'!Y102="No data","x",ROUND(IF('Indicator Data'!Y102&gt;AB$334,10,IF('Indicator Data'!Y102&lt;AB$333,0,10-(AB$334-'Indicator Data'!Y102)/(AB$334-AB$333)*10)),1))</f>
        <v>3.6</v>
      </c>
      <c r="AC99" s="72">
        <f>IF('Indicator Data'!AB102="No data","x",ROUND(IF('Indicator Data'!AB102&gt;AC$334,10,IF('Indicator Data'!AB102&lt;AC$333,0,10-(AC$334-'Indicator Data'!AB102)/(AC$334-AC$333)*10)),1))</f>
        <v>3.7</v>
      </c>
      <c r="AD99" s="72">
        <f>IF('Indicator Data'!AG102="No data","x",ROUND(IF('Indicator Data'!AG102&gt;AD$334,10,IF('Indicator Data'!AG102&lt;AD$333,0,10-(AD$334-'Indicator Data'!AG102)/(AD$334-AD$333)*10)),1))</f>
        <v>2.1</v>
      </c>
      <c r="AE99" s="75">
        <f t="shared" si="23"/>
        <v>3.1</v>
      </c>
      <c r="AF99" s="72">
        <f>IF('Indicator Data'!AM102="No data","x",ROUND(IF('Indicator Data'!AM102&gt;AF$334,10,IF('Indicator Data'!AM102&lt;AF$333,0,10-(AF$334-'Indicator Data'!AM102)/(AF$334-AF$333)*10)),1))</f>
        <v>5.6</v>
      </c>
      <c r="AG99" s="72">
        <f>IF('Indicator Data'!AN102="No data","x",ROUND(IF('Indicator Data'!AN102&gt;AG$334,0,IF('Indicator Data'!AN102&lt;AG$333,10,(AG$334-'Indicator Data'!AN102)/(AG$334-AG$333)*10)),1))</f>
        <v>1.6</v>
      </c>
      <c r="AH99" s="75">
        <f t="shared" si="24"/>
        <v>3.6</v>
      </c>
      <c r="AI99" s="72">
        <f>IF('Indicator Data'!AP102="No data","x",ROUND(IF('Indicator Data'!AP102&gt;AI$334,10,IF('Indicator Data'!AP102&lt;AI$333,0,10-(AI$334-'Indicator Data'!AP102)/(AI$334-AI$333)*10)),1))</f>
        <v>3.9</v>
      </c>
      <c r="AJ99" s="72">
        <f>IF('Indicator Data'!AR102="No data","x",ROUND(IF('Indicator Data'!AR102&gt;$AJ$334,10,IF('Indicator Data'!AR102&lt;$AJ$333,0,10-($AJ$334-'Indicator Data'!AR102)/($AJ$334-$AJ$333)*10)),1))</f>
        <v>5.0999999999999996</v>
      </c>
      <c r="AK99" s="75">
        <f t="shared" si="25"/>
        <v>4.5</v>
      </c>
      <c r="AL99" s="79">
        <f t="shared" si="27"/>
        <v>4.7</v>
      </c>
      <c r="AM99" s="80">
        <f t="shared" si="26"/>
        <v>2.7</v>
      </c>
    </row>
    <row r="100" spans="1:39" ht="15.75" customHeight="1" x14ac:dyDescent="0.25">
      <c r="A100" s="47" t="s">
        <v>288</v>
      </c>
      <c r="B100" s="47" t="s">
        <v>305</v>
      </c>
      <c r="C100" s="47" t="s">
        <v>307</v>
      </c>
      <c r="D100" s="47" t="s">
        <v>308</v>
      </c>
      <c r="E100" s="72">
        <f>IF('Indicator Data'!O103="No data","x",ROUND(IF('Indicator Data'!O103&gt;E$334,10,IF('Indicator Data'!O103&lt;E$333,0,10-(E$334-'Indicator Data'!O103)/(E$334-E$333)*10)),1))</f>
        <v>5.5</v>
      </c>
      <c r="F100" s="73">
        <f>IF('Indicator Data'!P103="No data","x",ROUND(IF('Indicator Data'!P103^2&gt;F$334,10,IF('Indicator Data'!P103^2&lt;F$333,0,10-(F$334-'Indicator Data'!P103^2)/(F$334-F$333)*10)),1))</f>
        <v>7</v>
      </c>
      <c r="G100" s="81">
        <f>IF('Indicator Data'!Q103="No data","x",ROUND(IF('Indicator Data'!Q103^2&gt;G$334,10,IF('Indicator Data'!Q103^2&lt;G$333,0,10-(G$334-'Indicator Data'!Q103^2)/(G$334-G$333)*10)),1))</f>
        <v>7.7</v>
      </c>
      <c r="H100" s="81">
        <f>IF('Indicator Data'!R103="No data","x",ROUND(IF('Indicator Data'!R103&gt;H$334,10,IF('Indicator Data'!R103&lt;H$333,0,10-(H$334-'Indicator Data'!R103)/(H$334-H$333)*10)),1))</f>
        <v>10</v>
      </c>
      <c r="I100" s="73">
        <f t="shared" si="14"/>
        <v>8.9</v>
      </c>
      <c r="J100" s="73">
        <v>6.8</v>
      </c>
      <c r="K100" s="73">
        <v>4.4000000000000004</v>
      </c>
      <c r="L100" s="75">
        <f t="shared" si="15"/>
        <v>6.8</v>
      </c>
      <c r="M100" s="72">
        <f>IF('Indicator Data'!U103="No data","x",ROUND(IF('Indicator Data'!U103&gt;M$334,0,IF('Indicator Data'!U103&lt;M$333,10,(M$334-'Indicator Data'!U103)/(M$334-M$333)*10)),1))</f>
        <v>6</v>
      </c>
      <c r="N100" s="72">
        <v>3.7</v>
      </c>
      <c r="O100" s="72">
        <v>1.58</v>
      </c>
      <c r="P100" s="75">
        <f t="shared" si="16"/>
        <v>4</v>
      </c>
      <c r="Q100" s="72">
        <f>IF('Indicator Data'!X103="No data","x",ROUND(IF('Indicator Data'!X103&gt;Q$334,10,IF('Indicator Data'!X103&lt;Q$333,0,10-(Q$334-'Indicator Data'!X103)/(Q$334-Q$333)*10)),1))</f>
        <v>5.5</v>
      </c>
      <c r="R100" s="75">
        <f t="shared" si="17"/>
        <v>5.5</v>
      </c>
      <c r="S100" s="76">
        <f t="shared" si="18"/>
        <v>5.8</v>
      </c>
      <c r="T100" s="77">
        <f>IF(AND('Indicator Data'!AC103="No data",'Indicator Data'!AD103="No data",'Indicator Data'!AE103="No data",'Indicator Data'!AF103="No data"),0,SUM('Indicator Data'!AC103:AF103)/100)</f>
        <v>0</v>
      </c>
      <c r="U100" s="72">
        <f t="shared" si="19"/>
        <v>0</v>
      </c>
      <c r="V100" s="78">
        <f>IF('Indicator Data'!BF103="No data","x",T100*100/'Indicator Data'!BF103)</f>
        <v>0</v>
      </c>
      <c r="W100" s="72">
        <f t="shared" si="20"/>
        <v>0</v>
      </c>
      <c r="X100" s="79">
        <f t="shared" si="21"/>
        <v>0</v>
      </c>
      <c r="Y100" s="72">
        <f>IF('Indicator Data'!AK103="x","x",ROUND((PERCENTRANK('Indicator Data'!$AK$6:$AK$335,'Indicator Data'!AK103,2)*10),1))</f>
        <v>8.6</v>
      </c>
      <c r="Z100" s="72">
        <f>IF('Indicator Data'!AJ103="x","x",ROUND((PERCENTRANK('Indicator Data'!$AJ$6:$AJ$335,'Indicator Data'!AJ103,2)*10),1))</f>
        <v>8.6</v>
      </c>
      <c r="AA100" s="75">
        <f t="shared" si="22"/>
        <v>8.6</v>
      </c>
      <c r="AB100" s="72">
        <f>IF('Indicator Data'!Y103="No data","x",ROUND(IF('Indicator Data'!Y103&gt;AB$334,10,IF('Indicator Data'!Y103&lt;AB$333,0,10-(AB$334-'Indicator Data'!Y103)/(AB$334-AB$333)*10)),1))</f>
        <v>4</v>
      </c>
      <c r="AC100" s="72">
        <f>IF('Indicator Data'!AB103="No data","x",ROUND(IF('Indicator Data'!AB103&gt;AC$334,10,IF('Indicator Data'!AB103&lt;AC$333,0,10-(AC$334-'Indicator Data'!AB103)/(AC$334-AC$333)*10)),1))</f>
        <v>5</v>
      </c>
      <c r="AD100" s="72">
        <f>IF('Indicator Data'!AG103="No data","x",ROUND(IF('Indicator Data'!AG103&gt;AD$334,10,IF('Indicator Data'!AG103&lt;AD$333,0,10-(AD$334-'Indicator Data'!AG103)/(AD$334-AD$333)*10)),1))</f>
        <v>1.1000000000000001</v>
      </c>
      <c r="AE100" s="75">
        <f t="shared" si="23"/>
        <v>3.4</v>
      </c>
      <c r="AF100" s="72">
        <f>IF('Indicator Data'!AM103="No data","x",ROUND(IF('Indicator Data'!AM103&gt;AF$334,10,IF('Indicator Data'!AM103&lt;AF$333,0,10-(AF$334-'Indicator Data'!AM103)/(AF$334-AF$333)*10)),1))</f>
        <v>6.1</v>
      </c>
      <c r="AG100" s="72">
        <f>IF('Indicator Data'!AN103="No data","x",ROUND(IF('Indicator Data'!AN103&gt;AG$334,0,IF('Indicator Data'!AN103&lt;AG$333,10,(AG$334-'Indicator Data'!AN103)/(AG$334-AG$333)*10)),1))</f>
        <v>2</v>
      </c>
      <c r="AH100" s="75">
        <f t="shared" si="24"/>
        <v>4.0999999999999996</v>
      </c>
      <c r="AI100" s="72">
        <f>IF('Indicator Data'!AP103="No data","x",ROUND(IF('Indicator Data'!AP103&gt;AI$334,10,IF('Indicator Data'!AP103&lt;AI$333,0,10-(AI$334-'Indicator Data'!AP103)/(AI$334-AI$333)*10)),1))</f>
        <v>3.7</v>
      </c>
      <c r="AJ100" s="72">
        <f>IF('Indicator Data'!AR103="No data","x",ROUND(IF('Indicator Data'!AR103&gt;$AJ$334,10,IF('Indicator Data'!AR103&lt;$AJ$333,0,10-($AJ$334-'Indicator Data'!AR103)/($AJ$334-$AJ$333)*10)),1))</f>
        <v>5.8</v>
      </c>
      <c r="AK100" s="75">
        <f t="shared" si="25"/>
        <v>4.8</v>
      </c>
      <c r="AL100" s="79">
        <f t="shared" si="27"/>
        <v>5.7</v>
      </c>
      <c r="AM100" s="80">
        <f t="shared" si="26"/>
        <v>3.4</v>
      </c>
    </row>
    <row r="101" spans="1:39" ht="15.75" customHeight="1" x14ac:dyDescent="0.25">
      <c r="A101" s="47" t="s">
        <v>288</v>
      </c>
      <c r="B101" s="47" t="s">
        <v>305</v>
      </c>
      <c r="C101" s="47" t="s">
        <v>309</v>
      </c>
      <c r="D101" s="47" t="s">
        <v>310</v>
      </c>
      <c r="E101" s="72">
        <f>IF('Indicator Data'!O104="No data","x",ROUND(IF('Indicator Data'!O104&gt;E$334,10,IF('Indicator Data'!O104&lt;E$333,0,10-(E$334-'Indicator Data'!O104)/(E$334-E$333)*10)),1))</f>
        <v>5.9</v>
      </c>
      <c r="F101" s="73">
        <f>IF('Indicator Data'!P104="No data","x",ROUND(IF('Indicator Data'!P104^2&gt;F$334,10,IF('Indicator Data'!P104^2&lt;F$333,0,10-(F$334-'Indicator Data'!P104^2)/(F$334-F$333)*10)),1))</f>
        <v>9.3000000000000007</v>
      </c>
      <c r="G101" s="81">
        <f>IF('Indicator Data'!Q104="No data","x",ROUND(IF('Indicator Data'!Q104^2&gt;G$334,10,IF('Indicator Data'!Q104^2&lt;G$333,0,10-(G$334-'Indicator Data'!Q104^2)/(G$334-G$333)*10)),1))</f>
        <v>7.5</v>
      </c>
      <c r="H101" s="81">
        <f>IF('Indicator Data'!R104="No data","x",ROUND(IF('Indicator Data'!R104&gt;H$334,10,IF('Indicator Data'!R104&lt;H$333,0,10-(H$334-'Indicator Data'!R104)/(H$334-H$333)*10)),1))</f>
        <v>10</v>
      </c>
      <c r="I101" s="73">
        <f t="shared" si="14"/>
        <v>8.8000000000000007</v>
      </c>
      <c r="J101" s="73">
        <v>5.5</v>
      </c>
      <c r="K101" s="73">
        <v>3.8</v>
      </c>
      <c r="L101" s="75">
        <f t="shared" si="15"/>
        <v>7.2</v>
      </c>
      <c r="M101" s="72">
        <f>IF('Indicator Data'!U104="No data","x",ROUND(IF('Indicator Data'!U104&gt;M$334,0,IF('Indicator Data'!U104&lt;M$333,10,(M$334-'Indicator Data'!U104)/(M$334-M$333)*10)),1))</f>
        <v>7</v>
      </c>
      <c r="N101" s="72">
        <v>6.4</v>
      </c>
      <c r="O101" s="72">
        <v>1.53</v>
      </c>
      <c r="P101" s="75">
        <f t="shared" si="16"/>
        <v>5.4</v>
      </c>
      <c r="Q101" s="72">
        <f>IF('Indicator Data'!X104="No data","x",ROUND(IF('Indicator Data'!X104&gt;Q$334,10,IF('Indicator Data'!X104&lt;Q$333,0,10-(Q$334-'Indicator Data'!X104)/(Q$334-Q$333)*10)),1))</f>
        <v>8.3000000000000007</v>
      </c>
      <c r="R101" s="75">
        <f t="shared" si="17"/>
        <v>8.3000000000000007</v>
      </c>
      <c r="S101" s="76">
        <f t="shared" si="18"/>
        <v>7</v>
      </c>
      <c r="T101" s="77">
        <f>IF(AND('Indicator Data'!AC104="No data",'Indicator Data'!AD104="No data",'Indicator Data'!AE104="No data",'Indicator Data'!AF104="No data"),0,SUM('Indicator Data'!AC104:AF104)/100)</f>
        <v>0</v>
      </c>
      <c r="U101" s="72">
        <f t="shared" si="19"/>
        <v>0</v>
      </c>
      <c r="V101" s="78">
        <f>IF('Indicator Data'!BF104="No data","x",T101*100/'Indicator Data'!BF104)</f>
        <v>0</v>
      </c>
      <c r="W101" s="72">
        <f t="shared" si="20"/>
        <v>0</v>
      </c>
      <c r="X101" s="79">
        <f t="shared" si="21"/>
        <v>0</v>
      </c>
      <c r="Y101" s="72">
        <f>IF('Indicator Data'!AK104="x","x",ROUND((PERCENTRANK('Indicator Data'!$AK$6:$AK$335,'Indicator Data'!AK104,2)*10),1))</f>
        <v>6.2</v>
      </c>
      <c r="Z101" s="72">
        <f>IF('Indicator Data'!AJ104="x","x",ROUND((PERCENTRANK('Indicator Data'!$AJ$6:$AJ$335,'Indicator Data'!AJ104,2)*10),1))</f>
        <v>6.2</v>
      </c>
      <c r="AA101" s="75">
        <f t="shared" si="22"/>
        <v>6.2</v>
      </c>
      <c r="AB101" s="72">
        <f>IF('Indicator Data'!Y104="No data","x",ROUND(IF('Indicator Data'!Y104&gt;AB$334,10,IF('Indicator Data'!Y104&lt;AB$333,0,10-(AB$334-'Indicator Data'!Y104)/(AB$334-AB$333)*10)),1))</f>
        <v>4.4000000000000004</v>
      </c>
      <c r="AC101" s="72">
        <f>IF('Indicator Data'!AB104="No data","x",ROUND(IF('Indicator Data'!AB104&gt;AC$334,10,IF('Indicator Data'!AB104&lt;AC$333,0,10-(AC$334-'Indicator Data'!AB104)/(AC$334-AC$333)*10)),1))</f>
        <v>4.5</v>
      </c>
      <c r="AD101" s="72">
        <f>IF('Indicator Data'!AG104="No data","x",ROUND(IF('Indicator Data'!AG104&gt;AD$334,10,IF('Indicator Data'!AG104&lt;AD$333,0,10-(AD$334-'Indicator Data'!AG104)/(AD$334-AD$333)*10)),1))</f>
        <v>0.4</v>
      </c>
      <c r="AE101" s="75">
        <f t="shared" si="23"/>
        <v>3.1</v>
      </c>
      <c r="AF101" s="72">
        <f>IF('Indicator Data'!AM104="No data","x",ROUND(IF('Indicator Data'!AM104&gt;AF$334,10,IF('Indicator Data'!AM104&lt;AF$333,0,10-(AF$334-'Indicator Data'!AM104)/(AF$334-AF$333)*10)),1))</f>
        <v>4.5</v>
      </c>
      <c r="AG101" s="72">
        <f>IF('Indicator Data'!AN104="No data","x",ROUND(IF('Indicator Data'!AN104&gt;AG$334,0,IF('Indicator Data'!AN104&lt;AG$333,10,(AG$334-'Indicator Data'!AN104)/(AG$334-AG$333)*10)),1))</f>
        <v>2.2999999999999998</v>
      </c>
      <c r="AH101" s="75">
        <f t="shared" si="24"/>
        <v>3.4</v>
      </c>
      <c r="AI101" s="72">
        <f>IF('Indicator Data'!AP104="No data","x",ROUND(IF('Indicator Data'!AP104&gt;AI$334,10,IF('Indicator Data'!AP104&lt;AI$333,0,10-(AI$334-'Indicator Data'!AP104)/(AI$334-AI$333)*10)),1))</f>
        <v>4.7</v>
      </c>
      <c r="AJ101" s="72">
        <f>IF('Indicator Data'!AR104="No data","x",ROUND(IF('Indicator Data'!AR104&gt;$AJ$334,10,IF('Indicator Data'!AR104&lt;$AJ$333,0,10-($AJ$334-'Indicator Data'!AR104)/($AJ$334-$AJ$333)*10)),1))</f>
        <v>5.3</v>
      </c>
      <c r="AK101" s="75">
        <f t="shared" si="25"/>
        <v>5</v>
      </c>
      <c r="AL101" s="79">
        <f t="shared" si="27"/>
        <v>4.5</v>
      </c>
      <c r="AM101" s="80">
        <f t="shared" si="26"/>
        <v>2.5</v>
      </c>
    </row>
    <row r="102" spans="1:39" ht="15.75" customHeight="1" x14ac:dyDescent="0.25">
      <c r="A102" s="47" t="s">
        <v>288</v>
      </c>
      <c r="B102" s="47" t="s">
        <v>305</v>
      </c>
      <c r="C102" s="47" t="s">
        <v>311</v>
      </c>
      <c r="D102" s="47" t="s">
        <v>312</v>
      </c>
      <c r="E102" s="72">
        <f>IF('Indicator Data'!O105="No data","x",ROUND(IF('Indicator Data'!O105&gt;E$334,10,IF('Indicator Data'!O105&lt;E$333,0,10-(E$334-'Indicator Data'!O105)/(E$334-E$333)*10)),1))</f>
        <v>4.0999999999999996</v>
      </c>
      <c r="F102" s="73">
        <f>IF('Indicator Data'!P105="No data","x",ROUND(IF('Indicator Data'!P105^2&gt;F$334,10,IF('Indicator Data'!P105^2&lt;F$333,0,10-(F$334-'Indicator Data'!P105^2)/(F$334-F$333)*10)),1))</f>
        <v>7.3</v>
      </c>
      <c r="G102" s="81">
        <f>IF('Indicator Data'!Q105="No data","x",ROUND(IF('Indicator Data'!Q105^2&gt;G$334,10,IF('Indicator Data'!Q105^2&lt;G$333,0,10-(G$334-'Indicator Data'!Q105^2)/(G$334-G$333)*10)),1))</f>
        <v>7.1</v>
      </c>
      <c r="H102" s="81">
        <f>IF('Indicator Data'!R105="No data","x",ROUND(IF('Indicator Data'!R105&gt;H$334,10,IF('Indicator Data'!R105&lt;H$333,0,10-(H$334-'Indicator Data'!R105)/(H$334-H$333)*10)),1))</f>
        <v>7.9</v>
      </c>
      <c r="I102" s="73">
        <f t="shared" si="14"/>
        <v>7.5</v>
      </c>
      <c r="J102" s="73">
        <v>3.1</v>
      </c>
      <c r="K102" s="73">
        <v>1.6</v>
      </c>
      <c r="L102" s="75">
        <f t="shared" si="15"/>
        <v>5.2</v>
      </c>
      <c r="M102" s="72">
        <f>IF('Indicator Data'!U105="No data","x",ROUND(IF('Indicator Data'!U105&gt;M$334,0,IF('Indicator Data'!U105&lt;M$333,10,(M$334-'Indicator Data'!U105)/(M$334-M$333)*10)),1))</f>
        <v>6.9</v>
      </c>
      <c r="N102" s="72">
        <v>4.4000000000000004</v>
      </c>
      <c r="O102" s="72">
        <v>1.44</v>
      </c>
      <c r="P102" s="75">
        <f t="shared" si="16"/>
        <v>4.5999999999999996</v>
      </c>
      <c r="Q102" s="72">
        <f>IF('Indicator Data'!X105="No data","x",ROUND(IF('Indicator Data'!X105&gt;Q$334,10,IF('Indicator Data'!X105&lt;Q$333,0,10-(Q$334-'Indicator Data'!X105)/(Q$334-Q$333)*10)),1))</f>
        <v>6.3</v>
      </c>
      <c r="R102" s="75">
        <f t="shared" si="17"/>
        <v>6.3</v>
      </c>
      <c r="S102" s="76">
        <f t="shared" si="18"/>
        <v>5.3</v>
      </c>
      <c r="T102" s="77">
        <f>IF(AND('Indicator Data'!AC105="No data",'Indicator Data'!AD105="No data",'Indicator Data'!AE105="No data",'Indicator Data'!AF105="No data"),0,SUM('Indicator Data'!AC105:AF105)/100)</f>
        <v>0</v>
      </c>
      <c r="U102" s="72">
        <f t="shared" si="19"/>
        <v>0</v>
      </c>
      <c r="V102" s="78">
        <f>IF('Indicator Data'!BF105="No data","x",T102*100/'Indicator Data'!BF105)</f>
        <v>0</v>
      </c>
      <c r="W102" s="72">
        <f t="shared" si="20"/>
        <v>0</v>
      </c>
      <c r="X102" s="79">
        <f t="shared" si="21"/>
        <v>0</v>
      </c>
      <c r="Y102" s="72">
        <f>IF('Indicator Data'!AK105="x","x",ROUND((PERCENTRANK('Indicator Data'!$AK$6:$AK$335,'Indicator Data'!AK105,2)*10),1))</f>
        <v>3.8</v>
      </c>
      <c r="Z102" s="72">
        <f>IF('Indicator Data'!AJ105="x","x",ROUND((PERCENTRANK('Indicator Data'!$AJ$6:$AJ$335,'Indicator Data'!AJ105,2)*10),1))</f>
        <v>3.8</v>
      </c>
      <c r="AA102" s="75">
        <f t="shared" si="22"/>
        <v>3.8</v>
      </c>
      <c r="AB102" s="72">
        <f>IF('Indicator Data'!Y105="No data","x",ROUND(IF('Indicator Data'!Y105&gt;AB$334,10,IF('Indicator Data'!Y105&lt;AB$333,0,10-(AB$334-'Indicator Data'!Y105)/(AB$334-AB$333)*10)),1))</f>
        <v>3.3</v>
      </c>
      <c r="AC102" s="72">
        <f>IF('Indicator Data'!AB105="No data","x",ROUND(IF('Indicator Data'!AB105&gt;AC$334,10,IF('Indicator Data'!AB105&lt;AC$333,0,10-(AC$334-'Indicator Data'!AB105)/(AC$334-AC$333)*10)),1))</f>
        <v>3.5</v>
      </c>
      <c r="AD102" s="72">
        <f>IF('Indicator Data'!AG105="No data","x",ROUND(IF('Indicator Data'!AG105&gt;AD$334,10,IF('Indicator Data'!AG105&lt;AD$333,0,10-(AD$334-'Indicator Data'!AG105)/(AD$334-AD$333)*10)),1))</f>
        <v>0.7</v>
      </c>
      <c r="AE102" s="75">
        <f t="shared" si="23"/>
        <v>2.5</v>
      </c>
      <c r="AF102" s="72">
        <f>IF('Indicator Data'!AM105="No data","x",ROUND(IF('Indicator Data'!AM105&gt;AF$334,10,IF('Indicator Data'!AM105&lt;AF$333,0,10-(AF$334-'Indicator Data'!AM105)/(AF$334-AF$333)*10)),1))</f>
        <v>4.5</v>
      </c>
      <c r="AG102" s="72">
        <f>IF('Indicator Data'!AN105="No data","x",ROUND(IF('Indicator Data'!AN105&gt;AG$334,0,IF('Indicator Data'!AN105&lt;AG$333,10,(AG$334-'Indicator Data'!AN105)/(AG$334-AG$333)*10)),1))</f>
        <v>2.1</v>
      </c>
      <c r="AH102" s="75">
        <f t="shared" si="24"/>
        <v>3.3</v>
      </c>
      <c r="AI102" s="72">
        <f>IF('Indicator Data'!AP105="No data","x",ROUND(IF('Indicator Data'!AP105&gt;AI$334,10,IF('Indicator Data'!AP105&lt;AI$333,0,10-(AI$334-'Indicator Data'!AP105)/(AI$334-AI$333)*10)),1))</f>
        <v>4.3</v>
      </c>
      <c r="AJ102" s="72">
        <f>IF('Indicator Data'!AR105="No data","x",ROUND(IF('Indicator Data'!AR105&gt;$AJ$334,10,IF('Indicator Data'!AR105&lt;$AJ$333,0,10-($AJ$334-'Indicator Data'!AR105)/($AJ$334-$AJ$333)*10)),1))</f>
        <v>4.4000000000000004</v>
      </c>
      <c r="AK102" s="75">
        <f t="shared" si="25"/>
        <v>4.4000000000000004</v>
      </c>
      <c r="AL102" s="79">
        <f t="shared" si="27"/>
        <v>3.5</v>
      </c>
      <c r="AM102" s="80">
        <f t="shared" si="26"/>
        <v>1.9</v>
      </c>
    </row>
    <row r="103" spans="1:39" ht="15.75" customHeight="1" x14ac:dyDescent="0.25">
      <c r="A103" s="47" t="s">
        <v>288</v>
      </c>
      <c r="B103" s="47" t="s">
        <v>305</v>
      </c>
      <c r="C103" s="47" t="s">
        <v>313</v>
      </c>
      <c r="D103" s="47" t="s">
        <v>314</v>
      </c>
      <c r="E103" s="72">
        <f>IF('Indicator Data'!O106="No data","x",ROUND(IF('Indicator Data'!O106&gt;E$334,10,IF('Indicator Data'!O106&lt;E$333,0,10-(E$334-'Indicator Data'!O106)/(E$334-E$333)*10)),1))</f>
        <v>4.9000000000000004</v>
      </c>
      <c r="F103" s="73">
        <f>IF('Indicator Data'!P106="No data","x",ROUND(IF('Indicator Data'!P106^2&gt;F$334,10,IF('Indicator Data'!P106^2&lt;F$333,0,10-(F$334-'Indicator Data'!P106^2)/(F$334-F$333)*10)),1))</f>
        <v>8.6999999999999993</v>
      </c>
      <c r="G103" s="81">
        <f>IF('Indicator Data'!Q106="No data","x",ROUND(IF('Indicator Data'!Q106^2&gt;G$334,10,IF('Indicator Data'!Q106^2&lt;G$333,0,10-(G$334-'Indicator Data'!Q106^2)/(G$334-G$333)*10)),1))</f>
        <v>7.7</v>
      </c>
      <c r="H103" s="81">
        <f>IF('Indicator Data'!R106="No data","x",ROUND(IF('Indicator Data'!R106&gt;H$334,10,IF('Indicator Data'!R106&lt;H$333,0,10-(H$334-'Indicator Data'!R106)/(H$334-H$333)*10)),1))</f>
        <v>7.5</v>
      </c>
      <c r="I103" s="73">
        <f t="shared" si="14"/>
        <v>7.6</v>
      </c>
      <c r="J103" s="73">
        <v>4.5</v>
      </c>
      <c r="K103" s="73">
        <v>2.2999999999999998</v>
      </c>
      <c r="L103" s="75">
        <f t="shared" si="15"/>
        <v>6.1</v>
      </c>
      <c r="M103" s="72">
        <f>IF('Indicator Data'!U106="No data","x",ROUND(IF('Indicator Data'!U106&gt;M$334,0,IF('Indicator Data'!U106&lt;M$333,10,(M$334-'Indicator Data'!U106)/(M$334-M$333)*10)),1))</f>
        <v>5.0999999999999996</v>
      </c>
      <c r="N103" s="72">
        <v>3.7</v>
      </c>
      <c r="O103" s="72">
        <v>1.52</v>
      </c>
      <c r="P103" s="75">
        <f t="shared" si="16"/>
        <v>3.6</v>
      </c>
      <c r="Q103" s="72">
        <f>IF('Indicator Data'!X106="No data","x",ROUND(IF('Indicator Data'!X106&gt;Q$334,10,IF('Indicator Data'!X106&lt;Q$333,0,10-(Q$334-'Indicator Data'!X106)/(Q$334-Q$333)*10)),1))</f>
        <v>6.1</v>
      </c>
      <c r="R103" s="75">
        <f t="shared" si="17"/>
        <v>6.1</v>
      </c>
      <c r="S103" s="76">
        <f t="shared" si="18"/>
        <v>5.5</v>
      </c>
      <c r="T103" s="77">
        <f>IF(AND('Indicator Data'!AC106="No data",'Indicator Data'!AD106="No data",'Indicator Data'!AE106="No data",'Indicator Data'!AF106="No data"),0,SUM('Indicator Data'!AC106:AF106)/100)</f>
        <v>0</v>
      </c>
      <c r="U103" s="72">
        <f t="shared" si="19"/>
        <v>0</v>
      </c>
      <c r="V103" s="78">
        <f>IF('Indicator Data'!BF106="No data","x",T103*100/'Indicator Data'!BF106)</f>
        <v>0</v>
      </c>
      <c r="W103" s="72">
        <f t="shared" si="20"/>
        <v>0</v>
      </c>
      <c r="X103" s="79">
        <f t="shared" si="21"/>
        <v>0</v>
      </c>
      <c r="Y103" s="72">
        <f>IF('Indicator Data'!AK106="x","x",ROUND((PERCENTRANK('Indicator Data'!$AK$6:$AK$335,'Indicator Data'!AK106,2)*10),1))</f>
        <v>7</v>
      </c>
      <c r="Z103" s="72">
        <f>IF('Indicator Data'!AJ106="x","x",ROUND((PERCENTRANK('Indicator Data'!$AJ$6:$AJ$335,'Indicator Data'!AJ106,2)*10),1))</f>
        <v>7</v>
      </c>
      <c r="AA103" s="75">
        <f t="shared" si="22"/>
        <v>7</v>
      </c>
      <c r="AB103" s="72">
        <f>IF('Indicator Data'!Y106="No data","x",ROUND(IF('Indicator Data'!Y106&gt;AB$334,10,IF('Indicator Data'!Y106&lt;AB$333,0,10-(AB$334-'Indicator Data'!Y106)/(AB$334-AB$333)*10)),1))</f>
        <v>5.0999999999999996</v>
      </c>
      <c r="AC103" s="72">
        <f>IF('Indicator Data'!AB106="No data","x",ROUND(IF('Indicator Data'!AB106&gt;AC$334,10,IF('Indicator Data'!AB106&lt;AC$333,0,10-(AC$334-'Indicator Data'!AB106)/(AC$334-AC$333)*10)),1))</f>
        <v>3.8</v>
      </c>
      <c r="AD103" s="72">
        <f>IF('Indicator Data'!AG106="No data","x",ROUND(IF('Indicator Data'!AG106&gt;AD$334,10,IF('Indicator Data'!AG106&lt;AD$333,0,10-(AD$334-'Indicator Data'!AG106)/(AD$334-AD$333)*10)),1))</f>
        <v>0.7</v>
      </c>
      <c r="AE103" s="75">
        <f t="shared" si="23"/>
        <v>3.2</v>
      </c>
      <c r="AF103" s="72">
        <f>IF('Indicator Data'!AM106="No data","x",ROUND(IF('Indicator Data'!AM106&gt;AF$334,10,IF('Indicator Data'!AM106&lt;AF$333,0,10-(AF$334-'Indicator Data'!AM106)/(AF$334-AF$333)*10)),1))</f>
        <v>5.5</v>
      </c>
      <c r="AG103" s="72">
        <f>IF('Indicator Data'!AN106="No data","x",ROUND(IF('Indicator Data'!AN106&gt;AG$334,0,IF('Indicator Data'!AN106&lt;AG$333,10,(AG$334-'Indicator Data'!AN106)/(AG$334-AG$333)*10)),1))</f>
        <v>1.8</v>
      </c>
      <c r="AH103" s="75">
        <f t="shared" si="24"/>
        <v>3.7</v>
      </c>
      <c r="AI103" s="72">
        <f>IF('Indicator Data'!AP106="No data","x",ROUND(IF('Indicator Data'!AP106&gt;AI$334,10,IF('Indicator Data'!AP106&lt;AI$333,0,10-(AI$334-'Indicator Data'!AP106)/(AI$334-AI$333)*10)),1))</f>
        <v>5.7</v>
      </c>
      <c r="AJ103" s="72">
        <f>IF('Indicator Data'!AR106="No data","x",ROUND(IF('Indicator Data'!AR106&gt;$AJ$334,10,IF('Indicator Data'!AR106&lt;$AJ$333,0,10-($AJ$334-'Indicator Data'!AR106)/($AJ$334-$AJ$333)*10)),1))</f>
        <v>6.1</v>
      </c>
      <c r="AK103" s="75">
        <f t="shared" si="25"/>
        <v>5.9</v>
      </c>
      <c r="AL103" s="79">
        <f t="shared" si="27"/>
        <v>5.2</v>
      </c>
      <c r="AM103" s="80">
        <f t="shared" si="26"/>
        <v>3</v>
      </c>
    </row>
    <row r="104" spans="1:39" ht="15.75" customHeight="1" x14ac:dyDescent="0.25">
      <c r="A104" s="47" t="s">
        <v>288</v>
      </c>
      <c r="B104" s="47" t="s">
        <v>305</v>
      </c>
      <c r="C104" s="47" t="s">
        <v>315</v>
      </c>
      <c r="D104" s="47" t="s">
        <v>316</v>
      </c>
      <c r="E104" s="72">
        <f>IF('Indicator Data'!O107="No data","x",ROUND(IF('Indicator Data'!O107&gt;E$334,10,IF('Indicator Data'!O107&lt;E$333,0,10-(E$334-'Indicator Data'!O107)/(E$334-E$333)*10)),1))</f>
        <v>5.2</v>
      </c>
      <c r="F104" s="73">
        <f>IF('Indicator Data'!P107="No data","x",ROUND(IF('Indicator Data'!P107^2&gt;F$334,10,IF('Indicator Data'!P107^2&lt;F$333,0,10-(F$334-'Indicator Data'!P107^2)/(F$334-F$333)*10)),1))</f>
        <v>8.5</v>
      </c>
      <c r="G104" s="81">
        <f>IF('Indicator Data'!Q107="No data","x",ROUND(IF('Indicator Data'!Q107^2&gt;G$334,10,IF('Indicator Data'!Q107^2&lt;G$333,0,10-(G$334-'Indicator Data'!Q107^2)/(G$334-G$333)*10)),1))</f>
        <v>8.3000000000000007</v>
      </c>
      <c r="H104" s="81">
        <f>IF('Indicator Data'!R107="No data","x",ROUND(IF('Indicator Data'!R107&gt;H$334,10,IF('Indicator Data'!R107&lt;H$333,0,10-(H$334-'Indicator Data'!R107)/(H$334-H$333)*10)),1))</f>
        <v>9.6999999999999993</v>
      </c>
      <c r="I104" s="73">
        <f t="shared" si="14"/>
        <v>9</v>
      </c>
      <c r="J104" s="73">
        <v>3.2</v>
      </c>
      <c r="K104" s="73">
        <v>2.1</v>
      </c>
      <c r="L104" s="75">
        <f t="shared" si="15"/>
        <v>6.4</v>
      </c>
      <c r="M104" s="72">
        <f>IF('Indicator Data'!U107="No data","x",ROUND(IF('Indicator Data'!U107&gt;M$334,0,IF('Indicator Data'!U107&lt;M$333,10,(M$334-'Indicator Data'!U107)/(M$334-M$333)*10)),1))</f>
        <v>5.9</v>
      </c>
      <c r="N104" s="72">
        <v>4.4000000000000004</v>
      </c>
      <c r="O104" s="72">
        <v>1.38</v>
      </c>
      <c r="P104" s="75">
        <f t="shared" si="16"/>
        <v>4.0999999999999996</v>
      </c>
      <c r="Q104" s="72">
        <f>IF('Indicator Data'!X107="No data","x",ROUND(IF('Indicator Data'!X107&gt;Q$334,10,IF('Indicator Data'!X107&lt;Q$333,0,10-(Q$334-'Indicator Data'!X107)/(Q$334-Q$333)*10)),1))</f>
        <v>6.8</v>
      </c>
      <c r="R104" s="75">
        <f t="shared" si="17"/>
        <v>6.8</v>
      </c>
      <c r="S104" s="76">
        <f t="shared" si="18"/>
        <v>5.9</v>
      </c>
      <c r="T104" s="77">
        <f>IF(AND('Indicator Data'!AC107="No data",'Indicator Data'!AD107="No data",'Indicator Data'!AE107="No data",'Indicator Data'!AF107="No data"),0,SUM('Indicator Data'!AC107:AF107)/100)</f>
        <v>0</v>
      </c>
      <c r="U104" s="72">
        <f t="shared" si="19"/>
        <v>0</v>
      </c>
      <c r="V104" s="78">
        <f>IF('Indicator Data'!BF107="No data","x",T104*100/'Indicator Data'!BF107)</f>
        <v>0</v>
      </c>
      <c r="W104" s="72">
        <f t="shared" si="20"/>
        <v>0</v>
      </c>
      <c r="X104" s="79">
        <f t="shared" si="21"/>
        <v>0</v>
      </c>
      <c r="Y104" s="72">
        <f>IF('Indicator Data'!AK107="x","x",ROUND((PERCENTRANK('Indicator Data'!$AK$6:$AK$335,'Indicator Data'!AK107,2)*10),1))</f>
        <v>6.4</v>
      </c>
      <c r="Z104" s="72">
        <f>IF('Indicator Data'!AJ107="x","x",ROUND((PERCENTRANK('Indicator Data'!$AJ$6:$AJ$335,'Indicator Data'!AJ107,2)*10),1))</f>
        <v>6.3</v>
      </c>
      <c r="AA104" s="75">
        <f t="shared" si="22"/>
        <v>6.4</v>
      </c>
      <c r="AB104" s="72">
        <f>IF('Indicator Data'!Y107="No data","x",ROUND(IF('Indicator Data'!Y107&gt;AB$334,10,IF('Indicator Data'!Y107&lt;AB$333,0,10-(AB$334-'Indicator Data'!Y107)/(AB$334-AB$333)*10)),1))</f>
        <v>4.0999999999999996</v>
      </c>
      <c r="AC104" s="72">
        <f>IF('Indicator Data'!AB107="No data","x",ROUND(IF('Indicator Data'!AB107&gt;AC$334,10,IF('Indicator Data'!AB107&lt;AC$333,0,10-(AC$334-'Indicator Data'!AB107)/(AC$334-AC$333)*10)),1))</f>
        <v>3.9</v>
      </c>
      <c r="AD104" s="72">
        <f>IF('Indicator Data'!AG107="No data","x",ROUND(IF('Indicator Data'!AG107&gt;AD$334,10,IF('Indicator Data'!AG107&lt;AD$333,0,10-(AD$334-'Indicator Data'!AG107)/(AD$334-AD$333)*10)),1))</f>
        <v>0.6</v>
      </c>
      <c r="AE104" s="75">
        <f t="shared" si="23"/>
        <v>2.9</v>
      </c>
      <c r="AF104" s="72">
        <f>IF('Indicator Data'!AM107="No data","x",ROUND(IF('Indicator Data'!AM107&gt;AF$334,10,IF('Indicator Data'!AM107&lt;AF$333,0,10-(AF$334-'Indicator Data'!AM107)/(AF$334-AF$333)*10)),1))</f>
        <v>6</v>
      </c>
      <c r="AG104" s="72">
        <f>IF('Indicator Data'!AN107="No data","x",ROUND(IF('Indicator Data'!AN107&gt;AG$334,0,IF('Indicator Data'!AN107&lt;AG$333,10,(AG$334-'Indicator Data'!AN107)/(AG$334-AG$333)*10)),1))</f>
        <v>2.1</v>
      </c>
      <c r="AH104" s="75">
        <f t="shared" si="24"/>
        <v>4.0999999999999996</v>
      </c>
      <c r="AI104" s="72">
        <f>IF('Indicator Data'!AP107="No data","x",ROUND(IF('Indicator Data'!AP107&gt;AI$334,10,IF('Indicator Data'!AP107&lt;AI$333,0,10-(AI$334-'Indicator Data'!AP107)/(AI$334-AI$333)*10)),1))</f>
        <v>5.0999999999999996</v>
      </c>
      <c r="AJ104" s="72">
        <f>IF('Indicator Data'!AR107="No data","x",ROUND(IF('Indicator Data'!AR107&gt;$AJ$334,10,IF('Indicator Data'!AR107&lt;$AJ$333,0,10-($AJ$334-'Indicator Data'!AR107)/($AJ$334-$AJ$333)*10)),1))</f>
        <v>6.3</v>
      </c>
      <c r="AK104" s="75">
        <f t="shared" si="25"/>
        <v>5.7</v>
      </c>
      <c r="AL104" s="79">
        <f t="shared" si="27"/>
        <v>4.9000000000000004</v>
      </c>
      <c r="AM104" s="80">
        <f t="shared" si="26"/>
        <v>2.8</v>
      </c>
    </row>
    <row r="105" spans="1:39" ht="15.75" customHeight="1" x14ac:dyDescent="0.25">
      <c r="A105" s="47" t="s">
        <v>317</v>
      </c>
      <c r="B105" s="47" t="s">
        <v>318</v>
      </c>
      <c r="C105" s="47" t="s">
        <v>318</v>
      </c>
      <c r="D105" s="47" t="s">
        <v>319</v>
      </c>
      <c r="E105" s="72">
        <f>IF('Indicator Data'!O108="No data","x",ROUND(IF('Indicator Data'!O108&gt;E$334,10,IF('Indicator Data'!O108&lt;E$333,0,10-(E$334-'Indicator Data'!O108)/(E$334-E$333)*10)),1))</f>
        <v>2.8</v>
      </c>
      <c r="F105" s="73">
        <f>IF('Indicator Data'!P108="No data","x",ROUND(IF('Indicator Data'!P108^2&gt;F$334,10,IF('Indicator Data'!P108^2&lt;F$333,0,10-(F$334-'Indicator Data'!P108^2)/(F$334-F$333)*10)),1))</f>
        <v>4.2</v>
      </c>
      <c r="G105" s="81">
        <f>IF('Indicator Data'!Q108="No data","x",ROUND(IF('Indicator Data'!Q108^2&gt;G$334,10,IF('Indicator Data'!Q108^2&lt;G$333,0,10-(G$334-'Indicator Data'!Q108^2)/(G$334-G$333)*10)),1))</f>
        <v>5.2</v>
      </c>
      <c r="H105" s="81">
        <f>IF('Indicator Data'!R108="No data","x",ROUND(IF('Indicator Data'!R108&gt;H$334,10,IF('Indicator Data'!R108&lt;H$333,0,10-(H$334-'Indicator Data'!R108)/(H$334-H$333)*10)),1))</f>
        <v>3.3</v>
      </c>
      <c r="I105" s="73">
        <f t="shared" si="14"/>
        <v>4.3</v>
      </c>
      <c r="J105" s="73">
        <v>2.5</v>
      </c>
      <c r="K105" s="73">
        <v>1.5</v>
      </c>
      <c r="L105" s="75">
        <f t="shared" si="15"/>
        <v>3.1</v>
      </c>
      <c r="M105" s="72">
        <f>IF('Indicator Data'!U108="No data","x",ROUND(IF('Indicator Data'!U108&gt;M$334,0,IF('Indicator Data'!U108&lt;M$333,10,(M$334-'Indicator Data'!U108)/(M$334-M$333)*10)),1))</f>
        <v>6.7</v>
      </c>
      <c r="N105" s="72">
        <v>4.7</v>
      </c>
      <c r="O105" s="72">
        <v>2.4</v>
      </c>
      <c r="P105" s="75">
        <f t="shared" si="16"/>
        <v>4.8</v>
      </c>
      <c r="Q105" s="72">
        <f>IF('Indicator Data'!X108="No data","x",ROUND(IF('Indicator Data'!X108&gt;Q$334,10,IF('Indicator Data'!X108&lt;Q$333,0,10-(Q$334-'Indicator Data'!X108)/(Q$334-Q$333)*10)),1))</f>
        <v>2.6</v>
      </c>
      <c r="R105" s="75">
        <f t="shared" si="17"/>
        <v>2.6</v>
      </c>
      <c r="S105" s="76">
        <f t="shared" si="18"/>
        <v>3.4</v>
      </c>
      <c r="T105" s="77">
        <f>IF(AND('Indicator Data'!AC108="No data",'Indicator Data'!AD108="No data",'Indicator Data'!AE108="No data",'Indicator Data'!AF108="No data"),0,SUM('Indicator Data'!AC108:AF108)/100)</f>
        <v>0</v>
      </c>
      <c r="U105" s="72">
        <f t="shared" si="19"/>
        <v>0</v>
      </c>
      <c r="V105" s="78">
        <f>IF('Indicator Data'!BF108="No data","x",T105*100/'Indicator Data'!BF108)</f>
        <v>0</v>
      </c>
      <c r="W105" s="72">
        <f t="shared" si="20"/>
        <v>0</v>
      </c>
      <c r="X105" s="79">
        <f t="shared" si="21"/>
        <v>0</v>
      </c>
      <c r="Y105" s="72">
        <f>IF('Indicator Data'!AK108="x","x",ROUND((PERCENTRANK('Indicator Data'!$AK$6:$AK$335,'Indicator Data'!AK108,2)*10),1))</f>
        <v>3.1</v>
      </c>
      <c r="Z105" s="72">
        <f>IF('Indicator Data'!AJ108="x","x",ROUND((PERCENTRANK('Indicator Data'!$AJ$6:$AJ$335,'Indicator Data'!AJ108,2)*10),1))</f>
        <v>2.9</v>
      </c>
      <c r="AA105" s="75">
        <f t="shared" si="22"/>
        <v>3</v>
      </c>
      <c r="AB105" s="72">
        <f>IF('Indicator Data'!Y108="No data","x",ROUND(IF('Indicator Data'!Y108&gt;AB$334,10,IF('Indicator Data'!Y108&lt;AB$333,0,10-(AB$334-'Indicator Data'!Y108)/(AB$334-AB$333)*10)),1))</f>
        <v>3.1</v>
      </c>
      <c r="AC105" s="72">
        <f>IF('Indicator Data'!AB108="No data","x",ROUND(IF('Indicator Data'!AB108&gt;AC$334,10,IF('Indicator Data'!AB108&lt;AC$333,0,10-(AC$334-'Indicator Data'!AB108)/(AC$334-AC$333)*10)),1))</f>
        <v>2.9</v>
      </c>
      <c r="AD105" s="72">
        <f>IF('Indicator Data'!AG108="No data","x",ROUND(IF('Indicator Data'!AG108&gt;AD$334,10,IF('Indicator Data'!AG108&lt;AD$333,0,10-(AD$334-'Indicator Data'!AG108)/(AD$334-AD$333)*10)),1))</f>
        <v>2.5</v>
      </c>
      <c r="AE105" s="75">
        <f t="shared" si="23"/>
        <v>2.8</v>
      </c>
      <c r="AF105" s="72">
        <f>IF('Indicator Data'!AM108="No data","x",ROUND(IF('Indicator Data'!AM108&gt;AF$334,10,IF('Indicator Data'!AM108&lt;AF$333,0,10-(AF$334-'Indicator Data'!AM108)/(AF$334-AF$333)*10)),1))</f>
        <v>4.5</v>
      </c>
      <c r="AG105" s="72">
        <f>IF('Indicator Data'!AN108="No data","x",ROUND(IF('Indicator Data'!AN108&gt;AG$334,0,IF('Indicator Data'!AN108&lt;AG$333,10,(AG$334-'Indicator Data'!AN108)/(AG$334-AG$333)*10)),1))</f>
        <v>0.8</v>
      </c>
      <c r="AH105" s="75">
        <f t="shared" si="24"/>
        <v>2.7</v>
      </c>
      <c r="AI105" s="72">
        <f>IF('Indicator Data'!AP108="No data","x",ROUND(IF('Indicator Data'!AP108&gt;AI$334,10,IF('Indicator Data'!AP108&lt;AI$333,0,10-(AI$334-'Indicator Data'!AP108)/(AI$334-AI$333)*10)),1))</f>
        <v>3.5</v>
      </c>
      <c r="AJ105" s="72">
        <f>IF('Indicator Data'!AR108="No data","x",ROUND(IF('Indicator Data'!AR108&gt;$AJ$334,10,IF('Indicator Data'!AR108&lt;$AJ$333,0,10-($AJ$334-'Indicator Data'!AR108)/($AJ$334-$AJ$333)*10)),1))</f>
        <v>3.8</v>
      </c>
      <c r="AK105" s="75">
        <f t="shared" si="25"/>
        <v>3.7</v>
      </c>
      <c r="AL105" s="79">
        <f t="shared" si="27"/>
        <v>3.1</v>
      </c>
      <c r="AM105" s="80">
        <f t="shared" si="26"/>
        <v>1.7</v>
      </c>
    </row>
    <row r="106" spans="1:39" ht="15.75" customHeight="1" x14ac:dyDescent="0.25">
      <c r="A106" s="47" t="s">
        <v>317</v>
      </c>
      <c r="B106" s="47" t="s">
        <v>318</v>
      </c>
      <c r="C106" s="47" t="s">
        <v>320</v>
      </c>
      <c r="D106" s="47" t="s">
        <v>321</v>
      </c>
      <c r="E106" s="72">
        <f>IF('Indicator Data'!O109="No data","x",ROUND(IF('Indicator Data'!O109&gt;E$334,10,IF('Indicator Data'!O109&lt;E$333,0,10-(E$334-'Indicator Data'!O109)/(E$334-E$333)*10)),1))</f>
        <v>4.5999999999999996</v>
      </c>
      <c r="F106" s="73">
        <f>IF('Indicator Data'!P109="No data","x",ROUND(IF('Indicator Data'!P109^2&gt;F$334,10,IF('Indicator Data'!P109^2&lt;F$333,0,10-(F$334-'Indicator Data'!P109^2)/(F$334-F$333)*10)),1))</f>
        <v>9.3000000000000007</v>
      </c>
      <c r="G106" s="81">
        <f>IF('Indicator Data'!Q109="No data","x",ROUND(IF('Indicator Data'!Q109^2&gt;G$334,10,IF('Indicator Data'!Q109^2&lt;G$333,0,10-(G$334-'Indicator Data'!Q109^2)/(G$334-G$333)*10)),1))</f>
        <v>9</v>
      </c>
      <c r="H106" s="81">
        <f>IF('Indicator Data'!R109="No data","x",ROUND(IF('Indicator Data'!R109&gt;H$334,10,IF('Indicator Data'!R109&lt;H$333,0,10-(H$334-'Indicator Data'!R109)/(H$334-H$333)*10)),1))</f>
        <v>7.9</v>
      </c>
      <c r="I106" s="73">
        <f t="shared" si="14"/>
        <v>8.5</v>
      </c>
      <c r="J106" s="73">
        <v>5</v>
      </c>
      <c r="K106" s="73">
        <v>3.3</v>
      </c>
      <c r="L106" s="75">
        <f t="shared" si="15"/>
        <v>6.8</v>
      </c>
      <c r="M106" s="72">
        <f>IF('Indicator Data'!U109="No data","x",ROUND(IF('Indicator Data'!U109&gt;M$334,0,IF('Indicator Data'!U109&lt;M$333,10,(M$334-'Indicator Data'!U109)/(M$334-M$333)*10)),1))</f>
        <v>6.8</v>
      </c>
      <c r="N106" s="72">
        <v>4.0999999999999996</v>
      </c>
      <c r="O106" s="72">
        <v>0.94</v>
      </c>
      <c r="P106" s="75">
        <f t="shared" si="16"/>
        <v>4.4000000000000004</v>
      </c>
      <c r="Q106" s="72">
        <f>IF('Indicator Data'!X109="No data","x",ROUND(IF('Indicator Data'!X109&gt;Q$334,10,IF('Indicator Data'!X109&lt;Q$333,0,10-(Q$334-'Indicator Data'!X109)/(Q$334-Q$333)*10)),1))</f>
        <v>3.3</v>
      </c>
      <c r="R106" s="75">
        <f t="shared" si="17"/>
        <v>3.3</v>
      </c>
      <c r="S106" s="76">
        <f t="shared" si="18"/>
        <v>5.3</v>
      </c>
      <c r="T106" s="77">
        <f>IF(AND('Indicator Data'!AC109="No data",'Indicator Data'!AD109="No data",'Indicator Data'!AE109="No data",'Indicator Data'!AF109="No data"),0,SUM('Indicator Data'!AC109:AF109)/100)</f>
        <v>0</v>
      </c>
      <c r="U106" s="72">
        <f t="shared" si="19"/>
        <v>0</v>
      </c>
      <c r="V106" s="78">
        <f>IF('Indicator Data'!BF109="No data","x",T106*100/'Indicator Data'!BF109)</f>
        <v>0</v>
      </c>
      <c r="W106" s="72">
        <f t="shared" si="20"/>
        <v>0</v>
      </c>
      <c r="X106" s="79">
        <f t="shared" si="21"/>
        <v>0</v>
      </c>
      <c r="Y106" s="72">
        <f>IF('Indicator Data'!AK109="x","x",ROUND((PERCENTRANK('Indicator Data'!$AK$6:$AK$335,'Indicator Data'!AK109,2)*10),1))</f>
        <v>6.6</v>
      </c>
      <c r="Z106" s="72">
        <f>IF('Indicator Data'!AJ109="x","x",ROUND((PERCENTRANK('Indicator Data'!$AJ$6:$AJ$335,'Indicator Data'!AJ109,2)*10),1))</f>
        <v>6.6</v>
      </c>
      <c r="AA106" s="75">
        <f t="shared" si="22"/>
        <v>6.6</v>
      </c>
      <c r="AB106" s="72">
        <f>IF('Indicator Data'!Y109="No data","x",ROUND(IF('Indicator Data'!Y109&gt;AB$334,10,IF('Indicator Data'!Y109&lt;AB$333,0,10-(AB$334-'Indicator Data'!Y109)/(AB$334-AB$333)*10)),1))</f>
        <v>6</v>
      </c>
      <c r="AC106" s="72">
        <f>IF('Indicator Data'!AB109="No data","x",ROUND(IF('Indicator Data'!AB109&gt;AC$334,10,IF('Indicator Data'!AB109&lt;AC$333,0,10-(AC$334-'Indicator Data'!AB109)/(AC$334-AC$333)*10)),1))</f>
        <v>4.3</v>
      </c>
      <c r="AD106" s="72">
        <f>IF('Indicator Data'!AG109="No data","x",ROUND(IF('Indicator Data'!AG109&gt;AD$334,10,IF('Indicator Data'!AG109&lt;AD$333,0,10-(AD$334-'Indicator Data'!AG109)/(AD$334-AD$333)*10)),1))</f>
        <v>0.6</v>
      </c>
      <c r="AE106" s="75">
        <f t="shared" si="23"/>
        <v>3.6</v>
      </c>
      <c r="AF106" s="72">
        <f>IF('Indicator Data'!AM109="No data","x",ROUND(IF('Indicator Data'!AM109&gt;AF$334,10,IF('Indicator Data'!AM109&lt;AF$333,0,10-(AF$334-'Indicator Data'!AM109)/(AF$334-AF$333)*10)),1))</f>
        <v>6.3</v>
      </c>
      <c r="AG106" s="72">
        <f>IF('Indicator Data'!AN109="No data","x",ROUND(IF('Indicator Data'!AN109&gt;AG$334,0,IF('Indicator Data'!AN109&lt;AG$333,10,(AG$334-'Indicator Data'!AN109)/(AG$334-AG$333)*10)),1))</f>
        <v>1.9</v>
      </c>
      <c r="AH106" s="75">
        <f t="shared" si="24"/>
        <v>4.0999999999999996</v>
      </c>
      <c r="AI106" s="72">
        <f>IF('Indicator Data'!AP109="No data","x",ROUND(IF('Indicator Data'!AP109&gt;AI$334,10,IF('Indicator Data'!AP109&lt;AI$333,0,10-(AI$334-'Indicator Data'!AP109)/(AI$334-AI$333)*10)),1))</f>
        <v>4.4000000000000004</v>
      </c>
      <c r="AJ106" s="72">
        <f>IF('Indicator Data'!AR109="No data","x",ROUND(IF('Indicator Data'!AR109&gt;$AJ$334,10,IF('Indicator Data'!AR109&lt;$AJ$333,0,10-($AJ$334-'Indicator Data'!AR109)/($AJ$334-$AJ$333)*10)),1))</f>
        <v>6.3</v>
      </c>
      <c r="AK106" s="75">
        <f t="shared" si="25"/>
        <v>5.4</v>
      </c>
      <c r="AL106" s="79">
        <f t="shared" si="27"/>
        <v>5</v>
      </c>
      <c r="AM106" s="80">
        <f t="shared" si="26"/>
        <v>2.9</v>
      </c>
    </row>
    <row r="107" spans="1:39" ht="15.75" customHeight="1" x14ac:dyDescent="0.25">
      <c r="A107" s="47" t="s">
        <v>317</v>
      </c>
      <c r="B107" s="47" t="s">
        <v>318</v>
      </c>
      <c r="C107" s="47" t="s">
        <v>322</v>
      </c>
      <c r="D107" s="47" t="s">
        <v>323</v>
      </c>
      <c r="E107" s="72">
        <f>IF('Indicator Data'!O110="No data","x",ROUND(IF('Indicator Data'!O110&gt;E$334,10,IF('Indicator Data'!O110&lt;E$333,0,10-(E$334-'Indicator Data'!O110)/(E$334-E$333)*10)),1))</f>
        <v>4.0999999999999996</v>
      </c>
      <c r="F107" s="73">
        <f>IF('Indicator Data'!P110="No data","x",ROUND(IF('Indicator Data'!P110^2&gt;F$334,10,IF('Indicator Data'!P110^2&lt;F$333,0,10-(F$334-'Indicator Data'!P110^2)/(F$334-F$333)*10)),1))</f>
        <v>4.5999999999999996</v>
      </c>
      <c r="G107" s="81">
        <f>IF('Indicator Data'!Q110="No data","x",ROUND(IF('Indicator Data'!Q110^2&gt;G$334,10,IF('Indicator Data'!Q110^2&lt;G$333,0,10-(G$334-'Indicator Data'!Q110^2)/(G$334-G$333)*10)),1))</f>
        <v>7.7</v>
      </c>
      <c r="H107" s="81">
        <f>IF('Indicator Data'!R110="No data","x",ROUND(IF('Indicator Data'!R110&gt;H$334,10,IF('Indicator Data'!R110&lt;H$333,0,10-(H$334-'Indicator Data'!R110)/(H$334-H$333)*10)),1))</f>
        <v>5.6</v>
      </c>
      <c r="I107" s="73">
        <f t="shared" si="14"/>
        <v>6.7</v>
      </c>
      <c r="J107" s="73">
        <v>2.5</v>
      </c>
      <c r="K107" s="73">
        <v>7.2</v>
      </c>
      <c r="L107" s="75">
        <f t="shared" si="15"/>
        <v>5.3</v>
      </c>
      <c r="M107" s="72">
        <f>IF('Indicator Data'!U110="No data","x",ROUND(IF('Indicator Data'!U110&gt;M$334,0,IF('Indicator Data'!U110&lt;M$333,10,(M$334-'Indicator Data'!U110)/(M$334-M$333)*10)),1))</f>
        <v>5.8</v>
      </c>
      <c r="N107" s="72">
        <v>4.7</v>
      </c>
      <c r="O107" s="72">
        <v>1.5</v>
      </c>
      <c r="P107" s="75">
        <f t="shared" si="16"/>
        <v>4.2</v>
      </c>
      <c r="Q107" s="72">
        <f>IF('Indicator Data'!X110="No data","x",ROUND(IF('Indicator Data'!X110&gt;Q$334,10,IF('Indicator Data'!X110&lt;Q$333,0,10-(Q$334-'Indicator Data'!X110)/(Q$334-Q$333)*10)),1))</f>
        <v>3.4</v>
      </c>
      <c r="R107" s="75">
        <f t="shared" si="17"/>
        <v>3.4</v>
      </c>
      <c r="S107" s="76">
        <f t="shared" si="18"/>
        <v>4.5999999999999996</v>
      </c>
      <c r="T107" s="77">
        <f>IF(AND('Indicator Data'!AC110="No data",'Indicator Data'!AD110="No data",'Indicator Data'!AE110="No data",'Indicator Data'!AF110="No data"),0,SUM('Indicator Data'!AC110:AF110)/100)</f>
        <v>0</v>
      </c>
      <c r="U107" s="72">
        <f t="shared" si="19"/>
        <v>0</v>
      </c>
      <c r="V107" s="78">
        <f>IF('Indicator Data'!BF110="No data","x",T107*100/'Indicator Data'!BF110)</f>
        <v>0</v>
      </c>
      <c r="W107" s="72">
        <f t="shared" si="20"/>
        <v>0</v>
      </c>
      <c r="X107" s="79">
        <f t="shared" si="21"/>
        <v>0</v>
      </c>
      <c r="Y107" s="72">
        <f>IF('Indicator Data'!AK110="x","x",ROUND((PERCENTRANK('Indicator Data'!$AK$6:$AK$335,'Indicator Data'!AK110,2)*10),1))</f>
        <v>5.8</v>
      </c>
      <c r="Z107" s="72">
        <f>IF('Indicator Data'!AJ110="x","x",ROUND((PERCENTRANK('Indicator Data'!$AJ$6:$AJ$335,'Indicator Data'!AJ110,2)*10),1))</f>
        <v>5.8</v>
      </c>
      <c r="AA107" s="75">
        <f t="shared" si="22"/>
        <v>5.8</v>
      </c>
      <c r="AB107" s="72">
        <f>IF('Indicator Data'!Y110="No data","x",ROUND(IF('Indicator Data'!Y110&gt;AB$334,10,IF('Indicator Data'!Y110&lt;AB$333,0,10-(AB$334-'Indicator Data'!Y110)/(AB$334-AB$333)*10)),1))</f>
        <v>2.9</v>
      </c>
      <c r="AC107" s="72">
        <f>IF('Indicator Data'!AB110="No data","x",ROUND(IF('Indicator Data'!AB110&gt;AC$334,10,IF('Indicator Data'!AB110&lt;AC$333,0,10-(AC$334-'Indicator Data'!AB110)/(AC$334-AC$333)*10)),1))</f>
        <v>4.4000000000000004</v>
      </c>
      <c r="AD107" s="72">
        <f>IF('Indicator Data'!AG110="No data","x",ROUND(IF('Indicator Data'!AG110&gt;AD$334,10,IF('Indicator Data'!AG110&lt;AD$333,0,10-(AD$334-'Indicator Data'!AG110)/(AD$334-AD$333)*10)),1))</f>
        <v>0.7</v>
      </c>
      <c r="AE107" s="75">
        <f t="shared" si="23"/>
        <v>2.7</v>
      </c>
      <c r="AF107" s="72">
        <f>IF('Indicator Data'!AM110="No data","x",ROUND(IF('Indicator Data'!AM110&gt;AF$334,10,IF('Indicator Data'!AM110&lt;AF$333,0,10-(AF$334-'Indicator Data'!AM110)/(AF$334-AF$333)*10)),1))</f>
        <v>6.4</v>
      </c>
      <c r="AG107" s="72">
        <f>IF('Indicator Data'!AN110="No data","x",ROUND(IF('Indicator Data'!AN110&gt;AG$334,0,IF('Indicator Data'!AN110&lt;AG$333,10,(AG$334-'Indicator Data'!AN110)/(AG$334-AG$333)*10)),1))</f>
        <v>0.8</v>
      </c>
      <c r="AH107" s="75">
        <f t="shared" si="24"/>
        <v>3.6</v>
      </c>
      <c r="AI107" s="72">
        <f>IF('Indicator Data'!AP110="No data","x",ROUND(IF('Indicator Data'!AP110&gt;AI$334,10,IF('Indicator Data'!AP110&lt;AI$333,0,10-(AI$334-'Indicator Data'!AP110)/(AI$334-AI$333)*10)),1))</f>
        <v>5.5</v>
      </c>
      <c r="AJ107" s="72">
        <f>IF('Indicator Data'!AR110="No data","x",ROUND(IF('Indicator Data'!AR110&gt;$AJ$334,10,IF('Indicator Data'!AR110&lt;$AJ$333,0,10-($AJ$334-'Indicator Data'!AR110)/($AJ$334-$AJ$333)*10)),1))</f>
        <v>5.8</v>
      </c>
      <c r="AK107" s="75">
        <f t="shared" si="25"/>
        <v>5.7</v>
      </c>
      <c r="AL107" s="79">
        <f t="shared" si="27"/>
        <v>4.5999999999999996</v>
      </c>
      <c r="AM107" s="80">
        <f t="shared" si="26"/>
        <v>2.6</v>
      </c>
    </row>
    <row r="108" spans="1:39" ht="15.75" customHeight="1" x14ac:dyDescent="0.25">
      <c r="A108" s="47" t="s">
        <v>317</v>
      </c>
      <c r="B108" s="47" t="s">
        <v>318</v>
      </c>
      <c r="C108" s="47" t="s">
        <v>324</v>
      </c>
      <c r="D108" s="47" t="s">
        <v>325</v>
      </c>
      <c r="E108" s="72">
        <f>IF('Indicator Data'!O111="No data","x",ROUND(IF('Indicator Data'!O111&gt;E$334,10,IF('Indicator Data'!O111&lt;E$333,0,10-(E$334-'Indicator Data'!O111)/(E$334-E$333)*10)),1))</f>
        <v>4.5</v>
      </c>
      <c r="F108" s="73">
        <f>IF('Indicator Data'!P111="No data","x",ROUND(IF('Indicator Data'!P111^2&gt;F$334,10,IF('Indicator Data'!P111^2&lt;F$333,0,10-(F$334-'Indicator Data'!P111^2)/(F$334-F$333)*10)),1))</f>
        <v>9</v>
      </c>
      <c r="G108" s="81">
        <f>IF('Indicator Data'!Q111="No data","x",ROUND(IF('Indicator Data'!Q111^2&gt;G$334,10,IF('Indicator Data'!Q111^2&lt;G$333,0,10-(G$334-'Indicator Data'!Q111^2)/(G$334-G$333)*10)),1))</f>
        <v>8.6999999999999993</v>
      </c>
      <c r="H108" s="81">
        <f>IF('Indicator Data'!R111="No data","x",ROUND(IF('Indicator Data'!R111&gt;H$334,10,IF('Indicator Data'!R111&lt;H$333,0,10-(H$334-'Indicator Data'!R111)/(H$334-H$333)*10)),1))</f>
        <v>3.5</v>
      </c>
      <c r="I108" s="73">
        <f t="shared" si="14"/>
        <v>6.1</v>
      </c>
      <c r="J108" s="73">
        <v>4.8</v>
      </c>
      <c r="K108" s="73">
        <v>4.0999999999999996</v>
      </c>
      <c r="L108" s="75">
        <f t="shared" si="15"/>
        <v>6.1</v>
      </c>
      <c r="M108" s="72">
        <f>IF('Indicator Data'!U111="No data","x",ROUND(IF('Indicator Data'!U111&gt;M$334,0,IF('Indicator Data'!U111&lt;M$333,10,(M$334-'Indicator Data'!U111)/(M$334-M$333)*10)),1))</f>
        <v>6.4</v>
      </c>
      <c r="N108" s="72">
        <v>4</v>
      </c>
      <c r="O108" s="72">
        <v>1.31</v>
      </c>
      <c r="P108" s="75">
        <f t="shared" si="16"/>
        <v>4.2</v>
      </c>
      <c r="Q108" s="72">
        <f>IF('Indicator Data'!X111="No data","x",ROUND(IF('Indicator Data'!X111&gt;Q$334,10,IF('Indicator Data'!X111&lt;Q$333,0,10-(Q$334-'Indicator Data'!X111)/(Q$334-Q$333)*10)),1))</f>
        <v>3.2</v>
      </c>
      <c r="R108" s="75">
        <f t="shared" si="17"/>
        <v>3.2</v>
      </c>
      <c r="S108" s="76">
        <f t="shared" si="18"/>
        <v>4.9000000000000004</v>
      </c>
      <c r="T108" s="77">
        <f>IF(AND('Indicator Data'!AC111="No data",'Indicator Data'!AD111="No data",'Indicator Data'!AE111="No data",'Indicator Data'!AF111="No data"),0,SUM('Indicator Data'!AC111:AF111)/100)</f>
        <v>0</v>
      </c>
      <c r="U108" s="72">
        <f t="shared" si="19"/>
        <v>0</v>
      </c>
      <c r="V108" s="78">
        <f>IF('Indicator Data'!BF111="No data","x",T108*100/'Indicator Data'!BF111)</f>
        <v>0</v>
      </c>
      <c r="W108" s="72">
        <f t="shared" si="20"/>
        <v>0</v>
      </c>
      <c r="X108" s="79">
        <f t="shared" si="21"/>
        <v>0</v>
      </c>
      <c r="Y108" s="72">
        <f>IF('Indicator Data'!AK111="x","x",ROUND((PERCENTRANK('Indicator Data'!$AK$6:$AK$335,'Indicator Data'!AK111,2)*10),1))</f>
        <v>3.6</v>
      </c>
      <c r="Z108" s="72">
        <f>IF('Indicator Data'!AJ111="x","x",ROUND((PERCENTRANK('Indicator Data'!$AJ$6:$AJ$335,'Indicator Data'!AJ111,2)*10),1))</f>
        <v>3.5</v>
      </c>
      <c r="AA108" s="75">
        <f t="shared" si="22"/>
        <v>3.6</v>
      </c>
      <c r="AB108" s="72">
        <f>IF('Indicator Data'!Y111="No data","x",ROUND(IF('Indicator Data'!Y111&gt;AB$334,10,IF('Indicator Data'!Y111&lt;AB$333,0,10-(AB$334-'Indicator Data'!Y111)/(AB$334-AB$333)*10)),1))</f>
        <v>5.0999999999999996</v>
      </c>
      <c r="AC108" s="72">
        <f>IF('Indicator Data'!AB111="No data","x",ROUND(IF('Indicator Data'!AB111&gt;AC$334,10,IF('Indicator Data'!AB111&lt;AC$333,0,10-(AC$334-'Indicator Data'!AB111)/(AC$334-AC$333)*10)),1))</f>
        <v>3.5</v>
      </c>
      <c r="AD108" s="72">
        <f>IF('Indicator Data'!AG111="No data","x",ROUND(IF('Indicator Data'!AG111&gt;AD$334,10,IF('Indicator Data'!AG111&lt;AD$333,0,10-(AD$334-'Indicator Data'!AG111)/(AD$334-AD$333)*10)),1))</f>
        <v>1.9</v>
      </c>
      <c r="AE108" s="75">
        <f t="shared" si="23"/>
        <v>3.5</v>
      </c>
      <c r="AF108" s="72">
        <f>IF('Indicator Data'!AM111="No data","x",ROUND(IF('Indicator Data'!AM111&gt;AF$334,10,IF('Indicator Data'!AM111&lt;AF$333,0,10-(AF$334-'Indicator Data'!AM111)/(AF$334-AF$333)*10)),1))</f>
        <v>8.1</v>
      </c>
      <c r="AG108" s="72">
        <f>IF('Indicator Data'!AN111="No data","x",ROUND(IF('Indicator Data'!AN111&gt;AG$334,0,IF('Indicator Data'!AN111&lt;AG$333,10,(AG$334-'Indicator Data'!AN111)/(AG$334-AG$333)*10)),1))</f>
        <v>1</v>
      </c>
      <c r="AH108" s="75">
        <f t="shared" si="24"/>
        <v>4.5999999999999996</v>
      </c>
      <c r="AI108" s="72">
        <f>IF('Indicator Data'!AP111="No data","x",ROUND(IF('Indicator Data'!AP111&gt;AI$334,10,IF('Indicator Data'!AP111&lt;AI$333,0,10-(AI$334-'Indicator Data'!AP111)/(AI$334-AI$333)*10)),1))</f>
        <v>4.5999999999999996</v>
      </c>
      <c r="AJ108" s="72">
        <f>IF('Indicator Data'!AR111="No data","x",ROUND(IF('Indicator Data'!AR111&gt;$AJ$334,10,IF('Indicator Data'!AR111&lt;$AJ$333,0,10-($AJ$334-'Indicator Data'!AR111)/($AJ$334-$AJ$333)*10)),1))</f>
        <v>6.5</v>
      </c>
      <c r="AK108" s="75">
        <f t="shared" si="25"/>
        <v>5.6</v>
      </c>
      <c r="AL108" s="79">
        <f t="shared" si="27"/>
        <v>4.4000000000000004</v>
      </c>
      <c r="AM108" s="80">
        <f t="shared" si="26"/>
        <v>2.5</v>
      </c>
    </row>
    <row r="109" spans="1:39" ht="15.75" customHeight="1" x14ac:dyDescent="0.25">
      <c r="A109" s="47" t="s">
        <v>317</v>
      </c>
      <c r="B109" s="47" t="s">
        <v>318</v>
      </c>
      <c r="C109" s="47" t="s">
        <v>326</v>
      </c>
      <c r="D109" s="47" t="s">
        <v>327</v>
      </c>
      <c r="E109" s="72">
        <f>IF('Indicator Data'!O112="No data","x",ROUND(IF('Indicator Data'!O112&gt;E$334,10,IF('Indicator Data'!O112&lt;E$333,0,10-(E$334-'Indicator Data'!O112)/(E$334-E$333)*10)),1))</f>
        <v>3.6</v>
      </c>
      <c r="F109" s="73">
        <f>IF('Indicator Data'!P112="No data","x",ROUND(IF('Indicator Data'!P112^2&gt;F$334,10,IF('Indicator Data'!P112^2&lt;F$333,0,10-(F$334-'Indicator Data'!P112^2)/(F$334-F$333)*10)),1))</f>
        <v>8.6999999999999993</v>
      </c>
      <c r="G109" s="81">
        <f>IF('Indicator Data'!Q112="No data","x",ROUND(IF('Indicator Data'!Q112^2&gt;G$334,10,IF('Indicator Data'!Q112^2&lt;G$333,0,10-(G$334-'Indicator Data'!Q112^2)/(G$334-G$333)*10)),1))</f>
        <v>7.9</v>
      </c>
      <c r="H109" s="81">
        <f>IF('Indicator Data'!R112="No data","x",ROUND(IF('Indicator Data'!R112&gt;H$334,10,IF('Indicator Data'!R112&lt;H$333,0,10-(H$334-'Indicator Data'!R112)/(H$334-H$333)*10)),1))</f>
        <v>3.5</v>
      </c>
      <c r="I109" s="73">
        <f t="shared" si="14"/>
        <v>5.7</v>
      </c>
      <c r="J109" s="73">
        <v>3.7</v>
      </c>
      <c r="K109" s="73">
        <v>2</v>
      </c>
      <c r="L109" s="75">
        <f t="shared" si="15"/>
        <v>5.3</v>
      </c>
      <c r="M109" s="72">
        <f>IF('Indicator Data'!U112="No data","x",ROUND(IF('Indicator Data'!U112&gt;M$334,0,IF('Indicator Data'!U112&lt;M$333,10,(M$334-'Indicator Data'!U112)/(M$334-M$333)*10)),1))</f>
        <v>5.6</v>
      </c>
      <c r="N109" s="72">
        <v>3</v>
      </c>
      <c r="O109" s="72">
        <v>1.21</v>
      </c>
      <c r="P109" s="75">
        <f t="shared" si="16"/>
        <v>3.5</v>
      </c>
      <c r="Q109" s="72">
        <f>IF('Indicator Data'!X112="No data","x",ROUND(IF('Indicator Data'!X112&gt;Q$334,10,IF('Indicator Data'!X112&lt;Q$333,0,10-(Q$334-'Indicator Data'!X112)/(Q$334-Q$333)*10)),1))</f>
        <v>2.9</v>
      </c>
      <c r="R109" s="75">
        <f t="shared" si="17"/>
        <v>2.9</v>
      </c>
      <c r="S109" s="76">
        <f t="shared" si="18"/>
        <v>4.3</v>
      </c>
      <c r="T109" s="77">
        <f>IF(AND('Indicator Data'!AC112="No data",'Indicator Data'!AD112="No data",'Indicator Data'!AE112="No data",'Indicator Data'!AF112="No data"),0,SUM('Indicator Data'!AC112:AF112)/100)</f>
        <v>0</v>
      </c>
      <c r="U109" s="72">
        <f t="shared" si="19"/>
        <v>0</v>
      </c>
      <c r="V109" s="78">
        <f>IF('Indicator Data'!BF112="No data","x",T109*100/'Indicator Data'!BF112)</f>
        <v>0</v>
      </c>
      <c r="W109" s="72">
        <f t="shared" si="20"/>
        <v>0</v>
      </c>
      <c r="X109" s="79">
        <f t="shared" si="21"/>
        <v>0</v>
      </c>
      <c r="Y109" s="72">
        <f>IF('Indicator Data'!AK112="x","x",ROUND((PERCENTRANK('Indicator Data'!$AK$6:$AK$335,'Indicator Data'!AK112,2)*10),1))</f>
        <v>5</v>
      </c>
      <c r="Z109" s="72">
        <f>IF('Indicator Data'!AJ112="x","x",ROUND((PERCENTRANK('Indicator Data'!$AJ$6:$AJ$335,'Indicator Data'!AJ112,2)*10),1))</f>
        <v>5</v>
      </c>
      <c r="AA109" s="75">
        <f t="shared" si="22"/>
        <v>5</v>
      </c>
      <c r="AB109" s="72">
        <f>IF('Indicator Data'!Y112="No data","x",ROUND(IF('Indicator Data'!Y112&gt;AB$334,10,IF('Indicator Data'!Y112&lt;AB$333,0,10-(AB$334-'Indicator Data'!Y112)/(AB$334-AB$333)*10)),1))</f>
        <v>4.0999999999999996</v>
      </c>
      <c r="AC109" s="72">
        <f>IF('Indicator Data'!AB112="No data","x",ROUND(IF('Indicator Data'!AB112&gt;AC$334,10,IF('Indicator Data'!AB112&lt;AC$333,0,10-(AC$334-'Indicator Data'!AB112)/(AC$334-AC$333)*10)),1))</f>
        <v>2.4</v>
      </c>
      <c r="AD109" s="72">
        <f>IF('Indicator Data'!AG112="No data","x",ROUND(IF('Indicator Data'!AG112&gt;AD$334,10,IF('Indicator Data'!AG112&lt;AD$333,0,10-(AD$334-'Indicator Data'!AG112)/(AD$334-AD$333)*10)),1))</f>
        <v>0.9</v>
      </c>
      <c r="AE109" s="75">
        <f t="shared" si="23"/>
        <v>2.5</v>
      </c>
      <c r="AF109" s="72">
        <f>IF('Indicator Data'!AM112="No data","x",ROUND(IF('Indicator Data'!AM112&gt;AF$334,10,IF('Indicator Data'!AM112&lt;AF$333,0,10-(AF$334-'Indicator Data'!AM112)/(AF$334-AF$333)*10)),1))</f>
        <v>8.1</v>
      </c>
      <c r="AG109" s="72">
        <f>IF('Indicator Data'!AN112="No data","x",ROUND(IF('Indicator Data'!AN112&gt;AG$334,0,IF('Indicator Data'!AN112&lt;AG$333,10,(AG$334-'Indicator Data'!AN112)/(AG$334-AG$333)*10)),1))</f>
        <v>0.4</v>
      </c>
      <c r="AH109" s="75">
        <f t="shared" si="24"/>
        <v>4.3</v>
      </c>
      <c r="AI109" s="72">
        <f>IF('Indicator Data'!AP112="No data","x",ROUND(IF('Indicator Data'!AP112&gt;AI$334,10,IF('Indicator Data'!AP112&lt;AI$333,0,10-(AI$334-'Indicator Data'!AP112)/(AI$334-AI$333)*10)),1))</f>
        <v>4.0999999999999996</v>
      </c>
      <c r="AJ109" s="72">
        <f>IF('Indicator Data'!AR112="No data","x",ROUND(IF('Indicator Data'!AR112&gt;$AJ$334,10,IF('Indicator Data'!AR112&lt;$AJ$333,0,10-($AJ$334-'Indicator Data'!AR112)/($AJ$334-$AJ$333)*10)),1))</f>
        <v>7</v>
      </c>
      <c r="AK109" s="75">
        <f t="shared" si="25"/>
        <v>5.6</v>
      </c>
      <c r="AL109" s="79">
        <f t="shared" si="27"/>
        <v>4.4000000000000004</v>
      </c>
      <c r="AM109" s="80">
        <f t="shared" si="26"/>
        <v>2.5</v>
      </c>
    </row>
    <row r="110" spans="1:39" ht="15.75" customHeight="1" x14ac:dyDescent="0.25">
      <c r="A110" s="47" t="s">
        <v>317</v>
      </c>
      <c r="B110" s="47" t="s">
        <v>318</v>
      </c>
      <c r="C110" s="47" t="s">
        <v>328</v>
      </c>
      <c r="D110" s="47" t="s">
        <v>329</v>
      </c>
      <c r="E110" s="72">
        <f>IF('Indicator Data'!O113="No data","x",ROUND(IF('Indicator Data'!O113&gt;E$334,10,IF('Indicator Data'!O113&lt;E$333,0,10-(E$334-'Indicator Data'!O113)/(E$334-E$333)*10)),1))</f>
        <v>3.8</v>
      </c>
      <c r="F110" s="73">
        <f>IF('Indicator Data'!P113="No data","x",ROUND(IF('Indicator Data'!P113^2&gt;F$334,10,IF('Indicator Data'!P113^2&lt;F$333,0,10-(F$334-'Indicator Data'!P113^2)/(F$334-F$333)*10)),1))</f>
        <v>7.3</v>
      </c>
      <c r="G110" s="81">
        <f>IF('Indicator Data'!Q113="No data","x",ROUND(IF('Indicator Data'!Q113^2&gt;G$334,10,IF('Indicator Data'!Q113^2&lt;G$333,0,10-(G$334-'Indicator Data'!Q113^2)/(G$334-G$333)*10)),1))</f>
        <v>7.9</v>
      </c>
      <c r="H110" s="81">
        <f>IF('Indicator Data'!R113="No data","x",ROUND(IF('Indicator Data'!R113&gt;H$334,10,IF('Indicator Data'!R113&lt;H$333,0,10-(H$334-'Indicator Data'!R113)/(H$334-H$333)*10)),1))</f>
        <v>4.9000000000000004</v>
      </c>
      <c r="I110" s="73">
        <f t="shared" si="14"/>
        <v>6.4</v>
      </c>
      <c r="J110" s="73">
        <v>3.9</v>
      </c>
      <c r="K110" s="73">
        <v>2</v>
      </c>
      <c r="L110" s="75">
        <f t="shared" si="15"/>
        <v>5</v>
      </c>
      <c r="M110" s="72">
        <f>IF('Indicator Data'!U113="No data","x",ROUND(IF('Indicator Data'!U113&gt;M$334,0,IF('Indicator Data'!U113&lt;M$333,10,(M$334-'Indicator Data'!U113)/(M$334-M$333)*10)),1))</f>
        <v>5.6</v>
      </c>
      <c r="N110" s="72">
        <v>4.5</v>
      </c>
      <c r="O110" s="72">
        <v>1.63</v>
      </c>
      <c r="P110" s="75">
        <f t="shared" si="16"/>
        <v>4.0999999999999996</v>
      </c>
      <c r="Q110" s="72">
        <f>IF('Indicator Data'!X113="No data","x",ROUND(IF('Indicator Data'!X113&gt;Q$334,10,IF('Indicator Data'!X113&lt;Q$333,0,10-(Q$334-'Indicator Data'!X113)/(Q$334-Q$333)*10)),1))</f>
        <v>3.3</v>
      </c>
      <c r="R110" s="75">
        <f t="shared" si="17"/>
        <v>3.3</v>
      </c>
      <c r="S110" s="76">
        <f t="shared" si="18"/>
        <v>4.4000000000000004</v>
      </c>
      <c r="T110" s="77">
        <f>IF(AND('Indicator Data'!AC113="No data",'Indicator Data'!AD113="No data",'Indicator Data'!AE113="No data",'Indicator Data'!AF113="No data"),0,SUM('Indicator Data'!AC113:AF113)/100)</f>
        <v>0</v>
      </c>
      <c r="U110" s="72">
        <f t="shared" si="19"/>
        <v>0</v>
      </c>
      <c r="V110" s="78">
        <f>IF('Indicator Data'!BF113="No data","x",T110*100/'Indicator Data'!BF113)</f>
        <v>0</v>
      </c>
      <c r="W110" s="72">
        <f t="shared" si="20"/>
        <v>0</v>
      </c>
      <c r="X110" s="79">
        <f t="shared" si="21"/>
        <v>0</v>
      </c>
      <c r="Y110" s="72">
        <f>IF('Indicator Data'!AK113="x","x",ROUND((PERCENTRANK('Indicator Data'!$AK$6:$AK$335,'Indicator Data'!AK113,2)*10),1))</f>
        <v>3.9</v>
      </c>
      <c r="Z110" s="72">
        <f>IF('Indicator Data'!AJ113="x","x",ROUND((PERCENTRANK('Indicator Data'!$AJ$6:$AJ$335,'Indicator Data'!AJ113,2)*10),1))</f>
        <v>3.8</v>
      </c>
      <c r="AA110" s="75">
        <f t="shared" si="22"/>
        <v>3.9</v>
      </c>
      <c r="AB110" s="72">
        <f>IF('Indicator Data'!Y113="No data","x",ROUND(IF('Indicator Data'!Y113&gt;AB$334,10,IF('Indicator Data'!Y113&lt;AB$333,0,10-(AB$334-'Indicator Data'!Y113)/(AB$334-AB$333)*10)),1))</f>
        <v>4</v>
      </c>
      <c r="AC110" s="72">
        <f>IF('Indicator Data'!AB113="No data","x",ROUND(IF('Indicator Data'!AB113&gt;AC$334,10,IF('Indicator Data'!AB113&lt;AC$333,0,10-(AC$334-'Indicator Data'!AB113)/(AC$334-AC$333)*10)),1))</f>
        <v>2.7</v>
      </c>
      <c r="AD110" s="72">
        <f>IF('Indicator Data'!AG113="No data","x",ROUND(IF('Indicator Data'!AG113&gt;AD$334,10,IF('Indicator Data'!AG113&lt;AD$333,0,10-(AD$334-'Indicator Data'!AG113)/(AD$334-AD$333)*10)),1))</f>
        <v>1</v>
      </c>
      <c r="AE110" s="75">
        <f t="shared" si="23"/>
        <v>2.6</v>
      </c>
      <c r="AF110" s="72">
        <f>IF('Indicator Data'!AM113="No data","x",ROUND(IF('Indicator Data'!AM113&gt;AF$334,10,IF('Indicator Data'!AM113&lt;AF$333,0,10-(AF$334-'Indicator Data'!AM113)/(AF$334-AF$333)*10)),1))</f>
        <v>7</v>
      </c>
      <c r="AG110" s="72">
        <f>IF('Indicator Data'!AN113="No data","x",ROUND(IF('Indicator Data'!AN113&gt;AG$334,0,IF('Indicator Data'!AN113&lt;AG$333,10,(AG$334-'Indicator Data'!AN113)/(AG$334-AG$333)*10)),1))</f>
        <v>0.8</v>
      </c>
      <c r="AH110" s="75">
        <f t="shared" si="24"/>
        <v>3.9</v>
      </c>
      <c r="AI110" s="72">
        <f>IF('Indicator Data'!AP113="No data","x",ROUND(IF('Indicator Data'!AP113&gt;AI$334,10,IF('Indicator Data'!AP113&lt;AI$333,0,10-(AI$334-'Indicator Data'!AP113)/(AI$334-AI$333)*10)),1))</f>
        <v>3.8</v>
      </c>
      <c r="AJ110" s="72">
        <f>IF('Indicator Data'!AR113="No data","x",ROUND(IF('Indicator Data'!AR113&gt;$AJ$334,10,IF('Indicator Data'!AR113&lt;$AJ$333,0,10-($AJ$334-'Indicator Data'!AR113)/($AJ$334-$AJ$333)*10)),1))</f>
        <v>6.6</v>
      </c>
      <c r="AK110" s="75">
        <f t="shared" si="25"/>
        <v>5.2</v>
      </c>
      <c r="AL110" s="79">
        <f t="shared" si="27"/>
        <v>4</v>
      </c>
      <c r="AM110" s="80">
        <f t="shared" si="26"/>
        <v>2.2000000000000002</v>
      </c>
    </row>
    <row r="111" spans="1:39" ht="15.75" customHeight="1" x14ac:dyDescent="0.25">
      <c r="A111" s="47" t="s">
        <v>317</v>
      </c>
      <c r="B111" s="47" t="s">
        <v>330</v>
      </c>
      <c r="C111" s="47" t="s">
        <v>330</v>
      </c>
      <c r="D111" s="47" t="s">
        <v>331</v>
      </c>
      <c r="E111" s="72">
        <f>IF('Indicator Data'!O114="No data","x",ROUND(IF('Indicator Data'!O114&gt;E$334,10,IF('Indicator Data'!O114&lt;E$333,0,10-(E$334-'Indicator Data'!O114)/(E$334-E$333)*10)),1))</f>
        <v>4.7</v>
      </c>
      <c r="F111" s="73">
        <f>IF('Indicator Data'!P114="No data","x",ROUND(IF('Indicator Data'!P114^2&gt;F$334,10,IF('Indicator Data'!P114^2&lt;F$333,0,10-(F$334-'Indicator Data'!P114^2)/(F$334-F$333)*10)),1))</f>
        <v>7.7</v>
      </c>
      <c r="G111" s="81">
        <f>IF('Indicator Data'!Q114="No data","x",ROUND(IF('Indicator Data'!Q114^2&gt;G$334,10,IF('Indicator Data'!Q114^2&lt;G$333,0,10-(G$334-'Indicator Data'!Q114^2)/(G$334-G$333)*10)),1))</f>
        <v>8.1999999999999993</v>
      </c>
      <c r="H111" s="81">
        <f>IF('Indicator Data'!R114="No data","x",ROUND(IF('Indicator Data'!R114&gt;H$334,10,IF('Indicator Data'!R114&lt;H$333,0,10-(H$334-'Indicator Data'!R114)/(H$334-H$333)*10)),1))</f>
        <v>7.2</v>
      </c>
      <c r="I111" s="73">
        <f t="shared" si="14"/>
        <v>7.7</v>
      </c>
      <c r="J111" s="73">
        <v>4.2</v>
      </c>
      <c r="K111" s="73">
        <v>2.8</v>
      </c>
      <c r="L111" s="75">
        <f t="shared" si="15"/>
        <v>5.8</v>
      </c>
      <c r="M111" s="72">
        <f>IF('Indicator Data'!U114="No data","x",ROUND(IF('Indicator Data'!U114&gt;M$334,0,IF('Indicator Data'!U114&lt;M$333,10,(M$334-'Indicator Data'!U114)/(M$334-M$333)*10)),1))</f>
        <v>8.1999999999999993</v>
      </c>
      <c r="N111" s="72">
        <v>8.6</v>
      </c>
      <c r="O111" s="72">
        <v>2.1800000000000002</v>
      </c>
      <c r="P111" s="75">
        <f t="shared" si="16"/>
        <v>7.1</v>
      </c>
      <c r="Q111" s="72">
        <f>IF('Indicator Data'!X114="No data","x",ROUND(IF('Indicator Data'!X114&gt;Q$334,10,IF('Indicator Data'!X114&lt;Q$333,0,10-(Q$334-'Indicator Data'!X114)/(Q$334-Q$333)*10)),1))</f>
        <v>5.5</v>
      </c>
      <c r="R111" s="75">
        <f t="shared" si="17"/>
        <v>5.5</v>
      </c>
      <c r="S111" s="76">
        <f t="shared" si="18"/>
        <v>6.1</v>
      </c>
      <c r="T111" s="77">
        <f>IF(AND('Indicator Data'!AC114="No data",'Indicator Data'!AD114="No data",'Indicator Data'!AE114="No data",'Indicator Data'!AF114="No data"),0,SUM('Indicator Data'!AC114:AF114)/100)</f>
        <v>0</v>
      </c>
      <c r="U111" s="72">
        <f t="shared" si="19"/>
        <v>0</v>
      </c>
      <c r="V111" s="78">
        <f>IF('Indicator Data'!BF114="No data","x",T111*100/'Indicator Data'!BF114)</f>
        <v>0</v>
      </c>
      <c r="W111" s="72">
        <f t="shared" si="20"/>
        <v>0</v>
      </c>
      <c r="X111" s="79">
        <f t="shared" si="21"/>
        <v>0</v>
      </c>
      <c r="Y111" s="72">
        <f>IF('Indicator Data'!AK114="x","x",ROUND((PERCENTRANK('Indicator Data'!$AK$6:$AK$335,'Indicator Data'!AK114,2)*10),1))</f>
        <v>6.1</v>
      </c>
      <c r="Z111" s="72">
        <f>IF('Indicator Data'!AJ114="x","x",ROUND((PERCENTRANK('Indicator Data'!$AJ$6:$AJ$335,'Indicator Data'!AJ114,2)*10),1))</f>
        <v>6</v>
      </c>
      <c r="AA111" s="75">
        <f t="shared" si="22"/>
        <v>6.1</v>
      </c>
      <c r="AB111" s="72">
        <f>IF('Indicator Data'!Y114="No data","x",ROUND(IF('Indicator Data'!Y114&gt;AB$334,10,IF('Indicator Data'!Y114&lt;AB$333,0,10-(AB$334-'Indicator Data'!Y114)/(AB$334-AB$333)*10)),1))</f>
        <v>4.5999999999999996</v>
      </c>
      <c r="AC111" s="72">
        <f>IF('Indicator Data'!AB114="No data","x",ROUND(IF('Indicator Data'!AB114&gt;AC$334,10,IF('Indicator Data'!AB114&lt;AC$333,0,10-(AC$334-'Indicator Data'!AB114)/(AC$334-AC$333)*10)),1))</f>
        <v>4.9000000000000004</v>
      </c>
      <c r="AD111" s="72">
        <f>IF('Indicator Data'!AG114="No data","x",ROUND(IF('Indicator Data'!AG114&gt;AD$334,10,IF('Indicator Data'!AG114&lt;AD$333,0,10-(AD$334-'Indicator Data'!AG114)/(AD$334-AD$333)*10)),1))</f>
        <v>0.5</v>
      </c>
      <c r="AE111" s="75">
        <f t="shared" si="23"/>
        <v>3.3</v>
      </c>
      <c r="AF111" s="72">
        <f>IF('Indicator Data'!AM114="No data","x",ROUND(IF('Indicator Data'!AM114&gt;AF$334,10,IF('Indicator Data'!AM114&lt;AF$333,0,10-(AF$334-'Indicator Data'!AM114)/(AF$334-AF$333)*10)),1))</f>
        <v>6.3</v>
      </c>
      <c r="AG111" s="72">
        <f>IF('Indicator Data'!AN114="No data","x",ROUND(IF('Indicator Data'!AN114&gt;AG$334,0,IF('Indicator Data'!AN114&lt;AG$333,10,(AG$334-'Indicator Data'!AN114)/(AG$334-AG$333)*10)),1))</f>
        <v>0.8</v>
      </c>
      <c r="AH111" s="75">
        <f t="shared" si="24"/>
        <v>3.6</v>
      </c>
      <c r="AI111" s="72">
        <f>IF('Indicator Data'!AP114="No data","x",ROUND(IF('Indicator Data'!AP114&gt;AI$334,10,IF('Indicator Data'!AP114&lt;AI$333,0,10-(AI$334-'Indicator Data'!AP114)/(AI$334-AI$333)*10)),1))</f>
        <v>4.5999999999999996</v>
      </c>
      <c r="AJ111" s="72">
        <f>IF('Indicator Data'!AR114="No data","x",ROUND(IF('Indicator Data'!AR114&gt;$AJ$334,10,IF('Indicator Data'!AR114&lt;$AJ$333,0,10-($AJ$334-'Indicator Data'!AR114)/($AJ$334-$AJ$333)*10)),1))</f>
        <v>6.5</v>
      </c>
      <c r="AK111" s="75">
        <f t="shared" si="25"/>
        <v>5.6</v>
      </c>
      <c r="AL111" s="79">
        <f t="shared" si="27"/>
        <v>4.8</v>
      </c>
      <c r="AM111" s="80">
        <f t="shared" si="26"/>
        <v>2.7</v>
      </c>
    </row>
    <row r="112" spans="1:39" ht="15.75" customHeight="1" x14ac:dyDescent="0.25">
      <c r="A112" s="47" t="s">
        <v>317</v>
      </c>
      <c r="B112" s="47" t="s">
        <v>330</v>
      </c>
      <c r="C112" s="47" t="s">
        <v>332</v>
      </c>
      <c r="D112" s="47" t="s">
        <v>333</v>
      </c>
      <c r="E112" s="72">
        <f>IF('Indicator Data'!O115="No data","x",ROUND(IF('Indicator Data'!O115&gt;E$334,10,IF('Indicator Data'!O115&lt;E$333,0,10-(E$334-'Indicator Data'!O115)/(E$334-E$333)*10)),1))</f>
        <v>5</v>
      </c>
      <c r="F112" s="73">
        <f>IF('Indicator Data'!P115="No data","x",ROUND(IF('Indicator Data'!P115^2&gt;F$334,10,IF('Indicator Data'!P115^2&lt;F$333,0,10-(F$334-'Indicator Data'!P115^2)/(F$334-F$333)*10)),1))</f>
        <v>8.9</v>
      </c>
      <c r="G112" s="81">
        <f>IF('Indicator Data'!Q115="No data","x",ROUND(IF('Indicator Data'!Q115^2&gt;G$334,10,IF('Indicator Data'!Q115^2&lt;G$333,0,10-(G$334-'Indicator Data'!Q115^2)/(G$334-G$333)*10)),1))</f>
        <v>8.8000000000000007</v>
      </c>
      <c r="H112" s="81">
        <f>IF('Indicator Data'!R115="No data","x",ROUND(IF('Indicator Data'!R115&gt;H$334,10,IF('Indicator Data'!R115&lt;H$333,0,10-(H$334-'Indicator Data'!R115)/(H$334-H$333)*10)),1))</f>
        <v>7.4</v>
      </c>
      <c r="I112" s="73">
        <f t="shared" si="14"/>
        <v>8.1</v>
      </c>
      <c r="J112" s="73">
        <v>5.9</v>
      </c>
      <c r="K112" s="73">
        <v>2</v>
      </c>
      <c r="L112" s="75">
        <f t="shared" si="15"/>
        <v>6.6</v>
      </c>
      <c r="M112" s="72">
        <f>IF('Indicator Data'!U115="No data","x",ROUND(IF('Indicator Data'!U115&gt;M$334,0,IF('Indicator Data'!U115&lt;M$333,10,(M$334-'Indicator Data'!U115)/(M$334-M$333)*10)),1))</f>
        <v>8.3000000000000007</v>
      </c>
      <c r="N112" s="72">
        <v>7.2</v>
      </c>
      <c r="O112" s="72">
        <v>2.27</v>
      </c>
      <c r="P112" s="75">
        <f t="shared" si="16"/>
        <v>6.5</v>
      </c>
      <c r="Q112" s="72">
        <f>IF('Indicator Data'!X115="No data","x",ROUND(IF('Indicator Data'!X115&gt;Q$334,10,IF('Indicator Data'!X115&lt;Q$333,0,10-(Q$334-'Indicator Data'!X115)/(Q$334-Q$333)*10)),1))</f>
        <v>5.8</v>
      </c>
      <c r="R112" s="75">
        <f t="shared" si="17"/>
        <v>5.8</v>
      </c>
      <c r="S112" s="76">
        <f t="shared" si="18"/>
        <v>6.4</v>
      </c>
      <c r="T112" s="77">
        <f>IF(AND('Indicator Data'!AC115="No data",'Indicator Data'!AD115="No data",'Indicator Data'!AE115="No data",'Indicator Data'!AF115="No data"),0,SUM('Indicator Data'!AC115:AF115)/100)</f>
        <v>0</v>
      </c>
      <c r="U112" s="72">
        <f t="shared" si="19"/>
        <v>0</v>
      </c>
      <c r="V112" s="78">
        <f>IF('Indicator Data'!BF115="No data","x",T112*100/'Indicator Data'!BF115)</f>
        <v>0</v>
      </c>
      <c r="W112" s="72">
        <f t="shared" si="20"/>
        <v>0</v>
      </c>
      <c r="X112" s="79">
        <f t="shared" si="21"/>
        <v>0</v>
      </c>
      <c r="Y112" s="72">
        <f>IF('Indicator Data'!AK115="x","x",ROUND((PERCENTRANK('Indicator Data'!$AK$6:$AK$335,'Indicator Data'!AK115,2)*10),1))</f>
        <v>7</v>
      </c>
      <c r="Z112" s="72">
        <f>IF('Indicator Data'!AJ115="x","x",ROUND((PERCENTRANK('Indicator Data'!$AJ$6:$AJ$335,'Indicator Data'!AJ115,2)*10),1))</f>
        <v>7</v>
      </c>
      <c r="AA112" s="75">
        <f t="shared" si="22"/>
        <v>7</v>
      </c>
      <c r="AB112" s="72">
        <f>IF('Indicator Data'!Y115="No data","x",ROUND(IF('Indicator Data'!Y115&gt;AB$334,10,IF('Indicator Data'!Y115&lt;AB$333,0,10-(AB$334-'Indicator Data'!Y115)/(AB$334-AB$333)*10)),1))</f>
        <v>3.5</v>
      </c>
      <c r="AC112" s="72">
        <f>IF('Indicator Data'!AB115="No data","x",ROUND(IF('Indicator Data'!AB115&gt;AC$334,10,IF('Indicator Data'!AB115&lt;AC$333,0,10-(AC$334-'Indicator Data'!AB115)/(AC$334-AC$333)*10)),1))</f>
        <v>4.9000000000000004</v>
      </c>
      <c r="AD112" s="72">
        <f>IF('Indicator Data'!AG115="No data","x",ROUND(IF('Indicator Data'!AG115&gt;AD$334,10,IF('Indicator Data'!AG115&lt;AD$333,0,10-(AD$334-'Indicator Data'!AG115)/(AD$334-AD$333)*10)),1))</f>
        <v>0.6</v>
      </c>
      <c r="AE112" s="75">
        <f t="shared" si="23"/>
        <v>3</v>
      </c>
      <c r="AF112" s="72">
        <f>IF('Indicator Data'!AM115="No data","x",ROUND(IF('Indicator Data'!AM115&gt;AF$334,10,IF('Indicator Data'!AM115&lt;AF$333,0,10-(AF$334-'Indicator Data'!AM115)/(AF$334-AF$333)*10)),1))</f>
        <v>6.3</v>
      </c>
      <c r="AG112" s="72">
        <f>IF('Indicator Data'!AN115="No data","x",ROUND(IF('Indicator Data'!AN115&gt;AG$334,0,IF('Indicator Data'!AN115&lt;AG$333,10,(AG$334-'Indicator Data'!AN115)/(AG$334-AG$333)*10)),1))</f>
        <v>1</v>
      </c>
      <c r="AH112" s="75">
        <f t="shared" si="24"/>
        <v>3.7</v>
      </c>
      <c r="AI112" s="72">
        <f>IF('Indicator Data'!AP115="No data","x",ROUND(IF('Indicator Data'!AP115&gt;AI$334,10,IF('Indicator Data'!AP115&lt;AI$333,0,10-(AI$334-'Indicator Data'!AP115)/(AI$334-AI$333)*10)),1))</f>
        <v>4.2</v>
      </c>
      <c r="AJ112" s="72">
        <f>IF('Indicator Data'!AR115="No data","x",ROUND(IF('Indicator Data'!AR115&gt;$AJ$334,10,IF('Indicator Data'!AR115&lt;$AJ$333,0,10-($AJ$334-'Indicator Data'!AR115)/($AJ$334-$AJ$333)*10)),1))</f>
        <v>6.6</v>
      </c>
      <c r="AK112" s="75">
        <f t="shared" si="25"/>
        <v>5.4</v>
      </c>
      <c r="AL112" s="79">
        <f t="shared" si="27"/>
        <v>5</v>
      </c>
      <c r="AM112" s="80">
        <f t="shared" si="26"/>
        <v>2.9</v>
      </c>
    </row>
    <row r="113" spans="1:39" ht="15.75" customHeight="1" x14ac:dyDescent="0.25">
      <c r="A113" s="47" t="s">
        <v>317</v>
      </c>
      <c r="B113" s="47" t="s">
        <v>330</v>
      </c>
      <c r="C113" s="47" t="s">
        <v>334</v>
      </c>
      <c r="D113" s="47" t="s">
        <v>335</v>
      </c>
      <c r="E113" s="72">
        <f>IF('Indicator Data'!O116="No data","x",ROUND(IF('Indicator Data'!O116&gt;E$334,10,IF('Indicator Data'!O116&lt;E$333,0,10-(E$334-'Indicator Data'!O116)/(E$334-E$333)*10)),1))</f>
        <v>5.0999999999999996</v>
      </c>
      <c r="F113" s="73">
        <f>IF('Indicator Data'!P116="No data","x",ROUND(IF('Indicator Data'!P116^2&gt;F$334,10,IF('Indicator Data'!P116^2&lt;F$333,0,10-(F$334-'Indicator Data'!P116^2)/(F$334-F$333)*10)),1))</f>
        <v>9.1</v>
      </c>
      <c r="G113" s="81">
        <f>IF('Indicator Data'!Q116="No data","x",ROUND(IF('Indicator Data'!Q116^2&gt;G$334,10,IF('Indicator Data'!Q116^2&lt;G$333,0,10-(G$334-'Indicator Data'!Q116^2)/(G$334-G$333)*10)),1))</f>
        <v>8.5</v>
      </c>
      <c r="H113" s="81">
        <f>IF('Indicator Data'!R116="No data","x",ROUND(IF('Indicator Data'!R116&gt;H$334,10,IF('Indicator Data'!R116&lt;H$333,0,10-(H$334-'Indicator Data'!R116)/(H$334-H$333)*10)),1))</f>
        <v>6.8</v>
      </c>
      <c r="I113" s="73">
        <f t="shared" si="14"/>
        <v>7.7</v>
      </c>
      <c r="J113" s="73">
        <v>6.9</v>
      </c>
      <c r="K113" s="73">
        <v>3</v>
      </c>
      <c r="L113" s="75">
        <f t="shared" si="15"/>
        <v>6.8</v>
      </c>
      <c r="M113" s="72">
        <f>IF('Indicator Data'!U116="No data","x",ROUND(IF('Indicator Data'!U116&gt;M$334,0,IF('Indicator Data'!U116&lt;M$333,10,(M$334-'Indicator Data'!U116)/(M$334-M$333)*10)),1))</f>
        <v>8.6</v>
      </c>
      <c r="N113" s="72">
        <v>5.9</v>
      </c>
      <c r="O113" s="72">
        <v>2.44</v>
      </c>
      <c r="P113" s="75">
        <f t="shared" si="16"/>
        <v>6.3</v>
      </c>
      <c r="Q113" s="72">
        <f>IF('Indicator Data'!X116="No data","x",ROUND(IF('Indicator Data'!X116&gt;Q$334,10,IF('Indicator Data'!X116&lt;Q$333,0,10-(Q$334-'Indicator Data'!X116)/(Q$334-Q$333)*10)),1))</f>
        <v>4.5999999999999996</v>
      </c>
      <c r="R113" s="75">
        <f t="shared" si="17"/>
        <v>4.5999999999999996</v>
      </c>
      <c r="S113" s="76">
        <f t="shared" si="18"/>
        <v>6.1</v>
      </c>
      <c r="T113" s="77">
        <f>IF(AND('Indicator Data'!AC116="No data",'Indicator Data'!AD116="No data",'Indicator Data'!AE116="No data",'Indicator Data'!AF116="No data"),0,SUM('Indicator Data'!AC116:AF116)/100)</f>
        <v>0</v>
      </c>
      <c r="U113" s="72">
        <f t="shared" si="19"/>
        <v>0</v>
      </c>
      <c r="V113" s="78">
        <f>IF('Indicator Data'!BF116="No data","x",T113*100/'Indicator Data'!BF116)</f>
        <v>0</v>
      </c>
      <c r="W113" s="72">
        <f t="shared" si="20"/>
        <v>0</v>
      </c>
      <c r="X113" s="79">
        <f t="shared" si="21"/>
        <v>0</v>
      </c>
      <c r="Y113" s="72">
        <f>IF('Indicator Data'!AK116="x","x",ROUND((PERCENTRANK('Indicator Data'!$AK$6:$AK$335,'Indicator Data'!AK116,2)*10),1))</f>
        <v>6.6</v>
      </c>
      <c r="Z113" s="72">
        <f>IF('Indicator Data'!AJ116="x","x",ROUND((PERCENTRANK('Indicator Data'!$AJ$6:$AJ$335,'Indicator Data'!AJ116,2)*10),1))</f>
        <v>6.6</v>
      </c>
      <c r="AA113" s="75">
        <f t="shared" si="22"/>
        <v>6.6</v>
      </c>
      <c r="AB113" s="72">
        <f>IF('Indicator Data'!Y116="No data","x",ROUND(IF('Indicator Data'!Y116&gt;AB$334,10,IF('Indicator Data'!Y116&lt;AB$333,0,10-(AB$334-'Indicator Data'!Y116)/(AB$334-AB$333)*10)),1))</f>
        <v>4</v>
      </c>
      <c r="AC113" s="72">
        <f>IF('Indicator Data'!AB116="No data","x",ROUND(IF('Indicator Data'!AB116&gt;AC$334,10,IF('Indicator Data'!AB116&lt;AC$333,0,10-(AC$334-'Indicator Data'!AB116)/(AC$334-AC$333)*10)),1))</f>
        <v>4</v>
      </c>
      <c r="AD113" s="72">
        <f>IF('Indicator Data'!AG116="No data","x",ROUND(IF('Indicator Data'!AG116&gt;AD$334,10,IF('Indicator Data'!AG116&lt;AD$333,0,10-(AD$334-'Indicator Data'!AG116)/(AD$334-AD$333)*10)),1))</f>
        <v>0.8</v>
      </c>
      <c r="AE113" s="75">
        <f t="shared" si="23"/>
        <v>2.9</v>
      </c>
      <c r="AF113" s="72">
        <f>IF('Indicator Data'!AM116="No data","x",ROUND(IF('Indicator Data'!AM116&gt;AF$334,10,IF('Indicator Data'!AM116&lt;AF$333,0,10-(AF$334-'Indicator Data'!AM116)/(AF$334-AF$333)*10)),1))</f>
        <v>7.5</v>
      </c>
      <c r="AG113" s="72">
        <f>IF('Indicator Data'!AN116="No data","x",ROUND(IF('Indicator Data'!AN116&gt;AG$334,0,IF('Indicator Data'!AN116&lt;AG$333,10,(AG$334-'Indicator Data'!AN116)/(AG$334-AG$333)*10)),1))</f>
        <v>0.6</v>
      </c>
      <c r="AH113" s="75">
        <f t="shared" si="24"/>
        <v>4.0999999999999996</v>
      </c>
      <c r="AI113" s="72">
        <f>IF('Indicator Data'!AP116="No data","x",ROUND(IF('Indicator Data'!AP116&gt;AI$334,10,IF('Indicator Data'!AP116&lt;AI$333,0,10-(AI$334-'Indicator Data'!AP116)/(AI$334-AI$333)*10)),1))</f>
        <v>3.6</v>
      </c>
      <c r="AJ113" s="72">
        <f>IF('Indicator Data'!AR116="No data","x",ROUND(IF('Indicator Data'!AR116&gt;$AJ$334,10,IF('Indicator Data'!AR116&lt;$AJ$333,0,10-($AJ$334-'Indicator Data'!AR116)/($AJ$334-$AJ$333)*10)),1))</f>
        <v>6.2</v>
      </c>
      <c r="AK113" s="75">
        <f t="shared" si="25"/>
        <v>4.9000000000000004</v>
      </c>
      <c r="AL113" s="79">
        <f t="shared" si="27"/>
        <v>4.8</v>
      </c>
      <c r="AM113" s="80">
        <f t="shared" si="26"/>
        <v>2.7</v>
      </c>
    </row>
    <row r="114" spans="1:39" ht="15.75" customHeight="1" x14ac:dyDescent="0.25">
      <c r="A114" s="47" t="s">
        <v>317</v>
      </c>
      <c r="B114" s="47" t="s">
        <v>330</v>
      </c>
      <c r="C114" s="47" t="s">
        <v>336</v>
      </c>
      <c r="D114" s="47" t="s">
        <v>337</v>
      </c>
      <c r="E114" s="72">
        <f>IF('Indicator Data'!O117="No data","x",ROUND(IF('Indicator Data'!O117&gt;E$334,10,IF('Indicator Data'!O117&lt;E$333,0,10-(E$334-'Indicator Data'!O117)/(E$334-E$333)*10)),1))</f>
        <v>5</v>
      </c>
      <c r="F114" s="73">
        <f>IF('Indicator Data'!P117="No data","x",ROUND(IF('Indicator Data'!P117^2&gt;F$334,10,IF('Indicator Data'!P117^2&lt;F$333,0,10-(F$334-'Indicator Data'!P117^2)/(F$334-F$333)*10)),1))</f>
        <v>8.4</v>
      </c>
      <c r="G114" s="81">
        <f>IF('Indicator Data'!Q117="No data","x",ROUND(IF('Indicator Data'!Q117^2&gt;G$334,10,IF('Indicator Data'!Q117^2&lt;G$333,0,10-(G$334-'Indicator Data'!Q117^2)/(G$334-G$333)*10)),1))</f>
        <v>8.6</v>
      </c>
      <c r="H114" s="81">
        <f>IF('Indicator Data'!R117="No data","x",ROUND(IF('Indicator Data'!R117&gt;H$334,10,IF('Indicator Data'!R117&lt;H$333,0,10-(H$334-'Indicator Data'!R117)/(H$334-H$333)*10)),1))</f>
        <v>7.1</v>
      </c>
      <c r="I114" s="73">
        <f t="shared" si="14"/>
        <v>7.9</v>
      </c>
      <c r="J114" s="73">
        <v>6.7</v>
      </c>
      <c r="K114" s="73">
        <v>2.7</v>
      </c>
      <c r="L114" s="75">
        <f t="shared" si="15"/>
        <v>6.6</v>
      </c>
      <c r="M114" s="72">
        <f>IF('Indicator Data'!U117="No data","x",ROUND(IF('Indicator Data'!U117&gt;M$334,0,IF('Indicator Data'!U117&lt;M$333,10,(M$334-'Indicator Data'!U117)/(M$334-M$333)*10)),1))</f>
        <v>9.3000000000000007</v>
      </c>
      <c r="N114" s="72">
        <v>10</v>
      </c>
      <c r="O114" s="72">
        <v>2.65</v>
      </c>
      <c r="P114" s="75">
        <f t="shared" si="16"/>
        <v>8.5</v>
      </c>
      <c r="Q114" s="72">
        <f>IF('Indicator Data'!X117="No data","x",ROUND(IF('Indicator Data'!X117&gt;Q$334,10,IF('Indicator Data'!X117&lt;Q$333,0,10-(Q$334-'Indicator Data'!X117)/(Q$334-Q$333)*10)),1))</f>
        <v>4.3</v>
      </c>
      <c r="R114" s="75">
        <f t="shared" si="17"/>
        <v>4.3</v>
      </c>
      <c r="S114" s="76">
        <f t="shared" si="18"/>
        <v>6.5</v>
      </c>
      <c r="T114" s="77">
        <f>IF(AND('Indicator Data'!AC117="No data",'Indicator Data'!AD117="No data",'Indicator Data'!AE117="No data",'Indicator Data'!AF117="No data"),0,SUM('Indicator Data'!AC117:AF117)/100)</f>
        <v>0</v>
      </c>
      <c r="U114" s="72">
        <f t="shared" si="19"/>
        <v>0</v>
      </c>
      <c r="V114" s="78">
        <f>IF('Indicator Data'!BF117="No data","x",T114*100/'Indicator Data'!BF117)</f>
        <v>0</v>
      </c>
      <c r="W114" s="72">
        <f t="shared" si="20"/>
        <v>0</v>
      </c>
      <c r="X114" s="79">
        <f t="shared" si="21"/>
        <v>0</v>
      </c>
      <c r="Y114" s="72">
        <f>IF('Indicator Data'!AK117="x","x",ROUND((PERCENTRANK('Indicator Data'!$AK$6:$AK$335,'Indicator Data'!AK117,2)*10),1))</f>
        <v>6.9</v>
      </c>
      <c r="Z114" s="72">
        <f>IF('Indicator Data'!AJ117="x","x",ROUND((PERCENTRANK('Indicator Data'!$AJ$6:$AJ$335,'Indicator Data'!AJ117,2)*10),1))</f>
        <v>6.8</v>
      </c>
      <c r="AA114" s="75">
        <f t="shared" si="22"/>
        <v>6.9</v>
      </c>
      <c r="AB114" s="72">
        <f>IF('Indicator Data'!Y117="No data","x",ROUND(IF('Indicator Data'!Y117&gt;AB$334,10,IF('Indicator Data'!Y117&lt;AB$333,0,10-(AB$334-'Indicator Data'!Y117)/(AB$334-AB$333)*10)),1))</f>
        <v>3.9</v>
      </c>
      <c r="AC114" s="72">
        <f>IF('Indicator Data'!AB117="No data","x",ROUND(IF('Indicator Data'!AB117&gt;AC$334,10,IF('Indicator Data'!AB117&lt;AC$333,0,10-(AC$334-'Indicator Data'!AB117)/(AC$334-AC$333)*10)),1))</f>
        <v>4.5</v>
      </c>
      <c r="AD114" s="72">
        <f>IF('Indicator Data'!AG117="No data","x",ROUND(IF('Indicator Data'!AG117&gt;AD$334,10,IF('Indicator Data'!AG117&lt;AD$333,0,10-(AD$334-'Indicator Data'!AG117)/(AD$334-AD$333)*10)),1))</f>
        <v>0.7</v>
      </c>
      <c r="AE114" s="75">
        <f t="shared" si="23"/>
        <v>3</v>
      </c>
      <c r="AF114" s="72">
        <f>IF('Indicator Data'!AM117="No data","x",ROUND(IF('Indicator Data'!AM117&gt;AF$334,10,IF('Indicator Data'!AM117&lt;AF$333,0,10-(AF$334-'Indicator Data'!AM117)/(AF$334-AF$333)*10)),1))</f>
        <v>5.6</v>
      </c>
      <c r="AG114" s="72">
        <f>IF('Indicator Data'!AN117="No data","x",ROUND(IF('Indicator Data'!AN117&gt;AG$334,0,IF('Indicator Data'!AN117&lt;AG$333,10,(AG$334-'Indicator Data'!AN117)/(AG$334-AG$333)*10)),1))</f>
        <v>1.1000000000000001</v>
      </c>
      <c r="AH114" s="75">
        <f t="shared" si="24"/>
        <v>3.4</v>
      </c>
      <c r="AI114" s="72">
        <f>IF('Indicator Data'!AP117="No data","x",ROUND(IF('Indicator Data'!AP117&gt;AI$334,10,IF('Indicator Data'!AP117&lt;AI$333,0,10-(AI$334-'Indicator Data'!AP117)/(AI$334-AI$333)*10)),1))</f>
        <v>3.6</v>
      </c>
      <c r="AJ114" s="72">
        <f>IF('Indicator Data'!AR117="No data","x",ROUND(IF('Indicator Data'!AR117&gt;$AJ$334,10,IF('Indicator Data'!AR117&lt;$AJ$333,0,10-($AJ$334-'Indicator Data'!AR117)/($AJ$334-$AJ$333)*10)),1))</f>
        <v>5.3</v>
      </c>
      <c r="AK114" s="75">
        <f t="shared" si="25"/>
        <v>4.5</v>
      </c>
      <c r="AL114" s="79">
        <f t="shared" si="27"/>
        <v>4.7</v>
      </c>
      <c r="AM114" s="80">
        <f t="shared" si="26"/>
        <v>2.7</v>
      </c>
    </row>
    <row r="115" spans="1:39" ht="15.75" customHeight="1" x14ac:dyDescent="0.25">
      <c r="A115" s="47" t="s">
        <v>317</v>
      </c>
      <c r="B115" s="47" t="s">
        <v>330</v>
      </c>
      <c r="C115" s="47" t="s">
        <v>338</v>
      </c>
      <c r="D115" s="47" t="s">
        <v>339</v>
      </c>
      <c r="E115" s="72">
        <f>IF('Indicator Data'!O118="No data","x",ROUND(IF('Indicator Data'!O118&gt;E$334,10,IF('Indicator Data'!O118&lt;E$333,0,10-(E$334-'Indicator Data'!O118)/(E$334-E$333)*10)),1))</f>
        <v>4.5</v>
      </c>
      <c r="F115" s="73">
        <f>IF('Indicator Data'!P118="No data","x",ROUND(IF('Indicator Data'!P118^2&gt;F$334,10,IF('Indicator Data'!P118^2&lt;F$333,0,10-(F$334-'Indicator Data'!P118^2)/(F$334-F$333)*10)),1))</f>
        <v>7.9</v>
      </c>
      <c r="G115" s="81">
        <f>IF('Indicator Data'!Q118="No data","x",ROUND(IF('Indicator Data'!Q118^2&gt;G$334,10,IF('Indicator Data'!Q118^2&lt;G$333,0,10-(G$334-'Indicator Data'!Q118^2)/(G$334-G$333)*10)),1))</f>
        <v>8.8000000000000007</v>
      </c>
      <c r="H115" s="81">
        <f>IF('Indicator Data'!R118="No data","x",ROUND(IF('Indicator Data'!R118&gt;H$334,10,IF('Indicator Data'!R118&lt;H$333,0,10-(H$334-'Indicator Data'!R118)/(H$334-H$333)*10)),1))</f>
        <v>3.8</v>
      </c>
      <c r="I115" s="73">
        <f t="shared" si="14"/>
        <v>6.3</v>
      </c>
      <c r="J115" s="73">
        <v>2.6</v>
      </c>
      <c r="K115" s="73">
        <v>8.3000000000000007</v>
      </c>
      <c r="L115" s="75">
        <f t="shared" si="15"/>
        <v>6.4</v>
      </c>
      <c r="M115" s="72">
        <f>IF('Indicator Data'!U118="No data","x",ROUND(IF('Indicator Data'!U118&gt;M$334,0,IF('Indicator Data'!U118&lt;M$333,10,(M$334-'Indicator Data'!U118)/(M$334-M$333)*10)),1))</f>
        <v>9.6999999999999993</v>
      </c>
      <c r="N115" s="72">
        <v>10</v>
      </c>
      <c r="O115" s="72">
        <v>3.7</v>
      </c>
      <c r="P115" s="75">
        <f t="shared" si="16"/>
        <v>8.8000000000000007</v>
      </c>
      <c r="Q115" s="72">
        <f>IF('Indicator Data'!X118="No data","x",ROUND(IF('Indicator Data'!X118&gt;Q$334,10,IF('Indicator Data'!X118&lt;Q$333,0,10-(Q$334-'Indicator Data'!X118)/(Q$334-Q$333)*10)),1))</f>
        <v>3.6</v>
      </c>
      <c r="R115" s="75">
        <f t="shared" si="17"/>
        <v>3.6</v>
      </c>
      <c r="S115" s="76">
        <f t="shared" si="18"/>
        <v>6.3</v>
      </c>
      <c r="T115" s="77">
        <f>IF(AND('Indicator Data'!AC118="No data",'Indicator Data'!AD118="No data",'Indicator Data'!AE118="No data",'Indicator Data'!AF118="No data"),0,SUM('Indicator Data'!AC118:AF118)/100)</f>
        <v>0</v>
      </c>
      <c r="U115" s="72">
        <f t="shared" si="19"/>
        <v>0</v>
      </c>
      <c r="V115" s="78">
        <f>IF('Indicator Data'!BF118="No data","x",T115*100/'Indicator Data'!BF118)</f>
        <v>0</v>
      </c>
      <c r="W115" s="72">
        <f t="shared" si="20"/>
        <v>0</v>
      </c>
      <c r="X115" s="79">
        <f t="shared" si="21"/>
        <v>0</v>
      </c>
      <c r="Y115" s="72">
        <f>IF('Indicator Data'!AK118="x","x",ROUND((PERCENTRANK('Indicator Data'!$AK$6:$AK$335,'Indicator Data'!AK118,2)*10),1))</f>
        <v>4.5999999999999996</v>
      </c>
      <c r="Z115" s="72">
        <f>IF('Indicator Data'!AJ118="x","x",ROUND((PERCENTRANK('Indicator Data'!$AJ$6:$AJ$335,'Indicator Data'!AJ118,2)*10),1))</f>
        <v>4.5999999999999996</v>
      </c>
      <c r="AA115" s="75">
        <f t="shared" si="22"/>
        <v>4.5999999999999996</v>
      </c>
      <c r="AB115" s="72">
        <f>IF('Indicator Data'!Y118="No data","x",ROUND(IF('Indicator Data'!Y118&gt;AB$334,10,IF('Indicator Data'!Y118&lt;AB$333,0,10-(AB$334-'Indicator Data'!Y118)/(AB$334-AB$333)*10)),1))</f>
        <v>3.4</v>
      </c>
      <c r="AC115" s="72">
        <f>IF('Indicator Data'!AB118="No data","x",ROUND(IF('Indicator Data'!AB118&gt;AC$334,10,IF('Indicator Data'!AB118&lt;AC$333,0,10-(AC$334-'Indicator Data'!AB118)/(AC$334-AC$333)*10)),1))</f>
        <v>3.6</v>
      </c>
      <c r="AD115" s="72">
        <f>IF('Indicator Data'!AG118="No data","x",ROUND(IF('Indicator Data'!AG118&gt;AD$334,10,IF('Indicator Data'!AG118&lt;AD$333,0,10-(AD$334-'Indicator Data'!AG118)/(AD$334-AD$333)*10)),1))</f>
        <v>0.7</v>
      </c>
      <c r="AE115" s="75">
        <f t="shared" si="23"/>
        <v>2.6</v>
      </c>
      <c r="AF115" s="72">
        <f>IF('Indicator Data'!AM118="No data","x",ROUND(IF('Indicator Data'!AM118&gt;AF$334,10,IF('Indicator Data'!AM118&lt;AF$333,0,10-(AF$334-'Indicator Data'!AM118)/(AF$334-AF$333)*10)),1))</f>
        <v>6.5</v>
      </c>
      <c r="AG115" s="72">
        <f>IF('Indicator Data'!AN118="No data","x",ROUND(IF('Indicator Data'!AN118&gt;AG$334,0,IF('Indicator Data'!AN118&lt;AG$333,10,(AG$334-'Indicator Data'!AN118)/(AG$334-AG$333)*10)),1))</f>
        <v>0.5</v>
      </c>
      <c r="AH115" s="75">
        <f t="shared" si="24"/>
        <v>3.5</v>
      </c>
      <c r="AI115" s="72">
        <f>IF('Indicator Data'!AP118="No data","x",ROUND(IF('Indicator Data'!AP118&gt;AI$334,10,IF('Indicator Data'!AP118&lt;AI$333,0,10-(AI$334-'Indicator Data'!AP118)/(AI$334-AI$333)*10)),1))</f>
        <v>4.2</v>
      </c>
      <c r="AJ115" s="72">
        <f>IF('Indicator Data'!AR118="No data","x",ROUND(IF('Indicator Data'!AR118&gt;$AJ$334,10,IF('Indicator Data'!AR118&lt;$AJ$333,0,10-($AJ$334-'Indicator Data'!AR118)/($AJ$334-$AJ$333)*10)),1))</f>
        <v>5.9</v>
      </c>
      <c r="AK115" s="75">
        <f t="shared" si="25"/>
        <v>5.0999999999999996</v>
      </c>
      <c r="AL115" s="79">
        <f t="shared" si="27"/>
        <v>4</v>
      </c>
      <c r="AM115" s="80">
        <f t="shared" si="26"/>
        <v>2.2000000000000002</v>
      </c>
    </row>
    <row r="116" spans="1:39" ht="15.75" customHeight="1" x14ac:dyDescent="0.25">
      <c r="A116" s="47" t="s">
        <v>317</v>
      </c>
      <c r="B116" s="47" t="s">
        <v>330</v>
      </c>
      <c r="C116" s="47" t="s">
        <v>340</v>
      </c>
      <c r="D116" s="47" t="s">
        <v>341</v>
      </c>
      <c r="E116" s="72">
        <f>IF('Indicator Data'!O119="No data","x",ROUND(IF('Indicator Data'!O119&gt;E$334,10,IF('Indicator Data'!O119&lt;E$333,0,10-(E$334-'Indicator Data'!O119)/(E$334-E$333)*10)),1))</f>
        <v>4.5999999999999996</v>
      </c>
      <c r="F116" s="73">
        <f>IF('Indicator Data'!P119="No data","x",ROUND(IF('Indicator Data'!P119^2&gt;F$334,10,IF('Indicator Data'!P119^2&lt;F$333,0,10-(F$334-'Indicator Data'!P119^2)/(F$334-F$333)*10)),1))</f>
        <v>9.5</v>
      </c>
      <c r="G116" s="81">
        <f>IF('Indicator Data'!Q119="No data","x",ROUND(IF('Indicator Data'!Q119^2&gt;G$334,10,IF('Indicator Data'!Q119^2&lt;G$333,0,10-(G$334-'Indicator Data'!Q119^2)/(G$334-G$333)*10)),1))</f>
        <v>8.9</v>
      </c>
      <c r="H116" s="81">
        <f>IF('Indicator Data'!R119="No data","x",ROUND(IF('Indicator Data'!R119&gt;H$334,10,IF('Indicator Data'!R119&lt;H$333,0,10-(H$334-'Indicator Data'!R119)/(H$334-H$333)*10)),1))</f>
        <v>4.7</v>
      </c>
      <c r="I116" s="73">
        <f t="shared" si="14"/>
        <v>6.8</v>
      </c>
      <c r="J116" s="73">
        <v>4.5999999999999996</v>
      </c>
      <c r="K116" s="73">
        <v>4</v>
      </c>
      <c r="L116" s="75">
        <f t="shared" si="15"/>
        <v>6.5</v>
      </c>
      <c r="M116" s="72">
        <f>IF('Indicator Data'!U119="No data","x",ROUND(IF('Indicator Data'!U119&gt;M$334,0,IF('Indicator Data'!U119&lt;M$333,10,(M$334-'Indicator Data'!U119)/(M$334-M$333)*10)),1))</f>
        <v>9.1999999999999993</v>
      </c>
      <c r="N116" s="72">
        <v>10</v>
      </c>
      <c r="O116" s="72">
        <v>2.33</v>
      </c>
      <c r="P116" s="75">
        <f t="shared" si="16"/>
        <v>8.5</v>
      </c>
      <c r="Q116" s="72">
        <f>IF('Indicator Data'!X119="No data","x",ROUND(IF('Indicator Data'!X119&gt;Q$334,10,IF('Indicator Data'!X119&lt;Q$333,0,10-(Q$334-'Indicator Data'!X119)/(Q$334-Q$333)*10)),1))</f>
        <v>3.3</v>
      </c>
      <c r="R116" s="75">
        <f t="shared" si="17"/>
        <v>3.3</v>
      </c>
      <c r="S116" s="76">
        <f t="shared" si="18"/>
        <v>6.2</v>
      </c>
      <c r="T116" s="77">
        <f>IF(AND('Indicator Data'!AC119="No data",'Indicator Data'!AD119="No data",'Indicator Data'!AE119="No data",'Indicator Data'!AF119="No data"),0,SUM('Indicator Data'!AC119:AF119)/100)</f>
        <v>0</v>
      </c>
      <c r="U116" s="72">
        <f t="shared" si="19"/>
        <v>0</v>
      </c>
      <c r="V116" s="78">
        <f>IF('Indicator Data'!BF119="No data","x",T116*100/'Indicator Data'!BF119)</f>
        <v>0</v>
      </c>
      <c r="W116" s="72">
        <f t="shared" si="20"/>
        <v>0</v>
      </c>
      <c r="X116" s="79">
        <f t="shared" si="21"/>
        <v>0</v>
      </c>
      <c r="Y116" s="72">
        <f>IF('Indicator Data'!AK119="x","x",ROUND((PERCENTRANK('Indicator Data'!$AK$6:$AK$335,'Indicator Data'!AK119,2)*10),1))</f>
        <v>4.4000000000000004</v>
      </c>
      <c r="Z116" s="72">
        <f>IF('Indicator Data'!AJ119="x","x",ROUND((PERCENTRANK('Indicator Data'!$AJ$6:$AJ$335,'Indicator Data'!AJ119,2)*10),1))</f>
        <v>4.2</v>
      </c>
      <c r="AA116" s="75">
        <f t="shared" si="22"/>
        <v>4.3</v>
      </c>
      <c r="AB116" s="72">
        <f>IF('Indicator Data'!Y119="No data","x",ROUND(IF('Indicator Data'!Y119&gt;AB$334,10,IF('Indicator Data'!Y119&lt;AB$333,0,10-(AB$334-'Indicator Data'!Y119)/(AB$334-AB$333)*10)),1))</f>
        <v>4</v>
      </c>
      <c r="AC116" s="72">
        <f>IF('Indicator Data'!AB119="No data","x",ROUND(IF('Indicator Data'!AB119&gt;AC$334,10,IF('Indicator Data'!AB119&lt;AC$333,0,10-(AC$334-'Indicator Data'!AB119)/(AC$334-AC$333)*10)),1))</f>
        <v>3.8</v>
      </c>
      <c r="AD116" s="72">
        <f>IF('Indicator Data'!AG119="No data","x",ROUND(IF('Indicator Data'!AG119&gt;AD$334,10,IF('Indicator Data'!AG119&lt;AD$333,0,10-(AD$334-'Indicator Data'!AG119)/(AD$334-AD$333)*10)),1))</f>
        <v>0.7</v>
      </c>
      <c r="AE116" s="75">
        <f t="shared" si="23"/>
        <v>2.8</v>
      </c>
      <c r="AF116" s="72">
        <f>IF('Indicator Data'!AM119="No data","x",ROUND(IF('Indicator Data'!AM119&gt;AF$334,10,IF('Indicator Data'!AM119&lt;AF$333,0,10-(AF$334-'Indicator Data'!AM119)/(AF$334-AF$333)*10)),1))</f>
        <v>6.1</v>
      </c>
      <c r="AG116" s="72">
        <f>IF('Indicator Data'!AN119="No data","x",ROUND(IF('Indicator Data'!AN119&gt;AG$334,0,IF('Indicator Data'!AN119&lt;AG$333,10,(AG$334-'Indicator Data'!AN119)/(AG$334-AG$333)*10)),1))</f>
        <v>0.4</v>
      </c>
      <c r="AH116" s="75">
        <f t="shared" si="24"/>
        <v>3.3</v>
      </c>
      <c r="AI116" s="72">
        <f>IF('Indicator Data'!AP119="No data","x",ROUND(IF('Indicator Data'!AP119&gt;AI$334,10,IF('Indicator Data'!AP119&lt;AI$333,0,10-(AI$334-'Indicator Data'!AP119)/(AI$334-AI$333)*10)),1))</f>
        <v>3.7</v>
      </c>
      <c r="AJ116" s="72">
        <f>IF('Indicator Data'!AR119="No data","x",ROUND(IF('Indicator Data'!AR119&gt;$AJ$334,10,IF('Indicator Data'!AR119&lt;$AJ$333,0,10-($AJ$334-'Indicator Data'!AR119)/($AJ$334-$AJ$333)*10)),1))</f>
        <v>5.2</v>
      </c>
      <c r="AK116" s="75">
        <f t="shared" si="25"/>
        <v>4.5</v>
      </c>
      <c r="AL116" s="79">
        <f t="shared" si="27"/>
        <v>3.8</v>
      </c>
      <c r="AM116" s="80">
        <f t="shared" si="26"/>
        <v>2.1</v>
      </c>
    </row>
    <row r="117" spans="1:39" ht="15.75" customHeight="1" x14ac:dyDescent="0.25">
      <c r="A117" s="47" t="s">
        <v>317</v>
      </c>
      <c r="B117" s="47" t="s">
        <v>330</v>
      </c>
      <c r="C117" s="47" t="s">
        <v>342</v>
      </c>
      <c r="D117" s="47" t="s">
        <v>343</v>
      </c>
      <c r="E117" s="72">
        <f>IF('Indicator Data'!O120="No data","x",ROUND(IF('Indicator Data'!O120&gt;E$334,10,IF('Indicator Data'!O120&lt;E$333,0,10-(E$334-'Indicator Data'!O120)/(E$334-E$333)*10)),1))</f>
        <v>5.2</v>
      </c>
      <c r="F117" s="73">
        <f>IF('Indicator Data'!P120="No data","x",ROUND(IF('Indicator Data'!P120^2&gt;F$334,10,IF('Indicator Data'!P120^2&lt;F$333,0,10-(F$334-'Indicator Data'!P120^2)/(F$334-F$333)*10)),1))</f>
        <v>9.6999999999999993</v>
      </c>
      <c r="G117" s="81">
        <f>IF('Indicator Data'!Q120="No data","x",ROUND(IF('Indicator Data'!Q120^2&gt;G$334,10,IF('Indicator Data'!Q120^2&lt;G$333,0,10-(G$334-'Indicator Data'!Q120^2)/(G$334-G$333)*10)),1))</f>
        <v>9</v>
      </c>
      <c r="H117" s="81">
        <f>IF('Indicator Data'!R120="No data","x",ROUND(IF('Indicator Data'!R120&gt;H$334,10,IF('Indicator Data'!R120&lt;H$333,0,10-(H$334-'Indicator Data'!R120)/(H$334-H$333)*10)),1))</f>
        <v>10</v>
      </c>
      <c r="I117" s="73">
        <f t="shared" si="14"/>
        <v>9.5</v>
      </c>
      <c r="J117" s="73">
        <v>8.5</v>
      </c>
      <c r="K117" s="73">
        <v>0.5</v>
      </c>
      <c r="L117" s="75">
        <f t="shared" si="15"/>
        <v>7.8</v>
      </c>
      <c r="M117" s="72">
        <f>IF('Indicator Data'!U120="No data","x",ROUND(IF('Indicator Data'!U120&gt;M$334,0,IF('Indicator Data'!U120&lt;M$333,10,(M$334-'Indicator Data'!U120)/(M$334-M$333)*10)),1))</f>
        <v>5.4</v>
      </c>
      <c r="N117" s="72">
        <v>6.5</v>
      </c>
      <c r="O117" s="72">
        <v>1.23</v>
      </c>
      <c r="P117" s="75">
        <f t="shared" si="16"/>
        <v>4.7</v>
      </c>
      <c r="Q117" s="72">
        <f>IF('Indicator Data'!X120="No data","x",ROUND(IF('Indicator Data'!X120&gt;Q$334,10,IF('Indicator Data'!X120&lt;Q$333,0,10-(Q$334-'Indicator Data'!X120)/(Q$334-Q$333)*10)),1))</f>
        <v>4.9000000000000004</v>
      </c>
      <c r="R117" s="75">
        <f t="shared" si="17"/>
        <v>4.9000000000000004</v>
      </c>
      <c r="S117" s="76">
        <f t="shared" si="18"/>
        <v>6.3</v>
      </c>
      <c r="T117" s="77">
        <f>IF(AND('Indicator Data'!AC120="No data",'Indicator Data'!AD120="No data",'Indicator Data'!AE120="No data",'Indicator Data'!AF120="No data"),0,SUM('Indicator Data'!AC120:AF120)/100)</f>
        <v>0</v>
      </c>
      <c r="U117" s="72">
        <f t="shared" si="19"/>
        <v>0</v>
      </c>
      <c r="V117" s="78">
        <f>IF('Indicator Data'!BF120="No data","x",T117*100/'Indicator Data'!BF120)</f>
        <v>0</v>
      </c>
      <c r="W117" s="72">
        <f t="shared" si="20"/>
        <v>0</v>
      </c>
      <c r="X117" s="79">
        <f t="shared" si="21"/>
        <v>0</v>
      </c>
      <c r="Y117" s="72">
        <f>IF('Indicator Data'!AK120="x","x",ROUND((PERCENTRANK('Indicator Data'!$AK$6:$AK$335,'Indicator Data'!AK120,2)*10),1))</f>
        <v>5.2</v>
      </c>
      <c r="Z117" s="72">
        <f>IF('Indicator Data'!AJ120="x","x",ROUND((PERCENTRANK('Indicator Data'!$AJ$6:$AJ$335,'Indicator Data'!AJ120,2)*10),1))</f>
        <v>5.3</v>
      </c>
      <c r="AA117" s="75">
        <f t="shared" si="22"/>
        <v>5.3</v>
      </c>
      <c r="AB117" s="72">
        <f>IF('Indicator Data'!Y120="No data","x",ROUND(IF('Indicator Data'!Y120&gt;AB$334,10,IF('Indicator Data'!Y120&lt;AB$333,0,10-(AB$334-'Indicator Data'!Y120)/(AB$334-AB$333)*10)),1))</f>
        <v>4.5999999999999996</v>
      </c>
      <c r="AC117" s="72">
        <f>IF('Indicator Data'!AB120="No data","x",ROUND(IF('Indicator Data'!AB120&gt;AC$334,10,IF('Indicator Data'!AB120&lt;AC$333,0,10-(AC$334-'Indicator Data'!AB120)/(AC$334-AC$333)*10)),1))</f>
        <v>4.3</v>
      </c>
      <c r="AD117" s="72">
        <f>IF('Indicator Data'!AG120="No data","x",ROUND(IF('Indicator Data'!AG120&gt;AD$334,10,IF('Indicator Data'!AG120&lt;AD$333,0,10-(AD$334-'Indicator Data'!AG120)/(AD$334-AD$333)*10)),1))</f>
        <v>0.7</v>
      </c>
      <c r="AE117" s="75">
        <f t="shared" si="23"/>
        <v>3.2</v>
      </c>
      <c r="AF117" s="72">
        <f>IF('Indicator Data'!AM120="No data","x",ROUND(IF('Indicator Data'!AM120&gt;AF$334,10,IF('Indicator Data'!AM120&lt;AF$333,0,10-(AF$334-'Indicator Data'!AM120)/(AF$334-AF$333)*10)),1))</f>
        <v>7.1</v>
      </c>
      <c r="AG117" s="72">
        <f>IF('Indicator Data'!AN120="No data","x",ROUND(IF('Indicator Data'!AN120&gt;AG$334,0,IF('Indicator Data'!AN120&lt;AG$333,10,(AG$334-'Indicator Data'!AN120)/(AG$334-AG$333)*10)),1))</f>
        <v>1.1000000000000001</v>
      </c>
      <c r="AH117" s="75">
        <f t="shared" si="24"/>
        <v>4.0999999999999996</v>
      </c>
      <c r="AI117" s="72">
        <f>IF('Indicator Data'!AP120="No data","x",ROUND(IF('Indicator Data'!AP120&gt;AI$334,10,IF('Indicator Data'!AP120&lt;AI$333,0,10-(AI$334-'Indicator Data'!AP120)/(AI$334-AI$333)*10)),1))</f>
        <v>3.2</v>
      </c>
      <c r="AJ117" s="72">
        <f>IF('Indicator Data'!AR120="No data","x",ROUND(IF('Indicator Data'!AR120&gt;$AJ$334,10,IF('Indicator Data'!AR120&lt;$AJ$333,0,10-($AJ$334-'Indicator Data'!AR120)/($AJ$334-$AJ$333)*10)),1))</f>
        <v>6</v>
      </c>
      <c r="AK117" s="75">
        <f t="shared" si="25"/>
        <v>4.5999999999999996</v>
      </c>
      <c r="AL117" s="79">
        <f t="shared" si="27"/>
        <v>4.3</v>
      </c>
      <c r="AM117" s="80">
        <f t="shared" si="26"/>
        <v>2.4</v>
      </c>
    </row>
    <row r="118" spans="1:39" ht="15.75" customHeight="1" x14ac:dyDescent="0.25">
      <c r="A118" s="47" t="s">
        <v>317</v>
      </c>
      <c r="B118" s="47" t="s">
        <v>330</v>
      </c>
      <c r="C118" s="47" t="s">
        <v>344</v>
      </c>
      <c r="D118" s="47" t="s">
        <v>345</v>
      </c>
      <c r="E118" s="72">
        <f>IF('Indicator Data'!O121="No data","x",ROUND(IF('Indicator Data'!O121&gt;E$334,10,IF('Indicator Data'!O121&lt;E$333,0,10-(E$334-'Indicator Data'!O121)/(E$334-E$333)*10)),1))</f>
        <v>4.5</v>
      </c>
      <c r="F118" s="73">
        <f>IF('Indicator Data'!P121="No data","x",ROUND(IF('Indicator Data'!P121^2&gt;F$334,10,IF('Indicator Data'!P121^2&lt;F$333,0,10-(F$334-'Indicator Data'!P121^2)/(F$334-F$333)*10)),1))</f>
        <v>8.9</v>
      </c>
      <c r="G118" s="81">
        <f>IF('Indicator Data'!Q121="No data","x",ROUND(IF('Indicator Data'!Q121^2&gt;G$334,10,IF('Indicator Data'!Q121^2&lt;G$333,0,10-(G$334-'Indicator Data'!Q121^2)/(G$334-G$333)*10)),1))</f>
        <v>8.6999999999999993</v>
      </c>
      <c r="H118" s="81">
        <f>IF('Indicator Data'!R121="No data","x",ROUND(IF('Indicator Data'!R121&gt;H$334,10,IF('Indicator Data'!R121&lt;H$333,0,10-(H$334-'Indicator Data'!R121)/(H$334-H$333)*10)),1))</f>
        <v>4.7</v>
      </c>
      <c r="I118" s="73">
        <f t="shared" si="14"/>
        <v>6.7</v>
      </c>
      <c r="J118" s="73">
        <v>4.7</v>
      </c>
      <c r="K118" s="73">
        <v>4.0999999999999996</v>
      </c>
      <c r="L118" s="75">
        <f t="shared" si="15"/>
        <v>6.2</v>
      </c>
      <c r="M118" s="72">
        <f>IF('Indicator Data'!U121="No data","x",ROUND(IF('Indicator Data'!U121&gt;M$334,0,IF('Indicator Data'!U121&lt;M$333,10,(M$334-'Indicator Data'!U121)/(M$334-M$333)*10)),1))</f>
        <v>9.5</v>
      </c>
      <c r="N118" s="72">
        <v>10</v>
      </c>
      <c r="O118" s="72">
        <v>2.59</v>
      </c>
      <c r="P118" s="75">
        <f t="shared" si="16"/>
        <v>8.6</v>
      </c>
      <c r="Q118" s="72">
        <f>IF('Indicator Data'!X121="No data","x",ROUND(IF('Indicator Data'!X121&gt;Q$334,10,IF('Indicator Data'!X121&lt;Q$333,0,10-(Q$334-'Indicator Data'!X121)/(Q$334-Q$333)*10)),1))</f>
        <v>3.3</v>
      </c>
      <c r="R118" s="75">
        <f t="shared" si="17"/>
        <v>3.3</v>
      </c>
      <c r="S118" s="76">
        <f t="shared" si="18"/>
        <v>6.1</v>
      </c>
      <c r="T118" s="77">
        <f>IF(AND('Indicator Data'!AC121="No data",'Indicator Data'!AD121="No data",'Indicator Data'!AE121="No data",'Indicator Data'!AF121="No data"),0,SUM('Indicator Data'!AC121:AF121)/100)</f>
        <v>0</v>
      </c>
      <c r="U118" s="72">
        <f t="shared" si="19"/>
        <v>0</v>
      </c>
      <c r="V118" s="78">
        <f>IF('Indicator Data'!BF121="No data","x",T118*100/'Indicator Data'!BF121)</f>
        <v>0</v>
      </c>
      <c r="W118" s="72">
        <f t="shared" si="20"/>
        <v>0</v>
      </c>
      <c r="X118" s="79">
        <f t="shared" si="21"/>
        <v>0</v>
      </c>
      <c r="Y118" s="72">
        <f>IF('Indicator Data'!AK121="x","x",ROUND((PERCENTRANK('Indicator Data'!$AK$6:$AK$335,'Indicator Data'!AK121,2)*10),1))</f>
        <v>5.3</v>
      </c>
      <c r="Z118" s="72">
        <f>IF('Indicator Data'!AJ121="x","x",ROUND((PERCENTRANK('Indicator Data'!$AJ$6:$AJ$335,'Indicator Data'!AJ121,2)*10),1))</f>
        <v>5.3</v>
      </c>
      <c r="AA118" s="75">
        <f t="shared" si="22"/>
        <v>5.3</v>
      </c>
      <c r="AB118" s="72">
        <f>IF('Indicator Data'!Y121="No data","x",ROUND(IF('Indicator Data'!Y121&gt;AB$334,10,IF('Indicator Data'!Y121&lt;AB$333,0,10-(AB$334-'Indicator Data'!Y121)/(AB$334-AB$333)*10)),1))</f>
        <v>3.8</v>
      </c>
      <c r="AC118" s="72">
        <f>IF('Indicator Data'!AB121="No data","x",ROUND(IF('Indicator Data'!AB121&gt;AC$334,10,IF('Indicator Data'!AB121&lt;AC$333,0,10-(AC$334-'Indicator Data'!AB121)/(AC$334-AC$333)*10)),1))</f>
        <v>3.1</v>
      </c>
      <c r="AD118" s="72">
        <f>IF('Indicator Data'!AG121="No data","x",ROUND(IF('Indicator Data'!AG121&gt;AD$334,10,IF('Indicator Data'!AG121&lt;AD$333,0,10-(AD$334-'Indicator Data'!AG121)/(AD$334-AD$333)*10)),1))</f>
        <v>0.6</v>
      </c>
      <c r="AE118" s="75">
        <f t="shared" si="23"/>
        <v>2.5</v>
      </c>
      <c r="AF118" s="72">
        <f>IF('Indicator Data'!AM121="No data","x",ROUND(IF('Indicator Data'!AM121&gt;AF$334,10,IF('Indicator Data'!AM121&lt;AF$333,0,10-(AF$334-'Indicator Data'!AM121)/(AF$334-AF$333)*10)),1))</f>
        <v>5.9</v>
      </c>
      <c r="AG118" s="72">
        <f>IF('Indicator Data'!AN121="No data","x",ROUND(IF('Indicator Data'!AN121&gt;AG$334,0,IF('Indicator Data'!AN121&lt;AG$333,10,(AG$334-'Indicator Data'!AN121)/(AG$334-AG$333)*10)),1))</f>
        <v>0.2</v>
      </c>
      <c r="AH118" s="75">
        <f t="shared" si="24"/>
        <v>3.1</v>
      </c>
      <c r="AI118" s="72">
        <f>IF('Indicator Data'!AP121="No data","x",ROUND(IF('Indicator Data'!AP121&gt;AI$334,10,IF('Indicator Data'!AP121&lt;AI$333,0,10-(AI$334-'Indicator Data'!AP121)/(AI$334-AI$333)*10)),1))</f>
        <v>4.8</v>
      </c>
      <c r="AJ118" s="72">
        <f>IF('Indicator Data'!AR121="No data","x",ROUND(IF('Indicator Data'!AR121&gt;$AJ$334,10,IF('Indicator Data'!AR121&lt;$AJ$333,0,10-($AJ$334-'Indicator Data'!AR121)/($AJ$334-$AJ$333)*10)),1))</f>
        <v>4.8</v>
      </c>
      <c r="AK118" s="75">
        <f t="shared" si="25"/>
        <v>4.8</v>
      </c>
      <c r="AL118" s="79">
        <f t="shared" si="27"/>
        <v>4</v>
      </c>
      <c r="AM118" s="80">
        <f t="shared" si="26"/>
        <v>2.2000000000000002</v>
      </c>
    </row>
    <row r="119" spans="1:39" ht="15.75" customHeight="1" x14ac:dyDescent="0.25">
      <c r="A119" s="47" t="s">
        <v>346</v>
      </c>
      <c r="B119" s="47" t="s">
        <v>346</v>
      </c>
      <c r="C119" s="47" t="s">
        <v>346</v>
      </c>
      <c r="D119" s="47" t="s">
        <v>347</v>
      </c>
      <c r="E119" s="72">
        <f>IF('Indicator Data'!O122="No data","x",ROUND(IF('Indicator Data'!O122&gt;E$334,10,IF('Indicator Data'!O122&lt;E$333,0,10-(E$334-'Indicator Data'!O122)/(E$334-E$333)*10)),1))</f>
        <v>3.5</v>
      </c>
      <c r="F119" s="73">
        <f>IF('Indicator Data'!P122="No data","x",ROUND(IF('Indicator Data'!P122^2&gt;F$334,10,IF('Indicator Data'!P122^2&lt;F$333,0,10-(F$334-'Indicator Data'!P122^2)/(F$334-F$333)*10)),1))</f>
        <v>4.3</v>
      </c>
      <c r="G119" s="81">
        <f>IF('Indicator Data'!Q122="No data","x",ROUND(IF('Indicator Data'!Q122^2&gt;G$334,10,IF('Indicator Data'!Q122^2&lt;G$333,0,10-(G$334-'Indicator Data'!Q122^2)/(G$334-G$333)*10)),1))</f>
        <v>6.2</v>
      </c>
      <c r="H119" s="81">
        <f>IF('Indicator Data'!R122="No data","x",ROUND(IF('Indicator Data'!R122&gt;H$334,10,IF('Indicator Data'!R122&lt;H$333,0,10-(H$334-'Indicator Data'!R122)/(H$334-H$333)*10)),1))</f>
        <v>4.9000000000000004</v>
      </c>
      <c r="I119" s="73">
        <f t="shared" si="14"/>
        <v>5.6</v>
      </c>
      <c r="J119" s="73">
        <v>3.9</v>
      </c>
      <c r="K119" s="73">
        <v>3</v>
      </c>
      <c r="L119" s="75">
        <f t="shared" si="15"/>
        <v>4.0999999999999996</v>
      </c>
      <c r="M119" s="72">
        <f>IF('Indicator Data'!U122="No data","x",ROUND(IF('Indicator Data'!U122&gt;M$334,0,IF('Indicator Data'!U122&lt;M$333,10,(M$334-'Indicator Data'!U122)/(M$334-M$333)*10)),1))</f>
        <v>5.2</v>
      </c>
      <c r="N119" s="72">
        <v>3</v>
      </c>
      <c r="O119" s="72">
        <v>1.6</v>
      </c>
      <c r="P119" s="75">
        <f t="shared" si="16"/>
        <v>3.4</v>
      </c>
      <c r="Q119" s="72">
        <f>IF('Indicator Data'!X122="No data","x",ROUND(IF('Indicator Data'!X122&gt;Q$334,10,IF('Indicator Data'!X122&lt;Q$333,0,10-(Q$334-'Indicator Data'!X122)/(Q$334-Q$333)*10)),1))</f>
        <v>4.2</v>
      </c>
      <c r="R119" s="75">
        <f t="shared" si="17"/>
        <v>4.2</v>
      </c>
      <c r="S119" s="76">
        <f t="shared" si="18"/>
        <v>4</v>
      </c>
      <c r="T119" s="77">
        <f>IF(AND('Indicator Data'!AC122="No data",'Indicator Data'!AD122="No data",'Indicator Data'!AE122="No data",'Indicator Data'!AF122="No data"),0,SUM('Indicator Data'!AC122:AF122)/100)</f>
        <v>0</v>
      </c>
      <c r="U119" s="72">
        <f t="shared" si="19"/>
        <v>0</v>
      </c>
      <c r="V119" s="78">
        <f>IF('Indicator Data'!BF122="No data","x",T119*100/'Indicator Data'!BF122)</f>
        <v>0</v>
      </c>
      <c r="W119" s="72">
        <f t="shared" si="20"/>
        <v>0</v>
      </c>
      <c r="X119" s="79">
        <f t="shared" si="21"/>
        <v>0</v>
      </c>
      <c r="Y119" s="72">
        <f>IF('Indicator Data'!AK122="x","x",ROUND((PERCENTRANK('Indicator Data'!$AK$6:$AK$335,'Indicator Data'!AK122,2)*10),1))</f>
        <v>7.8</v>
      </c>
      <c r="Z119" s="72">
        <f>IF('Indicator Data'!AJ122="x","x",ROUND((PERCENTRANK('Indicator Data'!$AJ$6:$AJ$335,'Indicator Data'!AJ122,2)*10),1))</f>
        <v>7.5</v>
      </c>
      <c r="AA119" s="75">
        <f t="shared" si="22"/>
        <v>7.7</v>
      </c>
      <c r="AB119" s="72">
        <f>IF('Indicator Data'!Y122="No data","x",ROUND(IF('Indicator Data'!Y122&gt;AB$334,10,IF('Indicator Data'!Y122&lt;AB$333,0,10-(AB$334-'Indicator Data'!Y122)/(AB$334-AB$333)*10)),1))</f>
        <v>3.7</v>
      </c>
      <c r="AC119" s="72">
        <f>IF('Indicator Data'!AB122="No data","x",ROUND(IF('Indicator Data'!AB122&gt;AC$334,10,IF('Indicator Data'!AB122&lt;AC$333,0,10-(AC$334-'Indicator Data'!AB122)/(AC$334-AC$333)*10)),1))</f>
        <v>3.3</v>
      </c>
      <c r="AD119" s="72">
        <f>IF('Indicator Data'!AG122="No data","x",ROUND(IF('Indicator Data'!AG122&gt;AD$334,10,IF('Indicator Data'!AG122&lt;AD$333,0,10-(AD$334-'Indicator Data'!AG122)/(AD$334-AD$333)*10)),1))</f>
        <v>2.9</v>
      </c>
      <c r="AE119" s="75">
        <f t="shared" si="23"/>
        <v>3.3</v>
      </c>
      <c r="AF119" s="72">
        <f>IF('Indicator Data'!AM122="No data","x",ROUND(IF('Indicator Data'!AM122&gt;AF$334,10,IF('Indicator Data'!AM122&lt;AF$333,0,10-(AF$334-'Indicator Data'!AM122)/(AF$334-AF$333)*10)),1))</f>
        <v>6.8</v>
      </c>
      <c r="AG119" s="72">
        <f>IF('Indicator Data'!AN122="No data","x",ROUND(IF('Indicator Data'!AN122&gt;AG$334,0,IF('Indicator Data'!AN122&lt;AG$333,10,(AG$334-'Indicator Data'!AN122)/(AG$334-AG$333)*10)),1))</f>
        <v>1.9</v>
      </c>
      <c r="AH119" s="75">
        <f t="shared" si="24"/>
        <v>4.4000000000000004</v>
      </c>
      <c r="AI119" s="72">
        <f>IF('Indicator Data'!AP122="No data","x",ROUND(IF('Indicator Data'!AP122&gt;AI$334,10,IF('Indicator Data'!AP122&lt;AI$333,0,10-(AI$334-'Indicator Data'!AP122)/(AI$334-AI$333)*10)),1))</f>
        <v>3.1</v>
      </c>
      <c r="AJ119" s="72">
        <f>IF('Indicator Data'!AR122="No data","x",ROUND(IF('Indicator Data'!AR122&gt;$AJ$334,10,IF('Indicator Data'!AR122&lt;$AJ$333,0,10-($AJ$334-'Indicator Data'!AR122)/($AJ$334-$AJ$333)*10)),1))</f>
        <v>5.8</v>
      </c>
      <c r="AK119" s="75">
        <f t="shared" si="25"/>
        <v>4.5</v>
      </c>
      <c r="AL119" s="79">
        <f t="shared" si="27"/>
        <v>5.2</v>
      </c>
      <c r="AM119" s="80">
        <f t="shared" si="26"/>
        <v>3</v>
      </c>
    </row>
    <row r="120" spans="1:39" ht="15.75" customHeight="1" x14ac:dyDescent="0.25">
      <c r="A120" s="47" t="s">
        <v>346</v>
      </c>
      <c r="B120" s="47" t="s">
        <v>346</v>
      </c>
      <c r="C120" s="47" t="s">
        <v>348</v>
      </c>
      <c r="D120" s="47" t="s">
        <v>349</v>
      </c>
      <c r="E120" s="72">
        <f>IF('Indicator Data'!O123="No data","x",ROUND(IF('Indicator Data'!O123&gt;E$334,10,IF('Indicator Data'!O123&lt;E$333,0,10-(E$334-'Indicator Data'!O123)/(E$334-E$333)*10)),1))</f>
        <v>4</v>
      </c>
      <c r="F120" s="73">
        <f>IF('Indicator Data'!P123="No data","x",ROUND(IF('Indicator Data'!P123^2&gt;F$334,10,IF('Indicator Data'!P123^2&lt;F$333,0,10-(F$334-'Indicator Data'!P123^2)/(F$334-F$333)*10)),1))</f>
        <v>5.4</v>
      </c>
      <c r="G120" s="81">
        <f>IF('Indicator Data'!Q123="No data","x",ROUND(IF('Indicator Data'!Q123^2&gt;G$334,10,IF('Indicator Data'!Q123^2&lt;G$333,0,10-(G$334-'Indicator Data'!Q123^2)/(G$334-G$333)*10)),1))</f>
        <v>7.7</v>
      </c>
      <c r="H120" s="81">
        <f>IF('Indicator Data'!R123="No data","x",ROUND(IF('Indicator Data'!R123&gt;H$334,10,IF('Indicator Data'!R123&lt;H$333,0,10-(H$334-'Indicator Data'!R123)/(H$334-H$333)*10)),1))</f>
        <v>3.5</v>
      </c>
      <c r="I120" s="73">
        <f t="shared" si="14"/>
        <v>5.6</v>
      </c>
      <c r="J120" s="73">
        <v>5.8</v>
      </c>
      <c r="K120" s="73">
        <v>2.6</v>
      </c>
      <c r="L120" s="75">
        <f t="shared" si="15"/>
        <v>4.8</v>
      </c>
      <c r="M120" s="72">
        <f>IF('Indicator Data'!U123="No data","x",ROUND(IF('Indicator Data'!U123&gt;M$334,0,IF('Indicator Data'!U123&lt;M$333,10,(M$334-'Indicator Data'!U123)/(M$334-M$333)*10)),1))</f>
        <v>5.9</v>
      </c>
      <c r="N120" s="72">
        <v>5.4</v>
      </c>
      <c r="O120" s="72">
        <v>1.41</v>
      </c>
      <c r="P120" s="75">
        <f t="shared" si="16"/>
        <v>4.5</v>
      </c>
      <c r="Q120" s="72">
        <f>IF('Indicator Data'!X123="No data","x",ROUND(IF('Indicator Data'!X123&gt;Q$334,10,IF('Indicator Data'!X123&lt;Q$333,0,10-(Q$334-'Indicator Data'!X123)/(Q$334-Q$333)*10)),1))</f>
        <v>5.5</v>
      </c>
      <c r="R120" s="75">
        <f t="shared" si="17"/>
        <v>5.5</v>
      </c>
      <c r="S120" s="76">
        <f t="shared" si="18"/>
        <v>4.9000000000000004</v>
      </c>
      <c r="T120" s="77">
        <f>IF(AND('Indicator Data'!AC123="No data",'Indicator Data'!AD123="No data",'Indicator Data'!AE123="No data",'Indicator Data'!AF123="No data"),0,SUM('Indicator Data'!AC123:AF123)/100)</f>
        <v>0</v>
      </c>
      <c r="U120" s="72">
        <f t="shared" si="19"/>
        <v>0</v>
      </c>
      <c r="V120" s="78">
        <f>IF('Indicator Data'!BF123="No data","x",T120*100/'Indicator Data'!BF123)</f>
        <v>0</v>
      </c>
      <c r="W120" s="72">
        <f t="shared" si="20"/>
        <v>0</v>
      </c>
      <c r="X120" s="79">
        <f t="shared" si="21"/>
        <v>0</v>
      </c>
      <c r="Y120" s="72">
        <f>IF('Indicator Data'!AK123="x","x",ROUND((PERCENTRANK('Indicator Data'!$AK$6:$AK$335,'Indicator Data'!AK123,2)*10),1))</f>
        <v>8</v>
      </c>
      <c r="Z120" s="72">
        <f>IF('Indicator Data'!AJ123="x","x",ROUND((PERCENTRANK('Indicator Data'!$AJ$6:$AJ$335,'Indicator Data'!AJ123,2)*10),1))</f>
        <v>7.8</v>
      </c>
      <c r="AA120" s="75">
        <f t="shared" si="22"/>
        <v>7.9</v>
      </c>
      <c r="AB120" s="72">
        <f>IF('Indicator Data'!Y123="No data","x",ROUND(IF('Indicator Data'!Y123&gt;AB$334,10,IF('Indicator Data'!Y123&lt;AB$333,0,10-(AB$334-'Indicator Data'!Y123)/(AB$334-AB$333)*10)),1))</f>
        <v>2.8</v>
      </c>
      <c r="AC120" s="72">
        <f>IF('Indicator Data'!AB123="No data","x",ROUND(IF('Indicator Data'!AB123&gt;AC$334,10,IF('Indicator Data'!AB123&lt;AC$333,0,10-(AC$334-'Indicator Data'!AB123)/(AC$334-AC$333)*10)),1))</f>
        <v>2.4</v>
      </c>
      <c r="AD120" s="72">
        <f>IF('Indicator Data'!AG123="No data","x",ROUND(IF('Indicator Data'!AG123&gt;AD$334,10,IF('Indicator Data'!AG123&lt;AD$333,0,10-(AD$334-'Indicator Data'!AG123)/(AD$334-AD$333)*10)),1))</f>
        <v>1.2</v>
      </c>
      <c r="AE120" s="75">
        <f t="shared" si="23"/>
        <v>2.1</v>
      </c>
      <c r="AF120" s="72">
        <f>IF('Indicator Data'!AM123="No data","x",ROUND(IF('Indicator Data'!AM123&gt;AF$334,10,IF('Indicator Data'!AM123&lt;AF$333,0,10-(AF$334-'Indicator Data'!AM123)/(AF$334-AF$333)*10)),1))</f>
        <v>9.3000000000000007</v>
      </c>
      <c r="AG120" s="72">
        <f>IF('Indicator Data'!AN123="No data","x",ROUND(IF('Indicator Data'!AN123&gt;AG$334,0,IF('Indicator Data'!AN123&lt;AG$333,10,(AG$334-'Indicator Data'!AN123)/(AG$334-AG$333)*10)),1))</f>
        <v>2.5</v>
      </c>
      <c r="AH120" s="75">
        <f t="shared" si="24"/>
        <v>5.9</v>
      </c>
      <c r="AI120" s="72">
        <f>IF('Indicator Data'!AP123="No data","x",ROUND(IF('Indicator Data'!AP123&gt;AI$334,10,IF('Indicator Data'!AP123&lt;AI$333,0,10-(AI$334-'Indicator Data'!AP123)/(AI$334-AI$333)*10)),1))</f>
        <v>4.2</v>
      </c>
      <c r="AJ120" s="72">
        <f>IF('Indicator Data'!AR123="No data","x",ROUND(IF('Indicator Data'!AR123&gt;$AJ$334,10,IF('Indicator Data'!AR123&lt;$AJ$333,0,10-($AJ$334-'Indicator Data'!AR123)/($AJ$334-$AJ$333)*10)),1))</f>
        <v>7.5</v>
      </c>
      <c r="AK120" s="75">
        <f t="shared" si="25"/>
        <v>5.9</v>
      </c>
      <c r="AL120" s="79">
        <f t="shared" si="27"/>
        <v>5.8</v>
      </c>
      <c r="AM120" s="80">
        <f t="shared" si="26"/>
        <v>3.4</v>
      </c>
    </row>
    <row r="121" spans="1:39" ht="15.75" customHeight="1" x14ac:dyDescent="0.25">
      <c r="A121" s="47" t="s">
        <v>346</v>
      </c>
      <c r="B121" s="47" t="s">
        <v>346</v>
      </c>
      <c r="C121" s="47" t="s">
        <v>350</v>
      </c>
      <c r="D121" s="47" t="s">
        <v>351</v>
      </c>
      <c r="E121" s="72">
        <f>IF('Indicator Data'!O124="No data","x",ROUND(IF('Indicator Data'!O124&gt;E$334,10,IF('Indicator Data'!O124&lt;E$333,0,10-(E$334-'Indicator Data'!O124)/(E$334-E$333)*10)),1))</f>
        <v>4.3</v>
      </c>
      <c r="F121" s="73">
        <f>IF('Indicator Data'!P124="No data","x",ROUND(IF('Indicator Data'!P124^2&gt;F$334,10,IF('Indicator Data'!P124^2&lt;F$333,0,10-(F$334-'Indicator Data'!P124^2)/(F$334-F$333)*10)),1))</f>
        <v>5.8</v>
      </c>
      <c r="G121" s="81">
        <f>IF('Indicator Data'!Q124="No data","x",ROUND(IF('Indicator Data'!Q124^2&gt;G$334,10,IF('Indicator Data'!Q124^2&lt;G$333,0,10-(G$334-'Indicator Data'!Q124^2)/(G$334-G$333)*10)),1))</f>
        <v>7</v>
      </c>
      <c r="H121" s="81">
        <f>IF('Indicator Data'!R124="No data","x",ROUND(IF('Indicator Data'!R124&gt;H$334,10,IF('Indicator Data'!R124&lt;H$333,0,10-(H$334-'Indicator Data'!R124)/(H$334-H$333)*10)),1))</f>
        <v>4.5999999999999996</v>
      </c>
      <c r="I121" s="73">
        <f t="shared" si="14"/>
        <v>5.8</v>
      </c>
      <c r="J121" s="73">
        <v>4.0999999999999996</v>
      </c>
      <c r="K121" s="73">
        <v>6.1</v>
      </c>
      <c r="L121" s="75">
        <f t="shared" si="15"/>
        <v>5.3</v>
      </c>
      <c r="M121" s="72">
        <f>IF('Indicator Data'!U124="No data","x",ROUND(IF('Indicator Data'!U124&gt;M$334,0,IF('Indicator Data'!U124&lt;M$333,10,(M$334-'Indicator Data'!U124)/(M$334-M$333)*10)),1))</f>
        <v>6.4</v>
      </c>
      <c r="N121" s="72">
        <v>5.8</v>
      </c>
      <c r="O121" s="72">
        <v>1.78</v>
      </c>
      <c r="P121" s="75">
        <f t="shared" si="16"/>
        <v>5</v>
      </c>
      <c r="Q121" s="72">
        <f>IF('Indicator Data'!X124="No data","x",ROUND(IF('Indicator Data'!X124&gt;Q$334,10,IF('Indicator Data'!X124&lt;Q$333,0,10-(Q$334-'Indicator Data'!X124)/(Q$334-Q$333)*10)),1))</f>
        <v>5</v>
      </c>
      <c r="R121" s="75">
        <f t="shared" si="17"/>
        <v>5</v>
      </c>
      <c r="S121" s="76">
        <f t="shared" si="18"/>
        <v>5.2</v>
      </c>
      <c r="T121" s="77">
        <f>IF(AND('Indicator Data'!AC124="No data",'Indicator Data'!AD124="No data",'Indicator Data'!AE124="No data",'Indicator Data'!AF124="No data"),0,SUM('Indicator Data'!AC124:AF124)/100)</f>
        <v>0</v>
      </c>
      <c r="U121" s="72">
        <f t="shared" si="19"/>
        <v>0</v>
      </c>
      <c r="V121" s="78">
        <f>IF('Indicator Data'!BF124="No data","x",T121*100/'Indicator Data'!BF124)</f>
        <v>0</v>
      </c>
      <c r="W121" s="72">
        <f t="shared" si="20"/>
        <v>0</v>
      </c>
      <c r="X121" s="79">
        <f t="shared" si="21"/>
        <v>0</v>
      </c>
      <c r="Y121" s="72">
        <f>IF('Indicator Data'!AK124="x","x",ROUND((PERCENTRANK('Indicator Data'!$AK$6:$AK$335,'Indicator Data'!AK124,2)*10),1))</f>
        <v>8.1999999999999993</v>
      </c>
      <c r="Z121" s="72">
        <f>IF('Indicator Data'!AJ124="x","x",ROUND((PERCENTRANK('Indicator Data'!$AJ$6:$AJ$335,'Indicator Data'!AJ124,2)*10),1))</f>
        <v>8.1</v>
      </c>
      <c r="AA121" s="75">
        <f t="shared" si="22"/>
        <v>8.1999999999999993</v>
      </c>
      <c r="AB121" s="72">
        <f>IF('Indicator Data'!Y124="No data","x",ROUND(IF('Indicator Data'!Y124&gt;AB$334,10,IF('Indicator Data'!Y124&lt;AB$333,0,10-(AB$334-'Indicator Data'!Y124)/(AB$334-AB$333)*10)),1))</f>
        <v>2.2999999999999998</v>
      </c>
      <c r="AC121" s="72">
        <f>IF('Indicator Data'!AB124="No data","x",ROUND(IF('Indicator Data'!AB124&gt;AC$334,10,IF('Indicator Data'!AB124&lt;AC$333,0,10-(AC$334-'Indicator Data'!AB124)/(AC$334-AC$333)*10)),1))</f>
        <v>3.3</v>
      </c>
      <c r="AD121" s="72">
        <f>IF('Indicator Data'!AG124="No data","x",ROUND(IF('Indicator Data'!AG124&gt;AD$334,10,IF('Indicator Data'!AG124&lt;AD$333,0,10-(AD$334-'Indicator Data'!AG124)/(AD$334-AD$333)*10)),1))</f>
        <v>0.8</v>
      </c>
      <c r="AE121" s="75">
        <f t="shared" si="23"/>
        <v>2.1</v>
      </c>
      <c r="AF121" s="72">
        <f>IF('Indicator Data'!AM124="No data","x",ROUND(IF('Indicator Data'!AM124&gt;AF$334,10,IF('Indicator Data'!AM124&lt;AF$333,0,10-(AF$334-'Indicator Data'!AM124)/(AF$334-AF$333)*10)),1))</f>
        <v>8.4</v>
      </c>
      <c r="AG121" s="72">
        <f>IF('Indicator Data'!AN124="No data","x",ROUND(IF('Indicator Data'!AN124&gt;AG$334,0,IF('Indicator Data'!AN124&lt;AG$333,10,(AG$334-'Indicator Data'!AN124)/(AG$334-AG$333)*10)),1))</f>
        <v>2.2999999999999998</v>
      </c>
      <c r="AH121" s="75">
        <f t="shared" si="24"/>
        <v>5.4</v>
      </c>
      <c r="AI121" s="72">
        <f>IF('Indicator Data'!AP124="No data","x",ROUND(IF('Indicator Data'!AP124&gt;AI$334,10,IF('Indicator Data'!AP124&lt;AI$333,0,10-(AI$334-'Indicator Data'!AP124)/(AI$334-AI$333)*10)),1))</f>
        <v>3.5</v>
      </c>
      <c r="AJ121" s="72">
        <f>IF('Indicator Data'!AR124="No data","x",ROUND(IF('Indicator Data'!AR124&gt;$AJ$334,10,IF('Indicator Data'!AR124&lt;$AJ$333,0,10-($AJ$334-'Indicator Data'!AR124)/($AJ$334-$AJ$333)*10)),1))</f>
        <v>6.5</v>
      </c>
      <c r="AK121" s="75">
        <f t="shared" si="25"/>
        <v>5</v>
      </c>
      <c r="AL121" s="79">
        <f t="shared" si="27"/>
        <v>5.6</v>
      </c>
      <c r="AM121" s="80">
        <f t="shared" si="26"/>
        <v>3.3</v>
      </c>
    </row>
    <row r="122" spans="1:39" ht="15.75" customHeight="1" x14ac:dyDescent="0.25">
      <c r="A122" s="47" t="s">
        <v>346</v>
      </c>
      <c r="B122" s="47" t="s">
        <v>346</v>
      </c>
      <c r="C122" s="47" t="s">
        <v>352</v>
      </c>
      <c r="D122" s="47" t="s">
        <v>353</v>
      </c>
      <c r="E122" s="72">
        <f>IF('Indicator Data'!O125="No data","x",ROUND(IF('Indicator Data'!O125&gt;E$334,10,IF('Indicator Data'!O125&lt;E$333,0,10-(E$334-'Indicator Data'!O125)/(E$334-E$333)*10)),1))</f>
        <v>3.6</v>
      </c>
      <c r="F122" s="73">
        <f>IF('Indicator Data'!P125="No data","x",ROUND(IF('Indicator Data'!P125^2&gt;F$334,10,IF('Indicator Data'!P125^2&lt;F$333,0,10-(F$334-'Indicator Data'!P125^2)/(F$334-F$333)*10)),1))</f>
        <v>7.9</v>
      </c>
      <c r="G122" s="81">
        <f>IF('Indicator Data'!Q125="No data","x",ROUND(IF('Indicator Data'!Q125^2&gt;G$334,10,IF('Indicator Data'!Q125^2&lt;G$333,0,10-(G$334-'Indicator Data'!Q125^2)/(G$334-G$333)*10)),1))</f>
        <v>8.1999999999999993</v>
      </c>
      <c r="H122" s="81">
        <f>IF('Indicator Data'!R125="No data","x",ROUND(IF('Indicator Data'!R125&gt;H$334,10,IF('Indicator Data'!R125&lt;H$333,0,10-(H$334-'Indicator Data'!R125)/(H$334-H$333)*10)),1))</f>
        <v>6.4</v>
      </c>
      <c r="I122" s="73">
        <f t="shared" si="14"/>
        <v>7.3</v>
      </c>
      <c r="J122" s="73">
        <v>4</v>
      </c>
      <c r="K122" s="73">
        <v>1.5</v>
      </c>
      <c r="L122" s="75">
        <f t="shared" si="15"/>
        <v>5.4</v>
      </c>
      <c r="M122" s="72">
        <f>IF('Indicator Data'!U125="No data","x",ROUND(IF('Indicator Data'!U125&gt;M$334,0,IF('Indicator Data'!U125&lt;M$333,10,(M$334-'Indicator Data'!U125)/(M$334-M$333)*10)),1))</f>
        <v>3.8</v>
      </c>
      <c r="N122" s="72">
        <v>2.8</v>
      </c>
      <c r="O122" s="72">
        <v>0.75</v>
      </c>
      <c r="P122" s="75">
        <f t="shared" si="16"/>
        <v>2.5</v>
      </c>
      <c r="Q122" s="72">
        <f>IF('Indicator Data'!X125="No data","x",ROUND(IF('Indicator Data'!X125&gt;Q$334,10,IF('Indicator Data'!X125&lt;Q$333,0,10-(Q$334-'Indicator Data'!X125)/(Q$334-Q$333)*10)),1))</f>
        <v>5</v>
      </c>
      <c r="R122" s="75">
        <f t="shared" si="17"/>
        <v>5</v>
      </c>
      <c r="S122" s="76">
        <f t="shared" si="18"/>
        <v>4.5999999999999996</v>
      </c>
      <c r="T122" s="77">
        <f>IF(AND('Indicator Data'!AC125="No data",'Indicator Data'!AD125="No data",'Indicator Data'!AE125="No data",'Indicator Data'!AF125="No data"),0,SUM('Indicator Data'!AC125:AF125)/100)</f>
        <v>0</v>
      </c>
      <c r="U122" s="72">
        <f t="shared" si="19"/>
        <v>0</v>
      </c>
      <c r="V122" s="78">
        <f>IF('Indicator Data'!BF125="No data","x",T122*100/'Indicator Data'!BF125)</f>
        <v>0</v>
      </c>
      <c r="W122" s="72">
        <f t="shared" si="20"/>
        <v>0</v>
      </c>
      <c r="X122" s="79">
        <f t="shared" si="21"/>
        <v>0</v>
      </c>
      <c r="Y122" s="72">
        <f>IF('Indicator Data'!AK125="x","x",ROUND((PERCENTRANK('Indicator Data'!$AK$6:$AK$335,'Indicator Data'!AK125,2)*10),1))</f>
        <v>7.9</v>
      </c>
      <c r="Z122" s="72">
        <f>IF('Indicator Data'!AJ125="x","x",ROUND((PERCENTRANK('Indicator Data'!$AJ$6:$AJ$335,'Indicator Data'!AJ125,2)*10),1))</f>
        <v>7.7</v>
      </c>
      <c r="AA122" s="75">
        <f t="shared" si="22"/>
        <v>7.8</v>
      </c>
      <c r="AB122" s="72">
        <f>IF('Indicator Data'!Y125="No data","x",ROUND(IF('Indicator Data'!Y125&gt;AB$334,10,IF('Indicator Data'!Y125&lt;AB$333,0,10-(AB$334-'Indicator Data'!Y125)/(AB$334-AB$333)*10)),1))</f>
        <v>3.8</v>
      </c>
      <c r="AC122" s="72">
        <f>IF('Indicator Data'!AB125="No data","x",ROUND(IF('Indicator Data'!AB125&gt;AC$334,10,IF('Indicator Data'!AB125&lt;AC$333,0,10-(AC$334-'Indicator Data'!AB125)/(AC$334-AC$333)*10)),1))</f>
        <v>3.6</v>
      </c>
      <c r="AD122" s="72">
        <f>IF('Indicator Data'!AG125="No data","x",ROUND(IF('Indicator Data'!AG125&gt;AD$334,10,IF('Indicator Data'!AG125&lt;AD$333,0,10-(AD$334-'Indicator Data'!AG125)/(AD$334-AD$333)*10)),1))</f>
        <v>1.4</v>
      </c>
      <c r="AE122" s="75">
        <f t="shared" si="23"/>
        <v>2.9</v>
      </c>
      <c r="AF122" s="72">
        <f>IF('Indicator Data'!AM125="No data","x",ROUND(IF('Indicator Data'!AM125&gt;AF$334,10,IF('Indicator Data'!AM125&lt;AF$333,0,10-(AF$334-'Indicator Data'!AM125)/(AF$334-AF$333)*10)),1))</f>
        <v>4.8</v>
      </c>
      <c r="AG122" s="72">
        <f>IF('Indicator Data'!AN125="No data","x",ROUND(IF('Indicator Data'!AN125&gt;AG$334,0,IF('Indicator Data'!AN125&lt;AG$333,10,(AG$334-'Indicator Data'!AN125)/(AG$334-AG$333)*10)),1))</f>
        <v>2.2000000000000002</v>
      </c>
      <c r="AH122" s="75">
        <f t="shared" si="24"/>
        <v>3.5</v>
      </c>
      <c r="AI122" s="72">
        <f>IF('Indicator Data'!AP125="No data","x",ROUND(IF('Indicator Data'!AP125&gt;AI$334,10,IF('Indicator Data'!AP125&lt;AI$333,0,10-(AI$334-'Indicator Data'!AP125)/(AI$334-AI$333)*10)),1))</f>
        <v>4.7</v>
      </c>
      <c r="AJ122" s="72">
        <f>IF('Indicator Data'!AR125="No data","x",ROUND(IF('Indicator Data'!AR125&gt;$AJ$334,10,IF('Indicator Data'!AR125&lt;$AJ$333,0,10-($AJ$334-'Indicator Data'!AR125)/($AJ$334-$AJ$333)*10)),1))</f>
        <v>4.5</v>
      </c>
      <c r="AK122" s="75">
        <f t="shared" si="25"/>
        <v>4.5999999999999996</v>
      </c>
      <c r="AL122" s="79">
        <f t="shared" si="27"/>
        <v>5.0999999999999996</v>
      </c>
      <c r="AM122" s="80">
        <f t="shared" si="26"/>
        <v>2.9</v>
      </c>
    </row>
    <row r="123" spans="1:39" ht="15.75" customHeight="1" x14ac:dyDescent="0.25">
      <c r="A123" s="47" t="s">
        <v>346</v>
      </c>
      <c r="B123" s="47" t="s">
        <v>346</v>
      </c>
      <c r="C123" s="47" t="s">
        <v>354</v>
      </c>
      <c r="D123" s="47" t="s">
        <v>355</v>
      </c>
      <c r="E123" s="72">
        <f>IF('Indicator Data'!O126="No data","x",ROUND(IF('Indicator Data'!O126&gt;E$334,10,IF('Indicator Data'!O126&lt;E$333,0,10-(E$334-'Indicator Data'!O126)/(E$334-E$333)*10)),1))</f>
        <v>4.2</v>
      </c>
      <c r="F123" s="73">
        <f>IF('Indicator Data'!P126="No data","x",ROUND(IF('Indicator Data'!P126^2&gt;F$334,10,IF('Indicator Data'!P126^2&lt;F$333,0,10-(F$334-'Indicator Data'!P126^2)/(F$334-F$333)*10)),1))</f>
        <v>9.3000000000000007</v>
      </c>
      <c r="G123" s="81">
        <f>IF('Indicator Data'!Q126="No data","x",ROUND(IF('Indicator Data'!Q126^2&gt;G$334,10,IF('Indicator Data'!Q126^2&lt;G$333,0,10-(G$334-'Indicator Data'!Q126^2)/(G$334-G$333)*10)),1))</f>
        <v>9.1999999999999993</v>
      </c>
      <c r="H123" s="81">
        <f>IF('Indicator Data'!R126="No data","x",ROUND(IF('Indicator Data'!R126&gt;H$334,10,IF('Indicator Data'!R126&lt;H$333,0,10-(H$334-'Indicator Data'!R126)/(H$334-H$333)*10)),1))</f>
        <v>5.7</v>
      </c>
      <c r="I123" s="73">
        <f t="shared" si="14"/>
        <v>7.5</v>
      </c>
      <c r="J123" s="73">
        <v>5.4</v>
      </c>
      <c r="K123" s="73">
        <v>4.2</v>
      </c>
      <c r="L123" s="75">
        <f t="shared" si="15"/>
        <v>6.6</v>
      </c>
      <c r="M123" s="72">
        <f>IF('Indicator Data'!U126="No data","x",ROUND(IF('Indicator Data'!U126&gt;M$334,0,IF('Indicator Data'!U126&lt;M$333,10,(M$334-'Indicator Data'!U126)/(M$334-M$333)*10)),1))</f>
        <v>3.6</v>
      </c>
      <c r="N123" s="72">
        <v>2.4</v>
      </c>
      <c r="O123" s="72">
        <v>0.75</v>
      </c>
      <c r="P123" s="75">
        <f t="shared" si="16"/>
        <v>2.2999999999999998</v>
      </c>
      <c r="Q123" s="72">
        <f>IF('Indicator Data'!X126="No data","x",ROUND(IF('Indicator Data'!X126&gt;Q$334,10,IF('Indicator Data'!X126&lt;Q$333,0,10-(Q$334-'Indicator Data'!X126)/(Q$334-Q$333)*10)),1))</f>
        <v>6.5</v>
      </c>
      <c r="R123" s="75">
        <f t="shared" si="17"/>
        <v>6.5</v>
      </c>
      <c r="S123" s="76">
        <f t="shared" si="18"/>
        <v>5.5</v>
      </c>
      <c r="T123" s="77">
        <f>IF(AND('Indicator Data'!AC126="No data",'Indicator Data'!AD126="No data",'Indicator Data'!AE126="No data",'Indicator Data'!AF126="No data"),0,SUM('Indicator Data'!AC126:AF126)/100)</f>
        <v>0</v>
      </c>
      <c r="U123" s="72">
        <f t="shared" si="19"/>
        <v>0</v>
      </c>
      <c r="V123" s="78">
        <f>IF('Indicator Data'!BF126="No data","x",T123*100/'Indicator Data'!BF126)</f>
        <v>0</v>
      </c>
      <c r="W123" s="72">
        <f t="shared" si="20"/>
        <v>0</v>
      </c>
      <c r="X123" s="79">
        <f t="shared" si="21"/>
        <v>0</v>
      </c>
      <c r="Y123" s="72">
        <f>IF('Indicator Data'!AK126="x","x",ROUND((PERCENTRANK('Indicator Data'!$AK$6:$AK$335,'Indicator Data'!AK126,2)*10),1))</f>
        <v>9.4</v>
      </c>
      <c r="Z123" s="72">
        <f>IF('Indicator Data'!AJ126="x","x",ROUND((PERCENTRANK('Indicator Data'!$AJ$6:$AJ$335,'Indicator Data'!AJ126,2)*10),1))</f>
        <v>9.4</v>
      </c>
      <c r="AA123" s="75">
        <f t="shared" si="22"/>
        <v>9.4</v>
      </c>
      <c r="AB123" s="72">
        <f>IF('Indicator Data'!Y126="No data","x",ROUND(IF('Indicator Data'!Y126&gt;AB$334,10,IF('Indicator Data'!Y126&lt;AB$333,0,10-(AB$334-'Indicator Data'!Y126)/(AB$334-AB$333)*10)),1))</f>
        <v>4.2</v>
      </c>
      <c r="AC123" s="72">
        <f>IF('Indicator Data'!AB126="No data","x",ROUND(IF('Indicator Data'!AB126&gt;AC$334,10,IF('Indicator Data'!AB126&lt;AC$333,0,10-(AC$334-'Indicator Data'!AB126)/(AC$334-AC$333)*10)),1))</f>
        <v>4.4000000000000004</v>
      </c>
      <c r="AD123" s="72">
        <f>IF('Indicator Data'!AG126="No data","x",ROUND(IF('Indicator Data'!AG126&gt;AD$334,10,IF('Indicator Data'!AG126&lt;AD$333,0,10-(AD$334-'Indicator Data'!AG126)/(AD$334-AD$333)*10)),1))</f>
        <v>1.3</v>
      </c>
      <c r="AE123" s="75">
        <f t="shared" si="23"/>
        <v>3.3</v>
      </c>
      <c r="AF123" s="72">
        <f>IF('Indicator Data'!AM126="No data","x",ROUND(IF('Indicator Data'!AM126&gt;AF$334,10,IF('Indicator Data'!AM126&lt;AF$333,0,10-(AF$334-'Indicator Data'!AM126)/(AF$334-AF$333)*10)),1))</f>
        <v>6.1</v>
      </c>
      <c r="AG123" s="72">
        <f>IF('Indicator Data'!AN126="No data","x",ROUND(IF('Indicator Data'!AN126&gt;AG$334,0,IF('Indicator Data'!AN126&lt;AG$333,10,(AG$334-'Indicator Data'!AN126)/(AG$334-AG$333)*10)),1))</f>
        <v>2.6</v>
      </c>
      <c r="AH123" s="75">
        <f t="shared" si="24"/>
        <v>4.4000000000000004</v>
      </c>
      <c r="AI123" s="72">
        <f>IF('Indicator Data'!AP126="No data","x",ROUND(IF('Indicator Data'!AP126&gt;AI$334,10,IF('Indicator Data'!AP126&lt;AI$333,0,10-(AI$334-'Indicator Data'!AP126)/(AI$334-AI$333)*10)),1))</f>
        <v>5</v>
      </c>
      <c r="AJ123" s="72">
        <f>IF('Indicator Data'!AR126="No data","x",ROUND(IF('Indicator Data'!AR126&gt;$AJ$334,10,IF('Indicator Data'!AR126&lt;$AJ$333,0,10-($AJ$334-'Indicator Data'!AR126)/($AJ$334-$AJ$333)*10)),1))</f>
        <v>5.4</v>
      </c>
      <c r="AK123" s="75">
        <f t="shared" si="25"/>
        <v>5.2</v>
      </c>
      <c r="AL123" s="79">
        <f t="shared" si="27"/>
        <v>6.3</v>
      </c>
      <c r="AM123" s="80">
        <f t="shared" si="26"/>
        <v>3.8</v>
      </c>
    </row>
    <row r="124" spans="1:39" ht="15.75" customHeight="1" x14ac:dyDescent="0.25">
      <c r="A124" s="47" t="s">
        <v>346</v>
      </c>
      <c r="B124" s="47" t="s">
        <v>346</v>
      </c>
      <c r="C124" s="47" t="s">
        <v>356</v>
      </c>
      <c r="D124" s="47" t="s">
        <v>357</v>
      </c>
      <c r="E124" s="72">
        <f>IF('Indicator Data'!O127="No data","x",ROUND(IF('Indicator Data'!O127&gt;E$334,10,IF('Indicator Data'!O127&lt;E$333,0,10-(E$334-'Indicator Data'!O127)/(E$334-E$333)*10)),1))</f>
        <v>3.8</v>
      </c>
      <c r="F124" s="73">
        <f>IF('Indicator Data'!P127="No data","x",ROUND(IF('Indicator Data'!P127^2&gt;F$334,10,IF('Indicator Data'!P127^2&lt;F$333,0,10-(F$334-'Indicator Data'!P127^2)/(F$334-F$333)*10)),1))</f>
        <v>9.5</v>
      </c>
      <c r="G124" s="81">
        <f>IF('Indicator Data'!Q127="No data","x",ROUND(IF('Indicator Data'!Q127^2&gt;G$334,10,IF('Indicator Data'!Q127^2&lt;G$333,0,10-(G$334-'Indicator Data'!Q127^2)/(G$334-G$333)*10)),1))</f>
        <v>7.2</v>
      </c>
      <c r="H124" s="81">
        <f>IF('Indicator Data'!R127="No data","x",ROUND(IF('Indicator Data'!R127&gt;H$334,10,IF('Indicator Data'!R127&lt;H$333,0,10-(H$334-'Indicator Data'!R127)/(H$334-H$333)*10)),1))</f>
        <v>3</v>
      </c>
      <c r="I124" s="73">
        <f t="shared" si="14"/>
        <v>5.0999999999999996</v>
      </c>
      <c r="J124" s="73">
        <v>3.9</v>
      </c>
      <c r="K124" s="73">
        <v>6</v>
      </c>
      <c r="L124" s="75">
        <f t="shared" si="15"/>
        <v>6.3</v>
      </c>
      <c r="M124" s="72">
        <f>IF('Indicator Data'!U127="No data","x",ROUND(IF('Indicator Data'!U127&gt;M$334,0,IF('Indicator Data'!U127&lt;M$333,10,(M$334-'Indicator Data'!U127)/(M$334-M$333)*10)),1))</f>
        <v>1.5</v>
      </c>
      <c r="N124" s="72">
        <v>2.1</v>
      </c>
      <c r="O124" s="72">
        <v>0.65</v>
      </c>
      <c r="P124" s="75">
        <f t="shared" si="16"/>
        <v>1.4</v>
      </c>
      <c r="Q124" s="72">
        <f>IF('Indicator Data'!X127="No data","x",ROUND(IF('Indicator Data'!X127&gt;Q$334,10,IF('Indicator Data'!X127&lt;Q$333,0,10-(Q$334-'Indicator Data'!X127)/(Q$334-Q$333)*10)),1))</f>
        <v>6.3</v>
      </c>
      <c r="R124" s="75">
        <f t="shared" si="17"/>
        <v>6.3</v>
      </c>
      <c r="S124" s="76">
        <f t="shared" si="18"/>
        <v>5.0999999999999996</v>
      </c>
      <c r="T124" s="77">
        <f>IF(AND('Indicator Data'!AC127="No data",'Indicator Data'!AD127="No data",'Indicator Data'!AE127="No data",'Indicator Data'!AF127="No data"),0,SUM('Indicator Data'!AC127:AF127)/100)</f>
        <v>0</v>
      </c>
      <c r="U124" s="72">
        <f t="shared" si="19"/>
        <v>0</v>
      </c>
      <c r="V124" s="78">
        <f>IF('Indicator Data'!BF127="No data","x",T124*100/'Indicator Data'!BF127)</f>
        <v>0</v>
      </c>
      <c r="W124" s="72">
        <f t="shared" si="20"/>
        <v>0</v>
      </c>
      <c r="X124" s="79">
        <f t="shared" si="21"/>
        <v>0</v>
      </c>
      <c r="Y124" s="72">
        <f>IF('Indicator Data'!AK127="x","x",ROUND((PERCENTRANK('Indicator Data'!$AK$6:$AK$335,'Indicator Data'!AK127,2)*10),1))</f>
        <v>8.6999999999999993</v>
      </c>
      <c r="Z124" s="72">
        <f>IF('Indicator Data'!AJ127="x","x",ROUND((PERCENTRANK('Indicator Data'!$AJ$6:$AJ$335,'Indicator Data'!AJ127,2)*10),1))</f>
        <v>8.4</v>
      </c>
      <c r="AA124" s="75">
        <f t="shared" si="22"/>
        <v>8.6</v>
      </c>
      <c r="AB124" s="72">
        <f>IF('Indicator Data'!Y127="No data","x",ROUND(IF('Indicator Data'!Y127&gt;AB$334,10,IF('Indicator Data'!Y127&lt;AB$333,0,10-(AB$334-'Indicator Data'!Y127)/(AB$334-AB$333)*10)),1))</f>
        <v>3.7</v>
      </c>
      <c r="AC124" s="72">
        <f>IF('Indicator Data'!AB127="No data","x",ROUND(IF('Indicator Data'!AB127&gt;AC$334,10,IF('Indicator Data'!AB127&lt;AC$333,0,10-(AC$334-'Indicator Data'!AB127)/(AC$334-AC$333)*10)),1))</f>
        <v>3.1</v>
      </c>
      <c r="AD124" s="72">
        <f>IF('Indicator Data'!AG127="No data","x",ROUND(IF('Indicator Data'!AG127&gt;AD$334,10,IF('Indicator Data'!AG127&lt;AD$333,0,10-(AD$334-'Indicator Data'!AG127)/(AD$334-AD$333)*10)),1))</f>
        <v>1.9</v>
      </c>
      <c r="AE124" s="75">
        <f t="shared" si="23"/>
        <v>2.9</v>
      </c>
      <c r="AF124" s="72">
        <f>IF('Indicator Data'!AM127="No data","x",ROUND(IF('Indicator Data'!AM127&gt;AF$334,10,IF('Indicator Data'!AM127&lt;AF$333,0,10-(AF$334-'Indicator Data'!AM127)/(AF$334-AF$333)*10)),1))</f>
        <v>5.6</v>
      </c>
      <c r="AG124" s="72">
        <f>IF('Indicator Data'!AN127="No data","x",ROUND(IF('Indicator Data'!AN127&gt;AG$334,0,IF('Indicator Data'!AN127&lt;AG$333,10,(AG$334-'Indicator Data'!AN127)/(AG$334-AG$333)*10)),1))</f>
        <v>3.2</v>
      </c>
      <c r="AH124" s="75">
        <f t="shared" si="24"/>
        <v>4.4000000000000004</v>
      </c>
      <c r="AI124" s="72">
        <f>IF('Indicator Data'!AP127="No data","x",ROUND(IF('Indicator Data'!AP127&gt;AI$334,10,IF('Indicator Data'!AP127&lt;AI$333,0,10-(AI$334-'Indicator Data'!AP127)/(AI$334-AI$333)*10)),1))</f>
        <v>3.8</v>
      </c>
      <c r="AJ124" s="72">
        <f>IF('Indicator Data'!AR127="No data","x",ROUND(IF('Indicator Data'!AR127&gt;$AJ$334,10,IF('Indicator Data'!AR127&lt;$AJ$333,0,10-($AJ$334-'Indicator Data'!AR127)/($AJ$334-$AJ$333)*10)),1))</f>
        <v>4.5</v>
      </c>
      <c r="AK124" s="75">
        <f t="shared" si="25"/>
        <v>4.2</v>
      </c>
      <c r="AL124" s="79">
        <f t="shared" si="27"/>
        <v>5.6</v>
      </c>
      <c r="AM124" s="80">
        <f t="shared" si="26"/>
        <v>3.3</v>
      </c>
    </row>
    <row r="125" spans="1:39" ht="15.75" customHeight="1" x14ac:dyDescent="0.25">
      <c r="A125" s="47" t="s">
        <v>346</v>
      </c>
      <c r="B125" s="47" t="s">
        <v>358</v>
      </c>
      <c r="C125" s="47" t="s">
        <v>358</v>
      </c>
      <c r="D125" s="47" t="s">
        <v>359</v>
      </c>
      <c r="E125" s="72">
        <f>IF('Indicator Data'!O128="No data","x",ROUND(IF('Indicator Data'!O128&gt;E$334,10,IF('Indicator Data'!O128&lt;E$333,0,10-(E$334-'Indicator Data'!O128)/(E$334-E$333)*10)),1))</f>
        <v>4.0999999999999996</v>
      </c>
      <c r="F125" s="73">
        <f>IF('Indicator Data'!P128="No data","x",ROUND(IF('Indicator Data'!P128^2&gt;F$334,10,IF('Indicator Data'!P128^2&lt;F$333,0,10-(F$334-'Indicator Data'!P128^2)/(F$334-F$333)*10)),1))</f>
        <v>6.2</v>
      </c>
      <c r="G125" s="81">
        <f>IF('Indicator Data'!Q128="No data","x",ROUND(IF('Indicator Data'!Q128^2&gt;G$334,10,IF('Indicator Data'!Q128^2&lt;G$333,0,10-(G$334-'Indicator Data'!Q128^2)/(G$334-G$333)*10)),1))</f>
        <v>8</v>
      </c>
      <c r="H125" s="81">
        <f>IF('Indicator Data'!R128="No data","x",ROUND(IF('Indicator Data'!R128&gt;H$334,10,IF('Indicator Data'!R128&lt;H$333,0,10-(H$334-'Indicator Data'!R128)/(H$334-H$333)*10)),1))</f>
        <v>6.9</v>
      </c>
      <c r="I125" s="73">
        <f t="shared" si="14"/>
        <v>7.5</v>
      </c>
      <c r="J125" s="73">
        <v>2.6</v>
      </c>
      <c r="K125" s="73">
        <v>2.8</v>
      </c>
      <c r="L125" s="75">
        <f t="shared" si="15"/>
        <v>5</v>
      </c>
      <c r="M125" s="72">
        <f>IF('Indicator Data'!U128="No data","x",ROUND(IF('Indicator Data'!U128&gt;M$334,0,IF('Indicator Data'!U128&lt;M$333,10,(M$334-'Indicator Data'!U128)/(M$334-M$333)*10)),1))</f>
        <v>4.4000000000000004</v>
      </c>
      <c r="N125" s="72">
        <v>3.8</v>
      </c>
      <c r="O125" s="72">
        <v>1.45</v>
      </c>
      <c r="P125" s="75">
        <f t="shared" si="16"/>
        <v>3.3</v>
      </c>
      <c r="Q125" s="72">
        <f>IF('Indicator Data'!X128="No data","x",ROUND(IF('Indicator Data'!X128&gt;Q$334,10,IF('Indicator Data'!X128&lt;Q$333,0,10-(Q$334-'Indicator Data'!X128)/(Q$334-Q$333)*10)),1))</f>
        <v>4.3</v>
      </c>
      <c r="R125" s="75">
        <f t="shared" si="17"/>
        <v>4.3</v>
      </c>
      <c r="S125" s="76">
        <f t="shared" si="18"/>
        <v>4.4000000000000004</v>
      </c>
      <c r="T125" s="77">
        <f>IF(AND('Indicator Data'!AC128="No data",'Indicator Data'!AD128="No data",'Indicator Data'!AE128="No data",'Indicator Data'!AF128="No data"),0,SUM('Indicator Data'!AC128:AF128)/100)</f>
        <v>0</v>
      </c>
      <c r="U125" s="72">
        <f t="shared" si="19"/>
        <v>0</v>
      </c>
      <c r="V125" s="78">
        <f>IF('Indicator Data'!BF128="No data","x",T125*100/'Indicator Data'!BF128)</f>
        <v>0</v>
      </c>
      <c r="W125" s="72">
        <f t="shared" si="20"/>
        <v>0</v>
      </c>
      <c r="X125" s="79">
        <f t="shared" si="21"/>
        <v>0</v>
      </c>
      <c r="Y125" s="72">
        <f>IF('Indicator Data'!AK128="x","x",ROUND((PERCENTRANK('Indicator Data'!$AK$6:$AK$335,'Indicator Data'!AK128,2)*10),1))</f>
        <v>7.8</v>
      </c>
      <c r="Z125" s="72">
        <f>IF('Indicator Data'!AJ128="x","x",ROUND((PERCENTRANK('Indicator Data'!$AJ$6:$AJ$335,'Indicator Data'!AJ128,2)*10),1))</f>
        <v>7.5</v>
      </c>
      <c r="AA125" s="75">
        <f t="shared" si="22"/>
        <v>7.7</v>
      </c>
      <c r="AB125" s="72">
        <f>IF('Indicator Data'!Y128="No data","x",ROUND(IF('Indicator Data'!Y128&gt;AB$334,10,IF('Indicator Data'!Y128&lt;AB$333,0,10-(AB$334-'Indicator Data'!Y128)/(AB$334-AB$333)*10)),1))</f>
        <v>3.9</v>
      </c>
      <c r="AC125" s="72">
        <f>IF('Indicator Data'!AB128="No data","x",ROUND(IF('Indicator Data'!AB128&gt;AC$334,10,IF('Indicator Data'!AB128&lt;AC$333,0,10-(AC$334-'Indicator Data'!AB128)/(AC$334-AC$333)*10)),1))</f>
        <v>3.3</v>
      </c>
      <c r="AD125" s="72">
        <f>IF('Indicator Data'!AG128="No data","x",ROUND(IF('Indicator Data'!AG128&gt;AD$334,10,IF('Indicator Data'!AG128&lt;AD$333,0,10-(AD$334-'Indicator Data'!AG128)/(AD$334-AD$333)*10)),1))</f>
        <v>3.3</v>
      </c>
      <c r="AE125" s="75">
        <f t="shared" si="23"/>
        <v>3.5</v>
      </c>
      <c r="AF125" s="72">
        <f>IF('Indicator Data'!AM128="No data","x",ROUND(IF('Indicator Data'!AM128&gt;AF$334,10,IF('Indicator Data'!AM128&lt;AF$333,0,10-(AF$334-'Indicator Data'!AM128)/(AF$334-AF$333)*10)),1))</f>
        <v>8.1</v>
      </c>
      <c r="AG125" s="72">
        <f>IF('Indicator Data'!AN128="No data","x",ROUND(IF('Indicator Data'!AN128&gt;AG$334,0,IF('Indicator Data'!AN128&lt;AG$333,10,(AG$334-'Indicator Data'!AN128)/(AG$334-AG$333)*10)),1))</f>
        <v>1.8</v>
      </c>
      <c r="AH125" s="75">
        <f t="shared" si="24"/>
        <v>5</v>
      </c>
      <c r="AI125" s="72">
        <f>IF('Indicator Data'!AP128="No data","x",ROUND(IF('Indicator Data'!AP128&gt;AI$334,10,IF('Indicator Data'!AP128&lt;AI$333,0,10-(AI$334-'Indicator Data'!AP128)/(AI$334-AI$333)*10)),1))</f>
        <v>4.4000000000000004</v>
      </c>
      <c r="AJ125" s="72">
        <f>IF('Indicator Data'!AR128="No data","x",ROUND(IF('Indicator Data'!AR128&gt;$AJ$334,10,IF('Indicator Data'!AR128&lt;$AJ$333,0,10-($AJ$334-'Indicator Data'!AR128)/($AJ$334-$AJ$333)*10)),1))</f>
        <v>6.5</v>
      </c>
      <c r="AK125" s="75">
        <f t="shared" si="25"/>
        <v>5.5</v>
      </c>
      <c r="AL125" s="79">
        <f t="shared" si="27"/>
        <v>5.6</v>
      </c>
      <c r="AM125" s="80">
        <f t="shared" si="26"/>
        <v>3.3</v>
      </c>
    </row>
    <row r="126" spans="1:39" ht="15.75" customHeight="1" x14ac:dyDescent="0.25">
      <c r="A126" s="47" t="s">
        <v>346</v>
      </c>
      <c r="B126" s="47" t="s">
        <v>358</v>
      </c>
      <c r="C126" s="47" t="s">
        <v>360</v>
      </c>
      <c r="D126" s="47" t="s">
        <v>361</v>
      </c>
      <c r="E126" s="72">
        <f>IF('Indicator Data'!O129="No data","x",ROUND(IF('Indicator Data'!O129&gt;E$334,10,IF('Indicator Data'!O129&lt;E$333,0,10-(E$334-'Indicator Data'!O129)/(E$334-E$333)*10)),1))</f>
        <v>4.5</v>
      </c>
      <c r="F126" s="73">
        <f>IF('Indicator Data'!P129="No data","x",ROUND(IF('Indicator Data'!P129^2&gt;F$334,10,IF('Indicator Data'!P129^2&lt;F$333,0,10-(F$334-'Indicator Data'!P129^2)/(F$334-F$333)*10)),1))</f>
        <v>8.3000000000000007</v>
      </c>
      <c r="G126" s="81">
        <f>IF('Indicator Data'!Q129="No data","x",ROUND(IF('Indicator Data'!Q129^2&gt;G$334,10,IF('Indicator Data'!Q129^2&lt;G$333,0,10-(G$334-'Indicator Data'!Q129^2)/(G$334-G$333)*10)),1))</f>
        <v>9.1</v>
      </c>
      <c r="H126" s="81">
        <f>IF('Indicator Data'!R129="No data","x",ROUND(IF('Indicator Data'!R129&gt;H$334,10,IF('Indicator Data'!R129&lt;H$333,0,10-(H$334-'Indicator Data'!R129)/(H$334-H$333)*10)),1))</f>
        <v>9.4</v>
      </c>
      <c r="I126" s="73">
        <f t="shared" si="14"/>
        <v>9.3000000000000007</v>
      </c>
      <c r="J126" s="73">
        <v>3.4</v>
      </c>
      <c r="K126" s="73">
        <v>0.6</v>
      </c>
      <c r="L126" s="75">
        <f t="shared" si="15"/>
        <v>6.2</v>
      </c>
      <c r="M126" s="72">
        <f>IF('Indicator Data'!U129="No data","x",ROUND(IF('Indicator Data'!U129&gt;M$334,0,IF('Indicator Data'!U129&lt;M$333,10,(M$334-'Indicator Data'!U129)/(M$334-M$333)*10)),1))</f>
        <v>1</v>
      </c>
      <c r="N126" s="72">
        <v>0.7</v>
      </c>
      <c r="O126" s="72">
        <v>1.02</v>
      </c>
      <c r="P126" s="75">
        <f t="shared" si="16"/>
        <v>0.9</v>
      </c>
      <c r="Q126" s="72">
        <f>IF('Indicator Data'!X129="No data","x",ROUND(IF('Indicator Data'!X129&gt;Q$334,10,IF('Indicator Data'!X129&lt;Q$333,0,10-(Q$334-'Indicator Data'!X129)/(Q$334-Q$333)*10)),1))</f>
        <v>4.5999999999999996</v>
      </c>
      <c r="R126" s="75">
        <f t="shared" si="17"/>
        <v>4.5999999999999996</v>
      </c>
      <c r="S126" s="76">
        <f t="shared" si="18"/>
        <v>4.5</v>
      </c>
      <c r="T126" s="77">
        <f>IF(AND('Indicator Data'!AC129="No data",'Indicator Data'!AD129="No data",'Indicator Data'!AE129="No data",'Indicator Data'!AF129="No data"),0,SUM('Indicator Data'!AC129:AF129)/100)</f>
        <v>0</v>
      </c>
      <c r="U126" s="72">
        <f t="shared" si="19"/>
        <v>0</v>
      </c>
      <c r="V126" s="78">
        <f>IF('Indicator Data'!BF129="No data","x",T126*100/'Indicator Data'!BF129)</f>
        <v>0</v>
      </c>
      <c r="W126" s="72">
        <f t="shared" si="20"/>
        <v>0</v>
      </c>
      <c r="X126" s="79">
        <f t="shared" si="21"/>
        <v>0</v>
      </c>
      <c r="Y126" s="72">
        <f>IF('Indicator Data'!AK129="x","x",ROUND((PERCENTRANK('Indicator Data'!$AK$6:$AK$335,'Indicator Data'!AK129,2)*10),1))</f>
        <v>8.9</v>
      </c>
      <c r="Z126" s="72">
        <f>IF('Indicator Data'!AJ129="x","x",ROUND((PERCENTRANK('Indicator Data'!$AJ$6:$AJ$335,'Indicator Data'!AJ129,2)*10),1))</f>
        <v>8.8000000000000007</v>
      </c>
      <c r="AA126" s="75">
        <f t="shared" si="22"/>
        <v>8.9</v>
      </c>
      <c r="AB126" s="72">
        <f>IF('Indicator Data'!Y129="No data","x",ROUND(IF('Indicator Data'!Y129&gt;AB$334,10,IF('Indicator Data'!Y129&lt;AB$333,0,10-(AB$334-'Indicator Data'!Y129)/(AB$334-AB$333)*10)),1))</f>
        <v>5.2</v>
      </c>
      <c r="AC126" s="72">
        <f>IF('Indicator Data'!AB129="No data","x",ROUND(IF('Indicator Data'!AB129&gt;AC$334,10,IF('Indicator Data'!AB129&lt;AC$333,0,10-(AC$334-'Indicator Data'!AB129)/(AC$334-AC$333)*10)),1))</f>
        <v>3.4</v>
      </c>
      <c r="AD126" s="72">
        <f>IF('Indicator Data'!AG129="No data","x",ROUND(IF('Indicator Data'!AG129&gt;AD$334,10,IF('Indicator Data'!AG129&lt;AD$333,0,10-(AD$334-'Indicator Data'!AG129)/(AD$334-AD$333)*10)),1))</f>
        <v>1.5</v>
      </c>
      <c r="AE126" s="75">
        <f t="shared" si="23"/>
        <v>3.4</v>
      </c>
      <c r="AF126" s="72">
        <f>IF('Indicator Data'!AM129="No data","x",ROUND(IF('Indicator Data'!AM129&gt;AF$334,10,IF('Indicator Data'!AM129&lt;AF$333,0,10-(AF$334-'Indicator Data'!AM129)/(AF$334-AF$333)*10)),1))</f>
        <v>7.9</v>
      </c>
      <c r="AG126" s="72">
        <f>IF('Indicator Data'!AN129="No data","x",ROUND(IF('Indicator Data'!AN129&gt;AG$334,0,IF('Indicator Data'!AN129&lt;AG$333,10,(AG$334-'Indicator Data'!AN129)/(AG$334-AG$333)*10)),1))</f>
        <v>1.9</v>
      </c>
      <c r="AH126" s="75">
        <f t="shared" si="24"/>
        <v>4.9000000000000004</v>
      </c>
      <c r="AI126" s="72">
        <f>IF('Indicator Data'!AP129="No data","x",ROUND(IF('Indicator Data'!AP129&gt;AI$334,10,IF('Indicator Data'!AP129&lt;AI$333,0,10-(AI$334-'Indicator Data'!AP129)/(AI$334-AI$333)*10)),1))</f>
        <v>4.2</v>
      </c>
      <c r="AJ126" s="72">
        <f>IF('Indicator Data'!AR129="No data","x",ROUND(IF('Indicator Data'!AR129&gt;$AJ$334,10,IF('Indicator Data'!AR129&lt;$AJ$333,0,10-($AJ$334-'Indicator Data'!AR129)/($AJ$334-$AJ$333)*10)),1))</f>
        <v>6.8</v>
      </c>
      <c r="AK126" s="75">
        <f t="shared" si="25"/>
        <v>5.5</v>
      </c>
      <c r="AL126" s="79">
        <f t="shared" si="27"/>
        <v>6.2</v>
      </c>
      <c r="AM126" s="80">
        <f t="shared" si="26"/>
        <v>3.7</v>
      </c>
    </row>
    <row r="127" spans="1:39" ht="15.75" customHeight="1" x14ac:dyDescent="0.25">
      <c r="A127" s="47" t="s">
        <v>346</v>
      </c>
      <c r="B127" s="47" t="s">
        <v>358</v>
      </c>
      <c r="C127" s="47" t="s">
        <v>362</v>
      </c>
      <c r="D127" s="47" t="s">
        <v>363</v>
      </c>
      <c r="E127" s="72">
        <f>IF('Indicator Data'!O130="No data","x",ROUND(IF('Indicator Data'!O130&gt;E$334,10,IF('Indicator Data'!O130&lt;E$333,0,10-(E$334-'Indicator Data'!O130)/(E$334-E$333)*10)),1))</f>
        <v>4.5999999999999996</v>
      </c>
      <c r="F127" s="73">
        <f>IF('Indicator Data'!P130="No data","x",ROUND(IF('Indicator Data'!P130^2&gt;F$334,10,IF('Indicator Data'!P130^2&lt;F$333,0,10-(F$334-'Indicator Data'!P130^2)/(F$334-F$333)*10)),1))</f>
        <v>7.5</v>
      </c>
      <c r="G127" s="81">
        <f>IF('Indicator Data'!Q130="No data","x",ROUND(IF('Indicator Data'!Q130^2&gt;G$334,10,IF('Indicator Data'!Q130^2&lt;G$333,0,10-(G$334-'Indicator Data'!Q130^2)/(G$334-G$333)*10)),1))</f>
        <v>8.5</v>
      </c>
      <c r="H127" s="81">
        <f>IF('Indicator Data'!R130="No data","x",ROUND(IF('Indicator Data'!R130&gt;H$334,10,IF('Indicator Data'!R130&lt;H$333,0,10-(H$334-'Indicator Data'!R130)/(H$334-H$333)*10)),1))</f>
        <v>10</v>
      </c>
      <c r="I127" s="73">
        <f t="shared" si="14"/>
        <v>9.3000000000000007</v>
      </c>
      <c r="J127" s="73">
        <v>3.1</v>
      </c>
      <c r="K127" s="73">
        <v>4.8</v>
      </c>
      <c r="L127" s="75">
        <f t="shared" si="15"/>
        <v>6.5</v>
      </c>
      <c r="M127" s="72">
        <f>IF('Indicator Data'!U130="No data","x",ROUND(IF('Indicator Data'!U130&gt;M$334,0,IF('Indicator Data'!U130&lt;M$333,10,(M$334-'Indicator Data'!U130)/(M$334-M$333)*10)),1))</f>
        <v>5.0999999999999996</v>
      </c>
      <c r="N127" s="72">
        <v>2.6</v>
      </c>
      <c r="O127" s="72">
        <v>1.1000000000000001</v>
      </c>
      <c r="P127" s="75">
        <f t="shared" si="16"/>
        <v>3.1</v>
      </c>
      <c r="Q127" s="72">
        <f>IF('Indicator Data'!X130="No data","x",ROUND(IF('Indicator Data'!X130&gt;Q$334,10,IF('Indicator Data'!X130&lt;Q$333,0,10-(Q$334-'Indicator Data'!X130)/(Q$334-Q$333)*10)),1))</f>
        <v>5.7</v>
      </c>
      <c r="R127" s="75">
        <f t="shared" si="17"/>
        <v>5.7</v>
      </c>
      <c r="S127" s="76">
        <f t="shared" si="18"/>
        <v>5.5</v>
      </c>
      <c r="T127" s="77">
        <f>IF(AND('Indicator Data'!AC130="No data",'Indicator Data'!AD130="No data",'Indicator Data'!AE130="No data",'Indicator Data'!AF130="No data"),0,SUM('Indicator Data'!AC130:AF130)/100)</f>
        <v>0</v>
      </c>
      <c r="U127" s="72">
        <f t="shared" si="19"/>
        <v>0</v>
      </c>
      <c r="V127" s="78">
        <f>IF('Indicator Data'!BF130="No data","x",T127*100/'Indicator Data'!BF130)</f>
        <v>0</v>
      </c>
      <c r="W127" s="72">
        <f t="shared" si="20"/>
        <v>0</v>
      </c>
      <c r="X127" s="79">
        <f t="shared" si="21"/>
        <v>0</v>
      </c>
      <c r="Y127" s="72">
        <f>IF('Indicator Data'!AK130="x","x",ROUND((PERCENTRANK('Indicator Data'!$AK$6:$AK$335,'Indicator Data'!AK130,2)*10),1))</f>
        <v>9.3000000000000007</v>
      </c>
      <c r="Z127" s="72">
        <f>IF('Indicator Data'!AJ130="x","x",ROUND((PERCENTRANK('Indicator Data'!$AJ$6:$AJ$335,'Indicator Data'!AJ130,2)*10),1))</f>
        <v>9.1999999999999993</v>
      </c>
      <c r="AA127" s="75">
        <f t="shared" si="22"/>
        <v>9.3000000000000007</v>
      </c>
      <c r="AB127" s="72">
        <f>IF('Indicator Data'!Y130="No data","x",ROUND(IF('Indicator Data'!Y130&gt;AB$334,10,IF('Indicator Data'!Y130&lt;AB$333,0,10-(AB$334-'Indicator Data'!Y130)/(AB$334-AB$333)*10)),1))</f>
        <v>3.9</v>
      </c>
      <c r="AC127" s="72">
        <f>IF('Indicator Data'!AB130="No data","x",ROUND(IF('Indicator Data'!AB130&gt;AC$334,10,IF('Indicator Data'!AB130&lt;AC$333,0,10-(AC$334-'Indicator Data'!AB130)/(AC$334-AC$333)*10)),1))</f>
        <v>6.9</v>
      </c>
      <c r="AD127" s="72">
        <f>IF('Indicator Data'!AG130="No data","x",ROUND(IF('Indicator Data'!AG130&gt;AD$334,10,IF('Indicator Data'!AG130&lt;AD$333,0,10-(AD$334-'Indicator Data'!AG130)/(AD$334-AD$333)*10)),1))</f>
        <v>1.6</v>
      </c>
      <c r="AE127" s="75">
        <f t="shared" si="23"/>
        <v>4.0999999999999996</v>
      </c>
      <c r="AF127" s="72">
        <f>IF('Indicator Data'!AM130="No data","x",ROUND(IF('Indicator Data'!AM130&gt;AF$334,10,IF('Indicator Data'!AM130&lt;AF$333,0,10-(AF$334-'Indicator Data'!AM130)/(AF$334-AF$333)*10)),1))</f>
        <v>7.4</v>
      </c>
      <c r="AG127" s="72">
        <f>IF('Indicator Data'!AN130="No data","x",ROUND(IF('Indicator Data'!AN130&gt;AG$334,0,IF('Indicator Data'!AN130&lt;AG$333,10,(AG$334-'Indicator Data'!AN130)/(AG$334-AG$333)*10)),1))</f>
        <v>3.4</v>
      </c>
      <c r="AH127" s="75">
        <f t="shared" si="24"/>
        <v>5.4</v>
      </c>
      <c r="AI127" s="72">
        <f>IF('Indicator Data'!AP130="No data","x",ROUND(IF('Indicator Data'!AP130&gt;AI$334,10,IF('Indicator Data'!AP130&lt;AI$333,0,10-(AI$334-'Indicator Data'!AP130)/(AI$334-AI$333)*10)),1))</f>
        <v>2.6</v>
      </c>
      <c r="AJ127" s="72">
        <f>IF('Indicator Data'!AR130="No data","x",ROUND(IF('Indicator Data'!AR130&gt;$AJ$334,10,IF('Indicator Data'!AR130&lt;$AJ$333,0,10-($AJ$334-'Indicator Data'!AR130)/($AJ$334-$AJ$333)*10)),1))</f>
        <v>6.6</v>
      </c>
      <c r="AK127" s="75">
        <f t="shared" si="25"/>
        <v>4.5999999999999996</v>
      </c>
      <c r="AL127" s="79">
        <f t="shared" si="27"/>
        <v>6.4</v>
      </c>
      <c r="AM127" s="80">
        <f t="shared" si="26"/>
        <v>3.9</v>
      </c>
    </row>
    <row r="128" spans="1:39" ht="15.75" customHeight="1" x14ac:dyDescent="0.25">
      <c r="A128" s="47" t="s">
        <v>346</v>
      </c>
      <c r="B128" s="47" t="s">
        <v>358</v>
      </c>
      <c r="C128" s="47" t="s">
        <v>364</v>
      </c>
      <c r="D128" s="47" t="s">
        <v>365</v>
      </c>
      <c r="E128" s="72">
        <f>IF('Indicator Data'!O131="No data","x",ROUND(IF('Indicator Data'!O131&gt;E$334,10,IF('Indicator Data'!O131&lt;E$333,0,10-(E$334-'Indicator Data'!O131)/(E$334-E$333)*10)),1))</f>
        <v>4.5</v>
      </c>
      <c r="F128" s="73">
        <f>IF('Indicator Data'!P131="No data","x",ROUND(IF('Indicator Data'!P131^2&gt;F$334,10,IF('Indicator Data'!P131^2&lt;F$333,0,10-(F$334-'Indicator Data'!P131^2)/(F$334-F$333)*10)),1))</f>
        <v>8.4</v>
      </c>
      <c r="G128" s="81">
        <f>IF('Indicator Data'!Q131="No data","x",ROUND(IF('Indicator Data'!Q131^2&gt;G$334,10,IF('Indicator Data'!Q131^2&lt;G$333,0,10-(G$334-'Indicator Data'!Q131^2)/(G$334-G$333)*10)),1))</f>
        <v>8.9</v>
      </c>
      <c r="H128" s="81">
        <f>IF('Indicator Data'!R131="No data","x",ROUND(IF('Indicator Data'!R131&gt;H$334,10,IF('Indicator Data'!R131&lt;H$333,0,10-(H$334-'Indicator Data'!R131)/(H$334-H$333)*10)),1))</f>
        <v>8.9</v>
      </c>
      <c r="I128" s="73">
        <f t="shared" si="14"/>
        <v>8.9</v>
      </c>
      <c r="J128" s="73">
        <v>4.8</v>
      </c>
      <c r="K128" s="73">
        <v>1.1000000000000001</v>
      </c>
      <c r="L128" s="75">
        <f t="shared" si="15"/>
        <v>6.3</v>
      </c>
      <c r="M128" s="72">
        <f>IF('Indicator Data'!U131="No data","x",ROUND(IF('Indicator Data'!U131&gt;M$334,0,IF('Indicator Data'!U131&lt;M$333,10,(M$334-'Indicator Data'!U131)/(M$334-M$333)*10)),1))</f>
        <v>2.2999999999999998</v>
      </c>
      <c r="N128" s="72">
        <v>2.2000000000000002</v>
      </c>
      <c r="O128" s="72">
        <v>0.82</v>
      </c>
      <c r="P128" s="75">
        <f t="shared" si="16"/>
        <v>1.8</v>
      </c>
      <c r="Q128" s="72">
        <f>IF('Indicator Data'!X131="No data","x",ROUND(IF('Indicator Data'!X131&gt;Q$334,10,IF('Indicator Data'!X131&lt;Q$333,0,10-(Q$334-'Indicator Data'!X131)/(Q$334-Q$333)*10)),1))</f>
        <v>4.7</v>
      </c>
      <c r="R128" s="75">
        <f t="shared" si="17"/>
        <v>4.7</v>
      </c>
      <c r="S128" s="76">
        <f t="shared" si="18"/>
        <v>4.8</v>
      </c>
      <c r="T128" s="77">
        <f>IF(AND('Indicator Data'!AC131="No data",'Indicator Data'!AD131="No data",'Indicator Data'!AE131="No data",'Indicator Data'!AF131="No data"),0,SUM('Indicator Data'!AC131:AF131)/100)</f>
        <v>0</v>
      </c>
      <c r="U128" s="72">
        <f t="shared" si="19"/>
        <v>0</v>
      </c>
      <c r="V128" s="78">
        <f>IF('Indicator Data'!BF131="No data","x",T128*100/'Indicator Data'!BF131)</f>
        <v>0</v>
      </c>
      <c r="W128" s="72">
        <f t="shared" si="20"/>
        <v>0</v>
      </c>
      <c r="X128" s="79">
        <f t="shared" si="21"/>
        <v>0</v>
      </c>
      <c r="Y128" s="72">
        <f>IF('Indicator Data'!AK131="x","x",ROUND((PERCENTRANK('Indicator Data'!$AK$6:$AK$335,'Indicator Data'!AK131,2)*10),1))</f>
        <v>8.8000000000000007</v>
      </c>
      <c r="Z128" s="72">
        <f>IF('Indicator Data'!AJ131="x","x",ROUND((PERCENTRANK('Indicator Data'!$AJ$6:$AJ$335,'Indicator Data'!AJ131,2)*10),1))</f>
        <v>8.5</v>
      </c>
      <c r="AA128" s="75">
        <f t="shared" si="22"/>
        <v>8.6999999999999993</v>
      </c>
      <c r="AB128" s="72">
        <f>IF('Indicator Data'!Y131="No data","x",ROUND(IF('Indicator Data'!Y131&gt;AB$334,10,IF('Indicator Data'!Y131&lt;AB$333,0,10-(AB$334-'Indicator Data'!Y131)/(AB$334-AB$333)*10)),1))</f>
        <v>4.4000000000000004</v>
      </c>
      <c r="AC128" s="72">
        <f>IF('Indicator Data'!AB131="No data","x",ROUND(IF('Indicator Data'!AB131&gt;AC$334,10,IF('Indicator Data'!AB131&lt;AC$333,0,10-(AC$334-'Indicator Data'!AB131)/(AC$334-AC$333)*10)),1))</f>
        <v>3.6</v>
      </c>
      <c r="AD128" s="72">
        <f>IF('Indicator Data'!AG131="No data","x",ROUND(IF('Indicator Data'!AG131&gt;AD$334,10,IF('Indicator Data'!AG131&lt;AD$333,0,10-(AD$334-'Indicator Data'!AG131)/(AD$334-AD$333)*10)),1))</f>
        <v>1.2</v>
      </c>
      <c r="AE128" s="75">
        <f t="shared" si="23"/>
        <v>3.1</v>
      </c>
      <c r="AF128" s="72">
        <f>IF('Indicator Data'!AM131="No data","x",ROUND(IF('Indicator Data'!AM131&gt;AF$334,10,IF('Indicator Data'!AM131&lt;AF$333,0,10-(AF$334-'Indicator Data'!AM131)/(AF$334-AF$333)*10)),1))</f>
        <v>6.8</v>
      </c>
      <c r="AG128" s="72">
        <f>IF('Indicator Data'!AN131="No data","x",ROUND(IF('Indicator Data'!AN131&gt;AG$334,0,IF('Indicator Data'!AN131&lt;AG$333,10,(AG$334-'Indicator Data'!AN131)/(AG$334-AG$333)*10)),1))</f>
        <v>1.4</v>
      </c>
      <c r="AH128" s="75">
        <f t="shared" si="24"/>
        <v>4.0999999999999996</v>
      </c>
      <c r="AI128" s="72">
        <f>IF('Indicator Data'!AP131="No data","x",ROUND(IF('Indicator Data'!AP131&gt;AI$334,10,IF('Indicator Data'!AP131&lt;AI$333,0,10-(AI$334-'Indicator Data'!AP131)/(AI$334-AI$333)*10)),1))</f>
        <v>3.7</v>
      </c>
      <c r="AJ128" s="72">
        <f>IF('Indicator Data'!AR131="No data","x",ROUND(IF('Indicator Data'!AR131&gt;$AJ$334,10,IF('Indicator Data'!AR131&lt;$AJ$333,0,10-($AJ$334-'Indicator Data'!AR131)/($AJ$334-$AJ$333)*10)),1))</f>
        <v>6.1</v>
      </c>
      <c r="AK128" s="75">
        <f t="shared" si="25"/>
        <v>4.9000000000000004</v>
      </c>
      <c r="AL128" s="79">
        <f t="shared" si="27"/>
        <v>5.7</v>
      </c>
      <c r="AM128" s="80">
        <f t="shared" si="26"/>
        <v>3.4</v>
      </c>
    </row>
    <row r="129" spans="1:39" ht="15.75" customHeight="1" x14ac:dyDescent="0.25">
      <c r="A129" s="47" t="s">
        <v>346</v>
      </c>
      <c r="B129" s="47" t="s">
        <v>358</v>
      </c>
      <c r="C129" s="47" t="s">
        <v>366</v>
      </c>
      <c r="D129" s="47" t="s">
        <v>367</v>
      </c>
      <c r="E129" s="72">
        <f>IF('Indicator Data'!O132="No data","x",ROUND(IF('Indicator Data'!O132&gt;E$334,10,IF('Indicator Data'!O132&lt;E$333,0,10-(E$334-'Indicator Data'!O132)/(E$334-E$333)*10)),1))</f>
        <v>6.1</v>
      </c>
      <c r="F129" s="73">
        <f>IF('Indicator Data'!P132="No data","x",ROUND(IF('Indicator Data'!P132^2&gt;F$334,10,IF('Indicator Data'!P132^2&lt;F$333,0,10-(F$334-'Indicator Data'!P132^2)/(F$334-F$333)*10)),1))</f>
        <v>7.7</v>
      </c>
      <c r="G129" s="81">
        <f>IF('Indicator Data'!Q132="No data","x",ROUND(IF('Indicator Data'!Q132^2&gt;G$334,10,IF('Indicator Data'!Q132^2&lt;G$333,0,10-(G$334-'Indicator Data'!Q132^2)/(G$334-G$333)*10)),1))</f>
        <v>9.1999999999999993</v>
      </c>
      <c r="H129" s="81">
        <f>IF('Indicator Data'!R132="No data","x",ROUND(IF('Indicator Data'!R132&gt;H$334,10,IF('Indicator Data'!R132&lt;H$333,0,10-(H$334-'Indicator Data'!R132)/(H$334-H$333)*10)),1))</f>
        <v>10</v>
      </c>
      <c r="I129" s="73">
        <f t="shared" si="14"/>
        <v>9.6</v>
      </c>
      <c r="J129" s="73">
        <v>4.8</v>
      </c>
      <c r="K129" s="73">
        <v>7.7</v>
      </c>
      <c r="L129" s="75">
        <f t="shared" si="15"/>
        <v>7.6</v>
      </c>
      <c r="M129" s="72">
        <f>IF('Indicator Data'!U132="No data","x",ROUND(IF('Indicator Data'!U132&gt;M$334,0,IF('Indicator Data'!U132&lt;M$333,10,(M$334-'Indicator Data'!U132)/(M$334-M$333)*10)),1))</f>
        <v>2.5</v>
      </c>
      <c r="N129" s="72">
        <v>1.9</v>
      </c>
      <c r="O129" s="72">
        <v>0.8</v>
      </c>
      <c r="P129" s="75">
        <f t="shared" si="16"/>
        <v>1.8</v>
      </c>
      <c r="Q129" s="72">
        <f>IF('Indicator Data'!X132="No data","x",ROUND(IF('Indicator Data'!X132&gt;Q$334,10,IF('Indicator Data'!X132&lt;Q$333,0,10-(Q$334-'Indicator Data'!X132)/(Q$334-Q$333)*10)),1))</f>
        <v>5.3</v>
      </c>
      <c r="R129" s="75">
        <f t="shared" si="17"/>
        <v>5.3</v>
      </c>
      <c r="S129" s="76">
        <f t="shared" si="18"/>
        <v>5.6</v>
      </c>
      <c r="T129" s="77">
        <f>IF(AND('Indicator Data'!AC132="No data",'Indicator Data'!AD132="No data",'Indicator Data'!AE132="No data",'Indicator Data'!AF132="No data"),0,SUM('Indicator Data'!AC132:AF132)/100)</f>
        <v>0</v>
      </c>
      <c r="U129" s="72">
        <f t="shared" si="19"/>
        <v>0</v>
      </c>
      <c r="V129" s="78">
        <f>IF('Indicator Data'!BF132="No data","x",T129*100/'Indicator Data'!BF132)</f>
        <v>0</v>
      </c>
      <c r="W129" s="72">
        <f t="shared" si="20"/>
        <v>0</v>
      </c>
      <c r="X129" s="79">
        <f t="shared" si="21"/>
        <v>0</v>
      </c>
      <c r="Y129" s="72">
        <f>IF('Indicator Data'!AK132="x","x",ROUND((PERCENTRANK('Indicator Data'!$AK$6:$AK$335,'Indicator Data'!AK132,2)*10),1))</f>
        <v>9.9</v>
      </c>
      <c r="Z129" s="72">
        <f>IF('Indicator Data'!AJ132="x","x",ROUND((PERCENTRANK('Indicator Data'!$AJ$6:$AJ$335,'Indicator Data'!AJ132,2)*10),1))</f>
        <v>9.9</v>
      </c>
      <c r="AA129" s="75">
        <f t="shared" si="22"/>
        <v>9.9</v>
      </c>
      <c r="AB129" s="72">
        <f>IF('Indicator Data'!Y132="No data","x",ROUND(IF('Indicator Data'!Y132&gt;AB$334,10,IF('Indicator Data'!Y132&lt;AB$333,0,10-(AB$334-'Indicator Data'!Y132)/(AB$334-AB$333)*10)),1))</f>
        <v>4.8</v>
      </c>
      <c r="AC129" s="72">
        <f>IF('Indicator Data'!AB132="No data","x",ROUND(IF('Indicator Data'!AB132&gt;AC$334,10,IF('Indicator Data'!AB132&lt;AC$333,0,10-(AC$334-'Indicator Data'!AB132)/(AC$334-AC$333)*10)),1))</f>
        <v>5.2</v>
      </c>
      <c r="AD129" s="72">
        <f>IF('Indicator Data'!AG132="No data","x",ROUND(IF('Indicator Data'!AG132&gt;AD$334,10,IF('Indicator Data'!AG132&lt;AD$333,0,10-(AD$334-'Indicator Data'!AG132)/(AD$334-AD$333)*10)),1))</f>
        <v>1.2</v>
      </c>
      <c r="AE129" s="75">
        <f t="shared" si="23"/>
        <v>3.7</v>
      </c>
      <c r="AF129" s="72">
        <f>IF('Indicator Data'!AM132="No data","x",ROUND(IF('Indicator Data'!AM132&gt;AF$334,10,IF('Indicator Data'!AM132&lt;AF$333,0,10-(AF$334-'Indicator Data'!AM132)/(AF$334-AF$333)*10)),1))</f>
        <v>5.3</v>
      </c>
      <c r="AG129" s="72">
        <f>IF('Indicator Data'!AN132="No data","x",ROUND(IF('Indicator Data'!AN132&gt;AG$334,0,IF('Indicator Data'!AN132&lt;AG$333,10,(AG$334-'Indicator Data'!AN132)/(AG$334-AG$333)*10)),1))</f>
        <v>1.4</v>
      </c>
      <c r="AH129" s="75">
        <f t="shared" si="24"/>
        <v>3.4</v>
      </c>
      <c r="AI129" s="72">
        <f>IF('Indicator Data'!AP132="No data","x",ROUND(IF('Indicator Data'!AP132&gt;AI$334,10,IF('Indicator Data'!AP132&lt;AI$333,0,10-(AI$334-'Indicator Data'!AP132)/(AI$334-AI$333)*10)),1))</f>
        <v>4.8</v>
      </c>
      <c r="AJ129" s="72">
        <f>IF('Indicator Data'!AR132="No data","x",ROUND(IF('Indicator Data'!AR132&gt;$AJ$334,10,IF('Indicator Data'!AR132&lt;$AJ$333,0,10-($AJ$334-'Indicator Data'!AR132)/($AJ$334-$AJ$333)*10)),1))</f>
        <v>3.8</v>
      </c>
      <c r="AK129" s="75">
        <f t="shared" si="25"/>
        <v>4.3</v>
      </c>
      <c r="AL129" s="79">
        <f t="shared" si="27"/>
        <v>6.5</v>
      </c>
      <c r="AM129" s="80">
        <f t="shared" si="26"/>
        <v>4</v>
      </c>
    </row>
    <row r="130" spans="1:39" ht="15.75" customHeight="1" x14ac:dyDescent="0.25">
      <c r="A130" s="47" t="s">
        <v>346</v>
      </c>
      <c r="B130" s="47" t="s">
        <v>368</v>
      </c>
      <c r="C130" s="47" t="s">
        <v>368</v>
      </c>
      <c r="D130" s="47" t="s">
        <v>369</v>
      </c>
      <c r="E130" s="72">
        <f>IF('Indicator Data'!O133="No data","x",ROUND(IF('Indicator Data'!O133&gt;E$334,10,IF('Indicator Data'!O133&lt;E$333,0,10-(E$334-'Indicator Data'!O133)/(E$334-E$333)*10)),1))</f>
        <v>5</v>
      </c>
      <c r="F130" s="73">
        <f>IF('Indicator Data'!P133="No data","x",ROUND(IF('Indicator Data'!P133^2&gt;F$334,10,IF('Indicator Data'!P133^2&lt;F$333,0,10-(F$334-'Indicator Data'!P133^2)/(F$334-F$333)*10)),1))</f>
        <v>7.5</v>
      </c>
      <c r="G130" s="81">
        <f>IF('Indicator Data'!Q133="No data","x",ROUND(IF('Indicator Data'!Q133^2&gt;G$334,10,IF('Indicator Data'!Q133^2&lt;G$333,0,10-(G$334-'Indicator Data'!Q133^2)/(G$334-G$333)*10)),1))</f>
        <v>7.8</v>
      </c>
      <c r="H130" s="81">
        <f>IF('Indicator Data'!R133="No data","x",ROUND(IF('Indicator Data'!R133&gt;H$334,10,IF('Indicator Data'!R133&lt;H$333,0,10-(H$334-'Indicator Data'!R133)/(H$334-H$333)*10)),1))</f>
        <v>5.2</v>
      </c>
      <c r="I130" s="73">
        <f t="shared" si="14"/>
        <v>6.5</v>
      </c>
      <c r="J130" s="73">
        <v>10</v>
      </c>
      <c r="K130" s="73">
        <v>8.5</v>
      </c>
      <c r="L130" s="75">
        <f t="shared" si="15"/>
        <v>8</v>
      </c>
      <c r="M130" s="72">
        <f>IF('Indicator Data'!U133="No data","x",ROUND(IF('Indicator Data'!U133&gt;M$334,0,IF('Indicator Data'!U133&lt;M$333,10,(M$334-'Indicator Data'!U133)/(M$334-M$333)*10)),1))</f>
        <v>3.1</v>
      </c>
      <c r="N130" s="72">
        <v>3.5</v>
      </c>
      <c r="O130" s="72">
        <v>0.92</v>
      </c>
      <c r="P130" s="75">
        <f t="shared" si="16"/>
        <v>2.6</v>
      </c>
      <c r="Q130" s="72">
        <f>IF('Indicator Data'!X133="No data","x",ROUND(IF('Indicator Data'!X133&gt;Q$334,10,IF('Indicator Data'!X133&lt;Q$333,0,10-(Q$334-'Indicator Data'!X133)/(Q$334-Q$333)*10)),1))</f>
        <v>3.2</v>
      </c>
      <c r="R130" s="75">
        <f t="shared" si="17"/>
        <v>3.2</v>
      </c>
      <c r="S130" s="76">
        <f t="shared" si="18"/>
        <v>5.5</v>
      </c>
      <c r="T130" s="77">
        <f>IF(AND('Indicator Data'!AC133="No data",'Indicator Data'!AD133="No data",'Indicator Data'!AE133="No data",'Indicator Data'!AF133="No data"),0,SUM('Indicator Data'!AC133:AF133)/100)</f>
        <v>0</v>
      </c>
      <c r="U130" s="72">
        <f t="shared" si="19"/>
        <v>0</v>
      </c>
      <c r="V130" s="78">
        <f>IF('Indicator Data'!BF133="No data","x",T130*100/'Indicator Data'!BF133)</f>
        <v>0</v>
      </c>
      <c r="W130" s="72">
        <f t="shared" si="20"/>
        <v>0</v>
      </c>
      <c r="X130" s="79">
        <f t="shared" si="21"/>
        <v>0</v>
      </c>
      <c r="Y130" s="72">
        <f>IF('Indicator Data'!AK133="x","x",ROUND((PERCENTRANK('Indicator Data'!$AK$6:$AK$335,'Indicator Data'!AK133,2)*10),1))</f>
        <v>7.5</v>
      </c>
      <c r="Z130" s="72">
        <f>IF('Indicator Data'!AJ133="x","x",ROUND((PERCENTRANK('Indicator Data'!$AJ$6:$AJ$335,'Indicator Data'!AJ133,2)*10),1))</f>
        <v>7.2</v>
      </c>
      <c r="AA130" s="75">
        <f t="shared" si="22"/>
        <v>7.4</v>
      </c>
      <c r="AB130" s="72">
        <f>IF('Indicator Data'!Y133="No data","x",ROUND(IF('Indicator Data'!Y133&gt;AB$334,10,IF('Indicator Data'!Y133&lt;AB$333,0,10-(AB$334-'Indicator Data'!Y133)/(AB$334-AB$333)*10)),1))</f>
        <v>4.5999999999999996</v>
      </c>
      <c r="AC130" s="72">
        <f>IF('Indicator Data'!AB133="No data","x",ROUND(IF('Indicator Data'!AB133&gt;AC$334,10,IF('Indicator Data'!AB133&lt;AC$333,0,10-(AC$334-'Indicator Data'!AB133)/(AC$334-AC$333)*10)),1))</f>
        <v>3.7</v>
      </c>
      <c r="AD130" s="72">
        <f>IF('Indicator Data'!AG133="No data","x",ROUND(IF('Indicator Data'!AG133&gt;AD$334,10,IF('Indicator Data'!AG133&lt;AD$333,0,10-(AD$334-'Indicator Data'!AG133)/(AD$334-AD$333)*10)),1))</f>
        <v>1.6</v>
      </c>
      <c r="AE130" s="75">
        <f t="shared" si="23"/>
        <v>3.3</v>
      </c>
      <c r="AF130" s="72">
        <f>IF('Indicator Data'!AM133="No data","x",ROUND(IF('Indicator Data'!AM133&gt;AF$334,10,IF('Indicator Data'!AM133&lt;AF$333,0,10-(AF$334-'Indicator Data'!AM133)/(AF$334-AF$333)*10)),1))</f>
        <v>5.4</v>
      </c>
      <c r="AG130" s="72">
        <f>IF('Indicator Data'!AN133="No data","x",ROUND(IF('Indicator Data'!AN133&gt;AG$334,0,IF('Indicator Data'!AN133&lt;AG$333,10,(AG$334-'Indicator Data'!AN133)/(AG$334-AG$333)*10)),1))</f>
        <v>2.6</v>
      </c>
      <c r="AH130" s="75">
        <f t="shared" si="24"/>
        <v>4</v>
      </c>
      <c r="AI130" s="72">
        <f>IF('Indicator Data'!AP133="No data","x",ROUND(IF('Indicator Data'!AP133&gt;AI$334,10,IF('Indicator Data'!AP133&lt;AI$333,0,10-(AI$334-'Indicator Data'!AP133)/(AI$334-AI$333)*10)),1))</f>
        <v>4.0999999999999996</v>
      </c>
      <c r="AJ130" s="72">
        <f>IF('Indicator Data'!AR133="No data","x",ROUND(IF('Indicator Data'!AR133&gt;$AJ$334,10,IF('Indicator Data'!AR133&lt;$AJ$333,0,10-($AJ$334-'Indicator Data'!AR133)/($AJ$334-$AJ$333)*10)),1))</f>
        <v>4.5999999999999996</v>
      </c>
      <c r="AK130" s="75">
        <f t="shared" si="25"/>
        <v>4.4000000000000004</v>
      </c>
      <c r="AL130" s="79">
        <f t="shared" si="27"/>
        <v>5</v>
      </c>
      <c r="AM130" s="80">
        <f t="shared" si="26"/>
        <v>2.9</v>
      </c>
    </row>
    <row r="131" spans="1:39" ht="15.75" customHeight="1" x14ac:dyDescent="0.25">
      <c r="A131" s="47" t="s">
        <v>346</v>
      </c>
      <c r="B131" s="47" t="s">
        <v>368</v>
      </c>
      <c r="C131" s="47" t="s">
        <v>334</v>
      </c>
      <c r="D131" s="47" t="s">
        <v>370</v>
      </c>
      <c r="E131" s="72">
        <f>IF('Indicator Data'!O134="No data","x",ROUND(IF('Indicator Data'!O134&gt;E$334,10,IF('Indicator Data'!O134&lt;E$333,0,10-(E$334-'Indicator Data'!O134)/(E$334-E$333)*10)),1))</f>
        <v>5.5</v>
      </c>
      <c r="F131" s="73">
        <f>IF('Indicator Data'!P134="No data","x",ROUND(IF('Indicator Data'!P134^2&gt;F$334,10,IF('Indicator Data'!P134^2&lt;F$333,0,10-(F$334-'Indicator Data'!P134^2)/(F$334-F$333)*10)),1))</f>
        <v>6.2</v>
      </c>
      <c r="G131" s="81">
        <f>IF('Indicator Data'!Q134="No data","x",ROUND(IF('Indicator Data'!Q134^2&gt;G$334,10,IF('Indicator Data'!Q134^2&lt;G$333,0,10-(G$334-'Indicator Data'!Q134^2)/(G$334-G$333)*10)),1))</f>
        <v>7.4</v>
      </c>
      <c r="H131" s="81">
        <f>IF('Indicator Data'!R134="No data","x",ROUND(IF('Indicator Data'!R134&gt;H$334,10,IF('Indicator Data'!R134&lt;H$333,0,10-(H$334-'Indicator Data'!R134)/(H$334-H$333)*10)),1))</f>
        <v>7</v>
      </c>
      <c r="I131" s="73">
        <f t="shared" ref="I131:I194" si="28">IF(AND(G131="x",H131="x"),"x",ROUND(AVERAGE(G131,H131),1))</f>
        <v>7.2</v>
      </c>
      <c r="J131" s="73">
        <v>10</v>
      </c>
      <c r="K131" s="73">
        <v>7</v>
      </c>
      <c r="L131" s="75">
        <f t="shared" ref="L131:L194" si="29">IF(E131="x",E131,ROUND((10-GEOMEAN(((10-E131)/10*9+1),((10-F131)/10*9+1),((10-I131)/10*9+1),((10-J131)/10*9+1),((10-K131)/10*9+1)))/9*10,1))</f>
        <v>7.7</v>
      </c>
      <c r="M131" s="72">
        <f>IF('Indicator Data'!U134="No data","x",ROUND(IF('Indicator Data'!U134&gt;M$334,0,IF('Indicator Data'!U134&lt;M$333,10,(M$334-'Indicator Data'!U134)/(M$334-M$333)*10)),1))</f>
        <v>3.3</v>
      </c>
      <c r="N131" s="72">
        <v>2.7</v>
      </c>
      <c r="O131" s="72">
        <v>0.93</v>
      </c>
      <c r="P131" s="75">
        <f t="shared" ref="P131:P194" si="30">IF(I131="x",I131,ROUND((10-GEOMEAN(((10-M131)/10*9+1),((10-N131)/10*9+1),((10-O131)/10*9+1)))/9*10,1))</f>
        <v>2.4</v>
      </c>
      <c r="Q131" s="72">
        <f>IF('Indicator Data'!X134="No data","x",ROUND(IF('Indicator Data'!X134&gt;Q$334,10,IF('Indicator Data'!X134&lt;Q$333,0,10-(Q$334-'Indicator Data'!X134)/(Q$334-Q$333)*10)),1))</f>
        <v>3.2</v>
      </c>
      <c r="R131" s="75">
        <f t="shared" ref="R131:R194" si="31">Q131</f>
        <v>3.2</v>
      </c>
      <c r="S131" s="76">
        <f t="shared" ref="S131:S194" si="32">IF(AND(L131="x",P131="x",R131="x"),"x",ROUND(AVERAGE(L131,L131,P131,R131),1))</f>
        <v>5.3</v>
      </c>
      <c r="T131" s="77">
        <f>IF(AND('Indicator Data'!AC134="No data",'Indicator Data'!AD134="No data",'Indicator Data'!AE134="No data",'Indicator Data'!AF134="No data"),0,SUM('Indicator Data'!AC134:AF134)/100)</f>
        <v>0</v>
      </c>
      <c r="U131" s="72">
        <f t="shared" ref="U131:U194" si="33">ROUND(IF(T131=0,0,IF(LOG(T131*100)&gt;U$334,10,IF(LOG(T131*100)&lt;U$333,0,10-(U$334-LOG(T131*100))/(U$334-U$333)*10))),1)</f>
        <v>0</v>
      </c>
      <c r="V131" s="78">
        <f>IF('Indicator Data'!BF134="No data","x",T131*100/'Indicator Data'!BF134)</f>
        <v>0</v>
      </c>
      <c r="W131" s="72">
        <f t="shared" ref="W131:W194" si="34">IF(V131="x","x",ROUND(IF(V131&gt;$W$334,10,IF(V131&lt;$W$333,0,((V131*100)/0.0052)^(1/4.0545)/6.5*10)),1))</f>
        <v>0</v>
      </c>
      <c r="X131" s="79">
        <f t="shared" ref="X131:X194" si="35">ROUND(AVERAGE(U131,W131),1)</f>
        <v>0</v>
      </c>
      <c r="Y131" s="72">
        <f>IF('Indicator Data'!AK134="x","x",ROUND((PERCENTRANK('Indicator Data'!$AK$6:$AK$335,'Indicator Data'!AK134,2)*10),1))</f>
        <v>9.1999999999999993</v>
      </c>
      <c r="Z131" s="72">
        <f>IF('Indicator Data'!AJ134="x","x",ROUND((PERCENTRANK('Indicator Data'!$AJ$6:$AJ$335,'Indicator Data'!AJ134,2)*10),1))</f>
        <v>9.1</v>
      </c>
      <c r="AA131" s="75">
        <f t="shared" ref="AA131:AA194" si="36">IF(AND(Y131="x",Z131="x"),"x",ROUND(AVERAGE(Y131,Z131),1))</f>
        <v>9.1999999999999993</v>
      </c>
      <c r="AB131" s="72">
        <f>IF('Indicator Data'!Y134="No data","x",ROUND(IF('Indicator Data'!Y134&gt;AB$334,10,IF('Indicator Data'!Y134&lt;AB$333,0,10-(AB$334-'Indicator Data'!Y134)/(AB$334-AB$333)*10)),1))</f>
        <v>5</v>
      </c>
      <c r="AC131" s="72">
        <f>IF('Indicator Data'!AB134="No data","x",ROUND(IF('Indicator Data'!AB134&gt;AC$334,10,IF('Indicator Data'!AB134&lt;AC$333,0,10-(AC$334-'Indicator Data'!AB134)/(AC$334-AC$333)*10)),1))</f>
        <v>4</v>
      </c>
      <c r="AD131" s="72">
        <f>IF('Indicator Data'!AG134="No data","x",ROUND(IF('Indicator Data'!AG134&gt;AD$334,10,IF('Indicator Data'!AG134&lt;AD$333,0,10-(AD$334-'Indicator Data'!AG134)/(AD$334-AD$333)*10)),1))</f>
        <v>8.3000000000000007</v>
      </c>
      <c r="AE131" s="75">
        <f t="shared" ref="AE131:AE194" si="37">IF(AND(AB131="x",AC131="x",AD131="x"),"x",ROUND(AVERAGE(AB131,AC131,AD131),1))</f>
        <v>5.8</v>
      </c>
      <c r="AF131" s="72">
        <f>IF('Indicator Data'!AM134="No data","x",ROUND(IF('Indicator Data'!AM134&gt;AF$334,10,IF('Indicator Data'!AM134&lt;AF$333,0,10-(AF$334-'Indicator Data'!AM134)/(AF$334-AF$333)*10)),1))</f>
        <v>5.9</v>
      </c>
      <c r="AG131" s="72">
        <f>IF('Indicator Data'!AN134="No data","x",ROUND(IF('Indicator Data'!AN134&gt;AG$334,0,IF('Indicator Data'!AN134&lt;AG$333,10,(AG$334-'Indicator Data'!AN134)/(AG$334-AG$333)*10)),1))</f>
        <v>2.5</v>
      </c>
      <c r="AH131" s="75">
        <f t="shared" ref="AH131:AH194" si="38">IF(AND(AF131="x",AG131="x"),"x",ROUND(AVERAGE(AF131,AG131),1))</f>
        <v>4.2</v>
      </c>
      <c r="AI131" s="72">
        <f>IF('Indicator Data'!AP134="No data","x",ROUND(IF('Indicator Data'!AP134&gt;AI$334,10,IF('Indicator Data'!AP134&lt;AI$333,0,10-(AI$334-'Indicator Data'!AP134)/(AI$334-AI$333)*10)),1))</f>
        <v>3.6</v>
      </c>
      <c r="AJ131" s="72">
        <f>IF('Indicator Data'!AR134="No data","x",ROUND(IF('Indicator Data'!AR134&gt;$AJ$334,10,IF('Indicator Data'!AR134&lt;$AJ$333,0,10-($AJ$334-'Indicator Data'!AR134)/($AJ$334-$AJ$333)*10)),1))</f>
        <v>5.9</v>
      </c>
      <c r="AK131" s="75">
        <f t="shared" ref="AK131:AK194" si="39">IF(AND(AI131="x",AJ131="x"),"x",ROUND(AVERAGE(AI131,AJ131),1))</f>
        <v>4.8</v>
      </c>
      <c r="AL131" s="79">
        <f t="shared" si="27"/>
        <v>6.5</v>
      </c>
      <c r="AM131" s="80">
        <f t="shared" ref="AM131:AM194" si="40">IF(AND(AL131="x",OR(X131=0,X131="x")),"x",IF(AND(AL131="x",X131&gt;0),ROUND(X131,1),ROUND((10-GEOMEAN(((10-X131)/10*9+1),((10-AL131)/10*9+1)))/9*10,1)))</f>
        <v>4</v>
      </c>
    </row>
    <row r="132" spans="1:39" ht="15.75" customHeight="1" x14ac:dyDescent="0.25">
      <c r="A132" s="47" t="s">
        <v>346</v>
      </c>
      <c r="B132" s="47" t="s">
        <v>368</v>
      </c>
      <c r="C132" s="47" t="s">
        <v>371</v>
      </c>
      <c r="D132" s="47" t="s">
        <v>372</v>
      </c>
      <c r="E132" s="72">
        <f>IF('Indicator Data'!O135="No data","x",ROUND(IF('Indicator Data'!O135&gt;E$334,10,IF('Indicator Data'!O135&lt;E$333,0,10-(E$334-'Indicator Data'!O135)/(E$334-E$333)*10)),1))</f>
        <v>4.4000000000000004</v>
      </c>
      <c r="F132" s="73">
        <f>IF('Indicator Data'!P135="No data","x",ROUND(IF('Indicator Data'!P135^2&gt;F$334,10,IF('Indicator Data'!P135^2&lt;F$333,0,10-(F$334-'Indicator Data'!P135^2)/(F$334-F$333)*10)),1))</f>
        <v>10</v>
      </c>
      <c r="G132" s="81">
        <f>IF('Indicator Data'!Q135="No data","x",ROUND(IF('Indicator Data'!Q135^2&gt;G$334,10,IF('Indicator Data'!Q135^2&lt;G$333,0,10-(G$334-'Indicator Data'!Q135^2)/(G$334-G$333)*10)),1))</f>
        <v>9.3000000000000007</v>
      </c>
      <c r="H132" s="81">
        <f>IF('Indicator Data'!R135="No data","x",ROUND(IF('Indicator Data'!R135&gt;H$334,10,IF('Indicator Data'!R135&lt;H$333,0,10-(H$334-'Indicator Data'!R135)/(H$334-H$333)*10)),1))</f>
        <v>7.5</v>
      </c>
      <c r="I132" s="73">
        <f t="shared" si="28"/>
        <v>8.4</v>
      </c>
      <c r="J132" s="73">
        <v>2.2999999999999998</v>
      </c>
      <c r="K132" s="73">
        <v>8.4</v>
      </c>
      <c r="L132" s="75">
        <f t="shared" si="29"/>
        <v>7.7</v>
      </c>
      <c r="M132" s="72">
        <f>IF('Indicator Data'!U135="No data","x",ROUND(IF('Indicator Data'!U135&gt;M$334,0,IF('Indicator Data'!U135&lt;M$333,10,(M$334-'Indicator Data'!U135)/(M$334-M$333)*10)),1))</f>
        <v>0</v>
      </c>
      <c r="N132" s="72">
        <v>1.7</v>
      </c>
      <c r="O132" s="72">
        <v>0.54</v>
      </c>
      <c r="P132" s="75">
        <f t="shared" si="30"/>
        <v>0.8</v>
      </c>
      <c r="Q132" s="72">
        <f>IF('Indicator Data'!X135="No data","x",ROUND(IF('Indicator Data'!X135&gt;Q$334,10,IF('Indicator Data'!X135&lt;Q$333,0,10-(Q$334-'Indicator Data'!X135)/(Q$334-Q$333)*10)),1))</f>
        <v>4.3</v>
      </c>
      <c r="R132" s="75">
        <f t="shared" si="31"/>
        <v>4.3</v>
      </c>
      <c r="S132" s="76">
        <f t="shared" si="32"/>
        <v>5.0999999999999996</v>
      </c>
      <c r="T132" s="77">
        <f>IF(AND('Indicator Data'!AC135="No data",'Indicator Data'!AD135="No data",'Indicator Data'!AE135="No data",'Indicator Data'!AF135="No data"),0,SUM('Indicator Data'!AC135:AF135)/100)</f>
        <v>0</v>
      </c>
      <c r="U132" s="72">
        <f t="shared" si="33"/>
        <v>0</v>
      </c>
      <c r="V132" s="78">
        <f>IF('Indicator Data'!BF135="No data","x",T132*100/'Indicator Data'!BF135)</f>
        <v>0</v>
      </c>
      <c r="W132" s="72">
        <f t="shared" si="34"/>
        <v>0</v>
      </c>
      <c r="X132" s="79">
        <f t="shared" si="35"/>
        <v>0</v>
      </c>
      <c r="Y132" s="72">
        <f>IF('Indicator Data'!AK135="x","x",ROUND((PERCENTRANK('Indicator Data'!$AK$6:$AK$335,'Indicator Data'!AK135,2)*10),1))</f>
        <v>8.9</v>
      </c>
      <c r="Z132" s="72">
        <f>IF('Indicator Data'!AJ135="x","x",ROUND((PERCENTRANK('Indicator Data'!$AJ$6:$AJ$335,'Indicator Data'!AJ135,2)*10),1))</f>
        <v>8.8000000000000007</v>
      </c>
      <c r="AA132" s="75">
        <f t="shared" si="36"/>
        <v>8.9</v>
      </c>
      <c r="AB132" s="72">
        <f>IF('Indicator Data'!Y135="No data","x",ROUND(IF('Indicator Data'!Y135&gt;AB$334,10,IF('Indicator Data'!Y135&lt;AB$333,0,10-(AB$334-'Indicator Data'!Y135)/(AB$334-AB$333)*10)),1))</f>
        <v>5.5</v>
      </c>
      <c r="AC132" s="72">
        <f>IF('Indicator Data'!AB135="No data","x",ROUND(IF('Indicator Data'!AB135&gt;AC$334,10,IF('Indicator Data'!AB135&lt;AC$333,0,10-(AC$334-'Indicator Data'!AB135)/(AC$334-AC$333)*10)),1))</f>
        <v>5.4</v>
      </c>
      <c r="AD132" s="72">
        <f>IF('Indicator Data'!AG135="No data","x",ROUND(IF('Indicator Data'!AG135&gt;AD$334,10,IF('Indicator Data'!AG135&lt;AD$333,0,10-(AD$334-'Indicator Data'!AG135)/(AD$334-AD$333)*10)),1))</f>
        <v>0.5</v>
      </c>
      <c r="AE132" s="75">
        <f t="shared" si="37"/>
        <v>3.8</v>
      </c>
      <c r="AF132" s="72">
        <f>IF('Indicator Data'!AM135="No data","x",ROUND(IF('Indicator Data'!AM135&gt;AF$334,10,IF('Indicator Data'!AM135&lt;AF$333,0,10-(AF$334-'Indicator Data'!AM135)/(AF$334-AF$333)*10)),1))</f>
        <v>9</v>
      </c>
      <c r="AG132" s="72">
        <f>IF('Indicator Data'!AN135="No data","x",ROUND(IF('Indicator Data'!AN135&gt;AG$334,0,IF('Indicator Data'!AN135&lt;AG$333,10,(AG$334-'Indicator Data'!AN135)/(AG$334-AG$333)*10)),1))</f>
        <v>2.7</v>
      </c>
      <c r="AH132" s="75">
        <f t="shared" si="38"/>
        <v>5.9</v>
      </c>
      <c r="AI132" s="72">
        <f>IF('Indicator Data'!AP135="No data","x",ROUND(IF('Indicator Data'!AP135&gt;AI$334,10,IF('Indicator Data'!AP135&lt;AI$333,0,10-(AI$334-'Indicator Data'!AP135)/(AI$334-AI$333)*10)),1))</f>
        <v>4.5</v>
      </c>
      <c r="AJ132" s="72">
        <f>IF('Indicator Data'!AR135="No data","x",ROUND(IF('Indicator Data'!AR135&gt;$AJ$334,10,IF('Indicator Data'!AR135&lt;$AJ$333,0,10-($AJ$334-'Indicator Data'!AR135)/($AJ$334-$AJ$333)*10)),1))</f>
        <v>8.4</v>
      </c>
      <c r="AK132" s="75">
        <f t="shared" si="39"/>
        <v>6.5</v>
      </c>
      <c r="AL132" s="79">
        <f t="shared" ref="AL132:AL195" si="41">IF(AND(AE132="x",AH132="x",AK132="x",AA132="x"),"x",IF(AA132="X",ROUND((10-GEOMEAN(((10-AE132)/10*9+1),((10-AH132)/10*9+1),((10-AK132)/10*9+1)))/9*10,1),ROUND((10-GEOMEAN(((10-AE132)/10*9+1),((10-AH132)/10*9+1),((10-AK132)/10*9+1),((10-AA132)/10*9+1)))/9*10,1)))</f>
        <v>6.7</v>
      </c>
      <c r="AM132" s="80">
        <f t="shared" si="40"/>
        <v>4.0999999999999996</v>
      </c>
    </row>
    <row r="133" spans="1:39" ht="15.75" customHeight="1" x14ac:dyDescent="0.25">
      <c r="A133" s="47" t="s">
        <v>346</v>
      </c>
      <c r="B133" s="47" t="s">
        <v>368</v>
      </c>
      <c r="C133" s="47" t="s">
        <v>373</v>
      </c>
      <c r="D133" s="47" t="s">
        <v>374</v>
      </c>
      <c r="E133" s="72">
        <f>IF('Indicator Data'!O136="No data","x",ROUND(IF('Indicator Data'!O136&gt;E$334,10,IF('Indicator Data'!O136&lt;E$333,0,10-(E$334-'Indicator Data'!O136)/(E$334-E$333)*10)),1))</f>
        <v>4.7</v>
      </c>
      <c r="F133" s="73">
        <f>IF('Indicator Data'!P136="No data","x",ROUND(IF('Indicator Data'!P136^2&gt;F$334,10,IF('Indicator Data'!P136^2&lt;F$333,0,10-(F$334-'Indicator Data'!P136^2)/(F$334-F$333)*10)),1))</f>
        <v>10</v>
      </c>
      <c r="G133" s="81">
        <f>IF('Indicator Data'!Q136="No data","x",ROUND(IF('Indicator Data'!Q136^2&gt;G$334,10,IF('Indicator Data'!Q136^2&lt;G$333,0,10-(G$334-'Indicator Data'!Q136^2)/(G$334-G$333)*10)),1))</f>
        <v>9.3000000000000007</v>
      </c>
      <c r="H133" s="81">
        <f>IF('Indicator Data'!R136="No data","x",ROUND(IF('Indicator Data'!R136&gt;H$334,10,IF('Indicator Data'!R136&lt;H$333,0,10-(H$334-'Indicator Data'!R136)/(H$334-H$333)*10)),1))</f>
        <v>6.9</v>
      </c>
      <c r="I133" s="73">
        <f t="shared" si="28"/>
        <v>8.1</v>
      </c>
      <c r="J133" s="73">
        <v>2.6</v>
      </c>
      <c r="K133" s="73">
        <v>7.8</v>
      </c>
      <c r="L133" s="75">
        <f t="shared" si="29"/>
        <v>7.5</v>
      </c>
      <c r="M133" s="72">
        <f>IF('Indicator Data'!U136="No data","x",ROUND(IF('Indicator Data'!U136&gt;M$334,0,IF('Indicator Data'!U136&lt;M$333,10,(M$334-'Indicator Data'!U136)/(M$334-M$333)*10)),1))</f>
        <v>2.2000000000000002</v>
      </c>
      <c r="N133" s="72">
        <v>1.9</v>
      </c>
      <c r="O133" s="72">
        <v>0.92</v>
      </c>
      <c r="P133" s="75">
        <f t="shared" si="30"/>
        <v>1.7</v>
      </c>
      <c r="Q133" s="72">
        <f>IF('Indicator Data'!X136="No data","x",ROUND(IF('Indicator Data'!X136&gt;Q$334,10,IF('Indicator Data'!X136&lt;Q$333,0,10-(Q$334-'Indicator Data'!X136)/(Q$334-Q$333)*10)),1))</f>
        <v>3.4</v>
      </c>
      <c r="R133" s="75">
        <f t="shared" si="31"/>
        <v>3.4</v>
      </c>
      <c r="S133" s="76">
        <f t="shared" si="32"/>
        <v>5</v>
      </c>
      <c r="T133" s="77">
        <f>IF(AND('Indicator Data'!AC136="No data",'Indicator Data'!AD136="No data",'Indicator Data'!AE136="No data",'Indicator Data'!AF136="No data"),0,SUM('Indicator Data'!AC136:AF136)/100)</f>
        <v>0</v>
      </c>
      <c r="U133" s="72">
        <f t="shared" si="33"/>
        <v>0</v>
      </c>
      <c r="V133" s="78">
        <f>IF('Indicator Data'!BF136="No data","x",T133*100/'Indicator Data'!BF136)</f>
        <v>0</v>
      </c>
      <c r="W133" s="72">
        <f t="shared" si="34"/>
        <v>0</v>
      </c>
      <c r="X133" s="79">
        <f t="shared" si="35"/>
        <v>0</v>
      </c>
      <c r="Y133" s="72">
        <f>IF('Indicator Data'!AK136="x","x",ROUND((PERCENTRANK('Indicator Data'!$AK$6:$AK$335,'Indicator Data'!AK136,2)*10),1))</f>
        <v>4.9000000000000004</v>
      </c>
      <c r="Z133" s="72">
        <f>IF('Indicator Data'!AJ136="x","x",ROUND((PERCENTRANK('Indicator Data'!$AJ$6:$AJ$335,'Indicator Data'!AJ136,2)*10),1))</f>
        <v>4.5999999999999996</v>
      </c>
      <c r="AA133" s="75">
        <f t="shared" si="36"/>
        <v>4.8</v>
      </c>
      <c r="AB133" s="72">
        <f>IF('Indicator Data'!Y136="No data","x",ROUND(IF('Indicator Data'!Y136&gt;AB$334,10,IF('Indicator Data'!Y136&lt;AB$333,0,10-(AB$334-'Indicator Data'!Y136)/(AB$334-AB$333)*10)),1))</f>
        <v>5</v>
      </c>
      <c r="AC133" s="72">
        <f>IF('Indicator Data'!AB136="No data","x",ROUND(IF('Indicator Data'!AB136&gt;AC$334,10,IF('Indicator Data'!AB136&lt;AC$333,0,10-(AC$334-'Indicator Data'!AB136)/(AC$334-AC$333)*10)),1))</f>
        <v>4.7</v>
      </c>
      <c r="AD133" s="72">
        <f>IF('Indicator Data'!AG136="No data","x",ROUND(IF('Indicator Data'!AG136&gt;AD$334,10,IF('Indicator Data'!AG136&lt;AD$333,0,10-(AD$334-'Indicator Data'!AG136)/(AD$334-AD$333)*10)),1))</f>
        <v>1</v>
      </c>
      <c r="AE133" s="75">
        <f t="shared" si="37"/>
        <v>3.6</v>
      </c>
      <c r="AF133" s="72">
        <f>IF('Indicator Data'!AM136="No data","x",ROUND(IF('Indicator Data'!AM136&gt;AF$334,10,IF('Indicator Data'!AM136&lt;AF$333,0,10-(AF$334-'Indicator Data'!AM136)/(AF$334-AF$333)*10)),1))</f>
        <v>4.5999999999999996</v>
      </c>
      <c r="AG133" s="72">
        <f>IF('Indicator Data'!AN136="No data","x",ROUND(IF('Indicator Data'!AN136&gt;AG$334,0,IF('Indicator Data'!AN136&lt;AG$333,10,(AG$334-'Indicator Data'!AN136)/(AG$334-AG$333)*10)),1))</f>
        <v>0.9</v>
      </c>
      <c r="AH133" s="75">
        <f t="shared" si="38"/>
        <v>2.8</v>
      </c>
      <c r="AI133" s="72">
        <f>IF('Indicator Data'!AP136="No data","x",ROUND(IF('Indicator Data'!AP136&gt;AI$334,10,IF('Indicator Data'!AP136&lt;AI$333,0,10-(AI$334-'Indicator Data'!AP136)/(AI$334-AI$333)*10)),1))</f>
        <v>7</v>
      </c>
      <c r="AJ133" s="72">
        <f>IF('Indicator Data'!AR136="No data","x",ROUND(IF('Indicator Data'!AR136&gt;$AJ$334,10,IF('Indicator Data'!AR136&lt;$AJ$333,0,10-($AJ$334-'Indicator Data'!AR136)/($AJ$334-$AJ$333)*10)),1))</f>
        <v>4.4000000000000004</v>
      </c>
      <c r="AK133" s="75">
        <f t="shared" si="39"/>
        <v>5.7</v>
      </c>
      <c r="AL133" s="79">
        <f t="shared" si="41"/>
        <v>4.3</v>
      </c>
      <c r="AM133" s="80">
        <f t="shared" si="40"/>
        <v>2.4</v>
      </c>
    </row>
    <row r="134" spans="1:39" ht="15.75" customHeight="1" x14ac:dyDescent="0.25">
      <c r="A134" s="47" t="s">
        <v>346</v>
      </c>
      <c r="B134" s="47" t="s">
        <v>368</v>
      </c>
      <c r="C134" s="47" t="s">
        <v>375</v>
      </c>
      <c r="D134" s="47" t="s">
        <v>376</v>
      </c>
      <c r="E134" s="72">
        <f>IF('Indicator Data'!O137="No data","x",ROUND(IF('Indicator Data'!O137&gt;E$334,10,IF('Indicator Data'!O137&lt;E$333,0,10-(E$334-'Indicator Data'!O137)/(E$334-E$333)*10)),1))</f>
        <v>5.4</v>
      </c>
      <c r="F134" s="73">
        <f>IF('Indicator Data'!P137="No data","x",ROUND(IF('Indicator Data'!P137^2&gt;F$334,10,IF('Indicator Data'!P137^2&lt;F$333,0,10-(F$334-'Indicator Data'!P137^2)/(F$334-F$333)*10)),1))</f>
        <v>7.5</v>
      </c>
      <c r="G134" s="81">
        <f>IF('Indicator Data'!Q137="No data","x",ROUND(IF('Indicator Data'!Q137^2&gt;G$334,10,IF('Indicator Data'!Q137^2&lt;G$333,0,10-(G$334-'Indicator Data'!Q137^2)/(G$334-G$333)*10)),1))</f>
        <v>7.8</v>
      </c>
      <c r="H134" s="81">
        <f>IF('Indicator Data'!R137="No data","x",ROUND(IF('Indicator Data'!R137&gt;H$334,10,IF('Indicator Data'!R137&lt;H$333,0,10-(H$334-'Indicator Data'!R137)/(H$334-H$333)*10)),1))</f>
        <v>6.6</v>
      </c>
      <c r="I134" s="73">
        <f t="shared" si="28"/>
        <v>7.2</v>
      </c>
      <c r="J134" s="73">
        <v>10</v>
      </c>
      <c r="K134" s="73">
        <v>4</v>
      </c>
      <c r="L134" s="75">
        <f t="shared" si="29"/>
        <v>7.5</v>
      </c>
      <c r="M134" s="72">
        <f>IF('Indicator Data'!U137="No data","x",ROUND(IF('Indicator Data'!U137&gt;M$334,0,IF('Indicator Data'!U137&lt;M$333,10,(M$334-'Indicator Data'!U137)/(M$334-M$333)*10)),1))</f>
        <v>4.5</v>
      </c>
      <c r="N134" s="72">
        <v>2.6</v>
      </c>
      <c r="O134" s="72">
        <v>1.0900000000000001</v>
      </c>
      <c r="P134" s="75">
        <f t="shared" si="30"/>
        <v>2.8</v>
      </c>
      <c r="Q134" s="72">
        <f>IF('Indicator Data'!X137="No data","x",ROUND(IF('Indicator Data'!X137&gt;Q$334,10,IF('Indicator Data'!X137&lt;Q$333,0,10-(Q$334-'Indicator Data'!X137)/(Q$334-Q$333)*10)),1))</f>
        <v>4</v>
      </c>
      <c r="R134" s="75">
        <f t="shared" si="31"/>
        <v>4</v>
      </c>
      <c r="S134" s="76">
        <f t="shared" si="32"/>
        <v>5.5</v>
      </c>
      <c r="T134" s="77">
        <f>IF(AND('Indicator Data'!AC137="No data",'Indicator Data'!AD137="No data",'Indicator Data'!AE137="No data",'Indicator Data'!AF137="No data"),0,SUM('Indicator Data'!AC137:AF137)/100)</f>
        <v>0</v>
      </c>
      <c r="U134" s="72">
        <f t="shared" si="33"/>
        <v>0</v>
      </c>
      <c r="V134" s="78">
        <f>IF('Indicator Data'!BF137="No data","x",T134*100/'Indicator Data'!BF137)</f>
        <v>0</v>
      </c>
      <c r="W134" s="72">
        <f t="shared" si="34"/>
        <v>0</v>
      </c>
      <c r="X134" s="79">
        <f t="shared" si="35"/>
        <v>0</v>
      </c>
      <c r="Y134" s="72">
        <f>IF('Indicator Data'!AK137="x","x",ROUND((PERCENTRANK('Indicator Data'!$AK$6:$AK$335,'Indicator Data'!AK137,2)*10),1))</f>
        <v>7</v>
      </c>
      <c r="Z134" s="72">
        <f>IF('Indicator Data'!AJ137="x","x",ROUND((PERCENTRANK('Indicator Data'!$AJ$6:$AJ$335,'Indicator Data'!AJ137,2)*10),1))</f>
        <v>6.8</v>
      </c>
      <c r="AA134" s="75">
        <f t="shared" si="36"/>
        <v>6.9</v>
      </c>
      <c r="AB134" s="72">
        <f>IF('Indicator Data'!Y137="No data","x",ROUND(IF('Indicator Data'!Y137&gt;AB$334,10,IF('Indicator Data'!Y137&lt;AB$333,0,10-(AB$334-'Indicator Data'!Y137)/(AB$334-AB$333)*10)),1))</f>
        <v>5.0999999999999996</v>
      </c>
      <c r="AC134" s="72">
        <f>IF('Indicator Data'!AB137="No data","x",ROUND(IF('Indicator Data'!AB137&gt;AC$334,10,IF('Indicator Data'!AB137&lt;AC$333,0,10-(AC$334-'Indicator Data'!AB137)/(AC$334-AC$333)*10)),1))</f>
        <v>3.6</v>
      </c>
      <c r="AD134" s="72">
        <f>IF('Indicator Data'!AG137="No data","x",ROUND(IF('Indicator Data'!AG137&gt;AD$334,10,IF('Indicator Data'!AG137&lt;AD$333,0,10-(AD$334-'Indicator Data'!AG137)/(AD$334-AD$333)*10)),1))</f>
        <v>1</v>
      </c>
      <c r="AE134" s="75">
        <f t="shared" si="37"/>
        <v>3.2</v>
      </c>
      <c r="AF134" s="72">
        <f>IF('Indicator Data'!AM137="No data","x",ROUND(IF('Indicator Data'!AM137&gt;AF$334,10,IF('Indicator Data'!AM137&lt;AF$333,0,10-(AF$334-'Indicator Data'!AM137)/(AF$334-AF$333)*10)),1))</f>
        <v>4.5</v>
      </c>
      <c r="AG134" s="72">
        <f>IF('Indicator Data'!AN137="No data","x",ROUND(IF('Indicator Data'!AN137&gt;AG$334,0,IF('Indicator Data'!AN137&lt;AG$333,10,(AG$334-'Indicator Data'!AN137)/(AG$334-AG$333)*10)),1))</f>
        <v>1.2</v>
      </c>
      <c r="AH134" s="75">
        <f t="shared" si="38"/>
        <v>2.9</v>
      </c>
      <c r="AI134" s="72">
        <f>IF('Indicator Data'!AP137="No data","x",ROUND(IF('Indicator Data'!AP137&gt;AI$334,10,IF('Indicator Data'!AP137&lt;AI$333,0,10-(AI$334-'Indicator Data'!AP137)/(AI$334-AI$333)*10)),1))</f>
        <v>6.7</v>
      </c>
      <c r="AJ134" s="72">
        <f>IF('Indicator Data'!AR137="No data","x",ROUND(IF('Indicator Data'!AR137&gt;$AJ$334,10,IF('Indicator Data'!AR137&lt;$AJ$333,0,10-($AJ$334-'Indicator Data'!AR137)/($AJ$334-$AJ$333)*10)),1))</f>
        <v>4.5</v>
      </c>
      <c r="AK134" s="75">
        <f t="shared" si="39"/>
        <v>5.6</v>
      </c>
      <c r="AL134" s="79">
        <f t="shared" si="41"/>
        <v>4.9000000000000004</v>
      </c>
      <c r="AM134" s="80">
        <f t="shared" si="40"/>
        <v>2.8</v>
      </c>
    </row>
    <row r="135" spans="1:39" ht="15.75" customHeight="1" x14ac:dyDescent="0.25">
      <c r="A135" s="47" t="s">
        <v>346</v>
      </c>
      <c r="B135" s="47" t="s">
        <v>368</v>
      </c>
      <c r="C135" s="47" t="s">
        <v>377</v>
      </c>
      <c r="D135" s="47" t="s">
        <v>378</v>
      </c>
      <c r="E135" s="72">
        <f>IF('Indicator Data'!O138="No data","x",ROUND(IF('Indicator Data'!O138&gt;E$334,10,IF('Indicator Data'!O138&lt;E$333,0,10-(E$334-'Indicator Data'!O138)/(E$334-E$333)*10)),1))</f>
        <v>5.4</v>
      </c>
      <c r="F135" s="73">
        <f>IF('Indicator Data'!P138="No data","x",ROUND(IF('Indicator Data'!P138^2&gt;F$334,10,IF('Indicator Data'!P138^2&lt;F$333,0,10-(F$334-'Indicator Data'!P138^2)/(F$334-F$333)*10)),1))</f>
        <v>9</v>
      </c>
      <c r="G135" s="81">
        <f>IF('Indicator Data'!Q138="No data","x",ROUND(IF('Indicator Data'!Q138^2&gt;G$334,10,IF('Indicator Data'!Q138^2&lt;G$333,0,10-(G$334-'Indicator Data'!Q138^2)/(G$334-G$333)*10)),1))</f>
        <v>8.6999999999999993</v>
      </c>
      <c r="H135" s="81">
        <f>IF('Indicator Data'!R138="No data","x",ROUND(IF('Indicator Data'!R138&gt;H$334,10,IF('Indicator Data'!R138&lt;H$333,0,10-(H$334-'Indicator Data'!R138)/(H$334-H$333)*10)),1))</f>
        <v>8.4</v>
      </c>
      <c r="I135" s="73">
        <f t="shared" si="28"/>
        <v>8.6</v>
      </c>
      <c r="J135" s="73">
        <v>10</v>
      </c>
      <c r="K135" s="73">
        <v>6.5</v>
      </c>
      <c r="L135" s="75">
        <f t="shared" si="29"/>
        <v>8.4</v>
      </c>
      <c r="M135" s="72">
        <f>IF('Indicator Data'!U138="No data","x",ROUND(IF('Indicator Data'!U138&gt;M$334,0,IF('Indicator Data'!U138&lt;M$333,10,(M$334-'Indicator Data'!U138)/(M$334-M$333)*10)),1))</f>
        <v>4.4000000000000004</v>
      </c>
      <c r="N135" s="72">
        <v>2.9</v>
      </c>
      <c r="O135" s="72">
        <v>0.75</v>
      </c>
      <c r="P135" s="75">
        <f t="shared" si="30"/>
        <v>2.8</v>
      </c>
      <c r="Q135" s="72">
        <f>IF('Indicator Data'!X138="No data","x",ROUND(IF('Indicator Data'!X138&gt;Q$334,10,IF('Indicator Data'!X138&lt;Q$333,0,10-(Q$334-'Indicator Data'!X138)/(Q$334-Q$333)*10)),1))</f>
        <v>4.5999999999999996</v>
      </c>
      <c r="R135" s="75">
        <f t="shared" si="31"/>
        <v>4.5999999999999996</v>
      </c>
      <c r="S135" s="76">
        <f t="shared" si="32"/>
        <v>6.1</v>
      </c>
      <c r="T135" s="77">
        <f>IF(AND('Indicator Data'!AC138="No data",'Indicator Data'!AD138="No data",'Indicator Data'!AE138="No data",'Indicator Data'!AF138="No data"),0,SUM('Indicator Data'!AC138:AF138)/100)</f>
        <v>0</v>
      </c>
      <c r="U135" s="72">
        <f t="shared" si="33"/>
        <v>0</v>
      </c>
      <c r="V135" s="78">
        <f>IF('Indicator Data'!BF138="No data","x",T135*100/'Indicator Data'!BF138)</f>
        <v>0</v>
      </c>
      <c r="W135" s="72">
        <f t="shared" si="34"/>
        <v>0</v>
      </c>
      <c r="X135" s="79">
        <f t="shared" si="35"/>
        <v>0</v>
      </c>
      <c r="Y135" s="72">
        <f>IF('Indicator Data'!AK138="x","x",ROUND((PERCENTRANK('Indicator Data'!$AK$6:$AK$335,'Indicator Data'!AK138,2)*10),1))</f>
        <v>9.1999999999999993</v>
      </c>
      <c r="Z135" s="72">
        <f>IF('Indicator Data'!AJ138="x","x",ROUND((PERCENTRANK('Indicator Data'!$AJ$6:$AJ$335,'Indicator Data'!AJ138,2)*10),1))</f>
        <v>9.1</v>
      </c>
      <c r="AA135" s="75">
        <f t="shared" si="36"/>
        <v>9.1999999999999993</v>
      </c>
      <c r="AB135" s="72">
        <f>IF('Indicator Data'!Y138="No data","x",ROUND(IF('Indicator Data'!Y138&gt;AB$334,10,IF('Indicator Data'!Y138&lt;AB$333,0,10-(AB$334-'Indicator Data'!Y138)/(AB$334-AB$333)*10)),1))</f>
        <v>5.3</v>
      </c>
      <c r="AC135" s="72">
        <f>IF('Indicator Data'!AB138="No data","x",ROUND(IF('Indicator Data'!AB138&gt;AC$334,10,IF('Indicator Data'!AB138&lt;AC$333,0,10-(AC$334-'Indicator Data'!AB138)/(AC$334-AC$333)*10)),1))</f>
        <v>3.3</v>
      </c>
      <c r="AD135" s="72">
        <f>IF('Indicator Data'!AG138="No data","x",ROUND(IF('Indicator Data'!AG138&gt;AD$334,10,IF('Indicator Data'!AG138&lt;AD$333,0,10-(AD$334-'Indicator Data'!AG138)/(AD$334-AD$333)*10)),1))</f>
        <v>0.9</v>
      </c>
      <c r="AE135" s="75">
        <f t="shared" si="37"/>
        <v>3.2</v>
      </c>
      <c r="AF135" s="72">
        <f>IF('Indicator Data'!AM138="No data","x",ROUND(IF('Indicator Data'!AM138&gt;AF$334,10,IF('Indicator Data'!AM138&lt;AF$333,0,10-(AF$334-'Indicator Data'!AM138)/(AF$334-AF$333)*10)),1))</f>
        <v>5.4</v>
      </c>
      <c r="AG135" s="72">
        <f>IF('Indicator Data'!AN138="No data","x",ROUND(IF('Indicator Data'!AN138&gt;AG$334,0,IF('Indicator Data'!AN138&lt;AG$333,10,(AG$334-'Indicator Data'!AN138)/(AG$334-AG$333)*10)),1))</f>
        <v>0.7</v>
      </c>
      <c r="AH135" s="75">
        <f t="shared" si="38"/>
        <v>3.1</v>
      </c>
      <c r="AI135" s="72">
        <f>IF('Indicator Data'!AP138="No data","x",ROUND(IF('Indicator Data'!AP138&gt;AI$334,10,IF('Indicator Data'!AP138&lt;AI$333,0,10-(AI$334-'Indicator Data'!AP138)/(AI$334-AI$333)*10)),1))</f>
        <v>6.4</v>
      </c>
      <c r="AJ135" s="72">
        <f>IF('Indicator Data'!AR138="No data","x",ROUND(IF('Indicator Data'!AR138&gt;$AJ$334,10,IF('Indicator Data'!AR138&lt;$AJ$333,0,10-($AJ$334-'Indicator Data'!AR138)/($AJ$334-$AJ$333)*10)),1))</f>
        <v>5.3</v>
      </c>
      <c r="AK135" s="75">
        <f t="shared" si="39"/>
        <v>5.9</v>
      </c>
      <c r="AL135" s="79">
        <f t="shared" si="41"/>
        <v>6.1</v>
      </c>
      <c r="AM135" s="80">
        <f t="shared" si="40"/>
        <v>3.6</v>
      </c>
    </row>
    <row r="136" spans="1:39" ht="15.75" customHeight="1" x14ac:dyDescent="0.25">
      <c r="A136" s="47" t="s">
        <v>346</v>
      </c>
      <c r="B136" s="47" t="s">
        <v>379</v>
      </c>
      <c r="C136" s="47" t="s">
        <v>379</v>
      </c>
      <c r="D136" s="47" t="s">
        <v>380</v>
      </c>
      <c r="E136" s="72">
        <f>IF('Indicator Data'!O139="No data","x",ROUND(IF('Indicator Data'!O139&gt;E$334,10,IF('Indicator Data'!O139&lt;E$333,0,10-(E$334-'Indicator Data'!O139)/(E$334-E$333)*10)),1))</f>
        <v>3.6</v>
      </c>
      <c r="F136" s="73">
        <f>IF('Indicator Data'!P139="No data","x",ROUND(IF('Indicator Data'!P139^2&gt;F$334,10,IF('Indicator Data'!P139^2&lt;F$333,0,10-(F$334-'Indicator Data'!P139^2)/(F$334-F$333)*10)),1))</f>
        <v>2.6</v>
      </c>
      <c r="G136" s="81">
        <f>IF('Indicator Data'!Q139="No data","x",ROUND(IF('Indicator Data'!Q139^2&gt;G$334,10,IF('Indicator Data'!Q139^2&lt;G$333,0,10-(G$334-'Indicator Data'!Q139^2)/(G$334-G$333)*10)),1))</f>
        <v>6.6</v>
      </c>
      <c r="H136" s="81">
        <f>IF('Indicator Data'!R139="No data","x",ROUND(IF('Indicator Data'!R139&gt;H$334,10,IF('Indicator Data'!R139&lt;H$333,0,10-(H$334-'Indicator Data'!R139)/(H$334-H$333)*10)),1))</f>
        <v>2.2999999999999998</v>
      </c>
      <c r="I136" s="73">
        <f t="shared" si="28"/>
        <v>4.5</v>
      </c>
      <c r="J136" s="73">
        <v>4.7</v>
      </c>
      <c r="K136" s="73">
        <v>2.5</v>
      </c>
      <c r="L136" s="75">
        <f t="shared" si="29"/>
        <v>3.6</v>
      </c>
      <c r="M136" s="72">
        <f>IF('Indicator Data'!U139="No data","x",ROUND(IF('Indicator Data'!U139&gt;M$334,0,IF('Indicator Data'!U139&lt;M$333,10,(M$334-'Indicator Data'!U139)/(M$334-M$333)*10)),1))</f>
        <v>4.2</v>
      </c>
      <c r="N136" s="72">
        <v>4.4000000000000004</v>
      </c>
      <c r="O136" s="72">
        <v>1.71</v>
      </c>
      <c r="P136" s="75">
        <f t="shared" si="30"/>
        <v>3.5</v>
      </c>
      <c r="Q136" s="72">
        <f>IF('Indicator Data'!X139="No data","x",ROUND(IF('Indicator Data'!X139&gt;Q$334,10,IF('Indicator Data'!X139&lt;Q$333,0,10-(Q$334-'Indicator Data'!X139)/(Q$334-Q$333)*10)),1))</f>
        <v>4.9000000000000004</v>
      </c>
      <c r="R136" s="75">
        <f t="shared" si="31"/>
        <v>4.9000000000000004</v>
      </c>
      <c r="S136" s="76">
        <f t="shared" si="32"/>
        <v>3.9</v>
      </c>
      <c r="T136" s="77">
        <f>IF(AND('Indicator Data'!AC139="No data",'Indicator Data'!AD139="No data",'Indicator Data'!AE139="No data",'Indicator Data'!AF139="No data"),0,SUM('Indicator Data'!AC139:AF139)/100)</f>
        <v>0</v>
      </c>
      <c r="U136" s="72">
        <f t="shared" si="33"/>
        <v>0</v>
      </c>
      <c r="V136" s="78">
        <f>IF('Indicator Data'!BF139="No data","x",T136*100/'Indicator Data'!BF139)</f>
        <v>0</v>
      </c>
      <c r="W136" s="72">
        <f t="shared" si="34"/>
        <v>0</v>
      </c>
      <c r="X136" s="79">
        <f t="shared" si="35"/>
        <v>0</v>
      </c>
      <c r="Y136" s="72">
        <f>IF('Indicator Data'!AK139="x","x",ROUND((PERCENTRANK('Indicator Data'!$AK$6:$AK$335,'Indicator Data'!AK139,2)*10),1))</f>
        <v>8.6</v>
      </c>
      <c r="Z136" s="72">
        <f>IF('Indicator Data'!AJ139="x","x",ROUND((PERCENTRANK('Indicator Data'!$AJ$6:$AJ$335,'Indicator Data'!AJ139,2)*10),1))</f>
        <v>8.4</v>
      </c>
      <c r="AA136" s="75">
        <f t="shared" si="36"/>
        <v>8.5</v>
      </c>
      <c r="AB136" s="72">
        <f>IF('Indicator Data'!Y139="No data","x",ROUND(IF('Indicator Data'!Y139&gt;AB$334,10,IF('Indicator Data'!Y139&lt;AB$333,0,10-(AB$334-'Indicator Data'!Y139)/(AB$334-AB$333)*10)),1))</f>
        <v>2.8</v>
      </c>
      <c r="AC136" s="72">
        <f>IF('Indicator Data'!AB139="No data","x",ROUND(IF('Indicator Data'!AB139&gt;AC$334,10,IF('Indicator Data'!AB139&lt;AC$333,0,10-(AC$334-'Indicator Data'!AB139)/(AC$334-AC$333)*10)),1))</f>
        <v>3.4</v>
      </c>
      <c r="AD136" s="72">
        <f>IF('Indicator Data'!AG139="No data","x",ROUND(IF('Indicator Data'!AG139&gt;AD$334,10,IF('Indicator Data'!AG139&lt;AD$333,0,10-(AD$334-'Indicator Data'!AG139)/(AD$334-AD$333)*10)),1))</f>
        <v>1.4</v>
      </c>
      <c r="AE136" s="75">
        <f t="shared" si="37"/>
        <v>2.5</v>
      </c>
      <c r="AF136" s="72">
        <f>IF('Indicator Data'!AM139="No data","x",ROUND(IF('Indicator Data'!AM139&gt;AF$334,10,IF('Indicator Data'!AM139&lt;AF$333,0,10-(AF$334-'Indicator Data'!AM139)/(AF$334-AF$333)*10)),1))</f>
        <v>7.1</v>
      </c>
      <c r="AG136" s="72">
        <f>IF('Indicator Data'!AN139="No data","x",ROUND(IF('Indicator Data'!AN139&gt;AG$334,0,IF('Indicator Data'!AN139&lt;AG$333,10,(AG$334-'Indicator Data'!AN139)/(AG$334-AG$333)*10)),1))</f>
        <v>2.4</v>
      </c>
      <c r="AH136" s="75">
        <f t="shared" si="38"/>
        <v>4.8</v>
      </c>
      <c r="AI136" s="72">
        <f>IF('Indicator Data'!AP139="No data","x",ROUND(IF('Indicator Data'!AP139&gt;AI$334,10,IF('Indicator Data'!AP139&lt;AI$333,0,10-(AI$334-'Indicator Data'!AP139)/(AI$334-AI$333)*10)),1))</f>
        <v>4</v>
      </c>
      <c r="AJ136" s="72">
        <f>IF('Indicator Data'!AR139="No data","x",ROUND(IF('Indicator Data'!AR139&gt;$AJ$334,10,IF('Indicator Data'!AR139&lt;$AJ$333,0,10-($AJ$334-'Indicator Data'!AR139)/($AJ$334-$AJ$333)*10)),1))</f>
        <v>6</v>
      </c>
      <c r="AK136" s="75">
        <f t="shared" si="39"/>
        <v>5</v>
      </c>
      <c r="AL136" s="79">
        <f t="shared" si="41"/>
        <v>5.7</v>
      </c>
      <c r="AM136" s="80">
        <f t="shared" si="40"/>
        <v>3.4</v>
      </c>
    </row>
    <row r="137" spans="1:39" ht="15.75" customHeight="1" x14ac:dyDescent="0.25">
      <c r="A137" s="47" t="s">
        <v>346</v>
      </c>
      <c r="B137" s="47" t="s">
        <v>379</v>
      </c>
      <c r="C137" s="47" t="s">
        <v>381</v>
      </c>
      <c r="D137" s="47" t="s">
        <v>382</v>
      </c>
      <c r="E137" s="72">
        <f>IF('Indicator Data'!O140="No data","x",ROUND(IF('Indicator Data'!O140&gt;E$334,10,IF('Indicator Data'!O140&lt;E$333,0,10-(E$334-'Indicator Data'!O140)/(E$334-E$333)*10)),1))</f>
        <v>3.5</v>
      </c>
      <c r="F137" s="73">
        <f>IF('Indicator Data'!P140="No data","x",ROUND(IF('Indicator Data'!P140^2&gt;F$334,10,IF('Indicator Data'!P140^2&lt;F$333,0,10-(F$334-'Indicator Data'!P140^2)/(F$334-F$333)*10)),1))</f>
        <v>8.4</v>
      </c>
      <c r="G137" s="81">
        <f>IF('Indicator Data'!Q140="No data","x",ROUND(IF('Indicator Data'!Q140^2&gt;G$334,10,IF('Indicator Data'!Q140^2&lt;G$333,0,10-(G$334-'Indicator Data'!Q140^2)/(G$334-G$333)*10)),1))</f>
        <v>7.9</v>
      </c>
      <c r="H137" s="81">
        <f>IF('Indicator Data'!R140="No data","x",ROUND(IF('Indicator Data'!R140&gt;H$334,10,IF('Indicator Data'!R140&lt;H$333,0,10-(H$334-'Indicator Data'!R140)/(H$334-H$333)*10)),1))</f>
        <v>2</v>
      </c>
      <c r="I137" s="73">
        <f t="shared" si="28"/>
        <v>5</v>
      </c>
      <c r="J137" s="73">
        <v>6.2</v>
      </c>
      <c r="K137" s="73">
        <v>2</v>
      </c>
      <c r="L137" s="75">
        <f t="shared" si="29"/>
        <v>5.5</v>
      </c>
      <c r="M137" s="72">
        <f>IF('Indicator Data'!U140="No data","x",ROUND(IF('Indicator Data'!U140&gt;M$334,0,IF('Indicator Data'!U140&lt;M$333,10,(M$334-'Indicator Data'!U140)/(M$334-M$333)*10)),1))</f>
        <v>2.5</v>
      </c>
      <c r="N137" s="72">
        <v>3.2</v>
      </c>
      <c r="O137" s="72">
        <v>0.88</v>
      </c>
      <c r="P137" s="75">
        <f t="shared" si="30"/>
        <v>2.2000000000000002</v>
      </c>
      <c r="Q137" s="72">
        <f>IF('Indicator Data'!X140="No data","x",ROUND(IF('Indicator Data'!X140&gt;Q$334,10,IF('Indicator Data'!X140&lt;Q$333,0,10-(Q$334-'Indicator Data'!X140)/(Q$334-Q$333)*10)),1))</f>
        <v>5.4</v>
      </c>
      <c r="R137" s="75">
        <f t="shared" si="31"/>
        <v>5.4</v>
      </c>
      <c r="S137" s="76">
        <f t="shared" si="32"/>
        <v>4.7</v>
      </c>
      <c r="T137" s="77">
        <f>IF(AND('Indicator Data'!AC140="No data",'Indicator Data'!AD140="No data",'Indicator Data'!AE140="No data",'Indicator Data'!AF140="No data"),0,SUM('Indicator Data'!AC140:AF140)/100)</f>
        <v>0</v>
      </c>
      <c r="U137" s="72">
        <f t="shared" si="33"/>
        <v>0</v>
      </c>
      <c r="V137" s="78">
        <f>IF('Indicator Data'!BF140="No data","x",T137*100/'Indicator Data'!BF140)</f>
        <v>0</v>
      </c>
      <c r="W137" s="72">
        <f t="shared" si="34"/>
        <v>0</v>
      </c>
      <c r="X137" s="79">
        <f t="shared" si="35"/>
        <v>0</v>
      </c>
      <c r="Y137" s="72">
        <f>IF('Indicator Data'!AK140="x","x",ROUND((PERCENTRANK('Indicator Data'!$AK$6:$AK$335,'Indicator Data'!AK140,2)*10),1))</f>
        <v>7.3</v>
      </c>
      <c r="Z137" s="72">
        <f>IF('Indicator Data'!AJ140="x","x",ROUND((PERCENTRANK('Indicator Data'!$AJ$6:$AJ$335,'Indicator Data'!AJ140,2)*10),1))</f>
        <v>6.9</v>
      </c>
      <c r="AA137" s="75">
        <f t="shared" si="36"/>
        <v>7.1</v>
      </c>
      <c r="AB137" s="72">
        <f>IF('Indicator Data'!Y140="No data","x",ROUND(IF('Indicator Data'!Y140&gt;AB$334,10,IF('Indicator Data'!Y140&lt;AB$333,0,10-(AB$334-'Indicator Data'!Y140)/(AB$334-AB$333)*10)),1))</f>
        <v>3.4</v>
      </c>
      <c r="AC137" s="72">
        <f>IF('Indicator Data'!AB140="No data","x",ROUND(IF('Indicator Data'!AB140&gt;AC$334,10,IF('Indicator Data'!AB140&lt;AC$333,0,10-(AC$334-'Indicator Data'!AB140)/(AC$334-AC$333)*10)),1))</f>
        <v>2.8</v>
      </c>
      <c r="AD137" s="72">
        <f>IF('Indicator Data'!AG140="No data","x",ROUND(IF('Indicator Data'!AG140&gt;AD$334,10,IF('Indicator Data'!AG140&lt;AD$333,0,10-(AD$334-'Indicator Data'!AG140)/(AD$334-AD$333)*10)),1))</f>
        <v>0.9</v>
      </c>
      <c r="AE137" s="75">
        <f t="shared" si="37"/>
        <v>2.4</v>
      </c>
      <c r="AF137" s="72">
        <f>IF('Indicator Data'!AM140="No data","x",ROUND(IF('Indicator Data'!AM140&gt;AF$334,10,IF('Indicator Data'!AM140&lt;AF$333,0,10-(AF$334-'Indicator Data'!AM140)/(AF$334-AF$333)*10)),1))</f>
        <v>6.4</v>
      </c>
      <c r="AG137" s="72">
        <f>IF('Indicator Data'!AN140="No data","x",ROUND(IF('Indicator Data'!AN140&gt;AG$334,0,IF('Indicator Data'!AN140&lt;AG$333,10,(AG$334-'Indicator Data'!AN140)/(AG$334-AG$333)*10)),1))</f>
        <v>2.2000000000000002</v>
      </c>
      <c r="AH137" s="75">
        <f t="shared" si="38"/>
        <v>4.3</v>
      </c>
      <c r="AI137" s="72">
        <f>IF('Indicator Data'!AP140="No data","x",ROUND(IF('Indicator Data'!AP140&gt;AI$334,10,IF('Indicator Data'!AP140&lt;AI$333,0,10-(AI$334-'Indicator Data'!AP140)/(AI$334-AI$333)*10)),1))</f>
        <v>4.4000000000000004</v>
      </c>
      <c r="AJ137" s="72">
        <f>IF('Indicator Data'!AR140="No data","x",ROUND(IF('Indicator Data'!AR140&gt;$AJ$334,10,IF('Indicator Data'!AR140&lt;$AJ$333,0,10-($AJ$334-'Indicator Data'!AR140)/($AJ$334-$AJ$333)*10)),1))</f>
        <v>5.2</v>
      </c>
      <c r="AK137" s="75">
        <f t="shared" si="39"/>
        <v>4.8</v>
      </c>
      <c r="AL137" s="79">
        <f t="shared" si="41"/>
        <v>4.9000000000000004</v>
      </c>
      <c r="AM137" s="80">
        <f t="shared" si="40"/>
        <v>2.8</v>
      </c>
    </row>
    <row r="138" spans="1:39" ht="15.75" customHeight="1" x14ac:dyDescent="0.25">
      <c r="A138" s="47" t="s">
        <v>346</v>
      </c>
      <c r="B138" s="47" t="s">
        <v>379</v>
      </c>
      <c r="C138" s="47" t="s">
        <v>383</v>
      </c>
      <c r="D138" s="47" t="s">
        <v>384</v>
      </c>
      <c r="E138" s="72">
        <f>IF('Indicator Data'!O141="No data","x",ROUND(IF('Indicator Data'!O141&gt;E$334,10,IF('Indicator Data'!O141&lt;E$333,0,10-(E$334-'Indicator Data'!O141)/(E$334-E$333)*10)),1))</f>
        <v>4.4000000000000004</v>
      </c>
      <c r="F138" s="73">
        <f>IF('Indicator Data'!P141="No data","x",ROUND(IF('Indicator Data'!P141^2&gt;F$334,10,IF('Indicator Data'!P141^2&lt;F$333,0,10-(F$334-'Indicator Data'!P141^2)/(F$334-F$333)*10)),1))</f>
        <v>9.1999999999999993</v>
      </c>
      <c r="G138" s="81">
        <f>IF('Indicator Data'!Q141="No data","x",ROUND(IF('Indicator Data'!Q141^2&gt;G$334,10,IF('Indicator Data'!Q141^2&lt;G$333,0,10-(G$334-'Indicator Data'!Q141^2)/(G$334-G$333)*10)),1))</f>
        <v>5.5</v>
      </c>
      <c r="H138" s="81">
        <f>IF('Indicator Data'!R141="No data","x",ROUND(IF('Indicator Data'!R141&gt;H$334,10,IF('Indicator Data'!R141&lt;H$333,0,10-(H$334-'Indicator Data'!R141)/(H$334-H$333)*10)),1))</f>
        <v>2.5</v>
      </c>
      <c r="I138" s="73">
        <f t="shared" si="28"/>
        <v>4</v>
      </c>
      <c r="J138" s="73">
        <v>7.7</v>
      </c>
      <c r="K138" s="73">
        <v>4.4000000000000004</v>
      </c>
      <c r="L138" s="75">
        <f t="shared" si="29"/>
        <v>6.5</v>
      </c>
      <c r="M138" s="72">
        <f>IF('Indicator Data'!U141="No data","x",ROUND(IF('Indicator Data'!U141&gt;M$334,0,IF('Indicator Data'!U141&lt;M$333,10,(M$334-'Indicator Data'!U141)/(M$334-M$333)*10)),1))</f>
        <v>6.1</v>
      </c>
      <c r="N138" s="72">
        <v>7.8</v>
      </c>
      <c r="O138" s="72">
        <v>1.29</v>
      </c>
      <c r="P138" s="75">
        <f t="shared" si="30"/>
        <v>5.6</v>
      </c>
      <c r="Q138" s="72">
        <f>IF('Indicator Data'!X141="No data","x",ROUND(IF('Indicator Data'!X141&gt;Q$334,10,IF('Indicator Data'!X141&lt;Q$333,0,10-(Q$334-'Indicator Data'!X141)/(Q$334-Q$333)*10)),1))</f>
        <v>6</v>
      </c>
      <c r="R138" s="75">
        <f t="shared" si="31"/>
        <v>6</v>
      </c>
      <c r="S138" s="76">
        <f t="shared" si="32"/>
        <v>6.2</v>
      </c>
      <c r="T138" s="77">
        <f>IF(AND('Indicator Data'!AC141="No data",'Indicator Data'!AD141="No data",'Indicator Data'!AE141="No data",'Indicator Data'!AF141="No data"),0,SUM('Indicator Data'!AC141:AF141)/100)</f>
        <v>0</v>
      </c>
      <c r="U138" s="72">
        <f t="shared" si="33"/>
        <v>0</v>
      </c>
      <c r="V138" s="78">
        <f>IF('Indicator Data'!BF141="No data","x",T138*100/'Indicator Data'!BF141)</f>
        <v>0</v>
      </c>
      <c r="W138" s="72">
        <f t="shared" si="34"/>
        <v>0</v>
      </c>
      <c r="X138" s="79">
        <f t="shared" si="35"/>
        <v>0</v>
      </c>
      <c r="Y138" s="72">
        <f>IF('Indicator Data'!AK141="x","x",ROUND((PERCENTRANK('Indicator Data'!$AK$6:$AK$335,'Indicator Data'!AK141,2)*10),1))</f>
        <v>9.4</v>
      </c>
      <c r="Z138" s="72">
        <f>IF('Indicator Data'!AJ141="x","x",ROUND((PERCENTRANK('Indicator Data'!$AJ$6:$AJ$335,'Indicator Data'!AJ141,2)*10),1))</f>
        <v>9.3000000000000007</v>
      </c>
      <c r="AA138" s="75">
        <f t="shared" si="36"/>
        <v>9.4</v>
      </c>
      <c r="AB138" s="72">
        <f>IF('Indicator Data'!Y141="No data","x",ROUND(IF('Indicator Data'!Y141&gt;AB$334,10,IF('Indicator Data'!Y141&lt;AB$333,0,10-(AB$334-'Indicator Data'!Y141)/(AB$334-AB$333)*10)),1))</f>
        <v>2.8</v>
      </c>
      <c r="AC138" s="72">
        <f>IF('Indicator Data'!AB141="No data","x",ROUND(IF('Indicator Data'!AB141&gt;AC$334,10,IF('Indicator Data'!AB141&lt;AC$333,0,10-(AC$334-'Indicator Data'!AB141)/(AC$334-AC$333)*10)),1))</f>
        <v>4</v>
      </c>
      <c r="AD138" s="72">
        <f>IF('Indicator Data'!AG141="No data","x",ROUND(IF('Indicator Data'!AG141&gt;AD$334,10,IF('Indicator Data'!AG141&lt;AD$333,0,10-(AD$334-'Indicator Data'!AG141)/(AD$334-AD$333)*10)),1))</f>
        <v>1.1000000000000001</v>
      </c>
      <c r="AE138" s="75">
        <f t="shared" si="37"/>
        <v>2.6</v>
      </c>
      <c r="AF138" s="72">
        <f>IF('Indicator Data'!AM141="No data","x",ROUND(IF('Indicator Data'!AM141&gt;AF$334,10,IF('Indicator Data'!AM141&lt;AF$333,0,10-(AF$334-'Indicator Data'!AM141)/(AF$334-AF$333)*10)),1))</f>
        <v>7.4</v>
      </c>
      <c r="AG138" s="72">
        <f>IF('Indicator Data'!AN141="No data","x",ROUND(IF('Indicator Data'!AN141&gt;AG$334,0,IF('Indicator Data'!AN141&lt;AG$333,10,(AG$334-'Indicator Data'!AN141)/(AG$334-AG$333)*10)),1))</f>
        <v>3.3</v>
      </c>
      <c r="AH138" s="75">
        <f t="shared" si="38"/>
        <v>5.4</v>
      </c>
      <c r="AI138" s="72">
        <f>IF('Indicator Data'!AP141="No data","x",ROUND(IF('Indicator Data'!AP141&gt;AI$334,10,IF('Indicator Data'!AP141&lt;AI$333,0,10-(AI$334-'Indicator Data'!AP141)/(AI$334-AI$333)*10)),1))</f>
        <v>4.3</v>
      </c>
      <c r="AJ138" s="72">
        <f>IF('Indicator Data'!AR141="No data","x",ROUND(IF('Indicator Data'!AR141&gt;$AJ$334,10,IF('Indicator Data'!AR141&lt;$AJ$333,0,10-($AJ$334-'Indicator Data'!AR141)/($AJ$334-$AJ$333)*10)),1))</f>
        <v>6.2</v>
      </c>
      <c r="AK138" s="75">
        <f t="shared" si="39"/>
        <v>5.3</v>
      </c>
      <c r="AL138" s="79">
        <f t="shared" si="41"/>
        <v>6.4</v>
      </c>
      <c r="AM138" s="80">
        <f t="shared" si="40"/>
        <v>3.9</v>
      </c>
    </row>
    <row r="139" spans="1:39" ht="15.75" customHeight="1" x14ac:dyDescent="0.25">
      <c r="A139" s="47" t="s">
        <v>346</v>
      </c>
      <c r="B139" s="47" t="s">
        <v>379</v>
      </c>
      <c r="C139" s="47" t="s">
        <v>385</v>
      </c>
      <c r="D139" s="47" t="s">
        <v>386</v>
      </c>
      <c r="E139" s="72">
        <f>IF('Indicator Data'!O142="No data","x",ROUND(IF('Indicator Data'!O142&gt;E$334,10,IF('Indicator Data'!O142&lt;E$333,0,10-(E$334-'Indicator Data'!O142)/(E$334-E$333)*10)),1))</f>
        <v>5.4</v>
      </c>
      <c r="F139" s="73">
        <f>IF('Indicator Data'!P142="No data","x",ROUND(IF('Indicator Data'!P142^2&gt;F$334,10,IF('Indicator Data'!P142^2&lt;F$333,0,10-(F$334-'Indicator Data'!P142^2)/(F$334-F$333)*10)),1))</f>
        <v>9.1</v>
      </c>
      <c r="G139" s="81">
        <f>IF('Indicator Data'!Q142="No data","x",ROUND(IF('Indicator Data'!Q142^2&gt;G$334,10,IF('Indicator Data'!Q142^2&lt;G$333,0,10-(G$334-'Indicator Data'!Q142^2)/(G$334-G$333)*10)),1))</f>
        <v>8.9</v>
      </c>
      <c r="H139" s="81">
        <f>IF('Indicator Data'!R142="No data","x",ROUND(IF('Indicator Data'!R142&gt;H$334,10,IF('Indicator Data'!R142&lt;H$333,0,10-(H$334-'Indicator Data'!R142)/(H$334-H$333)*10)),1))</f>
        <v>7.4</v>
      </c>
      <c r="I139" s="73">
        <f t="shared" si="28"/>
        <v>8.1999999999999993</v>
      </c>
      <c r="J139" s="73">
        <v>8.3000000000000007</v>
      </c>
      <c r="K139" s="73">
        <v>5.0999999999999996</v>
      </c>
      <c r="L139" s="75">
        <f t="shared" si="29"/>
        <v>7.6</v>
      </c>
      <c r="M139" s="72">
        <f>IF('Indicator Data'!U142="No data","x",ROUND(IF('Indicator Data'!U142&gt;M$334,0,IF('Indicator Data'!U142&lt;M$333,10,(M$334-'Indicator Data'!U142)/(M$334-M$333)*10)),1))</f>
        <v>6.3</v>
      </c>
      <c r="N139" s="72">
        <v>9.4</v>
      </c>
      <c r="O139" s="72">
        <v>1.1100000000000001</v>
      </c>
      <c r="P139" s="75">
        <f t="shared" si="30"/>
        <v>6.8</v>
      </c>
      <c r="Q139" s="72">
        <f>IF('Indicator Data'!X142="No data","x",ROUND(IF('Indicator Data'!X142&gt;Q$334,10,IF('Indicator Data'!X142&lt;Q$333,0,10-(Q$334-'Indicator Data'!X142)/(Q$334-Q$333)*10)),1))</f>
        <v>6.7</v>
      </c>
      <c r="R139" s="75">
        <f t="shared" si="31"/>
        <v>6.7</v>
      </c>
      <c r="S139" s="76">
        <f t="shared" si="32"/>
        <v>7.2</v>
      </c>
      <c r="T139" s="77">
        <f>IF(AND('Indicator Data'!AC142="No data",'Indicator Data'!AD142="No data",'Indicator Data'!AE142="No data",'Indicator Data'!AF142="No data"),0,SUM('Indicator Data'!AC142:AF142)/100)</f>
        <v>0</v>
      </c>
      <c r="U139" s="72">
        <f t="shared" si="33"/>
        <v>0</v>
      </c>
      <c r="V139" s="78">
        <f>IF('Indicator Data'!BF142="No data","x",T139*100/'Indicator Data'!BF142)</f>
        <v>0</v>
      </c>
      <c r="W139" s="72">
        <f t="shared" si="34"/>
        <v>0</v>
      </c>
      <c r="X139" s="79">
        <f t="shared" si="35"/>
        <v>0</v>
      </c>
      <c r="Y139" s="72">
        <f>IF('Indicator Data'!AK142="x","x",ROUND((PERCENTRANK('Indicator Data'!$AK$6:$AK$335,'Indicator Data'!AK142,2)*10),1))</f>
        <v>9.8000000000000007</v>
      </c>
      <c r="Z139" s="72">
        <f>IF('Indicator Data'!AJ142="x","x",ROUND((PERCENTRANK('Indicator Data'!$AJ$6:$AJ$335,'Indicator Data'!AJ142,2)*10),1))</f>
        <v>9.8000000000000007</v>
      </c>
      <c r="AA139" s="75">
        <f t="shared" si="36"/>
        <v>9.8000000000000007</v>
      </c>
      <c r="AB139" s="72">
        <f>IF('Indicator Data'!Y142="No data","x",ROUND(IF('Indicator Data'!Y142&gt;AB$334,10,IF('Indicator Data'!Y142&lt;AB$333,0,10-(AB$334-'Indicator Data'!Y142)/(AB$334-AB$333)*10)),1))</f>
        <v>3.3</v>
      </c>
      <c r="AC139" s="72">
        <f>IF('Indicator Data'!AB142="No data","x",ROUND(IF('Indicator Data'!AB142&gt;AC$334,10,IF('Indicator Data'!AB142&lt;AC$333,0,10-(AC$334-'Indicator Data'!AB142)/(AC$334-AC$333)*10)),1))</f>
        <v>5</v>
      </c>
      <c r="AD139" s="72">
        <f>IF('Indicator Data'!AG142="No data","x",ROUND(IF('Indicator Data'!AG142&gt;AD$334,10,IF('Indicator Data'!AG142&lt;AD$333,0,10-(AD$334-'Indicator Data'!AG142)/(AD$334-AD$333)*10)),1))</f>
        <v>0.5</v>
      </c>
      <c r="AE139" s="75">
        <f t="shared" si="37"/>
        <v>2.9</v>
      </c>
      <c r="AF139" s="72">
        <f>IF('Indicator Data'!AM142="No data","x",ROUND(IF('Indicator Data'!AM142&gt;AF$334,10,IF('Indicator Data'!AM142&lt;AF$333,0,10-(AF$334-'Indicator Data'!AM142)/(AF$334-AF$333)*10)),1))</f>
        <v>5</v>
      </c>
      <c r="AG139" s="72">
        <f>IF('Indicator Data'!AN142="No data","x",ROUND(IF('Indicator Data'!AN142&gt;AG$334,0,IF('Indicator Data'!AN142&lt;AG$333,10,(AG$334-'Indicator Data'!AN142)/(AG$334-AG$333)*10)),1))</f>
        <v>2.7</v>
      </c>
      <c r="AH139" s="75">
        <f t="shared" si="38"/>
        <v>3.9</v>
      </c>
      <c r="AI139" s="72">
        <f>IF('Indicator Data'!AP142="No data","x",ROUND(IF('Indicator Data'!AP142&gt;AI$334,10,IF('Indicator Data'!AP142&lt;AI$333,0,10-(AI$334-'Indicator Data'!AP142)/(AI$334-AI$333)*10)),1))</f>
        <v>6.1</v>
      </c>
      <c r="AJ139" s="72">
        <f>IF('Indicator Data'!AR142="No data","x",ROUND(IF('Indicator Data'!AR142&gt;$AJ$334,10,IF('Indicator Data'!AR142&lt;$AJ$333,0,10-($AJ$334-'Indicator Data'!AR142)/($AJ$334-$AJ$333)*10)),1))</f>
        <v>5.2</v>
      </c>
      <c r="AK139" s="75">
        <f t="shared" si="39"/>
        <v>5.7</v>
      </c>
      <c r="AL139" s="79">
        <f t="shared" si="41"/>
        <v>6.6</v>
      </c>
      <c r="AM139" s="80">
        <f t="shared" si="40"/>
        <v>4</v>
      </c>
    </row>
    <row r="140" spans="1:39" ht="15.75" customHeight="1" x14ac:dyDescent="0.25">
      <c r="A140" s="47" t="s">
        <v>346</v>
      </c>
      <c r="B140" s="47" t="s">
        <v>379</v>
      </c>
      <c r="C140" s="47" t="s">
        <v>387</v>
      </c>
      <c r="D140" s="47" t="s">
        <v>388</v>
      </c>
      <c r="E140" s="72">
        <f>IF('Indicator Data'!O143="No data","x",ROUND(IF('Indicator Data'!O143&gt;E$334,10,IF('Indicator Data'!O143&lt;E$333,0,10-(E$334-'Indicator Data'!O143)/(E$334-E$333)*10)),1))</f>
        <v>4.9000000000000004</v>
      </c>
      <c r="F140" s="73">
        <f>IF('Indicator Data'!P143="No data","x",ROUND(IF('Indicator Data'!P143^2&gt;F$334,10,IF('Indicator Data'!P143^2&lt;F$333,0,10-(F$334-'Indicator Data'!P143^2)/(F$334-F$333)*10)),1))</f>
        <v>8.1</v>
      </c>
      <c r="G140" s="81">
        <f>IF('Indicator Data'!Q143="No data","x",ROUND(IF('Indicator Data'!Q143^2&gt;G$334,10,IF('Indicator Data'!Q143^2&lt;G$333,0,10-(G$334-'Indicator Data'!Q143^2)/(G$334-G$333)*10)),1))</f>
        <v>8.6999999999999993</v>
      </c>
      <c r="H140" s="81">
        <f>IF('Indicator Data'!R143="No data","x",ROUND(IF('Indicator Data'!R143&gt;H$334,10,IF('Indicator Data'!R143&lt;H$333,0,10-(H$334-'Indicator Data'!R143)/(H$334-H$333)*10)),1))</f>
        <v>7.5</v>
      </c>
      <c r="I140" s="73">
        <f t="shared" si="28"/>
        <v>8.1</v>
      </c>
      <c r="J140" s="73">
        <v>7.2</v>
      </c>
      <c r="K140" s="73">
        <v>1.6</v>
      </c>
      <c r="L140" s="75">
        <f t="shared" si="29"/>
        <v>6.5</v>
      </c>
      <c r="M140" s="72">
        <f>IF('Indicator Data'!U143="No data","x",ROUND(IF('Indicator Data'!U143&gt;M$334,0,IF('Indicator Data'!U143&lt;M$333,10,(M$334-'Indicator Data'!U143)/(M$334-M$333)*10)),1))</f>
        <v>6.8</v>
      </c>
      <c r="N140" s="72">
        <v>6.3</v>
      </c>
      <c r="O140" s="72">
        <v>1.1200000000000001</v>
      </c>
      <c r="P140" s="75">
        <f t="shared" si="30"/>
        <v>5.2</v>
      </c>
      <c r="Q140" s="72">
        <f>IF('Indicator Data'!X143="No data","x",ROUND(IF('Indicator Data'!X143&gt;Q$334,10,IF('Indicator Data'!X143&lt;Q$333,0,10-(Q$334-'Indicator Data'!X143)/(Q$334-Q$333)*10)),1))</f>
        <v>6</v>
      </c>
      <c r="R140" s="75">
        <f t="shared" si="31"/>
        <v>6</v>
      </c>
      <c r="S140" s="76">
        <f t="shared" si="32"/>
        <v>6.1</v>
      </c>
      <c r="T140" s="77">
        <f>IF(AND('Indicator Data'!AC143="No data",'Indicator Data'!AD143="No data",'Indicator Data'!AE143="No data",'Indicator Data'!AF143="No data"),0,SUM('Indicator Data'!AC143:AF143)/100)</f>
        <v>0</v>
      </c>
      <c r="U140" s="72">
        <f t="shared" si="33"/>
        <v>0</v>
      </c>
      <c r="V140" s="78">
        <f>IF('Indicator Data'!BF143="No data","x",T140*100/'Indicator Data'!BF143)</f>
        <v>0</v>
      </c>
      <c r="W140" s="72">
        <f t="shared" si="34"/>
        <v>0</v>
      </c>
      <c r="X140" s="79">
        <f t="shared" si="35"/>
        <v>0</v>
      </c>
      <c r="Y140" s="72">
        <f>IF('Indicator Data'!AK143="x","x",ROUND((PERCENTRANK('Indicator Data'!$AK$6:$AK$335,'Indicator Data'!AK143,2)*10),1))</f>
        <v>10</v>
      </c>
      <c r="Z140" s="72">
        <f>IF('Indicator Data'!AJ143="x","x",ROUND((PERCENTRANK('Indicator Data'!$AJ$6:$AJ$335,'Indicator Data'!AJ143,2)*10),1))</f>
        <v>9.9</v>
      </c>
      <c r="AA140" s="75">
        <f t="shared" si="36"/>
        <v>10</v>
      </c>
      <c r="AB140" s="72">
        <f>IF('Indicator Data'!Y143="No data","x",ROUND(IF('Indicator Data'!Y143&gt;AB$334,10,IF('Indicator Data'!Y143&lt;AB$333,0,10-(AB$334-'Indicator Data'!Y143)/(AB$334-AB$333)*10)),1))</f>
        <v>2.2999999999999998</v>
      </c>
      <c r="AC140" s="72">
        <f>IF('Indicator Data'!AB143="No data","x",ROUND(IF('Indicator Data'!AB143&gt;AC$334,10,IF('Indicator Data'!AB143&lt;AC$333,0,10-(AC$334-'Indicator Data'!AB143)/(AC$334-AC$333)*10)),1))</f>
        <v>5.2</v>
      </c>
      <c r="AD140" s="72">
        <f>IF('Indicator Data'!AG143="No data","x",ROUND(IF('Indicator Data'!AG143&gt;AD$334,10,IF('Indicator Data'!AG143&lt;AD$333,0,10-(AD$334-'Indicator Data'!AG143)/(AD$334-AD$333)*10)),1))</f>
        <v>0.9</v>
      </c>
      <c r="AE140" s="75">
        <f t="shared" si="37"/>
        <v>2.8</v>
      </c>
      <c r="AF140" s="72">
        <f>IF('Indicator Data'!AM143="No data","x",ROUND(IF('Indicator Data'!AM143&gt;AF$334,10,IF('Indicator Data'!AM143&lt;AF$333,0,10-(AF$334-'Indicator Data'!AM143)/(AF$334-AF$333)*10)),1))</f>
        <v>5.8</v>
      </c>
      <c r="AG140" s="72">
        <f>IF('Indicator Data'!AN143="No data","x",ROUND(IF('Indicator Data'!AN143&gt;AG$334,0,IF('Indicator Data'!AN143&lt;AG$333,10,(AG$334-'Indicator Data'!AN143)/(AG$334-AG$333)*10)),1))</f>
        <v>2.8</v>
      </c>
      <c r="AH140" s="75">
        <f t="shared" si="38"/>
        <v>4.3</v>
      </c>
      <c r="AI140" s="72">
        <f>IF('Indicator Data'!AP143="No data","x",ROUND(IF('Indicator Data'!AP143&gt;AI$334,10,IF('Indicator Data'!AP143&lt;AI$333,0,10-(AI$334-'Indicator Data'!AP143)/(AI$334-AI$333)*10)),1))</f>
        <v>4.3</v>
      </c>
      <c r="AJ140" s="72">
        <f>IF('Indicator Data'!AR143="No data","x",ROUND(IF('Indicator Data'!AR143&gt;$AJ$334,10,IF('Indicator Data'!AR143&lt;$AJ$333,0,10-($AJ$334-'Indicator Data'!AR143)/($AJ$334-$AJ$333)*10)),1))</f>
        <v>5.9</v>
      </c>
      <c r="AK140" s="75">
        <f t="shared" si="39"/>
        <v>5.0999999999999996</v>
      </c>
      <c r="AL140" s="79">
        <f t="shared" si="41"/>
        <v>6.7</v>
      </c>
      <c r="AM140" s="80">
        <f t="shared" si="40"/>
        <v>4.0999999999999996</v>
      </c>
    </row>
    <row r="141" spans="1:39" ht="15.75" customHeight="1" x14ac:dyDescent="0.25">
      <c r="A141" s="47" t="s">
        <v>346</v>
      </c>
      <c r="B141" s="47" t="s">
        <v>389</v>
      </c>
      <c r="C141" s="47" t="s">
        <v>389</v>
      </c>
      <c r="D141" s="47" t="s">
        <v>390</v>
      </c>
      <c r="E141" s="72">
        <f>IF('Indicator Data'!O144="No data","x",ROUND(IF('Indicator Data'!O144&gt;E$334,10,IF('Indicator Data'!O144&lt;E$333,0,10-(E$334-'Indicator Data'!O144)/(E$334-E$333)*10)),1))</f>
        <v>2.7</v>
      </c>
      <c r="F141" s="73">
        <f>IF('Indicator Data'!P144="No data","x",ROUND(IF('Indicator Data'!P144^2&gt;F$334,10,IF('Indicator Data'!P144^2&lt;F$333,0,10-(F$334-'Indicator Data'!P144^2)/(F$334-F$333)*10)),1))</f>
        <v>8.1999999999999993</v>
      </c>
      <c r="G141" s="81">
        <f>IF('Indicator Data'!Q144="No data","x",ROUND(IF('Indicator Data'!Q144^2&gt;G$334,10,IF('Indicator Data'!Q144^2&lt;G$333,0,10-(G$334-'Indicator Data'!Q144^2)/(G$334-G$333)*10)),1))</f>
        <v>7.1</v>
      </c>
      <c r="H141" s="81">
        <f>IF('Indicator Data'!R144="No data","x",ROUND(IF('Indicator Data'!R144&gt;H$334,10,IF('Indicator Data'!R144&lt;H$333,0,10-(H$334-'Indicator Data'!R144)/(H$334-H$333)*10)),1))</f>
        <v>1.3</v>
      </c>
      <c r="I141" s="73">
        <f t="shared" si="28"/>
        <v>4.2</v>
      </c>
      <c r="J141" s="73">
        <v>1.2</v>
      </c>
      <c r="K141" s="73">
        <v>2.2000000000000002</v>
      </c>
      <c r="L141" s="75">
        <f t="shared" si="29"/>
        <v>4.3</v>
      </c>
      <c r="M141" s="72">
        <f>IF('Indicator Data'!U144="No data","x",ROUND(IF('Indicator Data'!U144&gt;M$334,0,IF('Indicator Data'!U144&lt;M$333,10,(M$334-'Indicator Data'!U144)/(M$334-M$333)*10)),1))</f>
        <v>4</v>
      </c>
      <c r="N141" s="72">
        <v>5.0999999999999996</v>
      </c>
      <c r="O141" s="72">
        <v>1</v>
      </c>
      <c r="P141" s="75">
        <f t="shared" si="30"/>
        <v>3.6</v>
      </c>
      <c r="Q141" s="72">
        <f>IF('Indicator Data'!X144="No data","x",ROUND(IF('Indicator Data'!X144&gt;Q$334,10,IF('Indicator Data'!X144&lt;Q$333,0,10-(Q$334-'Indicator Data'!X144)/(Q$334-Q$333)*10)),1))</f>
        <v>4.0999999999999996</v>
      </c>
      <c r="R141" s="75">
        <f t="shared" si="31"/>
        <v>4.0999999999999996</v>
      </c>
      <c r="S141" s="76">
        <f t="shared" si="32"/>
        <v>4.0999999999999996</v>
      </c>
      <c r="T141" s="77">
        <f>IF(AND('Indicator Data'!AC144="No data",'Indicator Data'!AD144="No data",'Indicator Data'!AE144="No data",'Indicator Data'!AF144="No data"),0,SUM('Indicator Data'!AC144:AF144)/100)</f>
        <v>0</v>
      </c>
      <c r="U141" s="72">
        <f t="shared" si="33"/>
        <v>0</v>
      </c>
      <c r="V141" s="78">
        <f>IF('Indicator Data'!BF144="No data","x",T141*100/'Indicator Data'!BF144)</f>
        <v>0</v>
      </c>
      <c r="W141" s="72">
        <f t="shared" si="34"/>
        <v>0</v>
      </c>
      <c r="X141" s="79">
        <f t="shared" si="35"/>
        <v>0</v>
      </c>
      <c r="Y141" s="72">
        <f>IF('Indicator Data'!AK144="x","x",ROUND((PERCENTRANK('Indicator Data'!$AK$6:$AK$335,'Indicator Data'!AK144,2)*10),1))</f>
        <v>7.4</v>
      </c>
      <c r="Z141" s="72">
        <f>IF('Indicator Data'!AJ144="x","x",ROUND((PERCENTRANK('Indicator Data'!$AJ$6:$AJ$335,'Indicator Data'!AJ144,2)*10),1))</f>
        <v>7.2</v>
      </c>
      <c r="AA141" s="75">
        <f t="shared" si="36"/>
        <v>7.3</v>
      </c>
      <c r="AB141" s="72">
        <f>IF('Indicator Data'!Y144="No data","x",ROUND(IF('Indicator Data'!Y144&gt;AB$334,10,IF('Indicator Data'!Y144&lt;AB$333,0,10-(AB$334-'Indicator Data'!Y144)/(AB$334-AB$333)*10)),1))</f>
        <v>3.6</v>
      </c>
      <c r="AC141" s="72">
        <f>IF('Indicator Data'!AB144="No data","x",ROUND(IF('Indicator Data'!AB144&gt;AC$334,10,IF('Indicator Data'!AB144&lt;AC$333,0,10-(AC$334-'Indicator Data'!AB144)/(AC$334-AC$333)*10)),1))</f>
        <v>5.6</v>
      </c>
      <c r="AD141" s="72">
        <f>IF('Indicator Data'!AG144="No data","x",ROUND(IF('Indicator Data'!AG144&gt;AD$334,10,IF('Indicator Data'!AG144&lt;AD$333,0,10-(AD$334-'Indicator Data'!AG144)/(AD$334-AD$333)*10)),1))</f>
        <v>0.9</v>
      </c>
      <c r="AE141" s="75">
        <f t="shared" si="37"/>
        <v>3.4</v>
      </c>
      <c r="AF141" s="72">
        <f>IF('Indicator Data'!AM144="No data","x",ROUND(IF('Indicator Data'!AM144&gt;AF$334,10,IF('Indicator Data'!AM144&lt;AF$333,0,10-(AF$334-'Indicator Data'!AM144)/(AF$334-AF$333)*10)),1))</f>
        <v>3.8</v>
      </c>
      <c r="AG141" s="72">
        <f>IF('Indicator Data'!AN144="No data","x",ROUND(IF('Indicator Data'!AN144&gt;AG$334,0,IF('Indicator Data'!AN144&lt;AG$333,10,(AG$334-'Indicator Data'!AN144)/(AG$334-AG$333)*10)),1))</f>
        <v>2</v>
      </c>
      <c r="AH141" s="75">
        <f t="shared" si="38"/>
        <v>2.9</v>
      </c>
      <c r="AI141" s="72">
        <f>IF('Indicator Data'!AP144="No data","x",ROUND(IF('Indicator Data'!AP144&gt;AI$334,10,IF('Indicator Data'!AP144&lt;AI$333,0,10-(AI$334-'Indicator Data'!AP144)/(AI$334-AI$333)*10)),1))</f>
        <v>3.5</v>
      </c>
      <c r="AJ141" s="72">
        <f>IF('Indicator Data'!AR144="No data","x",ROUND(IF('Indicator Data'!AR144&gt;$AJ$334,10,IF('Indicator Data'!AR144&lt;$AJ$333,0,10-($AJ$334-'Indicator Data'!AR144)/($AJ$334-$AJ$333)*10)),1))</f>
        <v>2.9</v>
      </c>
      <c r="AK141" s="75">
        <f t="shared" si="39"/>
        <v>3.2</v>
      </c>
      <c r="AL141" s="79">
        <f t="shared" si="41"/>
        <v>4.5</v>
      </c>
      <c r="AM141" s="80">
        <f t="shared" si="40"/>
        <v>2.5</v>
      </c>
    </row>
    <row r="142" spans="1:39" ht="15.75" customHeight="1" x14ac:dyDescent="0.25">
      <c r="A142" s="47" t="s">
        <v>346</v>
      </c>
      <c r="B142" s="47" t="s">
        <v>389</v>
      </c>
      <c r="C142" s="47" t="s">
        <v>391</v>
      </c>
      <c r="D142" s="47" t="s">
        <v>392</v>
      </c>
      <c r="E142" s="72">
        <f>IF('Indicator Data'!O145="No data","x",ROUND(IF('Indicator Data'!O145&gt;E$334,10,IF('Indicator Data'!O145&lt;E$333,0,10-(E$334-'Indicator Data'!O145)/(E$334-E$333)*10)),1))</f>
        <v>2.7</v>
      </c>
      <c r="F142" s="73">
        <f>IF('Indicator Data'!P145="No data","x",ROUND(IF('Indicator Data'!P145^2&gt;F$334,10,IF('Indicator Data'!P145^2&lt;F$333,0,10-(F$334-'Indicator Data'!P145^2)/(F$334-F$333)*10)),1))</f>
        <v>10</v>
      </c>
      <c r="G142" s="81">
        <f>IF('Indicator Data'!Q145="No data","x",ROUND(IF('Indicator Data'!Q145^2&gt;G$334,10,IF('Indicator Data'!Q145^2&lt;G$333,0,10-(G$334-'Indicator Data'!Q145^2)/(G$334-G$333)*10)),1))</f>
        <v>8.1999999999999993</v>
      </c>
      <c r="H142" s="81">
        <f>IF('Indicator Data'!R145="No data","x",ROUND(IF('Indicator Data'!R145&gt;H$334,10,IF('Indicator Data'!R145&lt;H$333,0,10-(H$334-'Indicator Data'!R145)/(H$334-H$333)*10)),1))</f>
        <v>3.9</v>
      </c>
      <c r="I142" s="73">
        <f t="shared" si="28"/>
        <v>6.1</v>
      </c>
      <c r="J142" s="73">
        <v>0.3</v>
      </c>
      <c r="K142" s="73">
        <v>4</v>
      </c>
      <c r="L142" s="75">
        <f t="shared" si="29"/>
        <v>6</v>
      </c>
      <c r="M142" s="72">
        <f>IF('Indicator Data'!U145="No data","x",ROUND(IF('Indicator Data'!U145&gt;M$334,0,IF('Indicator Data'!U145&lt;M$333,10,(M$334-'Indicator Data'!U145)/(M$334-M$333)*10)),1))</f>
        <v>0.8</v>
      </c>
      <c r="N142" s="72">
        <v>3.3</v>
      </c>
      <c r="O142" s="72">
        <v>0.4</v>
      </c>
      <c r="P142" s="75">
        <f t="shared" si="30"/>
        <v>1.6</v>
      </c>
      <c r="Q142" s="72">
        <f>IF('Indicator Data'!X145="No data","x",ROUND(IF('Indicator Data'!X145&gt;Q$334,10,IF('Indicator Data'!X145&lt;Q$333,0,10-(Q$334-'Indicator Data'!X145)/(Q$334-Q$333)*10)),1))</f>
        <v>4.5</v>
      </c>
      <c r="R142" s="75">
        <f t="shared" si="31"/>
        <v>4.5</v>
      </c>
      <c r="S142" s="76">
        <f t="shared" si="32"/>
        <v>4.5</v>
      </c>
      <c r="T142" s="77">
        <f>IF(AND('Indicator Data'!AC145="No data",'Indicator Data'!AD145="No data",'Indicator Data'!AE145="No data",'Indicator Data'!AF145="No data"),0,SUM('Indicator Data'!AC145:AF145)/100)</f>
        <v>0</v>
      </c>
      <c r="U142" s="72">
        <f t="shared" si="33"/>
        <v>0</v>
      </c>
      <c r="V142" s="78">
        <f>IF('Indicator Data'!BF145="No data","x",T142*100/'Indicator Data'!BF145)</f>
        <v>0</v>
      </c>
      <c r="W142" s="72">
        <f t="shared" si="34"/>
        <v>0</v>
      </c>
      <c r="X142" s="79">
        <f t="shared" si="35"/>
        <v>0</v>
      </c>
      <c r="Y142" s="72">
        <f>IF('Indicator Data'!AK145="x","x",ROUND((PERCENTRANK('Indicator Data'!$AK$6:$AK$335,'Indicator Data'!AK145,2)*10),1))</f>
        <v>7.5</v>
      </c>
      <c r="Z142" s="72">
        <f>IF('Indicator Data'!AJ145="x","x",ROUND((PERCENTRANK('Indicator Data'!$AJ$6:$AJ$335,'Indicator Data'!AJ145,2)*10),1))</f>
        <v>7.4</v>
      </c>
      <c r="AA142" s="75">
        <f t="shared" si="36"/>
        <v>7.5</v>
      </c>
      <c r="AB142" s="72">
        <f>IF('Indicator Data'!Y145="No data","x",ROUND(IF('Indicator Data'!Y145&gt;AB$334,10,IF('Indicator Data'!Y145&lt;AB$333,0,10-(AB$334-'Indicator Data'!Y145)/(AB$334-AB$333)*10)),1))</f>
        <v>3.7</v>
      </c>
      <c r="AC142" s="72">
        <f>IF('Indicator Data'!AB145="No data","x",ROUND(IF('Indicator Data'!AB145&gt;AC$334,10,IF('Indicator Data'!AB145&lt;AC$333,0,10-(AC$334-'Indicator Data'!AB145)/(AC$334-AC$333)*10)),1))</f>
        <v>3.7</v>
      </c>
      <c r="AD142" s="72">
        <f>IF('Indicator Data'!AG145="No data","x",ROUND(IF('Indicator Data'!AG145&gt;AD$334,10,IF('Indicator Data'!AG145&lt;AD$333,0,10-(AD$334-'Indicator Data'!AG145)/(AD$334-AD$333)*10)),1))</f>
        <v>0.7</v>
      </c>
      <c r="AE142" s="75">
        <f t="shared" si="37"/>
        <v>2.7</v>
      </c>
      <c r="AF142" s="72">
        <f>IF('Indicator Data'!AM145="No data","x",ROUND(IF('Indicator Data'!AM145&gt;AF$334,10,IF('Indicator Data'!AM145&lt;AF$333,0,10-(AF$334-'Indicator Data'!AM145)/(AF$334-AF$333)*10)),1))</f>
        <v>3</v>
      </c>
      <c r="AG142" s="72">
        <f>IF('Indicator Data'!AN145="No data","x",ROUND(IF('Indicator Data'!AN145&gt;AG$334,0,IF('Indicator Data'!AN145&lt;AG$333,10,(AG$334-'Indicator Data'!AN145)/(AG$334-AG$333)*10)),1))</f>
        <v>1.4</v>
      </c>
      <c r="AH142" s="75">
        <f t="shared" si="38"/>
        <v>2.2000000000000002</v>
      </c>
      <c r="AI142" s="72">
        <f>IF('Indicator Data'!AP145="No data","x",ROUND(IF('Indicator Data'!AP145&gt;AI$334,10,IF('Indicator Data'!AP145&lt;AI$333,0,10-(AI$334-'Indicator Data'!AP145)/(AI$334-AI$333)*10)),1))</f>
        <v>4.0999999999999996</v>
      </c>
      <c r="AJ142" s="72">
        <f>IF('Indicator Data'!AR145="No data","x",ROUND(IF('Indicator Data'!AR145&gt;$AJ$334,10,IF('Indicator Data'!AR145&lt;$AJ$333,0,10-($AJ$334-'Indicator Data'!AR145)/($AJ$334-$AJ$333)*10)),1))</f>
        <v>2</v>
      </c>
      <c r="AK142" s="75">
        <f t="shared" si="39"/>
        <v>3.1</v>
      </c>
      <c r="AL142" s="79">
        <f t="shared" si="41"/>
        <v>4.3</v>
      </c>
      <c r="AM142" s="80">
        <f t="shared" si="40"/>
        <v>2.4</v>
      </c>
    </row>
    <row r="143" spans="1:39" ht="15.75" customHeight="1" x14ac:dyDescent="0.25">
      <c r="A143" s="47" t="s">
        <v>346</v>
      </c>
      <c r="B143" s="47" t="s">
        <v>389</v>
      </c>
      <c r="C143" s="47" t="s">
        <v>393</v>
      </c>
      <c r="D143" s="47" t="s">
        <v>394</v>
      </c>
      <c r="E143" s="72">
        <f>IF('Indicator Data'!O146="No data","x",ROUND(IF('Indicator Data'!O146&gt;E$334,10,IF('Indicator Data'!O146&lt;E$333,0,10-(E$334-'Indicator Data'!O146)/(E$334-E$333)*10)),1))</f>
        <v>3.6</v>
      </c>
      <c r="F143" s="73">
        <f>IF('Indicator Data'!P146="No data","x",ROUND(IF('Indicator Data'!P146^2&gt;F$334,10,IF('Indicator Data'!P146^2&lt;F$333,0,10-(F$334-'Indicator Data'!P146^2)/(F$334-F$333)*10)),1))</f>
        <v>10</v>
      </c>
      <c r="G143" s="81">
        <f>IF('Indicator Data'!Q146="No data","x",ROUND(IF('Indicator Data'!Q146^2&gt;G$334,10,IF('Indicator Data'!Q146^2&lt;G$333,0,10-(G$334-'Indicator Data'!Q146^2)/(G$334-G$333)*10)),1))</f>
        <v>8.8000000000000007</v>
      </c>
      <c r="H143" s="81">
        <f>IF('Indicator Data'!R146="No data","x",ROUND(IF('Indicator Data'!R146&gt;H$334,10,IF('Indicator Data'!R146&lt;H$333,0,10-(H$334-'Indicator Data'!R146)/(H$334-H$333)*10)),1))</f>
        <v>4</v>
      </c>
      <c r="I143" s="73">
        <f t="shared" si="28"/>
        <v>6.4</v>
      </c>
      <c r="J143" s="73">
        <v>3</v>
      </c>
      <c r="K143" s="73">
        <v>8.4</v>
      </c>
      <c r="L143" s="75">
        <f t="shared" si="29"/>
        <v>7.2</v>
      </c>
      <c r="M143" s="72">
        <f>IF('Indicator Data'!U146="No data","x",ROUND(IF('Indicator Data'!U146&gt;M$334,0,IF('Indicator Data'!U146&lt;M$333,10,(M$334-'Indicator Data'!U146)/(M$334-M$333)*10)),1))</f>
        <v>1.5</v>
      </c>
      <c r="N143" s="72">
        <v>4.4000000000000004</v>
      </c>
      <c r="O143" s="72">
        <v>0.67</v>
      </c>
      <c r="P143" s="75">
        <f t="shared" si="30"/>
        <v>2.2999999999999998</v>
      </c>
      <c r="Q143" s="72">
        <f>IF('Indicator Data'!X146="No data","x",ROUND(IF('Indicator Data'!X146&gt;Q$334,10,IF('Indicator Data'!X146&lt;Q$333,0,10-(Q$334-'Indicator Data'!X146)/(Q$334-Q$333)*10)),1))</f>
        <v>4.2</v>
      </c>
      <c r="R143" s="75">
        <f t="shared" si="31"/>
        <v>4.2</v>
      </c>
      <c r="S143" s="76">
        <f t="shared" si="32"/>
        <v>5.2</v>
      </c>
      <c r="T143" s="77">
        <f>IF(AND('Indicator Data'!AC146="No data",'Indicator Data'!AD146="No data",'Indicator Data'!AE146="No data",'Indicator Data'!AF146="No data"),0,SUM('Indicator Data'!AC146:AF146)/100)</f>
        <v>0</v>
      </c>
      <c r="U143" s="72">
        <f t="shared" si="33"/>
        <v>0</v>
      </c>
      <c r="V143" s="78">
        <f>IF('Indicator Data'!BF146="No data","x",T143*100/'Indicator Data'!BF146)</f>
        <v>0</v>
      </c>
      <c r="W143" s="72">
        <f t="shared" si="34"/>
        <v>0</v>
      </c>
      <c r="X143" s="79">
        <f t="shared" si="35"/>
        <v>0</v>
      </c>
      <c r="Y143" s="72">
        <f>IF('Indicator Data'!AK146="x","x",ROUND((PERCENTRANK('Indicator Data'!$AK$6:$AK$335,'Indicator Data'!AK146,2)*10),1))</f>
        <v>9.5</v>
      </c>
      <c r="Z143" s="72">
        <f>IF('Indicator Data'!AJ146="x","x",ROUND((PERCENTRANK('Indicator Data'!$AJ$6:$AJ$335,'Indicator Data'!AJ146,2)*10),1))</f>
        <v>9.5</v>
      </c>
      <c r="AA143" s="75">
        <f t="shared" si="36"/>
        <v>9.5</v>
      </c>
      <c r="AB143" s="72">
        <f>IF('Indicator Data'!Y146="No data","x",ROUND(IF('Indicator Data'!Y146&gt;AB$334,10,IF('Indicator Data'!Y146&lt;AB$333,0,10-(AB$334-'Indicator Data'!Y146)/(AB$334-AB$333)*10)),1))</f>
        <v>3.7</v>
      </c>
      <c r="AC143" s="72">
        <f>IF('Indicator Data'!AB146="No data","x",ROUND(IF('Indicator Data'!AB146&gt;AC$334,10,IF('Indicator Data'!AB146&lt;AC$333,0,10-(AC$334-'Indicator Data'!AB146)/(AC$334-AC$333)*10)),1))</f>
        <v>4.9000000000000004</v>
      </c>
      <c r="AD143" s="72">
        <f>IF('Indicator Data'!AG146="No data","x",ROUND(IF('Indicator Data'!AG146&gt;AD$334,10,IF('Indicator Data'!AG146&lt;AD$333,0,10-(AD$334-'Indicator Data'!AG146)/(AD$334-AD$333)*10)),1))</f>
        <v>1.2</v>
      </c>
      <c r="AE143" s="75">
        <f t="shared" si="37"/>
        <v>3.3</v>
      </c>
      <c r="AF143" s="72">
        <f>IF('Indicator Data'!AM146="No data","x",ROUND(IF('Indicator Data'!AM146&gt;AF$334,10,IF('Indicator Data'!AM146&lt;AF$333,0,10-(AF$334-'Indicator Data'!AM146)/(AF$334-AF$333)*10)),1))</f>
        <v>4.8</v>
      </c>
      <c r="AG143" s="72">
        <f>IF('Indicator Data'!AN146="No data","x",ROUND(IF('Indicator Data'!AN146&gt;AG$334,0,IF('Indicator Data'!AN146&lt;AG$333,10,(AG$334-'Indicator Data'!AN146)/(AG$334-AG$333)*10)),1))</f>
        <v>1.9</v>
      </c>
      <c r="AH143" s="75">
        <f t="shared" si="38"/>
        <v>3.4</v>
      </c>
      <c r="AI143" s="72">
        <f>IF('Indicator Data'!AP146="No data","x",ROUND(IF('Indicator Data'!AP146&gt;AI$334,10,IF('Indicator Data'!AP146&lt;AI$333,0,10-(AI$334-'Indicator Data'!AP146)/(AI$334-AI$333)*10)),1))</f>
        <v>6.7</v>
      </c>
      <c r="AJ143" s="72">
        <f>IF('Indicator Data'!AR146="No data","x",ROUND(IF('Indicator Data'!AR146&gt;$AJ$334,10,IF('Indicator Data'!AR146&lt;$AJ$333,0,10-($AJ$334-'Indicator Data'!AR146)/($AJ$334-$AJ$333)*10)),1))</f>
        <v>4.2</v>
      </c>
      <c r="AK143" s="75">
        <f t="shared" si="39"/>
        <v>5.5</v>
      </c>
      <c r="AL143" s="79">
        <f t="shared" si="41"/>
        <v>6.3</v>
      </c>
      <c r="AM143" s="80">
        <f t="shared" si="40"/>
        <v>3.8</v>
      </c>
    </row>
    <row r="144" spans="1:39" ht="15.75" customHeight="1" x14ac:dyDescent="0.25">
      <c r="A144" s="47" t="s">
        <v>395</v>
      </c>
      <c r="B144" s="47" t="s">
        <v>395</v>
      </c>
      <c r="C144" s="47" t="s">
        <v>396</v>
      </c>
      <c r="D144" s="47" t="s">
        <v>397</v>
      </c>
      <c r="E144" s="72">
        <f>IF('Indicator Data'!O147="No data","x",ROUND(IF('Indicator Data'!O147&gt;E$334,10,IF('Indicator Data'!O147&lt;E$333,0,10-(E$334-'Indicator Data'!O147)/(E$334-E$333)*10)),1))</f>
        <v>1.6</v>
      </c>
      <c r="F144" s="73">
        <f>IF('Indicator Data'!P147="No data","x",ROUND(IF('Indicator Data'!P147^2&gt;F$334,10,IF('Indicator Data'!P147^2&lt;F$333,0,10-(F$334-'Indicator Data'!P147^2)/(F$334-F$333)*10)),1))</f>
        <v>0</v>
      </c>
      <c r="G144" s="81">
        <f>IF('Indicator Data'!Q147="No data","x",ROUND(IF('Indicator Data'!Q147^2&gt;G$334,10,IF('Indicator Data'!Q147^2&lt;G$333,0,10-(G$334-'Indicator Data'!Q147^2)/(G$334-G$333)*10)),1))</f>
        <v>2</v>
      </c>
      <c r="H144" s="81">
        <f>IF('Indicator Data'!R147="No data","x",ROUND(IF('Indicator Data'!R147&gt;H$334,10,IF('Indicator Data'!R147&lt;H$333,0,10-(H$334-'Indicator Data'!R147)/(H$334-H$333)*10)),1))</f>
        <v>0.4</v>
      </c>
      <c r="I144" s="73">
        <f t="shared" si="28"/>
        <v>1.2</v>
      </c>
      <c r="J144" s="73">
        <v>1.2</v>
      </c>
      <c r="K144" s="73">
        <v>0.4</v>
      </c>
      <c r="L144" s="75">
        <f t="shared" si="29"/>
        <v>0.9</v>
      </c>
      <c r="M144" s="72">
        <f>IF('Indicator Data'!U147="No data","x",ROUND(IF('Indicator Data'!U147&gt;M$334,0,IF('Indicator Data'!U147&lt;M$333,10,(M$334-'Indicator Data'!U147)/(M$334-M$333)*10)),1))</f>
        <v>5.0999999999999996</v>
      </c>
      <c r="N144" s="72">
        <v>2.8</v>
      </c>
      <c r="O144" s="72">
        <v>3.82</v>
      </c>
      <c r="P144" s="75">
        <f t="shared" si="30"/>
        <v>4</v>
      </c>
      <c r="Q144" s="72">
        <f>IF('Indicator Data'!X147="No data","x",ROUND(IF('Indicator Data'!X147&gt;Q$334,10,IF('Indicator Data'!X147&lt;Q$333,0,10-(Q$334-'Indicator Data'!X147)/(Q$334-Q$333)*10)),1))</f>
        <v>2.2000000000000002</v>
      </c>
      <c r="R144" s="75">
        <f t="shared" si="31"/>
        <v>2.2000000000000002</v>
      </c>
      <c r="S144" s="76">
        <f t="shared" si="32"/>
        <v>2</v>
      </c>
      <c r="T144" s="77">
        <f>IF(AND('Indicator Data'!AC147="No data",'Indicator Data'!AD147="No data",'Indicator Data'!AE147="No data",'Indicator Data'!AF147="No data"),0,SUM('Indicator Data'!AC147:AF147)/100)</f>
        <v>0</v>
      </c>
      <c r="U144" s="72">
        <f t="shared" si="33"/>
        <v>0</v>
      </c>
      <c r="V144" s="78">
        <f>IF('Indicator Data'!BF147="No data","x",T144*100/'Indicator Data'!BF147)</f>
        <v>0</v>
      </c>
      <c r="W144" s="72">
        <f t="shared" si="34"/>
        <v>0</v>
      </c>
      <c r="X144" s="79">
        <f t="shared" si="35"/>
        <v>0</v>
      </c>
      <c r="Y144" s="72">
        <f>IF('Indicator Data'!AK147="x","x",ROUND((PERCENTRANK('Indicator Data'!$AK$6:$AK$335,'Indicator Data'!AK147,2)*10),1))</f>
        <v>0.6</v>
      </c>
      <c r="Z144" s="72">
        <f>IF('Indicator Data'!AJ147="x","x",ROUND((PERCENTRANK('Indicator Data'!$AJ$6:$AJ$335,'Indicator Data'!AJ147,2)*10),1))</f>
        <v>0.5</v>
      </c>
      <c r="AA144" s="75">
        <f t="shared" si="36"/>
        <v>0.6</v>
      </c>
      <c r="AB144" s="72">
        <f>IF('Indicator Data'!Y147="No data","x",ROUND(IF('Indicator Data'!Y147&gt;AB$334,10,IF('Indicator Data'!Y147&lt;AB$333,0,10-(AB$334-'Indicator Data'!Y147)/(AB$334-AB$333)*10)),1))</f>
        <v>3.7</v>
      </c>
      <c r="AC144" s="72">
        <f>IF('Indicator Data'!AB147="No data","x",ROUND(IF('Indicator Data'!AB147&gt;AC$334,10,IF('Indicator Data'!AB147&lt;AC$333,0,10-(AC$334-'Indicator Data'!AB147)/(AC$334-AC$333)*10)),1))</f>
        <v>2.2000000000000002</v>
      </c>
      <c r="AD144" s="72">
        <f>IF('Indicator Data'!AG147="No data","x",ROUND(IF('Indicator Data'!AG147&gt;AD$334,10,IF('Indicator Data'!AG147&lt;AD$333,0,10-(AD$334-'Indicator Data'!AG147)/(AD$334-AD$333)*10)),1))</f>
        <v>4.8</v>
      </c>
      <c r="AE144" s="75">
        <f t="shared" si="37"/>
        <v>3.6</v>
      </c>
      <c r="AF144" s="72">
        <f>IF('Indicator Data'!AM147="No data","x",ROUND(IF('Indicator Data'!AM147&gt;AF$334,10,IF('Indicator Data'!AM147&lt;AF$333,0,10-(AF$334-'Indicator Data'!AM147)/(AF$334-AF$333)*10)),1))</f>
        <v>2.8</v>
      </c>
      <c r="AG144" s="72">
        <f>IF('Indicator Data'!AN147="No data","x",ROUND(IF('Indicator Data'!AN147&gt;AG$334,0,IF('Indicator Data'!AN147&lt;AG$333,10,(AG$334-'Indicator Data'!AN147)/(AG$334-AG$333)*10)),1))</f>
        <v>0.5</v>
      </c>
      <c r="AH144" s="75">
        <f t="shared" si="38"/>
        <v>1.7</v>
      </c>
      <c r="AI144" s="72">
        <f>IF('Indicator Data'!AP147="No data","x",ROUND(IF('Indicator Data'!AP147&gt;AI$334,10,IF('Indicator Data'!AP147&lt;AI$333,0,10-(AI$334-'Indicator Data'!AP147)/(AI$334-AI$333)*10)),1))</f>
        <v>3.1</v>
      </c>
      <c r="AJ144" s="72">
        <f>IF('Indicator Data'!AR147="No data","x",ROUND(IF('Indicator Data'!AR147&gt;$AJ$334,10,IF('Indicator Data'!AR147&lt;$AJ$333,0,10-($AJ$334-'Indicator Data'!AR147)/($AJ$334-$AJ$333)*10)),1))</f>
        <v>2.1</v>
      </c>
      <c r="AK144" s="75">
        <f t="shared" si="39"/>
        <v>2.6</v>
      </c>
      <c r="AL144" s="79">
        <f t="shared" si="41"/>
        <v>2.2000000000000002</v>
      </c>
      <c r="AM144" s="80">
        <f t="shared" si="40"/>
        <v>1.2</v>
      </c>
    </row>
    <row r="145" spans="1:39" ht="15.75" customHeight="1" x14ac:dyDescent="0.25">
      <c r="A145" s="47" t="s">
        <v>395</v>
      </c>
      <c r="B145" s="47" t="s">
        <v>395</v>
      </c>
      <c r="C145" s="47" t="s">
        <v>398</v>
      </c>
      <c r="D145" s="47" t="s">
        <v>399</v>
      </c>
      <c r="E145" s="72">
        <f>IF('Indicator Data'!O148="No data","x",ROUND(IF('Indicator Data'!O148&gt;E$334,10,IF('Indicator Data'!O148&lt;E$333,0,10-(E$334-'Indicator Data'!O148)/(E$334-E$333)*10)),1))</f>
        <v>1.2</v>
      </c>
      <c r="F145" s="73">
        <f>IF('Indicator Data'!P148="No data","x",ROUND(IF('Indicator Data'!P148^2&gt;F$334,10,IF('Indicator Data'!P148^2&lt;F$333,0,10-(F$334-'Indicator Data'!P148^2)/(F$334-F$333)*10)),1))</f>
        <v>0</v>
      </c>
      <c r="G145" s="81">
        <f>IF('Indicator Data'!Q148="No data","x",ROUND(IF('Indicator Data'!Q148^2&gt;G$334,10,IF('Indicator Data'!Q148^2&lt;G$333,0,10-(G$334-'Indicator Data'!Q148^2)/(G$334-G$333)*10)),1))</f>
        <v>0</v>
      </c>
      <c r="H145" s="81">
        <f>IF('Indicator Data'!R148="No data","x",ROUND(IF('Indicator Data'!R148&gt;H$334,10,IF('Indicator Data'!R148&lt;H$333,0,10-(H$334-'Indicator Data'!R148)/(H$334-H$333)*10)),1))</f>
        <v>0.1</v>
      </c>
      <c r="I145" s="73">
        <f t="shared" si="28"/>
        <v>0.1</v>
      </c>
      <c r="J145" s="73">
        <v>0.8</v>
      </c>
      <c r="K145" s="73">
        <v>0.4</v>
      </c>
      <c r="L145" s="75">
        <f t="shared" si="29"/>
        <v>0.5</v>
      </c>
      <c r="M145" s="72">
        <f>IF('Indicator Data'!U148="No data","x",ROUND(IF('Indicator Data'!U148&gt;M$334,0,IF('Indicator Data'!U148&lt;M$333,10,(M$334-'Indicator Data'!U148)/(M$334-M$333)*10)),1))</f>
        <v>5</v>
      </c>
      <c r="N145" s="72">
        <v>2.8</v>
      </c>
      <c r="O145" s="72">
        <v>4.1500000000000004</v>
      </c>
      <c r="P145" s="75">
        <f t="shared" si="30"/>
        <v>4</v>
      </c>
      <c r="Q145" s="72">
        <f>IF('Indicator Data'!X148="No data","x",ROUND(IF('Indicator Data'!X148&gt;Q$334,10,IF('Indicator Data'!X148&lt;Q$333,0,10-(Q$334-'Indicator Data'!X148)/(Q$334-Q$333)*10)),1))</f>
        <v>1.1000000000000001</v>
      </c>
      <c r="R145" s="75">
        <f t="shared" si="31"/>
        <v>1.1000000000000001</v>
      </c>
      <c r="S145" s="76">
        <f t="shared" si="32"/>
        <v>1.5</v>
      </c>
      <c r="T145" s="77">
        <f>IF(AND('Indicator Data'!AC148="No data",'Indicator Data'!AD148="No data",'Indicator Data'!AE148="No data",'Indicator Data'!AF148="No data"),0,SUM('Indicator Data'!AC148:AF148)/100)</f>
        <v>0</v>
      </c>
      <c r="U145" s="72">
        <f t="shared" si="33"/>
        <v>0</v>
      </c>
      <c r="V145" s="78">
        <f>IF('Indicator Data'!BF148="No data","x",T145*100/'Indicator Data'!BF148)</f>
        <v>0</v>
      </c>
      <c r="W145" s="72">
        <f t="shared" si="34"/>
        <v>0</v>
      </c>
      <c r="X145" s="79">
        <f t="shared" si="35"/>
        <v>0</v>
      </c>
      <c r="Y145" s="72" t="str">
        <f>IF('Indicator Data'!AK148="x","x",ROUND((PERCENTRANK('Indicator Data'!$AK$6:$AK$335,'Indicator Data'!AK148,2)*10),1))</f>
        <v>x</v>
      </c>
      <c r="Z145" s="72" t="str">
        <f>IF('Indicator Data'!AJ148="x","x",ROUND((PERCENTRANK('Indicator Data'!$AJ$6:$AJ$335,'Indicator Data'!AJ148,2)*10),1))</f>
        <v>x</v>
      </c>
      <c r="AA145" s="75" t="str">
        <f t="shared" si="36"/>
        <v>x</v>
      </c>
      <c r="AB145" s="72">
        <f>IF('Indicator Data'!Y148="No data","x",ROUND(IF('Indicator Data'!Y148&gt;AB$334,10,IF('Indicator Data'!Y148&lt;AB$333,0,10-(AB$334-'Indicator Data'!Y148)/(AB$334-AB$333)*10)),1))</f>
        <v>3.7</v>
      </c>
      <c r="AC145" s="72">
        <f>IF('Indicator Data'!AB148="No data","x",ROUND(IF('Indicator Data'!AB148&gt;AC$334,10,IF('Indicator Data'!AB148&lt;AC$333,0,10-(AC$334-'Indicator Data'!AB148)/(AC$334-AC$333)*10)),1))</f>
        <v>1.3</v>
      </c>
      <c r="AD145" s="72">
        <f>IF('Indicator Data'!AG148="No data","x",ROUND(IF('Indicator Data'!AG148&gt;AD$334,10,IF('Indicator Data'!AG148&lt;AD$333,0,10-(AD$334-'Indicator Data'!AG148)/(AD$334-AD$333)*10)),1))</f>
        <v>9.9</v>
      </c>
      <c r="AE145" s="75">
        <f t="shared" si="37"/>
        <v>5</v>
      </c>
      <c r="AF145" s="72">
        <f>IF('Indicator Data'!AM148="No data","x",ROUND(IF('Indicator Data'!AM148&gt;AF$334,10,IF('Indicator Data'!AM148&lt;AF$333,0,10-(AF$334-'Indicator Data'!AM148)/(AF$334-AF$333)*10)),1))</f>
        <v>2.8</v>
      </c>
      <c r="AG145" s="72">
        <f>IF('Indicator Data'!AN148="No data","x",ROUND(IF('Indicator Data'!AN148&gt;AG$334,0,IF('Indicator Data'!AN148&lt;AG$333,10,(AG$334-'Indicator Data'!AN148)/(AG$334-AG$333)*10)),1))</f>
        <v>1</v>
      </c>
      <c r="AH145" s="75">
        <f t="shared" si="38"/>
        <v>1.9</v>
      </c>
      <c r="AI145" s="72">
        <f>IF('Indicator Data'!AP148="No data","x",ROUND(IF('Indicator Data'!AP148&gt;AI$334,10,IF('Indicator Data'!AP148&lt;AI$333,0,10-(AI$334-'Indicator Data'!AP148)/(AI$334-AI$333)*10)),1))</f>
        <v>2</v>
      </c>
      <c r="AJ145" s="72">
        <f>IF('Indicator Data'!AR148="No data","x",ROUND(IF('Indicator Data'!AR148&gt;$AJ$334,10,IF('Indicator Data'!AR148&lt;$AJ$333,0,10-($AJ$334-'Indicator Data'!AR148)/($AJ$334-$AJ$333)*10)),1))</f>
        <v>2.5</v>
      </c>
      <c r="AK145" s="75">
        <f t="shared" si="39"/>
        <v>2.2999999999999998</v>
      </c>
      <c r="AL145" s="79">
        <f t="shared" si="41"/>
        <v>3.2</v>
      </c>
      <c r="AM145" s="80">
        <f t="shared" si="40"/>
        <v>1.7</v>
      </c>
    </row>
    <row r="146" spans="1:39" ht="15.75" customHeight="1" x14ac:dyDescent="0.25">
      <c r="A146" s="47" t="s">
        <v>395</v>
      </c>
      <c r="B146" s="47" t="s">
        <v>395</v>
      </c>
      <c r="C146" s="47" t="s">
        <v>400</v>
      </c>
      <c r="D146" s="47" t="s">
        <v>401</v>
      </c>
      <c r="E146" s="72">
        <f>IF('Indicator Data'!O149="No data","x",ROUND(IF('Indicator Data'!O149&gt;E$334,10,IF('Indicator Data'!O149&lt;E$333,0,10-(E$334-'Indicator Data'!O149)/(E$334-E$333)*10)),1))</f>
        <v>1.7</v>
      </c>
      <c r="F146" s="73">
        <f>IF('Indicator Data'!P149="No data","x",ROUND(IF('Indicator Data'!P149^2&gt;F$334,10,IF('Indicator Data'!P149^2&lt;F$333,0,10-(F$334-'Indicator Data'!P149^2)/(F$334-F$333)*10)),1))</f>
        <v>0</v>
      </c>
      <c r="G146" s="81">
        <f>IF('Indicator Data'!Q149="No data","x",ROUND(IF('Indicator Data'!Q149^2&gt;G$334,10,IF('Indicator Data'!Q149^2&lt;G$333,0,10-(G$334-'Indicator Data'!Q149^2)/(G$334-G$333)*10)),1))</f>
        <v>1.8</v>
      </c>
      <c r="H146" s="81">
        <f>IF('Indicator Data'!R149="No data","x",ROUND(IF('Indicator Data'!R149&gt;H$334,10,IF('Indicator Data'!R149&lt;H$333,0,10-(H$334-'Indicator Data'!R149)/(H$334-H$333)*10)),1))</f>
        <v>0.1</v>
      </c>
      <c r="I146" s="73">
        <f t="shared" si="28"/>
        <v>1</v>
      </c>
      <c r="J146" s="73">
        <v>1.5</v>
      </c>
      <c r="K146" s="73">
        <v>0.6</v>
      </c>
      <c r="L146" s="75">
        <f t="shared" si="29"/>
        <v>1</v>
      </c>
      <c r="M146" s="72">
        <f>IF('Indicator Data'!U149="No data","x",ROUND(IF('Indicator Data'!U149&gt;M$334,0,IF('Indicator Data'!U149&lt;M$333,10,(M$334-'Indicator Data'!U149)/(M$334-M$333)*10)),1))</f>
        <v>5.8</v>
      </c>
      <c r="N146" s="72">
        <v>3.9</v>
      </c>
      <c r="O146" s="72">
        <v>4.6100000000000003</v>
      </c>
      <c r="P146" s="75">
        <f t="shared" si="30"/>
        <v>4.8</v>
      </c>
      <c r="Q146" s="72">
        <f>IF('Indicator Data'!X149="No data","x",ROUND(IF('Indicator Data'!X149&gt;Q$334,10,IF('Indicator Data'!X149&lt;Q$333,0,10-(Q$334-'Indicator Data'!X149)/(Q$334-Q$333)*10)),1))</f>
        <v>1.8</v>
      </c>
      <c r="R146" s="75">
        <f t="shared" si="31"/>
        <v>1.8</v>
      </c>
      <c r="S146" s="76">
        <f t="shared" si="32"/>
        <v>2.2000000000000002</v>
      </c>
      <c r="T146" s="77">
        <f>IF(AND('Indicator Data'!AC149="No data",'Indicator Data'!AD149="No data",'Indicator Data'!AE149="No data",'Indicator Data'!AF149="No data"),0,SUM('Indicator Data'!AC149:AF149)/100)</f>
        <v>0</v>
      </c>
      <c r="U146" s="72">
        <f t="shared" si="33"/>
        <v>0</v>
      </c>
      <c r="V146" s="78">
        <f>IF('Indicator Data'!BF149="No data","x",T146*100/'Indicator Data'!BF149)</f>
        <v>0</v>
      </c>
      <c r="W146" s="72">
        <f t="shared" si="34"/>
        <v>0</v>
      </c>
      <c r="X146" s="79">
        <f t="shared" si="35"/>
        <v>0</v>
      </c>
      <c r="Y146" s="72">
        <f>IF('Indicator Data'!AK149="x","x",ROUND((PERCENTRANK('Indicator Data'!$AK$6:$AK$335,'Indicator Data'!AK149,2)*10),1))</f>
        <v>0.7</v>
      </c>
      <c r="Z146" s="72">
        <f>IF('Indicator Data'!AJ149="x","x",ROUND((PERCENTRANK('Indicator Data'!$AJ$6:$AJ$335,'Indicator Data'!AJ149,2)*10),1))</f>
        <v>0.7</v>
      </c>
      <c r="AA146" s="75">
        <f t="shared" si="36"/>
        <v>0.7</v>
      </c>
      <c r="AB146" s="72">
        <f>IF('Indicator Data'!Y149="No data","x",ROUND(IF('Indicator Data'!Y149&gt;AB$334,10,IF('Indicator Data'!Y149&lt;AB$333,0,10-(AB$334-'Indicator Data'!Y149)/(AB$334-AB$333)*10)),1))</f>
        <v>3.6</v>
      </c>
      <c r="AC146" s="72">
        <f>IF('Indicator Data'!AB149="No data","x",ROUND(IF('Indicator Data'!AB149&gt;AC$334,10,IF('Indicator Data'!AB149&lt;AC$333,0,10-(AC$334-'Indicator Data'!AB149)/(AC$334-AC$333)*10)),1))</f>
        <v>2.2000000000000002</v>
      </c>
      <c r="AD146" s="72">
        <f>IF('Indicator Data'!AG149="No data","x",ROUND(IF('Indicator Data'!AG149&gt;AD$334,10,IF('Indicator Data'!AG149&lt;AD$333,0,10-(AD$334-'Indicator Data'!AG149)/(AD$334-AD$333)*10)),1))</f>
        <v>4.5999999999999996</v>
      </c>
      <c r="AE146" s="75">
        <f t="shared" si="37"/>
        <v>3.5</v>
      </c>
      <c r="AF146" s="72">
        <f>IF('Indicator Data'!AM149="No data","x",ROUND(IF('Indicator Data'!AM149&gt;AF$334,10,IF('Indicator Data'!AM149&lt;AF$333,0,10-(AF$334-'Indicator Data'!AM149)/(AF$334-AF$333)*10)),1))</f>
        <v>2.4</v>
      </c>
      <c r="AG146" s="72">
        <f>IF('Indicator Data'!AN149="No data","x",ROUND(IF('Indicator Data'!AN149&gt;AG$334,0,IF('Indicator Data'!AN149&lt;AG$333,10,(AG$334-'Indicator Data'!AN149)/(AG$334-AG$333)*10)),1))</f>
        <v>1.3</v>
      </c>
      <c r="AH146" s="75">
        <f t="shared" si="38"/>
        <v>1.9</v>
      </c>
      <c r="AI146" s="72">
        <f>IF('Indicator Data'!AP149="No data","x",ROUND(IF('Indicator Data'!AP149&gt;AI$334,10,IF('Indicator Data'!AP149&lt;AI$333,0,10-(AI$334-'Indicator Data'!AP149)/(AI$334-AI$333)*10)),1))</f>
        <v>2</v>
      </c>
      <c r="AJ146" s="72">
        <f>IF('Indicator Data'!AR149="No data","x",ROUND(IF('Indicator Data'!AR149&gt;$AJ$334,10,IF('Indicator Data'!AR149&lt;$AJ$333,0,10-($AJ$334-'Indicator Data'!AR149)/($AJ$334-$AJ$333)*10)),1))</f>
        <v>2.2000000000000002</v>
      </c>
      <c r="AK146" s="75">
        <f t="shared" si="39"/>
        <v>2.1</v>
      </c>
      <c r="AL146" s="79">
        <f t="shared" si="41"/>
        <v>2.1</v>
      </c>
      <c r="AM146" s="80">
        <f t="shared" si="40"/>
        <v>1.1000000000000001</v>
      </c>
    </row>
    <row r="147" spans="1:39" ht="15.75" customHeight="1" x14ac:dyDescent="0.25">
      <c r="A147" s="47" t="s">
        <v>395</v>
      </c>
      <c r="B147" s="47" t="s">
        <v>395</v>
      </c>
      <c r="C147" s="47" t="s">
        <v>402</v>
      </c>
      <c r="D147" s="47" t="s">
        <v>403</v>
      </c>
      <c r="E147" s="72">
        <f>IF('Indicator Data'!O150="No data","x",ROUND(IF('Indicator Data'!O150&gt;E$334,10,IF('Indicator Data'!O150&lt;E$333,0,10-(E$334-'Indicator Data'!O150)/(E$334-E$333)*10)),1))</f>
        <v>2</v>
      </c>
      <c r="F147" s="73">
        <f>IF('Indicator Data'!P150="No data","x",ROUND(IF('Indicator Data'!P150^2&gt;F$334,10,IF('Indicator Data'!P150^2&lt;F$333,0,10-(F$334-'Indicator Data'!P150^2)/(F$334-F$333)*10)),1))</f>
        <v>0</v>
      </c>
      <c r="G147" s="81">
        <f>IF('Indicator Data'!Q150="No data","x",ROUND(IF('Indicator Data'!Q150^2&gt;G$334,10,IF('Indicator Data'!Q150^2&lt;G$333,0,10-(G$334-'Indicator Data'!Q150^2)/(G$334-G$333)*10)),1))</f>
        <v>4.3</v>
      </c>
      <c r="H147" s="81">
        <f>IF('Indicator Data'!R150="No data","x",ROUND(IF('Indicator Data'!R150&gt;H$334,10,IF('Indicator Data'!R150&lt;H$333,0,10-(H$334-'Indicator Data'!R150)/(H$334-H$333)*10)),1))</f>
        <v>0.2</v>
      </c>
      <c r="I147" s="73">
        <f t="shared" si="28"/>
        <v>2.2999999999999998</v>
      </c>
      <c r="J147" s="73">
        <v>2</v>
      </c>
      <c r="K147" s="73">
        <v>0.8</v>
      </c>
      <c r="L147" s="75">
        <f t="shared" si="29"/>
        <v>1.5</v>
      </c>
      <c r="M147" s="72">
        <f>IF('Indicator Data'!U150="No data","x",ROUND(IF('Indicator Data'!U150&gt;M$334,0,IF('Indicator Data'!U150&lt;M$333,10,(M$334-'Indicator Data'!U150)/(M$334-M$333)*10)),1))</f>
        <v>5.7</v>
      </c>
      <c r="N147" s="72">
        <v>3.6</v>
      </c>
      <c r="O147" s="72">
        <v>3.63</v>
      </c>
      <c r="P147" s="75">
        <f t="shared" si="30"/>
        <v>4.4000000000000004</v>
      </c>
      <c r="Q147" s="72">
        <f>IF('Indicator Data'!X150="No data","x",ROUND(IF('Indicator Data'!X150&gt;Q$334,10,IF('Indicator Data'!X150&lt;Q$333,0,10-(Q$334-'Indicator Data'!X150)/(Q$334-Q$333)*10)),1))</f>
        <v>2.7</v>
      </c>
      <c r="R147" s="75">
        <f t="shared" si="31"/>
        <v>2.7</v>
      </c>
      <c r="S147" s="76">
        <f t="shared" si="32"/>
        <v>2.5</v>
      </c>
      <c r="T147" s="77">
        <f>IF(AND('Indicator Data'!AC150="No data",'Indicator Data'!AD150="No data",'Indicator Data'!AE150="No data",'Indicator Data'!AF150="No data"),0,SUM('Indicator Data'!AC150:AF150)/100)</f>
        <v>0</v>
      </c>
      <c r="U147" s="72">
        <f t="shared" si="33"/>
        <v>0</v>
      </c>
      <c r="V147" s="78">
        <f>IF('Indicator Data'!BF150="No data","x",T147*100/'Indicator Data'!BF150)</f>
        <v>0</v>
      </c>
      <c r="W147" s="72">
        <f t="shared" si="34"/>
        <v>0</v>
      </c>
      <c r="X147" s="79">
        <f t="shared" si="35"/>
        <v>0</v>
      </c>
      <c r="Y147" s="72">
        <f>IF('Indicator Data'!AK150="x","x",ROUND((PERCENTRANK('Indicator Data'!$AK$6:$AK$335,'Indicator Data'!AK150,2)*10),1))</f>
        <v>1</v>
      </c>
      <c r="Z147" s="72">
        <f>IF('Indicator Data'!AJ150="x","x",ROUND((PERCENTRANK('Indicator Data'!$AJ$6:$AJ$335,'Indicator Data'!AJ150,2)*10),1))</f>
        <v>1</v>
      </c>
      <c r="AA147" s="75">
        <f t="shared" si="36"/>
        <v>1</v>
      </c>
      <c r="AB147" s="72">
        <f>IF('Indicator Data'!Y150="No data","x",ROUND(IF('Indicator Data'!Y150&gt;AB$334,10,IF('Indicator Data'!Y150&lt;AB$333,0,10-(AB$334-'Indicator Data'!Y150)/(AB$334-AB$333)*10)),1))</f>
        <v>3.8</v>
      </c>
      <c r="AC147" s="72">
        <f>IF('Indicator Data'!AB150="No data","x",ROUND(IF('Indicator Data'!AB150&gt;AC$334,10,IF('Indicator Data'!AB150&lt;AC$333,0,10-(AC$334-'Indicator Data'!AB150)/(AC$334-AC$333)*10)),1))</f>
        <v>3</v>
      </c>
      <c r="AD147" s="72">
        <f>IF('Indicator Data'!AG150="No data","x",ROUND(IF('Indicator Data'!AG150&gt;AD$334,10,IF('Indicator Data'!AG150&lt;AD$333,0,10-(AD$334-'Indicator Data'!AG150)/(AD$334-AD$333)*10)),1))</f>
        <v>2.8</v>
      </c>
      <c r="AE147" s="75">
        <f t="shared" si="37"/>
        <v>3.2</v>
      </c>
      <c r="AF147" s="72">
        <f>IF('Indicator Data'!AM150="No data","x",ROUND(IF('Indicator Data'!AM150&gt;AF$334,10,IF('Indicator Data'!AM150&lt;AF$333,0,10-(AF$334-'Indicator Data'!AM150)/(AF$334-AF$333)*10)),1))</f>
        <v>1.6</v>
      </c>
      <c r="AG147" s="72">
        <f>IF('Indicator Data'!AN150="No data","x",ROUND(IF('Indicator Data'!AN150&gt;AG$334,0,IF('Indicator Data'!AN150&lt;AG$333,10,(AG$334-'Indicator Data'!AN150)/(AG$334-AG$333)*10)),1))</f>
        <v>1.5</v>
      </c>
      <c r="AH147" s="75">
        <f t="shared" si="38"/>
        <v>1.6</v>
      </c>
      <c r="AI147" s="72">
        <f>IF('Indicator Data'!AP150="No data","x",ROUND(IF('Indicator Data'!AP150&gt;AI$334,10,IF('Indicator Data'!AP150&lt;AI$333,0,10-(AI$334-'Indicator Data'!AP150)/(AI$334-AI$333)*10)),1))</f>
        <v>2.2999999999999998</v>
      </c>
      <c r="AJ147" s="72">
        <f>IF('Indicator Data'!AR150="No data","x",ROUND(IF('Indicator Data'!AR150&gt;$AJ$334,10,IF('Indicator Data'!AR150&lt;$AJ$333,0,10-($AJ$334-'Indicator Data'!AR150)/($AJ$334-$AJ$333)*10)),1))</f>
        <v>1.6</v>
      </c>
      <c r="AK147" s="75">
        <f t="shared" si="39"/>
        <v>2</v>
      </c>
      <c r="AL147" s="79">
        <f t="shared" si="41"/>
        <v>2</v>
      </c>
      <c r="AM147" s="80">
        <f t="shared" si="40"/>
        <v>1</v>
      </c>
    </row>
    <row r="148" spans="1:39" ht="15.75" customHeight="1" x14ac:dyDescent="0.25">
      <c r="A148" s="47" t="s">
        <v>395</v>
      </c>
      <c r="B148" s="47" t="s">
        <v>395</v>
      </c>
      <c r="C148" s="47" t="s">
        <v>404</v>
      </c>
      <c r="D148" s="47" t="s">
        <v>405</v>
      </c>
      <c r="E148" s="72">
        <f>IF('Indicator Data'!O151="No data","x",ROUND(IF('Indicator Data'!O151&gt;E$334,10,IF('Indicator Data'!O151&lt;E$333,0,10-(E$334-'Indicator Data'!O151)/(E$334-E$333)*10)),1))</f>
        <v>2.1</v>
      </c>
      <c r="F148" s="73">
        <f>IF('Indicator Data'!P151="No data","x",ROUND(IF('Indicator Data'!P151^2&gt;F$334,10,IF('Indicator Data'!P151^2&lt;F$333,0,10-(F$334-'Indicator Data'!P151^2)/(F$334-F$333)*10)),1))</f>
        <v>0.2</v>
      </c>
      <c r="G148" s="81">
        <f>IF('Indicator Data'!Q151="No data","x",ROUND(IF('Indicator Data'!Q151^2&gt;G$334,10,IF('Indicator Data'!Q151^2&lt;G$333,0,10-(G$334-'Indicator Data'!Q151^2)/(G$334-G$333)*10)),1))</f>
        <v>5.7</v>
      </c>
      <c r="H148" s="81">
        <f>IF('Indicator Data'!R151="No data","x",ROUND(IF('Indicator Data'!R151&gt;H$334,10,IF('Indicator Data'!R151&lt;H$333,0,10-(H$334-'Indicator Data'!R151)/(H$334-H$333)*10)),1))</f>
        <v>0.3</v>
      </c>
      <c r="I148" s="73">
        <f t="shared" si="28"/>
        <v>3</v>
      </c>
      <c r="J148" s="73">
        <v>1.6</v>
      </c>
      <c r="K148" s="73">
        <v>0.7</v>
      </c>
      <c r="L148" s="75">
        <f t="shared" si="29"/>
        <v>1.6</v>
      </c>
      <c r="M148" s="72">
        <f>IF('Indicator Data'!U151="No data","x",ROUND(IF('Indicator Data'!U151&gt;M$334,0,IF('Indicator Data'!U151&lt;M$333,10,(M$334-'Indicator Data'!U151)/(M$334-M$333)*10)),1))</f>
        <v>6.1</v>
      </c>
      <c r="N148" s="72">
        <v>2.9</v>
      </c>
      <c r="O148" s="72">
        <v>6.3</v>
      </c>
      <c r="P148" s="75">
        <f t="shared" si="30"/>
        <v>5.3</v>
      </c>
      <c r="Q148" s="72">
        <f>IF('Indicator Data'!X151="No data","x",ROUND(IF('Indicator Data'!X151&gt;Q$334,10,IF('Indicator Data'!X151&lt;Q$333,0,10-(Q$334-'Indicator Data'!X151)/(Q$334-Q$333)*10)),1))</f>
        <v>3.2</v>
      </c>
      <c r="R148" s="75">
        <f t="shared" si="31"/>
        <v>3.2</v>
      </c>
      <c r="S148" s="76">
        <f t="shared" si="32"/>
        <v>2.9</v>
      </c>
      <c r="T148" s="77">
        <f>IF(AND('Indicator Data'!AC151="No data",'Indicator Data'!AD151="No data",'Indicator Data'!AE151="No data",'Indicator Data'!AF151="No data"),0,SUM('Indicator Data'!AC151:AF151)/100)</f>
        <v>0</v>
      </c>
      <c r="U148" s="72">
        <f t="shared" si="33"/>
        <v>0</v>
      </c>
      <c r="V148" s="78">
        <f>IF('Indicator Data'!BF151="No data","x",T148*100/'Indicator Data'!BF151)</f>
        <v>0</v>
      </c>
      <c r="W148" s="72">
        <f t="shared" si="34"/>
        <v>0</v>
      </c>
      <c r="X148" s="79">
        <f t="shared" si="35"/>
        <v>0</v>
      </c>
      <c r="Y148" s="72">
        <f>IF('Indicator Data'!AK151="x","x",ROUND((PERCENTRANK('Indicator Data'!$AK$6:$AK$335,'Indicator Data'!AK151,2)*10),1))</f>
        <v>1.6</v>
      </c>
      <c r="Z148" s="72">
        <f>IF('Indicator Data'!AJ151="x","x",ROUND((PERCENTRANK('Indicator Data'!$AJ$6:$AJ$335,'Indicator Data'!AJ151,2)*10),1))</f>
        <v>1.6</v>
      </c>
      <c r="AA148" s="75">
        <f t="shared" si="36"/>
        <v>1.6</v>
      </c>
      <c r="AB148" s="72">
        <f>IF('Indicator Data'!Y151="No data","x",ROUND(IF('Indicator Data'!Y151&gt;AB$334,10,IF('Indicator Data'!Y151&lt;AB$333,0,10-(AB$334-'Indicator Data'!Y151)/(AB$334-AB$333)*10)),1))</f>
        <v>4.7</v>
      </c>
      <c r="AC148" s="72">
        <f>IF('Indicator Data'!AB151="No data","x",ROUND(IF('Indicator Data'!AB151&gt;AC$334,10,IF('Indicator Data'!AB151&lt;AC$333,0,10-(AC$334-'Indicator Data'!AB151)/(AC$334-AC$333)*10)),1))</f>
        <v>3.4</v>
      </c>
      <c r="AD148" s="72">
        <f>IF('Indicator Data'!AG151="No data","x",ROUND(IF('Indicator Data'!AG151&gt;AD$334,10,IF('Indicator Data'!AG151&lt;AD$333,0,10-(AD$334-'Indicator Data'!AG151)/(AD$334-AD$333)*10)),1))</f>
        <v>4</v>
      </c>
      <c r="AE148" s="75">
        <f t="shared" si="37"/>
        <v>4</v>
      </c>
      <c r="AF148" s="72">
        <f>IF('Indicator Data'!AM151="No data","x",ROUND(IF('Indicator Data'!AM151&gt;AF$334,10,IF('Indicator Data'!AM151&lt;AF$333,0,10-(AF$334-'Indicator Data'!AM151)/(AF$334-AF$333)*10)),1))</f>
        <v>2</v>
      </c>
      <c r="AG148" s="72">
        <f>IF('Indicator Data'!AN151="No data","x",ROUND(IF('Indicator Data'!AN151&gt;AG$334,0,IF('Indicator Data'!AN151&lt;AG$333,10,(AG$334-'Indicator Data'!AN151)/(AG$334-AG$333)*10)),1))</f>
        <v>1.3</v>
      </c>
      <c r="AH148" s="75">
        <f t="shared" si="38"/>
        <v>1.7</v>
      </c>
      <c r="AI148" s="72">
        <f>IF('Indicator Data'!AP151="No data","x",ROUND(IF('Indicator Data'!AP151&gt;AI$334,10,IF('Indicator Data'!AP151&lt;AI$333,0,10-(AI$334-'Indicator Data'!AP151)/(AI$334-AI$333)*10)),1))</f>
        <v>1.8</v>
      </c>
      <c r="AJ148" s="72">
        <f>IF('Indicator Data'!AR151="No data","x",ROUND(IF('Indicator Data'!AR151&gt;$AJ$334,10,IF('Indicator Data'!AR151&lt;$AJ$333,0,10-($AJ$334-'Indicator Data'!AR151)/($AJ$334-$AJ$333)*10)),1))</f>
        <v>1.8</v>
      </c>
      <c r="AK148" s="75">
        <f t="shared" si="39"/>
        <v>1.8</v>
      </c>
      <c r="AL148" s="79">
        <f t="shared" si="41"/>
        <v>2.2999999999999998</v>
      </c>
      <c r="AM148" s="80">
        <f t="shared" si="40"/>
        <v>1.2</v>
      </c>
    </row>
    <row r="149" spans="1:39" ht="15.75" customHeight="1" x14ac:dyDescent="0.25">
      <c r="A149" s="47" t="s">
        <v>395</v>
      </c>
      <c r="B149" s="47" t="s">
        <v>395</v>
      </c>
      <c r="C149" s="47" t="s">
        <v>406</v>
      </c>
      <c r="D149" s="47" t="s">
        <v>407</v>
      </c>
      <c r="E149" s="72">
        <f>IF('Indicator Data'!O152="No data","x",ROUND(IF('Indicator Data'!O152&gt;E$334,10,IF('Indicator Data'!O152&lt;E$333,0,10-(E$334-'Indicator Data'!O152)/(E$334-E$333)*10)),1))</f>
        <v>2.7</v>
      </c>
      <c r="F149" s="73">
        <f>IF('Indicator Data'!P152="No data","x",ROUND(IF('Indicator Data'!P152^2&gt;F$334,10,IF('Indicator Data'!P152^2&lt;F$333,0,10-(F$334-'Indicator Data'!P152^2)/(F$334-F$333)*10)),1))</f>
        <v>2.2999999999999998</v>
      </c>
      <c r="G149" s="81">
        <f>IF('Indicator Data'!Q152="No data","x",ROUND(IF('Indicator Data'!Q152^2&gt;G$334,10,IF('Indicator Data'!Q152^2&lt;G$333,0,10-(G$334-'Indicator Data'!Q152^2)/(G$334-G$333)*10)),1))</f>
        <v>6.4</v>
      </c>
      <c r="H149" s="81">
        <f>IF('Indicator Data'!R152="No data","x",ROUND(IF('Indicator Data'!R152&gt;H$334,10,IF('Indicator Data'!R152&lt;H$333,0,10-(H$334-'Indicator Data'!R152)/(H$334-H$333)*10)),1))</f>
        <v>1.2</v>
      </c>
      <c r="I149" s="73">
        <f t="shared" si="28"/>
        <v>3.8</v>
      </c>
      <c r="J149" s="73">
        <v>3.4</v>
      </c>
      <c r="K149" s="73">
        <v>0.6</v>
      </c>
      <c r="L149" s="75">
        <f t="shared" si="29"/>
        <v>2.6</v>
      </c>
      <c r="M149" s="72">
        <f>IF('Indicator Data'!U152="No data","x",ROUND(IF('Indicator Data'!U152&gt;M$334,0,IF('Indicator Data'!U152&lt;M$333,10,(M$334-'Indicator Data'!U152)/(M$334-M$333)*10)),1))</f>
        <v>4.3</v>
      </c>
      <c r="N149" s="72">
        <v>1.6</v>
      </c>
      <c r="O149" s="72">
        <v>3.55</v>
      </c>
      <c r="P149" s="75">
        <f t="shared" si="30"/>
        <v>3.2</v>
      </c>
      <c r="Q149" s="72">
        <f>IF('Indicator Data'!X152="No data","x",ROUND(IF('Indicator Data'!X152&gt;Q$334,10,IF('Indicator Data'!X152&lt;Q$333,0,10-(Q$334-'Indicator Data'!X152)/(Q$334-Q$333)*10)),1))</f>
        <v>3.5</v>
      </c>
      <c r="R149" s="75">
        <f t="shared" si="31"/>
        <v>3.5</v>
      </c>
      <c r="S149" s="76">
        <f t="shared" si="32"/>
        <v>3</v>
      </c>
      <c r="T149" s="77">
        <f>IF(AND('Indicator Data'!AC152="No data",'Indicator Data'!AD152="No data",'Indicator Data'!AE152="No data",'Indicator Data'!AF152="No data"),0,SUM('Indicator Data'!AC152:AF152)/100)</f>
        <v>0</v>
      </c>
      <c r="U149" s="72">
        <f t="shared" si="33"/>
        <v>0</v>
      </c>
      <c r="V149" s="78">
        <f>IF('Indicator Data'!BF152="No data","x",T149*100/'Indicator Data'!BF152)</f>
        <v>0</v>
      </c>
      <c r="W149" s="72">
        <f t="shared" si="34"/>
        <v>0</v>
      </c>
      <c r="X149" s="79">
        <f t="shared" si="35"/>
        <v>0</v>
      </c>
      <c r="Y149" s="72">
        <f>IF('Indicator Data'!AK152="x","x",ROUND((PERCENTRANK('Indicator Data'!$AK$6:$AK$335,'Indicator Data'!AK152,2)*10),1))</f>
        <v>1.4</v>
      </c>
      <c r="Z149" s="72">
        <f>IF('Indicator Data'!AJ152="x","x",ROUND((PERCENTRANK('Indicator Data'!$AJ$6:$AJ$335,'Indicator Data'!AJ152,2)*10),1))</f>
        <v>1.4</v>
      </c>
      <c r="AA149" s="75">
        <f t="shared" si="36"/>
        <v>1.4</v>
      </c>
      <c r="AB149" s="72">
        <f>IF('Indicator Data'!Y152="No data","x",ROUND(IF('Indicator Data'!Y152&gt;AB$334,10,IF('Indicator Data'!Y152&lt;AB$333,0,10-(AB$334-'Indicator Data'!Y152)/(AB$334-AB$333)*10)),1))</f>
        <v>4.5999999999999996</v>
      </c>
      <c r="AC149" s="72">
        <f>IF('Indicator Data'!AB152="No data","x",ROUND(IF('Indicator Data'!AB152&gt;AC$334,10,IF('Indicator Data'!AB152&lt;AC$333,0,10-(AC$334-'Indicator Data'!AB152)/(AC$334-AC$333)*10)),1))</f>
        <v>3.4</v>
      </c>
      <c r="AD149" s="72">
        <f>IF('Indicator Data'!AG152="No data","x",ROUND(IF('Indicator Data'!AG152&gt;AD$334,10,IF('Indicator Data'!AG152&lt;AD$333,0,10-(AD$334-'Indicator Data'!AG152)/(AD$334-AD$333)*10)),1))</f>
        <v>3.5</v>
      </c>
      <c r="AE149" s="75">
        <f t="shared" si="37"/>
        <v>3.8</v>
      </c>
      <c r="AF149" s="72">
        <f>IF('Indicator Data'!AM152="No data","x",ROUND(IF('Indicator Data'!AM152&gt;AF$334,10,IF('Indicator Data'!AM152&lt;AF$333,0,10-(AF$334-'Indicator Data'!AM152)/(AF$334-AF$333)*10)),1))</f>
        <v>4.0999999999999996</v>
      </c>
      <c r="AG149" s="72">
        <f>IF('Indicator Data'!AN152="No data","x",ROUND(IF('Indicator Data'!AN152&gt;AG$334,0,IF('Indicator Data'!AN152&lt;AG$333,10,(AG$334-'Indicator Data'!AN152)/(AG$334-AG$333)*10)),1))</f>
        <v>1.5</v>
      </c>
      <c r="AH149" s="75">
        <f t="shared" si="38"/>
        <v>2.8</v>
      </c>
      <c r="AI149" s="72">
        <f>IF('Indicator Data'!AP152="No data","x",ROUND(IF('Indicator Data'!AP152&gt;AI$334,10,IF('Indicator Data'!AP152&lt;AI$333,0,10-(AI$334-'Indicator Data'!AP152)/(AI$334-AI$333)*10)),1))</f>
        <v>2.9</v>
      </c>
      <c r="AJ149" s="72">
        <f>IF('Indicator Data'!AR152="No data","x",ROUND(IF('Indicator Data'!AR152&gt;$AJ$334,10,IF('Indicator Data'!AR152&lt;$AJ$333,0,10-($AJ$334-'Indicator Data'!AR152)/($AJ$334-$AJ$333)*10)),1))</f>
        <v>3.9</v>
      </c>
      <c r="AK149" s="75">
        <f t="shared" si="39"/>
        <v>3.4</v>
      </c>
      <c r="AL149" s="79">
        <f t="shared" si="41"/>
        <v>2.9</v>
      </c>
      <c r="AM149" s="80">
        <f t="shared" si="40"/>
        <v>1.6</v>
      </c>
    </row>
    <row r="150" spans="1:39" ht="15.75" customHeight="1" x14ac:dyDescent="0.25">
      <c r="A150" s="47" t="s">
        <v>395</v>
      </c>
      <c r="B150" s="47" t="s">
        <v>395</v>
      </c>
      <c r="C150" s="47" t="s">
        <v>408</v>
      </c>
      <c r="D150" s="47" t="s">
        <v>409</v>
      </c>
      <c r="E150" s="72">
        <f>IF('Indicator Data'!O153="No data","x",ROUND(IF('Indicator Data'!O153&gt;E$334,10,IF('Indicator Data'!O153&lt;E$333,0,10-(E$334-'Indicator Data'!O153)/(E$334-E$333)*10)),1))</f>
        <v>3.2</v>
      </c>
      <c r="F150" s="73">
        <f>IF('Indicator Data'!P153="No data","x",ROUND(IF('Indicator Data'!P153^2&gt;F$334,10,IF('Indicator Data'!P153^2&lt;F$333,0,10-(F$334-'Indicator Data'!P153^2)/(F$334-F$333)*10)),1))</f>
        <v>2.7</v>
      </c>
      <c r="G150" s="81">
        <f>IF('Indicator Data'!Q153="No data","x",ROUND(IF('Indicator Data'!Q153^2&gt;G$334,10,IF('Indicator Data'!Q153^2&lt;G$333,0,10-(G$334-'Indicator Data'!Q153^2)/(G$334-G$333)*10)),1))</f>
        <v>6.8</v>
      </c>
      <c r="H150" s="81">
        <f>IF('Indicator Data'!R153="No data","x",ROUND(IF('Indicator Data'!R153&gt;H$334,10,IF('Indicator Data'!R153&lt;H$333,0,10-(H$334-'Indicator Data'!R153)/(H$334-H$333)*10)),1))</f>
        <v>2.7</v>
      </c>
      <c r="I150" s="73">
        <f t="shared" si="28"/>
        <v>4.8</v>
      </c>
      <c r="J150" s="73">
        <v>4.8</v>
      </c>
      <c r="K150" s="73">
        <v>1.9</v>
      </c>
      <c r="L150" s="75">
        <f t="shared" si="29"/>
        <v>3.6</v>
      </c>
      <c r="M150" s="72">
        <f>IF('Indicator Data'!U153="No data","x",ROUND(IF('Indicator Data'!U153&gt;M$334,0,IF('Indicator Data'!U153&lt;M$333,10,(M$334-'Indicator Data'!U153)/(M$334-M$333)*10)),1))</f>
        <v>4.5999999999999996</v>
      </c>
      <c r="N150" s="72">
        <v>1.6</v>
      </c>
      <c r="O150" s="72">
        <v>3.81</v>
      </c>
      <c r="P150" s="75">
        <f t="shared" si="30"/>
        <v>3.4</v>
      </c>
      <c r="Q150" s="72">
        <f>IF('Indicator Data'!X153="No data","x",ROUND(IF('Indicator Data'!X153&gt;Q$334,10,IF('Indicator Data'!X153&lt;Q$333,0,10-(Q$334-'Indicator Data'!X153)/(Q$334-Q$333)*10)),1))</f>
        <v>4.2</v>
      </c>
      <c r="R150" s="75">
        <f t="shared" si="31"/>
        <v>4.2</v>
      </c>
      <c r="S150" s="76">
        <f t="shared" si="32"/>
        <v>3.7</v>
      </c>
      <c r="T150" s="77">
        <f>IF(AND('Indicator Data'!AC153="No data",'Indicator Data'!AD153="No data",'Indicator Data'!AE153="No data",'Indicator Data'!AF153="No data"),0,SUM('Indicator Data'!AC153:AF153)/100)</f>
        <v>0</v>
      </c>
      <c r="U150" s="72">
        <f t="shared" si="33"/>
        <v>0</v>
      </c>
      <c r="V150" s="78">
        <f>IF('Indicator Data'!BF153="No data","x",T150*100/'Indicator Data'!BF153)</f>
        <v>0</v>
      </c>
      <c r="W150" s="72">
        <f t="shared" si="34"/>
        <v>0</v>
      </c>
      <c r="X150" s="79">
        <f t="shared" si="35"/>
        <v>0</v>
      </c>
      <c r="Y150" s="72">
        <f>IF('Indicator Data'!AK153="x","x",ROUND((PERCENTRANK('Indicator Data'!$AK$6:$AK$335,'Indicator Data'!AK153,2)*10),1))</f>
        <v>2.6</v>
      </c>
      <c r="Z150" s="72">
        <f>IF('Indicator Data'!AJ153="x","x",ROUND((PERCENTRANK('Indicator Data'!$AJ$6:$AJ$335,'Indicator Data'!AJ153,2)*10),1))</f>
        <v>2.5</v>
      </c>
      <c r="AA150" s="75">
        <f t="shared" si="36"/>
        <v>2.6</v>
      </c>
      <c r="AB150" s="72">
        <f>IF('Indicator Data'!Y153="No data","x",ROUND(IF('Indicator Data'!Y153&gt;AB$334,10,IF('Indicator Data'!Y153&lt;AB$333,0,10-(AB$334-'Indicator Data'!Y153)/(AB$334-AB$333)*10)),1))</f>
        <v>5.4</v>
      </c>
      <c r="AC150" s="72">
        <f>IF('Indicator Data'!AB153="No data","x",ROUND(IF('Indicator Data'!AB153&gt;AC$334,10,IF('Indicator Data'!AB153&lt;AC$333,0,10-(AC$334-'Indicator Data'!AB153)/(AC$334-AC$333)*10)),1))</f>
        <v>4.8</v>
      </c>
      <c r="AD150" s="72">
        <f>IF('Indicator Data'!AG153="No data","x",ROUND(IF('Indicator Data'!AG153&gt;AD$334,10,IF('Indicator Data'!AG153&lt;AD$333,0,10-(AD$334-'Indicator Data'!AG153)/(AD$334-AD$333)*10)),1))</f>
        <v>3.1</v>
      </c>
      <c r="AE150" s="75">
        <f t="shared" si="37"/>
        <v>4.4000000000000004</v>
      </c>
      <c r="AF150" s="72">
        <f>IF('Indicator Data'!AM153="No data","x",ROUND(IF('Indicator Data'!AM153&gt;AF$334,10,IF('Indicator Data'!AM153&lt;AF$333,0,10-(AF$334-'Indicator Data'!AM153)/(AF$334-AF$333)*10)),1))</f>
        <v>3.4</v>
      </c>
      <c r="AG150" s="72">
        <f>IF('Indicator Data'!AN153="No data","x",ROUND(IF('Indicator Data'!AN153&gt;AG$334,0,IF('Indicator Data'!AN153&lt;AG$333,10,(AG$334-'Indicator Data'!AN153)/(AG$334-AG$333)*10)),1))</f>
        <v>1.5</v>
      </c>
      <c r="AH150" s="75">
        <f t="shared" si="38"/>
        <v>2.5</v>
      </c>
      <c r="AI150" s="72">
        <f>IF('Indicator Data'!AP153="No data","x",ROUND(IF('Indicator Data'!AP153&gt;AI$334,10,IF('Indicator Data'!AP153&lt;AI$333,0,10-(AI$334-'Indicator Data'!AP153)/(AI$334-AI$333)*10)),1))</f>
        <v>3.8</v>
      </c>
      <c r="AJ150" s="72">
        <f>IF('Indicator Data'!AR153="No data","x",ROUND(IF('Indicator Data'!AR153&gt;$AJ$334,10,IF('Indicator Data'!AR153&lt;$AJ$333,0,10-($AJ$334-'Indicator Data'!AR153)/($AJ$334-$AJ$333)*10)),1))</f>
        <v>3.3</v>
      </c>
      <c r="AK150" s="75">
        <f t="shared" si="39"/>
        <v>3.6</v>
      </c>
      <c r="AL150" s="79">
        <f t="shared" si="41"/>
        <v>3.3</v>
      </c>
      <c r="AM150" s="80">
        <f t="shared" si="40"/>
        <v>1.8</v>
      </c>
    </row>
    <row r="151" spans="1:39" ht="15.75" customHeight="1" x14ac:dyDescent="0.25">
      <c r="A151" s="47" t="s">
        <v>395</v>
      </c>
      <c r="B151" s="47" t="s">
        <v>410</v>
      </c>
      <c r="C151" s="47" t="s">
        <v>410</v>
      </c>
      <c r="D151" s="47" t="s">
        <v>411</v>
      </c>
      <c r="E151" s="72">
        <f>IF('Indicator Data'!O154="No data","x",ROUND(IF('Indicator Data'!O154&gt;E$334,10,IF('Indicator Data'!O154&lt;E$333,0,10-(E$334-'Indicator Data'!O154)/(E$334-E$333)*10)),1))</f>
        <v>2.2000000000000002</v>
      </c>
      <c r="F151" s="73">
        <f>IF('Indicator Data'!P154="No data","x",ROUND(IF('Indicator Data'!P154^2&gt;F$334,10,IF('Indicator Data'!P154^2&lt;F$333,0,10-(F$334-'Indicator Data'!P154^2)/(F$334-F$333)*10)),1))</f>
        <v>0</v>
      </c>
      <c r="G151" s="81">
        <f>IF('Indicator Data'!Q154="No data","x",ROUND(IF('Indicator Data'!Q154^2&gt;G$334,10,IF('Indicator Data'!Q154^2&lt;G$333,0,10-(G$334-'Indicator Data'!Q154^2)/(G$334-G$333)*10)),1))</f>
        <v>0.3</v>
      </c>
      <c r="H151" s="81">
        <f>IF('Indicator Data'!R154="No data","x",ROUND(IF('Indicator Data'!R154&gt;H$334,10,IF('Indicator Data'!R154&lt;H$333,0,10-(H$334-'Indicator Data'!R154)/(H$334-H$333)*10)),1))</f>
        <v>0.7</v>
      </c>
      <c r="I151" s="73">
        <f t="shared" si="28"/>
        <v>0.5</v>
      </c>
      <c r="J151" s="73">
        <v>0.9</v>
      </c>
      <c r="K151" s="73">
        <v>3.4</v>
      </c>
      <c r="L151" s="75">
        <f t="shared" si="29"/>
        <v>1.5</v>
      </c>
      <c r="M151" s="72">
        <f>IF('Indicator Data'!U154="No data","x",ROUND(IF('Indicator Data'!U154&gt;M$334,0,IF('Indicator Data'!U154&lt;M$333,10,(M$334-'Indicator Data'!U154)/(M$334-M$333)*10)),1))</f>
        <v>4.8</v>
      </c>
      <c r="N151" s="72">
        <v>2.4</v>
      </c>
      <c r="O151" s="72">
        <v>1.64</v>
      </c>
      <c r="P151" s="75">
        <f t="shared" si="30"/>
        <v>3.1</v>
      </c>
      <c r="Q151" s="72">
        <f>IF('Indicator Data'!X154="No data","x",ROUND(IF('Indicator Data'!X154&gt;Q$334,10,IF('Indicator Data'!X154&lt;Q$333,0,10-(Q$334-'Indicator Data'!X154)/(Q$334-Q$333)*10)),1))</f>
        <v>3</v>
      </c>
      <c r="R151" s="75">
        <f t="shared" si="31"/>
        <v>3</v>
      </c>
      <c r="S151" s="76">
        <f t="shared" si="32"/>
        <v>2.2999999999999998</v>
      </c>
      <c r="T151" s="77">
        <f>IF(AND('Indicator Data'!AC154="No data",'Indicator Data'!AD154="No data",'Indicator Data'!AE154="No data",'Indicator Data'!AF154="No data"),0,SUM('Indicator Data'!AC154:AF154)/100)</f>
        <v>0</v>
      </c>
      <c r="U151" s="72">
        <f t="shared" si="33"/>
        <v>0</v>
      </c>
      <c r="V151" s="78">
        <f>IF('Indicator Data'!BF154="No data","x",T151*100/'Indicator Data'!BF154)</f>
        <v>0</v>
      </c>
      <c r="W151" s="72">
        <f t="shared" si="34"/>
        <v>0</v>
      </c>
      <c r="X151" s="79">
        <f t="shared" si="35"/>
        <v>0</v>
      </c>
      <c r="Y151" s="72">
        <f>IF('Indicator Data'!AK154="x","x",ROUND((PERCENTRANK('Indicator Data'!$AK$6:$AK$335,'Indicator Data'!AK154,2)*10),1))</f>
        <v>1.2</v>
      </c>
      <c r="Z151" s="72">
        <f>IF('Indicator Data'!AJ154="x","x",ROUND((PERCENTRANK('Indicator Data'!$AJ$6:$AJ$335,'Indicator Data'!AJ154,2)*10),1))</f>
        <v>1.2</v>
      </c>
      <c r="AA151" s="75">
        <f t="shared" si="36"/>
        <v>1.2</v>
      </c>
      <c r="AB151" s="72">
        <f>IF('Indicator Data'!Y154="No data","x",ROUND(IF('Indicator Data'!Y154&gt;AB$334,10,IF('Indicator Data'!Y154&lt;AB$333,0,10-(AB$334-'Indicator Data'!Y154)/(AB$334-AB$333)*10)),1))</f>
        <v>3.9</v>
      </c>
      <c r="AC151" s="72">
        <f>IF('Indicator Data'!AB154="No data","x",ROUND(IF('Indicator Data'!AB154&gt;AC$334,10,IF('Indicator Data'!AB154&lt;AC$333,0,10-(AC$334-'Indicator Data'!AB154)/(AC$334-AC$333)*10)),1))</f>
        <v>3.5</v>
      </c>
      <c r="AD151" s="72">
        <f>IF('Indicator Data'!AG154="No data","x",ROUND(IF('Indicator Data'!AG154&gt;AD$334,10,IF('Indicator Data'!AG154&lt;AD$333,0,10-(AD$334-'Indicator Data'!AG154)/(AD$334-AD$333)*10)),1))</f>
        <v>4.8</v>
      </c>
      <c r="AE151" s="75">
        <f t="shared" si="37"/>
        <v>4.0999999999999996</v>
      </c>
      <c r="AF151" s="72">
        <f>IF('Indicator Data'!AM154="No data","x",ROUND(IF('Indicator Data'!AM154&gt;AF$334,10,IF('Indicator Data'!AM154&lt;AF$333,0,10-(AF$334-'Indicator Data'!AM154)/(AF$334-AF$333)*10)),1))</f>
        <v>3.9</v>
      </c>
      <c r="AG151" s="72">
        <f>IF('Indicator Data'!AN154="No data","x",ROUND(IF('Indicator Data'!AN154&gt;AG$334,0,IF('Indicator Data'!AN154&lt;AG$333,10,(AG$334-'Indicator Data'!AN154)/(AG$334-AG$333)*10)),1))</f>
        <v>1.5</v>
      </c>
      <c r="AH151" s="75">
        <f t="shared" si="38"/>
        <v>2.7</v>
      </c>
      <c r="AI151" s="72">
        <f>IF('Indicator Data'!AP154="No data","x",ROUND(IF('Indicator Data'!AP154&gt;AI$334,10,IF('Indicator Data'!AP154&lt;AI$333,0,10-(AI$334-'Indicator Data'!AP154)/(AI$334-AI$333)*10)),1))</f>
        <v>1.9</v>
      </c>
      <c r="AJ151" s="72">
        <f>IF('Indicator Data'!AR154="No data","x",ROUND(IF('Indicator Data'!AR154&gt;$AJ$334,10,IF('Indicator Data'!AR154&lt;$AJ$333,0,10-($AJ$334-'Indicator Data'!AR154)/($AJ$334-$AJ$333)*10)),1))</f>
        <v>3.6</v>
      </c>
      <c r="AK151" s="75">
        <f t="shared" si="39"/>
        <v>2.8</v>
      </c>
      <c r="AL151" s="79">
        <f t="shared" si="41"/>
        <v>2.8</v>
      </c>
      <c r="AM151" s="80">
        <f t="shared" si="40"/>
        <v>1.5</v>
      </c>
    </row>
    <row r="152" spans="1:39" ht="15.75" customHeight="1" x14ac:dyDescent="0.25">
      <c r="A152" s="47" t="s">
        <v>395</v>
      </c>
      <c r="B152" s="47" t="s">
        <v>410</v>
      </c>
      <c r="C152" s="47" t="s">
        <v>412</v>
      </c>
      <c r="D152" s="47" t="s">
        <v>413</v>
      </c>
      <c r="E152" s="72">
        <f>IF('Indicator Data'!O155="No data","x",ROUND(IF('Indicator Data'!O155&gt;E$334,10,IF('Indicator Data'!O155&lt;E$333,0,10-(E$334-'Indicator Data'!O155)/(E$334-E$333)*10)),1))</f>
        <v>4.2</v>
      </c>
      <c r="F152" s="73">
        <f>IF('Indicator Data'!P155="No data","x",ROUND(IF('Indicator Data'!P155^2&gt;F$334,10,IF('Indicator Data'!P155^2&lt;F$333,0,10-(F$334-'Indicator Data'!P155^2)/(F$334-F$333)*10)),1))</f>
        <v>7.4</v>
      </c>
      <c r="G152" s="81">
        <f>IF('Indicator Data'!Q155="No data","x",ROUND(IF('Indicator Data'!Q155^2&gt;G$334,10,IF('Indicator Data'!Q155^2&lt;G$333,0,10-(G$334-'Indicator Data'!Q155^2)/(G$334-G$333)*10)),1))</f>
        <v>8.1999999999999993</v>
      </c>
      <c r="H152" s="81">
        <f>IF('Indicator Data'!R155="No data","x",ROUND(IF('Indicator Data'!R155&gt;H$334,10,IF('Indicator Data'!R155&lt;H$333,0,10-(H$334-'Indicator Data'!R155)/(H$334-H$333)*10)),1))</f>
        <v>5</v>
      </c>
      <c r="I152" s="73">
        <f t="shared" si="28"/>
        <v>6.6</v>
      </c>
      <c r="J152" s="73">
        <v>6.7</v>
      </c>
      <c r="K152" s="73">
        <v>3.5</v>
      </c>
      <c r="L152" s="75">
        <f t="shared" si="29"/>
        <v>5.9</v>
      </c>
      <c r="M152" s="72">
        <f>IF('Indicator Data'!U155="No data","x",ROUND(IF('Indicator Data'!U155&gt;M$334,0,IF('Indicator Data'!U155&lt;M$333,10,(M$334-'Indicator Data'!U155)/(M$334-M$333)*10)),1))</f>
        <v>4.7</v>
      </c>
      <c r="N152" s="72">
        <v>2.7</v>
      </c>
      <c r="O152" s="72">
        <v>1.51</v>
      </c>
      <c r="P152" s="75">
        <f t="shared" si="30"/>
        <v>3.1</v>
      </c>
      <c r="Q152" s="72">
        <f>IF('Indicator Data'!X155="No data","x",ROUND(IF('Indicator Data'!X155&gt;Q$334,10,IF('Indicator Data'!X155&lt;Q$333,0,10-(Q$334-'Indicator Data'!X155)/(Q$334-Q$333)*10)),1))</f>
        <v>4.8</v>
      </c>
      <c r="R152" s="75">
        <f t="shared" si="31"/>
        <v>4.8</v>
      </c>
      <c r="S152" s="76">
        <f t="shared" si="32"/>
        <v>4.9000000000000004</v>
      </c>
      <c r="T152" s="77">
        <f>IF(AND('Indicator Data'!AC155="No data",'Indicator Data'!AD155="No data",'Indicator Data'!AE155="No data",'Indicator Data'!AF155="No data"),0,SUM('Indicator Data'!AC155:AF155)/100)</f>
        <v>0</v>
      </c>
      <c r="U152" s="72">
        <f t="shared" si="33"/>
        <v>0</v>
      </c>
      <c r="V152" s="78">
        <f>IF('Indicator Data'!BF155="No data","x",T152*100/'Indicator Data'!BF155)</f>
        <v>0</v>
      </c>
      <c r="W152" s="72">
        <f t="shared" si="34"/>
        <v>0</v>
      </c>
      <c r="X152" s="79">
        <f t="shared" si="35"/>
        <v>0</v>
      </c>
      <c r="Y152" s="72">
        <f>IF('Indicator Data'!AK155="x","x",ROUND((PERCENTRANK('Indicator Data'!$AK$6:$AK$335,'Indicator Data'!AK155,2)*10),1))</f>
        <v>3.1</v>
      </c>
      <c r="Z152" s="72">
        <f>IF('Indicator Data'!AJ155="x","x",ROUND((PERCENTRANK('Indicator Data'!$AJ$6:$AJ$335,'Indicator Data'!AJ155,2)*10),1))</f>
        <v>2.9</v>
      </c>
      <c r="AA152" s="75">
        <f t="shared" si="36"/>
        <v>3</v>
      </c>
      <c r="AB152" s="72">
        <f>IF('Indicator Data'!Y155="No data","x",ROUND(IF('Indicator Data'!Y155&gt;AB$334,10,IF('Indicator Data'!Y155&lt;AB$333,0,10-(AB$334-'Indicator Data'!Y155)/(AB$334-AB$333)*10)),1))</f>
        <v>5.7</v>
      </c>
      <c r="AC152" s="72">
        <f>IF('Indicator Data'!AB155="No data","x",ROUND(IF('Indicator Data'!AB155&gt;AC$334,10,IF('Indicator Data'!AB155&lt;AC$333,0,10-(AC$334-'Indicator Data'!AB155)/(AC$334-AC$333)*10)),1))</f>
        <v>4.3</v>
      </c>
      <c r="AD152" s="72">
        <f>IF('Indicator Data'!AG155="No data","x",ROUND(IF('Indicator Data'!AG155&gt;AD$334,10,IF('Indicator Data'!AG155&lt;AD$333,0,10-(AD$334-'Indicator Data'!AG155)/(AD$334-AD$333)*10)),1))</f>
        <v>1.8</v>
      </c>
      <c r="AE152" s="75">
        <f t="shared" si="37"/>
        <v>3.9</v>
      </c>
      <c r="AF152" s="72">
        <f>IF('Indicator Data'!AM155="No data","x",ROUND(IF('Indicator Data'!AM155&gt;AF$334,10,IF('Indicator Data'!AM155&lt;AF$333,0,10-(AF$334-'Indicator Data'!AM155)/(AF$334-AF$333)*10)),1))</f>
        <v>6.3</v>
      </c>
      <c r="AG152" s="72">
        <f>IF('Indicator Data'!AN155="No data","x",ROUND(IF('Indicator Data'!AN155&gt;AG$334,0,IF('Indicator Data'!AN155&lt;AG$333,10,(AG$334-'Indicator Data'!AN155)/(AG$334-AG$333)*10)),1))</f>
        <v>1.9</v>
      </c>
      <c r="AH152" s="75">
        <f t="shared" si="38"/>
        <v>4.0999999999999996</v>
      </c>
      <c r="AI152" s="72">
        <f>IF('Indicator Data'!AP155="No data","x",ROUND(IF('Indicator Data'!AP155&gt;AI$334,10,IF('Indicator Data'!AP155&lt;AI$333,0,10-(AI$334-'Indicator Data'!AP155)/(AI$334-AI$333)*10)),1))</f>
        <v>2.8</v>
      </c>
      <c r="AJ152" s="72">
        <f>IF('Indicator Data'!AR155="No data","x",ROUND(IF('Indicator Data'!AR155&gt;$AJ$334,10,IF('Indicator Data'!AR155&lt;$AJ$333,0,10-($AJ$334-'Indicator Data'!AR155)/($AJ$334-$AJ$333)*10)),1))</f>
        <v>5.5</v>
      </c>
      <c r="AK152" s="75">
        <f t="shared" si="39"/>
        <v>4.2</v>
      </c>
      <c r="AL152" s="79">
        <f t="shared" si="41"/>
        <v>3.8</v>
      </c>
      <c r="AM152" s="80">
        <f t="shared" si="40"/>
        <v>2.1</v>
      </c>
    </row>
    <row r="153" spans="1:39" ht="15.75" customHeight="1" x14ac:dyDescent="0.25">
      <c r="A153" s="47" t="s">
        <v>395</v>
      </c>
      <c r="B153" s="47" t="s">
        <v>410</v>
      </c>
      <c r="C153" s="47" t="s">
        <v>414</v>
      </c>
      <c r="D153" s="47" t="s">
        <v>415</v>
      </c>
      <c r="E153" s="72">
        <f>IF('Indicator Data'!O156="No data","x",ROUND(IF('Indicator Data'!O156&gt;E$334,10,IF('Indicator Data'!O156&lt;E$333,0,10-(E$334-'Indicator Data'!O156)/(E$334-E$333)*10)),1))</f>
        <v>4.0999999999999996</v>
      </c>
      <c r="F153" s="73">
        <f>IF('Indicator Data'!P156="No data","x",ROUND(IF('Indicator Data'!P156^2&gt;F$334,10,IF('Indicator Data'!P156^2&lt;F$333,0,10-(F$334-'Indicator Data'!P156^2)/(F$334-F$333)*10)),1))</f>
        <v>7.6</v>
      </c>
      <c r="G153" s="81">
        <f>IF('Indicator Data'!Q156="No data","x",ROUND(IF('Indicator Data'!Q156^2&gt;G$334,10,IF('Indicator Data'!Q156^2&lt;G$333,0,10-(G$334-'Indicator Data'!Q156^2)/(G$334-G$333)*10)),1))</f>
        <v>8.1</v>
      </c>
      <c r="H153" s="81">
        <f>IF('Indicator Data'!R156="No data","x",ROUND(IF('Indicator Data'!R156&gt;H$334,10,IF('Indicator Data'!R156&lt;H$333,0,10-(H$334-'Indicator Data'!R156)/(H$334-H$333)*10)),1))</f>
        <v>5.5</v>
      </c>
      <c r="I153" s="73">
        <f t="shared" si="28"/>
        <v>6.8</v>
      </c>
      <c r="J153" s="73">
        <v>6</v>
      </c>
      <c r="K153" s="73">
        <v>4.4000000000000004</v>
      </c>
      <c r="L153" s="75">
        <f t="shared" si="29"/>
        <v>6</v>
      </c>
      <c r="M153" s="72">
        <f>IF('Indicator Data'!U156="No data","x",ROUND(IF('Indicator Data'!U156&gt;M$334,0,IF('Indicator Data'!U156&lt;M$333,10,(M$334-'Indicator Data'!U156)/(M$334-M$333)*10)),1))</f>
        <v>7.1</v>
      </c>
      <c r="N153" s="72">
        <v>5.3</v>
      </c>
      <c r="O153" s="72">
        <v>1.39</v>
      </c>
      <c r="P153" s="75">
        <f t="shared" si="30"/>
        <v>5</v>
      </c>
      <c r="Q153" s="72">
        <f>IF('Indicator Data'!X156="No data","x",ROUND(IF('Indicator Data'!X156&gt;Q$334,10,IF('Indicator Data'!X156&lt;Q$333,0,10-(Q$334-'Indicator Data'!X156)/(Q$334-Q$333)*10)),1))</f>
        <v>4.8</v>
      </c>
      <c r="R153" s="75">
        <f t="shared" si="31"/>
        <v>4.8</v>
      </c>
      <c r="S153" s="76">
        <f t="shared" si="32"/>
        <v>5.5</v>
      </c>
      <c r="T153" s="77">
        <f>IF(AND('Indicator Data'!AC156="No data",'Indicator Data'!AD156="No data",'Indicator Data'!AE156="No data",'Indicator Data'!AF156="No data"),0,SUM('Indicator Data'!AC156:AF156)/100)</f>
        <v>0</v>
      </c>
      <c r="U153" s="72">
        <f t="shared" si="33"/>
        <v>0</v>
      </c>
      <c r="V153" s="78">
        <f>IF('Indicator Data'!BF156="No data","x",T153*100/'Indicator Data'!BF156)</f>
        <v>0</v>
      </c>
      <c r="W153" s="72">
        <f t="shared" si="34"/>
        <v>0</v>
      </c>
      <c r="X153" s="79">
        <f t="shared" si="35"/>
        <v>0</v>
      </c>
      <c r="Y153" s="72">
        <f>IF('Indicator Data'!AK156="x","x",ROUND((PERCENTRANK('Indicator Data'!$AK$6:$AK$335,'Indicator Data'!AK156,2)*10),1))</f>
        <v>2</v>
      </c>
      <c r="Z153" s="72">
        <f>IF('Indicator Data'!AJ156="x","x",ROUND((PERCENTRANK('Indicator Data'!$AJ$6:$AJ$335,'Indicator Data'!AJ156,2)*10),1))</f>
        <v>1.9</v>
      </c>
      <c r="AA153" s="75">
        <f t="shared" si="36"/>
        <v>2</v>
      </c>
      <c r="AB153" s="72">
        <f>IF('Indicator Data'!Y156="No data","x",ROUND(IF('Indicator Data'!Y156&gt;AB$334,10,IF('Indicator Data'!Y156&lt;AB$333,0,10-(AB$334-'Indicator Data'!Y156)/(AB$334-AB$333)*10)),1))</f>
        <v>4.5</v>
      </c>
      <c r="AC153" s="72">
        <f>IF('Indicator Data'!AB156="No data","x",ROUND(IF('Indicator Data'!AB156&gt;AC$334,10,IF('Indicator Data'!AB156&lt;AC$333,0,10-(AC$334-'Indicator Data'!AB156)/(AC$334-AC$333)*10)),1))</f>
        <v>4.4000000000000004</v>
      </c>
      <c r="AD153" s="72">
        <f>IF('Indicator Data'!AG156="No data","x",ROUND(IF('Indicator Data'!AG156&gt;AD$334,10,IF('Indicator Data'!AG156&lt;AD$333,0,10-(AD$334-'Indicator Data'!AG156)/(AD$334-AD$333)*10)),1))</f>
        <v>1.3</v>
      </c>
      <c r="AE153" s="75">
        <f t="shared" si="37"/>
        <v>3.4</v>
      </c>
      <c r="AF153" s="72">
        <f>IF('Indicator Data'!AM156="No data","x",ROUND(IF('Indicator Data'!AM156&gt;AF$334,10,IF('Indicator Data'!AM156&lt;AF$333,0,10-(AF$334-'Indicator Data'!AM156)/(AF$334-AF$333)*10)),1))</f>
        <v>4.5</v>
      </c>
      <c r="AG153" s="72">
        <f>IF('Indicator Data'!AN156="No data","x",ROUND(IF('Indicator Data'!AN156&gt;AG$334,0,IF('Indicator Data'!AN156&lt;AG$333,10,(AG$334-'Indicator Data'!AN156)/(AG$334-AG$333)*10)),1))</f>
        <v>0.8</v>
      </c>
      <c r="AH153" s="75">
        <f t="shared" si="38"/>
        <v>2.7</v>
      </c>
      <c r="AI153" s="72">
        <f>IF('Indicator Data'!AP156="No data","x",ROUND(IF('Indicator Data'!AP156&gt;AI$334,10,IF('Indicator Data'!AP156&lt;AI$333,0,10-(AI$334-'Indicator Data'!AP156)/(AI$334-AI$333)*10)),1))</f>
        <v>3.7</v>
      </c>
      <c r="AJ153" s="72">
        <f>IF('Indicator Data'!AR156="No data","x",ROUND(IF('Indicator Data'!AR156&gt;$AJ$334,10,IF('Indicator Data'!AR156&lt;$AJ$333,0,10-($AJ$334-'Indicator Data'!AR156)/($AJ$334-$AJ$333)*10)),1))</f>
        <v>4</v>
      </c>
      <c r="AK153" s="75">
        <f t="shared" si="39"/>
        <v>3.9</v>
      </c>
      <c r="AL153" s="79">
        <f t="shared" si="41"/>
        <v>3</v>
      </c>
      <c r="AM153" s="80">
        <f t="shared" si="40"/>
        <v>1.6</v>
      </c>
    </row>
    <row r="154" spans="1:39" ht="15.75" customHeight="1" x14ac:dyDescent="0.25">
      <c r="A154" s="47" t="s">
        <v>395</v>
      </c>
      <c r="B154" s="47" t="s">
        <v>410</v>
      </c>
      <c r="C154" s="47" t="s">
        <v>416</v>
      </c>
      <c r="D154" s="47" t="s">
        <v>417</v>
      </c>
      <c r="E154" s="72">
        <f>IF('Indicator Data'!O157="No data","x",ROUND(IF('Indicator Data'!O157&gt;E$334,10,IF('Indicator Data'!O157&lt;E$333,0,10-(E$334-'Indicator Data'!O157)/(E$334-E$333)*10)),1))</f>
        <v>3.2</v>
      </c>
      <c r="F154" s="73">
        <f>IF('Indicator Data'!P157="No data","x",ROUND(IF('Indicator Data'!P157^2&gt;F$334,10,IF('Indicator Data'!P157^2&lt;F$333,0,10-(F$334-'Indicator Data'!P157^2)/(F$334-F$333)*10)),1))</f>
        <v>4.7</v>
      </c>
      <c r="G154" s="81">
        <f>IF('Indicator Data'!Q157="No data","x",ROUND(IF('Indicator Data'!Q157^2&gt;G$334,10,IF('Indicator Data'!Q157^2&lt;G$333,0,10-(G$334-'Indicator Data'!Q157^2)/(G$334-G$333)*10)),1))</f>
        <v>5.6</v>
      </c>
      <c r="H154" s="81">
        <f>IF('Indicator Data'!R157="No data","x",ROUND(IF('Indicator Data'!R157&gt;H$334,10,IF('Indicator Data'!R157&lt;H$333,0,10-(H$334-'Indicator Data'!R157)/(H$334-H$333)*10)),1))</f>
        <v>0.7</v>
      </c>
      <c r="I154" s="73">
        <f t="shared" si="28"/>
        <v>3.2</v>
      </c>
      <c r="J154" s="73">
        <v>2</v>
      </c>
      <c r="K154" s="73">
        <v>4.5</v>
      </c>
      <c r="L154" s="75">
        <f t="shared" si="29"/>
        <v>3.6</v>
      </c>
      <c r="M154" s="72">
        <f>IF('Indicator Data'!U157="No data","x",ROUND(IF('Indicator Data'!U157&gt;M$334,0,IF('Indicator Data'!U157&lt;M$333,10,(M$334-'Indicator Data'!U157)/(M$334-M$333)*10)),1))</f>
        <v>6.6</v>
      </c>
      <c r="N154" s="72">
        <v>5.9</v>
      </c>
      <c r="O154" s="72">
        <v>2.83</v>
      </c>
      <c r="P154" s="75">
        <f t="shared" si="30"/>
        <v>5.3</v>
      </c>
      <c r="Q154" s="72">
        <f>IF('Indicator Data'!X157="No data","x",ROUND(IF('Indicator Data'!X157&gt;Q$334,10,IF('Indicator Data'!X157&lt;Q$333,0,10-(Q$334-'Indicator Data'!X157)/(Q$334-Q$333)*10)),1))</f>
        <v>5</v>
      </c>
      <c r="R154" s="75">
        <f t="shared" si="31"/>
        <v>5</v>
      </c>
      <c r="S154" s="76">
        <f t="shared" si="32"/>
        <v>4.4000000000000004</v>
      </c>
      <c r="T154" s="77">
        <f>IF(AND('Indicator Data'!AC157="No data",'Indicator Data'!AD157="No data",'Indicator Data'!AE157="No data",'Indicator Data'!AF157="No data"),0,SUM('Indicator Data'!AC157:AF157)/100)</f>
        <v>0</v>
      </c>
      <c r="U154" s="72">
        <f t="shared" si="33"/>
        <v>0</v>
      </c>
      <c r="V154" s="78">
        <f>IF('Indicator Data'!BF157="No data","x",T154*100/'Indicator Data'!BF157)</f>
        <v>0</v>
      </c>
      <c r="W154" s="72">
        <f t="shared" si="34"/>
        <v>0</v>
      </c>
      <c r="X154" s="79">
        <f t="shared" si="35"/>
        <v>0</v>
      </c>
      <c r="Y154" s="72">
        <f>IF('Indicator Data'!AK157="x","x",ROUND((PERCENTRANK('Indicator Data'!$AK$6:$AK$335,'Indicator Data'!AK157,2)*10),1))</f>
        <v>2</v>
      </c>
      <c r="Z154" s="72">
        <f>IF('Indicator Data'!AJ157="x","x",ROUND((PERCENTRANK('Indicator Data'!$AJ$6:$AJ$335,'Indicator Data'!AJ157,2)*10),1))</f>
        <v>1.9</v>
      </c>
      <c r="AA154" s="75">
        <f t="shared" si="36"/>
        <v>2</v>
      </c>
      <c r="AB154" s="72">
        <f>IF('Indicator Data'!Y157="No data","x",ROUND(IF('Indicator Data'!Y157&gt;AB$334,10,IF('Indicator Data'!Y157&lt;AB$333,0,10-(AB$334-'Indicator Data'!Y157)/(AB$334-AB$333)*10)),1))</f>
        <v>2.1</v>
      </c>
      <c r="AC154" s="72">
        <f>IF('Indicator Data'!AB157="No data","x",ROUND(IF('Indicator Data'!AB157&gt;AC$334,10,IF('Indicator Data'!AB157&lt;AC$333,0,10-(AC$334-'Indicator Data'!AB157)/(AC$334-AC$333)*10)),1))</f>
        <v>4.7</v>
      </c>
      <c r="AD154" s="72">
        <f>IF('Indicator Data'!AG157="No data","x",ROUND(IF('Indicator Data'!AG157&gt;AD$334,10,IF('Indicator Data'!AG157&lt;AD$333,0,10-(AD$334-'Indicator Data'!AG157)/(AD$334-AD$333)*10)),1))</f>
        <v>1.9</v>
      </c>
      <c r="AE154" s="75">
        <f t="shared" si="37"/>
        <v>2.9</v>
      </c>
      <c r="AF154" s="72">
        <f>IF('Indicator Data'!AM157="No data","x",ROUND(IF('Indicator Data'!AM157&gt;AF$334,10,IF('Indicator Data'!AM157&lt;AF$333,0,10-(AF$334-'Indicator Data'!AM157)/(AF$334-AF$333)*10)),1))</f>
        <v>4.8</v>
      </c>
      <c r="AG154" s="72">
        <f>IF('Indicator Data'!AN157="No data","x",ROUND(IF('Indicator Data'!AN157&gt;AG$334,0,IF('Indicator Data'!AN157&lt;AG$333,10,(AG$334-'Indicator Data'!AN157)/(AG$334-AG$333)*10)),1))</f>
        <v>2.4</v>
      </c>
      <c r="AH154" s="75">
        <f t="shared" si="38"/>
        <v>3.6</v>
      </c>
      <c r="AI154" s="72">
        <f>IF('Indicator Data'!AP157="No data","x",ROUND(IF('Indicator Data'!AP157&gt;AI$334,10,IF('Indicator Data'!AP157&lt;AI$333,0,10-(AI$334-'Indicator Data'!AP157)/(AI$334-AI$333)*10)),1))</f>
        <v>2.8</v>
      </c>
      <c r="AJ154" s="72">
        <f>IF('Indicator Data'!AR157="No data","x",ROUND(IF('Indicator Data'!AR157&gt;$AJ$334,10,IF('Indicator Data'!AR157&lt;$AJ$333,0,10-($AJ$334-'Indicator Data'!AR157)/($AJ$334-$AJ$333)*10)),1))</f>
        <v>4.3</v>
      </c>
      <c r="AK154" s="75">
        <f t="shared" si="39"/>
        <v>3.6</v>
      </c>
      <c r="AL154" s="79">
        <f t="shared" si="41"/>
        <v>3.1</v>
      </c>
      <c r="AM154" s="80">
        <f t="shared" si="40"/>
        <v>1.7</v>
      </c>
    </row>
    <row r="155" spans="1:39" ht="15.75" customHeight="1" x14ac:dyDescent="0.25">
      <c r="A155" s="47" t="s">
        <v>395</v>
      </c>
      <c r="B155" s="47" t="s">
        <v>410</v>
      </c>
      <c r="C155" s="47" t="s">
        <v>418</v>
      </c>
      <c r="D155" s="47" t="s">
        <v>419</v>
      </c>
      <c r="E155" s="72">
        <f>IF('Indicator Data'!O158="No data","x",ROUND(IF('Indicator Data'!O158&gt;E$334,10,IF('Indicator Data'!O158&lt;E$333,0,10-(E$334-'Indicator Data'!O158)/(E$334-E$333)*10)),1))</f>
        <v>5.0999999999999996</v>
      </c>
      <c r="F155" s="73">
        <f>IF('Indicator Data'!P158="No data","x",ROUND(IF('Indicator Data'!P158^2&gt;F$334,10,IF('Indicator Data'!P158^2&lt;F$333,0,10-(F$334-'Indicator Data'!P158^2)/(F$334-F$333)*10)),1))</f>
        <v>8.6999999999999993</v>
      </c>
      <c r="G155" s="81">
        <f>IF('Indicator Data'!Q158="No data","x",ROUND(IF('Indicator Data'!Q158^2&gt;G$334,10,IF('Indicator Data'!Q158^2&lt;G$333,0,10-(G$334-'Indicator Data'!Q158^2)/(G$334-G$333)*10)),1))</f>
        <v>7.9</v>
      </c>
      <c r="H155" s="81">
        <f>IF('Indicator Data'!R158="No data","x",ROUND(IF('Indicator Data'!R158&gt;H$334,10,IF('Indicator Data'!R158&lt;H$333,0,10-(H$334-'Indicator Data'!R158)/(H$334-H$333)*10)),1))</f>
        <v>8</v>
      </c>
      <c r="I155" s="73">
        <f t="shared" si="28"/>
        <v>8</v>
      </c>
      <c r="J155" s="73">
        <v>6.6</v>
      </c>
      <c r="K155" s="73">
        <v>6.8</v>
      </c>
      <c r="L155" s="75">
        <f t="shared" si="29"/>
        <v>7.2</v>
      </c>
      <c r="M155" s="72">
        <f>IF('Indicator Data'!U158="No data","x",ROUND(IF('Indicator Data'!U158&gt;M$334,0,IF('Indicator Data'!U158&lt;M$333,10,(M$334-'Indicator Data'!U158)/(M$334-M$333)*10)),1))</f>
        <v>6.1</v>
      </c>
      <c r="N155" s="72">
        <v>2.6</v>
      </c>
      <c r="O155" s="72">
        <v>1.44</v>
      </c>
      <c r="P155" s="75">
        <f t="shared" si="30"/>
        <v>3.7</v>
      </c>
      <c r="Q155" s="72">
        <f>IF('Indicator Data'!X158="No data","x",ROUND(IF('Indicator Data'!X158&gt;Q$334,10,IF('Indicator Data'!X158&lt;Q$333,0,10-(Q$334-'Indicator Data'!X158)/(Q$334-Q$333)*10)),1))</f>
        <v>5.6</v>
      </c>
      <c r="R155" s="75">
        <f t="shared" si="31"/>
        <v>5.6</v>
      </c>
      <c r="S155" s="76">
        <f t="shared" si="32"/>
        <v>5.9</v>
      </c>
      <c r="T155" s="77">
        <f>IF(AND('Indicator Data'!AC158="No data",'Indicator Data'!AD158="No data",'Indicator Data'!AE158="No data",'Indicator Data'!AF158="No data"),0,SUM('Indicator Data'!AC158:AF158)/100)</f>
        <v>0</v>
      </c>
      <c r="U155" s="72">
        <f t="shared" si="33"/>
        <v>0</v>
      </c>
      <c r="V155" s="78">
        <f>IF('Indicator Data'!BF158="No data","x",T155*100/'Indicator Data'!BF158)</f>
        <v>0</v>
      </c>
      <c r="W155" s="72">
        <f t="shared" si="34"/>
        <v>0</v>
      </c>
      <c r="X155" s="79">
        <f t="shared" si="35"/>
        <v>0</v>
      </c>
      <c r="Y155" s="72">
        <f>IF('Indicator Data'!AK158="x","x",ROUND((PERCENTRANK('Indicator Data'!$AK$6:$AK$335,'Indicator Data'!AK158,2)*10),1))</f>
        <v>7.6</v>
      </c>
      <c r="Z155" s="72">
        <f>IF('Indicator Data'!AJ158="x","x",ROUND((PERCENTRANK('Indicator Data'!$AJ$6:$AJ$335,'Indicator Data'!AJ158,2)*10),1))</f>
        <v>7.8</v>
      </c>
      <c r="AA155" s="75">
        <f t="shared" si="36"/>
        <v>7.7</v>
      </c>
      <c r="AB155" s="72">
        <f>IF('Indicator Data'!Y158="No data","x",ROUND(IF('Indicator Data'!Y158&gt;AB$334,10,IF('Indicator Data'!Y158&lt;AB$333,0,10-(AB$334-'Indicator Data'!Y158)/(AB$334-AB$333)*10)),1))</f>
        <v>4.5</v>
      </c>
      <c r="AC155" s="72">
        <f>IF('Indicator Data'!AB158="No data","x",ROUND(IF('Indicator Data'!AB158&gt;AC$334,10,IF('Indicator Data'!AB158&lt;AC$333,0,10-(AC$334-'Indicator Data'!AB158)/(AC$334-AC$333)*10)),1))</f>
        <v>6.7</v>
      </c>
      <c r="AD155" s="72">
        <f>IF('Indicator Data'!AG158="No data","x",ROUND(IF('Indicator Data'!AG158&gt;AD$334,10,IF('Indicator Data'!AG158&lt;AD$333,0,10-(AD$334-'Indicator Data'!AG158)/(AD$334-AD$333)*10)),1))</f>
        <v>3.1</v>
      </c>
      <c r="AE155" s="75">
        <f t="shared" si="37"/>
        <v>4.8</v>
      </c>
      <c r="AF155" s="72">
        <f>IF('Indicator Data'!AM158="No data","x",ROUND(IF('Indicator Data'!AM158&gt;AF$334,10,IF('Indicator Data'!AM158&lt;AF$333,0,10-(AF$334-'Indicator Data'!AM158)/(AF$334-AF$333)*10)),1))</f>
        <v>2.8</v>
      </c>
      <c r="AG155" s="72">
        <f>IF('Indicator Data'!AN158="No data","x",ROUND(IF('Indicator Data'!AN158&gt;AG$334,0,IF('Indicator Data'!AN158&lt;AG$333,10,(AG$334-'Indicator Data'!AN158)/(AG$334-AG$333)*10)),1))</f>
        <v>2</v>
      </c>
      <c r="AH155" s="75">
        <f t="shared" si="38"/>
        <v>2.4</v>
      </c>
      <c r="AI155" s="72">
        <f>IF('Indicator Data'!AP158="No data","x",ROUND(IF('Indicator Data'!AP158&gt;AI$334,10,IF('Indicator Data'!AP158&lt;AI$333,0,10-(AI$334-'Indicator Data'!AP158)/(AI$334-AI$333)*10)),1))</f>
        <v>1.5</v>
      </c>
      <c r="AJ155" s="72">
        <f>IF('Indicator Data'!AR158="No data","x",ROUND(IF('Indicator Data'!AR158&gt;$AJ$334,10,IF('Indicator Data'!AR158&lt;$AJ$333,0,10-($AJ$334-'Indicator Data'!AR158)/($AJ$334-$AJ$333)*10)),1))</f>
        <v>3.9</v>
      </c>
      <c r="AK155" s="75">
        <f t="shared" si="39"/>
        <v>2.7</v>
      </c>
      <c r="AL155" s="79">
        <f t="shared" si="41"/>
        <v>4.8</v>
      </c>
      <c r="AM155" s="80">
        <f t="shared" si="40"/>
        <v>2.7</v>
      </c>
    </row>
    <row r="156" spans="1:39" ht="15.75" customHeight="1" x14ac:dyDescent="0.25">
      <c r="A156" s="47" t="s">
        <v>395</v>
      </c>
      <c r="B156" s="47" t="s">
        <v>420</v>
      </c>
      <c r="C156" s="47" t="s">
        <v>420</v>
      </c>
      <c r="D156" s="47" t="s">
        <v>421</v>
      </c>
      <c r="E156" s="72">
        <f>IF('Indicator Data'!O159="No data","x",ROUND(IF('Indicator Data'!O159&gt;E$334,10,IF('Indicator Data'!O159&lt;E$333,0,10-(E$334-'Indicator Data'!O159)/(E$334-E$333)*10)),1))</f>
        <v>3.1</v>
      </c>
      <c r="F156" s="73">
        <f>IF('Indicator Data'!P159="No data","x",ROUND(IF('Indicator Data'!P159^2&gt;F$334,10,IF('Indicator Data'!P159^2&lt;F$333,0,10-(F$334-'Indicator Data'!P159^2)/(F$334-F$333)*10)),1))</f>
        <v>4.2</v>
      </c>
      <c r="G156" s="81">
        <f>IF('Indicator Data'!Q159="No data","x",ROUND(IF('Indicator Data'!Q159^2&gt;G$334,10,IF('Indicator Data'!Q159^2&lt;G$333,0,10-(G$334-'Indicator Data'!Q159^2)/(G$334-G$333)*10)),1))</f>
        <v>6.6</v>
      </c>
      <c r="H156" s="81">
        <f>IF('Indicator Data'!R159="No data","x",ROUND(IF('Indicator Data'!R159&gt;H$334,10,IF('Indicator Data'!R159&lt;H$333,0,10-(H$334-'Indicator Data'!R159)/(H$334-H$333)*10)),1))</f>
        <v>3</v>
      </c>
      <c r="I156" s="73">
        <f t="shared" si="28"/>
        <v>4.8</v>
      </c>
      <c r="J156" s="73">
        <v>3.3</v>
      </c>
      <c r="K156" s="73">
        <v>1.5</v>
      </c>
      <c r="L156" s="75">
        <f t="shared" si="29"/>
        <v>3.5</v>
      </c>
      <c r="M156" s="72">
        <f>IF('Indicator Data'!U159="No data","x",ROUND(IF('Indicator Data'!U159&gt;M$334,0,IF('Indicator Data'!U159&lt;M$333,10,(M$334-'Indicator Data'!U159)/(M$334-M$333)*10)),1))</f>
        <v>6.4</v>
      </c>
      <c r="N156" s="72">
        <v>4.7</v>
      </c>
      <c r="O156" s="72">
        <v>2.65</v>
      </c>
      <c r="P156" s="75">
        <f t="shared" si="30"/>
        <v>4.8</v>
      </c>
      <c r="Q156" s="72">
        <f>IF('Indicator Data'!X159="No data","x",ROUND(IF('Indicator Data'!X159&gt;Q$334,10,IF('Indicator Data'!X159&lt;Q$333,0,10-(Q$334-'Indicator Data'!X159)/(Q$334-Q$333)*10)),1))</f>
        <v>3.9</v>
      </c>
      <c r="R156" s="75">
        <f t="shared" si="31"/>
        <v>3.9</v>
      </c>
      <c r="S156" s="76">
        <f t="shared" si="32"/>
        <v>3.9</v>
      </c>
      <c r="T156" s="77">
        <f>IF(AND('Indicator Data'!AC159="No data",'Indicator Data'!AD159="No data",'Indicator Data'!AE159="No data",'Indicator Data'!AF159="No data"),0,SUM('Indicator Data'!AC159:AF159)/100)</f>
        <v>0</v>
      </c>
      <c r="U156" s="72">
        <f t="shared" si="33"/>
        <v>0</v>
      </c>
      <c r="V156" s="78">
        <f>IF('Indicator Data'!BF159="No data","x",T156*100/'Indicator Data'!BF159)</f>
        <v>0</v>
      </c>
      <c r="W156" s="72">
        <f t="shared" si="34"/>
        <v>0</v>
      </c>
      <c r="X156" s="79">
        <f t="shared" si="35"/>
        <v>0</v>
      </c>
      <c r="Y156" s="72">
        <f>IF('Indicator Data'!AK159="x","x",ROUND((PERCENTRANK('Indicator Data'!$AK$6:$AK$335,'Indicator Data'!AK159,2)*10),1))</f>
        <v>2.5</v>
      </c>
      <c r="Z156" s="72">
        <f>IF('Indicator Data'!AJ159="x","x",ROUND((PERCENTRANK('Indicator Data'!$AJ$6:$AJ$335,'Indicator Data'!AJ159,2)*10),1))</f>
        <v>2.5</v>
      </c>
      <c r="AA156" s="75">
        <f t="shared" si="36"/>
        <v>2.5</v>
      </c>
      <c r="AB156" s="72">
        <f>IF('Indicator Data'!Y159="No data","x",ROUND(IF('Indicator Data'!Y159&gt;AB$334,10,IF('Indicator Data'!Y159&lt;AB$333,0,10-(AB$334-'Indicator Data'!Y159)/(AB$334-AB$333)*10)),1))</f>
        <v>4.3</v>
      </c>
      <c r="AC156" s="72">
        <f>IF('Indicator Data'!AB159="No data","x",ROUND(IF('Indicator Data'!AB159&gt;AC$334,10,IF('Indicator Data'!AB159&lt;AC$333,0,10-(AC$334-'Indicator Data'!AB159)/(AC$334-AC$333)*10)),1))</f>
        <v>4.3</v>
      </c>
      <c r="AD156" s="72">
        <f>IF('Indicator Data'!AG159="No data","x",ROUND(IF('Indicator Data'!AG159&gt;AD$334,10,IF('Indicator Data'!AG159&lt;AD$333,0,10-(AD$334-'Indicator Data'!AG159)/(AD$334-AD$333)*10)),1))</f>
        <v>1.8</v>
      </c>
      <c r="AE156" s="75">
        <f t="shared" si="37"/>
        <v>3.5</v>
      </c>
      <c r="AF156" s="72">
        <f>IF('Indicator Data'!AM159="No data","x",ROUND(IF('Indicator Data'!AM159&gt;AF$334,10,IF('Indicator Data'!AM159&lt;AF$333,0,10-(AF$334-'Indicator Data'!AM159)/(AF$334-AF$333)*10)),1))</f>
        <v>4.4000000000000004</v>
      </c>
      <c r="AG156" s="72">
        <f>IF('Indicator Data'!AN159="No data","x",ROUND(IF('Indicator Data'!AN159&gt;AG$334,0,IF('Indicator Data'!AN159&lt;AG$333,10,(AG$334-'Indicator Data'!AN159)/(AG$334-AG$333)*10)),1))</f>
        <v>0.8</v>
      </c>
      <c r="AH156" s="75">
        <f t="shared" si="38"/>
        <v>2.6</v>
      </c>
      <c r="AI156" s="72">
        <f>IF('Indicator Data'!AP159="No data","x",ROUND(IF('Indicator Data'!AP159&gt;AI$334,10,IF('Indicator Data'!AP159&lt;AI$333,0,10-(AI$334-'Indicator Data'!AP159)/(AI$334-AI$333)*10)),1))</f>
        <v>2.5</v>
      </c>
      <c r="AJ156" s="72">
        <f>IF('Indicator Data'!AR159="No data","x",ROUND(IF('Indicator Data'!AR159&gt;$AJ$334,10,IF('Indicator Data'!AR159&lt;$AJ$333,0,10-($AJ$334-'Indicator Data'!AR159)/($AJ$334-$AJ$333)*10)),1))</f>
        <v>3.6</v>
      </c>
      <c r="AK156" s="75">
        <f t="shared" si="39"/>
        <v>3.1</v>
      </c>
      <c r="AL156" s="79">
        <f t="shared" si="41"/>
        <v>2.9</v>
      </c>
      <c r="AM156" s="80">
        <f t="shared" si="40"/>
        <v>1.6</v>
      </c>
    </row>
    <row r="157" spans="1:39" ht="15.75" customHeight="1" x14ac:dyDescent="0.25">
      <c r="A157" s="47" t="s">
        <v>395</v>
      </c>
      <c r="B157" s="47" t="s">
        <v>420</v>
      </c>
      <c r="C157" s="47" t="s">
        <v>422</v>
      </c>
      <c r="D157" s="47" t="s">
        <v>423</v>
      </c>
      <c r="E157" s="72">
        <f>IF('Indicator Data'!O160="No data","x",ROUND(IF('Indicator Data'!O160&gt;E$334,10,IF('Indicator Data'!O160&lt;E$333,0,10-(E$334-'Indicator Data'!O160)/(E$334-E$333)*10)),1))</f>
        <v>3.2</v>
      </c>
      <c r="F157" s="73">
        <f>IF('Indicator Data'!P160="No data","x",ROUND(IF('Indicator Data'!P160^2&gt;F$334,10,IF('Indicator Data'!P160^2&lt;F$333,0,10-(F$334-'Indicator Data'!P160^2)/(F$334-F$333)*10)),1))</f>
        <v>4</v>
      </c>
      <c r="G157" s="81">
        <f>IF('Indicator Data'!Q160="No data","x",ROUND(IF('Indicator Data'!Q160^2&gt;G$334,10,IF('Indicator Data'!Q160^2&lt;G$333,0,10-(G$334-'Indicator Data'!Q160^2)/(G$334-G$333)*10)),1))</f>
        <v>6.2</v>
      </c>
      <c r="H157" s="81">
        <f>IF('Indicator Data'!R160="No data","x",ROUND(IF('Indicator Data'!R160&gt;H$334,10,IF('Indicator Data'!R160&lt;H$333,0,10-(H$334-'Indicator Data'!R160)/(H$334-H$333)*10)),1))</f>
        <v>3.6</v>
      </c>
      <c r="I157" s="73">
        <f t="shared" si="28"/>
        <v>4.9000000000000004</v>
      </c>
      <c r="J157" s="73">
        <v>3.2</v>
      </c>
      <c r="K157" s="73">
        <v>1.2</v>
      </c>
      <c r="L157" s="75">
        <f t="shared" si="29"/>
        <v>3.4</v>
      </c>
      <c r="M157" s="72">
        <f>IF('Indicator Data'!U160="No data","x",ROUND(IF('Indicator Data'!U160&gt;M$334,0,IF('Indicator Data'!U160&lt;M$333,10,(M$334-'Indicator Data'!U160)/(M$334-M$333)*10)),1))</f>
        <v>5.3</v>
      </c>
      <c r="N157" s="72">
        <v>2.7</v>
      </c>
      <c r="O157" s="72">
        <v>3.48</v>
      </c>
      <c r="P157" s="75">
        <f t="shared" si="30"/>
        <v>3.9</v>
      </c>
      <c r="Q157" s="72">
        <f>IF('Indicator Data'!X160="No data","x",ROUND(IF('Indicator Data'!X160&gt;Q$334,10,IF('Indicator Data'!X160&lt;Q$333,0,10-(Q$334-'Indicator Data'!X160)/(Q$334-Q$333)*10)),1))</f>
        <v>3.6</v>
      </c>
      <c r="R157" s="75">
        <f t="shared" si="31"/>
        <v>3.6</v>
      </c>
      <c r="S157" s="76">
        <f t="shared" si="32"/>
        <v>3.6</v>
      </c>
      <c r="T157" s="77">
        <f>IF(AND('Indicator Data'!AC160="No data",'Indicator Data'!AD160="No data",'Indicator Data'!AE160="No data",'Indicator Data'!AF160="No data"),0,SUM('Indicator Data'!AC160:AF160)/100)</f>
        <v>0</v>
      </c>
      <c r="U157" s="72">
        <f t="shared" si="33"/>
        <v>0</v>
      </c>
      <c r="V157" s="78">
        <f>IF('Indicator Data'!BF160="No data","x",T157*100/'Indicator Data'!BF160)</f>
        <v>0</v>
      </c>
      <c r="W157" s="72">
        <f t="shared" si="34"/>
        <v>0</v>
      </c>
      <c r="X157" s="79">
        <f t="shared" si="35"/>
        <v>0</v>
      </c>
      <c r="Y157" s="72">
        <f>IF('Indicator Data'!AK160="x","x",ROUND((PERCENTRANK('Indicator Data'!$AK$6:$AK$335,'Indicator Data'!AK160,2)*10),1))</f>
        <v>2</v>
      </c>
      <c r="Z157" s="72">
        <f>IF('Indicator Data'!AJ160="x","x",ROUND((PERCENTRANK('Indicator Data'!$AJ$6:$AJ$335,'Indicator Data'!AJ160,2)*10),1))</f>
        <v>1.9</v>
      </c>
      <c r="AA157" s="75">
        <f t="shared" si="36"/>
        <v>2</v>
      </c>
      <c r="AB157" s="72">
        <f>IF('Indicator Data'!Y160="No data","x",ROUND(IF('Indicator Data'!Y160&gt;AB$334,10,IF('Indicator Data'!Y160&lt;AB$333,0,10-(AB$334-'Indicator Data'!Y160)/(AB$334-AB$333)*10)),1))</f>
        <v>4.7</v>
      </c>
      <c r="AC157" s="72">
        <f>IF('Indicator Data'!AB160="No data","x",ROUND(IF('Indicator Data'!AB160&gt;AC$334,10,IF('Indicator Data'!AB160&lt;AC$333,0,10-(AC$334-'Indicator Data'!AB160)/(AC$334-AC$333)*10)),1))</f>
        <v>3.9</v>
      </c>
      <c r="AD157" s="72">
        <f>IF('Indicator Data'!AG160="No data","x",ROUND(IF('Indicator Data'!AG160&gt;AD$334,10,IF('Indicator Data'!AG160&lt;AD$333,0,10-(AD$334-'Indicator Data'!AG160)/(AD$334-AD$333)*10)),1))</f>
        <v>2.5</v>
      </c>
      <c r="AE157" s="75">
        <f t="shared" si="37"/>
        <v>3.7</v>
      </c>
      <c r="AF157" s="72">
        <f>IF('Indicator Data'!AM160="No data","x",ROUND(IF('Indicator Data'!AM160&gt;AF$334,10,IF('Indicator Data'!AM160&lt;AF$333,0,10-(AF$334-'Indicator Data'!AM160)/(AF$334-AF$333)*10)),1))</f>
        <v>4.3</v>
      </c>
      <c r="AG157" s="72">
        <f>IF('Indicator Data'!AN160="No data","x",ROUND(IF('Indicator Data'!AN160&gt;AG$334,0,IF('Indicator Data'!AN160&lt;AG$333,10,(AG$334-'Indicator Data'!AN160)/(AG$334-AG$333)*10)),1))</f>
        <v>1.2</v>
      </c>
      <c r="AH157" s="75">
        <f t="shared" si="38"/>
        <v>2.8</v>
      </c>
      <c r="AI157" s="72">
        <f>IF('Indicator Data'!AP160="No data","x",ROUND(IF('Indicator Data'!AP160&gt;AI$334,10,IF('Indicator Data'!AP160&lt;AI$333,0,10-(AI$334-'Indicator Data'!AP160)/(AI$334-AI$333)*10)),1))</f>
        <v>2.8</v>
      </c>
      <c r="AJ157" s="72">
        <f>IF('Indicator Data'!AR160="No data","x",ROUND(IF('Indicator Data'!AR160&gt;$AJ$334,10,IF('Indicator Data'!AR160&lt;$AJ$333,0,10-($AJ$334-'Indicator Data'!AR160)/($AJ$334-$AJ$333)*10)),1))</f>
        <v>3.5</v>
      </c>
      <c r="AK157" s="75">
        <f t="shared" si="39"/>
        <v>3.2</v>
      </c>
      <c r="AL157" s="79">
        <f t="shared" si="41"/>
        <v>2.9</v>
      </c>
      <c r="AM157" s="80">
        <f t="shared" si="40"/>
        <v>1.6</v>
      </c>
    </row>
    <row r="158" spans="1:39" ht="15.75" customHeight="1" x14ac:dyDescent="0.25">
      <c r="A158" s="47" t="s">
        <v>395</v>
      </c>
      <c r="B158" s="47" t="s">
        <v>420</v>
      </c>
      <c r="C158" s="47" t="s">
        <v>424</v>
      </c>
      <c r="D158" s="47" t="s">
        <v>425</v>
      </c>
      <c r="E158" s="72">
        <f>IF('Indicator Data'!O161="No data","x",ROUND(IF('Indicator Data'!O161&gt;E$334,10,IF('Indicator Data'!O161&lt;E$333,0,10-(E$334-'Indicator Data'!O161)/(E$334-E$333)*10)),1))</f>
        <v>3.7</v>
      </c>
      <c r="F158" s="73">
        <f>IF('Indicator Data'!P161="No data","x",ROUND(IF('Indicator Data'!P161^2&gt;F$334,10,IF('Indicator Data'!P161^2&lt;F$333,0,10-(F$334-'Indicator Data'!P161^2)/(F$334-F$333)*10)),1))</f>
        <v>6.7</v>
      </c>
      <c r="G158" s="81">
        <f>IF('Indicator Data'!Q161="No data","x",ROUND(IF('Indicator Data'!Q161^2&gt;G$334,10,IF('Indicator Data'!Q161^2&lt;G$333,0,10-(G$334-'Indicator Data'!Q161^2)/(G$334-G$333)*10)),1))</f>
        <v>7.7</v>
      </c>
      <c r="H158" s="81">
        <f>IF('Indicator Data'!R161="No data","x",ROUND(IF('Indicator Data'!R161&gt;H$334,10,IF('Indicator Data'!R161&lt;H$333,0,10-(H$334-'Indicator Data'!R161)/(H$334-H$333)*10)),1))</f>
        <v>3.3</v>
      </c>
      <c r="I158" s="73">
        <f t="shared" si="28"/>
        <v>5.5</v>
      </c>
      <c r="J158" s="73">
        <v>5</v>
      </c>
      <c r="K158" s="73">
        <v>2.1</v>
      </c>
      <c r="L158" s="75">
        <f t="shared" si="29"/>
        <v>4.8</v>
      </c>
      <c r="M158" s="72">
        <f>IF('Indicator Data'!U161="No data","x",ROUND(IF('Indicator Data'!U161&gt;M$334,0,IF('Indicator Data'!U161&lt;M$333,10,(M$334-'Indicator Data'!U161)/(M$334-M$333)*10)),1))</f>
        <v>5.0999999999999996</v>
      </c>
      <c r="N158" s="72">
        <v>2.5</v>
      </c>
      <c r="O158" s="72">
        <v>1.73</v>
      </c>
      <c r="P158" s="75">
        <f t="shared" si="30"/>
        <v>3.3</v>
      </c>
      <c r="Q158" s="72">
        <f>IF('Indicator Data'!X161="No data","x",ROUND(IF('Indicator Data'!X161&gt;Q$334,10,IF('Indicator Data'!X161&lt;Q$333,0,10-(Q$334-'Indicator Data'!X161)/(Q$334-Q$333)*10)),1))</f>
        <v>4.4000000000000004</v>
      </c>
      <c r="R158" s="75">
        <f t="shared" si="31"/>
        <v>4.4000000000000004</v>
      </c>
      <c r="S158" s="76">
        <f t="shared" si="32"/>
        <v>4.3</v>
      </c>
      <c r="T158" s="77">
        <f>IF(AND('Indicator Data'!AC161="No data",'Indicator Data'!AD161="No data",'Indicator Data'!AE161="No data",'Indicator Data'!AF161="No data"),0,SUM('Indicator Data'!AC161:AF161)/100)</f>
        <v>0</v>
      </c>
      <c r="U158" s="72">
        <f t="shared" si="33"/>
        <v>0</v>
      </c>
      <c r="V158" s="78">
        <f>IF('Indicator Data'!BF161="No data","x",T158*100/'Indicator Data'!BF161)</f>
        <v>0</v>
      </c>
      <c r="W158" s="72">
        <f t="shared" si="34"/>
        <v>0</v>
      </c>
      <c r="X158" s="79">
        <f t="shared" si="35"/>
        <v>0</v>
      </c>
      <c r="Y158" s="72">
        <f>IF('Indicator Data'!AK161="x","x",ROUND((PERCENTRANK('Indicator Data'!$AK$6:$AK$335,'Indicator Data'!AK161,2)*10),1))</f>
        <v>3.9</v>
      </c>
      <c r="Z158" s="72">
        <f>IF('Indicator Data'!AJ161="x","x",ROUND((PERCENTRANK('Indicator Data'!$AJ$6:$AJ$335,'Indicator Data'!AJ161,2)*10),1))</f>
        <v>3.8</v>
      </c>
      <c r="AA158" s="75">
        <f t="shared" si="36"/>
        <v>3.9</v>
      </c>
      <c r="AB158" s="72">
        <f>IF('Indicator Data'!Y161="No data","x",ROUND(IF('Indicator Data'!Y161&gt;AB$334,10,IF('Indicator Data'!Y161&lt;AB$333,0,10-(AB$334-'Indicator Data'!Y161)/(AB$334-AB$333)*10)),1))</f>
        <v>4.5999999999999996</v>
      </c>
      <c r="AC158" s="72">
        <f>IF('Indicator Data'!AB161="No data","x",ROUND(IF('Indicator Data'!AB161&gt;AC$334,10,IF('Indicator Data'!AB161&lt;AC$333,0,10-(AC$334-'Indicator Data'!AB161)/(AC$334-AC$333)*10)),1))</f>
        <v>3.4</v>
      </c>
      <c r="AD158" s="72">
        <f>IF('Indicator Data'!AG161="No data","x",ROUND(IF('Indicator Data'!AG161&gt;AD$334,10,IF('Indicator Data'!AG161&lt;AD$333,0,10-(AD$334-'Indicator Data'!AG161)/(AD$334-AD$333)*10)),1))</f>
        <v>1.5</v>
      </c>
      <c r="AE158" s="75">
        <f t="shared" si="37"/>
        <v>3.2</v>
      </c>
      <c r="AF158" s="72">
        <f>IF('Indicator Data'!AM161="No data","x",ROUND(IF('Indicator Data'!AM161&gt;AF$334,10,IF('Indicator Data'!AM161&lt;AF$333,0,10-(AF$334-'Indicator Data'!AM161)/(AF$334-AF$333)*10)),1))</f>
        <v>5.3</v>
      </c>
      <c r="AG158" s="72">
        <f>IF('Indicator Data'!AN161="No data","x",ROUND(IF('Indicator Data'!AN161&gt;AG$334,0,IF('Indicator Data'!AN161&lt;AG$333,10,(AG$334-'Indicator Data'!AN161)/(AG$334-AG$333)*10)),1))</f>
        <v>2.1</v>
      </c>
      <c r="AH158" s="75">
        <f t="shared" si="38"/>
        <v>3.7</v>
      </c>
      <c r="AI158" s="72">
        <f>IF('Indicator Data'!AP161="No data","x",ROUND(IF('Indicator Data'!AP161&gt;AI$334,10,IF('Indicator Data'!AP161&lt;AI$333,0,10-(AI$334-'Indicator Data'!AP161)/(AI$334-AI$333)*10)),1))</f>
        <v>3.4</v>
      </c>
      <c r="AJ158" s="72">
        <f>IF('Indicator Data'!AR161="No data","x",ROUND(IF('Indicator Data'!AR161&gt;$AJ$334,10,IF('Indicator Data'!AR161&lt;$AJ$333,0,10-($AJ$334-'Indicator Data'!AR161)/($AJ$334-$AJ$333)*10)),1))</f>
        <v>4.5</v>
      </c>
      <c r="AK158" s="75">
        <f t="shared" si="39"/>
        <v>4</v>
      </c>
      <c r="AL158" s="79">
        <f t="shared" si="41"/>
        <v>3.7</v>
      </c>
      <c r="AM158" s="80">
        <f t="shared" si="40"/>
        <v>2</v>
      </c>
    </row>
    <row r="159" spans="1:39" ht="15.75" customHeight="1" x14ac:dyDescent="0.25">
      <c r="A159" s="47" t="s">
        <v>395</v>
      </c>
      <c r="B159" s="47" t="s">
        <v>420</v>
      </c>
      <c r="C159" s="47" t="s">
        <v>426</v>
      </c>
      <c r="D159" s="47" t="s">
        <v>427</v>
      </c>
      <c r="E159" s="72">
        <f>IF('Indicator Data'!O162="No data","x",ROUND(IF('Indicator Data'!O162&gt;E$334,10,IF('Indicator Data'!O162&lt;E$333,0,10-(E$334-'Indicator Data'!O162)/(E$334-E$333)*10)),1))</f>
        <v>3.7</v>
      </c>
      <c r="F159" s="73">
        <f>IF('Indicator Data'!P162="No data","x",ROUND(IF('Indicator Data'!P162^2&gt;F$334,10,IF('Indicator Data'!P162^2&lt;F$333,0,10-(F$334-'Indicator Data'!P162^2)/(F$334-F$333)*10)),1))</f>
        <v>7.4</v>
      </c>
      <c r="G159" s="81">
        <f>IF('Indicator Data'!Q162="No data","x",ROUND(IF('Indicator Data'!Q162^2&gt;G$334,10,IF('Indicator Data'!Q162^2&lt;G$333,0,10-(G$334-'Indicator Data'!Q162^2)/(G$334-G$333)*10)),1))</f>
        <v>6.1</v>
      </c>
      <c r="H159" s="81">
        <f>IF('Indicator Data'!R162="No data","x",ROUND(IF('Indicator Data'!R162&gt;H$334,10,IF('Indicator Data'!R162&lt;H$333,0,10-(H$334-'Indicator Data'!R162)/(H$334-H$333)*10)),1))</f>
        <v>2.4</v>
      </c>
      <c r="I159" s="73">
        <f t="shared" si="28"/>
        <v>4.3</v>
      </c>
      <c r="J159" s="73">
        <v>4.7</v>
      </c>
      <c r="K159" s="73">
        <v>2</v>
      </c>
      <c r="L159" s="75">
        <f t="shared" si="29"/>
        <v>4.7</v>
      </c>
      <c r="M159" s="72">
        <f>IF('Indicator Data'!U162="No data","x",ROUND(IF('Indicator Data'!U162&gt;M$334,0,IF('Indicator Data'!U162&lt;M$333,10,(M$334-'Indicator Data'!U162)/(M$334-M$333)*10)),1))</f>
        <v>6.1</v>
      </c>
      <c r="N159" s="72">
        <v>3.7</v>
      </c>
      <c r="O159" s="72">
        <v>1.55</v>
      </c>
      <c r="P159" s="75">
        <f t="shared" si="30"/>
        <v>4</v>
      </c>
      <c r="Q159" s="72">
        <f>IF('Indicator Data'!X162="No data","x",ROUND(IF('Indicator Data'!X162&gt;Q$334,10,IF('Indicator Data'!X162&lt;Q$333,0,10-(Q$334-'Indicator Data'!X162)/(Q$334-Q$333)*10)),1))</f>
        <v>4.4000000000000004</v>
      </c>
      <c r="R159" s="75">
        <f t="shared" si="31"/>
        <v>4.4000000000000004</v>
      </c>
      <c r="S159" s="76">
        <f t="shared" si="32"/>
        <v>4.5</v>
      </c>
      <c r="T159" s="77">
        <f>IF(AND('Indicator Data'!AC162="No data",'Indicator Data'!AD162="No data",'Indicator Data'!AE162="No data",'Indicator Data'!AF162="No data"),0,SUM('Indicator Data'!AC162:AF162)/100)</f>
        <v>0</v>
      </c>
      <c r="U159" s="72">
        <f t="shared" si="33"/>
        <v>0</v>
      </c>
      <c r="V159" s="78">
        <f>IF('Indicator Data'!BF162="No data","x",T159*100/'Indicator Data'!BF162)</f>
        <v>0</v>
      </c>
      <c r="W159" s="72">
        <f t="shared" si="34"/>
        <v>0</v>
      </c>
      <c r="X159" s="79">
        <f t="shared" si="35"/>
        <v>0</v>
      </c>
      <c r="Y159" s="72">
        <f>IF('Indicator Data'!AK162="x","x",ROUND((PERCENTRANK('Indicator Data'!$AK$6:$AK$335,'Indicator Data'!AK162,2)*10),1))</f>
        <v>2.2999999999999998</v>
      </c>
      <c r="Z159" s="72">
        <f>IF('Indicator Data'!AJ162="x","x",ROUND((PERCENTRANK('Indicator Data'!$AJ$6:$AJ$335,'Indicator Data'!AJ162,2)*10),1))</f>
        <v>2.2999999999999998</v>
      </c>
      <c r="AA159" s="75">
        <f t="shared" si="36"/>
        <v>2.2999999999999998</v>
      </c>
      <c r="AB159" s="72">
        <f>IF('Indicator Data'!Y162="No data","x",ROUND(IF('Indicator Data'!Y162&gt;AB$334,10,IF('Indicator Data'!Y162&lt;AB$333,0,10-(AB$334-'Indicator Data'!Y162)/(AB$334-AB$333)*10)),1))</f>
        <v>3.9</v>
      </c>
      <c r="AC159" s="72">
        <f>IF('Indicator Data'!AB162="No data","x",ROUND(IF('Indicator Data'!AB162&gt;AC$334,10,IF('Indicator Data'!AB162&lt;AC$333,0,10-(AC$334-'Indicator Data'!AB162)/(AC$334-AC$333)*10)),1))</f>
        <v>3.3</v>
      </c>
      <c r="AD159" s="72">
        <f>IF('Indicator Data'!AG162="No data","x",ROUND(IF('Indicator Data'!AG162&gt;AD$334,10,IF('Indicator Data'!AG162&lt;AD$333,0,10-(AD$334-'Indicator Data'!AG162)/(AD$334-AD$333)*10)),1))</f>
        <v>2.2000000000000002</v>
      </c>
      <c r="AE159" s="75">
        <f t="shared" si="37"/>
        <v>3.1</v>
      </c>
      <c r="AF159" s="72">
        <f>IF('Indicator Data'!AM162="No data","x",ROUND(IF('Indicator Data'!AM162&gt;AF$334,10,IF('Indicator Data'!AM162&lt;AF$333,0,10-(AF$334-'Indicator Data'!AM162)/(AF$334-AF$333)*10)),1))</f>
        <v>7</v>
      </c>
      <c r="AG159" s="72">
        <f>IF('Indicator Data'!AN162="No data","x",ROUND(IF('Indicator Data'!AN162&gt;AG$334,0,IF('Indicator Data'!AN162&lt;AG$333,10,(AG$334-'Indicator Data'!AN162)/(AG$334-AG$333)*10)),1))</f>
        <v>1.8</v>
      </c>
      <c r="AH159" s="75">
        <f t="shared" si="38"/>
        <v>4.4000000000000004</v>
      </c>
      <c r="AI159" s="72">
        <f>IF('Indicator Data'!AP162="No data","x",ROUND(IF('Indicator Data'!AP162&gt;AI$334,10,IF('Indicator Data'!AP162&lt;AI$333,0,10-(AI$334-'Indicator Data'!AP162)/(AI$334-AI$333)*10)),1))</f>
        <v>3.1</v>
      </c>
      <c r="AJ159" s="72">
        <f>IF('Indicator Data'!AR162="No data","x",ROUND(IF('Indicator Data'!AR162&gt;$AJ$334,10,IF('Indicator Data'!AR162&lt;$AJ$333,0,10-($AJ$334-'Indicator Data'!AR162)/($AJ$334-$AJ$333)*10)),1))</f>
        <v>5.5</v>
      </c>
      <c r="AK159" s="75">
        <f t="shared" si="39"/>
        <v>4.3</v>
      </c>
      <c r="AL159" s="79">
        <f t="shared" si="41"/>
        <v>3.6</v>
      </c>
      <c r="AM159" s="80">
        <f t="shared" si="40"/>
        <v>2</v>
      </c>
    </row>
    <row r="160" spans="1:39" ht="15.75" customHeight="1" x14ac:dyDescent="0.25">
      <c r="A160" s="47" t="s">
        <v>395</v>
      </c>
      <c r="B160" s="47" t="s">
        <v>428</v>
      </c>
      <c r="C160" s="47" t="s">
        <v>428</v>
      </c>
      <c r="D160" s="47" t="s">
        <v>429</v>
      </c>
      <c r="E160" s="72">
        <f>IF('Indicator Data'!O163="No data","x",ROUND(IF('Indicator Data'!O163&gt;E$334,10,IF('Indicator Data'!O163&lt;E$333,0,10-(E$334-'Indicator Data'!O163)/(E$334-E$333)*10)),1))</f>
        <v>4.0999999999999996</v>
      </c>
      <c r="F160" s="73">
        <f>IF('Indicator Data'!P163="No data","x",ROUND(IF('Indicator Data'!P163^2&gt;F$334,10,IF('Indicator Data'!P163^2&lt;F$333,0,10-(F$334-'Indicator Data'!P163^2)/(F$334-F$333)*10)),1))</f>
        <v>4.3</v>
      </c>
      <c r="G160" s="81">
        <f>IF('Indicator Data'!Q163="No data","x",ROUND(IF('Indicator Data'!Q163^2&gt;G$334,10,IF('Indicator Data'!Q163^2&lt;G$333,0,10-(G$334-'Indicator Data'!Q163^2)/(G$334-G$333)*10)),1))</f>
        <v>7.8</v>
      </c>
      <c r="H160" s="81">
        <f>IF('Indicator Data'!R163="No data","x",ROUND(IF('Indicator Data'!R163&gt;H$334,10,IF('Indicator Data'!R163&lt;H$333,0,10-(H$334-'Indicator Data'!R163)/(H$334-H$333)*10)),1))</f>
        <v>1.2</v>
      </c>
      <c r="I160" s="73">
        <f t="shared" si="28"/>
        <v>4.5</v>
      </c>
      <c r="J160" s="73">
        <v>5.9</v>
      </c>
      <c r="K160" s="73">
        <v>3</v>
      </c>
      <c r="L160" s="75">
        <f t="shared" si="29"/>
        <v>4.4000000000000004</v>
      </c>
      <c r="M160" s="72">
        <f>IF('Indicator Data'!U163="No data","x",ROUND(IF('Indicator Data'!U163&gt;M$334,0,IF('Indicator Data'!U163&lt;M$333,10,(M$334-'Indicator Data'!U163)/(M$334-M$333)*10)),1))</f>
        <v>2.8</v>
      </c>
      <c r="N160" s="72">
        <v>2.9</v>
      </c>
      <c r="O160" s="72">
        <v>1.29</v>
      </c>
      <c r="P160" s="75">
        <f t="shared" si="30"/>
        <v>2.4</v>
      </c>
      <c r="Q160" s="72">
        <f>IF('Indicator Data'!X163="No data","x",ROUND(IF('Indicator Data'!X163&gt;Q$334,10,IF('Indicator Data'!X163&lt;Q$333,0,10-(Q$334-'Indicator Data'!X163)/(Q$334-Q$333)*10)),1))</f>
        <v>4.2</v>
      </c>
      <c r="R160" s="75">
        <f t="shared" si="31"/>
        <v>4.2</v>
      </c>
      <c r="S160" s="76">
        <f t="shared" si="32"/>
        <v>3.9</v>
      </c>
      <c r="T160" s="77">
        <f>IF(AND('Indicator Data'!AC163="No data",'Indicator Data'!AD163="No data",'Indicator Data'!AE163="No data",'Indicator Data'!AF163="No data"),0,SUM('Indicator Data'!AC163:AF163)/100)</f>
        <v>0</v>
      </c>
      <c r="U160" s="72">
        <f t="shared" si="33"/>
        <v>0</v>
      </c>
      <c r="V160" s="78">
        <f>IF('Indicator Data'!BF163="No data","x",T160*100/'Indicator Data'!BF163)</f>
        <v>0</v>
      </c>
      <c r="W160" s="72">
        <f t="shared" si="34"/>
        <v>0</v>
      </c>
      <c r="X160" s="79">
        <f t="shared" si="35"/>
        <v>0</v>
      </c>
      <c r="Y160" s="72">
        <f>IF('Indicator Data'!AK163="x","x",ROUND((PERCENTRANK('Indicator Data'!$AK$6:$AK$335,'Indicator Data'!AK163,2)*10),1))</f>
        <v>2.5</v>
      </c>
      <c r="Z160" s="72">
        <f>IF('Indicator Data'!AJ163="x","x",ROUND((PERCENTRANK('Indicator Data'!$AJ$6:$AJ$335,'Indicator Data'!AJ163,2)*10),1))</f>
        <v>2.5</v>
      </c>
      <c r="AA160" s="75">
        <f t="shared" si="36"/>
        <v>2.5</v>
      </c>
      <c r="AB160" s="72">
        <f>IF('Indicator Data'!Y163="No data","x",ROUND(IF('Indicator Data'!Y163&gt;AB$334,10,IF('Indicator Data'!Y163&lt;AB$333,0,10-(AB$334-'Indicator Data'!Y163)/(AB$334-AB$333)*10)),1))</f>
        <v>3.9</v>
      </c>
      <c r="AC160" s="72">
        <f>IF('Indicator Data'!AB163="No data","x",ROUND(IF('Indicator Data'!AB163&gt;AC$334,10,IF('Indicator Data'!AB163&lt;AC$333,0,10-(AC$334-'Indicator Data'!AB163)/(AC$334-AC$333)*10)),1))</f>
        <v>2.6</v>
      </c>
      <c r="AD160" s="72">
        <f>IF('Indicator Data'!AG163="No data","x",ROUND(IF('Indicator Data'!AG163&gt;AD$334,10,IF('Indicator Data'!AG163&lt;AD$333,0,10-(AD$334-'Indicator Data'!AG163)/(AD$334-AD$333)*10)),1))</f>
        <v>1.8</v>
      </c>
      <c r="AE160" s="75">
        <f t="shared" si="37"/>
        <v>2.8</v>
      </c>
      <c r="AF160" s="72">
        <f>IF('Indicator Data'!AM163="No data","x",ROUND(IF('Indicator Data'!AM163&gt;AF$334,10,IF('Indicator Data'!AM163&lt;AF$333,0,10-(AF$334-'Indicator Data'!AM163)/(AF$334-AF$333)*10)),1))</f>
        <v>4.9000000000000004</v>
      </c>
      <c r="AG160" s="72">
        <f>IF('Indicator Data'!AN163="No data","x",ROUND(IF('Indicator Data'!AN163&gt;AG$334,0,IF('Indicator Data'!AN163&lt;AG$333,10,(AG$334-'Indicator Data'!AN163)/(AG$334-AG$333)*10)),1))</f>
        <v>1.4</v>
      </c>
      <c r="AH160" s="75">
        <f t="shared" si="38"/>
        <v>3.2</v>
      </c>
      <c r="AI160" s="72">
        <f>IF('Indicator Data'!AP163="No data","x",ROUND(IF('Indicator Data'!AP163&gt;AI$334,10,IF('Indicator Data'!AP163&lt;AI$333,0,10-(AI$334-'Indicator Data'!AP163)/(AI$334-AI$333)*10)),1))</f>
        <v>5.0999999999999996</v>
      </c>
      <c r="AJ160" s="72">
        <f>IF('Indicator Data'!AR163="No data","x",ROUND(IF('Indicator Data'!AR163&gt;$AJ$334,10,IF('Indicator Data'!AR163&lt;$AJ$333,0,10-($AJ$334-'Indicator Data'!AR163)/($AJ$334-$AJ$333)*10)),1))</f>
        <v>4.5999999999999996</v>
      </c>
      <c r="AK160" s="75">
        <f t="shared" si="39"/>
        <v>4.9000000000000004</v>
      </c>
      <c r="AL160" s="79">
        <f t="shared" si="41"/>
        <v>3.4</v>
      </c>
      <c r="AM160" s="80">
        <f t="shared" si="40"/>
        <v>1.9</v>
      </c>
    </row>
    <row r="161" spans="1:39" ht="15.75" customHeight="1" x14ac:dyDescent="0.25">
      <c r="A161" s="47" t="s">
        <v>395</v>
      </c>
      <c r="B161" s="47" t="s">
        <v>428</v>
      </c>
      <c r="C161" s="47" t="s">
        <v>430</v>
      </c>
      <c r="D161" s="47" t="s">
        <v>431</v>
      </c>
      <c r="E161" s="72">
        <f>IF('Indicator Data'!O164="No data","x",ROUND(IF('Indicator Data'!O164&gt;E$334,10,IF('Indicator Data'!O164&lt;E$333,0,10-(E$334-'Indicator Data'!O164)/(E$334-E$333)*10)),1))</f>
        <v>4.9000000000000004</v>
      </c>
      <c r="F161" s="73">
        <f>IF('Indicator Data'!P164="No data","x",ROUND(IF('Indicator Data'!P164^2&gt;F$334,10,IF('Indicator Data'!P164^2&lt;F$333,0,10-(F$334-'Indicator Data'!P164^2)/(F$334-F$333)*10)),1))</f>
        <v>7.7</v>
      </c>
      <c r="G161" s="81">
        <f>IF('Indicator Data'!Q164="No data","x",ROUND(IF('Indicator Data'!Q164^2&gt;G$334,10,IF('Indicator Data'!Q164^2&lt;G$333,0,10-(G$334-'Indicator Data'!Q164^2)/(G$334-G$333)*10)),1))</f>
        <v>7.6</v>
      </c>
      <c r="H161" s="81">
        <f>IF('Indicator Data'!R164="No data","x",ROUND(IF('Indicator Data'!R164&gt;H$334,10,IF('Indicator Data'!R164&lt;H$333,0,10-(H$334-'Indicator Data'!R164)/(H$334-H$333)*10)),1))</f>
        <v>4.7</v>
      </c>
      <c r="I161" s="73">
        <f t="shared" si="28"/>
        <v>6.2</v>
      </c>
      <c r="J161" s="73">
        <v>9.4</v>
      </c>
      <c r="K161" s="73">
        <v>4.2</v>
      </c>
      <c r="L161" s="75">
        <f t="shared" si="29"/>
        <v>7</v>
      </c>
      <c r="M161" s="72">
        <f>IF('Indicator Data'!U164="No data","x",ROUND(IF('Indicator Data'!U164&gt;M$334,0,IF('Indicator Data'!U164&lt;M$333,10,(M$334-'Indicator Data'!U164)/(M$334-M$333)*10)),1))</f>
        <v>5.8</v>
      </c>
      <c r="N161" s="72">
        <v>5.2</v>
      </c>
      <c r="O161" s="72">
        <v>1.44</v>
      </c>
      <c r="P161" s="75">
        <f t="shared" si="30"/>
        <v>4.4000000000000004</v>
      </c>
      <c r="Q161" s="72">
        <f>IF('Indicator Data'!X164="No data","x",ROUND(IF('Indicator Data'!X164&gt;Q$334,10,IF('Indicator Data'!X164&lt;Q$333,0,10-(Q$334-'Indicator Data'!X164)/(Q$334-Q$333)*10)),1))</f>
        <v>5.8</v>
      </c>
      <c r="R161" s="75">
        <f t="shared" si="31"/>
        <v>5.8</v>
      </c>
      <c r="S161" s="76">
        <f t="shared" si="32"/>
        <v>6.1</v>
      </c>
      <c r="T161" s="77">
        <f>IF(AND('Indicator Data'!AC164="No data",'Indicator Data'!AD164="No data",'Indicator Data'!AE164="No data",'Indicator Data'!AF164="No data"),0,SUM('Indicator Data'!AC164:AF164)/100)</f>
        <v>0</v>
      </c>
      <c r="U161" s="72">
        <f t="shared" si="33"/>
        <v>0</v>
      </c>
      <c r="V161" s="78">
        <f>IF('Indicator Data'!BF164="No data","x",T161*100/'Indicator Data'!BF164)</f>
        <v>0</v>
      </c>
      <c r="W161" s="72">
        <f t="shared" si="34"/>
        <v>0</v>
      </c>
      <c r="X161" s="79">
        <f t="shared" si="35"/>
        <v>0</v>
      </c>
      <c r="Y161" s="72">
        <f>IF('Indicator Data'!AK164="x","x",ROUND((PERCENTRANK('Indicator Data'!$AK$6:$AK$335,'Indicator Data'!AK164,2)*10),1))</f>
        <v>6.2</v>
      </c>
      <c r="Z161" s="72">
        <f>IF('Indicator Data'!AJ164="x","x",ROUND((PERCENTRANK('Indicator Data'!$AJ$6:$AJ$335,'Indicator Data'!AJ164,2)*10),1))</f>
        <v>6.3</v>
      </c>
      <c r="AA161" s="75">
        <f t="shared" si="36"/>
        <v>6.3</v>
      </c>
      <c r="AB161" s="72">
        <f>IF('Indicator Data'!Y164="No data","x",ROUND(IF('Indicator Data'!Y164&gt;AB$334,10,IF('Indicator Data'!Y164&lt;AB$333,0,10-(AB$334-'Indicator Data'!Y164)/(AB$334-AB$333)*10)),1))</f>
        <v>2.5</v>
      </c>
      <c r="AC161" s="72">
        <f>IF('Indicator Data'!AB164="No data","x",ROUND(IF('Indicator Data'!AB164&gt;AC$334,10,IF('Indicator Data'!AB164&lt;AC$333,0,10-(AC$334-'Indicator Data'!AB164)/(AC$334-AC$333)*10)),1))</f>
        <v>2.7</v>
      </c>
      <c r="AD161" s="72">
        <f>IF('Indicator Data'!AG164="No data","x",ROUND(IF('Indicator Data'!AG164&gt;AD$334,10,IF('Indicator Data'!AG164&lt;AD$333,0,10-(AD$334-'Indicator Data'!AG164)/(AD$334-AD$333)*10)),1))</f>
        <v>0.9</v>
      </c>
      <c r="AE161" s="75">
        <f t="shared" si="37"/>
        <v>2</v>
      </c>
      <c r="AF161" s="72">
        <f>IF('Indicator Data'!AM164="No data","x",ROUND(IF('Indicator Data'!AM164&gt;AF$334,10,IF('Indicator Data'!AM164&lt;AF$333,0,10-(AF$334-'Indicator Data'!AM164)/(AF$334-AF$333)*10)),1))</f>
        <v>8</v>
      </c>
      <c r="AG161" s="72">
        <f>IF('Indicator Data'!AN164="No data","x",ROUND(IF('Indicator Data'!AN164&gt;AG$334,0,IF('Indicator Data'!AN164&lt;AG$333,10,(AG$334-'Indicator Data'!AN164)/(AG$334-AG$333)*10)),1))</f>
        <v>2.1</v>
      </c>
      <c r="AH161" s="75">
        <f t="shared" si="38"/>
        <v>5.0999999999999996</v>
      </c>
      <c r="AI161" s="72">
        <f>IF('Indicator Data'!AP164="No data","x",ROUND(IF('Indicator Data'!AP164&gt;AI$334,10,IF('Indicator Data'!AP164&lt;AI$333,0,10-(AI$334-'Indicator Data'!AP164)/(AI$334-AI$333)*10)),1))</f>
        <v>3.8</v>
      </c>
      <c r="AJ161" s="72">
        <f>IF('Indicator Data'!AR164="No data","x",ROUND(IF('Indicator Data'!AR164&gt;$AJ$334,10,IF('Indicator Data'!AR164&lt;$AJ$333,0,10-($AJ$334-'Indicator Data'!AR164)/($AJ$334-$AJ$333)*10)),1))</f>
        <v>7.1</v>
      </c>
      <c r="AK161" s="75">
        <f t="shared" si="39"/>
        <v>5.5</v>
      </c>
      <c r="AL161" s="79">
        <f t="shared" si="41"/>
        <v>4.9000000000000004</v>
      </c>
      <c r="AM161" s="80">
        <f t="shared" si="40"/>
        <v>2.8</v>
      </c>
    </row>
    <row r="162" spans="1:39" ht="15.75" customHeight="1" x14ac:dyDescent="0.25">
      <c r="A162" s="47" t="s">
        <v>395</v>
      </c>
      <c r="B162" s="47" t="s">
        <v>428</v>
      </c>
      <c r="C162" s="47" t="s">
        <v>432</v>
      </c>
      <c r="D162" s="47" t="s">
        <v>433</v>
      </c>
      <c r="E162" s="72">
        <f>IF('Indicator Data'!O165="No data","x",ROUND(IF('Indicator Data'!O165&gt;E$334,10,IF('Indicator Data'!O165&lt;E$333,0,10-(E$334-'Indicator Data'!O165)/(E$334-E$333)*10)),1))</f>
        <v>4.4000000000000004</v>
      </c>
      <c r="F162" s="73">
        <f>IF('Indicator Data'!P165="No data","x",ROUND(IF('Indicator Data'!P165^2&gt;F$334,10,IF('Indicator Data'!P165^2&lt;F$333,0,10-(F$334-'Indicator Data'!P165^2)/(F$334-F$333)*10)),1))</f>
        <v>8.5</v>
      </c>
      <c r="G162" s="81">
        <f>IF('Indicator Data'!Q165="No data","x",ROUND(IF('Indicator Data'!Q165^2&gt;G$334,10,IF('Indicator Data'!Q165^2&lt;G$333,0,10-(G$334-'Indicator Data'!Q165^2)/(G$334-G$333)*10)),1))</f>
        <v>5.9</v>
      </c>
      <c r="H162" s="81">
        <f>IF('Indicator Data'!R165="No data","x",ROUND(IF('Indicator Data'!R165&gt;H$334,10,IF('Indicator Data'!R165&lt;H$333,0,10-(H$334-'Indicator Data'!R165)/(H$334-H$333)*10)),1))</f>
        <v>3.1</v>
      </c>
      <c r="I162" s="73">
        <f t="shared" si="28"/>
        <v>4.5</v>
      </c>
      <c r="J162" s="73">
        <v>5.2</v>
      </c>
      <c r="K162" s="73">
        <v>2.1</v>
      </c>
      <c r="L162" s="75">
        <f t="shared" si="29"/>
        <v>5.4</v>
      </c>
      <c r="M162" s="72">
        <f>IF('Indicator Data'!U165="No data","x",ROUND(IF('Indicator Data'!U165&gt;M$334,0,IF('Indicator Data'!U165&lt;M$333,10,(M$334-'Indicator Data'!U165)/(M$334-M$333)*10)),1))</f>
        <v>7.1</v>
      </c>
      <c r="N162" s="72">
        <v>7.9</v>
      </c>
      <c r="O162" s="72">
        <v>1.81</v>
      </c>
      <c r="P162" s="75">
        <f t="shared" si="30"/>
        <v>6.2</v>
      </c>
      <c r="Q162" s="72">
        <f>IF('Indicator Data'!X165="No data","x",ROUND(IF('Indicator Data'!X165&gt;Q$334,10,IF('Indicator Data'!X165&lt;Q$333,0,10-(Q$334-'Indicator Data'!X165)/(Q$334-Q$333)*10)),1))</f>
        <v>4.7</v>
      </c>
      <c r="R162" s="75">
        <f t="shared" si="31"/>
        <v>4.7</v>
      </c>
      <c r="S162" s="76">
        <f t="shared" si="32"/>
        <v>5.4</v>
      </c>
      <c r="T162" s="77">
        <f>IF(AND('Indicator Data'!AC165="No data",'Indicator Data'!AD165="No data",'Indicator Data'!AE165="No data",'Indicator Data'!AF165="No data"),0,SUM('Indicator Data'!AC165:AF165)/100)</f>
        <v>0</v>
      </c>
      <c r="U162" s="72">
        <f t="shared" si="33"/>
        <v>0</v>
      </c>
      <c r="V162" s="78">
        <f>IF('Indicator Data'!BF165="No data","x",T162*100/'Indicator Data'!BF165)</f>
        <v>0</v>
      </c>
      <c r="W162" s="72">
        <f t="shared" si="34"/>
        <v>0</v>
      </c>
      <c r="X162" s="79">
        <f t="shared" si="35"/>
        <v>0</v>
      </c>
      <c r="Y162" s="72">
        <f>IF('Indicator Data'!AK165="x","x",ROUND((PERCENTRANK('Indicator Data'!$AK$6:$AK$335,'Indicator Data'!AK165,2)*10),1))</f>
        <v>3.9</v>
      </c>
      <c r="Z162" s="72">
        <f>IF('Indicator Data'!AJ165="x","x",ROUND((PERCENTRANK('Indicator Data'!$AJ$6:$AJ$335,'Indicator Data'!AJ165,2)*10),1))</f>
        <v>3.8</v>
      </c>
      <c r="AA162" s="75">
        <f t="shared" si="36"/>
        <v>3.9</v>
      </c>
      <c r="AB162" s="72">
        <f>IF('Indicator Data'!Y165="No data","x",ROUND(IF('Indicator Data'!Y165&gt;AB$334,10,IF('Indicator Data'!Y165&lt;AB$333,0,10-(AB$334-'Indicator Data'!Y165)/(AB$334-AB$333)*10)),1))</f>
        <v>3.6</v>
      </c>
      <c r="AC162" s="72">
        <f>IF('Indicator Data'!AB165="No data","x",ROUND(IF('Indicator Data'!AB165&gt;AC$334,10,IF('Indicator Data'!AB165&lt;AC$333,0,10-(AC$334-'Indicator Data'!AB165)/(AC$334-AC$333)*10)),1))</f>
        <v>2.2000000000000002</v>
      </c>
      <c r="AD162" s="72">
        <f>IF('Indicator Data'!AG165="No data","x",ROUND(IF('Indicator Data'!AG165&gt;AD$334,10,IF('Indicator Data'!AG165&lt;AD$333,0,10-(AD$334-'Indicator Data'!AG165)/(AD$334-AD$333)*10)),1))</f>
        <v>1.4</v>
      </c>
      <c r="AE162" s="75">
        <f t="shared" si="37"/>
        <v>2.4</v>
      </c>
      <c r="AF162" s="72">
        <f>IF('Indicator Data'!AM165="No data","x",ROUND(IF('Indicator Data'!AM165&gt;AF$334,10,IF('Indicator Data'!AM165&lt;AF$333,0,10-(AF$334-'Indicator Data'!AM165)/(AF$334-AF$333)*10)),1))</f>
        <v>5.9</v>
      </c>
      <c r="AG162" s="72">
        <f>IF('Indicator Data'!AN165="No data","x",ROUND(IF('Indicator Data'!AN165&gt;AG$334,0,IF('Indicator Data'!AN165&lt;AG$333,10,(AG$334-'Indicator Data'!AN165)/(AG$334-AG$333)*10)),1))</f>
        <v>1.4</v>
      </c>
      <c r="AH162" s="75">
        <f t="shared" si="38"/>
        <v>3.7</v>
      </c>
      <c r="AI162" s="72">
        <f>IF('Indicator Data'!AP165="No data","x",ROUND(IF('Indicator Data'!AP165&gt;AI$334,10,IF('Indicator Data'!AP165&lt;AI$333,0,10-(AI$334-'Indicator Data'!AP165)/(AI$334-AI$333)*10)),1))</f>
        <v>4</v>
      </c>
      <c r="AJ162" s="72">
        <f>IF('Indicator Data'!AR165="No data","x",ROUND(IF('Indicator Data'!AR165&gt;$AJ$334,10,IF('Indicator Data'!AR165&lt;$AJ$333,0,10-($AJ$334-'Indicator Data'!AR165)/($AJ$334-$AJ$333)*10)),1))</f>
        <v>4.5999999999999996</v>
      </c>
      <c r="AK162" s="75">
        <f t="shared" si="39"/>
        <v>4.3</v>
      </c>
      <c r="AL162" s="79">
        <f t="shared" si="41"/>
        <v>3.6</v>
      </c>
      <c r="AM162" s="80">
        <f t="shared" si="40"/>
        <v>2</v>
      </c>
    </row>
    <row r="163" spans="1:39" ht="15.75" customHeight="1" x14ac:dyDescent="0.25">
      <c r="A163" s="47" t="s">
        <v>395</v>
      </c>
      <c r="B163" s="47" t="s">
        <v>434</v>
      </c>
      <c r="C163" s="47" t="s">
        <v>435</v>
      </c>
      <c r="D163" s="47" t="s">
        <v>436</v>
      </c>
      <c r="E163" s="72">
        <f>IF('Indicator Data'!O166="No data","x",ROUND(IF('Indicator Data'!O166&gt;E$334,10,IF('Indicator Data'!O166&lt;E$333,0,10-(E$334-'Indicator Data'!O166)/(E$334-E$333)*10)),1))</f>
        <v>3.6</v>
      </c>
      <c r="F163" s="73">
        <f>IF('Indicator Data'!P166="No data","x",ROUND(IF('Indicator Data'!P166^2&gt;F$334,10,IF('Indicator Data'!P166^2&lt;F$333,0,10-(F$334-'Indicator Data'!P166^2)/(F$334-F$333)*10)),1))</f>
        <v>6.7</v>
      </c>
      <c r="G163" s="81">
        <f>IF('Indicator Data'!Q166="No data","x",ROUND(IF('Indicator Data'!Q166^2&gt;G$334,10,IF('Indicator Data'!Q166^2&lt;G$333,0,10-(G$334-'Indicator Data'!Q166^2)/(G$334-G$333)*10)),1))</f>
        <v>6.5</v>
      </c>
      <c r="H163" s="81">
        <f>IF('Indicator Data'!R166="No data","x",ROUND(IF('Indicator Data'!R166&gt;H$334,10,IF('Indicator Data'!R166&lt;H$333,0,10-(H$334-'Indicator Data'!R166)/(H$334-H$333)*10)),1))</f>
        <v>2</v>
      </c>
      <c r="I163" s="73">
        <f t="shared" si="28"/>
        <v>4.3</v>
      </c>
      <c r="J163" s="73">
        <v>3.3</v>
      </c>
      <c r="K163" s="73">
        <v>5</v>
      </c>
      <c r="L163" s="75">
        <f t="shared" si="29"/>
        <v>4.7</v>
      </c>
      <c r="M163" s="72">
        <f>IF('Indicator Data'!U166="No data","x",ROUND(IF('Indicator Data'!U166&gt;M$334,0,IF('Indicator Data'!U166&lt;M$333,10,(M$334-'Indicator Data'!U166)/(M$334-M$333)*10)),1))</f>
        <v>3.5</v>
      </c>
      <c r="N163" s="72">
        <v>2.5</v>
      </c>
      <c r="O163" s="72">
        <v>0.85</v>
      </c>
      <c r="P163" s="75">
        <f t="shared" si="30"/>
        <v>2.2999999999999998</v>
      </c>
      <c r="Q163" s="72">
        <f>IF('Indicator Data'!X166="No data","x",ROUND(IF('Indicator Data'!X166&gt;Q$334,10,IF('Indicator Data'!X166&lt;Q$333,0,10-(Q$334-'Indicator Data'!X166)/(Q$334-Q$333)*10)),1))</f>
        <v>5.5</v>
      </c>
      <c r="R163" s="75">
        <f t="shared" si="31"/>
        <v>5.5</v>
      </c>
      <c r="S163" s="76">
        <f t="shared" si="32"/>
        <v>4.3</v>
      </c>
      <c r="T163" s="77">
        <f>IF(AND('Indicator Data'!AC166="No data",'Indicator Data'!AD166="No data",'Indicator Data'!AE166="No data",'Indicator Data'!AF166="No data"),0,SUM('Indicator Data'!AC166:AF166)/100)</f>
        <v>0</v>
      </c>
      <c r="U163" s="72">
        <f t="shared" si="33"/>
        <v>0</v>
      </c>
      <c r="V163" s="78">
        <f>IF('Indicator Data'!BF166="No data","x",T163*100/'Indicator Data'!BF166)</f>
        <v>0</v>
      </c>
      <c r="W163" s="72">
        <f t="shared" si="34"/>
        <v>0</v>
      </c>
      <c r="X163" s="79">
        <f t="shared" si="35"/>
        <v>0</v>
      </c>
      <c r="Y163" s="72">
        <f>IF('Indicator Data'!AK166="x","x",ROUND((PERCENTRANK('Indicator Data'!$AK$6:$AK$335,'Indicator Data'!AK166,2)*10),1))</f>
        <v>5</v>
      </c>
      <c r="Z163" s="72">
        <f>IF('Indicator Data'!AJ166="x","x",ROUND((PERCENTRANK('Indicator Data'!$AJ$6:$AJ$335,'Indicator Data'!AJ166,2)*10),1))</f>
        <v>5</v>
      </c>
      <c r="AA163" s="75">
        <f t="shared" si="36"/>
        <v>5</v>
      </c>
      <c r="AB163" s="72">
        <f>IF('Indicator Data'!Y166="No data","x",ROUND(IF('Indicator Data'!Y166&gt;AB$334,10,IF('Indicator Data'!Y166&lt;AB$333,0,10-(AB$334-'Indicator Data'!Y166)/(AB$334-AB$333)*10)),1))</f>
        <v>3.2</v>
      </c>
      <c r="AC163" s="72">
        <f>IF('Indicator Data'!AB166="No data","x",ROUND(IF('Indicator Data'!AB166&gt;AC$334,10,IF('Indicator Data'!AB166&lt;AC$333,0,10-(AC$334-'Indicator Data'!AB166)/(AC$334-AC$333)*10)),1))</f>
        <v>2.6</v>
      </c>
      <c r="AD163" s="72">
        <f>IF('Indicator Data'!AG166="No data","x",ROUND(IF('Indicator Data'!AG166&gt;AD$334,10,IF('Indicator Data'!AG166&lt;AD$333,0,10-(AD$334-'Indicator Data'!AG166)/(AD$334-AD$333)*10)),1))</f>
        <v>1.4</v>
      </c>
      <c r="AE163" s="75">
        <f t="shared" si="37"/>
        <v>2.4</v>
      </c>
      <c r="AF163" s="72">
        <f>IF('Indicator Data'!AM166="No data","x",ROUND(IF('Indicator Data'!AM166&gt;AF$334,10,IF('Indicator Data'!AM166&lt;AF$333,0,10-(AF$334-'Indicator Data'!AM166)/(AF$334-AF$333)*10)),1))</f>
        <v>8.6</v>
      </c>
      <c r="AG163" s="72">
        <f>IF('Indicator Data'!AN166="No data","x",ROUND(IF('Indicator Data'!AN166&gt;AG$334,0,IF('Indicator Data'!AN166&lt;AG$333,10,(AG$334-'Indicator Data'!AN166)/(AG$334-AG$333)*10)),1))</f>
        <v>3.3</v>
      </c>
      <c r="AH163" s="75">
        <f t="shared" si="38"/>
        <v>6</v>
      </c>
      <c r="AI163" s="72">
        <f>IF('Indicator Data'!AP166="No data","x",ROUND(IF('Indicator Data'!AP166&gt;AI$334,10,IF('Indicator Data'!AP166&lt;AI$333,0,10-(AI$334-'Indicator Data'!AP166)/(AI$334-AI$333)*10)),1))</f>
        <v>1.5</v>
      </c>
      <c r="AJ163" s="72">
        <f>IF('Indicator Data'!AR166="No data","x",ROUND(IF('Indicator Data'!AR166&gt;$AJ$334,10,IF('Indicator Data'!AR166&lt;$AJ$333,0,10-($AJ$334-'Indicator Data'!AR166)/($AJ$334-$AJ$333)*10)),1))</f>
        <v>5.9</v>
      </c>
      <c r="AK163" s="75">
        <f t="shared" si="39"/>
        <v>3.7</v>
      </c>
      <c r="AL163" s="79">
        <f t="shared" si="41"/>
        <v>4.4000000000000004</v>
      </c>
      <c r="AM163" s="80">
        <f t="shared" si="40"/>
        <v>2.5</v>
      </c>
    </row>
    <row r="164" spans="1:39" ht="15.75" customHeight="1" x14ac:dyDescent="0.25">
      <c r="A164" s="47" t="s">
        <v>395</v>
      </c>
      <c r="B164" s="47" t="s">
        <v>428</v>
      </c>
      <c r="C164" s="47" t="s">
        <v>437</v>
      </c>
      <c r="D164" s="47" t="s">
        <v>438</v>
      </c>
      <c r="E164" s="72">
        <f>IF('Indicator Data'!O167="No data","x",ROUND(IF('Indicator Data'!O167&gt;E$334,10,IF('Indicator Data'!O167&lt;E$333,0,10-(E$334-'Indicator Data'!O167)/(E$334-E$333)*10)),1))</f>
        <v>4.7</v>
      </c>
      <c r="F164" s="73">
        <f>IF('Indicator Data'!P167="No data","x",ROUND(IF('Indicator Data'!P167^2&gt;F$334,10,IF('Indicator Data'!P167^2&lt;F$333,0,10-(F$334-'Indicator Data'!P167^2)/(F$334-F$333)*10)),1))</f>
        <v>9.5</v>
      </c>
      <c r="G164" s="81">
        <f>IF('Indicator Data'!Q167="No data","x",ROUND(IF('Indicator Data'!Q167^2&gt;G$334,10,IF('Indicator Data'!Q167^2&lt;G$333,0,10-(G$334-'Indicator Data'!Q167^2)/(G$334-G$333)*10)),1))</f>
        <v>6.4</v>
      </c>
      <c r="H164" s="81">
        <f>IF('Indicator Data'!R167="No data","x",ROUND(IF('Indicator Data'!R167&gt;H$334,10,IF('Indicator Data'!R167&lt;H$333,0,10-(H$334-'Indicator Data'!R167)/(H$334-H$333)*10)),1))</f>
        <v>2.7</v>
      </c>
      <c r="I164" s="73">
        <f t="shared" si="28"/>
        <v>4.5999999999999996</v>
      </c>
      <c r="J164" s="73">
        <v>8.1999999999999993</v>
      </c>
      <c r="K164" s="73">
        <v>4.4000000000000004</v>
      </c>
      <c r="L164" s="75">
        <f t="shared" si="29"/>
        <v>6.9</v>
      </c>
      <c r="M164" s="72">
        <f>IF('Indicator Data'!U167="No data","x",ROUND(IF('Indicator Data'!U167&gt;M$334,0,IF('Indicator Data'!U167&lt;M$333,10,(M$334-'Indicator Data'!U167)/(M$334-M$333)*10)),1))</f>
        <v>3.7</v>
      </c>
      <c r="N164" s="72">
        <v>2.4</v>
      </c>
      <c r="O164" s="72">
        <v>1.05</v>
      </c>
      <c r="P164" s="75">
        <f t="shared" si="30"/>
        <v>2.5</v>
      </c>
      <c r="Q164" s="72">
        <f>IF('Indicator Data'!X167="No data","x",ROUND(IF('Indicator Data'!X167&gt;Q$334,10,IF('Indicator Data'!X167&lt;Q$333,0,10-(Q$334-'Indicator Data'!X167)/(Q$334-Q$333)*10)),1))</f>
        <v>5.0999999999999996</v>
      </c>
      <c r="R164" s="75">
        <f t="shared" si="31"/>
        <v>5.0999999999999996</v>
      </c>
      <c r="S164" s="76">
        <f t="shared" si="32"/>
        <v>5.4</v>
      </c>
      <c r="T164" s="77">
        <f>IF(AND('Indicator Data'!AC167="No data",'Indicator Data'!AD167="No data",'Indicator Data'!AE167="No data",'Indicator Data'!AF167="No data"),0,SUM('Indicator Data'!AC167:AF167)/100)</f>
        <v>0</v>
      </c>
      <c r="U164" s="72">
        <f t="shared" si="33"/>
        <v>0</v>
      </c>
      <c r="V164" s="78">
        <f>IF('Indicator Data'!BF167="No data","x",T164*100/'Indicator Data'!BF167)</f>
        <v>0</v>
      </c>
      <c r="W164" s="72">
        <f t="shared" si="34"/>
        <v>0</v>
      </c>
      <c r="X164" s="79">
        <f t="shared" si="35"/>
        <v>0</v>
      </c>
      <c r="Y164" s="72">
        <f>IF('Indicator Data'!AK167="x","x",ROUND((PERCENTRANK('Indicator Data'!$AK$6:$AK$335,'Indicator Data'!AK167,2)*10),1))</f>
        <v>4.0999999999999996</v>
      </c>
      <c r="Z164" s="72">
        <f>IF('Indicator Data'!AJ167="x","x",ROUND((PERCENTRANK('Indicator Data'!$AJ$6:$AJ$335,'Indicator Data'!AJ167,2)*10),1))</f>
        <v>4</v>
      </c>
      <c r="AA164" s="75">
        <f t="shared" si="36"/>
        <v>4.0999999999999996</v>
      </c>
      <c r="AB164" s="72">
        <f>IF('Indicator Data'!Y167="No data","x",ROUND(IF('Indicator Data'!Y167&gt;AB$334,10,IF('Indicator Data'!Y167&lt;AB$333,0,10-(AB$334-'Indicator Data'!Y167)/(AB$334-AB$333)*10)),1))</f>
        <v>4.4000000000000004</v>
      </c>
      <c r="AC164" s="72">
        <f>IF('Indicator Data'!AB167="No data","x",ROUND(IF('Indicator Data'!AB167&gt;AC$334,10,IF('Indicator Data'!AB167&lt;AC$333,0,10-(AC$334-'Indicator Data'!AB167)/(AC$334-AC$333)*10)),1))</f>
        <v>2.6</v>
      </c>
      <c r="AD164" s="72">
        <f>IF('Indicator Data'!AG167="No data","x",ROUND(IF('Indicator Data'!AG167&gt;AD$334,10,IF('Indicator Data'!AG167&lt;AD$333,0,10-(AD$334-'Indicator Data'!AG167)/(AD$334-AD$333)*10)),1))</f>
        <v>2.1</v>
      </c>
      <c r="AE164" s="75">
        <f t="shared" si="37"/>
        <v>3</v>
      </c>
      <c r="AF164" s="72">
        <f>IF('Indicator Data'!AM167="No data","x",ROUND(IF('Indicator Data'!AM167&gt;AF$334,10,IF('Indicator Data'!AM167&lt;AF$333,0,10-(AF$334-'Indicator Data'!AM167)/(AF$334-AF$333)*10)),1))</f>
        <v>5.5</v>
      </c>
      <c r="AG164" s="72">
        <f>IF('Indicator Data'!AN167="No data","x",ROUND(IF('Indicator Data'!AN167&gt;AG$334,0,IF('Indicator Data'!AN167&lt;AG$333,10,(AG$334-'Indicator Data'!AN167)/(AG$334-AG$333)*10)),1))</f>
        <v>1.6</v>
      </c>
      <c r="AH164" s="75">
        <f t="shared" si="38"/>
        <v>3.6</v>
      </c>
      <c r="AI164" s="72">
        <f>IF('Indicator Data'!AP167="No data","x",ROUND(IF('Indicator Data'!AP167&gt;AI$334,10,IF('Indicator Data'!AP167&lt;AI$333,0,10-(AI$334-'Indicator Data'!AP167)/(AI$334-AI$333)*10)),1))</f>
        <v>5</v>
      </c>
      <c r="AJ164" s="72">
        <f>IF('Indicator Data'!AR167="No data","x",ROUND(IF('Indicator Data'!AR167&gt;$AJ$334,10,IF('Indicator Data'!AR167&lt;$AJ$333,0,10-($AJ$334-'Indicator Data'!AR167)/($AJ$334-$AJ$333)*10)),1))</f>
        <v>4.3</v>
      </c>
      <c r="AK164" s="75">
        <f t="shared" si="39"/>
        <v>4.7</v>
      </c>
      <c r="AL164" s="79">
        <f t="shared" si="41"/>
        <v>3.9</v>
      </c>
      <c r="AM164" s="80">
        <f t="shared" si="40"/>
        <v>2.2000000000000002</v>
      </c>
    </row>
    <row r="165" spans="1:39" ht="15.75" customHeight="1" x14ac:dyDescent="0.25">
      <c r="A165" s="47" t="s">
        <v>395</v>
      </c>
      <c r="B165" s="47" t="s">
        <v>434</v>
      </c>
      <c r="C165" s="47" t="s">
        <v>434</v>
      </c>
      <c r="D165" s="47" t="s">
        <v>439</v>
      </c>
      <c r="E165" s="72">
        <f>IF('Indicator Data'!O168="No data","x",ROUND(IF('Indicator Data'!O168&gt;E$334,10,IF('Indicator Data'!O168&lt;E$333,0,10-(E$334-'Indicator Data'!O168)/(E$334-E$333)*10)),1))</f>
        <v>4.5</v>
      </c>
      <c r="F165" s="73">
        <f>IF('Indicator Data'!P168="No data","x",ROUND(IF('Indicator Data'!P168^2&gt;F$334,10,IF('Indicator Data'!P168^2&lt;F$333,0,10-(F$334-'Indicator Data'!P168^2)/(F$334-F$333)*10)),1))</f>
        <v>5.2</v>
      </c>
      <c r="G165" s="81">
        <f>IF('Indicator Data'!Q168="No data","x",ROUND(IF('Indicator Data'!Q168^2&gt;G$334,10,IF('Indicator Data'!Q168^2&lt;G$333,0,10-(G$334-'Indicator Data'!Q168^2)/(G$334-G$333)*10)),1))</f>
        <v>5.0999999999999996</v>
      </c>
      <c r="H165" s="81">
        <f>IF('Indicator Data'!R168="No data","x",ROUND(IF('Indicator Data'!R168&gt;H$334,10,IF('Indicator Data'!R168&lt;H$333,0,10-(H$334-'Indicator Data'!R168)/(H$334-H$333)*10)),1))</f>
        <v>5</v>
      </c>
      <c r="I165" s="73">
        <f t="shared" si="28"/>
        <v>5.0999999999999996</v>
      </c>
      <c r="J165" s="73">
        <v>7.1</v>
      </c>
      <c r="K165" s="73">
        <v>3.7</v>
      </c>
      <c r="L165" s="75">
        <f t="shared" si="29"/>
        <v>5.2</v>
      </c>
      <c r="M165" s="72">
        <f>IF('Indicator Data'!U168="No data","x",ROUND(IF('Indicator Data'!U168&gt;M$334,0,IF('Indicator Data'!U168&lt;M$333,10,(M$334-'Indicator Data'!U168)/(M$334-M$333)*10)),1))</f>
        <v>4.8</v>
      </c>
      <c r="N165" s="72">
        <v>3.2</v>
      </c>
      <c r="O165" s="72">
        <v>1.32</v>
      </c>
      <c r="P165" s="75">
        <f t="shared" si="30"/>
        <v>3.2</v>
      </c>
      <c r="Q165" s="72">
        <f>IF('Indicator Data'!X168="No data","x",ROUND(IF('Indicator Data'!X168&gt;Q$334,10,IF('Indicator Data'!X168&lt;Q$333,0,10-(Q$334-'Indicator Data'!X168)/(Q$334-Q$333)*10)),1))</f>
        <v>4.2</v>
      </c>
      <c r="R165" s="75">
        <f t="shared" si="31"/>
        <v>4.2</v>
      </c>
      <c r="S165" s="76">
        <f t="shared" si="32"/>
        <v>4.5</v>
      </c>
      <c r="T165" s="77">
        <f>IF(AND('Indicator Data'!AC168="No data",'Indicator Data'!AD168="No data",'Indicator Data'!AE168="No data",'Indicator Data'!AF168="No data"),0,SUM('Indicator Data'!AC168:AF168)/100)</f>
        <v>0</v>
      </c>
      <c r="U165" s="72">
        <f t="shared" si="33"/>
        <v>0</v>
      </c>
      <c r="V165" s="78">
        <f>IF('Indicator Data'!BF168="No data","x",T165*100/'Indicator Data'!BF168)</f>
        <v>0</v>
      </c>
      <c r="W165" s="72">
        <f t="shared" si="34"/>
        <v>0</v>
      </c>
      <c r="X165" s="79">
        <f t="shared" si="35"/>
        <v>0</v>
      </c>
      <c r="Y165" s="72">
        <f>IF('Indicator Data'!AK168="x","x",ROUND((PERCENTRANK('Indicator Data'!$AK$6:$AK$335,'Indicator Data'!AK168,2)*10),1))</f>
        <v>6.2</v>
      </c>
      <c r="Z165" s="72">
        <f>IF('Indicator Data'!AJ168="x","x",ROUND((PERCENTRANK('Indicator Data'!$AJ$6:$AJ$335,'Indicator Data'!AJ168,2)*10),1))</f>
        <v>6.3</v>
      </c>
      <c r="AA165" s="75">
        <f t="shared" si="36"/>
        <v>6.3</v>
      </c>
      <c r="AB165" s="72">
        <f>IF('Indicator Data'!Y168="No data","x",ROUND(IF('Indicator Data'!Y168&gt;AB$334,10,IF('Indicator Data'!Y168&lt;AB$333,0,10-(AB$334-'Indicator Data'!Y168)/(AB$334-AB$333)*10)),1))</f>
        <v>3.1</v>
      </c>
      <c r="AC165" s="72">
        <f>IF('Indicator Data'!AB168="No data","x",ROUND(IF('Indicator Data'!AB168&gt;AC$334,10,IF('Indicator Data'!AB168&lt;AC$333,0,10-(AC$334-'Indicator Data'!AB168)/(AC$334-AC$333)*10)),1))</f>
        <v>3.1</v>
      </c>
      <c r="AD165" s="72">
        <f>IF('Indicator Data'!AG168="No data","x",ROUND(IF('Indicator Data'!AG168&gt;AD$334,10,IF('Indicator Data'!AG168&lt;AD$333,0,10-(AD$334-'Indicator Data'!AG168)/(AD$334-AD$333)*10)),1))</f>
        <v>1.2</v>
      </c>
      <c r="AE165" s="75">
        <f t="shared" si="37"/>
        <v>2.5</v>
      </c>
      <c r="AF165" s="72">
        <f>IF('Indicator Data'!AM168="No data","x",ROUND(IF('Indicator Data'!AM168&gt;AF$334,10,IF('Indicator Data'!AM168&lt;AF$333,0,10-(AF$334-'Indicator Data'!AM168)/(AF$334-AF$333)*10)),1))</f>
        <v>6</v>
      </c>
      <c r="AG165" s="72">
        <f>IF('Indicator Data'!AN168="No data","x",ROUND(IF('Indicator Data'!AN168&gt;AG$334,0,IF('Indicator Data'!AN168&lt;AG$333,10,(AG$334-'Indicator Data'!AN168)/(AG$334-AG$333)*10)),1))</f>
        <v>2.4</v>
      </c>
      <c r="AH165" s="75">
        <f t="shared" si="38"/>
        <v>4.2</v>
      </c>
      <c r="AI165" s="72">
        <f>IF('Indicator Data'!AP168="No data","x",ROUND(IF('Indicator Data'!AP168&gt;AI$334,10,IF('Indicator Data'!AP168&lt;AI$333,0,10-(AI$334-'Indicator Data'!AP168)/(AI$334-AI$333)*10)),1))</f>
        <v>4.5999999999999996</v>
      </c>
      <c r="AJ165" s="72">
        <f>IF('Indicator Data'!AR168="No data","x",ROUND(IF('Indicator Data'!AR168&gt;$AJ$334,10,IF('Indicator Data'!AR168&lt;$AJ$333,0,10-($AJ$334-'Indicator Data'!AR168)/($AJ$334-$AJ$333)*10)),1))</f>
        <v>5.5</v>
      </c>
      <c r="AK165" s="75">
        <f t="shared" si="39"/>
        <v>5.0999999999999996</v>
      </c>
      <c r="AL165" s="79">
        <f t="shared" si="41"/>
        <v>4.7</v>
      </c>
      <c r="AM165" s="80">
        <f t="shared" si="40"/>
        <v>2.7</v>
      </c>
    </row>
    <row r="166" spans="1:39" ht="15.75" customHeight="1" x14ac:dyDescent="0.25">
      <c r="A166" s="47" t="s">
        <v>395</v>
      </c>
      <c r="B166" s="47" t="s">
        <v>440</v>
      </c>
      <c r="C166" s="47" t="s">
        <v>440</v>
      </c>
      <c r="D166" s="47" t="s">
        <v>441</v>
      </c>
      <c r="E166" s="72">
        <f>IF('Indicator Data'!O169="No data","x",ROUND(IF('Indicator Data'!O169&gt;E$334,10,IF('Indicator Data'!O169&lt;E$333,0,10-(E$334-'Indicator Data'!O169)/(E$334-E$333)*10)),1))</f>
        <v>3.5</v>
      </c>
      <c r="F166" s="73">
        <f>IF('Indicator Data'!P169="No data","x",ROUND(IF('Indicator Data'!P169^2&gt;F$334,10,IF('Indicator Data'!P169^2&lt;F$333,0,10-(F$334-'Indicator Data'!P169^2)/(F$334-F$333)*10)),1))</f>
        <v>8.6999999999999993</v>
      </c>
      <c r="G166" s="81">
        <f>IF('Indicator Data'!Q169="No data","x",ROUND(IF('Indicator Data'!Q169^2&gt;G$334,10,IF('Indicator Data'!Q169^2&lt;G$333,0,10-(G$334-'Indicator Data'!Q169^2)/(G$334-G$333)*10)),1))</f>
        <v>7.2</v>
      </c>
      <c r="H166" s="81">
        <f>IF('Indicator Data'!R169="No data","x",ROUND(IF('Indicator Data'!R169&gt;H$334,10,IF('Indicator Data'!R169&lt;H$333,0,10-(H$334-'Indicator Data'!R169)/(H$334-H$333)*10)),1))</f>
        <v>2.5</v>
      </c>
      <c r="I166" s="73">
        <f t="shared" si="28"/>
        <v>4.9000000000000004</v>
      </c>
      <c r="J166" s="73">
        <v>4.0999999999999996</v>
      </c>
      <c r="K166" s="73">
        <v>2.2999999999999998</v>
      </c>
      <c r="L166" s="75">
        <f t="shared" si="29"/>
        <v>5.2</v>
      </c>
      <c r="M166" s="72">
        <f>IF('Indicator Data'!U169="No data","x",ROUND(IF('Indicator Data'!U169&gt;M$334,0,IF('Indicator Data'!U169&lt;M$333,10,(M$334-'Indicator Data'!U169)/(M$334-M$333)*10)),1))</f>
        <v>4.9000000000000004</v>
      </c>
      <c r="N166" s="72">
        <v>3.3</v>
      </c>
      <c r="O166" s="72">
        <v>0.99</v>
      </c>
      <c r="P166" s="75">
        <f t="shared" si="30"/>
        <v>3.2</v>
      </c>
      <c r="Q166" s="72">
        <f>IF('Indicator Data'!X169="No data","x",ROUND(IF('Indicator Data'!X169&gt;Q$334,10,IF('Indicator Data'!X169&lt;Q$333,0,10-(Q$334-'Indicator Data'!X169)/(Q$334-Q$333)*10)),1))</f>
        <v>4.3</v>
      </c>
      <c r="R166" s="75">
        <f t="shared" si="31"/>
        <v>4.3</v>
      </c>
      <c r="S166" s="76">
        <f t="shared" si="32"/>
        <v>4.5</v>
      </c>
      <c r="T166" s="77">
        <f>IF(AND('Indicator Data'!AC169="No data",'Indicator Data'!AD169="No data",'Indicator Data'!AE169="No data",'Indicator Data'!AF169="No data"),0,SUM('Indicator Data'!AC169:AF169)/100)</f>
        <v>0</v>
      </c>
      <c r="U166" s="72">
        <f t="shared" si="33"/>
        <v>0</v>
      </c>
      <c r="V166" s="78">
        <f>IF('Indicator Data'!BF169="No data","x",T166*100/'Indicator Data'!BF169)</f>
        <v>0</v>
      </c>
      <c r="W166" s="72">
        <f t="shared" si="34"/>
        <v>0</v>
      </c>
      <c r="X166" s="79">
        <f t="shared" si="35"/>
        <v>0</v>
      </c>
      <c r="Y166" s="72">
        <f>IF('Indicator Data'!AK169="x","x",ROUND((PERCENTRANK('Indicator Data'!$AK$6:$AK$335,'Indicator Data'!AK169,2)*10),1))</f>
        <v>6.1</v>
      </c>
      <c r="Z166" s="72">
        <f>IF('Indicator Data'!AJ169="x","x",ROUND((PERCENTRANK('Indicator Data'!$AJ$6:$AJ$335,'Indicator Data'!AJ169,2)*10),1))</f>
        <v>6</v>
      </c>
      <c r="AA166" s="75">
        <f t="shared" si="36"/>
        <v>6.1</v>
      </c>
      <c r="AB166" s="72">
        <f>IF('Indicator Data'!Y169="No data","x",ROUND(IF('Indicator Data'!Y169&gt;AB$334,10,IF('Indicator Data'!Y169&lt;AB$333,0,10-(AB$334-'Indicator Data'!Y169)/(AB$334-AB$333)*10)),1))</f>
        <v>4.2</v>
      </c>
      <c r="AC166" s="72">
        <f>IF('Indicator Data'!AB169="No data","x",ROUND(IF('Indicator Data'!AB169&gt;AC$334,10,IF('Indicator Data'!AB169&lt;AC$333,0,10-(AC$334-'Indicator Data'!AB169)/(AC$334-AC$333)*10)),1))</f>
        <v>3.7</v>
      </c>
      <c r="AD166" s="72">
        <f>IF('Indicator Data'!AG169="No data","x",ROUND(IF('Indicator Data'!AG169&gt;AD$334,10,IF('Indicator Data'!AG169&lt;AD$333,0,10-(AD$334-'Indicator Data'!AG169)/(AD$334-AD$333)*10)),1))</f>
        <v>3.6</v>
      </c>
      <c r="AE166" s="75">
        <f t="shared" si="37"/>
        <v>3.8</v>
      </c>
      <c r="AF166" s="72">
        <f>IF('Indicator Data'!AM169="No data","x",ROUND(IF('Indicator Data'!AM169&gt;AF$334,10,IF('Indicator Data'!AM169&lt;AF$333,0,10-(AF$334-'Indicator Data'!AM169)/(AF$334-AF$333)*10)),1))</f>
        <v>4.0999999999999996</v>
      </c>
      <c r="AG166" s="72">
        <f>IF('Indicator Data'!AN169="No data","x",ROUND(IF('Indicator Data'!AN169&gt;AG$334,0,IF('Indicator Data'!AN169&lt;AG$333,10,(AG$334-'Indicator Data'!AN169)/(AG$334-AG$333)*10)),1))</f>
        <v>2.9</v>
      </c>
      <c r="AH166" s="75">
        <f t="shared" si="38"/>
        <v>3.5</v>
      </c>
      <c r="AI166" s="72">
        <f>IF('Indicator Data'!AP169="No data","x",ROUND(IF('Indicator Data'!AP169&gt;AI$334,10,IF('Indicator Data'!AP169&lt;AI$333,0,10-(AI$334-'Indicator Data'!AP169)/(AI$334-AI$333)*10)),1))</f>
        <v>5.5</v>
      </c>
      <c r="AJ166" s="72">
        <f>IF('Indicator Data'!AR169="No data","x",ROUND(IF('Indicator Data'!AR169&gt;$AJ$334,10,IF('Indicator Data'!AR169&lt;$AJ$333,0,10-($AJ$334-'Indicator Data'!AR169)/($AJ$334-$AJ$333)*10)),1))</f>
        <v>4.0999999999999996</v>
      </c>
      <c r="AK166" s="75">
        <f t="shared" si="39"/>
        <v>4.8</v>
      </c>
      <c r="AL166" s="79">
        <f t="shared" si="41"/>
        <v>4.5999999999999996</v>
      </c>
      <c r="AM166" s="80">
        <f t="shared" si="40"/>
        <v>2.6</v>
      </c>
    </row>
    <row r="167" spans="1:39" ht="15.75" customHeight="1" x14ac:dyDescent="0.25">
      <c r="A167" s="47" t="s">
        <v>395</v>
      </c>
      <c r="B167" s="47" t="s">
        <v>440</v>
      </c>
      <c r="C167" s="47" t="s">
        <v>442</v>
      </c>
      <c r="D167" s="47" t="s">
        <v>443</v>
      </c>
      <c r="E167" s="72">
        <f>IF('Indicator Data'!O170="No data","x",ROUND(IF('Indicator Data'!O170&gt;E$334,10,IF('Indicator Data'!O170&lt;E$333,0,10-(E$334-'Indicator Data'!O170)/(E$334-E$333)*10)),1))</f>
        <v>3.1</v>
      </c>
      <c r="F167" s="73">
        <f>IF('Indicator Data'!P170="No data","x",ROUND(IF('Indicator Data'!P170^2&gt;F$334,10,IF('Indicator Data'!P170^2&lt;F$333,0,10-(F$334-'Indicator Data'!P170^2)/(F$334-F$333)*10)),1))</f>
        <v>8.6</v>
      </c>
      <c r="G167" s="81">
        <f>IF('Indicator Data'!Q170="No data","x",ROUND(IF('Indicator Data'!Q170^2&gt;G$334,10,IF('Indicator Data'!Q170^2&lt;G$333,0,10-(G$334-'Indicator Data'!Q170^2)/(G$334-G$333)*10)),1))</f>
        <v>6.6</v>
      </c>
      <c r="H167" s="81">
        <f>IF('Indicator Data'!R170="No data","x",ROUND(IF('Indicator Data'!R170&gt;H$334,10,IF('Indicator Data'!R170&lt;H$333,0,10-(H$334-'Indicator Data'!R170)/(H$334-H$333)*10)),1))</f>
        <v>1.9</v>
      </c>
      <c r="I167" s="73">
        <f t="shared" si="28"/>
        <v>4.3</v>
      </c>
      <c r="J167" s="73">
        <v>3.6</v>
      </c>
      <c r="K167" s="73">
        <v>1.5</v>
      </c>
      <c r="L167" s="75">
        <f t="shared" si="29"/>
        <v>4.8</v>
      </c>
      <c r="M167" s="72">
        <f>IF('Indicator Data'!U170="No data","x",ROUND(IF('Indicator Data'!U170&gt;M$334,0,IF('Indicator Data'!U170&lt;M$333,10,(M$334-'Indicator Data'!U170)/(M$334-M$333)*10)),1))</f>
        <v>3.9</v>
      </c>
      <c r="N167" s="72">
        <v>2.6</v>
      </c>
      <c r="O167" s="72">
        <v>1.1200000000000001</v>
      </c>
      <c r="P167" s="75">
        <f t="shared" si="30"/>
        <v>2.6</v>
      </c>
      <c r="Q167" s="72">
        <f>IF('Indicator Data'!X170="No data","x",ROUND(IF('Indicator Data'!X170&gt;Q$334,10,IF('Indicator Data'!X170&lt;Q$333,0,10-(Q$334-'Indicator Data'!X170)/(Q$334-Q$333)*10)),1))</f>
        <v>5.2</v>
      </c>
      <c r="R167" s="75">
        <f t="shared" si="31"/>
        <v>5.2</v>
      </c>
      <c r="S167" s="76">
        <f t="shared" si="32"/>
        <v>4.4000000000000004</v>
      </c>
      <c r="T167" s="77">
        <f>IF(AND('Indicator Data'!AC170="No data",'Indicator Data'!AD170="No data",'Indicator Data'!AE170="No data",'Indicator Data'!AF170="No data"),0,SUM('Indicator Data'!AC170:AF170)/100)</f>
        <v>0</v>
      </c>
      <c r="U167" s="72">
        <f t="shared" si="33"/>
        <v>0</v>
      </c>
      <c r="V167" s="78">
        <f>IF('Indicator Data'!BF170="No data","x",T167*100/'Indicator Data'!BF170)</f>
        <v>0</v>
      </c>
      <c r="W167" s="72">
        <f t="shared" si="34"/>
        <v>0</v>
      </c>
      <c r="X167" s="79">
        <f t="shared" si="35"/>
        <v>0</v>
      </c>
      <c r="Y167" s="72">
        <f>IF('Indicator Data'!AK170="x","x",ROUND((PERCENTRANK('Indicator Data'!$AK$6:$AK$335,'Indicator Data'!AK170,2)*10),1))</f>
        <v>6.7</v>
      </c>
      <c r="Z167" s="72">
        <f>IF('Indicator Data'!AJ170="x","x",ROUND((PERCENTRANK('Indicator Data'!$AJ$6:$AJ$335,'Indicator Data'!AJ170,2)*10),1))</f>
        <v>6.8</v>
      </c>
      <c r="AA167" s="75">
        <f t="shared" si="36"/>
        <v>6.8</v>
      </c>
      <c r="AB167" s="72">
        <f>IF('Indicator Data'!Y170="No data","x",ROUND(IF('Indicator Data'!Y170&gt;AB$334,10,IF('Indicator Data'!Y170&lt;AB$333,0,10-(AB$334-'Indicator Data'!Y170)/(AB$334-AB$333)*10)),1))</f>
        <v>4.0999999999999996</v>
      </c>
      <c r="AC167" s="72">
        <f>IF('Indicator Data'!AB170="No data","x",ROUND(IF('Indicator Data'!AB170&gt;AC$334,10,IF('Indicator Data'!AB170&lt;AC$333,0,10-(AC$334-'Indicator Data'!AB170)/(AC$334-AC$333)*10)),1))</f>
        <v>3</v>
      </c>
      <c r="AD167" s="72">
        <f>IF('Indicator Data'!AG170="No data","x",ROUND(IF('Indicator Data'!AG170&gt;AD$334,10,IF('Indicator Data'!AG170&lt;AD$333,0,10-(AD$334-'Indicator Data'!AG170)/(AD$334-AD$333)*10)),1))</f>
        <v>2.1</v>
      </c>
      <c r="AE167" s="75">
        <f t="shared" si="37"/>
        <v>3.1</v>
      </c>
      <c r="AF167" s="72">
        <f>IF('Indicator Data'!AM170="No data","x",ROUND(IF('Indicator Data'!AM170&gt;AF$334,10,IF('Indicator Data'!AM170&lt;AF$333,0,10-(AF$334-'Indicator Data'!AM170)/(AF$334-AF$333)*10)),1))</f>
        <v>4.0999999999999996</v>
      </c>
      <c r="AG167" s="72">
        <f>IF('Indicator Data'!AN170="No data","x",ROUND(IF('Indicator Data'!AN170&gt;AG$334,0,IF('Indicator Data'!AN170&lt;AG$333,10,(AG$334-'Indicator Data'!AN170)/(AG$334-AG$333)*10)),1))</f>
        <v>3.2</v>
      </c>
      <c r="AH167" s="75">
        <f t="shared" si="38"/>
        <v>3.7</v>
      </c>
      <c r="AI167" s="72">
        <f>IF('Indicator Data'!AP170="No data","x",ROUND(IF('Indicator Data'!AP170&gt;AI$334,10,IF('Indicator Data'!AP170&lt;AI$333,0,10-(AI$334-'Indicator Data'!AP170)/(AI$334-AI$333)*10)),1))</f>
        <v>3.5</v>
      </c>
      <c r="AJ167" s="72">
        <f>IF('Indicator Data'!AR170="No data","x",ROUND(IF('Indicator Data'!AR170&gt;$AJ$334,10,IF('Indicator Data'!AR170&lt;$AJ$333,0,10-($AJ$334-'Indicator Data'!AR170)/($AJ$334-$AJ$333)*10)),1))</f>
        <v>4.4000000000000004</v>
      </c>
      <c r="AK167" s="75">
        <f t="shared" si="39"/>
        <v>4</v>
      </c>
      <c r="AL167" s="79">
        <f t="shared" si="41"/>
        <v>4.5999999999999996</v>
      </c>
      <c r="AM167" s="80">
        <f t="shared" si="40"/>
        <v>2.6</v>
      </c>
    </row>
    <row r="168" spans="1:39" ht="15.75" customHeight="1" x14ac:dyDescent="0.25">
      <c r="A168" s="47" t="s">
        <v>395</v>
      </c>
      <c r="B168" s="47" t="s">
        <v>444</v>
      </c>
      <c r="C168" s="47" t="s">
        <v>444</v>
      </c>
      <c r="D168" s="47" t="s">
        <v>445</v>
      </c>
      <c r="E168" s="72">
        <f>IF('Indicator Data'!O171="No data","x",ROUND(IF('Indicator Data'!O171&gt;E$334,10,IF('Indicator Data'!O171&lt;E$333,0,10-(E$334-'Indicator Data'!O171)/(E$334-E$333)*10)),1))</f>
        <v>2.4</v>
      </c>
      <c r="F168" s="73">
        <f>IF('Indicator Data'!P171="No data","x",ROUND(IF('Indicator Data'!P171^2&gt;F$334,10,IF('Indicator Data'!P171^2&lt;F$333,0,10-(F$334-'Indicator Data'!P171^2)/(F$334-F$333)*10)),1))</f>
        <v>3.9</v>
      </c>
      <c r="G168" s="81">
        <f>IF('Indicator Data'!Q171="No data","x",ROUND(IF('Indicator Data'!Q171^2&gt;G$334,10,IF('Indicator Data'!Q171^2&lt;G$333,0,10-(G$334-'Indicator Data'!Q171^2)/(G$334-G$333)*10)),1))</f>
        <v>4.8</v>
      </c>
      <c r="H168" s="81">
        <f>IF('Indicator Data'!R171="No data","x",ROUND(IF('Indicator Data'!R171&gt;H$334,10,IF('Indicator Data'!R171&lt;H$333,0,10-(H$334-'Indicator Data'!R171)/(H$334-H$333)*10)),1))</f>
        <v>1.2</v>
      </c>
      <c r="I168" s="73">
        <f t="shared" si="28"/>
        <v>3</v>
      </c>
      <c r="J168" s="73">
        <v>2.5</v>
      </c>
      <c r="K168" s="73">
        <v>1.4</v>
      </c>
      <c r="L168" s="75">
        <f t="shared" si="29"/>
        <v>2.7</v>
      </c>
      <c r="M168" s="72">
        <f>IF('Indicator Data'!U171="No data","x",ROUND(IF('Indicator Data'!U171&gt;M$334,0,IF('Indicator Data'!U171&lt;M$333,10,(M$334-'Indicator Data'!U171)/(M$334-M$333)*10)),1))</f>
        <v>5.9</v>
      </c>
      <c r="N168" s="72">
        <v>4.0999999999999996</v>
      </c>
      <c r="O168" s="72">
        <v>2.25</v>
      </c>
      <c r="P168" s="75">
        <f t="shared" si="30"/>
        <v>4.2</v>
      </c>
      <c r="Q168" s="72">
        <f>IF('Indicator Data'!X171="No data","x",ROUND(IF('Indicator Data'!X171&gt;Q$334,10,IF('Indicator Data'!X171&lt;Q$333,0,10-(Q$334-'Indicator Data'!X171)/(Q$334-Q$333)*10)),1))</f>
        <v>4.9000000000000004</v>
      </c>
      <c r="R168" s="75">
        <f t="shared" si="31"/>
        <v>4.9000000000000004</v>
      </c>
      <c r="S168" s="76">
        <f t="shared" si="32"/>
        <v>3.6</v>
      </c>
      <c r="T168" s="77">
        <f>IF(AND('Indicator Data'!AC171="No data",'Indicator Data'!AD171="No data",'Indicator Data'!AE171="No data",'Indicator Data'!AF171="No data"),0,SUM('Indicator Data'!AC171:AF171)/100)</f>
        <v>0</v>
      </c>
      <c r="U168" s="72">
        <f t="shared" si="33"/>
        <v>0</v>
      </c>
      <c r="V168" s="78">
        <f>IF('Indicator Data'!BF171="No data","x",T168*100/'Indicator Data'!BF171)</f>
        <v>0</v>
      </c>
      <c r="W168" s="72">
        <f t="shared" si="34"/>
        <v>0</v>
      </c>
      <c r="X168" s="79">
        <f t="shared" si="35"/>
        <v>0</v>
      </c>
      <c r="Y168" s="72">
        <f>IF('Indicator Data'!AK171="x","x",ROUND((PERCENTRANK('Indicator Data'!$AK$6:$AK$335,'Indicator Data'!AK171,2)*10),1))</f>
        <v>5</v>
      </c>
      <c r="Z168" s="72">
        <f>IF('Indicator Data'!AJ171="x","x",ROUND((PERCENTRANK('Indicator Data'!$AJ$6:$AJ$335,'Indicator Data'!AJ171,2)*10),1))</f>
        <v>5</v>
      </c>
      <c r="AA168" s="75">
        <f t="shared" si="36"/>
        <v>5</v>
      </c>
      <c r="AB168" s="72">
        <f>IF('Indicator Data'!Y171="No data","x",ROUND(IF('Indicator Data'!Y171&gt;AB$334,10,IF('Indicator Data'!Y171&lt;AB$333,0,10-(AB$334-'Indicator Data'!Y171)/(AB$334-AB$333)*10)),1))</f>
        <v>2.6</v>
      </c>
      <c r="AC168" s="72">
        <f>IF('Indicator Data'!AB171="No data","x",ROUND(IF('Indicator Data'!AB171&gt;AC$334,10,IF('Indicator Data'!AB171&lt;AC$333,0,10-(AC$334-'Indicator Data'!AB171)/(AC$334-AC$333)*10)),1))</f>
        <v>3.1</v>
      </c>
      <c r="AD168" s="72">
        <f>IF('Indicator Data'!AG171="No data","x",ROUND(IF('Indicator Data'!AG171&gt;AD$334,10,IF('Indicator Data'!AG171&lt;AD$333,0,10-(AD$334-'Indicator Data'!AG171)/(AD$334-AD$333)*10)),1))</f>
        <v>3</v>
      </c>
      <c r="AE168" s="75">
        <f t="shared" si="37"/>
        <v>2.9</v>
      </c>
      <c r="AF168" s="72">
        <f>IF('Indicator Data'!AM171="No data","x",ROUND(IF('Indicator Data'!AM171&gt;AF$334,10,IF('Indicator Data'!AM171&lt;AF$333,0,10-(AF$334-'Indicator Data'!AM171)/(AF$334-AF$333)*10)),1))</f>
        <v>5.9</v>
      </c>
      <c r="AG168" s="72">
        <f>IF('Indicator Data'!AN171="No data","x",ROUND(IF('Indicator Data'!AN171&gt;AG$334,0,IF('Indicator Data'!AN171&lt;AG$333,10,(AG$334-'Indicator Data'!AN171)/(AG$334-AG$333)*10)),1))</f>
        <v>2.7</v>
      </c>
      <c r="AH168" s="75">
        <f t="shared" si="38"/>
        <v>4.3</v>
      </c>
      <c r="AI168" s="72">
        <f>IF('Indicator Data'!AP171="No data","x",ROUND(IF('Indicator Data'!AP171&gt;AI$334,10,IF('Indicator Data'!AP171&lt;AI$333,0,10-(AI$334-'Indicator Data'!AP171)/(AI$334-AI$333)*10)),1))</f>
        <v>2.9</v>
      </c>
      <c r="AJ168" s="72">
        <f>IF('Indicator Data'!AR171="No data","x",ROUND(IF('Indicator Data'!AR171&gt;$AJ$334,10,IF('Indicator Data'!AR171&lt;$AJ$333,0,10-($AJ$334-'Indicator Data'!AR171)/($AJ$334-$AJ$333)*10)),1))</f>
        <v>4.5</v>
      </c>
      <c r="AK168" s="75">
        <f t="shared" si="39"/>
        <v>3.7</v>
      </c>
      <c r="AL168" s="79">
        <f t="shared" si="41"/>
        <v>4</v>
      </c>
      <c r="AM168" s="80">
        <f t="shared" si="40"/>
        <v>2.2000000000000002</v>
      </c>
    </row>
    <row r="169" spans="1:39" ht="15.75" customHeight="1" x14ac:dyDescent="0.25">
      <c r="A169" s="47" t="s">
        <v>395</v>
      </c>
      <c r="B169" s="47" t="s">
        <v>444</v>
      </c>
      <c r="C169" s="47" t="s">
        <v>446</v>
      </c>
      <c r="D169" s="47" t="s">
        <v>447</v>
      </c>
      <c r="E169" s="72">
        <f>IF('Indicator Data'!O172="No data","x",ROUND(IF('Indicator Data'!O172&gt;E$334,10,IF('Indicator Data'!O172&lt;E$333,0,10-(E$334-'Indicator Data'!O172)/(E$334-E$333)*10)),1))</f>
        <v>3.8</v>
      </c>
      <c r="F169" s="73">
        <f>IF('Indicator Data'!P172="No data","x",ROUND(IF('Indicator Data'!P172^2&gt;F$334,10,IF('Indicator Data'!P172^2&lt;F$333,0,10-(F$334-'Indicator Data'!P172^2)/(F$334-F$333)*10)),1))</f>
        <v>8.6</v>
      </c>
      <c r="G169" s="81">
        <f>IF('Indicator Data'!Q172="No data","x",ROUND(IF('Indicator Data'!Q172^2&gt;G$334,10,IF('Indicator Data'!Q172^2&lt;G$333,0,10-(G$334-'Indicator Data'!Q172^2)/(G$334-G$333)*10)),1))</f>
        <v>5.8</v>
      </c>
      <c r="H169" s="81">
        <f>IF('Indicator Data'!R172="No data","x",ROUND(IF('Indicator Data'!R172&gt;H$334,10,IF('Indicator Data'!R172&lt;H$333,0,10-(H$334-'Indicator Data'!R172)/(H$334-H$333)*10)),1))</f>
        <v>2.5</v>
      </c>
      <c r="I169" s="73">
        <f t="shared" si="28"/>
        <v>4.2</v>
      </c>
      <c r="J169" s="73">
        <v>3</v>
      </c>
      <c r="K169" s="73">
        <v>1.5</v>
      </c>
      <c r="L169" s="75">
        <f t="shared" si="29"/>
        <v>4.8</v>
      </c>
      <c r="M169" s="72">
        <f>IF('Indicator Data'!U172="No data","x",ROUND(IF('Indicator Data'!U172&gt;M$334,0,IF('Indicator Data'!U172&lt;M$333,10,(M$334-'Indicator Data'!U172)/(M$334-M$333)*10)),1))</f>
        <v>3.8</v>
      </c>
      <c r="N169" s="72">
        <v>3.7</v>
      </c>
      <c r="O169" s="72">
        <v>0.78</v>
      </c>
      <c r="P169" s="75">
        <f t="shared" si="30"/>
        <v>2.9</v>
      </c>
      <c r="Q169" s="72">
        <f>IF('Indicator Data'!X172="No data","x",ROUND(IF('Indicator Data'!X172&gt;Q$334,10,IF('Indicator Data'!X172&lt;Q$333,0,10-(Q$334-'Indicator Data'!X172)/(Q$334-Q$333)*10)),1))</f>
        <v>5.6</v>
      </c>
      <c r="R169" s="75">
        <f t="shared" si="31"/>
        <v>5.6</v>
      </c>
      <c r="S169" s="76">
        <f t="shared" si="32"/>
        <v>4.5</v>
      </c>
      <c r="T169" s="77">
        <f>IF(AND('Indicator Data'!AC172="No data",'Indicator Data'!AD172="No data",'Indicator Data'!AE172="No data",'Indicator Data'!AF172="No data"),0,SUM('Indicator Data'!AC172:AF172)/100)</f>
        <v>0</v>
      </c>
      <c r="U169" s="72">
        <f t="shared" si="33"/>
        <v>0</v>
      </c>
      <c r="V169" s="78">
        <f>IF('Indicator Data'!BF172="No data","x",T169*100/'Indicator Data'!BF172)</f>
        <v>0</v>
      </c>
      <c r="W169" s="72">
        <f t="shared" si="34"/>
        <v>0</v>
      </c>
      <c r="X169" s="79">
        <f t="shared" si="35"/>
        <v>0</v>
      </c>
      <c r="Y169" s="72">
        <f>IF('Indicator Data'!AK172="x","x",ROUND((PERCENTRANK('Indicator Data'!$AK$6:$AK$335,'Indicator Data'!AK172,2)*10),1))</f>
        <v>6.5</v>
      </c>
      <c r="Z169" s="72">
        <f>IF('Indicator Data'!AJ172="x","x",ROUND((PERCENTRANK('Indicator Data'!$AJ$6:$AJ$335,'Indicator Data'!AJ172,2)*10),1))</f>
        <v>6.6</v>
      </c>
      <c r="AA169" s="75">
        <f t="shared" si="36"/>
        <v>6.6</v>
      </c>
      <c r="AB169" s="72">
        <f>IF('Indicator Data'!Y172="No data","x",ROUND(IF('Indicator Data'!Y172&gt;AB$334,10,IF('Indicator Data'!Y172&lt;AB$333,0,10-(AB$334-'Indicator Data'!Y172)/(AB$334-AB$333)*10)),1))</f>
        <v>3.6</v>
      </c>
      <c r="AC169" s="72">
        <f>IF('Indicator Data'!AB172="No data","x",ROUND(IF('Indicator Data'!AB172&gt;AC$334,10,IF('Indicator Data'!AB172&lt;AC$333,0,10-(AC$334-'Indicator Data'!AB172)/(AC$334-AC$333)*10)),1))</f>
        <v>2.8</v>
      </c>
      <c r="AD169" s="72">
        <f>IF('Indicator Data'!AG172="No data","x",ROUND(IF('Indicator Data'!AG172&gt;AD$334,10,IF('Indicator Data'!AG172&lt;AD$333,0,10-(AD$334-'Indicator Data'!AG172)/(AD$334-AD$333)*10)),1))</f>
        <v>2</v>
      </c>
      <c r="AE169" s="75">
        <f t="shared" si="37"/>
        <v>2.8</v>
      </c>
      <c r="AF169" s="72">
        <f>IF('Indicator Data'!AM172="No data","x",ROUND(IF('Indicator Data'!AM172&gt;AF$334,10,IF('Indicator Data'!AM172&lt;AF$333,0,10-(AF$334-'Indicator Data'!AM172)/(AF$334-AF$333)*10)),1))</f>
        <v>7.9</v>
      </c>
      <c r="AG169" s="72">
        <f>IF('Indicator Data'!AN172="No data","x",ROUND(IF('Indicator Data'!AN172&gt;AG$334,0,IF('Indicator Data'!AN172&lt;AG$333,10,(AG$334-'Indicator Data'!AN172)/(AG$334-AG$333)*10)),1))</f>
        <v>1.9</v>
      </c>
      <c r="AH169" s="75">
        <f t="shared" si="38"/>
        <v>4.9000000000000004</v>
      </c>
      <c r="AI169" s="72">
        <f>IF('Indicator Data'!AP172="No data","x",ROUND(IF('Indicator Data'!AP172&gt;AI$334,10,IF('Indicator Data'!AP172&lt;AI$333,0,10-(AI$334-'Indicator Data'!AP172)/(AI$334-AI$333)*10)),1))</f>
        <v>3.7</v>
      </c>
      <c r="AJ169" s="72">
        <f>IF('Indicator Data'!AR172="No data","x",ROUND(IF('Indicator Data'!AR172&gt;$AJ$334,10,IF('Indicator Data'!AR172&lt;$AJ$333,0,10-($AJ$334-'Indicator Data'!AR172)/($AJ$334-$AJ$333)*10)),1))</f>
        <v>6.6</v>
      </c>
      <c r="AK169" s="75">
        <f t="shared" si="39"/>
        <v>5.2</v>
      </c>
      <c r="AL169" s="79">
        <f t="shared" si="41"/>
        <v>5</v>
      </c>
      <c r="AM169" s="80">
        <f t="shared" si="40"/>
        <v>2.9</v>
      </c>
    </row>
    <row r="170" spans="1:39" ht="15.75" customHeight="1" x14ac:dyDescent="0.25">
      <c r="A170" s="47" t="s">
        <v>395</v>
      </c>
      <c r="B170" s="47" t="s">
        <v>444</v>
      </c>
      <c r="C170" s="47" t="s">
        <v>448</v>
      </c>
      <c r="D170" s="47" t="s">
        <v>449</v>
      </c>
      <c r="E170" s="72">
        <f>IF('Indicator Data'!O173="No data","x",ROUND(IF('Indicator Data'!O173&gt;E$334,10,IF('Indicator Data'!O173&lt;E$333,0,10-(E$334-'Indicator Data'!O173)/(E$334-E$333)*10)),1))</f>
        <v>3.5</v>
      </c>
      <c r="F170" s="73">
        <f>IF('Indicator Data'!P173="No data","x",ROUND(IF('Indicator Data'!P173^2&gt;F$334,10,IF('Indicator Data'!P173^2&lt;F$333,0,10-(F$334-'Indicator Data'!P173^2)/(F$334-F$333)*10)),1))</f>
        <v>7.1</v>
      </c>
      <c r="G170" s="81">
        <f>IF('Indicator Data'!Q173="No data","x",ROUND(IF('Indicator Data'!Q173^2&gt;G$334,10,IF('Indicator Data'!Q173^2&lt;G$333,0,10-(G$334-'Indicator Data'!Q173^2)/(G$334-G$333)*10)),1))</f>
        <v>6.4</v>
      </c>
      <c r="H170" s="81">
        <f>IF('Indicator Data'!R173="No data","x",ROUND(IF('Indicator Data'!R173&gt;H$334,10,IF('Indicator Data'!R173&lt;H$333,0,10-(H$334-'Indicator Data'!R173)/(H$334-H$333)*10)),1))</f>
        <v>1.5</v>
      </c>
      <c r="I170" s="73">
        <f t="shared" si="28"/>
        <v>4</v>
      </c>
      <c r="J170" s="73">
        <v>4.2</v>
      </c>
      <c r="K170" s="73">
        <v>3.5</v>
      </c>
      <c r="L170" s="75">
        <f t="shared" si="29"/>
        <v>4.5999999999999996</v>
      </c>
      <c r="M170" s="72">
        <f>IF('Indicator Data'!U173="No data","x",ROUND(IF('Indicator Data'!U173&gt;M$334,0,IF('Indicator Data'!U173&lt;M$333,10,(M$334-'Indicator Data'!U173)/(M$334-M$333)*10)),1))</f>
        <v>5.0999999999999996</v>
      </c>
      <c r="N170" s="72">
        <v>5.2</v>
      </c>
      <c r="O170" s="72">
        <v>1.25</v>
      </c>
      <c r="P170" s="75">
        <f t="shared" si="30"/>
        <v>4.0999999999999996</v>
      </c>
      <c r="Q170" s="72">
        <f>IF('Indicator Data'!X173="No data","x",ROUND(IF('Indicator Data'!X173&gt;Q$334,10,IF('Indicator Data'!X173&lt;Q$333,0,10-(Q$334-'Indicator Data'!X173)/(Q$334-Q$333)*10)),1))</f>
        <v>5.3</v>
      </c>
      <c r="R170" s="75">
        <f t="shared" si="31"/>
        <v>5.3</v>
      </c>
      <c r="S170" s="76">
        <f t="shared" si="32"/>
        <v>4.7</v>
      </c>
      <c r="T170" s="77">
        <f>IF(AND('Indicator Data'!AC173="No data",'Indicator Data'!AD173="No data",'Indicator Data'!AE173="No data",'Indicator Data'!AF173="No data"),0,SUM('Indicator Data'!AC173:AF173)/100)</f>
        <v>0</v>
      </c>
      <c r="U170" s="72">
        <f t="shared" si="33"/>
        <v>0</v>
      </c>
      <c r="V170" s="78">
        <f>IF('Indicator Data'!BF173="No data","x",T170*100/'Indicator Data'!BF173)</f>
        <v>0</v>
      </c>
      <c r="W170" s="72">
        <f t="shared" si="34"/>
        <v>0</v>
      </c>
      <c r="X170" s="79">
        <f t="shared" si="35"/>
        <v>0</v>
      </c>
      <c r="Y170" s="72">
        <f>IF('Indicator Data'!AK173="x","x",ROUND((PERCENTRANK('Indicator Data'!$AK$6:$AK$335,'Indicator Data'!AK173,2)*10),1))</f>
        <v>7</v>
      </c>
      <c r="Z170" s="72">
        <f>IF('Indicator Data'!AJ173="x","x",ROUND((PERCENTRANK('Indicator Data'!$AJ$6:$AJ$335,'Indicator Data'!AJ173,2)*10),1))</f>
        <v>7</v>
      </c>
      <c r="AA170" s="75">
        <f t="shared" si="36"/>
        <v>7</v>
      </c>
      <c r="AB170" s="72">
        <f>IF('Indicator Data'!Y173="No data","x",ROUND(IF('Indicator Data'!Y173&gt;AB$334,10,IF('Indicator Data'!Y173&lt;AB$333,0,10-(AB$334-'Indicator Data'!Y173)/(AB$334-AB$333)*10)),1))</f>
        <v>4</v>
      </c>
      <c r="AC170" s="72">
        <f>IF('Indicator Data'!AB173="No data","x",ROUND(IF('Indicator Data'!AB173&gt;AC$334,10,IF('Indicator Data'!AB173&lt;AC$333,0,10-(AC$334-'Indicator Data'!AB173)/(AC$334-AC$333)*10)),1))</f>
        <v>4.4000000000000004</v>
      </c>
      <c r="AD170" s="72">
        <f>IF('Indicator Data'!AG173="No data","x",ROUND(IF('Indicator Data'!AG173&gt;AD$334,10,IF('Indicator Data'!AG173&lt;AD$333,0,10-(AD$334-'Indicator Data'!AG173)/(AD$334-AD$333)*10)),1))</f>
        <v>2</v>
      </c>
      <c r="AE170" s="75">
        <f t="shared" si="37"/>
        <v>3.5</v>
      </c>
      <c r="AF170" s="72">
        <f>IF('Indicator Data'!AM173="No data","x",ROUND(IF('Indicator Data'!AM173&gt;AF$334,10,IF('Indicator Data'!AM173&lt;AF$333,0,10-(AF$334-'Indicator Data'!AM173)/(AF$334-AF$333)*10)),1))</f>
        <v>4.5999999999999996</v>
      </c>
      <c r="AG170" s="72">
        <f>IF('Indicator Data'!AN173="No data","x",ROUND(IF('Indicator Data'!AN173&gt;AG$334,0,IF('Indicator Data'!AN173&lt;AG$333,10,(AG$334-'Indicator Data'!AN173)/(AG$334-AG$333)*10)),1))</f>
        <v>2.2999999999999998</v>
      </c>
      <c r="AH170" s="75">
        <f t="shared" si="38"/>
        <v>3.5</v>
      </c>
      <c r="AI170" s="72">
        <f>IF('Indicator Data'!AP173="No data","x",ROUND(IF('Indicator Data'!AP173&gt;AI$334,10,IF('Indicator Data'!AP173&lt;AI$333,0,10-(AI$334-'Indicator Data'!AP173)/(AI$334-AI$333)*10)),1))</f>
        <v>3</v>
      </c>
      <c r="AJ170" s="72">
        <f>IF('Indicator Data'!AR173="No data","x",ROUND(IF('Indicator Data'!AR173&gt;$AJ$334,10,IF('Indicator Data'!AR173&lt;$AJ$333,0,10-($AJ$334-'Indicator Data'!AR173)/($AJ$334-$AJ$333)*10)),1))</f>
        <v>4.5</v>
      </c>
      <c r="AK170" s="75">
        <f t="shared" si="39"/>
        <v>3.8</v>
      </c>
      <c r="AL170" s="79">
        <f t="shared" si="41"/>
        <v>4.7</v>
      </c>
      <c r="AM170" s="80">
        <f t="shared" si="40"/>
        <v>2.7</v>
      </c>
    </row>
    <row r="171" spans="1:39" ht="15.75" customHeight="1" x14ac:dyDescent="0.25">
      <c r="A171" s="47" t="s">
        <v>395</v>
      </c>
      <c r="B171" s="47" t="s">
        <v>444</v>
      </c>
      <c r="C171" s="47" t="s">
        <v>450</v>
      </c>
      <c r="D171" s="47" t="s">
        <v>451</v>
      </c>
      <c r="E171" s="72">
        <f>IF('Indicator Data'!O174="No data","x",ROUND(IF('Indicator Data'!O174&gt;E$334,10,IF('Indicator Data'!O174&lt;E$333,0,10-(E$334-'Indicator Data'!O174)/(E$334-E$333)*10)),1))</f>
        <v>2.8</v>
      </c>
      <c r="F171" s="73">
        <f>IF('Indicator Data'!P174="No data","x",ROUND(IF('Indicator Data'!P174^2&gt;F$334,10,IF('Indicator Data'!P174^2&lt;F$333,0,10-(F$334-'Indicator Data'!P174^2)/(F$334-F$333)*10)),1))</f>
        <v>7.7</v>
      </c>
      <c r="G171" s="81">
        <f>IF('Indicator Data'!Q174="No data","x",ROUND(IF('Indicator Data'!Q174^2&gt;G$334,10,IF('Indicator Data'!Q174^2&lt;G$333,0,10-(G$334-'Indicator Data'!Q174^2)/(G$334-G$333)*10)),1))</f>
        <v>7.4</v>
      </c>
      <c r="H171" s="81">
        <f>IF('Indicator Data'!R174="No data","x",ROUND(IF('Indicator Data'!R174&gt;H$334,10,IF('Indicator Data'!R174&lt;H$333,0,10-(H$334-'Indicator Data'!R174)/(H$334-H$333)*10)),1))</f>
        <v>1.7</v>
      </c>
      <c r="I171" s="73">
        <f t="shared" si="28"/>
        <v>4.5999999999999996</v>
      </c>
      <c r="J171" s="73">
        <v>3.9</v>
      </c>
      <c r="K171" s="73">
        <v>1.3</v>
      </c>
      <c r="L171" s="75">
        <f t="shared" si="29"/>
        <v>4.5</v>
      </c>
      <c r="M171" s="72">
        <f>IF('Indicator Data'!U174="No data","x",ROUND(IF('Indicator Data'!U174&gt;M$334,0,IF('Indicator Data'!U174&lt;M$333,10,(M$334-'Indicator Data'!U174)/(M$334-M$333)*10)),1))</f>
        <v>2.8</v>
      </c>
      <c r="N171" s="72">
        <v>1.7</v>
      </c>
      <c r="O171" s="72">
        <v>0.99</v>
      </c>
      <c r="P171" s="75">
        <f t="shared" si="30"/>
        <v>1.9</v>
      </c>
      <c r="Q171" s="72">
        <f>IF('Indicator Data'!X174="No data","x",ROUND(IF('Indicator Data'!X174&gt;Q$334,10,IF('Indicator Data'!X174&lt;Q$333,0,10-(Q$334-'Indicator Data'!X174)/(Q$334-Q$333)*10)),1))</f>
        <v>4.0999999999999996</v>
      </c>
      <c r="R171" s="75">
        <f t="shared" si="31"/>
        <v>4.0999999999999996</v>
      </c>
      <c r="S171" s="76">
        <f t="shared" si="32"/>
        <v>3.8</v>
      </c>
      <c r="T171" s="77">
        <f>IF(AND('Indicator Data'!AC174="No data",'Indicator Data'!AD174="No data",'Indicator Data'!AE174="No data",'Indicator Data'!AF174="No data"),0,SUM('Indicator Data'!AC174:AF174)/100)</f>
        <v>0</v>
      </c>
      <c r="U171" s="72">
        <f t="shared" si="33"/>
        <v>0</v>
      </c>
      <c r="V171" s="78">
        <f>IF('Indicator Data'!BF174="No data","x",T171*100/'Indicator Data'!BF174)</f>
        <v>0</v>
      </c>
      <c r="W171" s="72">
        <f t="shared" si="34"/>
        <v>0</v>
      </c>
      <c r="X171" s="79">
        <f t="shared" si="35"/>
        <v>0</v>
      </c>
      <c r="Y171" s="72">
        <f>IF('Indicator Data'!AK174="x","x",ROUND((PERCENTRANK('Indicator Data'!$AK$6:$AK$335,'Indicator Data'!AK174,2)*10),1))</f>
        <v>4.0999999999999996</v>
      </c>
      <c r="Z171" s="72">
        <f>IF('Indicator Data'!AJ174="x","x",ROUND((PERCENTRANK('Indicator Data'!$AJ$6:$AJ$335,'Indicator Data'!AJ174,2)*10),1))</f>
        <v>4</v>
      </c>
      <c r="AA171" s="75">
        <f t="shared" si="36"/>
        <v>4.0999999999999996</v>
      </c>
      <c r="AB171" s="72">
        <f>IF('Indicator Data'!Y174="No data","x",ROUND(IF('Indicator Data'!Y174&gt;AB$334,10,IF('Indicator Data'!Y174&lt;AB$333,0,10-(AB$334-'Indicator Data'!Y174)/(AB$334-AB$333)*10)),1))</f>
        <v>5.7</v>
      </c>
      <c r="AC171" s="72">
        <f>IF('Indicator Data'!AB174="No data","x",ROUND(IF('Indicator Data'!AB174&gt;AC$334,10,IF('Indicator Data'!AB174&lt;AC$333,0,10-(AC$334-'Indicator Data'!AB174)/(AC$334-AC$333)*10)),1))</f>
        <v>2.6</v>
      </c>
      <c r="AD171" s="72">
        <f>IF('Indicator Data'!AG174="No data","x",ROUND(IF('Indicator Data'!AG174&gt;AD$334,10,IF('Indicator Data'!AG174&lt;AD$333,0,10-(AD$334-'Indicator Data'!AG174)/(AD$334-AD$333)*10)),1))</f>
        <v>1.7</v>
      </c>
      <c r="AE171" s="75">
        <f t="shared" si="37"/>
        <v>3.3</v>
      </c>
      <c r="AF171" s="72">
        <f>IF('Indicator Data'!AM174="No data","x",ROUND(IF('Indicator Data'!AM174&gt;AF$334,10,IF('Indicator Data'!AM174&lt;AF$333,0,10-(AF$334-'Indicator Data'!AM174)/(AF$334-AF$333)*10)),1))</f>
        <v>4.9000000000000004</v>
      </c>
      <c r="AG171" s="72">
        <f>IF('Indicator Data'!AN174="No data","x",ROUND(IF('Indicator Data'!AN174&gt;AG$334,0,IF('Indicator Data'!AN174&lt;AG$333,10,(AG$334-'Indicator Data'!AN174)/(AG$334-AG$333)*10)),1))</f>
        <v>2.6</v>
      </c>
      <c r="AH171" s="75">
        <f t="shared" si="38"/>
        <v>3.8</v>
      </c>
      <c r="AI171" s="72">
        <f>IF('Indicator Data'!AP174="No data","x",ROUND(IF('Indicator Data'!AP174&gt;AI$334,10,IF('Indicator Data'!AP174&lt;AI$333,0,10-(AI$334-'Indicator Data'!AP174)/(AI$334-AI$333)*10)),1))</f>
        <v>3</v>
      </c>
      <c r="AJ171" s="72">
        <f>IF('Indicator Data'!AR174="No data","x",ROUND(IF('Indicator Data'!AR174&gt;$AJ$334,10,IF('Indicator Data'!AR174&lt;$AJ$333,0,10-($AJ$334-'Indicator Data'!AR174)/($AJ$334-$AJ$333)*10)),1))</f>
        <v>4.0999999999999996</v>
      </c>
      <c r="AK171" s="75">
        <f t="shared" si="39"/>
        <v>3.6</v>
      </c>
      <c r="AL171" s="79">
        <f t="shared" si="41"/>
        <v>3.7</v>
      </c>
      <c r="AM171" s="80">
        <f t="shared" si="40"/>
        <v>2</v>
      </c>
    </row>
    <row r="172" spans="1:39" ht="15.75" customHeight="1" x14ac:dyDescent="0.25">
      <c r="A172" s="47" t="s">
        <v>452</v>
      </c>
      <c r="B172" s="47" t="s">
        <v>453</v>
      </c>
      <c r="C172" s="47" t="s">
        <v>453</v>
      </c>
      <c r="D172" s="47" t="s">
        <v>454</v>
      </c>
      <c r="E172" s="72">
        <f>IF('Indicator Data'!O175="No data","x",ROUND(IF('Indicator Data'!O175&gt;E$334,10,IF('Indicator Data'!O175&lt;E$333,0,10-(E$334-'Indicator Data'!O175)/(E$334-E$333)*10)),1))</f>
        <v>2.6</v>
      </c>
      <c r="F172" s="73">
        <f>IF('Indicator Data'!P175="No data","x",ROUND(IF('Indicator Data'!P175^2&gt;F$334,10,IF('Indicator Data'!P175^2&lt;F$333,0,10-(F$334-'Indicator Data'!P175^2)/(F$334-F$333)*10)),1))</f>
        <v>0</v>
      </c>
      <c r="G172" s="81">
        <f>IF('Indicator Data'!Q175="No data","x",ROUND(IF('Indicator Data'!Q175^2&gt;G$334,10,IF('Indicator Data'!Q175^2&lt;G$333,0,10-(G$334-'Indicator Data'!Q175^2)/(G$334-G$333)*10)),1))</f>
        <v>3</v>
      </c>
      <c r="H172" s="81">
        <f>IF('Indicator Data'!R175="No data","x",ROUND(IF('Indicator Data'!R175&gt;H$334,10,IF('Indicator Data'!R175&lt;H$333,0,10-(H$334-'Indicator Data'!R175)/(H$334-H$333)*10)),1))</f>
        <v>3.2</v>
      </c>
      <c r="I172" s="73">
        <f t="shared" si="28"/>
        <v>3.1</v>
      </c>
      <c r="J172" s="73">
        <v>1.2</v>
      </c>
      <c r="K172" s="73">
        <v>1.9</v>
      </c>
      <c r="L172" s="75">
        <f t="shared" si="29"/>
        <v>1.8</v>
      </c>
      <c r="M172" s="72">
        <f>IF('Indicator Data'!U175="No data","x",ROUND(IF('Indicator Data'!U175&gt;M$334,0,IF('Indicator Data'!U175&lt;M$333,10,(M$334-'Indicator Data'!U175)/(M$334-M$333)*10)),1))</f>
        <v>6.4</v>
      </c>
      <c r="N172" s="72">
        <v>5.2</v>
      </c>
      <c r="O172" s="72">
        <v>3.05</v>
      </c>
      <c r="P172" s="75">
        <f t="shared" si="30"/>
        <v>5</v>
      </c>
      <c r="Q172" s="72">
        <f>IF('Indicator Data'!X175="No data","x",ROUND(IF('Indicator Data'!X175&gt;Q$334,10,IF('Indicator Data'!X175&lt;Q$333,0,10-(Q$334-'Indicator Data'!X175)/(Q$334-Q$333)*10)),1))</f>
        <v>4.3</v>
      </c>
      <c r="R172" s="75">
        <f t="shared" si="31"/>
        <v>4.3</v>
      </c>
      <c r="S172" s="76">
        <f t="shared" si="32"/>
        <v>3.2</v>
      </c>
      <c r="T172" s="77">
        <f>IF(AND('Indicator Data'!AC175="No data",'Indicator Data'!AD175="No data",'Indicator Data'!AE175="No data",'Indicator Data'!AF175="No data"),0,SUM('Indicator Data'!AC175:AF175)/100)</f>
        <v>0</v>
      </c>
      <c r="U172" s="72">
        <f t="shared" si="33"/>
        <v>0</v>
      </c>
      <c r="V172" s="78">
        <f>IF('Indicator Data'!BF175="No data","x",T172*100/'Indicator Data'!BF175)</f>
        <v>0</v>
      </c>
      <c r="W172" s="72">
        <f t="shared" si="34"/>
        <v>0</v>
      </c>
      <c r="X172" s="79">
        <f t="shared" si="35"/>
        <v>0</v>
      </c>
      <c r="Y172" s="72">
        <f>IF('Indicator Data'!AK175="x","x",ROUND((PERCENTRANK('Indicator Data'!$AK$6:$AK$335,'Indicator Data'!AK175,2)*10),1))</f>
        <v>0.7</v>
      </c>
      <c r="Z172" s="72">
        <f>IF('Indicator Data'!AJ175="x","x",ROUND((PERCENTRANK('Indicator Data'!$AJ$6:$AJ$335,'Indicator Data'!AJ175,2)*10),1))</f>
        <v>0.7</v>
      </c>
      <c r="AA172" s="75">
        <f t="shared" si="36"/>
        <v>0.7</v>
      </c>
      <c r="AB172" s="72">
        <f>IF('Indicator Data'!Y175="No data","x",ROUND(IF('Indicator Data'!Y175&gt;AB$334,10,IF('Indicator Data'!Y175&lt;AB$333,0,10-(AB$334-'Indicator Data'!Y175)/(AB$334-AB$333)*10)),1))</f>
        <v>2.2999999999999998</v>
      </c>
      <c r="AC172" s="72">
        <f>IF('Indicator Data'!AB175="No data","x",ROUND(IF('Indicator Data'!AB175&gt;AC$334,10,IF('Indicator Data'!AB175&lt;AC$333,0,10-(AC$334-'Indicator Data'!AB175)/(AC$334-AC$333)*10)),1))</f>
        <v>3.3</v>
      </c>
      <c r="AD172" s="72">
        <f>IF('Indicator Data'!AG175="No data","x",ROUND(IF('Indicator Data'!AG175&gt;AD$334,10,IF('Indicator Data'!AG175&lt;AD$333,0,10-(AD$334-'Indicator Data'!AG175)/(AD$334-AD$333)*10)),1))</f>
        <v>2.8</v>
      </c>
      <c r="AE172" s="75">
        <f t="shared" si="37"/>
        <v>2.8</v>
      </c>
      <c r="AF172" s="72">
        <f>IF('Indicator Data'!AM175="No data","x",ROUND(IF('Indicator Data'!AM175&gt;AF$334,10,IF('Indicator Data'!AM175&lt;AF$333,0,10-(AF$334-'Indicator Data'!AM175)/(AF$334-AF$333)*10)),1))</f>
        <v>4</v>
      </c>
      <c r="AG172" s="72">
        <f>IF('Indicator Data'!AN175="No data","x",ROUND(IF('Indicator Data'!AN175&gt;AG$334,0,IF('Indicator Data'!AN175&lt;AG$333,10,(AG$334-'Indicator Data'!AN175)/(AG$334-AG$333)*10)),1))</f>
        <v>1.3</v>
      </c>
      <c r="AH172" s="75">
        <f t="shared" si="38"/>
        <v>2.7</v>
      </c>
      <c r="AI172" s="72">
        <f>IF('Indicator Data'!AP175="No data","x",ROUND(IF('Indicator Data'!AP175&gt;AI$334,10,IF('Indicator Data'!AP175&lt;AI$333,0,10-(AI$334-'Indicator Data'!AP175)/(AI$334-AI$333)*10)),1))</f>
        <v>3.3</v>
      </c>
      <c r="AJ172" s="72">
        <f>IF('Indicator Data'!AR175="No data","x",ROUND(IF('Indicator Data'!AR175&gt;$AJ$334,10,IF('Indicator Data'!AR175&lt;$AJ$333,0,10-($AJ$334-'Indicator Data'!AR175)/($AJ$334-$AJ$333)*10)),1))</f>
        <v>3.6</v>
      </c>
      <c r="AK172" s="75">
        <f t="shared" si="39"/>
        <v>3.5</v>
      </c>
      <c r="AL172" s="79">
        <f t="shared" si="41"/>
        <v>2.5</v>
      </c>
      <c r="AM172" s="80">
        <f t="shared" si="40"/>
        <v>1.3</v>
      </c>
    </row>
    <row r="173" spans="1:39" ht="15.75" customHeight="1" x14ac:dyDescent="0.25">
      <c r="A173" s="47" t="s">
        <v>452</v>
      </c>
      <c r="B173" s="47" t="s">
        <v>453</v>
      </c>
      <c r="C173" s="47" t="s">
        <v>455</v>
      </c>
      <c r="D173" s="47" t="s">
        <v>456</v>
      </c>
      <c r="E173" s="72">
        <f>IF('Indicator Data'!O176="No data","x",ROUND(IF('Indicator Data'!O176&gt;E$334,10,IF('Indicator Data'!O176&lt;E$333,0,10-(E$334-'Indicator Data'!O176)/(E$334-E$333)*10)),1))</f>
        <v>5.3</v>
      </c>
      <c r="F173" s="73">
        <f>IF('Indicator Data'!P176="No data","x",ROUND(IF('Indicator Data'!P176^2&gt;F$334,10,IF('Indicator Data'!P176^2&lt;F$333,0,10-(F$334-'Indicator Data'!P176^2)/(F$334-F$333)*10)),1))</f>
        <v>5.0999999999999996</v>
      </c>
      <c r="G173" s="81">
        <f>IF('Indicator Data'!Q176="No data","x",ROUND(IF('Indicator Data'!Q176^2&gt;G$334,10,IF('Indicator Data'!Q176^2&lt;G$333,0,10-(G$334-'Indicator Data'!Q176^2)/(G$334-G$333)*10)),1))</f>
        <v>6.5</v>
      </c>
      <c r="H173" s="81">
        <f>IF('Indicator Data'!R176="No data","x",ROUND(IF('Indicator Data'!R176&gt;H$334,10,IF('Indicator Data'!R176&lt;H$333,0,10-(H$334-'Indicator Data'!R176)/(H$334-H$333)*10)),1))</f>
        <v>4.8</v>
      </c>
      <c r="I173" s="73">
        <f t="shared" si="28"/>
        <v>5.7</v>
      </c>
      <c r="J173" s="73">
        <v>5.9</v>
      </c>
      <c r="K173" s="73">
        <v>6.9</v>
      </c>
      <c r="L173" s="75">
        <f t="shared" si="29"/>
        <v>5.8</v>
      </c>
      <c r="M173" s="72">
        <f>IF('Indicator Data'!U176="No data","x",ROUND(IF('Indicator Data'!U176&gt;M$334,0,IF('Indicator Data'!U176&lt;M$333,10,(M$334-'Indicator Data'!U176)/(M$334-M$333)*10)),1))</f>
        <v>8.1</v>
      </c>
      <c r="N173" s="72">
        <v>7.4</v>
      </c>
      <c r="O173" s="72">
        <v>2.39</v>
      </c>
      <c r="P173" s="75">
        <f t="shared" si="30"/>
        <v>6.5</v>
      </c>
      <c r="Q173" s="72">
        <f>IF('Indicator Data'!X176="No data","x",ROUND(IF('Indicator Data'!X176&gt;Q$334,10,IF('Indicator Data'!X176&lt;Q$333,0,10-(Q$334-'Indicator Data'!X176)/(Q$334-Q$333)*10)),1))</f>
        <v>8.4</v>
      </c>
      <c r="R173" s="75">
        <f t="shared" si="31"/>
        <v>8.4</v>
      </c>
      <c r="S173" s="76">
        <f t="shared" si="32"/>
        <v>6.6</v>
      </c>
      <c r="T173" s="77">
        <f>IF(AND('Indicator Data'!AC176="No data",'Indicator Data'!AD176="No data",'Indicator Data'!AE176="No data",'Indicator Data'!AF176="No data"),0,SUM('Indicator Data'!AC176:AF176)/100)</f>
        <v>0</v>
      </c>
      <c r="U173" s="72">
        <f t="shared" si="33"/>
        <v>0</v>
      </c>
      <c r="V173" s="78">
        <f>IF('Indicator Data'!BF176="No data","x",T173*100/'Indicator Data'!BF176)</f>
        <v>0</v>
      </c>
      <c r="W173" s="72">
        <f t="shared" si="34"/>
        <v>0</v>
      </c>
      <c r="X173" s="79">
        <f t="shared" si="35"/>
        <v>0</v>
      </c>
      <c r="Y173" s="72">
        <f>IF('Indicator Data'!AK176="x","x",ROUND((PERCENTRANK('Indicator Data'!$AK$6:$AK$335,'Indicator Data'!AK176,2)*10),1))</f>
        <v>1.1000000000000001</v>
      </c>
      <c r="Z173" s="72">
        <f>IF('Indicator Data'!AJ176="x","x",ROUND((PERCENTRANK('Indicator Data'!$AJ$6:$AJ$335,'Indicator Data'!AJ176,2)*10),1))</f>
        <v>1.1000000000000001</v>
      </c>
      <c r="AA173" s="75">
        <f t="shared" si="36"/>
        <v>1.1000000000000001</v>
      </c>
      <c r="AB173" s="72">
        <f>IF('Indicator Data'!Y176="No data","x",ROUND(IF('Indicator Data'!Y176&gt;AB$334,10,IF('Indicator Data'!Y176&lt;AB$333,0,10-(AB$334-'Indicator Data'!Y176)/(AB$334-AB$333)*10)),1))</f>
        <v>2.8</v>
      </c>
      <c r="AC173" s="72">
        <f>IF('Indicator Data'!AB176="No data","x",ROUND(IF('Indicator Data'!AB176&gt;AC$334,10,IF('Indicator Data'!AB176&lt;AC$333,0,10-(AC$334-'Indicator Data'!AB176)/(AC$334-AC$333)*10)),1))</f>
        <v>4.9000000000000004</v>
      </c>
      <c r="AD173" s="72">
        <f>IF('Indicator Data'!AG176="No data","x",ROUND(IF('Indicator Data'!AG176&gt;AD$334,10,IF('Indicator Data'!AG176&lt;AD$333,0,10-(AD$334-'Indicator Data'!AG176)/(AD$334-AD$333)*10)),1))</f>
        <v>3.3</v>
      </c>
      <c r="AE173" s="75">
        <f t="shared" si="37"/>
        <v>3.7</v>
      </c>
      <c r="AF173" s="72">
        <f>IF('Indicator Data'!AM176="No data","x",ROUND(IF('Indicator Data'!AM176&gt;AF$334,10,IF('Indicator Data'!AM176&lt;AF$333,0,10-(AF$334-'Indicator Data'!AM176)/(AF$334-AF$333)*10)),1))</f>
        <v>5.0999999999999996</v>
      </c>
      <c r="AG173" s="72">
        <f>IF('Indicator Data'!AN176="No data","x",ROUND(IF('Indicator Data'!AN176&gt;AG$334,0,IF('Indicator Data'!AN176&lt;AG$333,10,(AG$334-'Indicator Data'!AN176)/(AG$334-AG$333)*10)),1))</f>
        <v>4.5999999999999996</v>
      </c>
      <c r="AH173" s="75">
        <f t="shared" si="38"/>
        <v>4.9000000000000004</v>
      </c>
      <c r="AI173" s="72">
        <f>IF('Indicator Data'!AP176="No data","x",ROUND(IF('Indicator Data'!AP176&gt;AI$334,10,IF('Indicator Data'!AP176&lt;AI$333,0,10-(AI$334-'Indicator Data'!AP176)/(AI$334-AI$333)*10)),1))</f>
        <v>5.0999999999999996</v>
      </c>
      <c r="AJ173" s="72">
        <f>IF('Indicator Data'!AR176="No data","x",ROUND(IF('Indicator Data'!AR176&gt;$AJ$334,10,IF('Indicator Data'!AR176&lt;$AJ$333,0,10-($AJ$334-'Indicator Data'!AR176)/($AJ$334-$AJ$333)*10)),1))</f>
        <v>5.3</v>
      </c>
      <c r="AK173" s="75">
        <f t="shared" si="39"/>
        <v>5.2</v>
      </c>
      <c r="AL173" s="79">
        <f t="shared" si="41"/>
        <v>3.9</v>
      </c>
      <c r="AM173" s="80">
        <f t="shared" si="40"/>
        <v>2.2000000000000002</v>
      </c>
    </row>
    <row r="174" spans="1:39" ht="15.75" customHeight="1" x14ac:dyDescent="0.25">
      <c r="A174" s="47" t="s">
        <v>452</v>
      </c>
      <c r="B174" s="47" t="s">
        <v>453</v>
      </c>
      <c r="C174" s="47" t="s">
        <v>457</v>
      </c>
      <c r="D174" s="47" t="s">
        <v>458</v>
      </c>
      <c r="E174" s="72">
        <f>IF('Indicator Data'!O177="No data","x",ROUND(IF('Indicator Data'!O177&gt;E$334,10,IF('Indicator Data'!O177&lt;E$333,0,10-(E$334-'Indicator Data'!O177)/(E$334-E$333)*10)),1))</f>
        <v>4.5999999999999996</v>
      </c>
      <c r="F174" s="73">
        <f>IF('Indicator Data'!P177="No data","x",ROUND(IF('Indicator Data'!P177^2&gt;F$334,10,IF('Indicator Data'!P177^2&lt;F$333,0,10-(F$334-'Indicator Data'!P177^2)/(F$334-F$333)*10)),1))</f>
        <v>9.6999999999999993</v>
      </c>
      <c r="G174" s="81">
        <f>IF('Indicator Data'!Q177="No data","x",ROUND(IF('Indicator Data'!Q177^2&gt;G$334,10,IF('Indicator Data'!Q177^2&lt;G$333,0,10-(G$334-'Indicator Data'!Q177^2)/(G$334-G$333)*10)),1))</f>
        <v>7.5</v>
      </c>
      <c r="H174" s="81">
        <f>IF('Indicator Data'!R177="No data","x",ROUND(IF('Indicator Data'!R177&gt;H$334,10,IF('Indicator Data'!R177&lt;H$333,0,10-(H$334-'Indicator Data'!R177)/(H$334-H$333)*10)),1))</f>
        <v>8.4</v>
      </c>
      <c r="I174" s="73">
        <f t="shared" si="28"/>
        <v>8</v>
      </c>
      <c r="J174" s="73">
        <v>4.3</v>
      </c>
      <c r="K174" s="73">
        <v>3.6</v>
      </c>
      <c r="L174" s="75">
        <f t="shared" si="29"/>
        <v>6.8</v>
      </c>
      <c r="M174" s="72">
        <f>IF('Indicator Data'!U177="No data","x",ROUND(IF('Indicator Data'!U177&gt;M$334,0,IF('Indicator Data'!U177&lt;M$333,10,(M$334-'Indicator Data'!U177)/(M$334-M$333)*10)),1))</f>
        <v>8.1</v>
      </c>
      <c r="N174" s="72">
        <v>10</v>
      </c>
      <c r="O174" s="72">
        <v>3.22</v>
      </c>
      <c r="P174" s="75">
        <f t="shared" si="30"/>
        <v>8.1</v>
      </c>
      <c r="Q174" s="72">
        <f>IF('Indicator Data'!X177="No data","x",ROUND(IF('Indicator Data'!X177&gt;Q$334,10,IF('Indicator Data'!X177&lt;Q$333,0,10-(Q$334-'Indicator Data'!X177)/(Q$334-Q$333)*10)),1))</f>
        <v>6.9</v>
      </c>
      <c r="R174" s="75">
        <f t="shared" si="31"/>
        <v>6.9</v>
      </c>
      <c r="S174" s="76">
        <f t="shared" si="32"/>
        <v>7.2</v>
      </c>
      <c r="T174" s="77">
        <f>IF(AND('Indicator Data'!AC177="No data",'Indicator Data'!AD177="No data",'Indicator Data'!AE177="No data",'Indicator Data'!AF177="No data"),0,SUM('Indicator Data'!AC177:AF177)/100)</f>
        <v>0</v>
      </c>
      <c r="U174" s="72">
        <f t="shared" si="33"/>
        <v>0</v>
      </c>
      <c r="V174" s="78">
        <f>IF('Indicator Data'!BF177="No data","x",T174*100/'Indicator Data'!BF177)</f>
        <v>0</v>
      </c>
      <c r="W174" s="72">
        <f t="shared" si="34"/>
        <v>0</v>
      </c>
      <c r="X174" s="79">
        <f t="shared" si="35"/>
        <v>0</v>
      </c>
      <c r="Y174" s="72">
        <f>IF('Indicator Data'!AK177="x","x",ROUND((PERCENTRANK('Indicator Data'!$AK$6:$AK$335,'Indicator Data'!AK177,2)*10),1))</f>
        <v>1.6</v>
      </c>
      <c r="Z174" s="72">
        <f>IF('Indicator Data'!AJ177="x","x",ROUND((PERCENTRANK('Indicator Data'!$AJ$6:$AJ$335,'Indicator Data'!AJ177,2)*10),1))</f>
        <v>1.7</v>
      </c>
      <c r="AA174" s="75">
        <f t="shared" si="36"/>
        <v>1.7</v>
      </c>
      <c r="AB174" s="72">
        <f>IF('Indicator Data'!Y177="No data","x",ROUND(IF('Indicator Data'!Y177&gt;AB$334,10,IF('Indicator Data'!Y177&lt;AB$333,0,10-(AB$334-'Indicator Data'!Y177)/(AB$334-AB$333)*10)),1))</f>
        <v>3.1</v>
      </c>
      <c r="AC174" s="72">
        <f>IF('Indicator Data'!AB177="No data","x",ROUND(IF('Indicator Data'!AB177&gt;AC$334,10,IF('Indicator Data'!AB177&lt;AC$333,0,10-(AC$334-'Indicator Data'!AB177)/(AC$334-AC$333)*10)),1))</f>
        <v>2.2000000000000002</v>
      </c>
      <c r="AD174" s="72">
        <f>IF('Indicator Data'!AG177="No data","x",ROUND(IF('Indicator Data'!AG177&gt;AD$334,10,IF('Indicator Data'!AG177&lt;AD$333,0,10-(AD$334-'Indicator Data'!AG177)/(AD$334-AD$333)*10)),1))</f>
        <v>1</v>
      </c>
      <c r="AE174" s="75">
        <f t="shared" si="37"/>
        <v>2.1</v>
      </c>
      <c r="AF174" s="72">
        <f>IF('Indicator Data'!AM177="No data","x",ROUND(IF('Indicator Data'!AM177&gt;AF$334,10,IF('Indicator Data'!AM177&lt;AF$333,0,10-(AF$334-'Indicator Data'!AM177)/(AF$334-AF$333)*10)),1))</f>
        <v>6.3</v>
      </c>
      <c r="AG174" s="72">
        <f>IF('Indicator Data'!AN177="No data","x",ROUND(IF('Indicator Data'!AN177&gt;AG$334,0,IF('Indicator Data'!AN177&lt;AG$333,10,(AG$334-'Indicator Data'!AN177)/(AG$334-AG$333)*10)),1))</f>
        <v>1.7</v>
      </c>
      <c r="AH174" s="75">
        <f t="shared" si="38"/>
        <v>4</v>
      </c>
      <c r="AI174" s="72">
        <f>IF('Indicator Data'!AP177="No data","x",ROUND(IF('Indicator Data'!AP177&gt;AI$334,10,IF('Indicator Data'!AP177&lt;AI$333,0,10-(AI$334-'Indicator Data'!AP177)/(AI$334-AI$333)*10)),1))</f>
        <v>4.7</v>
      </c>
      <c r="AJ174" s="72">
        <f>IF('Indicator Data'!AR177="No data","x",ROUND(IF('Indicator Data'!AR177&gt;$AJ$334,10,IF('Indicator Data'!AR177&lt;$AJ$333,0,10-($AJ$334-'Indicator Data'!AR177)/($AJ$334-$AJ$333)*10)),1))</f>
        <v>5.6</v>
      </c>
      <c r="AK174" s="75">
        <f t="shared" si="39"/>
        <v>5.2</v>
      </c>
      <c r="AL174" s="79">
        <f t="shared" si="41"/>
        <v>3.4</v>
      </c>
      <c r="AM174" s="80">
        <f t="shared" si="40"/>
        <v>1.9</v>
      </c>
    </row>
    <row r="175" spans="1:39" ht="15.75" customHeight="1" x14ac:dyDescent="0.25">
      <c r="A175" s="47" t="s">
        <v>452</v>
      </c>
      <c r="B175" s="47" t="s">
        <v>453</v>
      </c>
      <c r="C175" s="47" t="s">
        <v>459</v>
      </c>
      <c r="D175" s="47" t="s">
        <v>460</v>
      </c>
      <c r="E175" s="72">
        <f>IF('Indicator Data'!O178="No data","x",ROUND(IF('Indicator Data'!O178&gt;E$334,10,IF('Indicator Data'!O178&lt;E$333,0,10-(E$334-'Indicator Data'!O178)/(E$334-E$333)*10)),1))</f>
        <v>4.3</v>
      </c>
      <c r="F175" s="73">
        <f>IF('Indicator Data'!P178="No data","x",ROUND(IF('Indicator Data'!P178^2&gt;F$334,10,IF('Indicator Data'!P178^2&lt;F$333,0,10-(F$334-'Indicator Data'!P178^2)/(F$334-F$333)*10)),1))</f>
        <v>6.3</v>
      </c>
      <c r="G175" s="81">
        <f>IF('Indicator Data'!Q178="No data","x",ROUND(IF('Indicator Data'!Q178^2&gt;G$334,10,IF('Indicator Data'!Q178^2&lt;G$333,0,10-(G$334-'Indicator Data'!Q178^2)/(G$334-G$333)*10)),1))</f>
        <v>6</v>
      </c>
      <c r="H175" s="81">
        <f>IF('Indicator Data'!R178="No data","x",ROUND(IF('Indicator Data'!R178&gt;H$334,10,IF('Indicator Data'!R178&lt;H$333,0,10-(H$334-'Indicator Data'!R178)/(H$334-H$333)*10)),1))</f>
        <v>5.4</v>
      </c>
      <c r="I175" s="73">
        <f t="shared" si="28"/>
        <v>5.7</v>
      </c>
      <c r="J175" s="73">
        <v>4</v>
      </c>
      <c r="K175" s="73">
        <v>5.2</v>
      </c>
      <c r="L175" s="75">
        <f t="shared" si="29"/>
        <v>5.2</v>
      </c>
      <c r="M175" s="72">
        <f>IF('Indicator Data'!U178="No data","x",ROUND(IF('Indicator Data'!U178&gt;M$334,0,IF('Indicator Data'!U178&lt;M$333,10,(M$334-'Indicator Data'!U178)/(M$334-M$333)*10)),1))</f>
        <v>0</v>
      </c>
      <c r="N175" s="72">
        <v>3.2</v>
      </c>
      <c r="O175" s="72">
        <v>0.92</v>
      </c>
      <c r="P175" s="75">
        <f t="shared" si="30"/>
        <v>1.5</v>
      </c>
      <c r="Q175" s="72">
        <f>IF('Indicator Data'!X178="No data","x",ROUND(IF('Indicator Data'!X178&gt;Q$334,10,IF('Indicator Data'!X178&lt;Q$333,0,10-(Q$334-'Indicator Data'!X178)/(Q$334-Q$333)*10)),1))</f>
        <v>6.2</v>
      </c>
      <c r="R175" s="75">
        <f t="shared" si="31"/>
        <v>6.2</v>
      </c>
      <c r="S175" s="76">
        <f t="shared" si="32"/>
        <v>4.5</v>
      </c>
      <c r="T175" s="77">
        <f>IF(AND('Indicator Data'!AC178="No data",'Indicator Data'!AD178="No data",'Indicator Data'!AE178="No data",'Indicator Data'!AF178="No data"),0,SUM('Indicator Data'!AC178:AF178)/100)</f>
        <v>0</v>
      </c>
      <c r="U175" s="72">
        <f t="shared" si="33"/>
        <v>0</v>
      </c>
      <c r="V175" s="78">
        <f>IF('Indicator Data'!BF178="No data","x",T175*100/'Indicator Data'!BF178)</f>
        <v>0</v>
      </c>
      <c r="W175" s="72">
        <f t="shared" si="34"/>
        <v>0</v>
      </c>
      <c r="X175" s="79">
        <f t="shared" si="35"/>
        <v>0</v>
      </c>
      <c r="Y175" s="72">
        <f>IF('Indicator Data'!AK178="x","x",ROUND((PERCENTRANK('Indicator Data'!$AK$6:$AK$335,'Indicator Data'!AK178,2)*10),1))</f>
        <v>1.1000000000000001</v>
      </c>
      <c r="Z175" s="72">
        <f>IF('Indicator Data'!AJ178="x","x",ROUND((PERCENTRANK('Indicator Data'!$AJ$6:$AJ$335,'Indicator Data'!AJ178,2)*10),1))</f>
        <v>1.2</v>
      </c>
      <c r="AA175" s="75">
        <f t="shared" si="36"/>
        <v>1.2</v>
      </c>
      <c r="AB175" s="72">
        <f>IF('Indicator Data'!Y178="No data","x",ROUND(IF('Indicator Data'!Y178&gt;AB$334,10,IF('Indicator Data'!Y178&lt;AB$333,0,10-(AB$334-'Indicator Data'!Y178)/(AB$334-AB$333)*10)),1))</f>
        <v>5.3</v>
      </c>
      <c r="AC175" s="72">
        <f>IF('Indicator Data'!AB178="No data","x",ROUND(IF('Indicator Data'!AB178&gt;AC$334,10,IF('Indicator Data'!AB178&lt;AC$333,0,10-(AC$334-'Indicator Data'!AB178)/(AC$334-AC$333)*10)),1))</f>
        <v>4.4000000000000004</v>
      </c>
      <c r="AD175" s="72">
        <f>IF('Indicator Data'!AG178="No data","x",ROUND(IF('Indicator Data'!AG178&gt;AD$334,10,IF('Indicator Data'!AG178&lt;AD$333,0,10-(AD$334-'Indicator Data'!AG178)/(AD$334-AD$333)*10)),1))</f>
        <v>2.2999999999999998</v>
      </c>
      <c r="AE175" s="75">
        <f t="shared" si="37"/>
        <v>4</v>
      </c>
      <c r="AF175" s="72">
        <f>IF('Indicator Data'!AM178="No data","x",ROUND(IF('Indicator Data'!AM178&gt;AF$334,10,IF('Indicator Data'!AM178&lt;AF$333,0,10-(AF$334-'Indicator Data'!AM178)/(AF$334-AF$333)*10)),1))</f>
        <v>4.5999999999999996</v>
      </c>
      <c r="AG175" s="72">
        <f>IF('Indicator Data'!AN178="No data","x",ROUND(IF('Indicator Data'!AN178&gt;AG$334,0,IF('Indicator Data'!AN178&lt;AG$333,10,(AG$334-'Indicator Data'!AN178)/(AG$334-AG$333)*10)),1))</f>
        <v>2.2000000000000002</v>
      </c>
      <c r="AH175" s="75">
        <f t="shared" si="38"/>
        <v>3.4</v>
      </c>
      <c r="AI175" s="72">
        <f>IF('Indicator Data'!AP178="No data","x",ROUND(IF('Indicator Data'!AP178&gt;AI$334,10,IF('Indicator Data'!AP178&lt;AI$333,0,10-(AI$334-'Indicator Data'!AP178)/(AI$334-AI$333)*10)),1))</f>
        <v>5.5</v>
      </c>
      <c r="AJ175" s="72">
        <f>IF('Indicator Data'!AR178="No data","x",ROUND(IF('Indicator Data'!AR178&gt;$AJ$334,10,IF('Indicator Data'!AR178&lt;$AJ$333,0,10-($AJ$334-'Indicator Data'!AR178)/($AJ$334-$AJ$333)*10)),1))</f>
        <v>4.8</v>
      </c>
      <c r="AK175" s="75">
        <f t="shared" si="39"/>
        <v>5.2</v>
      </c>
      <c r="AL175" s="79">
        <f t="shared" si="41"/>
        <v>3.6</v>
      </c>
      <c r="AM175" s="80">
        <f t="shared" si="40"/>
        <v>2</v>
      </c>
    </row>
    <row r="176" spans="1:39" ht="15.75" customHeight="1" x14ac:dyDescent="0.25">
      <c r="A176" s="47" t="s">
        <v>452</v>
      </c>
      <c r="B176" s="47" t="s">
        <v>453</v>
      </c>
      <c r="C176" s="47" t="s">
        <v>461</v>
      </c>
      <c r="D176" s="47" t="s">
        <v>462</v>
      </c>
      <c r="E176" s="72">
        <f>IF('Indicator Data'!O179="No data","x",ROUND(IF('Indicator Data'!O179&gt;E$334,10,IF('Indicator Data'!O179&lt;E$333,0,10-(E$334-'Indicator Data'!O179)/(E$334-E$333)*10)),1))</f>
        <v>3.3</v>
      </c>
      <c r="F176" s="73">
        <f>IF('Indicator Data'!P179="No data","x",ROUND(IF('Indicator Data'!P179^2&gt;F$334,10,IF('Indicator Data'!P179^2&lt;F$333,0,10-(F$334-'Indicator Data'!P179^2)/(F$334-F$333)*10)),1))</f>
        <v>5</v>
      </c>
      <c r="G176" s="81">
        <f>IF('Indicator Data'!Q179="No data","x",ROUND(IF('Indicator Data'!Q179^2&gt;G$334,10,IF('Indicator Data'!Q179^2&lt;G$333,0,10-(G$334-'Indicator Data'!Q179^2)/(G$334-G$333)*10)),1))</f>
        <v>5.2</v>
      </c>
      <c r="H176" s="81">
        <f>IF('Indicator Data'!R179="No data","x",ROUND(IF('Indicator Data'!R179&gt;H$334,10,IF('Indicator Data'!R179&lt;H$333,0,10-(H$334-'Indicator Data'!R179)/(H$334-H$333)*10)),1))</f>
        <v>3.8</v>
      </c>
      <c r="I176" s="73">
        <f t="shared" si="28"/>
        <v>4.5</v>
      </c>
      <c r="J176" s="73">
        <v>1.8</v>
      </c>
      <c r="K176" s="73">
        <v>4.5</v>
      </c>
      <c r="L176" s="75">
        <f t="shared" si="29"/>
        <v>3.9</v>
      </c>
      <c r="M176" s="72">
        <f>IF('Indicator Data'!U179="No data","x",ROUND(IF('Indicator Data'!U179&gt;M$334,0,IF('Indicator Data'!U179&lt;M$333,10,(M$334-'Indicator Data'!U179)/(M$334-M$333)*10)),1))</f>
        <v>6</v>
      </c>
      <c r="N176" s="72">
        <v>8.6999999999999993</v>
      </c>
      <c r="O176" s="72">
        <v>2.88</v>
      </c>
      <c r="P176" s="75">
        <f t="shared" si="30"/>
        <v>6.4</v>
      </c>
      <c r="Q176" s="72">
        <f>IF('Indicator Data'!X179="No data","x",ROUND(IF('Indicator Data'!X179&gt;Q$334,10,IF('Indicator Data'!X179&lt;Q$333,0,10-(Q$334-'Indicator Data'!X179)/(Q$334-Q$333)*10)),1))</f>
        <v>5.7</v>
      </c>
      <c r="R176" s="75">
        <f t="shared" si="31"/>
        <v>5.7</v>
      </c>
      <c r="S176" s="76">
        <f t="shared" si="32"/>
        <v>5</v>
      </c>
      <c r="T176" s="77">
        <f>IF(AND('Indicator Data'!AC179="No data",'Indicator Data'!AD179="No data",'Indicator Data'!AE179="No data",'Indicator Data'!AF179="No data"),0,SUM('Indicator Data'!AC179:AF179)/100)</f>
        <v>0</v>
      </c>
      <c r="U176" s="72">
        <f t="shared" si="33"/>
        <v>0</v>
      </c>
      <c r="V176" s="78">
        <f>IF('Indicator Data'!BF179="No data","x",T176*100/'Indicator Data'!BF179)</f>
        <v>0</v>
      </c>
      <c r="W176" s="72">
        <f t="shared" si="34"/>
        <v>0</v>
      </c>
      <c r="X176" s="79">
        <f t="shared" si="35"/>
        <v>0</v>
      </c>
      <c r="Y176" s="72">
        <f>IF('Indicator Data'!AK179="x","x",ROUND((PERCENTRANK('Indicator Data'!$AK$6:$AK$335,'Indicator Data'!AK179,2)*10),1))</f>
        <v>0.4</v>
      </c>
      <c r="Z176" s="72">
        <f>IF('Indicator Data'!AJ179="x","x",ROUND((PERCENTRANK('Indicator Data'!$AJ$6:$AJ$335,'Indicator Data'!AJ179,2)*10),1))</f>
        <v>0.4</v>
      </c>
      <c r="AA176" s="75">
        <f t="shared" si="36"/>
        <v>0.4</v>
      </c>
      <c r="AB176" s="72">
        <f>IF('Indicator Data'!Y179="No data","x",ROUND(IF('Indicator Data'!Y179&gt;AB$334,10,IF('Indicator Data'!Y179&lt;AB$333,0,10-(AB$334-'Indicator Data'!Y179)/(AB$334-AB$333)*10)),1))</f>
        <v>4.2</v>
      </c>
      <c r="AC176" s="72">
        <f>IF('Indicator Data'!AB179="No data","x",ROUND(IF('Indicator Data'!AB179&gt;AC$334,10,IF('Indicator Data'!AB179&lt;AC$333,0,10-(AC$334-'Indicator Data'!AB179)/(AC$334-AC$333)*10)),1))</f>
        <v>2.4</v>
      </c>
      <c r="AD176" s="72">
        <f>IF('Indicator Data'!AG179="No data","x",ROUND(IF('Indicator Data'!AG179&gt;AD$334,10,IF('Indicator Data'!AG179&lt;AD$333,0,10-(AD$334-'Indicator Data'!AG179)/(AD$334-AD$333)*10)),1))</f>
        <v>3.6</v>
      </c>
      <c r="AE176" s="75">
        <f t="shared" si="37"/>
        <v>3.4</v>
      </c>
      <c r="AF176" s="72">
        <f>IF('Indicator Data'!AM179="No data","x",ROUND(IF('Indicator Data'!AM179&gt;AF$334,10,IF('Indicator Data'!AM179&lt;AF$333,0,10-(AF$334-'Indicator Data'!AM179)/(AF$334-AF$333)*10)),1))</f>
        <v>5.4</v>
      </c>
      <c r="AG176" s="72">
        <f>IF('Indicator Data'!AN179="No data","x",ROUND(IF('Indicator Data'!AN179&gt;AG$334,0,IF('Indicator Data'!AN179&lt;AG$333,10,(AG$334-'Indicator Data'!AN179)/(AG$334-AG$333)*10)),1))</f>
        <v>1.9</v>
      </c>
      <c r="AH176" s="75">
        <f t="shared" si="38"/>
        <v>3.7</v>
      </c>
      <c r="AI176" s="72">
        <f>IF('Indicator Data'!AP179="No data","x",ROUND(IF('Indicator Data'!AP179&gt;AI$334,10,IF('Indicator Data'!AP179&lt;AI$333,0,10-(AI$334-'Indicator Data'!AP179)/(AI$334-AI$333)*10)),1))</f>
        <v>3</v>
      </c>
      <c r="AJ176" s="72">
        <f>IF('Indicator Data'!AR179="No data","x",ROUND(IF('Indicator Data'!AR179&gt;$AJ$334,10,IF('Indicator Data'!AR179&lt;$AJ$333,0,10-($AJ$334-'Indicator Data'!AR179)/($AJ$334-$AJ$333)*10)),1))</f>
        <v>4.5999999999999996</v>
      </c>
      <c r="AK176" s="75">
        <f t="shared" si="39"/>
        <v>3.8</v>
      </c>
      <c r="AL176" s="79">
        <f t="shared" si="41"/>
        <v>2.9</v>
      </c>
      <c r="AM176" s="80">
        <f t="shared" si="40"/>
        <v>1.6</v>
      </c>
    </row>
    <row r="177" spans="1:39" ht="15.75" customHeight="1" x14ac:dyDescent="0.25">
      <c r="A177" s="47" t="s">
        <v>452</v>
      </c>
      <c r="B177" s="47" t="s">
        <v>453</v>
      </c>
      <c r="C177" s="47" t="s">
        <v>463</v>
      </c>
      <c r="D177" s="47" t="s">
        <v>464</v>
      </c>
      <c r="E177" s="72">
        <f>IF('Indicator Data'!O180="No data","x",ROUND(IF('Indicator Data'!O180&gt;E$334,10,IF('Indicator Data'!O180&lt;E$333,0,10-(E$334-'Indicator Data'!O180)/(E$334-E$333)*10)),1))</f>
        <v>5</v>
      </c>
      <c r="F177" s="73">
        <f>IF('Indicator Data'!P180="No data","x",ROUND(IF('Indicator Data'!P180^2&gt;F$334,10,IF('Indicator Data'!P180^2&lt;F$333,0,10-(F$334-'Indicator Data'!P180^2)/(F$334-F$333)*10)),1))</f>
        <v>9</v>
      </c>
      <c r="G177" s="81">
        <f>IF('Indicator Data'!Q180="No data","x",ROUND(IF('Indicator Data'!Q180^2&gt;G$334,10,IF('Indicator Data'!Q180^2&lt;G$333,0,10-(G$334-'Indicator Data'!Q180^2)/(G$334-G$333)*10)),1))</f>
        <v>6.8</v>
      </c>
      <c r="H177" s="81">
        <f>IF('Indicator Data'!R180="No data","x",ROUND(IF('Indicator Data'!R180&gt;H$334,10,IF('Indicator Data'!R180&lt;H$333,0,10-(H$334-'Indicator Data'!R180)/(H$334-H$333)*10)),1))</f>
        <v>8.9</v>
      </c>
      <c r="I177" s="73">
        <f t="shared" si="28"/>
        <v>7.9</v>
      </c>
      <c r="J177" s="73">
        <v>5.4</v>
      </c>
      <c r="K177" s="73">
        <v>4</v>
      </c>
      <c r="L177" s="75">
        <f t="shared" si="29"/>
        <v>6.7</v>
      </c>
      <c r="M177" s="72">
        <f>IF('Indicator Data'!U180="No data","x",ROUND(IF('Indicator Data'!U180&gt;M$334,0,IF('Indicator Data'!U180&lt;M$333,10,(M$334-'Indicator Data'!U180)/(M$334-M$333)*10)),1))</f>
        <v>7.5</v>
      </c>
      <c r="N177" s="72">
        <v>7</v>
      </c>
      <c r="O177" s="72">
        <v>2.81</v>
      </c>
      <c r="P177" s="75">
        <f t="shared" si="30"/>
        <v>6.1</v>
      </c>
      <c r="Q177" s="72">
        <f>IF('Indicator Data'!X180="No data","x",ROUND(IF('Indicator Data'!X180&gt;Q$334,10,IF('Indicator Data'!X180&lt;Q$333,0,10-(Q$334-'Indicator Data'!X180)/(Q$334-Q$333)*10)),1))</f>
        <v>6.5</v>
      </c>
      <c r="R177" s="75">
        <f t="shared" si="31"/>
        <v>6.5</v>
      </c>
      <c r="S177" s="76">
        <f t="shared" si="32"/>
        <v>6.5</v>
      </c>
      <c r="T177" s="77">
        <f>IF(AND('Indicator Data'!AC180="No data",'Indicator Data'!AD180="No data",'Indicator Data'!AE180="No data",'Indicator Data'!AF180="No data"),0,SUM('Indicator Data'!AC180:AF180)/100)</f>
        <v>0</v>
      </c>
      <c r="U177" s="72">
        <f t="shared" si="33"/>
        <v>0</v>
      </c>
      <c r="V177" s="78">
        <f>IF('Indicator Data'!BF180="No data","x",T177*100/'Indicator Data'!BF180)</f>
        <v>0</v>
      </c>
      <c r="W177" s="72">
        <f t="shared" si="34"/>
        <v>0</v>
      </c>
      <c r="X177" s="79">
        <f t="shared" si="35"/>
        <v>0</v>
      </c>
      <c r="Y177" s="72">
        <f>IF('Indicator Data'!AK180="x","x",ROUND((PERCENTRANK('Indicator Data'!$AK$6:$AK$335,'Indicator Data'!AK180,2)*10),1))</f>
        <v>3.5</v>
      </c>
      <c r="Z177" s="72">
        <f>IF('Indicator Data'!AJ180="x","x",ROUND((PERCENTRANK('Indicator Data'!$AJ$6:$AJ$335,'Indicator Data'!AJ180,2)*10),1))</f>
        <v>3.6</v>
      </c>
      <c r="AA177" s="75">
        <f t="shared" si="36"/>
        <v>3.6</v>
      </c>
      <c r="AB177" s="72">
        <f>IF('Indicator Data'!Y180="No data","x",ROUND(IF('Indicator Data'!Y180&gt;AB$334,10,IF('Indicator Data'!Y180&lt;AB$333,0,10-(AB$334-'Indicator Data'!Y180)/(AB$334-AB$333)*10)),1))</f>
        <v>3</v>
      </c>
      <c r="AC177" s="72">
        <f>IF('Indicator Data'!AB180="No data","x",ROUND(IF('Indicator Data'!AB180&gt;AC$334,10,IF('Indicator Data'!AB180&lt;AC$333,0,10-(AC$334-'Indicator Data'!AB180)/(AC$334-AC$333)*10)),1))</f>
        <v>4.2</v>
      </c>
      <c r="AD177" s="72">
        <f>IF('Indicator Data'!AG180="No data","x",ROUND(IF('Indicator Data'!AG180&gt;AD$334,10,IF('Indicator Data'!AG180&lt;AD$333,0,10-(AD$334-'Indicator Data'!AG180)/(AD$334-AD$333)*10)),1))</f>
        <v>2.2000000000000002</v>
      </c>
      <c r="AE177" s="75">
        <f t="shared" si="37"/>
        <v>3.1</v>
      </c>
      <c r="AF177" s="72">
        <f>IF('Indicator Data'!AM180="No data","x",ROUND(IF('Indicator Data'!AM180&gt;AF$334,10,IF('Indicator Data'!AM180&lt;AF$333,0,10-(AF$334-'Indicator Data'!AM180)/(AF$334-AF$333)*10)),1))</f>
        <v>3.4</v>
      </c>
      <c r="AG177" s="72">
        <f>IF('Indicator Data'!AN180="No data","x",ROUND(IF('Indicator Data'!AN180&gt;AG$334,0,IF('Indicator Data'!AN180&lt;AG$333,10,(AG$334-'Indicator Data'!AN180)/(AG$334-AG$333)*10)),1))</f>
        <v>2.1</v>
      </c>
      <c r="AH177" s="75">
        <f t="shared" si="38"/>
        <v>2.8</v>
      </c>
      <c r="AI177" s="72">
        <f>IF('Indicator Data'!AP180="No data","x",ROUND(IF('Indicator Data'!AP180&gt;AI$334,10,IF('Indicator Data'!AP180&lt;AI$333,0,10-(AI$334-'Indicator Data'!AP180)/(AI$334-AI$333)*10)),1))</f>
        <v>6.3</v>
      </c>
      <c r="AJ177" s="72">
        <f>IF('Indicator Data'!AR180="No data","x",ROUND(IF('Indicator Data'!AR180&gt;$AJ$334,10,IF('Indicator Data'!AR180&lt;$AJ$333,0,10-($AJ$334-'Indicator Data'!AR180)/($AJ$334-$AJ$333)*10)),1))</f>
        <v>3.5</v>
      </c>
      <c r="AK177" s="75">
        <f t="shared" si="39"/>
        <v>4.9000000000000004</v>
      </c>
      <c r="AL177" s="79">
        <f t="shared" si="41"/>
        <v>3.6</v>
      </c>
      <c r="AM177" s="80">
        <f t="shared" si="40"/>
        <v>2</v>
      </c>
    </row>
    <row r="178" spans="1:39" ht="15.75" customHeight="1" x14ac:dyDescent="0.25">
      <c r="A178" s="47" t="s">
        <v>452</v>
      </c>
      <c r="B178" s="47" t="s">
        <v>465</v>
      </c>
      <c r="C178" s="47" t="s">
        <v>465</v>
      </c>
      <c r="D178" s="47" t="s">
        <v>466</v>
      </c>
      <c r="E178" s="72">
        <f>IF('Indicator Data'!O181="No data","x",ROUND(IF('Indicator Data'!O181&gt;E$334,10,IF('Indicator Data'!O181&lt;E$333,0,10-(E$334-'Indicator Data'!O181)/(E$334-E$333)*10)),1))</f>
        <v>5</v>
      </c>
      <c r="F178" s="73">
        <f>IF('Indicator Data'!P181="No data","x",ROUND(IF('Indicator Data'!P181^2&gt;F$334,10,IF('Indicator Data'!P181^2&lt;F$333,0,10-(F$334-'Indicator Data'!P181^2)/(F$334-F$333)*10)),1))</f>
        <v>3.5</v>
      </c>
      <c r="G178" s="81">
        <f>IF('Indicator Data'!Q181="No data","x",ROUND(IF('Indicator Data'!Q181^2&gt;G$334,10,IF('Indicator Data'!Q181^2&lt;G$333,0,10-(G$334-'Indicator Data'!Q181^2)/(G$334-G$333)*10)),1))</f>
        <v>6.1</v>
      </c>
      <c r="H178" s="81">
        <f>IF('Indicator Data'!R181="No data","x",ROUND(IF('Indicator Data'!R181&gt;H$334,10,IF('Indicator Data'!R181&lt;H$333,0,10-(H$334-'Indicator Data'!R181)/(H$334-H$333)*10)),1))</f>
        <v>6.7</v>
      </c>
      <c r="I178" s="73">
        <f t="shared" si="28"/>
        <v>6.4</v>
      </c>
      <c r="J178" s="73">
        <v>5</v>
      </c>
      <c r="K178" s="73">
        <v>5.3</v>
      </c>
      <c r="L178" s="75">
        <f t="shared" si="29"/>
        <v>5.0999999999999996</v>
      </c>
      <c r="M178" s="72">
        <f>IF('Indicator Data'!U181="No data","x",ROUND(IF('Indicator Data'!U181&gt;M$334,0,IF('Indicator Data'!U181&lt;M$333,10,(M$334-'Indicator Data'!U181)/(M$334-M$333)*10)),1))</f>
        <v>7.9</v>
      </c>
      <c r="N178" s="72">
        <v>6.6</v>
      </c>
      <c r="O178" s="72">
        <v>3.24</v>
      </c>
      <c r="P178" s="75">
        <f t="shared" si="30"/>
        <v>6.3</v>
      </c>
      <c r="Q178" s="72">
        <f>IF('Indicator Data'!X181="No data","x",ROUND(IF('Indicator Data'!X181&gt;Q$334,10,IF('Indicator Data'!X181&lt;Q$333,0,10-(Q$334-'Indicator Data'!X181)/(Q$334-Q$333)*10)),1))</f>
        <v>7.2</v>
      </c>
      <c r="R178" s="75">
        <f t="shared" si="31"/>
        <v>7.2</v>
      </c>
      <c r="S178" s="76">
        <f t="shared" si="32"/>
        <v>5.9</v>
      </c>
      <c r="T178" s="77">
        <f>IF(AND('Indicator Data'!AC181="No data",'Indicator Data'!AD181="No data",'Indicator Data'!AE181="No data",'Indicator Data'!AF181="No data"),0,SUM('Indicator Data'!AC181:AF181)/100)</f>
        <v>0</v>
      </c>
      <c r="U178" s="72">
        <f t="shared" si="33"/>
        <v>0</v>
      </c>
      <c r="V178" s="78">
        <f>IF('Indicator Data'!BF181="No data","x",T178*100/'Indicator Data'!BF181)</f>
        <v>0</v>
      </c>
      <c r="W178" s="72">
        <f t="shared" si="34"/>
        <v>0</v>
      </c>
      <c r="X178" s="79">
        <f t="shared" si="35"/>
        <v>0</v>
      </c>
      <c r="Y178" s="72">
        <f>IF('Indicator Data'!AK181="x","x",ROUND((PERCENTRANK('Indicator Data'!$AK$6:$AK$335,'Indicator Data'!AK181,2)*10),1))</f>
        <v>2.5</v>
      </c>
      <c r="Z178" s="72">
        <f>IF('Indicator Data'!AJ181="x","x",ROUND((PERCENTRANK('Indicator Data'!$AJ$6:$AJ$335,'Indicator Data'!AJ181,2)*10),1))</f>
        <v>2.6</v>
      </c>
      <c r="AA178" s="75">
        <f t="shared" si="36"/>
        <v>2.6</v>
      </c>
      <c r="AB178" s="72">
        <f>IF('Indicator Data'!Y181="No data","x",ROUND(IF('Indicator Data'!Y181&gt;AB$334,10,IF('Indicator Data'!Y181&lt;AB$333,0,10-(AB$334-'Indicator Data'!Y181)/(AB$334-AB$333)*10)),1))</f>
        <v>3.2</v>
      </c>
      <c r="AC178" s="72">
        <f>IF('Indicator Data'!AB181="No data","x",ROUND(IF('Indicator Data'!AB181&gt;AC$334,10,IF('Indicator Data'!AB181&lt;AC$333,0,10-(AC$334-'Indicator Data'!AB181)/(AC$334-AC$333)*10)),1))</f>
        <v>3.9</v>
      </c>
      <c r="AD178" s="72">
        <f>IF('Indicator Data'!AG181="No data","x",ROUND(IF('Indicator Data'!AG181&gt;AD$334,10,IF('Indicator Data'!AG181&lt;AD$333,0,10-(AD$334-'Indicator Data'!AG181)/(AD$334-AD$333)*10)),1))</f>
        <v>1.7</v>
      </c>
      <c r="AE178" s="75">
        <f t="shared" si="37"/>
        <v>2.9</v>
      </c>
      <c r="AF178" s="72">
        <f>IF('Indicator Data'!AM181="No data","x",ROUND(IF('Indicator Data'!AM181&gt;AF$334,10,IF('Indicator Data'!AM181&lt;AF$333,0,10-(AF$334-'Indicator Data'!AM181)/(AF$334-AF$333)*10)),1))</f>
        <v>5</v>
      </c>
      <c r="AG178" s="72">
        <f>IF('Indicator Data'!AN181="No data","x",ROUND(IF('Indicator Data'!AN181&gt;AG$334,0,IF('Indicator Data'!AN181&lt;AG$333,10,(AG$334-'Indicator Data'!AN181)/(AG$334-AG$333)*10)),1))</f>
        <v>2.8</v>
      </c>
      <c r="AH178" s="75">
        <f t="shared" si="38"/>
        <v>3.9</v>
      </c>
      <c r="AI178" s="72">
        <f>IF('Indicator Data'!AP181="No data","x",ROUND(IF('Indicator Data'!AP181&gt;AI$334,10,IF('Indicator Data'!AP181&lt;AI$333,0,10-(AI$334-'Indicator Data'!AP181)/(AI$334-AI$333)*10)),1))</f>
        <v>4</v>
      </c>
      <c r="AJ178" s="72">
        <f>IF('Indicator Data'!AR181="No data","x",ROUND(IF('Indicator Data'!AR181&gt;$AJ$334,10,IF('Indicator Data'!AR181&lt;$AJ$333,0,10-($AJ$334-'Indicator Data'!AR181)/($AJ$334-$AJ$333)*10)),1))</f>
        <v>4.8</v>
      </c>
      <c r="AK178" s="75">
        <f t="shared" si="39"/>
        <v>4.4000000000000004</v>
      </c>
      <c r="AL178" s="79">
        <f t="shared" si="41"/>
        <v>3.5</v>
      </c>
      <c r="AM178" s="80">
        <f t="shared" si="40"/>
        <v>1.9</v>
      </c>
    </row>
    <row r="179" spans="1:39" ht="15.75" customHeight="1" x14ac:dyDescent="0.25">
      <c r="A179" s="47" t="s">
        <v>452</v>
      </c>
      <c r="B179" s="47" t="s">
        <v>465</v>
      </c>
      <c r="C179" s="47" t="s">
        <v>467</v>
      </c>
      <c r="D179" s="47" t="s">
        <v>468</v>
      </c>
      <c r="E179" s="72">
        <f>IF('Indicator Data'!O182="No data","x",ROUND(IF('Indicator Data'!O182&gt;E$334,10,IF('Indicator Data'!O182&lt;E$333,0,10-(E$334-'Indicator Data'!O182)/(E$334-E$333)*10)),1))</f>
        <v>4.9000000000000004</v>
      </c>
      <c r="F179" s="73">
        <f>IF('Indicator Data'!P182="No data","x",ROUND(IF('Indicator Data'!P182^2&gt;F$334,10,IF('Indicator Data'!P182^2&lt;F$333,0,10-(F$334-'Indicator Data'!P182^2)/(F$334-F$333)*10)),1))</f>
        <v>3.2</v>
      </c>
      <c r="G179" s="81">
        <f>IF('Indicator Data'!Q182="No data","x",ROUND(IF('Indicator Data'!Q182^2&gt;G$334,10,IF('Indicator Data'!Q182^2&lt;G$333,0,10-(G$334-'Indicator Data'!Q182^2)/(G$334-G$333)*10)),1))</f>
        <v>6.5</v>
      </c>
      <c r="H179" s="81">
        <f>IF('Indicator Data'!R182="No data","x",ROUND(IF('Indicator Data'!R182&gt;H$334,10,IF('Indicator Data'!R182&lt;H$333,0,10-(H$334-'Indicator Data'!R182)/(H$334-H$333)*10)),1))</f>
        <v>5.6</v>
      </c>
      <c r="I179" s="73">
        <f t="shared" si="28"/>
        <v>6.1</v>
      </c>
      <c r="J179" s="73">
        <v>5.0999999999999996</v>
      </c>
      <c r="K179" s="73">
        <v>5.8</v>
      </c>
      <c r="L179" s="75">
        <f t="shared" si="29"/>
        <v>5.0999999999999996</v>
      </c>
      <c r="M179" s="72">
        <f>IF('Indicator Data'!U182="No data","x",ROUND(IF('Indicator Data'!U182&gt;M$334,0,IF('Indicator Data'!U182&lt;M$333,10,(M$334-'Indicator Data'!U182)/(M$334-M$333)*10)),1))</f>
        <v>9.5</v>
      </c>
      <c r="N179" s="72">
        <v>10</v>
      </c>
      <c r="O179" s="72">
        <v>3.16</v>
      </c>
      <c r="P179" s="75">
        <f t="shared" si="30"/>
        <v>8.6999999999999993</v>
      </c>
      <c r="Q179" s="72">
        <f>IF('Indicator Data'!X182="No data","x",ROUND(IF('Indicator Data'!X182&gt;Q$334,10,IF('Indicator Data'!X182&lt;Q$333,0,10-(Q$334-'Indicator Data'!X182)/(Q$334-Q$333)*10)),1))</f>
        <v>7.4</v>
      </c>
      <c r="R179" s="75">
        <f t="shared" si="31"/>
        <v>7.4</v>
      </c>
      <c r="S179" s="76">
        <f t="shared" si="32"/>
        <v>6.6</v>
      </c>
      <c r="T179" s="77">
        <f>IF(AND('Indicator Data'!AC182="No data",'Indicator Data'!AD182="No data",'Indicator Data'!AE182="No data",'Indicator Data'!AF182="No data"),0,SUM('Indicator Data'!AC182:AF182)/100)</f>
        <v>0</v>
      </c>
      <c r="U179" s="72">
        <f t="shared" si="33"/>
        <v>0</v>
      </c>
      <c r="V179" s="78">
        <f>IF('Indicator Data'!BF182="No data","x",T179*100/'Indicator Data'!BF182)</f>
        <v>0</v>
      </c>
      <c r="W179" s="72">
        <f t="shared" si="34"/>
        <v>0</v>
      </c>
      <c r="X179" s="79">
        <f t="shared" si="35"/>
        <v>0</v>
      </c>
      <c r="Y179" s="72">
        <f>IF('Indicator Data'!AK182="x","x",ROUND((PERCENTRANK('Indicator Data'!$AK$6:$AK$335,'Indicator Data'!AK182,2)*10),1))</f>
        <v>1.2</v>
      </c>
      <c r="Z179" s="72">
        <f>IF('Indicator Data'!AJ182="x","x",ROUND((PERCENTRANK('Indicator Data'!$AJ$6:$AJ$335,'Indicator Data'!AJ182,2)*10),1))</f>
        <v>1.2</v>
      </c>
      <c r="AA179" s="75">
        <f t="shared" si="36"/>
        <v>1.2</v>
      </c>
      <c r="AB179" s="72">
        <f>IF('Indicator Data'!Y182="No data","x",ROUND(IF('Indicator Data'!Y182&gt;AB$334,10,IF('Indicator Data'!Y182&lt;AB$333,0,10-(AB$334-'Indicator Data'!Y182)/(AB$334-AB$333)*10)),1))</f>
        <v>2.6</v>
      </c>
      <c r="AC179" s="72">
        <f>IF('Indicator Data'!AB182="No data","x",ROUND(IF('Indicator Data'!AB182&gt;AC$334,10,IF('Indicator Data'!AB182&lt;AC$333,0,10-(AC$334-'Indicator Data'!AB182)/(AC$334-AC$333)*10)),1))</f>
        <v>3.5</v>
      </c>
      <c r="AD179" s="72">
        <f>IF('Indicator Data'!AG182="No data","x",ROUND(IF('Indicator Data'!AG182&gt;AD$334,10,IF('Indicator Data'!AG182&lt;AD$333,0,10-(AD$334-'Indicator Data'!AG182)/(AD$334-AD$333)*10)),1))</f>
        <v>1.4</v>
      </c>
      <c r="AE179" s="75">
        <f t="shared" si="37"/>
        <v>2.5</v>
      </c>
      <c r="AF179" s="72">
        <f>IF('Indicator Data'!AM182="No data","x",ROUND(IF('Indicator Data'!AM182&gt;AF$334,10,IF('Indicator Data'!AM182&lt;AF$333,0,10-(AF$334-'Indicator Data'!AM182)/(AF$334-AF$333)*10)),1))</f>
        <v>4.0999999999999996</v>
      </c>
      <c r="AG179" s="72">
        <f>IF('Indicator Data'!AN182="No data","x",ROUND(IF('Indicator Data'!AN182&gt;AG$334,0,IF('Indicator Data'!AN182&lt;AG$333,10,(AG$334-'Indicator Data'!AN182)/(AG$334-AG$333)*10)),1))</f>
        <v>3</v>
      </c>
      <c r="AH179" s="75">
        <f t="shared" si="38"/>
        <v>3.6</v>
      </c>
      <c r="AI179" s="72">
        <f>IF('Indicator Data'!AP182="No data","x",ROUND(IF('Indicator Data'!AP182&gt;AI$334,10,IF('Indicator Data'!AP182&lt;AI$333,0,10-(AI$334-'Indicator Data'!AP182)/(AI$334-AI$333)*10)),1))</f>
        <v>4.3</v>
      </c>
      <c r="AJ179" s="72">
        <f>IF('Indicator Data'!AR182="No data","x",ROUND(IF('Indicator Data'!AR182&gt;$AJ$334,10,IF('Indicator Data'!AR182&lt;$AJ$333,0,10-($AJ$334-'Indicator Data'!AR182)/($AJ$334-$AJ$333)*10)),1))</f>
        <v>3.9</v>
      </c>
      <c r="AK179" s="75">
        <f t="shared" si="39"/>
        <v>4.0999999999999996</v>
      </c>
      <c r="AL179" s="79">
        <f t="shared" si="41"/>
        <v>2.9</v>
      </c>
      <c r="AM179" s="80">
        <f t="shared" si="40"/>
        <v>1.6</v>
      </c>
    </row>
    <row r="180" spans="1:39" ht="15.75" customHeight="1" x14ac:dyDescent="0.25">
      <c r="A180" s="47" t="s">
        <v>452</v>
      </c>
      <c r="B180" s="47" t="s">
        <v>465</v>
      </c>
      <c r="C180" s="47" t="s">
        <v>469</v>
      </c>
      <c r="D180" s="47" t="s">
        <v>470</v>
      </c>
      <c r="E180" s="72">
        <f>IF('Indicator Data'!O183="No data","x",ROUND(IF('Indicator Data'!O183&gt;E$334,10,IF('Indicator Data'!O183&lt;E$333,0,10-(E$334-'Indicator Data'!O183)/(E$334-E$333)*10)),1))</f>
        <v>5.0999999999999996</v>
      </c>
      <c r="F180" s="73">
        <f>IF('Indicator Data'!P183="No data","x",ROUND(IF('Indicator Data'!P183^2&gt;F$334,10,IF('Indicator Data'!P183^2&lt;F$333,0,10-(F$334-'Indicator Data'!P183^2)/(F$334-F$333)*10)),1))</f>
        <v>4.0999999999999996</v>
      </c>
      <c r="G180" s="81">
        <f>IF('Indicator Data'!Q183="No data","x",ROUND(IF('Indicator Data'!Q183^2&gt;G$334,10,IF('Indicator Data'!Q183^2&lt;G$333,0,10-(G$334-'Indicator Data'!Q183^2)/(G$334-G$333)*10)),1))</f>
        <v>5.7</v>
      </c>
      <c r="H180" s="81">
        <f>IF('Indicator Data'!R183="No data","x",ROUND(IF('Indicator Data'!R183&gt;H$334,10,IF('Indicator Data'!R183&lt;H$333,0,10-(H$334-'Indicator Data'!R183)/(H$334-H$333)*10)),1))</f>
        <v>8.1999999999999993</v>
      </c>
      <c r="I180" s="73">
        <f t="shared" si="28"/>
        <v>7</v>
      </c>
      <c r="J180" s="73">
        <v>4.3</v>
      </c>
      <c r="K180" s="73">
        <v>6.4</v>
      </c>
      <c r="L180" s="75">
        <f t="shared" si="29"/>
        <v>5.5</v>
      </c>
      <c r="M180" s="72">
        <f>IF('Indicator Data'!U183="No data","x",ROUND(IF('Indicator Data'!U183&gt;M$334,0,IF('Indicator Data'!U183&lt;M$333,10,(M$334-'Indicator Data'!U183)/(M$334-M$333)*10)),1))</f>
        <v>6</v>
      </c>
      <c r="N180" s="72">
        <v>3.1</v>
      </c>
      <c r="O180" s="72">
        <v>2.82</v>
      </c>
      <c r="P180" s="75">
        <f t="shared" si="30"/>
        <v>4.0999999999999996</v>
      </c>
      <c r="Q180" s="72">
        <f>IF('Indicator Data'!X183="No data","x",ROUND(IF('Indicator Data'!X183&gt;Q$334,10,IF('Indicator Data'!X183&lt;Q$333,0,10-(Q$334-'Indicator Data'!X183)/(Q$334-Q$333)*10)),1))</f>
        <v>6.1</v>
      </c>
      <c r="R180" s="75">
        <f t="shared" si="31"/>
        <v>6.1</v>
      </c>
      <c r="S180" s="76">
        <f t="shared" si="32"/>
        <v>5.3</v>
      </c>
      <c r="T180" s="77">
        <f>IF(AND('Indicator Data'!AC183="No data",'Indicator Data'!AD183="No data",'Indicator Data'!AE183="No data",'Indicator Data'!AF183="No data"),0,SUM('Indicator Data'!AC183:AF183)/100)</f>
        <v>0</v>
      </c>
      <c r="U180" s="72">
        <f t="shared" si="33"/>
        <v>0</v>
      </c>
      <c r="V180" s="78">
        <f>IF('Indicator Data'!BF183="No data","x",T180*100/'Indicator Data'!BF183)</f>
        <v>0</v>
      </c>
      <c r="W180" s="72">
        <f t="shared" si="34"/>
        <v>0</v>
      </c>
      <c r="X180" s="79">
        <f t="shared" si="35"/>
        <v>0</v>
      </c>
      <c r="Y180" s="72">
        <f>IF('Indicator Data'!AK183="x","x",ROUND((PERCENTRANK('Indicator Data'!$AK$6:$AK$335,'Indicator Data'!AK183,2)*10),1))</f>
        <v>4.0999999999999996</v>
      </c>
      <c r="Z180" s="72">
        <f>IF('Indicator Data'!AJ183="x","x",ROUND((PERCENTRANK('Indicator Data'!$AJ$6:$AJ$335,'Indicator Data'!AJ183,2)*10),1))</f>
        <v>4.2</v>
      </c>
      <c r="AA180" s="75">
        <f t="shared" si="36"/>
        <v>4.2</v>
      </c>
      <c r="AB180" s="72">
        <f>IF('Indicator Data'!Y183="No data","x",ROUND(IF('Indicator Data'!Y183&gt;AB$334,10,IF('Indicator Data'!Y183&lt;AB$333,0,10-(AB$334-'Indicator Data'!Y183)/(AB$334-AB$333)*10)),1))</f>
        <v>3.6</v>
      </c>
      <c r="AC180" s="72">
        <f>IF('Indicator Data'!AB183="No data","x",ROUND(IF('Indicator Data'!AB183&gt;AC$334,10,IF('Indicator Data'!AB183&lt;AC$333,0,10-(AC$334-'Indicator Data'!AB183)/(AC$334-AC$333)*10)),1))</f>
        <v>5.2</v>
      </c>
      <c r="AD180" s="72">
        <f>IF('Indicator Data'!AG183="No data","x",ROUND(IF('Indicator Data'!AG183&gt;AD$334,10,IF('Indicator Data'!AG183&lt;AD$333,0,10-(AD$334-'Indicator Data'!AG183)/(AD$334-AD$333)*10)),1))</f>
        <v>3.9</v>
      </c>
      <c r="AE180" s="75">
        <f t="shared" si="37"/>
        <v>4.2</v>
      </c>
      <c r="AF180" s="72">
        <f>IF('Indicator Data'!AM183="No data","x",ROUND(IF('Indicator Data'!AM183&gt;AF$334,10,IF('Indicator Data'!AM183&lt;AF$333,0,10-(AF$334-'Indicator Data'!AM183)/(AF$334-AF$333)*10)),1))</f>
        <v>4.9000000000000004</v>
      </c>
      <c r="AG180" s="72">
        <f>IF('Indicator Data'!AN183="No data","x",ROUND(IF('Indicator Data'!AN183&gt;AG$334,0,IF('Indicator Data'!AN183&lt;AG$333,10,(AG$334-'Indicator Data'!AN183)/(AG$334-AG$333)*10)),1))</f>
        <v>1.2</v>
      </c>
      <c r="AH180" s="75">
        <f t="shared" si="38"/>
        <v>3.1</v>
      </c>
      <c r="AI180" s="72">
        <f>IF('Indicator Data'!AP183="No data","x",ROUND(IF('Indicator Data'!AP183&gt;AI$334,10,IF('Indicator Data'!AP183&lt;AI$333,0,10-(AI$334-'Indicator Data'!AP183)/(AI$334-AI$333)*10)),1))</f>
        <v>5.4</v>
      </c>
      <c r="AJ180" s="72">
        <f>IF('Indicator Data'!AR183="No data","x",ROUND(IF('Indicator Data'!AR183&gt;$AJ$334,10,IF('Indicator Data'!AR183&lt;$AJ$333,0,10-($AJ$334-'Indicator Data'!AR183)/($AJ$334-$AJ$333)*10)),1))</f>
        <v>5.5</v>
      </c>
      <c r="AK180" s="75">
        <f t="shared" si="39"/>
        <v>5.5</v>
      </c>
      <c r="AL180" s="79">
        <f t="shared" si="41"/>
        <v>4.3</v>
      </c>
      <c r="AM180" s="80">
        <f t="shared" si="40"/>
        <v>2.4</v>
      </c>
    </row>
    <row r="181" spans="1:39" ht="15.75" customHeight="1" x14ac:dyDescent="0.25">
      <c r="A181" s="47" t="s">
        <v>452</v>
      </c>
      <c r="B181" s="47" t="s">
        <v>465</v>
      </c>
      <c r="C181" s="47" t="s">
        <v>471</v>
      </c>
      <c r="D181" s="47" t="s">
        <v>472</v>
      </c>
      <c r="E181" s="72">
        <f>IF('Indicator Data'!O184="No data","x",ROUND(IF('Indicator Data'!O184&gt;E$334,10,IF('Indicator Data'!O184&lt;E$333,0,10-(E$334-'Indicator Data'!O184)/(E$334-E$333)*10)),1))</f>
        <v>6.5</v>
      </c>
      <c r="F181" s="73">
        <f>IF('Indicator Data'!P184="No data","x",ROUND(IF('Indicator Data'!P184^2&gt;F$334,10,IF('Indicator Data'!P184^2&lt;F$333,0,10-(F$334-'Indicator Data'!P184^2)/(F$334-F$333)*10)),1))</f>
        <v>6.6</v>
      </c>
      <c r="G181" s="81">
        <f>IF('Indicator Data'!Q184="No data","x",ROUND(IF('Indicator Data'!Q184^2&gt;G$334,10,IF('Indicator Data'!Q184^2&lt;G$333,0,10-(G$334-'Indicator Data'!Q184^2)/(G$334-G$333)*10)),1))</f>
        <v>7.7</v>
      </c>
      <c r="H181" s="81">
        <f>IF('Indicator Data'!R184="No data","x",ROUND(IF('Indicator Data'!R184&gt;H$334,10,IF('Indicator Data'!R184&lt;H$333,0,10-(H$334-'Indicator Data'!R184)/(H$334-H$333)*10)),1))</f>
        <v>10</v>
      </c>
      <c r="I181" s="73">
        <f t="shared" si="28"/>
        <v>8.9</v>
      </c>
      <c r="J181" s="73">
        <v>6.3</v>
      </c>
      <c r="K181" s="73">
        <v>9.6</v>
      </c>
      <c r="L181" s="75">
        <f t="shared" si="29"/>
        <v>7.9</v>
      </c>
      <c r="M181" s="72">
        <f>IF('Indicator Data'!U184="No data","x",ROUND(IF('Indicator Data'!U184&gt;M$334,0,IF('Indicator Data'!U184&lt;M$333,10,(M$334-'Indicator Data'!U184)/(M$334-M$333)*10)),1))</f>
        <v>6.8</v>
      </c>
      <c r="N181" s="72">
        <v>5</v>
      </c>
      <c r="O181" s="72">
        <v>1.93</v>
      </c>
      <c r="P181" s="75">
        <f t="shared" si="30"/>
        <v>4.9000000000000004</v>
      </c>
      <c r="Q181" s="72">
        <f>IF('Indicator Data'!X184="No data","x",ROUND(IF('Indicator Data'!X184&gt;Q$334,10,IF('Indicator Data'!X184&lt;Q$333,0,10-(Q$334-'Indicator Data'!X184)/(Q$334-Q$333)*10)),1))</f>
        <v>7.3</v>
      </c>
      <c r="R181" s="75">
        <f t="shared" si="31"/>
        <v>7.3</v>
      </c>
      <c r="S181" s="76">
        <f t="shared" si="32"/>
        <v>7</v>
      </c>
      <c r="T181" s="77">
        <f>IF(AND('Indicator Data'!AC184="No data",'Indicator Data'!AD184="No data",'Indicator Data'!AE184="No data",'Indicator Data'!AF184="No data"),0,SUM('Indicator Data'!AC184:AF184)/100)</f>
        <v>0</v>
      </c>
      <c r="U181" s="72">
        <f t="shared" si="33"/>
        <v>0</v>
      </c>
      <c r="V181" s="78">
        <f>IF('Indicator Data'!BF184="No data","x",T181*100/'Indicator Data'!BF184)</f>
        <v>0</v>
      </c>
      <c r="W181" s="72">
        <f t="shared" si="34"/>
        <v>0</v>
      </c>
      <c r="X181" s="79">
        <f t="shared" si="35"/>
        <v>0</v>
      </c>
      <c r="Y181" s="72">
        <f>IF('Indicator Data'!AK184="x","x",ROUND((PERCENTRANK('Indicator Data'!$AK$6:$AK$335,'Indicator Data'!AK184,2)*10),1))</f>
        <v>5.5</v>
      </c>
      <c r="Z181" s="72">
        <f>IF('Indicator Data'!AJ184="x","x",ROUND((PERCENTRANK('Indicator Data'!$AJ$6:$AJ$335,'Indicator Data'!AJ184,2)*10),1))</f>
        <v>5.8</v>
      </c>
      <c r="AA181" s="75">
        <f t="shared" si="36"/>
        <v>5.7</v>
      </c>
      <c r="AB181" s="72">
        <f>IF('Indicator Data'!Y184="No data","x",ROUND(IF('Indicator Data'!Y184&gt;AB$334,10,IF('Indicator Data'!Y184&lt;AB$333,0,10-(AB$334-'Indicator Data'!Y184)/(AB$334-AB$333)*10)),1))</f>
        <v>3.2</v>
      </c>
      <c r="AC181" s="72">
        <f>IF('Indicator Data'!AB184="No data","x",ROUND(IF('Indicator Data'!AB184&gt;AC$334,10,IF('Indicator Data'!AB184&lt;AC$333,0,10-(AC$334-'Indicator Data'!AB184)/(AC$334-AC$333)*10)),1))</f>
        <v>4.5</v>
      </c>
      <c r="AD181" s="72">
        <f>IF('Indicator Data'!AG184="No data","x",ROUND(IF('Indicator Data'!AG184&gt;AD$334,10,IF('Indicator Data'!AG184&lt;AD$333,0,10-(AD$334-'Indicator Data'!AG184)/(AD$334-AD$333)*10)),1))</f>
        <v>1.6</v>
      </c>
      <c r="AE181" s="75">
        <f t="shared" si="37"/>
        <v>3.1</v>
      </c>
      <c r="AF181" s="72">
        <f>IF('Indicator Data'!AM184="No data","x",ROUND(IF('Indicator Data'!AM184&gt;AF$334,10,IF('Indicator Data'!AM184&lt;AF$333,0,10-(AF$334-'Indicator Data'!AM184)/(AF$334-AF$333)*10)),1))</f>
        <v>5.4</v>
      </c>
      <c r="AG181" s="72">
        <f>IF('Indicator Data'!AN184="No data","x",ROUND(IF('Indicator Data'!AN184&gt;AG$334,0,IF('Indicator Data'!AN184&lt;AG$333,10,(AG$334-'Indicator Data'!AN184)/(AG$334-AG$333)*10)),1))</f>
        <v>3.4</v>
      </c>
      <c r="AH181" s="75">
        <f t="shared" si="38"/>
        <v>4.4000000000000004</v>
      </c>
      <c r="AI181" s="72">
        <f>IF('Indicator Data'!AP184="No data","x",ROUND(IF('Indicator Data'!AP184&gt;AI$334,10,IF('Indicator Data'!AP184&lt;AI$333,0,10-(AI$334-'Indicator Data'!AP184)/(AI$334-AI$333)*10)),1))</f>
        <v>4.2</v>
      </c>
      <c r="AJ181" s="72">
        <f>IF('Indicator Data'!AR184="No data","x",ROUND(IF('Indicator Data'!AR184&gt;$AJ$334,10,IF('Indicator Data'!AR184&lt;$AJ$333,0,10-($AJ$334-'Indicator Data'!AR184)/($AJ$334-$AJ$333)*10)),1))</f>
        <v>6.1</v>
      </c>
      <c r="AK181" s="75">
        <f t="shared" si="39"/>
        <v>5.2</v>
      </c>
      <c r="AL181" s="79">
        <f t="shared" si="41"/>
        <v>4.7</v>
      </c>
      <c r="AM181" s="80">
        <f t="shared" si="40"/>
        <v>2.7</v>
      </c>
    </row>
    <row r="182" spans="1:39" ht="15.75" customHeight="1" x14ac:dyDescent="0.25">
      <c r="A182" s="47" t="s">
        <v>473</v>
      </c>
      <c r="B182" s="47" t="s">
        <v>474</v>
      </c>
      <c r="C182" s="47" t="s">
        <v>474</v>
      </c>
      <c r="D182" s="47" t="s">
        <v>475</v>
      </c>
      <c r="E182" s="72">
        <f>IF('Indicator Data'!O185="No data","x",ROUND(IF('Indicator Data'!O185&gt;E$334,10,IF('Indicator Data'!O185&lt;E$333,0,10-(E$334-'Indicator Data'!O185)/(E$334-E$333)*10)),1))</f>
        <v>5.2</v>
      </c>
      <c r="F182" s="73">
        <f>IF('Indicator Data'!P185="No data","x",ROUND(IF('Indicator Data'!P185^2&gt;F$334,10,IF('Indicator Data'!P185^2&lt;F$333,0,10-(F$334-'Indicator Data'!P185^2)/(F$334-F$333)*10)),1))</f>
        <v>8.9</v>
      </c>
      <c r="G182" s="81">
        <f>IF('Indicator Data'!Q185="No data","x",ROUND(IF('Indicator Data'!Q185^2&gt;G$334,10,IF('Indicator Data'!Q185^2&lt;G$333,0,10-(G$334-'Indicator Data'!Q185^2)/(G$334-G$333)*10)),1))</f>
        <v>5.5</v>
      </c>
      <c r="H182" s="81">
        <f>IF('Indicator Data'!R185="No data","x",ROUND(IF('Indicator Data'!R185&gt;H$334,10,IF('Indicator Data'!R185&lt;H$333,0,10-(H$334-'Indicator Data'!R185)/(H$334-H$333)*10)),1))</f>
        <v>7</v>
      </c>
      <c r="I182" s="73">
        <f t="shared" si="28"/>
        <v>6.3</v>
      </c>
      <c r="J182" s="73">
        <v>6</v>
      </c>
      <c r="K182" s="73">
        <v>3.9</v>
      </c>
      <c r="L182" s="75">
        <f t="shared" si="29"/>
        <v>6.4</v>
      </c>
      <c r="M182" s="72">
        <f>IF('Indicator Data'!U185="No data","x",ROUND(IF('Indicator Data'!U185&gt;M$334,0,IF('Indicator Data'!U185&lt;M$333,10,(M$334-'Indicator Data'!U185)/(M$334-M$333)*10)),1))</f>
        <v>7.5</v>
      </c>
      <c r="N182" s="72">
        <v>10</v>
      </c>
      <c r="O182" s="72">
        <v>4.78</v>
      </c>
      <c r="P182" s="75">
        <f t="shared" si="30"/>
        <v>8.1999999999999993</v>
      </c>
      <c r="Q182" s="72">
        <f>IF('Indicator Data'!X185="No data","x",ROUND(IF('Indicator Data'!X185&gt;Q$334,10,IF('Indicator Data'!X185&lt;Q$333,0,10-(Q$334-'Indicator Data'!X185)/(Q$334-Q$333)*10)),1))</f>
        <v>4.0999999999999996</v>
      </c>
      <c r="R182" s="75">
        <f t="shared" si="31"/>
        <v>4.0999999999999996</v>
      </c>
      <c r="S182" s="76">
        <f t="shared" si="32"/>
        <v>6.3</v>
      </c>
      <c r="T182" s="77">
        <f>IF(AND('Indicator Data'!AC185="No data",'Indicator Data'!AD185="No data",'Indicator Data'!AE185="No data",'Indicator Data'!AF185="No data"),0,SUM('Indicator Data'!AC185:AF185)/100)</f>
        <v>1964.98</v>
      </c>
      <c r="U182" s="72">
        <f t="shared" si="33"/>
        <v>10</v>
      </c>
      <c r="V182" s="78">
        <f>IF('Indicator Data'!BF185="No data","x",T182*100/'Indicator Data'!BF185)</f>
        <v>1.3285958660978099</v>
      </c>
      <c r="W182" s="72">
        <f t="shared" si="34"/>
        <v>10</v>
      </c>
      <c r="X182" s="79">
        <f t="shared" si="35"/>
        <v>10</v>
      </c>
      <c r="Y182" s="72">
        <f>IF('Indicator Data'!AK185="x","x",ROUND((PERCENTRANK('Indicator Data'!$AK$6:$AK$335,'Indicator Data'!AK185,2)*10),1))</f>
        <v>1.7</v>
      </c>
      <c r="Z182" s="72">
        <f>IF('Indicator Data'!AJ185="x","x",ROUND((PERCENTRANK('Indicator Data'!$AJ$6:$AJ$335,'Indicator Data'!AJ185,2)*10),1))</f>
        <v>1.7</v>
      </c>
      <c r="AA182" s="75">
        <f t="shared" si="36"/>
        <v>1.7</v>
      </c>
      <c r="AB182" s="72">
        <f>IF('Indicator Data'!Y185="No data","x",ROUND(IF('Indicator Data'!Y185&gt;AB$334,10,IF('Indicator Data'!Y185&lt;AB$333,0,10-(AB$334-'Indicator Data'!Y185)/(AB$334-AB$333)*10)),1))</f>
        <v>2.2999999999999998</v>
      </c>
      <c r="AC182" s="72">
        <f>IF('Indicator Data'!AB185="No data","x",ROUND(IF('Indicator Data'!AB185&gt;AC$334,10,IF('Indicator Data'!AB185&lt;AC$333,0,10-(AC$334-'Indicator Data'!AB185)/(AC$334-AC$333)*10)),1))</f>
        <v>3.2</v>
      </c>
      <c r="AD182" s="72">
        <f>IF('Indicator Data'!AG185="No data","x",ROUND(IF('Indicator Data'!AG185&gt;AD$334,10,IF('Indicator Data'!AG185&lt;AD$333,0,10-(AD$334-'Indicator Data'!AG185)/(AD$334-AD$333)*10)),1))</f>
        <v>2.2000000000000002</v>
      </c>
      <c r="AE182" s="75">
        <f t="shared" si="37"/>
        <v>2.6</v>
      </c>
      <c r="AF182" s="72">
        <f>IF('Indicator Data'!AM185="No data","x",ROUND(IF('Indicator Data'!AM185&gt;AF$334,10,IF('Indicator Data'!AM185&lt;AF$333,0,10-(AF$334-'Indicator Data'!AM185)/(AF$334-AF$333)*10)),1))</f>
        <v>3.8</v>
      </c>
      <c r="AG182" s="72">
        <f>IF('Indicator Data'!AN185="No data","x",ROUND(IF('Indicator Data'!AN185&gt;AG$334,0,IF('Indicator Data'!AN185&lt;AG$333,10,(AG$334-'Indicator Data'!AN185)/(AG$334-AG$333)*10)),1))</f>
        <v>2.2000000000000002</v>
      </c>
      <c r="AH182" s="75">
        <f t="shared" si="38"/>
        <v>3</v>
      </c>
      <c r="AI182" s="72">
        <f>IF('Indicator Data'!AP185="No data","x",ROUND(IF('Indicator Data'!AP185&gt;AI$334,10,IF('Indicator Data'!AP185&lt;AI$333,0,10-(AI$334-'Indicator Data'!AP185)/(AI$334-AI$333)*10)),1))</f>
        <v>2.8</v>
      </c>
      <c r="AJ182" s="72">
        <f>IF('Indicator Data'!AR185="No data","x",ROUND(IF('Indicator Data'!AR185&gt;$AJ$334,10,IF('Indicator Data'!AR185&lt;$AJ$333,0,10-($AJ$334-'Indicator Data'!AR185)/($AJ$334-$AJ$333)*10)),1))</f>
        <v>3.5</v>
      </c>
      <c r="AK182" s="75">
        <f t="shared" si="39"/>
        <v>3.2</v>
      </c>
      <c r="AL182" s="79">
        <f t="shared" si="41"/>
        <v>2.6</v>
      </c>
      <c r="AM182" s="80">
        <f t="shared" si="40"/>
        <v>8</v>
      </c>
    </row>
    <row r="183" spans="1:39" ht="15.75" customHeight="1" x14ac:dyDescent="0.25">
      <c r="A183" s="47" t="s">
        <v>473</v>
      </c>
      <c r="B183" s="47" t="s">
        <v>474</v>
      </c>
      <c r="C183" s="47" t="s">
        <v>476</v>
      </c>
      <c r="D183" s="47" t="s">
        <v>477</v>
      </c>
      <c r="E183" s="72">
        <f>IF('Indicator Data'!O186="No data","x",ROUND(IF('Indicator Data'!O186&gt;E$334,10,IF('Indicator Data'!O186&lt;E$333,0,10-(E$334-'Indicator Data'!O186)/(E$334-E$333)*10)),1))</f>
        <v>10</v>
      </c>
      <c r="F183" s="73">
        <f>IF('Indicator Data'!P186="No data","x",ROUND(IF('Indicator Data'!P186^2&gt;F$334,10,IF('Indicator Data'!P186^2&lt;F$333,0,10-(F$334-'Indicator Data'!P186^2)/(F$334-F$333)*10)),1))</f>
        <v>9.8000000000000007</v>
      </c>
      <c r="G183" s="81">
        <f>IF('Indicator Data'!Q186="No data","x",ROUND(IF('Indicator Data'!Q186^2&gt;G$334,10,IF('Indicator Data'!Q186^2&lt;G$333,0,10-(G$334-'Indicator Data'!Q186^2)/(G$334-G$333)*10)),1))</f>
        <v>9.5</v>
      </c>
      <c r="H183" s="81">
        <f>IF('Indicator Data'!R186="No data","x",ROUND(IF('Indicator Data'!R186&gt;H$334,10,IF('Indicator Data'!R186&lt;H$333,0,10-(H$334-'Indicator Data'!R186)/(H$334-H$333)*10)),1))</f>
        <v>10</v>
      </c>
      <c r="I183" s="73">
        <f t="shared" si="28"/>
        <v>9.8000000000000007</v>
      </c>
      <c r="J183" s="73">
        <v>10</v>
      </c>
      <c r="K183" s="73">
        <v>10</v>
      </c>
      <c r="L183" s="75">
        <f t="shared" si="29"/>
        <v>9.9</v>
      </c>
      <c r="M183" s="72">
        <f>IF('Indicator Data'!U186="No data","x",ROUND(IF('Indicator Data'!U186&gt;M$334,0,IF('Indicator Data'!U186&lt;M$333,10,(M$334-'Indicator Data'!U186)/(M$334-M$333)*10)),1))</f>
        <v>10</v>
      </c>
      <c r="N183" s="72">
        <v>10</v>
      </c>
      <c r="O183" s="72">
        <v>2.4</v>
      </c>
      <c r="P183" s="75">
        <f t="shared" si="30"/>
        <v>8.9</v>
      </c>
      <c r="Q183" s="72">
        <f>IF('Indicator Data'!X186="No data","x",ROUND(IF('Indicator Data'!X186&gt;Q$334,10,IF('Indicator Data'!X186&lt;Q$333,0,10-(Q$334-'Indicator Data'!X186)/(Q$334-Q$333)*10)),1))</f>
        <v>7.2</v>
      </c>
      <c r="R183" s="75">
        <f t="shared" si="31"/>
        <v>7.2</v>
      </c>
      <c r="S183" s="76">
        <f t="shared" si="32"/>
        <v>9</v>
      </c>
      <c r="T183" s="77">
        <f>IF(AND('Indicator Data'!AC186="No data",'Indicator Data'!AD186="No data",'Indicator Data'!AE186="No data",'Indicator Data'!AF186="No data"),0,SUM('Indicator Data'!AC186:AF186)/100)</f>
        <v>20</v>
      </c>
      <c r="U183" s="72">
        <f t="shared" si="33"/>
        <v>10</v>
      </c>
      <c r="V183" s="78">
        <f>IF('Indicator Data'!BF186="No data","x",T183*100/'Indicator Data'!BF186)</f>
        <v>1.5413901798031645E-2</v>
      </c>
      <c r="W183" s="72">
        <f t="shared" si="34"/>
        <v>6.3</v>
      </c>
      <c r="X183" s="79">
        <f t="shared" si="35"/>
        <v>8.1999999999999993</v>
      </c>
      <c r="Y183" s="72">
        <f>IF('Indicator Data'!AK186="x","x",ROUND((PERCENTRANK('Indicator Data'!$AK$6:$AK$335,'Indicator Data'!AK186,2)*10),1))</f>
        <v>3.1</v>
      </c>
      <c r="Z183" s="72">
        <f>IF('Indicator Data'!AJ186="x","x",ROUND((PERCENTRANK('Indicator Data'!$AJ$6:$AJ$335,'Indicator Data'!AJ186,2)*10),1))</f>
        <v>2.9</v>
      </c>
      <c r="AA183" s="75">
        <f t="shared" si="36"/>
        <v>3</v>
      </c>
      <c r="AB183" s="72">
        <f>IF('Indicator Data'!Y186="No data","x",ROUND(IF('Indicator Data'!Y186&gt;AB$334,10,IF('Indicator Data'!Y186&lt;AB$333,0,10-(AB$334-'Indicator Data'!Y186)/(AB$334-AB$333)*10)),1))</f>
        <v>2.2999999999999998</v>
      </c>
      <c r="AC183" s="72">
        <f>IF('Indicator Data'!AB186="No data","x",ROUND(IF('Indicator Data'!AB186&gt;AC$334,10,IF('Indicator Data'!AB186&lt;AC$333,0,10-(AC$334-'Indicator Data'!AB186)/(AC$334-AC$333)*10)),1))</f>
        <v>3.7</v>
      </c>
      <c r="AD183" s="72">
        <f>IF('Indicator Data'!AG186="No data","x",ROUND(IF('Indicator Data'!AG186&gt;AD$334,10,IF('Indicator Data'!AG186&lt;AD$333,0,10-(AD$334-'Indicator Data'!AG186)/(AD$334-AD$333)*10)),1))</f>
        <v>1</v>
      </c>
      <c r="AE183" s="75">
        <f t="shared" si="37"/>
        <v>2.2999999999999998</v>
      </c>
      <c r="AF183" s="72">
        <f>IF('Indicator Data'!AM186="No data","x",ROUND(IF('Indicator Data'!AM186&gt;AF$334,10,IF('Indicator Data'!AM186&lt;AF$333,0,10-(AF$334-'Indicator Data'!AM186)/(AF$334-AF$333)*10)),1))</f>
        <v>3.9</v>
      </c>
      <c r="AG183" s="72">
        <f>IF('Indicator Data'!AN186="No data","x",ROUND(IF('Indicator Data'!AN186&gt;AG$334,0,IF('Indicator Data'!AN186&lt;AG$333,10,(AG$334-'Indicator Data'!AN186)/(AG$334-AG$333)*10)),1))</f>
        <v>3.9</v>
      </c>
      <c r="AH183" s="75">
        <f t="shared" si="38"/>
        <v>3.9</v>
      </c>
      <c r="AI183" s="72">
        <f>IF('Indicator Data'!AP186="No data","x",ROUND(IF('Indicator Data'!AP186&gt;AI$334,10,IF('Indicator Data'!AP186&lt;AI$333,0,10-(AI$334-'Indicator Data'!AP186)/(AI$334-AI$333)*10)),1))</f>
        <v>2.7</v>
      </c>
      <c r="AJ183" s="72">
        <f>IF('Indicator Data'!AR186="No data","x",ROUND(IF('Indicator Data'!AR186&gt;$AJ$334,10,IF('Indicator Data'!AR186&lt;$AJ$333,0,10-($AJ$334-'Indicator Data'!AR186)/($AJ$334-$AJ$333)*10)),1))</f>
        <v>3.5</v>
      </c>
      <c r="AK183" s="75">
        <f t="shared" si="39"/>
        <v>3.1</v>
      </c>
      <c r="AL183" s="79">
        <f t="shared" si="41"/>
        <v>3.1</v>
      </c>
      <c r="AM183" s="80">
        <f t="shared" si="40"/>
        <v>6.3</v>
      </c>
    </row>
    <row r="184" spans="1:39" ht="15.75" customHeight="1" x14ac:dyDescent="0.25">
      <c r="A184" s="47" t="s">
        <v>473</v>
      </c>
      <c r="B184" s="47" t="s">
        <v>478</v>
      </c>
      <c r="C184" s="47" t="s">
        <v>478</v>
      </c>
      <c r="D184" s="47" t="s">
        <v>479</v>
      </c>
      <c r="E184" s="72">
        <f>IF('Indicator Data'!O187="No data","x",ROUND(IF('Indicator Data'!O187&gt;E$334,10,IF('Indicator Data'!O187&lt;E$333,0,10-(E$334-'Indicator Data'!O187)/(E$334-E$333)*10)),1))</f>
        <v>9.9</v>
      </c>
      <c r="F184" s="73">
        <f>IF('Indicator Data'!P187="No data","x",ROUND(IF('Indicator Data'!P187^2&gt;F$334,10,IF('Indicator Data'!P187^2&lt;F$333,0,10-(F$334-'Indicator Data'!P187^2)/(F$334-F$333)*10)),1))</f>
        <v>9.8000000000000007</v>
      </c>
      <c r="G184" s="81">
        <f>IF('Indicator Data'!Q187="No data","x",ROUND(IF('Indicator Data'!Q187^2&gt;G$334,10,IF('Indicator Data'!Q187^2&lt;G$333,0,10-(G$334-'Indicator Data'!Q187^2)/(G$334-G$333)*10)),1))</f>
        <v>9.5</v>
      </c>
      <c r="H184" s="81">
        <f>IF('Indicator Data'!R187="No data","x",ROUND(IF('Indicator Data'!R187&gt;H$334,10,IF('Indicator Data'!R187&lt;H$333,0,10-(H$334-'Indicator Data'!R187)/(H$334-H$333)*10)),1))</f>
        <v>10</v>
      </c>
      <c r="I184" s="73">
        <f t="shared" si="28"/>
        <v>9.8000000000000007</v>
      </c>
      <c r="J184" s="73">
        <v>10</v>
      </c>
      <c r="K184" s="73">
        <v>10</v>
      </c>
      <c r="L184" s="75">
        <f t="shared" si="29"/>
        <v>9.9</v>
      </c>
      <c r="M184" s="72">
        <f>IF('Indicator Data'!U187="No data","x",ROUND(IF('Indicator Data'!U187&gt;M$334,0,IF('Indicator Data'!U187&lt;M$333,10,(M$334-'Indicator Data'!U187)/(M$334-M$333)*10)),1))</f>
        <v>7.3</v>
      </c>
      <c r="N184" s="72">
        <v>10</v>
      </c>
      <c r="O184" s="72">
        <v>2.0099999999999998</v>
      </c>
      <c r="P184" s="75">
        <f t="shared" si="30"/>
        <v>7.7</v>
      </c>
      <c r="Q184" s="72">
        <f>IF('Indicator Data'!X187="No data","x",ROUND(IF('Indicator Data'!X187&gt;Q$334,10,IF('Indicator Data'!X187&lt;Q$333,0,10-(Q$334-'Indicator Data'!X187)/(Q$334-Q$333)*10)),1))</f>
        <v>6.7</v>
      </c>
      <c r="R184" s="75">
        <f t="shared" si="31"/>
        <v>6.7</v>
      </c>
      <c r="S184" s="76">
        <f t="shared" si="32"/>
        <v>8.6</v>
      </c>
      <c r="T184" s="77">
        <f>IF(AND('Indicator Data'!AC187="No data",'Indicator Data'!AD187="No data",'Indicator Data'!AE187="No data",'Indicator Data'!AF187="No data"),0,SUM('Indicator Data'!AC187:AF187)/100)</f>
        <v>296.79000000000002</v>
      </c>
      <c r="U184" s="72">
        <f t="shared" si="33"/>
        <v>10</v>
      </c>
      <c r="V184" s="78">
        <f>IF('Indicator Data'!BF187="No data","x",T184*100/'Indicator Data'!BF187)</f>
        <v>0.15651004587881667</v>
      </c>
      <c r="W184" s="72">
        <f t="shared" si="34"/>
        <v>10</v>
      </c>
      <c r="X184" s="79">
        <f t="shared" si="35"/>
        <v>10</v>
      </c>
      <c r="Y184" s="72">
        <f>IF('Indicator Data'!AK187="x","x",ROUND((PERCENTRANK('Indicator Data'!$AK$6:$AK$335,'Indicator Data'!AK187,2)*10),1))</f>
        <v>7</v>
      </c>
      <c r="Z184" s="72">
        <f>IF('Indicator Data'!AJ187="x","x",ROUND((PERCENTRANK('Indicator Data'!$AJ$6:$AJ$335,'Indicator Data'!AJ187,2)*10),1))</f>
        <v>7.2</v>
      </c>
      <c r="AA184" s="75">
        <f t="shared" si="36"/>
        <v>7.1</v>
      </c>
      <c r="AB184" s="72">
        <f>IF('Indicator Data'!Y187="No data","x",ROUND(IF('Indicator Data'!Y187&gt;AB$334,10,IF('Indicator Data'!Y187&lt;AB$333,0,10-(AB$334-'Indicator Data'!Y187)/(AB$334-AB$333)*10)),1))</f>
        <v>3.7</v>
      </c>
      <c r="AC184" s="72">
        <f>IF('Indicator Data'!AB187="No data","x",ROUND(IF('Indicator Data'!AB187&gt;AC$334,10,IF('Indicator Data'!AB187&lt;AC$333,0,10-(AC$334-'Indicator Data'!AB187)/(AC$334-AC$333)*10)),1))</f>
        <v>4.8</v>
      </c>
      <c r="AD184" s="72">
        <f>IF('Indicator Data'!AG187="No data","x",ROUND(IF('Indicator Data'!AG187&gt;AD$334,10,IF('Indicator Data'!AG187&lt;AD$333,0,10-(AD$334-'Indicator Data'!AG187)/(AD$334-AD$333)*10)),1))</f>
        <v>0.8</v>
      </c>
      <c r="AE184" s="75">
        <f t="shared" si="37"/>
        <v>3.1</v>
      </c>
      <c r="AF184" s="72">
        <f>IF('Indicator Data'!AM187="No data","x",ROUND(IF('Indicator Data'!AM187&gt;AF$334,10,IF('Indicator Data'!AM187&lt;AF$333,0,10-(AF$334-'Indicator Data'!AM187)/(AF$334-AF$333)*10)),1))</f>
        <v>5.3</v>
      </c>
      <c r="AG184" s="72">
        <f>IF('Indicator Data'!AN187="No data","x",ROUND(IF('Indicator Data'!AN187&gt;AG$334,0,IF('Indicator Data'!AN187&lt;AG$333,10,(AG$334-'Indicator Data'!AN187)/(AG$334-AG$333)*10)),1))</f>
        <v>2.7</v>
      </c>
      <c r="AH184" s="75">
        <f t="shared" si="38"/>
        <v>4</v>
      </c>
      <c r="AI184" s="72">
        <f>IF('Indicator Data'!AP187="No data","x",ROUND(IF('Indicator Data'!AP187&gt;AI$334,10,IF('Indicator Data'!AP187&lt;AI$333,0,10-(AI$334-'Indicator Data'!AP187)/(AI$334-AI$333)*10)),1))</f>
        <v>6.5</v>
      </c>
      <c r="AJ184" s="72">
        <f>IF('Indicator Data'!AR187="No data","x",ROUND(IF('Indicator Data'!AR187&gt;$AJ$334,10,IF('Indicator Data'!AR187&lt;$AJ$333,0,10-($AJ$334-'Indicator Data'!AR187)/($AJ$334-$AJ$333)*10)),1))</f>
        <v>5.8</v>
      </c>
      <c r="AK184" s="75">
        <f t="shared" si="39"/>
        <v>6.2</v>
      </c>
      <c r="AL184" s="79">
        <f t="shared" si="41"/>
        <v>5.3</v>
      </c>
      <c r="AM184" s="80">
        <f t="shared" si="40"/>
        <v>8.6</v>
      </c>
    </row>
    <row r="185" spans="1:39" ht="15.75" customHeight="1" x14ac:dyDescent="0.25">
      <c r="A185" s="47" t="s">
        <v>473</v>
      </c>
      <c r="B185" s="47" t="s">
        <v>478</v>
      </c>
      <c r="C185" s="47" t="s">
        <v>480</v>
      </c>
      <c r="D185" s="47" t="s">
        <v>481</v>
      </c>
      <c r="E185" s="72">
        <f>IF('Indicator Data'!O188="No data","x",ROUND(IF('Indicator Data'!O188&gt;E$334,10,IF('Indicator Data'!O188&lt;E$333,0,10-(E$334-'Indicator Data'!O188)/(E$334-E$333)*10)),1))</f>
        <v>9.3000000000000007</v>
      </c>
      <c r="F185" s="73">
        <f>IF('Indicator Data'!P188="No data","x",ROUND(IF('Indicator Data'!P188^2&gt;F$334,10,IF('Indicator Data'!P188^2&lt;F$333,0,10-(F$334-'Indicator Data'!P188^2)/(F$334-F$333)*10)),1))</f>
        <v>9.6999999999999993</v>
      </c>
      <c r="G185" s="81">
        <f>IF('Indicator Data'!Q188="No data","x",ROUND(IF('Indicator Data'!Q188^2&gt;G$334,10,IF('Indicator Data'!Q188^2&lt;G$333,0,10-(G$334-'Indicator Data'!Q188^2)/(G$334-G$333)*10)),1))</f>
        <v>9.1999999999999993</v>
      </c>
      <c r="H185" s="81">
        <f>IF('Indicator Data'!R188="No data","x",ROUND(IF('Indicator Data'!R188&gt;H$334,10,IF('Indicator Data'!R188&lt;H$333,0,10-(H$334-'Indicator Data'!R188)/(H$334-H$333)*10)),1))</f>
        <v>8.9</v>
      </c>
      <c r="I185" s="73">
        <f t="shared" si="28"/>
        <v>9.1</v>
      </c>
      <c r="J185" s="73">
        <v>10</v>
      </c>
      <c r="K185" s="73">
        <v>10</v>
      </c>
      <c r="L185" s="75">
        <f t="shared" si="29"/>
        <v>9.6999999999999993</v>
      </c>
      <c r="M185" s="72">
        <f>IF('Indicator Data'!U188="No data","x",ROUND(IF('Indicator Data'!U188&gt;M$334,0,IF('Indicator Data'!U188&lt;M$333,10,(M$334-'Indicator Data'!U188)/(M$334-M$333)*10)),1))</f>
        <v>7.1</v>
      </c>
      <c r="N185" s="72">
        <v>10</v>
      </c>
      <c r="O185" s="72">
        <v>1.23</v>
      </c>
      <c r="P185" s="75">
        <f t="shared" si="30"/>
        <v>7.6</v>
      </c>
      <c r="Q185" s="72">
        <f>IF('Indicator Data'!X188="No data","x",ROUND(IF('Indicator Data'!X188&gt;Q$334,10,IF('Indicator Data'!X188&lt;Q$333,0,10-(Q$334-'Indicator Data'!X188)/(Q$334-Q$333)*10)),1))</f>
        <v>7</v>
      </c>
      <c r="R185" s="75">
        <f t="shared" si="31"/>
        <v>7</v>
      </c>
      <c r="S185" s="76">
        <f t="shared" si="32"/>
        <v>8.5</v>
      </c>
      <c r="T185" s="77">
        <f>IF(AND('Indicator Data'!AC188="No data",'Indicator Data'!AD188="No data",'Indicator Data'!AE188="No data",'Indicator Data'!AF188="No data"),0,SUM('Indicator Data'!AC188:AF188)/100)</f>
        <v>735.26</v>
      </c>
      <c r="U185" s="72">
        <f t="shared" si="33"/>
        <v>10</v>
      </c>
      <c r="V185" s="78">
        <f>IF('Indicator Data'!BF188="No data","x",T185*100/'Indicator Data'!BF188)</f>
        <v>0.42476025418833047</v>
      </c>
      <c r="W185" s="72">
        <f t="shared" si="34"/>
        <v>10</v>
      </c>
      <c r="X185" s="79">
        <f t="shared" si="35"/>
        <v>10</v>
      </c>
      <c r="Y185" s="72">
        <f>IF('Indicator Data'!AK188="x","x",ROUND((PERCENTRANK('Indicator Data'!$AK$6:$AK$335,'Indicator Data'!AK188,2)*10),1))</f>
        <v>6.1</v>
      </c>
      <c r="Z185" s="72">
        <f>IF('Indicator Data'!AJ188="x","x",ROUND((PERCENTRANK('Indicator Data'!$AJ$6:$AJ$335,'Indicator Data'!AJ188,2)*10),1))</f>
        <v>6.2</v>
      </c>
      <c r="AA185" s="75">
        <f t="shared" si="36"/>
        <v>6.2</v>
      </c>
      <c r="AB185" s="72">
        <f>IF('Indicator Data'!Y188="No data","x",ROUND(IF('Indicator Data'!Y188&gt;AB$334,10,IF('Indicator Data'!Y188&lt;AB$333,0,10-(AB$334-'Indicator Data'!Y188)/(AB$334-AB$333)*10)),1))</f>
        <v>2.4</v>
      </c>
      <c r="AC185" s="72">
        <f>IF('Indicator Data'!AB188="No data","x",ROUND(IF('Indicator Data'!AB188&gt;AC$334,10,IF('Indicator Data'!AB188&lt;AC$333,0,10-(AC$334-'Indicator Data'!AB188)/(AC$334-AC$333)*10)),1))</f>
        <v>3.7</v>
      </c>
      <c r="AD185" s="72">
        <f>IF('Indicator Data'!AG188="No data","x",ROUND(IF('Indicator Data'!AG188&gt;AD$334,10,IF('Indicator Data'!AG188&lt;AD$333,0,10-(AD$334-'Indicator Data'!AG188)/(AD$334-AD$333)*10)),1))</f>
        <v>0.7</v>
      </c>
      <c r="AE185" s="75">
        <f t="shared" si="37"/>
        <v>2.2999999999999998</v>
      </c>
      <c r="AF185" s="72">
        <f>IF('Indicator Data'!AM188="No data","x",ROUND(IF('Indicator Data'!AM188&gt;AF$334,10,IF('Indicator Data'!AM188&lt;AF$333,0,10-(AF$334-'Indicator Data'!AM188)/(AF$334-AF$333)*10)),1))</f>
        <v>5</v>
      </c>
      <c r="AG185" s="72">
        <f>IF('Indicator Data'!AN188="No data","x",ROUND(IF('Indicator Data'!AN188&gt;AG$334,0,IF('Indicator Data'!AN188&lt;AG$333,10,(AG$334-'Indicator Data'!AN188)/(AG$334-AG$333)*10)),1))</f>
        <v>2.9</v>
      </c>
      <c r="AH185" s="75">
        <f t="shared" si="38"/>
        <v>4</v>
      </c>
      <c r="AI185" s="72">
        <f>IF('Indicator Data'!AP188="No data","x",ROUND(IF('Indicator Data'!AP188&gt;AI$334,10,IF('Indicator Data'!AP188&lt;AI$333,0,10-(AI$334-'Indicator Data'!AP188)/(AI$334-AI$333)*10)),1))</f>
        <v>5.3</v>
      </c>
      <c r="AJ185" s="72">
        <f>IF('Indicator Data'!AR188="No data","x",ROUND(IF('Indicator Data'!AR188&gt;$AJ$334,10,IF('Indicator Data'!AR188&lt;$AJ$333,0,10-($AJ$334-'Indicator Data'!AR188)/($AJ$334-$AJ$333)*10)),1))</f>
        <v>4.5</v>
      </c>
      <c r="AK185" s="75">
        <f t="shared" si="39"/>
        <v>4.9000000000000004</v>
      </c>
      <c r="AL185" s="79">
        <f t="shared" si="41"/>
        <v>4.5</v>
      </c>
      <c r="AM185" s="80">
        <f t="shared" si="40"/>
        <v>8.4</v>
      </c>
    </row>
    <row r="186" spans="1:39" ht="15.75" customHeight="1" x14ac:dyDescent="0.25">
      <c r="A186" s="47" t="s">
        <v>473</v>
      </c>
      <c r="B186" s="47" t="s">
        <v>478</v>
      </c>
      <c r="C186" s="47" t="s">
        <v>482</v>
      </c>
      <c r="D186" s="47" t="s">
        <v>483</v>
      </c>
      <c r="E186" s="72">
        <f>IF('Indicator Data'!O189="No data","x",ROUND(IF('Indicator Data'!O189&gt;E$334,10,IF('Indicator Data'!O189&lt;E$333,0,10-(E$334-'Indicator Data'!O189)/(E$334-E$333)*10)),1))</f>
        <v>10</v>
      </c>
      <c r="F186" s="73">
        <f>IF('Indicator Data'!P189="No data","x",ROUND(IF('Indicator Data'!P189^2&gt;F$334,10,IF('Indicator Data'!P189^2&lt;F$333,0,10-(F$334-'Indicator Data'!P189^2)/(F$334-F$333)*10)),1))</f>
        <v>9.6999999999999993</v>
      </c>
      <c r="G186" s="81">
        <f>IF('Indicator Data'!Q189="No data","x",ROUND(IF('Indicator Data'!Q189^2&gt;G$334,10,IF('Indicator Data'!Q189^2&lt;G$333,0,10-(G$334-'Indicator Data'!Q189^2)/(G$334-G$333)*10)),1))</f>
        <v>9.4</v>
      </c>
      <c r="H186" s="81">
        <f>IF('Indicator Data'!R189="No data","x",ROUND(IF('Indicator Data'!R189&gt;H$334,10,IF('Indicator Data'!R189&lt;H$333,0,10-(H$334-'Indicator Data'!R189)/(H$334-H$333)*10)),1))</f>
        <v>10</v>
      </c>
      <c r="I186" s="73">
        <f t="shared" si="28"/>
        <v>9.6999999999999993</v>
      </c>
      <c r="J186" s="73">
        <v>10</v>
      </c>
      <c r="K186" s="73">
        <v>10</v>
      </c>
      <c r="L186" s="75">
        <f t="shared" si="29"/>
        <v>9.9</v>
      </c>
      <c r="M186" s="72">
        <f>IF('Indicator Data'!U189="No data","x",ROUND(IF('Indicator Data'!U189&gt;M$334,0,IF('Indicator Data'!U189&lt;M$333,10,(M$334-'Indicator Data'!U189)/(M$334-M$333)*10)),1))</f>
        <v>7.3</v>
      </c>
      <c r="N186" s="72">
        <v>10</v>
      </c>
      <c r="O186" s="72">
        <v>1.69</v>
      </c>
      <c r="P186" s="75">
        <f t="shared" si="30"/>
        <v>7.7</v>
      </c>
      <c r="Q186" s="72">
        <f>IF('Indicator Data'!X189="No data","x",ROUND(IF('Indicator Data'!X189&gt;Q$334,10,IF('Indicator Data'!X189&lt;Q$333,0,10-(Q$334-'Indicator Data'!X189)/(Q$334-Q$333)*10)),1))</f>
        <v>7.5</v>
      </c>
      <c r="R186" s="75">
        <f t="shared" si="31"/>
        <v>7.5</v>
      </c>
      <c r="S186" s="76">
        <f t="shared" si="32"/>
        <v>8.8000000000000007</v>
      </c>
      <c r="T186" s="77">
        <f>IF(AND('Indicator Data'!AC189="No data",'Indicator Data'!AD189="No data",'Indicator Data'!AE189="No data",'Indicator Data'!AF189="No data"),0,SUM('Indicator Data'!AC189:AF189)/100)</f>
        <v>376.33</v>
      </c>
      <c r="U186" s="72">
        <f t="shared" si="33"/>
        <v>10</v>
      </c>
      <c r="V186" s="78">
        <f>IF('Indicator Data'!BF189="No data","x",T186*100/'Indicator Data'!BF189)</f>
        <v>0.22240674199801427</v>
      </c>
      <c r="W186" s="72">
        <f t="shared" si="34"/>
        <v>10</v>
      </c>
      <c r="X186" s="79">
        <f t="shared" si="35"/>
        <v>10</v>
      </c>
      <c r="Y186" s="72">
        <f>IF('Indicator Data'!AK189="x","x",ROUND((PERCENTRANK('Indicator Data'!$AK$6:$AK$335,'Indicator Data'!AK189,2)*10),1))</f>
        <v>6.7</v>
      </c>
      <c r="Z186" s="72">
        <f>IF('Indicator Data'!AJ189="x","x",ROUND((PERCENTRANK('Indicator Data'!$AJ$6:$AJ$335,'Indicator Data'!AJ189,2)*10),1))</f>
        <v>6.8</v>
      </c>
      <c r="AA186" s="75">
        <f t="shared" si="36"/>
        <v>6.8</v>
      </c>
      <c r="AB186" s="72">
        <f>IF('Indicator Data'!Y189="No data","x",ROUND(IF('Indicator Data'!Y189&gt;AB$334,10,IF('Indicator Data'!Y189&lt;AB$333,0,10-(AB$334-'Indicator Data'!Y189)/(AB$334-AB$333)*10)),1))</f>
        <v>3.5</v>
      </c>
      <c r="AC186" s="72">
        <f>IF('Indicator Data'!AB189="No data","x",ROUND(IF('Indicator Data'!AB189&gt;AC$334,10,IF('Indicator Data'!AB189&lt;AC$333,0,10-(AC$334-'Indicator Data'!AB189)/(AC$334-AC$333)*10)),1))</f>
        <v>5.6</v>
      </c>
      <c r="AD186" s="72">
        <f>IF('Indicator Data'!AG189="No data","x",ROUND(IF('Indicator Data'!AG189&gt;AD$334,10,IF('Indicator Data'!AG189&lt;AD$333,0,10-(AD$334-'Indicator Data'!AG189)/(AD$334-AD$333)*10)),1))</f>
        <v>1</v>
      </c>
      <c r="AE186" s="75">
        <f t="shared" si="37"/>
        <v>3.4</v>
      </c>
      <c r="AF186" s="72">
        <f>IF('Indicator Data'!AM189="No data","x",ROUND(IF('Indicator Data'!AM189&gt;AF$334,10,IF('Indicator Data'!AM189&lt;AF$333,0,10-(AF$334-'Indicator Data'!AM189)/(AF$334-AF$333)*10)),1))</f>
        <v>5.8</v>
      </c>
      <c r="AG186" s="72">
        <f>IF('Indicator Data'!AN189="No data","x",ROUND(IF('Indicator Data'!AN189&gt;AG$334,0,IF('Indicator Data'!AN189&lt;AG$333,10,(AG$334-'Indicator Data'!AN189)/(AG$334-AG$333)*10)),1))</f>
        <v>3.1</v>
      </c>
      <c r="AH186" s="75">
        <f t="shared" si="38"/>
        <v>4.5</v>
      </c>
      <c r="AI186" s="72">
        <f>IF('Indicator Data'!AP189="No data","x",ROUND(IF('Indicator Data'!AP189&gt;AI$334,10,IF('Indicator Data'!AP189&lt;AI$333,0,10-(AI$334-'Indicator Data'!AP189)/(AI$334-AI$333)*10)),1))</f>
        <v>6.7</v>
      </c>
      <c r="AJ186" s="72">
        <f>IF('Indicator Data'!AR189="No data","x",ROUND(IF('Indicator Data'!AR189&gt;$AJ$334,10,IF('Indicator Data'!AR189&lt;$AJ$333,0,10-($AJ$334-'Indicator Data'!AR189)/($AJ$334-$AJ$333)*10)),1))</f>
        <v>5.5</v>
      </c>
      <c r="AK186" s="75">
        <f t="shared" si="39"/>
        <v>6.1</v>
      </c>
      <c r="AL186" s="79">
        <f t="shared" si="41"/>
        <v>5.4</v>
      </c>
      <c r="AM186" s="80">
        <f t="shared" si="40"/>
        <v>8.6</v>
      </c>
    </row>
    <row r="187" spans="1:39" ht="15.75" customHeight="1" x14ac:dyDescent="0.25">
      <c r="A187" s="47" t="s">
        <v>473</v>
      </c>
      <c r="B187" s="47" t="s">
        <v>478</v>
      </c>
      <c r="C187" s="47" t="s">
        <v>484</v>
      </c>
      <c r="D187" s="47" t="s">
        <v>485</v>
      </c>
      <c r="E187" s="72">
        <f>IF('Indicator Data'!O190="No data","x",ROUND(IF('Indicator Data'!O190&gt;E$334,10,IF('Indicator Data'!O190&lt;E$333,0,10-(E$334-'Indicator Data'!O190)/(E$334-E$333)*10)),1))</f>
        <v>9.5</v>
      </c>
      <c r="F187" s="73">
        <f>IF('Indicator Data'!P190="No data","x",ROUND(IF('Indicator Data'!P190^2&gt;F$334,10,IF('Indicator Data'!P190^2&lt;F$333,0,10-(F$334-'Indicator Data'!P190^2)/(F$334-F$333)*10)),1))</f>
        <v>10</v>
      </c>
      <c r="G187" s="81">
        <f>IF('Indicator Data'!Q190="No data","x",ROUND(IF('Indicator Data'!Q190^2&gt;G$334,10,IF('Indicator Data'!Q190^2&lt;G$333,0,10-(G$334-'Indicator Data'!Q190^2)/(G$334-G$333)*10)),1))</f>
        <v>9.1999999999999993</v>
      </c>
      <c r="H187" s="81">
        <f>IF('Indicator Data'!R190="No data","x",ROUND(IF('Indicator Data'!R190&gt;H$334,10,IF('Indicator Data'!R190&lt;H$333,0,10-(H$334-'Indicator Data'!R190)/(H$334-H$333)*10)),1))</f>
        <v>10</v>
      </c>
      <c r="I187" s="73">
        <f t="shared" si="28"/>
        <v>9.6</v>
      </c>
      <c r="J187" s="73">
        <v>10</v>
      </c>
      <c r="K187" s="73">
        <v>9.9</v>
      </c>
      <c r="L187" s="75">
        <f t="shared" si="29"/>
        <v>9.8000000000000007</v>
      </c>
      <c r="M187" s="72">
        <f>IF('Indicator Data'!U190="No data","x",ROUND(IF('Indicator Data'!U190&gt;M$334,0,IF('Indicator Data'!U190&lt;M$333,10,(M$334-'Indicator Data'!U190)/(M$334-M$333)*10)),1))</f>
        <v>6.7</v>
      </c>
      <c r="N187" s="72">
        <v>10</v>
      </c>
      <c r="O187" s="72">
        <v>1.49</v>
      </c>
      <c r="P187" s="75">
        <f t="shared" si="30"/>
        <v>7.5</v>
      </c>
      <c r="Q187" s="72">
        <f>IF('Indicator Data'!X190="No data","x",ROUND(IF('Indicator Data'!X190&gt;Q$334,10,IF('Indicator Data'!X190&lt;Q$333,0,10-(Q$334-'Indicator Data'!X190)/(Q$334-Q$333)*10)),1))</f>
        <v>7.9</v>
      </c>
      <c r="R187" s="75">
        <f t="shared" si="31"/>
        <v>7.9</v>
      </c>
      <c r="S187" s="76">
        <f t="shared" si="32"/>
        <v>8.8000000000000007</v>
      </c>
      <c r="T187" s="77">
        <f>IF(AND('Indicator Data'!AC190="No data",'Indicator Data'!AD190="No data",'Indicator Data'!AE190="No data",'Indicator Data'!AF190="No data"),0,SUM('Indicator Data'!AC190:AF190)/100)</f>
        <v>36.64</v>
      </c>
      <c r="U187" s="72">
        <f t="shared" si="33"/>
        <v>10</v>
      </c>
      <c r="V187" s="78">
        <f>IF('Indicator Data'!BF190="No data","x",T187*100/'Indicator Data'!BF190)</f>
        <v>2.6706901955639135E-2</v>
      </c>
      <c r="W187" s="72">
        <f t="shared" si="34"/>
        <v>7.2</v>
      </c>
      <c r="X187" s="79">
        <f t="shared" si="35"/>
        <v>8.6</v>
      </c>
      <c r="Y187" s="72">
        <f>IF('Indicator Data'!AK190="x","x",ROUND((PERCENTRANK('Indicator Data'!$AK$6:$AK$335,'Indicator Data'!AK190,2)*10),1))</f>
        <v>8.4</v>
      </c>
      <c r="Z187" s="72">
        <f>IF('Indicator Data'!AJ190="x","x",ROUND((PERCENTRANK('Indicator Data'!$AJ$6:$AJ$335,'Indicator Data'!AJ190,2)*10),1))</f>
        <v>8.5</v>
      </c>
      <c r="AA187" s="75">
        <f t="shared" si="36"/>
        <v>8.5</v>
      </c>
      <c r="AB187" s="72">
        <f>IF('Indicator Data'!Y190="No data","x",ROUND(IF('Indicator Data'!Y190&gt;AB$334,10,IF('Indicator Data'!Y190&lt;AB$333,0,10-(AB$334-'Indicator Data'!Y190)/(AB$334-AB$333)*10)),1))</f>
        <v>2.2999999999999998</v>
      </c>
      <c r="AC187" s="72">
        <f>IF('Indicator Data'!AB190="No data","x",ROUND(IF('Indicator Data'!AB190&gt;AC$334,10,IF('Indicator Data'!AB190&lt;AC$333,0,10-(AC$334-'Indicator Data'!AB190)/(AC$334-AC$333)*10)),1))</f>
        <v>8.3000000000000007</v>
      </c>
      <c r="AD187" s="72">
        <f>IF('Indicator Data'!AG190="No data","x",ROUND(IF('Indicator Data'!AG190&gt;AD$334,10,IF('Indicator Data'!AG190&lt;AD$333,0,10-(AD$334-'Indicator Data'!AG190)/(AD$334-AD$333)*10)),1))</f>
        <v>1</v>
      </c>
      <c r="AE187" s="75">
        <f t="shared" si="37"/>
        <v>3.9</v>
      </c>
      <c r="AF187" s="72">
        <f>IF('Indicator Data'!AM190="No data","x",ROUND(IF('Indicator Data'!AM190&gt;AF$334,10,IF('Indicator Data'!AM190&lt;AF$333,0,10-(AF$334-'Indicator Data'!AM190)/(AF$334-AF$333)*10)),1))</f>
        <v>5.0999999999999996</v>
      </c>
      <c r="AG187" s="72">
        <f>IF('Indicator Data'!AN190="No data","x",ROUND(IF('Indicator Data'!AN190&gt;AG$334,0,IF('Indicator Data'!AN190&lt;AG$333,10,(AG$334-'Indicator Data'!AN190)/(AG$334-AG$333)*10)),1))</f>
        <v>3.8</v>
      </c>
      <c r="AH187" s="75">
        <f t="shared" si="38"/>
        <v>4.5</v>
      </c>
      <c r="AI187" s="72">
        <f>IF('Indicator Data'!AP190="No data","x",ROUND(IF('Indicator Data'!AP190&gt;AI$334,10,IF('Indicator Data'!AP190&lt;AI$333,0,10-(AI$334-'Indicator Data'!AP190)/(AI$334-AI$333)*10)),1))</f>
        <v>6.4</v>
      </c>
      <c r="AJ187" s="72">
        <f>IF('Indicator Data'!AR190="No data","x",ROUND(IF('Indicator Data'!AR190&gt;$AJ$334,10,IF('Indicator Data'!AR190&lt;$AJ$333,0,10-($AJ$334-'Indicator Data'!AR190)/($AJ$334-$AJ$333)*10)),1))</f>
        <v>5.5</v>
      </c>
      <c r="AK187" s="75">
        <f t="shared" si="39"/>
        <v>6</v>
      </c>
      <c r="AL187" s="79">
        <f t="shared" si="41"/>
        <v>6.1</v>
      </c>
      <c r="AM187" s="80">
        <f t="shared" si="40"/>
        <v>7.6</v>
      </c>
    </row>
    <row r="188" spans="1:39" ht="15.75" customHeight="1" x14ac:dyDescent="0.25">
      <c r="A188" s="47" t="s">
        <v>473</v>
      </c>
      <c r="B188" s="47" t="s">
        <v>474</v>
      </c>
      <c r="C188" s="47" t="s">
        <v>486</v>
      </c>
      <c r="D188" s="47" t="s">
        <v>487</v>
      </c>
      <c r="E188" s="72">
        <f>IF('Indicator Data'!O191="No data","x",ROUND(IF('Indicator Data'!O191&gt;E$334,10,IF('Indicator Data'!O191&lt;E$333,0,10-(E$334-'Indicator Data'!O191)/(E$334-E$333)*10)),1))</f>
        <v>10</v>
      </c>
      <c r="F188" s="73">
        <f>IF('Indicator Data'!P191="No data","x",ROUND(IF('Indicator Data'!P191^2&gt;F$334,10,IF('Indicator Data'!P191^2&lt;F$333,0,10-(F$334-'Indicator Data'!P191^2)/(F$334-F$333)*10)),1))</f>
        <v>9.1</v>
      </c>
      <c r="G188" s="81">
        <f>IF('Indicator Data'!Q191="No data","x",ROUND(IF('Indicator Data'!Q191^2&gt;G$334,10,IF('Indicator Data'!Q191^2&lt;G$333,0,10-(G$334-'Indicator Data'!Q191^2)/(G$334-G$333)*10)),1))</f>
        <v>9.5</v>
      </c>
      <c r="H188" s="81">
        <f>IF('Indicator Data'!R191="No data","x",ROUND(IF('Indicator Data'!R191&gt;H$334,10,IF('Indicator Data'!R191&lt;H$333,0,10-(H$334-'Indicator Data'!R191)/(H$334-H$333)*10)),1))</f>
        <v>10</v>
      </c>
      <c r="I188" s="73">
        <f t="shared" si="28"/>
        <v>9.8000000000000007</v>
      </c>
      <c r="J188" s="73">
        <v>10</v>
      </c>
      <c r="K188" s="73">
        <v>10</v>
      </c>
      <c r="L188" s="75">
        <f t="shared" si="29"/>
        <v>9.8000000000000007</v>
      </c>
      <c r="M188" s="72">
        <f>IF('Indicator Data'!U191="No data","x",ROUND(IF('Indicator Data'!U191&gt;M$334,0,IF('Indicator Data'!U191&lt;M$333,10,(M$334-'Indicator Data'!U191)/(M$334-M$333)*10)),1))</f>
        <v>9</v>
      </c>
      <c r="N188" s="72">
        <v>10</v>
      </c>
      <c r="O188" s="72">
        <v>2.0699999999999998</v>
      </c>
      <c r="P188" s="75">
        <f t="shared" si="30"/>
        <v>8.3000000000000007</v>
      </c>
      <c r="Q188" s="72">
        <f>IF('Indicator Data'!X191="No data","x",ROUND(IF('Indicator Data'!X191&gt;Q$334,10,IF('Indicator Data'!X191&lt;Q$333,0,10-(Q$334-'Indicator Data'!X191)/(Q$334-Q$333)*10)),1))</f>
        <v>7.7</v>
      </c>
      <c r="R188" s="75">
        <f t="shared" si="31"/>
        <v>7.7</v>
      </c>
      <c r="S188" s="76">
        <f t="shared" si="32"/>
        <v>8.9</v>
      </c>
      <c r="T188" s="77">
        <f>IF(AND('Indicator Data'!AC191="No data",'Indicator Data'!AD191="No data",'Indicator Data'!AE191="No data",'Indicator Data'!AF191="No data"),0,SUM('Indicator Data'!AC191:AF191)/100)</f>
        <v>450.21</v>
      </c>
      <c r="U188" s="72">
        <f t="shared" si="33"/>
        <v>10</v>
      </c>
      <c r="V188" s="78">
        <f>IF('Indicator Data'!BF191="No data","x",T188*100/'Indicator Data'!BF191)</f>
        <v>0.30845385969840433</v>
      </c>
      <c r="W188" s="72">
        <f t="shared" si="34"/>
        <v>10</v>
      </c>
      <c r="X188" s="79">
        <f t="shared" si="35"/>
        <v>10</v>
      </c>
      <c r="Y188" s="72">
        <f>IF('Indicator Data'!AK191="x","x",ROUND((PERCENTRANK('Indicator Data'!$AK$6:$AK$335,'Indicator Data'!AK191,2)*10),1))</f>
        <v>3.1</v>
      </c>
      <c r="Z188" s="72">
        <f>IF('Indicator Data'!AJ191="x","x",ROUND((PERCENTRANK('Indicator Data'!$AJ$6:$AJ$335,'Indicator Data'!AJ191,2)*10),1))</f>
        <v>2.9</v>
      </c>
      <c r="AA188" s="75">
        <f t="shared" si="36"/>
        <v>3</v>
      </c>
      <c r="AB188" s="72">
        <f>IF('Indicator Data'!Y191="No data","x",ROUND(IF('Indicator Data'!Y191&gt;AB$334,10,IF('Indicator Data'!Y191&lt;AB$333,0,10-(AB$334-'Indicator Data'!Y191)/(AB$334-AB$333)*10)),1))</f>
        <v>3.9</v>
      </c>
      <c r="AC188" s="72">
        <f>IF('Indicator Data'!AB191="No data","x",ROUND(IF('Indicator Data'!AB191&gt;AC$334,10,IF('Indicator Data'!AB191&lt;AC$333,0,10-(AC$334-'Indicator Data'!AB191)/(AC$334-AC$333)*10)),1))</f>
        <v>6.1</v>
      </c>
      <c r="AD188" s="72">
        <f>IF('Indicator Data'!AG191="No data","x",ROUND(IF('Indicator Data'!AG191&gt;AD$334,10,IF('Indicator Data'!AG191&lt;AD$333,0,10-(AD$334-'Indicator Data'!AG191)/(AD$334-AD$333)*10)),1))</f>
        <v>1.1000000000000001</v>
      </c>
      <c r="AE188" s="75">
        <f t="shared" si="37"/>
        <v>3.7</v>
      </c>
      <c r="AF188" s="72">
        <f>IF('Indicator Data'!AM191="No data","x",ROUND(IF('Indicator Data'!AM191&gt;AF$334,10,IF('Indicator Data'!AM191&lt;AF$333,0,10-(AF$334-'Indicator Data'!AM191)/(AF$334-AF$333)*10)),1))</f>
        <v>7.3</v>
      </c>
      <c r="AG188" s="72">
        <f>IF('Indicator Data'!AN191="No data","x",ROUND(IF('Indicator Data'!AN191&gt;AG$334,0,IF('Indicator Data'!AN191&lt;AG$333,10,(AG$334-'Indicator Data'!AN191)/(AG$334-AG$333)*10)),1))</f>
        <v>3.7</v>
      </c>
      <c r="AH188" s="75">
        <f t="shared" si="38"/>
        <v>5.5</v>
      </c>
      <c r="AI188" s="72">
        <f>IF('Indicator Data'!AP191="No data","x",ROUND(IF('Indicator Data'!AP191&gt;AI$334,10,IF('Indicator Data'!AP191&lt;AI$333,0,10-(AI$334-'Indicator Data'!AP191)/(AI$334-AI$333)*10)),1))</f>
        <v>2.6</v>
      </c>
      <c r="AJ188" s="72">
        <f>IF('Indicator Data'!AR191="No data","x",ROUND(IF('Indicator Data'!AR191&gt;$AJ$334,10,IF('Indicator Data'!AR191&lt;$AJ$333,0,10-($AJ$334-'Indicator Data'!AR191)/($AJ$334-$AJ$333)*10)),1))</f>
        <v>6.7</v>
      </c>
      <c r="AK188" s="75">
        <f t="shared" si="39"/>
        <v>4.7</v>
      </c>
      <c r="AL188" s="79">
        <f t="shared" si="41"/>
        <v>4.3</v>
      </c>
      <c r="AM188" s="80">
        <f t="shared" si="40"/>
        <v>8.4</v>
      </c>
    </row>
    <row r="189" spans="1:39" ht="15.75" customHeight="1" x14ac:dyDescent="0.25">
      <c r="A189" s="47" t="s">
        <v>473</v>
      </c>
      <c r="B189" s="47" t="s">
        <v>474</v>
      </c>
      <c r="C189" s="47" t="s">
        <v>488</v>
      </c>
      <c r="D189" s="47" t="s">
        <v>489</v>
      </c>
      <c r="E189" s="72">
        <f>IF('Indicator Data'!O192="No data","x",ROUND(IF('Indicator Data'!O192&gt;E$334,10,IF('Indicator Data'!O192&lt;E$333,0,10-(E$334-'Indicator Data'!O192)/(E$334-E$333)*10)),1))</f>
        <v>10</v>
      </c>
      <c r="F189" s="73">
        <f>IF('Indicator Data'!P192="No data","x",ROUND(IF('Indicator Data'!P192^2&gt;F$334,10,IF('Indicator Data'!P192^2&lt;F$333,0,10-(F$334-'Indicator Data'!P192^2)/(F$334-F$333)*10)),1))</f>
        <v>9.5</v>
      </c>
      <c r="G189" s="81">
        <f>IF('Indicator Data'!Q192="No data","x",ROUND(IF('Indicator Data'!Q192^2&gt;G$334,10,IF('Indicator Data'!Q192^2&lt;G$333,0,10-(G$334-'Indicator Data'!Q192^2)/(G$334-G$333)*10)),1))</f>
        <v>9.3000000000000007</v>
      </c>
      <c r="H189" s="81">
        <f>IF('Indicator Data'!R192="No data","x",ROUND(IF('Indicator Data'!R192&gt;H$334,10,IF('Indicator Data'!R192&lt;H$333,0,10-(H$334-'Indicator Data'!R192)/(H$334-H$333)*10)),1))</f>
        <v>10</v>
      </c>
      <c r="I189" s="73">
        <f t="shared" si="28"/>
        <v>9.6999999999999993</v>
      </c>
      <c r="J189" s="73">
        <v>10</v>
      </c>
      <c r="K189" s="73">
        <v>10</v>
      </c>
      <c r="L189" s="75">
        <f t="shared" si="29"/>
        <v>9.9</v>
      </c>
      <c r="M189" s="72">
        <f>IF('Indicator Data'!U192="No data","x",ROUND(IF('Indicator Data'!U192&gt;M$334,0,IF('Indicator Data'!U192&lt;M$333,10,(M$334-'Indicator Data'!U192)/(M$334-M$333)*10)),1))</f>
        <v>8.6</v>
      </c>
      <c r="N189" s="72">
        <v>10</v>
      </c>
      <c r="O189" s="72">
        <v>1.54</v>
      </c>
      <c r="P189" s="75">
        <f t="shared" si="30"/>
        <v>8.1</v>
      </c>
      <c r="Q189" s="72">
        <f>IF('Indicator Data'!X192="No data","x",ROUND(IF('Indicator Data'!X192&gt;Q$334,10,IF('Indicator Data'!X192&lt;Q$333,0,10-(Q$334-'Indicator Data'!X192)/(Q$334-Q$333)*10)),1))</f>
        <v>8.3000000000000007</v>
      </c>
      <c r="R189" s="75">
        <f t="shared" si="31"/>
        <v>8.3000000000000007</v>
      </c>
      <c r="S189" s="76">
        <f t="shared" si="32"/>
        <v>9.1</v>
      </c>
      <c r="T189" s="77">
        <f>IF(AND('Indicator Data'!AC192="No data",'Indicator Data'!AD192="No data",'Indicator Data'!AE192="No data",'Indicator Data'!AF192="No data"),0,SUM('Indicator Data'!AC192:AF192)/100)</f>
        <v>200</v>
      </c>
      <c r="U189" s="72">
        <f t="shared" si="33"/>
        <v>10</v>
      </c>
      <c r="V189" s="78">
        <f>IF('Indicator Data'!BF192="No data","x",T189*100/'Indicator Data'!BF192)</f>
        <v>0.17861289227856467</v>
      </c>
      <c r="W189" s="72">
        <f t="shared" si="34"/>
        <v>10</v>
      </c>
      <c r="X189" s="79">
        <f t="shared" si="35"/>
        <v>10</v>
      </c>
      <c r="Y189" s="72">
        <f>IF('Indicator Data'!AK192="x","x",ROUND((PERCENTRANK('Indicator Data'!$AK$6:$AK$335,'Indicator Data'!AK192,2)*10),1))</f>
        <v>4.9000000000000004</v>
      </c>
      <c r="Z189" s="72">
        <f>IF('Indicator Data'!AJ192="x","x",ROUND((PERCENTRANK('Indicator Data'!$AJ$6:$AJ$335,'Indicator Data'!AJ192,2)*10),1))</f>
        <v>4.7</v>
      </c>
      <c r="AA189" s="75">
        <f t="shared" si="36"/>
        <v>4.8</v>
      </c>
      <c r="AB189" s="72">
        <f>IF('Indicator Data'!Y192="No data","x",ROUND(IF('Indicator Data'!Y192&gt;AB$334,10,IF('Indicator Data'!Y192&lt;AB$333,0,10-(AB$334-'Indicator Data'!Y192)/(AB$334-AB$333)*10)),1))</f>
        <v>2.1</v>
      </c>
      <c r="AC189" s="72">
        <f>IF('Indicator Data'!AB192="No data","x",ROUND(IF('Indicator Data'!AB192&gt;AC$334,10,IF('Indicator Data'!AB192&lt;AC$333,0,10-(AC$334-'Indicator Data'!AB192)/(AC$334-AC$333)*10)),1))</f>
        <v>3.1</v>
      </c>
      <c r="AD189" s="72">
        <f>IF('Indicator Data'!AG192="No data","x",ROUND(IF('Indicator Data'!AG192&gt;AD$334,10,IF('Indicator Data'!AG192&lt;AD$333,0,10-(AD$334-'Indicator Data'!AG192)/(AD$334-AD$333)*10)),1))</f>
        <v>0.9</v>
      </c>
      <c r="AE189" s="75">
        <f t="shared" si="37"/>
        <v>2</v>
      </c>
      <c r="AF189" s="72">
        <f>IF('Indicator Data'!AM192="No data","x",ROUND(IF('Indicator Data'!AM192&gt;AF$334,10,IF('Indicator Data'!AM192&lt;AF$333,0,10-(AF$334-'Indicator Data'!AM192)/(AF$334-AF$333)*10)),1))</f>
        <v>5.8</v>
      </c>
      <c r="AG189" s="72">
        <f>IF('Indicator Data'!AN192="No data","x",ROUND(IF('Indicator Data'!AN192&gt;AG$334,0,IF('Indicator Data'!AN192&lt;AG$333,10,(AG$334-'Indicator Data'!AN192)/(AG$334-AG$333)*10)),1))</f>
        <v>3.1</v>
      </c>
      <c r="AH189" s="75">
        <f t="shared" si="38"/>
        <v>4.5</v>
      </c>
      <c r="AI189" s="72">
        <f>IF('Indicator Data'!AP192="No data","x",ROUND(IF('Indicator Data'!AP192&gt;AI$334,10,IF('Indicator Data'!AP192&lt;AI$333,0,10-(AI$334-'Indicator Data'!AP192)/(AI$334-AI$333)*10)),1))</f>
        <v>7.3</v>
      </c>
      <c r="AJ189" s="72">
        <f>IF('Indicator Data'!AR192="No data","x",ROUND(IF('Indicator Data'!AR192&gt;$AJ$334,10,IF('Indicator Data'!AR192&lt;$AJ$333,0,10-($AJ$334-'Indicator Data'!AR192)/($AJ$334-$AJ$333)*10)),1))</f>
        <v>6.4</v>
      </c>
      <c r="AK189" s="75">
        <f t="shared" si="39"/>
        <v>6.9</v>
      </c>
      <c r="AL189" s="79">
        <f t="shared" si="41"/>
        <v>4.8</v>
      </c>
      <c r="AM189" s="80">
        <f t="shared" si="40"/>
        <v>8.5</v>
      </c>
    </row>
    <row r="190" spans="1:39" ht="15.75" customHeight="1" x14ac:dyDescent="0.25">
      <c r="A190" s="47" t="s">
        <v>473</v>
      </c>
      <c r="B190" s="47" t="s">
        <v>490</v>
      </c>
      <c r="C190" s="47" t="s">
        <v>490</v>
      </c>
      <c r="D190" s="47" t="s">
        <v>491</v>
      </c>
      <c r="E190" s="72">
        <f>IF('Indicator Data'!O193="No data","x",ROUND(IF('Indicator Data'!O193&gt;E$334,10,IF('Indicator Data'!O193&lt;E$333,0,10-(E$334-'Indicator Data'!O193)/(E$334-E$333)*10)),1))</f>
        <v>7.8</v>
      </c>
      <c r="F190" s="73">
        <f>IF('Indicator Data'!P193="No data","x",ROUND(IF('Indicator Data'!P193^2&gt;F$334,10,IF('Indicator Data'!P193^2&lt;F$333,0,10-(F$334-'Indicator Data'!P193^2)/(F$334-F$333)*10)),1))</f>
        <v>9.1999999999999993</v>
      </c>
      <c r="G190" s="81">
        <f>IF('Indicator Data'!Q193="No data","x",ROUND(IF('Indicator Data'!Q193^2&gt;G$334,10,IF('Indicator Data'!Q193^2&lt;G$333,0,10-(G$334-'Indicator Data'!Q193^2)/(G$334-G$333)*10)),1))</f>
        <v>7.1</v>
      </c>
      <c r="H190" s="81">
        <f>IF('Indicator Data'!R193="No data","x",ROUND(IF('Indicator Data'!R193&gt;H$334,10,IF('Indicator Data'!R193&lt;H$333,0,10-(H$334-'Indicator Data'!R193)/(H$334-H$333)*10)),1))</f>
        <v>9</v>
      </c>
      <c r="I190" s="73">
        <f t="shared" si="28"/>
        <v>8.1</v>
      </c>
      <c r="J190" s="73">
        <v>7.3</v>
      </c>
      <c r="K190" s="73">
        <v>6.3</v>
      </c>
      <c r="L190" s="75">
        <f t="shared" si="29"/>
        <v>7.9</v>
      </c>
      <c r="M190" s="72">
        <f>IF('Indicator Data'!U193="No data","x",ROUND(IF('Indicator Data'!U193&gt;M$334,0,IF('Indicator Data'!U193&lt;M$333,10,(M$334-'Indicator Data'!U193)/(M$334-M$333)*10)),1))</f>
        <v>6.8</v>
      </c>
      <c r="N190" s="72">
        <v>8.4</v>
      </c>
      <c r="O190" s="72">
        <v>1.34</v>
      </c>
      <c r="P190" s="75">
        <f t="shared" si="30"/>
        <v>6.3</v>
      </c>
      <c r="Q190" s="72">
        <f>IF('Indicator Data'!X193="No data","x",ROUND(IF('Indicator Data'!X193&gt;Q$334,10,IF('Indicator Data'!X193&lt;Q$333,0,10-(Q$334-'Indicator Data'!X193)/(Q$334-Q$333)*10)),1))</f>
        <v>5.8</v>
      </c>
      <c r="R190" s="75">
        <f t="shared" si="31"/>
        <v>5.8</v>
      </c>
      <c r="S190" s="76">
        <f t="shared" si="32"/>
        <v>7</v>
      </c>
      <c r="T190" s="77">
        <f>IF(AND('Indicator Data'!AC193="No data",'Indicator Data'!AD193="No data",'Indicator Data'!AE193="No data",'Indicator Data'!AF193="No data"),0,SUM('Indicator Data'!AC193:AF193)/100)</f>
        <v>1040</v>
      </c>
      <c r="U190" s="72">
        <f t="shared" si="33"/>
        <v>10</v>
      </c>
      <c r="V190" s="78">
        <f>IF('Indicator Data'!BF193="No data","x",T190*100/'Indicator Data'!BF193)</f>
        <v>2.5499570920681625</v>
      </c>
      <c r="W190" s="72">
        <f t="shared" si="34"/>
        <v>10</v>
      </c>
      <c r="X190" s="79">
        <f t="shared" si="35"/>
        <v>10</v>
      </c>
      <c r="Y190" s="72">
        <f>IF('Indicator Data'!AK193="x","x",ROUND((PERCENTRANK('Indicator Data'!$AK$6:$AK$335,'Indicator Data'!AK193,2)*10),1))</f>
        <v>2.8</v>
      </c>
      <c r="Z190" s="72">
        <f>IF('Indicator Data'!AJ193="x","x",ROUND((PERCENTRANK('Indicator Data'!$AJ$6:$AJ$335,'Indicator Data'!AJ193,2)*10),1))</f>
        <v>2.6</v>
      </c>
      <c r="AA190" s="75">
        <f t="shared" si="36"/>
        <v>2.7</v>
      </c>
      <c r="AB190" s="72">
        <f>IF('Indicator Data'!Y193="No data","x",ROUND(IF('Indicator Data'!Y193&gt;AB$334,10,IF('Indicator Data'!Y193&lt;AB$333,0,10-(AB$334-'Indicator Data'!Y193)/(AB$334-AB$333)*10)),1))</f>
        <v>3.4</v>
      </c>
      <c r="AC190" s="72">
        <f>IF('Indicator Data'!AB193="No data","x",ROUND(IF('Indicator Data'!AB193&gt;AC$334,10,IF('Indicator Data'!AB193&lt;AC$333,0,10-(AC$334-'Indicator Data'!AB193)/(AC$334-AC$333)*10)),1))</f>
        <v>7.4</v>
      </c>
      <c r="AD190" s="72">
        <f>IF('Indicator Data'!AG193="No data","x",ROUND(IF('Indicator Data'!AG193&gt;AD$334,10,IF('Indicator Data'!AG193&lt;AD$333,0,10-(AD$334-'Indicator Data'!AG193)/(AD$334-AD$333)*10)),1))</f>
        <v>0.7</v>
      </c>
      <c r="AE190" s="75">
        <f t="shared" si="37"/>
        <v>3.8</v>
      </c>
      <c r="AF190" s="72">
        <f>IF('Indicator Data'!AM193="No data","x",ROUND(IF('Indicator Data'!AM193&gt;AF$334,10,IF('Indicator Data'!AM193&lt;AF$333,0,10-(AF$334-'Indicator Data'!AM193)/(AF$334-AF$333)*10)),1))</f>
        <v>5.5</v>
      </c>
      <c r="AG190" s="72">
        <f>IF('Indicator Data'!AN193="No data","x",ROUND(IF('Indicator Data'!AN193&gt;AG$334,0,IF('Indicator Data'!AN193&lt;AG$333,10,(AG$334-'Indicator Data'!AN193)/(AG$334-AG$333)*10)),1))</f>
        <v>4.9000000000000004</v>
      </c>
      <c r="AH190" s="75">
        <f t="shared" si="38"/>
        <v>5.2</v>
      </c>
      <c r="AI190" s="72">
        <f>IF('Indicator Data'!AP193="No data","x",ROUND(IF('Indicator Data'!AP193&gt;AI$334,10,IF('Indicator Data'!AP193&lt;AI$333,0,10-(AI$334-'Indicator Data'!AP193)/(AI$334-AI$333)*10)),1))</f>
        <v>5.9</v>
      </c>
      <c r="AJ190" s="72">
        <f>IF('Indicator Data'!AR193="No data","x",ROUND(IF('Indicator Data'!AR193&gt;$AJ$334,10,IF('Indicator Data'!AR193&lt;$AJ$333,0,10-($AJ$334-'Indicator Data'!AR193)/($AJ$334-$AJ$333)*10)),1))</f>
        <v>5.7</v>
      </c>
      <c r="AK190" s="75">
        <f t="shared" si="39"/>
        <v>5.8</v>
      </c>
      <c r="AL190" s="79">
        <f t="shared" si="41"/>
        <v>4.5</v>
      </c>
      <c r="AM190" s="80">
        <f t="shared" si="40"/>
        <v>8.4</v>
      </c>
    </row>
    <row r="191" spans="1:39" ht="15.75" customHeight="1" x14ac:dyDescent="0.25">
      <c r="A191" s="47" t="s">
        <v>473</v>
      </c>
      <c r="B191" s="47" t="s">
        <v>490</v>
      </c>
      <c r="C191" s="47" t="s">
        <v>492</v>
      </c>
      <c r="D191" s="47" t="s">
        <v>493</v>
      </c>
      <c r="E191" s="72">
        <f>IF('Indicator Data'!O194="No data","x",ROUND(IF('Indicator Data'!O194&gt;E$334,10,IF('Indicator Data'!O194&lt;E$333,0,10-(E$334-'Indicator Data'!O194)/(E$334-E$333)*10)),1))</f>
        <v>9.3000000000000007</v>
      </c>
      <c r="F191" s="73">
        <f>IF('Indicator Data'!P194="No data","x",ROUND(IF('Indicator Data'!P194^2&gt;F$334,10,IF('Indicator Data'!P194^2&lt;F$333,0,10-(F$334-'Indicator Data'!P194^2)/(F$334-F$333)*10)),1))</f>
        <v>9.1999999999999993</v>
      </c>
      <c r="G191" s="81">
        <f>IF('Indicator Data'!Q194="No data","x",ROUND(IF('Indicator Data'!Q194^2&gt;G$334,10,IF('Indicator Data'!Q194^2&lt;G$333,0,10-(G$334-'Indicator Data'!Q194^2)/(G$334-G$333)*10)),1))</f>
        <v>6.2</v>
      </c>
      <c r="H191" s="81">
        <f>IF('Indicator Data'!R194="No data","x",ROUND(IF('Indicator Data'!R194&gt;H$334,10,IF('Indicator Data'!R194&lt;H$333,0,10-(H$334-'Indicator Data'!R194)/(H$334-H$333)*10)),1))</f>
        <v>10</v>
      </c>
      <c r="I191" s="73">
        <f t="shared" si="28"/>
        <v>8.1</v>
      </c>
      <c r="J191" s="73">
        <v>10</v>
      </c>
      <c r="K191" s="73">
        <v>10</v>
      </c>
      <c r="L191" s="75">
        <f t="shared" si="29"/>
        <v>9.4</v>
      </c>
      <c r="M191" s="72">
        <f>IF('Indicator Data'!U194="No data","x",ROUND(IF('Indicator Data'!U194&gt;M$334,0,IF('Indicator Data'!U194&lt;M$333,10,(M$334-'Indicator Data'!U194)/(M$334-M$333)*10)),1))</f>
        <v>7.8</v>
      </c>
      <c r="N191" s="72">
        <v>10</v>
      </c>
      <c r="O191" s="72">
        <v>1.23</v>
      </c>
      <c r="P191" s="75">
        <f t="shared" si="30"/>
        <v>7.8</v>
      </c>
      <c r="Q191" s="72">
        <f>IF('Indicator Data'!X194="No data","x",ROUND(IF('Indicator Data'!X194&gt;Q$334,10,IF('Indicator Data'!X194&lt;Q$333,0,10-(Q$334-'Indicator Data'!X194)/(Q$334-Q$333)*10)),1))</f>
        <v>6.7</v>
      </c>
      <c r="R191" s="75">
        <f t="shared" si="31"/>
        <v>6.7</v>
      </c>
      <c r="S191" s="76">
        <f t="shared" si="32"/>
        <v>8.3000000000000007</v>
      </c>
      <c r="T191" s="77">
        <f>IF(AND('Indicator Data'!AC194="No data",'Indicator Data'!AD194="No data",'Indicator Data'!AE194="No data",'Indicator Data'!AF194="No data"),0,SUM('Indicator Data'!AC194:AF194)/100)</f>
        <v>2000</v>
      </c>
      <c r="U191" s="72">
        <f t="shared" si="33"/>
        <v>10</v>
      </c>
      <c r="V191" s="78">
        <f>IF('Indicator Data'!BF194="No data","x",T191*100/'Indicator Data'!BF194)</f>
        <v>3.600684129984697</v>
      </c>
      <c r="W191" s="72">
        <f t="shared" si="34"/>
        <v>10</v>
      </c>
      <c r="X191" s="79">
        <f t="shared" si="35"/>
        <v>10</v>
      </c>
      <c r="Y191" s="72">
        <f>IF('Indicator Data'!AK194="x","x",ROUND((PERCENTRANK('Indicator Data'!$AK$6:$AK$335,'Indicator Data'!AK194,2)*10),1))</f>
        <v>6.1</v>
      </c>
      <c r="Z191" s="72">
        <f>IF('Indicator Data'!AJ194="x","x",ROUND((PERCENTRANK('Indicator Data'!$AJ$6:$AJ$335,'Indicator Data'!AJ194,2)*10),1))</f>
        <v>6</v>
      </c>
      <c r="AA191" s="75">
        <f t="shared" si="36"/>
        <v>6.1</v>
      </c>
      <c r="AB191" s="72">
        <f>IF('Indicator Data'!Y194="No data","x",ROUND(IF('Indicator Data'!Y194&gt;AB$334,10,IF('Indicator Data'!Y194&lt;AB$333,0,10-(AB$334-'Indicator Data'!Y194)/(AB$334-AB$333)*10)),1))</f>
        <v>3.2</v>
      </c>
      <c r="AC191" s="72">
        <f>IF('Indicator Data'!AB194="No data","x",ROUND(IF('Indicator Data'!AB194&gt;AC$334,10,IF('Indicator Data'!AB194&lt;AC$333,0,10-(AC$334-'Indicator Data'!AB194)/(AC$334-AC$333)*10)),1))</f>
        <v>6</v>
      </c>
      <c r="AD191" s="72">
        <f>IF('Indicator Data'!AG194="No data","x",ROUND(IF('Indicator Data'!AG194&gt;AD$334,10,IF('Indicator Data'!AG194&lt;AD$333,0,10-(AD$334-'Indicator Data'!AG194)/(AD$334-AD$333)*10)),1))</f>
        <v>0.4</v>
      </c>
      <c r="AE191" s="75">
        <f t="shared" si="37"/>
        <v>3.2</v>
      </c>
      <c r="AF191" s="72">
        <f>IF('Indicator Data'!AM194="No data","x",ROUND(IF('Indicator Data'!AM194&gt;AF$334,10,IF('Indicator Data'!AM194&lt;AF$333,0,10-(AF$334-'Indicator Data'!AM194)/(AF$334-AF$333)*10)),1))</f>
        <v>4.8</v>
      </c>
      <c r="AG191" s="72">
        <f>IF('Indicator Data'!AN194="No data","x",ROUND(IF('Indicator Data'!AN194&gt;AG$334,0,IF('Indicator Data'!AN194&lt;AG$333,10,(AG$334-'Indicator Data'!AN194)/(AG$334-AG$333)*10)),1))</f>
        <v>5.2</v>
      </c>
      <c r="AH191" s="75">
        <f t="shared" si="38"/>
        <v>5</v>
      </c>
      <c r="AI191" s="72">
        <f>IF('Indicator Data'!AP194="No data","x",ROUND(IF('Indicator Data'!AP194&gt;AI$334,10,IF('Indicator Data'!AP194&lt;AI$333,0,10-(AI$334-'Indicator Data'!AP194)/(AI$334-AI$333)*10)),1))</f>
        <v>7</v>
      </c>
      <c r="AJ191" s="72">
        <f>IF('Indicator Data'!AR194="No data","x",ROUND(IF('Indicator Data'!AR194&gt;$AJ$334,10,IF('Indicator Data'!AR194&lt;$AJ$333,0,10-($AJ$334-'Indicator Data'!AR194)/($AJ$334-$AJ$333)*10)),1))</f>
        <v>6.3</v>
      </c>
      <c r="AK191" s="75">
        <f t="shared" si="39"/>
        <v>6.7</v>
      </c>
      <c r="AL191" s="79">
        <f t="shared" si="41"/>
        <v>5.4</v>
      </c>
      <c r="AM191" s="80">
        <f t="shared" si="40"/>
        <v>8.6</v>
      </c>
    </row>
    <row r="192" spans="1:39" ht="15.75" customHeight="1" x14ac:dyDescent="0.25">
      <c r="A192" s="47" t="s">
        <v>473</v>
      </c>
      <c r="B192" s="47" t="s">
        <v>494</v>
      </c>
      <c r="C192" s="47" t="s">
        <v>494</v>
      </c>
      <c r="D192" s="47" t="s">
        <v>495</v>
      </c>
      <c r="E192" s="72">
        <f>IF('Indicator Data'!O195="No data","x",ROUND(IF('Indicator Data'!O195&gt;E$334,10,IF('Indicator Data'!O195&lt;E$333,0,10-(E$334-'Indicator Data'!O195)/(E$334-E$333)*10)),1))</f>
        <v>8.6999999999999993</v>
      </c>
      <c r="F192" s="73">
        <f>IF('Indicator Data'!P195="No data","x",ROUND(IF('Indicator Data'!P195^2&gt;F$334,10,IF('Indicator Data'!P195^2&lt;F$333,0,10-(F$334-'Indicator Data'!P195^2)/(F$334-F$333)*10)),1))</f>
        <v>6.6</v>
      </c>
      <c r="G192" s="81">
        <f>IF('Indicator Data'!Q195="No data","x",ROUND(IF('Indicator Data'!Q195^2&gt;G$334,10,IF('Indicator Data'!Q195^2&lt;G$333,0,10-(G$334-'Indicator Data'!Q195^2)/(G$334-G$333)*10)),1))</f>
        <v>8.6</v>
      </c>
      <c r="H192" s="81">
        <f>IF('Indicator Data'!R195="No data","x",ROUND(IF('Indicator Data'!R195&gt;H$334,10,IF('Indicator Data'!R195&lt;H$333,0,10-(H$334-'Indicator Data'!R195)/(H$334-H$333)*10)),1))</f>
        <v>10</v>
      </c>
      <c r="I192" s="73">
        <f t="shared" si="28"/>
        <v>9.3000000000000007</v>
      </c>
      <c r="J192" s="73">
        <v>10</v>
      </c>
      <c r="K192" s="73">
        <v>10</v>
      </c>
      <c r="L192" s="75">
        <f t="shared" si="29"/>
        <v>9.1999999999999993</v>
      </c>
      <c r="M192" s="72">
        <f>IF('Indicator Data'!U195="No data","x",ROUND(IF('Indicator Data'!U195&gt;M$334,0,IF('Indicator Data'!U195&lt;M$333,10,(M$334-'Indicator Data'!U195)/(M$334-M$333)*10)),1))</f>
        <v>6.7</v>
      </c>
      <c r="N192" s="72">
        <v>9.8000000000000007</v>
      </c>
      <c r="O192" s="72">
        <v>2.2200000000000002</v>
      </c>
      <c r="P192" s="75">
        <f t="shared" si="30"/>
        <v>7.4</v>
      </c>
      <c r="Q192" s="72">
        <f>IF('Indicator Data'!X195="No data","x",ROUND(IF('Indicator Data'!X195&gt;Q$334,10,IF('Indicator Data'!X195&lt;Q$333,0,10-(Q$334-'Indicator Data'!X195)/(Q$334-Q$333)*10)),1))</f>
        <v>6.7</v>
      </c>
      <c r="R192" s="75">
        <f t="shared" si="31"/>
        <v>6.7</v>
      </c>
      <c r="S192" s="76">
        <f t="shared" si="32"/>
        <v>8.1</v>
      </c>
      <c r="T192" s="77">
        <f>IF(AND('Indicator Data'!AC195="No data",'Indicator Data'!AD195="No data",'Indicator Data'!AE195="No data",'Indicator Data'!AF195="No data"),0,SUM('Indicator Data'!AC195:AF195)/100)</f>
        <v>29.84</v>
      </c>
      <c r="U192" s="72">
        <f t="shared" si="33"/>
        <v>10</v>
      </c>
      <c r="V192" s="78">
        <f>IF('Indicator Data'!BF195="No data","x",T192*100/'Indicator Data'!BF195)</f>
        <v>1.8046349605689679E-2</v>
      </c>
      <c r="W192" s="72">
        <f t="shared" si="34"/>
        <v>6.5</v>
      </c>
      <c r="X192" s="79">
        <f t="shared" si="35"/>
        <v>8.3000000000000007</v>
      </c>
      <c r="Y192" s="72">
        <f>IF('Indicator Data'!AK195="x","x",ROUND((PERCENTRANK('Indicator Data'!$AK$6:$AK$335,'Indicator Data'!AK195,2)*10),1))</f>
        <v>6.4</v>
      </c>
      <c r="Z192" s="72">
        <f>IF('Indicator Data'!AJ195="x","x",ROUND((PERCENTRANK('Indicator Data'!$AJ$6:$AJ$335,'Indicator Data'!AJ195,2)*10),1))</f>
        <v>6.3</v>
      </c>
      <c r="AA192" s="75">
        <f t="shared" si="36"/>
        <v>6.4</v>
      </c>
      <c r="AB192" s="72">
        <f>IF('Indicator Data'!Y195="No data","x",ROUND(IF('Indicator Data'!Y195&gt;AB$334,10,IF('Indicator Data'!Y195&lt;AB$333,0,10-(AB$334-'Indicator Data'!Y195)/(AB$334-AB$333)*10)),1))</f>
        <v>2.2000000000000002</v>
      </c>
      <c r="AC192" s="72">
        <f>IF('Indicator Data'!AB195="No data","x",ROUND(IF('Indicator Data'!AB195&gt;AC$334,10,IF('Indicator Data'!AB195&lt;AC$333,0,10-(AC$334-'Indicator Data'!AB195)/(AC$334-AC$333)*10)),1))</f>
        <v>5</v>
      </c>
      <c r="AD192" s="72">
        <f>IF('Indicator Data'!AG195="No data","x",ROUND(IF('Indicator Data'!AG195&gt;AD$334,10,IF('Indicator Data'!AG195&lt;AD$333,0,10-(AD$334-'Indicator Data'!AG195)/(AD$334-AD$333)*10)),1))</f>
        <v>2.5</v>
      </c>
      <c r="AE192" s="75">
        <f t="shared" si="37"/>
        <v>3.2</v>
      </c>
      <c r="AF192" s="72">
        <f>IF('Indicator Data'!AM195="No data","x",ROUND(IF('Indicator Data'!AM195&gt;AF$334,10,IF('Indicator Data'!AM195&lt;AF$333,0,10-(AF$334-'Indicator Data'!AM195)/(AF$334-AF$333)*10)),1))</f>
        <v>6.8</v>
      </c>
      <c r="AG192" s="72">
        <f>IF('Indicator Data'!AN195="No data","x",ROUND(IF('Indicator Data'!AN195&gt;AG$334,0,IF('Indicator Data'!AN195&lt;AG$333,10,(AG$334-'Indicator Data'!AN195)/(AG$334-AG$333)*10)),1))</f>
        <v>4.5</v>
      </c>
      <c r="AH192" s="75">
        <f t="shared" si="38"/>
        <v>5.7</v>
      </c>
      <c r="AI192" s="72">
        <f>IF('Indicator Data'!AP195="No data","x",ROUND(IF('Indicator Data'!AP195&gt;AI$334,10,IF('Indicator Data'!AP195&lt;AI$333,0,10-(AI$334-'Indicator Data'!AP195)/(AI$334-AI$333)*10)),1))</f>
        <v>5</v>
      </c>
      <c r="AJ192" s="72">
        <f>IF('Indicator Data'!AR195="No data","x",ROUND(IF('Indicator Data'!AR195&gt;$AJ$334,10,IF('Indicator Data'!AR195&lt;$AJ$333,0,10-($AJ$334-'Indicator Data'!AR195)/($AJ$334-$AJ$333)*10)),1))</f>
        <v>6.1</v>
      </c>
      <c r="AK192" s="75">
        <f t="shared" si="39"/>
        <v>5.6</v>
      </c>
      <c r="AL192" s="79">
        <f t="shared" si="41"/>
        <v>5.3</v>
      </c>
      <c r="AM192" s="80">
        <f t="shared" si="40"/>
        <v>7.1</v>
      </c>
    </row>
    <row r="193" spans="1:39" ht="15.75" customHeight="1" x14ac:dyDescent="0.25">
      <c r="A193" s="47" t="s">
        <v>473</v>
      </c>
      <c r="B193" s="47" t="s">
        <v>494</v>
      </c>
      <c r="C193" s="47" t="s">
        <v>496</v>
      </c>
      <c r="D193" s="47" t="s">
        <v>497</v>
      </c>
      <c r="E193" s="72">
        <f>IF('Indicator Data'!O196="No data","x",ROUND(IF('Indicator Data'!O196&gt;E$334,10,IF('Indicator Data'!O196&lt;E$333,0,10-(E$334-'Indicator Data'!O196)/(E$334-E$333)*10)),1))</f>
        <v>7.4</v>
      </c>
      <c r="F193" s="73">
        <f>IF('Indicator Data'!P196="No data","x",ROUND(IF('Indicator Data'!P196^2&gt;F$334,10,IF('Indicator Data'!P196^2&lt;F$333,0,10-(F$334-'Indicator Data'!P196^2)/(F$334-F$333)*10)),1))</f>
        <v>9.9</v>
      </c>
      <c r="G193" s="81">
        <f>IF('Indicator Data'!Q196="No data","x",ROUND(IF('Indicator Data'!Q196^2&gt;G$334,10,IF('Indicator Data'!Q196^2&lt;G$333,0,10-(G$334-'Indicator Data'!Q196^2)/(G$334-G$333)*10)),1))</f>
        <v>9.1999999999999993</v>
      </c>
      <c r="H193" s="81">
        <f>IF('Indicator Data'!R196="No data","x",ROUND(IF('Indicator Data'!R196&gt;H$334,10,IF('Indicator Data'!R196&lt;H$333,0,10-(H$334-'Indicator Data'!R196)/(H$334-H$333)*10)),1))</f>
        <v>10</v>
      </c>
      <c r="I193" s="73">
        <f t="shared" si="28"/>
        <v>9.6</v>
      </c>
      <c r="J193" s="73">
        <v>10</v>
      </c>
      <c r="K193" s="73">
        <v>4.9000000000000004</v>
      </c>
      <c r="L193" s="75">
        <f t="shared" si="29"/>
        <v>9</v>
      </c>
      <c r="M193" s="72">
        <f>IF('Indicator Data'!U196="No data","x",ROUND(IF('Indicator Data'!U196&gt;M$334,0,IF('Indicator Data'!U196&lt;M$333,10,(M$334-'Indicator Data'!U196)/(M$334-M$333)*10)),1))</f>
        <v>8.4</v>
      </c>
      <c r="N193" s="72">
        <v>9</v>
      </c>
      <c r="O193" s="72">
        <v>1.48</v>
      </c>
      <c r="P193" s="75">
        <f t="shared" si="30"/>
        <v>7.3</v>
      </c>
      <c r="Q193" s="72">
        <f>IF('Indicator Data'!X196="No data","x",ROUND(IF('Indicator Data'!X196&gt;Q$334,10,IF('Indicator Data'!X196&lt;Q$333,0,10-(Q$334-'Indicator Data'!X196)/(Q$334-Q$333)*10)),1))</f>
        <v>6.1</v>
      </c>
      <c r="R193" s="75">
        <f t="shared" si="31"/>
        <v>6.1</v>
      </c>
      <c r="S193" s="76">
        <f t="shared" si="32"/>
        <v>7.9</v>
      </c>
      <c r="T193" s="77">
        <f>IF(AND('Indicator Data'!AC196="No data",'Indicator Data'!AD196="No data",'Indicator Data'!AE196="No data",'Indicator Data'!AF196="No data"),0,SUM('Indicator Data'!AC196:AF196)/100)</f>
        <v>0</v>
      </c>
      <c r="U193" s="72">
        <f t="shared" si="33"/>
        <v>0</v>
      </c>
      <c r="V193" s="78">
        <f>IF('Indicator Data'!BF196="No data","x",T193*100/'Indicator Data'!BF196)</f>
        <v>0</v>
      </c>
      <c r="W193" s="72">
        <f t="shared" si="34"/>
        <v>0</v>
      </c>
      <c r="X193" s="79">
        <f t="shared" si="35"/>
        <v>0</v>
      </c>
      <c r="Y193" s="72">
        <f>IF('Indicator Data'!AK196="x","x",ROUND((PERCENTRANK('Indicator Data'!$AK$6:$AK$335,'Indicator Data'!AK196,2)*10),1))</f>
        <v>1</v>
      </c>
      <c r="Z193" s="72">
        <f>IF('Indicator Data'!AJ196="x","x",ROUND((PERCENTRANK('Indicator Data'!$AJ$6:$AJ$335,'Indicator Data'!AJ196,2)*10),1))</f>
        <v>1</v>
      </c>
      <c r="AA193" s="75">
        <f t="shared" si="36"/>
        <v>1</v>
      </c>
      <c r="AB193" s="72">
        <f>IF('Indicator Data'!Y196="No data","x",ROUND(IF('Indicator Data'!Y196&gt;AB$334,10,IF('Indicator Data'!Y196&lt;AB$333,0,10-(AB$334-'Indicator Data'!Y196)/(AB$334-AB$333)*10)),1))</f>
        <v>1.4</v>
      </c>
      <c r="AC193" s="72">
        <f>IF('Indicator Data'!AB196="No data","x",ROUND(IF('Indicator Data'!AB196&gt;AC$334,10,IF('Indicator Data'!AB196&lt;AC$333,0,10-(AC$334-'Indicator Data'!AB196)/(AC$334-AC$333)*10)),1))</f>
        <v>3.4</v>
      </c>
      <c r="AD193" s="72">
        <f>IF('Indicator Data'!AG196="No data","x",ROUND(IF('Indicator Data'!AG196&gt;AD$334,10,IF('Indicator Data'!AG196&lt;AD$333,0,10-(AD$334-'Indicator Data'!AG196)/(AD$334-AD$333)*10)),1))</f>
        <v>0.7</v>
      </c>
      <c r="AE193" s="75">
        <f t="shared" si="37"/>
        <v>1.8</v>
      </c>
      <c r="AF193" s="72">
        <f>IF('Indicator Data'!AM196="No data","x",ROUND(IF('Indicator Data'!AM196&gt;AF$334,10,IF('Indicator Data'!AM196&lt;AF$333,0,10-(AF$334-'Indicator Data'!AM196)/(AF$334-AF$333)*10)),1))</f>
        <v>6.5</v>
      </c>
      <c r="AG193" s="72">
        <f>IF('Indicator Data'!AN196="No data","x",ROUND(IF('Indicator Data'!AN196&gt;AG$334,0,IF('Indicator Data'!AN196&lt;AG$333,10,(AG$334-'Indicator Data'!AN196)/(AG$334-AG$333)*10)),1))</f>
        <v>1.2</v>
      </c>
      <c r="AH193" s="75">
        <f t="shared" si="38"/>
        <v>3.9</v>
      </c>
      <c r="AI193" s="72">
        <f>IF('Indicator Data'!AP196="No data","x",ROUND(IF('Indicator Data'!AP196&gt;AI$334,10,IF('Indicator Data'!AP196&lt;AI$333,0,10-(AI$334-'Indicator Data'!AP196)/(AI$334-AI$333)*10)),1))</f>
        <v>5.5</v>
      </c>
      <c r="AJ193" s="72">
        <f>IF('Indicator Data'!AR196="No data","x",ROUND(IF('Indicator Data'!AR196&gt;$AJ$334,10,IF('Indicator Data'!AR196&lt;$AJ$333,0,10-($AJ$334-'Indicator Data'!AR196)/($AJ$334-$AJ$333)*10)),1))</f>
        <v>5.4</v>
      </c>
      <c r="AK193" s="75">
        <f t="shared" si="39"/>
        <v>5.5</v>
      </c>
      <c r="AL193" s="79">
        <f t="shared" si="41"/>
        <v>3.3</v>
      </c>
      <c r="AM193" s="80">
        <f t="shared" si="40"/>
        <v>1.8</v>
      </c>
    </row>
    <row r="194" spans="1:39" ht="15.75" customHeight="1" x14ac:dyDescent="0.25">
      <c r="A194" s="47" t="s">
        <v>473</v>
      </c>
      <c r="B194" s="47" t="s">
        <v>494</v>
      </c>
      <c r="C194" s="47" t="s">
        <v>498</v>
      </c>
      <c r="D194" s="47" t="s">
        <v>499</v>
      </c>
      <c r="E194" s="72">
        <f>IF('Indicator Data'!O197="No data","x",ROUND(IF('Indicator Data'!O197&gt;E$334,10,IF('Indicator Data'!O197&lt;E$333,0,10-(E$334-'Indicator Data'!O197)/(E$334-E$333)*10)),1))</f>
        <v>9</v>
      </c>
      <c r="F194" s="73">
        <f>IF('Indicator Data'!P197="No data","x",ROUND(IF('Indicator Data'!P197^2&gt;F$334,10,IF('Indicator Data'!P197^2&lt;F$333,0,10-(F$334-'Indicator Data'!P197^2)/(F$334-F$333)*10)),1))</f>
        <v>9.6999999999999993</v>
      </c>
      <c r="G194" s="81">
        <f>IF('Indicator Data'!Q197="No data","x",ROUND(IF('Indicator Data'!Q197^2&gt;G$334,10,IF('Indicator Data'!Q197^2&lt;G$333,0,10-(G$334-'Indicator Data'!Q197^2)/(G$334-G$333)*10)),1))</f>
        <v>9.8000000000000007</v>
      </c>
      <c r="H194" s="81">
        <f>IF('Indicator Data'!R197="No data","x",ROUND(IF('Indicator Data'!R197&gt;H$334,10,IF('Indicator Data'!R197&lt;H$333,0,10-(H$334-'Indicator Data'!R197)/(H$334-H$333)*10)),1))</f>
        <v>10</v>
      </c>
      <c r="I194" s="73">
        <f t="shared" si="28"/>
        <v>9.9</v>
      </c>
      <c r="J194" s="73">
        <v>10</v>
      </c>
      <c r="K194" s="73">
        <v>8.9</v>
      </c>
      <c r="L194" s="75">
        <f t="shared" si="29"/>
        <v>9.6</v>
      </c>
      <c r="M194" s="72">
        <f>IF('Indicator Data'!U197="No data","x",ROUND(IF('Indicator Data'!U197&gt;M$334,0,IF('Indicator Data'!U197&lt;M$333,10,(M$334-'Indicator Data'!U197)/(M$334-M$333)*10)),1))</f>
        <v>6.2</v>
      </c>
      <c r="N194" s="72">
        <v>9.1</v>
      </c>
      <c r="O194" s="72">
        <v>1.17</v>
      </c>
      <c r="P194" s="75">
        <f t="shared" si="30"/>
        <v>6.5</v>
      </c>
      <c r="Q194" s="72">
        <f>IF('Indicator Data'!X197="No data","x",ROUND(IF('Indicator Data'!X197&gt;Q$334,10,IF('Indicator Data'!X197&lt;Q$333,0,10-(Q$334-'Indicator Data'!X197)/(Q$334-Q$333)*10)),1))</f>
        <v>6.8</v>
      </c>
      <c r="R194" s="75">
        <f t="shared" si="31"/>
        <v>6.8</v>
      </c>
      <c r="S194" s="76">
        <f t="shared" si="32"/>
        <v>8.1</v>
      </c>
      <c r="T194" s="77">
        <f>IF(AND('Indicator Data'!AC197="No data",'Indicator Data'!AD197="No data",'Indicator Data'!AE197="No data",'Indicator Data'!AF197="No data"),0,SUM('Indicator Data'!AC197:AF197)/100)</f>
        <v>0</v>
      </c>
      <c r="U194" s="72">
        <f t="shared" si="33"/>
        <v>0</v>
      </c>
      <c r="V194" s="78">
        <f>IF('Indicator Data'!BF197="No data","x",T194*100/'Indicator Data'!BF197)</f>
        <v>0</v>
      </c>
      <c r="W194" s="72">
        <f t="shared" si="34"/>
        <v>0</v>
      </c>
      <c r="X194" s="79">
        <f t="shared" si="35"/>
        <v>0</v>
      </c>
      <c r="Y194" s="72">
        <f>IF('Indicator Data'!AK197="x","x",ROUND((PERCENTRANK('Indicator Data'!$AK$6:$AK$335,'Indicator Data'!AK197,2)*10),1))</f>
        <v>1.9</v>
      </c>
      <c r="Z194" s="72">
        <f>IF('Indicator Data'!AJ197="x","x",ROUND((PERCENTRANK('Indicator Data'!$AJ$6:$AJ$335,'Indicator Data'!AJ197,2)*10),1))</f>
        <v>1.9</v>
      </c>
      <c r="AA194" s="75">
        <f t="shared" si="36"/>
        <v>1.9</v>
      </c>
      <c r="AB194" s="72">
        <f>IF('Indicator Data'!Y197="No data","x",ROUND(IF('Indicator Data'!Y197&gt;AB$334,10,IF('Indicator Data'!Y197&lt;AB$333,0,10-(AB$334-'Indicator Data'!Y197)/(AB$334-AB$333)*10)),1))</f>
        <v>1.9</v>
      </c>
      <c r="AC194" s="72">
        <f>IF('Indicator Data'!AB197="No data","x",ROUND(IF('Indicator Data'!AB197&gt;AC$334,10,IF('Indicator Data'!AB197&lt;AC$333,0,10-(AC$334-'Indicator Data'!AB197)/(AC$334-AC$333)*10)),1))</f>
        <v>4.8</v>
      </c>
      <c r="AD194" s="72">
        <f>IF('Indicator Data'!AG197="No data","x",ROUND(IF('Indicator Data'!AG197&gt;AD$334,10,IF('Indicator Data'!AG197&lt;AD$333,0,10-(AD$334-'Indicator Data'!AG197)/(AD$334-AD$333)*10)),1))</f>
        <v>1.4</v>
      </c>
      <c r="AE194" s="75">
        <f t="shared" si="37"/>
        <v>2.7</v>
      </c>
      <c r="AF194" s="72">
        <f>IF('Indicator Data'!AM197="No data","x",ROUND(IF('Indicator Data'!AM197&gt;AF$334,10,IF('Indicator Data'!AM197&lt;AF$333,0,10-(AF$334-'Indicator Data'!AM197)/(AF$334-AF$333)*10)),1))</f>
        <v>5.9</v>
      </c>
      <c r="AG194" s="72">
        <f>IF('Indicator Data'!AN197="No data","x",ROUND(IF('Indicator Data'!AN197&gt;AG$334,0,IF('Indicator Data'!AN197&lt;AG$333,10,(AG$334-'Indicator Data'!AN197)/(AG$334-AG$333)*10)),1))</f>
        <v>2.7</v>
      </c>
      <c r="AH194" s="75">
        <f t="shared" si="38"/>
        <v>4.3</v>
      </c>
      <c r="AI194" s="72">
        <f>IF('Indicator Data'!AP197="No data","x",ROUND(IF('Indicator Data'!AP197&gt;AI$334,10,IF('Indicator Data'!AP197&lt;AI$333,0,10-(AI$334-'Indicator Data'!AP197)/(AI$334-AI$333)*10)),1))</f>
        <v>4.0999999999999996</v>
      </c>
      <c r="AJ194" s="72">
        <f>IF('Indicator Data'!AR197="No data","x",ROUND(IF('Indicator Data'!AR197&gt;$AJ$334,10,IF('Indicator Data'!AR197&lt;$AJ$333,0,10-($AJ$334-'Indicator Data'!AR197)/($AJ$334-$AJ$333)*10)),1))</f>
        <v>4.5</v>
      </c>
      <c r="AK194" s="75">
        <f t="shared" si="39"/>
        <v>4.3</v>
      </c>
      <c r="AL194" s="79">
        <f t="shared" si="41"/>
        <v>3.4</v>
      </c>
      <c r="AM194" s="80">
        <f t="shared" si="40"/>
        <v>1.9</v>
      </c>
    </row>
    <row r="195" spans="1:39" ht="15.75" customHeight="1" x14ac:dyDescent="0.25">
      <c r="A195" s="47" t="s">
        <v>473</v>
      </c>
      <c r="B195" s="47" t="s">
        <v>494</v>
      </c>
      <c r="C195" s="47" t="s">
        <v>500</v>
      </c>
      <c r="D195" s="47" t="s">
        <v>501</v>
      </c>
      <c r="E195" s="72">
        <f>IF('Indicator Data'!O198="No data","x",ROUND(IF('Indicator Data'!O198&gt;E$334,10,IF('Indicator Data'!O198&lt;E$333,0,10-(E$334-'Indicator Data'!O198)/(E$334-E$333)*10)),1))</f>
        <v>9</v>
      </c>
      <c r="F195" s="73">
        <f>IF('Indicator Data'!P198="No data","x",ROUND(IF('Indicator Data'!P198^2&gt;F$334,10,IF('Indicator Data'!P198^2&lt;F$333,0,10-(F$334-'Indicator Data'!P198^2)/(F$334-F$333)*10)),1))</f>
        <v>9.8000000000000007</v>
      </c>
      <c r="G195" s="81">
        <f>IF('Indicator Data'!Q198="No data","x",ROUND(IF('Indicator Data'!Q198^2&gt;G$334,10,IF('Indicator Data'!Q198^2&lt;G$333,0,10-(G$334-'Indicator Data'!Q198^2)/(G$334-G$333)*10)),1))</f>
        <v>8.8000000000000007</v>
      </c>
      <c r="H195" s="81">
        <f>IF('Indicator Data'!R198="No data","x",ROUND(IF('Indicator Data'!R198&gt;H$334,10,IF('Indicator Data'!R198&lt;H$333,0,10-(H$334-'Indicator Data'!R198)/(H$334-H$333)*10)),1))</f>
        <v>10</v>
      </c>
      <c r="I195" s="73">
        <f t="shared" ref="I195:I258" si="42">IF(AND(G195="x",H195="x"),"x",ROUND(AVERAGE(G195,H195),1))</f>
        <v>9.4</v>
      </c>
      <c r="J195" s="73">
        <v>10</v>
      </c>
      <c r="K195" s="73">
        <v>9.8000000000000007</v>
      </c>
      <c r="L195" s="75">
        <f t="shared" ref="L195:L258" si="43">IF(E195="x",E195,ROUND((10-GEOMEAN(((10-E195)/10*9+1),((10-F195)/10*9+1),((10-I195)/10*9+1),((10-J195)/10*9+1),((10-K195)/10*9+1)))/9*10,1))</f>
        <v>9.6</v>
      </c>
      <c r="M195" s="72">
        <f>IF('Indicator Data'!U198="No data","x",ROUND(IF('Indicator Data'!U198&gt;M$334,0,IF('Indicator Data'!U198&lt;M$333,10,(M$334-'Indicator Data'!U198)/(M$334-M$333)*10)),1))</f>
        <v>7.7</v>
      </c>
      <c r="N195" s="72">
        <v>8.5</v>
      </c>
      <c r="O195" s="72">
        <v>2.14</v>
      </c>
      <c r="P195" s="75">
        <f t="shared" ref="P195:P258" si="44">IF(I195="x",I195,ROUND((10-GEOMEAN(((10-M195)/10*9+1),((10-N195)/10*9+1),((10-O195)/10*9+1)))/9*10,1))</f>
        <v>6.8</v>
      </c>
      <c r="Q195" s="72">
        <f>IF('Indicator Data'!X198="No data","x",ROUND(IF('Indicator Data'!X198&gt;Q$334,10,IF('Indicator Data'!X198&lt;Q$333,0,10-(Q$334-'Indicator Data'!X198)/(Q$334-Q$333)*10)),1))</f>
        <v>6.9</v>
      </c>
      <c r="R195" s="75">
        <f t="shared" ref="R195:R258" si="45">Q195</f>
        <v>6.9</v>
      </c>
      <c r="S195" s="76">
        <f t="shared" ref="S195:S258" si="46">IF(AND(L195="x",P195="x",R195="x"),"x",ROUND(AVERAGE(L195,L195,P195,R195),1))</f>
        <v>8.1999999999999993</v>
      </c>
      <c r="T195" s="77">
        <f>IF(AND('Indicator Data'!AC198="No data",'Indicator Data'!AD198="No data",'Indicator Data'!AE198="No data",'Indicator Data'!AF198="No data"),0,SUM('Indicator Data'!AC198:AF198)/100)</f>
        <v>0</v>
      </c>
      <c r="U195" s="72">
        <f t="shared" ref="U195:U258" si="47">ROUND(IF(T195=0,0,IF(LOG(T195*100)&gt;U$334,10,IF(LOG(T195*100)&lt;U$333,0,10-(U$334-LOG(T195*100))/(U$334-U$333)*10))),1)</f>
        <v>0</v>
      </c>
      <c r="V195" s="78">
        <f>IF('Indicator Data'!BF198="No data","x",T195*100/'Indicator Data'!BF198)</f>
        <v>0</v>
      </c>
      <c r="W195" s="72">
        <f t="shared" ref="W195:W258" si="48">IF(V195="x","x",ROUND(IF(V195&gt;$W$334,10,IF(V195&lt;$W$333,0,((V195*100)/0.0052)^(1/4.0545)/6.5*10)),1))</f>
        <v>0</v>
      </c>
      <c r="X195" s="79">
        <f t="shared" ref="X195:X258" si="49">ROUND(AVERAGE(U195,W195),1)</f>
        <v>0</v>
      </c>
      <c r="Y195" s="72">
        <f>IF('Indicator Data'!AK198="x","x",ROUND((PERCENTRANK('Indicator Data'!$AK$6:$AK$335,'Indicator Data'!AK198,2)*10),1))</f>
        <v>8.3000000000000007</v>
      </c>
      <c r="Z195" s="72">
        <f>IF('Indicator Data'!AJ198="x","x",ROUND((PERCENTRANK('Indicator Data'!$AJ$6:$AJ$335,'Indicator Data'!AJ198,2)*10),1))</f>
        <v>8.4</v>
      </c>
      <c r="AA195" s="75">
        <f t="shared" ref="AA195:AA258" si="50">IF(AND(Y195="x",Z195="x"),"x",ROUND(AVERAGE(Y195,Z195),1))</f>
        <v>8.4</v>
      </c>
      <c r="AB195" s="72">
        <f>IF('Indicator Data'!Y198="No data","x",ROUND(IF('Indicator Data'!Y198&gt;AB$334,10,IF('Indicator Data'!Y198&lt;AB$333,0,10-(AB$334-'Indicator Data'!Y198)/(AB$334-AB$333)*10)),1))</f>
        <v>2.7</v>
      </c>
      <c r="AC195" s="72">
        <f>IF('Indicator Data'!AB198="No data","x",ROUND(IF('Indicator Data'!AB198&gt;AC$334,10,IF('Indicator Data'!AB198&lt;AC$333,0,10-(AC$334-'Indicator Data'!AB198)/(AC$334-AC$333)*10)),1))</f>
        <v>10</v>
      </c>
      <c r="AD195" s="72">
        <f>IF('Indicator Data'!AG198="No data","x",ROUND(IF('Indicator Data'!AG198&gt;AD$334,10,IF('Indicator Data'!AG198&lt;AD$333,0,10-(AD$334-'Indicator Data'!AG198)/(AD$334-AD$333)*10)),1))</f>
        <v>0.8</v>
      </c>
      <c r="AE195" s="75">
        <f t="shared" ref="AE195:AE258" si="51">IF(AND(AB195="x",AC195="x",AD195="x"),"x",ROUND(AVERAGE(AB195,AC195,AD195),1))</f>
        <v>4.5</v>
      </c>
      <c r="AF195" s="72">
        <f>IF('Indicator Data'!AM198="No data","x",ROUND(IF('Indicator Data'!AM198&gt;AF$334,10,IF('Indicator Data'!AM198&lt;AF$333,0,10-(AF$334-'Indicator Data'!AM198)/(AF$334-AF$333)*10)),1))</f>
        <v>5.6</v>
      </c>
      <c r="AG195" s="72">
        <f>IF('Indicator Data'!AN198="No data","x",ROUND(IF('Indicator Data'!AN198&gt;AG$334,0,IF('Indicator Data'!AN198&lt;AG$333,10,(AG$334-'Indicator Data'!AN198)/(AG$334-AG$333)*10)),1))</f>
        <v>3.8</v>
      </c>
      <c r="AH195" s="75">
        <f t="shared" ref="AH195:AH258" si="52">IF(AND(AF195="x",AG195="x"),"x",ROUND(AVERAGE(AF195,AG195),1))</f>
        <v>4.7</v>
      </c>
      <c r="AI195" s="72">
        <f>IF('Indicator Data'!AP198="No data","x",ROUND(IF('Indicator Data'!AP198&gt;AI$334,10,IF('Indicator Data'!AP198&lt;AI$333,0,10-(AI$334-'Indicator Data'!AP198)/(AI$334-AI$333)*10)),1))</f>
        <v>6.3</v>
      </c>
      <c r="AJ195" s="72">
        <f>IF('Indicator Data'!AR198="No data","x",ROUND(IF('Indicator Data'!AR198&gt;$AJ$334,10,IF('Indicator Data'!AR198&lt;$AJ$333,0,10-($AJ$334-'Indicator Data'!AR198)/($AJ$334-$AJ$333)*10)),1))</f>
        <v>6</v>
      </c>
      <c r="AK195" s="75">
        <f t="shared" ref="AK195:AK258" si="53">IF(AND(AI195="x",AJ195="x"),"x",ROUND(AVERAGE(AI195,AJ195),1))</f>
        <v>6.2</v>
      </c>
      <c r="AL195" s="79">
        <f t="shared" si="41"/>
        <v>6.2</v>
      </c>
      <c r="AM195" s="80">
        <f t="shared" ref="AM195:AM258" si="54">IF(AND(AL195="x",OR(X195=0,X195="x")),"x",IF(AND(AL195="x",X195&gt;0),ROUND(X195,1),ROUND((10-GEOMEAN(((10-X195)/10*9+1),((10-AL195)/10*9+1)))/9*10,1)))</f>
        <v>3.7</v>
      </c>
    </row>
    <row r="196" spans="1:39" ht="15.75" customHeight="1" x14ac:dyDescent="0.25">
      <c r="A196" s="47" t="s">
        <v>473</v>
      </c>
      <c r="B196" s="47" t="s">
        <v>502</v>
      </c>
      <c r="C196" s="47" t="s">
        <v>502</v>
      </c>
      <c r="D196" s="47" t="s">
        <v>503</v>
      </c>
      <c r="E196" s="72">
        <f>IF('Indicator Data'!O199="No data","x",ROUND(IF('Indicator Data'!O199&gt;E$334,10,IF('Indicator Data'!O199&lt;E$333,0,10-(E$334-'Indicator Data'!O199)/(E$334-E$333)*10)),1))</f>
        <v>5.3</v>
      </c>
      <c r="F196" s="73">
        <f>IF('Indicator Data'!P199="No data","x",ROUND(IF('Indicator Data'!P199^2&gt;F$334,10,IF('Indicator Data'!P199^2&lt;F$333,0,10-(F$334-'Indicator Data'!P199^2)/(F$334-F$333)*10)),1))</f>
        <v>9.9</v>
      </c>
      <c r="G196" s="81">
        <f>IF('Indicator Data'!Q199="No data","x",ROUND(IF('Indicator Data'!Q199^2&gt;G$334,10,IF('Indicator Data'!Q199^2&lt;G$333,0,10-(G$334-'Indicator Data'!Q199^2)/(G$334-G$333)*10)),1))</f>
        <v>8.9</v>
      </c>
      <c r="H196" s="81">
        <f>IF('Indicator Data'!R199="No data","x",ROUND(IF('Indicator Data'!R199&gt;H$334,10,IF('Indicator Data'!R199&lt;H$333,0,10-(H$334-'Indicator Data'!R199)/(H$334-H$333)*10)),1))</f>
        <v>10</v>
      </c>
      <c r="I196" s="73">
        <f t="shared" si="42"/>
        <v>9.5</v>
      </c>
      <c r="J196" s="73">
        <v>6</v>
      </c>
      <c r="K196" s="73">
        <v>2</v>
      </c>
      <c r="L196" s="75">
        <f t="shared" si="43"/>
        <v>7.6</v>
      </c>
      <c r="M196" s="72">
        <f>IF('Indicator Data'!U199="No data","x",ROUND(IF('Indicator Data'!U199&gt;M$334,0,IF('Indicator Data'!U199&lt;M$333,10,(M$334-'Indicator Data'!U199)/(M$334-M$333)*10)),1))</f>
        <v>7.5</v>
      </c>
      <c r="N196" s="72">
        <v>5.6</v>
      </c>
      <c r="O196" s="72">
        <v>2.42</v>
      </c>
      <c r="P196" s="75">
        <f t="shared" si="44"/>
        <v>5.5</v>
      </c>
      <c r="Q196" s="72">
        <f>IF('Indicator Data'!X199="No data","x",ROUND(IF('Indicator Data'!X199&gt;Q$334,10,IF('Indicator Data'!X199&lt;Q$333,0,10-(Q$334-'Indicator Data'!X199)/(Q$334-Q$333)*10)),1))</f>
        <v>4.0999999999999996</v>
      </c>
      <c r="R196" s="75">
        <f t="shared" si="45"/>
        <v>4.0999999999999996</v>
      </c>
      <c r="S196" s="76">
        <f t="shared" si="46"/>
        <v>6.2</v>
      </c>
      <c r="T196" s="77">
        <f>IF(AND('Indicator Data'!AC199="No data",'Indicator Data'!AD199="No data",'Indicator Data'!AE199="No data",'Indicator Data'!AF199="No data"),0,SUM('Indicator Data'!AC199:AF199)/100)</f>
        <v>0</v>
      </c>
      <c r="U196" s="72">
        <f t="shared" si="47"/>
        <v>0</v>
      </c>
      <c r="V196" s="78">
        <f>IF('Indicator Data'!BF199="No data","x",T196*100/'Indicator Data'!BF199)</f>
        <v>0</v>
      </c>
      <c r="W196" s="72">
        <f t="shared" si="48"/>
        <v>0</v>
      </c>
      <c r="X196" s="79">
        <f t="shared" si="49"/>
        <v>0</v>
      </c>
      <c r="Y196" s="72">
        <f>IF('Indicator Data'!AK199="x","x",ROUND((PERCENTRANK('Indicator Data'!$AK$6:$AK$335,'Indicator Data'!AK199,2)*10),1))</f>
        <v>3.1</v>
      </c>
      <c r="Z196" s="72">
        <f>IF('Indicator Data'!AJ199="x","x",ROUND((PERCENTRANK('Indicator Data'!$AJ$6:$AJ$335,'Indicator Data'!AJ199,2)*10),1))</f>
        <v>2.9</v>
      </c>
      <c r="AA196" s="75">
        <f t="shared" si="50"/>
        <v>3</v>
      </c>
      <c r="AB196" s="72">
        <f>IF('Indicator Data'!Y199="No data","x",ROUND(IF('Indicator Data'!Y199&gt;AB$334,10,IF('Indicator Data'!Y199&lt;AB$333,0,10-(AB$334-'Indicator Data'!Y199)/(AB$334-AB$333)*10)),1))</f>
        <v>3</v>
      </c>
      <c r="AC196" s="72">
        <f>IF('Indicator Data'!AB199="No data","x",ROUND(IF('Indicator Data'!AB199&gt;AC$334,10,IF('Indicator Data'!AB199&lt;AC$333,0,10-(AC$334-'Indicator Data'!AB199)/(AC$334-AC$333)*10)),1))</f>
        <v>6.2</v>
      </c>
      <c r="AD196" s="72">
        <f>IF('Indicator Data'!AG199="No data","x",ROUND(IF('Indicator Data'!AG199&gt;AD$334,10,IF('Indicator Data'!AG199&lt;AD$333,0,10-(AD$334-'Indicator Data'!AG199)/(AD$334-AD$333)*10)),1))</f>
        <v>2.2000000000000002</v>
      </c>
      <c r="AE196" s="75">
        <f t="shared" si="51"/>
        <v>3.8</v>
      </c>
      <c r="AF196" s="72">
        <f>IF('Indicator Data'!AM199="No data","x",ROUND(IF('Indicator Data'!AM199&gt;AF$334,10,IF('Indicator Data'!AM199&lt;AF$333,0,10-(AF$334-'Indicator Data'!AM199)/(AF$334-AF$333)*10)),1))</f>
        <v>5</v>
      </c>
      <c r="AG196" s="72">
        <f>IF('Indicator Data'!AN199="No data","x",ROUND(IF('Indicator Data'!AN199&gt;AG$334,0,IF('Indicator Data'!AN199&lt;AG$333,10,(AG$334-'Indicator Data'!AN199)/(AG$334-AG$333)*10)),1))</f>
        <v>1.4</v>
      </c>
      <c r="AH196" s="75">
        <f t="shared" si="52"/>
        <v>3.2</v>
      </c>
      <c r="AI196" s="72">
        <f>IF('Indicator Data'!AP199="No data","x",ROUND(IF('Indicator Data'!AP199&gt;AI$334,10,IF('Indicator Data'!AP199&lt;AI$333,0,10-(AI$334-'Indicator Data'!AP199)/(AI$334-AI$333)*10)),1))</f>
        <v>3.3</v>
      </c>
      <c r="AJ196" s="72">
        <f>IF('Indicator Data'!AR199="No data","x",ROUND(IF('Indicator Data'!AR199&gt;$AJ$334,10,IF('Indicator Data'!AR199&lt;$AJ$333,0,10-($AJ$334-'Indicator Data'!AR199)/($AJ$334-$AJ$333)*10)),1))</f>
        <v>4.2</v>
      </c>
      <c r="AK196" s="75">
        <f t="shared" si="53"/>
        <v>3.8</v>
      </c>
      <c r="AL196" s="79">
        <f t="shared" ref="AL196:AL259" si="55">IF(AND(AE196="x",AH196="x",AK196="x",AA196="x"),"x",IF(AA196="X",ROUND((10-GEOMEAN(((10-AE196)/10*9+1),((10-AH196)/10*9+1),((10-AK196)/10*9+1)))/9*10,1),ROUND((10-GEOMEAN(((10-AE196)/10*9+1),((10-AH196)/10*9+1),((10-AK196)/10*9+1),((10-AA196)/10*9+1)))/9*10,1)))</f>
        <v>3.5</v>
      </c>
      <c r="AM196" s="80">
        <f t="shared" si="54"/>
        <v>1.9</v>
      </c>
    </row>
    <row r="197" spans="1:39" ht="15.75" customHeight="1" x14ac:dyDescent="0.25">
      <c r="A197" s="47" t="s">
        <v>473</v>
      </c>
      <c r="B197" s="47" t="s">
        <v>502</v>
      </c>
      <c r="C197" s="47" t="s">
        <v>504</v>
      </c>
      <c r="D197" s="47" t="s">
        <v>505</v>
      </c>
      <c r="E197" s="72">
        <f>IF('Indicator Data'!O200="No data","x",ROUND(IF('Indicator Data'!O200&gt;E$334,10,IF('Indicator Data'!O200&lt;E$333,0,10-(E$334-'Indicator Data'!O200)/(E$334-E$333)*10)),1))</f>
        <v>6.7</v>
      </c>
      <c r="F197" s="73">
        <f>IF('Indicator Data'!P200="No data","x",ROUND(IF('Indicator Data'!P200^2&gt;F$334,10,IF('Indicator Data'!P200^2&lt;F$333,0,10-(F$334-'Indicator Data'!P200^2)/(F$334-F$333)*10)),1))</f>
        <v>10</v>
      </c>
      <c r="G197" s="81">
        <f>IF('Indicator Data'!Q200="No data","x",ROUND(IF('Indicator Data'!Q200^2&gt;G$334,10,IF('Indicator Data'!Q200^2&lt;G$333,0,10-(G$334-'Indicator Data'!Q200^2)/(G$334-G$333)*10)),1))</f>
        <v>9.1</v>
      </c>
      <c r="H197" s="81">
        <f>IF('Indicator Data'!R200="No data","x",ROUND(IF('Indicator Data'!R200&gt;H$334,10,IF('Indicator Data'!R200&lt;H$333,0,10-(H$334-'Indicator Data'!R200)/(H$334-H$333)*10)),1))</f>
        <v>10</v>
      </c>
      <c r="I197" s="73">
        <f t="shared" si="42"/>
        <v>9.6</v>
      </c>
      <c r="J197" s="73">
        <v>10</v>
      </c>
      <c r="K197" s="73">
        <v>4.8</v>
      </c>
      <c r="L197" s="75">
        <f t="shared" si="43"/>
        <v>8.9</v>
      </c>
      <c r="M197" s="72">
        <f>IF('Indicator Data'!U200="No data","x",ROUND(IF('Indicator Data'!U200&gt;M$334,0,IF('Indicator Data'!U200&lt;M$333,10,(M$334-'Indicator Data'!U200)/(M$334-M$333)*10)),1))</f>
        <v>7</v>
      </c>
      <c r="N197" s="72">
        <v>7.6</v>
      </c>
      <c r="O197" s="72">
        <v>1.76</v>
      </c>
      <c r="P197" s="75">
        <f t="shared" si="44"/>
        <v>6</v>
      </c>
      <c r="Q197" s="72">
        <f>IF('Indicator Data'!X200="No data","x",ROUND(IF('Indicator Data'!X200&gt;Q$334,10,IF('Indicator Data'!X200&lt;Q$333,0,10-(Q$334-'Indicator Data'!X200)/(Q$334-Q$333)*10)),1))</f>
        <v>5.8</v>
      </c>
      <c r="R197" s="75">
        <f t="shared" si="45"/>
        <v>5.8</v>
      </c>
      <c r="S197" s="76">
        <f t="shared" si="46"/>
        <v>7.4</v>
      </c>
      <c r="T197" s="77">
        <f>IF(AND('Indicator Data'!AC200="No data",'Indicator Data'!AD200="No data",'Indicator Data'!AE200="No data",'Indicator Data'!AF200="No data"),0,SUM('Indicator Data'!AC200:AF200)/100)</f>
        <v>0</v>
      </c>
      <c r="U197" s="72">
        <f t="shared" si="47"/>
        <v>0</v>
      </c>
      <c r="V197" s="78">
        <f>IF('Indicator Data'!BF200="No data","x",T197*100/'Indicator Data'!BF200)</f>
        <v>0</v>
      </c>
      <c r="W197" s="72">
        <f t="shared" si="48"/>
        <v>0</v>
      </c>
      <c r="X197" s="79">
        <f t="shared" si="49"/>
        <v>0</v>
      </c>
      <c r="Y197" s="72">
        <f>IF('Indicator Data'!AK200="x","x",ROUND((PERCENTRANK('Indicator Data'!$AK$6:$AK$335,'Indicator Data'!AK200,2)*10),1))</f>
        <v>4.0999999999999996</v>
      </c>
      <c r="Z197" s="72">
        <f>IF('Indicator Data'!AJ200="x","x",ROUND((PERCENTRANK('Indicator Data'!$AJ$6:$AJ$335,'Indicator Data'!AJ200,2)*10),1))</f>
        <v>4</v>
      </c>
      <c r="AA197" s="75">
        <f t="shared" si="50"/>
        <v>4.0999999999999996</v>
      </c>
      <c r="AB197" s="72">
        <f>IF('Indicator Data'!Y200="No data","x",ROUND(IF('Indicator Data'!Y200&gt;AB$334,10,IF('Indicator Data'!Y200&lt;AB$333,0,10-(AB$334-'Indicator Data'!Y200)/(AB$334-AB$333)*10)),1))</f>
        <v>2.6</v>
      </c>
      <c r="AC197" s="72">
        <f>IF('Indicator Data'!AB200="No data","x",ROUND(IF('Indicator Data'!AB200&gt;AC$334,10,IF('Indicator Data'!AB200&lt;AC$333,0,10-(AC$334-'Indicator Data'!AB200)/(AC$334-AC$333)*10)),1))</f>
        <v>6.6</v>
      </c>
      <c r="AD197" s="72">
        <f>IF('Indicator Data'!AG200="No data","x",ROUND(IF('Indicator Data'!AG200&gt;AD$334,10,IF('Indicator Data'!AG200&lt;AD$333,0,10-(AD$334-'Indicator Data'!AG200)/(AD$334-AD$333)*10)),1))</f>
        <v>1.5</v>
      </c>
      <c r="AE197" s="75">
        <f t="shared" si="51"/>
        <v>3.6</v>
      </c>
      <c r="AF197" s="72">
        <f>IF('Indicator Data'!AM200="No data","x",ROUND(IF('Indicator Data'!AM200&gt;AF$334,10,IF('Indicator Data'!AM200&lt;AF$333,0,10-(AF$334-'Indicator Data'!AM200)/(AF$334-AF$333)*10)),1))</f>
        <v>4.9000000000000004</v>
      </c>
      <c r="AG197" s="72">
        <f>IF('Indicator Data'!AN200="No data","x",ROUND(IF('Indicator Data'!AN200&gt;AG$334,0,IF('Indicator Data'!AN200&lt;AG$333,10,(AG$334-'Indicator Data'!AN200)/(AG$334-AG$333)*10)),1))</f>
        <v>2.1</v>
      </c>
      <c r="AH197" s="75">
        <f t="shared" si="52"/>
        <v>3.5</v>
      </c>
      <c r="AI197" s="72">
        <f>IF('Indicator Data'!AP200="No data","x",ROUND(IF('Indicator Data'!AP200&gt;AI$334,10,IF('Indicator Data'!AP200&lt;AI$333,0,10-(AI$334-'Indicator Data'!AP200)/(AI$334-AI$333)*10)),1))</f>
        <v>3.8</v>
      </c>
      <c r="AJ197" s="72">
        <f>IF('Indicator Data'!AR200="No data","x",ROUND(IF('Indicator Data'!AR200&gt;$AJ$334,10,IF('Indicator Data'!AR200&lt;$AJ$333,0,10-($AJ$334-'Indicator Data'!AR200)/($AJ$334-$AJ$333)*10)),1))</f>
        <v>3.9</v>
      </c>
      <c r="AK197" s="75">
        <f t="shared" si="53"/>
        <v>3.9</v>
      </c>
      <c r="AL197" s="79">
        <f t="shared" si="55"/>
        <v>3.8</v>
      </c>
      <c r="AM197" s="80">
        <f t="shared" si="54"/>
        <v>2.1</v>
      </c>
    </row>
    <row r="198" spans="1:39" ht="15.75" customHeight="1" x14ac:dyDescent="0.25">
      <c r="A198" s="47" t="s">
        <v>473</v>
      </c>
      <c r="B198" s="47" t="s">
        <v>502</v>
      </c>
      <c r="C198" s="47" t="s">
        <v>506</v>
      </c>
      <c r="D198" s="47" t="s">
        <v>507</v>
      </c>
      <c r="E198" s="72">
        <f>IF('Indicator Data'!O201="No data","x",ROUND(IF('Indicator Data'!O201&gt;E$334,10,IF('Indicator Data'!O201&lt;E$333,0,10-(E$334-'Indicator Data'!O201)/(E$334-E$333)*10)),1))</f>
        <v>6</v>
      </c>
      <c r="F198" s="73">
        <f>IF('Indicator Data'!P201="No data","x",ROUND(IF('Indicator Data'!P201^2&gt;F$334,10,IF('Indicator Data'!P201^2&lt;F$333,0,10-(F$334-'Indicator Data'!P201^2)/(F$334-F$333)*10)),1))</f>
        <v>9.9</v>
      </c>
      <c r="G198" s="81">
        <f>IF('Indicator Data'!Q201="No data","x",ROUND(IF('Indicator Data'!Q201^2&gt;G$334,10,IF('Indicator Data'!Q201^2&lt;G$333,0,10-(G$334-'Indicator Data'!Q201^2)/(G$334-G$333)*10)),1))</f>
        <v>9.1999999999999993</v>
      </c>
      <c r="H198" s="81">
        <f>IF('Indicator Data'!R201="No data","x",ROUND(IF('Indicator Data'!R201&gt;H$334,10,IF('Indicator Data'!R201&lt;H$333,0,10-(H$334-'Indicator Data'!R201)/(H$334-H$333)*10)),1))</f>
        <v>10</v>
      </c>
      <c r="I198" s="73">
        <f t="shared" si="42"/>
        <v>9.6</v>
      </c>
      <c r="J198" s="73">
        <v>7.8</v>
      </c>
      <c r="K198" s="73">
        <v>4.2</v>
      </c>
      <c r="L198" s="75">
        <f t="shared" si="43"/>
        <v>8.1999999999999993</v>
      </c>
      <c r="M198" s="72">
        <f>IF('Indicator Data'!U201="No data","x",ROUND(IF('Indicator Data'!U201&gt;M$334,0,IF('Indicator Data'!U201&lt;M$333,10,(M$334-'Indicator Data'!U201)/(M$334-M$333)*10)),1))</f>
        <v>8.6</v>
      </c>
      <c r="N198" s="72">
        <v>5.9</v>
      </c>
      <c r="O198" s="72">
        <v>2.14</v>
      </c>
      <c r="P198" s="75">
        <f t="shared" si="44"/>
        <v>6.2</v>
      </c>
      <c r="Q198" s="72">
        <f>IF('Indicator Data'!X201="No data","x",ROUND(IF('Indicator Data'!X201&gt;Q$334,10,IF('Indicator Data'!X201&lt;Q$333,0,10-(Q$334-'Indicator Data'!X201)/(Q$334-Q$333)*10)),1))</f>
        <v>4.7</v>
      </c>
      <c r="R198" s="75">
        <f t="shared" si="45"/>
        <v>4.7</v>
      </c>
      <c r="S198" s="76">
        <f t="shared" si="46"/>
        <v>6.8</v>
      </c>
      <c r="T198" s="77">
        <f>IF(AND('Indicator Data'!AC201="No data",'Indicator Data'!AD201="No data",'Indicator Data'!AE201="No data",'Indicator Data'!AF201="No data"),0,SUM('Indicator Data'!AC201:AF201)/100)</f>
        <v>0</v>
      </c>
      <c r="U198" s="72">
        <f t="shared" si="47"/>
        <v>0</v>
      </c>
      <c r="V198" s="78">
        <f>IF('Indicator Data'!BF201="No data","x",T198*100/'Indicator Data'!BF201)</f>
        <v>0</v>
      </c>
      <c r="W198" s="72">
        <f t="shared" si="48"/>
        <v>0</v>
      </c>
      <c r="X198" s="79">
        <f t="shared" si="49"/>
        <v>0</v>
      </c>
      <c r="Y198" s="72">
        <f>IF('Indicator Data'!AK201="x","x",ROUND((PERCENTRANK('Indicator Data'!$AK$6:$AK$335,'Indicator Data'!AK201,2)*10),1))</f>
        <v>4.9000000000000004</v>
      </c>
      <c r="Z198" s="72">
        <f>IF('Indicator Data'!AJ201="x","x",ROUND((PERCENTRANK('Indicator Data'!$AJ$6:$AJ$335,'Indicator Data'!AJ201,2)*10),1))</f>
        <v>5</v>
      </c>
      <c r="AA198" s="75">
        <f t="shared" si="50"/>
        <v>5</v>
      </c>
      <c r="AB198" s="72">
        <f>IF('Indicator Data'!Y201="No data","x",ROUND(IF('Indicator Data'!Y201&gt;AB$334,10,IF('Indicator Data'!Y201&lt;AB$333,0,10-(AB$334-'Indicator Data'!Y201)/(AB$334-AB$333)*10)),1))</f>
        <v>2.8</v>
      </c>
      <c r="AC198" s="72">
        <f>IF('Indicator Data'!AB201="No data","x",ROUND(IF('Indicator Data'!AB201&gt;AC$334,10,IF('Indicator Data'!AB201&lt;AC$333,0,10-(AC$334-'Indicator Data'!AB201)/(AC$334-AC$333)*10)),1))</f>
        <v>9.5</v>
      </c>
      <c r="AD198" s="72">
        <f>IF('Indicator Data'!AG201="No data","x",ROUND(IF('Indicator Data'!AG201&gt;AD$334,10,IF('Indicator Data'!AG201&lt;AD$333,0,10-(AD$334-'Indicator Data'!AG201)/(AD$334-AD$333)*10)),1))</f>
        <v>1.4</v>
      </c>
      <c r="AE198" s="75">
        <f t="shared" si="51"/>
        <v>4.5999999999999996</v>
      </c>
      <c r="AF198" s="72">
        <f>IF('Indicator Data'!AM201="No data","x",ROUND(IF('Indicator Data'!AM201&gt;AF$334,10,IF('Indicator Data'!AM201&lt;AF$333,0,10-(AF$334-'Indicator Data'!AM201)/(AF$334-AF$333)*10)),1))</f>
        <v>5.5</v>
      </c>
      <c r="AG198" s="72">
        <f>IF('Indicator Data'!AN201="No data","x",ROUND(IF('Indicator Data'!AN201&gt;AG$334,0,IF('Indicator Data'!AN201&lt;AG$333,10,(AG$334-'Indicator Data'!AN201)/(AG$334-AG$333)*10)),1))</f>
        <v>1.3</v>
      </c>
      <c r="AH198" s="75">
        <f t="shared" si="52"/>
        <v>3.4</v>
      </c>
      <c r="AI198" s="72">
        <f>IF('Indicator Data'!AP201="No data","x",ROUND(IF('Indicator Data'!AP201&gt;AI$334,10,IF('Indicator Data'!AP201&lt;AI$333,0,10-(AI$334-'Indicator Data'!AP201)/(AI$334-AI$333)*10)),1))</f>
        <v>3</v>
      </c>
      <c r="AJ198" s="72">
        <f>IF('Indicator Data'!AR201="No data","x",ROUND(IF('Indicator Data'!AR201&gt;$AJ$334,10,IF('Indicator Data'!AR201&lt;$AJ$333,0,10-($AJ$334-'Indicator Data'!AR201)/($AJ$334-$AJ$333)*10)),1))</f>
        <v>5.3</v>
      </c>
      <c r="AK198" s="75">
        <f t="shared" si="53"/>
        <v>4.2</v>
      </c>
      <c r="AL198" s="79">
        <f t="shared" si="55"/>
        <v>4.3</v>
      </c>
      <c r="AM198" s="80">
        <f t="shared" si="54"/>
        <v>2.4</v>
      </c>
    </row>
    <row r="199" spans="1:39" ht="15.75" customHeight="1" x14ac:dyDescent="0.25">
      <c r="A199" s="47" t="s">
        <v>508</v>
      </c>
      <c r="B199" s="47" t="s">
        <v>509</v>
      </c>
      <c r="C199" s="47" t="s">
        <v>510</v>
      </c>
      <c r="D199" s="47" t="s">
        <v>511</v>
      </c>
      <c r="E199" s="72">
        <f>IF('Indicator Data'!O202="No data","x",ROUND(IF('Indicator Data'!O202&gt;E$334,10,IF('Indicator Data'!O202&lt;E$333,0,10-(E$334-'Indicator Data'!O202)/(E$334-E$333)*10)),1))</f>
        <v>2.1</v>
      </c>
      <c r="F199" s="73">
        <f>IF('Indicator Data'!P202="No data","x",ROUND(IF('Indicator Data'!P202^2&gt;F$334,10,IF('Indicator Data'!P202^2&lt;F$333,0,10-(F$334-'Indicator Data'!P202^2)/(F$334-F$333)*10)),1))</f>
        <v>0</v>
      </c>
      <c r="G199" s="81">
        <f>IF('Indicator Data'!Q202="No data","x",ROUND(IF('Indicator Data'!Q202^2&gt;G$334,10,IF('Indicator Data'!Q202^2&lt;G$333,0,10-(G$334-'Indicator Data'!Q202^2)/(G$334-G$333)*10)),1))</f>
        <v>2</v>
      </c>
      <c r="H199" s="81">
        <f>IF('Indicator Data'!R202="No data","x",ROUND(IF('Indicator Data'!R202&gt;H$334,10,IF('Indicator Data'!R202&lt;H$333,0,10-(H$334-'Indicator Data'!R202)/(H$334-H$333)*10)),1))</f>
        <v>1.2</v>
      </c>
      <c r="I199" s="73">
        <f t="shared" si="42"/>
        <v>1.6</v>
      </c>
      <c r="J199" s="73">
        <v>1.2</v>
      </c>
      <c r="K199" s="73">
        <v>0.2</v>
      </c>
      <c r="L199" s="75">
        <f t="shared" si="43"/>
        <v>1.1000000000000001</v>
      </c>
      <c r="M199" s="72">
        <f>IF('Indicator Data'!U202="No data","x",ROUND(IF('Indicator Data'!U202&gt;M$334,0,IF('Indicator Data'!U202&lt;M$333,10,(M$334-'Indicator Data'!U202)/(M$334-M$333)*10)),1))</f>
        <v>5.6</v>
      </c>
      <c r="N199" s="72">
        <v>3.9</v>
      </c>
      <c r="O199" s="72">
        <v>6.98</v>
      </c>
      <c r="P199" s="75">
        <f t="shared" si="44"/>
        <v>5.6</v>
      </c>
      <c r="Q199" s="72">
        <f>IF('Indicator Data'!X202="No data","x",ROUND(IF('Indicator Data'!X202&gt;Q$334,10,IF('Indicator Data'!X202&lt;Q$333,0,10-(Q$334-'Indicator Data'!X202)/(Q$334-Q$333)*10)),1))</f>
        <v>2.2000000000000002</v>
      </c>
      <c r="R199" s="75">
        <f t="shared" si="45"/>
        <v>2.2000000000000002</v>
      </c>
      <c r="S199" s="76">
        <f t="shared" si="46"/>
        <v>2.5</v>
      </c>
      <c r="T199" s="77">
        <f>IF(AND('Indicator Data'!AC202="No data",'Indicator Data'!AD202="No data",'Indicator Data'!AE202="No data",'Indicator Data'!AF202="No data"),0,SUM('Indicator Data'!AC202:AF202)/100)</f>
        <v>0</v>
      </c>
      <c r="U199" s="72">
        <f t="shared" si="47"/>
        <v>0</v>
      </c>
      <c r="V199" s="78">
        <f>IF('Indicator Data'!BF202="No data","x",T199*100/'Indicator Data'!BF202)</f>
        <v>0</v>
      </c>
      <c r="W199" s="72">
        <f t="shared" si="48"/>
        <v>0</v>
      </c>
      <c r="X199" s="79">
        <f t="shared" si="49"/>
        <v>0</v>
      </c>
      <c r="Y199" s="72">
        <f>IF('Indicator Data'!AK202="x","x",ROUND((PERCENTRANK('Indicator Data'!$AK$6:$AK$335,'Indicator Data'!AK202,2)*10),1))</f>
        <v>0.9</v>
      </c>
      <c r="Z199" s="72">
        <f>IF('Indicator Data'!AJ202="x","x",ROUND((PERCENTRANK('Indicator Data'!$AJ$6:$AJ$335,'Indicator Data'!AJ202,2)*10),1))</f>
        <v>1</v>
      </c>
      <c r="AA199" s="75">
        <f t="shared" si="50"/>
        <v>1</v>
      </c>
      <c r="AB199" s="72">
        <f>IF('Indicator Data'!Y202="No data","x",ROUND(IF('Indicator Data'!Y202&gt;AB$334,10,IF('Indicator Data'!Y202&lt;AB$333,0,10-(AB$334-'Indicator Data'!Y202)/(AB$334-AB$333)*10)),1))</f>
        <v>2.6</v>
      </c>
      <c r="AC199" s="72">
        <f>IF('Indicator Data'!AB202="No data","x",ROUND(IF('Indicator Data'!AB202&gt;AC$334,10,IF('Indicator Data'!AB202&lt;AC$333,0,10-(AC$334-'Indicator Data'!AB202)/(AC$334-AC$333)*10)),1))</f>
        <v>2.4</v>
      </c>
      <c r="AD199" s="72">
        <f>IF('Indicator Data'!AG202="No data","x",ROUND(IF('Indicator Data'!AG202&gt;AD$334,10,IF('Indicator Data'!AG202&lt;AD$333,0,10-(AD$334-'Indicator Data'!AG202)/(AD$334-AD$333)*10)),1))</f>
        <v>2.5</v>
      </c>
      <c r="AE199" s="75">
        <f t="shared" si="51"/>
        <v>2.5</v>
      </c>
      <c r="AF199" s="72">
        <f>IF('Indicator Data'!AM202="No data","x",ROUND(IF('Indicator Data'!AM202&gt;AF$334,10,IF('Indicator Data'!AM202&lt;AF$333,0,10-(AF$334-'Indicator Data'!AM202)/(AF$334-AF$333)*10)),1))</f>
        <v>2.8</v>
      </c>
      <c r="AG199" s="72">
        <f>IF('Indicator Data'!AN202="No data","x",ROUND(IF('Indicator Data'!AN202&gt;AG$334,0,IF('Indicator Data'!AN202&lt;AG$333,10,(AG$334-'Indicator Data'!AN202)/(AG$334-AG$333)*10)),1))</f>
        <v>0.7</v>
      </c>
      <c r="AH199" s="75">
        <f t="shared" si="52"/>
        <v>1.8</v>
      </c>
      <c r="AI199" s="72">
        <f>IF('Indicator Data'!AP202="No data","x",ROUND(IF('Indicator Data'!AP202&gt;AI$334,10,IF('Indicator Data'!AP202&lt;AI$333,0,10-(AI$334-'Indicator Data'!AP202)/(AI$334-AI$333)*10)),1))</f>
        <v>2.7</v>
      </c>
      <c r="AJ199" s="72">
        <f>IF('Indicator Data'!AR202="No data","x",ROUND(IF('Indicator Data'!AR202&gt;$AJ$334,10,IF('Indicator Data'!AR202&lt;$AJ$333,0,10-($AJ$334-'Indicator Data'!AR202)/($AJ$334-$AJ$333)*10)),1))</f>
        <v>2.5</v>
      </c>
      <c r="AK199" s="75">
        <f t="shared" si="53"/>
        <v>2.6</v>
      </c>
      <c r="AL199" s="79">
        <f t="shared" si="55"/>
        <v>2</v>
      </c>
      <c r="AM199" s="80">
        <f t="shared" si="54"/>
        <v>1</v>
      </c>
    </row>
    <row r="200" spans="1:39" ht="15.75" customHeight="1" x14ac:dyDescent="0.25">
      <c r="A200" s="47" t="s">
        <v>508</v>
      </c>
      <c r="B200" s="47" t="s">
        <v>509</v>
      </c>
      <c r="C200" s="47" t="s">
        <v>512</v>
      </c>
      <c r="D200" s="47" t="s">
        <v>513</v>
      </c>
      <c r="E200" s="72">
        <f>IF('Indicator Data'!O203="No data","x",ROUND(IF('Indicator Data'!O203&gt;E$334,10,IF('Indicator Data'!O203&lt;E$333,0,10-(E$334-'Indicator Data'!O203)/(E$334-E$333)*10)),1))</f>
        <v>2.1</v>
      </c>
      <c r="F200" s="73">
        <f>IF('Indicator Data'!P203="No data","x",ROUND(IF('Indicator Data'!P203^2&gt;F$334,10,IF('Indicator Data'!P203^2&lt;F$333,0,10-(F$334-'Indicator Data'!P203^2)/(F$334-F$333)*10)),1))</f>
        <v>0</v>
      </c>
      <c r="G200" s="81">
        <f>IF('Indicator Data'!Q203="No data","x",ROUND(IF('Indicator Data'!Q203^2&gt;G$334,10,IF('Indicator Data'!Q203^2&lt;G$333,0,10-(G$334-'Indicator Data'!Q203^2)/(G$334-G$333)*10)),1))</f>
        <v>2.2999999999999998</v>
      </c>
      <c r="H200" s="81">
        <f>IF('Indicator Data'!R203="No data","x",ROUND(IF('Indicator Data'!R203&gt;H$334,10,IF('Indicator Data'!R203&lt;H$333,0,10-(H$334-'Indicator Data'!R203)/(H$334-H$333)*10)),1))</f>
        <v>1.4</v>
      </c>
      <c r="I200" s="73">
        <f t="shared" si="42"/>
        <v>1.9</v>
      </c>
      <c r="J200" s="73">
        <v>0.4</v>
      </c>
      <c r="K200" s="73">
        <v>1.4</v>
      </c>
      <c r="L200" s="75">
        <f t="shared" si="43"/>
        <v>1.2</v>
      </c>
      <c r="M200" s="72">
        <f>IF('Indicator Data'!U203="No data","x",ROUND(IF('Indicator Data'!U203&gt;M$334,0,IF('Indicator Data'!U203&lt;M$333,10,(M$334-'Indicator Data'!U203)/(M$334-M$333)*10)),1))</f>
        <v>5.5</v>
      </c>
      <c r="N200" s="72">
        <v>3</v>
      </c>
      <c r="O200" s="72">
        <v>7.3</v>
      </c>
      <c r="P200" s="75">
        <f t="shared" si="44"/>
        <v>5.5</v>
      </c>
      <c r="Q200" s="72">
        <f>IF('Indicator Data'!X203="No data","x",ROUND(IF('Indicator Data'!X203&gt;Q$334,10,IF('Indicator Data'!X203&lt;Q$333,0,10-(Q$334-'Indicator Data'!X203)/(Q$334-Q$333)*10)),1))</f>
        <v>2.5</v>
      </c>
      <c r="R200" s="75">
        <f t="shared" si="45"/>
        <v>2.5</v>
      </c>
      <c r="S200" s="76">
        <f t="shared" si="46"/>
        <v>2.6</v>
      </c>
      <c r="T200" s="77">
        <f>IF(AND('Indicator Data'!AC203="No data",'Indicator Data'!AD203="No data",'Indicator Data'!AE203="No data",'Indicator Data'!AF203="No data"),0,SUM('Indicator Data'!AC203:AF203)/100)</f>
        <v>0</v>
      </c>
      <c r="U200" s="72">
        <f t="shared" si="47"/>
        <v>0</v>
      </c>
      <c r="V200" s="78">
        <f>IF('Indicator Data'!BF203="No data","x",T200*100/'Indicator Data'!BF203)</f>
        <v>0</v>
      </c>
      <c r="W200" s="72">
        <f t="shared" si="48"/>
        <v>0</v>
      </c>
      <c r="X200" s="79">
        <f t="shared" si="49"/>
        <v>0</v>
      </c>
      <c r="Y200" s="72">
        <f>IF('Indicator Data'!AK203="x","x",ROUND((PERCENTRANK('Indicator Data'!$AK$6:$AK$335,'Indicator Data'!AK203,2)*10),1))</f>
        <v>1.1000000000000001</v>
      </c>
      <c r="Z200" s="72">
        <f>IF('Indicator Data'!AJ203="x","x",ROUND((PERCENTRANK('Indicator Data'!$AJ$6:$AJ$335,'Indicator Data'!AJ203,2)*10),1))</f>
        <v>1.1000000000000001</v>
      </c>
      <c r="AA200" s="75">
        <f t="shared" si="50"/>
        <v>1.1000000000000001</v>
      </c>
      <c r="AB200" s="72">
        <f>IF('Indicator Data'!Y203="No data","x",ROUND(IF('Indicator Data'!Y203&gt;AB$334,10,IF('Indicator Data'!Y203&lt;AB$333,0,10-(AB$334-'Indicator Data'!Y203)/(AB$334-AB$333)*10)),1))</f>
        <v>2.9</v>
      </c>
      <c r="AC200" s="72">
        <f>IF('Indicator Data'!AB203="No data","x",ROUND(IF('Indicator Data'!AB203&gt;AC$334,10,IF('Indicator Data'!AB203&lt;AC$333,0,10-(AC$334-'Indicator Data'!AB203)/(AC$334-AC$333)*10)),1))</f>
        <v>2.6</v>
      </c>
      <c r="AD200" s="72">
        <f>IF('Indicator Data'!AG203="No data","x",ROUND(IF('Indicator Data'!AG203&gt;AD$334,10,IF('Indicator Data'!AG203&lt;AD$333,0,10-(AD$334-'Indicator Data'!AG203)/(AD$334-AD$333)*10)),1))</f>
        <v>5.8</v>
      </c>
      <c r="AE200" s="75">
        <f t="shared" si="51"/>
        <v>3.8</v>
      </c>
      <c r="AF200" s="72">
        <f>IF('Indicator Data'!AM203="No data","x",ROUND(IF('Indicator Data'!AM203&gt;AF$334,10,IF('Indicator Data'!AM203&lt;AF$333,0,10-(AF$334-'Indicator Data'!AM203)/(AF$334-AF$333)*10)),1))</f>
        <v>2.2999999999999998</v>
      </c>
      <c r="AG200" s="72">
        <f>IF('Indicator Data'!AN203="No data","x",ROUND(IF('Indicator Data'!AN203&gt;AG$334,0,IF('Indicator Data'!AN203&lt;AG$333,10,(AG$334-'Indicator Data'!AN203)/(AG$334-AG$333)*10)),1))</f>
        <v>0.4</v>
      </c>
      <c r="AH200" s="75">
        <f t="shared" si="52"/>
        <v>1.4</v>
      </c>
      <c r="AI200" s="72">
        <f>IF('Indicator Data'!AP203="No data","x",ROUND(IF('Indicator Data'!AP203&gt;AI$334,10,IF('Indicator Data'!AP203&lt;AI$333,0,10-(AI$334-'Indicator Data'!AP203)/(AI$334-AI$333)*10)),1))</f>
        <v>3.4</v>
      </c>
      <c r="AJ200" s="72">
        <f>IF('Indicator Data'!AR203="No data","x",ROUND(IF('Indicator Data'!AR203&gt;$AJ$334,10,IF('Indicator Data'!AR203&lt;$AJ$333,0,10-($AJ$334-'Indicator Data'!AR203)/($AJ$334-$AJ$333)*10)),1))</f>
        <v>2.2999999999999998</v>
      </c>
      <c r="AK200" s="75">
        <f t="shared" si="53"/>
        <v>2.9</v>
      </c>
      <c r="AL200" s="79">
        <f t="shared" si="55"/>
        <v>2.4</v>
      </c>
      <c r="AM200" s="80">
        <f t="shared" si="54"/>
        <v>1.3</v>
      </c>
    </row>
    <row r="201" spans="1:39" ht="15.75" customHeight="1" x14ac:dyDescent="0.25">
      <c r="A201" s="47" t="s">
        <v>508</v>
      </c>
      <c r="B201" s="47" t="s">
        <v>509</v>
      </c>
      <c r="C201" s="47" t="s">
        <v>514</v>
      </c>
      <c r="D201" s="47" t="s">
        <v>515</v>
      </c>
      <c r="E201" s="72">
        <f>IF('Indicator Data'!O204="No data","x",ROUND(IF('Indicator Data'!O204&gt;E$334,10,IF('Indicator Data'!O204&lt;E$333,0,10-(E$334-'Indicator Data'!O204)/(E$334-E$333)*10)),1))</f>
        <v>3.2</v>
      </c>
      <c r="F201" s="73">
        <f>IF('Indicator Data'!P204="No data","x",ROUND(IF('Indicator Data'!P204^2&gt;F$334,10,IF('Indicator Data'!P204^2&lt;F$333,0,10-(F$334-'Indicator Data'!P204^2)/(F$334-F$333)*10)),1))</f>
        <v>1.1000000000000001</v>
      </c>
      <c r="G201" s="81">
        <f>IF('Indicator Data'!Q204="No data","x",ROUND(IF('Indicator Data'!Q204^2&gt;G$334,10,IF('Indicator Data'!Q204^2&lt;G$333,0,10-(G$334-'Indicator Data'!Q204^2)/(G$334-G$333)*10)),1))</f>
        <v>4.4000000000000004</v>
      </c>
      <c r="H201" s="81">
        <f>IF('Indicator Data'!R204="No data","x",ROUND(IF('Indicator Data'!R204&gt;H$334,10,IF('Indicator Data'!R204&lt;H$333,0,10-(H$334-'Indicator Data'!R204)/(H$334-H$333)*10)),1))</f>
        <v>3.6</v>
      </c>
      <c r="I201" s="73">
        <f t="shared" si="42"/>
        <v>4</v>
      </c>
      <c r="J201" s="73">
        <v>1.6</v>
      </c>
      <c r="K201" s="73">
        <v>1.7</v>
      </c>
      <c r="L201" s="75">
        <f t="shared" si="43"/>
        <v>2.4</v>
      </c>
      <c r="M201" s="72">
        <f>IF('Indicator Data'!U204="No data","x",ROUND(IF('Indicator Data'!U204&gt;M$334,0,IF('Indicator Data'!U204&lt;M$333,10,(M$334-'Indicator Data'!U204)/(M$334-M$333)*10)),1))</f>
        <v>6.3</v>
      </c>
      <c r="N201" s="72">
        <v>3.5</v>
      </c>
      <c r="O201" s="72">
        <v>3.24</v>
      </c>
      <c r="P201" s="75">
        <f t="shared" si="44"/>
        <v>4.5</v>
      </c>
      <c r="Q201" s="72">
        <f>IF('Indicator Data'!X204="No data","x",ROUND(IF('Indicator Data'!X204&gt;Q$334,10,IF('Indicator Data'!X204&lt;Q$333,0,10-(Q$334-'Indicator Data'!X204)/(Q$334-Q$333)*10)),1))</f>
        <v>4.0999999999999996</v>
      </c>
      <c r="R201" s="75">
        <f t="shared" si="45"/>
        <v>4.0999999999999996</v>
      </c>
      <c r="S201" s="76">
        <f t="shared" si="46"/>
        <v>3.4</v>
      </c>
      <c r="T201" s="77">
        <f>IF(AND('Indicator Data'!AC204="No data",'Indicator Data'!AD204="No data",'Indicator Data'!AE204="No data",'Indicator Data'!AF204="No data"),0,SUM('Indicator Data'!AC204:AF204)/100)</f>
        <v>0</v>
      </c>
      <c r="U201" s="72">
        <f t="shared" si="47"/>
        <v>0</v>
      </c>
      <c r="V201" s="78">
        <f>IF('Indicator Data'!BF204="No data","x",T201*100/'Indicator Data'!BF204)</f>
        <v>0</v>
      </c>
      <c r="W201" s="72">
        <f t="shared" si="48"/>
        <v>0</v>
      </c>
      <c r="X201" s="79">
        <f t="shared" si="49"/>
        <v>0</v>
      </c>
      <c r="Y201" s="72">
        <f>IF('Indicator Data'!AK204="x","x",ROUND((PERCENTRANK('Indicator Data'!$AK$6:$AK$335,'Indicator Data'!AK204,2)*10),1))</f>
        <v>3.9</v>
      </c>
      <c r="Z201" s="72">
        <f>IF('Indicator Data'!AJ204="x","x",ROUND((PERCENTRANK('Indicator Data'!$AJ$6:$AJ$335,'Indicator Data'!AJ204,2)*10),1))</f>
        <v>4.2</v>
      </c>
      <c r="AA201" s="75">
        <f t="shared" si="50"/>
        <v>4.0999999999999996</v>
      </c>
      <c r="AB201" s="72">
        <f>IF('Indicator Data'!Y204="No data","x",ROUND(IF('Indicator Data'!Y204&gt;AB$334,10,IF('Indicator Data'!Y204&lt;AB$333,0,10-(AB$334-'Indicator Data'!Y204)/(AB$334-AB$333)*10)),1))</f>
        <v>3.3</v>
      </c>
      <c r="AC201" s="72">
        <f>IF('Indicator Data'!AB204="No data","x",ROUND(IF('Indicator Data'!AB204&gt;AC$334,10,IF('Indicator Data'!AB204&lt;AC$333,0,10-(AC$334-'Indicator Data'!AB204)/(AC$334-AC$333)*10)),1))</f>
        <v>4</v>
      </c>
      <c r="AD201" s="72">
        <f>IF('Indicator Data'!AG204="No data","x",ROUND(IF('Indicator Data'!AG204&gt;AD$334,10,IF('Indicator Data'!AG204&lt;AD$333,0,10-(AD$334-'Indicator Data'!AG204)/(AD$334-AD$333)*10)),1))</f>
        <v>2.6</v>
      </c>
      <c r="AE201" s="75">
        <f t="shared" si="51"/>
        <v>3.3</v>
      </c>
      <c r="AF201" s="72">
        <f>IF('Indicator Data'!AM204="No data","x",ROUND(IF('Indicator Data'!AM204&gt;AF$334,10,IF('Indicator Data'!AM204&lt;AF$333,0,10-(AF$334-'Indicator Data'!AM204)/(AF$334-AF$333)*10)),1))</f>
        <v>4.8</v>
      </c>
      <c r="AG201" s="72">
        <f>IF('Indicator Data'!AN204="No data","x",ROUND(IF('Indicator Data'!AN204&gt;AG$334,0,IF('Indicator Data'!AN204&lt;AG$333,10,(AG$334-'Indicator Data'!AN204)/(AG$334-AG$333)*10)),1))</f>
        <v>0.8</v>
      </c>
      <c r="AH201" s="75">
        <f t="shared" si="52"/>
        <v>2.8</v>
      </c>
      <c r="AI201" s="72">
        <f>IF('Indicator Data'!AP204="No data","x",ROUND(IF('Indicator Data'!AP204&gt;AI$334,10,IF('Indicator Data'!AP204&lt;AI$333,0,10-(AI$334-'Indicator Data'!AP204)/(AI$334-AI$333)*10)),1))</f>
        <v>4.4000000000000004</v>
      </c>
      <c r="AJ201" s="72">
        <f>IF('Indicator Data'!AR204="No data","x",ROUND(IF('Indicator Data'!AR204&gt;$AJ$334,10,IF('Indicator Data'!AR204&lt;$AJ$333,0,10-($AJ$334-'Indicator Data'!AR204)/($AJ$334-$AJ$333)*10)),1))</f>
        <v>5.4</v>
      </c>
      <c r="AK201" s="75">
        <f t="shared" si="53"/>
        <v>4.9000000000000004</v>
      </c>
      <c r="AL201" s="79">
        <f t="shared" si="55"/>
        <v>3.8</v>
      </c>
      <c r="AM201" s="80">
        <f t="shared" si="54"/>
        <v>2.1</v>
      </c>
    </row>
    <row r="202" spans="1:39" ht="15.75" customHeight="1" x14ac:dyDescent="0.25">
      <c r="A202" s="47" t="s">
        <v>508</v>
      </c>
      <c r="B202" s="47" t="s">
        <v>509</v>
      </c>
      <c r="C202" s="47" t="s">
        <v>516</v>
      </c>
      <c r="D202" s="47" t="s">
        <v>517</v>
      </c>
      <c r="E202" s="72">
        <f>IF('Indicator Data'!O205="No data","x",ROUND(IF('Indicator Data'!O205&gt;E$334,10,IF('Indicator Data'!O205&lt;E$333,0,10-(E$334-'Indicator Data'!O205)/(E$334-E$333)*10)),1))</f>
        <v>4</v>
      </c>
      <c r="F202" s="73">
        <f>IF('Indicator Data'!P205="No data","x",ROUND(IF('Indicator Data'!P205^2&gt;F$334,10,IF('Indicator Data'!P205^2&lt;F$333,0,10-(F$334-'Indicator Data'!P205^2)/(F$334-F$333)*10)),1))</f>
        <v>2.1</v>
      </c>
      <c r="G202" s="81">
        <f>IF('Indicator Data'!Q205="No data","x",ROUND(IF('Indicator Data'!Q205^2&gt;G$334,10,IF('Indicator Data'!Q205^2&lt;G$333,0,10-(G$334-'Indicator Data'!Q205^2)/(G$334-G$333)*10)),1))</f>
        <v>5.5</v>
      </c>
      <c r="H202" s="81">
        <f>IF('Indicator Data'!R205="No data","x",ROUND(IF('Indicator Data'!R205&gt;H$334,10,IF('Indicator Data'!R205&lt;H$333,0,10-(H$334-'Indicator Data'!R205)/(H$334-H$333)*10)),1))</f>
        <v>4.4000000000000004</v>
      </c>
      <c r="I202" s="73">
        <f t="shared" si="42"/>
        <v>5</v>
      </c>
      <c r="J202" s="73">
        <v>2.2999999999999998</v>
      </c>
      <c r="K202" s="73">
        <v>6.6</v>
      </c>
      <c r="L202" s="75">
        <f t="shared" si="43"/>
        <v>4.2</v>
      </c>
      <c r="M202" s="72">
        <f>IF('Indicator Data'!U205="No data","x",ROUND(IF('Indicator Data'!U205&gt;M$334,0,IF('Indicator Data'!U205&lt;M$333,10,(M$334-'Indicator Data'!U205)/(M$334-M$333)*10)),1))</f>
        <v>7.2</v>
      </c>
      <c r="N202" s="72">
        <v>3.6</v>
      </c>
      <c r="O202" s="72">
        <v>4.49</v>
      </c>
      <c r="P202" s="75">
        <f t="shared" si="44"/>
        <v>5.3</v>
      </c>
      <c r="Q202" s="72">
        <f>IF('Indicator Data'!X205="No data","x",ROUND(IF('Indicator Data'!X205&gt;Q$334,10,IF('Indicator Data'!X205&lt;Q$333,0,10-(Q$334-'Indicator Data'!X205)/(Q$334-Q$333)*10)),1))</f>
        <v>4.7</v>
      </c>
      <c r="R202" s="75">
        <f t="shared" si="45"/>
        <v>4.7</v>
      </c>
      <c r="S202" s="76">
        <f t="shared" si="46"/>
        <v>4.5999999999999996</v>
      </c>
      <c r="T202" s="77">
        <f>IF(AND('Indicator Data'!AC205="No data",'Indicator Data'!AD205="No data",'Indicator Data'!AE205="No data",'Indicator Data'!AF205="No data"),0,SUM('Indicator Data'!AC205:AF205)/100)</f>
        <v>0</v>
      </c>
      <c r="U202" s="72">
        <f t="shared" si="47"/>
        <v>0</v>
      </c>
      <c r="V202" s="78">
        <f>IF('Indicator Data'!BF205="No data","x",T202*100/'Indicator Data'!BF205)</f>
        <v>0</v>
      </c>
      <c r="W202" s="72">
        <f t="shared" si="48"/>
        <v>0</v>
      </c>
      <c r="X202" s="79">
        <f t="shared" si="49"/>
        <v>0</v>
      </c>
      <c r="Y202" s="72">
        <f>IF('Indicator Data'!AK205="x","x",ROUND((PERCENTRANK('Indicator Data'!$AK$6:$AK$335,'Indicator Data'!AK205,2)*10),1))</f>
        <v>5.7</v>
      </c>
      <c r="Z202" s="72">
        <f>IF('Indicator Data'!AJ205="x","x",ROUND((PERCENTRANK('Indicator Data'!$AJ$6:$AJ$335,'Indicator Data'!AJ205,2)*10),1))</f>
        <v>5.8</v>
      </c>
      <c r="AA202" s="75">
        <f t="shared" si="50"/>
        <v>5.8</v>
      </c>
      <c r="AB202" s="72">
        <f>IF('Indicator Data'!Y205="No data","x",ROUND(IF('Indicator Data'!Y205&gt;AB$334,10,IF('Indicator Data'!Y205&lt;AB$333,0,10-(AB$334-'Indicator Data'!Y205)/(AB$334-AB$333)*10)),1))</f>
        <v>3.5</v>
      </c>
      <c r="AC202" s="72">
        <f>IF('Indicator Data'!AB205="No data","x",ROUND(IF('Indicator Data'!AB205&gt;AC$334,10,IF('Indicator Data'!AB205&lt;AC$333,0,10-(AC$334-'Indicator Data'!AB205)/(AC$334-AC$333)*10)),1))</f>
        <v>4.4000000000000004</v>
      </c>
      <c r="AD202" s="72">
        <f>IF('Indicator Data'!AG205="No data","x",ROUND(IF('Indicator Data'!AG205&gt;AD$334,10,IF('Indicator Data'!AG205&lt;AD$333,0,10-(AD$334-'Indicator Data'!AG205)/(AD$334-AD$333)*10)),1))</f>
        <v>5.0999999999999996</v>
      </c>
      <c r="AE202" s="75">
        <f t="shared" si="51"/>
        <v>4.3</v>
      </c>
      <c r="AF202" s="72">
        <f>IF('Indicator Data'!AM205="No data","x",ROUND(IF('Indicator Data'!AM205&gt;AF$334,10,IF('Indicator Data'!AM205&lt;AF$333,0,10-(AF$334-'Indicator Data'!AM205)/(AF$334-AF$333)*10)),1))</f>
        <v>4.5</v>
      </c>
      <c r="AG202" s="72">
        <f>IF('Indicator Data'!AN205="No data","x",ROUND(IF('Indicator Data'!AN205&gt;AG$334,0,IF('Indicator Data'!AN205&lt;AG$333,10,(AG$334-'Indicator Data'!AN205)/(AG$334-AG$333)*10)),1))</f>
        <v>1</v>
      </c>
      <c r="AH202" s="75">
        <f t="shared" si="52"/>
        <v>2.8</v>
      </c>
      <c r="AI202" s="72">
        <f>IF('Indicator Data'!AP205="No data","x",ROUND(IF('Indicator Data'!AP205&gt;AI$334,10,IF('Indicator Data'!AP205&lt;AI$333,0,10-(AI$334-'Indicator Data'!AP205)/(AI$334-AI$333)*10)),1))</f>
        <v>4.7</v>
      </c>
      <c r="AJ202" s="72">
        <f>IF('Indicator Data'!AR205="No data","x",ROUND(IF('Indicator Data'!AR205&gt;$AJ$334,10,IF('Indicator Data'!AR205&lt;$AJ$333,0,10-($AJ$334-'Indicator Data'!AR205)/($AJ$334-$AJ$333)*10)),1))</f>
        <v>4.8</v>
      </c>
      <c r="AK202" s="75">
        <f t="shared" si="53"/>
        <v>4.8</v>
      </c>
      <c r="AL202" s="79">
        <f t="shared" si="55"/>
        <v>4.5</v>
      </c>
      <c r="AM202" s="80">
        <f t="shared" si="54"/>
        <v>2.5</v>
      </c>
    </row>
    <row r="203" spans="1:39" ht="15.75" customHeight="1" x14ac:dyDescent="0.25">
      <c r="A203" s="47" t="s">
        <v>508</v>
      </c>
      <c r="B203" s="47" t="s">
        <v>509</v>
      </c>
      <c r="C203" s="47" t="s">
        <v>518</v>
      </c>
      <c r="D203" s="47" t="s">
        <v>519</v>
      </c>
      <c r="E203" s="72">
        <f>IF('Indicator Data'!O206="No data","x",ROUND(IF('Indicator Data'!O206&gt;E$334,10,IF('Indicator Data'!O206&lt;E$333,0,10-(E$334-'Indicator Data'!O206)/(E$334-E$333)*10)),1))</f>
        <v>4.4000000000000004</v>
      </c>
      <c r="F203" s="73">
        <f>IF('Indicator Data'!P206="No data","x",ROUND(IF('Indicator Data'!P206^2&gt;F$334,10,IF('Indicator Data'!P206^2&lt;F$333,0,10-(F$334-'Indicator Data'!P206^2)/(F$334-F$333)*10)),1))</f>
        <v>5.5</v>
      </c>
      <c r="G203" s="81">
        <f>IF('Indicator Data'!Q206="No data","x",ROUND(IF('Indicator Data'!Q206^2&gt;G$334,10,IF('Indicator Data'!Q206^2&lt;G$333,0,10-(G$334-'Indicator Data'!Q206^2)/(G$334-G$333)*10)),1))</f>
        <v>7.3</v>
      </c>
      <c r="H203" s="81">
        <f>IF('Indicator Data'!R206="No data","x",ROUND(IF('Indicator Data'!R206&gt;H$334,10,IF('Indicator Data'!R206&lt;H$333,0,10-(H$334-'Indicator Data'!R206)/(H$334-H$333)*10)),1))</f>
        <v>7</v>
      </c>
      <c r="I203" s="73">
        <f t="shared" si="42"/>
        <v>7.2</v>
      </c>
      <c r="J203" s="73">
        <v>3.3</v>
      </c>
      <c r="K203" s="73">
        <v>2.7</v>
      </c>
      <c r="L203" s="75">
        <f t="shared" si="43"/>
        <v>4.8</v>
      </c>
      <c r="M203" s="72">
        <f>IF('Indicator Data'!U206="No data","x",ROUND(IF('Indicator Data'!U206&gt;M$334,0,IF('Indicator Data'!U206&lt;M$333,10,(M$334-'Indicator Data'!U206)/(M$334-M$333)*10)),1))</f>
        <v>7.2</v>
      </c>
      <c r="N203" s="72">
        <v>4</v>
      </c>
      <c r="O203" s="72">
        <v>2.2999999999999998</v>
      </c>
      <c r="P203" s="75">
        <f t="shared" si="44"/>
        <v>4.9000000000000004</v>
      </c>
      <c r="Q203" s="72">
        <f>IF('Indicator Data'!X206="No data","x",ROUND(IF('Indicator Data'!X206&gt;Q$334,10,IF('Indicator Data'!X206&lt;Q$333,0,10-(Q$334-'Indicator Data'!X206)/(Q$334-Q$333)*10)),1))</f>
        <v>5</v>
      </c>
      <c r="R203" s="75">
        <f t="shared" si="45"/>
        <v>5</v>
      </c>
      <c r="S203" s="76">
        <f t="shared" si="46"/>
        <v>4.9000000000000004</v>
      </c>
      <c r="T203" s="77">
        <f>IF(AND('Indicator Data'!AC206="No data",'Indicator Data'!AD206="No data",'Indicator Data'!AE206="No data",'Indicator Data'!AF206="No data"),0,SUM('Indicator Data'!AC206:AF206)/100)</f>
        <v>0</v>
      </c>
      <c r="U203" s="72">
        <f t="shared" si="47"/>
        <v>0</v>
      </c>
      <c r="V203" s="78">
        <f>IF('Indicator Data'!BF206="No data","x",T203*100/'Indicator Data'!BF206)</f>
        <v>0</v>
      </c>
      <c r="W203" s="72">
        <f t="shared" si="48"/>
        <v>0</v>
      </c>
      <c r="X203" s="79">
        <f t="shared" si="49"/>
        <v>0</v>
      </c>
      <c r="Y203" s="72">
        <f>IF('Indicator Data'!AK206="x","x",ROUND((PERCENTRANK('Indicator Data'!$AK$6:$AK$335,'Indicator Data'!AK206,2)*10),1))</f>
        <v>5.8</v>
      </c>
      <c r="Z203" s="72">
        <f>IF('Indicator Data'!AJ206="x","x",ROUND((PERCENTRANK('Indicator Data'!$AJ$6:$AJ$335,'Indicator Data'!AJ206,2)*10),1))</f>
        <v>6.2</v>
      </c>
      <c r="AA203" s="75">
        <f t="shared" si="50"/>
        <v>6</v>
      </c>
      <c r="AB203" s="72">
        <f>IF('Indicator Data'!Y206="No data","x",ROUND(IF('Indicator Data'!Y206&gt;AB$334,10,IF('Indicator Data'!Y206&lt;AB$333,0,10-(AB$334-'Indicator Data'!Y206)/(AB$334-AB$333)*10)),1))</f>
        <v>3.8</v>
      </c>
      <c r="AC203" s="72">
        <f>IF('Indicator Data'!AB206="No data","x",ROUND(IF('Indicator Data'!AB206&gt;AC$334,10,IF('Indicator Data'!AB206&lt;AC$333,0,10-(AC$334-'Indicator Data'!AB206)/(AC$334-AC$333)*10)),1))</f>
        <v>5</v>
      </c>
      <c r="AD203" s="72">
        <f>IF('Indicator Data'!AG206="No data","x",ROUND(IF('Indicator Data'!AG206&gt;AD$334,10,IF('Indicator Data'!AG206&lt;AD$333,0,10-(AD$334-'Indicator Data'!AG206)/(AD$334-AD$333)*10)),1))</f>
        <v>0.8</v>
      </c>
      <c r="AE203" s="75">
        <f t="shared" si="51"/>
        <v>3.2</v>
      </c>
      <c r="AF203" s="72">
        <f>IF('Indicator Data'!AM206="No data","x",ROUND(IF('Indicator Data'!AM206&gt;AF$334,10,IF('Indicator Data'!AM206&lt;AF$333,0,10-(AF$334-'Indicator Data'!AM206)/(AF$334-AF$333)*10)),1))</f>
        <v>6.4</v>
      </c>
      <c r="AG203" s="72">
        <f>IF('Indicator Data'!AN206="No data","x",ROUND(IF('Indicator Data'!AN206&gt;AG$334,0,IF('Indicator Data'!AN206&lt;AG$333,10,(AG$334-'Indicator Data'!AN206)/(AG$334-AG$333)*10)),1))</f>
        <v>1.4</v>
      </c>
      <c r="AH203" s="75">
        <f t="shared" si="52"/>
        <v>3.9</v>
      </c>
      <c r="AI203" s="72">
        <f>IF('Indicator Data'!AP206="No data","x",ROUND(IF('Indicator Data'!AP206&gt;AI$334,10,IF('Indicator Data'!AP206&lt;AI$333,0,10-(AI$334-'Indicator Data'!AP206)/(AI$334-AI$333)*10)),1))</f>
        <v>3.7</v>
      </c>
      <c r="AJ203" s="72">
        <f>IF('Indicator Data'!AR206="No data","x",ROUND(IF('Indicator Data'!AR206&gt;$AJ$334,10,IF('Indicator Data'!AR206&lt;$AJ$333,0,10-($AJ$334-'Indicator Data'!AR206)/($AJ$334-$AJ$333)*10)),1))</f>
        <v>6</v>
      </c>
      <c r="AK203" s="75">
        <f t="shared" si="53"/>
        <v>4.9000000000000004</v>
      </c>
      <c r="AL203" s="79">
        <f t="shared" si="55"/>
        <v>4.5999999999999996</v>
      </c>
      <c r="AM203" s="80">
        <f t="shared" si="54"/>
        <v>2.6</v>
      </c>
    </row>
    <row r="204" spans="1:39" ht="15.75" customHeight="1" x14ac:dyDescent="0.25">
      <c r="A204" s="47" t="s">
        <v>508</v>
      </c>
      <c r="B204" s="47" t="s">
        <v>509</v>
      </c>
      <c r="C204" s="47" t="s">
        <v>315</v>
      </c>
      <c r="D204" s="47" t="s">
        <v>520</v>
      </c>
      <c r="E204" s="72">
        <f>IF('Indicator Data'!O207="No data","x",ROUND(IF('Indicator Data'!O207&gt;E$334,10,IF('Indicator Data'!O207&lt;E$333,0,10-(E$334-'Indicator Data'!O207)/(E$334-E$333)*10)),1))</f>
        <v>5.8</v>
      </c>
      <c r="F204" s="73">
        <f>IF('Indicator Data'!P207="No data","x",ROUND(IF('Indicator Data'!P207^2&gt;F$334,10,IF('Indicator Data'!P207^2&lt;F$333,0,10-(F$334-'Indicator Data'!P207^2)/(F$334-F$333)*10)),1))</f>
        <v>6.2</v>
      </c>
      <c r="G204" s="81">
        <f>IF('Indicator Data'!Q207="No data","x",ROUND(IF('Indicator Data'!Q207^2&gt;G$334,10,IF('Indicator Data'!Q207^2&lt;G$333,0,10-(G$334-'Indicator Data'!Q207^2)/(G$334-G$333)*10)),1))</f>
        <v>7.2</v>
      </c>
      <c r="H204" s="81">
        <f>IF('Indicator Data'!R207="No data","x",ROUND(IF('Indicator Data'!R207&gt;H$334,10,IF('Indicator Data'!R207&lt;H$333,0,10-(H$334-'Indicator Data'!R207)/(H$334-H$333)*10)),1))</f>
        <v>4.8</v>
      </c>
      <c r="I204" s="73">
        <f t="shared" si="42"/>
        <v>6</v>
      </c>
      <c r="J204" s="73">
        <v>4.4000000000000004</v>
      </c>
      <c r="K204" s="73">
        <v>10</v>
      </c>
      <c r="L204" s="75">
        <f t="shared" si="43"/>
        <v>7.1</v>
      </c>
      <c r="M204" s="72">
        <f>IF('Indicator Data'!U207="No data","x",ROUND(IF('Indicator Data'!U207&gt;M$334,0,IF('Indicator Data'!U207&lt;M$333,10,(M$334-'Indicator Data'!U207)/(M$334-M$333)*10)),1))</f>
        <v>6.1</v>
      </c>
      <c r="N204" s="72">
        <v>2.6</v>
      </c>
      <c r="O204" s="72">
        <v>2.0499999999999998</v>
      </c>
      <c r="P204" s="75">
        <f t="shared" si="44"/>
        <v>3.8</v>
      </c>
      <c r="Q204" s="72">
        <f>IF('Indicator Data'!X207="No data","x",ROUND(IF('Indicator Data'!X207&gt;Q$334,10,IF('Indicator Data'!X207&lt;Q$333,0,10-(Q$334-'Indicator Data'!X207)/(Q$334-Q$333)*10)),1))</f>
        <v>5</v>
      </c>
      <c r="R204" s="75">
        <f t="shared" si="45"/>
        <v>5</v>
      </c>
      <c r="S204" s="76">
        <f t="shared" si="46"/>
        <v>5.8</v>
      </c>
      <c r="T204" s="77">
        <f>IF(AND('Indicator Data'!AC207="No data",'Indicator Data'!AD207="No data",'Indicator Data'!AE207="No data",'Indicator Data'!AF207="No data"),0,SUM('Indicator Data'!AC207:AF207)/100)</f>
        <v>0</v>
      </c>
      <c r="U204" s="72">
        <f t="shared" si="47"/>
        <v>0</v>
      </c>
      <c r="V204" s="78">
        <f>IF('Indicator Data'!BF207="No data","x",T204*100/'Indicator Data'!BF207)</f>
        <v>0</v>
      </c>
      <c r="W204" s="72">
        <f t="shared" si="48"/>
        <v>0</v>
      </c>
      <c r="X204" s="79">
        <f t="shared" si="49"/>
        <v>0</v>
      </c>
      <c r="Y204" s="72">
        <f>IF('Indicator Data'!AK207="x","x",ROUND((PERCENTRANK('Indicator Data'!$AK$6:$AK$335,'Indicator Data'!AK207,2)*10),1))</f>
        <v>4.7</v>
      </c>
      <c r="Z204" s="72">
        <f>IF('Indicator Data'!AJ207="x","x",ROUND((PERCENTRANK('Indicator Data'!$AJ$6:$AJ$335,'Indicator Data'!AJ207,2)*10),1))</f>
        <v>5</v>
      </c>
      <c r="AA204" s="75">
        <f t="shared" si="50"/>
        <v>4.9000000000000004</v>
      </c>
      <c r="AB204" s="72">
        <f>IF('Indicator Data'!Y207="No data","x",ROUND(IF('Indicator Data'!Y207&gt;AB$334,10,IF('Indicator Data'!Y207&lt;AB$333,0,10-(AB$334-'Indicator Data'!Y207)/(AB$334-AB$333)*10)),1))</f>
        <v>4.2</v>
      </c>
      <c r="AC204" s="72">
        <f>IF('Indicator Data'!AB207="No data","x",ROUND(IF('Indicator Data'!AB207&gt;AC$334,10,IF('Indicator Data'!AB207&lt;AC$333,0,10-(AC$334-'Indicator Data'!AB207)/(AC$334-AC$333)*10)),1))</f>
        <v>3.9</v>
      </c>
      <c r="AD204" s="72">
        <f>IF('Indicator Data'!AG207="No data","x",ROUND(IF('Indicator Data'!AG207&gt;AD$334,10,IF('Indicator Data'!AG207&lt;AD$333,0,10-(AD$334-'Indicator Data'!AG207)/(AD$334-AD$333)*10)),1))</f>
        <v>0.5</v>
      </c>
      <c r="AE204" s="75">
        <f t="shared" si="51"/>
        <v>2.9</v>
      </c>
      <c r="AF204" s="72">
        <f>IF('Indicator Data'!AM207="No data","x",ROUND(IF('Indicator Data'!AM207&gt;AF$334,10,IF('Indicator Data'!AM207&lt;AF$333,0,10-(AF$334-'Indicator Data'!AM207)/(AF$334-AF$333)*10)),1))</f>
        <v>5.9</v>
      </c>
      <c r="AG204" s="72">
        <f>IF('Indicator Data'!AN207="No data","x",ROUND(IF('Indicator Data'!AN207&gt;AG$334,0,IF('Indicator Data'!AN207&lt;AG$333,10,(AG$334-'Indicator Data'!AN207)/(AG$334-AG$333)*10)),1))</f>
        <v>1.1000000000000001</v>
      </c>
      <c r="AH204" s="75">
        <f t="shared" si="52"/>
        <v>3.5</v>
      </c>
      <c r="AI204" s="72">
        <f>IF('Indicator Data'!AP207="No data","x",ROUND(IF('Indicator Data'!AP207&gt;AI$334,10,IF('Indicator Data'!AP207&lt;AI$333,0,10-(AI$334-'Indicator Data'!AP207)/(AI$334-AI$333)*10)),1))</f>
        <v>4</v>
      </c>
      <c r="AJ204" s="72">
        <f>IF('Indicator Data'!AR207="No data","x",ROUND(IF('Indicator Data'!AR207&gt;$AJ$334,10,IF('Indicator Data'!AR207&lt;$AJ$333,0,10-($AJ$334-'Indicator Data'!AR207)/($AJ$334-$AJ$333)*10)),1))</f>
        <v>6</v>
      </c>
      <c r="AK204" s="75">
        <f t="shared" si="53"/>
        <v>5</v>
      </c>
      <c r="AL204" s="79">
        <f t="shared" si="55"/>
        <v>4.0999999999999996</v>
      </c>
      <c r="AM204" s="80">
        <f t="shared" si="54"/>
        <v>2.2999999999999998</v>
      </c>
    </row>
    <row r="205" spans="1:39" ht="15.75" customHeight="1" x14ac:dyDescent="0.25">
      <c r="A205" s="47" t="s">
        <v>508</v>
      </c>
      <c r="B205" s="47" t="s">
        <v>509</v>
      </c>
      <c r="C205" s="47" t="s">
        <v>521</v>
      </c>
      <c r="D205" s="47" t="s">
        <v>522</v>
      </c>
      <c r="E205" s="72">
        <f>IF('Indicator Data'!O208="No data","x",ROUND(IF('Indicator Data'!O208&gt;E$334,10,IF('Indicator Data'!O208&lt;E$333,0,10-(E$334-'Indicator Data'!O208)/(E$334-E$333)*10)),1))</f>
        <v>2.5</v>
      </c>
      <c r="F205" s="73">
        <f>IF('Indicator Data'!P208="No data","x",ROUND(IF('Indicator Data'!P208^2&gt;F$334,10,IF('Indicator Data'!P208^2&lt;F$333,0,10-(F$334-'Indicator Data'!P208^2)/(F$334-F$333)*10)),1))</f>
        <v>0</v>
      </c>
      <c r="G205" s="81">
        <f>IF('Indicator Data'!Q208="No data","x",ROUND(IF('Indicator Data'!Q208^2&gt;G$334,10,IF('Indicator Data'!Q208^2&lt;G$333,0,10-(G$334-'Indicator Data'!Q208^2)/(G$334-G$333)*10)),1))</f>
        <v>5</v>
      </c>
      <c r="H205" s="81">
        <f>IF('Indicator Data'!R208="No data","x",ROUND(IF('Indicator Data'!R208&gt;H$334,10,IF('Indicator Data'!R208&lt;H$333,0,10-(H$334-'Indicator Data'!R208)/(H$334-H$333)*10)),1))</f>
        <v>2.2999999999999998</v>
      </c>
      <c r="I205" s="73">
        <f t="shared" si="42"/>
        <v>3.7</v>
      </c>
      <c r="J205" s="73">
        <v>1.3</v>
      </c>
      <c r="K205" s="73">
        <v>0.9</v>
      </c>
      <c r="L205" s="75">
        <f t="shared" si="43"/>
        <v>1.8</v>
      </c>
      <c r="M205" s="72">
        <f>IF('Indicator Data'!U208="No data","x",ROUND(IF('Indicator Data'!U208&gt;M$334,0,IF('Indicator Data'!U208&lt;M$333,10,(M$334-'Indicator Data'!U208)/(M$334-M$333)*10)),1))</f>
        <v>5.5</v>
      </c>
      <c r="N205" s="72">
        <v>3.4</v>
      </c>
      <c r="O205" s="72">
        <v>7.33</v>
      </c>
      <c r="P205" s="75">
        <f t="shared" si="44"/>
        <v>5.6</v>
      </c>
      <c r="Q205" s="72">
        <f>IF('Indicator Data'!X208="No data","x",ROUND(IF('Indicator Data'!X208&gt;Q$334,10,IF('Indicator Data'!X208&lt;Q$333,0,10-(Q$334-'Indicator Data'!X208)/(Q$334-Q$333)*10)),1))</f>
        <v>3.1</v>
      </c>
      <c r="R205" s="75">
        <f t="shared" si="45"/>
        <v>3.1</v>
      </c>
      <c r="S205" s="76">
        <f t="shared" si="46"/>
        <v>3.1</v>
      </c>
      <c r="T205" s="77">
        <f>IF(AND('Indicator Data'!AC208="No data",'Indicator Data'!AD208="No data",'Indicator Data'!AE208="No data",'Indicator Data'!AF208="No data"),0,SUM('Indicator Data'!AC208:AF208)/100)</f>
        <v>0</v>
      </c>
      <c r="U205" s="72">
        <f t="shared" si="47"/>
        <v>0</v>
      </c>
      <c r="V205" s="78">
        <f>IF('Indicator Data'!BF208="No data","x",T205*100/'Indicator Data'!BF208)</f>
        <v>0</v>
      </c>
      <c r="W205" s="72">
        <f t="shared" si="48"/>
        <v>0</v>
      </c>
      <c r="X205" s="79">
        <f t="shared" si="49"/>
        <v>0</v>
      </c>
      <c r="Y205" s="72">
        <f>IF('Indicator Data'!AK208="x","x",ROUND((PERCENTRANK('Indicator Data'!$AK$6:$AK$335,'Indicator Data'!AK208,2)*10),1))</f>
        <v>2.2000000000000002</v>
      </c>
      <c r="Z205" s="72">
        <f>IF('Indicator Data'!AJ208="x","x",ROUND((PERCENTRANK('Indicator Data'!$AJ$6:$AJ$335,'Indicator Data'!AJ208,2)*10),1))</f>
        <v>2.2999999999999998</v>
      </c>
      <c r="AA205" s="75">
        <f t="shared" si="50"/>
        <v>2.2999999999999998</v>
      </c>
      <c r="AB205" s="72">
        <f>IF('Indicator Data'!Y208="No data","x",ROUND(IF('Indicator Data'!Y208&gt;AB$334,10,IF('Indicator Data'!Y208&lt;AB$333,0,10-(AB$334-'Indicator Data'!Y208)/(AB$334-AB$333)*10)),1))</f>
        <v>3.5</v>
      </c>
      <c r="AC205" s="72">
        <f>IF('Indicator Data'!AB208="No data","x",ROUND(IF('Indicator Data'!AB208&gt;AC$334,10,IF('Indicator Data'!AB208&lt;AC$333,0,10-(AC$334-'Indicator Data'!AB208)/(AC$334-AC$333)*10)),1))</f>
        <v>3.2</v>
      </c>
      <c r="AD205" s="72">
        <f>IF('Indicator Data'!AG208="No data","x",ROUND(IF('Indicator Data'!AG208&gt;AD$334,10,IF('Indicator Data'!AG208&lt;AD$333,0,10-(AD$334-'Indicator Data'!AG208)/(AD$334-AD$333)*10)),1))</f>
        <v>2.1</v>
      </c>
      <c r="AE205" s="75">
        <f t="shared" si="51"/>
        <v>2.9</v>
      </c>
      <c r="AF205" s="72">
        <f>IF('Indicator Data'!AM208="No data","x",ROUND(IF('Indicator Data'!AM208&gt;AF$334,10,IF('Indicator Data'!AM208&lt;AF$333,0,10-(AF$334-'Indicator Data'!AM208)/(AF$334-AF$333)*10)),1))</f>
        <v>4</v>
      </c>
      <c r="AG205" s="72">
        <f>IF('Indicator Data'!AN208="No data","x",ROUND(IF('Indicator Data'!AN208&gt;AG$334,0,IF('Indicator Data'!AN208&lt;AG$333,10,(AG$334-'Indicator Data'!AN208)/(AG$334-AG$333)*10)),1))</f>
        <v>1</v>
      </c>
      <c r="AH205" s="75">
        <f t="shared" si="52"/>
        <v>2.5</v>
      </c>
      <c r="AI205" s="72">
        <f>IF('Indicator Data'!AP208="No data","x",ROUND(IF('Indicator Data'!AP208&gt;AI$334,10,IF('Indicator Data'!AP208&lt;AI$333,0,10-(AI$334-'Indicator Data'!AP208)/(AI$334-AI$333)*10)),1))</f>
        <v>2.5</v>
      </c>
      <c r="AJ205" s="72">
        <f>IF('Indicator Data'!AR208="No data","x",ROUND(IF('Indicator Data'!AR208&gt;$AJ$334,10,IF('Indicator Data'!AR208&lt;$AJ$333,0,10-($AJ$334-'Indicator Data'!AR208)/($AJ$334-$AJ$333)*10)),1))</f>
        <v>2.8</v>
      </c>
      <c r="AK205" s="75">
        <f t="shared" si="53"/>
        <v>2.7</v>
      </c>
      <c r="AL205" s="79">
        <f t="shared" si="55"/>
        <v>2.6</v>
      </c>
      <c r="AM205" s="80">
        <f t="shared" si="54"/>
        <v>1.4</v>
      </c>
    </row>
    <row r="206" spans="1:39" ht="15.75" customHeight="1" x14ac:dyDescent="0.25">
      <c r="A206" s="47" t="s">
        <v>508</v>
      </c>
      <c r="B206" s="47" t="s">
        <v>509</v>
      </c>
      <c r="C206" s="47" t="s">
        <v>523</v>
      </c>
      <c r="D206" s="47" t="s">
        <v>524</v>
      </c>
      <c r="E206" s="72">
        <f>IF('Indicator Data'!O209="No data","x",ROUND(IF('Indicator Data'!O209&gt;E$334,10,IF('Indicator Data'!O209&lt;E$333,0,10-(E$334-'Indicator Data'!O209)/(E$334-E$333)*10)),1))</f>
        <v>2.9</v>
      </c>
      <c r="F206" s="73">
        <f>IF('Indicator Data'!P209="No data","x",ROUND(IF('Indicator Data'!P209^2&gt;F$334,10,IF('Indicator Data'!P209^2&lt;F$333,0,10-(F$334-'Indicator Data'!P209^2)/(F$334-F$333)*10)),1))</f>
        <v>0</v>
      </c>
      <c r="G206" s="81">
        <f>IF('Indicator Data'!Q209="No data","x",ROUND(IF('Indicator Data'!Q209^2&gt;G$334,10,IF('Indicator Data'!Q209^2&lt;G$333,0,10-(G$334-'Indicator Data'!Q209^2)/(G$334-G$333)*10)),1))</f>
        <v>4</v>
      </c>
      <c r="H206" s="81">
        <f>IF('Indicator Data'!R209="No data","x",ROUND(IF('Indicator Data'!R209&gt;H$334,10,IF('Indicator Data'!R209&lt;H$333,0,10-(H$334-'Indicator Data'!R209)/(H$334-H$333)*10)),1))</f>
        <v>2.6</v>
      </c>
      <c r="I206" s="73">
        <f t="shared" si="42"/>
        <v>3.3</v>
      </c>
      <c r="J206" s="73">
        <v>1.1000000000000001</v>
      </c>
      <c r="K206" s="73">
        <v>1.5</v>
      </c>
      <c r="L206" s="75">
        <f t="shared" si="43"/>
        <v>1.8</v>
      </c>
      <c r="M206" s="72">
        <f>IF('Indicator Data'!U209="No data","x",ROUND(IF('Indicator Data'!U209&gt;M$334,0,IF('Indicator Data'!U209&lt;M$333,10,(M$334-'Indicator Data'!U209)/(M$334-M$333)*10)),1))</f>
        <v>4.8</v>
      </c>
      <c r="N206" s="72">
        <v>1.9</v>
      </c>
      <c r="O206" s="72">
        <v>10</v>
      </c>
      <c r="P206" s="75">
        <f t="shared" si="44"/>
        <v>7.1</v>
      </c>
      <c r="Q206" s="72">
        <f>IF('Indicator Data'!X209="No data","x",ROUND(IF('Indicator Data'!X209&gt;Q$334,10,IF('Indicator Data'!X209&lt;Q$333,0,10-(Q$334-'Indicator Data'!X209)/(Q$334-Q$333)*10)),1))</f>
        <v>2.2000000000000002</v>
      </c>
      <c r="R206" s="75">
        <f t="shared" si="45"/>
        <v>2.2000000000000002</v>
      </c>
      <c r="S206" s="76">
        <f t="shared" si="46"/>
        <v>3.2</v>
      </c>
      <c r="T206" s="77">
        <f>IF(AND('Indicator Data'!AC209="No data",'Indicator Data'!AD209="No data",'Indicator Data'!AE209="No data",'Indicator Data'!AF209="No data"),0,SUM('Indicator Data'!AC209:AF209)/100)</f>
        <v>0</v>
      </c>
      <c r="U206" s="72">
        <f t="shared" si="47"/>
        <v>0</v>
      </c>
      <c r="V206" s="78">
        <f>IF('Indicator Data'!BF209="No data","x",T206*100/'Indicator Data'!BF209)</f>
        <v>0</v>
      </c>
      <c r="W206" s="72">
        <f t="shared" si="48"/>
        <v>0</v>
      </c>
      <c r="X206" s="79">
        <f t="shared" si="49"/>
        <v>0</v>
      </c>
      <c r="Y206" s="72">
        <f>IF('Indicator Data'!AK209="x","x",ROUND((PERCENTRANK('Indicator Data'!$AK$6:$AK$335,'Indicator Data'!AK209,2)*10),1))</f>
        <v>2.6</v>
      </c>
      <c r="Z206" s="72">
        <f>IF('Indicator Data'!AJ209="x","x",ROUND((PERCENTRANK('Indicator Data'!$AJ$6:$AJ$335,'Indicator Data'!AJ209,2)*10),1))</f>
        <v>2.6</v>
      </c>
      <c r="AA206" s="75">
        <f t="shared" si="50"/>
        <v>2.6</v>
      </c>
      <c r="AB206" s="72">
        <f>IF('Indicator Data'!Y209="No data","x",ROUND(IF('Indicator Data'!Y209&gt;AB$334,10,IF('Indicator Data'!Y209&lt;AB$333,0,10-(AB$334-'Indicator Data'!Y209)/(AB$334-AB$333)*10)),1))</f>
        <v>4.7</v>
      </c>
      <c r="AC206" s="72">
        <f>IF('Indicator Data'!AB209="No data","x",ROUND(IF('Indicator Data'!AB209&gt;AC$334,10,IF('Indicator Data'!AB209&lt;AC$333,0,10-(AC$334-'Indicator Data'!AB209)/(AC$334-AC$333)*10)),1))</f>
        <v>2.6</v>
      </c>
      <c r="AD206" s="72">
        <f>IF('Indicator Data'!AG209="No data","x",ROUND(IF('Indicator Data'!AG209&gt;AD$334,10,IF('Indicator Data'!AG209&lt;AD$333,0,10-(AD$334-'Indicator Data'!AG209)/(AD$334-AD$333)*10)),1))</f>
        <v>1.3</v>
      </c>
      <c r="AE206" s="75">
        <f t="shared" si="51"/>
        <v>2.9</v>
      </c>
      <c r="AF206" s="72">
        <f>IF('Indicator Data'!AM209="No data","x",ROUND(IF('Indicator Data'!AM209&gt;AF$334,10,IF('Indicator Data'!AM209&lt;AF$333,0,10-(AF$334-'Indicator Data'!AM209)/(AF$334-AF$333)*10)),1))</f>
        <v>2.2999999999999998</v>
      </c>
      <c r="AG206" s="72">
        <f>IF('Indicator Data'!AN209="No data","x",ROUND(IF('Indicator Data'!AN209&gt;AG$334,0,IF('Indicator Data'!AN209&lt;AG$333,10,(AG$334-'Indicator Data'!AN209)/(AG$334-AG$333)*10)),1))</f>
        <v>1.1000000000000001</v>
      </c>
      <c r="AH206" s="75">
        <f t="shared" si="52"/>
        <v>1.7</v>
      </c>
      <c r="AI206" s="72">
        <f>IF('Indicator Data'!AP209="No data","x",ROUND(IF('Indicator Data'!AP209&gt;AI$334,10,IF('Indicator Data'!AP209&lt;AI$333,0,10-(AI$334-'Indicator Data'!AP209)/(AI$334-AI$333)*10)),1))</f>
        <v>2.9</v>
      </c>
      <c r="AJ206" s="72">
        <f>IF('Indicator Data'!AR209="No data","x",ROUND(IF('Indicator Data'!AR209&gt;$AJ$334,10,IF('Indicator Data'!AR209&lt;$AJ$333,0,10-($AJ$334-'Indicator Data'!AR209)/($AJ$334-$AJ$333)*10)),1))</f>
        <v>2.2000000000000002</v>
      </c>
      <c r="AK206" s="75">
        <f t="shared" si="53"/>
        <v>2.6</v>
      </c>
      <c r="AL206" s="79">
        <f t="shared" si="55"/>
        <v>2.5</v>
      </c>
      <c r="AM206" s="80">
        <f t="shared" si="54"/>
        <v>1.3</v>
      </c>
    </row>
    <row r="207" spans="1:39" ht="15.75" customHeight="1" x14ac:dyDescent="0.25">
      <c r="A207" s="47" t="s">
        <v>508</v>
      </c>
      <c r="B207" s="47" t="s">
        <v>525</v>
      </c>
      <c r="C207" s="47" t="s">
        <v>526</v>
      </c>
      <c r="D207" s="47" t="s">
        <v>527</v>
      </c>
      <c r="E207" s="72">
        <f>IF('Indicator Data'!O210="No data","x",ROUND(IF('Indicator Data'!O210&gt;E$334,10,IF('Indicator Data'!O210&lt;E$333,0,10-(E$334-'Indicator Data'!O210)/(E$334-E$333)*10)),1))</f>
        <v>1.7</v>
      </c>
      <c r="F207" s="73">
        <f>IF('Indicator Data'!P210="No data","x",ROUND(IF('Indicator Data'!P210^2&gt;F$334,10,IF('Indicator Data'!P210^2&lt;F$333,0,10-(F$334-'Indicator Data'!P210^2)/(F$334-F$333)*10)),1))</f>
        <v>0</v>
      </c>
      <c r="G207" s="81">
        <f>IF('Indicator Data'!Q210="No data","x",ROUND(IF('Indicator Data'!Q210^2&gt;G$334,10,IF('Indicator Data'!Q210^2&lt;G$333,0,10-(G$334-'Indicator Data'!Q210^2)/(G$334-G$333)*10)),1))</f>
        <v>0</v>
      </c>
      <c r="H207" s="81">
        <f>IF('Indicator Data'!R210="No data","x",ROUND(IF('Indicator Data'!R210&gt;H$334,10,IF('Indicator Data'!R210&lt;H$333,0,10-(H$334-'Indicator Data'!R210)/(H$334-H$333)*10)),1))</f>
        <v>0.4</v>
      </c>
      <c r="I207" s="73">
        <f t="shared" si="42"/>
        <v>0.2</v>
      </c>
      <c r="J207" s="73">
        <v>0.5</v>
      </c>
      <c r="K207" s="73">
        <v>0.1</v>
      </c>
      <c r="L207" s="75">
        <f t="shared" si="43"/>
        <v>0.5</v>
      </c>
      <c r="M207" s="72">
        <f>IF('Indicator Data'!U210="No data","x",ROUND(IF('Indicator Data'!U210&gt;M$334,0,IF('Indicator Data'!U210&lt;M$333,10,(M$334-'Indicator Data'!U210)/(M$334-M$333)*10)),1))</f>
        <v>7.2</v>
      </c>
      <c r="N207" s="72">
        <v>4.3</v>
      </c>
      <c r="O207" s="72">
        <v>8.4600000000000009</v>
      </c>
      <c r="P207" s="75">
        <f t="shared" si="44"/>
        <v>7</v>
      </c>
      <c r="Q207" s="72">
        <f>IF('Indicator Data'!X210="No data","x",ROUND(IF('Indicator Data'!X210&gt;Q$334,10,IF('Indicator Data'!X210&lt;Q$333,0,10-(Q$334-'Indicator Data'!X210)/(Q$334-Q$333)*10)),1))</f>
        <v>2.2000000000000002</v>
      </c>
      <c r="R207" s="75">
        <f t="shared" si="45"/>
        <v>2.2000000000000002</v>
      </c>
      <c r="S207" s="76">
        <f t="shared" si="46"/>
        <v>2.6</v>
      </c>
      <c r="T207" s="77">
        <f>IF(AND('Indicator Data'!AC210="No data",'Indicator Data'!AD210="No data",'Indicator Data'!AE210="No data",'Indicator Data'!AF210="No data"),0,SUM('Indicator Data'!AC210:AF210)/100)</f>
        <v>0</v>
      </c>
      <c r="U207" s="72">
        <f t="shared" si="47"/>
        <v>0</v>
      </c>
      <c r="V207" s="78">
        <f>IF('Indicator Data'!BF210="No data","x",T207*100/'Indicator Data'!BF210)</f>
        <v>0</v>
      </c>
      <c r="W207" s="72">
        <f t="shared" si="48"/>
        <v>0</v>
      </c>
      <c r="X207" s="79">
        <f t="shared" si="49"/>
        <v>0</v>
      </c>
      <c r="Y207" s="72">
        <f>IF('Indicator Data'!AK210="x","x",ROUND((PERCENTRANK('Indicator Data'!$AK$6:$AK$335,'Indicator Data'!AK210,2)*10),1))</f>
        <v>0.4</v>
      </c>
      <c r="Z207" s="72">
        <f>IF('Indicator Data'!AJ210="x","x",ROUND((PERCENTRANK('Indicator Data'!$AJ$6:$AJ$335,'Indicator Data'!AJ210,2)*10),1))</f>
        <v>0.4</v>
      </c>
      <c r="AA207" s="75">
        <f t="shared" si="50"/>
        <v>0.4</v>
      </c>
      <c r="AB207" s="72">
        <f>IF('Indicator Data'!Y210="No data","x",ROUND(IF('Indicator Data'!Y210&gt;AB$334,10,IF('Indicator Data'!Y210&lt;AB$333,0,10-(AB$334-'Indicator Data'!Y210)/(AB$334-AB$333)*10)),1))</f>
        <v>1.9</v>
      </c>
      <c r="AC207" s="72">
        <f>IF('Indicator Data'!AB210="No data","x",ROUND(IF('Indicator Data'!AB210&gt;AC$334,10,IF('Indicator Data'!AB210&lt;AC$333,0,10-(AC$334-'Indicator Data'!AB210)/(AC$334-AC$333)*10)),1))</f>
        <v>1.9</v>
      </c>
      <c r="AD207" s="72">
        <f>IF('Indicator Data'!AG210="No data","x",ROUND(IF('Indicator Data'!AG210&gt;AD$334,10,IF('Indicator Data'!AG210&lt;AD$333,0,10-(AD$334-'Indicator Data'!AG210)/(AD$334-AD$333)*10)),1))</f>
        <v>2.5</v>
      </c>
      <c r="AE207" s="75">
        <f t="shared" si="51"/>
        <v>2.1</v>
      </c>
      <c r="AF207" s="72">
        <f>IF('Indicator Data'!AM210="No data","x",ROUND(IF('Indicator Data'!AM210&gt;AF$334,10,IF('Indicator Data'!AM210&lt;AF$333,0,10-(AF$334-'Indicator Data'!AM210)/(AF$334-AF$333)*10)),1))</f>
        <v>3.5</v>
      </c>
      <c r="AG207" s="72">
        <f>IF('Indicator Data'!AN210="No data","x",ROUND(IF('Indicator Data'!AN210&gt;AG$334,0,IF('Indicator Data'!AN210&lt;AG$333,10,(AG$334-'Indicator Data'!AN210)/(AG$334-AG$333)*10)),1))</f>
        <v>1.2</v>
      </c>
      <c r="AH207" s="75">
        <f t="shared" si="52"/>
        <v>2.4</v>
      </c>
      <c r="AI207" s="72">
        <f>IF('Indicator Data'!AP210="No data","x",ROUND(IF('Indicator Data'!AP210&gt;AI$334,10,IF('Indicator Data'!AP210&lt;AI$333,0,10-(AI$334-'Indicator Data'!AP210)/(AI$334-AI$333)*10)),1))</f>
        <v>2.7</v>
      </c>
      <c r="AJ207" s="72">
        <f>IF('Indicator Data'!AR210="No data","x",ROUND(IF('Indicator Data'!AR210&gt;$AJ$334,10,IF('Indicator Data'!AR210&lt;$AJ$333,0,10-($AJ$334-'Indicator Data'!AR210)/($AJ$334-$AJ$333)*10)),1))</f>
        <v>2.4</v>
      </c>
      <c r="AK207" s="75">
        <f t="shared" si="53"/>
        <v>2.6</v>
      </c>
      <c r="AL207" s="79">
        <f t="shared" si="55"/>
        <v>1.9</v>
      </c>
      <c r="AM207" s="80">
        <f t="shared" si="54"/>
        <v>1</v>
      </c>
    </row>
    <row r="208" spans="1:39" ht="15.75" customHeight="1" x14ac:dyDescent="0.25">
      <c r="A208" s="47" t="s">
        <v>508</v>
      </c>
      <c r="B208" s="47" t="s">
        <v>525</v>
      </c>
      <c r="C208" s="47" t="s">
        <v>528</v>
      </c>
      <c r="D208" s="47" t="s">
        <v>529</v>
      </c>
      <c r="E208" s="72">
        <f>IF('Indicator Data'!O211="No data","x",ROUND(IF('Indicator Data'!O211&gt;E$334,10,IF('Indicator Data'!O211&lt;E$333,0,10-(E$334-'Indicator Data'!O211)/(E$334-E$333)*10)),1))</f>
        <v>1.7</v>
      </c>
      <c r="F208" s="73">
        <f>IF('Indicator Data'!P211="No data","x",ROUND(IF('Indicator Data'!P211^2&gt;F$334,10,IF('Indicator Data'!P211^2&lt;F$333,0,10-(F$334-'Indicator Data'!P211^2)/(F$334-F$333)*10)),1))</f>
        <v>0</v>
      </c>
      <c r="G208" s="81">
        <f>IF('Indicator Data'!Q211="No data","x",ROUND(IF('Indicator Data'!Q211^2&gt;G$334,10,IF('Indicator Data'!Q211^2&lt;G$333,0,10-(G$334-'Indicator Data'!Q211^2)/(G$334-G$333)*10)),1))</f>
        <v>0</v>
      </c>
      <c r="H208" s="81">
        <f>IF('Indicator Data'!R211="No data","x",ROUND(IF('Indicator Data'!R211&gt;H$334,10,IF('Indicator Data'!R211&lt;H$333,0,10-(H$334-'Indicator Data'!R211)/(H$334-H$333)*10)),1))</f>
        <v>0.3</v>
      </c>
      <c r="I208" s="73">
        <f t="shared" si="42"/>
        <v>0.2</v>
      </c>
      <c r="J208" s="73">
        <v>0.2</v>
      </c>
      <c r="K208" s="73">
        <v>0.1</v>
      </c>
      <c r="L208" s="75">
        <f t="shared" si="43"/>
        <v>0.5</v>
      </c>
      <c r="M208" s="72">
        <f>IF('Indicator Data'!U211="No data","x",ROUND(IF('Indicator Data'!U211&gt;M$334,0,IF('Indicator Data'!U211&lt;M$333,10,(M$334-'Indicator Data'!U211)/(M$334-M$333)*10)),1))</f>
        <v>5.9</v>
      </c>
      <c r="N208" s="72">
        <v>4.8</v>
      </c>
      <c r="O208" s="72">
        <v>8.09</v>
      </c>
      <c r="P208" s="75">
        <f t="shared" si="44"/>
        <v>6.5</v>
      </c>
      <c r="Q208" s="72">
        <f>IF('Indicator Data'!X211="No data","x",ROUND(IF('Indicator Data'!X211&gt;Q$334,10,IF('Indicator Data'!X211&lt;Q$333,0,10-(Q$334-'Indicator Data'!X211)/(Q$334-Q$333)*10)),1))</f>
        <v>1.9</v>
      </c>
      <c r="R208" s="75">
        <f t="shared" si="45"/>
        <v>1.9</v>
      </c>
      <c r="S208" s="76">
        <f t="shared" si="46"/>
        <v>2.4</v>
      </c>
      <c r="T208" s="77">
        <f>IF(AND('Indicator Data'!AC211="No data",'Indicator Data'!AD211="No data",'Indicator Data'!AE211="No data",'Indicator Data'!AF211="No data"),0,SUM('Indicator Data'!AC211:AF211)/100)</f>
        <v>0</v>
      </c>
      <c r="U208" s="72">
        <f t="shared" si="47"/>
        <v>0</v>
      </c>
      <c r="V208" s="78">
        <f>IF('Indicator Data'!BF211="No data","x",T208*100/'Indicator Data'!BF211)</f>
        <v>0</v>
      </c>
      <c r="W208" s="72">
        <f t="shared" si="48"/>
        <v>0</v>
      </c>
      <c r="X208" s="79">
        <f t="shared" si="49"/>
        <v>0</v>
      </c>
      <c r="Y208" s="72">
        <f>IF('Indicator Data'!AK211="x","x",ROUND((PERCENTRANK('Indicator Data'!$AK$6:$AK$335,'Indicator Data'!AK211,2)*10),1))</f>
        <v>0.4</v>
      </c>
      <c r="Z208" s="72">
        <f>IF('Indicator Data'!AJ211="x","x",ROUND((PERCENTRANK('Indicator Data'!$AJ$6:$AJ$335,'Indicator Data'!AJ211,2)*10),1))</f>
        <v>0.4</v>
      </c>
      <c r="AA208" s="75">
        <f t="shared" si="50"/>
        <v>0.4</v>
      </c>
      <c r="AB208" s="72">
        <f>IF('Indicator Data'!Y211="No data","x",ROUND(IF('Indicator Data'!Y211&gt;AB$334,10,IF('Indicator Data'!Y211&lt;AB$333,0,10-(AB$334-'Indicator Data'!Y211)/(AB$334-AB$333)*10)),1))</f>
        <v>2.2999999999999998</v>
      </c>
      <c r="AC208" s="72">
        <f>IF('Indicator Data'!AB211="No data","x",ROUND(IF('Indicator Data'!AB211&gt;AC$334,10,IF('Indicator Data'!AB211&lt;AC$333,0,10-(AC$334-'Indicator Data'!AB211)/(AC$334-AC$333)*10)),1))</f>
        <v>1.3</v>
      </c>
      <c r="AD208" s="72">
        <f>IF('Indicator Data'!AG211="No data","x",ROUND(IF('Indicator Data'!AG211&gt;AD$334,10,IF('Indicator Data'!AG211&lt;AD$333,0,10-(AD$334-'Indicator Data'!AG211)/(AD$334-AD$333)*10)),1))</f>
        <v>2.4</v>
      </c>
      <c r="AE208" s="75">
        <f t="shared" si="51"/>
        <v>2</v>
      </c>
      <c r="AF208" s="72">
        <f>IF('Indicator Data'!AM211="No data","x",ROUND(IF('Indicator Data'!AM211&gt;AF$334,10,IF('Indicator Data'!AM211&lt;AF$333,0,10-(AF$334-'Indicator Data'!AM211)/(AF$334-AF$333)*10)),1))</f>
        <v>3.4</v>
      </c>
      <c r="AG208" s="72">
        <f>IF('Indicator Data'!AN211="No data","x",ROUND(IF('Indicator Data'!AN211&gt;AG$334,0,IF('Indicator Data'!AN211&lt;AG$333,10,(AG$334-'Indicator Data'!AN211)/(AG$334-AG$333)*10)),1))</f>
        <v>0.4</v>
      </c>
      <c r="AH208" s="75">
        <f t="shared" si="52"/>
        <v>1.9</v>
      </c>
      <c r="AI208" s="72">
        <f>IF('Indicator Data'!AP211="No data","x",ROUND(IF('Indicator Data'!AP211&gt;AI$334,10,IF('Indicator Data'!AP211&lt;AI$333,0,10-(AI$334-'Indicator Data'!AP211)/(AI$334-AI$333)*10)),1))</f>
        <v>2.7</v>
      </c>
      <c r="AJ208" s="72">
        <f>IF('Indicator Data'!AR211="No data","x",ROUND(IF('Indicator Data'!AR211&gt;$AJ$334,10,IF('Indicator Data'!AR211&lt;$AJ$333,0,10-($AJ$334-'Indicator Data'!AR211)/($AJ$334-$AJ$333)*10)),1))</f>
        <v>2.2999999999999998</v>
      </c>
      <c r="AK208" s="75">
        <f t="shared" si="53"/>
        <v>2.5</v>
      </c>
      <c r="AL208" s="79">
        <f t="shared" si="55"/>
        <v>1.7</v>
      </c>
      <c r="AM208" s="80">
        <f t="shared" si="54"/>
        <v>0.9</v>
      </c>
    </row>
    <row r="209" spans="1:39" ht="15.75" customHeight="1" x14ac:dyDescent="0.25">
      <c r="A209" s="47" t="s">
        <v>508</v>
      </c>
      <c r="B209" s="47" t="s">
        <v>525</v>
      </c>
      <c r="C209" s="47" t="s">
        <v>530</v>
      </c>
      <c r="D209" s="47" t="s">
        <v>531</v>
      </c>
      <c r="E209" s="72">
        <f>IF('Indicator Data'!O212="No data","x",ROUND(IF('Indicator Data'!O212&gt;E$334,10,IF('Indicator Data'!O212&lt;E$333,0,10-(E$334-'Indicator Data'!O212)/(E$334-E$333)*10)),1))</f>
        <v>1.4</v>
      </c>
      <c r="F209" s="73">
        <f>IF('Indicator Data'!P212="No data","x",ROUND(IF('Indicator Data'!P212^2&gt;F$334,10,IF('Indicator Data'!P212^2&lt;F$333,0,10-(F$334-'Indicator Data'!P212^2)/(F$334-F$333)*10)),1))</f>
        <v>0</v>
      </c>
      <c r="G209" s="81">
        <f>IF('Indicator Data'!Q212="No data","x",ROUND(IF('Indicator Data'!Q212^2&gt;G$334,10,IF('Indicator Data'!Q212^2&lt;G$333,0,10-(G$334-'Indicator Data'!Q212^2)/(G$334-G$333)*10)),1))</f>
        <v>1.1000000000000001</v>
      </c>
      <c r="H209" s="81">
        <f>IF('Indicator Data'!R212="No data","x",ROUND(IF('Indicator Data'!R212&gt;H$334,10,IF('Indicator Data'!R212&lt;H$333,0,10-(H$334-'Indicator Data'!R212)/(H$334-H$333)*10)),1))</f>
        <v>0.4</v>
      </c>
      <c r="I209" s="73">
        <f t="shared" si="42"/>
        <v>0.8</v>
      </c>
      <c r="J209" s="73">
        <v>0.5</v>
      </c>
      <c r="K209" s="73">
        <v>0</v>
      </c>
      <c r="L209" s="75">
        <f t="shared" si="43"/>
        <v>0.6</v>
      </c>
      <c r="M209" s="72">
        <f>IF('Indicator Data'!U212="No data","x",ROUND(IF('Indicator Data'!U212&gt;M$334,0,IF('Indicator Data'!U212&lt;M$333,10,(M$334-'Indicator Data'!U212)/(M$334-M$333)*10)),1))</f>
        <v>6.4</v>
      </c>
      <c r="N209" s="72">
        <v>5</v>
      </c>
      <c r="O209" s="72">
        <v>8.15</v>
      </c>
      <c r="P209" s="75">
        <f t="shared" si="44"/>
        <v>6.7</v>
      </c>
      <c r="Q209" s="72">
        <f>IF('Indicator Data'!X212="No data","x",ROUND(IF('Indicator Data'!X212&gt;Q$334,10,IF('Indicator Data'!X212&lt;Q$333,0,10-(Q$334-'Indicator Data'!X212)/(Q$334-Q$333)*10)),1))</f>
        <v>1.7</v>
      </c>
      <c r="R209" s="75">
        <f t="shared" si="45"/>
        <v>1.7</v>
      </c>
      <c r="S209" s="76">
        <f t="shared" si="46"/>
        <v>2.4</v>
      </c>
      <c r="T209" s="77">
        <f>IF(AND('Indicator Data'!AC212="No data",'Indicator Data'!AD212="No data",'Indicator Data'!AE212="No data",'Indicator Data'!AF212="No data"),0,SUM('Indicator Data'!AC212:AF212)/100)</f>
        <v>0</v>
      </c>
      <c r="U209" s="72">
        <f t="shared" si="47"/>
        <v>0</v>
      </c>
      <c r="V209" s="78">
        <f>IF('Indicator Data'!BF212="No data","x",T209*100/'Indicator Data'!BF212)</f>
        <v>0</v>
      </c>
      <c r="W209" s="72">
        <f t="shared" si="48"/>
        <v>0</v>
      </c>
      <c r="X209" s="79">
        <f t="shared" si="49"/>
        <v>0</v>
      </c>
      <c r="Y209" s="72">
        <f>IF('Indicator Data'!AK212="x","x",ROUND((PERCENTRANK('Indicator Data'!$AK$6:$AK$335,'Indicator Data'!AK212,2)*10),1))</f>
        <v>0.2</v>
      </c>
      <c r="Z209" s="72">
        <f>IF('Indicator Data'!AJ212="x","x",ROUND((PERCENTRANK('Indicator Data'!$AJ$6:$AJ$335,'Indicator Data'!AJ212,2)*10),1))</f>
        <v>0.1</v>
      </c>
      <c r="AA209" s="75">
        <f t="shared" si="50"/>
        <v>0.2</v>
      </c>
      <c r="AB209" s="72">
        <f>IF('Indicator Data'!Y212="No data","x",ROUND(IF('Indicator Data'!Y212&gt;AB$334,10,IF('Indicator Data'!Y212&lt;AB$333,0,10-(AB$334-'Indicator Data'!Y212)/(AB$334-AB$333)*10)),1))</f>
        <v>2.5</v>
      </c>
      <c r="AC209" s="72">
        <f>IF('Indicator Data'!AB212="No data","x",ROUND(IF('Indicator Data'!AB212&gt;AC$334,10,IF('Indicator Data'!AB212&lt;AC$333,0,10-(AC$334-'Indicator Data'!AB212)/(AC$334-AC$333)*10)),1))</f>
        <v>1.3</v>
      </c>
      <c r="AD209" s="72">
        <f>IF('Indicator Data'!AG212="No data","x",ROUND(IF('Indicator Data'!AG212&gt;AD$334,10,IF('Indicator Data'!AG212&lt;AD$333,0,10-(AD$334-'Indicator Data'!AG212)/(AD$334-AD$333)*10)),1))</f>
        <v>2.5</v>
      </c>
      <c r="AE209" s="75">
        <f t="shared" si="51"/>
        <v>2.1</v>
      </c>
      <c r="AF209" s="72">
        <f>IF('Indicator Data'!AM212="No data","x",ROUND(IF('Indicator Data'!AM212&gt;AF$334,10,IF('Indicator Data'!AM212&lt;AF$333,0,10-(AF$334-'Indicator Data'!AM212)/(AF$334-AF$333)*10)),1))</f>
        <v>3.3</v>
      </c>
      <c r="AG209" s="72">
        <f>IF('Indicator Data'!AN212="No data","x",ROUND(IF('Indicator Data'!AN212&gt;AG$334,0,IF('Indicator Data'!AN212&lt;AG$333,10,(AG$334-'Indicator Data'!AN212)/(AG$334-AG$333)*10)),1))</f>
        <v>0.6</v>
      </c>
      <c r="AH209" s="75">
        <f t="shared" si="52"/>
        <v>2</v>
      </c>
      <c r="AI209" s="72">
        <f>IF('Indicator Data'!AP212="No data","x",ROUND(IF('Indicator Data'!AP212&gt;AI$334,10,IF('Indicator Data'!AP212&lt;AI$333,0,10-(AI$334-'Indicator Data'!AP212)/(AI$334-AI$333)*10)),1))</f>
        <v>2.7</v>
      </c>
      <c r="AJ209" s="72">
        <f>IF('Indicator Data'!AR212="No data","x",ROUND(IF('Indicator Data'!AR212&gt;$AJ$334,10,IF('Indicator Data'!AR212&lt;$AJ$333,0,10-($AJ$334-'Indicator Data'!AR212)/($AJ$334-$AJ$333)*10)),1))</f>
        <v>2.1</v>
      </c>
      <c r="AK209" s="75">
        <f t="shared" si="53"/>
        <v>2.4</v>
      </c>
      <c r="AL209" s="79">
        <f t="shared" si="55"/>
        <v>1.7</v>
      </c>
      <c r="AM209" s="80">
        <f t="shared" si="54"/>
        <v>0.9</v>
      </c>
    </row>
    <row r="210" spans="1:39" ht="15.75" customHeight="1" x14ac:dyDescent="0.25">
      <c r="A210" s="47" t="s">
        <v>508</v>
      </c>
      <c r="B210" s="47" t="s">
        <v>525</v>
      </c>
      <c r="C210" s="47" t="s">
        <v>532</v>
      </c>
      <c r="D210" s="47" t="s">
        <v>533</v>
      </c>
      <c r="E210" s="72">
        <f>IF('Indicator Data'!O213="No data","x",ROUND(IF('Indicator Data'!O213&gt;E$334,10,IF('Indicator Data'!O213&lt;E$333,0,10-(E$334-'Indicator Data'!O213)/(E$334-E$333)*10)),1))</f>
        <v>1.7</v>
      </c>
      <c r="F210" s="73">
        <f>IF('Indicator Data'!P213="No data","x",ROUND(IF('Indicator Data'!P213^2&gt;F$334,10,IF('Indicator Data'!P213^2&lt;F$333,0,10-(F$334-'Indicator Data'!P213^2)/(F$334-F$333)*10)),1))</f>
        <v>0</v>
      </c>
      <c r="G210" s="81">
        <f>IF('Indicator Data'!Q213="No data","x",ROUND(IF('Indicator Data'!Q213^2&gt;G$334,10,IF('Indicator Data'!Q213^2&lt;G$333,0,10-(G$334-'Indicator Data'!Q213^2)/(G$334-G$333)*10)),1))</f>
        <v>2.9</v>
      </c>
      <c r="H210" s="81">
        <f>IF('Indicator Data'!R213="No data","x",ROUND(IF('Indicator Data'!R213&gt;H$334,10,IF('Indicator Data'!R213&lt;H$333,0,10-(H$334-'Indicator Data'!R213)/(H$334-H$333)*10)),1))</f>
        <v>0.7</v>
      </c>
      <c r="I210" s="73">
        <f t="shared" si="42"/>
        <v>1.8</v>
      </c>
      <c r="J210" s="73">
        <v>0.9</v>
      </c>
      <c r="K210" s="73">
        <v>0.1</v>
      </c>
      <c r="L210" s="75">
        <f t="shared" si="43"/>
        <v>0.9</v>
      </c>
      <c r="M210" s="72">
        <f>IF('Indicator Data'!U213="No data","x",ROUND(IF('Indicator Data'!U213&gt;M$334,0,IF('Indicator Data'!U213&lt;M$333,10,(M$334-'Indicator Data'!U213)/(M$334-M$333)*10)),1))</f>
        <v>5.6</v>
      </c>
      <c r="N210" s="72">
        <v>3.9</v>
      </c>
      <c r="O210" s="72">
        <v>7.55</v>
      </c>
      <c r="P210" s="75">
        <f t="shared" si="44"/>
        <v>5.9</v>
      </c>
      <c r="Q210" s="72">
        <f>IF('Indicator Data'!X213="No data","x",ROUND(IF('Indicator Data'!X213&gt;Q$334,10,IF('Indicator Data'!X213&lt;Q$333,0,10-(Q$334-'Indicator Data'!X213)/(Q$334-Q$333)*10)),1))</f>
        <v>2.2000000000000002</v>
      </c>
      <c r="R210" s="75">
        <f t="shared" si="45"/>
        <v>2.2000000000000002</v>
      </c>
      <c r="S210" s="76">
        <f t="shared" si="46"/>
        <v>2.5</v>
      </c>
      <c r="T210" s="77">
        <f>IF(AND('Indicator Data'!AC213="No data",'Indicator Data'!AD213="No data",'Indicator Data'!AE213="No data",'Indicator Data'!AF213="No data"),0,SUM('Indicator Data'!AC213:AF213)/100)</f>
        <v>0</v>
      </c>
      <c r="U210" s="72">
        <f t="shared" si="47"/>
        <v>0</v>
      </c>
      <c r="V210" s="78">
        <f>IF('Indicator Data'!BF213="No data","x",T210*100/'Indicator Data'!BF213)</f>
        <v>0</v>
      </c>
      <c r="W210" s="72">
        <f t="shared" si="48"/>
        <v>0</v>
      </c>
      <c r="X210" s="79">
        <f t="shared" si="49"/>
        <v>0</v>
      </c>
      <c r="Y210" s="72">
        <f>IF('Indicator Data'!AK213="x","x",ROUND((PERCENTRANK('Indicator Data'!$AK$6:$AK$335,'Indicator Data'!AK213,2)*10),1))</f>
        <v>0.8</v>
      </c>
      <c r="Z210" s="72">
        <f>IF('Indicator Data'!AJ213="x","x",ROUND((PERCENTRANK('Indicator Data'!$AJ$6:$AJ$335,'Indicator Data'!AJ213,2)*10),1))</f>
        <v>0.8</v>
      </c>
      <c r="AA210" s="75">
        <f t="shared" si="50"/>
        <v>0.8</v>
      </c>
      <c r="AB210" s="72">
        <f>IF('Indicator Data'!Y213="No data","x",ROUND(IF('Indicator Data'!Y213&gt;AB$334,10,IF('Indicator Data'!Y213&lt;AB$333,0,10-(AB$334-'Indicator Data'!Y213)/(AB$334-AB$333)*10)),1))</f>
        <v>2.8</v>
      </c>
      <c r="AC210" s="72">
        <f>IF('Indicator Data'!AB213="No data","x",ROUND(IF('Indicator Data'!AB213&gt;AC$334,10,IF('Indicator Data'!AB213&lt;AC$333,0,10-(AC$334-'Indicator Data'!AB213)/(AC$334-AC$333)*10)),1))</f>
        <v>2.2000000000000002</v>
      </c>
      <c r="AD210" s="72">
        <f>IF('Indicator Data'!AG213="No data","x",ROUND(IF('Indicator Data'!AG213&gt;AD$334,10,IF('Indicator Data'!AG213&lt;AD$333,0,10-(AD$334-'Indicator Data'!AG213)/(AD$334-AD$333)*10)),1))</f>
        <v>2.4</v>
      </c>
      <c r="AE210" s="75">
        <f t="shared" si="51"/>
        <v>2.5</v>
      </c>
      <c r="AF210" s="72">
        <f>IF('Indicator Data'!AM213="No data","x",ROUND(IF('Indicator Data'!AM213&gt;AF$334,10,IF('Indicator Data'!AM213&lt;AF$333,0,10-(AF$334-'Indicator Data'!AM213)/(AF$334-AF$333)*10)),1))</f>
        <v>2.5</v>
      </c>
      <c r="AG210" s="72">
        <f>IF('Indicator Data'!AN213="No data","x",ROUND(IF('Indicator Data'!AN213&gt;AG$334,0,IF('Indicator Data'!AN213&lt;AG$333,10,(AG$334-'Indicator Data'!AN213)/(AG$334-AG$333)*10)),1))</f>
        <v>0.6</v>
      </c>
      <c r="AH210" s="75">
        <f t="shared" si="52"/>
        <v>1.6</v>
      </c>
      <c r="AI210" s="72">
        <f>IF('Indicator Data'!AP213="No data","x",ROUND(IF('Indicator Data'!AP213&gt;AI$334,10,IF('Indicator Data'!AP213&lt;AI$333,0,10-(AI$334-'Indicator Data'!AP213)/(AI$334-AI$333)*10)),1))</f>
        <v>3.3</v>
      </c>
      <c r="AJ210" s="72">
        <f>IF('Indicator Data'!AR213="No data","x",ROUND(IF('Indicator Data'!AR213&gt;$AJ$334,10,IF('Indicator Data'!AR213&lt;$AJ$333,0,10-($AJ$334-'Indicator Data'!AR213)/($AJ$334-$AJ$333)*10)),1))</f>
        <v>2</v>
      </c>
      <c r="AK210" s="75">
        <f t="shared" si="53"/>
        <v>2.7</v>
      </c>
      <c r="AL210" s="79">
        <f t="shared" si="55"/>
        <v>1.9</v>
      </c>
      <c r="AM210" s="80">
        <f t="shared" si="54"/>
        <v>1</v>
      </c>
    </row>
    <row r="211" spans="1:39" ht="15.75" customHeight="1" x14ac:dyDescent="0.25">
      <c r="A211" s="47" t="s">
        <v>508</v>
      </c>
      <c r="B211" s="47" t="s">
        <v>525</v>
      </c>
      <c r="C211" s="47" t="s">
        <v>534</v>
      </c>
      <c r="D211" s="47" t="s">
        <v>535</v>
      </c>
      <c r="E211" s="72">
        <f>IF('Indicator Data'!O214="No data","x",ROUND(IF('Indicator Data'!O214&gt;E$334,10,IF('Indicator Data'!O214&lt;E$333,0,10-(E$334-'Indicator Data'!O214)/(E$334-E$333)*10)),1))</f>
        <v>1.8</v>
      </c>
      <c r="F211" s="73">
        <f>IF('Indicator Data'!P214="No data","x",ROUND(IF('Indicator Data'!P214^2&gt;F$334,10,IF('Indicator Data'!P214^2&lt;F$333,0,10-(F$334-'Indicator Data'!P214^2)/(F$334-F$333)*10)),1))</f>
        <v>0</v>
      </c>
      <c r="G211" s="81">
        <f>IF('Indicator Data'!Q214="No data","x",ROUND(IF('Indicator Data'!Q214^2&gt;G$334,10,IF('Indicator Data'!Q214^2&lt;G$333,0,10-(G$334-'Indicator Data'!Q214^2)/(G$334-G$333)*10)),1))</f>
        <v>2.8</v>
      </c>
      <c r="H211" s="81">
        <f>IF('Indicator Data'!R214="No data","x",ROUND(IF('Indicator Data'!R214&gt;H$334,10,IF('Indicator Data'!R214&lt;H$333,0,10-(H$334-'Indicator Data'!R214)/(H$334-H$333)*10)),1))</f>
        <v>0.6</v>
      </c>
      <c r="I211" s="73">
        <f t="shared" si="42"/>
        <v>1.7</v>
      </c>
      <c r="J211" s="73">
        <v>1</v>
      </c>
      <c r="K211" s="73">
        <v>1.3</v>
      </c>
      <c r="L211" s="75">
        <f t="shared" si="43"/>
        <v>1.2</v>
      </c>
      <c r="M211" s="72">
        <f>IF('Indicator Data'!U214="No data","x",ROUND(IF('Indicator Data'!U214&gt;M$334,0,IF('Indicator Data'!U214&lt;M$333,10,(M$334-'Indicator Data'!U214)/(M$334-M$333)*10)),1))</f>
        <v>6.5</v>
      </c>
      <c r="N211" s="72">
        <v>4.7</v>
      </c>
      <c r="O211" s="72">
        <v>6.74</v>
      </c>
      <c r="P211" s="75">
        <f t="shared" si="44"/>
        <v>6.1</v>
      </c>
      <c r="Q211" s="72">
        <f>IF('Indicator Data'!X214="No data","x",ROUND(IF('Indicator Data'!X214&gt;Q$334,10,IF('Indicator Data'!X214&lt;Q$333,0,10-(Q$334-'Indicator Data'!X214)/(Q$334-Q$333)*10)),1))</f>
        <v>2</v>
      </c>
      <c r="R211" s="75">
        <f t="shared" si="45"/>
        <v>2</v>
      </c>
      <c r="S211" s="76">
        <f t="shared" si="46"/>
        <v>2.6</v>
      </c>
      <c r="T211" s="77">
        <f>IF(AND('Indicator Data'!AC214="No data",'Indicator Data'!AD214="No data",'Indicator Data'!AE214="No data",'Indicator Data'!AF214="No data"),0,SUM('Indicator Data'!AC214:AF214)/100)</f>
        <v>0</v>
      </c>
      <c r="U211" s="72">
        <f t="shared" si="47"/>
        <v>0</v>
      </c>
      <c r="V211" s="78">
        <f>IF('Indicator Data'!BF214="No data","x",T211*100/'Indicator Data'!BF214)</f>
        <v>0</v>
      </c>
      <c r="W211" s="72">
        <f t="shared" si="48"/>
        <v>0</v>
      </c>
      <c r="X211" s="79">
        <f t="shared" si="49"/>
        <v>0</v>
      </c>
      <c r="Y211" s="72">
        <f>IF('Indicator Data'!AK214="x","x",ROUND((PERCENTRANK('Indicator Data'!$AK$6:$AK$335,'Indicator Data'!AK214,2)*10),1))</f>
        <v>0.7</v>
      </c>
      <c r="Z211" s="72">
        <f>IF('Indicator Data'!AJ214="x","x",ROUND((PERCENTRANK('Indicator Data'!$AJ$6:$AJ$335,'Indicator Data'!AJ214,2)*10),1))</f>
        <v>0.7</v>
      </c>
      <c r="AA211" s="75">
        <f t="shared" si="50"/>
        <v>0.7</v>
      </c>
      <c r="AB211" s="72">
        <f>IF('Indicator Data'!Y214="No data","x",ROUND(IF('Indicator Data'!Y214&gt;AB$334,10,IF('Indicator Data'!Y214&lt;AB$333,0,10-(AB$334-'Indicator Data'!Y214)/(AB$334-AB$333)*10)),1))</f>
        <v>2.7</v>
      </c>
      <c r="AC211" s="72">
        <f>IF('Indicator Data'!AB214="No data","x",ROUND(IF('Indicator Data'!AB214&gt;AC$334,10,IF('Indicator Data'!AB214&lt;AC$333,0,10-(AC$334-'Indicator Data'!AB214)/(AC$334-AC$333)*10)),1))</f>
        <v>1.8</v>
      </c>
      <c r="AD211" s="72">
        <f>IF('Indicator Data'!AG214="No data","x",ROUND(IF('Indicator Data'!AG214&gt;AD$334,10,IF('Indicator Data'!AG214&lt;AD$333,0,10-(AD$334-'Indicator Data'!AG214)/(AD$334-AD$333)*10)),1))</f>
        <v>2.1</v>
      </c>
      <c r="AE211" s="75">
        <f t="shared" si="51"/>
        <v>2.2000000000000002</v>
      </c>
      <c r="AF211" s="72">
        <f>IF('Indicator Data'!AM214="No data","x",ROUND(IF('Indicator Data'!AM214&gt;AF$334,10,IF('Indicator Data'!AM214&lt;AF$333,0,10-(AF$334-'Indicator Data'!AM214)/(AF$334-AF$333)*10)),1))</f>
        <v>2.2999999999999998</v>
      </c>
      <c r="AG211" s="72">
        <f>IF('Indicator Data'!AN214="No data","x",ROUND(IF('Indicator Data'!AN214&gt;AG$334,0,IF('Indicator Data'!AN214&lt;AG$333,10,(AG$334-'Indicator Data'!AN214)/(AG$334-AG$333)*10)),1))</f>
        <v>0.6</v>
      </c>
      <c r="AH211" s="75">
        <f t="shared" si="52"/>
        <v>1.5</v>
      </c>
      <c r="AI211" s="72">
        <f>IF('Indicator Data'!AP214="No data","x",ROUND(IF('Indicator Data'!AP214&gt;AI$334,10,IF('Indicator Data'!AP214&lt;AI$333,0,10-(AI$334-'Indicator Data'!AP214)/(AI$334-AI$333)*10)),1))</f>
        <v>3.3</v>
      </c>
      <c r="AJ211" s="72">
        <f>IF('Indicator Data'!AR214="No data","x",ROUND(IF('Indicator Data'!AR214&gt;$AJ$334,10,IF('Indicator Data'!AR214&lt;$AJ$333,0,10-($AJ$334-'Indicator Data'!AR214)/($AJ$334-$AJ$333)*10)),1))</f>
        <v>2.1</v>
      </c>
      <c r="AK211" s="75">
        <f t="shared" si="53"/>
        <v>2.7</v>
      </c>
      <c r="AL211" s="79">
        <f t="shared" si="55"/>
        <v>1.8</v>
      </c>
      <c r="AM211" s="80">
        <f t="shared" si="54"/>
        <v>0.9</v>
      </c>
    </row>
    <row r="212" spans="1:39" ht="15.75" customHeight="1" x14ac:dyDescent="0.25">
      <c r="A212" s="47" t="s">
        <v>508</v>
      </c>
      <c r="B212" s="47" t="s">
        <v>525</v>
      </c>
      <c r="C212" s="47" t="s">
        <v>536</v>
      </c>
      <c r="D212" s="47" t="s">
        <v>537</v>
      </c>
      <c r="E212" s="72">
        <f>IF('Indicator Data'!O215="No data","x",ROUND(IF('Indicator Data'!O215&gt;E$334,10,IF('Indicator Data'!O215&lt;E$333,0,10-(E$334-'Indicator Data'!O215)/(E$334-E$333)*10)),1))</f>
        <v>2.1</v>
      </c>
      <c r="F212" s="73">
        <f>IF('Indicator Data'!P215="No data","x",ROUND(IF('Indicator Data'!P215^2&gt;F$334,10,IF('Indicator Data'!P215^2&lt;F$333,0,10-(F$334-'Indicator Data'!P215^2)/(F$334-F$333)*10)),1))</f>
        <v>0</v>
      </c>
      <c r="G212" s="81">
        <f>IF('Indicator Data'!Q215="No data","x",ROUND(IF('Indicator Data'!Q215^2&gt;G$334,10,IF('Indicator Data'!Q215^2&lt;G$333,0,10-(G$334-'Indicator Data'!Q215^2)/(G$334-G$333)*10)),1))</f>
        <v>1.4</v>
      </c>
      <c r="H212" s="81">
        <f>IF('Indicator Data'!R215="No data","x",ROUND(IF('Indicator Data'!R215&gt;H$334,10,IF('Indicator Data'!R215&lt;H$333,0,10-(H$334-'Indicator Data'!R215)/(H$334-H$333)*10)),1))</f>
        <v>0.5</v>
      </c>
      <c r="I212" s="73">
        <f t="shared" si="42"/>
        <v>1</v>
      </c>
      <c r="J212" s="73">
        <v>0.6</v>
      </c>
      <c r="K212" s="73">
        <v>0.2</v>
      </c>
      <c r="L212" s="75">
        <f t="shared" si="43"/>
        <v>0.8</v>
      </c>
      <c r="M212" s="72">
        <f>IF('Indicator Data'!U215="No data","x",ROUND(IF('Indicator Data'!U215&gt;M$334,0,IF('Indicator Data'!U215&lt;M$333,10,(M$334-'Indicator Data'!U215)/(M$334-M$333)*10)),1))</f>
        <v>7.3</v>
      </c>
      <c r="N212" s="72">
        <v>3.5</v>
      </c>
      <c r="O212" s="72">
        <v>8.1199999999999992</v>
      </c>
      <c r="P212" s="75">
        <f t="shared" si="44"/>
        <v>6.7</v>
      </c>
      <c r="Q212" s="72">
        <f>IF('Indicator Data'!X215="No data","x",ROUND(IF('Indicator Data'!X215&gt;Q$334,10,IF('Indicator Data'!X215&lt;Q$333,0,10-(Q$334-'Indicator Data'!X215)/(Q$334-Q$333)*10)),1))</f>
        <v>2.7</v>
      </c>
      <c r="R212" s="75">
        <f t="shared" si="45"/>
        <v>2.7</v>
      </c>
      <c r="S212" s="76">
        <f t="shared" si="46"/>
        <v>2.8</v>
      </c>
      <c r="T212" s="77">
        <f>IF(AND('Indicator Data'!AC215="No data",'Indicator Data'!AD215="No data",'Indicator Data'!AE215="No data",'Indicator Data'!AF215="No data"),0,SUM('Indicator Data'!AC215:AF215)/100)</f>
        <v>0</v>
      </c>
      <c r="U212" s="72">
        <f t="shared" si="47"/>
        <v>0</v>
      </c>
      <c r="V212" s="78">
        <f>IF('Indicator Data'!BF215="No data","x",T212*100/'Indicator Data'!BF215)</f>
        <v>0</v>
      </c>
      <c r="W212" s="72">
        <f t="shared" si="48"/>
        <v>0</v>
      </c>
      <c r="X212" s="79">
        <f t="shared" si="49"/>
        <v>0</v>
      </c>
      <c r="Y212" s="72">
        <f>IF('Indicator Data'!AK215="x","x",ROUND((PERCENTRANK('Indicator Data'!$AK$6:$AK$335,'Indicator Data'!AK215,2)*10),1))</f>
        <v>0.4</v>
      </c>
      <c r="Z212" s="72">
        <f>IF('Indicator Data'!AJ215="x","x",ROUND((PERCENTRANK('Indicator Data'!$AJ$6:$AJ$335,'Indicator Data'!AJ215,2)*10),1))</f>
        <v>0.4</v>
      </c>
      <c r="AA212" s="75">
        <f t="shared" si="50"/>
        <v>0.4</v>
      </c>
      <c r="AB212" s="72">
        <f>IF('Indicator Data'!Y215="No data","x",ROUND(IF('Indicator Data'!Y215&gt;AB$334,10,IF('Indicator Data'!Y215&lt;AB$333,0,10-(AB$334-'Indicator Data'!Y215)/(AB$334-AB$333)*10)),1))</f>
        <v>2.6</v>
      </c>
      <c r="AC212" s="72">
        <f>IF('Indicator Data'!AB215="No data","x",ROUND(IF('Indicator Data'!AB215&gt;AC$334,10,IF('Indicator Data'!AB215&lt;AC$333,0,10-(AC$334-'Indicator Data'!AB215)/(AC$334-AC$333)*10)),1))</f>
        <v>3.5</v>
      </c>
      <c r="AD212" s="72">
        <f>IF('Indicator Data'!AG215="No data","x",ROUND(IF('Indicator Data'!AG215&gt;AD$334,10,IF('Indicator Data'!AG215&lt;AD$333,0,10-(AD$334-'Indicator Data'!AG215)/(AD$334-AD$333)*10)),1))</f>
        <v>1.3</v>
      </c>
      <c r="AE212" s="75">
        <f t="shared" si="51"/>
        <v>2.5</v>
      </c>
      <c r="AF212" s="72">
        <f>IF('Indicator Data'!AM215="No data","x",ROUND(IF('Indicator Data'!AM215&gt;AF$334,10,IF('Indicator Data'!AM215&lt;AF$333,0,10-(AF$334-'Indicator Data'!AM215)/(AF$334-AF$333)*10)),1))</f>
        <v>2</v>
      </c>
      <c r="AG212" s="72">
        <f>IF('Indicator Data'!AN215="No data","x",ROUND(IF('Indicator Data'!AN215&gt;AG$334,0,IF('Indicator Data'!AN215&lt;AG$333,10,(AG$334-'Indicator Data'!AN215)/(AG$334-AG$333)*10)),1))</f>
        <v>1</v>
      </c>
      <c r="AH212" s="75">
        <f t="shared" si="52"/>
        <v>1.5</v>
      </c>
      <c r="AI212" s="72">
        <f>IF('Indicator Data'!AP215="No data","x",ROUND(IF('Indicator Data'!AP215&gt;AI$334,10,IF('Indicator Data'!AP215&lt;AI$333,0,10-(AI$334-'Indicator Data'!AP215)/(AI$334-AI$333)*10)),1))</f>
        <v>3.4</v>
      </c>
      <c r="AJ212" s="72">
        <f>IF('Indicator Data'!AR215="No data","x",ROUND(IF('Indicator Data'!AR215&gt;$AJ$334,10,IF('Indicator Data'!AR215&lt;$AJ$333,0,10-($AJ$334-'Indicator Data'!AR215)/($AJ$334-$AJ$333)*10)),1))</f>
        <v>1.9</v>
      </c>
      <c r="AK212" s="75">
        <f t="shared" si="53"/>
        <v>2.7</v>
      </c>
      <c r="AL212" s="79">
        <f t="shared" si="55"/>
        <v>1.8</v>
      </c>
      <c r="AM212" s="80">
        <f t="shared" si="54"/>
        <v>0.9</v>
      </c>
    </row>
    <row r="213" spans="1:39" ht="15.75" customHeight="1" x14ac:dyDescent="0.25">
      <c r="A213" s="47" t="s">
        <v>508</v>
      </c>
      <c r="B213" s="47" t="s">
        <v>525</v>
      </c>
      <c r="C213" s="47" t="s">
        <v>538</v>
      </c>
      <c r="D213" s="47" t="s">
        <v>539</v>
      </c>
      <c r="E213" s="72">
        <f>IF('Indicator Data'!O216="No data","x",ROUND(IF('Indicator Data'!O216&gt;E$334,10,IF('Indicator Data'!O216&lt;E$333,0,10-(E$334-'Indicator Data'!O216)/(E$334-E$333)*10)),1))</f>
        <v>2</v>
      </c>
      <c r="F213" s="73">
        <f>IF('Indicator Data'!P216="No data","x",ROUND(IF('Indicator Data'!P216^2&gt;F$334,10,IF('Indicator Data'!P216^2&lt;F$333,0,10-(F$334-'Indicator Data'!P216^2)/(F$334-F$333)*10)),1))</f>
        <v>0</v>
      </c>
      <c r="G213" s="81">
        <f>IF('Indicator Data'!Q216="No data","x",ROUND(IF('Indicator Data'!Q216^2&gt;G$334,10,IF('Indicator Data'!Q216^2&lt;G$333,0,10-(G$334-'Indicator Data'!Q216^2)/(G$334-G$333)*10)),1))</f>
        <v>0</v>
      </c>
      <c r="H213" s="81">
        <f>IF('Indicator Data'!R216="No data","x",ROUND(IF('Indicator Data'!R216&gt;H$334,10,IF('Indicator Data'!R216&lt;H$333,0,10-(H$334-'Indicator Data'!R216)/(H$334-H$333)*10)),1))</f>
        <v>0.1</v>
      </c>
      <c r="I213" s="73">
        <f t="shared" si="42"/>
        <v>0.1</v>
      </c>
      <c r="J213" s="73">
        <v>0.1</v>
      </c>
      <c r="K213" s="73">
        <v>0.1</v>
      </c>
      <c r="L213" s="75">
        <f t="shared" si="43"/>
        <v>0.5</v>
      </c>
      <c r="M213" s="72">
        <f>IF('Indicator Data'!U216="No data","x",ROUND(IF('Indicator Data'!U216&gt;M$334,0,IF('Indicator Data'!U216&lt;M$333,10,(M$334-'Indicator Data'!U216)/(M$334-M$333)*10)),1))</f>
        <v>6.6</v>
      </c>
      <c r="N213" s="72">
        <v>5.7</v>
      </c>
      <c r="O213" s="72">
        <v>4.37</v>
      </c>
      <c r="P213" s="75">
        <f t="shared" si="44"/>
        <v>5.6</v>
      </c>
      <c r="Q213" s="72">
        <f>IF('Indicator Data'!X216="No data","x",ROUND(IF('Indicator Data'!X216&gt;Q$334,10,IF('Indicator Data'!X216&lt;Q$333,0,10-(Q$334-'Indicator Data'!X216)/(Q$334-Q$333)*10)),1))</f>
        <v>1.5</v>
      </c>
      <c r="R213" s="75">
        <f t="shared" si="45"/>
        <v>1.5</v>
      </c>
      <c r="S213" s="76">
        <f t="shared" si="46"/>
        <v>2</v>
      </c>
      <c r="T213" s="77">
        <f>IF(AND('Indicator Data'!AC216="No data",'Indicator Data'!AD216="No data",'Indicator Data'!AE216="No data",'Indicator Data'!AF216="No data"),0,SUM('Indicator Data'!AC216:AF216)/100)</f>
        <v>0</v>
      </c>
      <c r="U213" s="72">
        <f t="shared" si="47"/>
        <v>0</v>
      </c>
      <c r="V213" s="78">
        <f>IF('Indicator Data'!BF216="No data","x",T213*100/'Indicator Data'!BF216)</f>
        <v>0</v>
      </c>
      <c r="W213" s="72">
        <f t="shared" si="48"/>
        <v>0</v>
      </c>
      <c r="X213" s="79">
        <f t="shared" si="49"/>
        <v>0</v>
      </c>
      <c r="Y213" s="72">
        <f>IF('Indicator Data'!AK216="x","x",ROUND((PERCENTRANK('Indicator Data'!$AK$6:$AK$335,'Indicator Data'!AK216,2)*10),1))</f>
        <v>0</v>
      </c>
      <c r="Z213" s="72">
        <f>IF('Indicator Data'!AJ216="x","x",ROUND((PERCENTRANK('Indicator Data'!$AJ$6:$AJ$335,'Indicator Data'!AJ216,2)*10),1))</f>
        <v>0</v>
      </c>
      <c r="AA213" s="75">
        <f t="shared" si="50"/>
        <v>0</v>
      </c>
      <c r="AB213" s="72">
        <f>IF('Indicator Data'!Y216="No data","x",ROUND(IF('Indicator Data'!Y216&gt;AB$334,10,IF('Indicator Data'!Y216&lt;AB$333,0,10-(AB$334-'Indicator Data'!Y216)/(AB$334-AB$333)*10)),1))</f>
        <v>2.4</v>
      </c>
      <c r="AC213" s="72">
        <f>IF('Indicator Data'!AB216="No data","x",ROUND(IF('Indicator Data'!AB216&gt;AC$334,10,IF('Indicator Data'!AB216&lt;AC$333,0,10-(AC$334-'Indicator Data'!AB216)/(AC$334-AC$333)*10)),1))</f>
        <v>1.2</v>
      </c>
      <c r="AD213" s="72">
        <f>IF('Indicator Data'!AG216="No data","x",ROUND(IF('Indicator Data'!AG216&gt;AD$334,10,IF('Indicator Data'!AG216&lt;AD$333,0,10-(AD$334-'Indicator Data'!AG216)/(AD$334-AD$333)*10)),1))</f>
        <v>2.6</v>
      </c>
      <c r="AE213" s="75">
        <f t="shared" si="51"/>
        <v>2.1</v>
      </c>
      <c r="AF213" s="72">
        <f>IF('Indicator Data'!AM216="No data","x",ROUND(IF('Indicator Data'!AM216&gt;AF$334,10,IF('Indicator Data'!AM216&lt;AF$333,0,10-(AF$334-'Indicator Data'!AM216)/(AF$334-AF$333)*10)),1))</f>
        <v>2.8</v>
      </c>
      <c r="AG213" s="72">
        <f>IF('Indicator Data'!AN216="No data","x",ROUND(IF('Indicator Data'!AN216&gt;AG$334,0,IF('Indicator Data'!AN216&lt;AG$333,10,(AG$334-'Indicator Data'!AN216)/(AG$334-AG$333)*10)),1))</f>
        <v>0.4</v>
      </c>
      <c r="AH213" s="75">
        <f t="shared" si="52"/>
        <v>1.6</v>
      </c>
      <c r="AI213" s="72">
        <f>IF('Indicator Data'!AP216="No data","x",ROUND(IF('Indicator Data'!AP216&gt;AI$334,10,IF('Indicator Data'!AP216&lt;AI$333,0,10-(AI$334-'Indicator Data'!AP216)/(AI$334-AI$333)*10)),1))</f>
        <v>2.6</v>
      </c>
      <c r="AJ213" s="72">
        <f>IF('Indicator Data'!AR216="No data","x",ROUND(IF('Indicator Data'!AR216&gt;$AJ$334,10,IF('Indicator Data'!AR216&lt;$AJ$333,0,10-($AJ$334-'Indicator Data'!AR216)/($AJ$334-$AJ$333)*10)),1))</f>
        <v>2.2000000000000002</v>
      </c>
      <c r="AK213" s="75">
        <f t="shared" si="53"/>
        <v>2.4</v>
      </c>
      <c r="AL213" s="79">
        <f t="shared" si="55"/>
        <v>1.6</v>
      </c>
      <c r="AM213" s="80">
        <f t="shared" si="54"/>
        <v>0.8</v>
      </c>
    </row>
    <row r="214" spans="1:39" ht="15.75" customHeight="1" x14ac:dyDescent="0.25">
      <c r="A214" s="47" t="s">
        <v>508</v>
      </c>
      <c r="B214" s="47" t="s">
        <v>525</v>
      </c>
      <c r="C214" s="47" t="s">
        <v>540</v>
      </c>
      <c r="D214" s="47" t="s">
        <v>541</v>
      </c>
      <c r="E214" s="72">
        <f>IF('Indicator Data'!O217="No data","x",ROUND(IF('Indicator Data'!O217&gt;E$334,10,IF('Indicator Data'!O217&lt;E$333,0,10-(E$334-'Indicator Data'!O217)/(E$334-E$333)*10)),1))</f>
        <v>2.1</v>
      </c>
      <c r="F214" s="73">
        <f>IF('Indicator Data'!P217="No data","x",ROUND(IF('Indicator Data'!P217^2&gt;F$334,10,IF('Indicator Data'!P217^2&lt;F$333,0,10-(F$334-'Indicator Data'!P217^2)/(F$334-F$333)*10)),1))</f>
        <v>0</v>
      </c>
      <c r="G214" s="81">
        <f>IF('Indicator Data'!Q217="No data","x",ROUND(IF('Indicator Data'!Q217^2&gt;G$334,10,IF('Indicator Data'!Q217^2&lt;G$333,0,10-(G$334-'Indicator Data'!Q217^2)/(G$334-G$333)*10)),1))</f>
        <v>0</v>
      </c>
      <c r="H214" s="81">
        <f>IF('Indicator Data'!R217="No data","x",ROUND(IF('Indicator Data'!R217&gt;H$334,10,IF('Indicator Data'!R217&lt;H$333,0,10-(H$334-'Indicator Data'!R217)/(H$334-H$333)*10)),1))</f>
        <v>0.2</v>
      </c>
      <c r="I214" s="73">
        <f t="shared" si="42"/>
        <v>0.1</v>
      </c>
      <c r="J214" s="73">
        <v>0.1</v>
      </c>
      <c r="K214" s="73">
        <v>0.1</v>
      </c>
      <c r="L214" s="75">
        <f t="shared" si="43"/>
        <v>0.5</v>
      </c>
      <c r="M214" s="72">
        <f>IF('Indicator Data'!U217="No data","x",ROUND(IF('Indicator Data'!U217&gt;M$334,0,IF('Indicator Data'!U217&lt;M$333,10,(M$334-'Indicator Data'!U217)/(M$334-M$333)*10)),1))</f>
        <v>7.5</v>
      </c>
      <c r="N214" s="72">
        <v>5.8</v>
      </c>
      <c r="O214" s="72">
        <v>4.08</v>
      </c>
      <c r="P214" s="75">
        <f t="shared" si="44"/>
        <v>6</v>
      </c>
      <c r="Q214" s="72">
        <f>IF('Indicator Data'!X217="No data","x",ROUND(IF('Indicator Data'!X217&gt;Q$334,10,IF('Indicator Data'!X217&lt;Q$333,0,10-(Q$334-'Indicator Data'!X217)/(Q$334-Q$333)*10)),1))</f>
        <v>1.5</v>
      </c>
      <c r="R214" s="75">
        <f t="shared" si="45"/>
        <v>1.5</v>
      </c>
      <c r="S214" s="76">
        <f t="shared" si="46"/>
        <v>2.1</v>
      </c>
      <c r="T214" s="77">
        <f>IF(AND('Indicator Data'!AC217="No data",'Indicator Data'!AD217="No data",'Indicator Data'!AE217="No data",'Indicator Data'!AF217="No data"),0,SUM('Indicator Data'!AC217:AF217)/100)</f>
        <v>0</v>
      </c>
      <c r="U214" s="72">
        <f t="shared" si="47"/>
        <v>0</v>
      </c>
      <c r="V214" s="78">
        <f>IF('Indicator Data'!BF217="No data","x",T214*100/'Indicator Data'!BF217)</f>
        <v>0</v>
      </c>
      <c r="W214" s="72">
        <f t="shared" si="48"/>
        <v>0</v>
      </c>
      <c r="X214" s="79">
        <f t="shared" si="49"/>
        <v>0</v>
      </c>
      <c r="Y214" s="72">
        <f>IF('Indicator Data'!AK217="x","x",ROUND((PERCENTRANK('Indicator Data'!$AK$6:$AK$335,'Indicator Data'!AK217,2)*10),1))</f>
        <v>0.1</v>
      </c>
      <c r="Z214" s="72">
        <f>IF('Indicator Data'!AJ217="x","x",ROUND((PERCENTRANK('Indicator Data'!$AJ$6:$AJ$335,'Indicator Data'!AJ217,2)*10),1))</f>
        <v>0.1</v>
      </c>
      <c r="AA214" s="75">
        <f t="shared" si="50"/>
        <v>0.1</v>
      </c>
      <c r="AB214" s="72">
        <f>IF('Indicator Data'!Y217="No data","x",ROUND(IF('Indicator Data'!Y217&gt;AB$334,10,IF('Indicator Data'!Y217&lt;AB$333,0,10-(AB$334-'Indicator Data'!Y217)/(AB$334-AB$333)*10)),1))</f>
        <v>1.9</v>
      </c>
      <c r="AC214" s="72">
        <f>IF('Indicator Data'!AB217="No data","x",ROUND(IF('Indicator Data'!AB217&gt;AC$334,10,IF('Indicator Data'!AB217&lt;AC$333,0,10-(AC$334-'Indicator Data'!AB217)/(AC$334-AC$333)*10)),1))</f>
        <v>1</v>
      </c>
      <c r="AD214" s="72">
        <f>IF('Indicator Data'!AG217="No data","x",ROUND(IF('Indicator Data'!AG217&gt;AD$334,10,IF('Indicator Data'!AG217&lt;AD$333,0,10-(AD$334-'Indicator Data'!AG217)/(AD$334-AD$333)*10)),1))</f>
        <v>2.2000000000000002</v>
      </c>
      <c r="AE214" s="75">
        <f t="shared" si="51"/>
        <v>1.7</v>
      </c>
      <c r="AF214" s="72">
        <f>IF('Indicator Data'!AM217="No data","x",ROUND(IF('Indicator Data'!AM217&gt;AF$334,10,IF('Indicator Data'!AM217&lt;AF$333,0,10-(AF$334-'Indicator Data'!AM217)/(AF$334-AF$333)*10)),1))</f>
        <v>3.1</v>
      </c>
      <c r="AG214" s="72">
        <f>IF('Indicator Data'!AN217="No data","x",ROUND(IF('Indicator Data'!AN217&gt;AG$334,0,IF('Indicator Data'!AN217&lt;AG$333,10,(AG$334-'Indicator Data'!AN217)/(AG$334-AG$333)*10)),1))</f>
        <v>0.1</v>
      </c>
      <c r="AH214" s="75">
        <f t="shared" si="52"/>
        <v>1.6</v>
      </c>
      <c r="AI214" s="72">
        <f>IF('Indicator Data'!AP217="No data","x",ROUND(IF('Indicator Data'!AP217&gt;AI$334,10,IF('Indicator Data'!AP217&lt;AI$333,0,10-(AI$334-'Indicator Data'!AP217)/(AI$334-AI$333)*10)),1))</f>
        <v>3.8</v>
      </c>
      <c r="AJ214" s="72">
        <f>IF('Indicator Data'!AR217="No data","x",ROUND(IF('Indicator Data'!AR217&gt;$AJ$334,10,IF('Indicator Data'!AR217&lt;$AJ$333,0,10-($AJ$334-'Indicator Data'!AR217)/($AJ$334-$AJ$333)*10)),1))</f>
        <v>2.6</v>
      </c>
      <c r="AK214" s="75">
        <f t="shared" si="53"/>
        <v>3.2</v>
      </c>
      <c r="AL214" s="79">
        <f t="shared" si="55"/>
        <v>1.7</v>
      </c>
      <c r="AM214" s="80">
        <f t="shared" si="54"/>
        <v>0.9</v>
      </c>
    </row>
    <row r="215" spans="1:39" ht="15.75" customHeight="1" x14ac:dyDescent="0.25">
      <c r="A215" s="47" t="s">
        <v>508</v>
      </c>
      <c r="B215" s="47" t="s">
        <v>525</v>
      </c>
      <c r="C215" s="47" t="s">
        <v>542</v>
      </c>
      <c r="D215" s="47" t="s">
        <v>543</v>
      </c>
      <c r="E215" s="72">
        <f>IF('Indicator Data'!O218="No data","x",ROUND(IF('Indicator Data'!O218&gt;E$334,10,IF('Indicator Data'!O218&lt;E$333,0,10-(E$334-'Indicator Data'!O218)/(E$334-E$333)*10)),1))</f>
        <v>1.9</v>
      </c>
      <c r="F215" s="73">
        <f>IF('Indicator Data'!P218="No data","x",ROUND(IF('Indicator Data'!P218^2&gt;F$334,10,IF('Indicator Data'!P218^2&lt;F$333,0,10-(F$334-'Indicator Data'!P218^2)/(F$334-F$333)*10)),1))</f>
        <v>0</v>
      </c>
      <c r="G215" s="81">
        <f>IF('Indicator Data'!Q218="No data","x",ROUND(IF('Indicator Data'!Q218^2&gt;G$334,10,IF('Indicator Data'!Q218^2&lt;G$333,0,10-(G$334-'Indicator Data'!Q218^2)/(G$334-G$333)*10)),1))</f>
        <v>0</v>
      </c>
      <c r="H215" s="81">
        <f>IF('Indicator Data'!R218="No data","x",ROUND(IF('Indicator Data'!R218&gt;H$334,10,IF('Indicator Data'!R218&lt;H$333,0,10-(H$334-'Indicator Data'!R218)/(H$334-H$333)*10)),1))</f>
        <v>0.3</v>
      </c>
      <c r="I215" s="73">
        <f t="shared" si="42"/>
        <v>0.2</v>
      </c>
      <c r="J215" s="73">
        <v>0.1</v>
      </c>
      <c r="K215" s="73">
        <v>0.1</v>
      </c>
      <c r="L215" s="75">
        <f t="shared" si="43"/>
        <v>0.5</v>
      </c>
      <c r="M215" s="72">
        <f>IF('Indicator Data'!U218="No data","x",ROUND(IF('Indicator Data'!U218&gt;M$334,0,IF('Indicator Data'!U218&lt;M$333,10,(M$334-'Indicator Data'!U218)/(M$334-M$333)*10)),1))</f>
        <v>7</v>
      </c>
      <c r="N215" s="72">
        <v>5.0999999999999996</v>
      </c>
      <c r="O215" s="72">
        <v>5.36</v>
      </c>
      <c r="P215" s="75">
        <f t="shared" si="44"/>
        <v>5.9</v>
      </c>
      <c r="Q215" s="72">
        <f>IF('Indicator Data'!X218="No data","x",ROUND(IF('Indicator Data'!X218&gt;Q$334,10,IF('Indicator Data'!X218&lt;Q$333,0,10-(Q$334-'Indicator Data'!X218)/(Q$334-Q$333)*10)),1))</f>
        <v>1.4</v>
      </c>
      <c r="R215" s="75">
        <f t="shared" si="45"/>
        <v>1.4</v>
      </c>
      <c r="S215" s="76">
        <f t="shared" si="46"/>
        <v>2.1</v>
      </c>
      <c r="T215" s="77">
        <f>IF(AND('Indicator Data'!AC218="No data",'Indicator Data'!AD218="No data",'Indicator Data'!AE218="No data",'Indicator Data'!AF218="No data"),0,SUM('Indicator Data'!AC218:AF218)/100)</f>
        <v>0</v>
      </c>
      <c r="U215" s="72">
        <f t="shared" si="47"/>
        <v>0</v>
      </c>
      <c r="V215" s="78">
        <f>IF('Indicator Data'!BF218="No data","x",T215*100/'Indicator Data'!BF218)</f>
        <v>0</v>
      </c>
      <c r="W215" s="72">
        <f t="shared" si="48"/>
        <v>0</v>
      </c>
      <c r="X215" s="79">
        <f t="shared" si="49"/>
        <v>0</v>
      </c>
      <c r="Y215" s="72">
        <f>IF('Indicator Data'!AK218="x","x",ROUND((PERCENTRANK('Indicator Data'!$AK$6:$AK$335,'Indicator Data'!AK218,2)*10),1))</f>
        <v>0.5</v>
      </c>
      <c r="Z215" s="72">
        <f>IF('Indicator Data'!AJ218="x","x",ROUND((PERCENTRANK('Indicator Data'!$AJ$6:$AJ$335,'Indicator Data'!AJ218,2)*10),1))</f>
        <v>0.5</v>
      </c>
      <c r="AA215" s="75">
        <f t="shared" si="50"/>
        <v>0.5</v>
      </c>
      <c r="AB215" s="72">
        <f>IF('Indicator Data'!Y218="No data","x",ROUND(IF('Indicator Data'!Y218&gt;AB$334,10,IF('Indicator Data'!Y218&lt;AB$333,0,10-(AB$334-'Indicator Data'!Y218)/(AB$334-AB$333)*10)),1))</f>
        <v>2.9</v>
      </c>
      <c r="AC215" s="72">
        <f>IF('Indicator Data'!AB218="No data","x",ROUND(IF('Indicator Data'!AB218&gt;AC$334,10,IF('Indicator Data'!AB218&lt;AC$333,0,10-(AC$334-'Indicator Data'!AB218)/(AC$334-AC$333)*10)),1))</f>
        <v>1.1000000000000001</v>
      </c>
      <c r="AD215" s="72">
        <f>IF('Indicator Data'!AG218="No data","x",ROUND(IF('Indicator Data'!AG218&gt;AD$334,10,IF('Indicator Data'!AG218&lt;AD$333,0,10-(AD$334-'Indicator Data'!AG218)/(AD$334-AD$333)*10)),1))</f>
        <v>3.9</v>
      </c>
      <c r="AE215" s="75">
        <f t="shared" si="51"/>
        <v>2.6</v>
      </c>
      <c r="AF215" s="72">
        <f>IF('Indicator Data'!AM218="No data","x",ROUND(IF('Indicator Data'!AM218&gt;AF$334,10,IF('Indicator Data'!AM218&lt;AF$333,0,10-(AF$334-'Indicator Data'!AM218)/(AF$334-AF$333)*10)),1))</f>
        <v>3.5</v>
      </c>
      <c r="AG215" s="72">
        <f>IF('Indicator Data'!AN218="No data","x",ROUND(IF('Indicator Data'!AN218&gt;AG$334,0,IF('Indicator Data'!AN218&lt;AG$333,10,(AG$334-'Indicator Data'!AN218)/(AG$334-AG$333)*10)),1))</f>
        <v>0.3</v>
      </c>
      <c r="AH215" s="75">
        <f t="shared" si="52"/>
        <v>1.9</v>
      </c>
      <c r="AI215" s="72">
        <f>IF('Indicator Data'!AP218="No data","x",ROUND(IF('Indicator Data'!AP218&gt;AI$334,10,IF('Indicator Data'!AP218&lt;AI$333,0,10-(AI$334-'Indicator Data'!AP218)/(AI$334-AI$333)*10)),1))</f>
        <v>3.9</v>
      </c>
      <c r="AJ215" s="72">
        <f>IF('Indicator Data'!AR218="No data","x",ROUND(IF('Indicator Data'!AR218&gt;$AJ$334,10,IF('Indicator Data'!AR218&lt;$AJ$333,0,10-($AJ$334-'Indicator Data'!AR218)/($AJ$334-$AJ$333)*10)),1))</f>
        <v>2.6</v>
      </c>
      <c r="AK215" s="75">
        <f t="shared" si="53"/>
        <v>3.3</v>
      </c>
      <c r="AL215" s="79">
        <f t="shared" si="55"/>
        <v>2.1</v>
      </c>
      <c r="AM215" s="80">
        <f t="shared" si="54"/>
        <v>1.1000000000000001</v>
      </c>
    </row>
    <row r="216" spans="1:39" ht="15.75" customHeight="1" x14ac:dyDescent="0.25">
      <c r="A216" s="47" t="s">
        <v>508</v>
      </c>
      <c r="B216" s="47" t="s">
        <v>525</v>
      </c>
      <c r="C216" s="47" t="s">
        <v>544</v>
      </c>
      <c r="D216" s="47" t="s">
        <v>545</v>
      </c>
      <c r="E216" s="72">
        <f>IF('Indicator Data'!O219="No data","x",ROUND(IF('Indicator Data'!O219&gt;E$334,10,IF('Indicator Data'!O219&lt;E$333,0,10-(E$334-'Indicator Data'!O219)/(E$334-E$333)*10)),1))</f>
        <v>2.2000000000000002</v>
      </c>
      <c r="F216" s="73">
        <f>IF('Indicator Data'!P219="No data","x",ROUND(IF('Indicator Data'!P219^2&gt;F$334,10,IF('Indicator Data'!P219^2&lt;F$333,0,10-(F$334-'Indicator Data'!P219^2)/(F$334-F$333)*10)),1))</f>
        <v>0</v>
      </c>
      <c r="G216" s="81">
        <f>IF('Indicator Data'!Q219="No data","x",ROUND(IF('Indicator Data'!Q219^2&gt;G$334,10,IF('Indicator Data'!Q219^2&lt;G$333,0,10-(G$334-'Indicator Data'!Q219^2)/(G$334-G$333)*10)),1))</f>
        <v>4.9000000000000004</v>
      </c>
      <c r="H216" s="81">
        <f>IF('Indicator Data'!R219="No data","x",ROUND(IF('Indicator Data'!R219&gt;H$334,10,IF('Indicator Data'!R219&lt;H$333,0,10-(H$334-'Indicator Data'!R219)/(H$334-H$333)*10)),1))</f>
        <v>1.4</v>
      </c>
      <c r="I216" s="73">
        <f t="shared" si="42"/>
        <v>3.2</v>
      </c>
      <c r="J216" s="73">
        <v>0.8</v>
      </c>
      <c r="K216" s="73">
        <v>2</v>
      </c>
      <c r="L216" s="75">
        <f t="shared" si="43"/>
        <v>1.7</v>
      </c>
      <c r="M216" s="72">
        <f>IF('Indicator Data'!U219="No data","x",ROUND(IF('Indicator Data'!U219&gt;M$334,0,IF('Indicator Data'!U219&lt;M$333,10,(M$334-'Indicator Data'!U219)/(M$334-M$333)*10)),1))</f>
        <v>7</v>
      </c>
      <c r="N216" s="72">
        <v>3.9</v>
      </c>
      <c r="O216" s="72">
        <v>7.16</v>
      </c>
      <c r="P216" s="75">
        <f t="shared" si="44"/>
        <v>6.2</v>
      </c>
      <c r="Q216" s="72">
        <f>IF('Indicator Data'!X219="No data","x",ROUND(IF('Indicator Data'!X219&gt;Q$334,10,IF('Indicator Data'!X219&lt;Q$333,0,10-(Q$334-'Indicator Data'!X219)/(Q$334-Q$333)*10)),1))</f>
        <v>3.1</v>
      </c>
      <c r="R216" s="75">
        <f t="shared" si="45"/>
        <v>3.1</v>
      </c>
      <c r="S216" s="76">
        <f t="shared" si="46"/>
        <v>3.2</v>
      </c>
      <c r="T216" s="77">
        <f>IF(AND('Indicator Data'!AC219="No data",'Indicator Data'!AD219="No data",'Indicator Data'!AE219="No data",'Indicator Data'!AF219="No data"),0,SUM('Indicator Data'!AC219:AF219)/100)</f>
        <v>0</v>
      </c>
      <c r="U216" s="72">
        <f t="shared" si="47"/>
        <v>0</v>
      </c>
      <c r="V216" s="78">
        <f>IF('Indicator Data'!BF219="No data","x",T216*100/'Indicator Data'!BF219)</f>
        <v>0</v>
      </c>
      <c r="W216" s="72">
        <f t="shared" si="48"/>
        <v>0</v>
      </c>
      <c r="X216" s="79">
        <f t="shared" si="49"/>
        <v>0</v>
      </c>
      <c r="Y216" s="72">
        <f>IF('Indicator Data'!AK219="x","x",ROUND((PERCENTRANK('Indicator Data'!$AK$6:$AK$335,'Indicator Data'!AK219,2)*10),1))</f>
        <v>1.9</v>
      </c>
      <c r="Z216" s="72">
        <f>IF('Indicator Data'!AJ219="x","x",ROUND((PERCENTRANK('Indicator Data'!$AJ$6:$AJ$335,'Indicator Data'!AJ219,2)*10),1))</f>
        <v>1.9</v>
      </c>
      <c r="AA216" s="75">
        <f t="shared" si="50"/>
        <v>1.9</v>
      </c>
      <c r="AB216" s="72">
        <f>IF('Indicator Data'!Y219="No data","x",ROUND(IF('Indicator Data'!Y219&gt;AB$334,10,IF('Indicator Data'!Y219&lt;AB$333,0,10-(AB$334-'Indicator Data'!Y219)/(AB$334-AB$333)*10)),1))</f>
        <v>3.2</v>
      </c>
      <c r="AC216" s="72">
        <f>IF('Indicator Data'!AB219="No data","x",ROUND(IF('Indicator Data'!AB219&gt;AC$334,10,IF('Indicator Data'!AB219&lt;AC$333,0,10-(AC$334-'Indicator Data'!AB219)/(AC$334-AC$333)*10)),1))</f>
        <v>3.7</v>
      </c>
      <c r="AD216" s="72">
        <f>IF('Indicator Data'!AG219="No data","x",ROUND(IF('Indicator Data'!AG219&gt;AD$334,10,IF('Indicator Data'!AG219&lt;AD$333,0,10-(AD$334-'Indicator Data'!AG219)/(AD$334-AD$333)*10)),1))</f>
        <v>1.1000000000000001</v>
      </c>
      <c r="AE216" s="75">
        <f t="shared" si="51"/>
        <v>2.7</v>
      </c>
      <c r="AF216" s="72">
        <f>IF('Indicator Data'!AM219="No data","x",ROUND(IF('Indicator Data'!AM219&gt;AF$334,10,IF('Indicator Data'!AM219&lt;AF$333,0,10-(AF$334-'Indicator Data'!AM219)/(AF$334-AF$333)*10)),1))</f>
        <v>2.8</v>
      </c>
      <c r="AG216" s="72">
        <f>IF('Indicator Data'!AN219="No data","x",ROUND(IF('Indicator Data'!AN219&gt;AG$334,0,IF('Indicator Data'!AN219&lt;AG$333,10,(AG$334-'Indicator Data'!AN219)/(AG$334-AG$333)*10)),1))</f>
        <v>1</v>
      </c>
      <c r="AH216" s="75">
        <f t="shared" si="52"/>
        <v>1.9</v>
      </c>
      <c r="AI216" s="72">
        <f>IF('Indicator Data'!AP219="No data","x",ROUND(IF('Indicator Data'!AP219&gt;AI$334,10,IF('Indicator Data'!AP219&lt;AI$333,0,10-(AI$334-'Indicator Data'!AP219)/(AI$334-AI$333)*10)),1))</f>
        <v>3.9</v>
      </c>
      <c r="AJ216" s="72">
        <f>IF('Indicator Data'!AR219="No data","x",ROUND(IF('Indicator Data'!AR219&gt;$AJ$334,10,IF('Indicator Data'!AR219&lt;$AJ$333,0,10-($AJ$334-'Indicator Data'!AR219)/($AJ$334-$AJ$333)*10)),1))</f>
        <v>2.6</v>
      </c>
      <c r="AK216" s="75">
        <f t="shared" si="53"/>
        <v>3.3</v>
      </c>
      <c r="AL216" s="79">
        <f t="shared" si="55"/>
        <v>2.5</v>
      </c>
      <c r="AM216" s="80">
        <f t="shared" si="54"/>
        <v>1.3</v>
      </c>
    </row>
    <row r="217" spans="1:39" ht="15.75" customHeight="1" x14ac:dyDescent="0.25">
      <c r="A217" s="47" t="s">
        <v>508</v>
      </c>
      <c r="B217" s="47" t="s">
        <v>525</v>
      </c>
      <c r="C217" s="47" t="s">
        <v>546</v>
      </c>
      <c r="D217" s="47" t="s">
        <v>547</v>
      </c>
      <c r="E217" s="72">
        <f>IF('Indicator Data'!O220="No data","x",ROUND(IF('Indicator Data'!O220&gt;E$334,10,IF('Indicator Data'!O220&lt;E$333,0,10-(E$334-'Indicator Data'!O220)/(E$334-E$333)*10)),1))</f>
        <v>1.5</v>
      </c>
      <c r="F217" s="73">
        <f>IF('Indicator Data'!P220="No data","x",ROUND(IF('Indicator Data'!P220^2&gt;F$334,10,IF('Indicator Data'!P220^2&lt;F$333,0,10-(F$334-'Indicator Data'!P220^2)/(F$334-F$333)*10)),1))</f>
        <v>0</v>
      </c>
      <c r="G217" s="81">
        <f>IF('Indicator Data'!Q220="No data","x",ROUND(IF('Indicator Data'!Q220^2&gt;G$334,10,IF('Indicator Data'!Q220^2&lt;G$333,0,10-(G$334-'Indicator Data'!Q220^2)/(G$334-G$333)*10)),1))</f>
        <v>1.6</v>
      </c>
      <c r="H217" s="81">
        <f>IF('Indicator Data'!R220="No data","x",ROUND(IF('Indicator Data'!R220&gt;H$334,10,IF('Indicator Data'!R220&lt;H$333,0,10-(H$334-'Indicator Data'!R220)/(H$334-H$333)*10)),1))</f>
        <v>0.7</v>
      </c>
      <c r="I217" s="73">
        <f t="shared" si="42"/>
        <v>1.2</v>
      </c>
      <c r="J217" s="73">
        <v>0.6</v>
      </c>
      <c r="K217" s="73">
        <v>0.3</v>
      </c>
      <c r="L217" s="75">
        <f t="shared" si="43"/>
        <v>0.7</v>
      </c>
      <c r="M217" s="72">
        <f>IF('Indicator Data'!U220="No data","x",ROUND(IF('Indicator Data'!U220&gt;M$334,0,IF('Indicator Data'!U220&lt;M$333,10,(M$334-'Indicator Data'!U220)/(M$334-M$333)*10)),1))</f>
        <v>6.6</v>
      </c>
      <c r="N217" s="72">
        <v>4.8</v>
      </c>
      <c r="O217" s="72">
        <v>6.6</v>
      </c>
      <c r="P217" s="75">
        <f t="shared" si="44"/>
        <v>6.1</v>
      </c>
      <c r="Q217" s="72">
        <f>IF('Indicator Data'!X220="No data","x",ROUND(IF('Indicator Data'!X220&gt;Q$334,10,IF('Indicator Data'!X220&lt;Q$333,0,10-(Q$334-'Indicator Data'!X220)/(Q$334-Q$333)*10)),1))</f>
        <v>3</v>
      </c>
      <c r="R217" s="75">
        <f t="shared" si="45"/>
        <v>3</v>
      </c>
      <c r="S217" s="76">
        <f t="shared" si="46"/>
        <v>2.6</v>
      </c>
      <c r="T217" s="77">
        <f>IF(AND('Indicator Data'!AC220="No data",'Indicator Data'!AD220="No data",'Indicator Data'!AE220="No data",'Indicator Data'!AF220="No data"),0,SUM('Indicator Data'!AC220:AF220)/100)</f>
        <v>0</v>
      </c>
      <c r="U217" s="72">
        <f t="shared" si="47"/>
        <v>0</v>
      </c>
      <c r="V217" s="78">
        <f>IF('Indicator Data'!BF220="No data","x",T217*100/'Indicator Data'!BF220)</f>
        <v>0</v>
      </c>
      <c r="W217" s="72">
        <f t="shared" si="48"/>
        <v>0</v>
      </c>
      <c r="X217" s="79">
        <f t="shared" si="49"/>
        <v>0</v>
      </c>
      <c r="Y217" s="72">
        <f>IF('Indicator Data'!AK220="x","x",ROUND((PERCENTRANK('Indicator Data'!$AK$6:$AK$335,'Indicator Data'!AK220,2)*10),1))</f>
        <v>0.9</v>
      </c>
      <c r="Z217" s="72">
        <f>IF('Indicator Data'!AJ220="x","x",ROUND((PERCENTRANK('Indicator Data'!$AJ$6:$AJ$335,'Indicator Data'!AJ220,2)*10),1))</f>
        <v>0.9</v>
      </c>
      <c r="AA217" s="75">
        <f t="shared" si="50"/>
        <v>0.9</v>
      </c>
      <c r="AB217" s="72">
        <f>IF('Indicator Data'!Y220="No data","x",ROUND(IF('Indicator Data'!Y220&gt;AB$334,10,IF('Indicator Data'!Y220&lt;AB$333,0,10-(AB$334-'Indicator Data'!Y220)/(AB$334-AB$333)*10)),1))</f>
        <v>2.2000000000000002</v>
      </c>
      <c r="AC217" s="72">
        <f>IF('Indicator Data'!AB220="No data","x",ROUND(IF('Indicator Data'!AB220&gt;AC$334,10,IF('Indicator Data'!AB220&lt;AC$333,0,10-(AC$334-'Indicator Data'!AB220)/(AC$334-AC$333)*10)),1))</f>
        <v>1.9</v>
      </c>
      <c r="AD217" s="72">
        <f>IF('Indicator Data'!AG220="No data","x",ROUND(IF('Indicator Data'!AG220&gt;AD$334,10,IF('Indicator Data'!AG220&lt;AD$333,0,10-(AD$334-'Indicator Data'!AG220)/(AD$334-AD$333)*10)),1))</f>
        <v>1.4</v>
      </c>
      <c r="AE217" s="75">
        <f t="shared" si="51"/>
        <v>1.8</v>
      </c>
      <c r="AF217" s="72">
        <f>IF('Indicator Data'!AM220="No data","x",ROUND(IF('Indicator Data'!AM220&gt;AF$334,10,IF('Indicator Data'!AM220&lt;AF$333,0,10-(AF$334-'Indicator Data'!AM220)/(AF$334-AF$333)*10)),1))</f>
        <v>2.2999999999999998</v>
      </c>
      <c r="AG217" s="72">
        <f>IF('Indicator Data'!AN220="No data","x",ROUND(IF('Indicator Data'!AN220&gt;AG$334,0,IF('Indicator Data'!AN220&lt;AG$333,10,(AG$334-'Indicator Data'!AN220)/(AG$334-AG$333)*10)),1))</f>
        <v>0.3</v>
      </c>
      <c r="AH217" s="75">
        <f t="shared" si="52"/>
        <v>1.3</v>
      </c>
      <c r="AI217" s="72">
        <f>IF('Indicator Data'!AP220="No data","x",ROUND(IF('Indicator Data'!AP220&gt;AI$334,10,IF('Indicator Data'!AP220&lt;AI$333,0,10-(AI$334-'Indicator Data'!AP220)/(AI$334-AI$333)*10)),1))</f>
        <v>2.9</v>
      </c>
      <c r="AJ217" s="72">
        <f>IF('Indicator Data'!AR220="No data","x",ROUND(IF('Indicator Data'!AR220&gt;$AJ$334,10,IF('Indicator Data'!AR220&lt;$AJ$333,0,10-($AJ$334-'Indicator Data'!AR220)/($AJ$334-$AJ$333)*10)),1))</f>
        <v>1.5</v>
      </c>
      <c r="AK217" s="75">
        <f t="shared" si="53"/>
        <v>2.2000000000000002</v>
      </c>
      <c r="AL217" s="79">
        <f t="shared" si="55"/>
        <v>1.6</v>
      </c>
      <c r="AM217" s="80">
        <f t="shared" si="54"/>
        <v>0.8</v>
      </c>
    </row>
    <row r="218" spans="1:39" ht="15.75" customHeight="1" x14ac:dyDescent="0.25">
      <c r="A218" s="47" t="s">
        <v>508</v>
      </c>
      <c r="B218" s="47" t="s">
        <v>525</v>
      </c>
      <c r="C218" s="47" t="s">
        <v>548</v>
      </c>
      <c r="D218" s="47" t="s">
        <v>549</v>
      </c>
      <c r="E218" s="72">
        <f>IF('Indicator Data'!O221="No data","x",ROUND(IF('Indicator Data'!O221&gt;E$334,10,IF('Indicator Data'!O221&lt;E$333,0,10-(E$334-'Indicator Data'!O221)/(E$334-E$333)*10)),1))</f>
        <v>2.4</v>
      </c>
      <c r="F218" s="73">
        <f>IF('Indicator Data'!P221="No data","x",ROUND(IF('Indicator Data'!P221^2&gt;F$334,10,IF('Indicator Data'!P221^2&lt;F$333,0,10-(F$334-'Indicator Data'!P221^2)/(F$334-F$333)*10)),1))</f>
        <v>0</v>
      </c>
      <c r="G218" s="81">
        <f>IF('Indicator Data'!Q221="No data","x",ROUND(IF('Indicator Data'!Q221^2&gt;G$334,10,IF('Indicator Data'!Q221^2&lt;G$333,0,10-(G$334-'Indicator Data'!Q221^2)/(G$334-G$333)*10)),1))</f>
        <v>4.9000000000000004</v>
      </c>
      <c r="H218" s="81">
        <f>IF('Indicator Data'!R221="No data","x",ROUND(IF('Indicator Data'!R221&gt;H$334,10,IF('Indicator Data'!R221&lt;H$333,0,10-(H$334-'Indicator Data'!R221)/(H$334-H$333)*10)),1))</f>
        <v>2.2000000000000002</v>
      </c>
      <c r="I218" s="73">
        <f t="shared" si="42"/>
        <v>3.6</v>
      </c>
      <c r="J218" s="73">
        <v>1.1000000000000001</v>
      </c>
      <c r="K218" s="73">
        <v>2.1</v>
      </c>
      <c r="L218" s="75">
        <f t="shared" si="43"/>
        <v>1.9</v>
      </c>
      <c r="M218" s="72">
        <f>IF('Indicator Data'!U221="No data","x",ROUND(IF('Indicator Data'!U221&gt;M$334,0,IF('Indicator Data'!U221&lt;M$333,10,(M$334-'Indicator Data'!U221)/(M$334-M$333)*10)),1))</f>
        <v>6.5</v>
      </c>
      <c r="N218" s="72">
        <v>3.8</v>
      </c>
      <c r="O218" s="72">
        <v>5.6</v>
      </c>
      <c r="P218" s="75">
        <f t="shared" si="44"/>
        <v>5.4</v>
      </c>
      <c r="Q218" s="72">
        <f>IF('Indicator Data'!X221="No data","x",ROUND(IF('Indicator Data'!X221&gt;Q$334,10,IF('Indicator Data'!X221&lt;Q$333,0,10-(Q$334-'Indicator Data'!X221)/(Q$334-Q$333)*10)),1))</f>
        <v>3.2</v>
      </c>
      <c r="R218" s="75">
        <f t="shared" si="45"/>
        <v>3.2</v>
      </c>
      <c r="S218" s="76">
        <f t="shared" si="46"/>
        <v>3.1</v>
      </c>
      <c r="T218" s="77">
        <f>IF(AND('Indicator Data'!AC221="No data",'Indicator Data'!AD221="No data",'Indicator Data'!AE221="No data",'Indicator Data'!AF221="No data"),0,SUM('Indicator Data'!AC221:AF221)/100)</f>
        <v>0</v>
      </c>
      <c r="U218" s="72">
        <f t="shared" si="47"/>
        <v>0</v>
      </c>
      <c r="V218" s="78">
        <f>IF('Indicator Data'!BF221="No data","x",T218*100/'Indicator Data'!BF221)</f>
        <v>0</v>
      </c>
      <c r="W218" s="72">
        <f t="shared" si="48"/>
        <v>0</v>
      </c>
      <c r="X218" s="79">
        <f t="shared" si="49"/>
        <v>0</v>
      </c>
      <c r="Y218" s="72">
        <f>IF('Indicator Data'!AK221="x","x",ROUND((PERCENTRANK('Indicator Data'!$AK$6:$AK$335,'Indicator Data'!AK221,2)*10),1))</f>
        <v>2.8</v>
      </c>
      <c r="Z218" s="72">
        <f>IF('Indicator Data'!AJ221="x","x",ROUND((PERCENTRANK('Indicator Data'!$AJ$6:$AJ$335,'Indicator Data'!AJ221,2)*10),1))</f>
        <v>2.9</v>
      </c>
      <c r="AA218" s="75">
        <f t="shared" si="50"/>
        <v>2.9</v>
      </c>
      <c r="AB218" s="72">
        <f>IF('Indicator Data'!Y221="No data","x",ROUND(IF('Indicator Data'!Y221&gt;AB$334,10,IF('Indicator Data'!Y221&lt;AB$333,0,10-(AB$334-'Indicator Data'!Y221)/(AB$334-AB$333)*10)),1))</f>
        <v>3.1</v>
      </c>
      <c r="AC218" s="72">
        <f>IF('Indicator Data'!AB221="No data","x",ROUND(IF('Indicator Data'!AB221&gt;AC$334,10,IF('Indicator Data'!AB221&lt;AC$333,0,10-(AC$334-'Indicator Data'!AB221)/(AC$334-AC$333)*10)),1))</f>
        <v>4</v>
      </c>
      <c r="AD218" s="72">
        <f>IF('Indicator Data'!AG221="No data","x",ROUND(IF('Indicator Data'!AG221&gt;AD$334,10,IF('Indicator Data'!AG221&lt;AD$333,0,10-(AD$334-'Indicator Data'!AG221)/(AD$334-AD$333)*10)),1))</f>
        <v>2.5</v>
      </c>
      <c r="AE218" s="75">
        <f t="shared" si="51"/>
        <v>3.2</v>
      </c>
      <c r="AF218" s="72">
        <f>IF('Indicator Data'!AM221="No data","x",ROUND(IF('Indicator Data'!AM221&gt;AF$334,10,IF('Indicator Data'!AM221&lt;AF$333,0,10-(AF$334-'Indicator Data'!AM221)/(AF$334-AF$333)*10)),1))</f>
        <v>2.6</v>
      </c>
      <c r="AG218" s="72">
        <f>IF('Indicator Data'!AN221="No data","x",ROUND(IF('Indicator Data'!AN221&gt;AG$334,0,IF('Indicator Data'!AN221&lt;AG$333,10,(AG$334-'Indicator Data'!AN221)/(AG$334-AG$333)*10)),1))</f>
        <v>0.6</v>
      </c>
      <c r="AH218" s="75">
        <f t="shared" si="52"/>
        <v>1.6</v>
      </c>
      <c r="AI218" s="72">
        <f>IF('Indicator Data'!AP221="No data","x",ROUND(IF('Indicator Data'!AP221&gt;AI$334,10,IF('Indicator Data'!AP221&lt;AI$333,0,10-(AI$334-'Indicator Data'!AP221)/(AI$334-AI$333)*10)),1))</f>
        <v>4.8</v>
      </c>
      <c r="AJ218" s="72">
        <f>IF('Indicator Data'!AR221="No data","x",ROUND(IF('Indicator Data'!AR221&gt;$AJ$334,10,IF('Indicator Data'!AR221&lt;$AJ$333,0,10-($AJ$334-'Indicator Data'!AR221)/($AJ$334-$AJ$333)*10)),1))</f>
        <v>2.4</v>
      </c>
      <c r="AK218" s="75">
        <f t="shared" si="53"/>
        <v>3.6</v>
      </c>
      <c r="AL218" s="79">
        <f t="shared" si="55"/>
        <v>2.9</v>
      </c>
      <c r="AM218" s="80">
        <f t="shared" si="54"/>
        <v>1.6</v>
      </c>
    </row>
    <row r="219" spans="1:39" ht="15.75" customHeight="1" x14ac:dyDescent="0.25">
      <c r="A219" s="47" t="s">
        <v>508</v>
      </c>
      <c r="B219" s="47" t="s">
        <v>525</v>
      </c>
      <c r="C219" s="47" t="s">
        <v>550</v>
      </c>
      <c r="D219" s="47" t="s">
        <v>551</v>
      </c>
      <c r="E219" s="72">
        <f>IF('Indicator Data'!O222="No data","x",ROUND(IF('Indicator Data'!O222&gt;E$334,10,IF('Indicator Data'!O222&lt;E$333,0,10-(E$334-'Indicator Data'!O222)/(E$334-E$333)*10)),1))</f>
        <v>3.2</v>
      </c>
      <c r="F219" s="73">
        <f>IF('Indicator Data'!P222="No data","x",ROUND(IF('Indicator Data'!P222^2&gt;F$334,10,IF('Indicator Data'!P222^2&lt;F$333,0,10-(F$334-'Indicator Data'!P222^2)/(F$334-F$333)*10)),1))</f>
        <v>0</v>
      </c>
      <c r="G219" s="81">
        <f>IF('Indicator Data'!Q222="No data","x",ROUND(IF('Indicator Data'!Q222^2&gt;G$334,10,IF('Indicator Data'!Q222^2&lt;G$333,0,10-(G$334-'Indicator Data'!Q222^2)/(G$334-G$333)*10)),1))</f>
        <v>3.2</v>
      </c>
      <c r="H219" s="81">
        <f>IF('Indicator Data'!R222="No data","x",ROUND(IF('Indicator Data'!R222&gt;H$334,10,IF('Indicator Data'!R222&lt;H$333,0,10-(H$334-'Indicator Data'!R222)/(H$334-H$333)*10)),1))</f>
        <v>3.8</v>
      </c>
      <c r="I219" s="73">
        <f t="shared" si="42"/>
        <v>3.5</v>
      </c>
      <c r="J219" s="73">
        <v>1.5</v>
      </c>
      <c r="K219" s="73">
        <v>2.4</v>
      </c>
      <c r="L219" s="75">
        <f t="shared" si="43"/>
        <v>2.2000000000000002</v>
      </c>
      <c r="M219" s="72">
        <f>IF('Indicator Data'!U222="No data","x",ROUND(IF('Indicator Data'!U222&gt;M$334,0,IF('Indicator Data'!U222&lt;M$333,10,(M$334-'Indicator Data'!U222)/(M$334-M$333)*10)),1))</f>
        <v>6.2</v>
      </c>
      <c r="N219" s="72">
        <v>3</v>
      </c>
      <c r="O219" s="72">
        <v>6.46</v>
      </c>
      <c r="P219" s="75">
        <f t="shared" si="44"/>
        <v>5.4</v>
      </c>
      <c r="Q219" s="72">
        <f>IF('Indicator Data'!X222="No data","x",ROUND(IF('Indicator Data'!X222&gt;Q$334,10,IF('Indicator Data'!X222&lt;Q$333,0,10-(Q$334-'Indicator Data'!X222)/(Q$334-Q$333)*10)),1))</f>
        <v>3.2</v>
      </c>
      <c r="R219" s="75">
        <f t="shared" si="45"/>
        <v>3.2</v>
      </c>
      <c r="S219" s="76">
        <f t="shared" si="46"/>
        <v>3.3</v>
      </c>
      <c r="T219" s="77">
        <f>IF(AND('Indicator Data'!AC222="No data",'Indicator Data'!AD222="No data",'Indicator Data'!AE222="No data",'Indicator Data'!AF222="No data"),0,SUM('Indicator Data'!AC222:AF222)/100)</f>
        <v>0</v>
      </c>
      <c r="U219" s="72">
        <f t="shared" si="47"/>
        <v>0</v>
      </c>
      <c r="V219" s="78">
        <f>IF('Indicator Data'!BF222="No data","x",T219*100/'Indicator Data'!BF222)</f>
        <v>0</v>
      </c>
      <c r="W219" s="72">
        <f t="shared" si="48"/>
        <v>0</v>
      </c>
      <c r="X219" s="79">
        <f t="shared" si="49"/>
        <v>0</v>
      </c>
      <c r="Y219" s="72">
        <f>IF('Indicator Data'!AK222="x","x",ROUND((PERCENTRANK('Indicator Data'!$AK$6:$AK$335,'Indicator Data'!AK222,2)*10),1))</f>
        <v>4.7</v>
      </c>
      <c r="Z219" s="72">
        <f>IF('Indicator Data'!AJ222="x","x",ROUND((PERCENTRANK('Indicator Data'!$AJ$6:$AJ$335,'Indicator Data'!AJ222,2)*10),1))</f>
        <v>5</v>
      </c>
      <c r="AA219" s="75">
        <f t="shared" si="50"/>
        <v>4.9000000000000004</v>
      </c>
      <c r="AB219" s="72">
        <f>IF('Indicator Data'!Y222="No data","x",ROUND(IF('Indicator Data'!Y222&gt;AB$334,10,IF('Indicator Data'!Y222&lt;AB$333,0,10-(AB$334-'Indicator Data'!Y222)/(AB$334-AB$333)*10)),1))</f>
        <v>4.0999999999999996</v>
      </c>
      <c r="AC219" s="72">
        <f>IF('Indicator Data'!AB222="No data","x",ROUND(IF('Indicator Data'!AB222&gt;AC$334,10,IF('Indicator Data'!AB222&lt;AC$333,0,10-(AC$334-'Indicator Data'!AB222)/(AC$334-AC$333)*10)),1))</f>
        <v>4.2</v>
      </c>
      <c r="AD219" s="72">
        <f>IF('Indicator Data'!AG222="No data","x",ROUND(IF('Indicator Data'!AG222&gt;AD$334,10,IF('Indicator Data'!AG222&lt;AD$333,0,10-(AD$334-'Indicator Data'!AG222)/(AD$334-AD$333)*10)),1))</f>
        <v>1.5</v>
      </c>
      <c r="AE219" s="75">
        <f t="shared" si="51"/>
        <v>3.3</v>
      </c>
      <c r="AF219" s="72">
        <f>IF('Indicator Data'!AM222="No data","x",ROUND(IF('Indicator Data'!AM222&gt;AF$334,10,IF('Indicator Data'!AM222&lt;AF$333,0,10-(AF$334-'Indicator Data'!AM222)/(AF$334-AF$333)*10)),1))</f>
        <v>3.8</v>
      </c>
      <c r="AG219" s="72">
        <f>IF('Indicator Data'!AN222="No data","x",ROUND(IF('Indicator Data'!AN222&gt;AG$334,0,IF('Indicator Data'!AN222&lt;AG$333,10,(AG$334-'Indicator Data'!AN222)/(AG$334-AG$333)*10)),1))</f>
        <v>0.9</v>
      </c>
      <c r="AH219" s="75">
        <f t="shared" si="52"/>
        <v>2.4</v>
      </c>
      <c r="AI219" s="72">
        <f>IF('Indicator Data'!AP222="No data","x",ROUND(IF('Indicator Data'!AP222&gt;AI$334,10,IF('Indicator Data'!AP222&lt;AI$333,0,10-(AI$334-'Indicator Data'!AP222)/(AI$334-AI$333)*10)),1))</f>
        <v>3.8</v>
      </c>
      <c r="AJ219" s="72">
        <f>IF('Indicator Data'!AR222="No data","x",ROUND(IF('Indicator Data'!AR222&gt;$AJ$334,10,IF('Indicator Data'!AR222&lt;$AJ$333,0,10-($AJ$334-'Indicator Data'!AR222)/($AJ$334-$AJ$333)*10)),1))</f>
        <v>3.7</v>
      </c>
      <c r="AK219" s="75">
        <f t="shared" si="53"/>
        <v>3.8</v>
      </c>
      <c r="AL219" s="79">
        <f t="shared" si="55"/>
        <v>3.7</v>
      </c>
      <c r="AM219" s="80">
        <f t="shared" si="54"/>
        <v>2</v>
      </c>
    </row>
    <row r="220" spans="1:39" ht="15.75" customHeight="1" x14ac:dyDescent="0.25">
      <c r="A220" s="47" t="s">
        <v>508</v>
      </c>
      <c r="B220" s="47" t="s">
        <v>525</v>
      </c>
      <c r="C220" s="47" t="s">
        <v>552</v>
      </c>
      <c r="D220" s="47" t="s">
        <v>553</v>
      </c>
      <c r="E220" s="72">
        <f>IF('Indicator Data'!O223="No data","x",ROUND(IF('Indicator Data'!O223&gt;E$334,10,IF('Indicator Data'!O223&lt;E$333,0,10-(E$334-'Indicator Data'!O223)/(E$334-E$333)*10)),1))</f>
        <v>2.2000000000000002</v>
      </c>
      <c r="F220" s="73">
        <f>IF('Indicator Data'!P223="No data","x",ROUND(IF('Indicator Data'!P223^2&gt;F$334,10,IF('Indicator Data'!P223^2&lt;F$333,0,10-(F$334-'Indicator Data'!P223^2)/(F$334-F$333)*10)),1))</f>
        <v>0</v>
      </c>
      <c r="G220" s="81">
        <f>IF('Indicator Data'!Q223="No data","x",ROUND(IF('Indicator Data'!Q223^2&gt;G$334,10,IF('Indicator Data'!Q223^2&lt;G$333,0,10-(G$334-'Indicator Data'!Q223^2)/(G$334-G$333)*10)),1))</f>
        <v>0</v>
      </c>
      <c r="H220" s="81">
        <f>IF('Indicator Data'!R223="No data","x",ROUND(IF('Indicator Data'!R223&gt;H$334,10,IF('Indicator Data'!R223&lt;H$333,0,10-(H$334-'Indicator Data'!R223)/(H$334-H$333)*10)),1))</f>
        <v>0.2</v>
      </c>
      <c r="I220" s="73">
        <f t="shared" si="42"/>
        <v>0.1</v>
      </c>
      <c r="J220" s="73">
        <v>0.4</v>
      </c>
      <c r="K220" s="73">
        <v>0.1</v>
      </c>
      <c r="L220" s="75">
        <f t="shared" si="43"/>
        <v>0.6</v>
      </c>
      <c r="M220" s="72">
        <f>IF('Indicator Data'!U223="No data","x",ROUND(IF('Indicator Data'!U223&gt;M$334,0,IF('Indicator Data'!U223&lt;M$333,10,(M$334-'Indicator Data'!U223)/(M$334-M$333)*10)),1))</f>
        <v>7.6</v>
      </c>
      <c r="N220" s="72">
        <v>5</v>
      </c>
      <c r="O220" s="72">
        <v>4.5</v>
      </c>
      <c r="P220" s="75">
        <f t="shared" si="44"/>
        <v>5.9</v>
      </c>
      <c r="Q220" s="72">
        <f>IF('Indicator Data'!X223="No data","x",ROUND(IF('Indicator Data'!X223&gt;Q$334,10,IF('Indicator Data'!X223&lt;Q$333,0,10-(Q$334-'Indicator Data'!X223)/(Q$334-Q$333)*10)),1))</f>
        <v>2</v>
      </c>
      <c r="R220" s="75">
        <f t="shared" si="45"/>
        <v>2</v>
      </c>
      <c r="S220" s="76">
        <f t="shared" si="46"/>
        <v>2.2999999999999998</v>
      </c>
      <c r="T220" s="77">
        <f>IF(AND('Indicator Data'!AC223="No data",'Indicator Data'!AD223="No data",'Indicator Data'!AE223="No data",'Indicator Data'!AF223="No data"),0,SUM('Indicator Data'!AC223:AF223)/100)</f>
        <v>0</v>
      </c>
      <c r="U220" s="72">
        <f t="shared" si="47"/>
        <v>0</v>
      </c>
      <c r="V220" s="78">
        <f>IF('Indicator Data'!BF223="No data","x",T220*100/'Indicator Data'!BF223)</f>
        <v>0</v>
      </c>
      <c r="W220" s="72">
        <f t="shared" si="48"/>
        <v>0</v>
      </c>
      <c r="X220" s="79">
        <f t="shared" si="49"/>
        <v>0</v>
      </c>
      <c r="Y220" s="72">
        <f>IF('Indicator Data'!AK223="x","x",ROUND((PERCENTRANK('Indicator Data'!$AK$6:$AK$335,'Indicator Data'!AK223,2)*10),1))</f>
        <v>0.3</v>
      </c>
      <c r="Z220" s="72">
        <f>IF('Indicator Data'!AJ223="x","x",ROUND((PERCENTRANK('Indicator Data'!$AJ$6:$AJ$335,'Indicator Data'!AJ223,2)*10),1))</f>
        <v>0.3</v>
      </c>
      <c r="AA220" s="75">
        <f t="shared" si="50"/>
        <v>0.3</v>
      </c>
      <c r="AB220" s="72">
        <f>IF('Indicator Data'!Y223="No data","x",ROUND(IF('Indicator Data'!Y223&gt;AB$334,10,IF('Indicator Data'!Y223&lt;AB$333,0,10-(AB$334-'Indicator Data'!Y223)/(AB$334-AB$333)*10)),1))</f>
        <v>1.9</v>
      </c>
      <c r="AC220" s="72">
        <f>IF('Indicator Data'!AB223="No data","x",ROUND(IF('Indicator Data'!AB223&gt;AC$334,10,IF('Indicator Data'!AB223&lt;AC$333,0,10-(AC$334-'Indicator Data'!AB223)/(AC$334-AC$333)*10)),1))</f>
        <v>2.2999999999999998</v>
      </c>
      <c r="AD220" s="72">
        <f>IF('Indicator Data'!AG223="No data","x",ROUND(IF('Indicator Data'!AG223&gt;AD$334,10,IF('Indicator Data'!AG223&lt;AD$333,0,10-(AD$334-'Indicator Data'!AG223)/(AD$334-AD$333)*10)),1))</f>
        <v>1.7</v>
      </c>
      <c r="AE220" s="75">
        <f t="shared" si="51"/>
        <v>2</v>
      </c>
      <c r="AF220" s="72">
        <f>IF('Indicator Data'!AM223="No data","x",ROUND(IF('Indicator Data'!AM223&gt;AF$334,10,IF('Indicator Data'!AM223&lt;AF$333,0,10-(AF$334-'Indicator Data'!AM223)/(AF$334-AF$333)*10)),1))</f>
        <v>2.5</v>
      </c>
      <c r="AG220" s="72">
        <f>IF('Indicator Data'!AN223="No data","x",ROUND(IF('Indicator Data'!AN223&gt;AG$334,0,IF('Indicator Data'!AN223&lt;AG$333,10,(AG$334-'Indicator Data'!AN223)/(AG$334-AG$333)*10)),1))</f>
        <v>0.6</v>
      </c>
      <c r="AH220" s="75">
        <f t="shared" si="52"/>
        <v>1.6</v>
      </c>
      <c r="AI220" s="72">
        <f>IF('Indicator Data'!AP223="No data","x",ROUND(IF('Indicator Data'!AP223&gt;AI$334,10,IF('Indicator Data'!AP223&lt;AI$333,0,10-(AI$334-'Indicator Data'!AP223)/(AI$334-AI$333)*10)),1))</f>
        <v>3.5</v>
      </c>
      <c r="AJ220" s="72">
        <f>IF('Indicator Data'!AR223="No data","x",ROUND(IF('Indicator Data'!AR223&gt;$AJ$334,10,IF('Indicator Data'!AR223&lt;$AJ$333,0,10-($AJ$334-'Indicator Data'!AR223)/($AJ$334-$AJ$333)*10)),1))</f>
        <v>2.5</v>
      </c>
      <c r="AK220" s="75">
        <f t="shared" si="53"/>
        <v>3</v>
      </c>
      <c r="AL220" s="79">
        <f t="shared" si="55"/>
        <v>1.8</v>
      </c>
      <c r="AM220" s="80">
        <f t="shared" si="54"/>
        <v>0.9</v>
      </c>
    </row>
    <row r="221" spans="1:39" ht="15.75" customHeight="1" x14ac:dyDescent="0.25">
      <c r="A221" s="47" t="s">
        <v>508</v>
      </c>
      <c r="B221" s="47" t="s">
        <v>554</v>
      </c>
      <c r="C221" s="47" t="s">
        <v>555</v>
      </c>
      <c r="D221" s="47" t="s">
        <v>556</v>
      </c>
      <c r="E221" s="72">
        <f>IF('Indicator Data'!O224="No data","x",ROUND(IF('Indicator Data'!O224&gt;E$334,10,IF('Indicator Data'!O224&lt;E$333,0,10-(E$334-'Indicator Data'!O224)/(E$334-E$333)*10)),1))</f>
        <v>3.6</v>
      </c>
      <c r="F221" s="73">
        <f>IF('Indicator Data'!P224="No data","x",ROUND(IF('Indicator Data'!P224^2&gt;F$334,10,IF('Indicator Data'!P224^2&lt;F$333,0,10-(F$334-'Indicator Data'!P224^2)/(F$334-F$333)*10)),1))</f>
        <v>2</v>
      </c>
      <c r="G221" s="81">
        <f>IF('Indicator Data'!Q224="No data","x",ROUND(IF('Indicator Data'!Q224^2&gt;G$334,10,IF('Indicator Data'!Q224^2&lt;G$333,0,10-(G$334-'Indicator Data'!Q224^2)/(G$334-G$333)*10)),1))</f>
        <v>5.0999999999999996</v>
      </c>
      <c r="H221" s="81">
        <f>IF('Indicator Data'!R224="No data","x",ROUND(IF('Indicator Data'!R224&gt;H$334,10,IF('Indicator Data'!R224&lt;H$333,0,10-(H$334-'Indicator Data'!R224)/(H$334-H$333)*10)),1))</f>
        <v>4.5999999999999996</v>
      </c>
      <c r="I221" s="73">
        <f t="shared" si="42"/>
        <v>4.9000000000000004</v>
      </c>
      <c r="J221" s="73">
        <v>1.4</v>
      </c>
      <c r="K221" s="73">
        <v>5.2</v>
      </c>
      <c r="L221" s="75">
        <f t="shared" si="43"/>
        <v>3.6</v>
      </c>
      <c r="M221" s="72">
        <f>IF('Indicator Data'!U224="No data","x",ROUND(IF('Indicator Data'!U224&gt;M$334,0,IF('Indicator Data'!U224&lt;M$333,10,(M$334-'Indicator Data'!U224)/(M$334-M$333)*10)),1))</f>
        <v>7.1</v>
      </c>
      <c r="N221" s="72">
        <v>3.4</v>
      </c>
      <c r="O221" s="72">
        <v>3.08</v>
      </c>
      <c r="P221" s="75">
        <f t="shared" si="44"/>
        <v>4.8</v>
      </c>
      <c r="Q221" s="72">
        <f>IF('Indicator Data'!X224="No data","x",ROUND(IF('Indicator Data'!X224&gt;Q$334,10,IF('Indicator Data'!X224&lt;Q$333,0,10-(Q$334-'Indicator Data'!X224)/(Q$334-Q$333)*10)),1))</f>
        <v>3.6</v>
      </c>
      <c r="R221" s="75">
        <f t="shared" si="45"/>
        <v>3.6</v>
      </c>
      <c r="S221" s="76">
        <f t="shared" si="46"/>
        <v>3.9</v>
      </c>
      <c r="T221" s="77">
        <f>IF(AND('Indicator Data'!AC224="No data",'Indicator Data'!AD224="No data",'Indicator Data'!AE224="No data",'Indicator Data'!AF224="No data"),0,SUM('Indicator Data'!AC224:AF224)/100)</f>
        <v>0</v>
      </c>
      <c r="U221" s="72">
        <f t="shared" si="47"/>
        <v>0</v>
      </c>
      <c r="V221" s="78">
        <f>IF('Indicator Data'!BF224="No data","x",T221*100/'Indicator Data'!BF224)</f>
        <v>0</v>
      </c>
      <c r="W221" s="72">
        <f t="shared" si="48"/>
        <v>0</v>
      </c>
      <c r="X221" s="79">
        <f t="shared" si="49"/>
        <v>0</v>
      </c>
      <c r="Y221" s="72">
        <f>IF('Indicator Data'!AK224="x","x",ROUND((PERCENTRANK('Indicator Data'!$AK$6:$AK$335,'Indicator Data'!AK224,2)*10),1))</f>
        <v>2</v>
      </c>
      <c r="Z221" s="72">
        <f>IF('Indicator Data'!AJ224="x","x",ROUND((PERCENTRANK('Indicator Data'!$AJ$6:$AJ$335,'Indicator Data'!AJ224,2)*10),1))</f>
        <v>2.1</v>
      </c>
      <c r="AA221" s="75">
        <f t="shared" si="50"/>
        <v>2.1</v>
      </c>
      <c r="AB221" s="72">
        <f>IF('Indicator Data'!Y224="No data","x",ROUND(IF('Indicator Data'!Y224&gt;AB$334,10,IF('Indicator Data'!Y224&lt;AB$333,0,10-(AB$334-'Indicator Data'!Y224)/(AB$334-AB$333)*10)),1))</f>
        <v>3</v>
      </c>
      <c r="AC221" s="72">
        <f>IF('Indicator Data'!AB224="No data","x",ROUND(IF('Indicator Data'!AB224&gt;AC$334,10,IF('Indicator Data'!AB224&lt;AC$333,0,10-(AC$334-'Indicator Data'!AB224)/(AC$334-AC$333)*10)),1))</f>
        <v>4</v>
      </c>
      <c r="AD221" s="72">
        <f>IF('Indicator Data'!AG224="No data","x",ROUND(IF('Indicator Data'!AG224&gt;AD$334,10,IF('Indicator Data'!AG224&lt;AD$333,0,10-(AD$334-'Indicator Data'!AG224)/(AD$334-AD$333)*10)),1))</f>
        <v>2.6</v>
      </c>
      <c r="AE221" s="75">
        <f t="shared" si="51"/>
        <v>3.2</v>
      </c>
      <c r="AF221" s="72">
        <f>IF('Indicator Data'!AM224="No data","x",ROUND(IF('Indicator Data'!AM224&gt;AF$334,10,IF('Indicator Data'!AM224&lt;AF$333,0,10-(AF$334-'Indicator Data'!AM224)/(AF$334-AF$333)*10)),1))</f>
        <v>4.5999999999999996</v>
      </c>
      <c r="AG221" s="72">
        <f>IF('Indicator Data'!AN224="No data","x",ROUND(IF('Indicator Data'!AN224&gt;AG$334,0,IF('Indicator Data'!AN224&lt;AG$333,10,(AG$334-'Indicator Data'!AN224)/(AG$334-AG$333)*10)),1))</f>
        <v>0.5</v>
      </c>
      <c r="AH221" s="75">
        <f t="shared" si="52"/>
        <v>2.6</v>
      </c>
      <c r="AI221" s="72">
        <f>IF('Indicator Data'!AP224="No data","x",ROUND(IF('Indicator Data'!AP224&gt;AI$334,10,IF('Indicator Data'!AP224&lt;AI$333,0,10-(AI$334-'Indicator Data'!AP224)/(AI$334-AI$333)*10)),1))</f>
        <v>3.3</v>
      </c>
      <c r="AJ221" s="72">
        <f>IF('Indicator Data'!AR224="No data","x",ROUND(IF('Indicator Data'!AR224&gt;$AJ$334,10,IF('Indicator Data'!AR224&lt;$AJ$333,0,10-($AJ$334-'Indicator Data'!AR224)/($AJ$334-$AJ$333)*10)),1))</f>
        <v>4.7</v>
      </c>
      <c r="AK221" s="75">
        <f t="shared" si="53"/>
        <v>4</v>
      </c>
      <c r="AL221" s="79">
        <f t="shared" si="55"/>
        <v>3</v>
      </c>
      <c r="AM221" s="80">
        <f t="shared" si="54"/>
        <v>1.6</v>
      </c>
    </row>
    <row r="222" spans="1:39" ht="15.75" customHeight="1" x14ac:dyDescent="0.25">
      <c r="A222" s="47" t="s">
        <v>508</v>
      </c>
      <c r="B222" s="47" t="s">
        <v>554</v>
      </c>
      <c r="C222" s="47" t="s">
        <v>557</v>
      </c>
      <c r="D222" s="47" t="s">
        <v>558</v>
      </c>
      <c r="E222" s="72">
        <f>IF('Indicator Data'!O225="No data","x",ROUND(IF('Indicator Data'!O225&gt;E$334,10,IF('Indicator Data'!O225&lt;E$333,0,10-(E$334-'Indicator Data'!O225)/(E$334-E$333)*10)),1))</f>
        <v>6</v>
      </c>
      <c r="F222" s="73">
        <f>IF('Indicator Data'!P225="No data","x",ROUND(IF('Indicator Data'!P225^2&gt;F$334,10,IF('Indicator Data'!P225^2&lt;F$333,0,10-(F$334-'Indicator Data'!P225^2)/(F$334-F$333)*10)),1))</f>
        <v>4.9000000000000004</v>
      </c>
      <c r="G222" s="81">
        <f>IF('Indicator Data'!Q225="No data","x",ROUND(IF('Indicator Data'!Q225^2&gt;G$334,10,IF('Indicator Data'!Q225^2&lt;G$333,0,10-(G$334-'Indicator Data'!Q225^2)/(G$334-G$333)*10)),1))</f>
        <v>7.7</v>
      </c>
      <c r="H222" s="81">
        <f>IF('Indicator Data'!R225="No data","x",ROUND(IF('Indicator Data'!R225&gt;H$334,10,IF('Indicator Data'!R225&lt;H$333,0,10-(H$334-'Indicator Data'!R225)/(H$334-H$333)*10)),1))</f>
        <v>8.1999999999999993</v>
      </c>
      <c r="I222" s="73">
        <f t="shared" si="42"/>
        <v>8</v>
      </c>
      <c r="J222" s="73">
        <v>7.1</v>
      </c>
      <c r="K222" s="73">
        <v>10</v>
      </c>
      <c r="L222" s="75">
        <f t="shared" si="43"/>
        <v>7.7</v>
      </c>
      <c r="M222" s="72">
        <f>IF('Indicator Data'!U225="No data","x",ROUND(IF('Indicator Data'!U225&gt;M$334,0,IF('Indicator Data'!U225&lt;M$333,10,(M$334-'Indicator Data'!U225)/(M$334-M$333)*10)),1))</f>
        <v>7.5</v>
      </c>
      <c r="N222" s="72">
        <v>5.8</v>
      </c>
      <c r="O222" s="72">
        <v>2.44</v>
      </c>
      <c r="P222" s="75">
        <f t="shared" si="44"/>
        <v>5.6</v>
      </c>
      <c r="Q222" s="72">
        <f>IF('Indicator Data'!X225="No data","x",ROUND(IF('Indicator Data'!X225&gt;Q$334,10,IF('Indicator Data'!X225&lt;Q$333,0,10-(Q$334-'Indicator Data'!X225)/(Q$334-Q$333)*10)),1))</f>
        <v>3.7</v>
      </c>
      <c r="R222" s="75">
        <f t="shared" si="45"/>
        <v>3.7</v>
      </c>
      <c r="S222" s="76">
        <f t="shared" si="46"/>
        <v>6.2</v>
      </c>
      <c r="T222" s="77">
        <f>IF(AND('Indicator Data'!AC225="No data",'Indicator Data'!AD225="No data",'Indicator Data'!AE225="No data",'Indicator Data'!AF225="No data"),0,SUM('Indicator Data'!AC225:AF225)/100)</f>
        <v>0</v>
      </c>
      <c r="U222" s="72">
        <f t="shared" si="47"/>
        <v>0</v>
      </c>
      <c r="V222" s="78">
        <f>IF('Indicator Data'!BF225="No data","x",T222*100/'Indicator Data'!BF225)</f>
        <v>0</v>
      </c>
      <c r="W222" s="72">
        <f t="shared" si="48"/>
        <v>0</v>
      </c>
      <c r="X222" s="79">
        <f t="shared" si="49"/>
        <v>0</v>
      </c>
      <c r="Y222" s="72">
        <f>IF('Indicator Data'!AK225="x","x",ROUND((PERCENTRANK('Indicator Data'!$AK$6:$AK$335,'Indicator Data'!AK225,2)*10),1))</f>
        <v>3.9</v>
      </c>
      <c r="Z222" s="72">
        <f>IF('Indicator Data'!AJ225="x","x",ROUND((PERCENTRANK('Indicator Data'!$AJ$6:$AJ$335,'Indicator Data'!AJ225,2)*10),1))</f>
        <v>4</v>
      </c>
      <c r="AA222" s="75">
        <f t="shared" si="50"/>
        <v>4</v>
      </c>
      <c r="AB222" s="72">
        <f>IF('Indicator Data'!Y225="No data","x",ROUND(IF('Indicator Data'!Y225&gt;AB$334,10,IF('Indicator Data'!Y225&lt;AB$333,0,10-(AB$334-'Indicator Data'!Y225)/(AB$334-AB$333)*10)),1))</f>
        <v>4</v>
      </c>
      <c r="AC222" s="72">
        <f>IF('Indicator Data'!AB225="No data","x",ROUND(IF('Indicator Data'!AB225&gt;AC$334,10,IF('Indicator Data'!AB225&lt;AC$333,0,10-(AC$334-'Indicator Data'!AB225)/(AC$334-AC$333)*10)),1))</f>
        <v>3.5</v>
      </c>
      <c r="AD222" s="72">
        <f>IF('Indicator Data'!AG225="No data","x",ROUND(IF('Indicator Data'!AG225&gt;AD$334,10,IF('Indicator Data'!AG225&lt;AD$333,0,10-(AD$334-'Indicator Data'!AG225)/(AD$334-AD$333)*10)),1))</f>
        <v>2</v>
      </c>
      <c r="AE222" s="75">
        <f t="shared" si="51"/>
        <v>3.2</v>
      </c>
      <c r="AF222" s="72">
        <f>IF('Indicator Data'!AM225="No data","x",ROUND(IF('Indicator Data'!AM225&gt;AF$334,10,IF('Indicator Data'!AM225&lt;AF$333,0,10-(AF$334-'Indicator Data'!AM225)/(AF$334-AF$333)*10)),1))</f>
        <v>6.1</v>
      </c>
      <c r="AG222" s="72">
        <f>IF('Indicator Data'!AN225="No data","x",ROUND(IF('Indicator Data'!AN225&gt;AG$334,0,IF('Indicator Data'!AN225&lt;AG$333,10,(AG$334-'Indicator Data'!AN225)/(AG$334-AG$333)*10)),1))</f>
        <v>1.2</v>
      </c>
      <c r="AH222" s="75">
        <f t="shared" si="52"/>
        <v>3.7</v>
      </c>
      <c r="AI222" s="72">
        <f>IF('Indicator Data'!AP225="No data","x",ROUND(IF('Indicator Data'!AP225&gt;AI$334,10,IF('Indicator Data'!AP225&lt;AI$333,0,10-(AI$334-'Indicator Data'!AP225)/(AI$334-AI$333)*10)),1))</f>
        <v>2.9</v>
      </c>
      <c r="AJ222" s="72">
        <f>IF('Indicator Data'!AR225="No data","x",ROUND(IF('Indicator Data'!AR225&gt;$AJ$334,10,IF('Indicator Data'!AR225&lt;$AJ$333,0,10-($AJ$334-'Indicator Data'!AR225)/($AJ$334-$AJ$333)*10)),1))</f>
        <v>7</v>
      </c>
      <c r="AK222" s="75">
        <f t="shared" si="53"/>
        <v>5</v>
      </c>
      <c r="AL222" s="79">
        <f t="shared" si="55"/>
        <v>4</v>
      </c>
      <c r="AM222" s="80">
        <f t="shared" si="54"/>
        <v>2.2000000000000002</v>
      </c>
    </row>
    <row r="223" spans="1:39" ht="15.75" customHeight="1" x14ac:dyDescent="0.25">
      <c r="A223" s="47" t="s">
        <v>508</v>
      </c>
      <c r="B223" s="47" t="s">
        <v>554</v>
      </c>
      <c r="C223" s="47" t="s">
        <v>559</v>
      </c>
      <c r="D223" s="47" t="s">
        <v>560</v>
      </c>
      <c r="E223" s="72">
        <f>IF('Indicator Data'!O226="No data","x",ROUND(IF('Indicator Data'!O226&gt;E$334,10,IF('Indicator Data'!O226&lt;E$333,0,10-(E$334-'Indicator Data'!O226)/(E$334-E$333)*10)),1))</f>
        <v>6.3</v>
      </c>
      <c r="F223" s="73">
        <f>IF('Indicator Data'!P226="No data","x",ROUND(IF('Indicator Data'!P226^2&gt;F$334,10,IF('Indicator Data'!P226^2&lt;F$333,0,10-(F$334-'Indicator Data'!P226^2)/(F$334-F$333)*10)),1))</f>
        <v>7.1</v>
      </c>
      <c r="G223" s="81">
        <f>IF('Indicator Data'!Q226="No data","x",ROUND(IF('Indicator Data'!Q226^2&gt;G$334,10,IF('Indicator Data'!Q226^2&lt;G$333,0,10-(G$334-'Indicator Data'!Q226^2)/(G$334-G$333)*10)),1))</f>
        <v>8.1999999999999993</v>
      </c>
      <c r="H223" s="81">
        <f>IF('Indicator Data'!R226="No data","x",ROUND(IF('Indicator Data'!R226&gt;H$334,10,IF('Indicator Data'!R226&lt;H$333,0,10-(H$334-'Indicator Data'!R226)/(H$334-H$333)*10)),1))</f>
        <v>7.2</v>
      </c>
      <c r="I223" s="73">
        <f t="shared" si="42"/>
        <v>7.7</v>
      </c>
      <c r="J223" s="73">
        <v>6.3</v>
      </c>
      <c r="K223" s="73">
        <v>10</v>
      </c>
      <c r="L223" s="75">
        <f t="shared" si="43"/>
        <v>7.9</v>
      </c>
      <c r="M223" s="72">
        <f>IF('Indicator Data'!U226="No data","x",ROUND(IF('Indicator Data'!U226&gt;M$334,0,IF('Indicator Data'!U226&lt;M$333,10,(M$334-'Indicator Data'!U226)/(M$334-M$333)*10)),1))</f>
        <v>6.2</v>
      </c>
      <c r="N223" s="72">
        <v>2.8</v>
      </c>
      <c r="O223" s="72">
        <v>1.22</v>
      </c>
      <c r="P223" s="75">
        <f t="shared" si="44"/>
        <v>3.7</v>
      </c>
      <c r="Q223" s="72">
        <f>IF('Indicator Data'!X226="No data","x",ROUND(IF('Indicator Data'!X226&gt;Q$334,10,IF('Indicator Data'!X226&lt;Q$333,0,10-(Q$334-'Indicator Data'!X226)/(Q$334-Q$333)*10)),1))</f>
        <v>4.5999999999999996</v>
      </c>
      <c r="R223" s="75">
        <f t="shared" si="45"/>
        <v>4.5999999999999996</v>
      </c>
      <c r="S223" s="76">
        <f t="shared" si="46"/>
        <v>6</v>
      </c>
      <c r="T223" s="77">
        <f>IF(AND('Indicator Data'!AC226="No data",'Indicator Data'!AD226="No data",'Indicator Data'!AE226="No data",'Indicator Data'!AF226="No data"),0,SUM('Indicator Data'!AC226:AF226)/100)</f>
        <v>0</v>
      </c>
      <c r="U223" s="72">
        <f t="shared" si="47"/>
        <v>0</v>
      </c>
      <c r="V223" s="78">
        <f>IF('Indicator Data'!BF226="No data","x",T223*100/'Indicator Data'!BF226)</f>
        <v>0</v>
      </c>
      <c r="W223" s="72">
        <f t="shared" si="48"/>
        <v>0</v>
      </c>
      <c r="X223" s="79">
        <f t="shared" si="49"/>
        <v>0</v>
      </c>
      <c r="Y223" s="72">
        <f>IF('Indicator Data'!AK226="x","x",ROUND((PERCENTRANK('Indicator Data'!$AK$6:$AK$335,'Indicator Data'!AK226,2)*10),1))</f>
        <v>6.7</v>
      </c>
      <c r="Z223" s="72">
        <f>IF('Indicator Data'!AJ226="x","x",ROUND((PERCENTRANK('Indicator Data'!$AJ$6:$AJ$335,'Indicator Data'!AJ226,2)*10),1))</f>
        <v>7</v>
      </c>
      <c r="AA223" s="75">
        <f t="shared" si="50"/>
        <v>6.9</v>
      </c>
      <c r="AB223" s="72">
        <f>IF('Indicator Data'!Y226="No data","x",ROUND(IF('Indicator Data'!Y226&gt;AB$334,10,IF('Indicator Data'!Y226&lt;AB$333,0,10-(AB$334-'Indicator Data'!Y226)/(AB$334-AB$333)*10)),1))</f>
        <v>3.6</v>
      </c>
      <c r="AC223" s="72">
        <f>IF('Indicator Data'!AB226="No data","x",ROUND(IF('Indicator Data'!AB226&gt;AC$334,10,IF('Indicator Data'!AB226&lt;AC$333,0,10-(AC$334-'Indicator Data'!AB226)/(AC$334-AC$333)*10)),1))</f>
        <v>3.3</v>
      </c>
      <c r="AD223" s="72">
        <f>IF('Indicator Data'!AG226="No data","x",ROUND(IF('Indicator Data'!AG226&gt;AD$334,10,IF('Indicator Data'!AG226&lt;AD$333,0,10-(AD$334-'Indicator Data'!AG226)/(AD$334-AD$333)*10)),1))</f>
        <v>0.8</v>
      </c>
      <c r="AE223" s="75">
        <f t="shared" si="51"/>
        <v>2.6</v>
      </c>
      <c r="AF223" s="72">
        <f>IF('Indicator Data'!AM226="No data","x",ROUND(IF('Indicator Data'!AM226&gt;AF$334,10,IF('Indicator Data'!AM226&lt;AF$333,0,10-(AF$334-'Indicator Data'!AM226)/(AF$334-AF$333)*10)),1))</f>
        <v>7.8</v>
      </c>
      <c r="AG223" s="72">
        <f>IF('Indicator Data'!AN226="No data","x",ROUND(IF('Indicator Data'!AN226&gt;AG$334,0,IF('Indicator Data'!AN226&lt;AG$333,10,(AG$334-'Indicator Data'!AN226)/(AG$334-AG$333)*10)),1))</f>
        <v>1.6</v>
      </c>
      <c r="AH223" s="75">
        <f t="shared" si="52"/>
        <v>4.7</v>
      </c>
      <c r="AI223" s="72">
        <f>IF('Indicator Data'!AP226="No data","x",ROUND(IF('Indicator Data'!AP226&gt;AI$334,10,IF('Indicator Data'!AP226&lt;AI$333,0,10-(AI$334-'Indicator Data'!AP226)/(AI$334-AI$333)*10)),1))</f>
        <v>3.7</v>
      </c>
      <c r="AJ223" s="72">
        <f>IF('Indicator Data'!AR226="No data","x",ROUND(IF('Indicator Data'!AR226&gt;$AJ$334,10,IF('Indicator Data'!AR226&lt;$AJ$333,0,10-($AJ$334-'Indicator Data'!AR226)/($AJ$334-$AJ$333)*10)),1))</f>
        <v>6.6</v>
      </c>
      <c r="AK223" s="75">
        <f t="shared" si="53"/>
        <v>5.2</v>
      </c>
      <c r="AL223" s="79">
        <f t="shared" si="55"/>
        <v>5</v>
      </c>
      <c r="AM223" s="80">
        <f t="shared" si="54"/>
        <v>2.9</v>
      </c>
    </row>
    <row r="224" spans="1:39" ht="15.75" customHeight="1" x14ac:dyDescent="0.25">
      <c r="A224" s="47" t="s">
        <v>508</v>
      </c>
      <c r="B224" s="47" t="s">
        <v>554</v>
      </c>
      <c r="C224" s="47" t="s">
        <v>561</v>
      </c>
      <c r="D224" s="47" t="s">
        <v>562</v>
      </c>
      <c r="E224" s="72">
        <f>IF('Indicator Data'!O227="No data","x",ROUND(IF('Indicator Data'!O227&gt;E$334,10,IF('Indicator Data'!O227&lt;E$333,0,10-(E$334-'Indicator Data'!O227)/(E$334-E$333)*10)),1))</f>
        <v>5.6</v>
      </c>
      <c r="F224" s="73">
        <f>IF('Indicator Data'!P227="No data","x",ROUND(IF('Indicator Data'!P227^2&gt;F$334,10,IF('Indicator Data'!P227^2&lt;F$333,0,10-(F$334-'Indicator Data'!P227^2)/(F$334-F$333)*10)),1))</f>
        <v>7.7</v>
      </c>
      <c r="G224" s="81">
        <f>IF('Indicator Data'!Q227="No data","x",ROUND(IF('Indicator Data'!Q227^2&gt;G$334,10,IF('Indicator Data'!Q227^2&lt;G$333,0,10-(G$334-'Indicator Data'!Q227^2)/(G$334-G$333)*10)),1))</f>
        <v>8.6</v>
      </c>
      <c r="H224" s="81">
        <f>IF('Indicator Data'!R227="No data","x",ROUND(IF('Indicator Data'!R227&gt;H$334,10,IF('Indicator Data'!R227&lt;H$333,0,10-(H$334-'Indicator Data'!R227)/(H$334-H$333)*10)),1))</f>
        <v>5.7</v>
      </c>
      <c r="I224" s="73">
        <f t="shared" si="42"/>
        <v>7.2</v>
      </c>
      <c r="J224" s="73">
        <v>1</v>
      </c>
      <c r="K224" s="73">
        <v>10</v>
      </c>
      <c r="L224" s="75">
        <f t="shared" si="43"/>
        <v>7.3</v>
      </c>
      <c r="M224" s="72">
        <f>IF('Indicator Data'!U227="No data","x",ROUND(IF('Indicator Data'!U227&gt;M$334,0,IF('Indicator Data'!U227&lt;M$333,10,(M$334-'Indicator Data'!U227)/(M$334-M$333)*10)),1))</f>
        <v>6.5</v>
      </c>
      <c r="N224" s="72">
        <v>4</v>
      </c>
      <c r="O224" s="72">
        <v>1.87</v>
      </c>
      <c r="P224" s="75">
        <f t="shared" si="44"/>
        <v>4.4000000000000004</v>
      </c>
      <c r="Q224" s="72">
        <f>IF('Indicator Data'!X227="No data","x",ROUND(IF('Indicator Data'!X227&gt;Q$334,10,IF('Indicator Data'!X227&lt;Q$333,0,10-(Q$334-'Indicator Data'!X227)/(Q$334-Q$333)*10)),1))</f>
        <v>5.0999999999999996</v>
      </c>
      <c r="R224" s="75">
        <f t="shared" si="45"/>
        <v>5.0999999999999996</v>
      </c>
      <c r="S224" s="76">
        <f t="shared" si="46"/>
        <v>6</v>
      </c>
      <c r="T224" s="77">
        <f>IF(AND('Indicator Data'!AC227="No data",'Indicator Data'!AD227="No data",'Indicator Data'!AE227="No data",'Indicator Data'!AF227="No data"),0,SUM('Indicator Data'!AC227:AF227)/100)</f>
        <v>0</v>
      </c>
      <c r="U224" s="72">
        <f t="shared" si="47"/>
        <v>0</v>
      </c>
      <c r="V224" s="78">
        <f>IF('Indicator Data'!BF227="No data","x",T224*100/'Indicator Data'!BF227)</f>
        <v>0</v>
      </c>
      <c r="W224" s="72">
        <f t="shared" si="48"/>
        <v>0</v>
      </c>
      <c r="X224" s="79">
        <f t="shared" si="49"/>
        <v>0</v>
      </c>
      <c r="Y224" s="72">
        <f>IF('Indicator Data'!AK227="x","x",ROUND((PERCENTRANK('Indicator Data'!$AK$6:$AK$335,'Indicator Data'!AK227,2)*10),1))</f>
        <v>5.5</v>
      </c>
      <c r="Z224" s="72">
        <f>IF('Indicator Data'!AJ227="x","x",ROUND((PERCENTRANK('Indicator Data'!$AJ$6:$AJ$335,'Indicator Data'!AJ227,2)*10),1))</f>
        <v>5.5</v>
      </c>
      <c r="AA224" s="75">
        <f t="shared" si="50"/>
        <v>5.5</v>
      </c>
      <c r="AB224" s="72">
        <f>IF('Indicator Data'!Y227="No data","x",ROUND(IF('Indicator Data'!Y227&gt;AB$334,10,IF('Indicator Data'!Y227&lt;AB$333,0,10-(AB$334-'Indicator Data'!Y227)/(AB$334-AB$333)*10)),1))</f>
        <v>3.6</v>
      </c>
      <c r="AC224" s="72">
        <f>IF('Indicator Data'!AB227="No data","x",ROUND(IF('Indicator Data'!AB227&gt;AC$334,10,IF('Indicator Data'!AB227&lt;AC$333,0,10-(AC$334-'Indicator Data'!AB227)/(AC$334-AC$333)*10)),1))</f>
        <v>3.9</v>
      </c>
      <c r="AD224" s="72">
        <f>IF('Indicator Data'!AG227="No data","x",ROUND(IF('Indicator Data'!AG227&gt;AD$334,10,IF('Indicator Data'!AG227&lt;AD$333,0,10-(AD$334-'Indicator Data'!AG227)/(AD$334-AD$333)*10)),1))</f>
        <v>0.8</v>
      </c>
      <c r="AE224" s="75">
        <f t="shared" si="51"/>
        <v>2.8</v>
      </c>
      <c r="AF224" s="72">
        <f>IF('Indicator Data'!AM227="No data","x",ROUND(IF('Indicator Data'!AM227&gt;AF$334,10,IF('Indicator Data'!AM227&lt;AF$333,0,10-(AF$334-'Indicator Data'!AM227)/(AF$334-AF$333)*10)),1))</f>
        <v>6.4</v>
      </c>
      <c r="AG224" s="72">
        <f>IF('Indicator Data'!AN227="No data","x",ROUND(IF('Indicator Data'!AN227&gt;AG$334,0,IF('Indicator Data'!AN227&lt;AG$333,10,(AG$334-'Indicator Data'!AN227)/(AG$334-AG$333)*10)),1))</f>
        <v>1</v>
      </c>
      <c r="AH224" s="75">
        <f t="shared" si="52"/>
        <v>3.7</v>
      </c>
      <c r="AI224" s="72">
        <f>IF('Indicator Data'!AP227="No data","x",ROUND(IF('Indicator Data'!AP227&gt;AI$334,10,IF('Indicator Data'!AP227&lt;AI$333,0,10-(AI$334-'Indicator Data'!AP227)/(AI$334-AI$333)*10)),1))</f>
        <v>3.7</v>
      </c>
      <c r="AJ224" s="72">
        <f>IF('Indicator Data'!AR227="No data","x",ROUND(IF('Indicator Data'!AR227&gt;$AJ$334,10,IF('Indicator Data'!AR227&lt;$AJ$333,0,10-($AJ$334-'Indicator Data'!AR227)/($AJ$334-$AJ$333)*10)),1))</f>
        <v>5.9</v>
      </c>
      <c r="AK224" s="75">
        <f t="shared" si="53"/>
        <v>4.8</v>
      </c>
      <c r="AL224" s="79">
        <f t="shared" si="55"/>
        <v>4.3</v>
      </c>
      <c r="AM224" s="80">
        <f t="shared" si="54"/>
        <v>2.4</v>
      </c>
    </row>
    <row r="225" spans="1:39" ht="15.75" customHeight="1" x14ac:dyDescent="0.25">
      <c r="A225" s="47" t="s">
        <v>508</v>
      </c>
      <c r="B225" s="47" t="s">
        <v>554</v>
      </c>
      <c r="C225" s="47" t="s">
        <v>563</v>
      </c>
      <c r="D225" s="47" t="s">
        <v>564</v>
      </c>
      <c r="E225" s="72">
        <f>IF('Indicator Data'!O228="No data","x",ROUND(IF('Indicator Data'!O228&gt;E$334,10,IF('Indicator Data'!O228&lt;E$333,0,10-(E$334-'Indicator Data'!O228)/(E$334-E$333)*10)),1))</f>
        <v>6</v>
      </c>
      <c r="F225" s="73">
        <f>IF('Indicator Data'!P228="No data","x",ROUND(IF('Indicator Data'!P228^2&gt;F$334,10,IF('Indicator Data'!P228^2&lt;F$333,0,10-(F$334-'Indicator Data'!P228^2)/(F$334-F$333)*10)),1))</f>
        <v>7.5</v>
      </c>
      <c r="G225" s="81">
        <f>IF('Indicator Data'!Q228="No data","x",ROUND(IF('Indicator Data'!Q228^2&gt;G$334,10,IF('Indicator Data'!Q228^2&lt;G$333,0,10-(G$334-'Indicator Data'!Q228^2)/(G$334-G$333)*10)),1))</f>
        <v>8.1</v>
      </c>
      <c r="H225" s="81">
        <f>IF('Indicator Data'!R228="No data","x",ROUND(IF('Indicator Data'!R228&gt;H$334,10,IF('Indicator Data'!R228&lt;H$333,0,10-(H$334-'Indicator Data'!R228)/(H$334-H$333)*10)),1))</f>
        <v>7.9</v>
      </c>
      <c r="I225" s="73">
        <f t="shared" si="42"/>
        <v>8</v>
      </c>
      <c r="J225" s="73">
        <v>5.4</v>
      </c>
      <c r="K225" s="73">
        <v>10</v>
      </c>
      <c r="L225" s="75">
        <f t="shared" si="43"/>
        <v>7.9</v>
      </c>
      <c r="M225" s="72">
        <f>IF('Indicator Data'!U228="No data","x",ROUND(IF('Indicator Data'!U228&gt;M$334,0,IF('Indicator Data'!U228&lt;M$333,10,(M$334-'Indicator Data'!U228)/(M$334-M$333)*10)),1))</f>
        <v>5.5</v>
      </c>
      <c r="N225" s="72">
        <v>3.6</v>
      </c>
      <c r="O225" s="72">
        <v>1.57</v>
      </c>
      <c r="P225" s="75">
        <f t="shared" si="44"/>
        <v>3.7</v>
      </c>
      <c r="Q225" s="72">
        <f>IF('Indicator Data'!X228="No data","x",ROUND(IF('Indicator Data'!X228&gt;Q$334,10,IF('Indicator Data'!X228&lt;Q$333,0,10-(Q$334-'Indicator Data'!X228)/(Q$334-Q$333)*10)),1))</f>
        <v>5.0999999999999996</v>
      </c>
      <c r="R225" s="75">
        <f t="shared" si="45"/>
        <v>5.0999999999999996</v>
      </c>
      <c r="S225" s="76">
        <f t="shared" si="46"/>
        <v>6.2</v>
      </c>
      <c r="T225" s="77">
        <f>IF(AND('Indicator Data'!AC228="No data",'Indicator Data'!AD228="No data",'Indicator Data'!AE228="No data",'Indicator Data'!AF228="No data"),0,SUM('Indicator Data'!AC228:AF228)/100)</f>
        <v>0</v>
      </c>
      <c r="U225" s="72">
        <f t="shared" si="47"/>
        <v>0</v>
      </c>
      <c r="V225" s="78">
        <f>IF('Indicator Data'!BF228="No data","x",T225*100/'Indicator Data'!BF228)</f>
        <v>0</v>
      </c>
      <c r="W225" s="72">
        <f t="shared" si="48"/>
        <v>0</v>
      </c>
      <c r="X225" s="79">
        <f t="shared" si="49"/>
        <v>0</v>
      </c>
      <c r="Y225" s="72">
        <f>IF('Indicator Data'!AK228="x","x",ROUND((PERCENTRANK('Indicator Data'!$AK$6:$AK$335,'Indicator Data'!AK228,2)*10),1))</f>
        <v>3.8</v>
      </c>
      <c r="Z225" s="72">
        <f>IF('Indicator Data'!AJ228="x","x",ROUND((PERCENTRANK('Indicator Data'!$AJ$6:$AJ$335,'Indicator Data'!AJ228,2)*10),1))</f>
        <v>3.8</v>
      </c>
      <c r="AA225" s="75">
        <f t="shared" si="50"/>
        <v>3.8</v>
      </c>
      <c r="AB225" s="72">
        <f>IF('Indicator Data'!Y228="No data","x",ROUND(IF('Indicator Data'!Y228&gt;AB$334,10,IF('Indicator Data'!Y228&lt;AB$333,0,10-(AB$334-'Indicator Data'!Y228)/(AB$334-AB$333)*10)),1))</f>
        <v>4.2</v>
      </c>
      <c r="AC225" s="72">
        <f>IF('Indicator Data'!AB228="No data","x",ROUND(IF('Indicator Data'!AB228&gt;AC$334,10,IF('Indicator Data'!AB228&lt;AC$333,0,10-(AC$334-'Indicator Data'!AB228)/(AC$334-AC$333)*10)),1))</f>
        <v>4.2</v>
      </c>
      <c r="AD225" s="72">
        <f>IF('Indicator Data'!AG228="No data","x",ROUND(IF('Indicator Data'!AG228&gt;AD$334,10,IF('Indicator Data'!AG228&lt;AD$333,0,10-(AD$334-'Indicator Data'!AG228)/(AD$334-AD$333)*10)),1))</f>
        <v>1.3</v>
      </c>
      <c r="AE225" s="75">
        <f t="shared" si="51"/>
        <v>3.2</v>
      </c>
      <c r="AF225" s="72">
        <f>IF('Indicator Data'!AM228="No data","x",ROUND(IF('Indicator Data'!AM228&gt;AF$334,10,IF('Indicator Data'!AM228&lt;AF$333,0,10-(AF$334-'Indicator Data'!AM228)/(AF$334-AF$333)*10)),1))</f>
        <v>5.3</v>
      </c>
      <c r="AG225" s="72">
        <f>IF('Indicator Data'!AN228="No data","x",ROUND(IF('Indicator Data'!AN228&gt;AG$334,0,IF('Indicator Data'!AN228&lt;AG$333,10,(AG$334-'Indicator Data'!AN228)/(AG$334-AG$333)*10)),1))</f>
        <v>1.4</v>
      </c>
      <c r="AH225" s="75">
        <f t="shared" si="52"/>
        <v>3.4</v>
      </c>
      <c r="AI225" s="72">
        <f>IF('Indicator Data'!AP228="No data","x",ROUND(IF('Indicator Data'!AP228&gt;AI$334,10,IF('Indicator Data'!AP228&lt;AI$333,0,10-(AI$334-'Indicator Data'!AP228)/(AI$334-AI$333)*10)),1))</f>
        <v>4</v>
      </c>
      <c r="AJ225" s="72">
        <f>IF('Indicator Data'!AR228="No data","x",ROUND(IF('Indicator Data'!AR228&gt;$AJ$334,10,IF('Indicator Data'!AR228&lt;$AJ$333,0,10-($AJ$334-'Indicator Data'!AR228)/($AJ$334-$AJ$333)*10)),1))</f>
        <v>6</v>
      </c>
      <c r="AK225" s="75">
        <f t="shared" si="53"/>
        <v>5</v>
      </c>
      <c r="AL225" s="79">
        <f t="shared" si="55"/>
        <v>3.9</v>
      </c>
      <c r="AM225" s="80">
        <f t="shared" si="54"/>
        <v>2.2000000000000002</v>
      </c>
    </row>
    <row r="226" spans="1:39" ht="15.75" customHeight="1" x14ac:dyDescent="0.25">
      <c r="A226" s="47" t="s">
        <v>508</v>
      </c>
      <c r="B226" s="47" t="s">
        <v>554</v>
      </c>
      <c r="C226" s="47" t="s">
        <v>565</v>
      </c>
      <c r="D226" s="47" t="s">
        <v>566</v>
      </c>
      <c r="E226" s="72">
        <f>IF('Indicator Data'!O229="No data","x",ROUND(IF('Indicator Data'!O229&gt;E$334,10,IF('Indicator Data'!O229&lt;E$333,0,10-(E$334-'Indicator Data'!O229)/(E$334-E$333)*10)),1))</f>
        <v>6.4</v>
      </c>
      <c r="F226" s="73">
        <f>IF('Indicator Data'!P229="No data","x",ROUND(IF('Indicator Data'!P229^2&gt;F$334,10,IF('Indicator Data'!P229^2&lt;F$333,0,10-(F$334-'Indicator Data'!P229^2)/(F$334-F$333)*10)),1))</f>
        <v>8.1</v>
      </c>
      <c r="G226" s="81">
        <f>IF('Indicator Data'!Q229="No data","x",ROUND(IF('Indicator Data'!Q229^2&gt;G$334,10,IF('Indicator Data'!Q229^2&lt;G$333,0,10-(G$334-'Indicator Data'!Q229^2)/(G$334-G$333)*10)),1))</f>
        <v>8.6999999999999993</v>
      </c>
      <c r="H226" s="81">
        <f>IF('Indicator Data'!R229="No data","x",ROUND(IF('Indicator Data'!R229&gt;H$334,10,IF('Indicator Data'!R229&lt;H$333,0,10-(H$334-'Indicator Data'!R229)/(H$334-H$333)*10)),1))</f>
        <v>9.6</v>
      </c>
      <c r="I226" s="73">
        <f t="shared" si="42"/>
        <v>9.1999999999999993</v>
      </c>
      <c r="J226" s="73">
        <v>6.1</v>
      </c>
      <c r="K226" s="73">
        <v>9.8000000000000007</v>
      </c>
      <c r="L226" s="75">
        <f t="shared" si="43"/>
        <v>8.3000000000000007</v>
      </c>
      <c r="M226" s="72">
        <f>IF('Indicator Data'!U229="No data","x",ROUND(IF('Indicator Data'!U229&gt;M$334,0,IF('Indicator Data'!U229&lt;M$333,10,(M$334-'Indicator Data'!U229)/(M$334-M$333)*10)),1))</f>
        <v>1.5</v>
      </c>
      <c r="N226" s="72">
        <v>1.7</v>
      </c>
      <c r="O226" s="72">
        <v>0.8</v>
      </c>
      <c r="P226" s="75">
        <f t="shared" si="44"/>
        <v>1.3</v>
      </c>
      <c r="Q226" s="72">
        <f>IF('Indicator Data'!X229="No data","x",ROUND(IF('Indicator Data'!X229&gt;Q$334,10,IF('Indicator Data'!X229&lt;Q$333,0,10-(Q$334-'Indicator Data'!X229)/(Q$334-Q$333)*10)),1))</f>
        <v>5.0999999999999996</v>
      </c>
      <c r="R226" s="75">
        <f t="shared" si="45"/>
        <v>5.0999999999999996</v>
      </c>
      <c r="S226" s="76">
        <f t="shared" si="46"/>
        <v>5.8</v>
      </c>
      <c r="T226" s="77">
        <f>IF(AND('Indicator Data'!AC229="No data",'Indicator Data'!AD229="No data",'Indicator Data'!AE229="No data",'Indicator Data'!AF229="No data"),0,SUM('Indicator Data'!AC229:AF229)/100)</f>
        <v>0</v>
      </c>
      <c r="U226" s="72">
        <f t="shared" si="47"/>
        <v>0</v>
      </c>
      <c r="V226" s="78">
        <f>IF('Indicator Data'!BF229="No data","x",T226*100/'Indicator Data'!BF229)</f>
        <v>0</v>
      </c>
      <c r="W226" s="72">
        <f t="shared" si="48"/>
        <v>0</v>
      </c>
      <c r="X226" s="79">
        <f t="shared" si="49"/>
        <v>0</v>
      </c>
      <c r="Y226" s="72">
        <f>IF('Indicator Data'!AK229="x","x",ROUND((PERCENTRANK('Indicator Data'!$AK$6:$AK$335,'Indicator Data'!AK229,2)*10),1))</f>
        <v>6.7</v>
      </c>
      <c r="Z226" s="72">
        <f>IF('Indicator Data'!AJ229="x","x",ROUND((PERCENTRANK('Indicator Data'!$AJ$6:$AJ$335,'Indicator Data'!AJ229,2)*10),1))</f>
        <v>6.9</v>
      </c>
      <c r="AA226" s="75">
        <f t="shared" si="50"/>
        <v>6.8</v>
      </c>
      <c r="AB226" s="72">
        <f>IF('Indicator Data'!Y229="No data","x",ROUND(IF('Indicator Data'!Y229&gt;AB$334,10,IF('Indicator Data'!Y229&lt;AB$333,0,10-(AB$334-'Indicator Data'!Y229)/(AB$334-AB$333)*10)),1))</f>
        <v>4.3</v>
      </c>
      <c r="AC226" s="72">
        <f>IF('Indicator Data'!AB229="No data","x",ROUND(IF('Indicator Data'!AB229&gt;AC$334,10,IF('Indicator Data'!AB229&lt;AC$333,0,10-(AC$334-'Indicator Data'!AB229)/(AC$334-AC$333)*10)),1))</f>
        <v>4.4000000000000004</v>
      </c>
      <c r="AD226" s="72">
        <f>IF('Indicator Data'!AG229="No data","x",ROUND(IF('Indicator Data'!AG229&gt;AD$334,10,IF('Indicator Data'!AG229&lt;AD$333,0,10-(AD$334-'Indicator Data'!AG229)/(AD$334-AD$333)*10)),1))</f>
        <v>1</v>
      </c>
      <c r="AE226" s="75">
        <f t="shared" si="51"/>
        <v>3.2</v>
      </c>
      <c r="AF226" s="72">
        <f>IF('Indicator Data'!AM229="No data","x",ROUND(IF('Indicator Data'!AM229&gt;AF$334,10,IF('Indicator Data'!AM229&lt;AF$333,0,10-(AF$334-'Indicator Data'!AM229)/(AF$334-AF$333)*10)),1))</f>
        <v>7</v>
      </c>
      <c r="AG226" s="72">
        <f>IF('Indicator Data'!AN229="No data","x",ROUND(IF('Indicator Data'!AN229&gt;AG$334,0,IF('Indicator Data'!AN229&lt;AG$333,10,(AG$334-'Indicator Data'!AN229)/(AG$334-AG$333)*10)),1))</f>
        <v>1</v>
      </c>
      <c r="AH226" s="75">
        <f t="shared" si="52"/>
        <v>4</v>
      </c>
      <c r="AI226" s="72">
        <f>IF('Indicator Data'!AP229="No data","x",ROUND(IF('Indicator Data'!AP229&gt;AI$334,10,IF('Indicator Data'!AP229&lt;AI$333,0,10-(AI$334-'Indicator Data'!AP229)/(AI$334-AI$333)*10)),1))</f>
        <v>5.7</v>
      </c>
      <c r="AJ226" s="72">
        <f>IF('Indicator Data'!AR229="No data","x",ROUND(IF('Indicator Data'!AR229&gt;$AJ$334,10,IF('Indicator Data'!AR229&lt;$AJ$333,0,10-($AJ$334-'Indicator Data'!AR229)/($AJ$334-$AJ$333)*10)),1))</f>
        <v>8.1999999999999993</v>
      </c>
      <c r="AK226" s="75">
        <f t="shared" si="53"/>
        <v>7</v>
      </c>
      <c r="AL226" s="79">
        <f t="shared" si="55"/>
        <v>5.5</v>
      </c>
      <c r="AM226" s="80">
        <f t="shared" si="54"/>
        <v>3.2</v>
      </c>
    </row>
    <row r="227" spans="1:39" ht="15.75" customHeight="1" x14ac:dyDescent="0.25">
      <c r="A227" s="47" t="s">
        <v>508</v>
      </c>
      <c r="B227" s="47" t="s">
        <v>554</v>
      </c>
      <c r="C227" s="47" t="s">
        <v>567</v>
      </c>
      <c r="D227" s="47" t="s">
        <v>568</v>
      </c>
      <c r="E227" s="72">
        <f>IF('Indicator Data'!O230="No data","x",ROUND(IF('Indicator Data'!O230&gt;E$334,10,IF('Indicator Data'!O230&lt;E$333,0,10-(E$334-'Indicator Data'!O230)/(E$334-E$333)*10)),1))</f>
        <v>6</v>
      </c>
      <c r="F227" s="73">
        <f>IF('Indicator Data'!P230="No data","x",ROUND(IF('Indicator Data'!P230^2&gt;F$334,10,IF('Indicator Data'!P230^2&lt;F$333,0,10-(F$334-'Indicator Data'!P230^2)/(F$334-F$333)*10)),1))</f>
        <v>8.4</v>
      </c>
      <c r="G227" s="81">
        <f>IF('Indicator Data'!Q230="No data","x",ROUND(IF('Indicator Data'!Q230^2&gt;G$334,10,IF('Indicator Data'!Q230^2&lt;G$333,0,10-(G$334-'Indicator Data'!Q230^2)/(G$334-G$333)*10)),1))</f>
        <v>8.5</v>
      </c>
      <c r="H227" s="81">
        <f>IF('Indicator Data'!R230="No data","x",ROUND(IF('Indicator Data'!R230&gt;H$334,10,IF('Indicator Data'!R230&lt;H$333,0,10-(H$334-'Indicator Data'!R230)/(H$334-H$333)*10)),1))</f>
        <v>9.4</v>
      </c>
      <c r="I227" s="73">
        <f t="shared" si="42"/>
        <v>9</v>
      </c>
      <c r="J227" s="73">
        <v>3.2</v>
      </c>
      <c r="K227" s="73">
        <v>10</v>
      </c>
      <c r="L227" s="75">
        <f t="shared" si="43"/>
        <v>8.1</v>
      </c>
      <c r="M227" s="72">
        <f>IF('Indicator Data'!U230="No data","x",ROUND(IF('Indicator Data'!U230&gt;M$334,0,IF('Indicator Data'!U230&lt;M$333,10,(M$334-'Indicator Data'!U230)/(M$334-M$333)*10)),1))</f>
        <v>8.6999999999999993</v>
      </c>
      <c r="N227" s="72">
        <v>6.1</v>
      </c>
      <c r="O227" s="72">
        <v>2.64</v>
      </c>
      <c r="P227" s="75">
        <f t="shared" si="44"/>
        <v>6.4</v>
      </c>
      <c r="Q227" s="72">
        <f>IF('Indicator Data'!X230="No data","x",ROUND(IF('Indicator Data'!X230&gt;Q$334,10,IF('Indicator Data'!X230&lt;Q$333,0,10-(Q$334-'Indicator Data'!X230)/(Q$334-Q$333)*10)),1))</f>
        <v>5.0999999999999996</v>
      </c>
      <c r="R227" s="75">
        <f t="shared" si="45"/>
        <v>5.0999999999999996</v>
      </c>
      <c r="S227" s="76">
        <f t="shared" si="46"/>
        <v>6.9</v>
      </c>
      <c r="T227" s="77">
        <f>IF(AND('Indicator Data'!AC230="No data",'Indicator Data'!AD230="No data",'Indicator Data'!AE230="No data",'Indicator Data'!AF230="No data"),0,SUM('Indicator Data'!AC230:AF230)/100)</f>
        <v>0</v>
      </c>
      <c r="U227" s="72">
        <f t="shared" si="47"/>
        <v>0</v>
      </c>
      <c r="V227" s="78">
        <f>IF('Indicator Data'!BF230="No data","x",T227*100/'Indicator Data'!BF230)</f>
        <v>0</v>
      </c>
      <c r="W227" s="72">
        <f t="shared" si="48"/>
        <v>0</v>
      </c>
      <c r="X227" s="79">
        <f t="shared" si="49"/>
        <v>0</v>
      </c>
      <c r="Y227" s="72">
        <f>IF('Indicator Data'!AK230="x","x",ROUND((PERCENTRANK('Indicator Data'!$AK$6:$AK$335,'Indicator Data'!AK230,2)*10),1))</f>
        <v>7.6</v>
      </c>
      <c r="Z227" s="72">
        <f>IF('Indicator Data'!AJ230="x","x",ROUND((PERCENTRANK('Indicator Data'!$AJ$6:$AJ$335,'Indicator Data'!AJ230,2)*10),1))</f>
        <v>8</v>
      </c>
      <c r="AA227" s="75">
        <f t="shared" si="50"/>
        <v>7.8</v>
      </c>
      <c r="AB227" s="72">
        <f>IF('Indicator Data'!Y230="No data","x",ROUND(IF('Indicator Data'!Y230&gt;AB$334,10,IF('Indicator Data'!Y230&lt;AB$333,0,10-(AB$334-'Indicator Data'!Y230)/(AB$334-AB$333)*10)),1))</f>
        <v>2.5</v>
      </c>
      <c r="AC227" s="72">
        <f>IF('Indicator Data'!AB230="No data","x",ROUND(IF('Indicator Data'!AB230&gt;AC$334,10,IF('Indicator Data'!AB230&lt;AC$333,0,10-(AC$334-'Indicator Data'!AB230)/(AC$334-AC$333)*10)),1))</f>
        <v>4.9000000000000004</v>
      </c>
      <c r="AD227" s="72">
        <f>IF('Indicator Data'!AG230="No data","x",ROUND(IF('Indicator Data'!AG230&gt;AD$334,10,IF('Indicator Data'!AG230&lt;AD$333,0,10-(AD$334-'Indicator Data'!AG230)/(AD$334-AD$333)*10)),1))</f>
        <v>1.2</v>
      </c>
      <c r="AE227" s="75">
        <f t="shared" si="51"/>
        <v>2.9</v>
      </c>
      <c r="AF227" s="72">
        <f>IF('Indicator Data'!AM230="No data","x",ROUND(IF('Indicator Data'!AM230&gt;AF$334,10,IF('Indicator Data'!AM230&lt;AF$333,0,10-(AF$334-'Indicator Data'!AM230)/(AF$334-AF$333)*10)),1))</f>
        <v>6.8</v>
      </c>
      <c r="AG227" s="72">
        <f>IF('Indicator Data'!AN230="No data","x",ROUND(IF('Indicator Data'!AN230&gt;AG$334,0,IF('Indicator Data'!AN230&lt;AG$333,10,(AG$334-'Indicator Data'!AN230)/(AG$334-AG$333)*10)),1))</f>
        <v>0</v>
      </c>
      <c r="AH227" s="75">
        <f t="shared" si="52"/>
        <v>3.4</v>
      </c>
      <c r="AI227" s="72">
        <f>IF('Indicator Data'!AP230="No data","x",ROUND(IF('Indicator Data'!AP230&gt;AI$334,10,IF('Indicator Data'!AP230&lt;AI$333,0,10-(AI$334-'Indicator Data'!AP230)/(AI$334-AI$333)*10)),1))</f>
        <v>5.4</v>
      </c>
      <c r="AJ227" s="72">
        <f>IF('Indicator Data'!AR230="No data","x",ROUND(IF('Indicator Data'!AR230&gt;$AJ$334,10,IF('Indicator Data'!AR230&lt;$AJ$333,0,10-($AJ$334-'Indicator Data'!AR230)/($AJ$334-$AJ$333)*10)),1))</f>
        <v>7.9</v>
      </c>
      <c r="AK227" s="75">
        <f t="shared" si="53"/>
        <v>6.7</v>
      </c>
      <c r="AL227" s="79">
        <f t="shared" si="55"/>
        <v>5.6</v>
      </c>
      <c r="AM227" s="80">
        <f t="shared" si="54"/>
        <v>3.3</v>
      </c>
    </row>
    <row r="228" spans="1:39" ht="15.75" customHeight="1" x14ac:dyDescent="0.25">
      <c r="A228" s="47" t="s">
        <v>508</v>
      </c>
      <c r="B228" s="47" t="s">
        <v>554</v>
      </c>
      <c r="C228" s="47" t="s">
        <v>569</v>
      </c>
      <c r="D228" s="47" t="s">
        <v>570</v>
      </c>
      <c r="E228" s="72">
        <f>IF('Indicator Data'!O231="No data","x",ROUND(IF('Indicator Data'!O231&gt;E$334,10,IF('Indicator Data'!O231&lt;E$333,0,10-(E$334-'Indicator Data'!O231)/(E$334-E$333)*10)),1))</f>
        <v>5.4</v>
      </c>
      <c r="F228" s="73">
        <f>IF('Indicator Data'!P231="No data","x",ROUND(IF('Indicator Data'!P231^2&gt;F$334,10,IF('Indicator Data'!P231^2&lt;F$333,0,10-(F$334-'Indicator Data'!P231^2)/(F$334-F$333)*10)),1))</f>
        <v>4</v>
      </c>
      <c r="G228" s="81">
        <f>IF('Indicator Data'!Q231="No data","x",ROUND(IF('Indicator Data'!Q231^2&gt;G$334,10,IF('Indicator Data'!Q231^2&lt;G$333,0,10-(G$334-'Indicator Data'!Q231^2)/(G$334-G$333)*10)),1))</f>
        <v>7.8</v>
      </c>
      <c r="H228" s="81">
        <f>IF('Indicator Data'!R231="No data","x",ROUND(IF('Indicator Data'!R231&gt;H$334,10,IF('Indicator Data'!R231&lt;H$333,0,10-(H$334-'Indicator Data'!R231)/(H$334-H$333)*10)),1))</f>
        <v>5.4</v>
      </c>
      <c r="I228" s="73">
        <f t="shared" si="42"/>
        <v>6.6</v>
      </c>
      <c r="J228" s="73">
        <v>3</v>
      </c>
      <c r="K228" s="73">
        <v>10</v>
      </c>
      <c r="L228" s="75">
        <f t="shared" si="43"/>
        <v>6.7</v>
      </c>
      <c r="M228" s="72">
        <f>IF('Indicator Data'!U231="No data","x",ROUND(IF('Indicator Data'!U231&gt;M$334,0,IF('Indicator Data'!U231&lt;M$333,10,(M$334-'Indicator Data'!U231)/(M$334-M$333)*10)),1))</f>
        <v>8</v>
      </c>
      <c r="N228" s="72">
        <v>10</v>
      </c>
      <c r="O228" s="72">
        <v>6.26</v>
      </c>
      <c r="P228" s="75">
        <f t="shared" si="44"/>
        <v>8.6</v>
      </c>
      <c r="Q228" s="72">
        <f>IF('Indicator Data'!X231="No data","x",ROUND(IF('Indicator Data'!X231&gt;Q$334,10,IF('Indicator Data'!X231&lt;Q$333,0,10-(Q$334-'Indicator Data'!X231)/(Q$334-Q$333)*10)),1))</f>
        <v>4.5</v>
      </c>
      <c r="R228" s="75">
        <f t="shared" si="45"/>
        <v>4.5</v>
      </c>
      <c r="S228" s="76">
        <f t="shared" si="46"/>
        <v>6.6</v>
      </c>
      <c r="T228" s="77">
        <f>IF(AND('Indicator Data'!AC231="No data",'Indicator Data'!AD231="No data",'Indicator Data'!AE231="No data",'Indicator Data'!AF231="No data"),0,SUM('Indicator Data'!AC231:AF231)/100)</f>
        <v>0</v>
      </c>
      <c r="U228" s="72">
        <f t="shared" si="47"/>
        <v>0</v>
      </c>
      <c r="V228" s="78">
        <f>IF('Indicator Data'!BF231="No data","x",T228*100/'Indicator Data'!BF231)</f>
        <v>0</v>
      </c>
      <c r="W228" s="72">
        <f t="shared" si="48"/>
        <v>0</v>
      </c>
      <c r="X228" s="79">
        <f t="shared" si="49"/>
        <v>0</v>
      </c>
      <c r="Y228" s="72">
        <f>IF('Indicator Data'!AK231="x","x",ROUND((PERCENTRANK('Indicator Data'!$AK$6:$AK$335,'Indicator Data'!AK231,2)*10),1))</f>
        <v>1.9</v>
      </c>
      <c r="Z228" s="72">
        <f>IF('Indicator Data'!AJ231="x","x",ROUND((PERCENTRANK('Indicator Data'!$AJ$6:$AJ$335,'Indicator Data'!AJ231,2)*10),1))</f>
        <v>1.9</v>
      </c>
      <c r="AA228" s="75">
        <f t="shared" si="50"/>
        <v>1.9</v>
      </c>
      <c r="AB228" s="72">
        <f>IF('Indicator Data'!Y231="No data","x",ROUND(IF('Indicator Data'!Y231&gt;AB$334,10,IF('Indicator Data'!Y231&lt;AB$333,0,10-(AB$334-'Indicator Data'!Y231)/(AB$334-AB$333)*10)),1))</f>
        <v>2.8</v>
      </c>
      <c r="AC228" s="72">
        <f>IF('Indicator Data'!AB231="No data","x",ROUND(IF('Indicator Data'!AB231&gt;AC$334,10,IF('Indicator Data'!AB231&lt;AC$333,0,10-(AC$334-'Indicator Data'!AB231)/(AC$334-AC$333)*10)),1))</f>
        <v>5.2</v>
      </c>
      <c r="AD228" s="72">
        <f>IF('Indicator Data'!AG231="No data","x",ROUND(IF('Indicator Data'!AG231&gt;AD$334,10,IF('Indicator Data'!AG231&lt;AD$333,0,10-(AD$334-'Indicator Data'!AG231)/(AD$334-AD$333)*10)),1))</f>
        <v>0.6</v>
      </c>
      <c r="AE228" s="75">
        <f t="shared" si="51"/>
        <v>2.9</v>
      </c>
      <c r="AF228" s="72">
        <f>IF('Indicator Data'!AM231="No data","x",ROUND(IF('Indicator Data'!AM231&gt;AF$334,10,IF('Indicator Data'!AM231&lt;AF$333,0,10-(AF$334-'Indicator Data'!AM231)/(AF$334-AF$333)*10)),1))</f>
        <v>4.5999999999999996</v>
      </c>
      <c r="AG228" s="72">
        <f>IF('Indicator Data'!AN231="No data","x",ROUND(IF('Indicator Data'!AN231&gt;AG$334,0,IF('Indicator Data'!AN231&lt;AG$333,10,(AG$334-'Indicator Data'!AN231)/(AG$334-AG$333)*10)),1))</f>
        <v>1.4</v>
      </c>
      <c r="AH228" s="75">
        <f t="shared" si="52"/>
        <v>3</v>
      </c>
      <c r="AI228" s="72">
        <f>IF('Indicator Data'!AP231="No data","x",ROUND(IF('Indicator Data'!AP231&gt;AI$334,10,IF('Indicator Data'!AP231&lt;AI$333,0,10-(AI$334-'Indicator Data'!AP231)/(AI$334-AI$333)*10)),1))</f>
        <v>4.2</v>
      </c>
      <c r="AJ228" s="72">
        <f>IF('Indicator Data'!AR231="No data","x",ROUND(IF('Indicator Data'!AR231&gt;$AJ$334,10,IF('Indicator Data'!AR231&lt;$AJ$333,0,10-($AJ$334-'Indicator Data'!AR231)/($AJ$334-$AJ$333)*10)),1))</f>
        <v>4.2</v>
      </c>
      <c r="AK228" s="75">
        <f t="shared" si="53"/>
        <v>4.2</v>
      </c>
      <c r="AL228" s="79">
        <f t="shared" si="55"/>
        <v>3</v>
      </c>
      <c r="AM228" s="80">
        <f t="shared" si="54"/>
        <v>1.6</v>
      </c>
    </row>
    <row r="229" spans="1:39" ht="15.75" customHeight="1" x14ac:dyDescent="0.25">
      <c r="A229" s="47" t="s">
        <v>508</v>
      </c>
      <c r="B229" s="47" t="s">
        <v>554</v>
      </c>
      <c r="C229" s="47" t="s">
        <v>571</v>
      </c>
      <c r="D229" s="47" t="s">
        <v>572</v>
      </c>
      <c r="E229" s="72">
        <f>IF('Indicator Data'!O232="No data","x",ROUND(IF('Indicator Data'!O232&gt;E$334,10,IF('Indicator Data'!O232&lt;E$333,0,10-(E$334-'Indicator Data'!O232)/(E$334-E$333)*10)),1))</f>
        <v>5.0999999999999996</v>
      </c>
      <c r="F229" s="73">
        <f>IF('Indicator Data'!P232="No data","x",ROUND(IF('Indicator Data'!P232^2&gt;F$334,10,IF('Indicator Data'!P232^2&lt;F$333,0,10-(F$334-'Indicator Data'!P232^2)/(F$334-F$333)*10)),1))</f>
        <v>0</v>
      </c>
      <c r="G229" s="81">
        <f>IF('Indicator Data'!Q232="No data","x",ROUND(IF('Indicator Data'!Q232^2&gt;G$334,10,IF('Indicator Data'!Q232^2&lt;G$333,0,10-(G$334-'Indicator Data'!Q232^2)/(G$334-G$333)*10)),1))</f>
        <v>7.4</v>
      </c>
      <c r="H229" s="81">
        <f>IF('Indicator Data'!R232="No data","x",ROUND(IF('Indicator Data'!R232&gt;H$334,10,IF('Indicator Data'!R232&lt;H$333,0,10-(H$334-'Indicator Data'!R232)/(H$334-H$333)*10)),1))</f>
        <v>3.2</v>
      </c>
      <c r="I229" s="73">
        <f t="shared" si="42"/>
        <v>5.3</v>
      </c>
      <c r="J229" s="73">
        <v>2.7</v>
      </c>
      <c r="K229" s="73">
        <v>10</v>
      </c>
      <c r="L229" s="75">
        <f t="shared" si="43"/>
        <v>6</v>
      </c>
      <c r="M229" s="72">
        <f>IF('Indicator Data'!U232="No data","x",ROUND(IF('Indicator Data'!U232&gt;M$334,0,IF('Indicator Data'!U232&lt;M$333,10,(M$334-'Indicator Data'!U232)/(M$334-M$333)*10)),1))</f>
        <v>7.8</v>
      </c>
      <c r="N229" s="72">
        <v>4.2</v>
      </c>
      <c r="O229" s="72">
        <v>9.81</v>
      </c>
      <c r="P229" s="75">
        <f t="shared" si="44"/>
        <v>8</v>
      </c>
      <c r="Q229" s="72">
        <f>IF('Indicator Data'!X232="No data","x",ROUND(IF('Indicator Data'!X232&gt;Q$334,10,IF('Indicator Data'!X232&lt;Q$333,0,10-(Q$334-'Indicator Data'!X232)/(Q$334-Q$333)*10)),1))</f>
        <v>4.9000000000000004</v>
      </c>
      <c r="R229" s="75">
        <f t="shared" si="45"/>
        <v>4.9000000000000004</v>
      </c>
      <c r="S229" s="76">
        <f t="shared" si="46"/>
        <v>6.2</v>
      </c>
      <c r="T229" s="77">
        <f>IF(AND('Indicator Data'!AC232="No data",'Indicator Data'!AD232="No data",'Indicator Data'!AE232="No data",'Indicator Data'!AF232="No data"),0,SUM('Indicator Data'!AC232:AF232)/100)</f>
        <v>0</v>
      </c>
      <c r="U229" s="72">
        <f t="shared" si="47"/>
        <v>0</v>
      </c>
      <c r="V229" s="78">
        <f>IF('Indicator Data'!BF232="No data","x",T229*100/'Indicator Data'!BF232)</f>
        <v>0</v>
      </c>
      <c r="W229" s="72">
        <f t="shared" si="48"/>
        <v>0</v>
      </c>
      <c r="X229" s="79">
        <f t="shared" si="49"/>
        <v>0</v>
      </c>
      <c r="Y229" s="72">
        <f>IF('Indicator Data'!AK232="x","x",ROUND((PERCENTRANK('Indicator Data'!$AK$6:$AK$335,'Indicator Data'!AK232,2)*10),1))</f>
        <v>3.5</v>
      </c>
      <c r="Z229" s="72">
        <f>IF('Indicator Data'!AJ232="x","x",ROUND((PERCENTRANK('Indicator Data'!$AJ$6:$AJ$335,'Indicator Data'!AJ232,2)*10),1))</f>
        <v>3.6</v>
      </c>
      <c r="AA229" s="75">
        <f t="shared" si="50"/>
        <v>3.6</v>
      </c>
      <c r="AB229" s="72">
        <f>IF('Indicator Data'!Y232="No data","x",ROUND(IF('Indicator Data'!Y232&gt;AB$334,10,IF('Indicator Data'!Y232&lt;AB$333,0,10-(AB$334-'Indicator Data'!Y232)/(AB$334-AB$333)*10)),1))</f>
        <v>3</v>
      </c>
      <c r="AC229" s="72">
        <f>IF('Indicator Data'!AB232="No data","x",ROUND(IF('Indicator Data'!AB232&gt;AC$334,10,IF('Indicator Data'!AB232&lt;AC$333,0,10-(AC$334-'Indicator Data'!AB232)/(AC$334-AC$333)*10)),1))</f>
        <v>5.5</v>
      </c>
      <c r="AD229" s="72">
        <f>IF('Indicator Data'!AG232="No data","x",ROUND(IF('Indicator Data'!AG232&gt;AD$334,10,IF('Indicator Data'!AG232&lt;AD$333,0,10-(AD$334-'Indicator Data'!AG232)/(AD$334-AD$333)*10)),1))</f>
        <v>0.5</v>
      </c>
      <c r="AE229" s="75">
        <f t="shared" si="51"/>
        <v>3</v>
      </c>
      <c r="AF229" s="72">
        <f>IF('Indicator Data'!AM232="No data","x",ROUND(IF('Indicator Data'!AM232&gt;AF$334,10,IF('Indicator Data'!AM232&lt;AF$333,0,10-(AF$334-'Indicator Data'!AM232)/(AF$334-AF$333)*10)),1))</f>
        <v>4.0999999999999996</v>
      </c>
      <c r="AG229" s="72">
        <f>IF('Indicator Data'!AN232="No data","x",ROUND(IF('Indicator Data'!AN232&gt;AG$334,0,IF('Indicator Data'!AN232&lt;AG$333,10,(AG$334-'Indicator Data'!AN232)/(AG$334-AG$333)*10)),1))</f>
        <v>0.5</v>
      </c>
      <c r="AH229" s="75">
        <f t="shared" si="52"/>
        <v>2.2999999999999998</v>
      </c>
      <c r="AI229" s="72">
        <f>IF('Indicator Data'!AP232="No data","x",ROUND(IF('Indicator Data'!AP232&gt;AI$334,10,IF('Indicator Data'!AP232&lt;AI$333,0,10-(AI$334-'Indicator Data'!AP232)/(AI$334-AI$333)*10)),1))</f>
        <v>5.0999999999999996</v>
      </c>
      <c r="AJ229" s="72">
        <f>IF('Indicator Data'!AR232="No data","x",ROUND(IF('Indicator Data'!AR232&gt;$AJ$334,10,IF('Indicator Data'!AR232&lt;$AJ$333,0,10-($AJ$334-'Indicator Data'!AR232)/($AJ$334-$AJ$333)*10)),1))</f>
        <v>5.7</v>
      </c>
      <c r="AK229" s="75">
        <f t="shared" si="53"/>
        <v>5.4</v>
      </c>
      <c r="AL229" s="79">
        <f t="shared" si="55"/>
        <v>3.7</v>
      </c>
      <c r="AM229" s="80">
        <f t="shared" si="54"/>
        <v>2</v>
      </c>
    </row>
    <row r="230" spans="1:39" ht="15.75" customHeight="1" x14ac:dyDescent="0.25">
      <c r="A230" s="47" t="s">
        <v>508</v>
      </c>
      <c r="B230" s="47" t="s">
        <v>554</v>
      </c>
      <c r="C230" s="47" t="s">
        <v>573</v>
      </c>
      <c r="D230" s="47" t="s">
        <v>574</v>
      </c>
      <c r="E230" s="72">
        <f>IF('Indicator Data'!O233="No data","x",ROUND(IF('Indicator Data'!O233&gt;E$334,10,IF('Indicator Data'!O233&lt;E$333,0,10-(E$334-'Indicator Data'!O233)/(E$334-E$333)*10)),1))</f>
        <v>4.0999999999999996</v>
      </c>
      <c r="F230" s="73">
        <f>IF('Indicator Data'!P233="No data","x",ROUND(IF('Indicator Data'!P233^2&gt;F$334,10,IF('Indicator Data'!P233^2&lt;F$333,0,10-(F$334-'Indicator Data'!P233^2)/(F$334-F$333)*10)),1))</f>
        <v>8.8000000000000007</v>
      </c>
      <c r="G230" s="81">
        <f>IF('Indicator Data'!Q233="No data","x",ROUND(IF('Indicator Data'!Q233^2&gt;G$334,10,IF('Indicator Data'!Q233^2&lt;G$333,0,10-(G$334-'Indicator Data'!Q233^2)/(G$334-G$333)*10)),1))</f>
        <v>0</v>
      </c>
      <c r="H230" s="81">
        <f>IF('Indicator Data'!R233="No data","x",ROUND(IF('Indicator Data'!R233&gt;H$334,10,IF('Indicator Data'!R233&lt;H$333,0,10-(H$334-'Indicator Data'!R233)/(H$334-H$333)*10)),1))</f>
        <v>1.5</v>
      </c>
      <c r="I230" s="73">
        <f t="shared" si="42"/>
        <v>0.8</v>
      </c>
      <c r="J230" s="73">
        <v>1.5</v>
      </c>
      <c r="K230" s="73">
        <v>10</v>
      </c>
      <c r="L230" s="75">
        <f t="shared" si="43"/>
        <v>6.6</v>
      </c>
      <c r="M230" s="72">
        <f>IF('Indicator Data'!U233="No data","x",ROUND(IF('Indicator Data'!U233&gt;M$334,0,IF('Indicator Data'!U233&lt;M$333,10,(M$334-'Indicator Data'!U233)/(M$334-M$333)*10)),1))</f>
        <v>3.3</v>
      </c>
      <c r="N230" s="72">
        <v>0</v>
      </c>
      <c r="O230" s="72">
        <v>3.13</v>
      </c>
      <c r="P230" s="75">
        <f t="shared" si="44"/>
        <v>2.2999999999999998</v>
      </c>
      <c r="Q230" s="72">
        <f>IF('Indicator Data'!X233="No data","x",ROUND(IF('Indicator Data'!X233&gt;Q$334,10,IF('Indicator Data'!X233&lt;Q$333,0,10-(Q$334-'Indicator Data'!X233)/(Q$334-Q$333)*10)),1))</f>
        <v>0.1</v>
      </c>
      <c r="R230" s="75">
        <f t="shared" si="45"/>
        <v>0.1</v>
      </c>
      <c r="S230" s="76">
        <f t="shared" si="46"/>
        <v>3.9</v>
      </c>
      <c r="T230" s="77">
        <f>IF(AND('Indicator Data'!AC233="No data",'Indicator Data'!AD233="No data",'Indicator Data'!AE233="No data",'Indicator Data'!AF233="No data"),0,SUM('Indicator Data'!AC233:AF233)/100)</f>
        <v>0</v>
      </c>
      <c r="U230" s="72">
        <f t="shared" si="47"/>
        <v>0</v>
      </c>
      <c r="V230" s="78">
        <f>IF('Indicator Data'!BF233="No data","x",T230*100/'Indicator Data'!BF233)</f>
        <v>0</v>
      </c>
      <c r="W230" s="72">
        <f t="shared" si="48"/>
        <v>0</v>
      </c>
      <c r="X230" s="79">
        <f t="shared" si="49"/>
        <v>0</v>
      </c>
      <c r="Y230" s="72" t="str">
        <f>IF('Indicator Data'!AK233="x","x",ROUND((PERCENTRANK('Indicator Data'!$AK$6:$AK$335,'Indicator Data'!AK233,2)*10),1))</f>
        <v>x</v>
      </c>
      <c r="Z230" s="72" t="str">
        <f>IF('Indicator Data'!AJ233="x","x",ROUND((PERCENTRANK('Indicator Data'!$AJ$6:$AJ$335,'Indicator Data'!AJ233,2)*10),1))</f>
        <v>x</v>
      </c>
      <c r="AA230" s="75" t="str">
        <f t="shared" si="50"/>
        <v>x</v>
      </c>
      <c r="AB230" s="72">
        <f>IF('Indicator Data'!Y233="No data","x",ROUND(IF('Indicator Data'!Y233&gt;AB$334,10,IF('Indicator Data'!Y233&lt;AB$333,0,10-(AB$334-'Indicator Data'!Y233)/(AB$334-AB$333)*10)),1))</f>
        <v>6.8</v>
      </c>
      <c r="AC230" s="72">
        <f>IF('Indicator Data'!AB233="No data","x",ROUND(IF('Indicator Data'!AB233&gt;AC$334,10,IF('Indicator Data'!AB233&lt;AC$333,0,10-(AC$334-'Indicator Data'!AB233)/(AC$334-AC$333)*10)),1))</f>
        <v>10</v>
      </c>
      <c r="AD230" s="72">
        <f>IF('Indicator Data'!AG233="No data","x",ROUND(IF('Indicator Data'!AG233&gt;AD$334,10,IF('Indicator Data'!AG233&lt;AD$333,0,10-(AD$334-'Indicator Data'!AG233)/(AD$334-AD$333)*10)),1))</f>
        <v>0</v>
      </c>
      <c r="AE230" s="75">
        <f t="shared" si="51"/>
        <v>5.6</v>
      </c>
      <c r="AF230" s="72">
        <f>IF('Indicator Data'!AM233="No data","x",ROUND(IF('Indicator Data'!AM233&gt;AF$334,10,IF('Indicator Data'!AM233&lt;AF$333,0,10-(AF$334-'Indicator Data'!AM233)/(AF$334-AF$333)*10)),1))</f>
        <v>4.0999999999999996</v>
      </c>
      <c r="AG230" s="72">
        <f>IF('Indicator Data'!AN233="No data","x",ROUND(IF('Indicator Data'!AN233&gt;AG$334,0,IF('Indicator Data'!AN233&lt;AG$333,10,(AG$334-'Indicator Data'!AN233)/(AG$334-AG$333)*10)),1))</f>
        <v>1.2</v>
      </c>
      <c r="AH230" s="75">
        <f t="shared" si="52"/>
        <v>2.7</v>
      </c>
      <c r="AI230" s="72">
        <f>IF('Indicator Data'!AP233="No data","x",ROUND(IF('Indicator Data'!AP233&gt;AI$334,10,IF('Indicator Data'!AP233&lt;AI$333,0,10-(AI$334-'Indicator Data'!AP233)/(AI$334-AI$333)*10)),1))</f>
        <v>7.8</v>
      </c>
      <c r="AJ230" s="72">
        <f>IF('Indicator Data'!AR233="No data","x",ROUND(IF('Indicator Data'!AR233&gt;$AJ$334,10,IF('Indicator Data'!AR233&lt;$AJ$333,0,10-($AJ$334-'Indicator Data'!AR233)/($AJ$334-$AJ$333)*10)),1))</f>
        <v>5.2</v>
      </c>
      <c r="AK230" s="75">
        <f t="shared" si="53"/>
        <v>6.5</v>
      </c>
      <c r="AL230" s="79">
        <f t="shared" si="55"/>
        <v>5.0999999999999996</v>
      </c>
      <c r="AM230" s="80">
        <f t="shared" si="54"/>
        <v>2.9</v>
      </c>
    </row>
    <row r="231" spans="1:39" ht="15.75" customHeight="1" x14ac:dyDescent="0.25">
      <c r="A231" s="47" t="s">
        <v>508</v>
      </c>
      <c r="B231" s="47" t="s">
        <v>575</v>
      </c>
      <c r="C231" s="47" t="s">
        <v>576</v>
      </c>
      <c r="D231" s="47" t="s">
        <v>577</v>
      </c>
      <c r="E231" s="72">
        <f>IF('Indicator Data'!O234="No data","x",ROUND(IF('Indicator Data'!O234&gt;E$334,10,IF('Indicator Data'!O234&lt;E$333,0,10-(E$334-'Indicator Data'!O234)/(E$334-E$333)*10)),1))</f>
        <v>2.1</v>
      </c>
      <c r="F231" s="73">
        <f>IF('Indicator Data'!P234="No data","x",ROUND(IF('Indicator Data'!P234^2&gt;F$334,10,IF('Indicator Data'!P234^2&lt;F$333,0,10-(F$334-'Indicator Data'!P234^2)/(F$334-F$333)*10)),1))</f>
        <v>0</v>
      </c>
      <c r="G231" s="81">
        <f>IF('Indicator Data'!Q234="No data","x",ROUND(IF('Indicator Data'!Q234^2&gt;G$334,10,IF('Indicator Data'!Q234^2&lt;G$333,0,10-(G$334-'Indicator Data'!Q234^2)/(G$334-G$333)*10)),1))</f>
        <v>0</v>
      </c>
      <c r="H231" s="81">
        <f>IF('Indicator Data'!R234="No data","x",ROUND(IF('Indicator Data'!R234&gt;H$334,10,IF('Indicator Data'!R234&lt;H$333,0,10-(H$334-'Indicator Data'!R234)/(H$334-H$333)*10)),1))</f>
        <v>0</v>
      </c>
      <c r="I231" s="73">
        <f t="shared" si="42"/>
        <v>0</v>
      </c>
      <c r="J231" s="73">
        <v>0</v>
      </c>
      <c r="K231" s="73">
        <v>0.3</v>
      </c>
      <c r="L231" s="75">
        <f t="shared" si="43"/>
        <v>0.5</v>
      </c>
      <c r="M231" s="72">
        <f>IF('Indicator Data'!U234="No data","x",ROUND(IF('Indicator Data'!U234&gt;M$334,0,IF('Indicator Data'!U234&lt;M$333,10,(M$334-'Indicator Data'!U234)/(M$334-M$333)*10)),1))</f>
        <v>6</v>
      </c>
      <c r="N231" s="72">
        <v>6.5</v>
      </c>
      <c r="O231" s="72">
        <v>3.84</v>
      </c>
      <c r="P231" s="75">
        <f t="shared" si="44"/>
        <v>5.6</v>
      </c>
      <c r="Q231" s="72">
        <f>IF('Indicator Data'!X234="No data","x",ROUND(IF('Indicator Data'!X234&gt;Q$334,10,IF('Indicator Data'!X234&lt;Q$333,0,10-(Q$334-'Indicator Data'!X234)/(Q$334-Q$333)*10)),1))</f>
        <v>1.1000000000000001</v>
      </c>
      <c r="R231" s="75">
        <f t="shared" si="45"/>
        <v>1.1000000000000001</v>
      </c>
      <c r="S231" s="76">
        <f t="shared" si="46"/>
        <v>1.9</v>
      </c>
      <c r="T231" s="77">
        <f>IF(AND('Indicator Data'!AC234="No data",'Indicator Data'!AD234="No data",'Indicator Data'!AE234="No data",'Indicator Data'!AF234="No data"),0,SUM('Indicator Data'!AC234:AF234)/100)</f>
        <v>0</v>
      </c>
      <c r="U231" s="72">
        <f t="shared" si="47"/>
        <v>0</v>
      </c>
      <c r="V231" s="78">
        <f>IF('Indicator Data'!BF234="No data","x",T231*100/'Indicator Data'!BF234)</f>
        <v>0</v>
      </c>
      <c r="W231" s="72">
        <f t="shared" si="48"/>
        <v>0</v>
      </c>
      <c r="X231" s="79">
        <f t="shared" si="49"/>
        <v>0</v>
      </c>
      <c r="Y231" s="72">
        <f>IF('Indicator Data'!AK234="x","x",ROUND((PERCENTRANK('Indicator Data'!$AK$6:$AK$335,'Indicator Data'!AK234,2)*10),1))</f>
        <v>0.2</v>
      </c>
      <c r="Z231" s="72">
        <f>IF('Indicator Data'!AJ234="x","x",ROUND((PERCENTRANK('Indicator Data'!$AJ$6:$AJ$335,'Indicator Data'!AJ234,2)*10),1))</f>
        <v>0.3</v>
      </c>
      <c r="AA231" s="75">
        <f t="shared" si="50"/>
        <v>0.3</v>
      </c>
      <c r="AB231" s="72">
        <f>IF('Indicator Data'!Y234="No data","x",ROUND(IF('Indicator Data'!Y234&gt;AB$334,10,IF('Indicator Data'!Y234&lt;AB$333,0,10-(AB$334-'Indicator Data'!Y234)/(AB$334-AB$333)*10)),1))</f>
        <v>2.9</v>
      </c>
      <c r="AC231" s="72">
        <f>IF('Indicator Data'!AB234="No data","x",ROUND(IF('Indicator Data'!AB234&gt;AC$334,10,IF('Indicator Data'!AB234&lt;AC$333,0,10-(AC$334-'Indicator Data'!AB234)/(AC$334-AC$333)*10)),1))</f>
        <v>0.6</v>
      </c>
      <c r="AD231" s="72">
        <f>IF('Indicator Data'!AG234="No data","x",ROUND(IF('Indicator Data'!AG234&gt;AD$334,10,IF('Indicator Data'!AG234&lt;AD$333,0,10-(AD$334-'Indicator Data'!AG234)/(AD$334-AD$333)*10)),1))</f>
        <v>3.3</v>
      </c>
      <c r="AE231" s="75">
        <f t="shared" si="51"/>
        <v>2.2999999999999998</v>
      </c>
      <c r="AF231" s="72">
        <f>IF('Indicator Data'!AM234="No data","x",ROUND(IF('Indicator Data'!AM234&gt;AF$334,10,IF('Indicator Data'!AM234&lt;AF$333,0,10-(AF$334-'Indicator Data'!AM234)/(AF$334-AF$333)*10)),1))</f>
        <v>5.0999999999999996</v>
      </c>
      <c r="AG231" s="72">
        <f>IF('Indicator Data'!AN234="No data","x",ROUND(IF('Indicator Data'!AN234&gt;AG$334,0,IF('Indicator Data'!AN234&lt;AG$333,10,(AG$334-'Indicator Data'!AN234)/(AG$334-AG$333)*10)),1))</f>
        <v>0.2</v>
      </c>
      <c r="AH231" s="75">
        <f t="shared" si="52"/>
        <v>2.7</v>
      </c>
      <c r="AI231" s="72">
        <f>IF('Indicator Data'!AP234="No data","x",ROUND(IF('Indicator Data'!AP234&gt;AI$334,10,IF('Indicator Data'!AP234&lt;AI$333,0,10-(AI$334-'Indicator Data'!AP234)/(AI$334-AI$333)*10)),1))</f>
        <v>4</v>
      </c>
      <c r="AJ231" s="72">
        <f>IF('Indicator Data'!AR234="No data","x",ROUND(IF('Indicator Data'!AR234&gt;$AJ$334,10,IF('Indicator Data'!AR234&lt;$AJ$333,0,10-($AJ$334-'Indicator Data'!AR234)/($AJ$334-$AJ$333)*10)),1))</f>
        <v>4.3</v>
      </c>
      <c r="AK231" s="75">
        <f t="shared" si="53"/>
        <v>4.2</v>
      </c>
      <c r="AL231" s="79">
        <f t="shared" si="55"/>
        <v>2.5</v>
      </c>
      <c r="AM231" s="80">
        <f t="shared" si="54"/>
        <v>1.3</v>
      </c>
    </row>
    <row r="232" spans="1:39" ht="15.75" customHeight="1" x14ac:dyDescent="0.25">
      <c r="A232" s="47" t="s">
        <v>508</v>
      </c>
      <c r="B232" s="47" t="s">
        <v>575</v>
      </c>
      <c r="C232" s="47" t="s">
        <v>578</v>
      </c>
      <c r="D232" s="47" t="s">
        <v>579</v>
      </c>
      <c r="E232" s="72">
        <f>IF('Indicator Data'!O235="No data","x",ROUND(IF('Indicator Data'!O235&gt;E$334,10,IF('Indicator Data'!O235&lt;E$333,0,10-(E$334-'Indicator Data'!O235)/(E$334-E$333)*10)),1))</f>
        <v>2.2000000000000002</v>
      </c>
      <c r="F232" s="73">
        <f>IF('Indicator Data'!P235="No data","x",ROUND(IF('Indicator Data'!P235^2&gt;F$334,10,IF('Indicator Data'!P235^2&lt;F$333,0,10-(F$334-'Indicator Data'!P235^2)/(F$334-F$333)*10)),1))</f>
        <v>0</v>
      </c>
      <c r="G232" s="81">
        <f>IF('Indicator Data'!Q235="No data","x",ROUND(IF('Indicator Data'!Q235^2&gt;G$334,10,IF('Indicator Data'!Q235^2&lt;G$333,0,10-(G$334-'Indicator Data'!Q235^2)/(G$334-G$333)*10)),1))</f>
        <v>0</v>
      </c>
      <c r="H232" s="81">
        <f>IF('Indicator Data'!R235="No data","x",ROUND(IF('Indicator Data'!R235&gt;H$334,10,IF('Indicator Data'!R235&lt;H$333,0,10-(H$334-'Indicator Data'!R235)/(H$334-H$333)*10)),1))</f>
        <v>0</v>
      </c>
      <c r="I232" s="73">
        <f t="shared" si="42"/>
        <v>0</v>
      </c>
      <c r="J232" s="73">
        <v>0</v>
      </c>
      <c r="K232" s="73">
        <v>0.1</v>
      </c>
      <c r="L232" s="75">
        <f t="shared" si="43"/>
        <v>0.5</v>
      </c>
      <c r="M232" s="72">
        <f>IF('Indicator Data'!U235="No data","x",ROUND(IF('Indicator Data'!U235&gt;M$334,0,IF('Indicator Data'!U235&lt;M$333,10,(M$334-'Indicator Data'!U235)/(M$334-M$333)*10)),1))</f>
        <v>7.6</v>
      </c>
      <c r="N232" s="72">
        <v>4.0999999999999996</v>
      </c>
      <c r="O232" s="72">
        <v>2.73</v>
      </c>
      <c r="P232" s="75">
        <f t="shared" si="44"/>
        <v>5.2</v>
      </c>
      <c r="Q232" s="72">
        <f>IF('Indicator Data'!X235="No data","x",ROUND(IF('Indicator Data'!X235&gt;Q$334,10,IF('Indicator Data'!X235&lt;Q$333,0,10-(Q$334-'Indicator Data'!X235)/(Q$334-Q$333)*10)),1))</f>
        <v>1.9</v>
      </c>
      <c r="R232" s="75">
        <f t="shared" si="45"/>
        <v>1.9</v>
      </c>
      <c r="S232" s="76">
        <f t="shared" si="46"/>
        <v>2</v>
      </c>
      <c r="T232" s="77">
        <f>IF(AND('Indicator Data'!AC235="No data",'Indicator Data'!AD235="No data",'Indicator Data'!AE235="No data",'Indicator Data'!AF235="No data"),0,SUM('Indicator Data'!AC235:AF235)/100)</f>
        <v>0</v>
      </c>
      <c r="U232" s="72">
        <f t="shared" si="47"/>
        <v>0</v>
      </c>
      <c r="V232" s="78">
        <f>IF('Indicator Data'!BF235="No data","x",T232*100/'Indicator Data'!BF235)</f>
        <v>0</v>
      </c>
      <c r="W232" s="72">
        <f t="shared" si="48"/>
        <v>0</v>
      </c>
      <c r="X232" s="79">
        <f t="shared" si="49"/>
        <v>0</v>
      </c>
      <c r="Y232" s="72">
        <f>IF('Indicator Data'!AK235="x","x",ROUND((PERCENTRANK('Indicator Data'!$AK$6:$AK$335,'Indicator Data'!AK235,2)*10),1))</f>
        <v>0.6</v>
      </c>
      <c r="Z232" s="72">
        <f>IF('Indicator Data'!AJ235="x","x",ROUND((PERCENTRANK('Indicator Data'!$AJ$6:$AJ$335,'Indicator Data'!AJ235,2)*10),1))</f>
        <v>0.6</v>
      </c>
      <c r="AA232" s="75">
        <f t="shared" si="50"/>
        <v>0.6</v>
      </c>
      <c r="AB232" s="72">
        <f>IF('Indicator Data'!Y235="No data","x",ROUND(IF('Indicator Data'!Y235&gt;AB$334,10,IF('Indicator Data'!Y235&lt;AB$333,0,10-(AB$334-'Indicator Data'!Y235)/(AB$334-AB$333)*10)),1))</f>
        <v>2.9</v>
      </c>
      <c r="AC232" s="72">
        <f>IF('Indicator Data'!AB235="No data","x",ROUND(IF('Indicator Data'!AB235&gt;AC$334,10,IF('Indicator Data'!AB235&lt;AC$333,0,10-(AC$334-'Indicator Data'!AB235)/(AC$334-AC$333)*10)),1))</f>
        <v>2</v>
      </c>
      <c r="AD232" s="72">
        <f>IF('Indicator Data'!AG235="No data","x",ROUND(IF('Indicator Data'!AG235&gt;AD$334,10,IF('Indicator Data'!AG235&lt;AD$333,0,10-(AD$334-'Indicator Data'!AG235)/(AD$334-AD$333)*10)),1))</f>
        <v>1.3</v>
      </c>
      <c r="AE232" s="75">
        <f t="shared" si="51"/>
        <v>2.1</v>
      </c>
      <c r="AF232" s="72">
        <f>IF('Indicator Data'!AM235="No data","x",ROUND(IF('Indicator Data'!AM235&gt;AF$334,10,IF('Indicator Data'!AM235&lt;AF$333,0,10-(AF$334-'Indicator Data'!AM235)/(AF$334-AF$333)*10)),1))</f>
        <v>4.3</v>
      </c>
      <c r="AG232" s="72">
        <f>IF('Indicator Data'!AN235="No data","x",ROUND(IF('Indicator Data'!AN235&gt;AG$334,0,IF('Indicator Data'!AN235&lt;AG$333,10,(AG$334-'Indicator Data'!AN235)/(AG$334-AG$333)*10)),1))</f>
        <v>0.8</v>
      </c>
      <c r="AH232" s="75">
        <f t="shared" si="52"/>
        <v>2.6</v>
      </c>
      <c r="AI232" s="72">
        <f>IF('Indicator Data'!AP235="No data","x",ROUND(IF('Indicator Data'!AP235&gt;AI$334,10,IF('Indicator Data'!AP235&lt;AI$333,0,10-(AI$334-'Indicator Data'!AP235)/(AI$334-AI$333)*10)),1))</f>
        <v>3.9</v>
      </c>
      <c r="AJ232" s="72">
        <f>IF('Indicator Data'!AR235="No data","x",ROUND(IF('Indicator Data'!AR235&gt;$AJ$334,10,IF('Indicator Data'!AR235&lt;$AJ$333,0,10-($AJ$334-'Indicator Data'!AR235)/($AJ$334-$AJ$333)*10)),1))</f>
        <v>4.0999999999999996</v>
      </c>
      <c r="AK232" s="75">
        <f t="shared" si="53"/>
        <v>4</v>
      </c>
      <c r="AL232" s="79">
        <f t="shared" si="55"/>
        <v>2.4</v>
      </c>
      <c r="AM232" s="80">
        <f t="shared" si="54"/>
        <v>1.3</v>
      </c>
    </row>
    <row r="233" spans="1:39" ht="15.75" customHeight="1" x14ac:dyDescent="0.25">
      <c r="A233" s="47" t="s">
        <v>508</v>
      </c>
      <c r="B233" s="47" t="s">
        <v>575</v>
      </c>
      <c r="C233" s="47" t="s">
        <v>580</v>
      </c>
      <c r="D233" s="47" t="s">
        <v>581</v>
      </c>
      <c r="E233" s="72">
        <f>IF('Indicator Data'!O236="No data","x",ROUND(IF('Indicator Data'!O236&gt;E$334,10,IF('Indicator Data'!O236&lt;E$333,0,10-(E$334-'Indicator Data'!O236)/(E$334-E$333)*10)),1))</f>
        <v>1.8</v>
      </c>
      <c r="F233" s="73">
        <f>IF('Indicator Data'!P236="No data","x",ROUND(IF('Indicator Data'!P236^2&gt;F$334,10,IF('Indicator Data'!P236^2&lt;F$333,0,10-(F$334-'Indicator Data'!P236^2)/(F$334-F$333)*10)),1))</f>
        <v>0</v>
      </c>
      <c r="G233" s="81">
        <f>IF('Indicator Data'!Q236="No data","x",ROUND(IF('Indicator Data'!Q236^2&gt;G$334,10,IF('Indicator Data'!Q236^2&lt;G$333,0,10-(G$334-'Indicator Data'!Q236^2)/(G$334-G$333)*10)),1))</f>
        <v>0</v>
      </c>
      <c r="H233" s="81">
        <f>IF('Indicator Data'!R236="No data","x",ROUND(IF('Indicator Data'!R236&gt;H$334,10,IF('Indicator Data'!R236&lt;H$333,0,10-(H$334-'Indicator Data'!R236)/(H$334-H$333)*10)),1))</f>
        <v>0.1</v>
      </c>
      <c r="I233" s="73">
        <f t="shared" si="42"/>
        <v>0.1</v>
      </c>
      <c r="J233" s="73">
        <v>0.1</v>
      </c>
      <c r="K233" s="73">
        <v>0.1</v>
      </c>
      <c r="L233" s="75">
        <f t="shared" si="43"/>
        <v>0.4</v>
      </c>
      <c r="M233" s="72">
        <f>IF('Indicator Data'!U236="No data","x",ROUND(IF('Indicator Data'!U236&gt;M$334,0,IF('Indicator Data'!U236&lt;M$333,10,(M$334-'Indicator Data'!U236)/(M$334-M$333)*10)),1))</f>
        <v>4.4000000000000004</v>
      </c>
      <c r="N233" s="72">
        <v>4</v>
      </c>
      <c r="O233" s="72">
        <v>4.1900000000000004</v>
      </c>
      <c r="P233" s="75">
        <f t="shared" si="44"/>
        <v>4.2</v>
      </c>
      <c r="Q233" s="72">
        <f>IF('Indicator Data'!X236="No data","x",ROUND(IF('Indicator Data'!X236&gt;Q$334,10,IF('Indicator Data'!X236&lt;Q$333,0,10-(Q$334-'Indicator Data'!X236)/(Q$334-Q$333)*10)),1))</f>
        <v>0</v>
      </c>
      <c r="R233" s="75">
        <f t="shared" si="45"/>
        <v>0</v>
      </c>
      <c r="S233" s="76">
        <f t="shared" si="46"/>
        <v>1.3</v>
      </c>
      <c r="T233" s="77">
        <f>IF(AND('Indicator Data'!AC236="No data",'Indicator Data'!AD236="No data",'Indicator Data'!AE236="No data",'Indicator Data'!AF236="No data"),0,SUM('Indicator Data'!AC236:AF236)/100)</f>
        <v>0</v>
      </c>
      <c r="U233" s="72">
        <f t="shared" si="47"/>
        <v>0</v>
      </c>
      <c r="V233" s="78">
        <f>IF('Indicator Data'!BF236="No data","x",T233*100/'Indicator Data'!BF236)</f>
        <v>0</v>
      </c>
      <c r="W233" s="72">
        <f t="shared" si="48"/>
        <v>0</v>
      </c>
      <c r="X233" s="79">
        <f t="shared" si="49"/>
        <v>0</v>
      </c>
      <c r="Y233" s="72">
        <f>IF('Indicator Data'!AK236="x","x",ROUND((PERCENTRANK('Indicator Data'!$AK$6:$AK$335,'Indicator Data'!AK236,2)*10),1))</f>
        <v>0.1</v>
      </c>
      <c r="Z233" s="72">
        <f>IF('Indicator Data'!AJ236="x","x",ROUND((PERCENTRANK('Indicator Data'!$AJ$6:$AJ$335,'Indicator Data'!AJ236,2)*10),1))</f>
        <v>0.1</v>
      </c>
      <c r="AA233" s="75">
        <f t="shared" si="50"/>
        <v>0.1</v>
      </c>
      <c r="AB233" s="72">
        <f>IF('Indicator Data'!Y236="No data","x",ROUND(IF('Indicator Data'!Y236&gt;AB$334,10,IF('Indicator Data'!Y236&lt;AB$333,0,10-(AB$334-'Indicator Data'!Y236)/(AB$334-AB$333)*10)),1))</f>
        <v>3.1</v>
      </c>
      <c r="AC233" s="72">
        <f>IF('Indicator Data'!AB236="No data","x",ROUND(IF('Indicator Data'!AB236&gt;AC$334,10,IF('Indicator Data'!AB236&lt;AC$333,0,10-(AC$334-'Indicator Data'!AB236)/(AC$334-AC$333)*10)),1))</f>
        <v>0.5</v>
      </c>
      <c r="AD233" s="72">
        <f>IF('Indicator Data'!AG236="No data","x",ROUND(IF('Indicator Data'!AG236&gt;AD$334,10,IF('Indicator Data'!AG236&lt;AD$333,0,10-(AD$334-'Indicator Data'!AG236)/(AD$334-AD$333)*10)),1))</f>
        <v>7.8</v>
      </c>
      <c r="AE233" s="75">
        <f t="shared" si="51"/>
        <v>3.8</v>
      </c>
      <c r="AF233" s="72">
        <f>IF('Indicator Data'!AM236="No data","x",ROUND(IF('Indicator Data'!AM236&gt;AF$334,10,IF('Indicator Data'!AM236&lt;AF$333,0,10-(AF$334-'Indicator Data'!AM236)/(AF$334-AF$333)*10)),1))</f>
        <v>2.2999999999999998</v>
      </c>
      <c r="AG233" s="72">
        <f>IF('Indicator Data'!AN236="No data","x",ROUND(IF('Indicator Data'!AN236&gt;AG$334,0,IF('Indicator Data'!AN236&lt;AG$333,10,(AG$334-'Indicator Data'!AN236)/(AG$334-AG$333)*10)),1))</f>
        <v>0.3</v>
      </c>
      <c r="AH233" s="75">
        <f t="shared" si="52"/>
        <v>1.3</v>
      </c>
      <c r="AI233" s="72">
        <f>IF('Indicator Data'!AP236="No data","x",ROUND(IF('Indicator Data'!AP236&gt;AI$334,10,IF('Indicator Data'!AP236&lt;AI$333,0,10-(AI$334-'Indicator Data'!AP236)/(AI$334-AI$333)*10)),1))</f>
        <v>3.1</v>
      </c>
      <c r="AJ233" s="72">
        <f>IF('Indicator Data'!AR236="No data","x",ROUND(IF('Indicator Data'!AR236&gt;$AJ$334,10,IF('Indicator Data'!AR236&lt;$AJ$333,0,10-($AJ$334-'Indicator Data'!AR236)/($AJ$334-$AJ$333)*10)),1))</f>
        <v>2.2000000000000002</v>
      </c>
      <c r="AK233" s="75">
        <f t="shared" si="53"/>
        <v>2.7</v>
      </c>
      <c r="AL233" s="79">
        <f t="shared" si="55"/>
        <v>2.1</v>
      </c>
      <c r="AM233" s="80">
        <f t="shared" si="54"/>
        <v>1.1000000000000001</v>
      </c>
    </row>
    <row r="234" spans="1:39" ht="15.75" customHeight="1" x14ac:dyDescent="0.25">
      <c r="A234" s="47" t="s">
        <v>508</v>
      </c>
      <c r="B234" s="47" t="s">
        <v>575</v>
      </c>
      <c r="C234" s="47" t="s">
        <v>582</v>
      </c>
      <c r="D234" s="47" t="s">
        <v>583</v>
      </c>
      <c r="E234" s="72">
        <f>IF('Indicator Data'!O237="No data","x",ROUND(IF('Indicator Data'!O237&gt;E$334,10,IF('Indicator Data'!O237&lt;E$333,0,10-(E$334-'Indicator Data'!O237)/(E$334-E$333)*10)),1))</f>
        <v>2</v>
      </c>
      <c r="F234" s="73">
        <f>IF('Indicator Data'!P237="No data","x",ROUND(IF('Indicator Data'!P237^2&gt;F$334,10,IF('Indicator Data'!P237^2&lt;F$333,0,10-(F$334-'Indicator Data'!P237^2)/(F$334-F$333)*10)),1))</f>
        <v>0</v>
      </c>
      <c r="G234" s="81">
        <f>IF('Indicator Data'!Q237="No data","x",ROUND(IF('Indicator Data'!Q237^2&gt;G$334,10,IF('Indicator Data'!Q237^2&lt;G$333,0,10-(G$334-'Indicator Data'!Q237^2)/(G$334-G$333)*10)),1))</f>
        <v>0</v>
      </c>
      <c r="H234" s="81">
        <f>IF('Indicator Data'!R237="No data","x",ROUND(IF('Indicator Data'!R237&gt;H$334,10,IF('Indicator Data'!R237&lt;H$333,0,10-(H$334-'Indicator Data'!R237)/(H$334-H$333)*10)),1))</f>
        <v>0</v>
      </c>
      <c r="I234" s="73">
        <f t="shared" si="42"/>
        <v>0</v>
      </c>
      <c r="J234" s="73">
        <v>0</v>
      </c>
      <c r="K234" s="73">
        <v>0.1</v>
      </c>
      <c r="L234" s="75">
        <f t="shared" si="43"/>
        <v>0.5</v>
      </c>
      <c r="M234" s="72">
        <f>IF('Indicator Data'!U237="No data","x",ROUND(IF('Indicator Data'!U237&gt;M$334,0,IF('Indicator Data'!U237&lt;M$333,10,(M$334-'Indicator Data'!U237)/(M$334-M$333)*10)),1))</f>
        <v>3.9</v>
      </c>
      <c r="N234" s="72">
        <v>3.4</v>
      </c>
      <c r="O234" s="72">
        <v>3.46</v>
      </c>
      <c r="P234" s="75">
        <f t="shared" si="44"/>
        <v>3.6</v>
      </c>
      <c r="Q234" s="72">
        <f>IF('Indicator Data'!X237="No data","x",ROUND(IF('Indicator Data'!X237&gt;Q$334,10,IF('Indicator Data'!X237&lt;Q$333,0,10-(Q$334-'Indicator Data'!X237)/(Q$334-Q$333)*10)),1))</f>
        <v>0.1</v>
      </c>
      <c r="R234" s="75">
        <f t="shared" si="45"/>
        <v>0.1</v>
      </c>
      <c r="S234" s="76">
        <f t="shared" si="46"/>
        <v>1.2</v>
      </c>
      <c r="T234" s="77">
        <f>IF(AND('Indicator Data'!AC237="No data",'Indicator Data'!AD237="No data",'Indicator Data'!AE237="No data",'Indicator Data'!AF237="No data"),0,SUM('Indicator Data'!AC237:AF237)/100)</f>
        <v>0</v>
      </c>
      <c r="U234" s="72">
        <f t="shared" si="47"/>
        <v>0</v>
      </c>
      <c r="V234" s="78">
        <f>IF('Indicator Data'!BF237="No data","x",T234*100/'Indicator Data'!BF237)</f>
        <v>0</v>
      </c>
      <c r="W234" s="72">
        <f t="shared" si="48"/>
        <v>0</v>
      </c>
      <c r="X234" s="79">
        <f t="shared" si="49"/>
        <v>0</v>
      </c>
      <c r="Y234" s="72">
        <f>IF('Indicator Data'!AK237="x","x",ROUND((PERCENTRANK('Indicator Data'!$AK$6:$AK$335,'Indicator Data'!AK237,2)*10),1))</f>
        <v>1.4</v>
      </c>
      <c r="Z234" s="72">
        <f>IF('Indicator Data'!AJ237="x","x",ROUND((PERCENTRANK('Indicator Data'!$AJ$6:$AJ$335,'Indicator Data'!AJ237,2)*10),1))</f>
        <v>1.5</v>
      </c>
      <c r="AA234" s="75">
        <f t="shared" si="50"/>
        <v>1.5</v>
      </c>
      <c r="AB234" s="72">
        <f>IF('Indicator Data'!Y237="No data","x",ROUND(IF('Indicator Data'!Y237&gt;AB$334,10,IF('Indicator Data'!Y237&lt;AB$333,0,10-(AB$334-'Indicator Data'!Y237)/(AB$334-AB$333)*10)),1))</f>
        <v>4.8</v>
      </c>
      <c r="AC234" s="72">
        <f>IF('Indicator Data'!AB237="No data","x",ROUND(IF('Indicator Data'!AB237&gt;AC$334,10,IF('Indicator Data'!AB237&lt;AC$333,0,10-(AC$334-'Indicator Data'!AB237)/(AC$334-AC$333)*10)),1))</f>
        <v>0.8</v>
      </c>
      <c r="AD234" s="72">
        <f>IF('Indicator Data'!AG237="No data","x",ROUND(IF('Indicator Data'!AG237&gt;AD$334,10,IF('Indicator Data'!AG237&lt;AD$333,0,10-(AD$334-'Indicator Data'!AG237)/(AD$334-AD$333)*10)),1))</f>
        <v>8.1999999999999993</v>
      </c>
      <c r="AE234" s="75">
        <f t="shared" si="51"/>
        <v>4.5999999999999996</v>
      </c>
      <c r="AF234" s="72">
        <f>IF('Indicator Data'!AM237="No data","x",ROUND(IF('Indicator Data'!AM237&gt;AF$334,10,IF('Indicator Data'!AM237&lt;AF$333,0,10-(AF$334-'Indicator Data'!AM237)/(AF$334-AF$333)*10)),1))</f>
        <v>3.1</v>
      </c>
      <c r="AG234" s="72">
        <f>IF('Indicator Data'!AN237="No data","x",ROUND(IF('Indicator Data'!AN237&gt;AG$334,0,IF('Indicator Data'!AN237&lt;AG$333,10,(AG$334-'Indicator Data'!AN237)/(AG$334-AG$333)*10)),1))</f>
        <v>0.6</v>
      </c>
      <c r="AH234" s="75">
        <f t="shared" si="52"/>
        <v>1.9</v>
      </c>
      <c r="AI234" s="72">
        <f>IF('Indicator Data'!AP237="No data","x",ROUND(IF('Indicator Data'!AP237&gt;AI$334,10,IF('Indicator Data'!AP237&lt;AI$333,0,10-(AI$334-'Indicator Data'!AP237)/(AI$334-AI$333)*10)),1))</f>
        <v>3.7</v>
      </c>
      <c r="AJ234" s="72">
        <f>IF('Indicator Data'!AR237="No data","x",ROUND(IF('Indicator Data'!AR237&gt;$AJ$334,10,IF('Indicator Data'!AR237&lt;$AJ$333,0,10-($AJ$334-'Indicator Data'!AR237)/($AJ$334-$AJ$333)*10)),1))</f>
        <v>4.5</v>
      </c>
      <c r="AK234" s="75">
        <f t="shared" si="53"/>
        <v>4.0999999999999996</v>
      </c>
      <c r="AL234" s="79">
        <f t="shared" si="55"/>
        <v>3.1</v>
      </c>
      <c r="AM234" s="80">
        <f t="shared" si="54"/>
        <v>1.7</v>
      </c>
    </row>
    <row r="235" spans="1:39" ht="15.75" customHeight="1" x14ac:dyDescent="0.25">
      <c r="A235" s="47" t="s">
        <v>508</v>
      </c>
      <c r="B235" s="47" t="s">
        <v>575</v>
      </c>
      <c r="C235" s="47" t="s">
        <v>584</v>
      </c>
      <c r="D235" s="47" t="s">
        <v>585</v>
      </c>
      <c r="E235" s="72">
        <f>IF('Indicator Data'!O238="No data","x",ROUND(IF('Indicator Data'!O238&gt;E$334,10,IF('Indicator Data'!O238&lt;E$333,0,10-(E$334-'Indicator Data'!O238)/(E$334-E$333)*10)),1))</f>
        <v>2</v>
      </c>
      <c r="F235" s="73">
        <f>IF('Indicator Data'!P238="No data","x",ROUND(IF('Indicator Data'!P238^2&gt;F$334,10,IF('Indicator Data'!P238^2&lt;F$333,0,10-(F$334-'Indicator Data'!P238^2)/(F$334-F$333)*10)),1))</f>
        <v>0</v>
      </c>
      <c r="G235" s="81">
        <f>IF('Indicator Data'!Q238="No data","x",ROUND(IF('Indicator Data'!Q238^2&gt;G$334,10,IF('Indicator Data'!Q238^2&lt;G$333,0,10-(G$334-'Indicator Data'!Q238^2)/(G$334-G$333)*10)),1))</f>
        <v>0</v>
      </c>
      <c r="H235" s="81">
        <f>IF('Indicator Data'!R238="No data","x",ROUND(IF('Indicator Data'!R238&gt;H$334,10,IF('Indicator Data'!R238&lt;H$333,0,10-(H$334-'Indicator Data'!R238)/(H$334-H$333)*10)),1))</f>
        <v>0.3</v>
      </c>
      <c r="I235" s="73">
        <f t="shared" si="42"/>
        <v>0.2</v>
      </c>
      <c r="J235" s="73">
        <v>0.5</v>
      </c>
      <c r="K235" s="73">
        <v>0.1</v>
      </c>
      <c r="L235" s="75">
        <f t="shared" si="43"/>
        <v>0.6</v>
      </c>
      <c r="M235" s="72">
        <f>IF('Indicator Data'!U238="No data","x",ROUND(IF('Indicator Data'!U238&gt;M$334,0,IF('Indicator Data'!U238&lt;M$333,10,(M$334-'Indicator Data'!U238)/(M$334-M$333)*10)),1))</f>
        <v>5.6</v>
      </c>
      <c r="N235" s="72">
        <v>4.8</v>
      </c>
      <c r="O235" s="72">
        <v>5.57</v>
      </c>
      <c r="P235" s="75">
        <f t="shared" si="44"/>
        <v>5.3</v>
      </c>
      <c r="Q235" s="72">
        <f>IF('Indicator Data'!X238="No data","x",ROUND(IF('Indicator Data'!X238&gt;Q$334,10,IF('Indicator Data'!X238&lt;Q$333,0,10-(Q$334-'Indicator Data'!X238)/(Q$334-Q$333)*10)),1))</f>
        <v>1</v>
      </c>
      <c r="R235" s="75">
        <f t="shared" si="45"/>
        <v>1</v>
      </c>
      <c r="S235" s="76">
        <f t="shared" si="46"/>
        <v>1.9</v>
      </c>
      <c r="T235" s="77">
        <f>IF(AND('Indicator Data'!AC238="No data",'Indicator Data'!AD238="No data",'Indicator Data'!AE238="No data",'Indicator Data'!AF238="No data"),0,SUM('Indicator Data'!AC238:AF238)/100)</f>
        <v>0</v>
      </c>
      <c r="U235" s="72">
        <f t="shared" si="47"/>
        <v>0</v>
      </c>
      <c r="V235" s="78">
        <f>IF('Indicator Data'!BF238="No data","x",T235*100/'Indicator Data'!BF238)</f>
        <v>0</v>
      </c>
      <c r="W235" s="72">
        <f t="shared" si="48"/>
        <v>0</v>
      </c>
      <c r="X235" s="79">
        <f t="shared" si="49"/>
        <v>0</v>
      </c>
      <c r="Y235" s="72">
        <f>IF('Indicator Data'!AK238="x","x",ROUND((PERCENTRANK('Indicator Data'!$AK$6:$AK$335,'Indicator Data'!AK238,2)*10),1))</f>
        <v>0.2</v>
      </c>
      <c r="Z235" s="72">
        <f>IF('Indicator Data'!AJ238="x","x",ROUND((PERCENTRANK('Indicator Data'!$AJ$6:$AJ$335,'Indicator Data'!AJ238,2)*10),1))</f>
        <v>0.3</v>
      </c>
      <c r="AA235" s="75">
        <f t="shared" si="50"/>
        <v>0.3</v>
      </c>
      <c r="AB235" s="72">
        <f>IF('Indicator Data'!Y238="No data","x",ROUND(IF('Indicator Data'!Y238&gt;AB$334,10,IF('Indicator Data'!Y238&lt;AB$333,0,10-(AB$334-'Indicator Data'!Y238)/(AB$334-AB$333)*10)),1))</f>
        <v>2.6</v>
      </c>
      <c r="AC235" s="72">
        <f>IF('Indicator Data'!AB238="No data","x",ROUND(IF('Indicator Data'!AB238&gt;AC$334,10,IF('Indicator Data'!AB238&lt;AC$333,0,10-(AC$334-'Indicator Data'!AB238)/(AC$334-AC$333)*10)),1))</f>
        <v>1.8</v>
      </c>
      <c r="AD235" s="72">
        <f>IF('Indicator Data'!AG238="No data","x",ROUND(IF('Indicator Data'!AG238&gt;AD$334,10,IF('Indicator Data'!AG238&lt;AD$333,0,10-(AD$334-'Indicator Data'!AG238)/(AD$334-AD$333)*10)),1))</f>
        <v>4.8</v>
      </c>
      <c r="AE235" s="75">
        <f t="shared" si="51"/>
        <v>3.1</v>
      </c>
      <c r="AF235" s="72">
        <f>IF('Indicator Data'!AM238="No data","x",ROUND(IF('Indicator Data'!AM238&gt;AF$334,10,IF('Indicator Data'!AM238&lt;AF$333,0,10-(AF$334-'Indicator Data'!AM238)/(AF$334-AF$333)*10)),1))</f>
        <v>2.8</v>
      </c>
      <c r="AG235" s="72">
        <f>IF('Indicator Data'!AN238="No data","x",ROUND(IF('Indicator Data'!AN238&gt;AG$334,0,IF('Indicator Data'!AN238&lt;AG$333,10,(AG$334-'Indicator Data'!AN238)/(AG$334-AG$333)*10)),1))</f>
        <v>0.4</v>
      </c>
      <c r="AH235" s="75">
        <f t="shared" si="52"/>
        <v>1.6</v>
      </c>
      <c r="AI235" s="72">
        <f>IF('Indicator Data'!AP238="No data","x",ROUND(IF('Indicator Data'!AP238&gt;AI$334,10,IF('Indicator Data'!AP238&lt;AI$333,0,10-(AI$334-'Indicator Data'!AP238)/(AI$334-AI$333)*10)),1))</f>
        <v>2.9</v>
      </c>
      <c r="AJ235" s="72">
        <f>IF('Indicator Data'!AR238="No data","x",ROUND(IF('Indicator Data'!AR238&gt;$AJ$334,10,IF('Indicator Data'!AR238&lt;$AJ$333,0,10-($AJ$334-'Indicator Data'!AR238)/($AJ$334-$AJ$333)*10)),1))</f>
        <v>2.2999999999999998</v>
      </c>
      <c r="AK235" s="75">
        <f t="shared" si="53"/>
        <v>2.6</v>
      </c>
      <c r="AL235" s="79">
        <f t="shared" si="55"/>
        <v>2</v>
      </c>
      <c r="AM235" s="80">
        <f t="shared" si="54"/>
        <v>1</v>
      </c>
    </row>
    <row r="236" spans="1:39" ht="15.75" customHeight="1" x14ac:dyDescent="0.25">
      <c r="A236" s="47" t="s">
        <v>508</v>
      </c>
      <c r="B236" s="47" t="s">
        <v>575</v>
      </c>
      <c r="C236" s="47" t="s">
        <v>586</v>
      </c>
      <c r="D236" s="47" t="s">
        <v>587</v>
      </c>
      <c r="E236" s="72">
        <f>IF('Indicator Data'!O239="No data","x",ROUND(IF('Indicator Data'!O239&gt;E$334,10,IF('Indicator Data'!O239&lt;E$333,0,10-(E$334-'Indicator Data'!O239)/(E$334-E$333)*10)),1))</f>
        <v>3.9</v>
      </c>
      <c r="F236" s="73">
        <f>IF('Indicator Data'!P239="No data","x",ROUND(IF('Indicator Data'!P239^2&gt;F$334,10,IF('Indicator Data'!P239^2&lt;F$333,0,10-(F$334-'Indicator Data'!P239^2)/(F$334-F$333)*10)),1))</f>
        <v>0</v>
      </c>
      <c r="G236" s="81">
        <f>IF('Indicator Data'!Q239="No data","x",ROUND(IF('Indicator Data'!Q239^2&gt;G$334,10,IF('Indicator Data'!Q239^2&lt;G$333,0,10-(G$334-'Indicator Data'!Q239^2)/(G$334-G$333)*10)),1))</f>
        <v>0.2</v>
      </c>
      <c r="H236" s="81">
        <f>IF('Indicator Data'!R239="No data","x",ROUND(IF('Indicator Data'!R239&gt;H$334,10,IF('Indicator Data'!R239&lt;H$333,0,10-(H$334-'Indicator Data'!R239)/(H$334-H$333)*10)),1))</f>
        <v>1.5</v>
      </c>
      <c r="I236" s="73">
        <f t="shared" si="42"/>
        <v>0.9</v>
      </c>
      <c r="J236" s="73">
        <v>5</v>
      </c>
      <c r="K236" s="73">
        <v>5.3</v>
      </c>
      <c r="L236" s="75">
        <f t="shared" si="43"/>
        <v>3.3</v>
      </c>
      <c r="M236" s="72">
        <f>IF('Indicator Data'!U239="No data","x",ROUND(IF('Indicator Data'!U239&gt;M$334,0,IF('Indicator Data'!U239&lt;M$333,10,(M$334-'Indicator Data'!U239)/(M$334-M$333)*10)),1))</f>
        <v>5.9</v>
      </c>
      <c r="N236" s="72">
        <v>3.7</v>
      </c>
      <c r="O236" s="72">
        <v>5.2</v>
      </c>
      <c r="P236" s="75">
        <f t="shared" si="44"/>
        <v>5</v>
      </c>
      <c r="Q236" s="72">
        <f>IF('Indicator Data'!X239="No data","x",ROUND(IF('Indicator Data'!X239&gt;Q$334,10,IF('Indicator Data'!X239&lt;Q$333,0,10-(Q$334-'Indicator Data'!X239)/(Q$334-Q$333)*10)),1))</f>
        <v>2.6</v>
      </c>
      <c r="R236" s="75">
        <f t="shared" si="45"/>
        <v>2.6</v>
      </c>
      <c r="S236" s="76">
        <f t="shared" si="46"/>
        <v>3.6</v>
      </c>
      <c r="T236" s="77">
        <f>IF(AND('Indicator Data'!AC239="No data",'Indicator Data'!AD239="No data",'Indicator Data'!AE239="No data",'Indicator Data'!AF239="No data"),0,SUM('Indicator Data'!AC239:AF239)/100)</f>
        <v>0</v>
      </c>
      <c r="U236" s="72">
        <f t="shared" si="47"/>
        <v>0</v>
      </c>
      <c r="V236" s="78">
        <f>IF('Indicator Data'!BF239="No data","x",T236*100/'Indicator Data'!BF239)</f>
        <v>0</v>
      </c>
      <c r="W236" s="72">
        <f t="shared" si="48"/>
        <v>0</v>
      </c>
      <c r="X236" s="79">
        <f t="shared" si="49"/>
        <v>0</v>
      </c>
      <c r="Y236" s="72">
        <f>IF('Indicator Data'!AK239="x","x",ROUND((PERCENTRANK('Indicator Data'!$AK$6:$AK$335,'Indicator Data'!AK239,2)*10),1))</f>
        <v>2.4</v>
      </c>
      <c r="Z236" s="72">
        <f>IF('Indicator Data'!AJ239="x","x",ROUND((PERCENTRANK('Indicator Data'!$AJ$6:$AJ$335,'Indicator Data'!AJ239,2)*10),1))</f>
        <v>2.4</v>
      </c>
      <c r="AA236" s="75">
        <f t="shared" si="50"/>
        <v>2.4</v>
      </c>
      <c r="AB236" s="72">
        <f>IF('Indicator Data'!Y239="No data","x",ROUND(IF('Indicator Data'!Y239&gt;AB$334,10,IF('Indicator Data'!Y239&lt;AB$333,0,10-(AB$334-'Indicator Data'!Y239)/(AB$334-AB$333)*10)),1))</f>
        <v>2.9</v>
      </c>
      <c r="AC236" s="72">
        <f>IF('Indicator Data'!AB239="No data","x",ROUND(IF('Indicator Data'!AB239&gt;AC$334,10,IF('Indicator Data'!AB239&lt;AC$333,0,10-(AC$334-'Indicator Data'!AB239)/(AC$334-AC$333)*10)),1))</f>
        <v>3.6</v>
      </c>
      <c r="AD236" s="72">
        <f>IF('Indicator Data'!AG239="No data","x",ROUND(IF('Indicator Data'!AG239&gt;AD$334,10,IF('Indicator Data'!AG239&lt;AD$333,0,10-(AD$334-'Indicator Data'!AG239)/(AD$334-AD$333)*10)),1))</f>
        <v>1.1000000000000001</v>
      </c>
      <c r="AE236" s="75">
        <f t="shared" si="51"/>
        <v>2.5</v>
      </c>
      <c r="AF236" s="72">
        <f>IF('Indicator Data'!AM239="No data","x",ROUND(IF('Indicator Data'!AM239&gt;AF$334,10,IF('Indicator Data'!AM239&lt;AF$333,0,10-(AF$334-'Indicator Data'!AM239)/(AF$334-AF$333)*10)),1))</f>
        <v>3.6</v>
      </c>
      <c r="AG236" s="72">
        <f>IF('Indicator Data'!AN239="No data","x",ROUND(IF('Indicator Data'!AN239&gt;AG$334,0,IF('Indicator Data'!AN239&lt;AG$333,10,(AG$334-'Indicator Data'!AN239)/(AG$334-AG$333)*10)),1))</f>
        <v>0.4</v>
      </c>
      <c r="AH236" s="75">
        <f t="shared" si="52"/>
        <v>2</v>
      </c>
      <c r="AI236" s="72">
        <f>IF('Indicator Data'!AP239="No data","x",ROUND(IF('Indicator Data'!AP239&gt;AI$334,10,IF('Indicator Data'!AP239&lt;AI$333,0,10-(AI$334-'Indicator Data'!AP239)/(AI$334-AI$333)*10)),1))</f>
        <v>3.7</v>
      </c>
      <c r="AJ236" s="72">
        <f>IF('Indicator Data'!AR239="No data","x",ROUND(IF('Indicator Data'!AR239&gt;$AJ$334,10,IF('Indicator Data'!AR239&lt;$AJ$333,0,10-($AJ$334-'Indicator Data'!AR239)/($AJ$334-$AJ$333)*10)),1))</f>
        <v>3.2</v>
      </c>
      <c r="AK236" s="75">
        <f t="shared" si="53"/>
        <v>3.5</v>
      </c>
      <c r="AL236" s="79">
        <f t="shared" si="55"/>
        <v>2.6</v>
      </c>
      <c r="AM236" s="80">
        <f t="shared" si="54"/>
        <v>1.4</v>
      </c>
    </row>
    <row r="237" spans="1:39" ht="15.75" customHeight="1" x14ac:dyDescent="0.25">
      <c r="A237" s="47" t="s">
        <v>508</v>
      </c>
      <c r="B237" s="47" t="s">
        <v>575</v>
      </c>
      <c r="C237" s="47" t="s">
        <v>588</v>
      </c>
      <c r="D237" s="47" t="s">
        <v>589</v>
      </c>
      <c r="E237" s="72">
        <f>IF('Indicator Data'!O240="No data","x",ROUND(IF('Indicator Data'!O240&gt;E$334,10,IF('Indicator Data'!O240&lt;E$333,0,10-(E$334-'Indicator Data'!O240)/(E$334-E$333)*10)),1))</f>
        <v>1.9</v>
      </c>
      <c r="F237" s="73">
        <f>IF('Indicator Data'!P240="No data","x",ROUND(IF('Indicator Data'!P240^2&gt;F$334,10,IF('Indicator Data'!P240^2&lt;F$333,0,10-(F$334-'Indicator Data'!P240^2)/(F$334-F$333)*10)),1))</f>
        <v>0</v>
      </c>
      <c r="G237" s="81">
        <f>IF('Indicator Data'!Q240="No data","x",ROUND(IF('Indicator Data'!Q240^2&gt;G$334,10,IF('Indicator Data'!Q240^2&lt;G$333,0,10-(G$334-'Indicator Data'!Q240^2)/(G$334-G$333)*10)),1))</f>
        <v>0</v>
      </c>
      <c r="H237" s="81">
        <f>IF('Indicator Data'!R240="No data","x",ROUND(IF('Indicator Data'!R240&gt;H$334,10,IF('Indicator Data'!R240&lt;H$333,0,10-(H$334-'Indicator Data'!R240)/(H$334-H$333)*10)),1))</f>
        <v>0</v>
      </c>
      <c r="I237" s="73">
        <f t="shared" si="42"/>
        <v>0</v>
      </c>
      <c r="J237" s="73">
        <v>0</v>
      </c>
      <c r="K237" s="73">
        <v>0.1</v>
      </c>
      <c r="L237" s="75">
        <f t="shared" si="43"/>
        <v>0.4</v>
      </c>
      <c r="M237" s="72">
        <f>IF('Indicator Data'!U240="No data","x",ROUND(IF('Indicator Data'!U240&gt;M$334,0,IF('Indicator Data'!U240&lt;M$333,10,(M$334-'Indicator Data'!U240)/(M$334-M$333)*10)),1))</f>
        <v>5.7</v>
      </c>
      <c r="N237" s="72">
        <v>5.0999999999999996</v>
      </c>
      <c r="O237" s="72">
        <v>6.24</v>
      </c>
      <c r="P237" s="75">
        <f t="shared" si="44"/>
        <v>5.7</v>
      </c>
      <c r="Q237" s="72">
        <f>IF('Indicator Data'!X240="No data","x",ROUND(IF('Indicator Data'!X240&gt;Q$334,10,IF('Indicator Data'!X240&lt;Q$333,0,10-(Q$334-'Indicator Data'!X240)/(Q$334-Q$333)*10)),1))</f>
        <v>0.9</v>
      </c>
      <c r="R237" s="75">
        <f t="shared" si="45"/>
        <v>0.9</v>
      </c>
      <c r="S237" s="76">
        <f t="shared" si="46"/>
        <v>1.9</v>
      </c>
      <c r="T237" s="77">
        <f>IF(AND('Indicator Data'!AC240="No data",'Indicator Data'!AD240="No data",'Indicator Data'!AE240="No data",'Indicator Data'!AF240="No data"),0,SUM('Indicator Data'!AC240:AF240)/100)</f>
        <v>0</v>
      </c>
      <c r="U237" s="72">
        <f t="shared" si="47"/>
        <v>0</v>
      </c>
      <c r="V237" s="78">
        <f>IF('Indicator Data'!BF240="No data","x",T237*100/'Indicator Data'!BF240)</f>
        <v>0</v>
      </c>
      <c r="W237" s="72">
        <f t="shared" si="48"/>
        <v>0</v>
      </c>
      <c r="X237" s="79">
        <f t="shared" si="49"/>
        <v>0</v>
      </c>
      <c r="Y237" s="72">
        <f>IF('Indicator Data'!AK240="x","x",ROUND((PERCENTRANK('Indicator Data'!$AK$6:$AK$335,'Indicator Data'!AK240,2)*10),1))</f>
        <v>0.1</v>
      </c>
      <c r="Z237" s="72">
        <f>IF('Indicator Data'!AJ240="x","x",ROUND((PERCENTRANK('Indicator Data'!$AJ$6:$AJ$335,'Indicator Data'!AJ240,2)*10),1))</f>
        <v>0.1</v>
      </c>
      <c r="AA237" s="75">
        <f t="shared" si="50"/>
        <v>0.1</v>
      </c>
      <c r="AB237" s="72">
        <f>IF('Indicator Data'!Y240="No data","x",ROUND(IF('Indicator Data'!Y240&gt;AB$334,10,IF('Indicator Data'!Y240&lt;AB$333,0,10-(AB$334-'Indicator Data'!Y240)/(AB$334-AB$333)*10)),1))</f>
        <v>2.4</v>
      </c>
      <c r="AC237" s="72">
        <f>IF('Indicator Data'!AB240="No data","x",ROUND(IF('Indicator Data'!AB240&gt;AC$334,10,IF('Indicator Data'!AB240&lt;AC$333,0,10-(AC$334-'Indicator Data'!AB240)/(AC$334-AC$333)*10)),1))</f>
        <v>1.3</v>
      </c>
      <c r="AD237" s="72">
        <f>IF('Indicator Data'!AG240="No data","x",ROUND(IF('Indicator Data'!AG240&gt;AD$334,10,IF('Indicator Data'!AG240&lt;AD$333,0,10-(AD$334-'Indicator Data'!AG240)/(AD$334-AD$333)*10)),1))</f>
        <v>5.4</v>
      </c>
      <c r="AE237" s="75">
        <f t="shared" si="51"/>
        <v>3</v>
      </c>
      <c r="AF237" s="72">
        <f>IF('Indicator Data'!AM240="No data","x",ROUND(IF('Indicator Data'!AM240&gt;AF$334,10,IF('Indicator Data'!AM240&lt;AF$333,0,10-(AF$334-'Indicator Data'!AM240)/(AF$334-AF$333)*10)),1))</f>
        <v>3.4</v>
      </c>
      <c r="AG237" s="72">
        <f>IF('Indicator Data'!AN240="No data","x",ROUND(IF('Indicator Data'!AN240&gt;AG$334,0,IF('Indicator Data'!AN240&lt;AG$333,10,(AG$334-'Indicator Data'!AN240)/(AG$334-AG$333)*10)),1))</f>
        <v>0.1</v>
      </c>
      <c r="AH237" s="75">
        <f t="shared" si="52"/>
        <v>1.8</v>
      </c>
      <c r="AI237" s="72">
        <f>IF('Indicator Data'!AP240="No data","x",ROUND(IF('Indicator Data'!AP240&gt;AI$334,10,IF('Indicator Data'!AP240&lt;AI$333,0,10-(AI$334-'Indicator Data'!AP240)/(AI$334-AI$333)*10)),1))</f>
        <v>2.1</v>
      </c>
      <c r="AJ237" s="72">
        <f>IF('Indicator Data'!AR240="No data","x",ROUND(IF('Indicator Data'!AR240&gt;$AJ$334,10,IF('Indicator Data'!AR240&lt;$AJ$333,0,10-($AJ$334-'Indicator Data'!AR240)/($AJ$334-$AJ$333)*10)),1))</f>
        <v>2.9</v>
      </c>
      <c r="AK237" s="75">
        <f t="shared" si="53"/>
        <v>2.5</v>
      </c>
      <c r="AL237" s="79">
        <f t="shared" si="55"/>
        <v>1.9</v>
      </c>
      <c r="AM237" s="80">
        <f t="shared" si="54"/>
        <v>1</v>
      </c>
    </row>
    <row r="238" spans="1:39" ht="15.75" customHeight="1" x14ac:dyDescent="0.25">
      <c r="A238" s="47" t="s">
        <v>508</v>
      </c>
      <c r="B238" s="47" t="s">
        <v>575</v>
      </c>
      <c r="C238" s="47" t="s">
        <v>590</v>
      </c>
      <c r="D238" s="47" t="s">
        <v>591</v>
      </c>
      <c r="E238" s="72">
        <f>IF('Indicator Data'!O241="No data","x",ROUND(IF('Indicator Data'!O241&gt;E$334,10,IF('Indicator Data'!O241&lt;E$333,0,10-(E$334-'Indicator Data'!O241)/(E$334-E$333)*10)),1))</f>
        <v>1.8</v>
      </c>
      <c r="F238" s="73">
        <f>IF('Indicator Data'!P241="No data","x",ROUND(IF('Indicator Data'!P241^2&gt;F$334,10,IF('Indicator Data'!P241^2&lt;F$333,0,10-(F$334-'Indicator Data'!P241^2)/(F$334-F$333)*10)),1))</f>
        <v>0</v>
      </c>
      <c r="G238" s="81">
        <f>IF('Indicator Data'!Q241="No data","x",ROUND(IF('Indicator Data'!Q241^2&gt;G$334,10,IF('Indicator Data'!Q241^2&lt;G$333,0,10-(G$334-'Indicator Data'!Q241^2)/(G$334-G$333)*10)),1))</f>
        <v>0</v>
      </c>
      <c r="H238" s="81">
        <f>IF('Indicator Data'!R241="No data","x",ROUND(IF('Indicator Data'!R241&gt;H$334,10,IF('Indicator Data'!R241&lt;H$333,0,10-(H$334-'Indicator Data'!R241)/(H$334-H$333)*10)),1))</f>
        <v>0.2</v>
      </c>
      <c r="I238" s="73">
        <f t="shared" si="42"/>
        <v>0.1</v>
      </c>
      <c r="J238" s="73">
        <v>0.1</v>
      </c>
      <c r="K238" s="73">
        <v>0.1</v>
      </c>
      <c r="L238" s="75">
        <f t="shared" si="43"/>
        <v>0.4</v>
      </c>
      <c r="M238" s="72">
        <f>IF('Indicator Data'!U241="No data","x",ROUND(IF('Indicator Data'!U241&gt;M$334,0,IF('Indicator Data'!U241&lt;M$333,10,(M$334-'Indicator Data'!U241)/(M$334-M$333)*10)),1))</f>
        <v>5.3</v>
      </c>
      <c r="N238" s="72">
        <v>4.7</v>
      </c>
      <c r="O238" s="72">
        <v>5.66</v>
      </c>
      <c r="P238" s="75">
        <f t="shared" si="44"/>
        <v>5.2</v>
      </c>
      <c r="Q238" s="72">
        <f>IF('Indicator Data'!X241="No data","x",ROUND(IF('Indicator Data'!X241&gt;Q$334,10,IF('Indicator Data'!X241&lt;Q$333,0,10-(Q$334-'Indicator Data'!X241)/(Q$334-Q$333)*10)),1))</f>
        <v>1.3</v>
      </c>
      <c r="R238" s="75">
        <f t="shared" si="45"/>
        <v>1.3</v>
      </c>
      <c r="S238" s="76">
        <f t="shared" si="46"/>
        <v>1.8</v>
      </c>
      <c r="T238" s="77">
        <f>IF(AND('Indicator Data'!AC241="No data",'Indicator Data'!AD241="No data",'Indicator Data'!AE241="No data",'Indicator Data'!AF241="No data"),0,SUM('Indicator Data'!AC241:AF241)/100)</f>
        <v>0</v>
      </c>
      <c r="U238" s="72">
        <f t="shared" si="47"/>
        <v>0</v>
      </c>
      <c r="V238" s="78">
        <f>IF('Indicator Data'!BF241="No data","x",T238*100/'Indicator Data'!BF241)</f>
        <v>0</v>
      </c>
      <c r="W238" s="72">
        <f t="shared" si="48"/>
        <v>0</v>
      </c>
      <c r="X238" s="79">
        <f t="shared" si="49"/>
        <v>0</v>
      </c>
      <c r="Y238" s="72">
        <f>IF('Indicator Data'!AK241="x","x",ROUND((PERCENTRANK('Indicator Data'!$AK$6:$AK$335,'Indicator Data'!AK241,2)*10),1))</f>
        <v>0.3</v>
      </c>
      <c r="Z238" s="72">
        <f>IF('Indicator Data'!AJ241="x","x",ROUND((PERCENTRANK('Indicator Data'!$AJ$6:$AJ$335,'Indicator Data'!AJ241,2)*10),1))</f>
        <v>0.3</v>
      </c>
      <c r="AA238" s="75">
        <f t="shared" si="50"/>
        <v>0.3</v>
      </c>
      <c r="AB238" s="72">
        <f>IF('Indicator Data'!Y241="No data","x",ROUND(IF('Indicator Data'!Y241&gt;AB$334,10,IF('Indicator Data'!Y241&lt;AB$333,0,10-(AB$334-'Indicator Data'!Y241)/(AB$334-AB$333)*10)),1))</f>
        <v>3</v>
      </c>
      <c r="AC238" s="72">
        <f>IF('Indicator Data'!AB241="No data","x",ROUND(IF('Indicator Data'!AB241&gt;AC$334,10,IF('Indicator Data'!AB241&lt;AC$333,0,10-(AC$334-'Indicator Data'!AB241)/(AC$334-AC$333)*10)),1))</f>
        <v>1.3</v>
      </c>
      <c r="AD238" s="72">
        <f>IF('Indicator Data'!AG241="No data","x",ROUND(IF('Indicator Data'!AG241&gt;AD$334,10,IF('Indicator Data'!AG241&lt;AD$333,0,10-(AD$334-'Indicator Data'!AG241)/(AD$334-AD$333)*10)),1))</f>
        <v>4</v>
      </c>
      <c r="AE238" s="75">
        <f t="shared" si="51"/>
        <v>2.8</v>
      </c>
      <c r="AF238" s="72">
        <f>IF('Indicator Data'!AM241="No data","x",ROUND(IF('Indicator Data'!AM241&gt;AF$334,10,IF('Indicator Data'!AM241&lt;AF$333,0,10-(AF$334-'Indicator Data'!AM241)/(AF$334-AF$333)*10)),1))</f>
        <v>3.4</v>
      </c>
      <c r="AG238" s="72">
        <f>IF('Indicator Data'!AN241="No data","x",ROUND(IF('Indicator Data'!AN241&gt;AG$334,0,IF('Indicator Data'!AN241&lt;AG$333,10,(AG$334-'Indicator Data'!AN241)/(AG$334-AG$333)*10)),1))</f>
        <v>0.3</v>
      </c>
      <c r="AH238" s="75">
        <f t="shared" si="52"/>
        <v>1.9</v>
      </c>
      <c r="AI238" s="72">
        <f>IF('Indicator Data'!AP241="No data","x",ROUND(IF('Indicator Data'!AP241&gt;AI$334,10,IF('Indicator Data'!AP241&lt;AI$333,0,10-(AI$334-'Indicator Data'!AP241)/(AI$334-AI$333)*10)),1))</f>
        <v>2.8</v>
      </c>
      <c r="AJ238" s="72">
        <f>IF('Indicator Data'!AR241="No data","x",ROUND(IF('Indicator Data'!AR241&gt;$AJ$334,10,IF('Indicator Data'!AR241&lt;$AJ$333,0,10-($AJ$334-'Indicator Data'!AR241)/($AJ$334-$AJ$333)*10)),1))</f>
        <v>2.5</v>
      </c>
      <c r="AK238" s="75">
        <f t="shared" si="53"/>
        <v>2.7</v>
      </c>
      <c r="AL238" s="79">
        <f t="shared" si="55"/>
        <v>2</v>
      </c>
      <c r="AM238" s="80">
        <f t="shared" si="54"/>
        <v>1</v>
      </c>
    </row>
    <row r="239" spans="1:39" ht="15.75" customHeight="1" x14ac:dyDescent="0.25">
      <c r="A239" s="47" t="s">
        <v>508</v>
      </c>
      <c r="B239" s="47" t="s">
        <v>575</v>
      </c>
      <c r="C239" s="47" t="s">
        <v>592</v>
      </c>
      <c r="D239" s="47" t="s">
        <v>593</v>
      </c>
      <c r="E239" s="72">
        <f>IF('Indicator Data'!O242="No data","x",ROUND(IF('Indicator Data'!O242&gt;E$334,10,IF('Indicator Data'!O242&lt;E$333,0,10-(E$334-'Indicator Data'!O242)/(E$334-E$333)*10)),1))</f>
        <v>1.8</v>
      </c>
      <c r="F239" s="73">
        <f>IF('Indicator Data'!P242="No data","x",ROUND(IF('Indicator Data'!P242^2&gt;F$334,10,IF('Indicator Data'!P242^2&lt;F$333,0,10-(F$334-'Indicator Data'!P242^2)/(F$334-F$333)*10)),1))</f>
        <v>0</v>
      </c>
      <c r="G239" s="81">
        <f>IF('Indicator Data'!Q242="No data","x",ROUND(IF('Indicator Data'!Q242^2&gt;G$334,10,IF('Indicator Data'!Q242^2&lt;G$333,0,10-(G$334-'Indicator Data'!Q242^2)/(G$334-G$333)*10)),1))</f>
        <v>0</v>
      </c>
      <c r="H239" s="81">
        <f>IF('Indicator Data'!R242="No data","x",ROUND(IF('Indicator Data'!R242&gt;H$334,10,IF('Indicator Data'!R242&lt;H$333,0,10-(H$334-'Indicator Data'!R242)/(H$334-H$333)*10)),1))</f>
        <v>0.1</v>
      </c>
      <c r="I239" s="73">
        <f t="shared" si="42"/>
        <v>0.1</v>
      </c>
      <c r="J239" s="73">
        <v>0</v>
      </c>
      <c r="K239" s="73">
        <v>0.1</v>
      </c>
      <c r="L239" s="75">
        <f t="shared" si="43"/>
        <v>0.4</v>
      </c>
      <c r="M239" s="72">
        <f>IF('Indicator Data'!U242="No data","x",ROUND(IF('Indicator Data'!U242&gt;M$334,0,IF('Indicator Data'!U242&lt;M$333,10,(M$334-'Indicator Data'!U242)/(M$334-M$333)*10)),1))</f>
        <v>4.5999999999999996</v>
      </c>
      <c r="N239" s="72">
        <v>5.5</v>
      </c>
      <c r="O239" s="72">
        <v>7.1</v>
      </c>
      <c r="P239" s="75">
        <f t="shared" si="44"/>
        <v>5.8</v>
      </c>
      <c r="Q239" s="72">
        <f>IF('Indicator Data'!X242="No data","x",ROUND(IF('Indicator Data'!X242&gt;Q$334,10,IF('Indicator Data'!X242&lt;Q$333,0,10-(Q$334-'Indicator Data'!X242)/(Q$334-Q$333)*10)),1))</f>
        <v>0.3</v>
      </c>
      <c r="R239" s="75">
        <f t="shared" si="45"/>
        <v>0.3</v>
      </c>
      <c r="S239" s="76">
        <f t="shared" si="46"/>
        <v>1.7</v>
      </c>
      <c r="T239" s="77">
        <f>IF(AND('Indicator Data'!AC242="No data",'Indicator Data'!AD242="No data",'Indicator Data'!AE242="No data",'Indicator Data'!AF242="No data"),0,SUM('Indicator Data'!AC242:AF242)/100)</f>
        <v>0</v>
      </c>
      <c r="U239" s="72">
        <f t="shared" si="47"/>
        <v>0</v>
      </c>
      <c r="V239" s="78">
        <f>IF('Indicator Data'!BF242="No data","x",T239*100/'Indicator Data'!BF242)</f>
        <v>0</v>
      </c>
      <c r="W239" s="72">
        <f t="shared" si="48"/>
        <v>0</v>
      </c>
      <c r="X239" s="79">
        <f t="shared" si="49"/>
        <v>0</v>
      </c>
      <c r="Y239" s="72">
        <f>IF('Indicator Data'!AK242="x","x",ROUND((PERCENTRANK('Indicator Data'!$AK$6:$AK$335,'Indicator Data'!AK242,2)*10),1))</f>
        <v>0.6</v>
      </c>
      <c r="Z239" s="72">
        <f>IF('Indicator Data'!AJ242="x","x",ROUND((PERCENTRANK('Indicator Data'!$AJ$6:$AJ$335,'Indicator Data'!AJ242,2)*10),1))</f>
        <v>0.6</v>
      </c>
      <c r="AA239" s="75">
        <f t="shared" si="50"/>
        <v>0.6</v>
      </c>
      <c r="AB239" s="72">
        <f>IF('Indicator Data'!Y242="No data","x",ROUND(IF('Indicator Data'!Y242&gt;AB$334,10,IF('Indicator Data'!Y242&lt;AB$333,0,10-(AB$334-'Indicator Data'!Y242)/(AB$334-AB$333)*10)),1))</f>
        <v>2.6</v>
      </c>
      <c r="AC239" s="72">
        <f>IF('Indicator Data'!AB242="No data","x",ROUND(IF('Indicator Data'!AB242&gt;AC$334,10,IF('Indicator Data'!AB242&lt;AC$333,0,10-(AC$334-'Indicator Data'!AB242)/(AC$334-AC$333)*10)),1))</f>
        <v>0.7</v>
      </c>
      <c r="AD239" s="72">
        <f>IF('Indicator Data'!AG242="No data","x",ROUND(IF('Indicator Data'!AG242&gt;AD$334,10,IF('Indicator Data'!AG242&lt;AD$333,0,10-(AD$334-'Indicator Data'!AG242)/(AD$334-AD$333)*10)),1))</f>
        <v>6.8</v>
      </c>
      <c r="AE239" s="75">
        <f t="shared" si="51"/>
        <v>3.4</v>
      </c>
      <c r="AF239" s="72">
        <f>IF('Indicator Data'!AM242="No data","x",ROUND(IF('Indicator Data'!AM242&gt;AF$334,10,IF('Indicator Data'!AM242&lt;AF$333,0,10-(AF$334-'Indicator Data'!AM242)/(AF$334-AF$333)*10)),1))</f>
        <v>1.8</v>
      </c>
      <c r="AG239" s="72">
        <f>IF('Indicator Data'!AN242="No data","x",ROUND(IF('Indicator Data'!AN242&gt;AG$334,0,IF('Indicator Data'!AN242&lt;AG$333,10,(AG$334-'Indicator Data'!AN242)/(AG$334-AG$333)*10)),1))</f>
        <v>0</v>
      </c>
      <c r="AH239" s="75">
        <f t="shared" si="52"/>
        <v>0.9</v>
      </c>
      <c r="AI239" s="72">
        <f>IF('Indicator Data'!AP242="No data","x",ROUND(IF('Indicator Data'!AP242&gt;AI$334,10,IF('Indicator Data'!AP242&lt;AI$333,0,10-(AI$334-'Indicator Data'!AP242)/(AI$334-AI$333)*10)),1))</f>
        <v>2.2000000000000002</v>
      </c>
      <c r="AJ239" s="72">
        <f>IF('Indicator Data'!AR242="No data","x",ROUND(IF('Indicator Data'!AR242&gt;$AJ$334,10,IF('Indicator Data'!AR242&lt;$AJ$333,0,10-($AJ$334-'Indicator Data'!AR242)/($AJ$334-$AJ$333)*10)),1))</f>
        <v>1.7</v>
      </c>
      <c r="AK239" s="75">
        <f t="shared" si="53"/>
        <v>2</v>
      </c>
      <c r="AL239" s="79">
        <f t="shared" si="55"/>
        <v>1.8</v>
      </c>
      <c r="AM239" s="80">
        <f t="shared" si="54"/>
        <v>0.9</v>
      </c>
    </row>
    <row r="240" spans="1:39" ht="15.75" customHeight="1" x14ac:dyDescent="0.25">
      <c r="A240" s="47" t="s">
        <v>508</v>
      </c>
      <c r="B240" s="47" t="s">
        <v>575</v>
      </c>
      <c r="C240" s="47" t="s">
        <v>594</v>
      </c>
      <c r="D240" s="47" t="s">
        <v>595</v>
      </c>
      <c r="E240" s="72">
        <f>IF('Indicator Data'!O243="No data","x",ROUND(IF('Indicator Data'!O243&gt;E$334,10,IF('Indicator Data'!O243&lt;E$333,0,10-(E$334-'Indicator Data'!O243)/(E$334-E$333)*10)),1))</f>
        <v>1.7</v>
      </c>
      <c r="F240" s="73">
        <f>IF('Indicator Data'!P243="No data","x",ROUND(IF('Indicator Data'!P243^2&gt;F$334,10,IF('Indicator Data'!P243^2&lt;F$333,0,10-(F$334-'Indicator Data'!P243^2)/(F$334-F$333)*10)),1))</f>
        <v>0</v>
      </c>
      <c r="G240" s="81">
        <f>IF('Indicator Data'!Q243="No data","x",ROUND(IF('Indicator Data'!Q243^2&gt;G$334,10,IF('Indicator Data'!Q243^2&lt;G$333,0,10-(G$334-'Indicator Data'!Q243^2)/(G$334-G$333)*10)),1))</f>
        <v>0</v>
      </c>
      <c r="H240" s="81">
        <f>IF('Indicator Data'!R243="No data","x",ROUND(IF('Indicator Data'!R243&gt;H$334,10,IF('Indicator Data'!R243&lt;H$333,0,10-(H$334-'Indicator Data'!R243)/(H$334-H$333)*10)),1))</f>
        <v>0.3</v>
      </c>
      <c r="I240" s="73">
        <f t="shared" si="42"/>
        <v>0.2</v>
      </c>
      <c r="J240" s="73">
        <v>0.3</v>
      </c>
      <c r="K240" s="73">
        <v>0.1</v>
      </c>
      <c r="L240" s="75">
        <f t="shared" si="43"/>
        <v>0.5</v>
      </c>
      <c r="M240" s="72">
        <f>IF('Indicator Data'!U243="No data","x",ROUND(IF('Indicator Data'!U243&gt;M$334,0,IF('Indicator Data'!U243&lt;M$333,10,(M$334-'Indicator Data'!U243)/(M$334-M$333)*10)),1))</f>
        <v>5.3</v>
      </c>
      <c r="N240" s="72">
        <v>4.8</v>
      </c>
      <c r="O240" s="72">
        <v>5.09</v>
      </c>
      <c r="P240" s="75">
        <f t="shared" si="44"/>
        <v>5.0999999999999996</v>
      </c>
      <c r="Q240" s="72">
        <f>IF('Indicator Data'!X243="No data","x",ROUND(IF('Indicator Data'!X243&gt;Q$334,10,IF('Indicator Data'!X243&lt;Q$333,0,10-(Q$334-'Indicator Data'!X243)/(Q$334-Q$333)*10)),1))</f>
        <v>1.7</v>
      </c>
      <c r="R240" s="75">
        <f t="shared" si="45"/>
        <v>1.7</v>
      </c>
      <c r="S240" s="76">
        <f t="shared" si="46"/>
        <v>2</v>
      </c>
      <c r="T240" s="77">
        <f>IF(AND('Indicator Data'!AC243="No data",'Indicator Data'!AD243="No data",'Indicator Data'!AE243="No data",'Indicator Data'!AF243="No data"),0,SUM('Indicator Data'!AC243:AF243)/100)</f>
        <v>0</v>
      </c>
      <c r="U240" s="72">
        <f t="shared" si="47"/>
        <v>0</v>
      </c>
      <c r="V240" s="78">
        <f>IF('Indicator Data'!BF243="No data","x",T240*100/'Indicator Data'!BF243)</f>
        <v>0</v>
      </c>
      <c r="W240" s="72">
        <f t="shared" si="48"/>
        <v>0</v>
      </c>
      <c r="X240" s="79">
        <f t="shared" si="49"/>
        <v>0</v>
      </c>
      <c r="Y240" s="72">
        <f>IF('Indicator Data'!AK243="x","x",ROUND((PERCENTRANK('Indicator Data'!$AK$6:$AK$335,'Indicator Data'!AK243,2)*10),1))</f>
        <v>0.4</v>
      </c>
      <c r="Z240" s="72">
        <f>IF('Indicator Data'!AJ243="x","x",ROUND((PERCENTRANK('Indicator Data'!$AJ$6:$AJ$335,'Indicator Data'!AJ243,2)*10),1))</f>
        <v>0.4</v>
      </c>
      <c r="AA240" s="75">
        <f t="shared" si="50"/>
        <v>0.4</v>
      </c>
      <c r="AB240" s="72">
        <f>IF('Indicator Data'!Y243="No data","x",ROUND(IF('Indicator Data'!Y243&gt;AB$334,10,IF('Indicator Data'!Y243&lt;AB$333,0,10-(AB$334-'Indicator Data'!Y243)/(AB$334-AB$333)*10)),1))</f>
        <v>2.6</v>
      </c>
      <c r="AC240" s="72">
        <f>IF('Indicator Data'!AB243="No data","x",ROUND(IF('Indicator Data'!AB243&gt;AC$334,10,IF('Indicator Data'!AB243&lt;AC$333,0,10-(AC$334-'Indicator Data'!AB243)/(AC$334-AC$333)*10)),1))</f>
        <v>1.6</v>
      </c>
      <c r="AD240" s="72">
        <f>IF('Indicator Data'!AG243="No data","x",ROUND(IF('Indicator Data'!AG243&gt;AD$334,10,IF('Indicator Data'!AG243&lt;AD$333,0,10-(AD$334-'Indicator Data'!AG243)/(AD$334-AD$333)*10)),1))</f>
        <v>4.5999999999999996</v>
      </c>
      <c r="AE240" s="75">
        <f t="shared" si="51"/>
        <v>2.9</v>
      </c>
      <c r="AF240" s="72">
        <f>IF('Indicator Data'!AM243="No data","x",ROUND(IF('Indicator Data'!AM243&gt;AF$334,10,IF('Indicator Data'!AM243&lt;AF$333,0,10-(AF$334-'Indicator Data'!AM243)/(AF$334-AF$333)*10)),1))</f>
        <v>2.4</v>
      </c>
      <c r="AG240" s="72">
        <f>IF('Indicator Data'!AN243="No data","x",ROUND(IF('Indicator Data'!AN243&gt;AG$334,0,IF('Indicator Data'!AN243&lt;AG$333,10,(AG$334-'Indicator Data'!AN243)/(AG$334-AG$333)*10)),1))</f>
        <v>0.5</v>
      </c>
      <c r="AH240" s="75">
        <f t="shared" si="52"/>
        <v>1.5</v>
      </c>
      <c r="AI240" s="72">
        <f>IF('Indicator Data'!AP243="No data","x",ROUND(IF('Indicator Data'!AP243&gt;AI$334,10,IF('Indicator Data'!AP243&lt;AI$333,0,10-(AI$334-'Indicator Data'!AP243)/(AI$334-AI$333)*10)),1))</f>
        <v>2.8</v>
      </c>
      <c r="AJ240" s="72">
        <f>IF('Indicator Data'!AR243="No data","x",ROUND(IF('Indicator Data'!AR243&gt;$AJ$334,10,IF('Indicator Data'!AR243&lt;$AJ$333,0,10-($AJ$334-'Indicator Data'!AR243)/($AJ$334-$AJ$333)*10)),1))</f>
        <v>2.2000000000000002</v>
      </c>
      <c r="AK240" s="75">
        <f t="shared" si="53"/>
        <v>2.5</v>
      </c>
      <c r="AL240" s="79">
        <f t="shared" si="55"/>
        <v>1.9</v>
      </c>
      <c r="AM240" s="80">
        <f t="shared" si="54"/>
        <v>1</v>
      </c>
    </row>
    <row r="241" spans="1:39" ht="15.75" customHeight="1" x14ac:dyDescent="0.25">
      <c r="A241" s="47" t="s">
        <v>508</v>
      </c>
      <c r="B241" s="47" t="s">
        <v>575</v>
      </c>
      <c r="C241" s="47" t="s">
        <v>596</v>
      </c>
      <c r="D241" s="47" t="s">
        <v>597</v>
      </c>
      <c r="E241" s="72">
        <f>IF('Indicator Data'!O244="No data","x",ROUND(IF('Indicator Data'!O244&gt;E$334,10,IF('Indicator Data'!O244&lt;E$333,0,10-(E$334-'Indicator Data'!O244)/(E$334-E$333)*10)),1))</f>
        <v>1.6</v>
      </c>
      <c r="F241" s="73">
        <f>IF('Indicator Data'!P244="No data","x",ROUND(IF('Indicator Data'!P244^2&gt;F$334,10,IF('Indicator Data'!P244^2&lt;F$333,0,10-(F$334-'Indicator Data'!P244^2)/(F$334-F$333)*10)),1))</f>
        <v>0</v>
      </c>
      <c r="G241" s="81">
        <f>IF('Indicator Data'!Q244="No data","x",ROUND(IF('Indicator Data'!Q244^2&gt;G$334,10,IF('Indicator Data'!Q244^2&lt;G$333,0,10-(G$334-'Indicator Data'!Q244^2)/(G$334-G$333)*10)),1))</f>
        <v>0</v>
      </c>
      <c r="H241" s="81">
        <f>IF('Indicator Data'!R244="No data","x",ROUND(IF('Indicator Data'!R244&gt;H$334,10,IF('Indicator Data'!R244&lt;H$333,0,10-(H$334-'Indicator Data'!R244)/(H$334-H$333)*10)),1))</f>
        <v>0</v>
      </c>
      <c r="I241" s="73">
        <f t="shared" si="42"/>
        <v>0</v>
      </c>
      <c r="J241" s="73">
        <v>0.1</v>
      </c>
      <c r="K241" s="73">
        <v>0</v>
      </c>
      <c r="L241" s="75">
        <f t="shared" si="43"/>
        <v>0.4</v>
      </c>
      <c r="M241" s="72">
        <f>IF('Indicator Data'!U244="No data","x",ROUND(IF('Indicator Data'!U244&gt;M$334,0,IF('Indicator Data'!U244&lt;M$333,10,(M$334-'Indicator Data'!U244)/(M$334-M$333)*10)),1))</f>
        <v>4.8</v>
      </c>
      <c r="N241" s="72">
        <v>4.5</v>
      </c>
      <c r="O241" s="72">
        <v>9.35</v>
      </c>
      <c r="P241" s="75">
        <f t="shared" si="44"/>
        <v>6.9</v>
      </c>
      <c r="Q241" s="72">
        <f>IF('Indicator Data'!X244="No data","x",ROUND(IF('Indicator Data'!X244&gt;Q$334,10,IF('Indicator Data'!X244&lt;Q$333,0,10-(Q$334-'Indicator Data'!X244)/(Q$334-Q$333)*10)),1))</f>
        <v>1.1000000000000001</v>
      </c>
      <c r="R241" s="75">
        <f t="shared" si="45"/>
        <v>1.1000000000000001</v>
      </c>
      <c r="S241" s="76">
        <f t="shared" si="46"/>
        <v>2.2000000000000002</v>
      </c>
      <c r="T241" s="77">
        <f>IF(AND('Indicator Data'!AC244="No data",'Indicator Data'!AD244="No data",'Indicator Data'!AE244="No data",'Indicator Data'!AF244="No data"),0,SUM('Indicator Data'!AC244:AF244)/100)</f>
        <v>0</v>
      </c>
      <c r="U241" s="72">
        <f t="shared" si="47"/>
        <v>0</v>
      </c>
      <c r="V241" s="78">
        <f>IF('Indicator Data'!BF244="No data","x",T241*100/'Indicator Data'!BF244)</f>
        <v>0</v>
      </c>
      <c r="W241" s="72">
        <f t="shared" si="48"/>
        <v>0</v>
      </c>
      <c r="X241" s="79">
        <f t="shared" si="49"/>
        <v>0</v>
      </c>
      <c r="Y241" s="72">
        <f>IF('Indicator Data'!AK244="x","x",ROUND((PERCENTRANK('Indicator Data'!$AK$6:$AK$335,'Indicator Data'!AK244,2)*10),1))</f>
        <v>0</v>
      </c>
      <c r="Z241" s="72">
        <f>IF('Indicator Data'!AJ244="x","x",ROUND((PERCENTRANK('Indicator Data'!$AJ$6:$AJ$335,'Indicator Data'!AJ244,2)*10),1))</f>
        <v>0</v>
      </c>
      <c r="AA241" s="75">
        <f t="shared" si="50"/>
        <v>0</v>
      </c>
      <c r="AB241" s="72">
        <f>IF('Indicator Data'!Y244="No data","x",ROUND(IF('Indicator Data'!Y244&gt;AB$334,10,IF('Indicator Data'!Y244&lt;AB$333,0,10-(AB$334-'Indicator Data'!Y244)/(AB$334-AB$333)*10)),1))</f>
        <v>2.7</v>
      </c>
      <c r="AC241" s="72">
        <f>IF('Indicator Data'!AB244="No data","x",ROUND(IF('Indicator Data'!AB244&gt;AC$334,10,IF('Indicator Data'!AB244&lt;AC$333,0,10-(AC$334-'Indicator Data'!AB244)/(AC$334-AC$333)*10)),1))</f>
        <v>1.1000000000000001</v>
      </c>
      <c r="AD241" s="72">
        <f>IF('Indicator Data'!AG244="No data","x",ROUND(IF('Indicator Data'!AG244&gt;AD$334,10,IF('Indicator Data'!AG244&lt;AD$333,0,10-(AD$334-'Indicator Data'!AG244)/(AD$334-AD$333)*10)),1))</f>
        <v>4</v>
      </c>
      <c r="AE241" s="75">
        <f t="shared" si="51"/>
        <v>2.6</v>
      </c>
      <c r="AF241" s="72">
        <f>IF('Indicator Data'!AM244="No data","x",ROUND(IF('Indicator Data'!AM244&gt;AF$334,10,IF('Indicator Data'!AM244&lt;AF$333,0,10-(AF$334-'Indicator Data'!AM244)/(AF$334-AF$333)*10)),1))</f>
        <v>2.5</v>
      </c>
      <c r="AG241" s="72">
        <f>IF('Indicator Data'!AN244="No data","x",ROUND(IF('Indicator Data'!AN244&gt;AG$334,0,IF('Indicator Data'!AN244&lt;AG$333,10,(AG$334-'Indicator Data'!AN244)/(AG$334-AG$333)*10)),1))</f>
        <v>0.2</v>
      </c>
      <c r="AH241" s="75">
        <f t="shared" si="52"/>
        <v>1.4</v>
      </c>
      <c r="AI241" s="72">
        <f>IF('Indicator Data'!AP244="No data","x",ROUND(IF('Indicator Data'!AP244&gt;AI$334,10,IF('Indicator Data'!AP244&lt;AI$333,0,10-(AI$334-'Indicator Data'!AP244)/(AI$334-AI$333)*10)),1))</f>
        <v>2.4</v>
      </c>
      <c r="AJ241" s="72">
        <f>IF('Indicator Data'!AR244="No data","x",ROUND(IF('Indicator Data'!AR244&gt;$AJ$334,10,IF('Indicator Data'!AR244&lt;$AJ$333,0,10-($AJ$334-'Indicator Data'!AR244)/($AJ$334-$AJ$333)*10)),1))</f>
        <v>2.5</v>
      </c>
      <c r="AK241" s="75">
        <f t="shared" si="53"/>
        <v>2.5</v>
      </c>
      <c r="AL241" s="79">
        <f t="shared" si="55"/>
        <v>1.7</v>
      </c>
      <c r="AM241" s="80">
        <f t="shared" si="54"/>
        <v>0.9</v>
      </c>
    </row>
    <row r="242" spans="1:39" ht="15.75" customHeight="1" x14ac:dyDescent="0.25">
      <c r="A242" s="47" t="s">
        <v>508</v>
      </c>
      <c r="B242" s="47" t="s">
        <v>575</v>
      </c>
      <c r="C242" s="47" t="s">
        <v>598</v>
      </c>
      <c r="D242" s="47" t="s">
        <v>599</v>
      </c>
      <c r="E242" s="72">
        <f>IF('Indicator Data'!O245="No data","x",ROUND(IF('Indicator Data'!O245&gt;E$334,10,IF('Indicator Data'!O245&lt;E$333,0,10-(E$334-'Indicator Data'!O245)/(E$334-E$333)*10)),1))</f>
        <v>1.9</v>
      </c>
      <c r="F242" s="73">
        <f>IF('Indicator Data'!P245="No data","x",ROUND(IF('Indicator Data'!P245^2&gt;F$334,10,IF('Indicator Data'!P245^2&lt;F$333,0,10-(F$334-'Indicator Data'!P245^2)/(F$334-F$333)*10)),1))</f>
        <v>0</v>
      </c>
      <c r="G242" s="81">
        <f>IF('Indicator Data'!Q245="No data","x",ROUND(IF('Indicator Data'!Q245^2&gt;G$334,10,IF('Indicator Data'!Q245^2&lt;G$333,0,10-(G$334-'Indicator Data'!Q245^2)/(G$334-G$333)*10)),1))</f>
        <v>0</v>
      </c>
      <c r="H242" s="81">
        <f>IF('Indicator Data'!R245="No data","x",ROUND(IF('Indicator Data'!R245&gt;H$334,10,IF('Indicator Data'!R245&lt;H$333,0,10-(H$334-'Indicator Data'!R245)/(H$334-H$333)*10)),1))</f>
        <v>0.1</v>
      </c>
      <c r="I242" s="73">
        <f t="shared" si="42"/>
        <v>0.1</v>
      </c>
      <c r="J242" s="73">
        <v>0.3</v>
      </c>
      <c r="K242" s="73">
        <v>0.1</v>
      </c>
      <c r="L242" s="75">
        <f t="shared" si="43"/>
        <v>0.5</v>
      </c>
      <c r="M242" s="72">
        <f>IF('Indicator Data'!U245="No data","x",ROUND(IF('Indicator Data'!U245&gt;M$334,0,IF('Indicator Data'!U245&lt;M$333,10,(M$334-'Indicator Data'!U245)/(M$334-M$333)*10)),1))</f>
        <v>4.7</v>
      </c>
      <c r="N242" s="72">
        <v>3.4</v>
      </c>
      <c r="O242" s="72">
        <v>5.1100000000000003</v>
      </c>
      <c r="P242" s="75">
        <f t="shared" si="44"/>
        <v>4.4000000000000004</v>
      </c>
      <c r="Q242" s="72">
        <f>IF('Indicator Data'!X245="No data","x",ROUND(IF('Indicator Data'!X245&gt;Q$334,10,IF('Indicator Data'!X245&lt;Q$333,0,10-(Q$334-'Indicator Data'!X245)/(Q$334-Q$333)*10)),1))</f>
        <v>0.9</v>
      </c>
      <c r="R242" s="75">
        <f t="shared" si="45"/>
        <v>0.9</v>
      </c>
      <c r="S242" s="76">
        <f t="shared" si="46"/>
        <v>1.6</v>
      </c>
      <c r="T242" s="77">
        <f>IF(AND('Indicator Data'!AC245="No data",'Indicator Data'!AD245="No data",'Indicator Data'!AE245="No data",'Indicator Data'!AF245="No data"),0,SUM('Indicator Data'!AC245:AF245)/100)</f>
        <v>0</v>
      </c>
      <c r="U242" s="72">
        <f t="shared" si="47"/>
        <v>0</v>
      </c>
      <c r="V242" s="78">
        <f>IF('Indicator Data'!BF245="No data","x",T242*100/'Indicator Data'!BF245)</f>
        <v>0</v>
      </c>
      <c r="W242" s="72">
        <f t="shared" si="48"/>
        <v>0</v>
      </c>
      <c r="X242" s="79">
        <f t="shared" si="49"/>
        <v>0</v>
      </c>
      <c r="Y242" s="72">
        <f>IF('Indicator Data'!AK245="x","x",ROUND((PERCENTRANK('Indicator Data'!$AK$6:$AK$335,'Indicator Data'!AK245,2)*10),1))</f>
        <v>0.1</v>
      </c>
      <c r="Z242" s="72">
        <f>IF('Indicator Data'!AJ245="x","x",ROUND((PERCENTRANK('Indicator Data'!$AJ$6:$AJ$335,'Indicator Data'!AJ245,2)*10),1))</f>
        <v>0.1</v>
      </c>
      <c r="AA242" s="75">
        <f t="shared" si="50"/>
        <v>0.1</v>
      </c>
      <c r="AB242" s="72">
        <f>IF('Indicator Data'!Y245="No data","x",ROUND(IF('Indicator Data'!Y245&gt;AB$334,10,IF('Indicator Data'!Y245&lt;AB$333,0,10-(AB$334-'Indicator Data'!Y245)/(AB$334-AB$333)*10)),1))</f>
        <v>3.1</v>
      </c>
      <c r="AC242" s="72">
        <f>IF('Indicator Data'!AB245="No data","x",ROUND(IF('Indicator Data'!AB245&gt;AC$334,10,IF('Indicator Data'!AB245&lt;AC$333,0,10-(AC$334-'Indicator Data'!AB245)/(AC$334-AC$333)*10)),1))</f>
        <v>1.1000000000000001</v>
      </c>
      <c r="AD242" s="72">
        <f>IF('Indicator Data'!AG245="No data","x",ROUND(IF('Indicator Data'!AG245&gt;AD$334,10,IF('Indicator Data'!AG245&lt;AD$333,0,10-(AD$334-'Indicator Data'!AG245)/(AD$334-AD$333)*10)),1))</f>
        <v>8.8000000000000007</v>
      </c>
      <c r="AE242" s="75">
        <f t="shared" si="51"/>
        <v>4.3</v>
      </c>
      <c r="AF242" s="72">
        <f>IF('Indicator Data'!AM245="No data","x",ROUND(IF('Indicator Data'!AM245&gt;AF$334,10,IF('Indicator Data'!AM245&lt;AF$333,0,10-(AF$334-'Indicator Data'!AM245)/(AF$334-AF$333)*10)),1))</f>
        <v>3.6</v>
      </c>
      <c r="AG242" s="72">
        <f>IF('Indicator Data'!AN245="No data","x",ROUND(IF('Indicator Data'!AN245&gt;AG$334,0,IF('Indicator Data'!AN245&lt;AG$333,10,(AG$334-'Indicator Data'!AN245)/(AG$334-AG$333)*10)),1))</f>
        <v>0.2</v>
      </c>
      <c r="AH242" s="75">
        <f t="shared" si="52"/>
        <v>1.9</v>
      </c>
      <c r="AI242" s="72">
        <f>IF('Indicator Data'!AP245="No data","x",ROUND(IF('Indicator Data'!AP245&gt;AI$334,10,IF('Indicator Data'!AP245&lt;AI$333,0,10-(AI$334-'Indicator Data'!AP245)/(AI$334-AI$333)*10)),1))</f>
        <v>2.4</v>
      </c>
      <c r="AJ242" s="72">
        <f>IF('Indicator Data'!AR245="No data","x",ROUND(IF('Indicator Data'!AR245&gt;$AJ$334,10,IF('Indicator Data'!AR245&lt;$AJ$333,0,10-($AJ$334-'Indicator Data'!AR245)/($AJ$334-$AJ$333)*10)),1))</f>
        <v>2.6</v>
      </c>
      <c r="AK242" s="75">
        <f t="shared" si="53"/>
        <v>2.5</v>
      </c>
      <c r="AL242" s="79">
        <f t="shared" si="55"/>
        <v>2.2999999999999998</v>
      </c>
      <c r="AM242" s="80">
        <f t="shared" si="54"/>
        <v>1.2</v>
      </c>
    </row>
    <row r="243" spans="1:39" ht="15.75" customHeight="1" x14ac:dyDescent="0.25">
      <c r="A243" s="47" t="s">
        <v>508</v>
      </c>
      <c r="B243" s="47" t="s">
        <v>575</v>
      </c>
      <c r="C243" s="47" t="s">
        <v>600</v>
      </c>
      <c r="D243" s="47" t="s">
        <v>601</v>
      </c>
      <c r="E243" s="72">
        <f>IF('Indicator Data'!O246="No data","x",ROUND(IF('Indicator Data'!O246&gt;E$334,10,IF('Indicator Data'!O246&lt;E$333,0,10-(E$334-'Indicator Data'!O246)/(E$334-E$333)*10)),1))</f>
        <v>1.7</v>
      </c>
      <c r="F243" s="73">
        <f>IF('Indicator Data'!P246="No data","x",ROUND(IF('Indicator Data'!P246^2&gt;F$334,10,IF('Indicator Data'!P246^2&lt;F$333,0,10-(F$334-'Indicator Data'!P246^2)/(F$334-F$333)*10)),1))</f>
        <v>0</v>
      </c>
      <c r="G243" s="81">
        <f>IF('Indicator Data'!Q246="No data","x",ROUND(IF('Indicator Data'!Q246^2&gt;G$334,10,IF('Indicator Data'!Q246^2&lt;G$333,0,10-(G$334-'Indicator Data'!Q246^2)/(G$334-G$333)*10)),1))</f>
        <v>0</v>
      </c>
      <c r="H243" s="81">
        <f>IF('Indicator Data'!R246="No data","x",ROUND(IF('Indicator Data'!R246&gt;H$334,10,IF('Indicator Data'!R246&lt;H$333,0,10-(H$334-'Indicator Data'!R246)/(H$334-H$333)*10)),1))</f>
        <v>0.2</v>
      </c>
      <c r="I243" s="73">
        <f t="shared" si="42"/>
        <v>0.1</v>
      </c>
      <c r="J243" s="73">
        <v>0</v>
      </c>
      <c r="K243" s="73">
        <v>0</v>
      </c>
      <c r="L243" s="75">
        <f t="shared" si="43"/>
        <v>0.4</v>
      </c>
      <c r="M243" s="72">
        <f>IF('Indicator Data'!U246="No data","x",ROUND(IF('Indicator Data'!U246&gt;M$334,0,IF('Indicator Data'!U246&lt;M$333,10,(M$334-'Indicator Data'!U246)/(M$334-M$333)*10)),1))</f>
        <v>5.4</v>
      </c>
      <c r="N243" s="72">
        <v>1</v>
      </c>
      <c r="O243" s="72">
        <v>2.4</v>
      </c>
      <c r="P243" s="75">
        <f t="shared" si="44"/>
        <v>3.2</v>
      </c>
      <c r="Q243" s="72">
        <f>IF('Indicator Data'!X246="No data","x",ROUND(IF('Indicator Data'!X246&gt;Q$334,10,IF('Indicator Data'!X246&lt;Q$333,0,10-(Q$334-'Indicator Data'!X246)/(Q$334-Q$333)*10)),1))</f>
        <v>0.7</v>
      </c>
      <c r="R243" s="75">
        <f t="shared" si="45"/>
        <v>0.7</v>
      </c>
      <c r="S243" s="76">
        <f t="shared" si="46"/>
        <v>1.2</v>
      </c>
      <c r="T243" s="77">
        <f>IF(AND('Indicator Data'!AC246="No data",'Indicator Data'!AD246="No data",'Indicator Data'!AE246="No data",'Indicator Data'!AF246="No data"),0,SUM('Indicator Data'!AC246:AF246)/100)</f>
        <v>0</v>
      </c>
      <c r="U243" s="72">
        <f t="shared" si="47"/>
        <v>0</v>
      </c>
      <c r="V243" s="78">
        <f>IF('Indicator Data'!BF246="No data","x",T243*100/'Indicator Data'!BF246)</f>
        <v>0</v>
      </c>
      <c r="W243" s="72">
        <f t="shared" si="48"/>
        <v>0</v>
      </c>
      <c r="X243" s="79">
        <f t="shared" si="49"/>
        <v>0</v>
      </c>
      <c r="Y243" s="72" t="str">
        <f>IF('Indicator Data'!AK246="x","x",ROUND((PERCENTRANK('Indicator Data'!$AK$6:$AK$335,'Indicator Data'!AK246,2)*10),1))</f>
        <v>x</v>
      </c>
      <c r="Z243" s="72" t="str">
        <f>IF('Indicator Data'!AJ246="x","x",ROUND((PERCENTRANK('Indicator Data'!$AJ$6:$AJ$335,'Indicator Data'!AJ246,2)*10),1))</f>
        <v>x</v>
      </c>
      <c r="AA243" s="75" t="str">
        <f t="shared" si="50"/>
        <v>x</v>
      </c>
      <c r="AB243" s="72">
        <f>IF('Indicator Data'!Y246="No data","x",ROUND(IF('Indicator Data'!Y246&gt;AB$334,10,IF('Indicator Data'!Y246&lt;AB$333,0,10-(AB$334-'Indicator Data'!Y246)/(AB$334-AB$333)*10)),1))</f>
        <v>3.8</v>
      </c>
      <c r="AC243" s="72">
        <f>IF('Indicator Data'!AB246="No data","x",ROUND(IF('Indicator Data'!AB246&gt;AC$334,10,IF('Indicator Data'!AB246&lt;AC$333,0,10-(AC$334-'Indicator Data'!AB246)/(AC$334-AC$333)*10)),1))</f>
        <v>3.6</v>
      </c>
      <c r="AD243" s="72">
        <f>IF('Indicator Data'!AG246="No data","x",ROUND(IF('Indicator Data'!AG246&gt;AD$334,10,IF('Indicator Data'!AG246&lt;AD$333,0,10-(AD$334-'Indicator Data'!AG246)/(AD$334-AD$333)*10)),1))</f>
        <v>10</v>
      </c>
      <c r="AE243" s="75">
        <f t="shared" si="51"/>
        <v>5.8</v>
      </c>
      <c r="AF243" s="72">
        <f>IF('Indicator Data'!AM246="No data","x",ROUND(IF('Indicator Data'!AM246&gt;AF$334,10,IF('Indicator Data'!AM246&lt;AF$333,0,10-(AF$334-'Indicator Data'!AM246)/(AF$334-AF$333)*10)),1))</f>
        <v>0</v>
      </c>
      <c r="AG243" s="72">
        <f>IF('Indicator Data'!AN246="No data","x",ROUND(IF('Indicator Data'!AN246&gt;AG$334,0,IF('Indicator Data'!AN246&lt;AG$333,10,(AG$334-'Indicator Data'!AN246)/(AG$334-AG$333)*10)),1))</f>
        <v>0.3</v>
      </c>
      <c r="AH243" s="75">
        <f t="shared" si="52"/>
        <v>0.2</v>
      </c>
      <c r="AI243" s="72">
        <f>IF('Indicator Data'!AP246="No data","x",ROUND(IF('Indicator Data'!AP246&gt;AI$334,10,IF('Indicator Data'!AP246&lt;AI$333,0,10-(AI$334-'Indicator Data'!AP246)/(AI$334-AI$333)*10)),1))</f>
        <v>1.9</v>
      </c>
      <c r="AJ243" s="72">
        <f>IF('Indicator Data'!AR246="No data","x",ROUND(IF('Indicator Data'!AR246&gt;$AJ$334,10,IF('Indicator Data'!AR246&lt;$AJ$333,0,10-($AJ$334-'Indicator Data'!AR246)/($AJ$334-$AJ$333)*10)),1))</f>
        <v>0.8</v>
      </c>
      <c r="AK243" s="75">
        <f t="shared" si="53"/>
        <v>1.4</v>
      </c>
      <c r="AL243" s="79">
        <f t="shared" si="55"/>
        <v>2.9</v>
      </c>
      <c r="AM243" s="80">
        <f t="shared" si="54"/>
        <v>1.6</v>
      </c>
    </row>
    <row r="244" spans="1:39" ht="15.75" customHeight="1" x14ac:dyDescent="0.25">
      <c r="A244" s="47" t="s">
        <v>602</v>
      </c>
      <c r="B244" s="47" t="s">
        <v>603</v>
      </c>
      <c r="C244" s="47" t="s">
        <v>603</v>
      </c>
      <c r="D244" s="47" t="s">
        <v>604</v>
      </c>
      <c r="E244" s="72">
        <f>IF('Indicator Data'!O247="No data","x",ROUND(IF('Indicator Data'!O247&gt;E$334,10,IF('Indicator Data'!O247&lt;E$333,0,10-(E$334-'Indicator Data'!O247)/(E$334-E$333)*10)),1))</f>
        <v>2.7</v>
      </c>
      <c r="F244" s="73">
        <f>IF('Indicator Data'!P247="No data","x",ROUND(IF('Indicator Data'!P247^2&gt;F$334,10,IF('Indicator Data'!P247^2&lt;F$333,0,10-(F$334-'Indicator Data'!P247^2)/(F$334-F$333)*10)),1))</f>
        <v>0.8</v>
      </c>
      <c r="G244" s="81">
        <f>IF('Indicator Data'!Q247="No data","x",ROUND(IF('Indicator Data'!Q247^2&gt;G$334,10,IF('Indicator Data'!Q247^2&lt;G$333,0,10-(G$334-'Indicator Data'!Q247^2)/(G$334-G$333)*10)),1))</f>
        <v>1.9</v>
      </c>
      <c r="H244" s="81">
        <f>IF('Indicator Data'!R247="No data","x",ROUND(IF('Indicator Data'!R247&gt;H$334,10,IF('Indicator Data'!R247&lt;H$333,0,10-(H$334-'Indicator Data'!R247)/(H$334-H$333)*10)),1))</f>
        <v>1</v>
      </c>
      <c r="I244" s="73">
        <f t="shared" si="42"/>
        <v>1.5</v>
      </c>
      <c r="J244" s="73">
        <v>1.8</v>
      </c>
      <c r="K244" s="73">
        <v>5.3</v>
      </c>
      <c r="L244" s="75">
        <f t="shared" si="43"/>
        <v>2.6</v>
      </c>
      <c r="M244" s="72">
        <f>IF('Indicator Data'!U247="No data","x",ROUND(IF('Indicator Data'!U247&gt;M$334,0,IF('Indicator Data'!U247&lt;M$333,10,(M$334-'Indicator Data'!U247)/(M$334-M$333)*10)),1))</f>
        <v>4</v>
      </c>
      <c r="N244" s="72">
        <v>2.5</v>
      </c>
      <c r="O244" s="72">
        <v>1.19</v>
      </c>
      <c r="P244" s="75">
        <f t="shared" si="44"/>
        <v>2.6</v>
      </c>
      <c r="Q244" s="72">
        <f>IF('Indicator Data'!X247="No data","x",ROUND(IF('Indicator Data'!X247&gt;Q$334,10,IF('Indicator Data'!X247&lt;Q$333,0,10-(Q$334-'Indicator Data'!X247)/(Q$334-Q$333)*10)),1))</f>
        <v>4.2</v>
      </c>
      <c r="R244" s="75">
        <f t="shared" si="45"/>
        <v>4.2</v>
      </c>
      <c r="S244" s="76">
        <f t="shared" si="46"/>
        <v>3</v>
      </c>
      <c r="T244" s="77">
        <f>IF(AND('Indicator Data'!AC247="No data",'Indicator Data'!AD247="No data",'Indicator Data'!AE247="No data",'Indicator Data'!AF247="No data"),0,SUM('Indicator Data'!AC247:AF247)/100)</f>
        <v>0</v>
      </c>
      <c r="U244" s="72">
        <f t="shared" si="47"/>
        <v>0</v>
      </c>
      <c r="V244" s="78">
        <f>IF('Indicator Data'!BF247="No data","x",T244*100/'Indicator Data'!BF247)</f>
        <v>0</v>
      </c>
      <c r="W244" s="72">
        <f t="shared" si="48"/>
        <v>0</v>
      </c>
      <c r="X244" s="79">
        <f t="shared" si="49"/>
        <v>0</v>
      </c>
      <c r="Y244" s="72">
        <f>IF('Indicator Data'!AK247="x","x",ROUND((PERCENTRANK('Indicator Data'!$AK$6:$AK$335,'Indicator Data'!AK247,2)*10),1))</f>
        <v>1.9</v>
      </c>
      <c r="Z244" s="72">
        <f>IF('Indicator Data'!AJ247="x","x",ROUND((PERCENTRANK('Indicator Data'!$AJ$6:$AJ$335,'Indicator Data'!AJ247,2)*10),1))</f>
        <v>1.9</v>
      </c>
      <c r="AA244" s="75">
        <f t="shared" si="50"/>
        <v>1.9</v>
      </c>
      <c r="AB244" s="72">
        <f>IF('Indicator Data'!Y247="No data","x",ROUND(IF('Indicator Data'!Y247&gt;AB$334,10,IF('Indicator Data'!Y247&lt;AB$333,0,10-(AB$334-'Indicator Data'!Y247)/(AB$334-AB$333)*10)),1))</f>
        <v>3.6</v>
      </c>
      <c r="AC244" s="72">
        <f>IF('Indicator Data'!AB247="No data","x",ROUND(IF('Indicator Data'!AB247&gt;AC$334,10,IF('Indicator Data'!AB247&lt;AC$333,0,10-(AC$334-'Indicator Data'!AB247)/(AC$334-AC$333)*10)),1))</f>
        <v>4.9000000000000004</v>
      </c>
      <c r="AD244" s="72">
        <f>IF('Indicator Data'!AG247="No data","x",ROUND(IF('Indicator Data'!AG247&gt;AD$334,10,IF('Indicator Data'!AG247&lt;AD$333,0,10-(AD$334-'Indicator Data'!AG247)/(AD$334-AD$333)*10)),1))</f>
        <v>4.4000000000000004</v>
      </c>
      <c r="AE244" s="75">
        <f t="shared" si="51"/>
        <v>4.3</v>
      </c>
      <c r="AF244" s="72">
        <f>IF('Indicator Data'!AM247="No data","x",ROUND(IF('Indicator Data'!AM247&gt;AF$334,10,IF('Indicator Data'!AM247&lt;AF$333,0,10-(AF$334-'Indicator Data'!AM247)/(AF$334-AF$333)*10)),1))</f>
        <v>4.9000000000000004</v>
      </c>
      <c r="AG244" s="72">
        <f>IF('Indicator Data'!AN247="No data","x",ROUND(IF('Indicator Data'!AN247&gt;AG$334,0,IF('Indicator Data'!AN247&lt;AG$333,10,(AG$334-'Indicator Data'!AN247)/(AG$334-AG$333)*10)),1))</f>
        <v>2.1</v>
      </c>
      <c r="AH244" s="75">
        <f t="shared" si="52"/>
        <v>3.5</v>
      </c>
      <c r="AI244" s="72">
        <f>IF('Indicator Data'!AP247="No data","x",ROUND(IF('Indicator Data'!AP247&gt;AI$334,10,IF('Indicator Data'!AP247&lt;AI$333,0,10-(AI$334-'Indicator Data'!AP247)/(AI$334-AI$333)*10)),1))</f>
        <v>3.8</v>
      </c>
      <c r="AJ244" s="72">
        <f>IF('Indicator Data'!AR247="No data","x",ROUND(IF('Indicator Data'!AR247&gt;$AJ$334,10,IF('Indicator Data'!AR247&lt;$AJ$333,0,10-($AJ$334-'Indicator Data'!AR247)/($AJ$334-$AJ$333)*10)),1))</f>
        <v>3.6</v>
      </c>
      <c r="AK244" s="75">
        <f t="shared" si="53"/>
        <v>3.7</v>
      </c>
      <c r="AL244" s="79">
        <f t="shared" si="55"/>
        <v>3.4</v>
      </c>
      <c r="AM244" s="80">
        <f t="shared" si="54"/>
        <v>1.9</v>
      </c>
    </row>
    <row r="245" spans="1:39" ht="15.75" customHeight="1" x14ac:dyDescent="0.25">
      <c r="A245" s="47" t="s">
        <v>602</v>
      </c>
      <c r="B245" s="47" t="s">
        <v>603</v>
      </c>
      <c r="C245" s="47" t="s">
        <v>605</v>
      </c>
      <c r="D245" s="47" t="s">
        <v>606</v>
      </c>
      <c r="E245" s="72">
        <f>IF('Indicator Data'!O248="No data","x",ROUND(IF('Indicator Data'!O248&gt;E$334,10,IF('Indicator Data'!O248&lt;E$333,0,10-(E$334-'Indicator Data'!O248)/(E$334-E$333)*10)),1))</f>
        <v>3.8</v>
      </c>
      <c r="F245" s="73">
        <f>IF('Indicator Data'!P248="No data","x",ROUND(IF('Indicator Data'!P248^2&gt;F$334,10,IF('Indicator Data'!P248^2&lt;F$333,0,10-(F$334-'Indicator Data'!P248^2)/(F$334-F$333)*10)),1))</f>
        <v>4.0999999999999996</v>
      </c>
      <c r="G245" s="81">
        <f>IF('Indicator Data'!Q248="No data","x",ROUND(IF('Indicator Data'!Q248^2&gt;G$334,10,IF('Indicator Data'!Q248^2&lt;G$333,0,10-(G$334-'Indicator Data'!Q248^2)/(G$334-G$333)*10)),1))</f>
        <v>7</v>
      </c>
      <c r="H245" s="81">
        <f>IF('Indicator Data'!R248="No data","x",ROUND(IF('Indicator Data'!R248&gt;H$334,10,IF('Indicator Data'!R248&lt;H$333,0,10-(H$334-'Indicator Data'!R248)/(H$334-H$333)*10)),1))</f>
        <v>3.2</v>
      </c>
      <c r="I245" s="73">
        <f t="shared" si="42"/>
        <v>5.0999999999999996</v>
      </c>
      <c r="J245" s="73">
        <v>7.9</v>
      </c>
      <c r="K245" s="73">
        <v>6.1</v>
      </c>
      <c r="L245" s="75">
        <f t="shared" si="43"/>
        <v>5.6</v>
      </c>
      <c r="M245" s="72">
        <f>IF('Indicator Data'!U248="No data","x",ROUND(IF('Indicator Data'!U248&gt;M$334,0,IF('Indicator Data'!U248&lt;M$333,10,(M$334-'Indicator Data'!U248)/(M$334-M$333)*10)),1))</f>
        <v>1.7</v>
      </c>
      <c r="N245" s="72">
        <v>1.2</v>
      </c>
      <c r="O245" s="72">
        <v>1.06</v>
      </c>
      <c r="P245" s="75">
        <f t="shared" si="44"/>
        <v>1.3</v>
      </c>
      <c r="Q245" s="72">
        <f>IF('Indicator Data'!X248="No data","x",ROUND(IF('Indicator Data'!X248&gt;Q$334,10,IF('Indicator Data'!X248&lt;Q$333,0,10-(Q$334-'Indicator Data'!X248)/(Q$334-Q$333)*10)),1))</f>
        <v>4.2</v>
      </c>
      <c r="R245" s="75">
        <f t="shared" si="45"/>
        <v>4.2</v>
      </c>
      <c r="S245" s="76">
        <f t="shared" si="46"/>
        <v>4.2</v>
      </c>
      <c r="T245" s="77">
        <f>IF(AND('Indicator Data'!AC248="No data",'Indicator Data'!AD248="No data",'Indicator Data'!AE248="No data",'Indicator Data'!AF248="No data"),0,SUM('Indicator Data'!AC248:AF248)/100)</f>
        <v>0</v>
      </c>
      <c r="U245" s="72">
        <f t="shared" si="47"/>
        <v>0</v>
      </c>
      <c r="V245" s="78">
        <f>IF('Indicator Data'!BF248="No data","x",T245*100/'Indicator Data'!BF248)</f>
        <v>0</v>
      </c>
      <c r="W245" s="72">
        <f t="shared" si="48"/>
        <v>0</v>
      </c>
      <c r="X245" s="79">
        <f t="shared" si="49"/>
        <v>0</v>
      </c>
      <c r="Y245" s="72">
        <f>IF('Indicator Data'!AK248="x","x",ROUND((PERCENTRANK('Indicator Data'!$AK$6:$AK$335,'Indicator Data'!AK248,2)*10),1))</f>
        <v>2.2999999999999998</v>
      </c>
      <c r="Z245" s="72">
        <f>IF('Indicator Data'!AJ248="x","x",ROUND((PERCENTRANK('Indicator Data'!$AJ$6:$AJ$335,'Indicator Data'!AJ248,2)*10),1))</f>
        <v>2.2999999999999998</v>
      </c>
      <c r="AA245" s="75">
        <f t="shared" si="50"/>
        <v>2.2999999999999998</v>
      </c>
      <c r="AB245" s="72">
        <f>IF('Indicator Data'!Y248="No data","x",ROUND(IF('Indicator Data'!Y248&gt;AB$334,10,IF('Indicator Data'!Y248&lt;AB$333,0,10-(AB$334-'Indicator Data'!Y248)/(AB$334-AB$333)*10)),1))</f>
        <v>5.5</v>
      </c>
      <c r="AC245" s="72">
        <f>IF('Indicator Data'!AB248="No data","x",ROUND(IF('Indicator Data'!AB248&gt;AC$334,10,IF('Indicator Data'!AB248&lt;AC$333,0,10-(AC$334-'Indicator Data'!AB248)/(AC$334-AC$333)*10)),1))</f>
        <v>6.9</v>
      </c>
      <c r="AD245" s="72">
        <f>IF('Indicator Data'!AG248="No data","x",ROUND(IF('Indicator Data'!AG248&gt;AD$334,10,IF('Indicator Data'!AG248&lt;AD$333,0,10-(AD$334-'Indicator Data'!AG248)/(AD$334-AD$333)*10)),1))</f>
        <v>3.2</v>
      </c>
      <c r="AE245" s="75">
        <f t="shared" si="51"/>
        <v>5.2</v>
      </c>
      <c r="AF245" s="72">
        <f>IF('Indicator Data'!AM248="No data","x",ROUND(IF('Indicator Data'!AM248&gt;AF$334,10,IF('Indicator Data'!AM248&lt;AF$333,0,10-(AF$334-'Indicator Data'!AM248)/(AF$334-AF$333)*10)),1))</f>
        <v>4.5</v>
      </c>
      <c r="AG245" s="72">
        <f>IF('Indicator Data'!AN248="No data","x",ROUND(IF('Indicator Data'!AN248&gt;AG$334,0,IF('Indicator Data'!AN248&lt;AG$333,10,(AG$334-'Indicator Data'!AN248)/(AG$334-AG$333)*10)),1))</f>
        <v>1.9</v>
      </c>
      <c r="AH245" s="75">
        <f t="shared" si="52"/>
        <v>3.2</v>
      </c>
      <c r="AI245" s="72">
        <f>IF('Indicator Data'!AP248="No data","x",ROUND(IF('Indicator Data'!AP248&gt;AI$334,10,IF('Indicator Data'!AP248&lt;AI$333,0,10-(AI$334-'Indicator Data'!AP248)/(AI$334-AI$333)*10)),1))</f>
        <v>5.4</v>
      </c>
      <c r="AJ245" s="72">
        <f>IF('Indicator Data'!AR248="No data","x",ROUND(IF('Indicator Data'!AR248&gt;$AJ$334,10,IF('Indicator Data'!AR248&lt;$AJ$333,0,10-($AJ$334-'Indicator Data'!AR248)/($AJ$334-$AJ$333)*10)),1))</f>
        <v>4.4000000000000004</v>
      </c>
      <c r="AK245" s="75">
        <f t="shared" si="53"/>
        <v>4.9000000000000004</v>
      </c>
      <c r="AL245" s="79">
        <f t="shared" si="55"/>
        <v>4</v>
      </c>
      <c r="AM245" s="80">
        <f t="shared" si="54"/>
        <v>2.2000000000000002</v>
      </c>
    </row>
    <row r="246" spans="1:39" ht="15.75" customHeight="1" x14ac:dyDescent="0.25">
      <c r="A246" s="47" t="s">
        <v>602</v>
      </c>
      <c r="B246" s="47" t="s">
        <v>603</v>
      </c>
      <c r="C246" s="47" t="s">
        <v>607</v>
      </c>
      <c r="D246" s="47" t="s">
        <v>608</v>
      </c>
      <c r="E246" s="72">
        <f>IF('Indicator Data'!O249="No data","x",ROUND(IF('Indicator Data'!O249&gt;E$334,10,IF('Indicator Data'!O249&lt;E$333,0,10-(E$334-'Indicator Data'!O249)/(E$334-E$333)*10)),1))</f>
        <v>5.2</v>
      </c>
      <c r="F246" s="73">
        <f>IF('Indicator Data'!P249="No data","x",ROUND(IF('Indicator Data'!P249^2&gt;F$334,10,IF('Indicator Data'!P249^2&lt;F$333,0,10-(F$334-'Indicator Data'!P249^2)/(F$334-F$333)*10)),1))</f>
        <v>9</v>
      </c>
      <c r="G246" s="81">
        <f>IF('Indicator Data'!Q249="No data","x",ROUND(IF('Indicator Data'!Q249^2&gt;G$334,10,IF('Indicator Data'!Q249^2&lt;G$333,0,10-(G$334-'Indicator Data'!Q249^2)/(G$334-G$333)*10)),1))</f>
        <v>5.2</v>
      </c>
      <c r="H246" s="81">
        <f>IF('Indicator Data'!R249="No data","x",ROUND(IF('Indicator Data'!R249&gt;H$334,10,IF('Indicator Data'!R249&lt;H$333,0,10-(H$334-'Indicator Data'!R249)/(H$334-H$333)*10)),1))</f>
        <v>2.1</v>
      </c>
      <c r="I246" s="73">
        <f t="shared" si="42"/>
        <v>3.7</v>
      </c>
      <c r="J246" s="73">
        <v>6.7</v>
      </c>
      <c r="K246" s="73">
        <v>9.4</v>
      </c>
      <c r="L246" s="75">
        <f t="shared" si="43"/>
        <v>7.4</v>
      </c>
      <c r="M246" s="72">
        <f>IF('Indicator Data'!U249="No data","x",ROUND(IF('Indicator Data'!U249&gt;M$334,0,IF('Indicator Data'!U249&lt;M$333,10,(M$334-'Indicator Data'!U249)/(M$334-M$333)*10)),1))</f>
        <v>0.5</v>
      </c>
      <c r="N246" s="72">
        <v>0.6</v>
      </c>
      <c r="O246" s="72">
        <v>0.56999999999999995</v>
      </c>
      <c r="P246" s="75">
        <f t="shared" si="44"/>
        <v>0.6</v>
      </c>
      <c r="Q246" s="72">
        <f>IF('Indicator Data'!X249="No data","x",ROUND(IF('Indicator Data'!X249&gt;Q$334,10,IF('Indicator Data'!X249&lt;Q$333,0,10-(Q$334-'Indicator Data'!X249)/(Q$334-Q$333)*10)),1))</f>
        <v>5.9</v>
      </c>
      <c r="R246" s="75">
        <f t="shared" si="45"/>
        <v>5.9</v>
      </c>
      <c r="S246" s="76">
        <f t="shared" si="46"/>
        <v>5.3</v>
      </c>
      <c r="T246" s="77">
        <f>IF(AND('Indicator Data'!AC249="No data",'Indicator Data'!AD249="No data",'Indicator Data'!AE249="No data",'Indicator Data'!AF249="No data"),0,SUM('Indicator Data'!AC249:AF249)/100)</f>
        <v>0</v>
      </c>
      <c r="U246" s="72">
        <f t="shared" si="47"/>
        <v>0</v>
      </c>
      <c r="V246" s="78">
        <f>IF('Indicator Data'!BF249="No data","x",T246*100/'Indicator Data'!BF249)</f>
        <v>0</v>
      </c>
      <c r="W246" s="72">
        <f t="shared" si="48"/>
        <v>0</v>
      </c>
      <c r="X246" s="79">
        <f t="shared" si="49"/>
        <v>0</v>
      </c>
      <c r="Y246" s="72">
        <f>IF('Indicator Data'!AK249="x","x",ROUND((PERCENTRANK('Indicator Data'!$AK$6:$AK$335,'Indicator Data'!AK249,2)*10),1))</f>
        <v>7.3</v>
      </c>
      <c r="Z246" s="72">
        <f>IF('Indicator Data'!AJ249="x","x",ROUND((PERCENTRANK('Indicator Data'!$AJ$6:$AJ$335,'Indicator Data'!AJ249,2)*10),1))</f>
        <v>7.2</v>
      </c>
      <c r="AA246" s="75">
        <f t="shared" si="50"/>
        <v>7.3</v>
      </c>
      <c r="AB246" s="72">
        <f>IF('Indicator Data'!Y249="No data","x",ROUND(IF('Indicator Data'!Y249&gt;AB$334,10,IF('Indicator Data'!Y249&lt;AB$333,0,10-(AB$334-'Indicator Data'!Y249)/(AB$334-AB$333)*10)),1))</f>
        <v>6.7</v>
      </c>
      <c r="AC246" s="72">
        <f>IF('Indicator Data'!AB249="No data","x",ROUND(IF('Indicator Data'!AB249&gt;AC$334,10,IF('Indicator Data'!AB249&lt;AC$333,0,10-(AC$334-'Indicator Data'!AB249)/(AC$334-AC$333)*10)),1))</f>
        <v>9.1999999999999993</v>
      </c>
      <c r="AD246" s="72">
        <f>IF('Indicator Data'!AG249="No data","x",ROUND(IF('Indicator Data'!AG249&gt;AD$334,10,IF('Indicator Data'!AG249&lt;AD$333,0,10-(AD$334-'Indicator Data'!AG249)/(AD$334-AD$333)*10)),1))</f>
        <v>3.5</v>
      </c>
      <c r="AE246" s="75">
        <f t="shared" si="51"/>
        <v>6.5</v>
      </c>
      <c r="AF246" s="72">
        <f>IF('Indicator Data'!AM249="No data","x",ROUND(IF('Indicator Data'!AM249&gt;AF$334,10,IF('Indicator Data'!AM249&lt;AF$333,0,10-(AF$334-'Indicator Data'!AM249)/(AF$334-AF$333)*10)),1))</f>
        <v>5.0999999999999996</v>
      </c>
      <c r="AG246" s="72">
        <f>IF('Indicator Data'!AN249="No data","x",ROUND(IF('Indicator Data'!AN249&gt;AG$334,0,IF('Indicator Data'!AN249&lt;AG$333,10,(AG$334-'Indicator Data'!AN249)/(AG$334-AG$333)*10)),1))</f>
        <v>4.8</v>
      </c>
      <c r="AH246" s="75">
        <f t="shared" si="52"/>
        <v>5</v>
      </c>
      <c r="AI246" s="72">
        <f>IF('Indicator Data'!AP249="No data","x",ROUND(IF('Indicator Data'!AP249&gt;AI$334,10,IF('Indicator Data'!AP249&lt;AI$333,0,10-(AI$334-'Indicator Data'!AP249)/(AI$334-AI$333)*10)),1))</f>
        <v>4</v>
      </c>
      <c r="AJ246" s="72">
        <f>IF('Indicator Data'!AR249="No data","x",ROUND(IF('Indicator Data'!AR249&gt;$AJ$334,10,IF('Indicator Data'!AR249&lt;$AJ$333,0,10-($AJ$334-'Indicator Data'!AR249)/($AJ$334-$AJ$333)*10)),1))</f>
        <v>4.2</v>
      </c>
      <c r="AK246" s="75">
        <f t="shared" si="53"/>
        <v>4.0999999999999996</v>
      </c>
      <c r="AL246" s="79">
        <f t="shared" si="55"/>
        <v>5.9</v>
      </c>
      <c r="AM246" s="80">
        <f t="shared" si="54"/>
        <v>3.5</v>
      </c>
    </row>
    <row r="247" spans="1:39" ht="15.75" customHeight="1" x14ac:dyDescent="0.25">
      <c r="A247" s="47" t="s">
        <v>602</v>
      </c>
      <c r="B247" s="47" t="s">
        <v>603</v>
      </c>
      <c r="C247" s="47" t="s">
        <v>609</v>
      </c>
      <c r="D247" s="47" t="s">
        <v>610</v>
      </c>
      <c r="E247" s="72">
        <f>IF('Indicator Data'!O250="No data","x",ROUND(IF('Indicator Data'!O250&gt;E$334,10,IF('Indicator Data'!O250&lt;E$333,0,10-(E$334-'Indicator Data'!O250)/(E$334-E$333)*10)),1))</f>
        <v>4.8</v>
      </c>
      <c r="F247" s="73">
        <f>IF('Indicator Data'!P250="No data","x",ROUND(IF('Indicator Data'!P250^2&gt;F$334,10,IF('Indicator Data'!P250^2&lt;F$333,0,10-(F$334-'Indicator Data'!P250^2)/(F$334-F$333)*10)),1))</f>
        <v>10</v>
      </c>
      <c r="G247" s="81">
        <f>IF('Indicator Data'!Q250="No data","x",ROUND(IF('Indicator Data'!Q250^2&gt;G$334,10,IF('Indicator Data'!Q250^2&lt;G$333,0,10-(G$334-'Indicator Data'!Q250^2)/(G$334-G$333)*10)),1))</f>
        <v>6.4</v>
      </c>
      <c r="H247" s="81">
        <f>IF('Indicator Data'!R250="No data","x",ROUND(IF('Indicator Data'!R250&gt;H$334,10,IF('Indicator Data'!R250&lt;H$333,0,10-(H$334-'Indicator Data'!R250)/(H$334-H$333)*10)),1))</f>
        <v>2.9</v>
      </c>
      <c r="I247" s="73">
        <f t="shared" si="42"/>
        <v>4.7</v>
      </c>
      <c r="J247" s="73">
        <v>4.4000000000000004</v>
      </c>
      <c r="K247" s="73">
        <v>8.8000000000000007</v>
      </c>
      <c r="L247" s="75">
        <f t="shared" si="43"/>
        <v>7.4</v>
      </c>
      <c r="M247" s="72">
        <f>IF('Indicator Data'!U250="No data","x",ROUND(IF('Indicator Data'!U250&gt;M$334,0,IF('Indicator Data'!U250&lt;M$333,10,(M$334-'Indicator Data'!U250)/(M$334-M$333)*10)),1))</f>
        <v>0</v>
      </c>
      <c r="N247" s="72">
        <v>0.8</v>
      </c>
      <c r="O247" s="72">
        <v>0.57999999999999996</v>
      </c>
      <c r="P247" s="75">
        <f t="shared" si="44"/>
        <v>0.5</v>
      </c>
      <c r="Q247" s="72">
        <f>IF('Indicator Data'!X250="No data","x",ROUND(IF('Indicator Data'!X250&gt;Q$334,10,IF('Indicator Data'!X250&lt;Q$333,0,10-(Q$334-'Indicator Data'!X250)/(Q$334-Q$333)*10)),1))</f>
        <v>7.3</v>
      </c>
      <c r="R247" s="75">
        <f t="shared" si="45"/>
        <v>7.3</v>
      </c>
      <c r="S247" s="76">
        <f t="shared" si="46"/>
        <v>5.7</v>
      </c>
      <c r="T247" s="77">
        <f>IF(AND('Indicator Data'!AC250="No data",'Indicator Data'!AD250="No data",'Indicator Data'!AE250="No data",'Indicator Data'!AF250="No data"),0,SUM('Indicator Data'!AC250:AF250)/100)</f>
        <v>0</v>
      </c>
      <c r="U247" s="72">
        <f t="shared" si="47"/>
        <v>0</v>
      </c>
      <c r="V247" s="78">
        <f>IF('Indicator Data'!BF250="No data","x",T247*100/'Indicator Data'!BF250)</f>
        <v>0</v>
      </c>
      <c r="W247" s="72">
        <f t="shared" si="48"/>
        <v>0</v>
      </c>
      <c r="X247" s="79">
        <f t="shared" si="49"/>
        <v>0</v>
      </c>
      <c r="Y247" s="72">
        <f>IF('Indicator Data'!AK250="x","x",ROUND((PERCENTRANK('Indicator Data'!$AK$6:$AK$335,'Indicator Data'!AK250,2)*10),1))</f>
        <v>8.1999999999999993</v>
      </c>
      <c r="Z247" s="72">
        <f>IF('Indicator Data'!AJ250="x","x",ROUND((PERCENTRANK('Indicator Data'!$AJ$6:$AJ$335,'Indicator Data'!AJ250,2)*10),1))</f>
        <v>8.5</v>
      </c>
      <c r="AA247" s="75">
        <f t="shared" si="50"/>
        <v>8.4</v>
      </c>
      <c r="AB247" s="72">
        <f>IF('Indicator Data'!Y250="No data","x",ROUND(IF('Indicator Data'!Y250&gt;AB$334,10,IF('Indicator Data'!Y250&lt;AB$333,0,10-(AB$334-'Indicator Data'!Y250)/(AB$334-AB$333)*10)),1))</f>
        <v>6.6</v>
      </c>
      <c r="AC247" s="72">
        <f>IF('Indicator Data'!AB250="No data","x",ROUND(IF('Indicator Data'!AB250&gt;AC$334,10,IF('Indicator Data'!AB250&lt;AC$333,0,10-(AC$334-'Indicator Data'!AB250)/(AC$334-AC$333)*10)),1))</f>
        <v>10</v>
      </c>
      <c r="AD247" s="72">
        <f>IF('Indicator Data'!AG250="No data","x",ROUND(IF('Indicator Data'!AG250&gt;AD$334,10,IF('Indicator Data'!AG250&lt;AD$333,0,10-(AD$334-'Indicator Data'!AG250)/(AD$334-AD$333)*10)),1))</f>
        <v>2.9</v>
      </c>
      <c r="AE247" s="75">
        <f t="shared" si="51"/>
        <v>6.5</v>
      </c>
      <c r="AF247" s="72">
        <f>IF('Indicator Data'!AM250="No data","x",ROUND(IF('Indicator Data'!AM250&gt;AF$334,10,IF('Indicator Data'!AM250&lt;AF$333,0,10-(AF$334-'Indicator Data'!AM250)/(AF$334-AF$333)*10)),1))</f>
        <v>4.5</v>
      </c>
      <c r="AG247" s="72">
        <f>IF('Indicator Data'!AN250="No data","x",ROUND(IF('Indicator Data'!AN250&gt;AG$334,0,IF('Indicator Data'!AN250&lt;AG$333,10,(AG$334-'Indicator Data'!AN250)/(AG$334-AG$333)*10)),1))</f>
        <v>4.2</v>
      </c>
      <c r="AH247" s="75">
        <f t="shared" si="52"/>
        <v>4.4000000000000004</v>
      </c>
      <c r="AI247" s="72">
        <f>IF('Indicator Data'!AP250="No data","x",ROUND(IF('Indicator Data'!AP250&gt;AI$334,10,IF('Indicator Data'!AP250&lt;AI$333,0,10-(AI$334-'Indicator Data'!AP250)/(AI$334-AI$333)*10)),1))</f>
        <v>5.0999999999999996</v>
      </c>
      <c r="AJ247" s="72">
        <f>IF('Indicator Data'!AR250="No data","x",ROUND(IF('Indicator Data'!AR250&gt;$AJ$334,10,IF('Indicator Data'!AR250&lt;$AJ$333,0,10-($AJ$334-'Indicator Data'!AR250)/($AJ$334-$AJ$333)*10)),1))</f>
        <v>4.0999999999999996</v>
      </c>
      <c r="AK247" s="75">
        <f t="shared" si="53"/>
        <v>4.5999999999999996</v>
      </c>
      <c r="AL247" s="79">
        <f t="shared" si="55"/>
        <v>6.3</v>
      </c>
      <c r="AM247" s="80">
        <f t="shared" si="54"/>
        <v>3.8</v>
      </c>
    </row>
    <row r="248" spans="1:39" ht="15.75" customHeight="1" x14ac:dyDescent="0.25">
      <c r="A248" s="47" t="s">
        <v>602</v>
      </c>
      <c r="B248" s="47" t="s">
        <v>603</v>
      </c>
      <c r="C248" s="47" t="s">
        <v>611</v>
      </c>
      <c r="D248" s="47" t="s">
        <v>612</v>
      </c>
      <c r="E248" s="72">
        <f>IF('Indicator Data'!O251="No data","x",ROUND(IF('Indicator Data'!O251&gt;E$334,10,IF('Indicator Data'!O251&lt;E$333,0,10-(E$334-'Indicator Data'!O251)/(E$334-E$333)*10)),1))</f>
        <v>3.8</v>
      </c>
      <c r="F248" s="73">
        <f>IF('Indicator Data'!P251="No data","x",ROUND(IF('Indicator Data'!P251^2&gt;F$334,10,IF('Indicator Data'!P251^2&lt;F$333,0,10-(F$334-'Indicator Data'!P251^2)/(F$334-F$333)*10)),1))</f>
        <v>3.1</v>
      </c>
      <c r="G248" s="81">
        <f>IF('Indicator Data'!Q251="No data","x",ROUND(IF('Indicator Data'!Q251^2&gt;G$334,10,IF('Indicator Data'!Q251^2&lt;G$333,0,10-(G$334-'Indicator Data'!Q251^2)/(G$334-G$333)*10)),1))</f>
        <v>1.4</v>
      </c>
      <c r="H248" s="81">
        <f>IF('Indicator Data'!R251="No data","x",ROUND(IF('Indicator Data'!R251&gt;H$334,10,IF('Indicator Data'!R251&lt;H$333,0,10-(H$334-'Indicator Data'!R251)/(H$334-H$333)*10)),1))</f>
        <v>0.4</v>
      </c>
      <c r="I248" s="73">
        <f t="shared" si="42"/>
        <v>0.9</v>
      </c>
      <c r="J248" s="73">
        <v>3.6</v>
      </c>
      <c r="K248" s="73">
        <v>7</v>
      </c>
      <c r="L248" s="75">
        <f t="shared" si="43"/>
        <v>4</v>
      </c>
      <c r="M248" s="72">
        <f>IF('Indicator Data'!U251="No data","x",ROUND(IF('Indicator Data'!U251&gt;M$334,0,IF('Indicator Data'!U251&lt;M$333,10,(M$334-'Indicator Data'!U251)/(M$334-M$333)*10)),1))</f>
        <v>1.7</v>
      </c>
      <c r="N248" s="72">
        <v>1.6</v>
      </c>
      <c r="O248" s="72">
        <v>0.66</v>
      </c>
      <c r="P248" s="75">
        <f t="shared" si="44"/>
        <v>1.3</v>
      </c>
      <c r="Q248" s="72">
        <f>IF('Indicator Data'!X251="No data","x",ROUND(IF('Indicator Data'!X251&gt;Q$334,10,IF('Indicator Data'!X251&lt;Q$333,0,10-(Q$334-'Indicator Data'!X251)/(Q$334-Q$333)*10)),1))</f>
        <v>4.5</v>
      </c>
      <c r="R248" s="75">
        <f t="shared" si="45"/>
        <v>4.5</v>
      </c>
      <c r="S248" s="76">
        <f t="shared" si="46"/>
        <v>3.5</v>
      </c>
      <c r="T248" s="77">
        <f>IF(AND('Indicator Data'!AC251="No data",'Indicator Data'!AD251="No data",'Indicator Data'!AE251="No data",'Indicator Data'!AF251="No data"),0,SUM('Indicator Data'!AC251:AF251)/100)</f>
        <v>0</v>
      </c>
      <c r="U248" s="72">
        <f t="shared" si="47"/>
        <v>0</v>
      </c>
      <c r="V248" s="78">
        <f>IF('Indicator Data'!BF251="No data","x",T248*100/'Indicator Data'!BF251)</f>
        <v>0</v>
      </c>
      <c r="W248" s="72">
        <f t="shared" si="48"/>
        <v>0</v>
      </c>
      <c r="X248" s="79">
        <f t="shared" si="49"/>
        <v>0</v>
      </c>
      <c r="Y248" s="72">
        <f>IF('Indicator Data'!AK251="x","x",ROUND((PERCENTRANK('Indicator Data'!$AK$6:$AK$335,'Indicator Data'!AK251,2)*10),1))</f>
        <v>2.8</v>
      </c>
      <c r="Z248" s="72">
        <f>IF('Indicator Data'!AJ251="x","x",ROUND((PERCENTRANK('Indicator Data'!$AJ$6:$AJ$335,'Indicator Data'!AJ251,2)*10),1))</f>
        <v>2.9</v>
      </c>
      <c r="AA248" s="75">
        <f t="shared" si="50"/>
        <v>2.9</v>
      </c>
      <c r="AB248" s="72">
        <f>IF('Indicator Data'!Y251="No data","x",ROUND(IF('Indicator Data'!Y251&gt;AB$334,10,IF('Indicator Data'!Y251&lt;AB$333,0,10-(AB$334-'Indicator Data'!Y251)/(AB$334-AB$333)*10)),1))</f>
        <v>6.5</v>
      </c>
      <c r="AC248" s="72">
        <f>IF('Indicator Data'!AB251="No data","x",ROUND(IF('Indicator Data'!AB251&gt;AC$334,10,IF('Indicator Data'!AB251&lt;AC$333,0,10-(AC$334-'Indicator Data'!AB251)/(AC$334-AC$333)*10)),1))</f>
        <v>5.6</v>
      </c>
      <c r="AD248" s="72">
        <f>IF('Indicator Data'!AG251="No data","x",ROUND(IF('Indicator Data'!AG251&gt;AD$334,10,IF('Indicator Data'!AG251&lt;AD$333,0,10-(AD$334-'Indicator Data'!AG251)/(AD$334-AD$333)*10)),1))</f>
        <v>2.4</v>
      </c>
      <c r="AE248" s="75">
        <f t="shared" si="51"/>
        <v>4.8</v>
      </c>
      <c r="AF248" s="72">
        <f>IF('Indicator Data'!AM251="No data","x",ROUND(IF('Indicator Data'!AM251&gt;AF$334,10,IF('Indicator Data'!AM251&lt;AF$333,0,10-(AF$334-'Indicator Data'!AM251)/(AF$334-AF$333)*10)),1))</f>
        <v>5.8</v>
      </c>
      <c r="AG248" s="72">
        <f>IF('Indicator Data'!AN251="No data","x",ROUND(IF('Indicator Data'!AN251&gt;AG$334,0,IF('Indicator Data'!AN251&lt;AG$333,10,(AG$334-'Indicator Data'!AN251)/(AG$334-AG$333)*10)),1))</f>
        <v>2</v>
      </c>
      <c r="AH248" s="75">
        <f t="shared" si="52"/>
        <v>3.9</v>
      </c>
      <c r="AI248" s="72">
        <f>IF('Indicator Data'!AP251="No data","x",ROUND(IF('Indicator Data'!AP251&gt;AI$334,10,IF('Indicator Data'!AP251&lt;AI$333,0,10-(AI$334-'Indicator Data'!AP251)/(AI$334-AI$333)*10)),1))</f>
        <v>3.8</v>
      </c>
      <c r="AJ248" s="72">
        <f>IF('Indicator Data'!AR251="No data","x",ROUND(IF('Indicator Data'!AR251&gt;$AJ$334,10,IF('Indicator Data'!AR251&lt;$AJ$333,0,10-($AJ$334-'Indicator Data'!AR251)/($AJ$334-$AJ$333)*10)),1))</f>
        <v>5.3</v>
      </c>
      <c r="AK248" s="75">
        <f t="shared" si="53"/>
        <v>4.5999999999999996</v>
      </c>
      <c r="AL248" s="79">
        <f t="shared" si="55"/>
        <v>4.0999999999999996</v>
      </c>
      <c r="AM248" s="80">
        <f t="shared" si="54"/>
        <v>2.2999999999999998</v>
      </c>
    </row>
    <row r="249" spans="1:39" ht="15.75" customHeight="1" x14ac:dyDescent="0.25">
      <c r="A249" s="47" t="s">
        <v>602</v>
      </c>
      <c r="B249" s="47" t="s">
        <v>603</v>
      </c>
      <c r="C249" s="47" t="s">
        <v>613</v>
      </c>
      <c r="D249" s="47" t="s">
        <v>614</v>
      </c>
      <c r="E249" s="72">
        <f>IF('Indicator Data'!O252="No data","x",ROUND(IF('Indicator Data'!O252&gt;E$334,10,IF('Indicator Data'!O252&lt;E$333,0,10-(E$334-'Indicator Data'!O252)/(E$334-E$333)*10)),1))</f>
        <v>3.6</v>
      </c>
      <c r="F249" s="73">
        <f>IF('Indicator Data'!P252="No data","x",ROUND(IF('Indicator Data'!P252^2&gt;F$334,10,IF('Indicator Data'!P252^2&lt;F$333,0,10-(F$334-'Indicator Data'!P252^2)/(F$334-F$333)*10)),1))</f>
        <v>7.2</v>
      </c>
      <c r="G249" s="81">
        <f>IF('Indicator Data'!Q252="No data","x",ROUND(IF('Indicator Data'!Q252^2&gt;G$334,10,IF('Indicator Data'!Q252^2&lt;G$333,0,10-(G$334-'Indicator Data'!Q252^2)/(G$334-G$333)*10)),1))</f>
        <v>0</v>
      </c>
      <c r="H249" s="81">
        <f>IF('Indicator Data'!R252="No data","x",ROUND(IF('Indicator Data'!R252&gt;H$334,10,IF('Indicator Data'!R252&lt;H$333,0,10-(H$334-'Indicator Data'!R252)/(H$334-H$333)*10)),1))</f>
        <v>0.6</v>
      </c>
      <c r="I249" s="73">
        <f t="shared" si="42"/>
        <v>0.3</v>
      </c>
      <c r="J249" s="73">
        <v>4.9000000000000004</v>
      </c>
      <c r="K249" s="73">
        <v>9.4</v>
      </c>
      <c r="L249" s="75">
        <f t="shared" si="43"/>
        <v>6</v>
      </c>
      <c r="M249" s="72">
        <f>IF('Indicator Data'!U252="No data","x",ROUND(IF('Indicator Data'!U252&gt;M$334,0,IF('Indicator Data'!U252&lt;M$333,10,(M$334-'Indicator Data'!U252)/(M$334-M$333)*10)),1))</f>
        <v>0</v>
      </c>
      <c r="N249" s="72">
        <v>1.2</v>
      </c>
      <c r="O249" s="72">
        <v>0.4</v>
      </c>
      <c r="P249" s="75">
        <f t="shared" si="44"/>
        <v>0.5</v>
      </c>
      <c r="Q249" s="72">
        <f>IF('Indicator Data'!X252="No data","x",ROUND(IF('Indicator Data'!X252&gt;Q$334,10,IF('Indicator Data'!X252&lt;Q$333,0,10-(Q$334-'Indicator Data'!X252)/(Q$334-Q$333)*10)),1))</f>
        <v>5.5</v>
      </c>
      <c r="R249" s="75">
        <f t="shared" si="45"/>
        <v>5.5</v>
      </c>
      <c r="S249" s="76">
        <f t="shared" si="46"/>
        <v>4.5</v>
      </c>
      <c r="T249" s="77">
        <f>IF(AND('Indicator Data'!AC252="No data",'Indicator Data'!AD252="No data",'Indicator Data'!AE252="No data",'Indicator Data'!AF252="No data"),0,SUM('Indicator Data'!AC252:AF252)/100)</f>
        <v>0</v>
      </c>
      <c r="U249" s="72">
        <f t="shared" si="47"/>
        <v>0</v>
      </c>
      <c r="V249" s="78">
        <f>IF('Indicator Data'!BF252="No data","x",T249*100/'Indicator Data'!BF252)</f>
        <v>0</v>
      </c>
      <c r="W249" s="72">
        <f t="shared" si="48"/>
        <v>0</v>
      </c>
      <c r="X249" s="79">
        <f t="shared" si="49"/>
        <v>0</v>
      </c>
      <c r="Y249" s="72">
        <f>IF('Indicator Data'!AK252="x","x",ROUND((PERCENTRANK('Indicator Data'!$AK$6:$AK$335,'Indicator Data'!AK252,2)*10),1))</f>
        <v>4.0999999999999996</v>
      </c>
      <c r="Z249" s="72">
        <f>IF('Indicator Data'!AJ252="x","x",ROUND((PERCENTRANK('Indicator Data'!$AJ$6:$AJ$335,'Indicator Data'!AJ252,2)*10),1))</f>
        <v>4.2</v>
      </c>
      <c r="AA249" s="75">
        <f t="shared" si="50"/>
        <v>4.2</v>
      </c>
      <c r="AB249" s="72">
        <f>IF('Indicator Data'!Y252="No data","x",ROUND(IF('Indicator Data'!Y252&gt;AB$334,10,IF('Indicator Data'!Y252&lt;AB$333,0,10-(AB$334-'Indicator Data'!Y252)/(AB$334-AB$333)*10)),1))</f>
        <v>5.7</v>
      </c>
      <c r="AC249" s="72">
        <f>IF('Indicator Data'!AB252="No data","x",ROUND(IF('Indicator Data'!AB252&gt;AC$334,10,IF('Indicator Data'!AB252&lt;AC$333,0,10-(AC$334-'Indicator Data'!AB252)/(AC$334-AC$333)*10)),1))</f>
        <v>4.5999999999999996</v>
      </c>
      <c r="AD249" s="72">
        <f>IF('Indicator Data'!AG252="No data","x",ROUND(IF('Indicator Data'!AG252&gt;AD$334,10,IF('Indicator Data'!AG252&lt;AD$333,0,10-(AD$334-'Indicator Data'!AG252)/(AD$334-AD$333)*10)),1))</f>
        <v>2.8</v>
      </c>
      <c r="AE249" s="75">
        <f t="shared" si="51"/>
        <v>4.4000000000000004</v>
      </c>
      <c r="AF249" s="72">
        <f>IF('Indicator Data'!AM252="No data","x",ROUND(IF('Indicator Data'!AM252&gt;AF$334,10,IF('Indicator Data'!AM252&lt;AF$333,0,10-(AF$334-'Indicator Data'!AM252)/(AF$334-AF$333)*10)),1))</f>
        <v>4.9000000000000004</v>
      </c>
      <c r="AG249" s="72">
        <f>IF('Indicator Data'!AN252="No data","x",ROUND(IF('Indicator Data'!AN252&gt;AG$334,0,IF('Indicator Data'!AN252&lt;AG$333,10,(AG$334-'Indicator Data'!AN252)/(AG$334-AG$333)*10)),1))</f>
        <v>1.8</v>
      </c>
      <c r="AH249" s="75">
        <f t="shared" si="52"/>
        <v>3.4</v>
      </c>
      <c r="AI249" s="72">
        <f>IF('Indicator Data'!AP252="No data","x",ROUND(IF('Indicator Data'!AP252&gt;AI$334,10,IF('Indicator Data'!AP252&lt;AI$333,0,10-(AI$334-'Indicator Data'!AP252)/(AI$334-AI$333)*10)),1))</f>
        <v>5.3</v>
      </c>
      <c r="AJ249" s="72">
        <f>IF('Indicator Data'!AR252="No data","x",ROUND(IF('Indicator Data'!AR252&gt;$AJ$334,10,IF('Indicator Data'!AR252&lt;$AJ$333,0,10-($AJ$334-'Indicator Data'!AR252)/($AJ$334-$AJ$333)*10)),1))</f>
        <v>4.0999999999999996</v>
      </c>
      <c r="AK249" s="75">
        <f t="shared" si="53"/>
        <v>4.7</v>
      </c>
      <c r="AL249" s="79">
        <f t="shared" si="55"/>
        <v>4.2</v>
      </c>
      <c r="AM249" s="80">
        <f t="shared" si="54"/>
        <v>2.2999999999999998</v>
      </c>
    </row>
    <row r="250" spans="1:39" ht="15.75" customHeight="1" x14ac:dyDescent="0.25">
      <c r="A250" s="47" t="s">
        <v>602</v>
      </c>
      <c r="B250" s="47" t="s">
        <v>603</v>
      </c>
      <c r="C250" s="47" t="s">
        <v>615</v>
      </c>
      <c r="D250" s="47" t="s">
        <v>616</v>
      </c>
      <c r="E250" s="72">
        <f>IF('Indicator Data'!O253="No data","x",ROUND(IF('Indicator Data'!O253&gt;E$334,10,IF('Indicator Data'!O253&lt;E$333,0,10-(E$334-'Indicator Data'!O253)/(E$334-E$333)*10)),1))</f>
        <v>4.7</v>
      </c>
      <c r="F250" s="73">
        <f>IF('Indicator Data'!P253="No data","x",ROUND(IF('Indicator Data'!P253^2&gt;F$334,10,IF('Indicator Data'!P253^2&lt;F$333,0,10-(F$334-'Indicator Data'!P253^2)/(F$334-F$333)*10)),1))</f>
        <v>9.1999999999999993</v>
      </c>
      <c r="G250" s="81">
        <f>IF('Indicator Data'!Q253="No data","x",ROUND(IF('Indicator Data'!Q253^2&gt;G$334,10,IF('Indicator Data'!Q253^2&lt;G$333,0,10-(G$334-'Indicator Data'!Q253^2)/(G$334-G$333)*10)),1))</f>
        <v>2</v>
      </c>
      <c r="H250" s="81">
        <f>IF('Indicator Data'!R253="No data","x",ROUND(IF('Indicator Data'!R253&gt;H$334,10,IF('Indicator Data'!R253&lt;H$333,0,10-(H$334-'Indicator Data'!R253)/(H$334-H$333)*10)),1))</f>
        <v>2.2000000000000002</v>
      </c>
      <c r="I250" s="73">
        <f t="shared" si="42"/>
        <v>2.1</v>
      </c>
      <c r="J250" s="73">
        <v>4.3</v>
      </c>
      <c r="K250" s="73">
        <v>10</v>
      </c>
      <c r="L250" s="75">
        <f t="shared" si="43"/>
        <v>7.3</v>
      </c>
      <c r="M250" s="72">
        <f>IF('Indicator Data'!U253="No data","x",ROUND(IF('Indicator Data'!U253&gt;M$334,0,IF('Indicator Data'!U253&lt;M$333,10,(M$334-'Indicator Data'!U253)/(M$334-M$333)*10)),1))</f>
        <v>1.5</v>
      </c>
      <c r="N250" s="72">
        <v>1.7</v>
      </c>
      <c r="O250" s="72">
        <v>0.54</v>
      </c>
      <c r="P250" s="75">
        <f t="shared" si="44"/>
        <v>1.3</v>
      </c>
      <c r="Q250" s="72">
        <f>IF('Indicator Data'!X253="No data","x",ROUND(IF('Indicator Data'!X253&gt;Q$334,10,IF('Indicator Data'!X253&lt;Q$333,0,10-(Q$334-'Indicator Data'!X253)/(Q$334-Q$333)*10)),1))</f>
        <v>5.9</v>
      </c>
      <c r="R250" s="75">
        <f t="shared" si="45"/>
        <v>5.9</v>
      </c>
      <c r="S250" s="76">
        <f t="shared" si="46"/>
        <v>5.5</v>
      </c>
      <c r="T250" s="77">
        <f>IF(AND('Indicator Data'!AC253="No data",'Indicator Data'!AD253="No data",'Indicator Data'!AE253="No data",'Indicator Data'!AF253="No data"),0,SUM('Indicator Data'!AC253:AF253)/100)</f>
        <v>0</v>
      </c>
      <c r="U250" s="72">
        <f t="shared" si="47"/>
        <v>0</v>
      </c>
      <c r="V250" s="78">
        <f>IF('Indicator Data'!BF253="No data","x",T250*100/'Indicator Data'!BF253)</f>
        <v>0</v>
      </c>
      <c r="W250" s="72">
        <f t="shared" si="48"/>
        <v>0</v>
      </c>
      <c r="X250" s="79">
        <f t="shared" si="49"/>
        <v>0</v>
      </c>
      <c r="Y250" s="72">
        <f>IF('Indicator Data'!AK253="x","x",ROUND((PERCENTRANK('Indicator Data'!$AK$6:$AK$335,'Indicator Data'!AK253,2)*10),1))</f>
        <v>5.3</v>
      </c>
      <c r="Z250" s="72">
        <f>IF('Indicator Data'!AJ253="x","x",ROUND((PERCENTRANK('Indicator Data'!$AJ$6:$AJ$335,'Indicator Data'!AJ253,2)*10),1))</f>
        <v>5.3</v>
      </c>
      <c r="AA250" s="75">
        <f t="shared" si="50"/>
        <v>5.3</v>
      </c>
      <c r="AB250" s="72">
        <f>IF('Indicator Data'!Y253="No data","x",ROUND(IF('Indicator Data'!Y253&gt;AB$334,10,IF('Indicator Data'!Y253&lt;AB$333,0,10-(AB$334-'Indicator Data'!Y253)/(AB$334-AB$333)*10)),1))</f>
        <v>5.4</v>
      </c>
      <c r="AC250" s="72">
        <f>IF('Indicator Data'!AB253="No data","x",ROUND(IF('Indicator Data'!AB253&gt;AC$334,10,IF('Indicator Data'!AB253&lt;AC$333,0,10-(AC$334-'Indicator Data'!AB253)/(AC$334-AC$333)*10)),1))</f>
        <v>5.2</v>
      </c>
      <c r="AD250" s="72">
        <f>IF('Indicator Data'!AG253="No data","x",ROUND(IF('Indicator Data'!AG253&gt;AD$334,10,IF('Indicator Data'!AG253&lt;AD$333,0,10-(AD$334-'Indicator Data'!AG253)/(AD$334-AD$333)*10)),1))</f>
        <v>2.2999999999999998</v>
      </c>
      <c r="AE250" s="75">
        <f t="shared" si="51"/>
        <v>4.3</v>
      </c>
      <c r="AF250" s="72">
        <f>IF('Indicator Data'!AM253="No data","x",ROUND(IF('Indicator Data'!AM253&gt;AF$334,10,IF('Indicator Data'!AM253&lt;AF$333,0,10-(AF$334-'Indicator Data'!AM253)/(AF$334-AF$333)*10)),1))</f>
        <v>4.0999999999999996</v>
      </c>
      <c r="AG250" s="72">
        <f>IF('Indicator Data'!AN253="No data","x",ROUND(IF('Indicator Data'!AN253&gt;AG$334,0,IF('Indicator Data'!AN253&lt;AG$333,10,(AG$334-'Indicator Data'!AN253)/(AG$334-AG$333)*10)),1))</f>
        <v>2.2999999999999998</v>
      </c>
      <c r="AH250" s="75">
        <f t="shared" si="52"/>
        <v>3.2</v>
      </c>
      <c r="AI250" s="72">
        <f>IF('Indicator Data'!AP253="No data","x",ROUND(IF('Indicator Data'!AP253&gt;AI$334,10,IF('Indicator Data'!AP253&lt;AI$333,0,10-(AI$334-'Indicator Data'!AP253)/(AI$334-AI$333)*10)),1))</f>
        <v>4.7</v>
      </c>
      <c r="AJ250" s="72">
        <f>IF('Indicator Data'!AR253="No data","x",ROUND(IF('Indicator Data'!AR253&gt;$AJ$334,10,IF('Indicator Data'!AR253&lt;$AJ$333,0,10-($AJ$334-'Indicator Data'!AR253)/($AJ$334-$AJ$333)*10)),1))</f>
        <v>3.7</v>
      </c>
      <c r="AK250" s="75">
        <f t="shared" si="53"/>
        <v>4.2</v>
      </c>
      <c r="AL250" s="79">
        <f t="shared" si="55"/>
        <v>4.3</v>
      </c>
      <c r="AM250" s="80">
        <f t="shared" si="54"/>
        <v>2.4</v>
      </c>
    </row>
    <row r="251" spans="1:39" ht="15.75" customHeight="1" x14ac:dyDescent="0.25">
      <c r="A251" s="47" t="s">
        <v>602</v>
      </c>
      <c r="B251" s="47" t="s">
        <v>603</v>
      </c>
      <c r="C251" s="47" t="s">
        <v>617</v>
      </c>
      <c r="D251" s="47" t="s">
        <v>618</v>
      </c>
      <c r="E251" s="72">
        <f>IF('Indicator Data'!O254="No data","x",ROUND(IF('Indicator Data'!O254&gt;E$334,10,IF('Indicator Data'!O254&lt;E$333,0,10-(E$334-'Indicator Data'!O254)/(E$334-E$333)*10)),1))</f>
        <v>4.9000000000000004</v>
      </c>
      <c r="F251" s="73">
        <f>IF('Indicator Data'!P254="No data","x",ROUND(IF('Indicator Data'!P254^2&gt;F$334,10,IF('Indicator Data'!P254^2&lt;F$333,0,10-(F$334-'Indicator Data'!P254^2)/(F$334-F$333)*10)),1))</f>
        <v>6.5</v>
      </c>
      <c r="G251" s="81">
        <f>IF('Indicator Data'!Q254="No data","x",ROUND(IF('Indicator Data'!Q254^2&gt;G$334,10,IF('Indicator Data'!Q254^2&lt;G$333,0,10-(G$334-'Indicator Data'!Q254^2)/(G$334-G$333)*10)),1))</f>
        <v>4.5</v>
      </c>
      <c r="H251" s="81">
        <f>IF('Indicator Data'!R254="No data","x",ROUND(IF('Indicator Data'!R254&gt;H$334,10,IF('Indicator Data'!R254&lt;H$333,0,10-(H$334-'Indicator Data'!R254)/(H$334-H$333)*10)),1))</f>
        <v>3.3</v>
      </c>
      <c r="I251" s="73">
        <f t="shared" si="42"/>
        <v>3.9</v>
      </c>
      <c r="J251" s="73">
        <v>7.4</v>
      </c>
      <c r="K251" s="73">
        <v>9.9</v>
      </c>
      <c r="L251" s="75">
        <f t="shared" si="43"/>
        <v>7.2</v>
      </c>
      <c r="M251" s="72">
        <f>IF('Indicator Data'!U254="No data","x",ROUND(IF('Indicator Data'!U254&gt;M$334,0,IF('Indicator Data'!U254&lt;M$333,10,(M$334-'Indicator Data'!U254)/(M$334-M$333)*10)),1))</f>
        <v>2.8</v>
      </c>
      <c r="N251" s="72">
        <v>1.8</v>
      </c>
      <c r="O251" s="72">
        <v>0.61</v>
      </c>
      <c r="P251" s="75">
        <f t="shared" si="44"/>
        <v>1.8</v>
      </c>
      <c r="Q251" s="72">
        <f>IF('Indicator Data'!X254="No data","x",ROUND(IF('Indicator Data'!X254&gt;Q$334,10,IF('Indicator Data'!X254&lt;Q$333,0,10-(Q$334-'Indicator Data'!X254)/(Q$334-Q$333)*10)),1))</f>
        <v>5.2</v>
      </c>
      <c r="R251" s="75">
        <f t="shared" si="45"/>
        <v>5.2</v>
      </c>
      <c r="S251" s="76">
        <f t="shared" si="46"/>
        <v>5.4</v>
      </c>
      <c r="T251" s="77">
        <f>IF(AND('Indicator Data'!AC254="No data",'Indicator Data'!AD254="No data",'Indicator Data'!AE254="No data",'Indicator Data'!AF254="No data"),0,SUM('Indicator Data'!AC254:AF254)/100)</f>
        <v>0</v>
      </c>
      <c r="U251" s="72">
        <f t="shared" si="47"/>
        <v>0</v>
      </c>
      <c r="V251" s="78">
        <f>IF('Indicator Data'!BF254="No data","x",T251*100/'Indicator Data'!BF254)</f>
        <v>0</v>
      </c>
      <c r="W251" s="72">
        <f t="shared" si="48"/>
        <v>0</v>
      </c>
      <c r="X251" s="79">
        <f t="shared" si="49"/>
        <v>0</v>
      </c>
      <c r="Y251" s="72">
        <f>IF('Indicator Data'!AK254="x","x",ROUND((PERCENTRANK('Indicator Data'!$AK$6:$AK$335,'Indicator Data'!AK254,2)*10),1))</f>
        <v>6</v>
      </c>
      <c r="Z251" s="72">
        <f>IF('Indicator Data'!AJ254="x","x",ROUND((PERCENTRANK('Indicator Data'!$AJ$6:$AJ$335,'Indicator Data'!AJ254,2)*10),1))</f>
        <v>6</v>
      </c>
      <c r="AA251" s="75">
        <f t="shared" si="50"/>
        <v>6</v>
      </c>
      <c r="AB251" s="72">
        <f>IF('Indicator Data'!Y254="No data","x",ROUND(IF('Indicator Data'!Y254&gt;AB$334,10,IF('Indicator Data'!Y254&lt;AB$333,0,10-(AB$334-'Indicator Data'!Y254)/(AB$334-AB$333)*10)),1))</f>
        <v>5.0999999999999996</v>
      </c>
      <c r="AC251" s="72">
        <f>IF('Indicator Data'!AB254="No data","x",ROUND(IF('Indicator Data'!AB254&gt;AC$334,10,IF('Indicator Data'!AB254&lt;AC$333,0,10-(AC$334-'Indicator Data'!AB254)/(AC$334-AC$333)*10)),1))</f>
        <v>7.5</v>
      </c>
      <c r="AD251" s="72">
        <f>IF('Indicator Data'!AG254="No data","x",ROUND(IF('Indicator Data'!AG254&gt;AD$334,10,IF('Indicator Data'!AG254&lt;AD$333,0,10-(AD$334-'Indicator Data'!AG254)/(AD$334-AD$333)*10)),1))</f>
        <v>1.8</v>
      </c>
      <c r="AE251" s="75">
        <f t="shared" si="51"/>
        <v>4.8</v>
      </c>
      <c r="AF251" s="72">
        <f>IF('Indicator Data'!AM254="No data","x",ROUND(IF('Indicator Data'!AM254&gt;AF$334,10,IF('Indicator Data'!AM254&lt;AF$333,0,10-(AF$334-'Indicator Data'!AM254)/(AF$334-AF$333)*10)),1))</f>
        <v>2.9</v>
      </c>
      <c r="AG251" s="72">
        <f>IF('Indicator Data'!AN254="No data","x",ROUND(IF('Indicator Data'!AN254&gt;AG$334,0,IF('Indicator Data'!AN254&lt;AG$333,10,(AG$334-'Indicator Data'!AN254)/(AG$334-AG$333)*10)),1))</f>
        <v>2.6</v>
      </c>
      <c r="AH251" s="75">
        <f t="shared" si="52"/>
        <v>2.8</v>
      </c>
      <c r="AI251" s="72">
        <f>IF('Indicator Data'!AP254="No data","x",ROUND(IF('Indicator Data'!AP254&gt;AI$334,10,IF('Indicator Data'!AP254&lt;AI$333,0,10-(AI$334-'Indicator Data'!AP254)/(AI$334-AI$333)*10)),1))</f>
        <v>5</v>
      </c>
      <c r="AJ251" s="72">
        <f>IF('Indicator Data'!AR254="No data","x",ROUND(IF('Indicator Data'!AR254&gt;$AJ$334,10,IF('Indicator Data'!AR254&lt;$AJ$333,0,10-($AJ$334-'Indicator Data'!AR254)/($AJ$334-$AJ$333)*10)),1))</f>
        <v>3.9</v>
      </c>
      <c r="AK251" s="75">
        <f t="shared" si="53"/>
        <v>4.5</v>
      </c>
      <c r="AL251" s="79">
        <f t="shared" si="55"/>
        <v>4.5999999999999996</v>
      </c>
      <c r="AM251" s="80">
        <f t="shared" si="54"/>
        <v>2.6</v>
      </c>
    </row>
    <row r="252" spans="1:39" ht="15.75" customHeight="1" x14ac:dyDescent="0.25">
      <c r="A252" s="47" t="s">
        <v>602</v>
      </c>
      <c r="B252" s="47" t="s">
        <v>603</v>
      </c>
      <c r="C252" s="47" t="s">
        <v>619</v>
      </c>
      <c r="D252" s="47" t="s">
        <v>620</v>
      </c>
      <c r="E252" s="72">
        <f>IF('Indicator Data'!O255="No data","x",ROUND(IF('Indicator Data'!O255&gt;E$334,10,IF('Indicator Data'!O255&lt;E$333,0,10-(E$334-'Indicator Data'!O255)/(E$334-E$333)*10)),1))</f>
        <v>4.0999999999999996</v>
      </c>
      <c r="F252" s="73">
        <f>IF('Indicator Data'!P255="No data","x",ROUND(IF('Indicator Data'!P255^2&gt;F$334,10,IF('Indicator Data'!P255^2&lt;F$333,0,10-(F$334-'Indicator Data'!P255^2)/(F$334-F$333)*10)),1))</f>
        <v>6.1</v>
      </c>
      <c r="G252" s="81">
        <f>IF('Indicator Data'!Q255="No data","x",ROUND(IF('Indicator Data'!Q255^2&gt;G$334,10,IF('Indicator Data'!Q255^2&lt;G$333,0,10-(G$334-'Indicator Data'!Q255^2)/(G$334-G$333)*10)),1))</f>
        <v>2</v>
      </c>
      <c r="H252" s="81">
        <f>IF('Indicator Data'!R255="No data","x",ROUND(IF('Indicator Data'!R255&gt;H$334,10,IF('Indicator Data'!R255&lt;H$333,0,10-(H$334-'Indicator Data'!R255)/(H$334-H$333)*10)),1))</f>
        <v>0.8</v>
      </c>
      <c r="I252" s="73">
        <f t="shared" si="42"/>
        <v>1.4</v>
      </c>
      <c r="J252" s="73">
        <v>2.5</v>
      </c>
      <c r="K252" s="73">
        <v>10</v>
      </c>
      <c r="L252" s="75">
        <f t="shared" si="43"/>
        <v>6.1</v>
      </c>
      <c r="M252" s="72">
        <f>IF('Indicator Data'!U255="No data","x",ROUND(IF('Indicator Data'!U255&gt;M$334,0,IF('Indicator Data'!U255&lt;M$333,10,(M$334-'Indicator Data'!U255)/(M$334-M$333)*10)),1))</f>
        <v>0</v>
      </c>
      <c r="N252" s="72">
        <v>1.4</v>
      </c>
      <c r="O252" s="72">
        <v>0.49</v>
      </c>
      <c r="P252" s="75">
        <f t="shared" si="44"/>
        <v>0.6</v>
      </c>
      <c r="Q252" s="72">
        <f>IF('Indicator Data'!X255="No data","x",ROUND(IF('Indicator Data'!X255&gt;Q$334,10,IF('Indicator Data'!X255&lt;Q$333,0,10-(Q$334-'Indicator Data'!X255)/(Q$334-Q$333)*10)),1))</f>
        <v>5.4</v>
      </c>
      <c r="R252" s="75">
        <f t="shared" si="45"/>
        <v>5.4</v>
      </c>
      <c r="S252" s="76">
        <f t="shared" si="46"/>
        <v>4.5999999999999996</v>
      </c>
      <c r="T252" s="77">
        <f>IF(AND('Indicator Data'!AC255="No data",'Indicator Data'!AD255="No data",'Indicator Data'!AE255="No data",'Indicator Data'!AF255="No data"),0,SUM('Indicator Data'!AC255:AF255)/100)</f>
        <v>0</v>
      </c>
      <c r="U252" s="72">
        <f t="shared" si="47"/>
        <v>0</v>
      </c>
      <c r="V252" s="78">
        <f>IF('Indicator Data'!BF255="No data","x",T252*100/'Indicator Data'!BF255)</f>
        <v>0</v>
      </c>
      <c r="W252" s="72">
        <f t="shared" si="48"/>
        <v>0</v>
      </c>
      <c r="X252" s="79">
        <f t="shared" si="49"/>
        <v>0</v>
      </c>
      <c r="Y252" s="72">
        <f>IF('Indicator Data'!AK255="x","x",ROUND((PERCENTRANK('Indicator Data'!$AK$6:$AK$335,'Indicator Data'!AK255,2)*10),1))</f>
        <v>6.9</v>
      </c>
      <c r="Z252" s="72">
        <f>IF('Indicator Data'!AJ255="x","x",ROUND((PERCENTRANK('Indicator Data'!$AJ$6:$AJ$335,'Indicator Data'!AJ255,2)*10),1))</f>
        <v>7</v>
      </c>
      <c r="AA252" s="75">
        <f t="shared" si="50"/>
        <v>7</v>
      </c>
      <c r="AB252" s="72">
        <f>IF('Indicator Data'!Y255="No data","x",ROUND(IF('Indicator Data'!Y255&gt;AB$334,10,IF('Indicator Data'!Y255&lt;AB$333,0,10-(AB$334-'Indicator Data'!Y255)/(AB$334-AB$333)*10)),1))</f>
        <v>5</v>
      </c>
      <c r="AC252" s="72">
        <f>IF('Indicator Data'!AB255="No data","x",ROUND(IF('Indicator Data'!AB255&gt;AC$334,10,IF('Indicator Data'!AB255&lt;AC$333,0,10-(AC$334-'Indicator Data'!AB255)/(AC$334-AC$333)*10)),1))</f>
        <v>5.7</v>
      </c>
      <c r="AD252" s="72">
        <f>IF('Indicator Data'!AG255="No data","x",ROUND(IF('Indicator Data'!AG255&gt;AD$334,10,IF('Indicator Data'!AG255&lt;AD$333,0,10-(AD$334-'Indicator Data'!AG255)/(AD$334-AD$333)*10)),1))</f>
        <v>1.6</v>
      </c>
      <c r="AE252" s="75">
        <f t="shared" si="51"/>
        <v>4.0999999999999996</v>
      </c>
      <c r="AF252" s="72">
        <f>IF('Indicator Data'!AM255="No data","x",ROUND(IF('Indicator Data'!AM255&gt;AF$334,10,IF('Indicator Data'!AM255&lt;AF$333,0,10-(AF$334-'Indicator Data'!AM255)/(AF$334-AF$333)*10)),1))</f>
        <v>4</v>
      </c>
      <c r="AG252" s="72">
        <f>IF('Indicator Data'!AN255="No data","x",ROUND(IF('Indicator Data'!AN255&gt;AG$334,0,IF('Indicator Data'!AN255&lt;AG$333,10,(AG$334-'Indicator Data'!AN255)/(AG$334-AG$333)*10)),1))</f>
        <v>4.3</v>
      </c>
      <c r="AH252" s="75">
        <f t="shared" si="52"/>
        <v>4.2</v>
      </c>
      <c r="AI252" s="72">
        <f>IF('Indicator Data'!AP255="No data","x",ROUND(IF('Indicator Data'!AP255&gt;AI$334,10,IF('Indicator Data'!AP255&lt;AI$333,0,10-(AI$334-'Indicator Data'!AP255)/(AI$334-AI$333)*10)),1))</f>
        <v>4.8</v>
      </c>
      <c r="AJ252" s="72">
        <f>IF('Indicator Data'!AR255="No data","x",ROUND(IF('Indicator Data'!AR255&gt;$AJ$334,10,IF('Indicator Data'!AR255&lt;$AJ$333,0,10-($AJ$334-'Indicator Data'!AR255)/($AJ$334-$AJ$333)*10)),1))</f>
        <v>2.9</v>
      </c>
      <c r="AK252" s="75">
        <f t="shared" si="53"/>
        <v>3.9</v>
      </c>
      <c r="AL252" s="79">
        <f t="shared" si="55"/>
        <v>5</v>
      </c>
      <c r="AM252" s="80">
        <f t="shared" si="54"/>
        <v>2.9</v>
      </c>
    </row>
    <row r="253" spans="1:39" ht="15.75" customHeight="1" x14ac:dyDescent="0.25">
      <c r="A253" s="47" t="s">
        <v>602</v>
      </c>
      <c r="B253" s="47" t="s">
        <v>603</v>
      </c>
      <c r="C253" s="47" t="s">
        <v>621</v>
      </c>
      <c r="D253" s="47" t="s">
        <v>622</v>
      </c>
      <c r="E253" s="72">
        <f>IF('Indicator Data'!O256="No data","x",ROUND(IF('Indicator Data'!O256&gt;E$334,10,IF('Indicator Data'!O256&lt;E$333,0,10-(E$334-'Indicator Data'!O256)/(E$334-E$333)*10)),1))</f>
        <v>3.8</v>
      </c>
      <c r="F253" s="73">
        <f>IF('Indicator Data'!P256="No data","x",ROUND(IF('Indicator Data'!P256^2&gt;F$334,10,IF('Indicator Data'!P256^2&lt;F$333,0,10-(F$334-'Indicator Data'!P256^2)/(F$334-F$333)*10)),1))</f>
        <v>6</v>
      </c>
      <c r="G253" s="81">
        <f>IF('Indicator Data'!Q256="No data","x",ROUND(IF('Indicator Data'!Q256^2&gt;G$334,10,IF('Indicator Data'!Q256^2&lt;G$333,0,10-(G$334-'Indicator Data'!Q256^2)/(G$334-G$333)*10)),1))</f>
        <v>3.5</v>
      </c>
      <c r="H253" s="81">
        <f>IF('Indicator Data'!R256="No data","x",ROUND(IF('Indicator Data'!R256&gt;H$334,10,IF('Indicator Data'!R256&lt;H$333,0,10-(H$334-'Indicator Data'!R256)/(H$334-H$333)*10)),1))</f>
        <v>1.1000000000000001</v>
      </c>
      <c r="I253" s="73">
        <f t="shared" si="42"/>
        <v>2.2999999999999998</v>
      </c>
      <c r="J253" s="73">
        <v>2.6</v>
      </c>
      <c r="K253" s="73">
        <v>8.6999999999999993</v>
      </c>
      <c r="L253" s="75">
        <f t="shared" si="43"/>
        <v>5.3</v>
      </c>
      <c r="M253" s="72">
        <f>IF('Indicator Data'!U256="No data","x",ROUND(IF('Indicator Data'!U256&gt;M$334,0,IF('Indicator Data'!U256&lt;M$333,10,(M$334-'Indicator Data'!U256)/(M$334-M$333)*10)),1))</f>
        <v>0.3</v>
      </c>
      <c r="N253" s="72">
        <v>1.6</v>
      </c>
      <c r="O253" s="72">
        <v>0.56999999999999995</v>
      </c>
      <c r="P253" s="75">
        <f t="shared" si="44"/>
        <v>0.8</v>
      </c>
      <c r="Q253" s="72">
        <f>IF('Indicator Data'!X256="No data","x",ROUND(IF('Indicator Data'!X256&gt;Q$334,10,IF('Indicator Data'!X256&lt;Q$333,0,10-(Q$334-'Indicator Data'!X256)/(Q$334-Q$333)*10)),1))</f>
        <v>8</v>
      </c>
      <c r="R253" s="75">
        <f t="shared" si="45"/>
        <v>8</v>
      </c>
      <c r="S253" s="76">
        <f t="shared" si="46"/>
        <v>4.9000000000000004</v>
      </c>
      <c r="T253" s="77">
        <f>IF(AND('Indicator Data'!AC256="No data",'Indicator Data'!AD256="No data",'Indicator Data'!AE256="No data",'Indicator Data'!AF256="No data"),0,SUM('Indicator Data'!AC256:AF256)/100)</f>
        <v>0</v>
      </c>
      <c r="U253" s="72">
        <f t="shared" si="47"/>
        <v>0</v>
      </c>
      <c r="V253" s="78">
        <f>IF('Indicator Data'!BF256="No data","x",T253*100/'Indicator Data'!BF256)</f>
        <v>0</v>
      </c>
      <c r="W253" s="72">
        <f t="shared" si="48"/>
        <v>0</v>
      </c>
      <c r="X253" s="79">
        <f t="shared" si="49"/>
        <v>0</v>
      </c>
      <c r="Y253" s="72">
        <f>IF('Indicator Data'!AK256="x","x",ROUND((PERCENTRANK('Indicator Data'!$AK$6:$AK$335,'Indicator Data'!AK256,2)*10),1))</f>
        <v>4.7</v>
      </c>
      <c r="Z253" s="72">
        <f>IF('Indicator Data'!AJ256="x","x",ROUND((PERCENTRANK('Indicator Data'!$AJ$6:$AJ$335,'Indicator Data'!AJ256,2)*10),1))</f>
        <v>4.7</v>
      </c>
      <c r="AA253" s="75">
        <f t="shared" si="50"/>
        <v>4.7</v>
      </c>
      <c r="AB253" s="72">
        <f>IF('Indicator Data'!Y256="No data","x",ROUND(IF('Indicator Data'!Y256&gt;AB$334,10,IF('Indicator Data'!Y256&lt;AB$333,0,10-(AB$334-'Indicator Data'!Y256)/(AB$334-AB$333)*10)),1))</f>
        <v>4.5999999999999996</v>
      </c>
      <c r="AC253" s="72">
        <f>IF('Indicator Data'!AB256="No data","x",ROUND(IF('Indicator Data'!AB256&gt;AC$334,10,IF('Indicator Data'!AB256&lt;AC$333,0,10-(AC$334-'Indicator Data'!AB256)/(AC$334-AC$333)*10)),1))</f>
        <v>5.3</v>
      </c>
      <c r="AD253" s="72">
        <f>IF('Indicator Data'!AG256="No data","x",ROUND(IF('Indicator Data'!AG256&gt;AD$334,10,IF('Indicator Data'!AG256&lt;AD$333,0,10-(AD$334-'Indicator Data'!AG256)/(AD$334-AD$333)*10)),1))</f>
        <v>0.9</v>
      </c>
      <c r="AE253" s="75">
        <f t="shared" si="51"/>
        <v>3.6</v>
      </c>
      <c r="AF253" s="72">
        <f>IF('Indicator Data'!AM256="No data","x",ROUND(IF('Indicator Data'!AM256&gt;AF$334,10,IF('Indicator Data'!AM256&lt;AF$333,0,10-(AF$334-'Indicator Data'!AM256)/(AF$334-AF$333)*10)),1))</f>
        <v>3.9</v>
      </c>
      <c r="AG253" s="72">
        <f>IF('Indicator Data'!AN256="No data","x",ROUND(IF('Indicator Data'!AN256&gt;AG$334,0,IF('Indicator Data'!AN256&lt;AG$333,10,(AG$334-'Indicator Data'!AN256)/(AG$334-AG$333)*10)),1))</f>
        <v>4.0999999999999996</v>
      </c>
      <c r="AH253" s="75">
        <f t="shared" si="52"/>
        <v>4</v>
      </c>
      <c r="AI253" s="72">
        <f>IF('Indicator Data'!AP256="No data","x",ROUND(IF('Indicator Data'!AP256&gt;AI$334,10,IF('Indicator Data'!AP256&lt;AI$333,0,10-(AI$334-'Indicator Data'!AP256)/(AI$334-AI$333)*10)),1))</f>
        <v>4.3</v>
      </c>
      <c r="AJ253" s="72">
        <f>IF('Indicator Data'!AR256="No data","x",ROUND(IF('Indicator Data'!AR256&gt;$AJ$334,10,IF('Indicator Data'!AR256&lt;$AJ$333,0,10-($AJ$334-'Indicator Data'!AR256)/($AJ$334-$AJ$333)*10)),1))</f>
        <v>4.0999999999999996</v>
      </c>
      <c r="AK253" s="75">
        <f t="shared" si="53"/>
        <v>4.2</v>
      </c>
      <c r="AL253" s="79">
        <f t="shared" si="55"/>
        <v>4.0999999999999996</v>
      </c>
      <c r="AM253" s="80">
        <f t="shared" si="54"/>
        <v>2.2999999999999998</v>
      </c>
    </row>
    <row r="254" spans="1:39" ht="15.75" customHeight="1" x14ac:dyDescent="0.25">
      <c r="A254" s="47" t="s">
        <v>602</v>
      </c>
      <c r="B254" s="47" t="s">
        <v>623</v>
      </c>
      <c r="C254" s="47" t="s">
        <v>623</v>
      </c>
      <c r="D254" s="47" t="s">
        <v>624</v>
      </c>
      <c r="E254" s="72">
        <f>IF('Indicator Data'!O257="No data","x",ROUND(IF('Indicator Data'!O257&gt;E$334,10,IF('Indicator Data'!O257&lt;E$333,0,10-(E$334-'Indicator Data'!O257)/(E$334-E$333)*10)),1))</f>
        <v>5.0999999999999996</v>
      </c>
      <c r="F254" s="73">
        <f>IF('Indicator Data'!P257="No data","x",ROUND(IF('Indicator Data'!P257^2&gt;F$334,10,IF('Indicator Data'!P257^2&lt;F$333,0,10-(F$334-'Indicator Data'!P257^2)/(F$334-F$333)*10)),1))</f>
        <v>4.5999999999999996</v>
      </c>
      <c r="G254" s="81">
        <f>IF('Indicator Data'!Q257="No data","x",ROUND(IF('Indicator Data'!Q257^2&gt;G$334,10,IF('Indicator Data'!Q257^2&lt;G$333,0,10-(G$334-'Indicator Data'!Q257^2)/(G$334-G$333)*10)),1))</f>
        <v>5.8</v>
      </c>
      <c r="H254" s="81">
        <f>IF('Indicator Data'!R257="No data","x",ROUND(IF('Indicator Data'!R257&gt;H$334,10,IF('Indicator Data'!R257&lt;H$333,0,10-(H$334-'Indicator Data'!R257)/(H$334-H$333)*10)),1))</f>
        <v>1.1000000000000001</v>
      </c>
      <c r="I254" s="73">
        <f t="shared" si="42"/>
        <v>3.5</v>
      </c>
      <c r="J254" s="73">
        <v>10</v>
      </c>
      <c r="K254" s="73">
        <v>9</v>
      </c>
      <c r="L254" s="75">
        <f t="shared" si="43"/>
        <v>7.4</v>
      </c>
      <c r="M254" s="72">
        <f>IF('Indicator Data'!U257="No data","x",ROUND(IF('Indicator Data'!U257&gt;M$334,0,IF('Indicator Data'!U257&lt;M$333,10,(M$334-'Indicator Data'!U257)/(M$334-M$333)*10)),1))</f>
        <v>2.4</v>
      </c>
      <c r="N254" s="72">
        <v>2.4</v>
      </c>
      <c r="O254" s="72">
        <v>0.56000000000000005</v>
      </c>
      <c r="P254" s="75">
        <f t="shared" si="44"/>
        <v>1.8</v>
      </c>
      <c r="Q254" s="72">
        <f>IF('Indicator Data'!X257="No data","x",ROUND(IF('Indicator Data'!X257&gt;Q$334,10,IF('Indicator Data'!X257&lt;Q$333,0,10-(Q$334-'Indicator Data'!X257)/(Q$334-Q$333)*10)),1))</f>
        <v>7</v>
      </c>
      <c r="R254" s="75">
        <f t="shared" si="45"/>
        <v>7</v>
      </c>
      <c r="S254" s="76">
        <f t="shared" si="46"/>
        <v>5.9</v>
      </c>
      <c r="T254" s="77">
        <f>IF(AND('Indicator Data'!AC257="No data",'Indicator Data'!AD257="No data",'Indicator Data'!AE257="No data",'Indicator Data'!AF257="No data"),0,SUM('Indicator Data'!AC257:AF257)/100)</f>
        <v>0</v>
      </c>
      <c r="U254" s="72">
        <f t="shared" si="47"/>
        <v>0</v>
      </c>
      <c r="V254" s="78">
        <f>IF('Indicator Data'!BF257="No data","x",T254*100/'Indicator Data'!BF257)</f>
        <v>0</v>
      </c>
      <c r="W254" s="72">
        <f t="shared" si="48"/>
        <v>0</v>
      </c>
      <c r="X254" s="79">
        <f t="shared" si="49"/>
        <v>0</v>
      </c>
      <c r="Y254" s="72">
        <f>IF('Indicator Data'!AK257="x","x",ROUND((PERCENTRANK('Indicator Data'!$AK$6:$AK$335,'Indicator Data'!AK257,2)*10),1))</f>
        <v>3.5</v>
      </c>
      <c r="Z254" s="72">
        <f>IF('Indicator Data'!AJ257="x","x",ROUND((PERCENTRANK('Indicator Data'!$AJ$6:$AJ$335,'Indicator Data'!AJ257,2)*10),1))</f>
        <v>3.6</v>
      </c>
      <c r="AA254" s="75">
        <f t="shared" si="50"/>
        <v>3.6</v>
      </c>
      <c r="AB254" s="72">
        <f>IF('Indicator Data'!Y257="No data","x",ROUND(IF('Indicator Data'!Y257&gt;AB$334,10,IF('Indicator Data'!Y257&lt;AB$333,0,10-(AB$334-'Indicator Data'!Y257)/(AB$334-AB$333)*10)),1))</f>
        <v>5.7</v>
      </c>
      <c r="AC254" s="72">
        <f>IF('Indicator Data'!AB257="No data","x",ROUND(IF('Indicator Data'!AB257&gt;AC$334,10,IF('Indicator Data'!AB257&lt;AC$333,0,10-(AC$334-'Indicator Data'!AB257)/(AC$334-AC$333)*10)),1))</f>
        <v>8.6</v>
      </c>
      <c r="AD254" s="72">
        <f>IF('Indicator Data'!AG257="No data","x",ROUND(IF('Indicator Data'!AG257&gt;AD$334,10,IF('Indicator Data'!AG257&lt;AD$333,0,10-(AD$334-'Indicator Data'!AG257)/(AD$334-AD$333)*10)),1))</f>
        <v>3</v>
      </c>
      <c r="AE254" s="75">
        <f t="shared" si="51"/>
        <v>5.8</v>
      </c>
      <c r="AF254" s="72">
        <f>IF('Indicator Data'!AM257="No data","x",ROUND(IF('Indicator Data'!AM257&gt;AF$334,10,IF('Indicator Data'!AM257&lt;AF$333,0,10-(AF$334-'Indicator Data'!AM257)/(AF$334-AF$333)*10)),1))</f>
        <v>5.4</v>
      </c>
      <c r="AG254" s="72">
        <f>IF('Indicator Data'!AN257="No data","x",ROUND(IF('Indicator Data'!AN257&gt;AG$334,0,IF('Indicator Data'!AN257&lt;AG$333,10,(AG$334-'Indicator Data'!AN257)/(AG$334-AG$333)*10)),1))</f>
        <v>5.7</v>
      </c>
      <c r="AH254" s="75">
        <f t="shared" si="52"/>
        <v>5.6</v>
      </c>
      <c r="AI254" s="72">
        <f>IF('Indicator Data'!AP257="No data","x",ROUND(IF('Indicator Data'!AP257&gt;AI$334,10,IF('Indicator Data'!AP257&lt;AI$333,0,10-(AI$334-'Indicator Data'!AP257)/(AI$334-AI$333)*10)),1))</f>
        <v>3.2</v>
      </c>
      <c r="AJ254" s="72">
        <f>IF('Indicator Data'!AR257="No data","x",ROUND(IF('Indicator Data'!AR257&gt;$AJ$334,10,IF('Indicator Data'!AR257&lt;$AJ$333,0,10-($AJ$334-'Indicator Data'!AR257)/($AJ$334-$AJ$333)*10)),1))</f>
        <v>3.6</v>
      </c>
      <c r="AK254" s="75">
        <f t="shared" si="53"/>
        <v>3.4</v>
      </c>
      <c r="AL254" s="79">
        <f t="shared" si="55"/>
        <v>4.7</v>
      </c>
      <c r="AM254" s="80">
        <f t="shared" si="54"/>
        <v>2.7</v>
      </c>
    </row>
    <row r="255" spans="1:39" ht="15.75" customHeight="1" x14ac:dyDescent="0.25">
      <c r="A255" s="47" t="s">
        <v>602</v>
      </c>
      <c r="B255" s="47" t="s">
        <v>623</v>
      </c>
      <c r="C255" s="47" t="s">
        <v>625</v>
      </c>
      <c r="D255" s="47" t="s">
        <v>626</v>
      </c>
      <c r="E255" s="72">
        <f>IF('Indicator Data'!O258="No data","x",ROUND(IF('Indicator Data'!O258&gt;E$334,10,IF('Indicator Data'!O258&lt;E$333,0,10-(E$334-'Indicator Data'!O258)/(E$334-E$333)*10)),1))</f>
        <v>5.5</v>
      </c>
      <c r="F255" s="73">
        <f>IF('Indicator Data'!P258="No data","x",ROUND(IF('Indicator Data'!P258^2&gt;F$334,10,IF('Indicator Data'!P258^2&lt;F$333,0,10-(F$334-'Indicator Data'!P258^2)/(F$334-F$333)*10)),1))</f>
        <v>7.4</v>
      </c>
      <c r="G255" s="81">
        <f>IF('Indicator Data'!Q258="No data","x",ROUND(IF('Indicator Data'!Q258^2&gt;G$334,10,IF('Indicator Data'!Q258^2&lt;G$333,0,10-(G$334-'Indicator Data'!Q258^2)/(G$334-G$333)*10)),1))</f>
        <v>4.9000000000000004</v>
      </c>
      <c r="H255" s="81">
        <f>IF('Indicator Data'!R258="No data","x",ROUND(IF('Indicator Data'!R258&gt;H$334,10,IF('Indicator Data'!R258&lt;H$333,0,10-(H$334-'Indicator Data'!R258)/(H$334-H$333)*10)),1))</f>
        <v>2.2999999999999998</v>
      </c>
      <c r="I255" s="73">
        <f t="shared" si="42"/>
        <v>3.6</v>
      </c>
      <c r="J255" s="73">
        <v>9</v>
      </c>
      <c r="K255" s="73">
        <v>9.1</v>
      </c>
      <c r="L255" s="75">
        <f t="shared" si="43"/>
        <v>7.4</v>
      </c>
      <c r="M255" s="72">
        <f>IF('Indicator Data'!U258="No data","x",ROUND(IF('Indicator Data'!U258&gt;M$334,0,IF('Indicator Data'!U258&lt;M$333,10,(M$334-'Indicator Data'!U258)/(M$334-M$333)*10)),1))</f>
        <v>3.3</v>
      </c>
      <c r="N255" s="72">
        <v>3.6</v>
      </c>
      <c r="O255" s="72">
        <v>0.75</v>
      </c>
      <c r="P255" s="75">
        <f t="shared" si="44"/>
        <v>2.6</v>
      </c>
      <c r="Q255" s="72">
        <f>IF('Indicator Data'!X258="No data","x",ROUND(IF('Indicator Data'!X258&gt;Q$334,10,IF('Indicator Data'!X258&lt;Q$333,0,10-(Q$334-'Indicator Data'!X258)/(Q$334-Q$333)*10)),1))</f>
        <v>4.8</v>
      </c>
      <c r="R255" s="75">
        <f t="shared" si="45"/>
        <v>4.8</v>
      </c>
      <c r="S255" s="76">
        <f t="shared" si="46"/>
        <v>5.6</v>
      </c>
      <c r="T255" s="77">
        <f>IF(AND('Indicator Data'!AC258="No data",'Indicator Data'!AD258="No data",'Indicator Data'!AE258="No data",'Indicator Data'!AF258="No data"),0,SUM('Indicator Data'!AC258:AF258)/100)</f>
        <v>0</v>
      </c>
      <c r="U255" s="72">
        <f t="shared" si="47"/>
        <v>0</v>
      </c>
      <c r="V255" s="78">
        <f>IF('Indicator Data'!BF258="No data","x",T255*100/'Indicator Data'!BF258)</f>
        <v>0</v>
      </c>
      <c r="W255" s="72">
        <f t="shared" si="48"/>
        <v>0</v>
      </c>
      <c r="X255" s="79">
        <f t="shared" si="49"/>
        <v>0</v>
      </c>
      <c r="Y255" s="72">
        <f>IF('Indicator Data'!AK258="x","x",ROUND((PERCENTRANK('Indicator Data'!$AK$6:$AK$335,'Indicator Data'!AK258,2)*10),1))</f>
        <v>0.8</v>
      </c>
      <c r="Z255" s="72">
        <f>IF('Indicator Data'!AJ258="x","x",ROUND((PERCENTRANK('Indicator Data'!$AJ$6:$AJ$335,'Indicator Data'!AJ258,2)*10),1))</f>
        <v>0.8</v>
      </c>
      <c r="AA255" s="75">
        <f t="shared" si="50"/>
        <v>0.8</v>
      </c>
      <c r="AB255" s="72">
        <f>IF('Indicator Data'!Y258="No data","x",ROUND(IF('Indicator Data'!Y258&gt;AB$334,10,IF('Indicator Data'!Y258&lt;AB$333,0,10-(AB$334-'Indicator Data'!Y258)/(AB$334-AB$333)*10)),1))</f>
        <v>5.6</v>
      </c>
      <c r="AC255" s="72">
        <f>IF('Indicator Data'!AB258="No data","x",ROUND(IF('Indicator Data'!AB258&gt;AC$334,10,IF('Indicator Data'!AB258&lt;AC$333,0,10-(AC$334-'Indicator Data'!AB258)/(AC$334-AC$333)*10)),1))</f>
        <v>7</v>
      </c>
      <c r="AD255" s="72">
        <f>IF('Indicator Data'!AG258="No data","x",ROUND(IF('Indicator Data'!AG258&gt;AD$334,10,IF('Indicator Data'!AG258&lt;AD$333,0,10-(AD$334-'Indicator Data'!AG258)/(AD$334-AD$333)*10)),1))</f>
        <v>3.2</v>
      </c>
      <c r="AE255" s="75">
        <f t="shared" si="51"/>
        <v>5.3</v>
      </c>
      <c r="AF255" s="72">
        <f>IF('Indicator Data'!AM258="No data","x",ROUND(IF('Indicator Data'!AM258&gt;AF$334,10,IF('Indicator Data'!AM258&lt;AF$333,0,10-(AF$334-'Indicator Data'!AM258)/(AF$334-AF$333)*10)),1))</f>
        <v>2.1</v>
      </c>
      <c r="AG255" s="72">
        <f>IF('Indicator Data'!AN258="No data","x",ROUND(IF('Indicator Data'!AN258&gt;AG$334,0,IF('Indicator Data'!AN258&lt;AG$333,10,(AG$334-'Indicator Data'!AN258)/(AG$334-AG$333)*10)),1))</f>
        <v>5.3</v>
      </c>
      <c r="AH255" s="75">
        <f t="shared" si="52"/>
        <v>3.7</v>
      </c>
      <c r="AI255" s="72">
        <f>IF('Indicator Data'!AP258="No data","x",ROUND(IF('Indicator Data'!AP258&gt;AI$334,10,IF('Indicator Data'!AP258&lt;AI$333,0,10-(AI$334-'Indicator Data'!AP258)/(AI$334-AI$333)*10)),1))</f>
        <v>5</v>
      </c>
      <c r="AJ255" s="72">
        <f>IF('Indicator Data'!AR258="No data","x",ROUND(IF('Indicator Data'!AR258&gt;$AJ$334,10,IF('Indicator Data'!AR258&lt;$AJ$333,0,10-($AJ$334-'Indicator Data'!AR258)/($AJ$334-$AJ$333)*10)),1))</f>
        <v>1.6</v>
      </c>
      <c r="AK255" s="75">
        <f t="shared" si="53"/>
        <v>3.3</v>
      </c>
      <c r="AL255" s="79">
        <f t="shared" si="55"/>
        <v>3.4</v>
      </c>
      <c r="AM255" s="80">
        <f t="shared" si="54"/>
        <v>1.9</v>
      </c>
    </row>
    <row r="256" spans="1:39" ht="15.75" customHeight="1" x14ac:dyDescent="0.25">
      <c r="A256" s="47" t="s">
        <v>602</v>
      </c>
      <c r="B256" s="47" t="s">
        <v>623</v>
      </c>
      <c r="C256" s="47" t="s">
        <v>627</v>
      </c>
      <c r="D256" s="47" t="s">
        <v>628</v>
      </c>
      <c r="E256" s="72">
        <f>IF('Indicator Data'!O259="No data","x",ROUND(IF('Indicator Data'!O259&gt;E$334,10,IF('Indicator Data'!O259&lt;E$333,0,10-(E$334-'Indicator Data'!O259)/(E$334-E$333)*10)),1))</f>
        <v>5.4</v>
      </c>
      <c r="F256" s="73">
        <f>IF('Indicator Data'!P259="No data","x",ROUND(IF('Indicator Data'!P259^2&gt;F$334,10,IF('Indicator Data'!P259^2&lt;F$333,0,10-(F$334-'Indicator Data'!P259^2)/(F$334-F$333)*10)),1))</f>
        <v>3.7</v>
      </c>
      <c r="G256" s="81">
        <f>IF('Indicator Data'!Q259="No data","x",ROUND(IF('Indicator Data'!Q259^2&gt;G$334,10,IF('Indicator Data'!Q259^2&lt;G$333,0,10-(G$334-'Indicator Data'!Q259^2)/(G$334-G$333)*10)),1))</f>
        <v>4.0999999999999996</v>
      </c>
      <c r="H256" s="81">
        <f>IF('Indicator Data'!R259="No data","x",ROUND(IF('Indicator Data'!R259&gt;H$334,10,IF('Indicator Data'!R259&lt;H$333,0,10-(H$334-'Indicator Data'!R259)/(H$334-H$333)*10)),1))</f>
        <v>2.5</v>
      </c>
      <c r="I256" s="73">
        <f t="shared" si="42"/>
        <v>3.3</v>
      </c>
      <c r="J256" s="73">
        <v>7.3</v>
      </c>
      <c r="K256" s="73">
        <v>8.6</v>
      </c>
      <c r="L256" s="75">
        <f t="shared" si="43"/>
        <v>6.1</v>
      </c>
      <c r="M256" s="72">
        <f>IF('Indicator Data'!U259="No data","x",ROUND(IF('Indicator Data'!U259&gt;M$334,0,IF('Indicator Data'!U259&lt;M$333,10,(M$334-'Indicator Data'!U259)/(M$334-M$333)*10)),1))</f>
        <v>2.8</v>
      </c>
      <c r="N256" s="72">
        <v>1.4</v>
      </c>
      <c r="O256" s="72">
        <v>0.55000000000000004</v>
      </c>
      <c r="P256" s="75">
        <f t="shared" si="44"/>
        <v>1.6</v>
      </c>
      <c r="Q256" s="72">
        <f>IF('Indicator Data'!X259="No data","x",ROUND(IF('Indicator Data'!X259&gt;Q$334,10,IF('Indicator Data'!X259&lt;Q$333,0,10-(Q$334-'Indicator Data'!X259)/(Q$334-Q$333)*10)),1))</f>
        <v>5.7</v>
      </c>
      <c r="R256" s="75">
        <f t="shared" si="45"/>
        <v>5.7</v>
      </c>
      <c r="S256" s="76">
        <f t="shared" si="46"/>
        <v>4.9000000000000004</v>
      </c>
      <c r="T256" s="77">
        <f>IF(AND('Indicator Data'!AC259="No data",'Indicator Data'!AD259="No data",'Indicator Data'!AE259="No data",'Indicator Data'!AF259="No data"),0,SUM('Indicator Data'!AC259:AF259)/100)</f>
        <v>0</v>
      </c>
      <c r="U256" s="72">
        <f t="shared" si="47"/>
        <v>0</v>
      </c>
      <c r="V256" s="78">
        <f>IF('Indicator Data'!BF259="No data","x",T256*100/'Indicator Data'!BF259)</f>
        <v>0</v>
      </c>
      <c r="W256" s="72">
        <f t="shared" si="48"/>
        <v>0</v>
      </c>
      <c r="X256" s="79">
        <f t="shared" si="49"/>
        <v>0</v>
      </c>
      <c r="Y256" s="72">
        <f>IF('Indicator Data'!AK259="x","x",ROUND((PERCENTRANK('Indicator Data'!$AK$6:$AK$335,'Indicator Data'!AK259,2)*10),1))</f>
        <v>2.8</v>
      </c>
      <c r="Z256" s="72">
        <f>IF('Indicator Data'!AJ259="x","x",ROUND((PERCENTRANK('Indicator Data'!$AJ$6:$AJ$335,'Indicator Data'!AJ259,2)*10),1))</f>
        <v>2.9</v>
      </c>
      <c r="AA256" s="75">
        <f t="shared" si="50"/>
        <v>2.9</v>
      </c>
      <c r="AB256" s="72">
        <f>IF('Indicator Data'!Y259="No data","x",ROUND(IF('Indicator Data'!Y259&gt;AB$334,10,IF('Indicator Data'!Y259&lt;AB$333,0,10-(AB$334-'Indicator Data'!Y259)/(AB$334-AB$333)*10)),1))</f>
        <v>6.8</v>
      </c>
      <c r="AC256" s="72">
        <f>IF('Indicator Data'!AB259="No data","x",ROUND(IF('Indicator Data'!AB259&gt;AC$334,10,IF('Indicator Data'!AB259&lt;AC$333,0,10-(AC$334-'Indicator Data'!AB259)/(AC$334-AC$333)*10)),1))</f>
        <v>9.1</v>
      </c>
      <c r="AD256" s="72">
        <f>IF('Indicator Data'!AG259="No data","x",ROUND(IF('Indicator Data'!AG259&gt;AD$334,10,IF('Indicator Data'!AG259&lt;AD$333,0,10-(AD$334-'Indicator Data'!AG259)/(AD$334-AD$333)*10)),1))</f>
        <v>2.2999999999999998</v>
      </c>
      <c r="AE256" s="75">
        <f t="shared" si="51"/>
        <v>6.1</v>
      </c>
      <c r="AF256" s="72">
        <f>IF('Indicator Data'!AM259="No data","x",ROUND(IF('Indicator Data'!AM259&gt;AF$334,10,IF('Indicator Data'!AM259&lt;AF$333,0,10-(AF$334-'Indicator Data'!AM259)/(AF$334-AF$333)*10)),1))</f>
        <v>3.9</v>
      </c>
      <c r="AG256" s="72">
        <f>IF('Indicator Data'!AN259="No data","x",ROUND(IF('Indicator Data'!AN259&gt;AG$334,0,IF('Indicator Data'!AN259&lt;AG$333,10,(AG$334-'Indicator Data'!AN259)/(AG$334-AG$333)*10)),1))</f>
        <v>5.3</v>
      </c>
      <c r="AH256" s="75">
        <f t="shared" si="52"/>
        <v>4.5999999999999996</v>
      </c>
      <c r="AI256" s="72">
        <f>IF('Indicator Data'!AP259="No data","x",ROUND(IF('Indicator Data'!AP259&gt;AI$334,10,IF('Indicator Data'!AP259&lt;AI$333,0,10-(AI$334-'Indicator Data'!AP259)/(AI$334-AI$333)*10)),1))</f>
        <v>3.3</v>
      </c>
      <c r="AJ256" s="72">
        <f>IF('Indicator Data'!AR259="No data","x",ROUND(IF('Indicator Data'!AR259&gt;$AJ$334,10,IF('Indicator Data'!AR259&lt;$AJ$333,0,10-($AJ$334-'Indicator Data'!AR259)/($AJ$334-$AJ$333)*10)),1))</f>
        <v>3.8</v>
      </c>
      <c r="AK256" s="75">
        <f t="shared" si="53"/>
        <v>3.6</v>
      </c>
      <c r="AL256" s="79">
        <f t="shared" si="55"/>
        <v>4.4000000000000004</v>
      </c>
      <c r="AM256" s="80">
        <f t="shared" si="54"/>
        <v>2.5</v>
      </c>
    </row>
    <row r="257" spans="1:39" ht="15.75" customHeight="1" x14ac:dyDescent="0.25">
      <c r="A257" s="47" t="s">
        <v>602</v>
      </c>
      <c r="B257" s="47" t="s">
        <v>623</v>
      </c>
      <c r="C257" s="47" t="s">
        <v>629</v>
      </c>
      <c r="D257" s="47" t="s">
        <v>630</v>
      </c>
      <c r="E257" s="72">
        <f>IF('Indicator Data'!O260="No data","x",ROUND(IF('Indicator Data'!O260&gt;E$334,10,IF('Indicator Data'!O260&lt;E$333,0,10-(E$334-'Indicator Data'!O260)/(E$334-E$333)*10)),1))</f>
        <v>6.3</v>
      </c>
      <c r="F257" s="73">
        <f>IF('Indicator Data'!P260="No data","x",ROUND(IF('Indicator Data'!P260^2&gt;F$334,10,IF('Indicator Data'!P260^2&lt;F$333,0,10-(F$334-'Indicator Data'!P260^2)/(F$334-F$333)*10)),1))</f>
        <v>9.5</v>
      </c>
      <c r="G257" s="81">
        <f>IF('Indicator Data'!Q260="No data","x",ROUND(IF('Indicator Data'!Q260^2&gt;G$334,10,IF('Indicator Data'!Q260^2&lt;G$333,0,10-(G$334-'Indicator Data'!Q260^2)/(G$334-G$333)*10)),1))</f>
        <v>5</v>
      </c>
      <c r="H257" s="81">
        <f>IF('Indicator Data'!R260="No data","x",ROUND(IF('Indicator Data'!R260&gt;H$334,10,IF('Indicator Data'!R260&lt;H$333,0,10-(H$334-'Indicator Data'!R260)/(H$334-H$333)*10)),1))</f>
        <v>4.7</v>
      </c>
      <c r="I257" s="73">
        <f t="shared" si="42"/>
        <v>4.9000000000000004</v>
      </c>
      <c r="J257" s="73">
        <v>4.7</v>
      </c>
      <c r="K257" s="73">
        <v>10</v>
      </c>
      <c r="L257" s="75">
        <f t="shared" si="43"/>
        <v>7.9</v>
      </c>
      <c r="M257" s="72">
        <f>IF('Indicator Data'!U260="No data","x",ROUND(IF('Indicator Data'!U260&gt;M$334,0,IF('Indicator Data'!U260&lt;M$333,10,(M$334-'Indicator Data'!U260)/(M$334-M$333)*10)),1))</f>
        <v>3.3</v>
      </c>
      <c r="N257" s="72">
        <v>2</v>
      </c>
      <c r="O257" s="72">
        <v>0.59</v>
      </c>
      <c r="P257" s="75">
        <f t="shared" si="44"/>
        <v>2</v>
      </c>
      <c r="Q257" s="72">
        <f>IF('Indicator Data'!X260="No data","x",ROUND(IF('Indicator Data'!X260&gt;Q$334,10,IF('Indicator Data'!X260&lt;Q$333,0,10-(Q$334-'Indicator Data'!X260)/(Q$334-Q$333)*10)),1))</f>
        <v>4.5999999999999996</v>
      </c>
      <c r="R257" s="75">
        <f t="shared" si="45"/>
        <v>4.5999999999999996</v>
      </c>
      <c r="S257" s="76">
        <f t="shared" si="46"/>
        <v>5.6</v>
      </c>
      <c r="T257" s="77">
        <f>IF(AND('Indicator Data'!AC260="No data",'Indicator Data'!AD260="No data",'Indicator Data'!AE260="No data",'Indicator Data'!AF260="No data"),0,SUM('Indicator Data'!AC260:AF260)/100)</f>
        <v>0</v>
      </c>
      <c r="U257" s="72">
        <f t="shared" si="47"/>
        <v>0</v>
      </c>
      <c r="V257" s="78">
        <f>IF('Indicator Data'!BF260="No data","x",T257*100/'Indicator Data'!BF260)</f>
        <v>0</v>
      </c>
      <c r="W257" s="72">
        <f t="shared" si="48"/>
        <v>0</v>
      </c>
      <c r="X257" s="79">
        <f t="shared" si="49"/>
        <v>0</v>
      </c>
      <c r="Y257" s="72">
        <f>IF('Indicator Data'!AK260="x","x",ROUND((PERCENTRANK('Indicator Data'!$AK$6:$AK$335,'Indicator Data'!AK260,2)*10),1))</f>
        <v>8.6</v>
      </c>
      <c r="Z257" s="72">
        <f>IF('Indicator Data'!AJ260="x","x",ROUND((PERCENTRANK('Indicator Data'!$AJ$6:$AJ$335,'Indicator Data'!AJ260,2)*10),1))</f>
        <v>8.8000000000000007</v>
      </c>
      <c r="AA257" s="75">
        <f t="shared" si="50"/>
        <v>8.6999999999999993</v>
      </c>
      <c r="AB257" s="72">
        <f>IF('Indicator Data'!Y260="No data","x",ROUND(IF('Indicator Data'!Y260&gt;AB$334,10,IF('Indicator Data'!Y260&lt;AB$333,0,10-(AB$334-'Indicator Data'!Y260)/(AB$334-AB$333)*10)),1))</f>
        <v>5.7</v>
      </c>
      <c r="AC257" s="72">
        <f>IF('Indicator Data'!AB260="No data","x",ROUND(IF('Indicator Data'!AB260&gt;AC$334,10,IF('Indicator Data'!AB260&lt;AC$333,0,10-(AC$334-'Indicator Data'!AB260)/(AC$334-AC$333)*10)),1))</f>
        <v>7.8</v>
      </c>
      <c r="AD257" s="72">
        <f>IF('Indicator Data'!AG260="No data","x",ROUND(IF('Indicator Data'!AG260&gt;AD$334,10,IF('Indicator Data'!AG260&lt;AD$333,0,10-(AD$334-'Indicator Data'!AG260)/(AD$334-AD$333)*10)),1))</f>
        <v>5.9</v>
      </c>
      <c r="AE257" s="75">
        <f t="shared" si="51"/>
        <v>6.5</v>
      </c>
      <c r="AF257" s="72">
        <f>IF('Indicator Data'!AM260="No data","x",ROUND(IF('Indicator Data'!AM260&gt;AF$334,10,IF('Indicator Data'!AM260&lt;AF$333,0,10-(AF$334-'Indicator Data'!AM260)/(AF$334-AF$333)*10)),1))</f>
        <v>3.4</v>
      </c>
      <c r="AG257" s="72">
        <f>IF('Indicator Data'!AN260="No data","x",ROUND(IF('Indicator Data'!AN260&gt;AG$334,0,IF('Indicator Data'!AN260&lt;AG$333,10,(AG$334-'Indicator Data'!AN260)/(AG$334-AG$333)*10)),1))</f>
        <v>5.6</v>
      </c>
      <c r="AH257" s="75">
        <f t="shared" si="52"/>
        <v>4.5</v>
      </c>
      <c r="AI257" s="72">
        <f>IF('Indicator Data'!AP260="No data","x",ROUND(IF('Indicator Data'!AP260&gt;AI$334,10,IF('Indicator Data'!AP260&lt;AI$333,0,10-(AI$334-'Indicator Data'!AP260)/(AI$334-AI$333)*10)),1))</f>
        <v>3</v>
      </c>
      <c r="AJ257" s="72">
        <f>IF('Indicator Data'!AR260="No data","x",ROUND(IF('Indicator Data'!AR260&gt;$AJ$334,10,IF('Indicator Data'!AR260&lt;$AJ$333,0,10-($AJ$334-'Indicator Data'!AR260)/($AJ$334-$AJ$333)*10)),1))</f>
        <v>3.7</v>
      </c>
      <c r="AK257" s="75">
        <f t="shared" si="53"/>
        <v>3.4</v>
      </c>
      <c r="AL257" s="79">
        <f t="shared" si="55"/>
        <v>6.2</v>
      </c>
      <c r="AM257" s="80">
        <f t="shared" si="54"/>
        <v>3.7</v>
      </c>
    </row>
    <row r="258" spans="1:39" ht="15.75" customHeight="1" x14ac:dyDescent="0.25">
      <c r="A258" s="47" t="s">
        <v>602</v>
      </c>
      <c r="B258" s="47" t="s">
        <v>623</v>
      </c>
      <c r="C258" s="47" t="s">
        <v>631</v>
      </c>
      <c r="D258" s="47" t="s">
        <v>632</v>
      </c>
      <c r="E258" s="72">
        <f>IF('Indicator Data'!O261="No data","x",ROUND(IF('Indicator Data'!O261&gt;E$334,10,IF('Indicator Data'!O261&lt;E$333,0,10-(E$334-'Indicator Data'!O261)/(E$334-E$333)*10)),1))</f>
        <v>7.8</v>
      </c>
      <c r="F258" s="73">
        <f>IF('Indicator Data'!P261="No data","x",ROUND(IF('Indicator Data'!P261^2&gt;F$334,10,IF('Indicator Data'!P261^2&lt;F$333,0,10-(F$334-'Indicator Data'!P261^2)/(F$334-F$333)*10)),1))</f>
        <v>9.1999999999999993</v>
      </c>
      <c r="G258" s="81">
        <f>IF('Indicator Data'!Q261="No data","x",ROUND(IF('Indicator Data'!Q261^2&gt;G$334,10,IF('Indicator Data'!Q261^2&lt;G$333,0,10-(G$334-'Indicator Data'!Q261^2)/(G$334-G$333)*10)),1))</f>
        <v>7.2</v>
      </c>
      <c r="H258" s="81">
        <f>IF('Indicator Data'!R261="No data","x",ROUND(IF('Indicator Data'!R261&gt;H$334,10,IF('Indicator Data'!R261&lt;H$333,0,10-(H$334-'Indicator Data'!R261)/(H$334-H$333)*10)),1))</f>
        <v>4.8</v>
      </c>
      <c r="I258" s="73">
        <f t="shared" si="42"/>
        <v>6</v>
      </c>
      <c r="J258" s="73">
        <v>10</v>
      </c>
      <c r="K258" s="73">
        <v>10</v>
      </c>
      <c r="L258" s="75">
        <f t="shared" si="43"/>
        <v>9</v>
      </c>
      <c r="M258" s="72">
        <f>IF('Indicator Data'!U261="No data","x",ROUND(IF('Indicator Data'!U261&gt;M$334,0,IF('Indicator Data'!U261&lt;M$333,10,(M$334-'Indicator Data'!U261)/(M$334-M$333)*10)),1))</f>
        <v>1.6</v>
      </c>
      <c r="N258" s="72">
        <v>1.3</v>
      </c>
      <c r="O258" s="72">
        <v>0.47</v>
      </c>
      <c r="P258" s="75">
        <f t="shared" si="44"/>
        <v>1.1000000000000001</v>
      </c>
      <c r="Q258" s="72">
        <f>IF('Indicator Data'!X261="No data","x",ROUND(IF('Indicator Data'!X261&gt;Q$334,10,IF('Indicator Data'!X261&lt;Q$333,0,10-(Q$334-'Indicator Data'!X261)/(Q$334-Q$333)*10)),1))</f>
        <v>6.7</v>
      </c>
      <c r="R258" s="75">
        <f t="shared" si="45"/>
        <v>6.7</v>
      </c>
      <c r="S258" s="76">
        <f t="shared" si="46"/>
        <v>6.5</v>
      </c>
      <c r="T258" s="77">
        <f>IF(AND('Indicator Data'!AC261="No data",'Indicator Data'!AD261="No data",'Indicator Data'!AE261="No data",'Indicator Data'!AF261="No data"),0,SUM('Indicator Data'!AC261:AF261)/100)</f>
        <v>1</v>
      </c>
      <c r="U258" s="72">
        <f t="shared" si="47"/>
        <v>6.7</v>
      </c>
      <c r="V258" s="78">
        <f>IF('Indicator Data'!BF261="No data","x",T258*100/'Indicator Data'!BF261)</f>
        <v>1.3447367005540315E-3</v>
      </c>
      <c r="W258" s="72">
        <f t="shared" si="48"/>
        <v>3.4</v>
      </c>
      <c r="X258" s="79">
        <f t="shared" si="49"/>
        <v>5.0999999999999996</v>
      </c>
      <c r="Y258" s="72">
        <f>IF('Indicator Data'!AK261="x","x",ROUND((PERCENTRANK('Indicator Data'!$AK$6:$AK$335,'Indicator Data'!AK261,2)*10),1))</f>
        <v>5.3</v>
      </c>
      <c r="Z258" s="72">
        <f>IF('Indicator Data'!AJ261="x","x",ROUND((PERCENTRANK('Indicator Data'!$AJ$6:$AJ$335,'Indicator Data'!AJ261,2)*10),1))</f>
        <v>5.3</v>
      </c>
      <c r="AA258" s="75">
        <f t="shared" si="50"/>
        <v>5.3</v>
      </c>
      <c r="AB258" s="72">
        <f>IF('Indicator Data'!Y261="No data","x",ROUND(IF('Indicator Data'!Y261&gt;AB$334,10,IF('Indicator Data'!Y261&lt;AB$333,0,10-(AB$334-'Indicator Data'!Y261)/(AB$334-AB$333)*10)),1))</f>
        <v>7.2</v>
      </c>
      <c r="AC258" s="72">
        <f>IF('Indicator Data'!AB261="No data","x",ROUND(IF('Indicator Data'!AB261&gt;AC$334,10,IF('Indicator Data'!AB261&lt;AC$333,0,10-(AC$334-'Indicator Data'!AB261)/(AC$334-AC$333)*10)),1))</f>
        <v>9.6</v>
      </c>
      <c r="AD258" s="72">
        <f>IF('Indicator Data'!AG261="No data","x",ROUND(IF('Indicator Data'!AG261&gt;AD$334,10,IF('Indicator Data'!AG261&lt;AD$333,0,10-(AD$334-'Indicator Data'!AG261)/(AD$334-AD$333)*10)),1))</f>
        <v>5.7</v>
      </c>
      <c r="AE258" s="75">
        <f t="shared" si="51"/>
        <v>7.5</v>
      </c>
      <c r="AF258" s="72">
        <f>IF('Indicator Data'!AM261="No data","x",ROUND(IF('Indicator Data'!AM261&gt;AF$334,10,IF('Indicator Data'!AM261&lt;AF$333,0,10-(AF$334-'Indicator Data'!AM261)/(AF$334-AF$333)*10)),1))</f>
        <v>3.1</v>
      </c>
      <c r="AG258" s="72">
        <f>IF('Indicator Data'!AN261="No data","x",ROUND(IF('Indicator Data'!AN261&gt;AG$334,0,IF('Indicator Data'!AN261&lt;AG$333,10,(AG$334-'Indicator Data'!AN261)/(AG$334-AG$333)*10)),1))</f>
        <v>6.7</v>
      </c>
      <c r="AH258" s="75">
        <f t="shared" si="52"/>
        <v>4.9000000000000004</v>
      </c>
      <c r="AI258" s="72">
        <f>IF('Indicator Data'!AP261="No data","x",ROUND(IF('Indicator Data'!AP261&gt;AI$334,10,IF('Indicator Data'!AP261&lt;AI$333,0,10-(AI$334-'Indicator Data'!AP261)/(AI$334-AI$333)*10)),1))</f>
        <v>4</v>
      </c>
      <c r="AJ258" s="72">
        <f>IF('Indicator Data'!AR261="No data","x",ROUND(IF('Indicator Data'!AR261&gt;$AJ$334,10,IF('Indicator Data'!AR261&lt;$AJ$333,0,10-($AJ$334-'Indicator Data'!AR261)/($AJ$334-$AJ$333)*10)),1))</f>
        <v>3</v>
      </c>
      <c r="AK258" s="75">
        <f t="shared" si="53"/>
        <v>3.5</v>
      </c>
      <c r="AL258" s="79">
        <f t="shared" si="55"/>
        <v>5.5</v>
      </c>
      <c r="AM258" s="80">
        <f t="shared" si="54"/>
        <v>5.3</v>
      </c>
    </row>
    <row r="259" spans="1:39" ht="15.75" customHeight="1" x14ac:dyDescent="0.25">
      <c r="A259" s="47" t="s">
        <v>602</v>
      </c>
      <c r="B259" s="47" t="s">
        <v>623</v>
      </c>
      <c r="C259" s="47" t="s">
        <v>633</v>
      </c>
      <c r="D259" s="47" t="s">
        <v>634</v>
      </c>
      <c r="E259" s="72">
        <f>IF('Indicator Data'!O262="No data","x",ROUND(IF('Indicator Data'!O262&gt;E$334,10,IF('Indicator Data'!O262&lt;E$333,0,10-(E$334-'Indicator Data'!O262)/(E$334-E$333)*10)),1))</f>
        <v>8.4</v>
      </c>
      <c r="F259" s="73">
        <f>IF('Indicator Data'!P262="No data","x",ROUND(IF('Indicator Data'!P262^2&gt;F$334,10,IF('Indicator Data'!P262^2&lt;F$333,0,10-(F$334-'Indicator Data'!P262^2)/(F$334-F$333)*10)),1))</f>
        <v>7.8</v>
      </c>
      <c r="G259" s="81">
        <f>IF('Indicator Data'!Q262="No data","x",ROUND(IF('Indicator Data'!Q262^2&gt;G$334,10,IF('Indicator Data'!Q262^2&lt;G$333,0,10-(G$334-'Indicator Data'!Q262^2)/(G$334-G$333)*10)),1))</f>
        <v>7.5</v>
      </c>
      <c r="H259" s="81">
        <f>IF('Indicator Data'!R262="No data","x",ROUND(IF('Indicator Data'!R262&gt;H$334,10,IF('Indicator Data'!R262&lt;H$333,0,10-(H$334-'Indicator Data'!R262)/(H$334-H$333)*10)),1))</f>
        <v>4.9000000000000004</v>
      </c>
      <c r="I259" s="73">
        <f t="shared" ref="I259:I322" si="56">IF(AND(G259="x",H259="x"),"x",ROUND(AVERAGE(G259,H259),1))</f>
        <v>6.2</v>
      </c>
      <c r="J259" s="73">
        <v>10</v>
      </c>
      <c r="K259" s="73">
        <v>10</v>
      </c>
      <c r="L259" s="75">
        <f t="shared" ref="L259:L322" si="57">IF(E259="x",E259,ROUND((10-GEOMEAN(((10-E259)/10*9+1),((10-F259)/10*9+1),((10-I259)/10*9+1),((10-J259)/10*9+1),((10-K259)/10*9+1)))/9*10,1))</f>
        <v>8.9</v>
      </c>
      <c r="M259" s="72">
        <f>IF('Indicator Data'!U262="No data","x",ROUND(IF('Indicator Data'!U262&gt;M$334,0,IF('Indicator Data'!U262&lt;M$333,10,(M$334-'Indicator Data'!U262)/(M$334-M$333)*10)),1))</f>
        <v>5.7</v>
      </c>
      <c r="N259" s="72">
        <v>1.2</v>
      </c>
      <c r="O259" s="72">
        <v>0.74</v>
      </c>
      <c r="P259" s="75">
        <f t="shared" ref="P259:P322" si="58">IF(I259="x",I259,ROUND((10-GEOMEAN(((10-M259)/10*9+1),((10-N259)/10*9+1),((10-O259)/10*9+1)))/9*10,1))</f>
        <v>2.9</v>
      </c>
      <c r="Q259" s="72">
        <f>IF('Indicator Data'!X262="No data","x",ROUND(IF('Indicator Data'!X262&gt;Q$334,10,IF('Indicator Data'!X262&lt;Q$333,0,10-(Q$334-'Indicator Data'!X262)/(Q$334-Q$333)*10)),1))</f>
        <v>6.5</v>
      </c>
      <c r="R259" s="75">
        <f t="shared" ref="R259:R322" si="59">Q259</f>
        <v>6.5</v>
      </c>
      <c r="S259" s="76">
        <f t="shared" ref="S259:S322" si="60">IF(AND(L259="x",P259="x",R259="x"),"x",ROUND(AVERAGE(L259,L259,P259,R259),1))</f>
        <v>6.8</v>
      </c>
      <c r="T259" s="77">
        <f>IF(AND('Indicator Data'!AC262="No data",'Indicator Data'!AD262="No data",'Indicator Data'!AE262="No data",'Indicator Data'!AF262="No data"),0,SUM('Indicator Data'!AC262:AF262)/100)</f>
        <v>5</v>
      </c>
      <c r="U259" s="72">
        <f t="shared" ref="U259:U322" si="61">ROUND(IF(T259=0,0,IF(LOG(T259*100)&gt;U$334,10,IF(LOG(T259*100)&lt;U$333,0,10-(U$334-LOG(T259*100))/(U$334-U$333)*10))),1)</f>
        <v>9</v>
      </c>
      <c r="V259" s="78">
        <f>IF('Indicator Data'!BF262="No data","x",T259*100/'Indicator Data'!BF262)</f>
        <v>6.7300185748512664E-3</v>
      </c>
      <c r="W259" s="72">
        <f t="shared" ref="W259:W322" si="62">IF(V259="x","x",ROUND(IF(V259&gt;$W$334,10,IF(V259&lt;$W$333,0,((V259*100)/0.0052)^(1/4.0545)/6.5*10)),1))</f>
        <v>5.0999999999999996</v>
      </c>
      <c r="X259" s="79">
        <f t="shared" ref="X259:X322" si="63">ROUND(AVERAGE(U259,W259),1)</f>
        <v>7.1</v>
      </c>
      <c r="Y259" s="72">
        <f>IF('Indicator Data'!AK262="x","x",ROUND((PERCENTRANK('Indicator Data'!$AK$6:$AK$335,'Indicator Data'!AK262,2)*10),1))</f>
        <v>9.4</v>
      </c>
      <c r="Z259" s="72">
        <f>IF('Indicator Data'!AJ262="x","x",ROUND((PERCENTRANK('Indicator Data'!$AJ$6:$AJ$335,'Indicator Data'!AJ262,2)*10),1))</f>
        <v>9.5</v>
      </c>
      <c r="AA259" s="75">
        <f t="shared" ref="AA259:AA322" si="64">IF(AND(Y259="x",Z259="x"),"x",ROUND(AVERAGE(Y259,Z259),1))</f>
        <v>9.5</v>
      </c>
      <c r="AB259" s="72">
        <f>IF('Indicator Data'!Y262="No data","x",ROUND(IF('Indicator Data'!Y262&gt;AB$334,10,IF('Indicator Data'!Y262&lt;AB$333,0,10-(AB$334-'Indicator Data'!Y262)/(AB$334-AB$333)*10)),1))</f>
        <v>4.8</v>
      </c>
      <c r="AC259" s="72">
        <f>IF('Indicator Data'!AB262="No data","x",ROUND(IF('Indicator Data'!AB262&gt;AC$334,10,IF('Indicator Data'!AB262&lt;AC$333,0,10-(AC$334-'Indicator Data'!AB262)/(AC$334-AC$333)*10)),1))</f>
        <v>10</v>
      </c>
      <c r="AD259" s="72">
        <f>IF('Indicator Data'!AG262="No data","x",ROUND(IF('Indicator Data'!AG262&gt;AD$334,10,IF('Indicator Data'!AG262&lt;AD$333,0,10-(AD$334-'Indicator Data'!AG262)/(AD$334-AD$333)*10)),1))</f>
        <v>3.3</v>
      </c>
      <c r="AE259" s="75">
        <f t="shared" ref="AE259:AE322" si="65">IF(AND(AB259="x",AC259="x",AD259="x"),"x",ROUND(AVERAGE(AB259,AC259,AD259),1))</f>
        <v>6</v>
      </c>
      <c r="AF259" s="72">
        <f>IF('Indicator Data'!AM262="No data","x",ROUND(IF('Indicator Data'!AM262&gt;AF$334,10,IF('Indicator Data'!AM262&lt;AF$333,0,10-(AF$334-'Indicator Data'!AM262)/(AF$334-AF$333)*10)),1))</f>
        <v>5</v>
      </c>
      <c r="AG259" s="72">
        <f>IF('Indicator Data'!AN262="No data","x",ROUND(IF('Indicator Data'!AN262&gt;AG$334,0,IF('Indicator Data'!AN262&lt;AG$333,10,(AG$334-'Indicator Data'!AN262)/(AG$334-AG$333)*10)),1))</f>
        <v>7.3</v>
      </c>
      <c r="AH259" s="75">
        <f t="shared" ref="AH259:AH322" si="66">IF(AND(AF259="x",AG259="x"),"x",ROUND(AVERAGE(AF259,AG259),1))</f>
        <v>6.2</v>
      </c>
      <c r="AI259" s="72">
        <f>IF('Indicator Data'!AP262="No data","x",ROUND(IF('Indicator Data'!AP262&gt;AI$334,10,IF('Indicator Data'!AP262&lt;AI$333,0,10-(AI$334-'Indicator Data'!AP262)/(AI$334-AI$333)*10)),1))</f>
        <v>4</v>
      </c>
      <c r="AJ259" s="72">
        <f>IF('Indicator Data'!AR262="No data","x",ROUND(IF('Indicator Data'!AR262&gt;$AJ$334,10,IF('Indicator Data'!AR262&lt;$AJ$333,0,10-($AJ$334-'Indicator Data'!AR262)/($AJ$334-$AJ$333)*10)),1))</f>
        <v>3.7</v>
      </c>
      <c r="AK259" s="75">
        <f t="shared" ref="AK259:AK322" si="67">IF(AND(AI259="x",AJ259="x"),"x",ROUND(AVERAGE(AI259,AJ259),1))</f>
        <v>3.9</v>
      </c>
      <c r="AL259" s="79">
        <f t="shared" si="55"/>
        <v>7</v>
      </c>
      <c r="AM259" s="80">
        <f t="shared" ref="AM259:AM322" si="68">IF(AND(AL259="x",OR(X259=0,X259="x")),"x",IF(AND(AL259="x",X259&gt;0),ROUND(X259,1),ROUND((10-GEOMEAN(((10-X259)/10*9+1),((10-AL259)/10*9+1)))/9*10,1)))</f>
        <v>7.1</v>
      </c>
    </row>
    <row r="260" spans="1:39" ht="15.75" customHeight="1" x14ac:dyDescent="0.25">
      <c r="A260" s="47" t="s">
        <v>602</v>
      </c>
      <c r="B260" s="47" t="s">
        <v>623</v>
      </c>
      <c r="C260" s="47" t="s">
        <v>635</v>
      </c>
      <c r="D260" s="47" t="s">
        <v>636</v>
      </c>
      <c r="E260" s="72">
        <f>IF('Indicator Data'!O263="No data","x",ROUND(IF('Indicator Data'!O263&gt;E$334,10,IF('Indicator Data'!O263&lt;E$333,0,10-(E$334-'Indicator Data'!O263)/(E$334-E$333)*10)),1))</f>
        <v>6.9</v>
      </c>
      <c r="F260" s="73">
        <f>IF('Indicator Data'!P263="No data","x",ROUND(IF('Indicator Data'!P263^2&gt;F$334,10,IF('Indicator Data'!P263^2&lt;F$333,0,10-(F$334-'Indicator Data'!P263^2)/(F$334-F$333)*10)),1))</f>
        <v>10</v>
      </c>
      <c r="G260" s="81">
        <f>IF('Indicator Data'!Q263="No data","x",ROUND(IF('Indicator Data'!Q263^2&gt;G$334,10,IF('Indicator Data'!Q263^2&lt;G$333,0,10-(G$334-'Indicator Data'!Q263^2)/(G$334-G$333)*10)),1))</f>
        <v>3.2</v>
      </c>
      <c r="H260" s="81">
        <f>IF('Indicator Data'!R263="No data","x",ROUND(IF('Indicator Data'!R263&gt;H$334,10,IF('Indicator Data'!R263&lt;H$333,0,10-(H$334-'Indicator Data'!R263)/(H$334-H$333)*10)),1))</f>
        <v>3.2</v>
      </c>
      <c r="I260" s="73">
        <f t="shared" si="56"/>
        <v>3.2</v>
      </c>
      <c r="J260" s="73">
        <v>10</v>
      </c>
      <c r="K260" s="73">
        <v>9.4</v>
      </c>
      <c r="L260" s="75">
        <f t="shared" si="57"/>
        <v>8.8000000000000007</v>
      </c>
      <c r="M260" s="72">
        <f>IF('Indicator Data'!U263="No data","x",ROUND(IF('Indicator Data'!U263&gt;M$334,0,IF('Indicator Data'!U263&lt;M$333,10,(M$334-'Indicator Data'!U263)/(M$334-M$333)*10)),1))</f>
        <v>0.6</v>
      </c>
      <c r="N260" s="72">
        <v>0.5</v>
      </c>
      <c r="O260" s="72">
        <v>0.59</v>
      </c>
      <c r="P260" s="75">
        <f t="shared" si="58"/>
        <v>0.6</v>
      </c>
      <c r="Q260" s="72">
        <f>IF('Indicator Data'!X263="No data","x",ROUND(IF('Indicator Data'!X263&gt;Q$334,10,IF('Indicator Data'!X263&lt;Q$333,0,10-(Q$334-'Indicator Data'!X263)/(Q$334-Q$333)*10)),1))</f>
        <v>5.7</v>
      </c>
      <c r="R260" s="75">
        <f t="shared" si="59"/>
        <v>5.7</v>
      </c>
      <c r="S260" s="76">
        <f t="shared" si="60"/>
        <v>6</v>
      </c>
      <c r="T260" s="77">
        <f>IF(AND('Indicator Data'!AC263="No data",'Indicator Data'!AD263="No data",'Indicator Data'!AE263="No data",'Indicator Data'!AF263="No data"),0,SUM('Indicator Data'!AC263:AF263)/100)</f>
        <v>0</v>
      </c>
      <c r="U260" s="72">
        <f t="shared" si="61"/>
        <v>0</v>
      </c>
      <c r="V260" s="78">
        <f>IF('Indicator Data'!BF263="No data","x",T260*100/'Indicator Data'!BF263)</f>
        <v>0</v>
      </c>
      <c r="W260" s="72">
        <f t="shared" si="62"/>
        <v>0</v>
      </c>
      <c r="X260" s="79">
        <f t="shared" si="63"/>
        <v>0</v>
      </c>
      <c r="Y260" s="72">
        <f>IF('Indicator Data'!AK263="x","x",ROUND((PERCENTRANK('Indicator Data'!$AK$6:$AK$335,'Indicator Data'!AK263,2)*10),1))</f>
        <v>7.3</v>
      </c>
      <c r="Z260" s="72">
        <f>IF('Indicator Data'!AJ263="x","x",ROUND((PERCENTRANK('Indicator Data'!$AJ$6:$AJ$335,'Indicator Data'!AJ263,2)*10),1))</f>
        <v>7.4</v>
      </c>
      <c r="AA260" s="75">
        <f t="shared" si="64"/>
        <v>7.4</v>
      </c>
      <c r="AB260" s="72">
        <f>IF('Indicator Data'!Y263="No data","x",ROUND(IF('Indicator Data'!Y263&gt;AB$334,10,IF('Indicator Data'!Y263&lt;AB$333,0,10-(AB$334-'Indicator Data'!Y263)/(AB$334-AB$333)*10)),1))</f>
        <v>7.4</v>
      </c>
      <c r="AC260" s="72">
        <f>IF('Indicator Data'!AB263="No data","x",ROUND(IF('Indicator Data'!AB263&gt;AC$334,10,IF('Indicator Data'!AB263&lt;AC$333,0,10-(AC$334-'Indicator Data'!AB263)/(AC$334-AC$333)*10)),1))</f>
        <v>8.9</v>
      </c>
      <c r="AD260" s="72">
        <f>IF('Indicator Data'!AG263="No data","x",ROUND(IF('Indicator Data'!AG263&gt;AD$334,10,IF('Indicator Data'!AG263&lt;AD$333,0,10-(AD$334-'Indicator Data'!AG263)/(AD$334-AD$333)*10)),1))</f>
        <v>4.3</v>
      </c>
      <c r="AE260" s="75">
        <f t="shared" si="65"/>
        <v>6.9</v>
      </c>
      <c r="AF260" s="72">
        <f>IF('Indicator Data'!AM263="No data","x",ROUND(IF('Indicator Data'!AM263&gt;AF$334,10,IF('Indicator Data'!AM263&lt;AF$333,0,10-(AF$334-'Indicator Data'!AM263)/(AF$334-AF$333)*10)),1))</f>
        <v>2.4</v>
      </c>
      <c r="AG260" s="72">
        <f>IF('Indicator Data'!AN263="No data","x",ROUND(IF('Indicator Data'!AN263&gt;AG$334,0,IF('Indicator Data'!AN263&lt;AG$333,10,(AG$334-'Indicator Data'!AN263)/(AG$334-AG$333)*10)),1))</f>
        <v>6.1</v>
      </c>
      <c r="AH260" s="75">
        <f t="shared" si="66"/>
        <v>4.3</v>
      </c>
      <c r="AI260" s="72">
        <f>IF('Indicator Data'!AP263="No data","x",ROUND(IF('Indicator Data'!AP263&gt;AI$334,10,IF('Indicator Data'!AP263&lt;AI$333,0,10-(AI$334-'Indicator Data'!AP263)/(AI$334-AI$333)*10)),1))</f>
        <v>4.9000000000000004</v>
      </c>
      <c r="AJ260" s="72">
        <f>IF('Indicator Data'!AR263="No data","x",ROUND(IF('Indicator Data'!AR263&gt;$AJ$334,10,IF('Indicator Data'!AR263&lt;$AJ$333,0,10-($AJ$334-'Indicator Data'!AR263)/($AJ$334-$AJ$333)*10)),1))</f>
        <v>2.7</v>
      </c>
      <c r="AK260" s="75">
        <f t="shared" si="67"/>
        <v>3.8</v>
      </c>
      <c r="AL260" s="79">
        <f t="shared" ref="AL260:AL323" si="69">IF(AND(AE260="x",AH260="x",AK260="x",AA260="x"),"x",IF(AA260="X",ROUND((10-GEOMEAN(((10-AE260)/10*9+1),((10-AH260)/10*9+1),((10-AK260)/10*9+1)))/9*10,1),ROUND((10-GEOMEAN(((10-AE260)/10*9+1),((10-AH260)/10*9+1),((10-AK260)/10*9+1),((10-AA260)/10*9+1)))/9*10,1)))</f>
        <v>5.8</v>
      </c>
      <c r="AM260" s="80">
        <f t="shared" si="68"/>
        <v>3.4</v>
      </c>
    </row>
    <row r="261" spans="1:39" ht="15.75" customHeight="1" x14ac:dyDescent="0.25">
      <c r="A261" s="47" t="s">
        <v>602</v>
      </c>
      <c r="B261" s="47" t="s">
        <v>637</v>
      </c>
      <c r="C261" s="47" t="s">
        <v>637</v>
      </c>
      <c r="D261" s="47" t="s">
        <v>638</v>
      </c>
      <c r="E261" s="72">
        <f>IF('Indicator Data'!O264="No data","x",ROUND(IF('Indicator Data'!O264&gt;E$334,10,IF('Indicator Data'!O264&lt;E$333,0,10-(E$334-'Indicator Data'!O264)/(E$334-E$333)*10)),1))</f>
        <v>5.5</v>
      </c>
      <c r="F261" s="73">
        <f>IF('Indicator Data'!P264="No data","x",ROUND(IF('Indicator Data'!P264^2&gt;F$334,10,IF('Indicator Data'!P264^2&lt;F$333,0,10-(F$334-'Indicator Data'!P264^2)/(F$334-F$333)*10)),1))</f>
        <v>2.9</v>
      </c>
      <c r="G261" s="81">
        <f>IF('Indicator Data'!Q264="No data","x",ROUND(IF('Indicator Data'!Q264^2&gt;G$334,10,IF('Indicator Data'!Q264^2&lt;G$333,0,10-(G$334-'Indicator Data'!Q264^2)/(G$334-G$333)*10)),1))</f>
        <v>5.7</v>
      </c>
      <c r="H261" s="81">
        <f>IF('Indicator Data'!R264="No data","x",ROUND(IF('Indicator Data'!R264&gt;H$334,10,IF('Indicator Data'!R264&lt;H$333,0,10-(H$334-'Indicator Data'!R264)/(H$334-H$333)*10)),1))</f>
        <v>2.8</v>
      </c>
      <c r="I261" s="73">
        <f t="shared" si="56"/>
        <v>4.3</v>
      </c>
      <c r="J261" s="73">
        <v>4.5</v>
      </c>
      <c r="K261" s="73">
        <v>10</v>
      </c>
      <c r="L261" s="75">
        <f t="shared" si="57"/>
        <v>6.4</v>
      </c>
      <c r="M261" s="72">
        <f>IF('Indicator Data'!U264="No data","x",ROUND(IF('Indicator Data'!U264&gt;M$334,0,IF('Indicator Data'!U264&lt;M$333,10,(M$334-'Indicator Data'!U264)/(M$334-M$333)*10)),1))</f>
        <v>2.8</v>
      </c>
      <c r="N261" s="72">
        <v>1.3</v>
      </c>
      <c r="O261" s="72">
        <v>1.01</v>
      </c>
      <c r="P261" s="75">
        <f t="shared" si="58"/>
        <v>1.7</v>
      </c>
      <c r="Q261" s="72">
        <f>IF('Indicator Data'!X264="No data","x",ROUND(IF('Indicator Data'!X264&gt;Q$334,10,IF('Indicator Data'!X264&lt;Q$333,0,10-(Q$334-'Indicator Data'!X264)/(Q$334-Q$333)*10)),1))</f>
        <v>3.5</v>
      </c>
      <c r="R261" s="75">
        <f t="shared" si="59"/>
        <v>3.5</v>
      </c>
      <c r="S261" s="76">
        <f t="shared" si="60"/>
        <v>4.5</v>
      </c>
      <c r="T261" s="77">
        <f>IF(AND('Indicator Data'!AC264="No data",'Indicator Data'!AD264="No data",'Indicator Data'!AE264="No data",'Indicator Data'!AF264="No data"),0,SUM('Indicator Data'!AC264:AF264)/100)</f>
        <v>0</v>
      </c>
      <c r="U261" s="72">
        <f t="shared" si="61"/>
        <v>0</v>
      </c>
      <c r="V261" s="78">
        <f>IF('Indicator Data'!BF264="No data","x",T261*100/'Indicator Data'!BF264)</f>
        <v>0</v>
      </c>
      <c r="W261" s="72">
        <f t="shared" si="62"/>
        <v>0</v>
      </c>
      <c r="X261" s="79">
        <f t="shared" si="63"/>
        <v>0</v>
      </c>
      <c r="Y261" s="72">
        <f>IF('Indicator Data'!AK264="x","x",ROUND((PERCENTRANK('Indicator Data'!$AK$6:$AK$335,'Indicator Data'!AK264,2)*10),1))</f>
        <v>6.4</v>
      </c>
      <c r="Z261" s="72">
        <f>IF('Indicator Data'!AJ264="x","x",ROUND((PERCENTRANK('Indicator Data'!$AJ$6:$AJ$335,'Indicator Data'!AJ264,2)*10),1))</f>
        <v>6.5</v>
      </c>
      <c r="AA261" s="75">
        <f t="shared" si="64"/>
        <v>6.5</v>
      </c>
      <c r="AB261" s="72">
        <f>IF('Indicator Data'!Y264="No data","x",ROUND(IF('Indicator Data'!Y264&gt;AB$334,10,IF('Indicator Data'!Y264&lt;AB$333,0,10-(AB$334-'Indicator Data'!Y264)/(AB$334-AB$333)*10)),1))</f>
        <v>5.6</v>
      </c>
      <c r="AC261" s="72">
        <f>IF('Indicator Data'!AB264="No data","x",ROUND(IF('Indicator Data'!AB264&gt;AC$334,10,IF('Indicator Data'!AB264&lt;AC$333,0,10-(AC$334-'Indicator Data'!AB264)/(AC$334-AC$333)*10)),1))</f>
        <v>5.4</v>
      </c>
      <c r="AD261" s="72">
        <f>IF('Indicator Data'!AG264="No data","x",ROUND(IF('Indicator Data'!AG264&gt;AD$334,10,IF('Indicator Data'!AG264&lt;AD$333,0,10-(AD$334-'Indicator Data'!AG264)/(AD$334-AD$333)*10)),1))</f>
        <v>2.8</v>
      </c>
      <c r="AE261" s="75">
        <f t="shared" si="65"/>
        <v>4.5999999999999996</v>
      </c>
      <c r="AF261" s="72">
        <f>IF('Indicator Data'!AM264="No data","x",ROUND(IF('Indicator Data'!AM264&gt;AF$334,10,IF('Indicator Data'!AM264&lt;AF$333,0,10-(AF$334-'Indicator Data'!AM264)/(AF$334-AF$333)*10)),1))</f>
        <v>6.9</v>
      </c>
      <c r="AG261" s="72">
        <f>IF('Indicator Data'!AN264="No data","x",ROUND(IF('Indicator Data'!AN264&gt;AG$334,0,IF('Indicator Data'!AN264&lt;AG$333,10,(AG$334-'Indicator Data'!AN264)/(AG$334-AG$333)*10)),1))</f>
        <v>5.6</v>
      </c>
      <c r="AH261" s="75">
        <f t="shared" si="66"/>
        <v>6.3</v>
      </c>
      <c r="AI261" s="72">
        <f>IF('Indicator Data'!AP264="No data","x",ROUND(IF('Indicator Data'!AP264&gt;AI$334,10,IF('Indicator Data'!AP264&lt;AI$333,0,10-(AI$334-'Indicator Data'!AP264)/(AI$334-AI$333)*10)),1))</f>
        <v>5.6</v>
      </c>
      <c r="AJ261" s="72">
        <f>IF('Indicator Data'!AR264="No data","x",ROUND(IF('Indicator Data'!AR264&gt;$AJ$334,10,IF('Indicator Data'!AR264&lt;$AJ$333,0,10-($AJ$334-'Indicator Data'!AR264)/($AJ$334-$AJ$333)*10)),1))</f>
        <v>6.7</v>
      </c>
      <c r="AK261" s="75">
        <f t="shared" si="67"/>
        <v>6.2</v>
      </c>
      <c r="AL261" s="79">
        <f t="shared" si="69"/>
        <v>6</v>
      </c>
      <c r="AM261" s="80">
        <f t="shared" si="68"/>
        <v>3.6</v>
      </c>
    </row>
    <row r="262" spans="1:39" ht="15.75" customHeight="1" x14ac:dyDescent="0.25">
      <c r="A262" s="47" t="s">
        <v>602</v>
      </c>
      <c r="B262" s="47" t="s">
        <v>637</v>
      </c>
      <c r="C262" s="47" t="s">
        <v>639</v>
      </c>
      <c r="D262" s="47" t="s">
        <v>640</v>
      </c>
      <c r="E262" s="72">
        <f>IF('Indicator Data'!O265="No data","x",ROUND(IF('Indicator Data'!O265&gt;E$334,10,IF('Indicator Data'!O265&lt;E$333,0,10-(E$334-'Indicator Data'!O265)/(E$334-E$333)*10)),1))</f>
        <v>5.5</v>
      </c>
      <c r="F262" s="73">
        <f>IF('Indicator Data'!P265="No data","x",ROUND(IF('Indicator Data'!P265^2&gt;F$334,10,IF('Indicator Data'!P265^2&lt;F$333,0,10-(F$334-'Indicator Data'!P265^2)/(F$334-F$333)*10)),1))</f>
        <v>3.4</v>
      </c>
      <c r="G262" s="81">
        <f>IF('Indicator Data'!Q265="No data","x",ROUND(IF('Indicator Data'!Q265^2&gt;G$334,10,IF('Indicator Data'!Q265^2&lt;G$333,0,10-(G$334-'Indicator Data'!Q265^2)/(G$334-G$333)*10)),1))</f>
        <v>3.5</v>
      </c>
      <c r="H262" s="81">
        <f>IF('Indicator Data'!R265="No data","x",ROUND(IF('Indicator Data'!R265&gt;H$334,10,IF('Indicator Data'!R265&lt;H$333,0,10-(H$334-'Indicator Data'!R265)/(H$334-H$333)*10)),1))</f>
        <v>4.0999999999999996</v>
      </c>
      <c r="I262" s="73">
        <f t="shared" si="56"/>
        <v>3.8</v>
      </c>
      <c r="J262" s="73">
        <v>7.5</v>
      </c>
      <c r="K262" s="73">
        <v>7.2</v>
      </c>
      <c r="L262" s="75">
        <f t="shared" si="57"/>
        <v>5.7</v>
      </c>
      <c r="M262" s="72">
        <f>IF('Indicator Data'!U265="No data","x",ROUND(IF('Indicator Data'!U265&gt;M$334,0,IF('Indicator Data'!U265&lt;M$333,10,(M$334-'Indicator Data'!U265)/(M$334-M$333)*10)),1))</f>
        <v>3.5</v>
      </c>
      <c r="N262" s="72">
        <v>1.6</v>
      </c>
      <c r="O262" s="72">
        <v>0.86</v>
      </c>
      <c r="P262" s="75">
        <f t="shared" si="58"/>
        <v>2.1</v>
      </c>
      <c r="Q262" s="72">
        <f>IF('Indicator Data'!X265="No data","x",ROUND(IF('Indicator Data'!X265&gt;Q$334,10,IF('Indicator Data'!X265&lt;Q$333,0,10-(Q$334-'Indicator Data'!X265)/(Q$334-Q$333)*10)),1))</f>
        <v>5.2</v>
      </c>
      <c r="R262" s="75">
        <f t="shared" si="59"/>
        <v>5.2</v>
      </c>
      <c r="S262" s="76">
        <f t="shared" si="60"/>
        <v>4.7</v>
      </c>
      <c r="T262" s="77">
        <f>IF(AND('Indicator Data'!AC265="No data",'Indicator Data'!AD265="No data",'Indicator Data'!AE265="No data",'Indicator Data'!AF265="No data"),0,SUM('Indicator Data'!AC265:AF265)/100)</f>
        <v>0</v>
      </c>
      <c r="U262" s="72">
        <f t="shared" si="61"/>
        <v>0</v>
      </c>
      <c r="V262" s="78">
        <f>IF('Indicator Data'!BF265="No data","x",T262*100/'Indicator Data'!BF265)</f>
        <v>0</v>
      </c>
      <c r="W262" s="72">
        <f t="shared" si="62"/>
        <v>0</v>
      </c>
      <c r="X262" s="79">
        <f t="shared" si="63"/>
        <v>0</v>
      </c>
      <c r="Y262" s="72">
        <f>IF('Indicator Data'!AK265="x","x",ROUND((PERCENTRANK('Indicator Data'!$AK$6:$AK$335,'Indicator Data'!AK265,2)*10),1))</f>
        <v>6.7</v>
      </c>
      <c r="Z262" s="72">
        <f>IF('Indicator Data'!AJ265="x","x",ROUND((PERCENTRANK('Indicator Data'!$AJ$6:$AJ$335,'Indicator Data'!AJ265,2)*10),1))</f>
        <v>6.9</v>
      </c>
      <c r="AA262" s="75">
        <f t="shared" si="64"/>
        <v>6.8</v>
      </c>
      <c r="AB262" s="72">
        <f>IF('Indicator Data'!Y265="No data","x",ROUND(IF('Indicator Data'!Y265&gt;AB$334,10,IF('Indicator Data'!Y265&lt;AB$333,0,10-(AB$334-'Indicator Data'!Y265)/(AB$334-AB$333)*10)),1))</f>
        <v>5.6</v>
      </c>
      <c r="AC262" s="72">
        <f>IF('Indicator Data'!AB265="No data","x",ROUND(IF('Indicator Data'!AB265&gt;AC$334,10,IF('Indicator Data'!AB265&lt;AC$333,0,10-(AC$334-'Indicator Data'!AB265)/(AC$334-AC$333)*10)),1))</f>
        <v>8.1999999999999993</v>
      </c>
      <c r="AD262" s="72">
        <f>IF('Indicator Data'!AG265="No data","x",ROUND(IF('Indicator Data'!AG265&gt;AD$334,10,IF('Indicator Data'!AG265&lt;AD$333,0,10-(AD$334-'Indicator Data'!AG265)/(AD$334-AD$333)*10)),1))</f>
        <v>3.3</v>
      </c>
      <c r="AE262" s="75">
        <f t="shared" si="65"/>
        <v>5.7</v>
      </c>
      <c r="AF262" s="72">
        <f>IF('Indicator Data'!AM265="No data","x",ROUND(IF('Indicator Data'!AM265&gt;AF$334,10,IF('Indicator Data'!AM265&lt;AF$333,0,10-(AF$334-'Indicator Data'!AM265)/(AF$334-AF$333)*10)),1))</f>
        <v>7.3</v>
      </c>
      <c r="AG262" s="72">
        <f>IF('Indicator Data'!AN265="No data","x",ROUND(IF('Indicator Data'!AN265&gt;AG$334,0,IF('Indicator Data'!AN265&lt;AG$333,10,(AG$334-'Indicator Data'!AN265)/(AG$334-AG$333)*10)),1))</f>
        <v>5.9</v>
      </c>
      <c r="AH262" s="75">
        <f t="shared" si="66"/>
        <v>6.6</v>
      </c>
      <c r="AI262" s="72">
        <f>IF('Indicator Data'!AP265="No data","x",ROUND(IF('Indicator Data'!AP265&gt;AI$334,10,IF('Indicator Data'!AP265&lt;AI$333,0,10-(AI$334-'Indicator Data'!AP265)/(AI$334-AI$333)*10)),1))</f>
        <v>3.9</v>
      </c>
      <c r="AJ262" s="72">
        <f>IF('Indicator Data'!AR265="No data","x",ROUND(IF('Indicator Data'!AR265&gt;$AJ$334,10,IF('Indicator Data'!AR265&lt;$AJ$333,0,10-($AJ$334-'Indicator Data'!AR265)/($AJ$334-$AJ$333)*10)),1))</f>
        <v>5.5</v>
      </c>
      <c r="AK262" s="75">
        <f t="shared" si="67"/>
        <v>4.7</v>
      </c>
      <c r="AL262" s="79">
        <f t="shared" si="69"/>
        <v>6</v>
      </c>
      <c r="AM262" s="80">
        <f t="shared" si="68"/>
        <v>3.6</v>
      </c>
    </row>
    <row r="263" spans="1:39" ht="15.75" customHeight="1" x14ac:dyDescent="0.25">
      <c r="A263" s="47" t="s">
        <v>602</v>
      </c>
      <c r="B263" s="47" t="s">
        <v>637</v>
      </c>
      <c r="C263" s="47" t="s">
        <v>641</v>
      </c>
      <c r="D263" s="47" t="s">
        <v>642</v>
      </c>
      <c r="E263" s="72">
        <f>IF('Indicator Data'!O266="No data","x",ROUND(IF('Indicator Data'!O266&gt;E$334,10,IF('Indicator Data'!O266&lt;E$333,0,10-(E$334-'Indicator Data'!O266)/(E$334-E$333)*10)),1))</f>
        <v>7.5</v>
      </c>
      <c r="F263" s="73">
        <f>IF('Indicator Data'!P266="No data","x",ROUND(IF('Indicator Data'!P266^2&gt;F$334,10,IF('Indicator Data'!P266^2&lt;F$333,0,10-(F$334-'Indicator Data'!P266^2)/(F$334-F$333)*10)),1))</f>
        <v>6.9</v>
      </c>
      <c r="G263" s="81">
        <f>IF('Indicator Data'!Q266="No data","x",ROUND(IF('Indicator Data'!Q266^2&gt;G$334,10,IF('Indicator Data'!Q266^2&lt;G$333,0,10-(G$334-'Indicator Data'!Q266^2)/(G$334-G$333)*10)),1))</f>
        <v>6.9</v>
      </c>
      <c r="H263" s="81">
        <f>IF('Indicator Data'!R266="No data","x",ROUND(IF('Indicator Data'!R266&gt;H$334,10,IF('Indicator Data'!R266&lt;H$333,0,10-(H$334-'Indicator Data'!R266)/(H$334-H$333)*10)),1))</f>
        <v>6.4</v>
      </c>
      <c r="I263" s="73">
        <f t="shared" si="56"/>
        <v>6.7</v>
      </c>
      <c r="J263" s="73">
        <v>8.6</v>
      </c>
      <c r="K263" s="73">
        <v>8.9</v>
      </c>
      <c r="L263" s="75">
        <f t="shared" si="57"/>
        <v>7.8</v>
      </c>
      <c r="M263" s="72">
        <f>IF('Indicator Data'!U266="No data","x",ROUND(IF('Indicator Data'!U266&gt;M$334,0,IF('Indicator Data'!U266&lt;M$333,10,(M$334-'Indicator Data'!U266)/(M$334-M$333)*10)),1))</f>
        <v>0.2</v>
      </c>
      <c r="N263" s="72">
        <v>0.8</v>
      </c>
      <c r="O263" s="72">
        <v>0.54</v>
      </c>
      <c r="P263" s="75">
        <f t="shared" si="58"/>
        <v>0.5</v>
      </c>
      <c r="Q263" s="72">
        <f>IF('Indicator Data'!X266="No data","x",ROUND(IF('Indicator Data'!X266&gt;Q$334,10,IF('Indicator Data'!X266&lt;Q$333,0,10-(Q$334-'Indicator Data'!X266)/(Q$334-Q$333)*10)),1))</f>
        <v>7.5</v>
      </c>
      <c r="R263" s="75">
        <f t="shared" si="59"/>
        <v>7.5</v>
      </c>
      <c r="S263" s="76">
        <f t="shared" si="60"/>
        <v>5.9</v>
      </c>
      <c r="T263" s="77">
        <f>IF(AND('Indicator Data'!AC266="No data",'Indicator Data'!AD266="No data",'Indicator Data'!AE266="No data",'Indicator Data'!AF266="No data"),0,SUM('Indicator Data'!AC266:AF266)/100)</f>
        <v>0</v>
      </c>
      <c r="U263" s="72">
        <f t="shared" si="61"/>
        <v>0</v>
      </c>
      <c r="V263" s="78">
        <f>IF('Indicator Data'!BF266="No data","x",T263*100/'Indicator Data'!BF266)</f>
        <v>0</v>
      </c>
      <c r="W263" s="72">
        <f t="shared" si="62"/>
        <v>0</v>
      </c>
      <c r="X263" s="79">
        <f t="shared" si="63"/>
        <v>0</v>
      </c>
      <c r="Y263" s="72">
        <f>IF('Indicator Data'!AK266="x","x",ROUND((PERCENTRANK('Indicator Data'!$AK$6:$AK$335,'Indicator Data'!AK266,2)*10),1))</f>
        <v>9.1</v>
      </c>
      <c r="Z263" s="72">
        <f>IF('Indicator Data'!AJ266="x","x",ROUND((PERCENTRANK('Indicator Data'!$AJ$6:$AJ$335,'Indicator Data'!AJ266,2)*10),1))</f>
        <v>9.1999999999999993</v>
      </c>
      <c r="AA263" s="75">
        <f t="shared" si="64"/>
        <v>9.1999999999999993</v>
      </c>
      <c r="AB263" s="72">
        <f>IF('Indicator Data'!Y266="No data","x",ROUND(IF('Indicator Data'!Y266&gt;AB$334,10,IF('Indicator Data'!Y266&lt;AB$333,0,10-(AB$334-'Indicator Data'!Y266)/(AB$334-AB$333)*10)),1))</f>
        <v>9.9</v>
      </c>
      <c r="AC263" s="72">
        <f>IF('Indicator Data'!AB266="No data","x",ROUND(IF('Indicator Data'!AB266&gt;AC$334,10,IF('Indicator Data'!AB266&lt;AC$333,0,10-(AC$334-'Indicator Data'!AB266)/(AC$334-AC$333)*10)),1))</f>
        <v>10</v>
      </c>
      <c r="AD263" s="72">
        <f>IF('Indicator Data'!AG266="No data","x",ROUND(IF('Indicator Data'!AG266&gt;AD$334,10,IF('Indicator Data'!AG266&lt;AD$333,0,10-(AD$334-'Indicator Data'!AG266)/(AD$334-AD$333)*10)),1))</f>
        <v>4</v>
      </c>
      <c r="AE263" s="75">
        <f t="shared" si="65"/>
        <v>8</v>
      </c>
      <c r="AF263" s="72">
        <f>IF('Indicator Data'!AM266="No data","x",ROUND(IF('Indicator Data'!AM266&gt;AF$334,10,IF('Indicator Data'!AM266&lt;AF$333,0,10-(AF$334-'Indicator Data'!AM266)/(AF$334-AF$333)*10)),1))</f>
        <v>6.8</v>
      </c>
      <c r="AG263" s="72">
        <f>IF('Indicator Data'!AN266="No data","x",ROUND(IF('Indicator Data'!AN266&gt;AG$334,0,IF('Indicator Data'!AN266&lt;AG$333,10,(AG$334-'Indicator Data'!AN266)/(AG$334-AG$333)*10)),1))</f>
        <v>7.3</v>
      </c>
      <c r="AH263" s="75">
        <f t="shared" si="66"/>
        <v>7.1</v>
      </c>
      <c r="AI263" s="72">
        <f>IF('Indicator Data'!AP266="No data","x",ROUND(IF('Indicator Data'!AP266&gt;AI$334,10,IF('Indicator Data'!AP266&lt;AI$333,0,10-(AI$334-'Indicator Data'!AP266)/(AI$334-AI$333)*10)),1))</f>
        <v>4.2</v>
      </c>
      <c r="AJ263" s="72">
        <f>IF('Indicator Data'!AR266="No data","x",ROUND(IF('Indicator Data'!AR266&gt;$AJ$334,10,IF('Indicator Data'!AR266&lt;$AJ$333,0,10-($AJ$334-'Indicator Data'!AR266)/($AJ$334-$AJ$333)*10)),1))</f>
        <v>6.4</v>
      </c>
      <c r="AK263" s="75">
        <f t="shared" si="67"/>
        <v>5.3</v>
      </c>
      <c r="AL263" s="79">
        <f t="shared" si="69"/>
        <v>7.7</v>
      </c>
      <c r="AM263" s="80">
        <f t="shared" si="68"/>
        <v>5</v>
      </c>
    </row>
    <row r="264" spans="1:39" ht="15.75" customHeight="1" x14ac:dyDescent="0.25">
      <c r="A264" s="47" t="s">
        <v>602</v>
      </c>
      <c r="B264" s="47" t="s">
        <v>637</v>
      </c>
      <c r="C264" s="47" t="s">
        <v>643</v>
      </c>
      <c r="D264" s="47" t="s">
        <v>644</v>
      </c>
      <c r="E264" s="72">
        <f>IF('Indicator Data'!O267="No data","x",ROUND(IF('Indicator Data'!O267&gt;E$334,10,IF('Indicator Data'!O267&lt;E$333,0,10-(E$334-'Indicator Data'!O267)/(E$334-E$333)*10)),1))</f>
        <v>5.9</v>
      </c>
      <c r="F264" s="73">
        <f>IF('Indicator Data'!P267="No data","x",ROUND(IF('Indicator Data'!P267^2&gt;F$334,10,IF('Indicator Data'!P267^2&lt;F$333,0,10-(F$334-'Indicator Data'!P267^2)/(F$334-F$333)*10)),1))</f>
        <v>3.3</v>
      </c>
      <c r="G264" s="81">
        <f>IF('Indicator Data'!Q267="No data","x",ROUND(IF('Indicator Data'!Q267^2&gt;G$334,10,IF('Indicator Data'!Q267^2&lt;G$333,0,10-(G$334-'Indicator Data'!Q267^2)/(G$334-G$333)*10)),1))</f>
        <v>4.8</v>
      </c>
      <c r="H264" s="81">
        <f>IF('Indicator Data'!R267="No data","x",ROUND(IF('Indicator Data'!R267&gt;H$334,10,IF('Indicator Data'!R267&lt;H$333,0,10-(H$334-'Indicator Data'!R267)/(H$334-H$333)*10)),1))</f>
        <v>6.4</v>
      </c>
      <c r="I264" s="73">
        <f t="shared" si="56"/>
        <v>5.6</v>
      </c>
      <c r="J264" s="73">
        <v>6.1</v>
      </c>
      <c r="K264" s="73">
        <v>6.3</v>
      </c>
      <c r="L264" s="75">
        <f t="shared" si="57"/>
        <v>5.5</v>
      </c>
      <c r="M264" s="72">
        <f>IF('Indicator Data'!U267="No data","x",ROUND(IF('Indicator Data'!U267&gt;M$334,0,IF('Indicator Data'!U267&lt;M$333,10,(M$334-'Indicator Data'!U267)/(M$334-M$333)*10)),1))</f>
        <v>2.7</v>
      </c>
      <c r="N264" s="72">
        <v>3.3</v>
      </c>
      <c r="O264" s="72">
        <v>1.1000000000000001</v>
      </c>
      <c r="P264" s="75">
        <f t="shared" si="58"/>
        <v>2.4</v>
      </c>
      <c r="Q264" s="72">
        <f>IF('Indicator Data'!X267="No data","x",ROUND(IF('Indicator Data'!X267&gt;Q$334,10,IF('Indicator Data'!X267&lt;Q$333,0,10-(Q$334-'Indicator Data'!X267)/(Q$334-Q$333)*10)),1))</f>
        <v>3.6</v>
      </c>
      <c r="R264" s="75">
        <f t="shared" si="59"/>
        <v>3.6</v>
      </c>
      <c r="S264" s="76">
        <f t="shared" si="60"/>
        <v>4.3</v>
      </c>
      <c r="T264" s="77">
        <f>IF(AND('Indicator Data'!AC267="No data",'Indicator Data'!AD267="No data",'Indicator Data'!AE267="No data",'Indicator Data'!AF267="No data"),0,SUM('Indicator Data'!AC267:AF267)/100)</f>
        <v>0</v>
      </c>
      <c r="U264" s="72">
        <f t="shared" si="61"/>
        <v>0</v>
      </c>
      <c r="V264" s="78">
        <f>IF('Indicator Data'!BF267="No data","x",T264*100/'Indicator Data'!BF267)</f>
        <v>0</v>
      </c>
      <c r="W264" s="72">
        <f t="shared" si="62"/>
        <v>0</v>
      </c>
      <c r="X264" s="79">
        <f t="shared" si="63"/>
        <v>0</v>
      </c>
      <c r="Y264" s="72">
        <f>IF('Indicator Data'!AK267="x","x",ROUND((PERCENTRANK('Indicator Data'!$AK$6:$AK$335,'Indicator Data'!AK267,2)*10),1))</f>
        <v>7</v>
      </c>
      <c r="Z264" s="72">
        <f>IF('Indicator Data'!AJ267="x","x",ROUND((PERCENTRANK('Indicator Data'!$AJ$6:$AJ$335,'Indicator Data'!AJ267,2)*10),1))</f>
        <v>7.2</v>
      </c>
      <c r="AA264" s="75">
        <f t="shared" si="64"/>
        <v>7.1</v>
      </c>
      <c r="AB264" s="72">
        <f>IF('Indicator Data'!Y267="No data","x",ROUND(IF('Indicator Data'!Y267&gt;AB$334,10,IF('Indicator Data'!Y267&lt;AB$333,0,10-(AB$334-'Indicator Data'!Y267)/(AB$334-AB$333)*10)),1))</f>
        <v>6.3</v>
      </c>
      <c r="AC264" s="72">
        <f>IF('Indicator Data'!AB267="No data","x",ROUND(IF('Indicator Data'!AB267&gt;AC$334,10,IF('Indicator Data'!AB267&lt;AC$333,0,10-(AC$334-'Indicator Data'!AB267)/(AC$334-AC$333)*10)),1))</f>
        <v>8.1999999999999993</v>
      </c>
      <c r="AD264" s="72">
        <f>IF('Indicator Data'!AG267="No data","x",ROUND(IF('Indicator Data'!AG267&gt;AD$334,10,IF('Indicator Data'!AG267&lt;AD$333,0,10-(AD$334-'Indicator Data'!AG267)/(AD$334-AD$333)*10)),1))</f>
        <v>3</v>
      </c>
      <c r="AE264" s="75">
        <f t="shared" si="65"/>
        <v>5.8</v>
      </c>
      <c r="AF264" s="72">
        <f>IF('Indicator Data'!AM267="No data","x",ROUND(IF('Indicator Data'!AM267&gt;AF$334,10,IF('Indicator Data'!AM267&lt;AF$333,0,10-(AF$334-'Indicator Data'!AM267)/(AF$334-AF$333)*10)),1))</f>
        <v>6.9</v>
      </c>
      <c r="AG264" s="72">
        <f>IF('Indicator Data'!AN267="No data","x",ROUND(IF('Indicator Data'!AN267&gt;AG$334,0,IF('Indicator Data'!AN267&lt;AG$333,10,(AG$334-'Indicator Data'!AN267)/(AG$334-AG$333)*10)),1))</f>
        <v>6</v>
      </c>
      <c r="AH264" s="75">
        <f t="shared" si="66"/>
        <v>6.5</v>
      </c>
      <c r="AI264" s="72">
        <f>IF('Indicator Data'!AP267="No data","x",ROUND(IF('Indicator Data'!AP267&gt;AI$334,10,IF('Indicator Data'!AP267&lt;AI$333,0,10-(AI$334-'Indicator Data'!AP267)/(AI$334-AI$333)*10)),1))</f>
        <v>4</v>
      </c>
      <c r="AJ264" s="72">
        <f>IF('Indicator Data'!AR267="No data","x",ROUND(IF('Indicator Data'!AR267&gt;$AJ$334,10,IF('Indicator Data'!AR267&lt;$AJ$333,0,10-($AJ$334-'Indicator Data'!AR267)/($AJ$334-$AJ$333)*10)),1))</f>
        <v>6</v>
      </c>
      <c r="AK264" s="75">
        <f t="shared" si="67"/>
        <v>5</v>
      </c>
      <c r="AL264" s="79">
        <f t="shared" si="69"/>
        <v>6.2</v>
      </c>
      <c r="AM264" s="80">
        <f t="shared" si="68"/>
        <v>3.7</v>
      </c>
    </row>
    <row r="265" spans="1:39" ht="15.75" customHeight="1" x14ac:dyDescent="0.25">
      <c r="A265" s="47" t="s">
        <v>645</v>
      </c>
      <c r="B265" s="47" t="s">
        <v>646</v>
      </c>
      <c r="C265" s="47" t="s">
        <v>646</v>
      </c>
      <c r="D265" s="47" t="s">
        <v>647</v>
      </c>
      <c r="E265" s="72">
        <f>IF('Indicator Data'!O268="No data","x",ROUND(IF('Indicator Data'!O268&gt;E$334,10,IF('Indicator Data'!O268&lt;E$333,0,10-(E$334-'Indicator Data'!O268)/(E$334-E$333)*10)),1))</f>
        <v>4</v>
      </c>
      <c r="F265" s="73">
        <f>IF('Indicator Data'!P268="No data","x",ROUND(IF('Indicator Data'!P268^2&gt;F$334,10,IF('Indicator Data'!P268^2&lt;F$333,0,10-(F$334-'Indicator Data'!P268^2)/(F$334-F$333)*10)),1))</f>
        <v>0</v>
      </c>
      <c r="G265" s="81">
        <f>IF('Indicator Data'!Q268="No data","x",ROUND(IF('Indicator Data'!Q268^2&gt;G$334,10,IF('Indicator Data'!Q268^2&lt;G$333,0,10-(G$334-'Indicator Data'!Q268^2)/(G$334-G$333)*10)),1))</f>
        <v>0.9</v>
      </c>
      <c r="H265" s="81">
        <f>IF('Indicator Data'!R268="No data","x",ROUND(IF('Indicator Data'!R268&gt;H$334,10,IF('Indicator Data'!R268&lt;H$333,0,10-(H$334-'Indicator Data'!R268)/(H$334-H$333)*10)),1))</f>
        <v>1.6</v>
      </c>
      <c r="I265" s="73">
        <f t="shared" si="56"/>
        <v>1.3</v>
      </c>
      <c r="J265" s="73">
        <v>4.8</v>
      </c>
      <c r="K265" s="73">
        <v>5</v>
      </c>
      <c r="L265" s="75">
        <f t="shared" si="57"/>
        <v>3.3</v>
      </c>
      <c r="M265" s="72">
        <f>IF('Indicator Data'!U268="No data","x",ROUND(IF('Indicator Data'!U268&gt;M$334,0,IF('Indicator Data'!U268&lt;M$333,10,(M$334-'Indicator Data'!U268)/(M$334-M$333)*10)),1))</f>
        <v>5.4</v>
      </c>
      <c r="N265" s="72">
        <v>2.8</v>
      </c>
      <c r="O265" s="72">
        <v>1.62</v>
      </c>
      <c r="P265" s="75">
        <f t="shared" si="58"/>
        <v>3.4</v>
      </c>
      <c r="Q265" s="72">
        <f>IF('Indicator Data'!X268="No data","x",ROUND(IF('Indicator Data'!X268&gt;Q$334,10,IF('Indicator Data'!X268&lt;Q$333,0,10-(Q$334-'Indicator Data'!X268)/(Q$334-Q$333)*10)),1))</f>
        <v>5.4</v>
      </c>
      <c r="R265" s="75">
        <f t="shared" si="59"/>
        <v>5.4</v>
      </c>
      <c r="S265" s="76">
        <f t="shared" si="60"/>
        <v>3.9</v>
      </c>
      <c r="T265" s="77">
        <f>IF(AND('Indicator Data'!AC268="No data",'Indicator Data'!AD268="No data",'Indicator Data'!AE268="No data",'Indicator Data'!AF268="No data"),0,SUM('Indicator Data'!AC268:AF268)/100)</f>
        <v>6.08</v>
      </c>
      <c r="U265" s="72">
        <f t="shared" si="61"/>
        <v>9.3000000000000007</v>
      </c>
      <c r="V265" s="78">
        <f>IF('Indicator Data'!BF268="No data","x",T265*100/'Indicator Data'!BF268)</f>
        <v>1.8799956710625996E-3</v>
      </c>
      <c r="W265" s="72">
        <f t="shared" si="62"/>
        <v>3.7</v>
      </c>
      <c r="X265" s="79">
        <f t="shared" si="63"/>
        <v>6.5</v>
      </c>
      <c r="Y265" s="72">
        <f>IF('Indicator Data'!AK268="x","x",ROUND((PERCENTRANK('Indicator Data'!$AK$6:$AK$335,'Indicator Data'!AK268,2)*10),1))</f>
        <v>2.8</v>
      </c>
      <c r="Z265" s="72">
        <f>IF('Indicator Data'!AJ268="x","x",ROUND((PERCENTRANK('Indicator Data'!$AJ$6:$AJ$335,'Indicator Data'!AJ268,2)*10),1))</f>
        <v>2.9</v>
      </c>
      <c r="AA265" s="75">
        <f t="shared" si="64"/>
        <v>2.9</v>
      </c>
      <c r="AB265" s="72">
        <f>IF('Indicator Data'!Y268="No data","x",ROUND(IF('Indicator Data'!Y268&gt;AB$334,10,IF('Indicator Data'!Y268&lt;AB$333,0,10-(AB$334-'Indicator Data'!Y268)/(AB$334-AB$333)*10)),1))</f>
        <v>3.3</v>
      </c>
      <c r="AC265" s="72">
        <f>IF('Indicator Data'!AB268="No data","x",ROUND(IF('Indicator Data'!AB268&gt;AC$334,10,IF('Indicator Data'!AB268&lt;AC$333,0,10-(AC$334-'Indicator Data'!AB268)/(AC$334-AC$333)*10)),1))</f>
        <v>6.4</v>
      </c>
      <c r="AD265" s="72">
        <f>IF('Indicator Data'!AG268="No data","x",ROUND(IF('Indicator Data'!AG268&gt;AD$334,10,IF('Indicator Data'!AG268&lt;AD$333,0,10-(AD$334-'Indicator Data'!AG268)/(AD$334-AD$333)*10)),1))</f>
        <v>3.1</v>
      </c>
      <c r="AE265" s="75">
        <f t="shared" si="65"/>
        <v>4.3</v>
      </c>
      <c r="AF265" s="72">
        <f>IF('Indicator Data'!AM268="No data","x",ROUND(IF('Indicator Data'!AM268&gt;AF$334,10,IF('Indicator Data'!AM268&lt;AF$333,0,10-(AF$334-'Indicator Data'!AM268)/(AF$334-AF$333)*10)),1))</f>
        <v>3.5</v>
      </c>
      <c r="AG265" s="72">
        <f>IF('Indicator Data'!AN268="No data","x",ROUND(IF('Indicator Data'!AN268&gt;AG$334,0,IF('Indicator Data'!AN268&lt;AG$333,10,(AG$334-'Indicator Data'!AN268)/(AG$334-AG$333)*10)),1))</f>
        <v>4.7</v>
      </c>
      <c r="AH265" s="75">
        <f t="shared" si="66"/>
        <v>4.0999999999999996</v>
      </c>
      <c r="AI265" s="72">
        <f>IF('Indicator Data'!AP268="No data","x",ROUND(IF('Indicator Data'!AP268&gt;AI$334,10,IF('Indicator Data'!AP268&lt;AI$333,0,10-(AI$334-'Indicator Data'!AP268)/(AI$334-AI$333)*10)),1))</f>
        <v>2.5</v>
      </c>
      <c r="AJ265" s="72">
        <f>IF('Indicator Data'!AR268="No data","x",ROUND(IF('Indicator Data'!AR268&gt;$AJ$334,10,IF('Indicator Data'!AR268&lt;$AJ$333,0,10-($AJ$334-'Indicator Data'!AR268)/($AJ$334-$AJ$333)*10)),1))</f>
        <v>2.6</v>
      </c>
      <c r="AK265" s="75">
        <f t="shared" si="67"/>
        <v>2.6</v>
      </c>
      <c r="AL265" s="79">
        <f t="shared" si="69"/>
        <v>3.5</v>
      </c>
      <c r="AM265" s="80">
        <f t="shared" si="68"/>
        <v>5.2</v>
      </c>
    </row>
    <row r="266" spans="1:39" ht="15.75" customHeight="1" x14ac:dyDescent="0.25">
      <c r="A266" s="47" t="s">
        <v>645</v>
      </c>
      <c r="B266" s="47" t="s">
        <v>646</v>
      </c>
      <c r="C266" s="47" t="s">
        <v>648</v>
      </c>
      <c r="D266" s="47" t="s">
        <v>649</v>
      </c>
      <c r="E266" s="72">
        <f>IF('Indicator Data'!O269="No data","x",ROUND(IF('Indicator Data'!O269&gt;E$334,10,IF('Indicator Data'!O269&lt;E$333,0,10-(E$334-'Indicator Data'!O269)/(E$334-E$333)*10)),1))</f>
        <v>4.5</v>
      </c>
      <c r="F266" s="73">
        <f>IF('Indicator Data'!P269="No data","x",ROUND(IF('Indicator Data'!P269^2&gt;F$334,10,IF('Indicator Data'!P269^2&lt;F$333,0,10-(F$334-'Indicator Data'!P269^2)/(F$334-F$333)*10)),1))</f>
        <v>5.4</v>
      </c>
      <c r="G266" s="81">
        <f>IF('Indicator Data'!Q269="No data","x",ROUND(IF('Indicator Data'!Q269^2&gt;G$334,10,IF('Indicator Data'!Q269^2&lt;G$333,0,10-(G$334-'Indicator Data'!Q269^2)/(G$334-G$333)*10)),1))</f>
        <v>1.5</v>
      </c>
      <c r="H266" s="81">
        <f>IF('Indicator Data'!R269="No data","x",ROUND(IF('Indicator Data'!R269&gt;H$334,10,IF('Indicator Data'!R269&lt;H$333,0,10-(H$334-'Indicator Data'!R269)/(H$334-H$333)*10)),1))</f>
        <v>1.5</v>
      </c>
      <c r="I266" s="73">
        <f t="shared" si="56"/>
        <v>1.5</v>
      </c>
      <c r="J266" s="73">
        <v>4.4000000000000004</v>
      </c>
      <c r="K266" s="73">
        <v>5.8</v>
      </c>
      <c r="L266" s="75">
        <f t="shared" si="57"/>
        <v>4.5</v>
      </c>
      <c r="M266" s="72">
        <f>IF('Indicator Data'!U269="No data","x",ROUND(IF('Indicator Data'!U269&gt;M$334,0,IF('Indicator Data'!U269&lt;M$333,10,(M$334-'Indicator Data'!U269)/(M$334-M$333)*10)),1))</f>
        <v>4.5</v>
      </c>
      <c r="N266" s="72">
        <v>1.3</v>
      </c>
      <c r="O266" s="72">
        <v>0.81</v>
      </c>
      <c r="P266" s="75">
        <f t="shared" si="58"/>
        <v>2.4</v>
      </c>
      <c r="Q266" s="72">
        <f>IF('Indicator Data'!X269="No data","x",ROUND(IF('Indicator Data'!X269&gt;Q$334,10,IF('Indicator Data'!X269&lt;Q$333,0,10-(Q$334-'Indicator Data'!X269)/(Q$334-Q$333)*10)),1))</f>
        <v>6.2</v>
      </c>
      <c r="R266" s="75">
        <f t="shared" si="59"/>
        <v>6.2</v>
      </c>
      <c r="S266" s="76">
        <f t="shared" si="60"/>
        <v>4.4000000000000004</v>
      </c>
      <c r="T266" s="77">
        <f>IF(AND('Indicator Data'!AC269="No data",'Indicator Data'!AD269="No data",'Indicator Data'!AE269="No data",'Indicator Data'!AF269="No data"),0,SUM('Indicator Data'!AC269:AF269)/100)</f>
        <v>26.24</v>
      </c>
      <c r="U266" s="72">
        <f t="shared" si="61"/>
        <v>10</v>
      </c>
      <c r="V266" s="78">
        <f>IF('Indicator Data'!BF269="No data","x",T266*100/'Indicator Data'!BF269)</f>
        <v>4.6309696092619389E-2</v>
      </c>
      <c r="W266" s="72">
        <f t="shared" si="62"/>
        <v>8.1999999999999993</v>
      </c>
      <c r="X266" s="79">
        <f t="shared" si="63"/>
        <v>9.1</v>
      </c>
      <c r="Y266" s="72">
        <f>IF('Indicator Data'!AK269="x","x",ROUND((PERCENTRANK('Indicator Data'!$AK$6:$AK$335,'Indicator Data'!AK269,2)*10),1))</f>
        <v>2.8</v>
      </c>
      <c r="Z266" s="72">
        <f>IF('Indicator Data'!AJ269="x","x",ROUND((PERCENTRANK('Indicator Data'!$AJ$6:$AJ$335,'Indicator Data'!AJ269,2)*10),1))</f>
        <v>2.6</v>
      </c>
      <c r="AA266" s="75">
        <f t="shared" si="64"/>
        <v>2.7</v>
      </c>
      <c r="AB266" s="72">
        <f>IF('Indicator Data'!Y269="No data","x",ROUND(IF('Indicator Data'!Y269&gt;AB$334,10,IF('Indicator Data'!Y269&lt;AB$333,0,10-(AB$334-'Indicator Data'!Y269)/(AB$334-AB$333)*10)),1))</f>
        <v>4.5</v>
      </c>
      <c r="AC266" s="72">
        <f>IF('Indicator Data'!AB269="No data","x",ROUND(IF('Indicator Data'!AB269&gt;AC$334,10,IF('Indicator Data'!AB269&lt;AC$333,0,10-(AC$334-'Indicator Data'!AB269)/(AC$334-AC$333)*10)),1))</f>
        <v>8.8000000000000007</v>
      </c>
      <c r="AD266" s="72">
        <f>IF('Indicator Data'!AG269="No data","x",ROUND(IF('Indicator Data'!AG269&gt;AD$334,10,IF('Indicator Data'!AG269&lt;AD$333,0,10-(AD$334-'Indicator Data'!AG269)/(AD$334-AD$333)*10)),1))</f>
        <v>2.1</v>
      </c>
      <c r="AE266" s="75">
        <f t="shared" si="65"/>
        <v>5.0999999999999996</v>
      </c>
      <c r="AF266" s="72">
        <f>IF('Indicator Data'!AM269="No data","x",ROUND(IF('Indicator Data'!AM269&gt;AF$334,10,IF('Indicator Data'!AM269&lt;AF$333,0,10-(AF$334-'Indicator Data'!AM269)/(AF$334-AF$333)*10)),1))</f>
        <v>4</v>
      </c>
      <c r="AG266" s="72">
        <f>IF('Indicator Data'!AN269="No data","x",ROUND(IF('Indicator Data'!AN269&gt;AG$334,0,IF('Indicator Data'!AN269&lt;AG$333,10,(AG$334-'Indicator Data'!AN269)/(AG$334-AG$333)*10)),1))</f>
        <v>6.5</v>
      </c>
      <c r="AH266" s="75">
        <f t="shared" si="66"/>
        <v>5.3</v>
      </c>
      <c r="AI266" s="72">
        <f>IF('Indicator Data'!AP269="No data","x",ROUND(IF('Indicator Data'!AP269&gt;AI$334,10,IF('Indicator Data'!AP269&lt;AI$333,0,10-(AI$334-'Indicator Data'!AP269)/(AI$334-AI$333)*10)),1))</f>
        <v>2.2999999999999998</v>
      </c>
      <c r="AJ266" s="72">
        <f>IF('Indicator Data'!AR269="No data","x",ROUND(IF('Indicator Data'!AR269&gt;$AJ$334,10,IF('Indicator Data'!AR269&lt;$AJ$333,0,10-($AJ$334-'Indicator Data'!AR269)/($AJ$334-$AJ$333)*10)),1))</f>
        <v>3.7</v>
      </c>
      <c r="AK266" s="75">
        <f t="shared" si="67"/>
        <v>3</v>
      </c>
      <c r="AL266" s="79">
        <f t="shared" si="69"/>
        <v>4.0999999999999996</v>
      </c>
      <c r="AM266" s="80">
        <f t="shared" si="68"/>
        <v>7.4</v>
      </c>
    </row>
    <row r="267" spans="1:39" ht="15.75" customHeight="1" x14ac:dyDescent="0.25">
      <c r="A267" s="47" t="s">
        <v>645</v>
      </c>
      <c r="B267" s="47" t="s">
        <v>646</v>
      </c>
      <c r="C267" s="47" t="s">
        <v>650</v>
      </c>
      <c r="D267" s="47" t="s">
        <v>651</v>
      </c>
      <c r="E267" s="72">
        <f>IF('Indicator Data'!O270="No data","x",ROUND(IF('Indicator Data'!O270&gt;E$334,10,IF('Indicator Data'!O270&lt;E$333,0,10-(E$334-'Indicator Data'!O270)/(E$334-E$333)*10)),1))</f>
        <v>8</v>
      </c>
      <c r="F267" s="73">
        <f>IF('Indicator Data'!P270="No data","x",ROUND(IF('Indicator Data'!P270^2&gt;F$334,10,IF('Indicator Data'!P270^2&lt;F$333,0,10-(F$334-'Indicator Data'!P270^2)/(F$334-F$333)*10)),1))</f>
        <v>8.9</v>
      </c>
      <c r="G267" s="81">
        <f>IF('Indicator Data'!Q270="No data","x",ROUND(IF('Indicator Data'!Q270^2&gt;G$334,10,IF('Indicator Data'!Q270^2&lt;G$333,0,10-(G$334-'Indicator Data'!Q270^2)/(G$334-G$333)*10)),1))</f>
        <v>7.3</v>
      </c>
      <c r="H267" s="81">
        <f>IF('Indicator Data'!R270="No data","x",ROUND(IF('Indicator Data'!R270&gt;H$334,10,IF('Indicator Data'!R270&lt;H$333,0,10-(H$334-'Indicator Data'!R270)/(H$334-H$333)*10)),1))</f>
        <v>6.4</v>
      </c>
      <c r="I267" s="73">
        <f t="shared" si="56"/>
        <v>6.9</v>
      </c>
      <c r="J267" s="73">
        <v>10</v>
      </c>
      <c r="K267" s="73">
        <v>10</v>
      </c>
      <c r="L267" s="75">
        <f t="shared" si="57"/>
        <v>9.1</v>
      </c>
      <c r="M267" s="72">
        <f>IF('Indicator Data'!U270="No data","x",ROUND(IF('Indicator Data'!U270&gt;M$334,0,IF('Indicator Data'!U270&lt;M$333,10,(M$334-'Indicator Data'!U270)/(M$334-M$333)*10)),1))</f>
        <v>4.0999999999999996</v>
      </c>
      <c r="N267" s="72">
        <v>1.3</v>
      </c>
      <c r="O267" s="72">
        <v>0.57999999999999996</v>
      </c>
      <c r="P267" s="75">
        <f t="shared" si="58"/>
        <v>2.1</v>
      </c>
      <c r="Q267" s="72">
        <f>IF('Indicator Data'!X270="No data","x",ROUND(IF('Indicator Data'!X270&gt;Q$334,10,IF('Indicator Data'!X270&lt;Q$333,0,10-(Q$334-'Indicator Data'!X270)/(Q$334-Q$333)*10)),1))</f>
        <v>5.4</v>
      </c>
      <c r="R267" s="75">
        <f t="shared" si="59"/>
        <v>5.4</v>
      </c>
      <c r="S267" s="76">
        <f t="shared" si="60"/>
        <v>6.4</v>
      </c>
      <c r="T267" s="77">
        <f>IF(AND('Indicator Data'!AC270="No data",'Indicator Data'!AD270="No data",'Indicator Data'!AE270="No data",'Indicator Data'!AF270="No data"),0,SUM('Indicator Data'!AC270:AF270)/100)</f>
        <v>0</v>
      </c>
      <c r="U267" s="72">
        <f t="shared" si="61"/>
        <v>0</v>
      </c>
      <c r="V267" s="78">
        <f>IF('Indicator Data'!BF270="No data","x",T267*100/'Indicator Data'!BF270)</f>
        <v>0</v>
      </c>
      <c r="W267" s="72">
        <f t="shared" si="62"/>
        <v>0</v>
      </c>
      <c r="X267" s="79">
        <f t="shared" si="63"/>
        <v>0</v>
      </c>
      <c r="Y267" s="72">
        <f>IF('Indicator Data'!AK270="x","x",ROUND((PERCENTRANK('Indicator Data'!$AK$6:$AK$335,'Indicator Data'!AK270,2)*10),1))</f>
        <v>6.4</v>
      </c>
      <c r="Z267" s="72">
        <f>IF('Indicator Data'!AJ270="x","x",ROUND((PERCENTRANK('Indicator Data'!$AJ$6:$AJ$335,'Indicator Data'!AJ270,2)*10),1))</f>
        <v>6.5</v>
      </c>
      <c r="AA267" s="75">
        <f t="shared" si="64"/>
        <v>6.5</v>
      </c>
      <c r="AB267" s="72">
        <f>IF('Indicator Data'!Y270="No data","x",ROUND(IF('Indicator Data'!Y270&gt;AB$334,10,IF('Indicator Data'!Y270&lt;AB$333,0,10-(AB$334-'Indicator Data'!Y270)/(AB$334-AB$333)*10)),1))</f>
        <v>7.7</v>
      </c>
      <c r="AC267" s="72">
        <f>IF('Indicator Data'!AB270="No data","x",ROUND(IF('Indicator Data'!AB270&gt;AC$334,10,IF('Indicator Data'!AB270&lt;AC$333,0,10-(AC$334-'Indicator Data'!AB270)/(AC$334-AC$333)*10)),1))</f>
        <v>9</v>
      </c>
      <c r="AD267" s="72">
        <f>IF('Indicator Data'!AG270="No data","x",ROUND(IF('Indicator Data'!AG270&gt;AD$334,10,IF('Indicator Data'!AG270&lt;AD$333,0,10-(AD$334-'Indicator Data'!AG270)/(AD$334-AD$333)*10)),1))</f>
        <v>4.7</v>
      </c>
      <c r="AE267" s="75">
        <f t="shared" si="65"/>
        <v>7.1</v>
      </c>
      <c r="AF267" s="72">
        <f>IF('Indicator Data'!AM270="No data","x",ROUND(IF('Indicator Data'!AM270&gt;AF$334,10,IF('Indicator Data'!AM270&lt;AF$333,0,10-(AF$334-'Indicator Data'!AM270)/(AF$334-AF$333)*10)),1))</f>
        <v>4.4000000000000004</v>
      </c>
      <c r="AG267" s="72">
        <f>IF('Indicator Data'!AN270="No data","x",ROUND(IF('Indicator Data'!AN270&gt;AG$334,0,IF('Indicator Data'!AN270&lt;AG$333,10,(AG$334-'Indicator Data'!AN270)/(AG$334-AG$333)*10)),1))</f>
        <v>6.5</v>
      </c>
      <c r="AH267" s="75">
        <f t="shared" si="66"/>
        <v>5.5</v>
      </c>
      <c r="AI267" s="72">
        <f>IF('Indicator Data'!AP270="No data","x",ROUND(IF('Indicator Data'!AP270&gt;AI$334,10,IF('Indicator Data'!AP270&lt;AI$333,0,10-(AI$334-'Indicator Data'!AP270)/(AI$334-AI$333)*10)),1))</f>
        <v>3.5</v>
      </c>
      <c r="AJ267" s="72">
        <f>IF('Indicator Data'!AR270="No data","x",ROUND(IF('Indicator Data'!AR270&gt;$AJ$334,10,IF('Indicator Data'!AR270&lt;$AJ$333,0,10-($AJ$334-'Indicator Data'!AR270)/($AJ$334-$AJ$333)*10)),1))</f>
        <v>2.7</v>
      </c>
      <c r="AK267" s="75">
        <f t="shared" si="67"/>
        <v>3.1</v>
      </c>
      <c r="AL267" s="79">
        <f t="shared" si="69"/>
        <v>5.7</v>
      </c>
      <c r="AM267" s="80">
        <f t="shared" si="68"/>
        <v>3.4</v>
      </c>
    </row>
    <row r="268" spans="1:39" ht="15.75" customHeight="1" x14ac:dyDescent="0.25">
      <c r="A268" s="47" t="s">
        <v>645</v>
      </c>
      <c r="B268" s="47" t="s">
        <v>646</v>
      </c>
      <c r="C268" s="47" t="s">
        <v>652</v>
      </c>
      <c r="D268" s="47" t="s">
        <v>653</v>
      </c>
      <c r="E268" s="72">
        <f>IF('Indicator Data'!O271="No data","x",ROUND(IF('Indicator Data'!O271&gt;E$334,10,IF('Indicator Data'!O271&lt;E$333,0,10-(E$334-'Indicator Data'!O271)/(E$334-E$333)*10)),1))</f>
        <v>7.5</v>
      </c>
      <c r="F268" s="73">
        <f>IF('Indicator Data'!P271="No data","x",ROUND(IF('Indicator Data'!P271^2&gt;F$334,10,IF('Indicator Data'!P271^2&lt;F$333,0,10-(F$334-'Indicator Data'!P271^2)/(F$334-F$333)*10)),1))</f>
        <v>10</v>
      </c>
      <c r="G268" s="81">
        <f>IF('Indicator Data'!Q271="No data","x",ROUND(IF('Indicator Data'!Q271^2&gt;G$334,10,IF('Indicator Data'!Q271^2&lt;G$333,0,10-(G$334-'Indicator Data'!Q271^2)/(G$334-G$333)*10)),1))</f>
        <v>6.6</v>
      </c>
      <c r="H268" s="81">
        <f>IF('Indicator Data'!R271="No data","x",ROUND(IF('Indicator Data'!R271&gt;H$334,10,IF('Indicator Data'!R271&lt;H$333,0,10-(H$334-'Indicator Data'!R271)/(H$334-H$333)*10)),1))</f>
        <v>3.6</v>
      </c>
      <c r="I268" s="73">
        <f t="shared" si="56"/>
        <v>5.0999999999999996</v>
      </c>
      <c r="J268" s="73">
        <v>10</v>
      </c>
      <c r="K268" s="73">
        <v>10</v>
      </c>
      <c r="L268" s="75">
        <f t="shared" si="57"/>
        <v>9.1</v>
      </c>
      <c r="M268" s="72">
        <f>IF('Indicator Data'!U271="No data","x",ROUND(IF('Indicator Data'!U271&gt;M$334,0,IF('Indicator Data'!U271&lt;M$333,10,(M$334-'Indicator Data'!U271)/(M$334-M$333)*10)),1))</f>
        <v>3.2</v>
      </c>
      <c r="N268" s="72">
        <v>2</v>
      </c>
      <c r="O268" s="72">
        <v>0.61</v>
      </c>
      <c r="P268" s="75">
        <f t="shared" si="58"/>
        <v>2</v>
      </c>
      <c r="Q268" s="72">
        <f>IF('Indicator Data'!X271="No data","x",ROUND(IF('Indicator Data'!X271&gt;Q$334,10,IF('Indicator Data'!X271&lt;Q$333,0,10-(Q$334-'Indicator Data'!X271)/(Q$334-Q$333)*10)),1))</f>
        <v>7</v>
      </c>
      <c r="R268" s="75">
        <f t="shared" si="59"/>
        <v>7</v>
      </c>
      <c r="S268" s="76">
        <f t="shared" si="60"/>
        <v>6.8</v>
      </c>
      <c r="T268" s="77">
        <f>IF(AND('Indicator Data'!AC271="No data",'Indicator Data'!AD271="No data",'Indicator Data'!AE271="No data",'Indicator Data'!AF271="No data"),0,SUM('Indicator Data'!AC271:AF271)/100)</f>
        <v>0</v>
      </c>
      <c r="U268" s="72">
        <f t="shared" si="61"/>
        <v>0</v>
      </c>
      <c r="V268" s="78">
        <f>IF('Indicator Data'!BF271="No data","x",T268*100/'Indicator Data'!BF271)</f>
        <v>0</v>
      </c>
      <c r="W268" s="72">
        <f t="shared" si="62"/>
        <v>0</v>
      </c>
      <c r="X268" s="79">
        <f t="shared" si="63"/>
        <v>0</v>
      </c>
      <c r="Y268" s="72">
        <f>IF('Indicator Data'!AK271="x","x",ROUND((PERCENTRANK('Indicator Data'!$AK$6:$AK$335,'Indicator Data'!AK271,2)*10),1))</f>
        <v>4.7</v>
      </c>
      <c r="Z268" s="72">
        <f>IF('Indicator Data'!AJ271="x","x",ROUND((PERCENTRANK('Indicator Data'!$AJ$6:$AJ$335,'Indicator Data'!AJ271,2)*10),1))</f>
        <v>4.7</v>
      </c>
      <c r="AA268" s="75">
        <f t="shared" si="64"/>
        <v>4.7</v>
      </c>
      <c r="AB268" s="72">
        <f>IF('Indicator Data'!Y271="No data","x",ROUND(IF('Indicator Data'!Y271&gt;AB$334,10,IF('Indicator Data'!Y271&lt;AB$333,0,10-(AB$334-'Indicator Data'!Y271)/(AB$334-AB$333)*10)),1))</f>
        <v>7.1</v>
      </c>
      <c r="AC268" s="72">
        <f>IF('Indicator Data'!AB271="No data","x",ROUND(IF('Indicator Data'!AB271&gt;AC$334,10,IF('Indicator Data'!AB271&lt;AC$333,0,10-(AC$334-'Indicator Data'!AB271)/(AC$334-AC$333)*10)),1))</f>
        <v>9.5</v>
      </c>
      <c r="AD268" s="72">
        <f>IF('Indicator Data'!AG271="No data","x",ROUND(IF('Indicator Data'!AG271&gt;AD$334,10,IF('Indicator Data'!AG271&lt;AD$333,0,10-(AD$334-'Indicator Data'!AG271)/(AD$334-AD$333)*10)),1))</f>
        <v>3.1</v>
      </c>
      <c r="AE268" s="75">
        <f t="shared" si="65"/>
        <v>6.6</v>
      </c>
      <c r="AF268" s="72">
        <f>IF('Indicator Data'!AM271="No data","x",ROUND(IF('Indicator Data'!AM271&gt;AF$334,10,IF('Indicator Data'!AM271&lt;AF$333,0,10-(AF$334-'Indicator Data'!AM271)/(AF$334-AF$333)*10)),1))</f>
        <v>4</v>
      </c>
      <c r="AG268" s="72">
        <f>IF('Indicator Data'!AN271="No data","x",ROUND(IF('Indicator Data'!AN271&gt;AG$334,0,IF('Indicator Data'!AN271&lt;AG$333,10,(AG$334-'Indicator Data'!AN271)/(AG$334-AG$333)*10)),1))</f>
        <v>7.9</v>
      </c>
      <c r="AH268" s="75">
        <f t="shared" si="66"/>
        <v>6</v>
      </c>
      <c r="AI268" s="72">
        <f>IF('Indicator Data'!AP271="No data","x",ROUND(IF('Indicator Data'!AP271&gt;AI$334,10,IF('Indicator Data'!AP271&lt;AI$333,0,10-(AI$334-'Indicator Data'!AP271)/(AI$334-AI$333)*10)),1))</f>
        <v>3.7</v>
      </c>
      <c r="AJ268" s="72">
        <f>IF('Indicator Data'!AR271="No data","x",ROUND(IF('Indicator Data'!AR271&gt;$AJ$334,10,IF('Indicator Data'!AR271&lt;$AJ$333,0,10-($AJ$334-'Indicator Data'!AR271)/($AJ$334-$AJ$333)*10)),1))</f>
        <v>2.7</v>
      </c>
      <c r="AK268" s="75">
        <f t="shared" si="67"/>
        <v>3.2</v>
      </c>
      <c r="AL268" s="79">
        <f t="shared" si="69"/>
        <v>5.3</v>
      </c>
      <c r="AM268" s="80">
        <f t="shared" si="68"/>
        <v>3.1</v>
      </c>
    </row>
    <row r="269" spans="1:39" ht="15.75" customHeight="1" x14ac:dyDescent="0.25">
      <c r="A269" s="47" t="s">
        <v>645</v>
      </c>
      <c r="B269" s="47" t="s">
        <v>654</v>
      </c>
      <c r="C269" s="47" t="s">
        <v>655</v>
      </c>
      <c r="D269" s="47" t="s">
        <v>656</v>
      </c>
      <c r="E269" s="72">
        <f>IF('Indicator Data'!O272="No data","x",ROUND(IF('Indicator Data'!O272&gt;E$334,10,IF('Indicator Data'!O272&lt;E$333,0,10-(E$334-'Indicator Data'!O272)/(E$334-E$333)*10)),1))</f>
        <v>7.2</v>
      </c>
      <c r="F269" s="73">
        <f>IF('Indicator Data'!P272="No data","x",ROUND(IF('Indicator Data'!P272^2&gt;F$334,10,IF('Indicator Data'!P272^2&lt;F$333,0,10-(F$334-'Indicator Data'!P272^2)/(F$334-F$333)*10)),1))</f>
        <v>5.0999999999999996</v>
      </c>
      <c r="G269" s="81">
        <f>IF('Indicator Data'!Q272="No data","x",ROUND(IF('Indicator Data'!Q272^2&gt;G$334,10,IF('Indicator Data'!Q272^2&lt;G$333,0,10-(G$334-'Indicator Data'!Q272^2)/(G$334-G$333)*10)),1))</f>
        <v>3.7</v>
      </c>
      <c r="H269" s="81">
        <f>IF('Indicator Data'!R272="No data","x",ROUND(IF('Indicator Data'!R272&gt;H$334,10,IF('Indicator Data'!R272&lt;H$333,0,10-(H$334-'Indicator Data'!R272)/(H$334-H$333)*10)),1))</f>
        <v>4.4000000000000004</v>
      </c>
      <c r="I269" s="73">
        <f t="shared" si="56"/>
        <v>4.0999999999999996</v>
      </c>
      <c r="J269" s="73">
        <v>10</v>
      </c>
      <c r="K269" s="73">
        <v>3.6</v>
      </c>
      <c r="L269" s="75">
        <f t="shared" si="57"/>
        <v>6.9</v>
      </c>
      <c r="M269" s="72">
        <f>IF('Indicator Data'!U272="No data","x",ROUND(IF('Indicator Data'!U272&gt;M$334,0,IF('Indicator Data'!U272&lt;M$333,10,(M$334-'Indicator Data'!U272)/(M$334-M$333)*10)),1))</f>
        <v>2.1</v>
      </c>
      <c r="N269" s="72">
        <v>1.7</v>
      </c>
      <c r="O269" s="72">
        <v>0.77</v>
      </c>
      <c r="P269" s="75">
        <f t="shared" si="58"/>
        <v>1.5</v>
      </c>
      <c r="Q269" s="72">
        <f>IF('Indicator Data'!X272="No data","x",ROUND(IF('Indicator Data'!X272&gt;Q$334,10,IF('Indicator Data'!X272&lt;Q$333,0,10-(Q$334-'Indicator Data'!X272)/(Q$334-Q$333)*10)),1))</f>
        <v>6.2</v>
      </c>
      <c r="R269" s="75">
        <f t="shared" si="59"/>
        <v>6.2</v>
      </c>
      <c r="S269" s="76">
        <f t="shared" si="60"/>
        <v>5.4</v>
      </c>
      <c r="T269" s="77">
        <f>IF(AND('Indicator Data'!AC272="No data",'Indicator Data'!AD272="No data",'Indicator Data'!AE272="No data",'Indicator Data'!AF272="No data"),0,SUM('Indicator Data'!AC272:AF272)/100)</f>
        <v>0</v>
      </c>
      <c r="U269" s="72">
        <f t="shared" si="61"/>
        <v>0</v>
      </c>
      <c r="V269" s="78">
        <f>IF('Indicator Data'!BF272="No data","x",T269*100/'Indicator Data'!BF272)</f>
        <v>0</v>
      </c>
      <c r="W269" s="72">
        <f t="shared" si="62"/>
        <v>0</v>
      </c>
      <c r="X269" s="79">
        <f t="shared" si="63"/>
        <v>0</v>
      </c>
      <c r="Y269" s="72">
        <f>IF('Indicator Data'!AK272="x","x",ROUND((PERCENTRANK('Indicator Data'!$AK$6:$AK$335,'Indicator Data'!AK272,2)*10),1))</f>
        <v>8</v>
      </c>
      <c r="Z269" s="72">
        <f>IF('Indicator Data'!AJ272="x","x",ROUND((PERCENTRANK('Indicator Data'!$AJ$6:$AJ$335,'Indicator Data'!AJ272,2)*10),1))</f>
        <v>8.1</v>
      </c>
      <c r="AA269" s="75">
        <f t="shared" si="64"/>
        <v>8.1</v>
      </c>
      <c r="AB269" s="72">
        <f>IF('Indicator Data'!Y272="No data","x",ROUND(IF('Indicator Data'!Y272&gt;AB$334,10,IF('Indicator Data'!Y272&lt;AB$333,0,10-(AB$334-'Indicator Data'!Y272)/(AB$334-AB$333)*10)),1))</f>
        <v>8.4</v>
      </c>
      <c r="AC269" s="72">
        <f>IF('Indicator Data'!AB272="No data","x",ROUND(IF('Indicator Data'!AB272&gt;AC$334,10,IF('Indicator Data'!AB272&lt;AC$333,0,10-(AC$334-'Indicator Data'!AB272)/(AC$334-AC$333)*10)),1))</f>
        <v>10</v>
      </c>
      <c r="AD269" s="72">
        <f>IF('Indicator Data'!AG272="No data","x",ROUND(IF('Indicator Data'!AG272&gt;AD$334,10,IF('Indicator Data'!AG272&lt;AD$333,0,10-(AD$334-'Indicator Data'!AG272)/(AD$334-AD$333)*10)),1))</f>
        <v>7</v>
      </c>
      <c r="AE269" s="75">
        <f t="shared" si="65"/>
        <v>8.5</v>
      </c>
      <c r="AF269" s="72">
        <f>IF('Indicator Data'!AM272="No data","x",ROUND(IF('Indicator Data'!AM272&gt;AF$334,10,IF('Indicator Data'!AM272&lt;AF$333,0,10-(AF$334-'Indicator Data'!AM272)/(AF$334-AF$333)*10)),1))</f>
        <v>0.6</v>
      </c>
      <c r="AG269" s="72">
        <f>IF('Indicator Data'!AN272="No data","x",ROUND(IF('Indicator Data'!AN272&gt;AG$334,0,IF('Indicator Data'!AN272&lt;AG$333,10,(AG$334-'Indicator Data'!AN272)/(AG$334-AG$333)*10)),1))</f>
        <v>9</v>
      </c>
      <c r="AH269" s="75">
        <f t="shared" si="66"/>
        <v>4.8</v>
      </c>
      <c r="AI269" s="72">
        <f>IF('Indicator Data'!AP272="No data","x",ROUND(IF('Indicator Data'!AP272&gt;AI$334,10,IF('Indicator Data'!AP272&lt;AI$333,0,10-(AI$334-'Indicator Data'!AP272)/(AI$334-AI$333)*10)),1))</f>
        <v>4.9000000000000004</v>
      </c>
      <c r="AJ269" s="72">
        <f>IF('Indicator Data'!AR272="No data","x",ROUND(IF('Indicator Data'!AR272&gt;$AJ$334,10,IF('Indicator Data'!AR272&lt;$AJ$333,0,10-($AJ$334-'Indicator Data'!AR272)/($AJ$334-$AJ$333)*10)),1))</f>
        <v>0.7</v>
      </c>
      <c r="AK269" s="75">
        <f t="shared" si="67"/>
        <v>2.8</v>
      </c>
      <c r="AL269" s="79">
        <f t="shared" si="69"/>
        <v>6.6</v>
      </c>
      <c r="AM269" s="80">
        <f t="shared" si="68"/>
        <v>4</v>
      </c>
    </row>
    <row r="270" spans="1:39" ht="15.75" customHeight="1" x14ac:dyDescent="0.25">
      <c r="A270" s="47" t="s">
        <v>645</v>
      </c>
      <c r="B270" s="47" t="s">
        <v>654</v>
      </c>
      <c r="C270" s="47" t="s">
        <v>657</v>
      </c>
      <c r="D270" s="47" t="s">
        <v>658</v>
      </c>
      <c r="E270" s="72">
        <f>IF('Indicator Data'!O273="No data","x",ROUND(IF('Indicator Data'!O273&gt;E$334,10,IF('Indicator Data'!O273&lt;E$333,0,10-(E$334-'Indicator Data'!O273)/(E$334-E$333)*10)),1))</f>
        <v>8.3000000000000007</v>
      </c>
      <c r="F270" s="73">
        <f>IF('Indicator Data'!P273="No data","x",ROUND(IF('Indicator Data'!P273^2&gt;F$334,10,IF('Indicator Data'!P273^2&lt;F$333,0,10-(F$334-'Indicator Data'!P273^2)/(F$334-F$333)*10)),1))</f>
        <v>9.3000000000000007</v>
      </c>
      <c r="G270" s="81">
        <f>IF('Indicator Data'!Q273="No data","x",ROUND(IF('Indicator Data'!Q273^2&gt;G$334,10,IF('Indicator Data'!Q273^2&lt;G$333,0,10-(G$334-'Indicator Data'!Q273^2)/(G$334-G$333)*10)),1))</f>
        <v>8.8000000000000007</v>
      </c>
      <c r="H270" s="81">
        <f>IF('Indicator Data'!R273="No data","x",ROUND(IF('Indicator Data'!R273&gt;H$334,10,IF('Indicator Data'!R273&lt;H$333,0,10-(H$334-'Indicator Data'!R273)/(H$334-H$333)*10)),1))</f>
        <v>3.9</v>
      </c>
      <c r="I270" s="73">
        <f t="shared" si="56"/>
        <v>6.4</v>
      </c>
      <c r="J270" s="73">
        <v>10</v>
      </c>
      <c r="K270" s="73">
        <v>4.5</v>
      </c>
      <c r="L270" s="75">
        <f t="shared" si="57"/>
        <v>8.3000000000000007</v>
      </c>
      <c r="M270" s="72">
        <f>IF('Indicator Data'!U273="No data","x",ROUND(IF('Indicator Data'!U273&gt;M$334,0,IF('Indicator Data'!U273&lt;M$333,10,(M$334-'Indicator Data'!U273)/(M$334-M$333)*10)),1))</f>
        <v>1.5</v>
      </c>
      <c r="N270" s="72">
        <v>3.9</v>
      </c>
      <c r="O270" s="72">
        <v>0.71</v>
      </c>
      <c r="P270" s="75">
        <f t="shared" si="58"/>
        <v>2.1</v>
      </c>
      <c r="Q270" s="72">
        <f>IF('Indicator Data'!X273="No data","x",ROUND(IF('Indicator Data'!X273&gt;Q$334,10,IF('Indicator Data'!X273&lt;Q$333,0,10-(Q$334-'Indicator Data'!X273)/(Q$334-Q$333)*10)),1))</f>
        <v>9.1999999999999993</v>
      </c>
      <c r="R270" s="75">
        <f t="shared" si="59"/>
        <v>9.1999999999999993</v>
      </c>
      <c r="S270" s="76">
        <f t="shared" si="60"/>
        <v>7</v>
      </c>
      <c r="T270" s="77">
        <f>IF(AND('Indicator Data'!AC273="No data",'Indicator Data'!AD273="No data",'Indicator Data'!AE273="No data",'Indicator Data'!AF273="No data"),0,SUM('Indicator Data'!AC273:AF273)/100)</f>
        <v>0</v>
      </c>
      <c r="U270" s="72">
        <f t="shared" si="61"/>
        <v>0</v>
      </c>
      <c r="V270" s="78">
        <f>IF('Indicator Data'!BF273="No data","x",T270*100/'Indicator Data'!BF273)</f>
        <v>0</v>
      </c>
      <c r="W270" s="72">
        <f t="shared" si="62"/>
        <v>0</v>
      </c>
      <c r="X270" s="79">
        <f t="shared" si="63"/>
        <v>0</v>
      </c>
      <c r="Y270" s="72">
        <f>IF('Indicator Data'!AK273="x","x",ROUND((PERCENTRANK('Indicator Data'!$AK$6:$AK$335,'Indicator Data'!AK273,2)*10),1))</f>
        <v>0.9</v>
      </c>
      <c r="Z270" s="72">
        <f>IF('Indicator Data'!AJ273="x","x",ROUND((PERCENTRANK('Indicator Data'!$AJ$6:$AJ$335,'Indicator Data'!AJ273,2)*10),1))</f>
        <v>0.9</v>
      </c>
      <c r="AA270" s="75">
        <f t="shared" si="64"/>
        <v>0.9</v>
      </c>
      <c r="AB270" s="72">
        <f>IF('Indicator Data'!Y273="No data","x",ROUND(IF('Indicator Data'!Y273&gt;AB$334,10,IF('Indicator Data'!Y273&lt;AB$333,0,10-(AB$334-'Indicator Data'!Y273)/(AB$334-AB$333)*10)),1))</f>
        <v>8</v>
      </c>
      <c r="AC270" s="72">
        <f>IF('Indicator Data'!AB273="No data","x",ROUND(IF('Indicator Data'!AB273&gt;AC$334,10,IF('Indicator Data'!AB273&lt;AC$333,0,10-(AC$334-'Indicator Data'!AB273)/(AC$334-AC$333)*10)),1))</f>
        <v>9.8000000000000007</v>
      </c>
      <c r="AD270" s="72">
        <f>IF('Indicator Data'!AG273="No data","x",ROUND(IF('Indicator Data'!AG273&gt;AD$334,10,IF('Indicator Data'!AG273&lt;AD$333,0,10-(AD$334-'Indicator Data'!AG273)/(AD$334-AD$333)*10)),1))</f>
        <v>0.9</v>
      </c>
      <c r="AE270" s="75">
        <f t="shared" si="65"/>
        <v>6.2</v>
      </c>
      <c r="AF270" s="72">
        <f>IF('Indicator Data'!AM273="No data","x",ROUND(IF('Indicator Data'!AM273&gt;AF$334,10,IF('Indicator Data'!AM273&lt;AF$333,0,10-(AF$334-'Indicator Data'!AM273)/(AF$334-AF$333)*10)),1))</f>
        <v>0.5</v>
      </c>
      <c r="AG270" s="72">
        <f>IF('Indicator Data'!AN273="No data","x",ROUND(IF('Indicator Data'!AN273&gt;AG$334,0,IF('Indicator Data'!AN273&lt;AG$333,10,(AG$334-'Indicator Data'!AN273)/(AG$334-AG$333)*10)),1))</f>
        <v>9.9</v>
      </c>
      <c r="AH270" s="75">
        <f t="shared" si="66"/>
        <v>5.2</v>
      </c>
      <c r="AI270" s="72">
        <f>IF('Indicator Data'!AP273="No data","x",ROUND(IF('Indicator Data'!AP273&gt;AI$334,10,IF('Indicator Data'!AP273&lt;AI$333,0,10-(AI$334-'Indicator Data'!AP273)/(AI$334-AI$333)*10)),1))</f>
        <v>7</v>
      </c>
      <c r="AJ270" s="72">
        <f>IF('Indicator Data'!AR273="No data","x",ROUND(IF('Indicator Data'!AR273&gt;$AJ$334,10,IF('Indicator Data'!AR273&lt;$AJ$333,0,10-($AJ$334-'Indicator Data'!AR273)/($AJ$334-$AJ$333)*10)),1))</f>
        <v>0.5</v>
      </c>
      <c r="AK270" s="75">
        <f t="shared" si="67"/>
        <v>3.8</v>
      </c>
      <c r="AL270" s="79">
        <f t="shared" si="69"/>
        <v>4.3</v>
      </c>
      <c r="AM270" s="80">
        <f t="shared" si="68"/>
        <v>2.4</v>
      </c>
    </row>
    <row r="271" spans="1:39" ht="15.75" customHeight="1" x14ac:dyDescent="0.25">
      <c r="A271" s="47" t="s">
        <v>645</v>
      </c>
      <c r="B271" s="47" t="s">
        <v>659</v>
      </c>
      <c r="C271" s="47" t="s">
        <v>660</v>
      </c>
      <c r="D271" s="47" t="s">
        <v>661</v>
      </c>
      <c r="E271" s="72">
        <f>IF('Indicator Data'!O274="No data","x",ROUND(IF('Indicator Data'!O274&gt;E$334,10,IF('Indicator Data'!O274&lt;E$333,0,10-(E$334-'Indicator Data'!O274)/(E$334-E$333)*10)),1))</f>
        <v>8.4</v>
      </c>
      <c r="F271" s="73">
        <f>IF('Indicator Data'!P274="No data","x",ROUND(IF('Indicator Data'!P274^2&gt;F$334,10,IF('Indicator Data'!P274^2&lt;F$333,0,10-(F$334-'Indicator Data'!P274^2)/(F$334-F$333)*10)),1))</f>
        <v>9.5</v>
      </c>
      <c r="G271" s="81">
        <f>IF('Indicator Data'!Q274="No data","x",ROUND(IF('Indicator Data'!Q274^2&gt;G$334,10,IF('Indicator Data'!Q274^2&lt;G$333,0,10-(G$334-'Indicator Data'!Q274^2)/(G$334-G$333)*10)),1))</f>
        <v>8</v>
      </c>
      <c r="H271" s="81">
        <f>IF('Indicator Data'!R274="No data","x",ROUND(IF('Indicator Data'!R274&gt;H$334,10,IF('Indicator Data'!R274&lt;H$333,0,10-(H$334-'Indicator Data'!R274)/(H$334-H$333)*10)),1))</f>
        <v>1.6</v>
      </c>
      <c r="I271" s="73">
        <f t="shared" si="56"/>
        <v>4.8</v>
      </c>
      <c r="J271" s="73">
        <v>10</v>
      </c>
      <c r="K271" s="73">
        <v>5.7</v>
      </c>
      <c r="L271" s="75">
        <f t="shared" si="57"/>
        <v>8.3000000000000007</v>
      </c>
      <c r="M271" s="72">
        <f>IF('Indicator Data'!U274="No data","x",ROUND(IF('Indicator Data'!U274&gt;M$334,0,IF('Indicator Data'!U274&lt;M$333,10,(M$334-'Indicator Data'!U274)/(M$334-M$333)*10)),1))</f>
        <v>1.3</v>
      </c>
      <c r="N271" s="72">
        <v>2.5</v>
      </c>
      <c r="O271" s="72">
        <v>0.93</v>
      </c>
      <c r="P271" s="75">
        <f t="shared" si="58"/>
        <v>1.6</v>
      </c>
      <c r="Q271" s="72">
        <f>IF('Indicator Data'!X274="No data","x",ROUND(IF('Indicator Data'!X274&gt;Q$334,10,IF('Indicator Data'!X274&lt;Q$333,0,10-(Q$334-'Indicator Data'!X274)/(Q$334-Q$333)*10)),1))</f>
        <v>9.6</v>
      </c>
      <c r="R271" s="75">
        <f t="shared" si="59"/>
        <v>9.6</v>
      </c>
      <c r="S271" s="76">
        <f t="shared" si="60"/>
        <v>7</v>
      </c>
      <c r="T271" s="77">
        <f>IF(AND('Indicator Data'!AC274="No data",'Indicator Data'!AD274="No data",'Indicator Data'!AE274="No data",'Indicator Data'!AF274="No data"),0,SUM('Indicator Data'!AC274:AF274)/100)</f>
        <v>0</v>
      </c>
      <c r="U271" s="72">
        <f t="shared" si="61"/>
        <v>0</v>
      </c>
      <c r="V271" s="78">
        <f>IF('Indicator Data'!BF274="No data","x",T271*100/'Indicator Data'!BF274)</f>
        <v>0</v>
      </c>
      <c r="W271" s="72">
        <f t="shared" si="62"/>
        <v>0</v>
      </c>
      <c r="X271" s="79">
        <f t="shared" si="63"/>
        <v>0</v>
      </c>
      <c r="Y271" s="72">
        <f>IF('Indicator Data'!AK274="x","x",ROUND((PERCENTRANK('Indicator Data'!$AK$6:$AK$335,'Indicator Data'!AK274,2)*10),1))</f>
        <v>0</v>
      </c>
      <c r="Z271" s="72">
        <f>IF('Indicator Data'!AJ274="x","x",ROUND((PERCENTRANK('Indicator Data'!$AJ$6:$AJ$335,'Indicator Data'!AJ274,2)*10),1))</f>
        <v>0</v>
      </c>
      <c r="AA271" s="75">
        <f t="shared" si="64"/>
        <v>0</v>
      </c>
      <c r="AB271" s="72">
        <f>IF('Indicator Data'!Y274="No data","x",ROUND(IF('Indicator Data'!Y274&gt;AB$334,10,IF('Indicator Data'!Y274&lt;AB$333,0,10-(AB$334-'Indicator Data'!Y274)/(AB$334-AB$333)*10)),1))</f>
        <v>7.2</v>
      </c>
      <c r="AC271" s="72">
        <f>IF('Indicator Data'!AB274="No data","x",ROUND(IF('Indicator Data'!AB274&gt;AC$334,10,IF('Indicator Data'!AB274&lt;AC$333,0,10-(AC$334-'Indicator Data'!AB274)/(AC$334-AC$333)*10)),1))</f>
        <v>7.9</v>
      </c>
      <c r="AD271" s="72">
        <f>IF('Indicator Data'!AG274="No data","x",ROUND(IF('Indicator Data'!AG274&gt;AD$334,10,IF('Indicator Data'!AG274&lt;AD$333,0,10-(AD$334-'Indicator Data'!AG274)/(AD$334-AD$333)*10)),1))</f>
        <v>0.2</v>
      </c>
      <c r="AE271" s="75">
        <f t="shared" si="65"/>
        <v>5.0999999999999996</v>
      </c>
      <c r="AF271" s="72">
        <f>IF('Indicator Data'!AM274="No data","x",ROUND(IF('Indicator Data'!AM274&gt;AF$334,10,IF('Indicator Data'!AM274&lt;AF$333,0,10-(AF$334-'Indicator Data'!AM274)/(AF$334-AF$333)*10)),1))</f>
        <v>0.3</v>
      </c>
      <c r="AG271" s="72">
        <f>IF('Indicator Data'!AN274="No data","x",ROUND(IF('Indicator Data'!AN274&gt;AG$334,0,IF('Indicator Data'!AN274&lt;AG$333,10,(AG$334-'Indicator Data'!AN274)/(AG$334-AG$333)*10)),1))</f>
        <v>9.6999999999999993</v>
      </c>
      <c r="AH271" s="75">
        <f t="shared" si="66"/>
        <v>5</v>
      </c>
      <c r="AI271" s="72">
        <f>IF('Indicator Data'!AP274="No data","x",ROUND(IF('Indicator Data'!AP274&gt;AI$334,10,IF('Indicator Data'!AP274&lt;AI$333,0,10-(AI$334-'Indicator Data'!AP274)/(AI$334-AI$333)*10)),1))</f>
        <v>7</v>
      </c>
      <c r="AJ271" s="72">
        <f>IF('Indicator Data'!AR274="No data","x",ROUND(IF('Indicator Data'!AR274&gt;$AJ$334,10,IF('Indicator Data'!AR274&lt;$AJ$333,0,10-($AJ$334-'Indicator Data'!AR274)/($AJ$334-$AJ$333)*10)),1))</f>
        <v>0.5</v>
      </c>
      <c r="AK271" s="75">
        <f t="shared" si="67"/>
        <v>3.8</v>
      </c>
      <c r="AL271" s="79">
        <f t="shared" si="69"/>
        <v>3.7</v>
      </c>
      <c r="AM271" s="80">
        <f t="shared" si="68"/>
        <v>2</v>
      </c>
    </row>
    <row r="272" spans="1:39" ht="15.75" customHeight="1" x14ac:dyDescent="0.25">
      <c r="A272" s="47" t="s">
        <v>645</v>
      </c>
      <c r="B272" s="47" t="s">
        <v>659</v>
      </c>
      <c r="C272" s="47" t="s">
        <v>662</v>
      </c>
      <c r="D272" s="47" t="s">
        <v>663</v>
      </c>
      <c r="E272" s="72">
        <f>IF('Indicator Data'!O275="No data","x",ROUND(IF('Indicator Data'!O275&gt;E$334,10,IF('Indicator Data'!O275&lt;E$333,0,10-(E$334-'Indicator Data'!O275)/(E$334-E$333)*10)),1))</f>
        <v>7</v>
      </c>
      <c r="F272" s="73">
        <f>IF('Indicator Data'!P275="No data","x",ROUND(IF('Indicator Data'!P275^2&gt;F$334,10,IF('Indicator Data'!P275^2&lt;F$333,0,10-(F$334-'Indicator Data'!P275^2)/(F$334-F$333)*10)),1))</f>
        <v>7.5</v>
      </c>
      <c r="G272" s="81">
        <f>IF('Indicator Data'!Q275="No data","x",ROUND(IF('Indicator Data'!Q275^2&gt;G$334,10,IF('Indicator Data'!Q275^2&lt;G$333,0,10-(G$334-'Indicator Data'!Q275^2)/(G$334-G$333)*10)),1))</f>
        <v>7.6</v>
      </c>
      <c r="H272" s="81">
        <f>IF('Indicator Data'!R275="No data","x",ROUND(IF('Indicator Data'!R275&gt;H$334,10,IF('Indicator Data'!R275&lt;H$333,0,10-(H$334-'Indicator Data'!R275)/(H$334-H$333)*10)),1))</f>
        <v>1.9</v>
      </c>
      <c r="I272" s="73">
        <f t="shared" si="56"/>
        <v>4.8</v>
      </c>
      <c r="J272" s="73">
        <v>10</v>
      </c>
      <c r="K272" s="73">
        <v>3.3</v>
      </c>
      <c r="L272" s="75">
        <f t="shared" si="57"/>
        <v>7.3</v>
      </c>
      <c r="M272" s="72">
        <f>IF('Indicator Data'!U275="No data","x",ROUND(IF('Indicator Data'!U275&gt;M$334,0,IF('Indicator Data'!U275&lt;M$333,10,(M$334-'Indicator Data'!U275)/(M$334-M$333)*10)),1))</f>
        <v>1.2</v>
      </c>
      <c r="N272" s="72">
        <v>2.8</v>
      </c>
      <c r="O272" s="72">
        <v>0.89</v>
      </c>
      <c r="P272" s="75">
        <f t="shared" si="58"/>
        <v>1.7</v>
      </c>
      <c r="Q272" s="72">
        <f>IF('Indicator Data'!X275="No data","x",ROUND(IF('Indicator Data'!X275&gt;Q$334,10,IF('Indicator Data'!X275&lt;Q$333,0,10-(Q$334-'Indicator Data'!X275)/(Q$334-Q$333)*10)),1))</f>
        <v>9.1999999999999993</v>
      </c>
      <c r="R272" s="75">
        <f t="shared" si="59"/>
        <v>9.1999999999999993</v>
      </c>
      <c r="S272" s="76">
        <f t="shared" si="60"/>
        <v>6.4</v>
      </c>
      <c r="T272" s="77">
        <f>IF(AND('Indicator Data'!AC275="No data",'Indicator Data'!AD275="No data",'Indicator Data'!AE275="No data",'Indicator Data'!AF275="No data"),0,SUM('Indicator Data'!AC275:AF275)/100)</f>
        <v>0</v>
      </c>
      <c r="U272" s="72">
        <f t="shared" si="61"/>
        <v>0</v>
      </c>
      <c r="V272" s="78">
        <f>IF('Indicator Data'!BF275="No data","x",T272*100/'Indicator Data'!BF275)</f>
        <v>0</v>
      </c>
      <c r="W272" s="72">
        <f t="shared" si="62"/>
        <v>0</v>
      </c>
      <c r="X272" s="79">
        <f t="shared" si="63"/>
        <v>0</v>
      </c>
      <c r="Y272" s="72">
        <f>IF('Indicator Data'!AK275="x","x",ROUND((PERCENTRANK('Indicator Data'!$AK$6:$AK$335,'Indicator Data'!AK275,2)*10),1))</f>
        <v>0.1</v>
      </c>
      <c r="Z272" s="72">
        <f>IF('Indicator Data'!AJ275="x","x",ROUND((PERCENTRANK('Indicator Data'!$AJ$6:$AJ$335,'Indicator Data'!AJ275,2)*10),1))</f>
        <v>0.1</v>
      </c>
      <c r="AA272" s="75">
        <f t="shared" si="64"/>
        <v>0.1</v>
      </c>
      <c r="AB272" s="72">
        <f>IF('Indicator Data'!Y275="No data","x",ROUND(IF('Indicator Data'!Y275&gt;AB$334,10,IF('Indicator Data'!Y275&lt;AB$333,0,10-(AB$334-'Indicator Data'!Y275)/(AB$334-AB$333)*10)),1))</f>
        <v>6.9</v>
      </c>
      <c r="AC272" s="72">
        <f>IF('Indicator Data'!AB275="No data","x",ROUND(IF('Indicator Data'!AB275&gt;AC$334,10,IF('Indicator Data'!AB275&lt;AC$333,0,10-(AC$334-'Indicator Data'!AB275)/(AC$334-AC$333)*10)),1))</f>
        <v>9.1</v>
      </c>
      <c r="AD272" s="72">
        <f>IF('Indicator Data'!AG275="No data","x",ROUND(IF('Indicator Data'!AG275&gt;AD$334,10,IF('Indicator Data'!AG275&lt;AD$333,0,10-(AD$334-'Indicator Data'!AG275)/(AD$334-AD$333)*10)),1))</f>
        <v>1.2</v>
      </c>
      <c r="AE272" s="75">
        <f t="shared" si="65"/>
        <v>5.7</v>
      </c>
      <c r="AF272" s="72">
        <f>IF('Indicator Data'!AM275="No data","x",ROUND(IF('Indicator Data'!AM275&gt;AF$334,10,IF('Indicator Data'!AM275&lt;AF$333,0,10-(AF$334-'Indicator Data'!AM275)/(AF$334-AF$333)*10)),1))</f>
        <v>0.1</v>
      </c>
      <c r="AG272" s="72">
        <f>IF('Indicator Data'!AN275="No data","x",ROUND(IF('Indicator Data'!AN275&gt;AG$334,0,IF('Indicator Data'!AN275&lt;AG$333,10,(AG$334-'Indicator Data'!AN275)/(AG$334-AG$333)*10)),1))</f>
        <v>9</v>
      </c>
      <c r="AH272" s="75">
        <f t="shared" si="66"/>
        <v>4.5999999999999996</v>
      </c>
      <c r="AI272" s="72">
        <f>IF('Indicator Data'!AP275="No data","x",ROUND(IF('Indicator Data'!AP275&gt;AI$334,10,IF('Indicator Data'!AP275&lt;AI$333,0,10-(AI$334-'Indicator Data'!AP275)/(AI$334-AI$333)*10)),1))</f>
        <v>4.9000000000000004</v>
      </c>
      <c r="AJ272" s="72">
        <f>IF('Indicator Data'!AR275="No data","x",ROUND(IF('Indicator Data'!AR275&gt;$AJ$334,10,IF('Indicator Data'!AR275&lt;$AJ$333,0,10-($AJ$334-'Indicator Data'!AR275)/($AJ$334-$AJ$333)*10)),1))</f>
        <v>10</v>
      </c>
      <c r="AK272" s="75">
        <f t="shared" si="67"/>
        <v>7.5</v>
      </c>
      <c r="AL272" s="79">
        <f t="shared" si="69"/>
        <v>5</v>
      </c>
      <c r="AM272" s="80">
        <f t="shared" si="68"/>
        <v>2.9</v>
      </c>
    </row>
    <row r="273" spans="1:39" ht="15.75" customHeight="1" x14ac:dyDescent="0.25">
      <c r="A273" s="47" t="s">
        <v>645</v>
      </c>
      <c r="B273" s="47" t="s">
        <v>664</v>
      </c>
      <c r="C273" s="47" t="s">
        <v>664</v>
      </c>
      <c r="D273" s="47" t="s">
        <v>665</v>
      </c>
      <c r="E273" s="72">
        <f>IF('Indicator Data'!O276="No data","x",ROUND(IF('Indicator Data'!O276&gt;E$334,10,IF('Indicator Data'!O276&lt;E$333,0,10-(E$334-'Indicator Data'!O276)/(E$334-E$333)*10)),1))</f>
        <v>3</v>
      </c>
      <c r="F273" s="73">
        <f>IF('Indicator Data'!P276="No data","x",ROUND(IF('Indicator Data'!P276^2&gt;F$334,10,IF('Indicator Data'!P276^2&lt;F$333,0,10-(F$334-'Indicator Data'!P276^2)/(F$334-F$333)*10)),1))</f>
        <v>1.2</v>
      </c>
      <c r="G273" s="81">
        <f>IF('Indicator Data'!Q276="No data","x",ROUND(IF('Indicator Data'!Q276^2&gt;G$334,10,IF('Indicator Data'!Q276^2&lt;G$333,0,10-(G$334-'Indicator Data'!Q276^2)/(G$334-G$333)*10)),1))</f>
        <v>0.7</v>
      </c>
      <c r="H273" s="81">
        <f>IF('Indicator Data'!R276="No data","x",ROUND(IF('Indicator Data'!R276&gt;H$334,10,IF('Indicator Data'!R276&lt;H$333,0,10-(H$334-'Indicator Data'!R276)/(H$334-H$333)*10)),1))</f>
        <v>0.7</v>
      </c>
      <c r="I273" s="73">
        <f t="shared" si="56"/>
        <v>0.7</v>
      </c>
      <c r="J273" s="73">
        <v>3.6</v>
      </c>
      <c r="K273" s="73">
        <v>2.2000000000000002</v>
      </c>
      <c r="L273" s="75">
        <f t="shared" si="57"/>
        <v>2.2000000000000002</v>
      </c>
      <c r="M273" s="72">
        <f>IF('Indicator Data'!U276="No data","x",ROUND(IF('Indicator Data'!U276&gt;M$334,0,IF('Indicator Data'!U276&lt;M$333,10,(M$334-'Indicator Data'!U276)/(M$334-M$333)*10)),1))</f>
        <v>1.3</v>
      </c>
      <c r="N273" s="72">
        <v>1.8</v>
      </c>
      <c r="O273" s="72">
        <v>0.71</v>
      </c>
      <c r="P273" s="75">
        <f t="shared" si="58"/>
        <v>1.3</v>
      </c>
      <c r="Q273" s="72">
        <f>IF('Indicator Data'!X276="No data","x",ROUND(IF('Indicator Data'!X276&gt;Q$334,10,IF('Indicator Data'!X276&lt;Q$333,0,10-(Q$334-'Indicator Data'!X276)/(Q$334-Q$333)*10)),1))</f>
        <v>3.9</v>
      </c>
      <c r="R273" s="75">
        <f t="shared" si="59"/>
        <v>3.9</v>
      </c>
      <c r="S273" s="76">
        <f t="shared" si="60"/>
        <v>2.4</v>
      </c>
      <c r="T273" s="77">
        <f>IF(AND('Indicator Data'!AC276="No data",'Indicator Data'!AD276="No data",'Indicator Data'!AE276="No data",'Indicator Data'!AF276="No data"),0,SUM('Indicator Data'!AC276:AF276)/100)</f>
        <v>16.53</v>
      </c>
      <c r="U273" s="72">
        <f t="shared" si="61"/>
        <v>10</v>
      </c>
      <c r="V273" s="78">
        <f>IF('Indicator Data'!BF276="No data","x",T273*100/'Indicator Data'!BF276)</f>
        <v>9.6211490666961563E-3</v>
      </c>
      <c r="W273" s="72">
        <f t="shared" si="62"/>
        <v>5.6</v>
      </c>
      <c r="X273" s="79">
        <f t="shared" si="63"/>
        <v>7.8</v>
      </c>
      <c r="Y273" s="72">
        <f>IF('Indicator Data'!AK276="x","x",ROUND((PERCENTRANK('Indicator Data'!$AK$6:$AK$335,'Indicator Data'!AK276,2)*10),1))</f>
        <v>0.7</v>
      </c>
      <c r="Z273" s="72">
        <f>IF('Indicator Data'!AJ276="x","x",ROUND((PERCENTRANK('Indicator Data'!$AJ$6:$AJ$335,'Indicator Data'!AJ276,2)*10),1))</f>
        <v>0.7</v>
      </c>
      <c r="AA273" s="75">
        <f t="shared" si="64"/>
        <v>0.7</v>
      </c>
      <c r="AB273" s="72">
        <f>IF('Indicator Data'!Y276="No data","x",ROUND(IF('Indicator Data'!Y276&gt;AB$334,10,IF('Indicator Data'!Y276&lt;AB$333,0,10-(AB$334-'Indicator Data'!Y276)/(AB$334-AB$333)*10)),1))</f>
        <v>4.0999999999999996</v>
      </c>
      <c r="AC273" s="72">
        <f>IF('Indicator Data'!AB276="No data","x",ROUND(IF('Indicator Data'!AB276&gt;AC$334,10,IF('Indicator Data'!AB276&lt;AC$333,0,10-(AC$334-'Indicator Data'!AB276)/(AC$334-AC$333)*10)),1))</f>
        <v>5.5</v>
      </c>
      <c r="AD273" s="72">
        <f>IF('Indicator Data'!AG276="No data","x",ROUND(IF('Indicator Data'!AG276&gt;AD$334,10,IF('Indicator Data'!AG276&lt;AD$333,0,10-(AD$334-'Indicator Data'!AG276)/(AD$334-AD$333)*10)),1))</f>
        <v>5.6</v>
      </c>
      <c r="AE273" s="75">
        <f t="shared" si="65"/>
        <v>5.0999999999999996</v>
      </c>
      <c r="AF273" s="72">
        <f>IF('Indicator Data'!AM276="No data","x",ROUND(IF('Indicator Data'!AM276&gt;AF$334,10,IF('Indicator Data'!AM276&lt;AF$333,0,10-(AF$334-'Indicator Data'!AM276)/(AF$334-AF$333)*10)),1))</f>
        <v>2.9</v>
      </c>
      <c r="AG273" s="72">
        <f>IF('Indicator Data'!AN276="No data","x",ROUND(IF('Indicator Data'!AN276&gt;AG$334,0,IF('Indicator Data'!AN276&lt;AG$333,10,(AG$334-'Indicator Data'!AN276)/(AG$334-AG$333)*10)),1))</f>
        <v>5.0999999999999996</v>
      </c>
      <c r="AH273" s="75">
        <f t="shared" si="66"/>
        <v>4</v>
      </c>
      <c r="AI273" s="72">
        <f>IF('Indicator Data'!AP276="No data","x",ROUND(IF('Indicator Data'!AP276&gt;AI$334,10,IF('Indicator Data'!AP276&lt;AI$333,0,10-(AI$334-'Indicator Data'!AP276)/(AI$334-AI$333)*10)),1))</f>
        <v>2</v>
      </c>
      <c r="AJ273" s="72">
        <f>IF('Indicator Data'!AR276="No data","x",ROUND(IF('Indicator Data'!AR276&gt;$AJ$334,10,IF('Indicator Data'!AR276&lt;$AJ$333,0,10-($AJ$334-'Indicator Data'!AR276)/($AJ$334-$AJ$333)*10)),1))</f>
        <v>1.6</v>
      </c>
      <c r="AK273" s="75">
        <f t="shared" si="67"/>
        <v>1.8</v>
      </c>
      <c r="AL273" s="79">
        <f t="shared" si="69"/>
        <v>3.1</v>
      </c>
      <c r="AM273" s="80">
        <f t="shared" si="68"/>
        <v>6</v>
      </c>
    </row>
    <row r="274" spans="1:39" ht="15.75" customHeight="1" x14ac:dyDescent="0.25">
      <c r="A274" s="47" t="s">
        <v>645</v>
      </c>
      <c r="B274" s="47" t="s">
        <v>664</v>
      </c>
      <c r="C274" s="47" t="s">
        <v>666</v>
      </c>
      <c r="D274" s="47" t="s">
        <v>667</v>
      </c>
      <c r="E274" s="72">
        <f>IF('Indicator Data'!O277="No data","x",ROUND(IF('Indicator Data'!O277&gt;E$334,10,IF('Indicator Data'!O277&lt;E$333,0,10-(E$334-'Indicator Data'!O277)/(E$334-E$333)*10)),1))</f>
        <v>4.4000000000000004</v>
      </c>
      <c r="F274" s="73">
        <f>IF('Indicator Data'!P277="No data","x",ROUND(IF('Indicator Data'!P277^2&gt;F$334,10,IF('Indicator Data'!P277^2&lt;F$333,0,10-(F$334-'Indicator Data'!P277^2)/(F$334-F$333)*10)),1))</f>
        <v>3.7</v>
      </c>
      <c r="G274" s="81">
        <f>IF('Indicator Data'!Q277="No data","x",ROUND(IF('Indicator Data'!Q277^2&gt;G$334,10,IF('Indicator Data'!Q277^2&lt;G$333,0,10-(G$334-'Indicator Data'!Q277^2)/(G$334-G$333)*10)),1))</f>
        <v>4.5</v>
      </c>
      <c r="H274" s="81">
        <f>IF('Indicator Data'!R277="No data","x",ROUND(IF('Indicator Data'!R277&gt;H$334,10,IF('Indicator Data'!R277&lt;H$333,0,10-(H$334-'Indicator Data'!R277)/(H$334-H$333)*10)),1))</f>
        <v>2.1</v>
      </c>
      <c r="I274" s="73">
        <f t="shared" si="56"/>
        <v>3.3</v>
      </c>
      <c r="J274" s="73">
        <v>7.4</v>
      </c>
      <c r="K274" s="73">
        <v>3.4</v>
      </c>
      <c r="L274" s="75">
        <f t="shared" si="57"/>
        <v>4.7</v>
      </c>
      <c r="M274" s="72">
        <f>IF('Indicator Data'!U277="No data","x",ROUND(IF('Indicator Data'!U277&gt;M$334,0,IF('Indicator Data'!U277&lt;M$333,10,(M$334-'Indicator Data'!U277)/(M$334-M$333)*10)),1))</f>
        <v>1.1000000000000001</v>
      </c>
      <c r="N274" s="72">
        <v>1.7</v>
      </c>
      <c r="O274" s="72">
        <v>0.49</v>
      </c>
      <c r="P274" s="75">
        <f t="shared" si="58"/>
        <v>1.1000000000000001</v>
      </c>
      <c r="Q274" s="72">
        <f>IF('Indicator Data'!X277="No data","x",ROUND(IF('Indicator Data'!X277&gt;Q$334,10,IF('Indicator Data'!X277&lt;Q$333,0,10-(Q$334-'Indicator Data'!X277)/(Q$334-Q$333)*10)),1))</f>
        <v>5.8</v>
      </c>
      <c r="R274" s="75">
        <f t="shared" si="59"/>
        <v>5.8</v>
      </c>
      <c r="S274" s="76">
        <f t="shared" si="60"/>
        <v>4.0999999999999996</v>
      </c>
      <c r="T274" s="77">
        <f>IF(AND('Indicator Data'!AC277="No data",'Indicator Data'!AD277="No data",'Indicator Data'!AE277="No data",'Indicator Data'!AF277="No data"),0,SUM('Indicator Data'!AC277:AF277)/100)</f>
        <v>46.42</v>
      </c>
      <c r="U274" s="72">
        <f t="shared" si="61"/>
        <v>10</v>
      </c>
      <c r="V274" s="78">
        <f>IF('Indicator Data'!BF277="No data","x",T274*100/'Indicator Data'!BF277)</f>
        <v>4.3369396640319899E-2</v>
      </c>
      <c r="W274" s="72">
        <f t="shared" si="62"/>
        <v>8.1</v>
      </c>
      <c r="X274" s="79">
        <f t="shared" si="63"/>
        <v>9.1</v>
      </c>
      <c r="Y274" s="72">
        <f>IF('Indicator Data'!AK277="x","x",ROUND((PERCENTRANK('Indicator Data'!$AK$6:$AK$335,'Indicator Data'!AK277,2)*10),1))</f>
        <v>1.5</v>
      </c>
      <c r="Z274" s="72">
        <f>IF('Indicator Data'!AJ277="x","x",ROUND((PERCENTRANK('Indicator Data'!$AJ$6:$AJ$335,'Indicator Data'!AJ277,2)*10),1))</f>
        <v>1.5</v>
      </c>
      <c r="AA274" s="75">
        <f t="shared" si="64"/>
        <v>1.5</v>
      </c>
      <c r="AB274" s="72">
        <f>IF('Indicator Data'!Y277="No data","x",ROUND(IF('Indicator Data'!Y277&gt;AB$334,10,IF('Indicator Data'!Y277&lt;AB$333,0,10-(AB$334-'Indicator Data'!Y277)/(AB$334-AB$333)*10)),1))</f>
        <v>3.7</v>
      </c>
      <c r="AC274" s="72">
        <f>IF('Indicator Data'!AB277="No data","x",ROUND(IF('Indicator Data'!AB277&gt;AC$334,10,IF('Indicator Data'!AB277&lt;AC$333,0,10-(AC$334-'Indicator Data'!AB277)/(AC$334-AC$333)*10)),1))</f>
        <v>7.3</v>
      </c>
      <c r="AD274" s="72">
        <f>IF('Indicator Data'!AG277="No data","x",ROUND(IF('Indicator Data'!AG277&gt;AD$334,10,IF('Indicator Data'!AG277&lt;AD$333,0,10-(AD$334-'Indicator Data'!AG277)/(AD$334-AD$333)*10)),1))</f>
        <v>2.4</v>
      </c>
      <c r="AE274" s="75">
        <f t="shared" si="65"/>
        <v>4.5</v>
      </c>
      <c r="AF274" s="72">
        <f>IF('Indicator Data'!AM277="No data","x",ROUND(IF('Indicator Data'!AM277&gt;AF$334,10,IF('Indicator Data'!AM277&lt;AF$333,0,10-(AF$334-'Indicator Data'!AM277)/(AF$334-AF$333)*10)),1))</f>
        <v>3.1</v>
      </c>
      <c r="AG274" s="72">
        <f>IF('Indicator Data'!AN277="No data","x",ROUND(IF('Indicator Data'!AN277&gt;AG$334,0,IF('Indicator Data'!AN277&lt;AG$333,10,(AG$334-'Indicator Data'!AN277)/(AG$334-AG$333)*10)),1))</f>
        <v>6.2</v>
      </c>
      <c r="AH274" s="75">
        <f t="shared" si="66"/>
        <v>4.7</v>
      </c>
      <c r="AI274" s="72">
        <f>IF('Indicator Data'!AP277="No data","x",ROUND(IF('Indicator Data'!AP277&gt;AI$334,10,IF('Indicator Data'!AP277&lt;AI$333,0,10-(AI$334-'Indicator Data'!AP277)/(AI$334-AI$333)*10)),1))</f>
        <v>3.5</v>
      </c>
      <c r="AJ274" s="72">
        <f>IF('Indicator Data'!AR277="No data","x",ROUND(IF('Indicator Data'!AR277&gt;$AJ$334,10,IF('Indicator Data'!AR277&lt;$AJ$333,0,10-($AJ$334-'Indicator Data'!AR277)/($AJ$334-$AJ$333)*10)),1))</f>
        <v>2.4</v>
      </c>
      <c r="AK274" s="75">
        <f t="shared" si="67"/>
        <v>3</v>
      </c>
      <c r="AL274" s="79">
        <f t="shared" si="69"/>
        <v>3.5</v>
      </c>
      <c r="AM274" s="80">
        <f t="shared" si="68"/>
        <v>7.2</v>
      </c>
    </row>
    <row r="275" spans="1:39" ht="15.75" customHeight="1" x14ac:dyDescent="0.25">
      <c r="A275" s="47" t="s">
        <v>645</v>
      </c>
      <c r="B275" s="47" t="s">
        <v>664</v>
      </c>
      <c r="C275" s="47" t="s">
        <v>668</v>
      </c>
      <c r="D275" s="47" t="s">
        <v>669</v>
      </c>
      <c r="E275" s="72">
        <f>IF('Indicator Data'!O278="No data","x",ROUND(IF('Indicator Data'!O278&gt;E$334,10,IF('Indicator Data'!O278&lt;E$333,0,10-(E$334-'Indicator Data'!O278)/(E$334-E$333)*10)),1))</f>
        <v>5.9</v>
      </c>
      <c r="F275" s="73">
        <f>IF('Indicator Data'!P278="No data","x",ROUND(IF('Indicator Data'!P278^2&gt;F$334,10,IF('Indicator Data'!P278^2&lt;F$333,0,10-(F$334-'Indicator Data'!P278^2)/(F$334-F$333)*10)),1))</f>
        <v>7.3</v>
      </c>
      <c r="G275" s="81">
        <f>IF('Indicator Data'!Q278="No data","x",ROUND(IF('Indicator Data'!Q278^2&gt;G$334,10,IF('Indicator Data'!Q278^2&lt;G$333,0,10-(G$334-'Indicator Data'!Q278^2)/(G$334-G$333)*10)),1))</f>
        <v>4.7</v>
      </c>
      <c r="H275" s="81">
        <f>IF('Indicator Data'!R278="No data","x",ROUND(IF('Indicator Data'!R278&gt;H$334,10,IF('Indicator Data'!R278&lt;H$333,0,10-(H$334-'Indicator Data'!R278)/(H$334-H$333)*10)),1))</f>
        <v>2.6</v>
      </c>
      <c r="I275" s="73">
        <f t="shared" si="56"/>
        <v>3.7</v>
      </c>
      <c r="J275" s="73">
        <v>9.1</v>
      </c>
      <c r="K275" s="73">
        <v>6.5</v>
      </c>
      <c r="L275" s="75">
        <f t="shared" si="57"/>
        <v>6.9</v>
      </c>
      <c r="M275" s="72">
        <f>IF('Indicator Data'!U278="No data","x",ROUND(IF('Indicator Data'!U278&gt;M$334,0,IF('Indicator Data'!U278&lt;M$333,10,(M$334-'Indicator Data'!U278)/(M$334-M$333)*10)),1))</f>
        <v>6.1</v>
      </c>
      <c r="N275" s="72">
        <v>6.1</v>
      </c>
      <c r="O275" s="72">
        <v>1.1200000000000001</v>
      </c>
      <c r="P275" s="75">
        <f t="shared" si="58"/>
        <v>4.8</v>
      </c>
      <c r="Q275" s="72">
        <f>IF('Indicator Data'!X278="No data","x",ROUND(IF('Indicator Data'!X278&gt;Q$334,10,IF('Indicator Data'!X278&lt;Q$333,0,10-(Q$334-'Indicator Data'!X278)/(Q$334-Q$333)*10)),1))</f>
        <v>8.4</v>
      </c>
      <c r="R275" s="75">
        <f t="shared" si="59"/>
        <v>8.4</v>
      </c>
      <c r="S275" s="76">
        <f t="shared" si="60"/>
        <v>6.8</v>
      </c>
      <c r="T275" s="77">
        <f>IF(AND('Indicator Data'!AC278="No data",'Indicator Data'!AD278="No data",'Indicator Data'!AE278="No data",'Indicator Data'!AF278="No data"),0,SUM('Indicator Data'!AC278:AF278)/100)</f>
        <v>107.41</v>
      </c>
      <c r="U275" s="72">
        <f t="shared" si="61"/>
        <v>10</v>
      </c>
      <c r="V275" s="78">
        <f>IF('Indicator Data'!BF278="No data","x",T275*100/'Indicator Data'!BF278)</f>
        <v>6.1499438884181114E-2</v>
      </c>
      <c r="W275" s="72">
        <f t="shared" si="62"/>
        <v>8.8000000000000007</v>
      </c>
      <c r="X275" s="79">
        <f t="shared" si="63"/>
        <v>9.4</v>
      </c>
      <c r="Y275" s="72">
        <f>IF('Indicator Data'!AK278="x","x",ROUND((PERCENTRANK('Indicator Data'!$AK$6:$AK$335,'Indicator Data'!AK278,2)*10),1))</f>
        <v>2.8</v>
      </c>
      <c r="Z275" s="72">
        <f>IF('Indicator Data'!AJ278="x","x",ROUND((PERCENTRANK('Indicator Data'!$AJ$6:$AJ$335,'Indicator Data'!AJ278,2)*10),1))</f>
        <v>2.6</v>
      </c>
      <c r="AA275" s="75">
        <f t="shared" si="64"/>
        <v>2.7</v>
      </c>
      <c r="AB275" s="72">
        <f>IF('Indicator Data'!Y278="No data","x",ROUND(IF('Indicator Data'!Y278&gt;AB$334,10,IF('Indicator Data'!Y278&lt;AB$333,0,10-(AB$334-'Indicator Data'!Y278)/(AB$334-AB$333)*10)),1))</f>
        <v>2</v>
      </c>
      <c r="AC275" s="72">
        <f>IF('Indicator Data'!AB278="No data","x",ROUND(IF('Indicator Data'!AB278&gt;AC$334,10,IF('Indicator Data'!AB278&lt;AC$333,0,10-(AC$334-'Indicator Data'!AB278)/(AC$334-AC$333)*10)),1))</f>
        <v>7.7</v>
      </c>
      <c r="AD275" s="72">
        <f>IF('Indicator Data'!AG278="No data","x",ROUND(IF('Indicator Data'!AG278&gt;AD$334,10,IF('Indicator Data'!AG278&lt;AD$333,0,10-(AD$334-'Indicator Data'!AG278)/(AD$334-AD$333)*10)),1))</f>
        <v>2</v>
      </c>
      <c r="AE275" s="75">
        <f t="shared" si="65"/>
        <v>3.9</v>
      </c>
      <c r="AF275" s="72">
        <f>IF('Indicator Data'!AM278="No data","x",ROUND(IF('Indicator Data'!AM278&gt;AF$334,10,IF('Indicator Data'!AM278&lt;AF$333,0,10-(AF$334-'Indicator Data'!AM278)/(AF$334-AF$333)*10)),1))</f>
        <v>3.8</v>
      </c>
      <c r="AG275" s="72">
        <f>IF('Indicator Data'!AN278="No data","x",ROUND(IF('Indicator Data'!AN278&gt;AG$334,0,IF('Indicator Data'!AN278&lt;AG$333,10,(AG$334-'Indicator Data'!AN278)/(AG$334-AG$333)*10)),1))</f>
        <v>5.4</v>
      </c>
      <c r="AH275" s="75">
        <f t="shared" si="66"/>
        <v>4.5999999999999996</v>
      </c>
      <c r="AI275" s="72">
        <f>IF('Indicator Data'!AP278="No data","x",ROUND(IF('Indicator Data'!AP278&gt;AI$334,10,IF('Indicator Data'!AP278&lt;AI$333,0,10-(AI$334-'Indicator Data'!AP278)/(AI$334-AI$333)*10)),1))</f>
        <v>2.9</v>
      </c>
      <c r="AJ275" s="72">
        <f>IF('Indicator Data'!AR278="No data","x",ROUND(IF('Indicator Data'!AR278&gt;$AJ$334,10,IF('Indicator Data'!AR278&lt;$AJ$333,0,10-($AJ$334-'Indicator Data'!AR278)/($AJ$334-$AJ$333)*10)),1))</f>
        <v>2.5</v>
      </c>
      <c r="AK275" s="75">
        <f t="shared" si="67"/>
        <v>2.7</v>
      </c>
      <c r="AL275" s="79">
        <f t="shared" si="69"/>
        <v>3.5</v>
      </c>
      <c r="AM275" s="80">
        <f t="shared" si="68"/>
        <v>7.5</v>
      </c>
    </row>
    <row r="276" spans="1:39" ht="15.75" customHeight="1" x14ac:dyDescent="0.25">
      <c r="A276" s="47" t="s">
        <v>645</v>
      </c>
      <c r="B276" s="47" t="s">
        <v>670</v>
      </c>
      <c r="C276" s="47" t="s">
        <v>670</v>
      </c>
      <c r="D276" s="47" t="s">
        <v>671</v>
      </c>
      <c r="E276" s="72">
        <f>IF('Indicator Data'!O279="No data","x",ROUND(IF('Indicator Data'!O279&gt;E$334,10,IF('Indicator Data'!O279&lt;E$333,0,10-(E$334-'Indicator Data'!O279)/(E$334-E$333)*10)),1))</f>
        <v>4.9000000000000004</v>
      </c>
      <c r="F276" s="73">
        <f>IF('Indicator Data'!P279="No data","x",ROUND(IF('Indicator Data'!P279^2&gt;F$334,10,IF('Indicator Data'!P279^2&lt;F$333,0,10-(F$334-'Indicator Data'!P279^2)/(F$334-F$333)*10)),1))</f>
        <v>4.3</v>
      </c>
      <c r="G276" s="81">
        <f>IF('Indicator Data'!Q279="No data","x",ROUND(IF('Indicator Data'!Q279^2&gt;G$334,10,IF('Indicator Data'!Q279^2&lt;G$333,0,10-(G$334-'Indicator Data'!Q279^2)/(G$334-G$333)*10)),1))</f>
        <v>4.5999999999999996</v>
      </c>
      <c r="H276" s="81">
        <f>IF('Indicator Data'!R279="No data","x",ROUND(IF('Indicator Data'!R279&gt;H$334,10,IF('Indicator Data'!R279&lt;H$333,0,10-(H$334-'Indicator Data'!R279)/(H$334-H$333)*10)),1))</f>
        <v>2.5</v>
      </c>
      <c r="I276" s="73">
        <f t="shared" si="56"/>
        <v>3.6</v>
      </c>
      <c r="J276" s="73">
        <v>6.5</v>
      </c>
      <c r="K276" s="73">
        <v>8.1</v>
      </c>
      <c r="L276" s="75">
        <f t="shared" si="57"/>
        <v>5.8</v>
      </c>
      <c r="M276" s="72">
        <f>IF('Indicator Data'!U279="No data","x",ROUND(IF('Indicator Data'!U279&gt;M$334,0,IF('Indicator Data'!U279&lt;M$333,10,(M$334-'Indicator Data'!U279)/(M$334-M$333)*10)),1))</f>
        <v>1.4</v>
      </c>
      <c r="N276" s="72">
        <v>1.2</v>
      </c>
      <c r="O276" s="72">
        <v>0.85</v>
      </c>
      <c r="P276" s="75">
        <f t="shared" si="58"/>
        <v>1.2</v>
      </c>
      <c r="Q276" s="72">
        <f>IF('Indicator Data'!X279="No data","x",ROUND(IF('Indicator Data'!X279&gt;Q$334,10,IF('Indicator Data'!X279&lt;Q$333,0,10-(Q$334-'Indicator Data'!X279)/(Q$334-Q$333)*10)),1))</f>
        <v>5.6</v>
      </c>
      <c r="R276" s="75">
        <f t="shared" si="59"/>
        <v>5.6</v>
      </c>
      <c r="S276" s="76">
        <f t="shared" si="60"/>
        <v>4.5999999999999996</v>
      </c>
      <c r="T276" s="77">
        <f>IF(AND('Indicator Data'!AC279="No data",'Indicator Data'!AD279="No data",'Indicator Data'!AE279="No data",'Indicator Data'!AF279="No data"),0,SUM('Indicator Data'!AC279:AF279)/100)</f>
        <v>10.43</v>
      </c>
      <c r="U276" s="72">
        <f t="shared" si="61"/>
        <v>10</v>
      </c>
      <c r="V276" s="78">
        <f>IF('Indicator Data'!BF279="No data","x",T276*100/'Indicator Data'!BF279)</f>
        <v>6.0601130678814008E-3</v>
      </c>
      <c r="W276" s="72">
        <f t="shared" si="62"/>
        <v>5</v>
      </c>
      <c r="X276" s="79">
        <f t="shared" si="63"/>
        <v>7.5</v>
      </c>
      <c r="Y276" s="72">
        <f>IF('Indicator Data'!AK279="x","x",ROUND((PERCENTRANK('Indicator Data'!$AK$6:$AK$335,'Indicator Data'!AK279,2)*10),1))</f>
        <v>5.2</v>
      </c>
      <c r="Z276" s="72">
        <f>IF('Indicator Data'!AJ279="x","x",ROUND((PERCENTRANK('Indicator Data'!$AJ$6:$AJ$335,'Indicator Data'!AJ279,2)*10),1))</f>
        <v>5.3</v>
      </c>
      <c r="AA276" s="75">
        <f t="shared" si="64"/>
        <v>5.3</v>
      </c>
      <c r="AB276" s="72">
        <f>IF('Indicator Data'!Y279="No data","x",ROUND(IF('Indicator Data'!Y279&gt;AB$334,10,IF('Indicator Data'!Y279&lt;AB$333,0,10-(AB$334-'Indicator Data'!Y279)/(AB$334-AB$333)*10)),1))</f>
        <v>5</v>
      </c>
      <c r="AC276" s="72">
        <f>IF('Indicator Data'!AB279="No data","x",ROUND(IF('Indicator Data'!AB279&gt;AC$334,10,IF('Indicator Data'!AB279&lt;AC$333,0,10-(AC$334-'Indicator Data'!AB279)/(AC$334-AC$333)*10)),1))</f>
        <v>5.9</v>
      </c>
      <c r="AD276" s="72">
        <f>IF('Indicator Data'!AG279="No data","x",ROUND(IF('Indicator Data'!AG279&gt;AD$334,10,IF('Indicator Data'!AG279&lt;AD$333,0,10-(AD$334-'Indicator Data'!AG279)/(AD$334-AD$333)*10)),1))</f>
        <v>4.3</v>
      </c>
      <c r="AE276" s="75">
        <f t="shared" si="65"/>
        <v>5.0999999999999996</v>
      </c>
      <c r="AF276" s="72">
        <f>IF('Indicator Data'!AM279="No data","x",ROUND(IF('Indicator Data'!AM279&gt;AF$334,10,IF('Indicator Data'!AM279&lt;AF$333,0,10-(AF$334-'Indicator Data'!AM279)/(AF$334-AF$333)*10)),1))</f>
        <v>4.5</v>
      </c>
      <c r="AG276" s="72">
        <f>IF('Indicator Data'!AN279="No data","x",ROUND(IF('Indicator Data'!AN279&gt;AG$334,0,IF('Indicator Data'!AN279&lt;AG$333,10,(AG$334-'Indicator Data'!AN279)/(AG$334-AG$333)*10)),1))</f>
        <v>4.3</v>
      </c>
      <c r="AH276" s="75">
        <f t="shared" si="66"/>
        <v>4.4000000000000004</v>
      </c>
      <c r="AI276" s="72">
        <f>IF('Indicator Data'!AP279="No data","x",ROUND(IF('Indicator Data'!AP279&gt;AI$334,10,IF('Indicator Data'!AP279&lt;AI$333,0,10-(AI$334-'Indicator Data'!AP279)/(AI$334-AI$333)*10)),1))</f>
        <v>3.4</v>
      </c>
      <c r="AJ276" s="72">
        <f>IF('Indicator Data'!AR279="No data","x",ROUND(IF('Indicator Data'!AR279&gt;$AJ$334,10,IF('Indicator Data'!AR279&lt;$AJ$333,0,10-($AJ$334-'Indicator Data'!AR279)/($AJ$334-$AJ$333)*10)),1))</f>
        <v>3.4</v>
      </c>
      <c r="AK276" s="75">
        <f t="shared" si="67"/>
        <v>3.4</v>
      </c>
      <c r="AL276" s="79">
        <f t="shared" si="69"/>
        <v>4.5999999999999996</v>
      </c>
      <c r="AM276" s="80">
        <f t="shared" si="68"/>
        <v>6.3</v>
      </c>
    </row>
    <row r="277" spans="1:39" ht="15.75" customHeight="1" x14ac:dyDescent="0.25">
      <c r="A277" s="47" t="s">
        <v>645</v>
      </c>
      <c r="B277" s="47" t="s">
        <v>670</v>
      </c>
      <c r="C277" s="47" t="s">
        <v>672</v>
      </c>
      <c r="D277" s="47" t="s">
        <v>673</v>
      </c>
      <c r="E277" s="72">
        <f>IF('Indicator Data'!O280="No data","x",ROUND(IF('Indicator Data'!O280&gt;E$334,10,IF('Indicator Data'!O280&lt;E$333,0,10-(E$334-'Indicator Data'!O280)/(E$334-E$333)*10)),1))</f>
        <v>4.0999999999999996</v>
      </c>
      <c r="F277" s="73">
        <f>IF('Indicator Data'!P280="No data","x",ROUND(IF('Indicator Data'!P280^2&gt;F$334,10,IF('Indicator Data'!P280^2&lt;F$333,0,10-(F$334-'Indicator Data'!P280^2)/(F$334-F$333)*10)),1))</f>
        <v>7.7</v>
      </c>
      <c r="G277" s="81">
        <f>IF('Indicator Data'!Q280="No data","x",ROUND(IF('Indicator Data'!Q280^2&gt;G$334,10,IF('Indicator Data'!Q280^2&lt;G$333,0,10-(G$334-'Indicator Data'!Q280^2)/(G$334-G$333)*10)),1))</f>
        <v>1.4</v>
      </c>
      <c r="H277" s="81">
        <f>IF('Indicator Data'!R280="No data","x",ROUND(IF('Indicator Data'!R280&gt;H$334,10,IF('Indicator Data'!R280&lt;H$333,0,10-(H$334-'Indicator Data'!R280)/(H$334-H$333)*10)),1))</f>
        <v>1.6</v>
      </c>
      <c r="I277" s="73">
        <f t="shared" si="56"/>
        <v>1.5</v>
      </c>
      <c r="J277" s="73">
        <v>6</v>
      </c>
      <c r="K277" s="73">
        <v>7.5</v>
      </c>
      <c r="L277" s="75">
        <f t="shared" si="57"/>
        <v>5.8</v>
      </c>
      <c r="M277" s="72">
        <f>IF('Indicator Data'!U280="No data","x",ROUND(IF('Indicator Data'!U280&gt;M$334,0,IF('Indicator Data'!U280&lt;M$333,10,(M$334-'Indicator Data'!U280)/(M$334-M$333)*10)),1))</f>
        <v>1.3</v>
      </c>
      <c r="N277" s="72">
        <v>1</v>
      </c>
      <c r="O277" s="72">
        <v>0.61</v>
      </c>
      <c r="P277" s="75">
        <f t="shared" si="58"/>
        <v>1</v>
      </c>
      <c r="Q277" s="72">
        <f>IF('Indicator Data'!X280="No data","x",ROUND(IF('Indicator Data'!X280&gt;Q$334,10,IF('Indicator Data'!X280&lt;Q$333,0,10-(Q$334-'Indicator Data'!X280)/(Q$334-Q$333)*10)),1))</f>
        <v>4.4000000000000004</v>
      </c>
      <c r="R277" s="75">
        <f t="shared" si="59"/>
        <v>4.4000000000000004</v>
      </c>
      <c r="S277" s="76">
        <f t="shared" si="60"/>
        <v>4.3</v>
      </c>
      <c r="T277" s="77">
        <f>IF(AND('Indicator Data'!AC280="No data",'Indicator Data'!AD280="No data",'Indicator Data'!AE280="No data",'Indicator Data'!AF280="No data"),0,SUM('Indicator Data'!AC280:AF280)/100)</f>
        <v>0</v>
      </c>
      <c r="U277" s="72">
        <f t="shared" si="61"/>
        <v>0</v>
      </c>
      <c r="V277" s="78">
        <f>IF('Indicator Data'!BF280="No data","x",T277*100/'Indicator Data'!BF280)</f>
        <v>0</v>
      </c>
      <c r="W277" s="72">
        <f t="shared" si="62"/>
        <v>0</v>
      </c>
      <c r="X277" s="79">
        <f t="shared" si="63"/>
        <v>0</v>
      </c>
      <c r="Y277" s="72">
        <f>IF('Indicator Data'!AK280="x","x",ROUND((PERCENTRANK('Indicator Data'!$AK$6:$AK$335,'Indicator Data'!AK280,2)*10),1))</f>
        <v>4.0999999999999996</v>
      </c>
      <c r="Z277" s="72">
        <f>IF('Indicator Data'!AJ280="x","x",ROUND((PERCENTRANK('Indicator Data'!$AJ$6:$AJ$335,'Indicator Data'!AJ280,2)*10),1))</f>
        <v>4.2</v>
      </c>
      <c r="AA277" s="75">
        <f t="shared" si="64"/>
        <v>4.2</v>
      </c>
      <c r="AB277" s="72">
        <f>IF('Indicator Data'!Y280="No data","x",ROUND(IF('Indicator Data'!Y280&gt;AB$334,10,IF('Indicator Data'!Y280&lt;AB$333,0,10-(AB$334-'Indicator Data'!Y280)/(AB$334-AB$333)*10)),1))</f>
        <v>6.4</v>
      </c>
      <c r="AC277" s="72">
        <f>IF('Indicator Data'!AB280="No data","x",ROUND(IF('Indicator Data'!AB280&gt;AC$334,10,IF('Indicator Data'!AB280&lt;AC$333,0,10-(AC$334-'Indicator Data'!AB280)/(AC$334-AC$333)*10)),1))</f>
        <v>5.8</v>
      </c>
      <c r="AD277" s="72">
        <f>IF('Indicator Data'!AG280="No data","x",ROUND(IF('Indicator Data'!AG280&gt;AD$334,10,IF('Indicator Data'!AG280&lt;AD$333,0,10-(AD$334-'Indicator Data'!AG280)/(AD$334-AD$333)*10)),1))</f>
        <v>3.2</v>
      </c>
      <c r="AE277" s="75">
        <f t="shared" si="65"/>
        <v>5.0999999999999996</v>
      </c>
      <c r="AF277" s="72">
        <f>IF('Indicator Data'!AM280="No data","x",ROUND(IF('Indicator Data'!AM280&gt;AF$334,10,IF('Indicator Data'!AM280&lt;AF$333,0,10-(AF$334-'Indicator Data'!AM280)/(AF$334-AF$333)*10)),1))</f>
        <v>3.6</v>
      </c>
      <c r="AG277" s="72">
        <f>IF('Indicator Data'!AN280="No data","x",ROUND(IF('Indicator Data'!AN280&gt;AG$334,0,IF('Indicator Data'!AN280&lt;AG$333,10,(AG$334-'Indicator Data'!AN280)/(AG$334-AG$333)*10)),1))</f>
        <v>2.4</v>
      </c>
      <c r="AH277" s="75">
        <f t="shared" si="66"/>
        <v>3</v>
      </c>
      <c r="AI277" s="72">
        <f>IF('Indicator Data'!AP280="No data","x",ROUND(IF('Indicator Data'!AP280&gt;AI$334,10,IF('Indicator Data'!AP280&lt;AI$333,0,10-(AI$334-'Indicator Data'!AP280)/(AI$334-AI$333)*10)),1))</f>
        <v>4</v>
      </c>
      <c r="AJ277" s="72">
        <f>IF('Indicator Data'!AR280="No data","x",ROUND(IF('Indicator Data'!AR280&gt;$AJ$334,10,IF('Indicator Data'!AR280&lt;$AJ$333,0,10-($AJ$334-'Indicator Data'!AR280)/($AJ$334-$AJ$333)*10)),1))</f>
        <v>3.2</v>
      </c>
      <c r="AK277" s="75">
        <f t="shared" si="67"/>
        <v>3.6</v>
      </c>
      <c r="AL277" s="79">
        <f t="shared" si="69"/>
        <v>4</v>
      </c>
      <c r="AM277" s="80">
        <f t="shared" si="68"/>
        <v>2.2000000000000002</v>
      </c>
    </row>
    <row r="278" spans="1:39" ht="15.75" customHeight="1" x14ac:dyDescent="0.25">
      <c r="A278" s="47" t="s">
        <v>645</v>
      </c>
      <c r="B278" s="47" t="s">
        <v>670</v>
      </c>
      <c r="C278" s="47" t="s">
        <v>674</v>
      </c>
      <c r="D278" s="47" t="s">
        <v>675</v>
      </c>
      <c r="E278" s="72">
        <f>IF('Indicator Data'!O281="No data","x",ROUND(IF('Indicator Data'!O281&gt;E$334,10,IF('Indicator Data'!O281&lt;E$333,0,10-(E$334-'Indicator Data'!O281)/(E$334-E$333)*10)),1))</f>
        <v>5.7</v>
      </c>
      <c r="F278" s="73">
        <f>IF('Indicator Data'!P281="No data","x",ROUND(IF('Indicator Data'!P281^2&gt;F$334,10,IF('Indicator Data'!P281^2&lt;F$333,0,10-(F$334-'Indicator Data'!P281^2)/(F$334-F$333)*10)),1))</f>
        <v>5.4</v>
      </c>
      <c r="G278" s="81">
        <f>IF('Indicator Data'!Q281="No data","x",ROUND(IF('Indicator Data'!Q281^2&gt;G$334,10,IF('Indicator Data'!Q281^2&lt;G$333,0,10-(G$334-'Indicator Data'!Q281^2)/(G$334-G$333)*10)),1))</f>
        <v>6.3</v>
      </c>
      <c r="H278" s="81">
        <f>IF('Indicator Data'!R281="No data","x",ROUND(IF('Indicator Data'!R281&gt;H$334,10,IF('Indicator Data'!R281&lt;H$333,0,10-(H$334-'Indicator Data'!R281)/(H$334-H$333)*10)),1))</f>
        <v>4.0999999999999996</v>
      </c>
      <c r="I278" s="73">
        <f t="shared" si="56"/>
        <v>5.2</v>
      </c>
      <c r="J278" s="73">
        <v>9</v>
      </c>
      <c r="K278" s="73">
        <v>9.8000000000000007</v>
      </c>
      <c r="L278" s="75">
        <f t="shared" si="57"/>
        <v>7.6</v>
      </c>
      <c r="M278" s="72">
        <f>IF('Indicator Data'!U281="No data","x",ROUND(IF('Indicator Data'!U281&gt;M$334,0,IF('Indicator Data'!U281&lt;M$333,10,(M$334-'Indicator Data'!U281)/(M$334-M$333)*10)),1))</f>
        <v>1.8</v>
      </c>
      <c r="N278" s="72">
        <v>1</v>
      </c>
      <c r="O278" s="72">
        <v>0.53</v>
      </c>
      <c r="P278" s="75">
        <f t="shared" si="58"/>
        <v>1.1000000000000001</v>
      </c>
      <c r="Q278" s="72">
        <f>IF('Indicator Data'!X281="No data","x",ROUND(IF('Indicator Data'!X281&gt;Q$334,10,IF('Indicator Data'!X281&lt;Q$333,0,10-(Q$334-'Indicator Data'!X281)/(Q$334-Q$333)*10)),1))</f>
        <v>4.7</v>
      </c>
      <c r="R278" s="75">
        <f t="shared" si="59"/>
        <v>4.7</v>
      </c>
      <c r="S278" s="76">
        <f t="shared" si="60"/>
        <v>5.3</v>
      </c>
      <c r="T278" s="77">
        <f>IF(AND('Indicator Data'!AC281="No data",'Indicator Data'!AD281="No data",'Indicator Data'!AE281="No data",'Indicator Data'!AF281="No data"),0,SUM('Indicator Data'!AC281:AF281)/100)</f>
        <v>43.17</v>
      </c>
      <c r="U278" s="72">
        <f t="shared" si="61"/>
        <v>10</v>
      </c>
      <c r="V278" s="78">
        <f>IF('Indicator Data'!BF281="No data","x",T278*100/'Indicator Data'!BF281)</f>
        <v>2.4506409019175966E-2</v>
      </c>
      <c r="W278" s="72">
        <f t="shared" si="62"/>
        <v>7</v>
      </c>
      <c r="X278" s="79">
        <f t="shared" si="63"/>
        <v>8.5</v>
      </c>
      <c r="Y278" s="72">
        <f>IF('Indicator Data'!AK281="x","x",ROUND((PERCENTRANK('Indicator Data'!$AK$6:$AK$335,'Indicator Data'!AK281,2)*10),1))</f>
        <v>8</v>
      </c>
      <c r="Z278" s="72">
        <f>IF('Indicator Data'!AJ281="x","x",ROUND((PERCENTRANK('Indicator Data'!$AJ$6:$AJ$335,'Indicator Data'!AJ281,2)*10),1))</f>
        <v>8.1</v>
      </c>
      <c r="AA278" s="75">
        <f t="shared" si="64"/>
        <v>8.1</v>
      </c>
      <c r="AB278" s="72">
        <f>IF('Indicator Data'!Y281="No data","x",ROUND(IF('Indicator Data'!Y281&gt;AB$334,10,IF('Indicator Data'!Y281&lt;AB$333,0,10-(AB$334-'Indicator Data'!Y281)/(AB$334-AB$333)*10)),1))</f>
        <v>6.9</v>
      </c>
      <c r="AC278" s="72">
        <f>IF('Indicator Data'!AB281="No data","x",ROUND(IF('Indicator Data'!AB281&gt;AC$334,10,IF('Indicator Data'!AB281&lt;AC$333,0,10-(AC$334-'Indicator Data'!AB281)/(AC$334-AC$333)*10)),1))</f>
        <v>8.6</v>
      </c>
      <c r="AD278" s="72">
        <f>IF('Indicator Data'!AG281="No data","x",ROUND(IF('Indicator Data'!AG281&gt;AD$334,10,IF('Indicator Data'!AG281&lt;AD$333,0,10-(AD$334-'Indicator Data'!AG281)/(AD$334-AD$333)*10)),1))</f>
        <v>3.7</v>
      </c>
      <c r="AE278" s="75">
        <f t="shared" si="65"/>
        <v>6.4</v>
      </c>
      <c r="AF278" s="72">
        <f>IF('Indicator Data'!AM281="No data","x",ROUND(IF('Indicator Data'!AM281&gt;AF$334,10,IF('Indicator Data'!AM281&lt;AF$333,0,10-(AF$334-'Indicator Data'!AM281)/(AF$334-AF$333)*10)),1))</f>
        <v>3.8</v>
      </c>
      <c r="AG278" s="72">
        <f>IF('Indicator Data'!AN281="No data","x",ROUND(IF('Indicator Data'!AN281&gt;AG$334,0,IF('Indicator Data'!AN281&lt;AG$333,10,(AG$334-'Indicator Data'!AN281)/(AG$334-AG$333)*10)),1))</f>
        <v>5.4</v>
      </c>
      <c r="AH278" s="75">
        <f t="shared" si="66"/>
        <v>4.5999999999999996</v>
      </c>
      <c r="AI278" s="72">
        <f>IF('Indicator Data'!AP281="No data","x",ROUND(IF('Indicator Data'!AP281&gt;AI$334,10,IF('Indicator Data'!AP281&lt;AI$333,0,10-(AI$334-'Indicator Data'!AP281)/(AI$334-AI$333)*10)),1))</f>
        <v>2.7</v>
      </c>
      <c r="AJ278" s="72">
        <f>IF('Indicator Data'!AR281="No data","x",ROUND(IF('Indicator Data'!AR281&gt;$AJ$334,10,IF('Indicator Data'!AR281&lt;$AJ$333,0,10-($AJ$334-'Indicator Data'!AR281)/($AJ$334-$AJ$333)*10)),1))</f>
        <v>2.9</v>
      </c>
      <c r="AK278" s="75">
        <f t="shared" si="67"/>
        <v>2.8</v>
      </c>
      <c r="AL278" s="79">
        <f t="shared" si="69"/>
        <v>5.8</v>
      </c>
      <c r="AM278" s="80">
        <f t="shared" si="68"/>
        <v>7.4</v>
      </c>
    </row>
    <row r="279" spans="1:39" ht="15.75" customHeight="1" x14ac:dyDescent="0.25">
      <c r="A279" s="47" t="s">
        <v>645</v>
      </c>
      <c r="B279" s="47" t="s">
        <v>670</v>
      </c>
      <c r="C279" s="47" t="s">
        <v>676</v>
      </c>
      <c r="D279" s="47" t="s">
        <v>677</v>
      </c>
      <c r="E279" s="72">
        <f>IF('Indicator Data'!O282="No data","x",ROUND(IF('Indicator Data'!O282&gt;E$334,10,IF('Indicator Data'!O282&lt;E$333,0,10-(E$334-'Indicator Data'!O282)/(E$334-E$333)*10)),1))</f>
        <v>4.9000000000000004</v>
      </c>
      <c r="F279" s="73">
        <f>IF('Indicator Data'!P282="No data","x",ROUND(IF('Indicator Data'!P282^2&gt;F$334,10,IF('Indicator Data'!P282^2&lt;F$333,0,10-(F$334-'Indicator Data'!P282^2)/(F$334-F$333)*10)),1))</f>
        <v>3</v>
      </c>
      <c r="G279" s="81">
        <f>IF('Indicator Data'!Q282="No data","x",ROUND(IF('Indicator Data'!Q282^2&gt;G$334,10,IF('Indicator Data'!Q282^2&lt;G$333,0,10-(G$334-'Indicator Data'!Q282^2)/(G$334-G$333)*10)),1))</f>
        <v>5.2</v>
      </c>
      <c r="H279" s="81">
        <f>IF('Indicator Data'!R282="No data","x",ROUND(IF('Indicator Data'!R282&gt;H$334,10,IF('Indicator Data'!R282&lt;H$333,0,10-(H$334-'Indicator Data'!R282)/(H$334-H$333)*10)),1))</f>
        <v>2.8</v>
      </c>
      <c r="I279" s="73">
        <f t="shared" si="56"/>
        <v>4</v>
      </c>
      <c r="J279" s="73">
        <v>7.6</v>
      </c>
      <c r="K279" s="73">
        <v>8.1</v>
      </c>
      <c r="L279" s="75">
        <f t="shared" si="57"/>
        <v>5.9</v>
      </c>
      <c r="M279" s="72">
        <f>IF('Indicator Data'!U282="No data","x",ROUND(IF('Indicator Data'!U282&gt;M$334,0,IF('Indicator Data'!U282&lt;M$333,10,(M$334-'Indicator Data'!U282)/(M$334-M$333)*10)),1))</f>
        <v>3.1</v>
      </c>
      <c r="N279" s="72">
        <v>3.2</v>
      </c>
      <c r="O279" s="72">
        <v>0.71</v>
      </c>
      <c r="P279" s="75">
        <f t="shared" si="58"/>
        <v>2.4</v>
      </c>
      <c r="Q279" s="72">
        <f>IF('Indicator Data'!X282="No data","x",ROUND(IF('Indicator Data'!X282&gt;Q$334,10,IF('Indicator Data'!X282&lt;Q$333,0,10-(Q$334-'Indicator Data'!X282)/(Q$334-Q$333)*10)),1))</f>
        <v>6.4</v>
      </c>
      <c r="R279" s="75">
        <f t="shared" si="59"/>
        <v>6.4</v>
      </c>
      <c r="S279" s="76">
        <f t="shared" si="60"/>
        <v>5.2</v>
      </c>
      <c r="T279" s="77">
        <f>IF(AND('Indicator Data'!AC282="No data",'Indicator Data'!AD282="No data",'Indicator Data'!AE282="No data",'Indicator Data'!AF282="No data"),0,SUM('Indicator Data'!AC282:AF282)/100)</f>
        <v>91.79</v>
      </c>
      <c r="U279" s="72">
        <f t="shared" si="61"/>
        <v>10</v>
      </c>
      <c r="V279" s="78">
        <f>IF('Indicator Data'!BF282="No data","x",T279*100/'Indicator Data'!BF282)</f>
        <v>0.18203994208991928</v>
      </c>
      <c r="W279" s="72">
        <f t="shared" si="62"/>
        <v>10</v>
      </c>
      <c r="X279" s="79">
        <f t="shared" si="63"/>
        <v>10</v>
      </c>
      <c r="Y279" s="72">
        <f>IF('Indicator Data'!AK282="x","x",ROUND((PERCENTRANK('Indicator Data'!$AK$6:$AK$335,'Indicator Data'!AK282,2)*10),1))</f>
        <v>8.4</v>
      </c>
      <c r="Z279" s="72">
        <f>IF('Indicator Data'!AJ282="x","x",ROUND((PERCENTRANK('Indicator Data'!$AJ$6:$AJ$335,'Indicator Data'!AJ282,2)*10),1))</f>
        <v>8.6</v>
      </c>
      <c r="AA279" s="75">
        <f t="shared" si="64"/>
        <v>8.5</v>
      </c>
      <c r="AB279" s="72">
        <f>IF('Indicator Data'!Y282="No data","x",ROUND(IF('Indicator Data'!Y282&gt;AB$334,10,IF('Indicator Data'!Y282&lt;AB$333,0,10-(AB$334-'Indicator Data'!Y282)/(AB$334-AB$333)*10)),1))</f>
        <v>3.9</v>
      </c>
      <c r="AC279" s="72">
        <f>IF('Indicator Data'!AB282="No data","x",ROUND(IF('Indicator Data'!AB282&gt;AC$334,10,IF('Indicator Data'!AB282&lt;AC$333,0,10-(AC$334-'Indicator Data'!AB282)/(AC$334-AC$333)*10)),1))</f>
        <v>8.3000000000000007</v>
      </c>
      <c r="AD279" s="72">
        <f>IF('Indicator Data'!AG282="No data","x",ROUND(IF('Indicator Data'!AG282&gt;AD$334,10,IF('Indicator Data'!AG282&lt;AD$333,0,10-(AD$334-'Indicator Data'!AG282)/(AD$334-AD$333)*10)),1))</f>
        <v>3.4</v>
      </c>
      <c r="AE279" s="75">
        <f t="shared" si="65"/>
        <v>5.2</v>
      </c>
      <c r="AF279" s="72">
        <f>IF('Indicator Data'!AM282="No data","x",ROUND(IF('Indicator Data'!AM282&gt;AF$334,10,IF('Indicator Data'!AM282&lt;AF$333,0,10-(AF$334-'Indicator Data'!AM282)/(AF$334-AF$333)*10)),1))</f>
        <v>5.9</v>
      </c>
      <c r="AG279" s="72">
        <f>IF('Indicator Data'!AN282="No data","x",ROUND(IF('Indicator Data'!AN282&gt;AG$334,0,IF('Indicator Data'!AN282&lt;AG$333,10,(AG$334-'Indicator Data'!AN282)/(AG$334-AG$333)*10)),1))</f>
        <v>4.5</v>
      </c>
      <c r="AH279" s="75">
        <f t="shared" si="66"/>
        <v>5.2</v>
      </c>
      <c r="AI279" s="72">
        <f>IF('Indicator Data'!AP282="No data","x",ROUND(IF('Indicator Data'!AP282&gt;AI$334,10,IF('Indicator Data'!AP282&lt;AI$333,0,10-(AI$334-'Indicator Data'!AP282)/(AI$334-AI$333)*10)),1))</f>
        <v>4.9000000000000004</v>
      </c>
      <c r="AJ279" s="72">
        <f>IF('Indicator Data'!AR282="No data","x",ROUND(IF('Indicator Data'!AR282&gt;$AJ$334,10,IF('Indicator Data'!AR282&lt;$AJ$333,0,10-($AJ$334-'Indicator Data'!AR282)/($AJ$334-$AJ$333)*10)),1))</f>
        <v>6.3</v>
      </c>
      <c r="AK279" s="75">
        <f t="shared" si="67"/>
        <v>5.6</v>
      </c>
      <c r="AL279" s="79">
        <f t="shared" si="69"/>
        <v>6.4</v>
      </c>
      <c r="AM279" s="80">
        <f t="shared" si="68"/>
        <v>8.8000000000000007</v>
      </c>
    </row>
    <row r="280" spans="1:39" ht="15.75" customHeight="1" x14ac:dyDescent="0.25">
      <c r="A280" s="47" t="s">
        <v>645</v>
      </c>
      <c r="B280" s="47" t="s">
        <v>670</v>
      </c>
      <c r="C280" s="47" t="s">
        <v>678</v>
      </c>
      <c r="D280" s="47" t="s">
        <v>679</v>
      </c>
      <c r="E280" s="72">
        <f>IF('Indicator Data'!O283="No data","x",ROUND(IF('Indicator Data'!O283&gt;E$334,10,IF('Indicator Data'!O283&lt;E$333,0,10-(E$334-'Indicator Data'!O283)/(E$334-E$333)*10)),1))</f>
        <v>6.4</v>
      </c>
      <c r="F280" s="73">
        <f>IF('Indicator Data'!P283="No data","x",ROUND(IF('Indicator Data'!P283^2&gt;F$334,10,IF('Indicator Data'!P283^2&lt;F$333,0,10-(F$334-'Indicator Data'!P283^2)/(F$334-F$333)*10)),1))</f>
        <v>7.6</v>
      </c>
      <c r="G280" s="81">
        <f>IF('Indicator Data'!Q283="No data","x",ROUND(IF('Indicator Data'!Q283^2&gt;G$334,10,IF('Indicator Data'!Q283^2&lt;G$333,0,10-(G$334-'Indicator Data'!Q283^2)/(G$334-G$333)*10)),1))</f>
        <v>8.1999999999999993</v>
      </c>
      <c r="H280" s="81">
        <f>IF('Indicator Data'!R283="No data","x",ROUND(IF('Indicator Data'!R283&gt;H$334,10,IF('Indicator Data'!R283&lt;H$333,0,10-(H$334-'Indicator Data'!R283)/(H$334-H$333)*10)),1))</f>
        <v>1.9</v>
      </c>
      <c r="I280" s="73">
        <f t="shared" si="56"/>
        <v>5.0999999999999996</v>
      </c>
      <c r="J280" s="73">
        <v>9.5</v>
      </c>
      <c r="K280" s="73">
        <v>10</v>
      </c>
      <c r="L280" s="75">
        <f t="shared" si="57"/>
        <v>8.3000000000000007</v>
      </c>
      <c r="M280" s="72">
        <f>IF('Indicator Data'!U283="No data","x",ROUND(IF('Indicator Data'!U283&gt;M$334,0,IF('Indicator Data'!U283&lt;M$333,10,(M$334-'Indicator Data'!U283)/(M$334-M$333)*10)),1))</f>
        <v>0</v>
      </c>
      <c r="N280" s="72">
        <v>0.7</v>
      </c>
      <c r="O280" s="72">
        <v>0.54</v>
      </c>
      <c r="P280" s="75">
        <f t="shared" si="58"/>
        <v>0.4</v>
      </c>
      <c r="Q280" s="72">
        <f>IF('Indicator Data'!X283="No data","x",ROUND(IF('Indicator Data'!X283&gt;Q$334,10,IF('Indicator Data'!X283&lt;Q$333,0,10-(Q$334-'Indicator Data'!X283)/(Q$334-Q$333)*10)),1))</f>
        <v>6.6</v>
      </c>
      <c r="R280" s="75">
        <f t="shared" si="59"/>
        <v>6.6</v>
      </c>
      <c r="S280" s="76">
        <f t="shared" si="60"/>
        <v>5.9</v>
      </c>
      <c r="T280" s="77">
        <f>IF(AND('Indicator Data'!AC283="No data",'Indicator Data'!AD283="No data",'Indicator Data'!AE283="No data",'Indicator Data'!AF283="No data"),0,SUM('Indicator Data'!AC283:AF283)/100)</f>
        <v>1.75</v>
      </c>
      <c r="U280" s="72">
        <f t="shared" si="61"/>
        <v>7.5</v>
      </c>
      <c r="V280" s="78">
        <f>IF('Indicator Data'!BF283="No data","x",T280*100/'Indicator Data'!BF283)</f>
        <v>2.4236884383136668E-3</v>
      </c>
      <c r="W280" s="72">
        <f t="shared" si="62"/>
        <v>4</v>
      </c>
      <c r="X280" s="79">
        <f t="shared" si="63"/>
        <v>5.8</v>
      </c>
      <c r="Y280" s="72">
        <f>IF('Indicator Data'!AK283="x","x",ROUND((PERCENTRANK('Indicator Data'!$AK$6:$AK$335,'Indicator Data'!AK283,2)*10),1))</f>
        <v>7.5</v>
      </c>
      <c r="Z280" s="72">
        <f>IF('Indicator Data'!AJ283="x","x",ROUND((PERCENTRANK('Indicator Data'!$AJ$6:$AJ$335,'Indicator Data'!AJ283,2)*10),1))</f>
        <v>7.8</v>
      </c>
      <c r="AA280" s="75">
        <f t="shared" si="64"/>
        <v>7.7</v>
      </c>
      <c r="AB280" s="72">
        <f>IF('Indicator Data'!Y283="No data","x",ROUND(IF('Indicator Data'!Y283&gt;AB$334,10,IF('Indicator Data'!Y283&lt;AB$333,0,10-(AB$334-'Indicator Data'!Y283)/(AB$334-AB$333)*10)),1))</f>
        <v>5.2</v>
      </c>
      <c r="AC280" s="72">
        <f>IF('Indicator Data'!AB283="No data","x",ROUND(IF('Indicator Data'!AB283&gt;AC$334,10,IF('Indicator Data'!AB283&lt;AC$333,0,10-(AC$334-'Indicator Data'!AB283)/(AC$334-AC$333)*10)),1))</f>
        <v>5.8</v>
      </c>
      <c r="AD280" s="72">
        <f>IF('Indicator Data'!AG283="No data","x",ROUND(IF('Indicator Data'!AG283&gt;AD$334,10,IF('Indicator Data'!AG283&lt;AD$333,0,10-(AD$334-'Indicator Data'!AG283)/(AD$334-AD$333)*10)),1))</f>
        <v>3.2</v>
      </c>
      <c r="AE280" s="75">
        <f t="shared" si="65"/>
        <v>4.7</v>
      </c>
      <c r="AF280" s="72">
        <f>IF('Indicator Data'!AM283="No data","x",ROUND(IF('Indicator Data'!AM283&gt;AF$334,10,IF('Indicator Data'!AM283&lt;AF$333,0,10-(AF$334-'Indicator Data'!AM283)/(AF$334-AF$333)*10)),1))</f>
        <v>3</v>
      </c>
      <c r="AG280" s="72">
        <f>IF('Indicator Data'!AN283="No data","x",ROUND(IF('Indicator Data'!AN283&gt;AG$334,0,IF('Indicator Data'!AN283&lt;AG$333,10,(AG$334-'Indicator Data'!AN283)/(AG$334-AG$333)*10)),1))</f>
        <v>5.2</v>
      </c>
      <c r="AH280" s="75">
        <f t="shared" si="66"/>
        <v>4.0999999999999996</v>
      </c>
      <c r="AI280" s="72">
        <f>IF('Indicator Data'!AP283="No data","x",ROUND(IF('Indicator Data'!AP283&gt;AI$334,10,IF('Indicator Data'!AP283&lt;AI$333,0,10-(AI$334-'Indicator Data'!AP283)/(AI$334-AI$333)*10)),1))</f>
        <v>4.5999999999999996</v>
      </c>
      <c r="AJ280" s="72">
        <f>IF('Indicator Data'!AR283="No data","x",ROUND(IF('Indicator Data'!AR283&gt;$AJ$334,10,IF('Indicator Data'!AR283&lt;$AJ$333,0,10-($AJ$334-'Indicator Data'!AR283)/($AJ$334-$AJ$333)*10)),1))</f>
        <v>2.5</v>
      </c>
      <c r="AK280" s="75">
        <f t="shared" si="67"/>
        <v>3.6</v>
      </c>
      <c r="AL280" s="79">
        <f t="shared" si="69"/>
        <v>5.3</v>
      </c>
      <c r="AM280" s="80">
        <f t="shared" si="68"/>
        <v>5.6</v>
      </c>
    </row>
    <row r="281" spans="1:39" ht="15.75" customHeight="1" x14ac:dyDescent="0.25">
      <c r="A281" s="47" t="s">
        <v>645</v>
      </c>
      <c r="B281" s="47" t="s">
        <v>680</v>
      </c>
      <c r="C281" s="47" t="s">
        <v>680</v>
      </c>
      <c r="D281" s="47" t="s">
        <v>681</v>
      </c>
      <c r="E281" s="72">
        <f>IF('Indicator Data'!O284="No data","x",ROUND(IF('Indicator Data'!O284&gt;E$334,10,IF('Indicator Data'!O284&lt;E$333,0,10-(E$334-'Indicator Data'!O284)/(E$334-E$333)*10)),1))</f>
        <v>4.5</v>
      </c>
      <c r="F281" s="73">
        <f>IF('Indicator Data'!P284="No data","x",ROUND(IF('Indicator Data'!P284^2&gt;F$334,10,IF('Indicator Data'!P284^2&lt;F$333,0,10-(F$334-'Indicator Data'!P284^2)/(F$334-F$333)*10)),1))</f>
        <v>10</v>
      </c>
      <c r="G281" s="81">
        <f>IF('Indicator Data'!Q284="No data","x",ROUND(IF('Indicator Data'!Q284^2&gt;G$334,10,IF('Indicator Data'!Q284^2&lt;G$333,0,10-(G$334-'Indicator Data'!Q284^2)/(G$334-G$333)*10)),1))</f>
        <v>8</v>
      </c>
      <c r="H281" s="81">
        <f>IF('Indicator Data'!R284="No data","x",ROUND(IF('Indicator Data'!R284&gt;H$334,10,IF('Indicator Data'!R284&lt;H$333,0,10-(H$334-'Indicator Data'!R284)/(H$334-H$333)*10)),1))</f>
        <v>8.5</v>
      </c>
      <c r="I281" s="73">
        <f t="shared" si="56"/>
        <v>8.3000000000000007</v>
      </c>
      <c r="J281" s="73">
        <v>4.9000000000000004</v>
      </c>
      <c r="K281" s="73">
        <v>5.7</v>
      </c>
      <c r="L281" s="75">
        <f t="shared" si="57"/>
        <v>7.4</v>
      </c>
      <c r="M281" s="72">
        <f>IF('Indicator Data'!U284="No data","x",ROUND(IF('Indicator Data'!U284&gt;M$334,0,IF('Indicator Data'!U284&lt;M$333,10,(M$334-'Indicator Data'!U284)/(M$334-M$333)*10)),1))</f>
        <v>5.4</v>
      </c>
      <c r="N281" s="72">
        <v>4.5</v>
      </c>
      <c r="O281" s="72">
        <v>1.35</v>
      </c>
      <c r="P281" s="75">
        <f t="shared" si="58"/>
        <v>3.9</v>
      </c>
      <c r="Q281" s="72">
        <f>IF('Indicator Data'!X284="No data","x",ROUND(IF('Indicator Data'!X284&gt;Q$334,10,IF('Indicator Data'!X284&lt;Q$333,0,10-(Q$334-'Indicator Data'!X284)/(Q$334-Q$333)*10)),1))</f>
        <v>5.2</v>
      </c>
      <c r="R281" s="75">
        <f t="shared" si="59"/>
        <v>5.2</v>
      </c>
      <c r="S281" s="76">
        <f t="shared" si="60"/>
        <v>6</v>
      </c>
      <c r="T281" s="77">
        <f>IF(AND('Indicator Data'!AC284="No data",'Indicator Data'!AD284="No data",'Indicator Data'!AE284="No data",'Indicator Data'!AF284="No data"),0,SUM('Indicator Data'!AC284:AF284)/100)</f>
        <v>0</v>
      </c>
      <c r="U281" s="72">
        <f t="shared" si="61"/>
        <v>0</v>
      </c>
      <c r="V281" s="78">
        <f>IF('Indicator Data'!BF284="No data","x",T281*100/'Indicator Data'!BF284)</f>
        <v>0</v>
      </c>
      <c r="W281" s="72">
        <f t="shared" si="62"/>
        <v>0</v>
      </c>
      <c r="X281" s="79">
        <f t="shared" si="63"/>
        <v>0</v>
      </c>
      <c r="Y281" s="72">
        <f>IF('Indicator Data'!AK284="x","x",ROUND((PERCENTRANK('Indicator Data'!$AK$6:$AK$335,'Indicator Data'!AK284,2)*10),1))</f>
        <v>5.5</v>
      </c>
      <c r="Z281" s="72">
        <f>IF('Indicator Data'!AJ284="x","x",ROUND((PERCENTRANK('Indicator Data'!$AJ$6:$AJ$335,'Indicator Data'!AJ284,2)*10),1))</f>
        <v>5.5</v>
      </c>
      <c r="AA281" s="75">
        <f t="shared" si="64"/>
        <v>5.5</v>
      </c>
      <c r="AB281" s="72">
        <f>IF('Indicator Data'!Y284="No data","x",ROUND(IF('Indicator Data'!Y284&gt;AB$334,10,IF('Indicator Data'!Y284&lt;AB$333,0,10-(AB$334-'Indicator Data'!Y284)/(AB$334-AB$333)*10)),1))</f>
        <v>4.4000000000000004</v>
      </c>
      <c r="AC281" s="72">
        <f>IF('Indicator Data'!AB284="No data","x",ROUND(IF('Indicator Data'!AB284&gt;AC$334,10,IF('Indicator Data'!AB284&lt;AC$333,0,10-(AC$334-'Indicator Data'!AB284)/(AC$334-AC$333)*10)),1))</f>
        <v>6.7</v>
      </c>
      <c r="AD281" s="72">
        <f>IF('Indicator Data'!AG284="No data","x",ROUND(IF('Indicator Data'!AG284&gt;AD$334,10,IF('Indicator Data'!AG284&lt;AD$333,0,10-(AD$334-'Indicator Data'!AG284)/(AD$334-AD$333)*10)),1))</f>
        <v>3.6</v>
      </c>
      <c r="AE281" s="75">
        <f t="shared" si="65"/>
        <v>4.9000000000000004</v>
      </c>
      <c r="AF281" s="72">
        <f>IF('Indicator Data'!AM284="No data","x",ROUND(IF('Indicator Data'!AM284&gt;AF$334,10,IF('Indicator Data'!AM284&lt;AF$333,0,10-(AF$334-'Indicator Data'!AM284)/(AF$334-AF$333)*10)),1))</f>
        <v>4.9000000000000004</v>
      </c>
      <c r="AG281" s="72">
        <f>IF('Indicator Data'!AN284="No data","x",ROUND(IF('Indicator Data'!AN284&gt;AG$334,0,IF('Indicator Data'!AN284&lt;AG$333,10,(AG$334-'Indicator Data'!AN284)/(AG$334-AG$333)*10)),1))</f>
        <v>1.3</v>
      </c>
      <c r="AH281" s="75">
        <f t="shared" si="66"/>
        <v>3.1</v>
      </c>
      <c r="AI281" s="72">
        <f>IF('Indicator Data'!AP284="No data","x",ROUND(IF('Indicator Data'!AP284&gt;AI$334,10,IF('Indicator Data'!AP284&lt;AI$333,0,10-(AI$334-'Indicator Data'!AP284)/(AI$334-AI$333)*10)),1))</f>
        <v>6.1</v>
      </c>
      <c r="AJ281" s="72">
        <f>IF('Indicator Data'!AR284="No data","x",ROUND(IF('Indicator Data'!AR284&gt;$AJ$334,10,IF('Indicator Data'!AR284&lt;$AJ$333,0,10-($AJ$334-'Indicator Data'!AR284)/($AJ$334-$AJ$333)*10)),1))</f>
        <v>4.9000000000000004</v>
      </c>
      <c r="AK281" s="75">
        <f t="shared" si="67"/>
        <v>5.5</v>
      </c>
      <c r="AL281" s="79">
        <f t="shared" si="69"/>
        <v>4.8</v>
      </c>
      <c r="AM281" s="80">
        <f t="shared" si="68"/>
        <v>2.7</v>
      </c>
    </row>
    <row r="282" spans="1:39" ht="15.75" customHeight="1" x14ac:dyDescent="0.25">
      <c r="A282" s="47" t="s">
        <v>645</v>
      </c>
      <c r="B282" s="47" t="s">
        <v>680</v>
      </c>
      <c r="C282" s="47" t="s">
        <v>682</v>
      </c>
      <c r="D282" s="47" t="s">
        <v>683</v>
      </c>
      <c r="E282" s="72">
        <f>IF('Indicator Data'!O285="No data","x",ROUND(IF('Indicator Data'!O285&gt;E$334,10,IF('Indicator Data'!O285&lt;E$333,0,10-(E$334-'Indicator Data'!O285)/(E$334-E$333)*10)),1))</f>
        <v>2.9</v>
      </c>
      <c r="F282" s="73">
        <f>IF('Indicator Data'!P285="No data","x",ROUND(IF('Indicator Data'!P285^2&gt;F$334,10,IF('Indicator Data'!P285^2&lt;F$333,0,10-(F$334-'Indicator Data'!P285^2)/(F$334-F$333)*10)),1))</f>
        <v>10</v>
      </c>
      <c r="G282" s="81">
        <f>IF('Indicator Data'!Q285="No data","x",ROUND(IF('Indicator Data'!Q285^2&gt;G$334,10,IF('Indicator Data'!Q285^2&lt;G$333,0,10-(G$334-'Indicator Data'!Q285^2)/(G$334-G$333)*10)),1))</f>
        <v>8.6</v>
      </c>
      <c r="H282" s="81">
        <f>IF('Indicator Data'!R285="No data","x",ROUND(IF('Indicator Data'!R285&gt;H$334,10,IF('Indicator Data'!R285&lt;H$333,0,10-(H$334-'Indicator Data'!R285)/(H$334-H$333)*10)),1))</f>
        <v>8.3000000000000007</v>
      </c>
      <c r="I282" s="73">
        <f t="shared" si="56"/>
        <v>8.5</v>
      </c>
      <c r="J282" s="73">
        <v>1.5</v>
      </c>
      <c r="K282" s="73">
        <v>1.7</v>
      </c>
      <c r="L282" s="75">
        <f t="shared" si="57"/>
        <v>6.5</v>
      </c>
      <c r="M282" s="72">
        <f>IF('Indicator Data'!U285="No data","x",ROUND(IF('Indicator Data'!U285&gt;M$334,0,IF('Indicator Data'!U285&lt;M$333,10,(M$334-'Indicator Data'!U285)/(M$334-M$333)*10)),1))</f>
        <v>5.2</v>
      </c>
      <c r="N282" s="72">
        <v>2.8</v>
      </c>
      <c r="O282" s="72">
        <v>0.98</v>
      </c>
      <c r="P282" s="75">
        <f t="shared" si="58"/>
        <v>3.2</v>
      </c>
      <c r="Q282" s="72">
        <f>IF('Indicator Data'!X285="No data","x",ROUND(IF('Indicator Data'!X285&gt;Q$334,10,IF('Indicator Data'!X285&lt;Q$333,0,10-(Q$334-'Indicator Data'!X285)/(Q$334-Q$333)*10)),1))</f>
        <v>4.4000000000000004</v>
      </c>
      <c r="R282" s="75">
        <f t="shared" si="59"/>
        <v>4.4000000000000004</v>
      </c>
      <c r="S282" s="76">
        <f t="shared" si="60"/>
        <v>5.2</v>
      </c>
      <c r="T282" s="77">
        <f>IF(AND('Indicator Data'!AC285="No data",'Indicator Data'!AD285="No data",'Indicator Data'!AE285="No data",'Indicator Data'!AF285="No data"),0,SUM('Indicator Data'!AC285:AF285)/100)</f>
        <v>0</v>
      </c>
      <c r="U282" s="72">
        <f t="shared" si="61"/>
        <v>0</v>
      </c>
      <c r="V282" s="78">
        <f>IF('Indicator Data'!BF285="No data","x",T282*100/'Indicator Data'!BF285)</f>
        <v>0</v>
      </c>
      <c r="W282" s="72">
        <f t="shared" si="62"/>
        <v>0</v>
      </c>
      <c r="X282" s="79">
        <f t="shared" si="63"/>
        <v>0</v>
      </c>
      <c r="Y282" s="72">
        <f>IF('Indicator Data'!AK285="x","x",ROUND((PERCENTRANK('Indicator Data'!$AK$6:$AK$335,'Indicator Data'!AK285,2)*10),1))</f>
        <v>2.8</v>
      </c>
      <c r="Z282" s="72">
        <f>IF('Indicator Data'!AJ285="x","x",ROUND((PERCENTRANK('Indicator Data'!$AJ$6:$AJ$335,'Indicator Data'!AJ285,2)*10),1))</f>
        <v>2.9</v>
      </c>
      <c r="AA282" s="75">
        <f t="shared" si="64"/>
        <v>2.9</v>
      </c>
      <c r="AB282" s="72">
        <f>IF('Indicator Data'!Y285="No data","x",ROUND(IF('Indicator Data'!Y285&gt;AB$334,10,IF('Indicator Data'!Y285&lt;AB$333,0,10-(AB$334-'Indicator Data'!Y285)/(AB$334-AB$333)*10)),1))</f>
        <v>4.4000000000000004</v>
      </c>
      <c r="AC282" s="72">
        <f>IF('Indicator Data'!AB285="No data","x",ROUND(IF('Indicator Data'!AB285&gt;AC$334,10,IF('Indicator Data'!AB285&lt;AC$333,0,10-(AC$334-'Indicator Data'!AB285)/(AC$334-AC$333)*10)),1))</f>
        <v>7.2</v>
      </c>
      <c r="AD282" s="72">
        <f>IF('Indicator Data'!AG285="No data","x",ROUND(IF('Indicator Data'!AG285&gt;AD$334,10,IF('Indicator Data'!AG285&lt;AD$333,0,10-(AD$334-'Indicator Data'!AG285)/(AD$334-AD$333)*10)),1))</f>
        <v>6.3</v>
      </c>
      <c r="AE282" s="75">
        <f t="shared" si="65"/>
        <v>6</v>
      </c>
      <c r="AF282" s="72">
        <f>IF('Indicator Data'!AM285="No data","x",ROUND(IF('Indicator Data'!AM285&gt;AF$334,10,IF('Indicator Data'!AM285&lt;AF$333,0,10-(AF$334-'Indicator Data'!AM285)/(AF$334-AF$333)*10)),1))</f>
        <v>2.9</v>
      </c>
      <c r="AG282" s="72">
        <f>IF('Indicator Data'!AN285="No data","x",ROUND(IF('Indicator Data'!AN285&gt;AG$334,0,IF('Indicator Data'!AN285&lt;AG$333,10,(AG$334-'Indicator Data'!AN285)/(AG$334-AG$333)*10)),1))</f>
        <v>0.9</v>
      </c>
      <c r="AH282" s="75">
        <f t="shared" si="66"/>
        <v>1.9</v>
      </c>
      <c r="AI282" s="72">
        <f>IF('Indicator Data'!AP285="No data","x",ROUND(IF('Indicator Data'!AP285&gt;AI$334,10,IF('Indicator Data'!AP285&lt;AI$333,0,10-(AI$334-'Indicator Data'!AP285)/(AI$334-AI$333)*10)),1))</f>
        <v>5.5</v>
      </c>
      <c r="AJ282" s="72">
        <f>IF('Indicator Data'!AR285="No data","x",ROUND(IF('Indicator Data'!AR285&gt;$AJ$334,10,IF('Indicator Data'!AR285&lt;$AJ$333,0,10-($AJ$334-'Indicator Data'!AR285)/($AJ$334-$AJ$333)*10)),1))</f>
        <v>2.5</v>
      </c>
      <c r="AK282" s="75">
        <f t="shared" si="67"/>
        <v>4</v>
      </c>
      <c r="AL282" s="79">
        <f t="shared" si="69"/>
        <v>3.9</v>
      </c>
      <c r="AM282" s="80">
        <f t="shared" si="68"/>
        <v>2.2000000000000002</v>
      </c>
    </row>
    <row r="283" spans="1:39" ht="15.75" customHeight="1" x14ac:dyDescent="0.25">
      <c r="A283" s="47" t="s">
        <v>645</v>
      </c>
      <c r="B283" s="47" t="s">
        <v>670</v>
      </c>
      <c r="C283" s="47" t="s">
        <v>684</v>
      </c>
      <c r="D283" s="47" t="s">
        <v>685</v>
      </c>
      <c r="E283" s="72">
        <f>IF('Indicator Data'!O286="No data","x",ROUND(IF('Indicator Data'!O286&gt;E$334,10,IF('Indicator Data'!O286&lt;E$333,0,10-(E$334-'Indicator Data'!O286)/(E$334-E$333)*10)),1))</f>
        <v>8.5</v>
      </c>
      <c r="F283" s="73">
        <f>IF('Indicator Data'!P286="No data","x",ROUND(IF('Indicator Data'!P286^2&gt;F$334,10,IF('Indicator Data'!P286^2&lt;F$333,0,10-(F$334-'Indicator Data'!P286^2)/(F$334-F$333)*10)),1))</f>
        <v>8.9</v>
      </c>
      <c r="G283" s="81">
        <f>IF('Indicator Data'!Q286="No data","x",ROUND(IF('Indicator Data'!Q286^2&gt;G$334,10,IF('Indicator Data'!Q286^2&lt;G$333,0,10-(G$334-'Indicator Data'!Q286^2)/(G$334-G$333)*10)),1))</f>
        <v>9</v>
      </c>
      <c r="H283" s="81">
        <f>IF('Indicator Data'!R286="No data","x",ROUND(IF('Indicator Data'!R286&gt;H$334,10,IF('Indicator Data'!R286&lt;H$333,0,10-(H$334-'Indicator Data'!R286)/(H$334-H$333)*10)),1))</f>
        <v>8.9</v>
      </c>
      <c r="I283" s="73">
        <f t="shared" si="56"/>
        <v>9</v>
      </c>
      <c r="J283" s="73">
        <v>10</v>
      </c>
      <c r="K283" s="73">
        <v>10</v>
      </c>
      <c r="L283" s="75">
        <f t="shared" si="57"/>
        <v>9.4</v>
      </c>
      <c r="M283" s="72">
        <f>IF('Indicator Data'!U286="No data","x",ROUND(IF('Indicator Data'!U286&gt;M$334,0,IF('Indicator Data'!U286&lt;M$333,10,(M$334-'Indicator Data'!U286)/(M$334-M$333)*10)),1))</f>
        <v>1.1000000000000001</v>
      </c>
      <c r="N283" s="72">
        <v>1.6</v>
      </c>
      <c r="O283" s="72">
        <v>0.52</v>
      </c>
      <c r="P283" s="75">
        <f t="shared" si="58"/>
        <v>1.1000000000000001</v>
      </c>
      <c r="Q283" s="72">
        <f>IF('Indicator Data'!X286="No data","x",ROUND(IF('Indicator Data'!X286&gt;Q$334,10,IF('Indicator Data'!X286&lt;Q$333,0,10-(Q$334-'Indicator Data'!X286)/(Q$334-Q$333)*10)),1))</f>
        <v>8.4</v>
      </c>
      <c r="R283" s="75">
        <f t="shared" si="59"/>
        <v>8.4</v>
      </c>
      <c r="S283" s="76">
        <f t="shared" si="60"/>
        <v>7.1</v>
      </c>
      <c r="T283" s="77">
        <f>IF(AND('Indicator Data'!AC286="No data",'Indicator Data'!AD286="No data",'Indicator Data'!AE286="No data",'Indicator Data'!AF286="No data"),0,SUM('Indicator Data'!AC286:AF286)/100)</f>
        <v>5.41</v>
      </c>
      <c r="U283" s="72">
        <f t="shared" si="61"/>
        <v>9.1</v>
      </c>
      <c r="V283" s="78">
        <f>IF('Indicator Data'!BF286="No data","x",T283*100/'Indicator Data'!BF286)</f>
        <v>1.4015180953861299E-2</v>
      </c>
      <c r="W283" s="72">
        <f t="shared" si="62"/>
        <v>6.1</v>
      </c>
      <c r="X283" s="79">
        <f t="shared" si="63"/>
        <v>7.6</v>
      </c>
      <c r="Y283" s="72">
        <f>IF('Indicator Data'!AK286="x","x",ROUND((PERCENTRANK('Indicator Data'!$AK$6:$AK$335,'Indicator Data'!AK286,2)*10),1))</f>
        <v>9.1999999999999993</v>
      </c>
      <c r="Z283" s="72">
        <f>IF('Indicator Data'!AJ286="x","x",ROUND((PERCENTRANK('Indicator Data'!$AJ$6:$AJ$335,'Indicator Data'!AJ286,2)*10),1))</f>
        <v>9.3000000000000007</v>
      </c>
      <c r="AA283" s="75">
        <f t="shared" si="64"/>
        <v>9.3000000000000007</v>
      </c>
      <c r="AB283" s="72">
        <f>IF('Indicator Data'!Y286="No data","x",ROUND(IF('Indicator Data'!Y286&gt;AB$334,10,IF('Indicator Data'!Y286&lt;AB$333,0,10-(AB$334-'Indicator Data'!Y286)/(AB$334-AB$333)*10)),1))</f>
        <v>4.4000000000000004</v>
      </c>
      <c r="AC283" s="72">
        <f>IF('Indicator Data'!AB286="No data","x",ROUND(IF('Indicator Data'!AB286&gt;AC$334,10,IF('Indicator Data'!AB286&lt;AC$333,0,10-(AC$334-'Indicator Data'!AB286)/(AC$334-AC$333)*10)),1))</f>
        <v>8.4</v>
      </c>
      <c r="AD283" s="72">
        <f>IF('Indicator Data'!AG286="No data","x",ROUND(IF('Indicator Data'!AG286&gt;AD$334,10,IF('Indicator Data'!AG286&lt;AD$333,0,10-(AD$334-'Indicator Data'!AG286)/(AD$334-AD$333)*10)),1))</f>
        <v>1.4</v>
      </c>
      <c r="AE283" s="75">
        <f t="shared" si="65"/>
        <v>4.7</v>
      </c>
      <c r="AF283" s="72">
        <f>IF('Indicator Data'!AM286="No data","x",ROUND(IF('Indicator Data'!AM286&gt;AF$334,10,IF('Indicator Data'!AM286&lt;AF$333,0,10-(AF$334-'Indicator Data'!AM286)/(AF$334-AF$333)*10)),1))</f>
        <v>2.9</v>
      </c>
      <c r="AG283" s="72">
        <f>IF('Indicator Data'!AN286="No data","x",ROUND(IF('Indicator Data'!AN286&gt;AG$334,0,IF('Indicator Data'!AN286&lt;AG$333,10,(AG$334-'Indicator Data'!AN286)/(AG$334-AG$333)*10)),1))</f>
        <v>7</v>
      </c>
      <c r="AH283" s="75">
        <f t="shared" si="66"/>
        <v>5</v>
      </c>
      <c r="AI283" s="72">
        <f>IF('Indicator Data'!AP286="No data","x",ROUND(IF('Indicator Data'!AP286&gt;AI$334,10,IF('Indicator Data'!AP286&lt;AI$333,0,10-(AI$334-'Indicator Data'!AP286)/(AI$334-AI$333)*10)),1))</f>
        <v>5.3</v>
      </c>
      <c r="AJ283" s="72">
        <f>IF('Indicator Data'!AR286="No data","x",ROUND(IF('Indicator Data'!AR286&gt;$AJ$334,10,IF('Indicator Data'!AR286&lt;$AJ$333,0,10-($AJ$334-'Indicator Data'!AR286)/($AJ$334-$AJ$333)*10)),1))</f>
        <v>2.9</v>
      </c>
      <c r="AK283" s="75">
        <f t="shared" si="67"/>
        <v>4.0999999999999996</v>
      </c>
      <c r="AL283" s="79">
        <f t="shared" si="69"/>
        <v>6.4</v>
      </c>
      <c r="AM283" s="80">
        <f t="shared" si="68"/>
        <v>7</v>
      </c>
    </row>
    <row r="284" spans="1:39" ht="15.75" customHeight="1" x14ac:dyDescent="0.25">
      <c r="A284" s="47" t="s">
        <v>645</v>
      </c>
      <c r="B284" s="47" t="s">
        <v>646</v>
      </c>
      <c r="C284" s="47" t="s">
        <v>686</v>
      </c>
      <c r="D284" s="47" t="s">
        <v>687</v>
      </c>
      <c r="E284" s="72">
        <f>IF('Indicator Data'!O287="No data","x",ROUND(IF('Indicator Data'!O287&gt;E$334,10,IF('Indicator Data'!O287&lt;E$333,0,10-(E$334-'Indicator Data'!O287)/(E$334-E$333)*10)),1))</f>
        <v>7.5</v>
      </c>
      <c r="F284" s="73">
        <f>IF('Indicator Data'!P287="No data","x",ROUND(IF('Indicator Data'!P287^2&gt;F$334,10,IF('Indicator Data'!P287^2&lt;F$333,0,10-(F$334-'Indicator Data'!P287^2)/(F$334-F$333)*10)),1))</f>
        <v>8.9</v>
      </c>
      <c r="G284" s="81">
        <f>IF('Indicator Data'!Q287="No data","x",ROUND(IF('Indicator Data'!Q287^2&gt;G$334,10,IF('Indicator Data'!Q287^2&lt;G$333,0,10-(G$334-'Indicator Data'!Q287^2)/(G$334-G$333)*10)),1))</f>
        <v>3.6</v>
      </c>
      <c r="H284" s="81">
        <f>IF('Indicator Data'!R287="No data","x",ROUND(IF('Indicator Data'!R287&gt;H$334,10,IF('Indicator Data'!R287&lt;H$333,0,10-(H$334-'Indicator Data'!R287)/(H$334-H$333)*10)),1))</f>
        <v>1.6</v>
      </c>
      <c r="I284" s="73">
        <f t="shared" si="56"/>
        <v>2.6</v>
      </c>
      <c r="J284" s="73">
        <v>10</v>
      </c>
      <c r="K284" s="73">
        <v>10</v>
      </c>
      <c r="L284" s="75">
        <f t="shared" si="57"/>
        <v>8.6999999999999993</v>
      </c>
      <c r="M284" s="72">
        <f>IF('Indicator Data'!U287="No data","x",ROUND(IF('Indicator Data'!U287&gt;M$334,0,IF('Indicator Data'!U287&lt;M$333,10,(M$334-'Indicator Data'!U287)/(M$334-M$333)*10)),1))</f>
        <v>2.7</v>
      </c>
      <c r="N284" s="72">
        <v>1.4</v>
      </c>
      <c r="O284" s="72">
        <v>0.52</v>
      </c>
      <c r="P284" s="75">
        <f t="shared" si="58"/>
        <v>1.6</v>
      </c>
      <c r="Q284" s="72">
        <f>IF('Indicator Data'!X287="No data","x",ROUND(IF('Indicator Data'!X287&gt;Q$334,10,IF('Indicator Data'!X287&lt;Q$333,0,10-(Q$334-'Indicator Data'!X287)/(Q$334-Q$333)*10)),1))</f>
        <v>9</v>
      </c>
      <c r="R284" s="75">
        <f t="shared" si="59"/>
        <v>9</v>
      </c>
      <c r="S284" s="76">
        <f t="shared" si="60"/>
        <v>7</v>
      </c>
      <c r="T284" s="77">
        <f>IF(AND('Indicator Data'!AC287="No data",'Indicator Data'!AD287="No data",'Indicator Data'!AE287="No data",'Indicator Data'!AF287="No data"),0,SUM('Indicator Data'!AC287:AF287)/100)</f>
        <v>0</v>
      </c>
      <c r="U284" s="72">
        <f t="shared" si="61"/>
        <v>0</v>
      </c>
      <c r="V284" s="78">
        <f>IF('Indicator Data'!BF287="No data","x",T284*100/'Indicator Data'!BF287)</f>
        <v>0</v>
      </c>
      <c r="W284" s="72">
        <f t="shared" si="62"/>
        <v>0</v>
      </c>
      <c r="X284" s="79">
        <f t="shared" si="63"/>
        <v>0</v>
      </c>
      <c r="Y284" s="72">
        <f>IF('Indicator Data'!AK287="x","x",ROUND((PERCENTRANK('Indicator Data'!$AK$6:$AK$335,'Indicator Data'!AK287,2)*10),1))</f>
        <v>1.3</v>
      </c>
      <c r="Z284" s="72">
        <f>IF('Indicator Data'!AJ287="x","x",ROUND((PERCENTRANK('Indicator Data'!$AJ$6:$AJ$335,'Indicator Data'!AJ287,2)*10),1))</f>
        <v>1.3</v>
      </c>
      <c r="AA284" s="75">
        <f t="shared" si="64"/>
        <v>1.3</v>
      </c>
      <c r="AB284" s="72">
        <f>IF('Indicator Data'!Y287="No data","x",ROUND(IF('Indicator Data'!Y287&gt;AB$334,10,IF('Indicator Data'!Y287&lt;AB$333,0,10-(AB$334-'Indicator Data'!Y287)/(AB$334-AB$333)*10)),1))</f>
        <v>6.8</v>
      </c>
      <c r="AC284" s="72">
        <f>IF('Indicator Data'!AB287="No data","x",ROUND(IF('Indicator Data'!AB287&gt;AC$334,10,IF('Indicator Data'!AB287&lt;AC$333,0,10-(AC$334-'Indicator Data'!AB287)/(AC$334-AC$333)*10)),1))</f>
        <v>10</v>
      </c>
      <c r="AD284" s="72">
        <f>IF('Indicator Data'!AG287="No data","x",ROUND(IF('Indicator Data'!AG287&gt;AD$334,10,IF('Indicator Data'!AG287&lt;AD$333,0,10-(AD$334-'Indicator Data'!AG287)/(AD$334-AD$333)*10)),1))</f>
        <v>2.2000000000000002</v>
      </c>
      <c r="AE284" s="75">
        <f t="shared" si="65"/>
        <v>6.3</v>
      </c>
      <c r="AF284" s="72">
        <f>IF('Indicator Data'!AM287="No data","x",ROUND(IF('Indicator Data'!AM287&gt;AF$334,10,IF('Indicator Data'!AM287&lt;AF$333,0,10-(AF$334-'Indicator Data'!AM287)/(AF$334-AF$333)*10)),1))</f>
        <v>2.6</v>
      </c>
      <c r="AG284" s="72">
        <f>IF('Indicator Data'!AN287="No data","x",ROUND(IF('Indicator Data'!AN287&gt;AG$334,0,IF('Indicator Data'!AN287&lt;AG$333,10,(AG$334-'Indicator Data'!AN287)/(AG$334-AG$333)*10)),1))</f>
        <v>7.4</v>
      </c>
      <c r="AH284" s="75">
        <f t="shared" si="66"/>
        <v>5</v>
      </c>
      <c r="AI284" s="72">
        <f>IF('Indicator Data'!AP287="No data","x",ROUND(IF('Indicator Data'!AP287&gt;AI$334,10,IF('Indicator Data'!AP287&lt;AI$333,0,10-(AI$334-'Indicator Data'!AP287)/(AI$334-AI$333)*10)),1))</f>
        <v>4.8</v>
      </c>
      <c r="AJ284" s="72">
        <f>IF('Indicator Data'!AR287="No data","x",ROUND(IF('Indicator Data'!AR287&gt;$AJ$334,10,IF('Indicator Data'!AR287&lt;$AJ$333,0,10-($AJ$334-'Indicator Data'!AR287)/($AJ$334-$AJ$333)*10)),1))</f>
        <v>2.5</v>
      </c>
      <c r="AK284" s="75">
        <f t="shared" si="67"/>
        <v>3.7</v>
      </c>
      <c r="AL284" s="79">
        <f t="shared" si="69"/>
        <v>4.3</v>
      </c>
      <c r="AM284" s="80">
        <f t="shared" si="68"/>
        <v>2.4</v>
      </c>
    </row>
    <row r="285" spans="1:39" ht="15.75" customHeight="1" x14ac:dyDescent="0.25">
      <c r="A285" s="47" t="s">
        <v>645</v>
      </c>
      <c r="B285" s="47" t="s">
        <v>659</v>
      </c>
      <c r="C285" s="47" t="s">
        <v>659</v>
      </c>
      <c r="D285" s="47" t="s">
        <v>688</v>
      </c>
      <c r="E285" s="72">
        <f>IF('Indicator Data'!O288="No data","x",ROUND(IF('Indicator Data'!O288&gt;E$334,10,IF('Indicator Data'!O288&lt;E$333,0,10-(E$334-'Indicator Data'!O288)/(E$334-E$333)*10)),1))</f>
        <v>6.6</v>
      </c>
      <c r="F285" s="73">
        <f>IF('Indicator Data'!P288="No data","x",ROUND(IF('Indicator Data'!P288^2&gt;F$334,10,IF('Indicator Data'!P288^2&lt;F$333,0,10-(F$334-'Indicator Data'!P288^2)/(F$334-F$333)*10)),1))</f>
        <v>6.9</v>
      </c>
      <c r="G285" s="81">
        <f>IF('Indicator Data'!Q288="No data","x",ROUND(IF('Indicator Data'!Q288^2&gt;G$334,10,IF('Indicator Data'!Q288^2&lt;G$333,0,10-(G$334-'Indicator Data'!Q288^2)/(G$334-G$333)*10)),1))</f>
        <v>2.2000000000000002</v>
      </c>
      <c r="H285" s="81">
        <f>IF('Indicator Data'!R288="No data","x",ROUND(IF('Indicator Data'!R288&gt;H$334,10,IF('Indicator Data'!R288&lt;H$333,0,10-(H$334-'Indicator Data'!R288)/(H$334-H$333)*10)),1))</f>
        <v>2.2000000000000002</v>
      </c>
      <c r="I285" s="73">
        <f t="shared" si="56"/>
        <v>2.2000000000000002</v>
      </c>
      <c r="J285" s="73">
        <v>10</v>
      </c>
      <c r="K285" s="73">
        <v>6.4</v>
      </c>
      <c r="L285" s="75">
        <f t="shared" si="57"/>
        <v>7.2</v>
      </c>
      <c r="M285" s="72">
        <f>IF('Indicator Data'!U288="No data","x",ROUND(IF('Indicator Data'!U288&gt;M$334,0,IF('Indicator Data'!U288&lt;M$333,10,(M$334-'Indicator Data'!U288)/(M$334-M$333)*10)),1))</f>
        <v>2.4</v>
      </c>
      <c r="N285" s="72">
        <v>1.9</v>
      </c>
      <c r="O285" s="72">
        <v>1.04</v>
      </c>
      <c r="P285" s="75">
        <f t="shared" si="58"/>
        <v>1.8</v>
      </c>
      <c r="Q285" s="72">
        <f>IF('Indicator Data'!X288="No data","x",ROUND(IF('Indicator Data'!X288&gt;Q$334,10,IF('Indicator Data'!X288&lt;Q$333,0,10-(Q$334-'Indicator Data'!X288)/(Q$334-Q$333)*10)),1))</f>
        <v>7.5</v>
      </c>
      <c r="R285" s="75">
        <f t="shared" si="59"/>
        <v>7.5</v>
      </c>
      <c r="S285" s="76">
        <f t="shared" si="60"/>
        <v>5.9</v>
      </c>
      <c r="T285" s="77">
        <f>IF(AND('Indicator Data'!AC288="No data",'Indicator Data'!AD288="No data",'Indicator Data'!AE288="No data",'Indicator Data'!AF288="No data"),0,SUM('Indicator Data'!AC288:AF288)/100)</f>
        <v>0</v>
      </c>
      <c r="U285" s="72">
        <f t="shared" si="61"/>
        <v>0</v>
      </c>
      <c r="V285" s="78">
        <f>IF('Indicator Data'!BF288="No data","x",T285*100/'Indicator Data'!BF288)</f>
        <v>0</v>
      </c>
      <c r="W285" s="72">
        <f t="shared" si="62"/>
        <v>0</v>
      </c>
      <c r="X285" s="79">
        <f t="shared" si="63"/>
        <v>0</v>
      </c>
      <c r="Y285" s="72">
        <f>IF('Indicator Data'!AK288="x","x",ROUND((PERCENTRANK('Indicator Data'!$AK$6:$AK$335,'Indicator Data'!AK288,2)*10),1))</f>
        <v>1.6</v>
      </c>
      <c r="Z285" s="72">
        <f>IF('Indicator Data'!AJ288="x","x",ROUND((PERCENTRANK('Indicator Data'!$AJ$6:$AJ$335,'Indicator Data'!AJ288,2)*10),1))</f>
        <v>1.6</v>
      </c>
      <c r="AA285" s="75">
        <f t="shared" si="64"/>
        <v>1.6</v>
      </c>
      <c r="AB285" s="72">
        <f>IF('Indicator Data'!Y288="No data","x",ROUND(IF('Indicator Data'!Y288&gt;AB$334,10,IF('Indicator Data'!Y288&lt;AB$333,0,10-(AB$334-'Indicator Data'!Y288)/(AB$334-AB$333)*10)),1))</f>
        <v>7</v>
      </c>
      <c r="AC285" s="72">
        <f>IF('Indicator Data'!AB288="No data","x",ROUND(IF('Indicator Data'!AB288&gt;AC$334,10,IF('Indicator Data'!AB288&lt;AC$333,0,10-(AC$334-'Indicator Data'!AB288)/(AC$334-AC$333)*10)),1))</f>
        <v>10</v>
      </c>
      <c r="AD285" s="72">
        <f>IF('Indicator Data'!AG288="No data","x",ROUND(IF('Indicator Data'!AG288&gt;AD$334,10,IF('Indicator Data'!AG288&lt;AD$333,0,10-(AD$334-'Indicator Data'!AG288)/(AD$334-AD$333)*10)),1))</f>
        <v>1.7</v>
      </c>
      <c r="AE285" s="75">
        <f t="shared" si="65"/>
        <v>6.2</v>
      </c>
      <c r="AF285" s="72">
        <f>IF('Indicator Data'!AM288="No data","x",ROUND(IF('Indicator Data'!AM288&gt;AF$334,10,IF('Indicator Data'!AM288&lt;AF$333,0,10-(AF$334-'Indicator Data'!AM288)/(AF$334-AF$333)*10)),1))</f>
        <v>4.3</v>
      </c>
      <c r="AG285" s="72">
        <f>IF('Indicator Data'!AN288="No data","x",ROUND(IF('Indicator Data'!AN288&gt;AG$334,0,IF('Indicator Data'!AN288&lt;AG$333,10,(AG$334-'Indicator Data'!AN288)/(AG$334-AG$333)*10)),1))</f>
        <v>7.8</v>
      </c>
      <c r="AH285" s="75">
        <f t="shared" si="66"/>
        <v>6.1</v>
      </c>
      <c r="AI285" s="72">
        <f>IF('Indicator Data'!AP288="No data","x",ROUND(IF('Indicator Data'!AP288&gt;AI$334,10,IF('Indicator Data'!AP288&lt;AI$333,0,10-(AI$334-'Indicator Data'!AP288)/(AI$334-AI$333)*10)),1))</f>
        <v>3.7</v>
      </c>
      <c r="AJ285" s="72">
        <f>IF('Indicator Data'!AR288="No data","x",ROUND(IF('Indicator Data'!AR288&gt;$AJ$334,10,IF('Indicator Data'!AR288&lt;$AJ$333,0,10-($AJ$334-'Indicator Data'!AR288)/($AJ$334-$AJ$333)*10)),1))</f>
        <v>2</v>
      </c>
      <c r="AK285" s="75">
        <f t="shared" si="67"/>
        <v>2.9</v>
      </c>
      <c r="AL285" s="79">
        <f t="shared" si="69"/>
        <v>4.5</v>
      </c>
      <c r="AM285" s="80">
        <f t="shared" si="68"/>
        <v>2.5</v>
      </c>
    </row>
    <row r="286" spans="1:39" ht="15.75" customHeight="1" x14ac:dyDescent="0.25">
      <c r="A286" s="47" t="s">
        <v>645</v>
      </c>
      <c r="B286" s="47" t="s">
        <v>689</v>
      </c>
      <c r="C286" s="47" t="s">
        <v>689</v>
      </c>
      <c r="D286" s="47" t="s">
        <v>690</v>
      </c>
      <c r="E286" s="72">
        <f>IF('Indicator Data'!O289="No data","x",ROUND(IF('Indicator Data'!O289&gt;E$334,10,IF('Indicator Data'!O289&lt;E$333,0,10-(E$334-'Indicator Data'!O289)/(E$334-E$333)*10)),1))</f>
        <v>5.4</v>
      </c>
      <c r="F286" s="73">
        <f>IF('Indicator Data'!P289="No data","x",ROUND(IF('Indicator Data'!P289^2&gt;F$334,10,IF('Indicator Data'!P289^2&lt;F$333,0,10-(F$334-'Indicator Data'!P289^2)/(F$334-F$333)*10)),1))</f>
        <v>4</v>
      </c>
      <c r="G286" s="81">
        <f>IF('Indicator Data'!Q289="No data","x",ROUND(IF('Indicator Data'!Q289^2&gt;G$334,10,IF('Indicator Data'!Q289^2&lt;G$333,0,10-(G$334-'Indicator Data'!Q289^2)/(G$334-G$333)*10)),1))</f>
        <v>0</v>
      </c>
      <c r="H286" s="81">
        <f>IF('Indicator Data'!R289="No data","x",ROUND(IF('Indicator Data'!R289&gt;H$334,10,IF('Indicator Data'!R289&lt;H$333,0,10-(H$334-'Indicator Data'!R289)/(H$334-H$333)*10)),1))</f>
        <v>0.3</v>
      </c>
      <c r="I286" s="73">
        <f t="shared" si="56"/>
        <v>0.2</v>
      </c>
      <c r="J286" s="73">
        <v>9.3000000000000007</v>
      </c>
      <c r="K286" s="73">
        <v>8.1999999999999993</v>
      </c>
      <c r="L286" s="75">
        <f t="shared" si="57"/>
        <v>6.4</v>
      </c>
      <c r="M286" s="72">
        <f>IF('Indicator Data'!U289="No data","x",ROUND(IF('Indicator Data'!U289&gt;M$334,0,IF('Indicator Data'!U289&lt;M$333,10,(M$334-'Indicator Data'!U289)/(M$334-M$333)*10)),1))</f>
        <v>5.7</v>
      </c>
      <c r="N286" s="72">
        <v>4.3</v>
      </c>
      <c r="O286" s="72">
        <v>1.05</v>
      </c>
      <c r="P286" s="75">
        <f t="shared" si="58"/>
        <v>3.9</v>
      </c>
      <c r="Q286" s="72">
        <f>IF('Indicator Data'!X289="No data","x",ROUND(IF('Indicator Data'!X289&gt;Q$334,10,IF('Indicator Data'!X289&lt;Q$333,0,10-(Q$334-'Indicator Data'!X289)/(Q$334-Q$333)*10)),1))</f>
        <v>6</v>
      </c>
      <c r="R286" s="75">
        <f t="shared" si="59"/>
        <v>6</v>
      </c>
      <c r="S286" s="76">
        <f t="shared" si="60"/>
        <v>5.7</v>
      </c>
      <c r="T286" s="77">
        <f>IF(AND('Indicator Data'!AC289="No data",'Indicator Data'!AD289="No data",'Indicator Data'!AE289="No data",'Indicator Data'!AF289="No data"),0,SUM('Indicator Data'!AC289:AF289)/100)</f>
        <v>0</v>
      </c>
      <c r="U286" s="72">
        <f t="shared" si="61"/>
        <v>0</v>
      </c>
      <c r="V286" s="78">
        <f>IF('Indicator Data'!BF289="No data","x",T286*100/'Indicator Data'!BF289)</f>
        <v>0</v>
      </c>
      <c r="W286" s="72">
        <f t="shared" si="62"/>
        <v>0</v>
      </c>
      <c r="X286" s="79">
        <f t="shared" si="63"/>
        <v>0</v>
      </c>
      <c r="Y286" s="72">
        <f>IF('Indicator Data'!AK289="x","x",ROUND((PERCENTRANK('Indicator Data'!$AK$6:$AK$335,'Indicator Data'!AK289,2)*10),1))</f>
        <v>0</v>
      </c>
      <c r="Z286" s="72">
        <f>IF('Indicator Data'!AJ289="x","x",ROUND((PERCENTRANK('Indicator Data'!$AJ$6:$AJ$335,'Indicator Data'!AJ289,2)*10),1))</f>
        <v>0</v>
      </c>
      <c r="AA286" s="75">
        <f t="shared" si="64"/>
        <v>0</v>
      </c>
      <c r="AB286" s="72">
        <f>IF('Indicator Data'!Y289="No data","x",ROUND(IF('Indicator Data'!Y289&gt;AB$334,10,IF('Indicator Data'!Y289&lt;AB$333,0,10-(AB$334-'Indicator Data'!Y289)/(AB$334-AB$333)*10)),1))</f>
        <v>4.7</v>
      </c>
      <c r="AC286" s="72">
        <f>IF('Indicator Data'!AB289="No data","x",ROUND(IF('Indicator Data'!AB289&gt;AC$334,10,IF('Indicator Data'!AB289&lt;AC$333,0,10-(AC$334-'Indicator Data'!AB289)/(AC$334-AC$333)*10)),1))</f>
        <v>8.3000000000000007</v>
      </c>
      <c r="AD286" s="72">
        <f>IF('Indicator Data'!AG289="No data","x",ROUND(IF('Indicator Data'!AG289&gt;AD$334,10,IF('Indicator Data'!AG289&lt;AD$333,0,10-(AD$334-'Indicator Data'!AG289)/(AD$334-AD$333)*10)),1))</f>
        <v>2.8</v>
      </c>
      <c r="AE286" s="75">
        <f t="shared" si="65"/>
        <v>5.3</v>
      </c>
      <c r="AF286" s="72">
        <f>IF('Indicator Data'!AM289="No data","x",ROUND(IF('Indicator Data'!AM289&gt;AF$334,10,IF('Indicator Data'!AM289&lt;AF$333,0,10-(AF$334-'Indicator Data'!AM289)/(AF$334-AF$333)*10)),1))</f>
        <v>1.3</v>
      </c>
      <c r="AG286" s="72">
        <f>IF('Indicator Data'!AN289="No data","x",ROUND(IF('Indicator Data'!AN289&gt;AG$334,0,IF('Indicator Data'!AN289&lt;AG$333,10,(AG$334-'Indicator Data'!AN289)/(AG$334-AG$333)*10)),1))</f>
        <v>8.1</v>
      </c>
      <c r="AH286" s="75">
        <f t="shared" si="66"/>
        <v>4.7</v>
      </c>
      <c r="AI286" s="72">
        <f>IF('Indicator Data'!AP289="No data","x",ROUND(IF('Indicator Data'!AP289&gt;AI$334,10,IF('Indicator Data'!AP289&lt;AI$333,0,10-(AI$334-'Indicator Data'!AP289)/(AI$334-AI$333)*10)),1))</f>
        <v>6.7</v>
      </c>
      <c r="AJ286" s="72">
        <f>IF('Indicator Data'!AR289="No data","x",ROUND(IF('Indicator Data'!AR289&gt;$AJ$334,10,IF('Indicator Data'!AR289&lt;$AJ$333,0,10-($AJ$334-'Indicator Data'!AR289)/($AJ$334-$AJ$333)*10)),1))</f>
        <v>1.2</v>
      </c>
      <c r="AK286" s="75">
        <f t="shared" si="67"/>
        <v>4</v>
      </c>
      <c r="AL286" s="79">
        <f t="shared" si="69"/>
        <v>3.7</v>
      </c>
      <c r="AM286" s="80">
        <f t="shared" si="68"/>
        <v>2</v>
      </c>
    </row>
    <row r="287" spans="1:39" ht="15.75" customHeight="1" x14ac:dyDescent="0.25">
      <c r="A287" s="47" t="s">
        <v>645</v>
      </c>
      <c r="B287" s="47" t="s">
        <v>689</v>
      </c>
      <c r="C287" s="47" t="s">
        <v>691</v>
      </c>
      <c r="D287" s="47" t="s">
        <v>692</v>
      </c>
      <c r="E287" s="72">
        <f>IF('Indicator Data'!O290="No data","x",ROUND(IF('Indicator Data'!O290&gt;E$334,10,IF('Indicator Data'!O290&lt;E$333,0,10-(E$334-'Indicator Data'!O290)/(E$334-E$333)*10)),1))</f>
        <v>9.3000000000000007</v>
      </c>
      <c r="F287" s="73">
        <f>IF('Indicator Data'!P290="No data","x",ROUND(IF('Indicator Data'!P290^2&gt;F$334,10,IF('Indicator Data'!P290^2&lt;F$333,0,10-(F$334-'Indicator Data'!P290^2)/(F$334-F$333)*10)),1))</f>
        <v>9.6</v>
      </c>
      <c r="G287" s="81">
        <f>IF('Indicator Data'!Q290="No data","x",ROUND(IF('Indicator Data'!Q290^2&gt;G$334,10,IF('Indicator Data'!Q290^2&lt;G$333,0,10-(G$334-'Indicator Data'!Q290^2)/(G$334-G$333)*10)),1))</f>
        <v>5.5</v>
      </c>
      <c r="H287" s="81">
        <f>IF('Indicator Data'!R290="No data","x",ROUND(IF('Indicator Data'!R290&gt;H$334,10,IF('Indicator Data'!R290&lt;H$333,0,10-(H$334-'Indicator Data'!R290)/(H$334-H$333)*10)),1))</f>
        <v>1.8</v>
      </c>
      <c r="I287" s="73">
        <f t="shared" si="56"/>
        <v>3.7</v>
      </c>
      <c r="J287" s="73">
        <v>10</v>
      </c>
      <c r="K287" s="73">
        <v>6.4</v>
      </c>
      <c r="L287" s="75">
        <f t="shared" si="57"/>
        <v>8.6</v>
      </c>
      <c r="M287" s="72">
        <f>IF('Indicator Data'!U290="No data","x",ROUND(IF('Indicator Data'!U290&gt;M$334,0,IF('Indicator Data'!U290&lt;M$333,10,(M$334-'Indicator Data'!U290)/(M$334-M$333)*10)),1))</f>
        <v>0</v>
      </c>
      <c r="N287" s="72">
        <v>1.4</v>
      </c>
      <c r="O287" s="72">
        <v>0.38</v>
      </c>
      <c r="P287" s="75">
        <f t="shared" si="58"/>
        <v>0.6</v>
      </c>
      <c r="Q287" s="72">
        <f>IF('Indicator Data'!X290="No data","x",ROUND(IF('Indicator Data'!X290&gt;Q$334,10,IF('Indicator Data'!X290&lt;Q$333,0,10-(Q$334-'Indicator Data'!X290)/(Q$334-Q$333)*10)),1))</f>
        <v>8.1999999999999993</v>
      </c>
      <c r="R287" s="75">
        <f t="shared" si="59"/>
        <v>8.1999999999999993</v>
      </c>
      <c r="S287" s="76">
        <f t="shared" si="60"/>
        <v>6.5</v>
      </c>
      <c r="T287" s="77">
        <f>IF(AND('Indicator Data'!AC290="No data",'Indicator Data'!AD290="No data",'Indicator Data'!AE290="No data",'Indicator Data'!AF290="No data"),0,SUM('Indicator Data'!AC290:AF290)/100)</f>
        <v>0</v>
      </c>
      <c r="U287" s="72">
        <f t="shared" si="61"/>
        <v>0</v>
      </c>
      <c r="V287" s="78">
        <f>IF('Indicator Data'!BF290="No data","x",T287*100/'Indicator Data'!BF290)</f>
        <v>0</v>
      </c>
      <c r="W287" s="72">
        <f t="shared" si="62"/>
        <v>0</v>
      </c>
      <c r="X287" s="79">
        <f t="shared" si="63"/>
        <v>0</v>
      </c>
      <c r="Y287" s="72">
        <f>IF('Indicator Data'!AK290="x","x",ROUND((PERCENTRANK('Indicator Data'!$AK$6:$AK$335,'Indicator Data'!AK290,2)*10),1))</f>
        <v>1.1000000000000001</v>
      </c>
      <c r="Z287" s="72">
        <f>IF('Indicator Data'!AJ290="x","x",ROUND((PERCENTRANK('Indicator Data'!$AJ$6:$AJ$335,'Indicator Data'!AJ290,2)*10),1))</f>
        <v>1.1000000000000001</v>
      </c>
      <c r="AA287" s="75">
        <f t="shared" si="64"/>
        <v>1.1000000000000001</v>
      </c>
      <c r="AB287" s="72">
        <f>IF('Indicator Data'!Y290="No data","x",ROUND(IF('Indicator Data'!Y290&gt;AB$334,10,IF('Indicator Data'!Y290&lt;AB$333,0,10-(AB$334-'Indicator Data'!Y290)/(AB$334-AB$333)*10)),1))</f>
        <v>9.6</v>
      </c>
      <c r="AC287" s="72">
        <f>IF('Indicator Data'!AB290="No data","x",ROUND(IF('Indicator Data'!AB290&gt;AC$334,10,IF('Indicator Data'!AB290&lt;AC$333,0,10-(AC$334-'Indicator Data'!AB290)/(AC$334-AC$333)*10)),1))</f>
        <v>9.3000000000000007</v>
      </c>
      <c r="AD287" s="72">
        <f>IF('Indicator Data'!AG290="No data","x",ROUND(IF('Indicator Data'!AG290&gt;AD$334,10,IF('Indicator Data'!AG290&lt;AD$333,0,10-(AD$334-'Indicator Data'!AG290)/(AD$334-AD$333)*10)),1))</f>
        <v>0.1</v>
      </c>
      <c r="AE287" s="75">
        <f t="shared" si="65"/>
        <v>6.3</v>
      </c>
      <c r="AF287" s="72">
        <f>IF('Indicator Data'!AM290="No data","x",ROUND(IF('Indicator Data'!AM290&gt;AF$334,10,IF('Indicator Data'!AM290&lt;AF$333,0,10-(AF$334-'Indicator Data'!AM290)/(AF$334-AF$333)*10)),1))</f>
        <v>0.4</v>
      </c>
      <c r="AG287" s="72">
        <f>IF('Indicator Data'!AN290="No data","x",ROUND(IF('Indicator Data'!AN290&gt;AG$334,0,IF('Indicator Data'!AN290&lt;AG$333,10,(AG$334-'Indicator Data'!AN290)/(AG$334-AG$333)*10)),1))</f>
        <v>9.5</v>
      </c>
      <c r="AH287" s="75">
        <f t="shared" si="66"/>
        <v>5</v>
      </c>
      <c r="AI287" s="72">
        <f>IF('Indicator Data'!AP290="No data","x",ROUND(IF('Indicator Data'!AP290&gt;AI$334,10,IF('Indicator Data'!AP290&lt;AI$333,0,10-(AI$334-'Indicator Data'!AP290)/(AI$334-AI$333)*10)),1))</f>
        <v>9.3000000000000007</v>
      </c>
      <c r="AJ287" s="72">
        <f>IF('Indicator Data'!AR290="No data","x",ROUND(IF('Indicator Data'!AR290&gt;$AJ$334,10,IF('Indicator Data'!AR290&lt;$AJ$333,0,10-($AJ$334-'Indicator Data'!AR290)/($AJ$334-$AJ$333)*10)),1))</f>
        <v>0.3</v>
      </c>
      <c r="AK287" s="75">
        <f t="shared" si="67"/>
        <v>4.8</v>
      </c>
      <c r="AL287" s="79">
        <f t="shared" si="69"/>
        <v>4.5</v>
      </c>
      <c r="AM287" s="80">
        <f t="shared" si="68"/>
        <v>2.5</v>
      </c>
    </row>
    <row r="288" spans="1:39" ht="15.75" customHeight="1" x14ac:dyDescent="0.25">
      <c r="A288" s="47" t="s">
        <v>645</v>
      </c>
      <c r="B288" s="47" t="s">
        <v>654</v>
      </c>
      <c r="C288" s="47" t="s">
        <v>654</v>
      </c>
      <c r="D288" s="47" t="s">
        <v>693</v>
      </c>
      <c r="E288" s="72">
        <f>IF('Indicator Data'!O291="No data","x",ROUND(IF('Indicator Data'!O291&gt;E$334,10,IF('Indicator Data'!O291&lt;E$333,0,10-(E$334-'Indicator Data'!O291)/(E$334-E$333)*10)),1))</f>
        <v>10</v>
      </c>
      <c r="F288" s="73">
        <f>IF('Indicator Data'!P291="No data","x",ROUND(IF('Indicator Data'!P291^2&gt;F$334,10,IF('Indicator Data'!P291^2&lt;F$333,0,10-(F$334-'Indicator Data'!P291^2)/(F$334-F$333)*10)),1))</f>
        <v>10</v>
      </c>
      <c r="G288" s="81">
        <f>IF('Indicator Data'!Q291="No data","x",ROUND(IF('Indicator Data'!Q291^2&gt;G$334,10,IF('Indicator Data'!Q291^2&lt;G$333,0,10-(G$334-'Indicator Data'!Q291^2)/(G$334-G$333)*10)),1))</f>
        <v>8.6</v>
      </c>
      <c r="H288" s="81">
        <f>IF('Indicator Data'!R291="No data","x",ROUND(IF('Indicator Data'!R291&gt;H$334,10,IF('Indicator Data'!R291&lt;H$333,0,10-(H$334-'Indicator Data'!R291)/(H$334-H$333)*10)),1))</f>
        <v>10</v>
      </c>
      <c r="I288" s="73">
        <f t="shared" si="56"/>
        <v>9.3000000000000007</v>
      </c>
      <c r="J288" s="73">
        <v>10</v>
      </c>
      <c r="K288" s="73">
        <v>10</v>
      </c>
      <c r="L288" s="75">
        <f t="shared" si="57"/>
        <v>9.9</v>
      </c>
      <c r="M288" s="72">
        <f>IF('Indicator Data'!U291="No data","x",ROUND(IF('Indicator Data'!U291&gt;M$334,0,IF('Indicator Data'!U291&lt;M$333,10,(M$334-'Indicator Data'!U291)/(M$334-M$333)*10)),1))</f>
        <v>1.9</v>
      </c>
      <c r="N288" s="72">
        <v>0.3</v>
      </c>
      <c r="O288" s="72">
        <v>0.35</v>
      </c>
      <c r="P288" s="75">
        <f t="shared" si="58"/>
        <v>0.9</v>
      </c>
      <c r="Q288" s="72">
        <f>IF('Indicator Data'!X291="No data","x",ROUND(IF('Indicator Data'!X291&gt;Q$334,10,IF('Indicator Data'!X291&lt;Q$333,0,10-(Q$334-'Indicator Data'!X291)/(Q$334-Q$333)*10)),1))</f>
        <v>9.8000000000000007</v>
      </c>
      <c r="R288" s="75">
        <f t="shared" si="59"/>
        <v>9.8000000000000007</v>
      </c>
      <c r="S288" s="76">
        <f t="shared" si="60"/>
        <v>7.6</v>
      </c>
      <c r="T288" s="77">
        <f>IF(AND('Indicator Data'!AC291="No data",'Indicator Data'!AD291="No data",'Indicator Data'!AE291="No data",'Indicator Data'!AF291="No data"),0,SUM('Indicator Data'!AC291:AF291)/100)</f>
        <v>0</v>
      </c>
      <c r="U288" s="72">
        <f t="shared" si="61"/>
        <v>0</v>
      </c>
      <c r="V288" s="78">
        <f>IF('Indicator Data'!BF291="No data","x",T288*100/'Indicator Data'!BF291)</f>
        <v>0</v>
      </c>
      <c r="W288" s="72">
        <f t="shared" si="62"/>
        <v>0</v>
      </c>
      <c r="X288" s="79">
        <f t="shared" si="63"/>
        <v>0</v>
      </c>
      <c r="Y288" s="72">
        <f>IF('Indicator Data'!AK291="x","x",ROUND((PERCENTRANK('Indicator Data'!$AK$6:$AK$335,'Indicator Data'!AK291,2)*10),1))</f>
        <v>9.5</v>
      </c>
      <c r="Z288" s="72">
        <f>IF('Indicator Data'!AJ291="x","x",ROUND((PERCENTRANK('Indicator Data'!$AJ$6:$AJ$335,'Indicator Data'!AJ291,2)*10),1))</f>
        <v>9.5</v>
      </c>
      <c r="AA288" s="75">
        <f t="shared" si="64"/>
        <v>9.5</v>
      </c>
      <c r="AB288" s="72">
        <f>IF('Indicator Data'!Y291="No data","x",ROUND(IF('Indicator Data'!Y291&gt;AB$334,10,IF('Indicator Data'!Y291&lt;AB$333,0,10-(AB$334-'Indicator Data'!Y291)/(AB$334-AB$333)*10)),1))</f>
        <v>8.1999999999999993</v>
      </c>
      <c r="AC288" s="72">
        <f>IF('Indicator Data'!AB291="No data","x",ROUND(IF('Indicator Data'!AB291&gt;AC$334,10,IF('Indicator Data'!AB291&lt;AC$333,0,10-(AC$334-'Indicator Data'!AB291)/(AC$334-AC$333)*10)),1))</f>
        <v>10</v>
      </c>
      <c r="AD288" s="72">
        <f>IF('Indicator Data'!AG291="No data","x",ROUND(IF('Indicator Data'!AG291&gt;AD$334,10,IF('Indicator Data'!AG291&lt;AD$333,0,10-(AD$334-'Indicator Data'!AG291)/(AD$334-AD$333)*10)),1))</f>
        <v>2.5</v>
      </c>
      <c r="AE288" s="75">
        <f t="shared" si="65"/>
        <v>6.9</v>
      </c>
      <c r="AF288" s="72">
        <f>IF('Indicator Data'!AM291="No data","x",ROUND(IF('Indicator Data'!AM291&gt;AF$334,10,IF('Indicator Data'!AM291&lt;AF$333,0,10-(AF$334-'Indicator Data'!AM291)/(AF$334-AF$333)*10)),1))</f>
        <v>0.6</v>
      </c>
      <c r="AG288" s="72">
        <f>IF('Indicator Data'!AN291="No data","x",ROUND(IF('Indicator Data'!AN291&gt;AG$334,0,IF('Indicator Data'!AN291&lt;AG$333,10,(AG$334-'Indicator Data'!AN291)/(AG$334-AG$333)*10)),1))</f>
        <v>8.3000000000000007</v>
      </c>
      <c r="AH288" s="75">
        <f t="shared" si="66"/>
        <v>4.5</v>
      </c>
      <c r="AI288" s="72">
        <f>IF('Indicator Data'!AP291="No data","x",ROUND(IF('Indicator Data'!AP291&gt;AI$334,10,IF('Indicator Data'!AP291&lt;AI$333,0,10-(AI$334-'Indicator Data'!AP291)/(AI$334-AI$333)*10)),1))</f>
        <v>5.3</v>
      </c>
      <c r="AJ288" s="72">
        <f>IF('Indicator Data'!AR291="No data","x",ROUND(IF('Indicator Data'!AR291&gt;$AJ$334,10,IF('Indicator Data'!AR291&lt;$AJ$333,0,10-($AJ$334-'Indicator Data'!AR291)/($AJ$334-$AJ$333)*10)),1))</f>
        <v>1</v>
      </c>
      <c r="AK288" s="75">
        <f t="shared" si="67"/>
        <v>3.2</v>
      </c>
      <c r="AL288" s="79">
        <f t="shared" si="69"/>
        <v>6.8</v>
      </c>
      <c r="AM288" s="80">
        <f t="shared" si="68"/>
        <v>4.2</v>
      </c>
    </row>
    <row r="289" spans="1:39" ht="15.75" customHeight="1" x14ac:dyDescent="0.25">
      <c r="A289" s="47" t="s">
        <v>694</v>
      </c>
      <c r="B289" s="47" t="s">
        <v>695</v>
      </c>
      <c r="C289" s="47" t="s">
        <v>695</v>
      </c>
      <c r="D289" s="47" t="s">
        <v>696</v>
      </c>
      <c r="E289" s="72">
        <f>IF('Indicator Data'!O292="No data","x",ROUND(IF('Indicator Data'!O292&gt;E$334,10,IF('Indicator Data'!O292&lt;E$333,0,10-(E$334-'Indicator Data'!O292)/(E$334-E$333)*10)),1))</f>
        <v>5.4</v>
      </c>
      <c r="F289" s="73">
        <f>IF('Indicator Data'!P292="No data","x",ROUND(IF('Indicator Data'!P292^2&gt;F$334,10,IF('Indicator Data'!P292^2&lt;F$333,0,10-(F$334-'Indicator Data'!P292^2)/(F$334-F$333)*10)),1))</f>
        <v>7.8</v>
      </c>
      <c r="G289" s="81">
        <f>IF('Indicator Data'!Q292="No data","x",ROUND(IF('Indicator Data'!Q292^2&gt;G$334,10,IF('Indicator Data'!Q292^2&lt;G$333,0,10-(G$334-'Indicator Data'!Q292^2)/(G$334-G$333)*10)),1))</f>
        <v>1.4</v>
      </c>
      <c r="H289" s="81">
        <f>IF('Indicator Data'!R292="No data","x",ROUND(IF('Indicator Data'!R292&gt;H$334,10,IF('Indicator Data'!R292&lt;H$333,0,10-(H$334-'Indicator Data'!R292)/(H$334-H$333)*10)),1))</f>
        <v>2.6</v>
      </c>
      <c r="I289" s="73">
        <f t="shared" si="56"/>
        <v>2</v>
      </c>
      <c r="J289" s="73">
        <v>5.6</v>
      </c>
      <c r="K289" s="73">
        <v>7.4</v>
      </c>
      <c r="L289" s="75">
        <f t="shared" si="57"/>
        <v>6</v>
      </c>
      <c r="M289" s="72">
        <f>IF('Indicator Data'!U292="No data","x",ROUND(IF('Indicator Data'!U292&gt;M$334,0,IF('Indicator Data'!U292&lt;M$333,10,(M$334-'Indicator Data'!U292)/(M$334-M$333)*10)),1))</f>
        <v>4.0999999999999996</v>
      </c>
      <c r="N289" s="72">
        <v>2.4</v>
      </c>
      <c r="O289" s="72">
        <v>0.7</v>
      </c>
      <c r="P289" s="75">
        <f t="shared" si="58"/>
        <v>2.5</v>
      </c>
      <c r="Q289" s="72">
        <f>IF('Indicator Data'!X292="No data","x",ROUND(IF('Indicator Data'!X292&gt;Q$334,10,IF('Indicator Data'!X292&lt;Q$333,0,10-(Q$334-'Indicator Data'!X292)/(Q$334-Q$333)*10)),1))</f>
        <v>6.2</v>
      </c>
      <c r="R289" s="75">
        <f t="shared" si="59"/>
        <v>6.2</v>
      </c>
      <c r="S289" s="76">
        <f t="shared" si="60"/>
        <v>5.2</v>
      </c>
      <c r="T289" s="77">
        <f>IF(AND('Indicator Data'!AC292="No data",'Indicator Data'!AD292="No data",'Indicator Data'!AE292="No data",'Indicator Data'!AF292="No data"),0,SUM('Indicator Data'!AC292:AF292)/100)</f>
        <v>0</v>
      </c>
      <c r="U289" s="72">
        <f t="shared" si="61"/>
        <v>0</v>
      </c>
      <c r="V289" s="78">
        <f>IF('Indicator Data'!BF292="No data","x",T289*100/'Indicator Data'!BF292)</f>
        <v>0</v>
      </c>
      <c r="W289" s="72">
        <f t="shared" si="62"/>
        <v>0</v>
      </c>
      <c r="X289" s="79">
        <f t="shared" si="63"/>
        <v>0</v>
      </c>
      <c r="Y289" s="72">
        <f>IF('Indicator Data'!AK292="x","x",ROUND((PERCENTRANK('Indicator Data'!$AK$6:$AK$335,'Indicator Data'!AK292,2)*10),1))</f>
        <v>2.2999999999999998</v>
      </c>
      <c r="Z289" s="72">
        <f>IF('Indicator Data'!AJ292="x","x",ROUND((PERCENTRANK('Indicator Data'!$AJ$6:$AJ$335,'Indicator Data'!AJ292,2)*10),1))</f>
        <v>2.2999999999999998</v>
      </c>
      <c r="AA289" s="75">
        <f t="shared" si="64"/>
        <v>2.2999999999999998</v>
      </c>
      <c r="AB289" s="72">
        <f>IF('Indicator Data'!Y292="No data","x",ROUND(IF('Indicator Data'!Y292&gt;AB$334,10,IF('Indicator Data'!Y292&lt;AB$333,0,10-(AB$334-'Indicator Data'!Y292)/(AB$334-AB$333)*10)),1))</f>
        <v>4.9000000000000004</v>
      </c>
      <c r="AC289" s="72">
        <f>IF('Indicator Data'!AB292="No data","x",ROUND(IF('Indicator Data'!AB292&gt;AC$334,10,IF('Indicator Data'!AB292&lt;AC$333,0,10-(AC$334-'Indicator Data'!AB292)/(AC$334-AC$333)*10)),1))</f>
        <v>9.6</v>
      </c>
      <c r="AD289" s="72">
        <f>IF('Indicator Data'!AG292="No data","x",ROUND(IF('Indicator Data'!AG292&gt;AD$334,10,IF('Indicator Data'!AG292&lt;AD$333,0,10-(AD$334-'Indicator Data'!AG292)/(AD$334-AD$333)*10)),1))</f>
        <v>2.7</v>
      </c>
      <c r="AE289" s="75">
        <f t="shared" si="65"/>
        <v>5.7</v>
      </c>
      <c r="AF289" s="72">
        <f>IF('Indicator Data'!AM292="No data","x",ROUND(IF('Indicator Data'!AM292&gt;AF$334,10,IF('Indicator Data'!AM292&lt;AF$333,0,10-(AF$334-'Indicator Data'!AM292)/(AF$334-AF$333)*10)),1))</f>
        <v>4.5999999999999996</v>
      </c>
      <c r="AG289" s="72">
        <f>IF('Indicator Data'!AN292="No data","x",ROUND(IF('Indicator Data'!AN292&gt;AG$334,0,IF('Indicator Data'!AN292&lt;AG$333,10,(AG$334-'Indicator Data'!AN292)/(AG$334-AG$333)*10)),1))</f>
        <v>6.8</v>
      </c>
      <c r="AH289" s="75">
        <f t="shared" si="66"/>
        <v>5.7</v>
      </c>
      <c r="AI289" s="72">
        <f>IF('Indicator Data'!AP292="No data","x",ROUND(IF('Indicator Data'!AP292&gt;AI$334,10,IF('Indicator Data'!AP292&lt;AI$333,0,10-(AI$334-'Indicator Data'!AP292)/(AI$334-AI$333)*10)),1))</f>
        <v>2.9</v>
      </c>
      <c r="AJ289" s="72">
        <f>IF('Indicator Data'!AR292="No data","x",ROUND(IF('Indicator Data'!AR292&gt;$AJ$334,10,IF('Indicator Data'!AR292&lt;$AJ$333,0,10-($AJ$334-'Indicator Data'!AR292)/($AJ$334-$AJ$333)*10)),1))</f>
        <v>4.5</v>
      </c>
      <c r="AK289" s="75">
        <f t="shared" si="67"/>
        <v>3.7</v>
      </c>
      <c r="AL289" s="79">
        <f t="shared" si="69"/>
        <v>4.5</v>
      </c>
      <c r="AM289" s="80">
        <f t="shared" si="68"/>
        <v>2.5</v>
      </c>
    </row>
    <row r="290" spans="1:39" ht="15.75" customHeight="1" x14ac:dyDescent="0.25">
      <c r="A290" s="47" t="s">
        <v>694</v>
      </c>
      <c r="B290" s="47" t="s">
        <v>695</v>
      </c>
      <c r="C290" s="47" t="s">
        <v>697</v>
      </c>
      <c r="D290" s="47" t="s">
        <v>698</v>
      </c>
      <c r="E290" s="72">
        <f>IF('Indicator Data'!O293="No data","x",ROUND(IF('Indicator Data'!O293&gt;E$334,10,IF('Indicator Data'!O293&lt;E$333,0,10-(E$334-'Indicator Data'!O293)/(E$334-E$333)*10)),1))</f>
        <v>9.5</v>
      </c>
      <c r="F290" s="73">
        <f>IF('Indicator Data'!P293="No data","x",ROUND(IF('Indicator Data'!P293^2&gt;F$334,10,IF('Indicator Data'!P293^2&lt;F$333,0,10-(F$334-'Indicator Data'!P293^2)/(F$334-F$333)*10)),1))</f>
        <v>10</v>
      </c>
      <c r="G290" s="81">
        <f>IF('Indicator Data'!Q293="No data","x",ROUND(IF('Indicator Data'!Q293^2&gt;G$334,10,IF('Indicator Data'!Q293^2&lt;G$333,0,10-(G$334-'Indicator Data'!Q293^2)/(G$334-G$333)*10)),1))</f>
        <v>8</v>
      </c>
      <c r="H290" s="81">
        <f>IF('Indicator Data'!R293="No data","x",ROUND(IF('Indicator Data'!R293&gt;H$334,10,IF('Indicator Data'!R293&lt;H$333,0,10-(H$334-'Indicator Data'!R293)/(H$334-H$333)*10)),1))</f>
        <v>7.6</v>
      </c>
      <c r="I290" s="73">
        <f t="shared" si="56"/>
        <v>7.8</v>
      </c>
      <c r="J290" s="73">
        <v>10</v>
      </c>
      <c r="K290" s="73">
        <v>9.4</v>
      </c>
      <c r="L290" s="75">
        <f t="shared" si="57"/>
        <v>9.5</v>
      </c>
      <c r="M290" s="72">
        <f>IF('Indicator Data'!U293="No data","x",ROUND(IF('Indicator Data'!U293&gt;M$334,0,IF('Indicator Data'!U293&lt;M$333,10,(M$334-'Indicator Data'!U293)/(M$334-M$333)*10)),1))</f>
        <v>4</v>
      </c>
      <c r="N290" s="72">
        <v>1.3</v>
      </c>
      <c r="O290" s="72">
        <v>0.59</v>
      </c>
      <c r="P290" s="75">
        <f t="shared" si="58"/>
        <v>2.1</v>
      </c>
      <c r="Q290" s="72">
        <f>IF('Indicator Data'!X293="No data","x",ROUND(IF('Indicator Data'!X293&gt;Q$334,10,IF('Indicator Data'!X293&lt;Q$333,0,10-(Q$334-'Indicator Data'!X293)/(Q$334-Q$333)*10)),1))</f>
        <v>6.9</v>
      </c>
      <c r="R290" s="75">
        <f t="shared" si="59"/>
        <v>6.9</v>
      </c>
      <c r="S290" s="76">
        <f t="shared" si="60"/>
        <v>7</v>
      </c>
      <c r="T290" s="77">
        <f>IF(AND('Indicator Data'!AC293="No data",'Indicator Data'!AD293="No data",'Indicator Data'!AE293="No data",'Indicator Data'!AF293="No data"),0,SUM('Indicator Data'!AC293:AF293)/100)</f>
        <v>0</v>
      </c>
      <c r="U290" s="72">
        <f t="shared" si="61"/>
        <v>0</v>
      </c>
      <c r="V290" s="78">
        <f>IF('Indicator Data'!BF293="No data","x",T290*100/'Indicator Data'!BF293)</f>
        <v>0</v>
      </c>
      <c r="W290" s="72">
        <f t="shared" si="62"/>
        <v>0</v>
      </c>
      <c r="X290" s="79">
        <f t="shared" si="63"/>
        <v>0</v>
      </c>
      <c r="Y290" s="72">
        <f>IF('Indicator Data'!AK293="x","x",ROUND((PERCENTRANK('Indicator Data'!$AK$6:$AK$335,'Indicator Data'!AK293,2)*10),1))</f>
        <v>4.0999999999999996</v>
      </c>
      <c r="Z290" s="72">
        <f>IF('Indicator Data'!AJ293="x","x",ROUND((PERCENTRANK('Indicator Data'!$AJ$6:$AJ$335,'Indicator Data'!AJ293,2)*10),1))</f>
        <v>4.2</v>
      </c>
      <c r="AA290" s="75">
        <f t="shared" si="64"/>
        <v>4.2</v>
      </c>
      <c r="AB290" s="72">
        <f>IF('Indicator Data'!Y293="No data","x",ROUND(IF('Indicator Data'!Y293&gt;AB$334,10,IF('Indicator Data'!Y293&lt;AB$333,0,10-(AB$334-'Indicator Data'!Y293)/(AB$334-AB$333)*10)),1))</f>
        <v>5.5</v>
      </c>
      <c r="AC290" s="72">
        <f>IF('Indicator Data'!AB293="No data","x",ROUND(IF('Indicator Data'!AB293&gt;AC$334,10,IF('Indicator Data'!AB293&lt;AC$333,0,10-(AC$334-'Indicator Data'!AB293)/(AC$334-AC$333)*10)),1))</f>
        <v>10</v>
      </c>
      <c r="AD290" s="72">
        <f>IF('Indicator Data'!AG293="No data","x",ROUND(IF('Indicator Data'!AG293&gt;AD$334,10,IF('Indicator Data'!AG293&lt;AD$333,0,10-(AD$334-'Indicator Data'!AG293)/(AD$334-AD$333)*10)),1))</f>
        <v>3.4</v>
      </c>
      <c r="AE290" s="75">
        <f t="shared" si="65"/>
        <v>6.3</v>
      </c>
      <c r="AF290" s="72">
        <f>IF('Indicator Data'!AM293="No data","x",ROUND(IF('Indicator Data'!AM293&gt;AF$334,10,IF('Indicator Data'!AM293&lt;AF$333,0,10-(AF$334-'Indicator Data'!AM293)/(AF$334-AF$333)*10)),1))</f>
        <v>2.9</v>
      </c>
      <c r="AG290" s="72">
        <f>IF('Indicator Data'!AN293="No data","x",ROUND(IF('Indicator Data'!AN293&gt;AG$334,0,IF('Indicator Data'!AN293&lt;AG$333,10,(AG$334-'Indicator Data'!AN293)/(AG$334-AG$333)*10)),1))</f>
        <v>9.1999999999999993</v>
      </c>
      <c r="AH290" s="75">
        <f t="shared" si="66"/>
        <v>6.1</v>
      </c>
      <c r="AI290" s="72">
        <f>IF('Indicator Data'!AP293="No data","x",ROUND(IF('Indicator Data'!AP293&gt;AI$334,10,IF('Indicator Data'!AP293&lt;AI$333,0,10-(AI$334-'Indicator Data'!AP293)/(AI$334-AI$333)*10)),1))</f>
        <v>3.4</v>
      </c>
      <c r="AJ290" s="72">
        <f>IF('Indicator Data'!AR293="No data","x",ROUND(IF('Indicator Data'!AR293&gt;$AJ$334,10,IF('Indicator Data'!AR293&lt;$AJ$333,0,10-($AJ$334-'Indicator Data'!AR293)/($AJ$334-$AJ$333)*10)),1))</f>
        <v>2</v>
      </c>
      <c r="AK290" s="75">
        <f t="shared" si="67"/>
        <v>2.7</v>
      </c>
      <c r="AL290" s="79">
        <f t="shared" si="69"/>
        <v>5</v>
      </c>
      <c r="AM290" s="80">
        <f t="shared" si="68"/>
        <v>2.9</v>
      </c>
    </row>
    <row r="291" spans="1:39" ht="15.75" customHeight="1" x14ac:dyDescent="0.25">
      <c r="A291" s="47" t="s">
        <v>694</v>
      </c>
      <c r="B291" s="47" t="s">
        <v>695</v>
      </c>
      <c r="C291" s="47" t="s">
        <v>699</v>
      </c>
      <c r="D291" s="47" t="s">
        <v>700</v>
      </c>
      <c r="E291" s="72">
        <f>IF('Indicator Data'!O294="No data","x",ROUND(IF('Indicator Data'!O294&gt;E$334,10,IF('Indicator Data'!O294&lt;E$333,0,10-(E$334-'Indicator Data'!O294)/(E$334-E$333)*10)),1))</f>
        <v>7</v>
      </c>
      <c r="F291" s="73">
        <f>IF('Indicator Data'!P294="No data","x",ROUND(IF('Indicator Data'!P294^2&gt;F$334,10,IF('Indicator Data'!P294^2&lt;F$333,0,10-(F$334-'Indicator Data'!P294^2)/(F$334-F$333)*10)),1))</f>
        <v>9.1999999999999993</v>
      </c>
      <c r="G291" s="81">
        <f>IF('Indicator Data'!Q294="No data","x",ROUND(IF('Indicator Data'!Q294^2&gt;G$334,10,IF('Indicator Data'!Q294^2&lt;G$333,0,10-(G$334-'Indicator Data'!Q294^2)/(G$334-G$333)*10)),1))</f>
        <v>4.2</v>
      </c>
      <c r="H291" s="81">
        <f>IF('Indicator Data'!R294="No data","x",ROUND(IF('Indicator Data'!R294&gt;H$334,10,IF('Indicator Data'!R294&lt;H$333,0,10-(H$334-'Indicator Data'!R294)/(H$334-H$333)*10)),1))</f>
        <v>3.1</v>
      </c>
      <c r="I291" s="73">
        <f t="shared" si="56"/>
        <v>3.7</v>
      </c>
      <c r="J291" s="73">
        <v>10</v>
      </c>
      <c r="K291" s="73">
        <v>7.5</v>
      </c>
      <c r="L291" s="75">
        <f t="shared" si="57"/>
        <v>8.1</v>
      </c>
      <c r="M291" s="72">
        <f>IF('Indicator Data'!U294="No data","x",ROUND(IF('Indicator Data'!U294&gt;M$334,0,IF('Indicator Data'!U294&lt;M$333,10,(M$334-'Indicator Data'!U294)/(M$334-M$333)*10)),1))</f>
        <v>0.8</v>
      </c>
      <c r="N291" s="72">
        <v>1.1000000000000001</v>
      </c>
      <c r="O291" s="72">
        <v>0.42</v>
      </c>
      <c r="P291" s="75">
        <f t="shared" si="58"/>
        <v>0.8</v>
      </c>
      <c r="Q291" s="72">
        <f>IF('Indicator Data'!X294="No data","x",ROUND(IF('Indicator Data'!X294&gt;Q$334,10,IF('Indicator Data'!X294&lt;Q$333,0,10-(Q$334-'Indicator Data'!X294)/(Q$334-Q$333)*10)),1))</f>
        <v>5.8</v>
      </c>
      <c r="R291" s="75">
        <f t="shared" si="59"/>
        <v>5.8</v>
      </c>
      <c r="S291" s="76">
        <f t="shared" si="60"/>
        <v>5.7</v>
      </c>
      <c r="T291" s="77">
        <f>IF(AND('Indicator Data'!AC294="No data",'Indicator Data'!AD294="No data",'Indicator Data'!AE294="No data",'Indicator Data'!AF294="No data"),0,SUM('Indicator Data'!AC294:AF294)/100)</f>
        <v>0</v>
      </c>
      <c r="U291" s="72">
        <f t="shared" si="61"/>
        <v>0</v>
      </c>
      <c r="V291" s="78">
        <f>IF('Indicator Data'!BF294="No data","x",T291*100/'Indicator Data'!BF294)</f>
        <v>0</v>
      </c>
      <c r="W291" s="72">
        <f t="shared" si="62"/>
        <v>0</v>
      </c>
      <c r="X291" s="79">
        <f t="shared" si="63"/>
        <v>0</v>
      </c>
      <c r="Y291" s="72">
        <f>IF('Indicator Data'!AK294="x","x",ROUND((PERCENTRANK('Indicator Data'!$AK$6:$AK$335,'Indicator Data'!AK294,2)*10),1))</f>
        <v>1.4</v>
      </c>
      <c r="Z291" s="72">
        <f>IF('Indicator Data'!AJ294="x","x",ROUND((PERCENTRANK('Indicator Data'!$AJ$6:$AJ$335,'Indicator Data'!AJ294,2)*10),1))</f>
        <v>1.4</v>
      </c>
      <c r="AA291" s="75">
        <f t="shared" si="64"/>
        <v>1.4</v>
      </c>
      <c r="AB291" s="72">
        <f>IF('Indicator Data'!Y294="No data","x",ROUND(IF('Indicator Data'!Y294&gt;AB$334,10,IF('Indicator Data'!Y294&lt;AB$333,0,10-(AB$334-'Indicator Data'!Y294)/(AB$334-AB$333)*10)),1))</f>
        <v>8.4</v>
      </c>
      <c r="AC291" s="72">
        <f>IF('Indicator Data'!AB294="No data","x",ROUND(IF('Indicator Data'!AB294&gt;AC$334,10,IF('Indicator Data'!AB294&lt;AC$333,0,10-(AC$334-'Indicator Data'!AB294)/(AC$334-AC$333)*10)),1))</f>
        <v>9.6</v>
      </c>
      <c r="AD291" s="72">
        <f>IF('Indicator Data'!AG294="No data","x",ROUND(IF('Indicator Data'!AG294&gt;AD$334,10,IF('Indicator Data'!AG294&lt;AD$333,0,10-(AD$334-'Indicator Data'!AG294)/(AD$334-AD$333)*10)),1))</f>
        <v>4</v>
      </c>
      <c r="AE291" s="75">
        <f t="shared" si="65"/>
        <v>7.3</v>
      </c>
      <c r="AF291" s="72">
        <f>IF('Indicator Data'!AM294="No data","x",ROUND(IF('Indicator Data'!AM294&gt;AF$334,10,IF('Indicator Data'!AM294&lt;AF$333,0,10-(AF$334-'Indicator Data'!AM294)/(AF$334-AF$333)*10)),1))</f>
        <v>1.6</v>
      </c>
      <c r="AG291" s="72">
        <f>IF('Indicator Data'!AN294="No data","x",ROUND(IF('Indicator Data'!AN294&gt;AG$334,0,IF('Indicator Data'!AN294&lt;AG$333,10,(AG$334-'Indicator Data'!AN294)/(AG$334-AG$333)*10)),1))</f>
        <v>9</v>
      </c>
      <c r="AH291" s="75">
        <f t="shared" si="66"/>
        <v>5.3</v>
      </c>
      <c r="AI291" s="72">
        <f>IF('Indicator Data'!AP294="No data","x",ROUND(IF('Indicator Data'!AP294&gt;AI$334,10,IF('Indicator Data'!AP294&lt;AI$333,0,10-(AI$334-'Indicator Data'!AP294)/(AI$334-AI$333)*10)),1))</f>
        <v>3.9</v>
      </c>
      <c r="AJ291" s="72">
        <f>IF('Indicator Data'!AR294="No data","x",ROUND(IF('Indicator Data'!AR294&gt;$AJ$334,10,IF('Indicator Data'!AR294&lt;$AJ$333,0,10-($AJ$334-'Indicator Data'!AR294)/($AJ$334-$AJ$333)*10)),1))</f>
        <v>1.4</v>
      </c>
      <c r="AK291" s="75">
        <f t="shared" si="67"/>
        <v>2.7</v>
      </c>
      <c r="AL291" s="79">
        <f t="shared" si="69"/>
        <v>4.5999999999999996</v>
      </c>
      <c r="AM291" s="80">
        <f t="shared" si="68"/>
        <v>2.6</v>
      </c>
    </row>
    <row r="292" spans="1:39" ht="15.75" customHeight="1" x14ac:dyDescent="0.25">
      <c r="A292" s="47" t="s">
        <v>694</v>
      </c>
      <c r="B292" s="47" t="s">
        <v>695</v>
      </c>
      <c r="C292" s="47" t="s">
        <v>701</v>
      </c>
      <c r="D292" s="47" t="s">
        <v>702</v>
      </c>
      <c r="E292" s="72">
        <f>IF('Indicator Data'!O295="No data","x",ROUND(IF('Indicator Data'!O295&gt;E$334,10,IF('Indicator Data'!O295&lt;E$333,0,10-(E$334-'Indicator Data'!O295)/(E$334-E$333)*10)),1))</f>
        <v>5</v>
      </c>
      <c r="F292" s="73">
        <f>IF('Indicator Data'!P295="No data","x",ROUND(IF('Indicator Data'!P295^2&gt;F$334,10,IF('Indicator Data'!P295^2&lt;F$333,0,10-(F$334-'Indicator Data'!P295^2)/(F$334-F$333)*10)),1))</f>
        <v>7</v>
      </c>
      <c r="G292" s="81">
        <f>IF('Indicator Data'!Q295="No data","x",ROUND(IF('Indicator Data'!Q295^2&gt;G$334,10,IF('Indicator Data'!Q295^2&lt;G$333,0,10-(G$334-'Indicator Data'!Q295^2)/(G$334-G$333)*10)),1))</f>
        <v>4.9000000000000004</v>
      </c>
      <c r="H292" s="81">
        <f>IF('Indicator Data'!R295="No data","x",ROUND(IF('Indicator Data'!R295&gt;H$334,10,IF('Indicator Data'!R295&lt;H$333,0,10-(H$334-'Indicator Data'!R295)/(H$334-H$333)*10)),1))</f>
        <v>1.2</v>
      </c>
      <c r="I292" s="73">
        <f t="shared" si="56"/>
        <v>3.1</v>
      </c>
      <c r="J292" s="73">
        <v>6.4</v>
      </c>
      <c r="K292" s="73">
        <v>4.5</v>
      </c>
      <c r="L292" s="75">
        <f t="shared" si="57"/>
        <v>5.4</v>
      </c>
      <c r="M292" s="72">
        <f>IF('Indicator Data'!U295="No data","x",ROUND(IF('Indicator Data'!U295&gt;M$334,0,IF('Indicator Data'!U295&lt;M$333,10,(M$334-'Indicator Data'!U295)/(M$334-M$333)*10)),1))</f>
        <v>0.5</v>
      </c>
      <c r="N292" s="72">
        <v>2.2000000000000002</v>
      </c>
      <c r="O292" s="72">
        <v>0.65</v>
      </c>
      <c r="P292" s="75">
        <f t="shared" si="58"/>
        <v>1.1000000000000001</v>
      </c>
      <c r="Q292" s="72">
        <f>IF('Indicator Data'!X295="No data","x",ROUND(IF('Indicator Data'!X295&gt;Q$334,10,IF('Indicator Data'!X295&lt;Q$333,0,10-(Q$334-'Indicator Data'!X295)/(Q$334-Q$333)*10)),1))</f>
        <v>1.2</v>
      </c>
      <c r="R292" s="75">
        <f t="shared" si="59"/>
        <v>1.2</v>
      </c>
      <c r="S292" s="76">
        <f t="shared" si="60"/>
        <v>3.3</v>
      </c>
      <c r="T292" s="77">
        <f>IF(AND('Indicator Data'!AC295="No data",'Indicator Data'!AD295="No data",'Indicator Data'!AE295="No data",'Indicator Data'!AF295="No data"),0,SUM('Indicator Data'!AC295:AF295)/100)</f>
        <v>0</v>
      </c>
      <c r="U292" s="72">
        <f t="shared" si="61"/>
        <v>0</v>
      </c>
      <c r="V292" s="78">
        <f>IF('Indicator Data'!BF295="No data","x",T292*100/'Indicator Data'!BF295)</f>
        <v>0</v>
      </c>
      <c r="W292" s="72">
        <f t="shared" si="62"/>
        <v>0</v>
      </c>
      <c r="X292" s="79">
        <f t="shared" si="63"/>
        <v>0</v>
      </c>
      <c r="Y292" s="72">
        <f>IF('Indicator Data'!AK295="x","x",ROUND((PERCENTRANK('Indicator Data'!$AK$6:$AK$335,'Indicator Data'!AK295,2)*10),1))</f>
        <v>0.9</v>
      </c>
      <c r="Z292" s="72">
        <f>IF('Indicator Data'!AJ295="x","x",ROUND((PERCENTRANK('Indicator Data'!$AJ$6:$AJ$335,'Indicator Data'!AJ295,2)*10),1))</f>
        <v>0.9</v>
      </c>
      <c r="AA292" s="75">
        <f t="shared" si="64"/>
        <v>0.9</v>
      </c>
      <c r="AB292" s="72">
        <f>IF('Indicator Data'!Y295="No data","x",ROUND(IF('Indicator Data'!Y295&gt;AB$334,10,IF('Indicator Data'!Y295&lt;AB$333,0,10-(AB$334-'Indicator Data'!Y295)/(AB$334-AB$333)*10)),1))</f>
        <v>8.4</v>
      </c>
      <c r="AC292" s="72">
        <f>IF('Indicator Data'!AB295="No data","x",ROUND(IF('Indicator Data'!AB295&gt;AC$334,10,IF('Indicator Data'!AB295&lt;AC$333,0,10-(AC$334-'Indicator Data'!AB295)/(AC$334-AC$333)*10)),1))</f>
        <v>9.3000000000000007</v>
      </c>
      <c r="AD292" s="72">
        <f>IF('Indicator Data'!AG295="No data","x",ROUND(IF('Indicator Data'!AG295&gt;AD$334,10,IF('Indicator Data'!AG295&lt;AD$333,0,10-(AD$334-'Indicator Data'!AG295)/(AD$334-AD$333)*10)),1))</f>
        <v>10</v>
      </c>
      <c r="AE292" s="75">
        <f t="shared" si="65"/>
        <v>9.1999999999999993</v>
      </c>
      <c r="AF292" s="72">
        <f>IF('Indicator Data'!AM295="No data","x",ROUND(IF('Indicator Data'!AM295&gt;AF$334,10,IF('Indicator Data'!AM295&lt;AF$333,0,10-(AF$334-'Indicator Data'!AM295)/(AF$334-AF$333)*10)),1))</f>
        <v>0.6</v>
      </c>
      <c r="AG292" s="72">
        <f>IF('Indicator Data'!AN295="No data","x",ROUND(IF('Indicator Data'!AN295&gt;AG$334,0,IF('Indicator Data'!AN295&lt;AG$333,10,(AG$334-'Indicator Data'!AN295)/(AG$334-AG$333)*10)),1))</f>
        <v>7.5</v>
      </c>
      <c r="AH292" s="75">
        <f t="shared" si="66"/>
        <v>4.0999999999999996</v>
      </c>
      <c r="AI292" s="72">
        <f>IF('Indicator Data'!AP295="No data","x",ROUND(IF('Indicator Data'!AP295&gt;AI$334,10,IF('Indicator Data'!AP295&lt;AI$333,0,10-(AI$334-'Indicator Data'!AP295)/(AI$334-AI$333)*10)),1))</f>
        <v>2</v>
      </c>
      <c r="AJ292" s="72">
        <f>IF('Indicator Data'!AR295="No data","x",ROUND(IF('Indicator Data'!AR295&gt;$AJ$334,10,IF('Indicator Data'!AR295&lt;$AJ$333,0,10-($AJ$334-'Indicator Data'!AR295)/($AJ$334-$AJ$333)*10)),1))</f>
        <v>0.8</v>
      </c>
      <c r="AK292" s="75">
        <f t="shared" si="67"/>
        <v>1.4</v>
      </c>
      <c r="AL292" s="79">
        <f t="shared" si="69"/>
        <v>5.0999999999999996</v>
      </c>
      <c r="AM292" s="80">
        <f t="shared" si="68"/>
        <v>2.9</v>
      </c>
    </row>
    <row r="293" spans="1:39" ht="15.75" customHeight="1" x14ac:dyDescent="0.25">
      <c r="A293" s="47" t="s">
        <v>694</v>
      </c>
      <c r="B293" s="47" t="s">
        <v>703</v>
      </c>
      <c r="C293" s="47" t="s">
        <v>703</v>
      </c>
      <c r="D293" s="47" t="s">
        <v>704</v>
      </c>
      <c r="E293" s="72">
        <f>IF('Indicator Data'!O296="No data","x",ROUND(IF('Indicator Data'!O296&gt;E$334,10,IF('Indicator Data'!O296&lt;E$333,0,10-(E$334-'Indicator Data'!O296)/(E$334-E$333)*10)),1))</f>
        <v>7.7</v>
      </c>
      <c r="F293" s="73">
        <f>IF('Indicator Data'!P296="No data","x",ROUND(IF('Indicator Data'!P296^2&gt;F$334,10,IF('Indicator Data'!P296^2&lt;F$333,0,10-(F$334-'Indicator Data'!P296^2)/(F$334-F$333)*10)),1))</f>
        <v>6.8</v>
      </c>
      <c r="G293" s="81">
        <f>IF('Indicator Data'!Q296="No data","x",ROUND(IF('Indicator Data'!Q296^2&gt;G$334,10,IF('Indicator Data'!Q296^2&lt;G$333,0,10-(G$334-'Indicator Data'!Q296^2)/(G$334-G$333)*10)),1))</f>
        <v>4.4000000000000004</v>
      </c>
      <c r="H293" s="81">
        <f>IF('Indicator Data'!R296="No data","x",ROUND(IF('Indicator Data'!R296&gt;H$334,10,IF('Indicator Data'!R296&lt;H$333,0,10-(H$334-'Indicator Data'!R296)/(H$334-H$333)*10)),1))</f>
        <v>7.5</v>
      </c>
      <c r="I293" s="73">
        <f t="shared" si="56"/>
        <v>6</v>
      </c>
      <c r="J293" s="73">
        <v>10</v>
      </c>
      <c r="K293" s="73">
        <v>3.9</v>
      </c>
      <c r="L293" s="75">
        <f t="shared" si="57"/>
        <v>7.5</v>
      </c>
      <c r="M293" s="72">
        <f>IF('Indicator Data'!U296="No data","x",ROUND(IF('Indicator Data'!U296&gt;M$334,0,IF('Indicator Data'!U296&lt;M$333,10,(M$334-'Indicator Data'!U296)/(M$334-M$333)*10)),1))</f>
        <v>3.8</v>
      </c>
      <c r="N293" s="72">
        <v>1.3</v>
      </c>
      <c r="O293" s="72">
        <v>0.99</v>
      </c>
      <c r="P293" s="75">
        <f t="shared" si="58"/>
        <v>2.1</v>
      </c>
      <c r="Q293" s="72">
        <f>IF('Indicator Data'!X296="No data","x",ROUND(IF('Indicator Data'!X296&gt;Q$334,10,IF('Indicator Data'!X296&lt;Q$333,0,10-(Q$334-'Indicator Data'!X296)/(Q$334-Q$333)*10)),1))</f>
        <v>8.9</v>
      </c>
      <c r="R293" s="75">
        <f t="shared" si="59"/>
        <v>8.9</v>
      </c>
      <c r="S293" s="76">
        <f t="shared" si="60"/>
        <v>6.5</v>
      </c>
      <c r="T293" s="77">
        <f>IF(AND('Indicator Data'!AC296="No data",'Indicator Data'!AD296="No data",'Indicator Data'!AE296="No data",'Indicator Data'!AF296="No data"),0,SUM('Indicator Data'!AC296:AF296)/100)</f>
        <v>0</v>
      </c>
      <c r="U293" s="72">
        <f t="shared" si="61"/>
        <v>0</v>
      </c>
      <c r="V293" s="78">
        <f>IF('Indicator Data'!BF296="No data","x",T293*100/'Indicator Data'!BF296)</f>
        <v>0</v>
      </c>
      <c r="W293" s="72">
        <f t="shared" si="62"/>
        <v>0</v>
      </c>
      <c r="X293" s="79">
        <f t="shared" si="63"/>
        <v>0</v>
      </c>
      <c r="Y293" s="72">
        <f>IF('Indicator Data'!AK296="x","x",ROUND((PERCENTRANK('Indicator Data'!$AK$6:$AK$335,'Indicator Data'!AK296,2)*10),1))</f>
        <v>6.6</v>
      </c>
      <c r="Z293" s="72">
        <f>IF('Indicator Data'!AJ296="x","x",ROUND((PERCENTRANK('Indicator Data'!$AJ$6:$AJ$335,'Indicator Data'!AJ296,2)*10),1))</f>
        <v>6.6</v>
      </c>
      <c r="AA293" s="75">
        <f t="shared" si="64"/>
        <v>6.6</v>
      </c>
      <c r="AB293" s="72">
        <f>IF('Indicator Data'!Y296="No data","x",ROUND(IF('Indicator Data'!Y296&gt;AB$334,10,IF('Indicator Data'!Y296&lt;AB$333,0,10-(AB$334-'Indicator Data'!Y296)/(AB$334-AB$333)*10)),1))</f>
        <v>4.4000000000000004</v>
      </c>
      <c r="AC293" s="72">
        <f>IF('Indicator Data'!AB296="No data","x",ROUND(IF('Indicator Data'!AB296&gt;AC$334,10,IF('Indicator Data'!AB296&lt;AC$333,0,10-(AC$334-'Indicator Data'!AB296)/(AC$334-AC$333)*10)),1))</f>
        <v>10</v>
      </c>
      <c r="AD293" s="72">
        <f>IF('Indicator Data'!AG296="No data","x",ROUND(IF('Indicator Data'!AG296&gt;AD$334,10,IF('Indicator Data'!AG296&lt;AD$333,0,10-(AD$334-'Indicator Data'!AG296)/(AD$334-AD$333)*10)),1))</f>
        <v>3.4</v>
      </c>
      <c r="AE293" s="75">
        <f t="shared" si="65"/>
        <v>5.9</v>
      </c>
      <c r="AF293" s="72">
        <f>IF('Indicator Data'!AM296="No data","x",ROUND(IF('Indicator Data'!AM296&gt;AF$334,10,IF('Indicator Data'!AM296&lt;AF$333,0,10-(AF$334-'Indicator Data'!AM296)/(AF$334-AF$333)*10)),1))</f>
        <v>3</v>
      </c>
      <c r="AG293" s="72">
        <f>IF('Indicator Data'!AN296="No data","x",ROUND(IF('Indicator Data'!AN296&gt;AG$334,0,IF('Indicator Data'!AN296&lt;AG$333,10,(AG$334-'Indicator Data'!AN296)/(AG$334-AG$333)*10)),1))</f>
        <v>8</v>
      </c>
      <c r="AH293" s="75">
        <f t="shared" si="66"/>
        <v>5.5</v>
      </c>
      <c r="AI293" s="72">
        <f>IF('Indicator Data'!AP296="No data","x",ROUND(IF('Indicator Data'!AP296&gt;AI$334,10,IF('Indicator Data'!AP296&lt;AI$333,0,10-(AI$334-'Indicator Data'!AP296)/(AI$334-AI$333)*10)),1))</f>
        <v>5.6</v>
      </c>
      <c r="AJ293" s="72">
        <f>IF('Indicator Data'!AR296="No data","x",ROUND(IF('Indicator Data'!AR296&gt;$AJ$334,10,IF('Indicator Data'!AR296&lt;$AJ$333,0,10-($AJ$334-'Indicator Data'!AR296)/($AJ$334-$AJ$333)*10)),1))</f>
        <v>2.4</v>
      </c>
      <c r="AK293" s="75">
        <f t="shared" si="67"/>
        <v>4</v>
      </c>
      <c r="AL293" s="79">
        <f t="shared" si="69"/>
        <v>5.6</v>
      </c>
      <c r="AM293" s="80">
        <f t="shared" si="68"/>
        <v>3.3</v>
      </c>
    </row>
    <row r="294" spans="1:39" ht="15.75" customHeight="1" x14ac:dyDescent="0.25">
      <c r="A294" s="47" t="s">
        <v>694</v>
      </c>
      <c r="B294" s="47" t="s">
        <v>695</v>
      </c>
      <c r="C294" s="47" t="s">
        <v>705</v>
      </c>
      <c r="D294" s="47" t="s">
        <v>706</v>
      </c>
      <c r="E294" s="72">
        <f>IF('Indicator Data'!O297="No data","x",ROUND(IF('Indicator Data'!O297&gt;E$334,10,IF('Indicator Data'!O297&lt;E$333,0,10-(E$334-'Indicator Data'!O297)/(E$334-E$333)*10)),1))</f>
        <v>9.1</v>
      </c>
      <c r="F294" s="73">
        <f>IF('Indicator Data'!P297="No data","x",ROUND(IF('Indicator Data'!P297^2&gt;F$334,10,IF('Indicator Data'!P297^2&lt;F$333,0,10-(F$334-'Indicator Data'!P297^2)/(F$334-F$333)*10)),1))</f>
        <v>10</v>
      </c>
      <c r="G294" s="81">
        <f>IF('Indicator Data'!Q297="No data","x",ROUND(IF('Indicator Data'!Q297^2&gt;G$334,10,IF('Indicator Data'!Q297^2&lt;G$333,0,10-(G$334-'Indicator Data'!Q297^2)/(G$334-G$333)*10)),1))</f>
        <v>7.9</v>
      </c>
      <c r="H294" s="81">
        <f>IF('Indicator Data'!R297="No data","x",ROUND(IF('Indicator Data'!R297&gt;H$334,10,IF('Indicator Data'!R297&lt;H$333,0,10-(H$334-'Indicator Data'!R297)/(H$334-H$333)*10)),1))</f>
        <v>8.9</v>
      </c>
      <c r="I294" s="73">
        <f t="shared" si="56"/>
        <v>8.4</v>
      </c>
      <c r="J294" s="73">
        <v>10</v>
      </c>
      <c r="K294" s="73">
        <v>10</v>
      </c>
      <c r="L294" s="75">
        <f t="shared" si="57"/>
        <v>9.6</v>
      </c>
      <c r="M294" s="72">
        <f>IF('Indicator Data'!U297="No data","x",ROUND(IF('Indicator Data'!U297&gt;M$334,0,IF('Indicator Data'!U297&lt;M$333,10,(M$334-'Indicator Data'!U297)/(M$334-M$333)*10)),1))</f>
        <v>2.4</v>
      </c>
      <c r="N294" s="72">
        <v>1.4</v>
      </c>
      <c r="O294" s="72">
        <v>0.44</v>
      </c>
      <c r="P294" s="75">
        <f t="shared" si="58"/>
        <v>1.4</v>
      </c>
      <c r="Q294" s="72">
        <f>IF('Indicator Data'!X297="No data","x",ROUND(IF('Indicator Data'!X297&gt;Q$334,10,IF('Indicator Data'!X297&lt;Q$333,0,10-(Q$334-'Indicator Data'!X297)/(Q$334-Q$333)*10)),1))</f>
        <v>8.1</v>
      </c>
      <c r="R294" s="75">
        <f t="shared" si="59"/>
        <v>8.1</v>
      </c>
      <c r="S294" s="76">
        <f t="shared" si="60"/>
        <v>7.2</v>
      </c>
      <c r="T294" s="77">
        <f>IF(AND('Indicator Data'!AC297="No data",'Indicator Data'!AD297="No data",'Indicator Data'!AE297="No data",'Indicator Data'!AF297="No data"),0,SUM('Indicator Data'!AC297:AF297)/100)</f>
        <v>0</v>
      </c>
      <c r="U294" s="72">
        <f t="shared" si="61"/>
        <v>0</v>
      </c>
      <c r="V294" s="78">
        <f>IF('Indicator Data'!BF297="No data","x",T294*100/'Indicator Data'!BF297)</f>
        <v>0</v>
      </c>
      <c r="W294" s="72">
        <f t="shared" si="62"/>
        <v>0</v>
      </c>
      <c r="X294" s="79">
        <f t="shared" si="63"/>
        <v>0</v>
      </c>
      <c r="Y294" s="72">
        <f>IF('Indicator Data'!AK297="x","x",ROUND((PERCENTRANK('Indicator Data'!$AK$6:$AK$335,'Indicator Data'!AK297,2)*10),1))</f>
        <v>8.9</v>
      </c>
      <c r="Z294" s="72">
        <f>IF('Indicator Data'!AJ297="x","x",ROUND((PERCENTRANK('Indicator Data'!$AJ$6:$AJ$335,'Indicator Data'!AJ297,2)*10),1))</f>
        <v>9.1</v>
      </c>
      <c r="AA294" s="75">
        <f t="shared" si="64"/>
        <v>9</v>
      </c>
      <c r="AB294" s="72">
        <f>IF('Indicator Data'!Y297="No data","x",ROUND(IF('Indicator Data'!Y297&gt;AB$334,10,IF('Indicator Data'!Y297&lt;AB$333,0,10-(AB$334-'Indicator Data'!Y297)/(AB$334-AB$333)*10)),1))</f>
        <v>9.1999999999999993</v>
      </c>
      <c r="AC294" s="72">
        <f>IF('Indicator Data'!AB297="No data","x",ROUND(IF('Indicator Data'!AB297&gt;AC$334,10,IF('Indicator Data'!AB297&lt;AC$333,0,10-(AC$334-'Indicator Data'!AB297)/(AC$334-AC$333)*10)),1))</f>
        <v>10</v>
      </c>
      <c r="AD294" s="72">
        <f>IF('Indicator Data'!AG297="No data","x",ROUND(IF('Indicator Data'!AG297&gt;AD$334,10,IF('Indicator Data'!AG297&lt;AD$333,0,10-(AD$334-'Indicator Data'!AG297)/(AD$334-AD$333)*10)),1))</f>
        <v>2.9</v>
      </c>
      <c r="AE294" s="75">
        <f t="shared" si="65"/>
        <v>7.4</v>
      </c>
      <c r="AF294" s="72">
        <f>IF('Indicator Data'!AM297="No data","x",ROUND(IF('Indicator Data'!AM297&gt;AF$334,10,IF('Indicator Data'!AM297&lt;AF$333,0,10-(AF$334-'Indicator Data'!AM297)/(AF$334-AF$333)*10)),1))</f>
        <v>3.6</v>
      </c>
      <c r="AG294" s="72">
        <f>IF('Indicator Data'!AN297="No data","x",ROUND(IF('Indicator Data'!AN297&gt;AG$334,0,IF('Indicator Data'!AN297&lt;AG$333,10,(AG$334-'Indicator Data'!AN297)/(AG$334-AG$333)*10)),1))</f>
        <v>8.1</v>
      </c>
      <c r="AH294" s="75">
        <f t="shared" si="66"/>
        <v>5.9</v>
      </c>
      <c r="AI294" s="72">
        <f>IF('Indicator Data'!AP297="No data","x",ROUND(IF('Indicator Data'!AP297&gt;AI$334,10,IF('Indicator Data'!AP297&lt;AI$333,0,10-(AI$334-'Indicator Data'!AP297)/(AI$334-AI$333)*10)),1))</f>
        <v>2.9</v>
      </c>
      <c r="AJ294" s="72">
        <f>IF('Indicator Data'!AR297="No data","x",ROUND(IF('Indicator Data'!AR297&gt;$AJ$334,10,IF('Indicator Data'!AR297&lt;$AJ$333,0,10-($AJ$334-'Indicator Data'!AR297)/($AJ$334-$AJ$333)*10)),1))</f>
        <v>2.4</v>
      </c>
      <c r="AK294" s="75">
        <f t="shared" si="67"/>
        <v>2.7</v>
      </c>
      <c r="AL294" s="79">
        <f t="shared" si="69"/>
        <v>6.8</v>
      </c>
      <c r="AM294" s="80">
        <f t="shared" si="68"/>
        <v>4.2</v>
      </c>
    </row>
    <row r="295" spans="1:39" ht="15.75" customHeight="1" x14ac:dyDescent="0.25">
      <c r="A295" s="47" t="s">
        <v>694</v>
      </c>
      <c r="B295" s="47" t="s">
        <v>703</v>
      </c>
      <c r="C295" s="47" t="s">
        <v>707</v>
      </c>
      <c r="D295" s="47" t="s">
        <v>708</v>
      </c>
      <c r="E295" s="72">
        <f>IF('Indicator Data'!O298="No data","x",ROUND(IF('Indicator Data'!O298&gt;E$334,10,IF('Indicator Data'!O298&lt;E$333,0,10-(E$334-'Indicator Data'!O298)/(E$334-E$333)*10)),1))</f>
        <v>8.6</v>
      </c>
      <c r="F295" s="73">
        <f>IF('Indicator Data'!P298="No data","x",ROUND(IF('Indicator Data'!P298^2&gt;F$334,10,IF('Indicator Data'!P298^2&lt;F$333,0,10-(F$334-'Indicator Data'!P298^2)/(F$334-F$333)*10)),1))</f>
        <v>9.6999999999999993</v>
      </c>
      <c r="G295" s="81">
        <f>IF('Indicator Data'!Q298="No data","x",ROUND(IF('Indicator Data'!Q298^2&gt;G$334,10,IF('Indicator Data'!Q298^2&lt;G$333,0,10-(G$334-'Indicator Data'!Q298^2)/(G$334-G$333)*10)),1))</f>
        <v>6.6</v>
      </c>
      <c r="H295" s="81">
        <f>IF('Indicator Data'!R298="No data","x",ROUND(IF('Indicator Data'!R298&gt;H$334,10,IF('Indicator Data'!R298&lt;H$333,0,10-(H$334-'Indicator Data'!R298)/(H$334-H$333)*10)),1))</f>
        <v>8.1</v>
      </c>
      <c r="I295" s="73">
        <f t="shared" si="56"/>
        <v>7.4</v>
      </c>
      <c r="J295" s="73">
        <v>10</v>
      </c>
      <c r="K295" s="73">
        <v>5.8</v>
      </c>
      <c r="L295" s="75">
        <f t="shared" si="57"/>
        <v>8.6999999999999993</v>
      </c>
      <c r="M295" s="72">
        <f>IF('Indicator Data'!U298="No data","x",ROUND(IF('Indicator Data'!U298&gt;M$334,0,IF('Indicator Data'!U298&lt;M$333,10,(M$334-'Indicator Data'!U298)/(M$334-M$333)*10)),1))</f>
        <v>5.2</v>
      </c>
      <c r="N295" s="72">
        <v>1.7</v>
      </c>
      <c r="O295" s="72">
        <v>1.0900000000000001</v>
      </c>
      <c r="P295" s="75">
        <f t="shared" si="58"/>
        <v>2.9</v>
      </c>
      <c r="Q295" s="72">
        <f>IF('Indicator Data'!X298="No data","x",ROUND(IF('Indicator Data'!X298&gt;Q$334,10,IF('Indicator Data'!X298&lt;Q$333,0,10-(Q$334-'Indicator Data'!X298)/(Q$334-Q$333)*10)),1))</f>
        <v>5.9</v>
      </c>
      <c r="R295" s="75">
        <f t="shared" si="59"/>
        <v>5.9</v>
      </c>
      <c r="S295" s="76">
        <f t="shared" si="60"/>
        <v>6.6</v>
      </c>
      <c r="T295" s="77">
        <f>IF(AND('Indicator Data'!AC298="No data",'Indicator Data'!AD298="No data",'Indicator Data'!AE298="No data",'Indicator Data'!AF298="No data"),0,SUM('Indicator Data'!AC298:AF298)/100)</f>
        <v>0</v>
      </c>
      <c r="U295" s="72">
        <f t="shared" si="61"/>
        <v>0</v>
      </c>
      <c r="V295" s="78">
        <f>IF('Indicator Data'!BF298="No data","x",T295*100/'Indicator Data'!BF298)</f>
        <v>0</v>
      </c>
      <c r="W295" s="72">
        <f t="shared" si="62"/>
        <v>0</v>
      </c>
      <c r="X295" s="79">
        <f t="shared" si="63"/>
        <v>0</v>
      </c>
      <c r="Y295" s="72">
        <f>IF('Indicator Data'!AK298="x","x",ROUND((PERCENTRANK('Indicator Data'!$AK$6:$AK$335,'Indicator Data'!AK298,2)*10),1))</f>
        <v>9.6</v>
      </c>
      <c r="Z295" s="72">
        <f>IF('Indicator Data'!AJ298="x","x",ROUND((PERCENTRANK('Indicator Data'!$AJ$6:$AJ$335,'Indicator Data'!AJ298,2)*10),1))</f>
        <v>9.6</v>
      </c>
      <c r="AA295" s="75">
        <f t="shared" si="64"/>
        <v>9.6</v>
      </c>
      <c r="AB295" s="72">
        <f>IF('Indicator Data'!Y298="No data","x",ROUND(IF('Indicator Data'!Y298&gt;AB$334,10,IF('Indicator Data'!Y298&lt;AB$333,0,10-(AB$334-'Indicator Data'!Y298)/(AB$334-AB$333)*10)),1))</f>
        <v>4.5</v>
      </c>
      <c r="AC295" s="72">
        <f>IF('Indicator Data'!AB298="No data","x",ROUND(IF('Indicator Data'!AB298&gt;AC$334,10,IF('Indicator Data'!AB298&lt;AC$333,0,10-(AC$334-'Indicator Data'!AB298)/(AC$334-AC$333)*10)),1))</f>
        <v>10</v>
      </c>
      <c r="AD295" s="72">
        <f>IF('Indicator Data'!AG298="No data","x",ROUND(IF('Indicator Data'!AG298&gt;AD$334,10,IF('Indicator Data'!AG298&lt;AD$333,0,10-(AD$334-'Indicator Data'!AG298)/(AD$334-AD$333)*10)),1))</f>
        <v>1.5</v>
      </c>
      <c r="AE295" s="75">
        <f t="shared" si="65"/>
        <v>5.3</v>
      </c>
      <c r="AF295" s="72">
        <f>IF('Indicator Data'!AM298="No data","x",ROUND(IF('Indicator Data'!AM298&gt;AF$334,10,IF('Indicator Data'!AM298&lt;AF$333,0,10-(AF$334-'Indicator Data'!AM298)/(AF$334-AF$333)*10)),1))</f>
        <v>2.8</v>
      </c>
      <c r="AG295" s="72">
        <f>IF('Indicator Data'!AN298="No data","x",ROUND(IF('Indicator Data'!AN298&gt;AG$334,0,IF('Indicator Data'!AN298&lt;AG$333,10,(AG$334-'Indicator Data'!AN298)/(AG$334-AG$333)*10)),1))</f>
        <v>6.8</v>
      </c>
      <c r="AH295" s="75">
        <f t="shared" si="66"/>
        <v>4.8</v>
      </c>
      <c r="AI295" s="72">
        <f>IF('Indicator Data'!AP298="No data","x",ROUND(IF('Indicator Data'!AP298&gt;AI$334,10,IF('Indicator Data'!AP298&lt;AI$333,0,10-(AI$334-'Indicator Data'!AP298)/(AI$334-AI$333)*10)),1))</f>
        <v>3.9</v>
      </c>
      <c r="AJ295" s="72">
        <f>IF('Indicator Data'!AR298="No data","x",ROUND(IF('Indicator Data'!AR298&gt;$AJ$334,10,IF('Indicator Data'!AR298&lt;$AJ$333,0,10-($AJ$334-'Indicator Data'!AR298)/($AJ$334-$AJ$333)*10)),1))</f>
        <v>4.5</v>
      </c>
      <c r="AK295" s="75">
        <f t="shared" si="67"/>
        <v>4.2</v>
      </c>
      <c r="AL295" s="79">
        <f t="shared" si="69"/>
        <v>6.7</v>
      </c>
      <c r="AM295" s="80">
        <f t="shared" si="68"/>
        <v>4.0999999999999996</v>
      </c>
    </row>
    <row r="296" spans="1:39" ht="15.75" customHeight="1" x14ac:dyDescent="0.25">
      <c r="A296" s="47" t="s">
        <v>694</v>
      </c>
      <c r="B296" s="47" t="s">
        <v>709</v>
      </c>
      <c r="C296" s="47" t="s">
        <v>709</v>
      </c>
      <c r="D296" s="47" t="s">
        <v>710</v>
      </c>
      <c r="E296" s="72">
        <f>IF('Indicator Data'!O299="No data","x",ROUND(IF('Indicator Data'!O299&gt;E$334,10,IF('Indicator Data'!O299&lt;E$333,0,10-(E$334-'Indicator Data'!O299)/(E$334-E$333)*10)),1))</f>
        <v>3.5</v>
      </c>
      <c r="F296" s="73">
        <f>IF('Indicator Data'!P299="No data","x",ROUND(IF('Indicator Data'!P299^2&gt;F$334,10,IF('Indicator Data'!P299^2&lt;F$333,0,10-(F$334-'Indicator Data'!P299^2)/(F$334-F$333)*10)),1))</f>
        <v>2.2999999999999998</v>
      </c>
      <c r="G296" s="81">
        <f>IF('Indicator Data'!Q299="No data","x",ROUND(IF('Indicator Data'!Q299^2&gt;G$334,10,IF('Indicator Data'!Q299^2&lt;G$333,0,10-(G$334-'Indicator Data'!Q299^2)/(G$334-G$333)*10)),1))</f>
        <v>0</v>
      </c>
      <c r="H296" s="81">
        <f>IF('Indicator Data'!R299="No data","x",ROUND(IF('Indicator Data'!R299&gt;H$334,10,IF('Indicator Data'!R299&lt;H$333,0,10-(H$334-'Indicator Data'!R299)/(H$334-H$333)*10)),1))</f>
        <v>2.2000000000000002</v>
      </c>
      <c r="I296" s="73">
        <f t="shared" si="56"/>
        <v>1.1000000000000001</v>
      </c>
      <c r="J296" s="73">
        <v>1.9</v>
      </c>
      <c r="K296" s="73">
        <v>4.4000000000000004</v>
      </c>
      <c r="L296" s="75">
        <f t="shared" si="57"/>
        <v>2.7</v>
      </c>
      <c r="M296" s="72">
        <f>IF('Indicator Data'!U299="No data","x",ROUND(IF('Indicator Data'!U299&gt;M$334,0,IF('Indicator Data'!U299&lt;M$333,10,(M$334-'Indicator Data'!U299)/(M$334-M$333)*10)),1))</f>
        <v>4</v>
      </c>
      <c r="N296" s="72">
        <v>3.5</v>
      </c>
      <c r="O296" s="72">
        <v>1.26</v>
      </c>
      <c r="P296" s="75">
        <f t="shared" si="58"/>
        <v>3</v>
      </c>
      <c r="Q296" s="72">
        <f>IF('Indicator Data'!X299="No data","x",ROUND(IF('Indicator Data'!X299&gt;Q$334,10,IF('Indicator Data'!X299&lt;Q$333,0,10-(Q$334-'Indicator Data'!X299)/(Q$334-Q$333)*10)),1))</f>
        <v>4.0999999999999996</v>
      </c>
      <c r="R296" s="75">
        <f t="shared" si="59"/>
        <v>4.0999999999999996</v>
      </c>
      <c r="S296" s="76">
        <f t="shared" si="60"/>
        <v>3.1</v>
      </c>
      <c r="T296" s="77">
        <f>IF(AND('Indicator Data'!AC299="No data",'Indicator Data'!AD299="No data",'Indicator Data'!AE299="No data",'Indicator Data'!AF299="No data"),0,SUM('Indicator Data'!AC299:AF299)/100)</f>
        <v>0</v>
      </c>
      <c r="U296" s="72">
        <f t="shared" si="61"/>
        <v>0</v>
      </c>
      <c r="V296" s="78">
        <f>IF('Indicator Data'!BF299="No data","x",T296*100/'Indicator Data'!BF299)</f>
        <v>0</v>
      </c>
      <c r="W296" s="72">
        <f t="shared" si="62"/>
        <v>0</v>
      </c>
      <c r="X296" s="79">
        <f t="shared" si="63"/>
        <v>0</v>
      </c>
      <c r="Y296" s="72">
        <f>IF('Indicator Data'!AK299="x","x",ROUND((PERCENTRANK('Indicator Data'!$AK$6:$AK$335,'Indicator Data'!AK299,2)*10),1))</f>
        <v>1.5</v>
      </c>
      <c r="Z296" s="72">
        <f>IF('Indicator Data'!AJ299="x","x",ROUND((PERCENTRANK('Indicator Data'!$AJ$6:$AJ$335,'Indicator Data'!AJ299,2)*10),1))</f>
        <v>1.5</v>
      </c>
      <c r="AA296" s="75">
        <f t="shared" si="64"/>
        <v>1.5</v>
      </c>
      <c r="AB296" s="72">
        <f>IF('Indicator Data'!Y299="No data","x",ROUND(IF('Indicator Data'!Y299&gt;AB$334,10,IF('Indicator Data'!Y299&lt;AB$333,0,10-(AB$334-'Indicator Data'!Y299)/(AB$334-AB$333)*10)),1))</f>
        <v>3.9</v>
      </c>
      <c r="AC296" s="72">
        <f>IF('Indicator Data'!AB299="No data","x",ROUND(IF('Indicator Data'!AB299&gt;AC$334,10,IF('Indicator Data'!AB299&lt;AC$333,0,10-(AC$334-'Indicator Data'!AB299)/(AC$334-AC$333)*10)),1))</f>
        <v>7.1</v>
      </c>
      <c r="AD296" s="72">
        <f>IF('Indicator Data'!AG299="No data","x",ROUND(IF('Indicator Data'!AG299&gt;AD$334,10,IF('Indicator Data'!AG299&lt;AD$333,0,10-(AD$334-'Indicator Data'!AG299)/(AD$334-AD$333)*10)),1))</f>
        <v>3.4</v>
      </c>
      <c r="AE296" s="75">
        <f t="shared" si="65"/>
        <v>4.8</v>
      </c>
      <c r="AF296" s="72">
        <f>IF('Indicator Data'!AM299="No data","x",ROUND(IF('Indicator Data'!AM299&gt;AF$334,10,IF('Indicator Data'!AM299&lt;AF$333,0,10-(AF$334-'Indicator Data'!AM299)/(AF$334-AF$333)*10)),1))</f>
        <v>4.4000000000000004</v>
      </c>
      <c r="AG296" s="72">
        <f>IF('Indicator Data'!AN299="No data","x",ROUND(IF('Indicator Data'!AN299&gt;AG$334,0,IF('Indicator Data'!AN299&lt;AG$333,10,(AG$334-'Indicator Data'!AN299)/(AG$334-AG$333)*10)),1))</f>
        <v>6.7</v>
      </c>
      <c r="AH296" s="75">
        <f t="shared" si="66"/>
        <v>5.6</v>
      </c>
      <c r="AI296" s="72">
        <f>IF('Indicator Data'!AP299="No data","x",ROUND(IF('Indicator Data'!AP299&gt;AI$334,10,IF('Indicator Data'!AP299&lt;AI$333,0,10-(AI$334-'Indicator Data'!AP299)/(AI$334-AI$333)*10)),1))</f>
        <v>2.4</v>
      </c>
      <c r="AJ296" s="72">
        <f>IF('Indicator Data'!AR299="No data","x",ROUND(IF('Indicator Data'!AR299&gt;$AJ$334,10,IF('Indicator Data'!AR299&lt;$AJ$333,0,10-($AJ$334-'Indicator Data'!AR299)/($AJ$334-$AJ$333)*10)),1))</f>
        <v>2.7</v>
      </c>
      <c r="AK296" s="75">
        <f t="shared" si="67"/>
        <v>2.6</v>
      </c>
      <c r="AL296" s="79">
        <f t="shared" si="69"/>
        <v>3.8</v>
      </c>
      <c r="AM296" s="80">
        <f t="shared" si="68"/>
        <v>2.1</v>
      </c>
    </row>
    <row r="297" spans="1:39" ht="15.75" customHeight="1" x14ac:dyDescent="0.25">
      <c r="A297" s="47" t="s">
        <v>694</v>
      </c>
      <c r="B297" s="47" t="s">
        <v>709</v>
      </c>
      <c r="C297" s="47" t="s">
        <v>711</v>
      </c>
      <c r="D297" s="47" t="s">
        <v>712</v>
      </c>
      <c r="E297" s="72">
        <f>IF('Indicator Data'!O300="No data","x",ROUND(IF('Indicator Data'!O300&gt;E$334,10,IF('Indicator Data'!O300&lt;E$333,0,10-(E$334-'Indicator Data'!O300)/(E$334-E$333)*10)),1))</f>
        <v>5.5</v>
      </c>
      <c r="F297" s="73">
        <f>IF('Indicator Data'!P300="No data","x",ROUND(IF('Indicator Data'!P300^2&gt;F$334,10,IF('Indicator Data'!P300^2&lt;F$333,0,10-(F$334-'Indicator Data'!P300^2)/(F$334-F$333)*10)),1))</f>
        <v>9.6999999999999993</v>
      </c>
      <c r="G297" s="81">
        <f>IF('Indicator Data'!Q300="No data","x",ROUND(IF('Indicator Data'!Q300^2&gt;G$334,10,IF('Indicator Data'!Q300^2&lt;G$333,0,10-(G$334-'Indicator Data'!Q300^2)/(G$334-G$333)*10)),1))</f>
        <v>3.3</v>
      </c>
      <c r="H297" s="81">
        <f>IF('Indicator Data'!R300="No data","x",ROUND(IF('Indicator Data'!R300&gt;H$334,10,IF('Indicator Data'!R300&lt;H$333,0,10-(H$334-'Indicator Data'!R300)/(H$334-H$333)*10)),1))</f>
        <v>4.8</v>
      </c>
      <c r="I297" s="73">
        <f t="shared" si="56"/>
        <v>4.0999999999999996</v>
      </c>
      <c r="J297" s="73">
        <v>7</v>
      </c>
      <c r="K297" s="73">
        <v>2.7</v>
      </c>
      <c r="L297" s="75">
        <f t="shared" si="57"/>
        <v>6.6</v>
      </c>
      <c r="M297" s="72">
        <f>IF('Indicator Data'!U300="No data","x",ROUND(IF('Indicator Data'!U300&gt;M$334,0,IF('Indicator Data'!U300&lt;M$333,10,(M$334-'Indicator Data'!U300)/(M$334-M$333)*10)),1))</f>
        <v>4</v>
      </c>
      <c r="N297" s="72">
        <v>1.7</v>
      </c>
      <c r="O297" s="72">
        <v>0.69</v>
      </c>
      <c r="P297" s="75">
        <f t="shared" si="58"/>
        <v>2.2000000000000002</v>
      </c>
      <c r="Q297" s="72">
        <f>IF('Indicator Data'!X300="No data","x",ROUND(IF('Indicator Data'!X300&gt;Q$334,10,IF('Indicator Data'!X300&lt;Q$333,0,10-(Q$334-'Indicator Data'!X300)/(Q$334-Q$333)*10)),1))</f>
        <v>6.9</v>
      </c>
      <c r="R297" s="75">
        <f t="shared" si="59"/>
        <v>6.9</v>
      </c>
      <c r="S297" s="76">
        <f t="shared" si="60"/>
        <v>5.6</v>
      </c>
      <c r="T297" s="77">
        <f>IF(AND('Indicator Data'!AC300="No data",'Indicator Data'!AD300="No data",'Indicator Data'!AE300="No data",'Indicator Data'!AF300="No data"),0,SUM('Indicator Data'!AC300:AF300)/100)</f>
        <v>0</v>
      </c>
      <c r="U297" s="72">
        <f t="shared" si="61"/>
        <v>0</v>
      </c>
      <c r="V297" s="78">
        <f>IF('Indicator Data'!BF300="No data","x",T297*100/'Indicator Data'!BF300)</f>
        <v>0</v>
      </c>
      <c r="W297" s="72">
        <f t="shared" si="62"/>
        <v>0</v>
      </c>
      <c r="X297" s="79">
        <f t="shared" si="63"/>
        <v>0</v>
      </c>
      <c r="Y297" s="72">
        <f>IF('Indicator Data'!AK300="x","x",ROUND((PERCENTRANK('Indicator Data'!$AK$6:$AK$335,'Indicator Data'!AK300,2)*10),1))</f>
        <v>6.9</v>
      </c>
      <c r="Z297" s="72">
        <f>IF('Indicator Data'!AJ300="x","x",ROUND((PERCENTRANK('Indicator Data'!$AJ$6:$AJ$335,'Indicator Data'!AJ300,2)*10),1))</f>
        <v>7</v>
      </c>
      <c r="AA297" s="75">
        <f t="shared" si="64"/>
        <v>7</v>
      </c>
      <c r="AB297" s="72">
        <f>IF('Indicator Data'!Y300="No data","x",ROUND(IF('Indicator Data'!Y300&gt;AB$334,10,IF('Indicator Data'!Y300&lt;AB$333,0,10-(AB$334-'Indicator Data'!Y300)/(AB$334-AB$333)*10)),1))</f>
        <v>5.3</v>
      </c>
      <c r="AC297" s="72">
        <f>IF('Indicator Data'!AB300="No data","x",ROUND(IF('Indicator Data'!AB300&gt;AC$334,10,IF('Indicator Data'!AB300&lt;AC$333,0,10-(AC$334-'Indicator Data'!AB300)/(AC$334-AC$333)*10)),1))</f>
        <v>10</v>
      </c>
      <c r="AD297" s="72">
        <f>IF('Indicator Data'!AG300="No data","x",ROUND(IF('Indicator Data'!AG300&gt;AD$334,10,IF('Indicator Data'!AG300&lt;AD$333,0,10-(AD$334-'Indicator Data'!AG300)/(AD$334-AD$333)*10)),1))</f>
        <v>2.5</v>
      </c>
      <c r="AE297" s="75">
        <f t="shared" si="65"/>
        <v>5.9</v>
      </c>
      <c r="AF297" s="72">
        <f>IF('Indicator Data'!AM300="No data","x",ROUND(IF('Indicator Data'!AM300&gt;AF$334,10,IF('Indicator Data'!AM300&lt;AF$333,0,10-(AF$334-'Indicator Data'!AM300)/(AF$334-AF$333)*10)),1))</f>
        <v>3.6</v>
      </c>
      <c r="AG297" s="72">
        <f>IF('Indicator Data'!AN300="No data","x",ROUND(IF('Indicator Data'!AN300&gt;AG$334,0,IF('Indicator Data'!AN300&lt;AG$333,10,(AG$334-'Indicator Data'!AN300)/(AG$334-AG$333)*10)),1))</f>
        <v>7.4</v>
      </c>
      <c r="AH297" s="75">
        <f t="shared" si="66"/>
        <v>5.5</v>
      </c>
      <c r="AI297" s="72">
        <f>IF('Indicator Data'!AP300="No data","x",ROUND(IF('Indicator Data'!AP300&gt;AI$334,10,IF('Indicator Data'!AP300&lt;AI$333,0,10-(AI$334-'Indicator Data'!AP300)/(AI$334-AI$333)*10)),1))</f>
        <v>4.8</v>
      </c>
      <c r="AJ297" s="72">
        <f>IF('Indicator Data'!AR300="No data","x",ROUND(IF('Indicator Data'!AR300&gt;$AJ$334,10,IF('Indicator Data'!AR300&lt;$AJ$333,0,10-($AJ$334-'Indicator Data'!AR300)/($AJ$334-$AJ$333)*10)),1))</f>
        <v>2.7</v>
      </c>
      <c r="AK297" s="75">
        <f t="shared" si="67"/>
        <v>3.8</v>
      </c>
      <c r="AL297" s="79">
        <f t="shared" si="69"/>
        <v>5.7</v>
      </c>
      <c r="AM297" s="80">
        <f t="shared" si="68"/>
        <v>3.4</v>
      </c>
    </row>
    <row r="298" spans="1:39" ht="15.75" customHeight="1" x14ac:dyDescent="0.25">
      <c r="A298" s="47" t="s">
        <v>694</v>
      </c>
      <c r="B298" s="47" t="s">
        <v>709</v>
      </c>
      <c r="C298" s="47" t="s">
        <v>713</v>
      </c>
      <c r="D298" s="47" t="s">
        <v>714</v>
      </c>
      <c r="E298" s="72">
        <f>IF('Indicator Data'!O301="No data","x",ROUND(IF('Indicator Data'!O301&gt;E$334,10,IF('Indicator Data'!O301&lt;E$333,0,10-(E$334-'Indicator Data'!O301)/(E$334-E$333)*10)),1))</f>
        <v>5.2</v>
      </c>
      <c r="F298" s="73">
        <f>IF('Indicator Data'!P301="No data","x",ROUND(IF('Indicator Data'!P301^2&gt;F$334,10,IF('Indicator Data'!P301^2&lt;F$333,0,10-(F$334-'Indicator Data'!P301^2)/(F$334-F$333)*10)),1))</f>
        <v>9.1999999999999993</v>
      </c>
      <c r="G298" s="81">
        <f>IF('Indicator Data'!Q301="No data","x",ROUND(IF('Indicator Data'!Q301^2&gt;G$334,10,IF('Indicator Data'!Q301^2&lt;G$333,0,10-(G$334-'Indicator Data'!Q301^2)/(G$334-G$333)*10)),1))</f>
        <v>5.3</v>
      </c>
      <c r="H298" s="81">
        <f>IF('Indicator Data'!R301="No data","x",ROUND(IF('Indicator Data'!R301&gt;H$334,10,IF('Indicator Data'!R301&lt;H$333,0,10-(H$334-'Indicator Data'!R301)/(H$334-H$333)*10)),1))</f>
        <v>1.3</v>
      </c>
      <c r="I298" s="73">
        <f t="shared" si="56"/>
        <v>3.3</v>
      </c>
      <c r="J298" s="73">
        <v>7.9</v>
      </c>
      <c r="K298" s="73">
        <v>5.6</v>
      </c>
      <c r="L298" s="75">
        <f t="shared" si="57"/>
        <v>6.8</v>
      </c>
      <c r="M298" s="72">
        <f>IF('Indicator Data'!U301="No data","x",ROUND(IF('Indicator Data'!U301&gt;M$334,0,IF('Indicator Data'!U301&lt;M$333,10,(M$334-'Indicator Data'!U301)/(M$334-M$333)*10)),1))</f>
        <v>2.2000000000000002</v>
      </c>
      <c r="N298" s="72">
        <v>3.6</v>
      </c>
      <c r="O298" s="72">
        <v>0.51</v>
      </c>
      <c r="P298" s="75">
        <f t="shared" si="58"/>
        <v>2.2000000000000002</v>
      </c>
      <c r="Q298" s="72">
        <f>IF('Indicator Data'!X301="No data","x",ROUND(IF('Indicator Data'!X301&gt;Q$334,10,IF('Indicator Data'!X301&lt;Q$333,0,10-(Q$334-'Indicator Data'!X301)/(Q$334-Q$333)*10)),1))</f>
        <v>4.3</v>
      </c>
      <c r="R298" s="75">
        <f t="shared" si="59"/>
        <v>4.3</v>
      </c>
      <c r="S298" s="76">
        <f t="shared" si="60"/>
        <v>5</v>
      </c>
      <c r="T298" s="77">
        <f>IF(AND('Indicator Data'!AC301="No data",'Indicator Data'!AD301="No data",'Indicator Data'!AE301="No data",'Indicator Data'!AF301="No data"),0,SUM('Indicator Data'!AC301:AF301)/100)</f>
        <v>0</v>
      </c>
      <c r="U298" s="72">
        <f t="shared" si="61"/>
        <v>0</v>
      </c>
      <c r="V298" s="78">
        <f>IF('Indicator Data'!BF301="No data","x",T298*100/'Indicator Data'!BF301)</f>
        <v>0</v>
      </c>
      <c r="W298" s="72">
        <f t="shared" si="62"/>
        <v>0</v>
      </c>
      <c r="X298" s="79">
        <f t="shared" si="63"/>
        <v>0</v>
      </c>
      <c r="Y298" s="72">
        <f>IF('Indicator Data'!AK301="x","x",ROUND((PERCENTRANK('Indicator Data'!$AK$6:$AK$335,'Indicator Data'!AK301,2)*10),1))</f>
        <v>3.6</v>
      </c>
      <c r="Z298" s="72">
        <f>IF('Indicator Data'!AJ301="x","x",ROUND((PERCENTRANK('Indicator Data'!$AJ$6:$AJ$335,'Indicator Data'!AJ301,2)*10),1))</f>
        <v>3.6</v>
      </c>
      <c r="AA298" s="75">
        <f t="shared" si="64"/>
        <v>3.6</v>
      </c>
      <c r="AB298" s="72">
        <f>IF('Indicator Data'!Y301="No data","x",ROUND(IF('Indicator Data'!Y301&gt;AB$334,10,IF('Indicator Data'!Y301&lt;AB$333,0,10-(AB$334-'Indicator Data'!Y301)/(AB$334-AB$333)*10)),1))</f>
        <v>7.1</v>
      </c>
      <c r="AC298" s="72">
        <f>IF('Indicator Data'!AB301="No data","x",ROUND(IF('Indicator Data'!AB301&gt;AC$334,10,IF('Indicator Data'!AB301&lt;AC$333,0,10-(AC$334-'Indicator Data'!AB301)/(AC$334-AC$333)*10)),1))</f>
        <v>9.8000000000000007</v>
      </c>
      <c r="AD298" s="72">
        <f>IF('Indicator Data'!AG301="No data","x",ROUND(IF('Indicator Data'!AG301&gt;AD$334,10,IF('Indicator Data'!AG301&lt;AD$333,0,10-(AD$334-'Indicator Data'!AG301)/(AD$334-AD$333)*10)),1))</f>
        <v>7.4</v>
      </c>
      <c r="AE298" s="75">
        <f t="shared" si="65"/>
        <v>8.1</v>
      </c>
      <c r="AF298" s="72">
        <f>IF('Indicator Data'!AM301="No data","x",ROUND(IF('Indicator Data'!AM301&gt;AF$334,10,IF('Indicator Data'!AM301&lt;AF$333,0,10-(AF$334-'Indicator Data'!AM301)/(AF$334-AF$333)*10)),1))</f>
        <v>2.5</v>
      </c>
      <c r="AG298" s="72">
        <f>IF('Indicator Data'!AN301="No data","x",ROUND(IF('Indicator Data'!AN301&gt;AG$334,0,IF('Indicator Data'!AN301&lt;AG$333,10,(AG$334-'Indicator Data'!AN301)/(AG$334-AG$333)*10)),1))</f>
        <v>6.8</v>
      </c>
      <c r="AH298" s="75">
        <f t="shared" si="66"/>
        <v>4.7</v>
      </c>
      <c r="AI298" s="72">
        <f>IF('Indicator Data'!AP301="No data","x",ROUND(IF('Indicator Data'!AP301&gt;AI$334,10,IF('Indicator Data'!AP301&lt;AI$333,0,10-(AI$334-'Indicator Data'!AP301)/(AI$334-AI$333)*10)),1))</f>
        <v>5</v>
      </c>
      <c r="AJ298" s="72">
        <f>IF('Indicator Data'!AR301="No data","x",ROUND(IF('Indicator Data'!AR301&gt;$AJ$334,10,IF('Indicator Data'!AR301&lt;$AJ$333,0,10-($AJ$334-'Indicator Data'!AR301)/($AJ$334-$AJ$333)*10)),1))</f>
        <v>1.3</v>
      </c>
      <c r="AK298" s="75">
        <f t="shared" si="67"/>
        <v>3.2</v>
      </c>
      <c r="AL298" s="79">
        <f t="shared" si="69"/>
        <v>5.3</v>
      </c>
      <c r="AM298" s="80">
        <f t="shared" si="68"/>
        <v>3.1</v>
      </c>
    </row>
    <row r="299" spans="1:39" ht="15.75" customHeight="1" x14ac:dyDescent="0.25">
      <c r="A299" s="47" t="s">
        <v>715</v>
      </c>
      <c r="B299" s="47" t="s">
        <v>716</v>
      </c>
      <c r="C299" s="47" t="s">
        <v>716</v>
      </c>
      <c r="D299" s="47" t="s">
        <v>717</v>
      </c>
      <c r="E299" s="72">
        <f>IF('Indicator Data'!O302="No data","x",ROUND(IF('Indicator Data'!O302&gt;E$334,10,IF('Indicator Data'!O302&lt;E$333,0,10-(E$334-'Indicator Data'!O302)/(E$334-E$333)*10)),1))</f>
        <v>4.7</v>
      </c>
      <c r="F299" s="73">
        <f>IF('Indicator Data'!P302="No data","x",ROUND(IF('Indicator Data'!P302^2&gt;F$334,10,IF('Indicator Data'!P302^2&lt;F$333,0,10-(F$334-'Indicator Data'!P302^2)/(F$334-F$333)*10)),1))</f>
        <v>5.9</v>
      </c>
      <c r="G299" s="81">
        <f>IF('Indicator Data'!Q302="No data","x",ROUND(IF('Indicator Data'!Q302^2&gt;G$334,10,IF('Indicator Data'!Q302^2&lt;G$333,0,10-(G$334-'Indicator Data'!Q302^2)/(G$334-G$333)*10)),1))</f>
        <v>6.8</v>
      </c>
      <c r="H299" s="81">
        <f>IF('Indicator Data'!R302="No data","x",ROUND(IF('Indicator Data'!R302&gt;H$334,10,IF('Indicator Data'!R302&lt;H$333,0,10-(H$334-'Indicator Data'!R302)/(H$334-H$333)*10)),1))</f>
        <v>9</v>
      </c>
      <c r="I299" s="73">
        <f t="shared" si="56"/>
        <v>7.9</v>
      </c>
      <c r="J299" s="73">
        <v>3.3</v>
      </c>
      <c r="K299" s="73">
        <v>5.6</v>
      </c>
      <c r="L299" s="75">
        <f t="shared" si="57"/>
        <v>5.7</v>
      </c>
      <c r="M299" s="72">
        <f>IF('Indicator Data'!U302="No data","x",ROUND(IF('Indicator Data'!U302&gt;M$334,0,IF('Indicator Data'!U302&lt;M$333,10,(M$334-'Indicator Data'!U302)/(M$334-M$333)*10)),1))</f>
        <v>6.8</v>
      </c>
      <c r="N299" s="72">
        <v>4.3</v>
      </c>
      <c r="O299" s="72">
        <v>3.11</v>
      </c>
      <c r="P299" s="75">
        <f t="shared" si="58"/>
        <v>4.9000000000000004</v>
      </c>
      <c r="Q299" s="72">
        <f>IF('Indicator Data'!X302="No data","x",ROUND(IF('Indicator Data'!X302&gt;Q$334,10,IF('Indicator Data'!X302&lt;Q$333,0,10-(Q$334-'Indicator Data'!X302)/(Q$334-Q$333)*10)),1))</f>
        <v>3.7</v>
      </c>
      <c r="R299" s="75">
        <f t="shared" si="59"/>
        <v>3.7</v>
      </c>
      <c r="S299" s="76">
        <f t="shared" si="60"/>
        <v>5</v>
      </c>
      <c r="T299" s="77">
        <f>IF(AND('Indicator Data'!AC302="No data",'Indicator Data'!AD302="No data",'Indicator Data'!AE302="No data",'Indicator Data'!AF302="No data"),0,SUM('Indicator Data'!AC302:AF302)/100)</f>
        <v>0</v>
      </c>
      <c r="U299" s="72">
        <f t="shared" si="61"/>
        <v>0</v>
      </c>
      <c r="V299" s="78">
        <f>IF('Indicator Data'!BF302="No data","x",T299*100/'Indicator Data'!BF302)</f>
        <v>0</v>
      </c>
      <c r="W299" s="72">
        <f t="shared" si="62"/>
        <v>0</v>
      </c>
      <c r="X299" s="79">
        <f t="shared" si="63"/>
        <v>0</v>
      </c>
      <c r="Y299" s="72">
        <f>IF('Indicator Data'!AK302="x","x",ROUND((PERCENTRANK('Indicator Data'!$AK$6:$AK$335,'Indicator Data'!AK302,2)*10),1))</f>
        <v>5.3</v>
      </c>
      <c r="Z299" s="72">
        <f>IF('Indicator Data'!AJ302="x","x",ROUND((PERCENTRANK('Indicator Data'!$AJ$6:$AJ$335,'Indicator Data'!AJ302,2)*10),1))</f>
        <v>5</v>
      </c>
      <c r="AA299" s="75">
        <f t="shared" si="64"/>
        <v>5.2</v>
      </c>
      <c r="AB299" s="72">
        <f>IF('Indicator Data'!Y302="No data","x",ROUND(IF('Indicator Data'!Y302&gt;AB$334,10,IF('Indicator Data'!Y302&lt;AB$333,0,10-(AB$334-'Indicator Data'!Y302)/(AB$334-AB$333)*10)),1))</f>
        <v>3.5</v>
      </c>
      <c r="AC299" s="72">
        <f>IF('Indicator Data'!AB302="No data","x",ROUND(IF('Indicator Data'!AB302&gt;AC$334,10,IF('Indicator Data'!AB302&lt;AC$333,0,10-(AC$334-'Indicator Data'!AB302)/(AC$334-AC$333)*10)),1))</f>
        <v>4.2</v>
      </c>
      <c r="AD299" s="72">
        <f>IF('Indicator Data'!AG302="No data","x",ROUND(IF('Indicator Data'!AG302&gt;AD$334,10,IF('Indicator Data'!AG302&lt;AD$333,0,10-(AD$334-'Indicator Data'!AG302)/(AD$334-AD$333)*10)),1))</f>
        <v>1.6</v>
      </c>
      <c r="AE299" s="75">
        <f t="shared" si="65"/>
        <v>3.1</v>
      </c>
      <c r="AF299" s="72">
        <f>IF('Indicator Data'!AM302="No data","x",ROUND(IF('Indicator Data'!AM302&gt;AF$334,10,IF('Indicator Data'!AM302&lt;AF$333,0,10-(AF$334-'Indicator Data'!AM302)/(AF$334-AF$333)*10)),1))</f>
        <v>4.3</v>
      </c>
      <c r="AG299" s="72">
        <f>IF('Indicator Data'!AN302="No data","x",ROUND(IF('Indicator Data'!AN302&gt;AG$334,0,IF('Indicator Data'!AN302&lt;AG$333,10,(AG$334-'Indicator Data'!AN302)/(AG$334-AG$333)*10)),1))</f>
        <v>0.6</v>
      </c>
      <c r="AH299" s="75">
        <f t="shared" si="66"/>
        <v>2.5</v>
      </c>
      <c r="AI299" s="72">
        <f>IF('Indicator Data'!AP302="No data","x",ROUND(IF('Indicator Data'!AP302&gt;AI$334,10,IF('Indicator Data'!AP302&lt;AI$333,0,10-(AI$334-'Indicator Data'!AP302)/(AI$334-AI$333)*10)),1))</f>
        <v>5.9</v>
      </c>
      <c r="AJ299" s="72">
        <f>IF('Indicator Data'!AR302="No data","x",ROUND(IF('Indicator Data'!AR302&gt;$AJ$334,10,IF('Indicator Data'!AR302&lt;$AJ$333,0,10-($AJ$334-'Indicator Data'!AR302)/($AJ$334-$AJ$333)*10)),1))</f>
        <v>4.5</v>
      </c>
      <c r="AK299" s="75">
        <f t="shared" si="67"/>
        <v>5.2</v>
      </c>
      <c r="AL299" s="79">
        <f t="shared" si="69"/>
        <v>4.0999999999999996</v>
      </c>
      <c r="AM299" s="80">
        <f t="shared" si="68"/>
        <v>2.2999999999999998</v>
      </c>
    </row>
    <row r="300" spans="1:39" ht="15.75" customHeight="1" x14ac:dyDescent="0.25">
      <c r="A300" s="47" t="s">
        <v>715</v>
      </c>
      <c r="B300" s="47" t="s">
        <v>716</v>
      </c>
      <c r="C300" s="47" t="s">
        <v>718</v>
      </c>
      <c r="D300" s="47" t="s">
        <v>719</v>
      </c>
      <c r="E300" s="72">
        <f>IF('Indicator Data'!O303="No data","x",ROUND(IF('Indicator Data'!O303&gt;E$334,10,IF('Indicator Data'!O303&lt;E$333,0,10-(E$334-'Indicator Data'!O303)/(E$334-E$333)*10)),1))</f>
        <v>6.6</v>
      </c>
      <c r="F300" s="73">
        <f>IF('Indicator Data'!P303="No data","x",ROUND(IF('Indicator Data'!P303^2&gt;F$334,10,IF('Indicator Data'!P303^2&lt;F$333,0,10-(F$334-'Indicator Data'!P303^2)/(F$334-F$333)*10)),1))</f>
        <v>9.1999999999999993</v>
      </c>
      <c r="G300" s="81">
        <f>IF('Indicator Data'!Q303="No data","x",ROUND(IF('Indicator Data'!Q303^2&gt;G$334,10,IF('Indicator Data'!Q303^2&lt;G$333,0,10-(G$334-'Indicator Data'!Q303^2)/(G$334-G$333)*10)),1))</f>
        <v>9.1</v>
      </c>
      <c r="H300" s="81">
        <f>IF('Indicator Data'!R303="No data","x",ROUND(IF('Indicator Data'!R303&gt;H$334,10,IF('Indicator Data'!R303&lt;H$333,0,10-(H$334-'Indicator Data'!R303)/(H$334-H$333)*10)),1))</f>
        <v>10</v>
      </c>
      <c r="I300" s="73">
        <f t="shared" si="56"/>
        <v>9.6</v>
      </c>
      <c r="J300" s="73">
        <v>3.5</v>
      </c>
      <c r="K300" s="73">
        <v>8.6</v>
      </c>
      <c r="L300" s="75">
        <f t="shared" si="57"/>
        <v>8.1</v>
      </c>
      <c r="M300" s="72">
        <f>IF('Indicator Data'!U303="No data","x",ROUND(IF('Indicator Data'!U303&gt;M$334,0,IF('Indicator Data'!U303&lt;M$333,10,(M$334-'Indicator Data'!U303)/(M$334-M$333)*10)),1))</f>
        <v>7.2</v>
      </c>
      <c r="N300" s="72">
        <v>4.0999999999999996</v>
      </c>
      <c r="O300" s="72">
        <v>1.67</v>
      </c>
      <c r="P300" s="75">
        <f t="shared" si="58"/>
        <v>4.7</v>
      </c>
      <c r="Q300" s="72">
        <f>IF('Indicator Data'!X303="No data","x",ROUND(IF('Indicator Data'!X303&gt;Q$334,10,IF('Indicator Data'!X303&lt;Q$333,0,10-(Q$334-'Indicator Data'!X303)/(Q$334-Q$333)*10)),1))</f>
        <v>5.0999999999999996</v>
      </c>
      <c r="R300" s="75">
        <f t="shared" si="59"/>
        <v>5.0999999999999996</v>
      </c>
      <c r="S300" s="76">
        <f t="shared" si="60"/>
        <v>6.5</v>
      </c>
      <c r="T300" s="77">
        <f>IF(AND('Indicator Data'!AC303="No data",'Indicator Data'!AD303="No data",'Indicator Data'!AE303="No data",'Indicator Data'!AF303="No data"),0,SUM('Indicator Data'!AC303:AF303)/100)</f>
        <v>0</v>
      </c>
      <c r="U300" s="72">
        <f t="shared" si="61"/>
        <v>0</v>
      </c>
      <c r="V300" s="78">
        <f>IF('Indicator Data'!BF303="No data","x",T300*100/'Indicator Data'!BF303)</f>
        <v>0</v>
      </c>
      <c r="W300" s="72">
        <f t="shared" si="62"/>
        <v>0</v>
      </c>
      <c r="X300" s="79">
        <f t="shared" si="63"/>
        <v>0</v>
      </c>
      <c r="Y300" s="72">
        <f>IF('Indicator Data'!AK303="x","x",ROUND((PERCENTRANK('Indicator Data'!$AK$6:$AK$335,'Indicator Data'!AK303,2)*10),1))</f>
        <v>7.8</v>
      </c>
      <c r="Z300" s="72">
        <f>IF('Indicator Data'!AJ303="x","x",ROUND((PERCENTRANK('Indicator Data'!$AJ$6:$AJ$335,'Indicator Data'!AJ303,2)*10),1))</f>
        <v>7.5</v>
      </c>
      <c r="AA300" s="75">
        <f t="shared" si="64"/>
        <v>7.7</v>
      </c>
      <c r="AB300" s="72">
        <f>IF('Indicator Data'!Y303="No data","x",ROUND(IF('Indicator Data'!Y303&gt;AB$334,10,IF('Indicator Data'!Y303&lt;AB$333,0,10-(AB$334-'Indicator Data'!Y303)/(AB$334-AB$333)*10)),1))</f>
        <v>4.7</v>
      </c>
      <c r="AC300" s="72">
        <f>IF('Indicator Data'!AB303="No data","x",ROUND(IF('Indicator Data'!AB303&gt;AC$334,10,IF('Indicator Data'!AB303&lt;AC$333,0,10-(AC$334-'Indicator Data'!AB303)/(AC$334-AC$333)*10)),1))</f>
        <v>4.4000000000000004</v>
      </c>
      <c r="AD300" s="72">
        <f>IF('Indicator Data'!AG303="No data","x",ROUND(IF('Indicator Data'!AG303&gt;AD$334,10,IF('Indicator Data'!AG303&lt;AD$333,0,10-(AD$334-'Indicator Data'!AG303)/(AD$334-AD$333)*10)),1))</f>
        <v>0.6</v>
      </c>
      <c r="AE300" s="75">
        <f t="shared" si="65"/>
        <v>3.2</v>
      </c>
      <c r="AF300" s="72">
        <f>IF('Indicator Data'!AM303="No data","x",ROUND(IF('Indicator Data'!AM303&gt;AF$334,10,IF('Indicator Data'!AM303&lt;AF$333,0,10-(AF$334-'Indicator Data'!AM303)/(AF$334-AF$333)*10)),1))</f>
        <v>6.3</v>
      </c>
      <c r="AG300" s="72">
        <f>IF('Indicator Data'!AN303="No data","x",ROUND(IF('Indicator Data'!AN303&gt;AG$334,0,IF('Indicator Data'!AN303&lt;AG$333,10,(AG$334-'Indicator Data'!AN303)/(AG$334-AG$333)*10)),1))</f>
        <v>1.4</v>
      </c>
      <c r="AH300" s="75">
        <f t="shared" si="66"/>
        <v>3.9</v>
      </c>
      <c r="AI300" s="72">
        <f>IF('Indicator Data'!AP303="No data","x",ROUND(IF('Indicator Data'!AP303&gt;AI$334,10,IF('Indicator Data'!AP303&lt;AI$333,0,10-(AI$334-'Indicator Data'!AP303)/(AI$334-AI$333)*10)),1))</f>
        <v>4.8</v>
      </c>
      <c r="AJ300" s="72">
        <f>IF('Indicator Data'!AR303="No data","x",ROUND(IF('Indicator Data'!AR303&gt;$AJ$334,10,IF('Indicator Data'!AR303&lt;$AJ$333,0,10-($AJ$334-'Indicator Data'!AR303)/($AJ$334-$AJ$333)*10)),1))</f>
        <v>7.5</v>
      </c>
      <c r="AK300" s="75">
        <f t="shared" si="67"/>
        <v>6.2</v>
      </c>
      <c r="AL300" s="79">
        <f t="shared" si="69"/>
        <v>5.6</v>
      </c>
      <c r="AM300" s="80">
        <f t="shared" si="68"/>
        <v>3.3</v>
      </c>
    </row>
    <row r="301" spans="1:39" ht="15.75" customHeight="1" x14ac:dyDescent="0.25">
      <c r="A301" s="47" t="s">
        <v>715</v>
      </c>
      <c r="B301" s="47" t="s">
        <v>716</v>
      </c>
      <c r="C301" s="47" t="s">
        <v>720</v>
      </c>
      <c r="D301" s="47" t="s">
        <v>721</v>
      </c>
      <c r="E301" s="72">
        <f>IF('Indicator Data'!O304="No data","x",ROUND(IF('Indicator Data'!O304&gt;E$334,10,IF('Indicator Data'!O304&lt;E$333,0,10-(E$334-'Indicator Data'!O304)/(E$334-E$333)*10)),1))</f>
        <v>6.3</v>
      </c>
      <c r="F301" s="73">
        <f>IF('Indicator Data'!P304="No data","x",ROUND(IF('Indicator Data'!P304^2&gt;F$334,10,IF('Indicator Data'!P304^2&lt;F$333,0,10-(F$334-'Indicator Data'!P304^2)/(F$334-F$333)*10)),1))</f>
        <v>9.1</v>
      </c>
      <c r="G301" s="81">
        <f>IF('Indicator Data'!Q304="No data","x",ROUND(IF('Indicator Data'!Q304^2&gt;G$334,10,IF('Indicator Data'!Q304^2&lt;G$333,0,10-(G$334-'Indicator Data'!Q304^2)/(G$334-G$333)*10)),1))</f>
        <v>9.1999999999999993</v>
      </c>
      <c r="H301" s="81">
        <f>IF('Indicator Data'!R304="No data","x",ROUND(IF('Indicator Data'!R304&gt;H$334,10,IF('Indicator Data'!R304&lt;H$333,0,10-(H$334-'Indicator Data'!R304)/(H$334-H$333)*10)),1))</f>
        <v>9.6</v>
      </c>
      <c r="I301" s="73">
        <f t="shared" si="56"/>
        <v>9.4</v>
      </c>
      <c r="J301" s="73">
        <v>8.5</v>
      </c>
      <c r="K301" s="73">
        <v>5.4</v>
      </c>
      <c r="L301" s="75">
        <f t="shared" si="57"/>
        <v>8.1</v>
      </c>
      <c r="M301" s="72">
        <f>IF('Indicator Data'!U304="No data","x",ROUND(IF('Indicator Data'!U304&gt;M$334,0,IF('Indicator Data'!U304&lt;M$333,10,(M$334-'Indicator Data'!U304)/(M$334-M$333)*10)),1))</f>
        <v>7.1</v>
      </c>
      <c r="N301" s="72">
        <v>4</v>
      </c>
      <c r="O301" s="72">
        <v>1.53</v>
      </c>
      <c r="P301" s="75">
        <f t="shared" si="58"/>
        <v>4.5999999999999996</v>
      </c>
      <c r="Q301" s="72">
        <f>IF('Indicator Data'!X304="No data","x",ROUND(IF('Indicator Data'!X304&gt;Q$334,10,IF('Indicator Data'!X304&lt;Q$333,0,10-(Q$334-'Indicator Data'!X304)/(Q$334-Q$333)*10)),1))</f>
        <v>5.7</v>
      </c>
      <c r="R301" s="75">
        <f t="shared" si="59"/>
        <v>5.7</v>
      </c>
      <c r="S301" s="76">
        <f t="shared" si="60"/>
        <v>6.6</v>
      </c>
      <c r="T301" s="77">
        <f>IF(AND('Indicator Data'!AC304="No data",'Indicator Data'!AD304="No data",'Indicator Data'!AE304="No data",'Indicator Data'!AF304="No data"),0,SUM('Indicator Data'!AC304:AF304)/100)</f>
        <v>0</v>
      </c>
      <c r="U301" s="72">
        <f t="shared" si="61"/>
        <v>0</v>
      </c>
      <c r="V301" s="78">
        <f>IF('Indicator Data'!BF304="No data","x",T301*100/'Indicator Data'!BF304)</f>
        <v>0</v>
      </c>
      <c r="W301" s="72">
        <f t="shared" si="62"/>
        <v>0</v>
      </c>
      <c r="X301" s="79">
        <f t="shared" si="63"/>
        <v>0</v>
      </c>
      <c r="Y301" s="72">
        <f>IF('Indicator Data'!AK304="x","x",ROUND((PERCENTRANK('Indicator Data'!$AK$6:$AK$335,'Indicator Data'!AK304,2)*10),1))</f>
        <v>8.6</v>
      </c>
      <c r="Z301" s="72">
        <f>IF('Indicator Data'!AJ304="x","x",ROUND((PERCENTRANK('Indicator Data'!$AJ$6:$AJ$335,'Indicator Data'!AJ304,2)*10),1))</f>
        <v>8.3000000000000007</v>
      </c>
      <c r="AA301" s="75">
        <f t="shared" si="64"/>
        <v>8.5</v>
      </c>
      <c r="AB301" s="72">
        <f>IF('Indicator Data'!Y304="No data","x",ROUND(IF('Indicator Data'!Y304&gt;AB$334,10,IF('Indicator Data'!Y304&lt;AB$333,0,10-(AB$334-'Indicator Data'!Y304)/(AB$334-AB$333)*10)),1))</f>
        <v>3.4</v>
      </c>
      <c r="AC301" s="72">
        <f>IF('Indicator Data'!AB304="No data","x",ROUND(IF('Indicator Data'!AB304&gt;AC$334,10,IF('Indicator Data'!AB304&lt;AC$333,0,10-(AC$334-'Indicator Data'!AB304)/(AC$334-AC$333)*10)),1))</f>
        <v>6.3</v>
      </c>
      <c r="AD301" s="72">
        <f>IF('Indicator Data'!AG304="No data","x",ROUND(IF('Indicator Data'!AG304&gt;AD$334,10,IF('Indicator Data'!AG304&lt;AD$333,0,10-(AD$334-'Indicator Data'!AG304)/(AD$334-AD$333)*10)),1))</f>
        <v>0.3</v>
      </c>
      <c r="AE301" s="75">
        <f t="shared" si="65"/>
        <v>3.3</v>
      </c>
      <c r="AF301" s="72">
        <f>IF('Indicator Data'!AM304="No data","x",ROUND(IF('Indicator Data'!AM304&gt;AF$334,10,IF('Indicator Data'!AM304&lt;AF$333,0,10-(AF$334-'Indicator Data'!AM304)/(AF$334-AF$333)*10)),1))</f>
        <v>5.9</v>
      </c>
      <c r="AG301" s="72">
        <f>IF('Indicator Data'!AN304="No data","x",ROUND(IF('Indicator Data'!AN304&gt;AG$334,0,IF('Indicator Data'!AN304&lt;AG$333,10,(AG$334-'Indicator Data'!AN304)/(AG$334-AG$333)*10)),1))</f>
        <v>1.1000000000000001</v>
      </c>
      <c r="AH301" s="75">
        <f t="shared" si="66"/>
        <v>3.5</v>
      </c>
      <c r="AI301" s="72">
        <f>IF('Indicator Data'!AP304="No data","x",ROUND(IF('Indicator Data'!AP304&gt;AI$334,10,IF('Indicator Data'!AP304&lt;AI$333,0,10-(AI$334-'Indicator Data'!AP304)/(AI$334-AI$333)*10)),1))</f>
        <v>5.9</v>
      </c>
      <c r="AJ301" s="72">
        <f>IF('Indicator Data'!AR304="No data","x",ROUND(IF('Indicator Data'!AR304&gt;$AJ$334,10,IF('Indicator Data'!AR304&lt;$AJ$333,0,10-($AJ$334-'Indicator Data'!AR304)/($AJ$334-$AJ$333)*10)),1))</f>
        <v>6.6</v>
      </c>
      <c r="AK301" s="75">
        <f t="shared" si="67"/>
        <v>6.3</v>
      </c>
      <c r="AL301" s="79">
        <f t="shared" si="69"/>
        <v>5.9</v>
      </c>
      <c r="AM301" s="80">
        <f t="shared" si="68"/>
        <v>3.5</v>
      </c>
    </row>
    <row r="302" spans="1:39" ht="15.75" customHeight="1" x14ac:dyDescent="0.25">
      <c r="A302" s="47" t="s">
        <v>715</v>
      </c>
      <c r="B302" s="47" t="s">
        <v>716</v>
      </c>
      <c r="C302" s="47" t="s">
        <v>722</v>
      </c>
      <c r="D302" s="47" t="s">
        <v>723</v>
      </c>
      <c r="E302" s="72">
        <f>IF('Indicator Data'!O305="No data","x",ROUND(IF('Indicator Data'!O305&gt;E$334,10,IF('Indicator Data'!O305&lt;E$333,0,10-(E$334-'Indicator Data'!O305)/(E$334-E$333)*10)),1))</f>
        <v>7.1</v>
      </c>
      <c r="F302" s="73">
        <f>IF('Indicator Data'!P305="No data","x",ROUND(IF('Indicator Data'!P305^2&gt;F$334,10,IF('Indicator Data'!P305^2&lt;F$333,0,10-(F$334-'Indicator Data'!P305^2)/(F$334-F$333)*10)),1))</f>
        <v>9.9</v>
      </c>
      <c r="G302" s="81">
        <f>IF('Indicator Data'!Q305="No data","x",ROUND(IF('Indicator Data'!Q305^2&gt;G$334,10,IF('Indicator Data'!Q305^2&lt;G$333,0,10-(G$334-'Indicator Data'!Q305^2)/(G$334-G$333)*10)),1))</f>
        <v>9.3000000000000007</v>
      </c>
      <c r="H302" s="81">
        <f>IF('Indicator Data'!R305="No data","x",ROUND(IF('Indicator Data'!R305&gt;H$334,10,IF('Indicator Data'!R305&lt;H$333,0,10-(H$334-'Indicator Data'!R305)/(H$334-H$333)*10)),1))</f>
        <v>10</v>
      </c>
      <c r="I302" s="73">
        <f t="shared" si="56"/>
        <v>9.6999999999999993</v>
      </c>
      <c r="J302" s="73">
        <v>10</v>
      </c>
      <c r="K302" s="73">
        <v>8.8000000000000007</v>
      </c>
      <c r="L302" s="75">
        <f t="shared" si="57"/>
        <v>9.3000000000000007</v>
      </c>
      <c r="M302" s="72">
        <f>IF('Indicator Data'!U305="No data","x",ROUND(IF('Indicator Data'!U305&gt;M$334,0,IF('Indicator Data'!U305&lt;M$333,10,(M$334-'Indicator Data'!U305)/(M$334-M$333)*10)),1))</f>
        <v>8.3000000000000007</v>
      </c>
      <c r="N302" s="72">
        <v>6.2</v>
      </c>
      <c r="O302" s="72">
        <v>1.98</v>
      </c>
      <c r="P302" s="75">
        <f t="shared" si="58"/>
        <v>6.1</v>
      </c>
      <c r="Q302" s="72">
        <f>IF('Indicator Data'!X305="No data","x",ROUND(IF('Indicator Data'!X305&gt;Q$334,10,IF('Indicator Data'!X305&lt;Q$333,0,10-(Q$334-'Indicator Data'!X305)/(Q$334-Q$333)*10)),1))</f>
        <v>5.6</v>
      </c>
      <c r="R302" s="75">
        <f t="shared" si="59"/>
        <v>5.6</v>
      </c>
      <c r="S302" s="76">
        <f t="shared" si="60"/>
        <v>7.6</v>
      </c>
      <c r="T302" s="77">
        <f>IF(AND('Indicator Data'!AC305="No data",'Indicator Data'!AD305="No data",'Indicator Data'!AE305="No data",'Indicator Data'!AF305="No data"),0,SUM('Indicator Data'!AC305:AF305)/100)</f>
        <v>0</v>
      </c>
      <c r="U302" s="72">
        <f t="shared" si="61"/>
        <v>0</v>
      </c>
      <c r="V302" s="78">
        <f>IF('Indicator Data'!BF305="No data","x",T302*100/'Indicator Data'!BF305)</f>
        <v>0</v>
      </c>
      <c r="W302" s="72">
        <f t="shared" si="62"/>
        <v>0</v>
      </c>
      <c r="X302" s="79">
        <f t="shared" si="63"/>
        <v>0</v>
      </c>
      <c r="Y302" s="72">
        <f>IF('Indicator Data'!AK305="x","x",ROUND((PERCENTRANK('Indicator Data'!$AK$6:$AK$335,'Indicator Data'!AK305,2)*10),1))</f>
        <v>8.8000000000000007</v>
      </c>
      <c r="Z302" s="72">
        <f>IF('Indicator Data'!AJ305="x","x",ROUND((PERCENTRANK('Indicator Data'!$AJ$6:$AJ$335,'Indicator Data'!AJ305,2)*10),1))</f>
        <v>8.5</v>
      </c>
      <c r="AA302" s="75">
        <f t="shared" si="64"/>
        <v>8.6999999999999993</v>
      </c>
      <c r="AB302" s="72">
        <f>IF('Indicator Data'!Y305="No data","x",ROUND(IF('Indicator Data'!Y305&gt;AB$334,10,IF('Indicator Data'!Y305&lt;AB$333,0,10-(AB$334-'Indicator Data'!Y305)/(AB$334-AB$333)*10)),1))</f>
        <v>3.7</v>
      </c>
      <c r="AC302" s="72">
        <f>IF('Indicator Data'!AB305="No data","x",ROUND(IF('Indicator Data'!AB305&gt;AC$334,10,IF('Indicator Data'!AB305&lt;AC$333,0,10-(AC$334-'Indicator Data'!AB305)/(AC$334-AC$333)*10)),1))</f>
        <v>6.4</v>
      </c>
      <c r="AD302" s="72">
        <f>IF('Indicator Data'!AG305="No data","x",ROUND(IF('Indicator Data'!AG305&gt;AD$334,10,IF('Indicator Data'!AG305&lt;AD$333,0,10-(AD$334-'Indicator Data'!AG305)/(AD$334-AD$333)*10)),1))</f>
        <v>0.3</v>
      </c>
      <c r="AE302" s="75">
        <f t="shared" si="65"/>
        <v>3.5</v>
      </c>
      <c r="AF302" s="72">
        <f>IF('Indicator Data'!AM305="No data","x",ROUND(IF('Indicator Data'!AM305&gt;AF$334,10,IF('Indicator Data'!AM305&lt;AF$333,0,10-(AF$334-'Indicator Data'!AM305)/(AF$334-AF$333)*10)),1))</f>
        <v>3.4</v>
      </c>
      <c r="AG302" s="72">
        <f>IF('Indicator Data'!AN305="No data","x",ROUND(IF('Indicator Data'!AN305&gt;AG$334,0,IF('Indicator Data'!AN305&lt;AG$333,10,(AG$334-'Indicator Data'!AN305)/(AG$334-AG$333)*10)),1))</f>
        <v>1.4</v>
      </c>
      <c r="AH302" s="75">
        <f t="shared" si="66"/>
        <v>2.4</v>
      </c>
      <c r="AI302" s="72">
        <f>IF('Indicator Data'!AP305="No data","x",ROUND(IF('Indicator Data'!AP305&gt;AI$334,10,IF('Indicator Data'!AP305&lt;AI$333,0,10-(AI$334-'Indicator Data'!AP305)/(AI$334-AI$333)*10)),1))</f>
        <v>4.8</v>
      </c>
      <c r="AJ302" s="72">
        <f>IF('Indicator Data'!AR305="No data","x",ROUND(IF('Indicator Data'!AR305&gt;$AJ$334,10,IF('Indicator Data'!AR305&lt;$AJ$333,0,10-($AJ$334-'Indicator Data'!AR305)/($AJ$334-$AJ$333)*10)),1))</f>
        <v>4.3</v>
      </c>
      <c r="AK302" s="75">
        <f t="shared" si="67"/>
        <v>4.5999999999999996</v>
      </c>
      <c r="AL302" s="79">
        <f t="shared" si="69"/>
        <v>5.4</v>
      </c>
      <c r="AM302" s="80">
        <f t="shared" si="68"/>
        <v>3.1</v>
      </c>
    </row>
    <row r="303" spans="1:39" ht="15.75" customHeight="1" x14ac:dyDescent="0.25">
      <c r="A303" s="47" t="s">
        <v>715</v>
      </c>
      <c r="B303" s="47" t="s">
        <v>716</v>
      </c>
      <c r="C303" s="47" t="s">
        <v>724</v>
      </c>
      <c r="D303" s="47" t="s">
        <v>725</v>
      </c>
      <c r="E303" s="72">
        <f>IF('Indicator Data'!O306="No data","x",ROUND(IF('Indicator Data'!O306&gt;E$334,10,IF('Indicator Data'!O306&lt;E$333,0,10-(E$334-'Indicator Data'!O306)/(E$334-E$333)*10)),1))</f>
        <v>4.5999999999999996</v>
      </c>
      <c r="F303" s="73">
        <f>IF('Indicator Data'!P306="No data","x",ROUND(IF('Indicator Data'!P306^2&gt;F$334,10,IF('Indicator Data'!P306^2&lt;F$333,0,10-(F$334-'Indicator Data'!P306^2)/(F$334-F$333)*10)),1))</f>
        <v>9.3000000000000007</v>
      </c>
      <c r="G303" s="81">
        <f>IF('Indicator Data'!Q306="No data","x",ROUND(IF('Indicator Data'!Q306^2&gt;G$334,10,IF('Indicator Data'!Q306^2&lt;G$333,0,10-(G$334-'Indicator Data'!Q306^2)/(G$334-G$333)*10)),1))</f>
        <v>8.9</v>
      </c>
      <c r="H303" s="81">
        <f>IF('Indicator Data'!R306="No data","x",ROUND(IF('Indicator Data'!R306&gt;H$334,10,IF('Indicator Data'!R306&lt;H$333,0,10-(H$334-'Indicator Data'!R306)/(H$334-H$333)*10)),1))</f>
        <v>7.7</v>
      </c>
      <c r="I303" s="73">
        <f t="shared" si="56"/>
        <v>8.3000000000000007</v>
      </c>
      <c r="J303" s="73">
        <v>0.8</v>
      </c>
      <c r="K303" s="73">
        <v>0.5</v>
      </c>
      <c r="L303" s="75">
        <f t="shared" si="57"/>
        <v>6</v>
      </c>
      <c r="M303" s="72">
        <f>IF('Indicator Data'!U306="No data","x",ROUND(IF('Indicator Data'!U306&gt;M$334,0,IF('Indicator Data'!U306&lt;M$333,10,(M$334-'Indicator Data'!U306)/(M$334-M$333)*10)),1))</f>
        <v>7.1</v>
      </c>
      <c r="N303" s="72">
        <v>4.0999999999999996</v>
      </c>
      <c r="O303" s="72">
        <v>1.74</v>
      </c>
      <c r="P303" s="75">
        <f t="shared" si="58"/>
        <v>4.7</v>
      </c>
      <c r="Q303" s="72">
        <f>IF('Indicator Data'!X306="No data","x",ROUND(IF('Indicator Data'!X306&gt;Q$334,10,IF('Indicator Data'!X306&lt;Q$333,0,10-(Q$334-'Indicator Data'!X306)/(Q$334-Q$333)*10)),1))</f>
        <v>5.5</v>
      </c>
      <c r="R303" s="75">
        <f t="shared" si="59"/>
        <v>5.5</v>
      </c>
      <c r="S303" s="76">
        <f t="shared" si="60"/>
        <v>5.6</v>
      </c>
      <c r="T303" s="77">
        <f>IF(AND('Indicator Data'!AC306="No data",'Indicator Data'!AD306="No data",'Indicator Data'!AE306="No data",'Indicator Data'!AF306="No data"),0,SUM('Indicator Data'!AC306:AF306)/100)</f>
        <v>0</v>
      </c>
      <c r="U303" s="72">
        <f t="shared" si="61"/>
        <v>0</v>
      </c>
      <c r="V303" s="78">
        <f>IF('Indicator Data'!BF306="No data","x",T303*100/'Indicator Data'!BF306)</f>
        <v>0</v>
      </c>
      <c r="W303" s="72">
        <f t="shared" si="62"/>
        <v>0</v>
      </c>
      <c r="X303" s="79">
        <f t="shared" si="63"/>
        <v>0</v>
      </c>
      <c r="Y303" s="72">
        <f>IF('Indicator Data'!AK306="x","x",ROUND((PERCENTRANK('Indicator Data'!$AK$6:$AK$335,'Indicator Data'!AK306,2)*10),1))</f>
        <v>6.9</v>
      </c>
      <c r="Z303" s="72">
        <f>IF('Indicator Data'!AJ306="x","x",ROUND((PERCENTRANK('Indicator Data'!$AJ$6:$AJ$335,'Indicator Data'!AJ306,2)*10),1))</f>
        <v>6.6</v>
      </c>
      <c r="AA303" s="75">
        <f t="shared" si="64"/>
        <v>6.8</v>
      </c>
      <c r="AB303" s="72">
        <f>IF('Indicator Data'!Y306="No data","x",ROUND(IF('Indicator Data'!Y306&gt;AB$334,10,IF('Indicator Data'!Y306&lt;AB$333,0,10-(AB$334-'Indicator Data'!Y306)/(AB$334-AB$333)*10)),1))</f>
        <v>3.7</v>
      </c>
      <c r="AC303" s="72">
        <f>IF('Indicator Data'!AB306="No data","x",ROUND(IF('Indicator Data'!AB306&gt;AC$334,10,IF('Indicator Data'!AB306&lt;AC$333,0,10-(AC$334-'Indicator Data'!AB306)/(AC$334-AC$333)*10)),1))</f>
        <v>4.5</v>
      </c>
      <c r="AD303" s="72">
        <f>IF('Indicator Data'!AG306="No data","x",ROUND(IF('Indicator Data'!AG306&gt;AD$334,10,IF('Indicator Data'!AG306&lt;AD$333,0,10-(AD$334-'Indicator Data'!AG306)/(AD$334-AD$333)*10)),1))</f>
        <v>0.7</v>
      </c>
      <c r="AE303" s="75">
        <f t="shared" si="65"/>
        <v>3</v>
      </c>
      <c r="AF303" s="72">
        <f>IF('Indicator Data'!AM306="No data","x",ROUND(IF('Indicator Data'!AM306&gt;AF$334,10,IF('Indicator Data'!AM306&lt;AF$333,0,10-(AF$334-'Indicator Data'!AM306)/(AF$334-AF$333)*10)),1))</f>
        <v>6.5</v>
      </c>
      <c r="AG303" s="72">
        <f>IF('Indicator Data'!AN306="No data","x",ROUND(IF('Indicator Data'!AN306&gt;AG$334,0,IF('Indicator Data'!AN306&lt;AG$333,10,(AG$334-'Indicator Data'!AN306)/(AG$334-AG$333)*10)),1))</f>
        <v>1.3</v>
      </c>
      <c r="AH303" s="75">
        <f t="shared" si="66"/>
        <v>3.9</v>
      </c>
      <c r="AI303" s="72">
        <f>IF('Indicator Data'!AP306="No data","x",ROUND(IF('Indicator Data'!AP306&gt;AI$334,10,IF('Indicator Data'!AP306&lt;AI$333,0,10-(AI$334-'Indicator Data'!AP306)/(AI$334-AI$333)*10)),1))</f>
        <v>6.9</v>
      </c>
      <c r="AJ303" s="72">
        <f>IF('Indicator Data'!AR306="No data","x",ROUND(IF('Indicator Data'!AR306&gt;$AJ$334,10,IF('Indicator Data'!AR306&lt;$AJ$333,0,10-($AJ$334-'Indicator Data'!AR306)/($AJ$334-$AJ$333)*10)),1))</f>
        <v>7.4</v>
      </c>
      <c r="AK303" s="75">
        <f t="shared" si="67"/>
        <v>7.2</v>
      </c>
      <c r="AL303" s="79">
        <f t="shared" si="69"/>
        <v>5.5</v>
      </c>
      <c r="AM303" s="80">
        <f t="shared" si="68"/>
        <v>3.2</v>
      </c>
    </row>
    <row r="304" spans="1:39" ht="15.75" customHeight="1" x14ac:dyDescent="0.25">
      <c r="A304" s="47" t="s">
        <v>715</v>
      </c>
      <c r="B304" s="47" t="s">
        <v>716</v>
      </c>
      <c r="C304" s="47" t="s">
        <v>726</v>
      </c>
      <c r="D304" s="47" t="s">
        <v>727</v>
      </c>
      <c r="E304" s="72">
        <f>IF('Indicator Data'!O307="No data","x",ROUND(IF('Indicator Data'!O307&gt;E$334,10,IF('Indicator Data'!O307&lt;E$333,0,10-(E$334-'Indicator Data'!O307)/(E$334-E$333)*10)),1))</f>
        <v>4.5999999999999996</v>
      </c>
      <c r="F304" s="73">
        <f>IF('Indicator Data'!P307="No data","x",ROUND(IF('Indicator Data'!P307^2&gt;F$334,10,IF('Indicator Data'!P307^2&lt;F$333,0,10-(F$334-'Indicator Data'!P307^2)/(F$334-F$333)*10)),1))</f>
        <v>8.6</v>
      </c>
      <c r="G304" s="81">
        <f>IF('Indicator Data'!Q307="No data","x",ROUND(IF('Indicator Data'!Q307^2&gt;G$334,10,IF('Indicator Data'!Q307^2&lt;G$333,0,10-(G$334-'Indicator Data'!Q307^2)/(G$334-G$333)*10)),1))</f>
        <v>9.1999999999999993</v>
      </c>
      <c r="H304" s="81">
        <f>IF('Indicator Data'!R307="No data","x",ROUND(IF('Indicator Data'!R307&gt;H$334,10,IF('Indicator Data'!R307&lt;H$333,0,10-(H$334-'Indicator Data'!R307)/(H$334-H$333)*10)),1))</f>
        <v>7.4</v>
      </c>
      <c r="I304" s="73">
        <f t="shared" si="56"/>
        <v>8.3000000000000007</v>
      </c>
      <c r="J304" s="73">
        <v>4.4000000000000004</v>
      </c>
      <c r="K304" s="73">
        <v>2.4</v>
      </c>
      <c r="L304" s="75">
        <f t="shared" si="57"/>
        <v>6.3</v>
      </c>
      <c r="M304" s="72">
        <f>IF('Indicator Data'!U307="No data","x",ROUND(IF('Indicator Data'!U307&gt;M$334,0,IF('Indicator Data'!U307&lt;M$333,10,(M$334-'Indicator Data'!U307)/(M$334-M$333)*10)),1))</f>
        <v>8.4</v>
      </c>
      <c r="N304" s="72">
        <v>5.2</v>
      </c>
      <c r="O304" s="72">
        <v>2.4</v>
      </c>
      <c r="P304" s="75">
        <f t="shared" si="58"/>
        <v>5.9</v>
      </c>
      <c r="Q304" s="72">
        <f>IF('Indicator Data'!X307="No data","x",ROUND(IF('Indicator Data'!X307&gt;Q$334,10,IF('Indicator Data'!X307&lt;Q$333,0,10-(Q$334-'Indicator Data'!X307)/(Q$334-Q$333)*10)),1))</f>
        <v>5</v>
      </c>
      <c r="R304" s="75">
        <f t="shared" si="59"/>
        <v>5</v>
      </c>
      <c r="S304" s="76">
        <f t="shared" si="60"/>
        <v>5.9</v>
      </c>
      <c r="T304" s="77">
        <f>IF(AND('Indicator Data'!AC307="No data",'Indicator Data'!AD307="No data",'Indicator Data'!AE307="No data",'Indicator Data'!AF307="No data"),0,SUM('Indicator Data'!AC307:AF307)/100)</f>
        <v>0</v>
      </c>
      <c r="U304" s="72">
        <f t="shared" si="61"/>
        <v>0</v>
      </c>
      <c r="V304" s="78">
        <f>IF('Indicator Data'!BF307="No data","x",T304*100/'Indicator Data'!BF307)</f>
        <v>0</v>
      </c>
      <c r="W304" s="72">
        <f t="shared" si="62"/>
        <v>0</v>
      </c>
      <c r="X304" s="79">
        <f t="shared" si="63"/>
        <v>0</v>
      </c>
      <c r="Y304" s="72">
        <f>IF('Indicator Data'!AK307="x","x",ROUND((PERCENTRANK('Indicator Data'!$AK$6:$AK$335,'Indicator Data'!AK307,2)*10),1))</f>
        <v>5.8</v>
      </c>
      <c r="Z304" s="72">
        <f>IF('Indicator Data'!AJ307="x","x",ROUND((PERCENTRANK('Indicator Data'!$AJ$6:$AJ$335,'Indicator Data'!AJ307,2)*10),1))</f>
        <v>5.5</v>
      </c>
      <c r="AA304" s="75">
        <f t="shared" si="64"/>
        <v>5.7</v>
      </c>
      <c r="AB304" s="72">
        <f>IF('Indicator Data'!Y307="No data","x",ROUND(IF('Indicator Data'!Y307&gt;AB$334,10,IF('Indicator Data'!Y307&lt;AB$333,0,10-(AB$334-'Indicator Data'!Y307)/(AB$334-AB$333)*10)),1))</f>
        <v>3</v>
      </c>
      <c r="AC304" s="72">
        <f>IF('Indicator Data'!AB307="No data","x",ROUND(IF('Indicator Data'!AB307&gt;AC$334,10,IF('Indicator Data'!AB307&lt;AC$333,0,10-(AC$334-'Indicator Data'!AB307)/(AC$334-AC$333)*10)),1))</f>
        <v>4.5999999999999996</v>
      </c>
      <c r="AD304" s="72">
        <f>IF('Indicator Data'!AG307="No data","x",ROUND(IF('Indicator Data'!AG307&gt;AD$334,10,IF('Indicator Data'!AG307&lt;AD$333,0,10-(AD$334-'Indicator Data'!AG307)/(AD$334-AD$333)*10)),1))</f>
        <v>0.9</v>
      </c>
      <c r="AE304" s="75">
        <f t="shared" si="65"/>
        <v>2.8</v>
      </c>
      <c r="AF304" s="72">
        <f>IF('Indicator Data'!AM307="No data","x",ROUND(IF('Indicator Data'!AM307&gt;AF$334,10,IF('Indicator Data'!AM307&lt;AF$333,0,10-(AF$334-'Indicator Data'!AM307)/(AF$334-AF$333)*10)),1))</f>
        <v>8.8000000000000007</v>
      </c>
      <c r="AG304" s="72">
        <f>IF('Indicator Data'!AN307="No data","x",ROUND(IF('Indicator Data'!AN307&gt;AG$334,0,IF('Indicator Data'!AN307&lt;AG$333,10,(AG$334-'Indicator Data'!AN307)/(AG$334-AG$333)*10)),1))</f>
        <v>1.1000000000000001</v>
      </c>
      <c r="AH304" s="75">
        <f t="shared" si="66"/>
        <v>5</v>
      </c>
      <c r="AI304" s="72">
        <f>IF('Indicator Data'!AP307="No data","x",ROUND(IF('Indicator Data'!AP307&gt;AI$334,10,IF('Indicator Data'!AP307&lt;AI$333,0,10-(AI$334-'Indicator Data'!AP307)/(AI$334-AI$333)*10)),1))</f>
        <v>6</v>
      </c>
      <c r="AJ304" s="72">
        <f>IF('Indicator Data'!AR307="No data","x",ROUND(IF('Indicator Data'!AR307&gt;$AJ$334,10,IF('Indicator Data'!AR307&lt;$AJ$333,0,10-($AJ$334-'Indicator Data'!AR307)/($AJ$334-$AJ$333)*10)),1))</f>
        <v>8.6999999999999993</v>
      </c>
      <c r="AK304" s="75">
        <f t="shared" si="67"/>
        <v>7.4</v>
      </c>
      <c r="AL304" s="79">
        <f t="shared" si="69"/>
        <v>5.5</v>
      </c>
      <c r="AM304" s="80">
        <f t="shared" si="68"/>
        <v>3.2</v>
      </c>
    </row>
    <row r="305" spans="1:39" ht="15.75" customHeight="1" x14ac:dyDescent="0.25">
      <c r="A305" s="47" t="s">
        <v>715</v>
      </c>
      <c r="B305" s="47" t="s">
        <v>716</v>
      </c>
      <c r="C305" s="47" t="s">
        <v>728</v>
      </c>
      <c r="D305" s="47" t="s">
        <v>729</v>
      </c>
      <c r="E305" s="72">
        <f>IF('Indicator Data'!O308="No data","x",ROUND(IF('Indicator Data'!O308&gt;E$334,10,IF('Indicator Data'!O308&lt;E$333,0,10-(E$334-'Indicator Data'!O308)/(E$334-E$333)*10)),1))</f>
        <v>5.2</v>
      </c>
      <c r="F305" s="73">
        <f>IF('Indicator Data'!P308="No data","x",ROUND(IF('Indicator Data'!P308^2&gt;F$334,10,IF('Indicator Data'!P308^2&lt;F$333,0,10-(F$334-'Indicator Data'!P308^2)/(F$334-F$333)*10)),1))</f>
        <v>9.1999999999999993</v>
      </c>
      <c r="G305" s="81">
        <f>IF('Indicator Data'!Q308="No data","x",ROUND(IF('Indicator Data'!Q308^2&gt;G$334,10,IF('Indicator Data'!Q308^2&lt;G$333,0,10-(G$334-'Indicator Data'!Q308^2)/(G$334-G$333)*10)),1))</f>
        <v>9</v>
      </c>
      <c r="H305" s="81">
        <f>IF('Indicator Data'!R308="No data","x",ROUND(IF('Indicator Data'!R308&gt;H$334,10,IF('Indicator Data'!R308&lt;H$333,0,10-(H$334-'Indicator Data'!R308)/(H$334-H$333)*10)),1))</f>
        <v>7.2</v>
      </c>
      <c r="I305" s="73">
        <f t="shared" si="56"/>
        <v>8.1</v>
      </c>
      <c r="J305" s="73">
        <v>2.2999999999999998</v>
      </c>
      <c r="K305" s="73">
        <v>1.4</v>
      </c>
      <c r="L305" s="75">
        <f t="shared" si="57"/>
        <v>6.2</v>
      </c>
      <c r="M305" s="72">
        <f>IF('Indicator Data'!U308="No data","x",ROUND(IF('Indicator Data'!U308&gt;M$334,0,IF('Indicator Data'!U308&lt;M$333,10,(M$334-'Indicator Data'!U308)/(M$334-M$333)*10)),1))</f>
        <v>5.5</v>
      </c>
      <c r="N305" s="72">
        <v>3</v>
      </c>
      <c r="O305" s="72">
        <v>1.58</v>
      </c>
      <c r="P305" s="75">
        <f t="shared" si="58"/>
        <v>3.5</v>
      </c>
      <c r="Q305" s="72">
        <f>IF('Indicator Data'!X308="No data","x",ROUND(IF('Indicator Data'!X308&gt;Q$334,10,IF('Indicator Data'!X308&lt;Q$333,0,10-(Q$334-'Indicator Data'!X308)/(Q$334-Q$333)*10)),1))</f>
        <v>4.9000000000000004</v>
      </c>
      <c r="R305" s="75">
        <f t="shared" si="59"/>
        <v>4.9000000000000004</v>
      </c>
      <c r="S305" s="76">
        <f t="shared" si="60"/>
        <v>5.2</v>
      </c>
      <c r="T305" s="77">
        <f>IF(AND('Indicator Data'!AC308="No data",'Indicator Data'!AD308="No data",'Indicator Data'!AE308="No data",'Indicator Data'!AF308="No data"),0,SUM('Indicator Data'!AC308:AF308)/100)</f>
        <v>0</v>
      </c>
      <c r="U305" s="72">
        <f t="shared" si="61"/>
        <v>0</v>
      </c>
      <c r="V305" s="78">
        <f>IF('Indicator Data'!BF308="No data","x",T305*100/'Indicator Data'!BF308)</f>
        <v>0</v>
      </c>
      <c r="W305" s="72">
        <f t="shared" si="62"/>
        <v>0</v>
      </c>
      <c r="X305" s="79">
        <f t="shared" si="63"/>
        <v>0</v>
      </c>
      <c r="Y305" s="72">
        <f>IF('Indicator Data'!AK308="x","x",ROUND((PERCENTRANK('Indicator Data'!$AK$6:$AK$335,'Indicator Data'!AK308,2)*10),1))</f>
        <v>7</v>
      </c>
      <c r="Z305" s="72">
        <f>IF('Indicator Data'!AJ308="x","x",ROUND((PERCENTRANK('Indicator Data'!$AJ$6:$AJ$335,'Indicator Data'!AJ308,2)*10),1))</f>
        <v>6.8</v>
      </c>
      <c r="AA305" s="75">
        <f t="shared" si="64"/>
        <v>6.9</v>
      </c>
      <c r="AB305" s="72">
        <f>IF('Indicator Data'!Y308="No data","x",ROUND(IF('Indicator Data'!Y308&gt;AB$334,10,IF('Indicator Data'!Y308&lt;AB$333,0,10-(AB$334-'Indicator Data'!Y308)/(AB$334-AB$333)*10)),1))</f>
        <v>4.5</v>
      </c>
      <c r="AC305" s="72">
        <f>IF('Indicator Data'!AB308="No data","x",ROUND(IF('Indicator Data'!AB308&gt;AC$334,10,IF('Indicator Data'!AB308&lt;AC$333,0,10-(AC$334-'Indicator Data'!AB308)/(AC$334-AC$333)*10)),1))</f>
        <v>5.0999999999999996</v>
      </c>
      <c r="AD305" s="72">
        <f>IF('Indicator Data'!AG308="No data","x",ROUND(IF('Indicator Data'!AG308&gt;AD$334,10,IF('Indicator Data'!AG308&lt;AD$333,0,10-(AD$334-'Indicator Data'!AG308)/(AD$334-AD$333)*10)),1))</f>
        <v>1</v>
      </c>
      <c r="AE305" s="75">
        <f t="shared" si="65"/>
        <v>3.5</v>
      </c>
      <c r="AF305" s="72">
        <f>IF('Indicator Data'!AM308="No data","x",ROUND(IF('Indicator Data'!AM308&gt;AF$334,10,IF('Indicator Data'!AM308&lt;AF$333,0,10-(AF$334-'Indicator Data'!AM308)/(AF$334-AF$333)*10)),1))</f>
        <v>7.3</v>
      </c>
      <c r="AG305" s="72">
        <f>IF('Indicator Data'!AN308="No data","x",ROUND(IF('Indicator Data'!AN308&gt;AG$334,0,IF('Indicator Data'!AN308&lt;AG$333,10,(AG$334-'Indicator Data'!AN308)/(AG$334-AG$333)*10)),1))</f>
        <v>1.5</v>
      </c>
      <c r="AH305" s="75">
        <f t="shared" si="66"/>
        <v>4.4000000000000004</v>
      </c>
      <c r="AI305" s="72">
        <f>IF('Indicator Data'!AP308="No data","x",ROUND(IF('Indicator Data'!AP308&gt;AI$334,10,IF('Indicator Data'!AP308&lt;AI$333,0,10-(AI$334-'Indicator Data'!AP308)/(AI$334-AI$333)*10)),1))</f>
        <v>6.3</v>
      </c>
      <c r="AJ305" s="72">
        <f>IF('Indicator Data'!AR308="No data","x",ROUND(IF('Indicator Data'!AR308&gt;$AJ$334,10,IF('Indicator Data'!AR308&lt;$AJ$333,0,10-($AJ$334-'Indicator Data'!AR308)/($AJ$334-$AJ$333)*10)),1))</f>
        <v>8.5</v>
      </c>
      <c r="AK305" s="75">
        <f t="shared" si="67"/>
        <v>7.4</v>
      </c>
      <c r="AL305" s="79">
        <f t="shared" si="69"/>
        <v>5.8</v>
      </c>
      <c r="AM305" s="80">
        <f t="shared" si="68"/>
        <v>3.4</v>
      </c>
    </row>
    <row r="306" spans="1:39" ht="15.75" customHeight="1" x14ac:dyDescent="0.25">
      <c r="A306" s="47" t="s">
        <v>715</v>
      </c>
      <c r="B306" s="47" t="s">
        <v>730</v>
      </c>
      <c r="C306" s="47" t="s">
        <v>730</v>
      </c>
      <c r="D306" s="47" t="s">
        <v>731</v>
      </c>
      <c r="E306" s="72">
        <f>IF('Indicator Data'!O309="No data","x",ROUND(IF('Indicator Data'!O309&gt;E$334,10,IF('Indicator Data'!O309&lt;E$333,0,10-(E$334-'Indicator Data'!O309)/(E$334-E$333)*10)),1))</f>
        <v>3.8</v>
      </c>
      <c r="F306" s="73">
        <f>IF('Indicator Data'!P309="No data","x",ROUND(IF('Indicator Data'!P309^2&gt;F$334,10,IF('Indicator Data'!P309^2&lt;F$333,0,10-(F$334-'Indicator Data'!P309^2)/(F$334-F$333)*10)),1))</f>
        <v>7.7</v>
      </c>
      <c r="G306" s="81">
        <f>IF('Indicator Data'!Q309="No data","x",ROUND(IF('Indicator Data'!Q309^2&gt;G$334,10,IF('Indicator Data'!Q309^2&lt;G$333,0,10-(G$334-'Indicator Data'!Q309^2)/(G$334-G$333)*10)),1))</f>
        <v>8.6</v>
      </c>
      <c r="H306" s="81">
        <f>IF('Indicator Data'!R309="No data","x",ROUND(IF('Indicator Data'!R309&gt;H$334,10,IF('Indicator Data'!R309&lt;H$333,0,10-(H$334-'Indicator Data'!R309)/(H$334-H$333)*10)),1))</f>
        <v>5.7</v>
      </c>
      <c r="I306" s="73">
        <f t="shared" si="56"/>
        <v>7.2</v>
      </c>
      <c r="J306" s="73">
        <v>3.1</v>
      </c>
      <c r="K306" s="73">
        <v>0.6</v>
      </c>
      <c r="L306" s="75">
        <f t="shared" si="57"/>
        <v>5</v>
      </c>
      <c r="M306" s="72">
        <f>IF('Indicator Data'!U309="No data","x",ROUND(IF('Indicator Data'!U309&gt;M$334,0,IF('Indicator Data'!U309&lt;M$333,10,(M$334-'Indicator Data'!U309)/(M$334-M$333)*10)),1))</f>
        <v>5.0999999999999996</v>
      </c>
      <c r="N306" s="72">
        <v>3.6</v>
      </c>
      <c r="O306" s="72">
        <v>1.76</v>
      </c>
      <c r="P306" s="75">
        <f t="shared" si="58"/>
        <v>3.6</v>
      </c>
      <c r="Q306" s="72">
        <f>IF('Indicator Data'!X309="No data","x",ROUND(IF('Indicator Data'!X309&gt;Q$334,10,IF('Indicator Data'!X309&lt;Q$333,0,10-(Q$334-'Indicator Data'!X309)/(Q$334-Q$333)*10)),1))</f>
        <v>4.8</v>
      </c>
      <c r="R306" s="75">
        <f t="shared" si="59"/>
        <v>4.8</v>
      </c>
      <c r="S306" s="76">
        <f t="shared" si="60"/>
        <v>4.5999999999999996</v>
      </c>
      <c r="T306" s="77">
        <f>IF(AND('Indicator Data'!AC309="No data",'Indicator Data'!AD309="No data",'Indicator Data'!AE309="No data",'Indicator Data'!AF309="No data"),0,SUM('Indicator Data'!AC309:AF309)/100)</f>
        <v>0</v>
      </c>
      <c r="U306" s="72">
        <f t="shared" si="61"/>
        <v>0</v>
      </c>
      <c r="V306" s="78">
        <f>IF('Indicator Data'!BF309="No data","x",T306*100/'Indicator Data'!BF309)</f>
        <v>0</v>
      </c>
      <c r="W306" s="72">
        <f t="shared" si="62"/>
        <v>0</v>
      </c>
      <c r="X306" s="79">
        <f t="shared" si="63"/>
        <v>0</v>
      </c>
      <c r="Y306" s="72">
        <f>IF('Indicator Data'!AK309="x","x",ROUND((PERCENTRANK('Indicator Data'!$AK$6:$AK$335,'Indicator Data'!AK309,2)*10),1))</f>
        <v>8.1</v>
      </c>
      <c r="Z306" s="72">
        <f>IF('Indicator Data'!AJ309="x","x",ROUND((PERCENTRANK('Indicator Data'!$AJ$6:$AJ$335,'Indicator Data'!AJ309,2)*10),1))</f>
        <v>8</v>
      </c>
      <c r="AA306" s="75">
        <f t="shared" si="64"/>
        <v>8.1</v>
      </c>
      <c r="AB306" s="72">
        <f>IF('Indicator Data'!Y309="No data","x",ROUND(IF('Indicator Data'!Y309&gt;AB$334,10,IF('Indicator Data'!Y309&lt;AB$333,0,10-(AB$334-'Indicator Data'!Y309)/(AB$334-AB$333)*10)),1))</f>
        <v>4.0999999999999996</v>
      </c>
      <c r="AC306" s="72">
        <f>IF('Indicator Data'!AB309="No data","x",ROUND(IF('Indicator Data'!AB309&gt;AC$334,10,IF('Indicator Data'!AB309&lt;AC$333,0,10-(AC$334-'Indicator Data'!AB309)/(AC$334-AC$333)*10)),1))</f>
        <v>4</v>
      </c>
      <c r="AD306" s="72">
        <f>IF('Indicator Data'!AG309="No data","x",ROUND(IF('Indicator Data'!AG309&gt;AD$334,10,IF('Indicator Data'!AG309&lt;AD$333,0,10-(AD$334-'Indicator Data'!AG309)/(AD$334-AD$333)*10)),1))</f>
        <v>1.3</v>
      </c>
      <c r="AE306" s="75">
        <f t="shared" si="65"/>
        <v>3.1</v>
      </c>
      <c r="AF306" s="72">
        <f>IF('Indicator Data'!AM309="No data","x",ROUND(IF('Indicator Data'!AM309&gt;AF$334,10,IF('Indicator Data'!AM309&lt;AF$333,0,10-(AF$334-'Indicator Data'!AM309)/(AF$334-AF$333)*10)),1))</f>
        <v>7</v>
      </c>
      <c r="AG306" s="72">
        <f>IF('Indicator Data'!AN309="No data","x",ROUND(IF('Indicator Data'!AN309&gt;AG$334,0,IF('Indicator Data'!AN309&lt;AG$333,10,(AG$334-'Indicator Data'!AN309)/(AG$334-AG$333)*10)),1))</f>
        <v>0.6</v>
      </c>
      <c r="AH306" s="75">
        <f t="shared" si="66"/>
        <v>3.8</v>
      </c>
      <c r="AI306" s="72">
        <f>IF('Indicator Data'!AP309="No data","x",ROUND(IF('Indicator Data'!AP309&gt;AI$334,10,IF('Indicator Data'!AP309&lt;AI$333,0,10-(AI$334-'Indicator Data'!AP309)/(AI$334-AI$333)*10)),1))</f>
        <v>6.7</v>
      </c>
      <c r="AJ306" s="72">
        <f>IF('Indicator Data'!AR309="No data","x",ROUND(IF('Indicator Data'!AR309&gt;$AJ$334,10,IF('Indicator Data'!AR309&lt;$AJ$333,0,10-($AJ$334-'Indicator Data'!AR309)/($AJ$334-$AJ$333)*10)),1))</f>
        <v>7.2</v>
      </c>
      <c r="AK306" s="75">
        <f t="shared" si="67"/>
        <v>7</v>
      </c>
      <c r="AL306" s="79">
        <f t="shared" si="69"/>
        <v>5.9</v>
      </c>
      <c r="AM306" s="80">
        <f t="shared" si="68"/>
        <v>3.5</v>
      </c>
    </row>
    <row r="307" spans="1:39" ht="15.75" customHeight="1" x14ac:dyDescent="0.25">
      <c r="A307" s="47" t="s">
        <v>715</v>
      </c>
      <c r="B307" s="47" t="s">
        <v>730</v>
      </c>
      <c r="C307" s="47" t="s">
        <v>732</v>
      </c>
      <c r="D307" s="47" t="s">
        <v>733</v>
      </c>
      <c r="E307" s="72">
        <f>IF('Indicator Data'!O310="No data","x",ROUND(IF('Indicator Data'!O310&gt;E$334,10,IF('Indicator Data'!O310&lt;E$333,0,10-(E$334-'Indicator Data'!O310)/(E$334-E$333)*10)),1))</f>
        <v>4.5</v>
      </c>
      <c r="F307" s="73">
        <f>IF('Indicator Data'!P310="No data","x",ROUND(IF('Indicator Data'!P310^2&gt;F$334,10,IF('Indicator Data'!P310^2&lt;F$333,0,10-(F$334-'Indicator Data'!P310^2)/(F$334-F$333)*10)),1))</f>
        <v>9.3000000000000007</v>
      </c>
      <c r="G307" s="81">
        <f>IF('Indicator Data'!Q310="No data","x",ROUND(IF('Indicator Data'!Q310^2&gt;G$334,10,IF('Indicator Data'!Q310^2&lt;G$333,0,10-(G$334-'Indicator Data'!Q310^2)/(G$334-G$333)*10)),1))</f>
        <v>9</v>
      </c>
      <c r="H307" s="81">
        <f>IF('Indicator Data'!R310="No data","x",ROUND(IF('Indicator Data'!R310&gt;H$334,10,IF('Indicator Data'!R310&lt;H$333,0,10-(H$334-'Indicator Data'!R310)/(H$334-H$333)*10)),1))</f>
        <v>7.8</v>
      </c>
      <c r="I307" s="73">
        <f t="shared" si="56"/>
        <v>8.4</v>
      </c>
      <c r="J307" s="73">
        <v>1.7</v>
      </c>
      <c r="K307" s="73">
        <v>1.1000000000000001</v>
      </c>
      <c r="L307" s="75">
        <f t="shared" si="57"/>
        <v>6.1</v>
      </c>
      <c r="M307" s="72">
        <f>IF('Indicator Data'!U310="No data","x",ROUND(IF('Indicator Data'!U310&gt;M$334,0,IF('Indicator Data'!U310&lt;M$333,10,(M$334-'Indicator Data'!U310)/(M$334-M$333)*10)),1))</f>
        <v>5.0999999999999996</v>
      </c>
      <c r="N307" s="72">
        <v>2.1</v>
      </c>
      <c r="O307" s="72">
        <v>1.52</v>
      </c>
      <c r="P307" s="75">
        <f t="shared" si="58"/>
        <v>3.1</v>
      </c>
      <c r="Q307" s="72">
        <f>IF('Indicator Data'!X310="No data","x",ROUND(IF('Indicator Data'!X310&gt;Q$334,10,IF('Indicator Data'!X310&lt;Q$333,0,10-(Q$334-'Indicator Data'!X310)/(Q$334-Q$333)*10)),1))</f>
        <v>5.6</v>
      </c>
      <c r="R307" s="75">
        <f t="shared" si="59"/>
        <v>5.6</v>
      </c>
      <c r="S307" s="76">
        <f t="shared" si="60"/>
        <v>5.2</v>
      </c>
      <c r="T307" s="77">
        <f>IF(AND('Indicator Data'!AC310="No data",'Indicator Data'!AD310="No data",'Indicator Data'!AE310="No data",'Indicator Data'!AF310="No data"),0,SUM('Indicator Data'!AC310:AF310)/100)</f>
        <v>0</v>
      </c>
      <c r="U307" s="72">
        <f t="shared" si="61"/>
        <v>0</v>
      </c>
      <c r="V307" s="78">
        <f>IF('Indicator Data'!BF310="No data","x",T307*100/'Indicator Data'!BF310)</f>
        <v>0</v>
      </c>
      <c r="W307" s="72">
        <f t="shared" si="62"/>
        <v>0</v>
      </c>
      <c r="X307" s="79">
        <f t="shared" si="63"/>
        <v>0</v>
      </c>
      <c r="Y307" s="72">
        <f>IF('Indicator Data'!AK310="x","x",ROUND((PERCENTRANK('Indicator Data'!$AK$6:$AK$335,'Indicator Data'!AK310,2)*10),1))</f>
        <v>7.8</v>
      </c>
      <c r="Z307" s="72">
        <f>IF('Indicator Data'!AJ310="x","x",ROUND((PERCENTRANK('Indicator Data'!$AJ$6:$AJ$335,'Indicator Data'!AJ310,2)*10),1))</f>
        <v>7.5</v>
      </c>
      <c r="AA307" s="75">
        <f t="shared" si="64"/>
        <v>7.7</v>
      </c>
      <c r="AB307" s="72">
        <f>IF('Indicator Data'!Y310="No data","x",ROUND(IF('Indicator Data'!Y310&gt;AB$334,10,IF('Indicator Data'!Y310&lt;AB$333,0,10-(AB$334-'Indicator Data'!Y310)/(AB$334-AB$333)*10)),1))</f>
        <v>4.5999999999999996</v>
      </c>
      <c r="AC307" s="72">
        <f>IF('Indicator Data'!AB310="No data","x",ROUND(IF('Indicator Data'!AB310&gt;AC$334,10,IF('Indicator Data'!AB310&lt;AC$333,0,10-(AC$334-'Indicator Data'!AB310)/(AC$334-AC$333)*10)),1))</f>
        <v>4.7</v>
      </c>
      <c r="AD307" s="72">
        <f>IF('Indicator Data'!AG310="No data","x",ROUND(IF('Indicator Data'!AG310&gt;AD$334,10,IF('Indicator Data'!AG310&lt;AD$333,0,10-(AD$334-'Indicator Data'!AG310)/(AD$334-AD$333)*10)),1))</f>
        <v>1</v>
      </c>
      <c r="AE307" s="75">
        <f t="shared" si="65"/>
        <v>3.4</v>
      </c>
      <c r="AF307" s="72">
        <f>IF('Indicator Data'!AM310="No data","x",ROUND(IF('Indicator Data'!AM310&gt;AF$334,10,IF('Indicator Data'!AM310&lt;AF$333,0,10-(AF$334-'Indicator Data'!AM310)/(AF$334-AF$333)*10)),1))</f>
        <v>6.6</v>
      </c>
      <c r="AG307" s="72">
        <f>IF('Indicator Data'!AN310="No data","x",ROUND(IF('Indicator Data'!AN310&gt;AG$334,0,IF('Indicator Data'!AN310&lt;AG$333,10,(AG$334-'Indicator Data'!AN310)/(AG$334-AG$333)*10)),1))</f>
        <v>0.7</v>
      </c>
      <c r="AH307" s="75">
        <f t="shared" si="66"/>
        <v>3.7</v>
      </c>
      <c r="AI307" s="72">
        <f>IF('Indicator Data'!AP310="No data","x",ROUND(IF('Indicator Data'!AP310&gt;AI$334,10,IF('Indicator Data'!AP310&lt;AI$333,0,10-(AI$334-'Indicator Data'!AP310)/(AI$334-AI$333)*10)),1))</f>
        <v>7.2</v>
      </c>
      <c r="AJ307" s="72">
        <f>IF('Indicator Data'!AR310="No data","x",ROUND(IF('Indicator Data'!AR310&gt;$AJ$334,10,IF('Indicator Data'!AR310&lt;$AJ$333,0,10-($AJ$334-'Indicator Data'!AR310)/($AJ$334-$AJ$333)*10)),1))</f>
        <v>6.4</v>
      </c>
      <c r="AK307" s="75">
        <f t="shared" si="67"/>
        <v>6.8</v>
      </c>
      <c r="AL307" s="79">
        <f t="shared" si="69"/>
        <v>5.7</v>
      </c>
      <c r="AM307" s="80">
        <f t="shared" si="68"/>
        <v>3.4</v>
      </c>
    </row>
    <row r="308" spans="1:39" ht="15.75" customHeight="1" x14ac:dyDescent="0.25">
      <c r="A308" s="47" t="s">
        <v>715</v>
      </c>
      <c r="B308" s="47" t="s">
        <v>730</v>
      </c>
      <c r="C308" s="47" t="s">
        <v>734</v>
      </c>
      <c r="D308" s="47" t="s">
        <v>735</v>
      </c>
      <c r="E308" s="72">
        <f>IF('Indicator Data'!O311="No data","x",ROUND(IF('Indicator Data'!O311&gt;E$334,10,IF('Indicator Data'!O311&lt;E$333,0,10-(E$334-'Indicator Data'!O311)/(E$334-E$333)*10)),1))</f>
        <v>5.0999999999999996</v>
      </c>
      <c r="F308" s="73">
        <f>IF('Indicator Data'!P311="No data","x",ROUND(IF('Indicator Data'!P311^2&gt;F$334,10,IF('Indicator Data'!P311^2&lt;F$333,0,10-(F$334-'Indicator Data'!P311^2)/(F$334-F$333)*10)),1))</f>
        <v>9.8000000000000007</v>
      </c>
      <c r="G308" s="81">
        <f>IF('Indicator Data'!Q311="No data","x",ROUND(IF('Indicator Data'!Q311^2&gt;G$334,10,IF('Indicator Data'!Q311^2&lt;G$333,0,10-(G$334-'Indicator Data'!Q311^2)/(G$334-G$333)*10)),1))</f>
        <v>9.6</v>
      </c>
      <c r="H308" s="81">
        <f>IF('Indicator Data'!R311="No data","x",ROUND(IF('Indicator Data'!R311&gt;H$334,10,IF('Indicator Data'!R311&lt;H$333,0,10-(H$334-'Indicator Data'!R311)/(H$334-H$333)*10)),1))</f>
        <v>8.9</v>
      </c>
      <c r="I308" s="73">
        <f t="shared" si="56"/>
        <v>9.3000000000000007</v>
      </c>
      <c r="J308" s="73">
        <v>4.3</v>
      </c>
      <c r="K308" s="73">
        <v>1.7</v>
      </c>
      <c r="L308" s="75">
        <f t="shared" si="57"/>
        <v>7.2</v>
      </c>
      <c r="M308" s="72">
        <f>IF('Indicator Data'!U311="No data","x",ROUND(IF('Indicator Data'!U311&gt;M$334,0,IF('Indicator Data'!U311&lt;M$333,10,(M$334-'Indicator Data'!U311)/(M$334-M$333)*10)),1))</f>
        <v>7.2</v>
      </c>
      <c r="N308" s="72">
        <v>4.5999999999999996</v>
      </c>
      <c r="O308" s="72">
        <v>1.99</v>
      </c>
      <c r="P308" s="75">
        <f t="shared" si="58"/>
        <v>5</v>
      </c>
      <c r="Q308" s="72">
        <f>IF('Indicator Data'!X311="No data","x",ROUND(IF('Indicator Data'!X311&gt;Q$334,10,IF('Indicator Data'!X311&lt;Q$333,0,10-(Q$334-'Indicator Data'!X311)/(Q$334-Q$333)*10)),1))</f>
        <v>5.3</v>
      </c>
      <c r="R308" s="75">
        <f t="shared" si="59"/>
        <v>5.3</v>
      </c>
      <c r="S308" s="76">
        <f t="shared" si="60"/>
        <v>6.2</v>
      </c>
      <c r="T308" s="77">
        <f>IF(AND('Indicator Data'!AC311="No data",'Indicator Data'!AD311="No data",'Indicator Data'!AE311="No data",'Indicator Data'!AF311="No data"),0,SUM('Indicator Data'!AC311:AF311)/100)</f>
        <v>0</v>
      </c>
      <c r="U308" s="72">
        <f t="shared" si="61"/>
        <v>0</v>
      </c>
      <c r="V308" s="78">
        <f>IF('Indicator Data'!BF311="No data","x",T308*100/'Indicator Data'!BF311)</f>
        <v>0</v>
      </c>
      <c r="W308" s="72">
        <f t="shared" si="62"/>
        <v>0</v>
      </c>
      <c r="X308" s="79">
        <f t="shared" si="63"/>
        <v>0</v>
      </c>
      <c r="Y308" s="72">
        <f>IF('Indicator Data'!AK311="x","x",ROUND((PERCENTRANK('Indicator Data'!$AK$6:$AK$335,'Indicator Data'!AK311,2)*10),1))</f>
        <v>8.9</v>
      </c>
      <c r="Z308" s="72">
        <f>IF('Indicator Data'!AJ311="x","x",ROUND((PERCENTRANK('Indicator Data'!$AJ$6:$AJ$335,'Indicator Data'!AJ311,2)*10),1))</f>
        <v>8.6</v>
      </c>
      <c r="AA308" s="75">
        <f t="shared" si="64"/>
        <v>8.8000000000000007</v>
      </c>
      <c r="AB308" s="72">
        <f>IF('Indicator Data'!Y311="No data","x",ROUND(IF('Indicator Data'!Y311&gt;AB$334,10,IF('Indicator Data'!Y311&lt;AB$333,0,10-(AB$334-'Indicator Data'!Y311)/(AB$334-AB$333)*10)),1))</f>
        <v>3.5</v>
      </c>
      <c r="AC308" s="72">
        <f>IF('Indicator Data'!AB311="No data","x",ROUND(IF('Indicator Data'!AB311&gt;AC$334,10,IF('Indicator Data'!AB311&lt;AC$333,0,10-(AC$334-'Indicator Data'!AB311)/(AC$334-AC$333)*10)),1))</f>
        <v>5</v>
      </c>
      <c r="AD308" s="72">
        <f>IF('Indicator Data'!AG311="No data","x",ROUND(IF('Indicator Data'!AG311&gt;AD$334,10,IF('Indicator Data'!AG311&lt;AD$333,0,10-(AD$334-'Indicator Data'!AG311)/(AD$334-AD$333)*10)),1))</f>
        <v>0.9</v>
      </c>
      <c r="AE308" s="75">
        <f t="shared" si="65"/>
        <v>3.1</v>
      </c>
      <c r="AF308" s="72">
        <f>IF('Indicator Data'!AM311="No data","x",ROUND(IF('Indicator Data'!AM311&gt;AF$334,10,IF('Indicator Data'!AM311&lt;AF$333,0,10-(AF$334-'Indicator Data'!AM311)/(AF$334-AF$333)*10)),1))</f>
        <v>6.9</v>
      </c>
      <c r="AG308" s="72">
        <f>IF('Indicator Data'!AN311="No data","x",ROUND(IF('Indicator Data'!AN311&gt;AG$334,0,IF('Indicator Data'!AN311&lt;AG$333,10,(AG$334-'Indicator Data'!AN311)/(AG$334-AG$333)*10)),1))</f>
        <v>0.8</v>
      </c>
      <c r="AH308" s="75">
        <f t="shared" si="66"/>
        <v>3.9</v>
      </c>
      <c r="AI308" s="72">
        <f>IF('Indicator Data'!AP311="No data","x",ROUND(IF('Indicator Data'!AP311&gt;AI$334,10,IF('Indicator Data'!AP311&lt;AI$333,0,10-(AI$334-'Indicator Data'!AP311)/(AI$334-AI$333)*10)),1))</f>
        <v>5.2</v>
      </c>
      <c r="AJ308" s="72">
        <f>IF('Indicator Data'!AR311="No data","x",ROUND(IF('Indicator Data'!AR311&gt;$AJ$334,10,IF('Indicator Data'!AR311&lt;$AJ$333,0,10-($AJ$334-'Indicator Data'!AR311)/($AJ$334-$AJ$333)*10)),1))</f>
        <v>7.3</v>
      </c>
      <c r="AK308" s="75">
        <f t="shared" si="67"/>
        <v>6.3</v>
      </c>
      <c r="AL308" s="79">
        <f t="shared" si="69"/>
        <v>6.1</v>
      </c>
      <c r="AM308" s="80">
        <f t="shared" si="68"/>
        <v>3.6</v>
      </c>
    </row>
    <row r="309" spans="1:39" ht="15.75" customHeight="1" x14ac:dyDescent="0.25">
      <c r="A309" s="47" t="s">
        <v>715</v>
      </c>
      <c r="B309" s="47" t="s">
        <v>730</v>
      </c>
      <c r="C309" s="47" t="s">
        <v>736</v>
      </c>
      <c r="D309" s="47" t="s">
        <v>737</v>
      </c>
      <c r="E309" s="72">
        <f>IF('Indicator Data'!O312="No data","x",ROUND(IF('Indicator Data'!O312&gt;E$334,10,IF('Indicator Data'!O312&lt;E$333,0,10-(E$334-'Indicator Data'!O312)/(E$334-E$333)*10)),1))</f>
        <v>4.3</v>
      </c>
      <c r="F309" s="73">
        <f>IF('Indicator Data'!P312="No data","x",ROUND(IF('Indicator Data'!P312^2&gt;F$334,10,IF('Indicator Data'!P312^2&lt;F$333,0,10-(F$334-'Indicator Data'!P312^2)/(F$334-F$333)*10)),1))</f>
        <v>8.8000000000000007</v>
      </c>
      <c r="G309" s="81">
        <f>IF('Indicator Data'!Q312="No data","x",ROUND(IF('Indicator Data'!Q312^2&gt;G$334,10,IF('Indicator Data'!Q312^2&lt;G$333,0,10-(G$334-'Indicator Data'!Q312^2)/(G$334-G$333)*10)),1))</f>
        <v>8.6999999999999993</v>
      </c>
      <c r="H309" s="81">
        <f>IF('Indicator Data'!R312="No data","x",ROUND(IF('Indicator Data'!R312&gt;H$334,10,IF('Indicator Data'!R312&lt;H$333,0,10-(H$334-'Indicator Data'!R312)/(H$334-H$333)*10)),1))</f>
        <v>7.2</v>
      </c>
      <c r="I309" s="73">
        <f t="shared" si="56"/>
        <v>8</v>
      </c>
      <c r="J309" s="73">
        <v>3.2</v>
      </c>
      <c r="K309" s="73">
        <v>1.4</v>
      </c>
      <c r="L309" s="75">
        <f t="shared" si="57"/>
        <v>5.9</v>
      </c>
      <c r="M309" s="72">
        <f>IF('Indicator Data'!U312="No data","x",ROUND(IF('Indicator Data'!U312&gt;M$334,0,IF('Indicator Data'!U312&lt;M$333,10,(M$334-'Indicator Data'!U312)/(M$334-M$333)*10)),1))</f>
        <v>3.3</v>
      </c>
      <c r="N309" s="72">
        <v>2.6</v>
      </c>
      <c r="O309" s="72">
        <v>1.51</v>
      </c>
      <c r="P309" s="75">
        <f t="shared" si="58"/>
        <v>2.5</v>
      </c>
      <c r="Q309" s="72">
        <f>IF('Indicator Data'!X312="No data","x",ROUND(IF('Indicator Data'!X312&gt;Q$334,10,IF('Indicator Data'!X312&lt;Q$333,0,10-(Q$334-'Indicator Data'!X312)/(Q$334-Q$333)*10)),1))</f>
        <v>4.7</v>
      </c>
      <c r="R309" s="75">
        <f t="shared" si="59"/>
        <v>4.7</v>
      </c>
      <c r="S309" s="76">
        <f t="shared" si="60"/>
        <v>4.8</v>
      </c>
      <c r="T309" s="77">
        <f>IF(AND('Indicator Data'!AC312="No data",'Indicator Data'!AD312="No data",'Indicator Data'!AE312="No data",'Indicator Data'!AF312="No data"),0,SUM('Indicator Data'!AC312:AF312)/100)</f>
        <v>0</v>
      </c>
      <c r="U309" s="72">
        <f t="shared" si="61"/>
        <v>0</v>
      </c>
      <c r="V309" s="78">
        <f>IF('Indicator Data'!BF312="No data","x",T309*100/'Indicator Data'!BF312)</f>
        <v>0</v>
      </c>
      <c r="W309" s="72">
        <f t="shared" si="62"/>
        <v>0</v>
      </c>
      <c r="X309" s="79">
        <f t="shared" si="63"/>
        <v>0</v>
      </c>
      <c r="Y309" s="72">
        <f>IF('Indicator Data'!AK312="x","x",ROUND((PERCENTRANK('Indicator Data'!$AK$6:$AK$335,'Indicator Data'!AK312,2)*10),1))</f>
        <v>8.1</v>
      </c>
      <c r="Z309" s="72">
        <f>IF('Indicator Data'!AJ312="x","x",ROUND((PERCENTRANK('Indicator Data'!$AJ$6:$AJ$335,'Indicator Data'!AJ312,2)*10),1))</f>
        <v>8</v>
      </c>
      <c r="AA309" s="75">
        <f t="shared" si="64"/>
        <v>8.1</v>
      </c>
      <c r="AB309" s="72">
        <f>IF('Indicator Data'!Y312="No data","x",ROUND(IF('Indicator Data'!Y312&gt;AB$334,10,IF('Indicator Data'!Y312&lt;AB$333,0,10-(AB$334-'Indicator Data'!Y312)/(AB$334-AB$333)*10)),1))</f>
        <v>4.9000000000000004</v>
      </c>
      <c r="AC309" s="72">
        <f>IF('Indicator Data'!AB312="No data","x",ROUND(IF('Indicator Data'!AB312&gt;AC$334,10,IF('Indicator Data'!AB312&lt;AC$333,0,10-(AC$334-'Indicator Data'!AB312)/(AC$334-AC$333)*10)),1))</f>
        <v>4.4000000000000004</v>
      </c>
      <c r="AD309" s="72">
        <f>IF('Indicator Data'!AG312="No data","x",ROUND(IF('Indicator Data'!AG312&gt;AD$334,10,IF('Indicator Data'!AG312&lt;AD$333,0,10-(AD$334-'Indicator Data'!AG312)/(AD$334-AD$333)*10)),1))</f>
        <v>1</v>
      </c>
      <c r="AE309" s="75">
        <f t="shared" si="65"/>
        <v>3.4</v>
      </c>
      <c r="AF309" s="72">
        <f>IF('Indicator Data'!AM312="No data","x",ROUND(IF('Indicator Data'!AM312&gt;AF$334,10,IF('Indicator Data'!AM312&lt;AF$333,0,10-(AF$334-'Indicator Data'!AM312)/(AF$334-AF$333)*10)),1))</f>
        <v>9.1</v>
      </c>
      <c r="AG309" s="72">
        <f>IF('Indicator Data'!AN312="No data","x",ROUND(IF('Indicator Data'!AN312&gt;AG$334,0,IF('Indicator Data'!AN312&lt;AG$333,10,(AG$334-'Indicator Data'!AN312)/(AG$334-AG$333)*10)),1))</f>
        <v>1</v>
      </c>
      <c r="AH309" s="75">
        <f t="shared" si="66"/>
        <v>5.0999999999999996</v>
      </c>
      <c r="AI309" s="72">
        <f>IF('Indicator Data'!AP312="No data","x",ROUND(IF('Indicator Data'!AP312&gt;AI$334,10,IF('Indicator Data'!AP312&lt;AI$333,0,10-(AI$334-'Indicator Data'!AP312)/(AI$334-AI$333)*10)),1))</f>
        <v>5.4</v>
      </c>
      <c r="AJ309" s="72">
        <f>IF('Indicator Data'!AR312="No data","x",ROUND(IF('Indicator Data'!AR312&gt;$AJ$334,10,IF('Indicator Data'!AR312&lt;$AJ$333,0,10-($AJ$334-'Indicator Data'!AR312)/($AJ$334-$AJ$333)*10)),1))</f>
        <v>8.5</v>
      </c>
      <c r="AK309" s="75">
        <f t="shared" si="67"/>
        <v>7</v>
      </c>
      <c r="AL309" s="79">
        <f t="shared" si="69"/>
        <v>6.2</v>
      </c>
      <c r="AM309" s="80">
        <f t="shared" si="68"/>
        <v>3.7</v>
      </c>
    </row>
    <row r="310" spans="1:39" ht="15.75" customHeight="1" x14ac:dyDescent="0.25">
      <c r="A310" s="47" t="s">
        <v>715</v>
      </c>
      <c r="B310" s="47" t="s">
        <v>730</v>
      </c>
      <c r="C310" s="47" t="s">
        <v>738</v>
      </c>
      <c r="D310" s="47" t="s">
        <v>739</v>
      </c>
      <c r="E310" s="72">
        <f>IF('Indicator Data'!O313="No data","x",ROUND(IF('Indicator Data'!O313&gt;E$334,10,IF('Indicator Data'!O313&lt;E$333,0,10-(E$334-'Indicator Data'!O313)/(E$334-E$333)*10)),1))</f>
        <v>3.8</v>
      </c>
      <c r="F310" s="73">
        <f>IF('Indicator Data'!P313="No data","x",ROUND(IF('Indicator Data'!P313^2&gt;F$334,10,IF('Indicator Data'!P313^2&lt;F$333,0,10-(F$334-'Indicator Data'!P313^2)/(F$334-F$333)*10)),1))</f>
        <v>8.4</v>
      </c>
      <c r="G310" s="81">
        <f>IF('Indicator Data'!Q313="No data","x",ROUND(IF('Indicator Data'!Q313^2&gt;G$334,10,IF('Indicator Data'!Q313^2&lt;G$333,0,10-(G$334-'Indicator Data'!Q313^2)/(G$334-G$333)*10)),1))</f>
        <v>8.6999999999999993</v>
      </c>
      <c r="H310" s="81">
        <f>IF('Indicator Data'!R313="No data","x",ROUND(IF('Indicator Data'!R313&gt;H$334,10,IF('Indicator Data'!R313&lt;H$333,0,10-(H$334-'Indicator Data'!R313)/(H$334-H$333)*10)),1))</f>
        <v>7.7</v>
      </c>
      <c r="I310" s="73">
        <f t="shared" si="56"/>
        <v>8.1999999999999993</v>
      </c>
      <c r="J310" s="73">
        <v>2.1</v>
      </c>
      <c r="K310" s="73">
        <v>3.7</v>
      </c>
      <c r="L310" s="75">
        <f t="shared" si="57"/>
        <v>5.9</v>
      </c>
      <c r="M310" s="72">
        <f>IF('Indicator Data'!U313="No data","x",ROUND(IF('Indicator Data'!U313&gt;M$334,0,IF('Indicator Data'!U313&lt;M$333,10,(M$334-'Indicator Data'!U313)/(M$334-M$333)*10)),1))</f>
        <v>6.3</v>
      </c>
      <c r="N310" s="72">
        <v>5.0999999999999996</v>
      </c>
      <c r="O310" s="72">
        <v>1.98</v>
      </c>
      <c r="P310" s="75">
        <f t="shared" si="58"/>
        <v>4.7</v>
      </c>
      <c r="Q310" s="72">
        <f>IF('Indicator Data'!X313="No data","x",ROUND(IF('Indicator Data'!X313&gt;Q$334,10,IF('Indicator Data'!X313&lt;Q$333,0,10-(Q$334-'Indicator Data'!X313)/(Q$334-Q$333)*10)),1))</f>
        <v>3.2</v>
      </c>
      <c r="R310" s="75">
        <f t="shared" si="59"/>
        <v>3.2</v>
      </c>
      <c r="S310" s="76">
        <f t="shared" si="60"/>
        <v>4.9000000000000004</v>
      </c>
      <c r="T310" s="77">
        <f>IF(AND('Indicator Data'!AC313="No data",'Indicator Data'!AD313="No data",'Indicator Data'!AE313="No data",'Indicator Data'!AF313="No data"),0,SUM('Indicator Data'!AC313:AF313)/100)</f>
        <v>0</v>
      </c>
      <c r="U310" s="72">
        <f t="shared" si="61"/>
        <v>0</v>
      </c>
      <c r="V310" s="78">
        <f>IF('Indicator Data'!BF313="No data","x",T310*100/'Indicator Data'!BF313)</f>
        <v>0</v>
      </c>
      <c r="W310" s="72">
        <f t="shared" si="62"/>
        <v>0</v>
      </c>
      <c r="X310" s="79">
        <f t="shared" si="63"/>
        <v>0</v>
      </c>
      <c r="Y310" s="72">
        <f>IF('Indicator Data'!AK313="x","x",ROUND((PERCENTRANK('Indicator Data'!$AK$6:$AK$335,'Indicator Data'!AK313,2)*10),1))</f>
        <v>8.4</v>
      </c>
      <c r="Z310" s="72">
        <f>IF('Indicator Data'!AJ313="x","x",ROUND((PERCENTRANK('Indicator Data'!$AJ$6:$AJ$335,'Indicator Data'!AJ313,2)*10),1))</f>
        <v>8.3000000000000007</v>
      </c>
      <c r="AA310" s="75">
        <f t="shared" si="64"/>
        <v>8.4</v>
      </c>
      <c r="AB310" s="72">
        <f>IF('Indicator Data'!Y313="No data","x",ROUND(IF('Indicator Data'!Y313&gt;AB$334,10,IF('Indicator Data'!Y313&lt;AB$333,0,10-(AB$334-'Indicator Data'!Y313)/(AB$334-AB$333)*10)),1))</f>
        <v>3.8</v>
      </c>
      <c r="AC310" s="72">
        <f>IF('Indicator Data'!AB313="No data","x",ROUND(IF('Indicator Data'!AB313&gt;AC$334,10,IF('Indicator Data'!AB313&lt;AC$333,0,10-(AC$334-'Indicator Data'!AB313)/(AC$334-AC$333)*10)),1))</f>
        <v>4.3</v>
      </c>
      <c r="AD310" s="72">
        <f>IF('Indicator Data'!AG313="No data","x",ROUND(IF('Indicator Data'!AG313&gt;AD$334,10,IF('Indicator Data'!AG313&lt;AD$333,0,10-(AD$334-'Indicator Data'!AG313)/(AD$334-AD$333)*10)),1))</f>
        <v>1.1000000000000001</v>
      </c>
      <c r="AE310" s="75">
        <f t="shared" si="65"/>
        <v>3.1</v>
      </c>
      <c r="AF310" s="72">
        <f>IF('Indicator Data'!AM313="No data","x",ROUND(IF('Indicator Data'!AM313&gt;AF$334,10,IF('Indicator Data'!AM313&lt;AF$333,0,10-(AF$334-'Indicator Data'!AM313)/(AF$334-AF$333)*10)),1))</f>
        <v>6.9</v>
      </c>
      <c r="AG310" s="72">
        <f>IF('Indicator Data'!AN313="No data","x",ROUND(IF('Indicator Data'!AN313&gt;AG$334,0,IF('Indicator Data'!AN313&lt;AG$333,10,(AG$334-'Indicator Data'!AN313)/(AG$334-AG$333)*10)),1))</f>
        <v>0.5</v>
      </c>
      <c r="AH310" s="75">
        <f t="shared" si="66"/>
        <v>3.7</v>
      </c>
      <c r="AI310" s="72">
        <f>IF('Indicator Data'!AP313="No data","x",ROUND(IF('Indicator Data'!AP313&gt;AI$334,10,IF('Indicator Data'!AP313&lt;AI$333,0,10-(AI$334-'Indicator Data'!AP313)/(AI$334-AI$333)*10)),1))</f>
        <v>5.0999999999999996</v>
      </c>
      <c r="AJ310" s="72">
        <f>IF('Indicator Data'!AR313="No data","x",ROUND(IF('Indicator Data'!AR313&gt;$AJ$334,10,IF('Indicator Data'!AR313&lt;$AJ$333,0,10-($AJ$334-'Indicator Data'!AR313)/($AJ$334-$AJ$333)*10)),1))</f>
        <v>6.7</v>
      </c>
      <c r="AK310" s="75">
        <f t="shared" si="67"/>
        <v>5.9</v>
      </c>
      <c r="AL310" s="79">
        <f t="shared" si="69"/>
        <v>5.7</v>
      </c>
      <c r="AM310" s="80">
        <f t="shared" si="68"/>
        <v>3.4</v>
      </c>
    </row>
    <row r="311" spans="1:39" ht="15.75" customHeight="1" x14ac:dyDescent="0.25">
      <c r="A311" s="47" t="s">
        <v>715</v>
      </c>
      <c r="B311" s="47" t="s">
        <v>730</v>
      </c>
      <c r="C311" s="47" t="s">
        <v>740</v>
      </c>
      <c r="D311" s="47" t="s">
        <v>741</v>
      </c>
      <c r="E311" s="72">
        <f>IF('Indicator Data'!O314="No data","x",ROUND(IF('Indicator Data'!O314&gt;E$334,10,IF('Indicator Data'!O314&lt;E$333,0,10-(E$334-'Indicator Data'!O314)/(E$334-E$333)*10)),1))</f>
        <v>4.8</v>
      </c>
      <c r="F311" s="73">
        <f>IF('Indicator Data'!P314="No data","x",ROUND(IF('Indicator Data'!P314^2&gt;F$334,10,IF('Indicator Data'!P314^2&lt;F$333,0,10-(F$334-'Indicator Data'!P314^2)/(F$334-F$333)*10)),1))</f>
        <v>9.1999999999999993</v>
      </c>
      <c r="G311" s="81">
        <f>IF('Indicator Data'!Q314="No data","x",ROUND(IF('Indicator Data'!Q314^2&gt;G$334,10,IF('Indicator Data'!Q314^2&lt;G$333,0,10-(G$334-'Indicator Data'!Q314^2)/(G$334-G$333)*10)),1))</f>
        <v>9.5</v>
      </c>
      <c r="H311" s="81">
        <f>IF('Indicator Data'!R314="No data","x",ROUND(IF('Indicator Data'!R314&gt;H$334,10,IF('Indicator Data'!R314&lt;H$333,0,10-(H$334-'Indicator Data'!R314)/(H$334-H$333)*10)),1))</f>
        <v>8.6999999999999993</v>
      </c>
      <c r="I311" s="73">
        <f t="shared" si="56"/>
        <v>9.1</v>
      </c>
      <c r="J311" s="73">
        <v>4.9000000000000004</v>
      </c>
      <c r="K311" s="73">
        <v>1.6</v>
      </c>
      <c r="L311" s="75">
        <f t="shared" si="57"/>
        <v>6.8</v>
      </c>
      <c r="M311" s="72">
        <f>IF('Indicator Data'!U314="No data","x",ROUND(IF('Indicator Data'!U314&gt;M$334,0,IF('Indicator Data'!U314&lt;M$333,10,(M$334-'Indicator Data'!U314)/(M$334-M$333)*10)),1))</f>
        <v>7.2</v>
      </c>
      <c r="N311" s="72">
        <v>6.5</v>
      </c>
      <c r="O311" s="72">
        <v>2.13</v>
      </c>
      <c r="P311" s="75">
        <f t="shared" si="58"/>
        <v>5.7</v>
      </c>
      <c r="Q311" s="72">
        <f>IF('Indicator Data'!X314="No data","x",ROUND(IF('Indicator Data'!X314&gt;Q$334,10,IF('Indicator Data'!X314&lt;Q$333,0,10-(Q$334-'Indicator Data'!X314)/(Q$334-Q$333)*10)),1))</f>
        <v>5.3</v>
      </c>
      <c r="R311" s="75">
        <f t="shared" si="59"/>
        <v>5.3</v>
      </c>
      <c r="S311" s="76">
        <f t="shared" si="60"/>
        <v>6.2</v>
      </c>
      <c r="T311" s="77">
        <f>IF(AND('Indicator Data'!AC314="No data",'Indicator Data'!AD314="No data",'Indicator Data'!AE314="No data",'Indicator Data'!AF314="No data"),0,SUM('Indicator Data'!AC314:AF314)/100)</f>
        <v>0</v>
      </c>
      <c r="U311" s="72">
        <f t="shared" si="61"/>
        <v>0</v>
      </c>
      <c r="V311" s="78">
        <f>IF('Indicator Data'!BF314="No data","x",T311*100/'Indicator Data'!BF314)</f>
        <v>0</v>
      </c>
      <c r="W311" s="72">
        <f t="shared" si="62"/>
        <v>0</v>
      </c>
      <c r="X311" s="79">
        <f t="shared" si="63"/>
        <v>0</v>
      </c>
      <c r="Y311" s="72">
        <f>IF('Indicator Data'!AK314="x","x",ROUND((PERCENTRANK('Indicator Data'!$AK$6:$AK$335,'Indicator Data'!AK314,2)*10),1))</f>
        <v>8.1999999999999993</v>
      </c>
      <c r="Z311" s="72">
        <f>IF('Indicator Data'!AJ314="x","x",ROUND((PERCENTRANK('Indicator Data'!$AJ$6:$AJ$335,'Indicator Data'!AJ314,2)*10),1))</f>
        <v>8</v>
      </c>
      <c r="AA311" s="75">
        <f t="shared" si="64"/>
        <v>8.1</v>
      </c>
      <c r="AB311" s="72">
        <f>IF('Indicator Data'!Y314="No data","x",ROUND(IF('Indicator Data'!Y314&gt;AB$334,10,IF('Indicator Data'!Y314&lt;AB$333,0,10-(AB$334-'Indicator Data'!Y314)/(AB$334-AB$333)*10)),1))</f>
        <v>3.5</v>
      </c>
      <c r="AC311" s="72">
        <f>IF('Indicator Data'!AB314="No data","x",ROUND(IF('Indicator Data'!AB314&gt;AC$334,10,IF('Indicator Data'!AB314&lt;AC$333,0,10-(AC$334-'Indicator Data'!AB314)/(AC$334-AC$333)*10)),1))</f>
        <v>5.7</v>
      </c>
      <c r="AD311" s="72">
        <f>IF('Indicator Data'!AG314="No data","x",ROUND(IF('Indicator Data'!AG314&gt;AD$334,10,IF('Indicator Data'!AG314&lt;AD$333,0,10-(AD$334-'Indicator Data'!AG314)/(AD$334-AD$333)*10)),1))</f>
        <v>1</v>
      </c>
      <c r="AE311" s="75">
        <f t="shared" si="65"/>
        <v>3.4</v>
      </c>
      <c r="AF311" s="72">
        <f>IF('Indicator Data'!AM314="No data","x",ROUND(IF('Indicator Data'!AM314&gt;AF$334,10,IF('Indicator Data'!AM314&lt;AF$333,0,10-(AF$334-'Indicator Data'!AM314)/(AF$334-AF$333)*10)),1))</f>
        <v>8.3000000000000007</v>
      </c>
      <c r="AG311" s="72">
        <f>IF('Indicator Data'!AN314="No data","x",ROUND(IF('Indicator Data'!AN314&gt;AG$334,0,IF('Indicator Data'!AN314&lt;AG$333,10,(AG$334-'Indicator Data'!AN314)/(AG$334-AG$333)*10)),1))</f>
        <v>0.5</v>
      </c>
      <c r="AH311" s="75">
        <f t="shared" si="66"/>
        <v>4.4000000000000004</v>
      </c>
      <c r="AI311" s="72">
        <f>IF('Indicator Data'!AP314="No data","x",ROUND(IF('Indicator Data'!AP314&gt;AI$334,10,IF('Indicator Data'!AP314&lt;AI$333,0,10-(AI$334-'Indicator Data'!AP314)/(AI$334-AI$333)*10)),1))</f>
        <v>6.6</v>
      </c>
      <c r="AJ311" s="72">
        <f>IF('Indicator Data'!AR314="No data","x",ROUND(IF('Indicator Data'!AR314&gt;$AJ$334,10,IF('Indicator Data'!AR314&lt;$AJ$333,0,10-($AJ$334-'Indicator Data'!AR314)/($AJ$334-$AJ$333)*10)),1))</f>
        <v>8.3000000000000007</v>
      </c>
      <c r="AK311" s="75">
        <f t="shared" si="67"/>
        <v>7.5</v>
      </c>
      <c r="AL311" s="79">
        <f t="shared" si="69"/>
        <v>6.2</v>
      </c>
      <c r="AM311" s="80">
        <f t="shared" si="68"/>
        <v>3.7</v>
      </c>
    </row>
    <row r="312" spans="1:39" ht="15.75" customHeight="1" x14ac:dyDescent="0.25">
      <c r="A312" s="47" t="s">
        <v>715</v>
      </c>
      <c r="B312" s="47" t="s">
        <v>742</v>
      </c>
      <c r="C312" s="47" t="s">
        <v>742</v>
      </c>
      <c r="D312" s="47" t="s">
        <v>743</v>
      </c>
      <c r="E312" s="72">
        <f>IF('Indicator Data'!O315="No data","x",ROUND(IF('Indicator Data'!O315&gt;E$334,10,IF('Indicator Data'!O315&lt;E$333,0,10-(E$334-'Indicator Data'!O315)/(E$334-E$333)*10)),1))</f>
        <v>6.7</v>
      </c>
      <c r="F312" s="73">
        <f>IF('Indicator Data'!P315="No data","x",ROUND(IF('Indicator Data'!P315^2&gt;F$334,10,IF('Indicator Data'!P315^2&lt;F$333,0,10-(F$334-'Indicator Data'!P315^2)/(F$334-F$333)*10)),1))</f>
        <v>8.4</v>
      </c>
      <c r="G312" s="81">
        <f>IF('Indicator Data'!Q315="No data","x",ROUND(IF('Indicator Data'!Q315^2&gt;G$334,10,IF('Indicator Data'!Q315^2&lt;G$333,0,10-(G$334-'Indicator Data'!Q315^2)/(G$334-G$333)*10)),1))</f>
        <v>8.6999999999999993</v>
      </c>
      <c r="H312" s="81">
        <f>IF('Indicator Data'!R315="No data","x",ROUND(IF('Indicator Data'!R315&gt;H$334,10,IF('Indicator Data'!R315&lt;H$333,0,10-(H$334-'Indicator Data'!R315)/(H$334-H$333)*10)),1))</f>
        <v>10</v>
      </c>
      <c r="I312" s="73">
        <f t="shared" si="56"/>
        <v>9.4</v>
      </c>
      <c r="J312" s="73">
        <v>6.3</v>
      </c>
      <c r="K312" s="73">
        <v>9</v>
      </c>
      <c r="L312" s="75">
        <f t="shared" si="57"/>
        <v>8.1999999999999993</v>
      </c>
      <c r="M312" s="72">
        <f>IF('Indicator Data'!U315="No data","x",ROUND(IF('Indicator Data'!U315&gt;M$334,0,IF('Indicator Data'!U315&lt;M$333,10,(M$334-'Indicator Data'!U315)/(M$334-M$333)*10)),1))</f>
        <v>6.8</v>
      </c>
      <c r="N312" s="72">
        <v>4</v>
      </c>
      <c r="O312" s="72">
        <v>1.92</v>
      </c>
      <c r="P312" s="75">
        <f t="shared" si="58"/>
        <v>4.5999999999999996</v>
      </c>
      <c r="Q312" s="72">
        <f>IF('Indicator Data'!X315="No data","x",ROUND(IF('Indicator Data'!X315&gt;Q$334,10,IF('Indicator Data'!X315&lt;Q$333,0,10-(Q$334-'Indicator Data'!X315)/(Q$334-Q$333)*10)),1))</f>
        <v>5.5</v>
      </c>
      <c r="R312" s="75">
        <f t="shared" si="59"/>
        <v>5.5</v>
      </c>
      <c r="S312" s="76">
        <f t="shared" si="60"/>
        <v>6.6</v>
      </c>
      <c r="T312" s="77">
        <f>IF(AND('Indicator Data'!AC315="No data",'Indicator Data'!AD315="No data",'Indicator Data'!AE315="No data",'Indicator Data'!AF315="No data"),0,SUM('Indicator Data'!AC315:AF315)/100)</f>
        <v>0</v>
      </c>
      <c r="U312" s="72">
        <f t="shared" si="61"/>
        <v>0</v>
      </c>
      <c r="V312" s="78">
        <f>IF('Indicator Data'!BF315="No data","x",T312*100/'Indicator Data'!BF315)</f>
        <v>0</v>
      </c>
      <c r="W312" s="72">
        <f t="shared" si="62"/>
        <v>0</v>
      </c>
      <c r="X312" s="79">
        <f t="shared" si="63"/>
        <v>0</v>
      </c>
      <c r="Y312" s="72">
        <f>IF('Indicator Data'!AK315="x","x",ROUND((PERCENTRANK('Indicator Data'!$AK$6:$AK$335,'Indicator Data'!AK315,2)*10),1))</f>
        <v>9.1</v>
      </c>
      <c r="Z312" s="72">
        <f>IF('Indicator Data'!AJ315="x","x",ROUND((PERCENTRANK('Indicator Data'!$AJ$6:$AJ$335,'Indicator Data'!AJ315,2)*10),1))</f>
        <v>8.8000000000000007</v>
      </c>
      <c r="AA312" s="75">
        <f t="shared" si="64"/>
        <v>9</v>
      </c>
      <c r="AB312" s="72">
        <f>IF('Indicator Data'!Y315="No data","x",ROUND(IF('Indicator Data'!Y315&gt;AB$334,10,IF('Indicator Data'!Y315&lt;AB$333,0,10-(AB$334-'Indicator Data'!Y315)/(AB$334-AB$333)*10)),1))</f>
        <v>3.9</v>
      </c>
      <c r="AC312" s="72">
        <f>IF('Indicator Data'!AB315="No data","x",ROUND(IF('Indicator Data'!AB315&gt;AC$334,10,IF('Indicator Data'!AB315&lt;AC$333,0,10-(AC$334-'Indicator Data'!AB315)/(AC$334-AC$333)*10)),1))</f>
        <v>5.2</v>
      </c>
      <c r="AD312" s="72">
        <f>IF('Indicator Data'!AG315="No data","x",ROUND(IF('Indicator Data'!AG315&gt;AD$334,10,IF('Indicator Data'!AG315&lt;AD$333,0,10-(AD$334-'Indicator Data'!AG315)/(AD$334-AD$333)*10)),1))</f>
        <v>1.3</v>
      </c>
      <c r="AE312" s="75">
        <f t="shared" si="65"/>
        <v>3.5</v>
      </c>
      <c r="AF312" s="72">
        <f>IF('Indicator Data'!AM315="No data","x",ROUND(IF('Indicator Data'!AM315&gt;AF$334,10,IF('Indicator Data'!AM315&lt;AF$333,0,10-(AF$334-'Indicator Data'!AM315)/(AF$334-AF$333)*10)),1))</f>
        <v>3.5</v>
      </c>
      <c r="AG312" s="72">
        <f>IF('Indicator Data'!AN315="No data","x",ROUND(IF('Indicator Data'!AN315&gt;AG$334,0,IF('Indicator Data'!AN315&lt;AG$333,10,(AG$334-'Indicator Data'!AN315)/(AG$334-AG$333)*10)),1))</f>
        <v>1.1000000000000001</v>
      </c>
      <c r="AH312" s="75">
        <f t="shared" si="66"/>
        <v>2.2999999999999998</v>
      </c>
      <c r="AI312" s="72">
        <f>IF('Indicator Data'!AP315="No data","x",ROUND(IF('Indicator Data'!AP315&gt;AI$334,10,IF('Indicator Data'!AP315&lt;AI$333,0,10-(AI$334-'Indicator Data'!AP315)/(AI$334-AI$333)*10)),1))</f>
        <v>7.3</v>
      </c>
      <c r="AJ312" s="72">
        <f>IF('Indicator Data'!AR315="No data","x",ROUND(IF('Indicator Data'!AR315&gt;$AJ$334,10,IF('Indicator Data'!AR315&lt;$AJ$333,0,10-($AJ$334-'Indicator Data'!AR315)/($AJ$334-$AJ$333)*10)),1))</f>
        <v>4.5</v>
      </c>
      <c r="AK312" s="75">
        <f t="shared" si="67"/>
        <v>5.9</v>
      </c>
      <c r="AL312" s="79">
        <f t="shared" si="69"/>
        <v>5.9</v>
      </c>
      <c r="AM312" s="80">
        <f t="shared" si="68"/>
        <v>3.5</v>
      </c>
    </row>
    <row r="313" spans="1:39" ht="15.75" customHeight="1" x14ac:dyDescent="0.25">
      <c r="A313" s="47" t="s">
        <v>715</v>
      </c>
      <c r="B313" s="47" t="s">
        <v>742</v>
      </c>
      <c r="C313" s="47" t="s">
        <v>744</v>
      </c>
      <c r="D313" s="47" t="s">
        <v>745</v>
      </c>
      <c r="E313" s="72">
        <f>IF('Indicator Data'!O316="No data","x",ROUND(IF('Indicator Data'!O316&gt;E$334,10,IF('Indicator Data'!O316&lt;E$333,0,10-(E$334-'Indicator Data'!O316)/(E$334-E$333)*10)),1))</f>
        <v>6.7</v>
      </c>
      <c r="F313" s="73">
        <f>IF('Indicator Data'!P316="No data","x",ROUND(IF('Indicator Data'!P316^2&gt;F$334,10,IF('Indicator Data'!P316^2&lt;F$333,0,10-(F$334-'Indicator Data'!P316^2)/(F$334-F$333)*10)),1))</f>
        <v>9.1</v>
      </c>
      <c r="G313" s="81">
        <f>IF('Indicator Data'!Q316="No data","x",ROUND(IF('Indicator Data'!Q316^2&gt;G$334,10,IF('Indicator Data'!Q316^2&lt;G$333,0,10-(G$334-'Indicator Data'!Q316^2)/(G$334-G$333)*10)),1))</f>
        <v>9</v>
      </c>
      <c r="H313" s="81">
        <f>IF('Indicator Data'!R316="No data","x",ROUND(IF('Indicator Data'!R316&gt;H$334,10,IF('Indicator Data'!R316&lt;H$333,0,10-(H$334-'Indicator Data'!R316)/(H$334-H$333)*10)),1))</f>
        <v>9.9</v>
      </c>
      <c r="I313" s="73">
        <f t="shared" si="56"/>
        <v>9.5</v>
      </c>
      <c r="J313" s="73">
        <v>4.8</v>
      </c>
      <c r="K313" s="73">
        <v>9.5</v>
      </c>
      <c r="L313" s="75">
        <f t="shared" si="57"/>
        <v>8.4</v>
      </c>
      <c r="M313" s="72">
        <f>IF('Indicator Data'!U316="No data","x",ROUND(IF('Indicator Data'!U316&gt;M$334,0,IF('Indicator Data'!U316&lt;M$333,10,(M$334-'Indicator Data'!U316)/(M$334-M$333)*10)),1))</f>
        <v>7.6</v>
      </c>
      <c r="N313" s="72">
        <v>3.1</v>
      </c>
      <c r="O313" s="72">
        <v>1.83</v>
      </c>
      <c r="P313" s="75">
        <f t="shared" si="58"/>
        <v>4.7</v>
      </c>
      <c r="Q313" s="72">
        <f>IF('Indicator Data'!X316="No data","x",ROUND(IF('Indicator Data'!X316&gt;Q$334,10,IF('Indicator Data'!X316&lt;Q$333,0,10-(Q$334-'Indicator Data'!X316)/(Q$334-Q$333)*10)),1))</f>
        <v>5.7</v>
      </c>
      <c r="R313" s="75">
        <f t="shared" si="59"/>
        <v>5.7</v>
      </c>
      <c r="S313" s="76">
        <f t="shared" si="60"/>
        <v>6.8</v>
      </c>
      <c r="T313" s="77">
        <f>IF(AND('Indicator Data'!AC316="No data",'Indicator Data'!AD316="No data",'Indicator Data'!AE316="No data",'Indicator Data'!AF316="No data"),0,SUM('Indicator Data'!AC316:AF316)/100)</f>
        <v>0</v>
      </c>
      <c r="U313" s="72">
        <f t="shared" si="61"/>
        <v>0</v>
      </c>
      <c r="V313" s="78">
        <f>IF('Indicator Data'!BF316="No data","x",T313*100/'Indicator Data'!BF316)</f>
        <v>0</v>
      </c>
      <c r="W313" s="72">
        <f t="shared" si="62"/>
        <v>0</v>
      </c>
      <c r="X313" s="79">
        <f t="shared" si="63"/>
        <v>0</v>
      </c>
      <c r="Y313" s="72">
        <f>IF('Indicator Data'!AK316="x","x",ROUND((PERCENTRANK('Indicator Data'!$AK$6:$AK$335,'Indicator Data'!AK316,2)*10),1))</f>
        <v>8.3000000000000007</v>
      </c>
      <c r="Z313" s="72">
        <f>IF('Indicator Data'!AJ316="x","x",ROUND((PERCENTRANK('Indicator Data'!$AJ$6:$AJ$335,'Indicator Data'!AJ316,2)*10),1))</f>
        <v>8.1999999999999993</v>
      </c>
      <c r="AA313" s="75">
        <f t="shared" si="64"/>
        <v>8.3000000000000007</v>
      </c>
      <c r="AB313" s="72">
        <f>IF('Indicator Data'!Y316="No data","x",ROUND(IF('Indicator Data'!Y316&gt;AB$334,10,IF('Indicator Data'!Y316&lt;AB$333,0,10-(AB$334-'Indicator Data'!Y316)/(AB$334-AB$333)*10)),1))</f>
        <v>3.9</v>
      </c>
      <c r="AC313" s="72">
        <f>IF('Indicator Data'!AB316="No data","x",ROUND(IF('Indicator Data'!AB316&gt;AC$334,10,IF('Indicator Data'!AB316&lt;AC$333,0,10-(AC$334-'Indicator Data'!AB316)/(AC$334-AC$333)*10)),1))</f>
        <v>4.8</v>
      </c>
      <c r="AD313" s="72">
        <f>IF('Indicator Data'!AG316="No data","x",ROUND(IF('Indicator Data'!AG316&gt;AD$334,10,IF('Indicator Data'!AG316&lt;AD$333,0,10-(AD$334-'Indicator Data'!AG316)/(AD$334-AD$333)*10)),1))</f>
        <v>0.4</v>
      </c>
      <c r="AE313" s="75">
        <f t="shared" si="65"/>
        <v>3</v>
      </c>
      <c r="AF313" s="72">
        <f>IF('Indicator Data'!AM316="No data","x",ROUND(IF('Indicator Data'!AM316&gt;AF$334,10,IF('Indicator Data'!AM316&lt;AF$333,0,10-(AF$334-'Indicator Data'!AM316)/(AF$334-AF$333)*10)),1))</f>
        <v>6.6</v>
      </c>
      <c r="AG313" s="72">
        <f>IF('Indicator Data'!AN316="No data","x",ROUND(IF('Indicator Data'!AN316&gt;AG$334,0,IF('Indicator Data'!AN316&lt;AG$333,10,(AG$334-'Indicator Data'!AN316)/(AG$334-AG$333)*10)),1))</f>
        <v>2.2999999999999998</v>
      </c>
      <c r="AH313" s="75">
        <f t="shared" si="66"/>
        <v>4.5</v>
      </c>
      <c r="AI313" s="72">
        <f>IF('Indicator Data'!AP316="No data","x",ROUND(IF('Indicator Data'!AP316&gt;AI$334,10,IF('Indicator Data'!AP316&lt;AI$333,0,10-(AI$334-'Indicator Data'!AP316)/(AI$334-AI$333)*10)),1))</f>
        <v>5</v>
      </c>
      <c r="AJ313" s="72">
        <f>IF('Indicator Data'!AR316="No data","x",ROUND(IF('Indicator Data'!AR316&gt;$AJ$334,10,IF('Indicator Data'!AR316&lt;$AJ$333,0,10-($AJ$334-'Indicator Data'!AR316)/($AJ$334-$AJ$333)*10)),1))</f>
        <v>7</v>
      </c>
      <c r="AK313" s="75">
        <f t="shared" si="67"/>
        <v>6</v>
      </c>
      <c r="AL313" s="79">
        <f t="shared" si="69"/>
        <v>5.8</v>
      </c>
      <c r="AM313" s="80">
        <f t="shared" si="68"/>
        <v>3.4</v>
      </c>
    </row>
    <row r="314" spans="1:39" ht="15.75" customHeight="1" x14ac:dyDescent="0.25">
      <c r="A314" s="47" t="s">
        <v>715</v>
      </c>
      <c r="B314" s="47" t="s">
        <v>746</v>
      </c>
      <c r="C314" s="47" t="s">
        <v>746</v>
      </c>
      <c r="D314" s="47" t="s">
        <v>747</v>
      </c>
      <c r="E314" s="72">
        <f>IF('Indicator Data'!O317="No data","x",ROUND(IF('Indicator Data'!O317&gt;E$334,10,IF('Indicator Data'!O317&lt;E$333,0,10-(E$334-'Indicator Data'!O317)/(E$334-E$333)*10)),1))</f>
        <v>8</v>
      </c>
      <c r="F314" s="73">
        <f>IF('Indicator Data'!P317="No data","x",ROUND(IF('Indicator Data'!P317^2&gt;F$334,10,IF('Indicator Data'!P317^2&lt;F$333,0,10-(F$334-'Indicator Data'!P317^2)/(F$334-F$333)*10)),1))</f>
        <v>9</v>
      </c>
      <c r="G314" s="81">
        <f>IF('Indicator Data'!Q317="No data","x",ROUND(IF('Indicator Data'!Q317^2&gt;G$334,10,IF('Indicator Data'!Q317^2&lt;G$333,0,10-(G$334-'Indicator Data'!Q317^2)/(G$334-G$333)*10)),1))</f>
        <v>9.1999999999999993</v>
      </c>
      <c r="H314" s="81">
        <f>IF('Indicator Data'!R317="No data","x",ROUND(IF('Indicator Data'!R317&gt;H$334,10,IF('Indicator Data'!R317&lt;H$333,0,10-(H$334-'Indicator Data'!R317)/(H$334-H$333)*10)),1))</f>
        <v>10</v>
      </c>
      <c r="I314" s="73">
        <f t="shared" si="56"/>
        <v>9.6</v>
      </c>
      <c r="J314" s="73">
        <v>8.4</v>
      </c>
      <c r="K314" s="73">
        <v>10</v>
      </c>
      <c r="L314" s="75">
        <f t="shared" si="57"/>
        <v>9.1</v>
      </c>
      <c r="M314" s="72">
        <f>IF('Indicator Data'!U317="No data","x",ROUND(IF('Indicator Data'!U317&gt;M$334,0,IF('Indicator Data'!U317&lt;M$333,10,(M$334-'Indicator Data'!U317)/(M$334-M$333)*10)),1))</f>
        <v>7.8</v>
      </c>
      <c r="N314" s="72">
        <v>4.5</v>
      </c>
      <c r="O314" s="72">
        <v>1.95</v>
      </c>
      <c r="P314" s="75">
        <f t="shared" si="58"/>
        <v>5.3</v>
      </c>
      <c r="Q314" s="72">
        <f>IF('Indicator Data'!X317="No data","x",ROUND(IF('Indicator Data'!X317&gt;Q$334,10,IF('Indicator Data'!X317&lt;Q$333,0,10-(Q$334-'Indicator Data'!X317)/(Q$334-Q$333)*10)),1))</f>
        <v>6</v>
      </c>
      <c r="R314" s="75">
        <f t="shared" si="59"/>
        <v>6</v>
      </c>
      <c r="S314" s="76">
        <f t="shared" si="60"/>
        <v>7.4</v>
      </c>
      <c r="T314" s="77">
        <f>IF(AND('Indicator Data'!AC317="No data",'Indicator Data'!AD317="No data",'Indicator Data'!AE317="No data",'Indicator Data'!AF317="No data"),0,SUM('Indicator Data'!AC317:AF317)/100)</f>
        <v>0</v>
      </c>
      <c r="U314" s="72">
        <f t="shared" si="61"/>
        <v>0</v>
      </c>
      <c r="V314" s="78">
        <f>IF('Indicator Data'!BF317="No data","x",T314*100/'Indicator Data'!BF317)</f>
        <v>0</v>
      </c>
      <c r="W314" s="72">
        <f t="shared" si="62"/>
        <v>0</v>
      </c>
      <c r="X314" s="79">
        <f t="shared" si="63"/>
        <v>0</v>
      </c>
      <c r="Y314" s="72">
        <f>IF('Indicator Data'!AK317="x","x",ROUND((PERCENTRANK('Indicator Data'!$AK$6:$AK$335,'Indicator Data'!AK317,2)*10),1))</f>
        <v>9.9</v>
      </c>
      <c r="Z314" s="72">
        <f>IF('Indicator Data'!AJ317="x","x",ROUND((PERCENTRANK('Indicator Data'!$AJ$6:$AJ$335,'Indicator Data'!AJ317,2)*10),1))</f>
        <v>9.9</v>
      </c>
      <c r="AA314" s="75">
        <f t="shared" si="64"/>
        <v>9.9</v>
      </c>
      <c r="AB314" s="72">
        <f>IF('Indicator Data'!Y317="No data","x",ROUND(IF('Indicator Data'!Y317&gt;AB$334,10,IF('Indicator Data'!Y317&lt;AB$333,0,10-(AB$334-'Indicator Data'!Y317)/(AB$334-AB$333)*10)),1))</f>
        <v>3.5</v>
      </c>
      <c r="AC314" s="72">
        <f>IF('Indicator Data'!AB317="No data","x",ROUND(IF('Indicator Data'!AB317&gt;AC$334,10,IF('Indicator Data'!AB317&lt;AC$333,0,10-(AC$334-'Indicator Data'!AB317)/(AC$334-AC$333)*10)),1))</f>
        <v>7.9</v>
      </c>
      <c r="AD314" s="72">
        <f>IF('Indicator Data'!AG317="No data","x",ROUND(IF('Indicator Data'!AG317&gt;AD$334,10,IF('Indicator Data'!AG317&lt;AD$333,0,10-(AD$334-'Indicator Data'!AG317)/(AD$334-AD$333)*10)),1))</f>
        <v>0.8</v>
      </c>
      <c r="AE314" s="75">
        <f t="shared" si="65"/>
        <v>4.0999999999999996</v>
      </c>
      <c r="AF314" s="72">
        <f>IF('Indicator Data'!AM317="No data","x",ROUND(IF('Indicator Data'!AM317&gt;AF$334,10,IF('Indicator Data'!AM317&lt;AF$333,0,10-(AF$334-'Indicator Data'!AM317)/(AF$334-AF$333)*10)),1))</f>
        <v>4.4000000000000004</v>
      </c>
      <c r="AG314" s="72">
        <f>IF('Indicator Data'!AN317="No data","x",ROUND(IF('Indicator Data'!AN317&gt;AG$334,0,IF('Indicator Data'!AN317&lt;AG$333,10,(AG$334-'Indicator Data'!AN317)/(AG$334-AG$333)*10)),1))</f>
        <v>1.3</v>
      </c>
      <c r="AH314" s="75">
        <f t="shared" si="66"/>
        <v>2.9</v>
      </c>
      <c r="AI314" s="72">
        <f>IF('Indicator Data'!AP317="No data","x",ROUND(IF('Indicator Data'!AP317&gt;AI$334,10,IF('Indicator Data'!AP317&lt;AI$333,0,10-(AI$334-'Indicator Data'!AP317)/(AI$334-AI$333)*10)),1))</f>
        <v>7</v>
      </c>
      <c r="AJ314" s="72">
        <f>IF('Indicator Data'!AR317="No data","x",ROUND(IF('Indicator Data'!AR317&gt;$AJ$334,10,IF('Indicator Data'!AR317&lt;$AJ$333,0,10-($AJ$334-'Indicator Data'!AR317)/($AJ$334-$AJ$333)*10)),1))</f>
        <v>5.7</v>
      </c>
      <c r="AK314" s="75">
        <f t="shared" si="67"/>
        <v>6.4</v>
      </c>
      <c r="AL314" s="79">
        <f t="shared" si="69"/>
        <v>6.9</v>
      </c>
      <c r="AM314" s="80">
        <f t="shared" si="68"/>
        <v>4.3</v>
      </c>
    </row>
    <row r="315" spans="1:39" ht="15.75" customHeight="1" x14ac:dyDescent="0.25">
      <c r="A315" s="47" t="s">
        <v>715</v>
      </c>
      <c r="B315" s="47" t="s">
        <v>742</v>
      </c>
      <c r="C315" s="47" t="s">
        <v>748</v>
      </c>
      <c r="D315" s="47" t="s">
        <v>749</v>
      </c>
      <c r="E315" s="72">
        <f>IF('Indicator Data'!O318="No data","x",ROUND(IF('Indicator Data'!O318&gt;E$334,10,IF('Indicator Data'!O318&lt;E$333,0,10-(E$334-'Indicator Data'!O318)/(E$334-E$333)*10)),1))</f>
        <v>7.2</v>
      </c>
      <c r="F315" s="73">
        <f>IF('Indicator Data'!P318="No data","x",ROUND(IF('Indicator Data'!P318^2&gt;F$334,10,IF('Indicator Data'!P318^2&lt;F$333,0,10-(F$334-'Indicator Data'!P318^2)/(F$334-F$333)*10)),1))</f>
        <v>9.1999999999999993</v>
      </c>
      <c r="G315" s="81">
        <f>IF('Indicator Data'!Q318="No data","x",ROUND(IF('Indicator Data'!Q318^2&gt;G$334,10,IF('Indicator Data'!Q318^2&lt;G$333,0,10-(G$334-'Indicator Data'!Q318^2)/(G$334-G$333)*10)),1))</f>
        <v>8.6</v>
      </c>
      <c r="H315" s="81">
        <f>IF('Indicator Data'!R318="No data","x",ROUND(IF('Indicator Data'!R318&gt;H$334,10,IF('Indicator Data'!R318&lt;H$333,0,10-(H$334-'Indicator Data'!R318)/(H$334-H$333)*10)),1))</f>
        <v>10</v>
      </c>
      <c r="I315" s="73">
        <f t="shared" si="56"/>
        <v>9.3000000000000007</v>
      </c>
      <c r="J315" s="73">
        <v>4.0999999999999996</v>
      </c>
      <c r="K315" s="73">
        <v>10</v>
      </c>
      <c r="L315" s="75">
        <f t="shared" si="57"/>
        <v>8.6</v>
      </c>
      <c r="M315" s="72">
        <f>IF('Indicator Data'!U318="No data","x",ROUND(IF('Indicator Data'!U318&gt;M$334,0,IF('Indicator Data'!U318&lt;M$333,10,(M$334-'Indicator Data'!U318)/(M$334-M$333)*10)),1))</f>
        <v>5.5</v>
      </c>
      <c r="N315" s="72">
        <v>4</v>
      </c>
      <c r="O315" s="72">
        <v>1.47</v>
      </c>
      <c r="P315" s="75">
        <f t="shared" si="58"/>
        <v>3.8</v>
      </c>
      <c r="Q315" s="72">
        <f>IF('Indicator Data'!X318="No data","x",ROUND(IF('Indicator Data'!X318&gt;Q$334,10,IF('Indicator Data'!X318&lt;Q$333,0,10-(Q$334-'Indicator Data'!X318)/(Q$334-Q$333)*10)),1))</f>
        <v>5.6</v>
      </c>
      <c r="R315" s="75">
        <f t="shared" si="59"/>
        <v>5.6</v>
      </c>
      <c r="S315" s="76">
        <f t="shared" si="60"/>
        <v>6.7</v>
      </c>
      <c r="T315" s="77">
        <f>IF(AND('Indicator Data'!AC318="No data",'Indicator Data'!AD318="No data",'Indicator Data'!AE318="No data",'Indicator Data'!AF318="No data"),0,SUM('Indicator Data'!AC318:AF318)/100)</f>
        <v>0</v>
      </c>
      <c r="U315" s="72">
        <f t="shared" si="61"/>
        <v>0</v>
      </c>
      <c r="V315" s="78">
        <f>IF('Indicator Data'!BF318="No data","x",T315*100/'Indicator Data'!BF318)</f>
        <v>0</v>
      </c>
      <c r="W315" s="72">
        <f t="shared" si="62"/>
        <v>0</v>
      </c>
      <c r="X315" s="79">
        <f t="shared" si="63"/>
        <v>0</v>
      </c>
      <c r="Y315" s="72">
        <f>IF('Indicator Data'!AK318="x","x",ROUND((PERCENTRANK('Indicator Data'!$AK$6:$AK$335,'Indicator Data'!AK318,2)*10),1))</f>
        <v>8.8000000000000007</v>
      </c>
      <c r="Z315" s="72">
        <f>IF('Indicator Data'!AJ318="x","x",ROUND((PERCENTRANK('Indicator Data'!$AJ$6:$AJ$335,'Indicator Data'!AJ318,2)*10),1))</f>
        <v>8.5</v>
      </c>
      <c r="AA315" s="75">
        <f t="shared" si="64"/>
        <v>8.6999999999999993</v>
      </c>
      <c r="AB315" s="72">
        <f>IF('Indicator Data'!Y318="No data","x",ROUND(IF('Indicator Data'!Y318&gt;AB$334,10,IF('Indicator Data'!Y318&lt;AB$333,0,10-(AB$334-'Indicator Data'!Y318)/(AB$334-AB$333)*10)),1))</f>
        <v>4.2</v>
      </c>
      <c r="AC315" s="72">
        <f>IF('Indicator Data'!AB318="No data","x",ROUND(IF('Indicator Data'!AB318&gt;AC$334,10,IF('Indicator Data'!AB318&lt;AC$333,0,10-(AC$334-'Indicator Data'!AB318)/(AC$334-AC$333)*10)),1))</f>
        <v>4.5999999999999996</v>
      </c>
      <c r="AD315" s="72">
        <f>IF('Indicator Data'!AG318="No data","x",ROUND(IF('Indicator Data'!AG318&gt;AD$334,10,IF('Indicator Data'!AG318&lt;AD$333,0,10-(AD$334-'Indicator Data'!AG318)/(AD$334-AD$333)*10)),1))</f>
        <v>0.9</v>
      </c>
      <c r="AE315" s="75">
        <f t="shared" si="65"/>
        <v>3.2</v>
      </c>
      <c r="AF315" s="72">
        <f>IF('Indicator Data'!AM318="No data","x",ROUND(IF('Indicator Data'!AM318&gt;AF$334,10,IF('Indicator Data'!AM318&lt;AF$333,0,10-(AF$334-'Indicator Data'!AM318)/(AF$334-AF$333)*10)),1))</f>
        <v>5</v>
      </c>
      <c r="AG315" s="72">
        <f>IF('Indicator Data'!AN318="No data","x",ROUND(IF('Indicator Data'!AN318&gt;AG$334,0,IF('Indicator Data'!AN318&lt;AG$333,10,(AG$334-'Indicator Data'!AN318)/(AG$334-AG$333)*10)),1))</f>
        <v>1.3</v>
      </c>
      <c r="AH315" s="75">
        <f t="shared" si="66"/>
        <v>3.2</v>
      </c>
      <c r="AI315" s="72">
        <f>IF('Indicator Data'!AP318="No data","x",ROUND(IF('Indicator Data'!AP318&gt;AI$334,10,IF('Indicator Data'!AP318&lt;AI$333,0,10-(AI$334-'Indicator Data'!AP318)/(AI$334-AI$333)*10)),1))</f>
        <v>6.5</v>
      </c>
      <c r="AJ315" s="72">
        <f>IF('Indicator Data'!AR318="No data","x",ROUND(IF('Indicator Data'!AR318&gt;$AJ$334,10,IF('Indicator Data'!AR318&lt;$AJ$333,0,10-($AJ$334-'Indicator Data'!AR318)/($AJ$334-$AJ$333)*10)),1))</f>
        <v>5.9</v>
      </c>
      <c r="AK315" s="75">
        <f t="shared" si="67"/>
        <v>6.2</v>
      </c>
      <c r="AL315" s="79">
        <f t="shared" si="69"/>
        <v>5.9</v>
      </c>
      <c r="AM315" s="80">
        <f t="shared" si="68"/>
        <v>3.5</v>
      </c>
    </row>
    <row r="316" spans="1:39" ht="15.75" customHeight="1" x14ac:dyDescent="0.25">
      <c r="A316" s="47" t="s">
        <v>715</v>
      </c>
      <c r="B316" s="47" t="s">
        <v>746</v>
      </c>
      <c r="C316" s="47" t="s">
        <v>750</v>
      </c>
      <c r="D316" s="47" t="s">
        <v>751</v>
      </c>
      <c r="E316" s="72">
        <f>IF('Indicator Data'!O319="No data","x",ROUND(IF('Indicator Data'!O319&gt;E$334,10,IF('Indicator Data'!O319&lt;E$333,0,10-(E$334-'Indicator Data'!O319)/(E$334-E$333)*10)),1))</f>
        <v>7.4</v>
      </c>
      <c r="F316" s="73">
        <f>IF('Indicator Data'!P319="No data","x",ROUND(IF('Indicator Data'!P319^2&gt;F$334,10,IF('Indicator Data'!P319^2&lt;F$333,0,10-(F$334-'Indicator Data'!P319^2)/(F$334-F$333)*10)),1))</f>
        <v>9.9</v>
      </c>
      <c r="G316" s="81">
        <f>IF('Indicator Data'!Q319="No data","x",ROUND(IF('Indicator Data'!Q319^2&gt;G$334,10,IF('Indicator Data'!Q319^2&lt;G$333,0,10-(G$334-'Indicator Data'!Q319^2)/(G$334-G$333)*10)),1))</f>
        <v>8.8000000000000007</v>
      </c>
      <c r="H316" s="81">
        <f>IF('Indicator Data'!R319="No data","x",ROUND(IF('Indicator Data'!R319&gt;H$334,10,IF('Indicator Data'!R319&lt;H$333,0,10-(H$334-'Indicator Data'!R319)/(H$334-H$333)*10)),1))</f>
        <v>10</v>
      </c>
      <c r="I316" s="73">
        <f t="shared" si="56"/>
        <v>9.4</v>
      </c>
      <c r="J316" s="73">
        <v>4.8</v>
      </c>
      <c r="K316" s="73">
        <v>10</v>
      </c>
      <c r="L316" s="75">
        <f t="shared" si="57"/>
        <v>8.9</v>
      </c>
      <c r="M316" s="72">
        <f>IF('Indicator Data'!U319="No data","x",ROUND(IF('Indicator Data'!U319&gt;M$334,0,IF('Indicator Data'!U319&lt;M$333,10,(M$334-'Indicator Data'!U319)/(M$334-M$333)*10)),1))</f>
        <v>6.1</v>
      </c>
      <c r="N316" s="72">
        <v>3.1</v>
      </c>
      <c r="O316" s="72">
        <v>1.69</v>
      </c>
      <c r="P316" s="75">
        <f t="shared" si="58"/>
        <v>3.9</v>
      </c>
      <c r="Q316" s="72">
        <f>IF('Indicator Data'!X319="No data","x",ROUND(IF('Indicator Data'!X319&gt;Q$334,10,IF('Indicator Data'!X319&lt;Q$333,0,10-(Q$334-'Indicator Data'!X319)/(Q$334-Q$333)*10)),1))</f>
        <v>5.6</v>
      </c>
      <c r="R316" s="75">
        <f t="shared" si="59"/>
        <v>5.6</v>
      </c>
      <c r="S316" s="76">
        <f t="shared" si="60"/>
        <v>6.8</v>
      </c>
      <c r="T316" s="77">
        <f>IF(AND('Indicator Data'!AC319="No data",'Indicator Data'!AD319="No data",'Indicator Data'!AE319="No data",'Indicator Data'!AF319="No data"),0,SUM('Indicator Data'!AC319:AF319)/100)</f>
        <v>0</v>
      </c>
      <c r="U316" s="72">
        <f t="shared" si="61"/>
        <v>0</v>
      </c>
      <c r="V316" s="78">
        <f>IF('Indicator Data'!BF319="No data","x",T316*100/'Indicator Data'!BF319)</f>
        <v>0</v>
      </c>
      <c r="W316" s="72">
        <f t="shared" si="62"/>
        <v>0</v>
      </c>
      <c r="X316" s="79">
        <f t="shared" si="63"/>
        <v>0</v>
      </c>
      <c r="Y316" s="72">
        <f>IF('Indicator Data'!AK319="x","x",ROUND((PERCENTRANK('Indicator Data'!$AK$6:$AK$335,'Indicator Data'!AK319,2)*10),1))</f>
        <v>9.6999999999999993</v>
      </c>
      <c r="Z316" s="72">
        <f>IF('Indicator Data'!AJ319="x","x",ROUND((PERCENTRANK('Indicator Data'!$AJ$6:$AJ$335,'Indicator Data'!AJ319,2)*10),1))</f>
        <v>9.6</v>
      </c>
      <c r="AA316" s="75">
        <f t="shared" si="64"/>
        <v>9.6999999999999993</v>
      </c>
      <c r="AB316" s="72">
        <f>IF('Indicator Data'!Y319="No data","x",ROUND(IF('Indicator Data'!Y319&gt;AB$334,10,IF('Indicator Data'!Y319&lt;AB$333,0,10-(AB$334-'Indicator Data'!Y319)/(AB$334-AB$333)*10)),1))</f>
        <v>3.6</v>
      </c>
      <c r="AC316" s="72">
        <f>IF('Indicator Data'!AB319="No data","x",ROUND(IF('Indicator Data'!AB319&gt;AC$334,10,IF('Indicator Data'!AB319&lt;AC$333,0,10-(AC$334-'Indicator Data'!AB319)/(AC$334-AC$333)*10)),1))</f>
        <v>6.4</v>
      </c>
      <c r="AD316" s="72">
        <f>IF('Indicator Data'!AG319="No data","x",ROUND(IF('Indicator Data'!AG319&gt;AD$334,10,IF('Indicator Data'!AG319&lt;AD$333,0,10-(AD$334-'Indicator Data'!AG319)/(AD$334-AD$333)*10)),1))</f>
        <v>0.7</v>
      </c>
      <c r="AE316" s="75">
        <f t="shared" si="65"/>
        <v>3.6</v>
      </c>
      <c r="AF316" s="72">
        <f>IF('Indicator Data'!AM319="No data","x",ROUND(IF('Indicator Data'!AM319&gt;AF$334,10,IF('Indicator Data'!AM319&lt;AF$333,0,10-(AF$334-'Indicator Data'!AM319)/(AF$334-AF$333)*10)),1))</f>
        <v>4.3</v>
      </c>
      <c r="AG316" s="72">
        <f>IF('Indicator Data'!AN319="No data","x",ROUND(IF('Indicator Data'!AN319&gt;AG$334,0,IF('Indicator Data'!AN319&lt;AG$333,10,(AG$334-'Indicator Data'!AN319)/(AG$334-AG$333)*10)),1))</f>
        <v>0.7</v>
      </c>
      <c r="AH316" s="75">
        <f t="shared" si="66"/>
        <v>2.5</v>
      </c>
      <c r="AI316" s="72">
        <f>IF('Indicator Data'!AP319="No data","x",ROUND(IF('Indicator Data'!AP319&gt;AI$334,10,IF('Indicator Data'!AP319&lt;AI$333,0,10-(AI$334-'Indicator Data'!AP319)/(AI$334-AI$333)*10)),1))</f>
        <v>9.8000000000000007</v>
      </c>
      <c r="AJ316" s="72">
        <f>IF('Indicator Data'!AR319="No data","x",ROUND(IF('Indicator Data'!AR319&gt;$AJ$334,10,IF('Indicator Data'!AR319&lt;$AJ$333,0,10-($AJ$334-'Indicator Data'!AR319)/($AJ$334-$AJ$333)*10)),1))</f>
        <v>5.5</v>
      </c>
      <c r="AK316" s="75">
        <f t="shared" si="67"/>
        <v>7.7</v>
      </c>
      <c r="AL316" s="79">
        <f t="shared" si="69"/>
        <v>6.9</v>
      </c>
      <c r="AM316" s="80">
        <f t="shared" si="68"/>
        <v>4.3</v>
      </c>
    </row>
    <row r="317" spans="1:39" ht="15.75" customHeight="1" x14ac:dyDescent="0.25">
      <c r="A317" s="47" t="s">
        <v>715</v>
      </c>
      <c r="B317" s="47" t="s">
        <v>752</v>
      </c>
      <c r="C317" s="47" t="s">
        <v>752</v>
      </c>
      <c r="D317" s="47" t="s">
        <v>753</v>
      </c>
      <c r="E317" s="72">
        <f>IF('Indicator Data'!O320="No data","x",ROUND(IF('Indicator Data'!O320&gt;E$334,10,IF('Indicator Data'!O320&lt;E$333,0,10-(E$334-'Indicator Data'!O320)/(E$334-E$333)*10)),1))</f>
        <v>6.6</v>
      </c>
      <c r="F317" s="73">
        <f>IF('Indicator Data'!P320="No data","x",ROUND(IF('Indicator Data'!P320^2&gt;F$334,10,IF('Indicator Data'!P320^2&lt;F$333,0,10-(F$334-'Indicator Data'!P320^2)/(F$334-F$333)*10)),1))</f>
        <v>8.6</v>
      </c>
      <c r="G317" s="81">
        <f>IF('Indicator Data'!Q320="No data","x",ROUND(IF('Indicator Data'!Q320^2&gt;G$334,10,IF('Indicator Data'!Q320^2&lt;G$333,0,10-(G$334-'Indicator Data'!Q320^2)/(G$334-G$333)*10)),1))</f>
        <v>8.6</v>
      </c>
      <c r="H317" s="81">
        <f>IF('Indicator Data'!R320="No data","x",ROUND(IF('Indicator Data'!R320&gt;H$334,10,IF('Indicator Data'!R320&lt;H$333,0,10-(H$334-'Indicator Data'!R320)/(H$334-H$333)*10)),1))</f>
        <v>7.7</v>
      </c>
      <c r="I317" s="73">
        <f t="shared" si="56"/>
        <v>8.1999999999999993</v>
      </c>
      <c r="J317" s="73">
        <v>6.2</v>
      </c>
      <c r="K317" s="73">
        <v>10</v>
      </c>
      <c r="L317" s="75">
        <f t="shared" si="57"/>
        <v>8.3000000000000007</v>
      </c>
      <c r="M317" s="72">
        <f>IF('Indicator Data'!U320="No data","x",ROUND(IF('Indicator Data'!U320&gt;M$334,0,IF('Indicator Data'!U320&lt;M$333,10,(M$334-'Indicator Data'!U320)/(M$334-M$333)*10)),1))</f>
        <v>5.4</v>
      </c>
      <c r="N317" s="72">
        <v>2.6</v>
      </c>
      <c r="O317" s="72">
        <v>1.46</v>
      </c>
      <c r="P317" s="75">
        <f t="shared" si="58"/>
        <v>3.3</v>
      </c>
      <c r="Q317" s="72">
        <f>IF('Indicator Data'!X320="No data","x",ROUND(IF('Indicator Data'!X320&gt;Q$334,10,IF('Indicator Data'!X320&lt;Q$333,0,10-(Q$334-'Indicator Data'!X320)/(Q$334-Q$333)*10)),1))</f>
        <v>5.9</v>
      </c>
      <c r="R317" s="75">
        <f t="shared" si="59"/>
        <v>5.9</v>
      </c>
      <c r="S317" s="76">
        <f t="shared" si="60"/>
        <v>6.5</v>
      </c>
      <c r="T317" s="77">
        <f>IF(AND('Indicator Data'!AC320="No data",'Indicator Data'!AD320="No data",'Indicator Data'!AE320="No data",'Indicator Data'!AF320="No data"),0,SUM('Indicator Data'!AC320:AF320)/100)</f>
        <v>0</v>
      </c>
      <c r="U317" s="72">
        <f t="shared" si="61"/>
        <v>0</v>
      </c>
      <c r="V317" s="78">
        <f>IF('Indicator Data'!BF320="No data","x",T317*100/'Indicator Data'!BF320)</f>
        <v>0</v>
      </c>
      <c r="W317" s="72">
        <f t="shared" si="62"/>
        <v>0</v>
      </c>
      <c r="X317" s="79">
        <f t="shared" si="63"/>
        <v>0</v>
      </c>
      <c r="Y317" s="72">
        <f>IF('Indicator Data'!AK320="x","x",ROUND((PERCENTRANK('Indicator Data'!$AK$6:$AK$335,'Indicator Data'!AK320,2)*10),1))</f>
        <v>8.1</v>
      </c>
      <c r="Z317" s="72">
        <f>IF('Indicator Data'!AJ320="x","x",ROUND((PERCENTRANK('Indicator Data'!$AJ$6:$AJ$335,'Indicator Data'!AJ320,2)*10),1))</f>
        <v>7.8</v>
      </c>
      <c r="AA317" s="75">
        <f t="shared" si="64"/>
        <v>8</v>
      </c>
      <c r="AB317" s="72">
        <f>IF('Indicator Data'!Y320="No data","x",ROUND(IF('Indicator Data'!Y320&gt;AB$334,10,IF('Indicator Data'!Y320&lt;AB$333,0,10-(AB$334-'Indicator Data'!Y320)/(AB$334-AB$333)*10)),1))</f>
        <v>4</v>
      </c>
      <c r="AC317" s="72">
        <f>IF('Indicator Data'!AB320="No data","x",ROUND(IF('Indicator Data'!AB320&gt;AC$334,10,IF('Indicator Data'!AB320&lt;AC$333,0,10-(AC$334-'Indicator Data'!AB320)/(AC$334-AC$333)*10)),1))</f>
        <v>5.0999999999999996</v>
      </c>
      <c r="AD317" s="72">
        <f>IF('Indicator Data'!AG320="No data","x",ROUND(IF('Indicator Data'!AG320&gt;AD$334,10,IF('Indicator Data'!AG320&lt;AD$333,0,10-(AD$334-'Indicator Data'!AG320)/(AD$334-AD$333)*10)),1))</f>
        <v>1.1000000000000001</v>
      </c>
      <c r="AE317" s="75">
        <f t="shared" si="65"/>
        <v>3.4</v>
      </c>
      <c r="AF317" s="72">
        <f>IF('Indicator Data'!AM320="No data","x",ROUND(IF('Indicator Data'!AM320&gt;AF$334,10,IF('Indicator Data'!AM320&lt;AF$333,0,10-(AF$334-'Indicator Data'!AM320)/(AF$334-AF$333)*10)),1))</f>
        <v>5.0999999999999996</v>
      </c>
      <c r="AG317" s="72">
        <f>IF('Indicator Data'!AN320="No data","x",ROUND(IF('Indicator Data'!AN320&gt;AG$334,0,IF('Indicator Data'!AN320&lt;AG$333,10,(AG$334-'Indicator Data'!AN320)/(AG$334-AG$333)*10)),1))</f>
        <v>1.1000000000000001</v>
      </c>
      <c r="AH317" s="75">
        <f t="shared" si="66"/>
        <v>3.1</v>
      </c>
      <c r="AI317" s="72">
        <f>IF('Indicator Data'!AP320="No data","x",ROUND(IF('Indicator Data'!AP320&gt;AI$334,10,IF('Indicator Data'!AP320&lt;AI$333,0,10-(AI$334-'Indicator Data'!AP320)/(AI$334-AI$333)*10)),1))</f>
        <v>4.8</v>
      </c>
      <c r="AJ317" s="72">
        <f>IF('Indicator Data'!AR320="No data","x",ROUND(IF('Indicator Data'!AR320&gt;$AJ$334,10,IF('Indicator Data'!AR320&lt;$AJ$333,0,10-($AJ$334-'Indicator Data'!AR320)/($AJ$334-$AJ$333)*10)),1))</f>
        <v>4.7</v>
      </c>
      <c r="AK317" s="75">
        <f t="shared" si="67"/>
        <v>4.8</v>
      </c>
      <c r="AL317" s="79">
        <f t="shared" si="69"/>
        <v>5.2</v>
      </c>
      <c r="AM317" s="80">
        <f t="shared" si="68"/>
        <v>3</v>
      </c>
    </row>
    <row r="318" spans="1:39" ht="15.75" customHeight="1" x14ac:dyDescent="0.25">
      <c r="A318" s="47" t="s">
        <v>715</v>
      </c>
      <c r="B318" s="47" t="s">
        <v>752</v>
      </c>
      <c r="C318" s="47" t="s">
        <v>754</v>
      </c>
      <c r="D318" s="47" t="s">
        <v>755</v>
      </c>
      <c r="E318" s="72">
        <f>IF('Indicator Data'!O321="No data","x",ROUND(IF('Indicator Data'!O321&gt;E$334,10,IF('Indicator Data'!O321&lt;E$333,0,10-(E$334-'Indicator Data'!O321)/(E$334-E$333)*10)),1))</f>
        <v>5.9</v>
      </c>
      <c r="F318" s="73">
        <f>IF('Indicator Data'!P321="No data","x",ROUND(IF('Indicator Data'!P321^2&gt;F$334,10,IF('Indicator Data'!P321^2&lt;F$333,0,10-(F$334-'Indicator Data'!P321^2)/(F$334-F$333)*10)),1))</f>
        <v>9</v>
      </c>
      <c r="G318" s="81">
        <f>IF('Indicator Data'!Q321="No data","x",ROUND(IF('Indicator Data'!Q321^2&gt;G$334,10,IF('Indicator Data'!Q321^2&lt;G$333,0,10-(G$334-'Indicator Data'!Q321^2)/(G$334-G$333)*10)),1))</f>
        <v>7.9</v>
      </c>
      <c r="H318" s="81">
        <f>IF('Indicator Data'!R321="No data","x",ROUND(IF('Indicator Data'!R321&gt;H$334,10,IF('Indicator Data'!R321&lt;H$333,0,10-(H$334-'Indicator Data'!R321)/(H$334-H$333)*10)),1))</f>
        <v>5.9</v>
      </c>
      <c r="I318" s="73">
        <f t="shared" si="56"/>
        <v>6.9</v>
      </c>
      <c r="J318" s="73">
        <v>3.6</v>
      </c>
      <c r="K318" s="73">
        <v>6</v>
      </c>
      <c r="L318" s="75">
        <f t="shared" si="57"/>
        <v>6.6</v>
      </c>
      <c r="M318" s="72">
        <f>IF('Indicator Data'!U321="No data","x",ROUND(IF('Indicator Data'!U321&gt;M$334,0,IF('Indicator Data'!U321&lt;M$333,10,(M$334-'Indicator Data'!U321)/(M$334-M$333)*10)),1))</f>
        <v>3.8</v>
      </c>
      <c r="N318" s="72">
        <v>3.9</v>
      </c>
      <c r="O318" s="72">
        <v>1.1000000000000001</v>
      </c>
      <c r="P318" s="75">
        <f t="shared" si="58"/>
        <v>3</v>
      </c>
      <c r="Q318" s="72">
        <f>IF('Indicator Data'!X321="No data","x",ROUND(IF('Indicator Data'!X321&gt;Q$334,10,IF('Indicator Data'!X321&lt;Q$333,0,10-(Q$334-'Indicator Data'!X321)/(Q$334-Q$333)*10)),1))</f>
        <v>5.3</v>
      </c>
      <c r="R318" s="75">
        <f t="shared" si="59"/>
        <v>5.3</v>
      </c>
      <c r="S318" s="76">
        <f t="shared" si="60"/>
        <v>5.4</v>
      </c>
      <c r="T318" s="77">
        <f>IF(AND('Indicator Data'!AC321="No data",'Indicator Data'!AD321="No data",'Indicator Data'!AE321="No data",'Indicator Data'!AF321="No data"),0,SUM('Indicator Data'!AC321:AF321)/100)</f>
        <v>0</v>
      </c>
      <c r="U318" s="72">
        <f t="shared" si="61"/>
        <v>0</v>
      </c>
      <c r="V318" s="78">
        <f>IF('Indicator Data'!BF321="No data","x",T318*100/'Indicator Data'!BF321)</f>
        <v>0</v>
      </c>
      <c r="W318" s="72">
        <f t="shared" si="62"/>
        <v>0</v>
      </c>
      <c r="X318" s="79">
        <f t="shared" si="63"/>
        <v>0</v>
      </c>
      <c r="Y318" s="72">
        <f>IF('Indicator Data'!AK321="x","x",ROUND((PERCENTRANK('Indicator Data'!$AK$6:$AK$335,'Indicator Data'!AK321,2)*10),1))</f>
        <v>8.3000000000000007</v>
      </c>
      <c r="Z318" s="72">
        <f>IF('Indicator Data'!AJ321="x","x",ROUND((PERCENTRANK('Indicator Data'!$AJ$6:$AJ$335,'Indicator Data'!AJ321,2)*10),1))</f>
        <v>8.1999999999999993</v>
      </c>
      <c r="AA318" s="75">
        <f t="shared" si="64"/>
        <v>8.3000000000000007</v>
      </c>
      <c r="AB318" s="72">
        <f>IF('Indicator Data'!Y321="No data","x",ROUND(IF('Indicator Data'!Y321&gt;AB$334,10,IF('Indicator Data'!Y321&lt;AB$333,0,10-(AB$334-'Indicator Data'!Y321)/(AB$334-AB$333)*10)),1))</f>
        <v>5</v>
      </c>
      <c r="AC318" s="72">
        <f>IF('Indicator Data'!AB321="No data","x",ROUND(IF('Indicator Data'!AB321&gt;AC$334,10,IF('Indicator Data'!AB321&lt;AC$333,0,10-(AC$334-'Indicator Data'!AB321)/(AC$334-AC$333)*10)),1))</f>
        <v>5</v>
      </c>
      <c r="AD318" s="72">
        <f>IF('Indicator Data'!AG321="No data","x",ROUND(IF('Indicator Data'!AG321&gt;AD$334,10,IF('Indicator Data'!AG321&lt;AD$333,0,10-(AD$334-'Indicator Data'!AG321)/(AD$334-AD$333)*10)),1))</f>
        <v>0.5</v>
      </c>
      <c r="AE318" s="75">
        <f t="shared" si="65"/>
        <v>3.5</v>
      </c>
      <c r="AF318" s="72">
        <f>IF('Indicator Data'!AM321="No data","x",ROUND(IF('Indicator Data'!AM321&gt;AF$334,10,IF('Indicator Data'!AM321&lt;AF$333,0,10-(AF$334-'Indicator Data'!AM321)/(AF$334-AF$333)*10)),1))</f>
        <v>4.4000000000000004</v>
      </c>
      <c r="AG318" s="72">
        <f>IF('Indicator Data'!AN321="No data","x",ROUND(IF('Indicator Data'!AN321&gt;AG$334,0,IF('Indicator Data'!AN321&lt;AG$333,10,(AG$334-'Indicator Data'!AN321)/(AG$334-AG$333)*10)),1))</f>
        <v>1</v>
      </c>
      <c r="AH318" s="75">
        <f t="shared" si="66"/>
        <v>2.7</v>
      </c>
      <c r="AI318" s="72">
        <f>IF('Indicator Data'!AP321="No data","x",ROUND(IF('Indicator Data'!AP321&gt;AI$334,10,IF('Indicator Data'!AP321&lt;AI$333,0,10-(AI$334-'Indicator Data'!AP321)/(AI$334-AI$333)*10)),1))</f>
        <v>6.2</v>
      </c>
      <c r="AJ318" s="72">
        <f>IF('Indicator Data'!AR321="No data","x",ROUND(IF('Indicator Data'!AR321&gt;$AJ$334,10,IF('Indicator Data'!AR321&lt;$AJ$333,0,10-($AJ$334-'Indicator Data'!AR321)/($AJ$334-$AJ$333)*10)),1))</f>
        <v>4.5</v>
      </c>
      <c r="AK318" s="75">
        <f t="shared" si="67"/>
        <v>5.4</v>
      </c>
      <c r="AL318" s="79">
        <f t="shared" si="69"/>
        <v>5.4</v>
      </c>
      <c r="AM318" s="80">
        <f t="shared" si="68"/>
        <v>3.1</v>
      </c>
    </row>
    <row r="319" spans="1:39" ht="15.75" customHeight="1" x14ac:dyDescent="0.25">
      <c r="A319" s="47" t="s">
        <v>715</v>
      </c>
      <c r="B319" s="47" t="s">
        <v>752</v>
      </c>
      <c r="C319" s="47" t="s">
        <v>756</v>
      </c>
      <c r="D319" s="47" t="s">
        <v>757</v>
      </c>
      <c r="E319" s="72">
        <f>IF('Indicator Data'!O322="No data","x",ROUND(IF('Indicator Data'!O322&gt;E$334,10,IF('Indicator Data'!O322&lt;E$333,0,10-(E$334-'Indicator Data'!O322)/(E$334-E$333)*10)),1))</f>
        <v>5.9</v>
      </c>
      <c r="F319" s="73">
        <f>IF('Indicator Data'!P322="No data","x",ROUND(IF('Indicator Data'!P322^2&gt;F$334,10,IF('Indicator Data'!P322^2&lt;F$333,0,10-(F$334-'Indicator Data'!P322^2)/(F$334-F$333)*10)),1))</f>
        <v>8.8000000000000007</v>
      </c>
      <c r="G319" s="81">
        <f>IF('Indicator Data'!Q322="No data","x",ROUND(IF('Indicator Data'!Q322^2&gt;G$334,10,IF('Indicator Data'!Q322^2&lt;G$333,0,10-(G$334-'Indicator Data'!Q322^2)/(G$334-G$333)*10)),1))</f>
        <v>6.7</v>
      </c>
      <c r="H319" s="81">
        <f>IF('Indicator Data'!R322="No data","x",ROUND(IF('Indicator Data'!R322&gt;H$334,10,IF('Indicator Data'!R322&lt;H$333,0,10-(H$334-'Indicator Data'!R322)/(H$334-H$333)*10)),1))</f>
        <v>4.7</v>
      </c>
      <c r="I319" s="73">
        <f t="shared" si="56"/>
        <v>5.7</v>
      </c>
      <c r="J319" s="73">
        <v>3.3</v>
      </c>
      <c r="K319" s="73">
        <v>10</v>
      </c>
      <c r="L319" s="75">
        <f t="shared" si="57"/>
        <v>7.6</v>
      </c>
      <c r="M319" s="72">
        <f>IF('Indicator Data'!U322="No data","x",ROUND(IF('Indicator Data'!U322&gt;M$334,0,IF('Indicator Data'!U322&lt;M$333,10,(M$334-'Indicator Data'!U322)/(M$334-M$333)*10)),1))</f>
        <v>5.6</v>
      </c>
      <c r="N319" s="72">
        <v>1.6</v>
      </c>
      <c r="O319" s="72">
        <v>1.56</v>
      </c>
      <c r="P319" s="75">
        <f t="shared" si="58"/>
        <v>3.2</v>
      </c>
      <c r="Q319" s="72">
        <f>IF('Indicator Data'!X322="No data","x",ROUND(IF('Indicator Data'!X322&gt;Q$334,10,IF('Indicator Data'!X322&lt;Q$333,0,10-(Q$334-'Indicator Data'!X322)/(Q$334-Q$333)*10)),1))</f>
        <v>5.3</v>
      </c>
      <c r="R319" s="75">
        <f t="shared" si="59"/>
        <v>5.3</v>
      </c>
      <c r="S319" s="76">
        <f t="shared" si="60"/>
        <v>5.9</v>
      </c>
      <c r="T319" s="77">
        <f>IF(AND('Indicator Data'!AC322="No data",'Indicator Data'!AD322="No data",'Indicator Data'!AE322="No data",'Indicator Data'!AF322="No data"),0,SUM('Indicator Data'!AC322:AF322)/100)</f>
        <v>0</v>
      </c>
      <c r="U319" s="72">
        <f t="shared" si="61"/>
        <v>0</v>
      </c>
      <c r="V319" s="78">
        <f>IF('Indicator Data'!BF322="No data","x",T319*100/'Indicator Data'!BF322)</f>
        <v>0</v>
      </c>
      <c r="W319" s="72">
        <f t="shared" si="62"/>
        <v>0</v>
      </c>
      <c r="X319" s="79">
        <f t="shared" si="63"/>
        <v>0</v>
      </c>
      <c r="Y319" s="72">
        <f>IF('Indicator Data'!AK322="x","x",ROUND((PERCENTRANK('Indicator Data'!$AK$6:$AK$335,'Indicator Data'!AK322,2)*10),1))</f>
        <v>7.5</v>
      </c>
      <c r="Z319" s="72">
        <f>IF('Indicator Data'!AJ322="x","x",ROUND((PERCENTRANK('Indicator Data'!$AJ$6:$AJ$335,'Indicator Data'!AJ322,2)*10),1))</f>
        <v>7.2</v>
      </c>
      <c r="AA319" s="75">
        <f t="shared" si="64"/>
        <v>7.4</v>
      </c>
      <c r="AB319" s="72">
        <f>IF('Indicator Data'!Y322="No data","x",ROUND(IF('Indicator Data'!Y322&gt;AB$334,10,IF('Indicator Data'!Y322&lt;AB$333,0,10-(AB$334-'Indicator Data'!Y322)/(AB$334-AB$333)*10)),1))</f>
        <v>4.5</v>
      </c>
      <c r="AC319" s="72">
        <f>IF('Indicator Data'!AB322="No data","x",ROUND(IF('Indicator Data'!AB322&gt;AC$334,10,IF('Indicator Data'!AB322&lt;AC$333,0,10-(AC$334-'Indicator Data'!AB322)/(AC$334-AC$333)*10)),1))</f>
        <v>5.7</v>
      </c>
      <c r="AD319" s="72">
        <f>IF('Indicator Data'!AG322="No data","x",ROUND(IF('Indicator Data'!AG322&gt;AD$334,10,IF('Indicator Data'!AG322&lt;AD$333,0,10-(AD$334-'Indicator Data'!AG322)/(AD$334-AD$333)*10)),1))</f>
        <v>1.3</v>
      </c>
      <c r="AE319" s="75">
        <f t="shared" si="65"/>
        <v>3.8</v>
      </c>
      <c r="AF319" s="72">
        <f>IF('Indicator Data'!AM322="No data","x",ROUND(IF('Indicator Data'!AM322&gt;AF$334,10,IF('Indicator Data'!AM322&lt;AF$333,0,10-(AF$334-'Indicator Data'!AM322)/(AF$334-AF$333)*10)),1))</f>
        <v>6.1</v>
      </c>
      <c r="AG319" s="72">
        <f>IF('Indicator Data'!AN322="No data","x",ROUND(IF('Indicator Data'!AN322&gt;AG$334,0,IF('Indicator Data'!AN322&lt;AG$333,10,(AG$334-'Indicator Data'!AN322)/(AG$334-AG$333)*10)),1))</f>
        <v>1.2</v>
      </c>
      <c r="AH319" s="75">
        <f t="shared" si="66"/>
        <v>3.7</v>
      </c>
      <c r="AI319" s="72">
        <f>IF('Indicator Data'!AP322="No data","x",ROUND(IF('Indicator Data'!AP322&gt;AI$334,10,IF('Indicator Data'!AP322&lt;AI$333,0,10-(AI$334-'Indicator Data'!AP322)/(AI$334-AI$333)*10)),1))</f>
        <v>6</v>
      </c>
      <c r="AJ319" s="72">
        <f>IF('Indicator Data'!AR322="No data","x",ROUND(IF('Indicator Data'!AR322&gt;$AJ$334,10,IF('Indicator Data'!AR322&lt;$AJ$333,0,10-($AJ$334-'Indicator Data'!AR322)/($AJ$334-$AJ$333)*10)),1))</f>
        <v>6</v>
      </c>
      <c r="AK319" s="75">
        <f t="shared" si="67"/>
        <v>6</v>
      </c>
      <c r="AL319" s="79">
        <f t="shared" si="69"/>
        <v>5.4</v>
      </c>
      <c r="AM319" s="80">
        <f t="shared" si="68"/>
        <v>3.1</v>
      </c>
    </row>
    <row r="320" spans="1:39" ht="15.75" customHeight="1" x14ac:dyDescent="0.25">
      <c r="A320" s="47" t="s">
        <v>715</v>
      </c>
      <c r="B320" s="47" t="s">
        <v>752</v>
      </c>
      <c r="C320" s="47" t="s">
        <v>758</v>
      </c>
      <c r="D320" s="47" t="s">
        <v>759</v>
      </c>
      <c r="E320" s="72">
        <f>IF('Indicator Data'!O323="No data","x",ROUND(IF('Indicator Data'!O323&gt;E$334,10,IF('Indicator Data'!O323&lt;E$333,0,10-(E$334-'Indicator Data'!O323)/(E$334-E$333)*10)),1))</f>
        <v>4.7</v>
      </c>
      <c r="F320" s="73">
        <f>IF('Indicator Data'!P323="No data","x",ROUND(IF('Indicator Data'!P323^2&gt;F$334,10,IF('Indicator Data'!P323^2&lt;F$333,0,10-(F$334-'Indicator Data'!P323^2)/(F$334-F$333)*10)),1))</f>
        <v>8.9</v>
      </c>
      <c r="G320" s="81">
        <f>IF('Indicator Data'!Q323="No data","x",ROUND(IF('Indicator Data'!Q323^2&gt;G$334,10,IF('Indicator Data'!Q323^2&lt;G$333,0,10-(G$334-'Indicator Data'!Q323^2)/(G$334-G$333)*10)),1))</f>
        <v>8.4</v>
      </c>
      <c r="H320" s="81">
        <f>IF('Indicator Data'!R323="No data","x",ROUND(IF('Indicator Data'!R323&gt;H$334,10,IF('Indicator Data'!R323&lt;H$333,0,10-(H$334-'Indicator Data'!R323)/(H$334-H$333)*10)),1))</f>
        <v>5.7</v>
      </c>
      <c r="I320" s="73">
        <f t="shared" si="56"/>
        <v>7.1</v>
      </c>
      <c r="J320" s="73">
        <v>2</v>
      </c>
      <c r="K320" s="73">
        <v>4.4000000000000004</v>
      </c>
      <c r="L320" s="75">
        <f t="shared" si="57"/>
        <v>6</v>
      </c>
      <c r="M320" s="72">
        <f>IF('Indicator Data'!U323="No data","x",ROUND(IF('Indicator Data'!U323&gt;M$334,0,IF('Indicator Data'!U323&lt;M$333,10,(M$334-'Indicator Data'!U323)/(M$334-M$333)*10)),1))</f>
        <v>7.6</v>
      </c>
      <c r="N320" s="72">
        <v>3.8</v>
      </c>
      <c r="O320" s="72">
        <v>2.2999999999999998</v>
      </c>
      <c r="P320" s="75">
        <f t="shared" si="58"/>
        <v>5</v>
      </c>
      <c r="Q320" s="72">
        <f>IF('Indicator Data'!X323="No data","x",ROUND(IF('Indicator Data'!X323&gt;Q$334,10,IF('Indicator Data'!X323&lt;Q$333,0,10-(Q$334-'Indicator Data'!X323)/(Q$334-Q$333)*10)),1))</f>
        <v>5.0999999999999996</v>
      </c>
      <c r="R320" s="75">
        <f t="shared" si="59"/>
        <v>5.0999999999999996</v>
      </c>
      <c r="S320" s="76">
        <f t="shared" si="60"/>
        <v>5.5</v>
      </c>
      <c r="T320" s="77">
        <f>IF(AND('Indicator Data'!AC323="No data",'Indicator Data'!AD323="No data",'Indicator Data'!AE323="No data",'Indicator Data'!AF323="No data"),0,SUM('Indicator Data'!AC323:AF323)/100)</f>
        <v>0</v>
      </c>
      <c r="U320" s="72">
        <f t="shared" si="61"/>
        <v>0</v>
      </c>
      <c r="V320" s="78">
        <f>IF('Indicator Data'!BF323="No data","x",T320*100/'Indicator Data'!BF323)</f>
        <v>0</v>
      </c>
      <c r="W320" s="72">
        <f t="shared" si="62"/>
        <v>0</v>
      </c>
      <c r="X320" s="79">
        <f t="shared" si="63"/>
        <v>0</v>
      </c>
      <c r="Y320" s="72">
        <f>IF('Indicator Data'!AK323="x","x",ROUND((PERCENTRANK('Indicator Data'!$AK$6:$AK$335,'Indicator Data'!AK323,2)*10),1))</f>
        <v>7.6</v>
      </c>
      <c r="Z320" s="72">
        <f>IF('Indicator Data'!AJ323="x","x",ROUND((PERCENTRANK('Indicator Data'!$AJ$6:$AJ$335,'Indicator Data'!AJ323,2)*10),1))</f>
        <v>7.5</v>
      </c>
      <c r="AA320" s="75">
        <f t="shared" si="64"/>
        <v>7.6</v>
      </c>
      <c r="AB320" s="72">
        <f>IF('Indicator Data'!Y323="No data","x",ROUND(IF('Indicator Data'!Y323&gt;AB$334,10,IF('Indicator Data'!Y323&lt;AB$333,0,10-(AB$334-'Indicator Data'!Y323)/(AB$334-AB$333)*10)),1))</f>
        <v>3.4</v>
      </c>
      <c r="AC320" s="72">
        <f>IF('Indicator Data'!AB323="No data","x",ROUND(IF('Indicator Data'!AB323&gt;AC$334,10,IF('Indicator Data'!AB323&lt;AC$333,0,10-(AC$334-'Indicator Data'!AB323)/(AC$334-AC$333)*10)),1))</f>
        <v>4.8</v>
      </c>
      <c r="AD320" s="72">
        <f>IF('Indicator Data'!AG323="No data","x",ROUND(IF('Indicator Data'!AG323&gt;AD$334,10,IF('Indicator Data'!AG323&lt;AD$333,0,10-(AD$334-'Indicator Data'!AG323)/(AD$334-AD$333)*10)),1))</f>
        <v>1</v>
      </c>
      <c r="AE320" s="75">
        <f t="shared" si="65"/>
        <v>3.1</v>
      </c>
      <c r="AF320" s="72">
        <f>IF('Indicator Data'!AM323="No data","x",ROUND(IF('Indicator Data'!AM323&gt;AF$334,10,IF('Indicator Data'!AM323&lt;AF$333,0,10-(AF$334-'Indicator Data'!AM323)/(AF$334-AF$333)*10)),1))</f>
        <v>7.1</v>
      </c>
      <c r="AG320" s="72">
        <f>IF('Indicator Data'!AN323="No data","x",ROUND(IF('Indicator Data'!AN323&gt;AG$334,0,IF('Indicator Data'!AN323&lt;AG$333,10,(AG$334-'Indicator Data'!AN323)/(AG$334-AG$333)*10)),1))</f>
        <v>0.9</v>
      </c>
      <c r="AH320" s="75">
        <f t="shared" si="66"/>
        <v>4</v>
      </c>
      <c r="AI320" s="72">
        <f>IF('Indicator Data'!AP323="No data","x",ROUND(IF('Indicator Data'!AP323&gt;AI$334,10,IF('Indicator Data'!AP323&lt;AI$333,0,10-(AI$334-'Indicator Data'!AP323)/(AI$334-AI$333)*10)),1))</f>
        <v>4.4000000000000004</v>
      </c>
      <c r="AJ320" s="72">
        <f>IF('Indicator Data'!AR323="No data","x",ROUND(IF('Indicator Data'!AR323&gt;$AJ$334,10,IF('Indicator Data'!AR323&lt;$AJ$333,0,10-($AJ$334-'Indicator Data'!AR323)/($AJ$334-$AJ$333)*10)),1))</f>
        <v>7.3</v>
      </c>
      <c r="AK320" s="75">
        <f t="shared" si="67"/>
        <v>5.9</v>
      </c>
      <c r="AL320" s="79">
        <f t="shared" si="69"/>
        <v>5.4</v>
      </c>
      <c r="AM320" s="80">
        <f t="shared" si="68"/>
        <v>3.1</v>
      </c>
    </row>
    <row r="321" spans="1:39" ht="15.75" customHeight="1" x14ac:dyDescent="0.25">
      <c r="A321" s="47" t="s">
        <v>715</v>
      </c>
      <c r="B321" s="47" t="s">
        <v>760</v>
      </c>
      <c r="C321" s="47" t="s">
        <v>760</v>
      </c>
      <c r="D321" s="47" t="s">
        <v>761</v>
      </c>
      <c r="E321" s="72">
        <f>IF('Indicator Data'!O324="No data","x",ROUND(IF('Indicator Data'!O324&gt;E$334,10,IF('Indicator Data'!O324&lt;E$333,0,10-(E$334-'Indicator Data'!O324)/(E$334-E$333)*10)),1))</f>
        <v>7.8</v>
      </c>
      <c r="F321" s="73">
        <f>IF('Indicator Data'!P324="No data","x",ROUND(IF('Indicator Data'!P324^2&gt;F$334,10,IF('Indicator Data'!P324^2&lt;F$333,0,10-(F$334-'Indicator Data'!P324^2)/(F$334-F$333)*10)),1))</f>
        <v>9.4</v>
      </c>
      <c r="G321" s="81">
        <f>IF('Indicator Data'!Q324="No data","x",ROUND(IF('Indicator Data'!Q324^2&gt;G$334,10,IF('Indicator Data'!Q324^2&lt;G$333,0,10-(G$334-'Indicator Data'!Q324^2)/(G$334-G$333)*10)),1))</f>
        <v>8.6999999999999993</v>
      </c>
      <c r="H321" s="81">
        <f>IF('Indicator Data'!R324="No data","x",ROUND(IF('Indicator Data'!R324&gt;H$334,10,IF('Indicator Data'!R324&lt;H$333,0,10-(H$334-'Indicator Data'!R324)/(H$334-H$333)*10)),1))</f>
        <v>10</v>
      </c>
      <c r="I321" s="73">
        <f t="shared" si="56"/>
        <v>9.4</v>
      </c>
      <c r="J321" s="73">
        <v>10</v>
      </c>
      <c r="K321" s="73">
        <v>10</v>
      </c>
      <c r="L321" s="75">
        <f t="shared" si="57"/>
        <v>9.5</v>
      </c>
      <c r="M321" s="72">
        <f>IF('Indicator Data'!U324="No data","x",ROUND(IF('Indicator Data'!U324&gt;M$334,0,IF('Indicator Data'!U324&lt;M$333,10,(M$334-'Indicator Data'!U324)/(M$334-M$333)*10)),1))</f>
        <v>9</v>
      </c>
      <c r="N321" s="72">
        <v>6</v>
      </c>
      <c r="O321" s="72">
        <v>2.95</v>
      </c>
      <c r="P321" s="75">
        <f t="shared" si="58"/>
        <v>6.7</v>
      </c>
      <c r="Q321" s="72">
        <f>IF('Indicator Data'!X324="No data","x",ROUND(IF('Indicator Data'!X324&gt;Q$334,10,IF('Indicator Data'!X324&lt;Q$333,0,10-(Q$334-'Indicator Data'!X324)/(Q$334-Q$333)*10)),1))</f>
        <v>6.1</v>
      </c>
      <c r="R321" s="75">
        <f t="shared" si="59"/>
        <v>6.1</v>
      </c>
      <c r="S321" s="76">
        <f t="shared" si="60"/>
        <v>8</v>
      </c>
      <c r="T321" s="77">
        <f>IF(AND('Indicator Data'!AC324="No data",'Indicator Data'!AD324="No data",'Indicator Data'!AE324="No data",'Indicator Data'!AF324="No data"),0,SUM('Indicator Data'!AC324:AF324)/100)</f>
        <v>0</v>
      </c>
      <c r="U321" s="72">
        <f t="shared" si="61"/>
        <v>0</v>
      </c>
      <c r="V321" s="78">
        <f>IF('Indicator Data'!BF324="No data","x",T321*100/'Indicator Data'!BF324)</f>
        <v>0</v>
      </c>
      <c r="W321" s="72">
        <f t="shared" si="62"/>
        <v>0</v>
      </c>
      <c r="X321" s="79">
        <f t="shared" si="63"/>
        <v>0</v>
      </c>
      <c r="Y321" s="72">
        <f>IF('Indicator Data'!AK324="x","x",ROUND((PERCENTRANK('Indicator Data'!$AK$6:$AK$335,'Indicator Data'!AK324,2)*10),1))</f>
        <v>8.9</v>
      </c>
      <c r="Z321" s="72">
        <f>IF('Indicator Data'!AJ324="x","x",ROUND((PERCENTRANK('Indicator Data'!$AJ$6:$AJ$335,'Indicator Data'!AJ324,2)*10),1))</f>
        <v>8.8000000000000007</v>
      </c>
      <c r="AA321" s="75">
        <f t="shared" si="64"/>
        <v>8.9</v>
      </c>
      <c r="AB321" s="72">
        <f>IF('Indicator Data'!Y324="No data","x",ROUND(IF('Indicator Data'!Y324&gt;AB$334,10,IF('Indicator Data'!Y324&lt;AB$333,0,10-(AB$334-'Indicator Data'!Y324)/(AB$334-AB$333)*10)),1))</f>
        <v>2.5</v>
      </c>
      <c r="AC321" s="72">
        <f>IF('Indicator Data'!AB324="No data","x",ROUND(IF('Indicator Data'!AB324&gt;AC$334,10,IF('Indicator Data'!AB324&lt;AC$333,0,10-(AC$334-'Indicator Data'!AB324)/(AC$334-AC$333)*10)),1))</f>
        <v>4.7</v>
      </c>
      <c r="AD321" s="72">
        <f>IF('Indicator Data'!AG324="No data","x",ROUND(IF('Indicator Data'!AG324&gt;AD$334,10,IF('Indicator Data'!AG324&lt;AD$333,0,10-(AD$334-'Indicator Data'!AG324)/(AD$334-AD$333)*10)),1))</f>
        <v>1.2</v>
      </c>
      <c r="AE321" s="75">
        <f t="shared" si="65"/>
        <v>2.8</v>
      </c>
      <c r="AF321" s="72">
        <f>IF('Indicator Data'!AM324="No data","x",ROUND(IF('Indicator Data'!AM324&gt;AF$334,10,IF('Indicator Data'!AM324&lt;AF$333,0,10-(AF$334-'Indicator Data'!AM324)/(AF$334-AF$333)*10)),1))</f>
        <v>4.3</v>
      </c>
      <c r="AG321" s="72">
        <f>IF('Indicator Data'!AN324="No data","x",ROUND(IF('Indicator Data'!AN324&gt;AG$334,0,IF('Indicator Data'!AN324&lt;AG$333,10,(AG$334-'Indicator Data'!AN324)/(AG$334-AG$333)*10)),1))</f>
        <v>0.7</v>
      </c>
      <c r="AH321" s="75">
        <f t="shared" si="66"/>
        <v>2.5</v>
      </c>
      <c r="AI321" s="72">
        <f>IF('Indicator Data'!AP324="No data","x",ROUND(IF('Indicator Data'!AP324&gt;AI$334,10,IF('Indicator Data'!AP324&lt;AI$333,0,10-(AI$334-'Indicator Data'!AP324)/(AI$334-AI$333)*10)),1))</f>
        <v>6.5</v>
      </c>
      <c r="AJ321" s="72">
        <f>IF('Indicator Data'!AR324="No data","x",ROUND(IF('Indicator Data'!AR324&gt;$AJ$334,10,IF('Indicator Data'!AR324&lt;$AJ$333,0,10-($AJ$334-'Indicator Data'!AR324)/($AJ$334-$AJ$333)*10)),1))</f>
        <v>4.7</v>
      </c>
      <c r="AK321" s="75">
        <f t="shared" si="67"/>
        <v>5.6</v>
      </c>
      <c r="AL321" s="79">
        <f t="shared" si="69"/>
        <v>5.7</v>
      </c>
      <c r="AM321" s="80">
        <f t="shared" si="68"/>
        <v>3.4</v>
      </c>
    </row>
    <row r="322" spans="1:39" ht="15.75" customHeight="1" x14ac:dyDescent="0.25">
      <c r="A322" s="47" t="s">
        <v>715</v>
      </c>
      <c r="B322" s="47" t="s">
        <v>760</v>
      </c>
      <c r="C322" s="47" t="s">
        <v>762</v>
      </c>
      <c r="D322" s="47" t="s">
        <v>763</v>
      </c>
      <c r="E322" s="72">
        <f>IF('Indicator Data'!O325="No data","x",ROUND(IF('Indicator Data'!O325&gt;E$334,10,IF('Indicator Data'!O325&lt;E$333,0,10-(E$334-'Indicator Data'!O325)/(E$334-E$333)*10)),1))</f>
        <v>7.8</v>
      </c>
      <c r="F322" s="73">
        <f>IF('Indicator Data'!P325="No data","x",ROUND(IF('Indicator Data'!P325^2&gt;F$334,10,IF('Indicator Data'!P325^2&lt;F$333,0,10-(F$334-'Indicator Data'!P325^2)/(F$334-F$333)*10)),1))</f>
        <v>9.6</v>
      </c>
      <c r="G322" s="81">
        <f>IF('Indicator Data'!Q325="No data","x",ROUND(IF('Indicator Data'!Q325^2&gt;G$334,10,IF('Indicator Data'!Q325^2&lt;G$333,0,10-(G$334-'Indicator Data'!Q325^2)/(G$334-G$333)*10)),1))</f>
        <v>8.6999999999999993</v>
      </c>
      <c r="H322" s="81">
        <f>IF('Indicator Data'!R325="No data","x",ROUND(IF('Indicator Data'!R325&gt;H$334,10,IF('Indicator Data'!R325&lt;H$333,0,10-(H$334-'Indicator Data'!R325)/(H$334-H$333)*10)),1))</f>
        <v>10</v>
      </c>
      <c r="I322" s="73">
        <f t="shared" si="56"/>
        <v>9.4</v>
      </c>
      <c r="J322" s="73">
        <v>8</v>
      </c>
      <c r="K322" s="73">
        <v>10</v>
      </c>
      <c r="L322" s="75">
        <f t="shared" si="57"/>
        <v>9.1</v>
      </c>
      <c r="M322" s="72">
        <f>IF('Indicator Data'!U325="No data","x",ROUND(IF('Indicator Data'!U325&gt;M$334,0,IF('Indicator Data'!U325&lt;M$333,10,(M$334-'Indicator Data'!U325)/(M$334-M$333)*10)),1))</f>
        <v>7.3</v>
      </c>
      <c r="N322" s="72">
        <v>3.3</v>
      </c>
      <c r="O322" s="72">
        <v>1.66</v>
      </c>
      <c r="P322" s="75">
        <f t="shared" si="58"/>
        <v>4.5999999999999996</v>
      </c>
      <c r="Q322" s="72">
        <f>IF('Indicator Data'!X325="No data","x",ROUND(IF('Indicator Data'!X325&gt;Q$334,10,IF('Indicator Data'!X325&lt;Q$333,0,10-(Q$334-'Indicator Data'!X325)/(Q$334-Q$333)*10)),1))</f>
        <v>6.2</v>
      </c>
      <c r="R322" s="75">
        <f t="shared" si="59"/>
        <v>6.2</v>
      </c>
      <c r="S322" s="76">
        <f t="shared" si="60"/>
        <v>7.3</v>
      </c>
      <c r="T322" s="77">
        <f>IF(AND('Indicator Data'!AC325="No data",'Indicator Data'!AD325="No data",'Indicator Data'!AE325="No data",'Indicator Data'!AF325="No data"),0,SUM('Indicator Data'!AC325:AF325)/100)</f>
        <v>0</v>
      </c>
      <c r="U322" s="72">
        <f t="shared" si="61"/>
        <v>0</v>
      </c>
      <c r="V322" s="78">
        <f>IF('Indicator Data'!BF325="No data","x",T322*100/'Indicator Data'!BF325)</f>
        <v>0</v>
      </c>
      <c r="W322" s="72">
        <f t="shared" si="62"/>
        <v>0</v>
      </c>
      <c r="X322" s="79">
        <f t="shared" si="63"/>
        <v>0</v>
      </c>
      <c r="Y322" s="72">
        <f>IF('Indicator Data'!AK325="x","x",ROUND((PERCENTRANK('Indicator Data'!$AK$6:$AK$335,'Indicator Data'!AK325,2)*10),1))</f>
        <v>9.8000000000000007</v>
      </c>
      <c r="Z322" s="72">
        <f>IF('Indicator Data'!AJ325="x","x",ROUND((PERCENTRANK('Indicator Data'!$AJ$6:$AJ$335,'Indicator Data'!AJ325,2)*10),1))</f>
        <v>9.8000000000000007</v>
      </c>
      <c r="AA322" s="75">
        <f t="shared" si="64"/>
        <v>9.8000000000000007</v>
      </c>
      <c r="AB322" s="72">
        <f>IF('Indicator Data'!Y325="No data","x",ROUND(IF('Indicator Data'!Y325&gt;AB$334,10,IF('Indicator Data'!Y325&lt;AB$333,0,10-(AB$334-'Indicator Data'!Y325)/(AB$334-AB$333)*10)),1))</f>
        <v>2.9</v>
      </c>
      <c r="AC322" s="72">
        <f>IF('Indicator Data'!AB325="No data","x",ROUND(IF('Indicator Data'!AB325&gt;AC$334,10,IF('Indicator Data'!AB325&lt;AC$333,0,10-(AC$334-'Indicator Data'!AB325)/(AC$334-AC$333)*10)),1))</f>
        <v>7.7</v>
      </c>
      <c r="AD322" s="72">
        <f>IF('Indicator Data'!AG325="No data","x",ROUND(IF('Indicator Data'!AG325&gt;AD$334,10,IF('Indicator Data'!AG325&lt;AD$333,0,10-(AD$334-'Indicator Data'!AG325)/(AD$334-AD$333)*10)),1))</f>
        <v>0.9</v>
      </c>
      <c r="AE322" s="75">
        <f t="shared" si="65"/>
        <v>3.8</v>
      </c>
      <c r="AF322" s="72">
        <f>IF('Indicator Data'!AM325="No data","x",ROUND(IF('Indicator Data'!AM325&gt;AF$334,10,IF('Indicator Data'!AM325&lt;AF$333,0,10-(AF$334-'Indicator Data'!AM325)/(AF$334-AF$333)*10)),1))</f>
        <v>4.5999999999999996</v>
      </c>
      <c r="AG322" s="72">
        <f>IF('Indicator Data'!AN325="No data","x",ROUND(IF('Indicator Data'!AN325&gt;AG$334,0,IF('Indicator Data'!AN325&lt;AG$333,10,(AG$334-'Indicator Data'!AN325)/(AG$334-AG$333)*10)),1))</f>
        <v>1</v>
      </c>
      <c r="AH322" s="75">
        <f t="shared" si="66"/>
        <v>2.8</v>
      </c>
      <c r="AI322" s="72">
        <f>IF('Indicator Data'!AP325="No data","x",ROUND(IF('Indicator Data'!AP325&gt;AI$334,10,IF('Indicator Data'!AP325&lt;AI$333,0,10-(AI$334-'Indicator Data'!AP325)/(AI$334-AI$333)*10)),1))</f>
        <v>7.4</v>
      </c>
      <c r="AJ322" s="72">
        <f>IF('Indicator Data'!AR325="No data","x",ROUND(IF('Indicator Data'!AR325&gt;$AJ$334,10,IF('Indicator Data'!AR325&lt;$AJ$333,0,10-($AJ$334-'Indicator Data'!AR325)/($AJ$334-$AJ$333)*10)),1))</f>
        <v>5.6</v>
      </c>
      <c r="AK322" s="75">
        <f t="shared" si="67"/>
        <v>6.5</v>
      </c>
      <c r="AL322" s="79">
        <f t="shared" si="69"/>
        <v>6.7</v>
      </c>
      <c r="AM322" s="80">
        <f t="shared" si="68"/>
        <v>4.0999999999999996</v>
      </c>
    </row>
    <row r="323" spans="1:39" ht="15.75" customHeight="1" x14ac:dyDescent="0.25">
      <c r="A323" s="47" t="s">
        <v>715</v>
      </c>
      <c r="B323" s="47" t="s">
        <v>760</v>
      </c>
      <c r="C323" s="47" t="s">
        <v>764</v>
      </c>
      <c r="D323" s="47" t="s">
        <v>765</v>
      </c>
      <c r="E323" s="72">
        <f>IF('Indicator Data'!O326="No data","x",ROUND(IF('Indicator Data'!O326&gt;E$334,10,IF('Indicator Data'!O326&lt;E$333,0,10-(E$334-'Indicator Data'!O326)/(E$334-E$333)*10)),1))</f>
        <v>7</v>
      </c>
      <c r="F323" s="73">
        <f>IF('Indicator Data'!P326="No data","x",ROUND(IF('Indicator Data'!P326^2&gt;F$334,10,IF('Indicator Data'!P326^2&lt;F$333,0,10-(F$334-'Indicator Data'!P326^2)/(F$334-F$333)*10)),1))</f>
        <v>9.4</v>
      </c>
      <c r="G323" s="81">
        <f>IF('Indicator Data'!Q326="No data","x",ROUND(IF('Indicator Data'!Q326^2&gt;G$334,10,IF('Indicator Data'!Q326^2&lt;G$333,0,10-(G$334-'Indicator Data'!Q326^2)/(G$334-G$333)*10)),1))</f>
        <v>8.6</v>
      </c>
      <c r="H323" s="81">
        <f>IF('Indicator Data'!R326="No data","x",ROUND(IF('Indicator Data'!R326&gt;H$334,10,IF('Indicator Data'!R326&lt;H$333,0,10-(H$334-'Indicator Data'!R326)/(H$334-H$333)*10)),1))</f>
        <v>10</v>
      </c>
      <c r="I323" s="73">
        <f t="shared" ref="I323:I386" si="70">IF(AND(G323="x",H323="x"),"x",ROUND(AVERAGE(G323,H323),1))</f>
        <v>9.3000000000000007</v>
      </c>
      <c r="J323" s="73">
        <v>3.6</v>
      </c>
      <c r="K323" s="73">
        <v>10</v>
      </c>
      <c r="L323" s="75">
        <f t="shared" ref="L323:L386" si="71">IF(E323="x",E323,ROUND((10-GEOMEAN(((10-E323)/10*9+1),((10-F323)/10*9+1),((10-I323)/10*9+1),((10-J323)/10*9+1),((10-K323)/10*9+1)))/9*10,1))</f>
        <v>8.6</v>
      </c>
      <c r="M323" s="72">
        <f>IF('Indicator Data'!U326="No data","x",ROUND(IF('Indicator Data'!U326&gt;M$334,0,IF('Indicator Data'!U326&lt;M$333,10,(M$334-'Indicator Data'!U326)/(M$334-M$333)*10)),1))</f>
        <v>6.8</v>
      </c>
      <c r="N323" s="72">
        <v>3.1</v>
      </c>
      <c r="O323" s="72">
        <v>1.57</v>
      </c>
      <c r="P323" s="75">
        <f t="shared" ref="P323:P386" si="72">IF(I323="x",I323,ROUND((10-GEOMEAN(((10-M323)/10*9+1),((10-N323)/10*9+1),((10-O323)/10*9+1)))/9*10,1))</f>
        <v>4.2</v>
      </c>
      <c r="Q323" s="72">
        <f>IF('Indicator Data'!X326="No data","x",ROUND(IF('Indicator Data'!X326&gt;Q$334,10,IF('Indicator Data'!X326&lt;Q$333,0,10-(Q$334-'Indicator Data'!X326)/(Q$334-Q$333)*10)),1))</f>
        <v>5.9</v>
      </c>
      <c r="R323" s="75">
        <f t="shared" ref="R323:R386" si="73">Q323</f>
        <v>5.9</v>
      </c>
      <c r="S323" s="76">
        <f t="shared" ref="S323:S386" si="74">IF(AND(L323="x",P323="x",R323="x"),"x",ROUND(AVERAGE(L323,L323,P323,R323),1))</f>
        <v>6.8</v>
      </c>
      <c r="T323" s="77">
        <f>IF(AND('Indicator Data'!AC326="No data",'Indicator Data'!AD326="No data",'Indicator Data'!AE326="No data",'Indicator Data'!AF326="No data"),0,SUM('Indicator Data'!AC326:AF326)/100)</f>
        <v>0</v>
      </c>
      <c r="U323" s="72">
        <f t="shared" ref="U323:U386" si="75">ROUND(IF(T323=0,0,IF(LOG(T323*100)&gt;U$334,10,IF(LOG(T323*100)&lt;U$333,0,10-(U$334-LOG(T323*100))/(U$334-U$333)*10))),1)</f>
        <v>0</v>
      </c>
      <c r="V323" s="78">
        <f>IF('Indicator Data'!BF326="No data","x",T323*100/'Indicator Data'!BF326)</f>
        <v>0</v>
      </c>
      <c r="W323" s="72">
        <f t="shared" ref="W323:W386" si="76">IF(V323="x","x",ROUND(IF(V323&gt;$W$334,10,IF(V323&lt;$W$333,0,((V323*100)/0.0052)^(1/4.0545)/6.5*10)),1))</f>
        <v>0</v>
      </c>
      <c r="X323" s="79">
        <f t="shared" ref="X323:X386" si="77">ROUND(AVERAGE(U323,W323),1)</f>
        <v>0</v>
      </c>
      <c r="Y323" s="72">
        <f>IF('Indicator Data'!AK326="x","x",ROUND((PERCENTRANK('Indicator Data'!$AK$6:$AK$335,'Indicator Data'!AK326,2)*10),1))</f>
        <v>8</v>
      </c>
      <c r="Z323" s="72">
        <f>IF('Indicator Data'!AJ326="x","x",ROUND((PERCENTRANK('Indicator Data'!$AJ$6:$AJ$335,'Indicator Data'!AJ326,2)*10),1))</f>
        <v>7.8</v>
      </c>
      <c r="AA323" s="75">
        <f t="shared" ref="AA323:AA386" si="78">IF(AND(Y323="x",Z323="x"),"x",ROUND(AVERAGE(Y323,Z323),1))</f>
        <v>7.9</v>
      </c>
      <c r="AB323" s="72">
        <f>IF('Indicator Data'!Y326="No data","x",ROUND(IF('Indicator Data'!Y326&gt;AB$334,10,IF('Indicator Data'!Y326&lt;AB$333,0,10-(AB$334-'Indicator Data'!Y326)/(AB$334-AB$333)*10)),1))</f>
        <v>4.0999999999999996</v>
      </c>
      <c r="AC323" s="72">
        <f>IF('Indicator Data'!AB326="No data","x",ROUND(IF('Indicator Data'!AB326&gt;AC$334,10,IF('Indicator Data'!AB326&lt;AC$333,0,10-(AC$334-'Indicator Data'!AB326)/(AC$334-AC$333)*10)),1))</f>
        <v>6</v>
      </c>
      <c r="AD323" s="72">
        <f>IF('Indicator Data'!AG326="No data","x",ROUND(IF('Indicator Data'!AG326&gt;AD$334,10,IF('Indicator Data'!AG326&lt;AD$333,0,10-(AD$334-'Indicator Data'!AG326)/(AD$334-AD$333)*10)),1))</f>
        <v>2.2999999999999998</v>
      </c>
      <c r="AE323" s="75">
        <f t="shared" ref="AE323:AE386" si="79">IF(AND(AB323="x",AC323="x",AD323="x"),"x",ROUND(AVERAGE(AB323,AC323,AD323),1))</f>
        <v>4.0999999999999996</v>
      </c>
      <c r="AF323" s="72">
        <f>IF('Indicator Data'!AM326="No data","x",ROUND(IF('Indicator Data'!AM326&gt;AF$334,10,IF('Indicator Data'!AM326&lt;AF$333,0,10-(AF$334-'Indicator Data'!AM326)/(AF$334-AF$333)*10)),1))</f>
        <v>5.8</v>
      </c>
      <c r="AG323" s="72">
        <f>IF('Indicator Data'!AN326="No data","x",ROUND(IF('Indicator Data'!AN326&gt;AG$334,0,IF('Indicator Data'!AN326&lt;AG$333,10,(AG$334-'Indicator Data'!AN326)/(AG$334-AG$333)*10)),1))</f>
        <v>1</v>
      </c>
      <c r="AH323" s="75">
        <f t="shared" ref="AH323:AH386" si="80">IF(AND(AF323="x",AG323="x"),"x",ROUND(AVERAGE(AF323,AG323),1))</f>
        <v>3.4</v>
      </c>
      <c r="AI323" s="72">
        <f>IF('Indicator Data'!AP326="No data","x",ROUND(IF('Indicator Data'!AP326&gt;AI$334,10,IF('Indicator Data'!AP326&lt;AI$333,0,10-(AI$334-'Indicator Data'!AP326)/(AI$334-AI$333)*10)),1))</f>
        <v>5.2</v>
      </c>
      <c r="AJ323" s="72">
        <f>IF('Indicator Data'!AR326="No data","x",ROUND(IF('Indicator Data'!AR326&gt;$AJ$334,10,IF('Indicator Data'!AR326&lt;$AJ$333,0,10-($AJ$334-'Indicator Data'!AR326)/($AJ$334-$AJ$333)*10)),1))</f>
        <v>5.9</v>
      </c>
      <c r="AK323" s="75">
        <f t="shared" ref="AK323:AK386" si="81">IF(AND(AI323="x",AJ323="x"),"x",ROUND(AVERAGE(AI323,AJ323),1))</f>
        <v>5.6</v>
      </c>
      <c r="AL323" s="79">
        <f t="shared" si="69"/>
        <v>5.5</v>
      </c>
      <c r="AM323" s="80">
        <f t="shared" ref="AM323:AM332" si="82">IF(AND(AL323="x",OR(X323=0,X323="x")),"x",IF(AND(AL323="x",X323&gt;0),ROUND(X323,1),ROUND((10-GEOMEAN(((10-X323)/10*9+1),((10-AL323)/10*9+1)))/9*10,1)))</f>
        <v>3.2</v>
      </c>
    </row>
    <row r="324" spans="1:39" ht="15.75" customHeight="1" x14ac:dyDescent="0.25">
      <c r="A324" s="47" t="s">
        <v>715</v>
      </c>
      <c r="B324" s="47" t="s">
        <v>760</v>
      </c>
      <c r="C324" s="47" t="s">
        <v>766</v>
      </c>
      <c r="D324" s="47" t="s">
        <v>767</v>
      </c>
      <c r="E324" s="72">
        <f>IF('Indicator Data'!O327="No data","x",ROUND(IF('Indicator Data'!O327&gt;E$334,10,IF('Indicator Data'!O327&lt;E$333,0,10-(E$334-'Indicator Data'!O327)/(E$334-E$333)*10)),1))</f>
        <v>7.2</v>
      </c>
      <c r="F324" s="73">
        <f>IF('Indicator Data'!P327="No data","x",ROUND(IF('Indicator Data'!P327^2&gt;F$334,10,IF('Indicator Data'!P327^2&lt;F$333,0,10-(F$334-'Indicator Data'!P327^2)/(F$334-F$333)*10)),1))</f>
        <v>9.5</v>
      </c>
      <c r="G324" s="81">
        <f>IF('Indicator Data'!Q327="No data","x",ROUND(IF('Indicator Data'!Q327^2&gt;G$334,10,IF('Indicator Data'!Q327^2&lt;G$333,0,10-(G$334-'Indicator Data'!Q327^2)/(G$334-G$333)*10)),1))</f>
        <v>9.1999999999999993</v>
      </c>
      <c r="H324" s="81">
        <f>IF('Indicator Data'!R327="No data","x",ROUND(IF('Indicator Data'!R327&gt;H$334,10,IF('Indicator Data'!R327&lt;H$333,0,10-(H$334-'Indicator Data'!R327)/(H$334-H$333)*10)),1))</f>
        <v>10</v>
      </c>
      <c r="I324" s="73">
        <f t="shared" si="70"/>
        <v>9.6</v>
      </c>
      <c r="J324" s="73">
        <v>5.5</v>
      </c>
      <c r="K324" s="73">
        <v>10</v>
      </c>
      <c r="L324" s="75">
        <f t="shared" si="71"/>
        <v>8.8000000000000007</v>
      </c>
      <c r="M324" s="72">
        <f>IF('Indicator Data'!U327="No data","x",ROUND(IF('Indicator Data'!U327&gt;M$334,0,IF('Indicator Data'!U327&lt;M$333,10,(M$334-'Indicator Data'!U327)/(M$334-M$333)*10)),1))</f>
        <v>8.1999999999999993</v>
      </c>
      <c r="N324" s="72">
        <v>4.0999999999999996</v>
      </c>
      <c r="O324" s="72">
        <v>2.23</v>
      </c>
      <c r="P324" s="75">
        <f t="shared" si="72"/>
        <v>5.5</v>
      </c>
      <c r="Q324" s="72">
        <f>IF('Indicator Data'!X327="No data","x",ROUND(IF('Indicator Data'!X327&gt;Q$334,10,IF('Indicator Data'!X327&lt;Q$333,0,10-(Q$334-'Indicator Data'!X327)/(Q$334-Q$333)*10)),1))</f>
        <v>5.7</v>
      </c>
      <c r="R324" s="75">
        <f t="shared" si="73"/>
        <v>5.7</v>
      </c>
      <c r="S324" s="76">
        <f t="shared" si="74"/>
        <v>7.2</v>
      </c>
      <c r="T324" s="77">
        <f>IF(AND('Indicator Data'!AC327="No data",'Indicator Data'!AD327="No data",'Indicator Data'!AE327="No data",'Indicator Data'!AF327="No data"),0,SUM('Indicator Data'!AC327:AF327)/100)</f>
        <v>0</v>
      </c>
      <c r="U324" s="72">
        <f t="shared" si="75"/>
        <v>0</v>
      </c>
      <c r="V324" s="78">
        <f>IF('Indicator Data'!BF327="No data","x",T324*100/'Indicator Data'!BF327)</f>
        <v>0</v>
      </c>
      <c r="W324" s="72">
        <f t="shared" si="76"/>
        <v>0</v>
      </c>
      <c r="X324" s="79">
        <f t="shared" si="77"/>
        <v>0</v>
      </c>
      <c r="Y324" s="72">
        <f>IF('Indicator Data'!AK327="x","x",ROUND((PERCENTRANK('Indicator Data'!$AK$6:$AK$335,'Indicator Data'!AK327,2)*10),1))</f>
        <v>9.3000000000000007</v>
      </c>
      <c r="Z324" s="72">
        <f>IF('Indicator Data'!AJ327="x","x",ROUND((PERCENTRANK('Indicator Data'!$AJ$6:$AJ$335,'Indicator Data'!AJ327,2)*10),1))</f>
        <v>9.1999999999999993</v>
      </c>
      <c r="AA324" s="75">
        <f t="shared" si="78"/>
        <v>9.3000000000000007</v>
      </c>
      <c r="AB324" s="72">
        <f>IF('Indicator Data'!Y327="No data","x",ROUND(IF('Indicator Data'!Y327&gt;AB$334,10,IF('Indicator Data'!Y327&lt;AB$333,0,10-(AB$334-'Indicator Data'!Y327)/(AB$334-AB$333)*10)),1))</f>
        <v>3.2</v>
      </c>
      <c r="AC324" s="72">
        <f>IF('Indicator Data'!AB327="No data","x",ROUND(IF('Indicator Data'!AB327&gt;AC$334,10,IF('Indicator Data'!AB327&lt;AC$333,0,10-(AC$334-'Indicator Data'!AB327)/(AC$334-AC$333)*10)),1))</f>
        <v>5.0999999999999996</v>
      </c>
      <c r="AD324" s="72">
        <f>IF('Indicator Data'!AG327="No data","x",ROUND(IF('Indicator Data'!AG327&gt;AD$334,10,IF('Indicator Data'!AG327&lt;AD$333,0,10-(AD$334-'Indicator Data'!AG327)/(AD$334-AD$333)*10)),1))</f>
        <v>1.6</v>
      </c>
      <c r="AE324" s="75">
        <f t="shared" si="79"/>
        <v>3.3</v>
      </c>
      <c r="AF324" s="72">
        <f>IF('Indicator Data'!AM327="No data","x",ROUND(IF('Indicator Data'!AM327&gt;AF$334,10,IF('Indicator Data'!AM327&lt;AF$333,0,10-(AF$334-'Indicator Data'!AM327)/(AF$334-AF$333)*10)),1))</f>
        <v>5.6</v>
      </c>
      <c r="AG324" s="72">
        <f>IF('Indicator Data'!AN327="No data","x",ROUND(IF('Indicator Data'!AN327&gt;AG$334,0,IF('Indicator Data'!AN327&lt;AG$333,10,(AG$334-'Indicator Data'!AN327)/(AG$334-AG$333)*10)),1))</f>
        <v>1</v>
      </c>
      <c r="AH324" s="75">
        <f t="shared" si="80"/>
        <v>3.3</v>
      </c>
      <c r="AI324" s="72">
        <f>IF('Indicator Data'!AP327="No data","x",ROUND(IF('Indicator Data'!AP327&gt;AI$334,10,IF('Indicator Data'!AP327&lt;AI$333,0,10-(AI$334-'Indicator Data'!AP327)/(AI$334-AI$333)*10)),1))</f>
        <v>4.7</v>
      </c>
      <c r="AJ324" s="72">
        <f>IF('Indicator Data'!AR327="No data","x",ROUND(IF('Indicator Data'!AR327&gt;$AJ$334,10,IF('Indicator Data'!AR327&lt;$AJ$333,0,10-($AJ$334-'Indicator Data'!AR327)/($AJ$334-$AJ$333)*10)),1))</f>
        <v>6.4</v>
      </c>
      <c r="AK324" s="75">
        <f t="shared" si="81"/>
        <v>5.6</v>
      </c>
      <c r="AL324" s="79">
        <f t="shared" ref="AL324:AL332" si="83">IF(AND(AE324="x",AH324="x",AK324="x",AA324="x"),"x",IF(AA324="X",ROUND((10-GEOMEAN(((10-AE324)/10*9+1),((10-AH324)/10*9+1),((10-AK324)/10*9+1)))/9*10,1),ROUND((10-GEOMEAN(((10-AE324)/10*9+1),((10-AH324)/10*9+1),((10-AK324)/10*9+1),((10-AA324)/10*9+1)))/9*10,1)))</f>
        <v>6.1</v>
      </c>
      <c r="AM324" s="80">
        <f t="shared" si="82"/>
        <v>3.6</v>
      </c>
    </row>
    <row r="325" spans="1:39" ht="15.75" customHeight="1" x14ac:dyDescent="0.25">
      <c r="A325" s="47" t="s">
        <v>768</v>
      </c>
      <c r="B325" s="47" t="s">
        <v>769</v>
      </c>
      <c r="C325" s="47" t="s">
        <v>770</v>
      </c>
      <c r="D325" s="47" t="s">
        <v>771</v>
      </c>
      <c r="E325" s="72">
        <f>IF('Indicator Data'!O328="No data","x",ROUND(IF('Indicator Data'!O328&gt;E$334,10,IF('Indicator Data'!O328&lt;E$333,0,10-(E$334-'Indicator Data'!O328)/(E$334-E$333)*10)),1))</f>
        <v>2.8</v>
      </c>
      <c r="F325" s="73">
        <f>IF('Indicator Data'!P328="No data","x",ROUND(IF('Indicator Data'!P328^2&gt;F$334,10,IF('Indicator Data'!P328^2&lt;F$333,0,10-(F$334-'Indicator Data'!P328^2)/(F$334-F$333)*10)),1))</f>
        <v>0</v>
      </c>
      <c r="G325" s="81">
        <f>IF('Indicator Data'!Q328="No data","x",ROUND(IF('Indicator Data'!Q328^2&gt;G$334,10,IF('Indicator Data'!Q328^2&lt;G$333,0,10-(G$334-'Indicator Data'!Q328^2)/(G$334-G$333)*10)),1))</f>
        <v>3.3</v>
      </c>
      <c r="H325" s="81">
        <f>IF('Indicator Data'!R328="No data","x",ROUND(IF('Indicator Data'!R328&gt;H$334,10,IF('Indicator Data'!R328&lt;H$333,0,10-(H$334-'Indicator Data'!R328)/(H$334-H$333)*10)),1))</f>
        <v>2.2000000000000002</v>
      </c>
      <c r="I325" s="73">
        <f t="shared" si="70"/>
        <v>2.8</v>
      </c>
      <c r="J325" s="73">
        <v>1.2</v>
      </c>
      <c r="K325" s="73">
        <v>1.8</v>
      </c>
      <c r="L325" s="75">
        <f t="shared" si="71"/>
        <v>1.8</v>
      </c>
      <c r="M325" s="72">
        <f>IF('Indicator Data'!U328="No data","x",ROUND(IF('Indicator Data'!U328&gt;M$334,0,IF('Indicator Data'!U328&lt;M$333,10,(M$334-'Indicator Data'!U328)/(M$334-M$333)*10)),1))</f>
        <v>7.1</v>
      </c>
      <c r="N325" s="72">
        <v>4.0999999999999996</v>
      </c>
      <c r="O325" s="72">
        <v>2.82</v>
      </c>
      <c r="P325" s="75">
        <f t="shared" si="72"/>
        <v>5</v>
      </c>
      <c r="Q325" s="72">
        <f>IF('Indicator Data'!X328="No data","x",ROUND(IF('Indicator Data'!X328&gt;Q$334,10,IF('Indicator Data'!X328&lt;Q$333,0,10-(Q$334-'Indicator Data'!X328)/(Q$334-Q$333)*10)),1))</f>
        <v>4.2</v>
      </c>
      <c r="R325" s="75">
        <f t="shared" si="73"/>
        <v>4.2</v>
      </c>
      <c r="S325" s="76">
        <f t="shared" si="74"/>
        <v>3.2</v>
      </c>
      <c r="T325" s="77">
        <f>IF(AND('Indicator Data'!AC328="No data",'Indicator Data'!AD328="No data",'Indicator Data'!AE328="No data",'Indicator Data'!AF328="No data"),0,SUM('Indicator Data'!AC328:AF328)/100)</f>
        <v>0</v>
      </c>
      <c r="U325" s="72">
        <f t="shared" si="75"/>
        <v>0</v>
      </c>
      <c r="V325" s="78">
        <f>IF('Indicator Data'!BF328="No data","x",T325*100/'Indicator Data'!BF328)</f>
        <v>0</v>
      </c>
      <c r="W325" s="72">
        <f t="shared" si="76"/>
        <v>0</v>
      </c>
      <c r="X325" s="79">
        <f t="shared" si="77"/>
        <v>0</v>
      </c>
      <c r="Y325" s="72">
        <f>IF('Indicator Data'!AK328="x","x",ROUND((PERCENTRANK('Indicator Data'!$AK$6:$AK$335,'Indicator Data'!AK328,2)*10),1))</f>
        <v>2.8</v>
      </c>
      <c r="Z325" s="72">
        <f>IF('Indicator Data'!AJ328="x","x",ROUND((PERCENTRANK('Indicator Data'!$AJ$6:$AJ$335,'Indicator Data'!AJ328,2)*10),1))</f>
        <v>2.9</v>
      </c>
      <c r="AA325" s="75">
        <f t="shared" si="78"/>
        <v>2.9</v>
      </c>
      <c r="AB325" s="72">
        <f>IF('Indicator Data'!Y328="No data","x",ROUND(IF('Indicator Data'!Y328&gt;AB$334,10,IF('Indicator Data'!Y328&lt;AB$333,0,10-(AB$334-'Indicator Data'!Y328)/(AB$334-AB$333)*10)),1))</f>
        <v>1.9</v>
      </c>
      <c r="AC325" s="72">
        <f>IF('Indicator Data'!AB328="No data","x",ROUND(IF('Indicator Data'!AB328&gt;AC$334,10,IF('Indicator Data'!AB328&lt;AC$333,0,10-(AC$334-'Indicator Data'!AB328)/(AC$334-AC$333)*10)),1))</f>
        <v>4.4000000000000004</v>
      </c>
      <c r="AD325" s="72">
        <f>IF('Indicator Data'!AG328="No data","x",ROUND(IF('Indicator Data'!AG328&gt;AD$334,10,IF('Indicator Data'!AG328&lt;AD$333,0,10-(AD$334-'Indicator Data'!AG328)/(AD$334-AD$333)*10)),1))</f>
        <v>1.1000000000000001</v>
      </c>
      <c r="AE325" s="75">
        <f t="shared" si="79"/>
        <v>2.5</v>
      </c>
      <c r="AF325" s="72">
        <f>IF('Indicator Data'!AM328="No data","x",ROUND(IF('Indicator Data'!AM328&gt;AF$334,10,IF('Indicator Data'!AM328&lt;AF$333,0,10-(AF$334-'Indicator Data'!AM328)/(AF$334-AF$333)*10)),1))</f>
        <v>5.3</v>
      </c>
      <c r="AG325" s="72">
        <f>IF('Indicator Data'!AN328="No data","x",ROUND(IF('Indicator Data'!AN328&gt;AG$334,0,IF('Indicator Data'!AN328&lt;AG$333,10,(AG$334-'Indicator Data'!AN328)/(AG$334-AG$333)*10)),1))</f>
        <v>1.5</v>
      </c>
      <c r="AH325" s="75">
        <f t="shared" si="80"/>
        <v>3.4</v>
      </c>
      <c r="AI325" s="72">
        <f>IF('Indicator Data'!AP328="No data","x",ROUND(IF('Indicator Data'!AP328&gt;AI$334,10,IF('Indicator Data'!AP328&lt;AI$333,0,10-(AI$334-'Indicator Data'!AP328)/(AI$334-AI$333)*10)),1))</f>
        <v>3.1</v>
      </c>
      <c r="AJ325" s="72">
        <f>IF('Indicator Data'!AR328="No data","x",ROUND(IF('Indicator Data'!AR328&gt;$AJ$334,10,IF('Indicator Data'!AR328&lt;$AJ$333,0,10-($AJ$334-'Indicator Data'!AR328)/($AJ$334-$AJ$333)*10)),1))</f>
        <v>5.2</v>
      </c>
      <c r="AK325" s="75">
        <f t="shared" si="81"/>
        <v>4.2</v>
      </c>
      <c r="AL325" s="79">
        <f t="shared" si="83"/>
        <v>3.3</v>
      </c>
      <c r="AM325" s="80">
        <f t="shared" si="82"/>
        <v>1.8</v>
      </c>
    </row>
    <row r="326" spans="1:39" ht="15.75" customHeight="1" x14ac:dyDescent="0.25">
      <c r="A326" s="47" t="s">
        <v>768</v>
      </c>
      <c r="B326" s="47" t="s">
        <v>772</v>
      </c>
      <c r="C326" s="47" t="s">
        <v>773</v>
      </c>
      <c r="D326" s="47" t="s">
        <v>774</v>
      </c>
      <c r="E326" s="72">
        <f>IF('Indicator Data'!O329="No data","x",ROUND(IF('Indicator Data'!O329&gt;E$334,10,IF('Indicator Data'!O329&lt;E$333,0,10-(E$334-'Indicator Data'!O329)/(E$334-E$333)*10)),1))</f>
        <v>1.7</v>
      </c>
      <c r="F326" s="73">
        <f>IF('Indicator Data'!P329="No data","x",ROUND(IF('Indicator Data'!P329^2&gt;F$334,10,IF('Indicator Data'!P329^2&lt;F$333,0,10-(F$334-'Indicator Data'!P329^2)/(F$334-F$333)*10)),1))</f>
        <v>0</v>
      </c>
      <c r="G326" s="81">
        <f>IF('Indicator Data'!Q329="No data","x",ROUND(IF('Indicator Data'!Q329^2&gt;G$334,10,IF('Indicator Data'!Q329^2&lt;G$333,0,10-(G$334-'Indicator Data'!Q329^2)/(G$334-G$333)*10)),1))</f>
        <v>0</v>
      </c>
      <c r="H326" s="81">
        <f>IF('Indicator Data'!R329="No data","x",ROUND(IF('Indicator Data'!R329&gt;H$334,10,IF('Indicator Data'!R329&lt;H$333,0,10-(H$334-'Indicator Data'!R329)/(H$334-H$333)*10)),1))</f>
        <v>0.7</v>
      </c>
      <c r="I326" s="73">
        <f t="shared" si="70"/>
        <v>0.4</v>
      </c>
      <c r="J326" s="73">
        <v>0.9</v>
      </c>
      <c r="K326" s="73">
        <v>0.2</v>
      </c>
      <c r="L326" s="75">
        <f t="shared" si="71"/>
        <v>0.7</v>
      </c>
      <c r="M326" s="72">
        <f>IF('Indicator Data'!U329="No data","x",ROUND(IF('Indicator Data'!U329&gt;M$334,0,IF('Indicator Data'!U329&lt;M$333,10,(M$334-'Indicator Data'!U329)/(M$334-M$333)*10)),1))</f>
        <v>3.2</v>
      </c>
      <c r="N326" s="72">
        <v>2.2000000000000002</v>
      </c>
      <c r="O326" s="72">
        <v>9.09</v>
      </c>
      <c r="P326" s="75">
        <f t="shared" si="72"/>
        <v>5.9</v>
      </c>
      <c r="Q326" s="72">
        <f>IF('Indicator Data'!X329="No data","x",ROUND(IF('Indicator Data'!X329&gt;Q$334,10,IF('Indicator Data'!X329&lt;Q$333,0,10-(Q$334-'Indicator Data'!X329)/(Q$334-Q$333)*10)),1))</f>
        <v>0.9</v>
      </c>
      <c r="R326" s="75">
        <f t="shared" si="73"/>
        <v>0.9</v>
      </c>
      <c r="S326" s="76">
        <f t="shared" si="74"/>
        <v>2.1</v>
      </c>
      <c r="T326" s="77">
        <f>IF(AND('Indicator Data'!AC329="No data",'Indicator Data'!AD329="No data",'Indicator Data'!AE329="No data",'Indicator Data'!AF329="No data"),0,SUM('Indicator Data'!AC329:AF329)/100)</f>
        <v>0</v>
      </c>
      <c r="U326" s="72">
        <f t="shared" si="75"/>
        <v>0</v>
      </c>
      <c r="V326" s="78">
        <f>IF('Indicator Data'!BF329="No data","x",T326*100/'Indicator Data'!BF329)</f>
        <v>0</v>
      </c>
      <c r="W326" s="72">
        <f t="shared" si="76"/>
        <v>0</v>
      </c>
      <c r="X326" s="79">
        <f t="shared" si="77"/>
        <v>0</v>
      </c>
      <c r="Y326" s="72">
        <f>IF('Indicator Data'!AK329="x","x",ROUND((PERCENTRANK('Indicator Data'!$AK$6:$AK$335,'Indicator Data'!AK329,2)*10),1))</f>
        <v>1.4</v>
      </c>
      <c r="Z326" s="72">
        <f>IF('Indicator Data'!AJ329="x","x",ROUND((PERCENTRANK('Indicator Data'!$AJ$6:$AJ$335,'Indicator Data'!AJ329,2)*10),1))</f>
        <v>1.4</v>
      </c>
      <c r="AA326" s="75">
        <f t="shared" si="78"/>
        <v>1.4</v>
      </c>
      <c r="AB326" s="72">
        <f>IF('Indicator Data'!Y329="No data","x",ROUND(IF('Indicator Data'!Y329&gt;AB$334,10,IF('Indicator Data'!Y329&lt;AB$333,0,10-(AB$334-'Indicator Data'!Y329)/(AB$334-AB$333)*10)),1))</f>
        <v>2.6</v>
      </c>
      <c r="AC326" s="72">
        <f>IF('Indicator Data'!AB329="No data","x",ROUND(IF('Indicator Data'!AB329&gt;AC$334,10,IF('Indicator Data'!AB329&lt;AC$333,0,10-(AC$334-'Indicator Data'!AB329)/(AC$334-AC$333)*10)),1))</f>
        <v>2.9</v>
      </c>
      <c r="AD326" s="72">
        <f>IF('Indicator Data'!AG329="No data","x",ROUND(IF('Indicator Data'!AG329&gt;AD$334,10,IF('Indicator Data'!AG329&lt;AD$333,0,10-(AD$334-'Indicator Data'!AG329)/(AD$334-AD$333)*10)),1))</f>
        <v>4.4000000000000004</v>
      </c>
      <c r="AE326" s="75">
        <f t="shared" si="79"/>
        <v>3.3</v>
      </c>
      <c r="AF326" s="72">
        <f>IF('Indicator Data'!AM329="No data","x",ROUND(IF('Indicator Data'!AM329&gt;AF$334,10,IF('Indicator Data'!AM329&lt;AF$333,0,10-(AF$334-'Indicator Data'!AM329)/(AF$334-AF$333)*10)),1))</f>
        <v>10</v>
      </c>
      <c r="AG326" s="72">
        <f>IF('Indicator Data'!AN329="No data","x",ROUND(IF('Indicator Data'!AN329&gt;AG$334,0,IF('Indicator Data'!AN329&lt;AG$333,10,(AG$334-'Indicator Data'!AN329)/(AG$334-AG$333)*10)),1))</f>
        <v>0.1</v>
      </c>
      <c r="AH326" s="75">
        <f t="shared" si="80"/>
        <v>5.0999999999999996</v>
      </c>
      <c r="AI326" s="72">
        <f>IF('Indicator Data'!AP329="No data","x",ROUND(IF('Indicator Data'!AP329&gt;AI$334,10,IF('Indicator Data'!AP329&lt;AI$333,0,10-(AI$334-'Indicator Data'!AP329)/(AI$334-AI$333)*10)),1))</f>
        <v>3.5</v>
      </c>
      <c r="AJ326" s="72">
        <f>IF('Indicator Data'!AR329="No data","x",ROUND(IF('Indicator Data'!AR329&gt;$AJ$334,10,IF('Indicator Data'!AR329&lt;$AJ$333,0,10-($AJ$334-'Indicator Data'!AR329)/($AJ$334-$AJ$333)*10)),1))</f>
        <v>4</v>
      </c>
      <c r="AK326" s="75">
        <f t="shared" si="81"/>
        <v>3.8</v>
      </c>
      <c r="AL326" s="79">
        <f t="shared" si="83"/>
        <v>3.5</v>
      </c>
      <c r="AM326" s="80">
        <f t="shared" si="82"/>
        <v>1.9</v>
      </c>
    </row>
    <row r="327" spans="1:39" ht="15.75" customHeight="1" x14ac:dyDescent="0.25">
      <c r="A327" s="47" t="s">
        <v>768</v>
      </c>
      <c r="B327" s="47" t="s">
        <v>769</v>
      </c>
      <c r="C327" s="47" t="s">
        <v>775</v>
      </c>
      <c r="D327" s="47" t="s">
        <v>776</v>
      </c>
      <c r="E327" s="72">
        <f>IF('Indicator Data'!O330="No data","x",ROUND(IF('Indicator Data'!O330&gt;E$334,10,IF('Indicator Data'!O330&lt;E$333,0,10-(E$334-'Indicator Data'!O330)/(E$334-E$333)*10)),1))</f>
        <v>3.4</v>
      </c>
      <c r="F327" s="73">
        <f>IF('Indicator Data'!P330="No data","x",ROUND(IF('Indicator Data'!P330^2&gt;F$334,10,IF('Indicator Data'!P330^2&lt;F$333,0,10-(F$334-'Indicator Data'!P330^2)/(F$334-F$333)*10)),1))</f>
        <v>6.1</v>
      </c>
      <c r="G327" s="81">
        <f>IF('Indicator Data'!Q330="No data","x",ROUND(IF('Indicator Data'!Q330^2&gt;G$334,10,IF('Indicator Data'!Q330^2&lt;G$333,0,10-(G$334-'Indicator Data'!Q330^2)/(G$334-G$333)*10)),1))</f>
        <v>7.4</v>
      </c>
      <c r="H327" s="81">
        <f>IF('Indicator Data'!R330="No data","x",ROUND(IF('Indicator Data'!R330&gt;H$334,10,IF('Indicator Data'!R330&lt;H$333,0,10-(H$334-'Indicator Data'!R330)/(H$334-H$333)*10)),1))</f>
        <v>2</v>
      </c>
      <c r="I327" s="73">
        <f t="shared" si="70"/>
        <v>4.7</v>
      </c>
      <c r="J327" s="73">
        <v>2.5</v>
      </c>
      <c r="K327" s="73">
        <v>2.6</v>
      </c>
      <c r="L327" s="75">
        <f t="shared" si="71"/>
        <v>4</v>
      </c>
      <c r="M327" s="72">
        <f>IF('Indicator Data'!U330="No data","x",ROUND(IF('Indicator Data'!U330&gt;M$334,0,IF('Indicator Data'!U330&lt;M$333,10,(M$334-'Indicator Data'!U330)/(M$334-M$333)*10)),1))</f>
        <v>3.8</v>
      </c>
      <c r="N327" s="72">
        <v>1.6</v>
      </c>
      <c r="O327" s="72">
        <v>0.94</v>
      </c>
      <c r="P327" s="75">
        <f t="shared" si="72"/>
        <v>2.2000000000000002</v>
      </c>
      <c r="Q327" s="72">
        <f>IF('Indicator Data'!X330="No data","x",ROUND(IF('Indicator Data'!X330&gt;Q$334,10,IF('Indicator Data'!X330&lt;Q$333,0,10-(Q$334-'Indicator Data'!X330)/(Q$334-Q$333)*10)),1))</f>
        <v>4.5999999999999996</v>
      </c>
      <c r="R327" s="75">
        <f t="shared" si="73"/>
        <v>4.5999999999999996</v>
      </c>
      <c r="S327" s="76">
        <f t="shared" si="74"/>
        <v>3.7</v>
      </c>
      <c r="T327" s="77">
        <f>IF(AND('Indicator Data'!AC330="No data",'Indicator Data'!AD330="No data",'Indicator Data'!AE330="No data",'Indicator Data'!AF330="No data"),0,SUM('Indicator Data'!AC330:AF330)/100)</f>
        <v>0</v>
      </c>
      <c r="U327" s="72">
        <f t="shared" si="75"/>
        <v>0</v>
      </c>
      <c r="V327" s="78">
        <f>IF('Indicator Data'!BF330="No data","x",T327*100/'Indicator Data'!BF330)</f>
        <v>0</v>
      </c>
      <c r="W327" s="72">
        <f t="shared" si="76"/>
        <v>0</v>
      </c>
      <c r="X327" s="79">
        <f t="shared" si="77"/>
        <v>0</v>
      </c>
      <c r="Y327" s="72">
        <f>IF('Indicator Data'!AK330="x","x",ROUND((PERCENTRANK('Indicator Data'!$AK$6:$AK$335,'Indicator Data'!AK330,2)*10),1))</f>
        <v>2.4</v>
      </c>
      <c r="Z327" s="72">
        <f>IF('Indicator Data'!AJ330="x","x",ROUND((PERCENTRANK('Indicator Data'!$AJ$6:$AJ$335,'Indicator Data'!AJ330,2)*10),1))</f>
        <v>2.4</v>
      </c>
      <c r="AA327" s="75">
        <f t="shared" si="78"/>
        <v>2.4</v>
      </c>
      <c r="AB327" s="72">
        <f>IF('Indicator Data'!Y330="No data","x",ROUND(IF('Indicator Data'!Y330&gt;AB$334,10,IF('Indicator Data'!Y330&lt;AB$333,0,10-(AB$334-'Indicator Data'!Y330)/(AB$334-AB$333)*10)),1))</f>
        <v>3.4</v>
      </c>
      <c r="AC327" s="72">
        <f>IF('Indicator Data'!AB330="No data","x",ROUND(IF('Indicator Data'!AB330&gt;AC$334,10,IF('Indicator Data'!AB330&lt;AC$333,0,10-(AC$334-'Indicator Data'!AB330)/(AC$334-AC$333)*10)),1))</f>
        <v>4.9000000000000004</v>
      </c>
      <c r="AD327" s="72">
        <f>IF('Indicator Data'!AG330="No data","x",ROUND(IF('Indicator Data'!AG330&gt;AD$334,10,IF('Indicator Data'!AG330&lt;AD$333,0,10-(AD$334-'Indicator Data'!AG330)/(AD$334-AD$333)*10)),1))</f>
        <v>1.4</v>
      </c>
      <c r="AE327" s="75">
        <f t="shared" si="79"/>
        <v>3.2</v>
      </c>
      <c r="AF327" s="72">
        <f>IF('Indicator Data'!AM330="No data","x",ROUND(IF('Indicator Data'!AM330&gt;AF$334,10,IF('Indicator Data'!AM330&lt;AF$333,0,10-(AF$334-'Indicator Data'!AM330)/(AF$334-AF$333)*10)),1))</f>
        <v>4.8</v>
      </c>
      <c r="AG327" s="72">
        <f>IF('Indicator Data'!AN330="No data","x",ROUND(IF('Indicator Data'!AN330&gt;AG$334,0,IF('Indicator Data'!AN330&lt;AG$333,10,(AG$334-'Indicator Data'!AN330)/(AG$334-AG$333)*10)),1))</f>
        <v>2.5</v>
      </c>
      <c r="AH327" s="75">
        <f t="shared" si="80"/>
        <v>3.7</v>
      </c>
      <c r="AI327" s="72">
        <f>IF('Indicator Data'!AP330="No data","x",ROUND(IF('Indicator Data'!AP330&gt;AI$334,10,IF('Indicator Data'!AP330&lt;AI$333,0,10-(AI$334-'Indicator Data'!AP330)/(AI$334-AI$333)*10)),1))</f>
        <v>3</v>
      </c>
      <c r="AJ327" s="72">
        <f>IF('Indicator Data'!AR330="No data","x",ROUND(IF('Indicator Data'!AR330&gt;$AJ$334,10,IF('Indicator Data'!AR330&lt;$AJ$333,0,10-($AJ$334-'Indicator Data'!AR330)/($AJ$334-$AJ$333)*10)),1))</f>
        <v>4.5</v>
      </c>
      <c r="AK327" s="75">
        <f t="shared" si="81"/>
        <v>3.8</v>
      </c>
      <c r="AL327" s="79">
        <f t="shared" si="83"/>
        <v>3.3</v>
      </c>
      <c r="AM327" s="80">
        <f t="shared" si="82"/>
        <v>1.8</v>
      </c>
    </row>
    <row r="328" spans="1:39" ht="15.75" customHeight="1" x14ac:dyDescent="0.25">
      <c r="A328" s="47" t="s">
        <v>768</v>
      </c>
      <c r="B328" s="47" t="s">
        <v>772</v>
      </c>
      <c r="C328" s="47" t="s">
        <v>777</v>
      </c>
      <c r="D328" s="47" t="s">
        <v>778</v>
      </c>
      <c r="E328" s="72">
        <f>IF('Indicator Data'!O331="No data","x",ROUND(IF('Indicator Data'!O331&gt;E$334,10,IF('Indicator Data'!O331&lt;E$333,0,10-(E$334-'Indicator Data'!O331)/(E$334-E$333)*10)),1))</f>
        <v>4</v>
      </c>
      <c r="F328" s="73">
        <f>IF('Indicator Data'!P331="No data","x",ROUND(IF('Indicator Data'!P331^2&gt;F$334,10,IF('Indicator Data'!P331^2&lt;F$333,0,10-(F$334-'Indicator Data'!P331^2)/(F$334-F$333)*10)),1))</f>
        <v>4.2</v>
      </c>
      <c r="G328" s="81">
        <f>IF('Indicator Data'!Q331="No data","x",ROUND(IF('Indicator Data'!Q331^2&gt;G$334,10,IF('Indicator Data'!Q331^2&lt;G$333,0,10-(G$334-'Indicator Data'!Q331^2)/(G$334-G$333)*10)),1))</f>
        <v>7.9</v>
      </c>
      <c r="H328" s="81">
        <f>IF('Indicator Data'!R331="No data","x",ROUND(IF('Indicator Data'!R331&gt;H$334,10,IF('Indicator Data'!R331&lt;H$333,0,10-(H$334-'Indicator Data'!R331)/(H$334-H$333)*10)),1))</f>
        <v>6.7</v>
      </c>
      <c r="I328" s="73">
        <f t="shared" si="70"/>
        <v>7.3</v>
      </c>
      <c r="J328" s="73">
        <v>1.1000000000000001</v>
      </c>
      <c r="K328" s="73">
        <v>1.1000000000000001</v>
      </c>
      <c r="L328" s="75">
        <f t="shared" si="71"/>
        <v>4</v>
      </c>
      <c r="M328" s="72">
        <f>IF('Indicator Data'!U331="No data","x",ROUND(IF('Indicator Data'!U331&gt;M$334,0,IF('Indicator Data'!U331&lt;M$333,10,(M$334-'Indicator Data'!U331)/(M$334-M$333)*10)),1))</f>
        <v>5.0999999999999996</v>
      </c>
      <c r="N328" s="72">
        <v>1.3</v>
      </c>
      <c r="O328" s="72">
        <v>2.33</v>
      </c>
      <c r="P328" s="75">
        <f t="shared" si="72"/>
        <v>3.1</v>
      </c>
      <c r="Q328" s="72">
        <f>IF('Indicator Data'!X331="No data","x",ROUND(IF('Indicator Data'!X331&gt;Q$334,10,IF('Indicator Data'!X331&lt;Q$333,0,10-(Q$334-'Indicator Data'!X331)/(Q$334-Q$333)*10)),1))</f>
        <v>3.1</v>
      </c>
      <c r="R328" s="75">
        <f t="shared" si="73"/>
        <v>3.1</v>
      </c>
      <c r="S328" s="76">
        <f t="shared" si="74"/>
        <v>3.6</v>
      </c>
      <c r="T328" s="77">
        <f>IF(AND('Indicator Data'!AC331="No data",'Indicator Data'!AD331="No data",'Indicator Data'!AE331="No data",'Indicator Data'!AF331="No data"),0,SUM('Indicator Data'!AC331:AF331)/100)</f>
        <v>0</v>
      </c>
      <c r="U328" s="72">
        <f t="shared" si="75"/>
        <v>0</v>
      </c>
      <c r="V328" s="78">
        <f>IF('Indicator Data'!BF331="No data","x",T328*100/'Indicator Data'!BF331)</f>
        <v>0</v>
      </c>
      <c r="W328" s="72">
        <f t="shared" si="76"/>
        <v>0</v>
      </c>
      <c r="X328" s="79">
        <f t="shared" si="77"/>
        <v>0</v>
      </c>
      <c r="Y328" s="72">
        <f>IF('Indicator Data'!AK331="x","x",ROUND((PERCENTRANK('Indicator Data'!$AK$6:$AK$335,'Indicator Data'!AK331,2)*10),1))</f>
        <v>3.4</v>
      </c>
      <c r="Z328" s="72">
        <f>IF('Indicator Data'!AJ331="x","x",ROUND((PERCENTRANK('Indicator Data'!$AJ$6:$AJ$335,'Indicator Data'!AJ331,2)*10),1))</f>
        <v>3.4</v>
      </c>
      <c r="AA328" s="75">
        <f t="shared" si="78"/>
        <v>3.4</v>
      </c>
      <c r="AB328" s="72">
        <f>IF('Indicator Data'!Y331="No data","x",ROUND(IF('Indicator Data'!Y331&gt;AB$334,10,IF('Indicator Data'!Y331&lt;AB$333,0,10-(AB$334-'Indicator Data'!Y331)/(AB$334-AB$333)*10)),1))</f>
        <v>3.4</v>
      </c>
      <c r="AC328" s="72">
        <f>IF('Indicator Data'!AB331="No data","x",ROUND(IF('Indicator Data'!AB331&gt;AC$334,10,IF('Indicator Data'!AB331&lt;AC$333,0,10-(AC$334-'Indicator Data'!AB331)/(AC$334-AC$333)*10)),1))</f>
        <v>4.5999999999999996</v>
      </c>
      <c r="AD328" s="72">
        <f>IF('Indicator Data'!AG331="No data","x",ROUND(IF('Indicator Data'!AG331&gt;AD$334,10,IF('Indicator Data'!AG331&lt;AD$333,0,10-(AD$334-'Indicator Data'!AG331)/(AD$334-AD$333)*10)),1))</f>
        <v>10</v>
      </c>
      <c r="AE328" s="75">
        <f t="shared" si="79"/>
        <v>6</v>
      </c>
      <c r="AF328" s="72">
        <f>IF('Indicator Data'!AM331="No data","x",ROUND(IF('Indicator Data'!AM331&gt;AF$334,10,IF('Indicator Data'!AM331&lt;AF$333,0,10-(AF$334-'Indicator Data'!AM331)/(AF$334-AF$333)*10)),1))</f>
        <v>5.5</v>
      </c>
      <c r="AG328" s="72">
        <f>IF('Indicator Data'!AN331="No data","x",ROUND(IF('Indicator Data'!AN331&gt;AG$334,0,IF('Indicator Data'!AN331&lt;AG$333,10,(AG$334-'Indicator Data'!AN331)/(AG$334-AG$333)*10)),1))</f>
        <v>2.1</v>
      </c>
      <c r="AH328" s="75">
        <f t="shared" si="80"/>
        <v>3.8</v>
      </c>
      <c r="AI328" s="72">
        <f>IF('Indicator Data'!AP331="No data","x",ROUND(IF('Indicator Data'!AP331&gt;AI$334,10,IF('Indicator Data'!AP331&lt;AI$333,0,10-(AI$334-'Indicator Data'!AP331)/(AI$334-AI$333)*10)),1))</f>
        <v>2.1</v>
      </c>
      <c r="AJ328" s="72">
        <f>IF('Indicator Data'!AR331="No data","x",ROUND(IF('Indicator Data'!AR331&gt;$AJ$334,10,IF('Indicator Data'!AR331&lt;$AJ$333,0,10-($AJ$334-'Indicator Data'!AR331)/($AJ$334-$AJ$333)*10)),1))</f>
        <v>6.3</v>
      </c>
      <c r="AK328" s="75">
        <f t="shared" si="81"/>
        <v>4.2</v>
      </c>
      <c r="AL328" s="79">
        <f t="shared" si="83"/>
        <v>4.4000000000000004</v>
      </c>
      <c r="AM328" s="80">
        <f t="shared" si="82"/>
        <v>2.5</v>
      </c>
    </row>
    <row r="329" spans="1:39" ht="15.75" customHeight="1" x14ac:dyDescent="0.25">
      <c r="A329" s="47" t="s">
        <v>768</v>
      </c>
      <c r="B329" s="47" t="s">
        <v>769</v>
      </c>
      <c r="C329" s="47" t="s">
        <v>779</v>
      </c>
      <c r="D329" s="47" t="s">
        <v>780</v>
      </c>
      <c r="E329" s="72">
        <f>IF('Indicator Data'!O332="No data","x",ROUND(IF('Indicator Data'!O332&gt;E$334,10,IF('Indicator Data'!O332&lt;E$333,0,10-(E$334-'Indicator Data'!O332)/(E$334-E$333)*10)),1))</f>
        <v>3.4</v>
      </c>
      <c r="F329" s="73">
        <f>IF('Indicator Data'!P332="No data","x",ROUND(IF('Indicator Data'!P332^2&gt;F$334,10,IF('Indicator Data'!P332^2&lt;F$333,0,10-(F$334-'Indicator Data'!P332^2)/(F$334-F$333)*10)),1))</f>
        <v>0</v>
      </c>
      <c r="G329" s="81">
        <f>IF('Indicator Data'!Q332="No data","x",ROUND(IF('Indicator Data'!Q332^2&gt;G$334,10,IF('Indicator Data'!Q332^2&lt;G$333,0,10-(G$334-'Indicator Data'!Q332^2)/(G$334-G$333)*10)),1))</f>
        <v>4.8</v>
      </c>
      <c r="H329" s="81">
        <f>IF('Indicator Data'!R332="No data","x",ROUND(IF('Indicator Data'!R332&gt;H$334,10,IF('Indicator Data'!R332&lt;H$333,0,10-(H$334-'Indicator Data'!R332)/(H$334-H$333)*10)),1))</f>
        <v>2.9</v>
      </c>
      <c r="I329" s="73">
        <f t="shared" si="70"/>
        <v>3.9</v>
      </c>
      <c r="J329" s="73">
        <v>2.9</v>
      </c>
      <c r="K329" s="73">
        <v>0.8</v>
      </c>
      <c r="L329" s="75">
        <f t="shared" si="71"/>
        <v>2.2999999999999998</v>
      </c>
      <c r="M329" s="72">
        <f>IF('Indicator Data'!U332="No data","x",ROUND(IF('Indicator Data'!U332&gt;M$334,0,IF('Indicator Data'!U332&lt;M$333,10,(M$334-'Indicator Data'!U332)/(M$334-M$333)*10)),1))</f>
        <v>7.2</v>
      </c>
      <c r="N329" s="72">
        <v>10</v>
      </c>
      <c r="O329" s="72">
        <v>4.75</v>
      </c>
      <c r="P329" s="75">
        <f t="shared" si="72"/>
        <v>8.1</v>
      </c>
      <c r="Q329" s="72">
        <f>IF('Indicator Data'!X332="No data","x",ROUND(IF('Indicator Data'!X332&gt;Q$334,10,IF('Indicator Data'!X332&lt;Q$333,0,10-(Q$334-'Indicator Data'!X332)/(Q$334-Q$333)*10)),1))</f>
        <v>4.5</v>
      </c>
      <c r="R329" s="75">
        <f t="shared" si="73"/>
        <v>4.5</v>
      </c>
      <c r="S329" s="76">
        <f t="shared" si="74"/>
        <v>4.3</v>
      </c>
      <c r="T329" s="77">
        <f>IF(AND('Indicator Data'!AC332="No data",'Indicator Data'!AD332="No data",'Indicator Data'!AE332="No data",'Indicator Data'!AF332="No data"),0,SUM('Indicator Data'!AC332:AF332)/100)</f>
        <v>0</v>
      </c>
      <c r="U329" s="72">
        <f t="shared" si="75"/>
        <v>0</v>
      </c>
      <c r="V329" s="78">
        <f>IF('Indicator Data'!BF332="No data","x",T329*100/'Indicator Data'!BF332)</f>
        <v>0</v>
      </c>
      <c r="W329" s="72">
        <f t="shared" si="76"/>
        <v>0</v>
      </c>
      <c r="X329" s="79">
        <f t="shared" si="77"/>
        <v>0</v>
      </c>
      <c r="Y329" s="72">
        <f>IF('Indicator Data'!AK332="x","x",ROUND((PERCENTRANK('Indicator Data'!$AK$6:$AK$335,'Indicator Data'!AK332,2)*10),1))</f>
        <v>3.9</v>
      </c>
      <c r="Z329" s="72">
        <f>IF('Indicator Data'!AJ332="x","x",ROUND((PERCENTRANK('Indicator Data'!$AJ$6:$AJ$335,'Indicator Data'!AJ332,2)*10),1))</f>
        <v>4</v>
      </c>
      <c r="AA329" s="75">
        <f t="shared" si="78"/>
        <v>4</v>
      </c>
      <c r="AB329" s="72">
        <f>IF('Indicator Data'!Y332="No data","x",ROUND(IF('Indicator Data'!Y332&gt;AB$334,10,IF('Indicator Data'!Y332&lt;AB$333,0,10-(AB$334-'Indicator Data'!Y332)/(AB$334-AB$333)*10)),1))</f>
        <v>2.7</v>
      </c>
      <c r="AC329" s="72">
        <f>IF('Indicator Data'!AB332="No data","x",ROUND(IF('Indicator Data'!AB332&gt;AC$334,10,IF('Indicator Data'!AB332&lt;AC$333,0,10-(AC$334-'Indicator Data'!AB332)/(AC$334-AC$333)*10)),1))</f>
        <v>5.2</v>
      </c>
      <c r="AD329" s="72">
        <f>IF('Indicator Data'!AG332="No data","x",ROUND(IF('Indicator Data'!AG332&gt;AD$334,10,IF('Indicator Data'!AG332&lt;AD$333,0,10-(AD$334-'Indicator Data'!AG332)/(AD$334-AD$333)*10)),1))</f>
        <v>1.7</v>
      </c>
      <c r="AE329" s="75">
        <f t="shared" si="79"/>
        <v>3.2</v>
      </c>
      <c r="AF329" s="72">
        <f>IF('Indicator Data'!AM332="No data","x",ROUND(IF('Indicator Data'!AM332&gt;AF$334,10,IF('Indicator Data'!AM332&lt;AF$333,0,10-(AF$334-'Indicator Data'!AM332)/(AF$334-AF$333)*10)),1))</f>
        <v>6.8</v>
      </c>
      <c r="AG329" s="72">
        <f>IF('Indicator Data'!AN332="No data","x",ROUND(IF('Indicator Data'!AN332&gt;AG$334,0,IF('Indicator Data'!AN332&lt;AG$333,10,(AG$334-'Indicator Data'!AN332)/(AG$334-AG$333)*10)),1))</f>
        <v>2.2000000000000002</v>
      </c>
      <c r="AH329" s="75">
        <f t="shared" si="80"/>
        <v>4.5</v>
      </c>
      <c r="AI329" s="72">
        <f>IF('Indicator Data'!AP332="No data","x",ROUND(IF('Indicator Data'!AP332&gt;AI$334,10,IF('Indicator Data'!AP332&lt;AI$333,0,10-(AI$334-'Indicator Data'!AP332)/(AI$334-AI$333)*10)),1))</f>
        <v>3.6</v>
      </c>
      <c r="AJ329" s="72">
        <f>IF('Indicator Data'!AR332="No data","x",ROUND(IF('Indicator Data'!AR332&gt;$AJ$334,10,IF('Indicator Data'!AR332&lt;$AJ$333,0,10-($AJ$334-'Indicator Data'!AR332)/($AJ$334-$AJ$333)*10)),1))</f>
        <v>6.9</v>
      </c>
      <c r="AK329" s="75">
        <f t="shared" si="81"/>
        <v>5.3</v>
      </c>
      <c r="AL329" s="79">
        <f t="shared" si="83"/>
        <v>4.3</v>
      </c>
      <c r="AM329" s="80">
        <f t="shared" si="82"/>
        <v>2.4</v>
      </c>
    </row>
    <row r="330" spans="1:39" ht="15.75" customHeight="1" x14ac:dyDescent="0.25">
      <c r="A330" s="47" t="s">
        <v>768</v>
      </c>
      <c r="B330" s="47" t="s">
        <v>772</v>
      </c>
      <c r="C330" s="47" t="s">
        <v>781</v>
      </c>
      <c r="D330" s="47" t="s">
        <v>782</v>
      </c>
      <c r="E330" s="72">
        <f>IF('Indicator Data'!O333="No data","x",ROUND(IF('Indicator Data'!O333&gt;E$334,10,IF('Indicator Data'!O333&lt;E$333,0,10-(E$334-'Indicator Data'!O333)/(E$334-E$333)*10)),1))</f>
        <v>3.1</v>
      </c>
      <c r="F330" s="73">
        <f>IF('Indicator Data'!P333="No data","x",ROUND(IF('Indicator Data'!P333^2&gt;F$334,10,IF('Indicator Data'!P333^2&lt;F$333,0,10-(F$334-'Indicator Data'!P333^2)/(F$334-F$333)*10)),1))</f>
        <v>0</v>
      </c>
      <c r="G330" s="81">
        <f>IF('Indicator Data'!Q333="No data","x",ROUND(IF('Indicator Data'!Q333^2&gt;G$334,10,IF('Indicator Data'!Q333^2&lt;G$333,0,10-(G$334-'Indicator Data'!Q333^2)/(G$334-G$333)*10)),1))</f>
        <v>5.9</v>
      </c>
      <c r="H330" s="81">
        <f>IF('Indicator Data'!R333="No data","x",ROUND(IF('Indicator Data'!R333&gt;H$334,10,IF('Indicator Data'!R333&lt;H$333,0,10-(H$334-'Indicator Data'!R333)/(H$334-H$333)*10)),1))</f>
        <v>2.5</v>
      </c>
      <c r="I330" s="73">
        <f t="shared" si="70"/>
        <v>4.2</v>
      </c>
      <c r="J330" s="73">
        <v>3</v>
      </c>
      <c r="K330" s="73">
        <v>2.6</v>
      </c>
      <c r="L330" s="75">
        <f t="shared" si="71"/>
        <v>2.7</v>
      </c>
      <c r="M330" s="72">
        <f>IF('Indicator Data'!U333="No data","x",ROUND(IF('Indicator Data'!U333&gt;M$334,0,IF('Indicator Data'!U333&lt;M$333,10,(M$334-'Indicator Data'!U333)/(M$334-M$333)*10)),1))</f>
        <v>5.9</v>
      </c>
      <c r="N330" s="72">
        <v>4.0999999999999996</v>
      </c>
      <c r="O330" s="72">
        <v>3.17</v>
      </c>
      <c r="P330" s="75">
        <f t="shared" si="72"/>
        <v>4.5</v>
      </c>
      <c r="Q330" s="72">
        <f>IF('Indicator Data'!X333="No data","x",ROUND(IF('Indicator Data'!X333&gt;Q$334,10,IF('Indicator Data'!X333&lt;Q$333,0,10-(Q$334-'Indicator Data'!X333)/(Q$334-Q$333)*10)),1))</f>
        <v>4.4000000000000004</v>
      </c>
      <c r="R330" s="75">
        <f t="shared" si="73"/>
        <v>4.4000000000000004</v>
      </c>
      <c r="S330" s="76">
        <f t="shared" si="74"/>
        <v>3.6</v>
      </c>
      <c r="T330" s="77">
        <f>IF(AND('Indicator Data'!AC333="No data",'Indicator Data'!AD333="No data",'Indicator Data'!AE333="No data",'Indicator Data'!AF333="No data"),0,SUM('Indicator Data'!AC333:AF333)/100)</f>
        <v>0</v>
      </c>
      <c r="U330" s="72">
        <f t="shared" si="75"/>
        <v>0</v>
      </c>
      <c r="V330" s="78">
        <f>IF('Indicator Data'!BF333="No data","x",T330*100/'Indicator Data'!BF333)</f>
        <v>0</v>
      </c>
      <c r="W330" s="72">
        <f t="shared" si="76"/>
        <v>0</v>
      </c>
      <c r="X330" s="79">
        <f t="shared" si="77"/>
        <v>0</v>
      </c>
      <c r="Y330" s="72">
        <f>IF('Indicator Data'!AK333="x","x",ROUND((PERCENTRANK('Indicator Data'!$AK$6:$AK$335,'Indicator Data'!AK333,2)*10),1))</f>
        <v>4.4000000000000004</v>
      </c>
      <c r="Z330" s="72">
        <f>IF('Indicator Data'!AJ333="x","x",ROUND((PERCENTRANK('Indicator Data'!$AJ$6:$AJ$335,'Indicator Data'!AJ333,2)*10),1))</f>
        <v>4.2</v>
      </c>
      <c r="AA330" s="75">
        <f t="shared" si="78"/>
        <v>4.3</v>
      </c>
      <c r="AB330" s="72">
        <f>IF('Indicator Data'!Y333="No data","x",ROUND(IF('Indicator Data'!Y333&gt;AB$334,10,IF('Indicator Data'!Y333&lt;AB$333,0,10-(AB$334-'Indicator Data'!Y333)/(AB$334-AB$333)*10)),1))</f>
        <v>3</v>
      </c>
      <c r="AC330" s="72">
        <f>IF('Indicator Data'!AB333="No data","x",ROUND(IF('Indicator Data'!AB333&gt;AC$334,10,IF('Indicator Data'!AB333&lt;AC$333,0,10-(AC$334-'Indicator Data'!AB333)/(AC$334-AC$333)*10)),1))</f>
        <v>4</v>
      </c>
      <c r="AD330" s="72">
        <f>IF('Indicator Data'!AG333="No data","x",ROUND(IF('Indicator Data'!AG333&gt;AD$334,10,IF('Indicator Data'!AG333&lt;AD$333,0,10-(AD$334-'Indicator Data'!AG333)/(AD$334-AD$333)*10)),1))</f>
        <v>2.4</v>
      </c>
      <c r="AE330" s="75">
        <f t="shared" si="79"/>
        <v>3.1</v>
      </c>
      <c r="AF330" s="72">
        <f>IF('Indicator Data'!AM333="No data","x",ROUND(IF('Indicator Data'!AM333&gt;AF$334,10,IF('Indicator Data'!AM333&lt;AF$333,0,10-(AF$334-'Indicator Data'!AM333)/(AF$334-AF$333)*10)),1))</f>
        <v>4.3</v>
      </c>
      <c r="AG330" s="72">
        <f>IF('Indicator Data'!AN333="No data","x",ROUND(IF('Indicator Data'!AN333&gt;AG$334,0,IF('Indicator Data'!AN333&lt;AG$333,10,(AG$334-'Indicator Data'!AN333)/(AG$334-AG$333)*10)),1))</f>
        <v>1.3</v>
      </c>
      <c r="AH330" s="75">
        <f t="shared" si="80"/>
        <v>2.8</v>
      </c>
      <c r="AI330" s="72">
        <f>IF('Indicator Data'!AP333="No data","x",ROUND(IF('Indicator Data'!AP333&gt;AI$334,10,IF('Indicator Data'!AP333&lt;AI$333,0,10-(AI$334-'Indicator Data'!AP333)/(AI$334-AI$333)*10)),1))</f>
        <v>4.2</v>
      </c>
      <c r="AJ330" s="72">
        <f>IF('Indicator Data'!AR333="No data","x",ROUND(IF('Indicator Data'!AR333&gt;$AJ$334,10,IF('Indicator Data'!AR333&lt;$AJ$333,0,10-($AJ$334-'Indicator Data'!AR333)/($AJ$334-$AJ$333)*10)),1))</f>
        <v>3.8</v>
      </c>
      <c r="AK330" s="75">
        <f t="shared" si="81"/>
        <v>4</v>
      </c>
      <c r="AL330" s="79">
        <f t="shared" si="83"/>
        <v>3.6</v>
      </c>
      <c r="AM330" s="80">
        <f t="shared" si="82"/>
        <v>2</v>
      </c>
    </row>
    <row r="331" spans="1:39" ht="15.75" customHeight="1" x14ac:dyDescent="0.25">
      <c r="A331" s="47" t="s">
        <v>768</v>
      </c>
      <c r="B331" s="47" t="s">
        <v>772</v>
      </c>
      <c r="C331" s="47" t="s">
        <v>783</v>
      </c>
      <c r="D331" s="47" t="s">
        <v>784</v>
      </c>
      <c r="E331" s="72">
        <f>IF('Indicator Data'!O334="No data","x",ROUND(IF('Indicator Data'!O334&gt;E$334,10,IF('Indicator Data'!O334&lt;E$333,0,10-(E$334-'Indicator Data'!O334)/(E$334-E$333)*10)),1))</f>
        <v>4.5999999999999996</v>
      </c>
      <c r="F331" s="73">
        <f>IF('Indicator Data'!P334="No data","x",ROUND(IF('Indicator Data'!P334^2&gt;F$334,10,IF('Indicator Data'!P334^2&lt;F$333,0,10-(F$334-'Indicator Data'!P334^2)/(F$334-F$333)*10)),1))</f>
        <v>5</v>
      </c>
      <c r="G331" s="81">
        <f>IF('Indicator Data'!Q334="No data","x",ROUND(IF('Indicator Data'!Q334^2&gt;G$334,10,IF('Indicator Data'!Q334^2&lt;G$333,0,10-(G$334-'Indicator Data'!Q334^2)/(G$334-G$333)*10)),1))</f>
        <v>8.3000000000000007</v>
      </c>
      <c r="H331" s="81">
        <f>IF('Indicator Data'!R334="No data","x",ROUND(IF('Indicator Data'!R334&gt;H$334,10,IF('Indicator Data'!R334&lt;H$333,0,10-(H$334-'Indicator Data'!R334)/(H$334-H$333)*10)),1))</f>
        <v>8.6999999999999993</v>
      </c>
      <c r="I331" s="73">
        <f t="shared" si="70"/>
        <v>8.5</v>
      </c>
      <c r="J331" s="73">
        <v>3.6</v>
      </c>
      <c r="K331" s="73">
        <v>2.2999999999999998</v>
      </c>
      <c r="L331" s="75">
        <f t="shared" si="71"/>
        <v>5.3</v>
      </c>
      <c r="M331" s="72">
        <f>IF('Indicator Data'!U334="No data","x",ROUND(IF('Indicator Data'!U334&gt;M$334,0,IF('Indicator Data'!U334&lt;M$333,10,(M$334-'Indicator Data'!U334)/(M$334-M$333)*10)),1))</f>
        <v>3.4</v>
      </c>
      <c r="N331" s="72">
        <v>1.8</v>
      </c>
      <c r="O331" s="72">
        <v>1.35</v>
      </c>
      <c r="P331" s="75">
        <f t="shared" si="72"/>
        <v>2.2000000000000002</v>
      </c>
      <c r="Q331" s="72">
        <f>IF('Indicator Data'!X334="No data","x",ROUND(IF('Indicator Data'!X334&gt;Q$334,10,IF('Indicator Data'!X334&lt;Q$333,0,10-(Q$334-'Indicator Data'!X334)/(Q$334-Q$333)*10)),1))</f>
        <v>5.7</v>
      </c>
      <c r="R331" s="75">
        <f t="shared" si="73"/>
        <v>5.7</v>
      </c>
      <c r="S331" s="76">
        <f t="shared" si="74"/>
        <v>4.5999999999999996</v>
      </c>
      <c r="T331" s="77">
        <f>IF(AND('Indicator Data'!AC334="No data",'Indicator Data'!AD334="No data",'Indicator Data'!AE334="No data",'Indicator Data'!AF334="No data"),0,SUM('Indicator Data'!AC334:AF334)/100)</f>
        <v>0</v>
      </c>
      <c r="U331" s="72">
        <f t="shared" si="75"/>
        <v>0</v>
      </c>
      <c r="V331" s="78">
        <f>IF('Indicator Data'!BF334="No data","x",T331*100/'Indicator Data'!BF334)</f>
        <v>0</v>
      </c>
      <c r="W331" s="72">
        <f t="shared" si="76"/>
        <v>0</v>
      </c>
      <c r="X331" s="79">
        <f t="shared" si="77"/>
        <v>0</v>
      </c>
      <c r="Y331" s="72">
        <f>IF('Indicator Data'!AK334="x","x",ROUND((PERCENTRANK('Indicator Data'!$AK$6:$AK$335,'Indicator Data'!AK334,2)*10),1))</f>
        <v>6</v>
      </c>
      <c r="Z331" s="72">
        <f>IF('Indicator Data'!AJ334="x","x",ROUND((PERCENTRANK('Indicator Data'!$AJ$6:$AJ$335,'Indicator Data'!AJ334,2)*10),1))</f>
        <v>6</v>
      </c>
      <c r="AA331" s="75">
        <f t="shared" si="78"/>
        <v>6</v>
      </c>
      <c r="AB331" s="72">
        <f>IF('Indicator Data'!Y334="No data","x",ROUND(IF('Indicator Data'!Y334&gt;AB$334,10,IF('Indicator Data'!Y334&lt;AB$333,0,10-(AB$334-'Indicator Data'!Y334)/(AB$334-AB$333)*10)),1))</f>
        <v>3.8</v>
      </c>
      <c r="AC331" s="72">
        <f>IF('Indicator Data'!AB334="No data","x",ROUND(IF('Indicator Data'!AB334&gt;AC$334,10,IF('Indicator Data'!AB334&lt;AC$333,0,10-(AC$334-'Indicator Data'!AB334)/(AC$334-AC$333)*10)),1))</f>
        <v>5</v>
      </c>
      <c r="AD331" s="72">
        <f>IF('Indicator Data'!AG334="No data","x",ROUND(IF('Indicator Data'!AG334&gt;AD$334,10,IF('Indicator Data'!AG334&lt;AD$333,0,10-(AD$334-'Indicator Data'!AG334)/(AD$334-AD$333)*10)),1))</f>
        <v>1.2</v>
      </c>
      <c r="AE331" s="75">
        <f t="shared" si="79"/>
        <v>3.3</v>
      </c>
      <c r="AF331" s="72">
        <f>IF('Indicator Data'!AM334="No data","x",ROUND(IF('Indicator Data'!AM334&gt;AF$334,10,IF('Indicator Data'!AM334&lt;AF$333,0,10-(AF$334-'Indicator Data'!AM334)/(AF$334-AF$333)*10)),1))</f>
        <v>5.5</v>
      </c>
      <c r="AG331" s="72">
        <f>IF('Indicator Data'!AN334="No data","x",ROUND(IF('Indicator Data'!AN334&gt;AG$334,0,IF('Indicator Data'!AN334&lt;AG$333,10,(AG$334-'Indicator Data'!AN334)/(AG$334-AG$333)*10)),1))</f>
        <v>1.6</v>
      </c>
      <c r="AH331" s="75">
        <f t="shared" si="80"/>
        <v>3.6</v>
      </c>
      <c r="AI331" s="72">
        <f>IF('Indicator Data'!AP334="No data","x",ROUND(IF('Indicator Data'!AP334&gt;AI$334,10,IF('Indicator Data'!AP334&lt;AI$333,0,10-(AI$334-'Indicator Data'!AP334)/(AI$334-AI$333)*10)),1))</f>
        <v>3.6</v>
      </c>
      <c r="AJ331" s="72">
        <f>IF('Indicator Data'!AR334="No data","x",ROUND(IF('Indicator Data'!AR334&gt;$AJ$334,10,IF('Indicator Data'!AR334&lt;$AJ$333,0,10-($AJ$334-'Indicator Data'!AR334)/($AJ$334-$AJ$333)*10)),1))</f>
        <v>5.4</v>
      </c>
      <c r="AK331" s="75">
        <f t="shared" si="81"/>
        <v>4.5</v>
      </c>
      <c r="AL331" s="79">
        <f t="shared" si="83"/>
        <v>4.4000000000000004</v>
      </c>
      <c r="AM331" s="80">
        <f t="shared" si="82"/>
        <v>2.5</v>
      </c>
    </row>
    <row r="332" spans="1:39" ht="15.75" customHeight="1" x14ac:dyDescent="0.25">
      <c r="A332" s="47" t="s">
        <v>768</v>
      </c>
      <c r="B332" s="47" t="s">
        <v>769</v>
      </c>
      <c r="C332" s="47" t="s">
        <v>785</v>
      </c>
      <c r="D332" s="47" t="s">
        <v>786</v>
      </c>
      <c r="E332" s="72">
        <f>IF('Indicator Data'!O335="No data","x",ROUND(IF('Indicator Data'!O335&gt;E$334,10,IF('Indicator Data'!O335&lt;E$333,0,10-(E$334-'Indicator Data'!O335)/(E$334-E$333)*10)),1))</f>
        <v>4.5</v>
      </c>
      <c r="F332" s="73">
        <f>IF('Indicator Data'!P335="No data","x",ROUND(IF('Indicator Data'!P335^2&gt;F$334,10,IF('Indicator Data'!P335^2&lt;F$333,0,10-(F$334-'Indicator Data'!P335^2)/(F$334-F$333)*10)),1))</f>
        <v>3.7</v>
      </c>
      <c r="G332" s="81">
        <f>IF('Indicator Data'!Q335="No data","x",ROUND(IF('Indicator Data'!Q335^2&gt;G$334,10,IF('Indicator Data'!Q335^2&lt;G$333,0,10-(G$334-'Indicator Data'!Q335^2)/(G$334-G$333)*10)),1))</f>
        <v>6</v>
      </c>
      <c r="H332" s="81">
        <f>IF('Indicator Data'!R335="No data","x",ROUND(IF('Indicator Data'!R335&gt;H$334,10,IF('Indicator Data'!R335&lt;H$333,0,10-(H$334-'Indicator Data'!R335)/(H$334-H$333)*10)),1))</f>
        <v>6.8</v>
      </c>
      <c r="I332" s="73">
        <f t="shared" si="70"/>
        <v>6.4</v>
      </c>
      <c r="J332" s="73">
        <v>2.4</v>
      </c>
      <c r="K332" s="73">
        <v>3.9</v>
      </c>
      <c r="L332" s="75">
        <f t="shared" si="71"/>
        <v>4.3</v>
      </c>
      <c r="M332" s="72">
        <f>IF('Indicator Data'!U335="No data","x",ROUND(IF('Indicator Data'!U335&gt;M$334,0,IF('Indicator Data'!U335&lt;M$333,10,(M$334-'Indicator Data'!U335)/(M$334-M$333)*10)),1))</f>
        <v>5.5</v>
      </c>
      <c r="N332" s="72">
        <v>1.6</v>
      </c>
      <c r="O332" s="72">
        <v>2.08</v>
      </c>
      <c r="P332" s="75">
        <f t="shared" si="72"/>
        <v>3.3</v>
      </c>
      <c r="Q332" s="72">
        <f>IF('Indicator Data'!X335="No data","x",ROUND(IF('Indicator Data'!X335&gt;Q$334,10,IF('Indicator Data'!X335&lt;Q$333,0,10-(Q$334-'Indicator Data'!X335)/(Q$334-Q$333)*10)),1))</f>
        <v>4.5</v>
      </c>
      <c r="R332" s="75">
        <f t="shared" si="73"/>
        <v>4.5</v>
      </c>
      <c r="S332" s="76">
        <f t="shared" si="74"/>
        <v>4.0999999999999996</v>
      </c>
      <c r="T332" s="77">
        <f>IF(AND('Indicator Data'!AC335="No data",'Indicator Data'!AD335="No data",'Indicator Data'!AE335="No data",'Indicator Data'!AF335="No data"),0,SUM('Indicator Data'!AC335:AF335)/100)</f>
        <v>0</v>
      </c>
      <c r="U332" s="72">
        <f t="shared" si="75"/>
        <v>0</v>
      </c>
      <c r="V332" s="78">
        <f>IF('Indicator Data'!BF335="No data","x",T332*100/'Indicator Data'!BF335)</f>
        <v>0</v>
      </c>
      <c r="W332" s="72">
        <f t="shared" si="76"/>
        <v>0</v>
      </c>
      <c r="X332" s="79">
        <f t="shared" si="77"/>
        <v>0</v>
      </c>
      <c r="Y332" s="72">
        <f>IF('Indicator Data'!AK335="x","x",ROUND((PERCENTRANK('Indicator Data'!$AK$6:$AK$335,'Indicator Data'!AK335,2)*10),1))</f>
        <v>7.3</v>
      </c>
      <c r="Z332" s="72">
        <f>IF('Indicator Data'!AJ335="x","x",ROUND((PERCENTRANK('Indicator Data'!$AJ$6:$AJ$335,'Indicator Data'!AJ335,2)*10),1))</f>
        <v>7.5</v>
      </c>
      <c r="AA332" s="75">
        <f t="shared" si="78"/>
        <v>7.4</v>
      </c>
      <c r="AB332" s="72">
        <f>IF('Indicator Data'!Y335="No data","x",ROUND(IF('Indicator Data'!Y335&gt;AB$334,10,IF('Indicator Data'!Y335&lt;AB$333,0,10-(AB$334-'Indicator Data'!Y335)/(AB$334-AB$333)*10)),1))</f>
        <v>3.3</v>
      </c>
      <c r="AC332" s="72">
        <f>IF('Indicator Data'!AB335="No data","x",ROUND(IF('Indicator Data'!AB335&gt;AC$334,10,IF('Indicator Data'!AB335&lt;AC$333,0,10-(AC$334-'Indicator Data'!AB335)/(AC$334-AC$333)*10)),1))</f>
        <v>7.6</v>
      </c>
      <c r="AD332" s="72">
        <f>IF('Indicator Data'!AG335="No data","x",ROUND(IF('Indicator Data'!AG335&gt;AD$334,10,IF('Indicator Data'!AG335&lt;AD$333,0,10-(AD$334-'Indicator Data'!AG335)/(AD$334-AD$333)*10)),1))</f>
        <v>1.5</v>
      </c>
      <c r="AE332" s="75">
        <f t="shared" si="79"/>
        <v>4.0999999999999996</v>
      </c>
      <c r="AF332" s="72">
        <f>IF('Indicator Data'!AM335="No data","x",ROUND(IF('Indicator Data'!AM335&gt;AF$334,10,IF('Indicator Data'!AM335&lt;AF$333,0,10-(AF$334-'Indicator Data'!AM335)/(AF$334-AF$333)*10)),1))</f>
        <v>4.5</v>
      </c>
      <c r="AG332" s="72">
        <f>IF('Indicator Data'!AN335="No data","x",ROUND(IF('Indicator Data'!AN335&gt;AG$334,0,IF('Indicator Data'!AN335&lt;AG$333,10,(AG$334-'Indicator Data'!AN335)/(AG$334-AG$333)*10)),1))</f>
        <v>2.2999999999999998</v>
      </c>
      <c r="AH332" s="75">
        <f t="shared" si="80"/>
        <v>3.4</v>
      </c>
      <c r="AI332" s="72">
        <f>IF('Indicator Data'!AP335="No data","x",ROUND(IF('Indicator Data'!AP335&gt;AI$334,10,IF('Indicator Data'!AP335&lt;AI$333,0,10-(AI$334-'Indicator Data'!AP335)/(AI$334-AI$333)*10)),1))</f>
        <v>3.3</v>
      </c>
      <c r="AJ332" s="72">
        <f>IF('Indicator Data'!AR335="No data","x",ROUND(IF('Indicator Data'!AR335&gt;$AJ$334,10,IF('Indicator Data'!AR335&lt;$AJ$333,0,10-($AJ$334-'Indicator Data'!AR335)/($AJ$334-$AJ$333)*10)),1))</f>
        <v>5.9</v>
      </c>
      <c r="AK332" s="75">
        <f t="shared" si="81"/>
        <v>4.5999999999999996</v>
      </c>
      <c r="AL332" s="79">
        <f t="shared" si="83"/>
        <v>5.0999999999999996</v>
      </c>
      <c r="AM332" s="80">
        <f t="shared" si="82"/>
        <v>2.9</v>
      </c>
    </row>
    <row r="333" spans="1:39" ht="15.75" customHeight="1" x14ac:dyDescent="0.25">
      <c r="A333" s="102"/>
      <c r="B333" s="102"/>
      <c r="C333" s="118"/>
      <c r="D333" s="83" t="s">
        <v>788</v>
      </c>
      <c r="E333" s="83">
        <v>0</v>
      </c>
      <c r="F333" s="83">
        <v>3500</v>
      </c>
      <c r="G333" s="83">
        <v>2000</v>
      </c>
      <c r="H333" s="83">
        <v>0</v>
      </c>
      <c r="I333" s="83"/>
      <c r="J333" s="83">
        <v>50</v>
      </c>
      <c r="K333" s="83">
        <v>40</v>
      </c>
      <c r="L333" s="83"/>
      <c r="M333" s="83">
        <v>25</v>
      </c>
      <c r="N333" s="83">
        <v>0</v>
      </c>
      <c r="O333" s="83"/>
      <c r="P333" s="83"/>
      <c r="Q333" s="83">
        <v>25</v>
      </c>
      <c r="R333" s="83"/>
      <c r="S333" s="83"/>
      <c r="T333" s="83"/>
      <c r="U333" s="83">
        <v>0</v>
      </c>
      <c r="V333" s="83"/>
      <c r="W333" s="131">
        <v>5.0000000000000002E-5</v>
      </c>
      <c r="X333" s="83"/>
      <c r="Y333" s="83"/>
      <c r="Z333" s="83"/>
      <c r="AA333" s="83"/>
      <c r="AB333" s="83">
        <v>3</v>
      </c>
      <c r="AC333" s="83">
        <v>0</v>
      </c>
      <c r="AD333" s="83">
        <v>0</v>
      </c>
      <c r="AE333" s="83"/>
      <c r="AF333" s="83">
        <v>0</v>
      </c>
      <c r="AG333" s="132">
        <v>4</v>
      </c>
      <c r="AH333" s="83"/>
      <c r="AI333" s="83">
        <v>0</v>
      </c>
      <c r="AJ333" s="83">
        <v>0</v>
      </c>
      <c r="AK333" s="83"/>
      <c r="AL333" s="83"/>
      <c r="AM333" s="83"/>
    </row>
    <row r="334" spans="1:39" ht="15.75" customHeight="1" x14ac:dyDescent="0.25">
      <c r="A334" s="102"/>
      <c r="B334" s="102"/>
      <c r="C334" s="118"/>
      <c r="D334" s="83" t="s">
        <v>787</v>
      </c>
      <c r="E334" s="83">
        <v>45</v>
      </c>
      <c r="F334" s="83">
        <v>9900</v>
      </c>
      <c r="G334" s="83">
        <v>9900</v>
      </c>
      <c r="H334" s="83">
        <v>60</v>
      </c>
      <c r="I334" s="83"/>
      <c r="J334" s="83">
        <v>100</v>
      </c>
      <c r="K334" s="83">
        <v>100</v>
      </c>
      <c r="L334" s="83"/>
      <c r="M334" s="83">
        <v>80</v>
      </c>
      <c r="N334" s="83">
        <v>10</v>
      </c>
      <c r="O334" s="83"/>
      <c r="P334" s="83"/>
      <c r="Q334" s="83">
        <v>80</v>
      </c>
      <c r="R334" s="83"/>
      <c r="S334" s="83"/>
      <c r="T334" s="83"/>
      <c r="U334" s="83">
        <v>3</v>
      </c>
      <c r="V334" s="83"/>
      <c r="W334" s="133">
        <v>0.1</v>
      </c>
      <c r="X334" s="83"/>
      <c r="Y334" s="83"/>
      <c r="Z334" s="83"/>
      <c r="AA334" s="83"/>
      <c r="AB334" s="83">
        <v>57</v>
      </c>
      <c r="AC334" s="83">
        <v>70</v>
      </c>
      <c r="AD334" s="83">
        <v>15</v>
      </c>
      <c r="AE334" s="83"/>
      <c r="AF334" s="83">
        <v>8</v>
      </c>
      <c r="AG334" s="132">
        <v>93</v>
      </c>
      <c r="AH334" s="83"/>
      <c r="AI334" s="83">
        <v>66</v>
      </c>
      <c r="AJ334" s="83">
        <v>11</v>
      </c>
      <c r="AK334" s="83"/>
      <c r="AL334" s="83"/>
      <c r="AM334" s="83"/>
    </row>
    <row r="335" spans="1:39" ht="15.75" customHeight="1" x14ac:dyDescent="0.25">
      <c r="A335" s="102"/>
      <c r="B335" s="102"/>
      <c r="C335" s="102"/>
      <c r="D335" s="102"/>
      <c r="E335" s="1"/>
      <c r="F335" s="1"/>
      <c r="G335" s="1"/>
      <c r="H335" s="1"/>
      <c r="I335" s="1"/>
      <c r="J335" s="1"/>
      <c r="K335" s="1"/>
      <c r="L335" s="1"/>
      <c r="M335" s="134"/>
      <c r="N335" s="86"/>
      <c r="O335" s="86"/>
      <c r="P335" s="86"/>
      <c r="Q335" s="1"/>
      <c r="R335" s="86"/>
      <c r="S335" s="86"/>
      <c r="T335" s="1"/>
      <c r="U335" s="1"/>
      <c r="V335" s="1"/>
      <c r="W335" s="1"/>
      <c r="X335" s="86"/>
      <c r="Y335" s="86"/>
      <c r="Z335" s="86"/>
      <c r="AA335" s="86"/>
      <c r="AB335" s="86"/>
      <c r="AC335" s="86"/>
      <c r="AD335" s="86"/>
      <c r="AE335" s="86"/>
      <c r="AF335" s="1"/>
      <c r="AG335" s="1"/>
      <c r="AH335" s="1"/>
      <c r="AI335" s="86"/>
      <c r="AJ335" s="86"/>
      <c r="AK335" s="86"/>
      <c r="AL335" s="86"/>
      <c r="AM335" s="86"/>
    </row>
    <row r="336" spans="1:39" ht="15.75" customHeight="1" x14ac:dyDescent="0.25">
      <c r="A336" s="102"/>
      <c r="B336" s="102"/>
      <c r="C336" s="102"/>
      <c r="D336" s="102"/>
      <c r="E336" s="1"/>
      <c r="F336" s="1"/>
      <c r="G336" s="1"/>
      <c r="H336" s="1"/>
      <c r="I336" s="1"/>
      <c r="J336" s="1"/>
      <c r="K336" s="1"/>
      <c r="L336" s="1"/>
      <c r="M336" s="134"/>
      <c r="N336" s="86"/>
      <c r="O336" s="86"/>
      <c r="P336" s="86"/>
      <c r="Q336" s="1"/>
      <c r="R336" s="86"/>
      <c r="S336" s="86"/>
      <c r="T336" s="1"/>
      <c r="U336" s="1"/>
      <c r="V336" s="1"/>
      <c r="W336" s="1"/>
      <c r="X336" s="86"/>
      <c r="Y336" s="86"/>
      <c r="Z336" s="86"/>
      <c r="AA336" s="86"/>
      <c r="AB336" s="86"/>
      <c r="AC336" s="86"/>
      <c r="AD336" s="86"/>
      <c r="AE336" s="86"/>
      <c r="AF336" s="1"/>
      <c r="AG336" s="1"/>
      <c r="AH336" s="1"/>
      <c r="AI336" s="86"/>
      <c r="AJ336" s="86"/>
      <c r="AK336" s="86"/>
      <c r="AL336" s="86"/>
      <c r="AM336" s="86"/>
    </row>
    <row r="337" spans="1:39" ht="15.75" customHeight="1" x14ac:dyDescent="0.25">
      <c r="A337" s="102"/>
      <c r="B337" s="102"/>
      <c r="C337" s="102"/>
      <c r="D337" s="102"/>
      <c r="E337" s="1"/>
      <c r="F337" s="1"/>
      <c r="G337" s="1"/>
      <c r="H337" s="1"/>
      <c r="I337" s="1"/>
      <c r="J337" s="1"/>
      <c r="K337" s="1"/>
      <c r="L337" s="1"/>
      <c r="M337" s="134"/>
      <c r="N337" s="86"/>
      <c r="O337" s="86"/>
      <c r="P337" s="86"/>
      <c r="Q337" s="1"/>
      <c r="R337" s="86"/>
      <c r="S337" s="86"/>
      <c r="T337" s="1"/>
      <c r="U337" s="1"/>
      <c r="V337" s="1"/>
      <c r="W337" s="1"/>
      <c r="X337" s="86"/>
      <c r="Y337" s="86"/>
      <c r="Z337" s="86"/>
      <c r="AA337" s="86"/>
      <c r="AB337" s="86"/>
      <c r="AC337" s="86"/>
      <c r="AD337" s="86"/>
      <c r="AE337" s="86"/>
      <c r="AF337" s="1"/>
      <c r="AG337" s="1"/>
      <c r="AH337" s="1"/>
      <c r="AI337" s="86"/>
      <c r="AJ337" s="86"/>
      <c r="AK337" s="86"/>
      <c r="AL337" s="86"/>
      <c r="AM337" s="86"/>
    </row>
    <row r="338" spans="1:39" ht="15.75" customHeight="1" x14ac:dyDescent="0.25">
      <c r="A338" s="102"/>
      <c r="B338" s="102"/>
      <c r="C338" s="102"/>
      <c r="D338" s="102"/>
      <c r="E338" s="1"/>
      <c r="F338" s="1"/>
      <c r="G338" s="1"/>
      <c r="H338" s="1"/>
      <c r="I338" s="1"/>
      <c r="J338" s="1"/>
      <c r="K338" s="1"/>
      <c r="L338" s="1"/>
      <c r="M338" s="134"/>
      <c r="N338" s="86"/>
      <c r="O338" s="86"/>
      <c r="P338" s="86"/>
      <c r="Q338" s="1"/>
      <c r="R338" s="86"/>
      <c r="S338" s="86"/>
      <c r="T338" s="1"/>
      <c r="U338" s="1"/>
      <c r="V338" s="1"/>
      <c r="W338" s="1"/>
      <c r="X338" s="86"/>
      <c r="Y338" s="86"/>
      <c r="Z338" s="86"/>
      <c r="AA338" s="86"/>
      <c r="AB338" s="86"/>
      <c r="AC338" s="86"/>
      <c r="AD338" s="86"/>
      <c r="AE338" s="86"/>
      <c r="AF338" s="1"/>
      <c r="AG338" s="1"/>
      <c r="AH338" s="1"/>
      <c r="AI338" s="86"/>
      <c r="AJ338" s="86"/>
      <c r="AK338" s="86"/>
      <c r="AL338" s="86"/>
      <c r="AM338" s="86"/>
    </row>
    <row r="339" spans="1:39" ht="15.75" customHeight="1" x14ac:dyDescent="0.25">
      <c r="A339" s="102"/>
      <c r="B339" s="102"/>
      <c r="C339" s="102"/>
      <c r="D339" s="102"/>
      <c r="E339" s="1"/>
      <c r="F339" s="1"/>
      <c r="G339" s="1"/>
      <c r="H339" s="1"/>
      <c r="I339" s="1"/>
      <c r="J339" s="1"/>
      <c r="K339" s="1"/>
      <c r="L339" s="1"/>
      <c r="M339" s="134"/>
      <c r="N339" s="86"/>
      <c r="O339" s="86"/>
      <c r="P339" s="86"/>
      <c r="Q339" s="1"/>
      <c r="R339" s="86"/>
      <c r="S339" s="86"/>
      <c r="T339" s="1"/>
      <c r="U339" s="1"/>
      <c r="V339" s="1"/>
      <c r="W339" s="1"/>
      <c r="X339" s="86"/>
      <c r="Y339" s="86"/>
      <c r="Z339" s="86"/>
      <c r="AA339" s="86"/>
      <c r="AB339" s="86"/>
      <c r="AC339" s="86"/>
      <c r="AD339" s="86"/>
      <c r="AE339" s="86"/>
      <c r="AF339" s="1"/>
      <c r="AG339" s="1"/>
      <c r="AH339" s="1"/>
      <c r="AI339" s="86"/>
      <c r="AJ339" s="86"/>
      <c r="AK339" s="86"/>
      <c r="AL339" s="86"/>
      <c r="AM339" s="86"/>
    </row>
    <row r="340" spans="1:39" ht="15.75" customHeight="1" x14ac:dyDescent="0.25">
      <c r="A340" s="102"/>
      <c r="B340" s="102"/>
      <c r="C340" s="102"/>
      <c r="D340" s="102"/>
      <c r="E340" s="1"/>
      <c r="F340" s="1"/>
      <c r="G340" s="1"/>
      <c r="H340" s="1"/>
      <c r="I340" s="1"/>
      <c r="J340" s="1"/>
      <c r="K340" s="1"/>
      <c r="L340" s="1"/>
      <c r="M340" s="134"/>
      <c r="N340" s="86"/>
      <c r="O340" s="86"/>
      <c r="P340" s="86"/>
      <c r="Q340" s="1"/>
      <c r="R340" s="86"/>
      <c r="S340" s="86"/>
      <c r="T340" s="1"/>
      <c r="U340" s="1"/>
      <c r="V340" s="1"/>
      <c r="W340" s="1"/>
      <c r="X340" s="86"/>
      <c r="Y340" s="86"/>
      <c r="Z340" s="86"/>
      <c r="AA340" s="86"/>
      <c r="AB340" s="86"/>
      <c r="AC340" s="86"/>
      <c r="AD340" s="86"/>
      <c r="AE340" s="86"/>
      <c r="AF340" s="1"/>
      <c r="AG340" s="1"/>
      <c r="AH340" s="1"/>
      <c r="AI340" s="86"/>
      <c r="AJ340" s="86"/>
      <c r="AK340" s="86"/>
      <c r="AL340" s="86"/>
      <c r="AM340" s="86"/>
    </row>
    <row r="341" spans="1:39" ht="15.75" customHeight="1" x14ac:dyDescent="0.25">
      <c r="A341" s="102"/>
      <c r="B341" s="102"/>
      <c r="C341" s="102"/>
      <c r="D341" s="102"/>
      <c r="E341" s="1"/>
      <c r="F341" s="1"/>
      <c r="G341" s="1"/>
      <c r="H341" s="1"/>
      <c r="I341" s="1"/>
      <c r="J341" s="1"/>
      <c r="K341" s="1"/>
      <c r="L341" s="1"/>
      <c r="M341" s="134"/>
      <c r="N341" s="86"/>
      <c r="O341" s="86"/>
      <c r="P341" s="86"/>
      <c r="Q341" s="1"/>
      <c r="R341" s="86"/>
      <c r="S341" s="86"/>
      <c r="T341" s="1"/>
      <c r="U341" s="1"/>
      <c r="V341" s="1"/>
      <c r="W341" s="1"/>
      <c r="X341" s="86"/>
      <c r="Y341" s="86"/>
      <c r="Z341" s="86"/>
      <c r="AA341" s="86"/>
      <c r="AB341" s="86"/>
      <c r="AC341" s="86"/>
      <c r="AD341" s="86"/>
      <c r="AE341" s="86"/>
      <c r="AF341" s="1"/>
      <c r="AG341" s="1"/>
      <c r="AH341" s="1"/>
      <c r="AI341" s="86"/>
      <c r="AJ341" s="86"/>
      <c r="AK341" s="86"/>
      <c r="AL341" s="86"/>
      <c r="AM341" s="86"/>
    </row>
    <row r="342" spans="1:39" ht="15.75" customHeight="1" x14ac:dyDescent="0.25">
      <c r="A342" s="102"/>
      <c r="B342" s="102"/>
      <c r="C342" s="102"/>
      <c r="D342" s="102"/>
      <c r="E342" s="1"/>
      <c r="F342" s="1"/>
      <c r="G342" s="1"/>
      <c r="H342" s="1"/>
      <c r="I342" s="1"/>
      <c r="J342" s="1"/>
      <c r="K342" s="1"/>
      <c r="L342" s="1"/>
      <c r="M342" s="134"/>
      <c r="N342" s="86"/>
      <c r="O342" s="86"/>
      <c r="P342" s="86"/>
      <c r="Q342" s="1"/>
      <c r="R342" s="86"/>
      <c r="S342" s="86"/>
      <c r="T342" s="1"/>
      <c r="U342" s="1"/>
      <c r="V342" s="1"/>
      <c r="W342" s="1"/>
      <c r="X342" s="86"/>
      <c r="Y342" s="86"/>
      <c r="Z342" s="86"/>
      <c r="AA342" s="86"/>
      <c r="AB342" s="86"/>
      <c r="AC342" s="86"/>
      <c r="AD342" s="86"/>
      <c r="AE342" s="86"/>
      <c r="AF342" s="1"/>
      <c r="AG342" s="1"/>
      <c r="AH342" s="1"/>
      <c r="AI342" s="86"/>
      <c r="AJ342" s="86"/>
      <c r="AK342" s="86"/>
      <c r="AL342" s="86"/>
      <c r="AM342" s="86"/>
    </row>
    <row r="343" spans="1:39" ht="15.75" customHeight="1" x14ac:dyDescent="0.25">
      <c r="A343" s="102"/>
      <c r="B343" s="102"/>
      <c r="C343" s="102"/>
      <c r="D343" s="102"/>
      <c r="E343" s="1"/>
      <c r="F343" s="1"/>
      <c r="G343" s="1"/>
      <c r="H343" s="1"/>
      <c r="I343" s="1"/>
      <c r="J343" s="1"/>
      <c r="K343" s="1"/>
      <c r="L343" s="1"/>
      <c r="M343" s="134"/>
      <c r="N343" s="86"/>
      <c r="O343" s="86"/>
      <c r="P343" s="86"/>
      <c r="Q343" s="1"/>
      <c r="R343" s="86"/>
      <c r="S343" s="86"/>
      <c r="T343" s="1"/>
      <c r="U343" s="1"/>
      <c r="V343" s="1"/>
      <c r="W343" s="1"/>
      <c r="X343" s="86"/>
      <c r="Y343" s="86"/>
      <c r="Z343" s="86"/>
      <c r="AA343" s="86"/>
      <c r="AB343" s="86"/>
      <c r="AC343" s="86"/>
      <c r="AD343" s="86"/>
      <c r="AE343" s="86"/>
      <c r="AF343" s="1"/>
      <c r="AG343" s="1"/>
      <c r="AH343" s="1"/>
      <c r="AI343" s="86"/>
      <c r="AJ343" s="86"/>
      <c r="AK343" s="86"/>
      <c r="AL343" s="86"/>
      <c r="AM343" s="86"/>
    </row>
    <row r="344" spans="1:39" ht="15.75" customHeight="1" x14ac:dyDescent="0.25">
      <c r="A344" s="102"/>
      <c r="B344" s="102"/>
      <c r="C344" s="102"/>
      <c r="D344" s="102"/>
      <c r="E344" s="1"/>
      <c r="F344" s="1"/>
      <c r="G344" s="1"/>
      <c r="H344" s="1"/>
      <c r="I344" s="1"/>
      <c r="J344" s="1"/>
      <c r="K344" s="1"/>
      <c r="L344" s="1"/>
      <c r="M344" s="134"/>
      <c r="N344" s="86"/>
      <c r="O344" s="86"/>
      <c r="P344" s="86"/>
      <c r="Q344" s="1"/>
      <c r="R344" s="86"/>
      <c r="S344" s="86"/>
      <c r="T344" s="1"/>
      <c r="U344" s="1"/>
      <c r="V344" s="1"/>
      <c r="W344" s="1"/>
      <c r="X344" s="86"/>
      <c r="Y344" s="86"/>
      <c r="Z344" s="86"/>
      <c r="AA344" s="86"/>
      <c r="AB344" s="86"/>
      <c r="AC344" s="86"/>
      <c r="AD344" s="86"/>
      <c r="AE344" s="86"/>
      <c r="AF344" s="1"/>
      <c r="AG344" s="1"/>
      <c r="AH344" s="1"/>
      <c r="AI344" s="86"/>
      <c r="AJ344" s="86"/>
      <c r="AK344" s="86"/>
      <c r="AL344" s="86"/>
      <c r="AM344" s="86"/>
    </row>
    <row r="345" spans="1:39" ht="15.75" customHeight="1" x14ac:dyDescent="0.25">
      <c r="A345" s="102"/>
      <c r="B345" s="102"/>
      <c r="C345" s="102"/>
      <c r="D345" s="102"/>
      <c r="E345" s="1"/>
      <c r="F345" s="1"/>
      <c r="G345" s="1"/>
      <c r="H345" s="1"/>
      <c r="I345" s="1"/>
      <c r="J345" s="1"/>
      <c r="K345" s="1"/>
      <c r="L345" s="1"/>
      <c r="M345" s="134"/>
      <c r="N345" s="86"/>
      <c r="O345" s="86"/>
      <c r="P345" s="86"/>
      <c r="Q345" s="1"/>
      <c r="R345" s="86"/>
      <c r="S345" s="86"/>
      <c r="T345" s="1"/>
      <c r="U345" s="1"/>
      <c r="V345" s="1"/>
      <c r="W345" s="1"/>
      <c r="X345" s="86"/>
      <c r="Y345" s="86"/>
      <c r="Z345" s="86"/>
      <c r="AA345" s="86"/>
      <c r="AB345" s="86"/>
      <c r="AC345" s="86"/>
      <c r="AD345" s="86"/>
      <c r="AE345" s="86"/>
      <c r="AF345" s="1"/>
      <c r="AG345" s="1"/>
      <c r="AH345" s="1"/>
      <c r="AI345" s="86"/>
      <c r="AJ345" s="86"/>
      <c r="AK345" s="86"/>
      <c r="AL345" s="86"/>
      <c r="AM345" s="86"/>
    </row>
    <row r="346" spans="1:39" ht="15.75" customHeight="1" x14ac:dyDescent="0.25">
      <c r="A346" s="102"/>
      <c r="B346" s="102"/>
      <c r="C346" s="102"/>
      <c r="D346" s="102"/>
      <c r="E346" s="1"/>
      <c r="F346" s="1"/>
      <c r="G346" s="1"/>
      <c r="H346" s="1"/>
      <c r="I346" s="1"/>
      <c r="J346" s="1"/>
      <c r="K346" s="1"/>
      <c r="L346" s="1"/>
      <c r="M346" s="134"/>
      <c r="N346" s="86"/>
      <c r="O346" s="86"/>
      <c r="P346" s="86"/>
      <c r="Q346" s="1"/>
      <c r="R346" s="86"/>
      <c r="S346" s="86"/>
      <c r="T346" s="1"/>
      <c r="U346" s="1"/>
      <c r="V346" s="1"/>
      <c r="W346" s="1"/>
      <c r="X346" s="86"/>
      <c r="Y346" s="86"/>
      <c r="Z346" s="86"/>
      <c r="AA346" s="86"/>
      <c r="AB346" s="86"/>
      <c r="AC346" s="86"/>
      <c r="AD346" s="86"/>
      <c r="AE346" s="86"/>
      <c r="AF346" s="1"/>
      <c r="AG346" s="1"/>
      <c r="AH346" s="1"/>
      <c r="AI346" s="86"/>
      <c r="AJ346" s="86"/>
      <c r="AK346" s="86"/>
      <c r="AL346" s="86"/>
      <c r="AM346" s="86"/>
    </row>
    <row r="347" spans="1:39" ht="15.75" customHeight="1" x14ac:dyDescent="0.25">
      <c r="A347" s="102"/>
      <c r="B347" s="102"/>
      <c r="C347" s="102"/>
      <c r="D347" s="102"/>
      <c r="E347" s="1"/>
      <c r="F347" s="1"/>
      <c r="G347" s="1"/>
      <c r="H347" s="1"/>
      <c r="I347" s="1"/>
      <c r="J347" s="1"/>
      <c r="K347" s="1"/>
      <c r="L347" s="1"/>
      <c r="M347" s="134"/>
      <c r="N347" s="86"/>
      <c r="O347" s="86"/>
      <c r="P347" s="86"/>
      <c r="Q347" s="1"/>
      <c r="R347" s="86"/>
      <c r="S347" s="86"/>
      <c r="T347" s="1"/>
      <c r="U347" s="1"/>
      <c r="V347" s="1"/>
      <c r="W347" s="1"/>
      <c r="X347" s="86"/>
      <c r="Y347" s="86"/>
      <c r="Z347" s="86"/>
      <c r="AA347" s="86"/>
      <c r="AB347" s="86"/>
      <c r="AC347" s="86"/>
      <c r="AD347" s="86"/>
      <c r="AE347" s="86"/>
      <c r="AF347" s="1"/>
      <c r="AG347" s="1"/>
      <c r="AH347" s="1"/>
      <c r="AI347" s="86"/>
      <c r="AJ347" s="86"/>
      <c r="AK347" s="86"/>
      <c r="AL347" s="86"/>
      <c r="AM347" s="86"/>
    </row>
    <row r="348" spans="1:39" ht="15.75" customHeight="1" x14ac:dyDescent="0.25">
      <c r="A348" s="102"/>
      <c r="B348" s="102"/>
      <c r="C348" s="102"/>
      <c r="D348" s="102"/>
      <c r="E348" s="1"/>
      <c r="F348" s="1"/>
      <c r="G348" s="1"/>
      <c r="H348" s="1"/>
      <c r="I348" s="1"/>
      <c r="J348" s="1"/>
      <c r="K348" s="1"/>
      <c r="L348" s="1"/>
      <c r="M348" s="134"/>
      <c r="N348" s="86"/>
      <c r="O348" s="86"/>
      <c r="P348" s="86"/>
      <c r="Q348" s="1"/>
      <c r="R348" s="86"/>
      <c r="S348" s="86"/>
      <c r="T348" s="1"/>
      <c r="U348" s="1"/>
      <c r="V348" s="1"/>
      <c r="W348" s="1"/>
      <c r="X348" s="86"/>
      <c r="Y348" s="86"/>
      <c r="Z348" s="86"/>
      <c r="AA348" s="86"/>
      <c r="AB348" s="86"/>
      <c r="AC348" s="86"/>
      <c r="AD348" s="86"/>
      <c r="AE348" s="86"/>
      <c r="AF348" s="1"/>
      <c r="AG348" s="1"/>
      <c r="AH348" s="1"/>
      <c r="AI348" s="86"/>
      <c r="AJ348" s="86"/>
      <c r="AK348" s="86"/>
      <c r="AL348" s="86"/>
      <c r="AM348" s="86"/>
    </row>
    <row r="349" spans="1:39" ht="15.75" customHeight="1" x14ac:dyDescent="0.25">
      <c r="A349" s="102"/>
      <c r="B349" s="102"/>
      <c r="C349" s="102"/>
      <c r="D349" s="102"/>
      <c r="E349" s="1"/>
      <c r="F349" s="1"/>
      <c r="G349" s="1"/>
      <c r="H349" s="1"/>
      <c r="I349" s="1"/>
      <c r="J349" s="1"/>
      <c r="K349" s="1"/>
      <c r="L349" s="1"/>
      <c r="M349" s="134"/>
      <c r="N349" s="86"/>
      <c r="O349" s="86"/>
      <c r="P349" s="86"/>
      <c r="Q349" s="1"/>
      <c r="R349" s="86"/>
      <c r="S349" s="86"/>
      <c r="T349" s="1"/>
      <c r="U349" s="1"/>
      <c r="V349" s="1"/>
      <c r="W349" s="1"/>
      <c r="X349" s="86"/>
      <c r="Y349" s="86"/>
      <c r="Z349" s="86"/>
      <c r="AA349" s="86"/>
      <c r="AB349" s="86"/>
      <c r="AC349" s="86"/>
      <c r="AD349" s="86"/>
      <c r="AE349" s="86"/>
      <c r="AF349" s="1"/>
      <c r="AG349" s="1"/>
      <c r="AH349" s="1"/>
      <c r="AI349" s="86"/>
      <c r="AJ349" s="86"/>
      <c r="AK349" s="86"/>
      <c r="AL349" s="86"/>
      <c r="AM349" s="86"/>
    </row>
    <row r="350" spans="1:39" ht="15.75" customHeight="1" x14ac:dyDescent="0.25">
      <c r="A350" s="102"/>
      <c r="B350" s="102"/>
      <c r="C350" s="102"/>
      <c r="D350" s="102"/>
      <c r="E350" s="1"/>
      <c r="F350" s="1"/>
      <c r="G350" s="1"/>
      <c r="H350" s="1"/>
      <c r="I350" s="1"/>
      <c r="J350" s="1"/>
      <c r="K350" s="1"/>
      <c r="L350" s="1"/>
      <c r="M350" s="134"/>
      <c r="N350" s="86"/>
      <c r="O350" s="86"/>
      <c r="P350" s="86"/>
      <c r="Q350" s="1"/>
      <c r="R350" s="86"/>
      <c r="S350" s="86"/>
      <c r="T350" s="1"/>
      <c r="U350" s="1"/>
      <c r="V350" s="1"/>
      <c r="W350" s="1"/>
      <c r="X350" s="86"/>
      <c r="Y350" s="86"/>
      <c r="Z350" s="86"/>
      <c r="AA350" s="86"/>
      <c r="AB350" s="86"/>
      <c r="AC350" s="86"/>
      <c r="AD350" s="86"/>
      <c r="AE350" s="86"/>
      <c r="AF350" s="1"/>
      <c r="AG350" s="1"/>
      <c r="AH350" s="1"/>
      <c r="AI350" s="86"/>
      <c r="AJ350" s="86"/>
      <c r="AK350" s="86"/>
      <c r="AL350" s="86"/>
      <c r="AM350" s="86"/>
    </row>
    <row r="351" spans="1:39" ht="15.75" customHeight="1" x14ac:dyDescent="0.25">
      <c r="A351" s="102"/>
      <c r="B351" s="102"/>
      <c r="C351" s="102"/>
      <c r="D351" s="102"/>
      <c r="E351" s="1"/>
      <c r="F351" s="1"/>
      <c r="G351" s="1"/>
      <c r="H351" s="1"/>
      <c r="I351" s="1"/>
      <c r="J351" s="1"/>
      <c r="K351" s="1"/>
      <c r="L351" s="1"/>
      <c r="M351" s="134"/>
      <c r="N351" s="86"/>
      <c r="O351" s="86"/>
      <c r="P351" s="86"/>
      <c r="Q351" s="1"/>
      <c r="R351" s="86"/>
      <c r="S351" s="86"/>
      <c r="T351" s="1"/>
      <c r="U351" s="1"/>
      <c r="V351" s="1"/>
      <c r="W351" s="1"/>
      <c r="X351" s="86"/>
      <c r="Y351" s="86"/>
      <c r="Z351" s="86"/>
      <c r="AA351" s="86"/>
      <c r="AB351" s="86"/>
      <c r="AC351" s="86"/>
      <c r="AD351" s="86"/>
      <c r="AE351" s="86"/>
      <c r="AF351" s="1"/>
      <c r="AG351" s="1"/>
      <c r="AH351" s="1"/>
      <c r="AI351" s="86"/>
      <c r="AJ351" s="86"/>
      <c r="AK351" s="86"/>
      <c r="AL351" s="86"/>
      <c r="AM351" s="86"/>
    </row>
    <row r="352" spans="1:39" ht="15.75" customHeight="1" x14ac:dyDescent="0.25">
      <c r="A352" s="102"/>
      <c r="B352" s="102"/>
      <c r="C352" s="102"/>
      <c r="D352" s="102"/>
      <c r="E352" s="1"/>
      <c r="F352" s="1"/>
      <c r="G352" s="1"/>
      <c r="H352" s="1"/>
      <c r="I352" s="1"/>
      <c r="J352" s="1"/>
      <c r="K352" s="1"/>
      <c r="L352" s="1"/>
      <c r="M352" s="134"/>
      <c r="N352" s="86"/>
      <c r="O352" s="86"/>
      <c r="P352" s="86"/>
      <c r="Q352" s="1"/>
      <c r="R352" s="86"/>
      <c r="S352" s="86"/>
      <c r="T352" s="1"/>
      <c r="U352" s="1"/>
      <c r="V352" s="1"/>
      <c r="W352" s="1"/>
      <c r="X352" s="86"/>
      <c r="Y352" s="86"/>
      <c r="Z352" s="86"/>
      <c r="AA352" s="86"/>
      <c r="AB352" s="86"/>
      <c r="AC352" s="86"/>
      <c r="AD352" s="86"/>
      <c r="AE352" s="86"/>
      <c r="AF352" s="1"/>
      <c r="AG352" s="1"/>
      <c r="AH352" s="1"/>
      <c r="AI352" s="86"/>
      <c r="AJ352" s="86"/>
      <c r="AK352" s="86"/>
      <c r="AL352" s="86"/>
      <c r="AM352" s="86"/>
    </row>
    <row r="353" spans="1:39" ht="15.75" customHeight="1" x14ac:dyDescent="0.25">
      <c r="A353" s="102"/>
      <c r="B353" s="102"/>
      <c r="C353" s="102"/>
      <c r="D353" s="102"/>
      <c r="E353" s="1"/>
      <c r="F353" s="1"/>
      <c r="G353" s="1"/>
      <c r="H353" s="1"/>
      <c r="I353" s="1"/>
      <c r="J353" s="1"/>
      <c r="K353" s="1"/>
      <c r="L353" s="1"/>
      <c r="M353" s="134"/>
      <c r="N353" s="86"/>
      <c r="O353" s="86"/>
      <c r="P353" s="86"/>
      <c r="Q353" s="1"/>
      <c r="R353" s="86"/>
      <c r="S353" s="86"/>
      <c r="T353" s="1"/>
      <c r="U353" s="1"/>
      <c r="V353" s="1"/>
      <c r="W353" s="1"/>
      <c r="X353" s="86"/>
      <c r="Y353" s="86"/>
      <c r="Z353" s="86"/>
      <c r="AA353" s="86"/>
      <c r="AB353" s="86"/>
      <c r="AC353" s="86"/>
      <c r="AD353" s="86"/>
      <c r="AE353" s="86"/>
      <c r="AF353" s="1"/>
      <c r="AG353" s="1"/>
      <c r="AH353" s="1"/>
      <c r="AI353" s="86"/>
      <c r="AJ353" s="86"/>
      <c r="AK353" s="86"/>
      <c r="AL353" s="86"/>
      <c r="AM353" s="86"/>
    </row>
    <row r="354" spans="1:39" ht="15.75" customHeight="1" x14ac:dyDescent="0.25">
      <c r="A354" s="102"/>
      <c r="B354" s="102"/>
      <c r="C354" s="102"/>
      <c r="D354" s="102"/>
      <c r="E354" s="1"/>
      <c r="F354" s="1"/>
      <c r="G354" s="1"/>
      <c r="H354" s="1"/>
      <c r="I354" s="1"/>
      <c r="J354" s="1"/>
      <c r="K354" s="1"/>
      <c r="L354" s="1"/>
      <c r="M354" s="134"/>
      <c r="N354" s="86"/>
      <c r="O354" s="86"/>
      <c r="P354" s="86"/>
      <c r="Q354" s="1"/>
      <c r="R354" s="86"/>
      <c r="S354" s="86"/>
      <c r="T354" s="1"/>
      <c r="U354" s="1"/>
      <c r="V354" s="1"/>
      <c r="W354" s="1"/>
      <c r="X354" s="86"/>
      <c r="Y354" s="86"/>
      <c r="Z354" s="86"/>
      <c r="AA354" s="86"/>
      <c r="AB354" s="86"/>
      <c r="AC354" s="86"/>
      <c r="AD354" s="86"/>
      <c r="AE354" s="86"/>
      <c r="AF354" s="1"/>
      <c r="AG354" s="1"/>
      <c r="AH354" s="1"/>
      <c r="AI354" s="86"/>
      <c r="AJ354" s="86"/>
      <c r="AK354" s="86"/>
      <c r="AL354" s="86"/>
      <c r="AM354" s="86"/>
    </row>
    <row r="355" spans="1:39" ht="15.75" customHeight="1" x14ac:dyDescent="0.25">
      <c r="A355" s="102"/>
      <c r="B355" s="102"/>
      <c r="C355" s="102"/>
      <c r="D355" s="102"/>
      <c r="E355" s="1"/>
      <c r="F355" s="1"/>
      <c r="G355" s="1"/>
      <c r="H355" s="1"/>
      <c r="I355" s="1"/>
      <c r="J355" s="1"/>
      <c r="K355" s="1"/>
      <c r="L355" s="1"/>
      <c r="M355" s="134"/>
      <c r="N355" s="86"/>
      <c r="O355" s="86"/>
      <c r="P355" s="86"/>
      <c r="Q355" s="1"/>
      <c r="R355" s="86"/>
      <c r="S355" s="86"/>
      <c r="T355" s="1"/>
      <c r="U355" s="1"/>
      <c r="V355" s="1"/>
      <c r="W355" s="1"/>
      <c r="X355" s="86"/>
      <c r="Y355" s="86"/>
      <c r="Z355" s="86"/>
      <c r="AA355" s="86"/>
      <c r="AB355" s="86"/>
      <c r="AC355" s="86"/>
      <c r="AD355" s="86"/>
      <c r="AE355" s="86"/>
      <c r="AF355" s="1"/>
      <c r="AG355" s="1"/>
      <c r="AH355" s="1"/>
      <c r="AI355" s="86"/>
      <c r="AJ355" s="86"/>
      <c r="AK355" s="86"/>
      <c r="AL355" s="86"/>
      <c r="AM355" s="86"/>
    </row>
    <row r="356" spans="1:39" ht="15.75" customHeight="1" x14ac:dyDescent="0.25">
      <c r="A356" s="102"/>
      <c r="B356" s="102"/>
      <c r="C356" s="102"/>
      <c r="D356" s="102"/>
      <c r="E356" s="1"/>
      <c r="F356" s="1"/>
      <c r="G356" s="1"/>
      <c r="H356" s="1"/>
      <c r="I356" s="1"/>
      <c r="J356" s="1"/>
      <c r="K356" s="1"/>
      <c r="L356" s="1"/>
      <c r="M356" s="134"/>
      <c r="N356" s="86"/>
      <c r="O356" s="86"/>
      <c r="P356" s="86"/>
      <c r="Q356" s="1"/>
      <c r="R356" s="86"/>
      <c r="S356" s="86"/>
      <c r="T356" s="1"/>
      <c r="U356" s="1"/>
      <c r="V356" s="1"/>
      <c r="W356" s="1"/>
      <c r="X356" s="86"/>
      <c r="Y356" s="86"/>
      <c r="Z356" s="86"/>
      <c r="AA356" s="86"/>
      <c r="AB356" s="86"/>
      <c r="AC356" s="86"/>
      <c r="AD356" s="86"/>
      <c r="AE356" s="86"/>
      <c r="AF356" s="1"/>
      <c r="AG356" s="1"/>
      <c r="AH356" s="1"/>
      <c r="AI356" s="86"/>
      <c r="AJ356" s="86"/>
      <c r="AK356" s="86"/>
      <c r="AL356" s="86"/>
      <c r="AM356" s="86"/>
    </row>
    <row r="357" spans="1:39" ht="15.75" customHeight="1" x14ac:dyDescent="0.25">
      <c r="A357" s="102"/>
      <c r="B357" s="102"/>
      <c r="C357" s="102"/>
      <c r="D357" s="102"/>
      <c r="E357" s="1"/>
      <c r="F357" s="1"/>
      <c r="G357" s="1"/>
      <c r="H357" s="1"/>
      <c r="I357" s="1"/>
      <c r="J357" s="1"/>
      <c r="K357" s="1"/>
      <c r="L357" s="1"/>
      <c r="M357" s="134"/>
      <c r="N357" s="86"/>
      <c r="O357" s="86"/>
      <c r="P357" s="86"/>
      <c r="Q357" s="1"/>
      <c r="R357" s="86"/>
      <c r="S357" s="86"/>
      <c r="T357" s="1"/>
      <c r="U357" s="1"/>
      <c r="V357" s="1"/>
      <c r="W357" s="1"/>
      <c r="X357" s="86"/>
      <c r="Y357" s="86"/>
      <c r="Z357" s="86"/>
      <c r="AA357" s="86"/>
      <c r="AB357" s="86"/>
      <c r="AC357" s="86"/>
      <c r="AD357" s="86"/>
      <c r="AE357" s="86"/>
      <c r="AF357" s="1"/>
      <c r="AG357" s="1"/>
      <c r="AH357" s="1"/>
      <c r="AI357" s="86"/>
      <c r="AJ357" s="86"/>
      <c r="AK357" s="86"/>
      <c r="AL357" s="86"/>
      <c r="AM357" s="86"/>
    </row>
    <row r="358" spans="1:39" ht="15.75" customHeight="1" x14ac:dyDescent="0.25">
      <c r="A358" s="102"/>
      <c r="B358" s="102"/>
      <c r="C358" s="102"/>
      <c r="D358" s="102"/>
      <c r="E358" s="1"/>
      <c r="F358" s="1"/>
      <c r="G358" s="1"/>
      <c r="H358" s="1"/>
      <c r="I358" s="1"/>
      <c r="J358" s="1"/>
      <c r="K358" s="1"/>
      <c r="L358" s="1"/>
      <c r="M358" s="134"/>
      <c r="N358" s="86"/>
      <c r="O358" s="86"/>
      <c r="P358" s="86"/>
      <c r="Q358" s="1"/>
      <c r="R358" s="86"/>
      <c r="S358" s="86"/>
      <c r="T358" s="1"/>
      <c r="U358" s="1"/>
      <c r="V358" s="1"/>
      <c r="W358" s="1"/>
      <c r="X358" s="86"/>
      <c r="Y358" s="86"/>
      <c r="Z358" s="86"/>
      <c r="AA358" s="86"/>
      <c r="AB358" s="86"/>
      <c r="AC358" s="86"/>
      <c r="AD358" s="86"/>
      <c r="AE358" s="86"/>
      <c r="AF358" s="1"/>
      <c r="AG358" s="1"/>
      <c r="AH358" s="1"/>
      <c r="AI358" s="86"/>
      <c r="AJ358" s="86"/>
      <c r="AK358" s="86"/>
      <c r="AL358" s="86"/>
      <c r="AM358" s="86"/>
    </row>
    <row r="359" spans="1:39" ht="15.75" customHeight="1" x14ac:dyDescent="0.25">
      <c r="A359" s="102"/>
      <c r="B359" s="102"/>
      <c r="C359" s="102"/>
      <c r="D359" s="102"/>
      <c r="E359" s="1"/>
      <c r="F359" s="1"/>
      <c r="G359" s="1"/>
      <c r="H359" s="1"/>
      <c r="I359" s="1"/>
      <c r="J359" s="1"/>
      <c r="K359" s="1"/>
      <c r="L359" s="1"/>
      <c r="M359" s="134"/>
      <c r="N359" s="86"/>
      <c r="O359" s="86"/>
      <c r="P359" s="86"/>
      <c r="Q359" s="1"/>
      <c r="R359" s="86"/>
      <c r="S359" s="86"/>
      <c r="T359" s="1"/>
      <c r="U359" s="1"/>
      <c r="V359" s="1"/>
      <c r="W359" s="1"/>
      <c r="X359" s="86"/>
      <c r="Y359" s="86"/>
      <c r="Z359" s="86"/>
      <c r="AA359" s="86"/>
      <c r="AB359" s="86"/>
      <c r="AC359" s="86"/>
      <c r="AD359" s="86"/>
      <c r="AE359" s="86"/>
      <c r="AF359" s="1"/>
      <c r="AG359" s="1"/>
      <c r="AH359" s="1"/>
      <c r="AI359" s="86"/>
      <c r="AJ359" s="86"/>
      <c r="AK359" s="86"/>
      <c r="AL359" s="86"/>
      <c r="AM359" s="86"/>
    </row>
    <row r="360" spans="1:39" ht="15.75" customHeight="1" x14ac:dyDescent="0.25">
      <c r="A360" s="102"/>
      <c r="B360" s="102"/>
      <c r="C360" s="102"/>
      <c r="D360" s="102"/>
      <c r="E360" s="1"/>
      <c r="F360" s="1"/>
      <c r="G360" s="1"/>
      <c r="H360" s="1"/>
      <c r="I360" s="1"/>
      <c r="J360" s="1"/>
      <c r="K360" s="1"/>
      <c r="L360" s="1"/>
      <c r="M360" s="134"/>
      <c r="N360" s="86"/>
      <c r="O360" s="86"/>
      <c r="P360" s="86"/>
      <c r="Q360" s="1"/>
      <c r="R360" s="86"/>
      <c r="S360" s="86"/>
      <c r="T360" s="1"/>
      <c r="U360" s="1"/>
      <c r="V360" s="1"/>
      <c r="W360" s="1"/>
      <c r="X360" s="86"/>
      <c r="Y360" s="86"/>
      <c r="Z360" s="86"/>
      <c r="AA360" s="86"/>
      <c r="AB360" s="86"/>
      <c r="AC360" s="86"/>
      <c r="AD360" s="86"/>
      <c r="AE360" s="86"/>
      <c r="AF360" s="1"/>
      <c r="AG360" s="1"/>
      <c r="AH360" s="1"/>
      <c r="AI360" s="86"/>
      <c r="AJ360" s="86"/>
      <c r="AK360" s="86"/>
      <c r="AL360" s="86"/>
      <c r="AM360" s="86"/>
    </row>
    <row r="361" spans="1:39" ht="15.75" customHeight="1" x14ac:dyDescent="0.25">
      <c r="A361" s="102"/>
      <c r="B361" s="102"/>
      <c r="C361" s="102"/>
      <c r="D361" s="102"/>
      <c r="E361" s="1"/>
      <c r="F361" s="1"/>
      <c r="G361" s="1"/>
      <c r="H361" s="1"/>
      <c r="I361" s="1"/>
      <c r="J361" s="1"/>
      <c r="K361" s="1"/>
      <c r="L361" s="1"/>
      <c r="M361" s="134"/>
      <c r="N361" s="86"/>
      <c r="O361" s="86"/>
      <c r="P361" s="86"/>
      <c r="Q361" s="1"/>
      <c r="R361" s="86"/>
      <c r="S361" s="86"/>
      <c r="T361" s="1"/>
      <c r="U361" s="1"/>
      <c r="V361" s="1"/>
      <c r="W361" s="1"/>
      <c r="X361" s="86"/>
      <c r="Y361" s="86"/>
      <c r="Z361" s="86"/>
      <c r="AA361" s="86"/>
      <c r="AB361" s="86"/>
      <c r="AC361" s="86"/>
      <c r="AD361" s="86"/>
      <c r="AE361" s="86"/>
      <c r="AF361" s="1"/>
      <c r="AG361" s="1"/>
      <c r="AH361" s="1"/>
      <c r="AI361" s="86"/>
      <c r="AJ361" s="86"/>
      <c r="AK361" s="86"/>
      <c r="AL361" s="86"/>
      <c r="AM361" s="86"/>
    </row>
    <row r="362" spans="1:39" ht="15.75" customHeight="1" x14ac:dyDescent="0.25">
      <c r="A362" s="102"/>
      <c r="B362" s="102"/>
      <c r="C362" s="102"/>
      <c r="D362" s="102"/>
      <c r="E362" s="1"/>
      <c r="F362" s="1"/>
      <c r="G362" s="1"/>
      <c r="H362" s="1"/>
      <c r="I362" s="1"/>
      <c r="J362" s="1"/>
      <c r="K362" s="1"/>
      <c r="L362" s="1"/>
      <c r="M362" s="134"/>
      <c r="N362" s="86"/>
      <c r="O362" s="86"/>
      <c r="P362" s="86"/>
      <c r="Q362" s="1"/>
      <c r="R362" s="86"/>
      <c r="S362" s="86"/>
      <c r="T362" s="1"/>
      <c r="U362" s="1"/>
      <c r="V362" s="1"/>
      <c r="W362" s="1"/>
      <c r="X362" s="86"/>
      <c r="Y362" s="86"/>
      <c r="Z362" s="86"/>
      <c r="AA362" s="86"/>
      <c r="AB362" s="86"/>
      <c r="AC362" s="86"/>
      <c r="AD362" s="86"/>
      <c r="AE362" s="86"/>
      <c r="AF362" s="1"/>
      <c r="AG362" s="1"/>
      <c r="AH362" s="1"/>
      <c r="AI362" s="86"/>
      <c r="AJ362" s="86"/>
      <c r="AK362" s="86"/>
      <c r="AL362" s="86"/>
      <c r="AM362" s="86"/>
    </row>
    <row r="363" spans="1:39" ht="15.75" customHeight="1" x14ac:dyDescent="0.25">
      <c r="A363" s="102"/>
      <c r="B363" s="102"/>
      <c r="C363" s="102"/>
      <c r="D363" s="102"/>
      <c r="E363" s="1"/>
      <c r="F363" s="1"/>
      <c r="G363" s="1"/>
      <c r="H363" s="1"/>
      <c r="I363" s="1"/>
      <c r="J363" s="1"/>
      <c r="K363" s="1"/>
      <c r="L363" s="1"/>
      <c r="M363" s="134"/>
      <c r="N363" s="86"/>
      <c r="O363" s="86"/>
      <c r="P363" s="86"/>
      <c r="Q363" s="1"/>
      <c r="R363" s="86"/>
      <c r="S363" s="86"/>
      <c r="T363" s="1"/>
      <c r="U363" s="1"/>
      <c r="V363" s="1"/>
      <c r="W363" s="1"/>
      <c r="X363" s="86"/>
      <c r="Y363" s="86"/>
      <c r="Z363" s="86"/>
      <c r="AA363" s="86"/>
      <c r="AB363" s="86"/>
      <c r="AC363" s="86"/>
      <c r="AD363" s="86"/>
      <c r="AE363" s="86"/>
      <c r="AF363" s="1"/>
      <c r="AG363" s="1"/>
      <c r="AH363" s="1"/>
      <c r="AI363" s="86"/>
      <c r="AJ363" s="86"/>
      <c r="AK363" s="86"/>
      <c r="AL363" s="86"/>
      <c r="AM363" s="86"/>
    </row>
    <row r="364" spans="1:39" ht="15.75" customHeight="1" x14ac:dyDescent="0.25">
      <c r="A364" s="102"/>
      <c r="B364" s="102"/>
      <c r="C364" s="102"/>
      <c r="D364" s="102"/>
      <c r="E364" s="1"/>
      <c r="F364" s="1"/>
      <c r="G364" s="1"/>
      <c r="H364" s="1"/>
      <c r="I364" s="1"/>
      <c r="J364" s="1"/>
      <c r="K364" s="1"/>
      <c r="L364" s="1"/>
      <c r="M364" s="134"/>
      <c r="N364" s="86"/>
      <c r="O364" s="86"/>
      <c r="P364" s="86"/>
      <c r="Q364" s="1"/>
      <c r="R364" s="86"/>
      <c r="S364" s="86"/>
      <c r="T364" s="1"/>
      <c r="U364" s="1"/>
      <c r="V364" s="1"/>
      <c r="W364" s="1"/>
      <c r="X364" s="86"/>
      <c r="Y364" s="86"/>
      <c r="Z364" s="86"/>
      <c r="AA364" s="86"/>
      <c r="AB364" s="86"/>
      <c r="AC364" s="86"/>
      <c r="AD364" s="86"/>
      <c r="AE364" s="86"/>
      <c r="AF364" s="1"/>
      <c r="AG364" s="1"/>
      <c r="AH364" s="1"/>
      <c r="AI364" s="86"/>
      <c r="AJ364" s="86"/>
      <c r="AK364" s="86"/>
      <c r="AL364" s="86"/>
      <c r="AM364" s="86"/>
    </row>
    <row r="365" spans="1:39" ht="15.75" customHeight="1" x14ac:dyDescent="0.25">
      <c r="A365" s="102"/>
      <c r="B365" s="102"/>
      <c r="C365" s="102"/>
      <c r="D365" s="102"/>
      <c r="E365" s="1"/>
      <c r="F365" s="1"/>
      <c r="G365" s="1"/>
      <c r="H365" s="1"/>
      <c r="I365" s="1"/>
      <c r="J365" s="1"/>
      <c r="K365" s="1"/>
      <c r="L365" s="1"/>
      <c r="M365" s="134"/>
      <c r="N365" s="86"/>
      <c r="O365" s="86"/>
      <c r="P365" s="86"/>
      <c r="Q365" s="1"/>
      <c r="R365" s="86"/>
      <c r="S365" s="86"/>
      <c r="T365" s="1"/>
      <c r="U365" s="1"/>
      <c r="V365" s="1"/>
      <c r="W365" s="1"/>
      <c r="X365" s="86"/>
      <c r="Y365" s="86"/>
      <c r="Z365" s="86"/>
      <c r="AA365" s="86"/>
      <c r="AB365" s="86"/>
      <c r="AC365" s="86"/>
      <c r="AD365" s="86"/>
      <c r="AE365" s="86"/>
      <c r="AF365" s="1"/>
      <c r="AG365" s="1"/>
      <c r="AH365" s="1"/>
      <c r="AI365" s="86"/>
      <c r="AJ365" s="86"/>
      <c r="AK365" s="86"/>
      <c r="AL365" s="86"/>
      <c r="AM365" s="86"/>
    </row>
    <row r="366" spans="1:39" ht="15.75" customHeight="1" x14ac:dyDescent="0.25">
      <c r="A366" s="102"/>
      <c r="B366" s="102"/>
      <c r="C366" s="102"/>
      <c r="D366" s="102"/>
      <c r="E366" s="1"/>
      <c r="F366" s="1"/>
      <c r="G366" s="1"/>
      <c r="H366" s="1"/>
      <c r="I366" s="1"/>
      <c r="J366" s="1"/>
      <c r="K366" s="1"/>
      <c r="L366" s="1"/>
      <c r="M366" s="134"/>
      <c r="N366" s="86"/>
      <c r="O366" s="86"/>
      <c r="P366" s="86"/>
      <c r="Q366" s="1"/>
      <c r="R366" s="86"/>
      <c r="S366" s="86"/>
      <c r="T366" s="1"/>
      <c r="U366" s="1"/>
      <c r="V366" s="1"/>
      <c r="W366" s="1"/>
      <c r="X366" s="86"/>
      <c r="Y366" s="86"/>
      <c r="Z366" s="86"/>
      <c r="AA366" s="86"/>
      <c r="AB366" s="86"/>
      <c r="AC366" s="86"/>
      <c r="AD366" s="86"/>
      <c r="AE366" s="86"/>
      <c r="AF366" s="1"/>
      <c r="AG366" s="1"/>
      <c r="AH366" s="1"/>
      <c r="AI366" s="86"/>
      <c r="AJ366" s="86"/>
      <c r="AK366" s="86"/>
      <c r="AL366" s="86"/>
      <c r="AM366" s="86"/>
    </row>
    <row r="367" spans="1:39" ht="15.75" customHeight="1" x14ac:dyDescent="0.25">
      <c r="A367" s="102"/>
      <c r="B367" s="102"/>
      <c r="C367" s="102"/>
      <c r="D367" s="102"/>
      <c r="E367" s="1"/>
      <c r="F367" s="1"/>
      <c r="G367" s="1"/>
      <c r="H367" s="1"/>
      <c r="I367" s="1"/>
      <c r="J367" s="1"/>
      <c r="K367" s="1"/>
      <c r="L367" s="1"/>
      <c r="M367" s="134"/>
      <c r="N367" s="86"/>
      <c r="O367" s="86"/>
      <c r="P367" s="86"/>
      <c r="Q367" s="1"/>
      <c r="R367" s="86"/>
      <c r="S367" s="86"/>
      <c r="T367" s="1"/>
      <c r="U367" s="1"/>
      <c r="V367" s="1"/>
      <c r="W367" s="1"/>
      <c r="X367" s="86"/>
      <c r="Y367" s="86"/>
      <c r="Z367" s="86"/>
      <c r="AA367" s="86"/>
      <c r="AB367" s="86"/>
      <c r="AC367" s="86"/>
      <c r="AD367" s="86"/>
      <c r="AE367" s="86"/>
      <c r="AF367" s="1"/>
      <c r="AG367" s="1"/>
      <c r="AH367" s="1"/>
      <c r="AI367" s="86"/>
      <c r="AJ367" s="86"/>
      <c r="AK367" s="86"/>
      <c r="AL367" s="86"/>
      <c r="AM367" s="86"/>
    </row>
    <row r="368" spans="1:39" ht="15.75" customHeight="1" x14ac:dyDescent="0.25">
      <c r="A368" s="102"/>
      <c r="B368" s="102"/>
      <c r="C368" s="102"/>
      <c r="D368" s="102"/>
      <c r="E368" s="1"/>
      <c r="F368" s="1"/>
      <c r="G368" s="1"/>
      <c r="H368" s="1"/>
      <c r="I368" s="1"/>
      <c r="J368" s="1"/>
      <c r="K368" s="1"/>
      <c r="L368" s="1"/>
      <c r="M368" s="134"/>
      <c r="N368" s="86"/>
      <c r="O368" s="86"/>
      <c r="P368" s="86"/>
      <c r="Q368" s="1"/>
      <c r="R368" s="86"/>
      <c r="S368" s="86"/>
      <c r="T368" s="1"/>
      <c r="U368" s="1"/>
      <c r="V368" s="1"/>
      <c r="W368" s="1"/>
      <c r="X368" s="86"/>
      <c r="Y368" s="86"/>
      <c r="Z368" s="86"/>
      <c r="AA368" s="86"/>
      <c r="AB368" s="86"/>
      <c r="AC368" s="86"/>
      <c r="AD368" s="86"/>
      <c r="AE368" s="86"/>
      <c r="AF368" s="1"/>
      <c r="AG368" s="1"/>
      <c r="AH368" s="1"/>
      <c r="AI368" s="86"/>
      <c r="AJ368" s="86"/>
      <c r="AK368" s="86"/>
      <c r="AL368" s="86"/>
      <c r="AM368" s="86"/>
    </row>
    <row r="369" spans="1:39" ht="15.75" customHeight="1" x14ac:dyDescent="0.25">
      <c r="A369" s="102"/>
      <c r="B369" s="102"/>
      <c r="C369" s="102"/>
      <c r="D369" s="102"/>
      <c r="E369" s="1"/>
      <c r="F369" s="1"/>
      <c r="G369" s="1"/>
      <c r="H369" s="1"/>
      <c r="I369" s="1"/>
      <c r="J369" s="1"/>
      <c r="K369" s="1"/>
      <c r="L369" s="1"/>
      <c r="M369" s="134"/>
      <c r="N369" s="86"/>
      <c r="O369" s="86"/>
      <c r="P369" s="86"/>
      <c r="Q369" s="1"/>
      <c r="R369" s="86"/>
      <c r="S369" s="86"/>
      <c r="T369" s="1"/>
      <c r="U369" s="1"/>
      <c r="V369" s="1"/>
      <c r="W369" s="1"/>
      <c r="X369" s="86"/>
      <c r="Y369" s="86"/>
      <c r="Z369" s="86"/>
      <c r="AA369" s="86"/>
      <c r="AB369" s="86"/>
      <c r="AC369" s="86"/>
      <c r="AD369" s="86"/>
      <c r="AE369" s="86"/>
      <c r="AF369" s="1"/>
      <c r="AG369" s="1"/>
      <c r="AH369" s="1"/>
      <c r="AI369" s="86"/>
      <c r="AJ369" s="86"/>
      <c r="AK369" s="86"/>
      <c r="AL369" s="86"/>
      <c r="AM369" s="86"/>
    </row>
    <row r="370" spans="1:39" ht="15.75" customHeight="1" x14ac:dyDescent="0.25">
      <c r="A370" s="102"/>
      <c r="B370" s="102"/>
      <c r="C370" s="102"/>
      <c r="D370" s="102"/>
      <c r="E370" s="1"/>
      <c r="F370" s="1"/>
      <c r="G370" s="1"/>
      <c r="H370" s="1"/>
      <c r="I370" s="1"/>
      <c r="J370" s="1"/>
      <c r="K370" s="1"/>
      <c r="L370" s="1"/>
      <c r="M370" s="134"/>
      <c r="N370" s="86"/>
      <c r="O370" s="86"/>
      <c r="P370" s="86"/>
      <c r="Q370" s="1"/>
      <c r="R370" s="86"/>
      <c r="S370" s="86"/>
      <c r="T370" s="1"/>
      <c r="U370" s="1"/>
      <c r="V370" s="1"/>
      <c r="W370" s="1"/>
      <c r="X370" s="86"/>
      <c r="Y370" s="86"/>
      <c r="Z370" s="86"/>
      <c r="AA370" s="86"/>
      <c r="AB370" s="86"/>
      <c r="AC370" s="86"/>
      <c r="AD370" s="86"/>
      <c r="AE370" s="86"/>
      <c r="AF370" s="1"/>
      <c r="AG370" s="1"/>
      <c r="AH370" s="1"/>
      <c r="AI370" s="86"/>
      <c r="AJ370" s="86"/>
      <c r="AK370" s="86"/>
      <c r="AL370" s="86"/>
      <c r="AM370" s="86"/>
    </row>
    <row r="371" spans="1:39" ht="15.75" customHeight="1" x14ac:dyDescent="0.25">
      <c r="A371" s="102"/>
      <c r="B371" s="102"/>
      <c r="C371" s="102"/>
      <c r="D371" s="102"/>
      <c r="E371" s="1"/>
      <c r="F371" s="1"/>
      <c r="G371" s="1"/>
      <c r="H371" s="1"/>
      <c r="I371" s="1"/>
      <c r="J371" s="1"/>
      <c r="K371" s="1"/>
      <c r="L371" s="1"/>
      <c r="M371" s="134"/>
      <c r="N371" s="86"/>
      <c r="O371" s="86"/>
      <c r="P371" s="86"/>
      <c r="Q371" s="1"/>
      <c r="R371" s="86"/>
      <c r="S371" s="86"/>
      <c r="T371" s="1"/>
      <c r="U371" s="1"/>
      <c r="V371" s="1"/>
      <c r="W371" s="1"/>
      <c r="X371" s="86"/>
      <c r="Y371" s="86"/>
      <c r="Z371" s="86"/>
      <c r="AA371" s="86"/>
      <c r="AB371" s="86"/>
      <c r="AC371" s="86"/>
      <c r="AD371" s="86"/>
      <c r="AE371" s="86"/>
      <c r="AF371" s="1"/>
      <c r="AG371" s="1"/>
      <c r="AH371" s="1"/>
      <c r="AI371" s="86"/>
      <c r="AJ371" s="86"/>
      <c r="AK371" s="86"/>
      <c r="AL371" s="86"/>
      <c r="AM371" s="86"/>
    </row>
    <row r="372" spans="1:39" ht="15.75" customHeight="1" x14ac:dyDescent="0.25">
      <c r="A372" s="102"/>
      <c r="B372" s="102"/>
      <c r="C372" s="102"/>
      <c r="D372" s="102"/>
      <c r="E372" s="1"/>
      <c r="F372" s="1"/>
      <c r="G372" s="1"/>
      <c r="H372" s="1"/>
      <c r="I372" s="1"/>
      <c r="J372" s="1"/>
      <c r="K372" s="1"/>
      <c r="L372" s="1"/>
      <c r="M372" s="134"/>
      <c r="N372" s="86"/>
      <c r="O372" s="86"/>
      <c r="P372" s="86"/>
      <c r="Q372" s="1"/>
      <c r="R372" s="86"/>
      <c r="S372" s="86"/>
      <c r="T372" s="1"/>
      <c r="U372" s="1"/>
      <c r="V372" s="1"/>
      <c r="W372" s="1"/>
      <c r="X372" s="86"/>
      <c r="Y372" s="86"/>
      <c r="Z372" s="86"/>
      <c r="AA372" s="86"/>
      <c r="AB372" s="86"/>
      <c r="AC372" s="86"/>
      <c r="AD372" s="86"/>
      <c r="AE372" s="86"/>
      <c r="AF372" s="1"/>
      <c r="AG372" s="1"/>
      <c r="AH372" s="1"/>
      <c r="AI372" s="86"/>
      <c r="AJ372" s="86"/>
      <c r="AK372" s="86"/>
      <c r="AL372" s="86"/>
      <c r="AM372" s="86"/>
    </row>
    <row r="373" spans="1:39" ht="15.75" customHeight="1" x14ac:dyDescent="0.25">
      <c r="A373" s="102"/>
      <c r="B373" s="102"/>
      <c r="C373" s="102"/>
      <c r="D373" s="102"/>
      <c r="E373" s="1"/>
      <c r="F373" s="1"/>
      <c r="G373" s="1"/>
      <c r="H373" s="1"/>
      <c r="I373" s="1"/>
      <c r="J373" s="1"/>
      <c r="K373" s="1"/>
      <c r="L373" s="1"/>
      <c r="M373" s="134"/>
      <c r="N373" s="86"/>
      <c r="O373" s="86"/>
      <c r="P373" s="86"/>
      <c r="Q373" s="1"/>
      <c r="R373" s="86"/>
      <c r="S373" s="86"/>
      <c r="T373" s="1"/>
      <c r="U373" s="1"/>
      <c r="V373" s="1"/>
      <c r="W373" s="1"/>
      <c r="X373" s="86"/>
      <c r="Y373" s="86"/>
      <c r="Z373" s="86"/>
      <c r="AA373" s="86"/>
      <c r="AB373" s="86"/>
      <c r="AC373" s="86"/>
      <c r="AD373" s="86"/>
      <c r="AE373" s="86"/>
      <c r="AF373" s="1"/>
      <c r="AG373" s="1"/>
      <c r="AH373" s="1"/>
      <c r="AI373" s="86"/>
      <c r="AJ373" s="86"/>
      <c r="AK373" s="86"/>
      <c r="AL373" s="86"/>
      <c r="AM373" s="86"/>
    </row>
    <row r="374" spans="1:39" ht="15.75" customHeight="1" x14ac:dyDescent="0.25">
      <c r="A374" s="102"/>
      <c r="B374" s="102"/>
      <c r="C374" s="102"/>
      <c r="D374" s="102"/>
      <c r="E374" s="1"/>
      <c r="F374" s="1"/>
      <c r="G374" s="1"/>
      <c r="H374" s="1"/>
      <c r="I374" s="1"/>
      <c r="J374" s="1"/>
      <c r="K374" s="1"/>
      <c r="L374" s="1"/>
      <c r="M374" s="134"/>
      <c r="N374" s="86"/>
      <c r="O374" s="86"/>
      <c r="P374" s="86"/>
      <c r="Q374" s="1"/>
      <c r="R374" s="86"/>
      <c r="S374" s="86"/>
      <c r="T374" s="1"/>
      <c r="U374" s="1"/>
      <c r="V374" s="1"/>
      <c r="W374" s="1"/>
      <c r="X374" s="86"/>
      <c r="Y374" s="86"/>
      <c r="Z374" s="86"/>
      <c r="AA374" s="86"/>
      <c r="AB374" s="86"/>
      <c r="AC374" s="86"/>
      <c r="AD374" s="86"/>
      <c r="AE374" s="86"/>
      <c r="AF374" s="1"/>
      <c r="AG374" s="1"/>
      <c r="AH374" s="1"/>
      <c r="AI374" s="86"/>
      <c r="AJ374" s="86"/>
      <c r="AK374" s="86"/>
      <c r="AL374" s="86"/>
      <c r="AM374" s="86"/>
    </row>
    <row r="375" spans="1:39" ht="15.75" customHeight="1" x14ac:dyDescent="0.25">
      <c r="A375" s="102"/>
      <c r="B375" s="102"/>
      <c r="C375" s="102"/>
      <c r="D375" s="102"/>
      <c r="E375" s="1"/>
      <c r="F375" s="1"/>
      <c r="G375" s="1"/>
      <c r="H375" s="1"/>
      <c r="I375" s="1"/>
      <c r="J375" s="1"/>
      <c r="K375" s="1"/>
      <c r="L375" s="1"/>
      <c r="M375" s="134"/>
      <c r="N375" s="86"/>
      <c r="O375" s="86"/>
      <c r="P375" s="86"/>
      <c r="Q375" s="1"/>
      <c r="R375" s="86"/>
      <c r="S375" s="86"/>
      <c r="T375" s="1"/>
      <c r="U375" s="1"/>
      <c r="V375" s="1"/>
      <c r="W375" s="1"/>
      <c r="X375" s="86"/>
      <c r="Y375" s="86"/>
      <c r="Z375" s="86"/>
      <c r="AA375" s="86"/>
      <c r="AB375" s="86"/>
      <c r="AC375" s="86"/>
      <c r="AD375" s="86"/>
      <c r="AE375" s="86"/>
      <c r="AF375" s="1"/>
      <c r="AG375" s="1"/>
      <c r="AH375" s="1"/>
      <c r="AI375" s="86"/>
      <c r="AJ375" s="86"/>
      <c r="AK375" s="86"/>
      <c r="AL375" s="86"/>
      <c r="AM375" s="86"/>
    </row>
    <row r="376" spans="1:39" ht="15.75" customHeight="1" x14ac:dyDescent="0.25">
      <c r="A376" s="102"/>
      <c r="B376" s="102"/>
      <c r="C376" s="102"/>
      <c r="D376" s="102"/>
      <c r="E376" s="1"/>
      <c r="F376" s="1"/>
      <c r="G376" s="1"/>
      <c r="H376" s="1"/>
      <c r="I376" s="1"/>
      <c r="J376" s="1"/>
      <c r="K376" s="1"/>
      <c r="L376" s="1"/>
      <c r="M376" s="134"/>
      <c r="N376" s="86"/>
      <c r="O376" s="86"/>
      <c r="P376" s="86"/>
      <c r="Q376" s="1"/>
      <c r="R376" s="86"/>
      <c r="S376" s="86"/>
      <c r="T376" s="1"/>
      <c r="U376" s="1"/>
      <c r="V376" s="1"/>
      <c r="W376" s="1"/>
      <c r="X376" s="86"/>
      <c r="Y376" s="86"/>
      <c r="Z376" s="86"/>
      <c r="AA376" s="86"/>
      <c r="AB376" s="86"/>
      <c r="AC376" s="86"/>
      <c r="AD376" s="86"/>
      <c r="AE376" s="86"/>
      <c r="AF376" s="1"/>
      <c r="AG376" s="1"/>
      <c r="AH376" s="1"/>
      <c r="AI376" s="86"/>
      <c r="AJ376" s="86"/>
      <c r="AK376" s="86"/>
      <c r="AL376" s="86"/>
      <c r="AM376" s="86"/>
    </row>
    <row r="377" spans="1:39" ht="15.75" customHeight="1" x14ac:dyDescent="0.25">
      <c r="A377" s="102"/>
      <c r="B377" s="102"/>
      <c r="C377" s="102"/>
      <c r="D377" s="102"/>
      <c r="E377" s="1"/>
      <c r="F377" s="1"/>
      <c r="G377" s="1"/>
      <c r="H377" s="1"/>
      <c r="I377" s="1"/>
      <c r="J377" s="1"/>
      <c r="K377" s="1"/>
      <c r="L377" s="1"/>
      <c r="M377" s="134"/>
      <c r="N377" s="86"/>
      <c r="O377" s="86"/>
      <c r="P377" s="86"/>
      <c r="Q377" s="1"/>
      <c r="R377" s="86"/>
      <c r="S377" s="86"/>
      <c r="T377" s="1"/>
      <c r="U377" s="1"/>
      <c r="V377" s="1"/>
      <c r="W377" s="1"/>
      <c r="X377" s="86"/>
      <c r="Y377" s="86"/>
      <c r="Z377" s="86"/>
      <c r="AA377" s="86"/>
      <c r="AB377" s="86"/>
      <c r="AC377" s="86"/>
      <c r="AD377" s="86"/>
      <c r="AE377" s="86"/>
      <c r="AF377" s="1"/>
      <c r="AG377" s="1"/>
      <c r="AH377" s="1"/>
      <c r="AI377" s="86"/>
      <c r="AJ377" s="86"/>
      <c r="AK377" s="86"/>
      <c r="AL377" s="86"/>
      <c r="AM377" s="86"/>
    </row>
    <row r="378" spans="1:39" ht="15.75" customHeight="1" x14ac:dyDescent="0.25">
      <c r="A378" s="102"/>
      <c r="B378" s="102"/>
      <c r="C378" s="102"/>
      <c r="D378" s="102"/>
      <c r="E378" s="1"/>
      <c r="F378" s="1"/>
      <c r="G378" s="1"/>
      <c r="H378" s="1"/>
      <c r="I378" s="1"/>
      <c r="J378" s="1"/>
      <c r="K378" s="1"/>
      <c r="L378" s="1"/>
      <c r="M378" s="134"/>
      <c r="N378" s="86"/>
      <c r="O378" s="86"/>
      <c r="P378" s="86"/>
      <c r="Q378" s="1"/>
      <c r="R378" s="86"/>
      <c r="S378" s="86"/>
      <c r="T378" s="1"/>
      <c r="U378" s="1"/>
      <c r="V378" s="1"/>
      <c r="W378" s="1"/>
      <c r="X378" s="86"/>
      <c r="Y378" s="86"/>
      <c r="Z378" s="86"/>
      <c r="AA378" s="86"/>
      <c r="AB378" s="86"/>
      <c r="AC378" s="86"/>
      <c r="AD378" s="86"/>
      <c r="AE378" s="86"/>
      <c r="AF378" s="1"/>
      <c r="AG378" s="1"/>
      <c r="AH378" s="1"/>
      <c r="AI378" s="86"/>
      <c r="AJ378" s="86"/>
      <c r="AK378" s="86"/>
      <c r="AL378" s="86"/>
      <c r="AM378" s="86"/>
    </row>
    <row r="379" spans="1:39" ht="15.75" customHeight="1" x14ac:dyDescent="0.25">
      <c r="A379" s="102"/>
      <c r="B379" s="102"/>
      <c r="C379" s="102"/>
      <c r="D379" s="102"/>
      <c r="E379" s="1"/>
      <c r="F379" s="1"/>
      <c r="G379" s="1"/>
      <c r="H379" s="1"/>
      <c r="I379" s="1"/>
      <c r="J379" s="1"/>
      <c r="K379" s="1"/>
      <c r="L379" s="1"/>
      <c r="M379" s="134"/>
      <c r="N379" s="86"/>
      <c r="O379" s="86"/>
      <c r="P379" s="86"/>
      <c r="Q379" s="1"/>
      <c r="R379" s="86"/>
      <c r="S379" s="86"/>
      <c r="T379" s="1"/>
      <c r="U379" s="1"/>
      <c r="V379" s="1"/>
      <c r="W379" s="1"/>
      <c r="X379" s="86"/>
      <c r="Y379" s="86"/>
      <c r="Z379" s="86"/>
      <c r="AA379" s="86"/>
      <c r="AB379" s="86"/>
      <c r="AC379" s="86"/>
      <c r="AD379" s="86"/>
      <c r="AE379" s="86"/>
      <c r="AF379" s="1"/>
      <c r="AG379" s="1"/>
      <c r="AH379" s="1"/>
      <c r="AI379" s="86"/>
      <c r="AJ379" s="86"/>
      <c r="AK379" s="86"/>
      <c r="AL379" s="86"/>
      <c r="AM379" s="86"/>
    </row>
    <row r="380" spans="1:39" ht="15.75" customHeight="1" x14ac:dyDescent="0.25">
      <c r="A380" s="102"/>
      <c r="B380" s="102"/>
      <c r="C380" s="102"/>
      <c r="D380" s="102"/>
      <c r="E380" s="1"/>
      <c r="F380" s="1"/>
      <c r="G380" s="1"/>
      <c r="H380" s="1"/>
      <c r="I380" s="1"/>
      <c r="J380" s="1"/>
      <c r="K380" s="1"/>
      <c r="L380" s="1"/>
      <c r="M380" s="134"/>
      <c r="N380" s="86"/>
      <c r="O380" s="86"/>
      <c r="P380" s="86"/>
      <c r="Q380" s="1"/>
      <c r="R380" s="86"/>
      <c r="S380" s="86"/>
      <c r="T380" s="1"/>
      <c r="U380" s="1"/>
      <c r="V380" s="1"/>
      <c r="W380" s="1"/>
      <c r="X380" s="86"/>
      <c r="Y380" s="86"/>
      <c r="Z380" s="86"/>
      <c r="AA380" s="86"/>
      <c r="AB380" s="86"/>
      <c r="AC380" s="86"/>
      <c r="AD380" s="86"/>
      <c r="AE380" s="86"/>
      <c r="AF380" s="1"/>
      <c r="AG380" s="1"/>
      <c r="AH380" s="1"/>
      <c r="AI380" s="86"/>
      <c r="AJ380" s="86"/>
      <c r="AK380" s="86"/>
      <c r="AL380" s="86"/>
      <c r="AM380" s="86"/>
    </row>
    <row r="381" spans="1:39" ht="15.75" customHeight="1" x14ac:dyDescent="0.25">
      <c r="A381" s="102"/>
      <c r="B381" s="102"/>
      <c r="C381" s="102"/>
      <c r="D381" s="102"/>
      <c r="E381" s="1"/>
      <c r="F381" s="1"/>
      <c r="G381" s="1"/>
      <c r="H381" s="1"/>
      <c r="I381" s="1"/>
      <c r="J381" s="1"/>
      <c r="K381" s="1"/>
      <c r="L381" s="1"/>
      <c r="M381" s="134"/>
      <c r="N381" s="86"/>
      <c r="O381" s="86"/>
      <c r="P381" s="86"/>
      <c r="Q381" s="1"/>
      <c r="R381" s="86"/>
      <c r="S381" s="86"/>
      <c r="T381" s="1"/>
      <c r="U381" s="1"/>
      <c r="V381" s="1"/>
      <c r="W381" s="1"/>
      <c r="X381" s="86"/>
      <c r="Y381" s="86"/>
      <c r="Z381" s="86"/>
      <c r="AA381" s="86"/>
      <c r="AB381" s="86"/>
      <c r="AC381" s="86"/>
      <c r="AD381" s="86"/>
      <c r="AE381" s="86"/>
      <c r="AF381" s="1"/>
      <c r="AG381" s="1"/>
      <c r="AH381" s="1"/>
      <c r="AI381" s="86"/>
      <c r="AJ381" s="86"/>
      <c r="AK381" s="86"/>
      <c r="AL381" s="86"/>
      <c r="AM381" s="86"/>
    </row>
    <row r="382" spans="1:39" ht="15.75" customHeight="1" x14ac:dyDescent="0.25">
      <c r="A382" s="102"/>
      <c r="B382" s="102"/>
      <c r="C382" s="102"/>
      <c r="D382" s="102"/>
      <c r="E382" s="1"/>
      <c r="F382" s="1"/>
      <c r="G382" s="1"/>
      <c r="H382" s="1"/>
      <c r="I382" s="1"/>
      <c r="J382" s="1"/>
      <c r="K382" s="1"/>
      <c r="L382" s="1"/>
      <c r="M382" s="134"/>
      <c r="N382" s="86"/>
      <c r="O382" s="86"/>
      <c r="P382" s="86"/>
      <c r="Q382" s="1"/>
      <c r="R382" s="86"/>
      <c r="S382" s="86"/>
      <c r="T382" s="1"/>
      <c r="U382" s="1"/>
      <c r="V382" s="1"/>
      <c r="W382" s="1"/>
      <c r="X382" s="86"/>
      <c r="Y382" s="86"/>
      <c r="Z382" s="86"/>
      <c r="AA382" s="86"/>
      <c r="AB382" s="86"/>
      <c r="AC382" s="86"/>
      <c r="AD382" s="86"/>
      <c r="AE382" s="86"/>
      <c r="AF382" s="1"/>
      <c r="AG382" s="1"/>
      <c r="AH382" s="1"/>
      <c r="AI382" s="86"/>
      <c r="AJ382" s="86"/>
      <c r="AK382" s="86"/>
      <c r="AL382" s="86"/>
      <c r="AM382" s="86"/>
    </row>
    <row r="383" spans="1:39" ht="15.75" customHeight="1" x14ac:dyDescent="0.25">
      <c r="A383" s="102"/>
      <c r="B383" s="102"/>
      <c r="C383" s="102"/>
      <c r="D383" s="102"/>
      <c r="E383" s="1"/>
      <c r="F383" s="1"/>
      <c r="G383" s="1"/>
      <c r="H383" s="1"/>
      <c r="I383" s="1"/>
      <c r="J383" s="1"/>
      <c r="K383" s="1"/>
      <c r="L383" s="1"/>
      <c r="M383" s="134"/>
      <c r="N383" s="86"/>
      <c r="O383" s="86"/>
      <c r="P383" s="86"/>
      <c r="Q383" s="1"/>
      <c r="R383" s="86"/>
      <c r="S383" s="86"/>
      <c r="T383" s="1"/>
      <c r="U383" s="1"/>
      <c r="V383" s="1"/>
      <c r="W383" s="1"/>
      <c r="X383" s="86"/>
      <c r="Y383" s="86"/>
      <c r="Z383" s="86"/>
      <c r="AA383" s="86"/>
      <c r="AB383" s="86"/>
      <c r="AC383" s="86"/>
      <c r="AD383" s="86"/>
      <c r="AE383" s="86"/>
      <c r="AF383" s="1"/>
      <c r="AG383" s="1"/>
      <c r="AH383" s="1"/>
      <c r="AI383" s="86"/>
      <c r="AJ383" s="86"/>
      <c r="AK383" s="86"/>
      <c r="AL383" s="86"/>
      <c r="AM383" s="86"/>
    </row>
    <row r="384" spans="1:39" ht="15.75" customHeight="1" x14ac:dyDescent="0.25">
      <c r="A384" s="102"/>
      <c r="B384" s="102"/>
      <c r="C384" s="102"/>
      <c r="D384" s="102"/>
      <c r="E384" s="1"/>
      <c r="F384" s="1"/>
      <c r="G384" s="1"/>
      <c r="H384" s="1"/>
      <c r="I384" s="1"/>
      <c r="J384" s="1"/>
      <c r="K384" s="1"/>
      <c r="L384" s="1"/>
      <c r="M384" s="134"/>
      <c r="N384" s="86"/>
      <c r="O384" s="86"/>
      <c r="P384" s="86"/>
      <c r="Q384" s="1"/>
      <c r="R384" s="86"/>
      <c r="S384" s="86"/>
      <c r="T384" s="1"/>
      <c r="U384" s="1"/>
      <c r="V384" s="1"/>
      <c r="W384" s="1"/>
      <c r="X384" s="86"/>
      <c r="Y384" s="86"/>
      <c r="Z384" s="86"/>
      <c r="AA384" s="86"/>
      <c r="AB384" s="86"/>
      <c r="AC384" s="86"/>
      <c r="AD384" s="86"/>
      <c r="AE384" s="86"/>
      <c r="AF384" s="1"/>
      <c r="AG384" s="1"/>
      <c r="AH384" s="1"/>
      <c r="AI384" s="86"/>
      <c r="AJ384" s="86"/>
      <c r="AK384" s="86"/>
      <c r="AL384" s="86"/>
      <c r="AM384" s="86"/>
    </row>
    <row r="385" spans="1:39" ht="15.75" customHeight="1" x14ac:dyDescent="0.25">
      <c r="A385" s="102"/>
      <c r="B385" s="102"/>
      <c r="C385" s="102"/>
      <c r="D385" s="102"/>
      <c r="E385" s="1"/>
      <c r="F385" s="1"/>
      <c r="G385" s="1"/>
      <c r="H385" s="1"/>
      <c r="I385" s="1"/>
      <c r="J385" s="1"/>
      <c r="K385" s="1"/>
      <c r="L385" s="1"/>
      <c r="M385" s="134"/>
      <c r="N385" s="86"/>
      <c r="O385" s="86"/>
      <c r="P385" s="86"/>
      <c r="Q385" s="1"/>
      <c r="R385" s="86"/>
      <c r="S385" s="86"/>
      <c r="T385" s="1"/>
      <c r="U385" s="1"/>
      <c r="V385" s="1"/>
      <c r="W385" s="1"/>
      <c r="X385" s="86"/>
      <c r="Y385" s="86"/>
      <c r="Z385" s="86"/>
      <c r="AA385" s="86"/>
      <c r="AB385" s="86"/>
      <c r="AC385" s="86"/>
      <c r="AD385" s="86"/>
      <c r="AE385" s="86"/>
      <c r="AF385" s="1"/>
      <c r="AG385" s="1"/>
      <c r="AH385" s="1"/>
      <c r="AI385" s="86"/>
      <c r="AJ385" s="86"/>
      <c r="AK385" s="86"/>
      <c r="AL385" s="86"/>
      <c r="AM385" s="86"/>
    </row>
    <row r="386" spans="1:39" ht="15.75" customHeight="1" x14ac:dyDescent="0.25">
      <c r="A386" s="102"/>
      <c r="B386" s="102"/>
      <c r="C386" s="102"/>
      <c r="D386" s="102"/>
      <c r="E386" s="1"/>
      <c r="F386" s="1"/>
      <c r="G386" s="1"/>
      <c r="H386" s="1"/>
      <c r="I386" s="1"/>
      <c r="J386" s="1"/>
      <c r="K386" s="1"/>
      <c r="L386" s="1"/>
      <c r="M386" s="134"/>
      <c r="N386" s="86"/>
      <c r="O386" s="86"/>
      <c r="P386" s="86"/>
      <c r="Q386" s="1"/>
      <c r="R386" s="86"/>
      <c r="S386" s="86"/>
      <c r="T386" s="1"/>
      <c r="U386" s="1"/>
      <c r="V386" s="1"/>
      <c r="W386" s="1"/>
      <c r="X386" s="86"/>
      <c r="Y386" s="86"/>
      <c r="Z386" s="86"/>
      <c r="AA386" s="86"/>
      <c r="AB386" s="86"/>
      <c r="AC386" s="86"/>
      <c r="AD386" s="86"/>
      <c r="AE386" s="86"/>
      <c r="AF386" s="1"/>
      <c r="AG386" s="1"/>
      <c r="AH386" s="1"/>
      <c r="AI386" s="86"/>
      <c r="AJ386" s="86"/>
      <c r="AK386" s="86"/>
      <c r="AL386" s="86"/>
      <c r="AM386" s="86"/>
    </row>
    <row r="387" spans="1:39" ht="15.75" customHeight="1" x14ac:dyDescent="0.25">
      <c r="A387" s="102"/>
      <c r="B387" s="102"/>
      <c r="C387" s="102"/>
      <c r="D387" s="102"/>
      <c r="E387" s="1"/>
      <c r="F387" s="1"/>
      <c r="G387" s="1"/>
      <c r="H387" s="1"/>
      <c r="I387" s="1"/>
      <c r="J387" s="1"/>
      <c r="K387" s="1"/>
      <c r="L387" s="1"/>
      <c r="M387" s="134"/>
      <c r="N387" s="86"/>
      <c r="O387" s="86"/>
      <c r="P387" s="86"/>
      <c r="Q387" s="1"/>
      <c r="R387" s="86"/>
      <c r="S387" s="86"/>
      <c r="T387" s="1"/>
      <c r="U387" s="1"/>
      <c r="V387" s="1"/>
      <c r="W387" s="1"/>
      <c r="X387" s="86"/>
      <c r="Y387" s="86"/>
      <c r="Z387" s="86"/>
      <c r="AA387" s="86"/>
      <c r="AB387" s="86"/>
      <c r="AC387" s="86"/>
      <c r="AD387" s="86"/>
      <c r="AE387" s="86"/>
      <c r="AF387" s="1"/>
      <c r="AG387" s="1"/>
      <c r="AH387" s="1"/>
      <c r="AI387" s="86"/>
      <c r="AJ387" s="86"/>
      <c r="AK387" s="86"/>
      <c r="AL387" s="86"/>
      <c r="AM387" s="86"/>
    </row>
    <row r="388" spans="1:39" ht="15.75" customHeight="1" x14ac:dyDescent="0.25">
      <c r="A388" s="102"/>
      <c r="B388" s="102"/>
      <c r="C388" s="102"/>
      <c r="D388" s="102"/>
      <c r="E388" s="1"/>
      <c r="F388" s="1"/>
      <c r="G388" s="1"/>
      <c r="H388" s="1"/>
      <c r="I388" s="1"/>
      <c r="J388" s="1"/>
      <c r="K388" s="1"/>
      <c r="L388" s="1"/>
      <c r="M388" s="134"/>
      <c r="N388" s="86"/>
      <c r="O388" s="86"/>
      <c r="P388" s="86"/>
      <c r="Q388" s="1"/>
      <c r="R388" s="86"/>
      <c r="S388" s="86"/>
      <c r="T388" s="1"/>
      <c r="U388" s="1"/>
      <c r="V388" s="1"/>
      <c r="W388" s="1"/>
      <c r="X388" s="86"/>
      <c r="Y388" s="86"/>
      <c r="Z388" s="86"/>
      <c r="AA388" s="86"/>
      <c r="AB388" s="86"/>
      <c r="AC388" s="86"/>
      <c r="AD388" s="86"/>
      <c r="AE388" s="86"/>
      <c r="AF388" s="1"/>
      <c r="AG388" s="1"/>
      <c r="AH388" s="1"/>
      <c r="AI388" s="86"/>
      <c r="AJ388" s="86"/>
      <c r="AK388" s="86"/>
      <c r="AL388" s="86"/>
      <c r="AM388" s="86"/>
    </row>
    <row r="389" spans="1:39" ht="15.75" customHeight="1" x14ac:dyDescent="0.25">
      <c r="A389" s="102"/>
      <c r="B389" s="102"/>
      <c r="C389" s="102"/>
      <c r="D389" s="102"/>
      <c r="E389" s="1"/>
      <c r="F389" s="1"/>
      <c r="G389" s="1"/>
      <c r="H389" s="1"/>
      <c r="I389" s="1"/>
      <c r="J389" s="1"/>
      <c r="K389" s="1"/>
      <c r="L389" s="1"/>
      <c r="M389" s="134"/>
      <c r="N389" s="86"/>
      <c r="O389" s="86"/>
      <c r="P389" s="86"/>
      <c r="Q389" s="1"/>
      <c r="R389" s="86"/>
      <c r="S389" s="86"/>
      <c r="T389" s="1"/>
      <c r="U389" s="1"/>
      <c r="V389" s="1"/>
      <c r="W389" s="1"/>
      <c r="X389" s="86"/>
      <c r="Y389" s="86"/>
      <c r="Z389" s="86"/>
      <c r="AA389" s="86"/>
      <c r="AB389" s="86"/>
      <c r="AC389" s="86"/>
      <c r="AD389" s="86"/>
      <c r="AE389" s="86"/>
      <c r="AF389" s="1"/>
      <c r="AG389" s="1"/>
      <c r="AH389" s="1"/>
      <c r="AI389" s="86"/>
      <c r="AJ389" s="86"/>
      <c r="AK389" s="86"/>
      <c r="AL389" s="86"/>
      <c r="AM389" s="86"/>
    </row>
    <row r="390" spans="1:39" ht="15.75" customHeight="1" x14ac:dyDescent="0.25">
      <c r="A390" s="102"/>
      <c r="B390" s="102"/>
      <c r="C390" s="102"/>
      <c r="D390" s="102"/>
      <c r="E390" s="1"/>
      <c r="F390" s="1"/>
      <c r="G390" s="1"/>
      <c r="H390" s="1"/>
      <c r="I390" s="1"/>
      <c r="J390" s="1"/>
      <c r="K390" s="1"/>
      <c r="L390" s="1"/>
      <c r="M390" s="134"/>
      <c r="N390" s="86"/>
      <c r="O390" s="86"/>
      <c r="P390" s="86"/>
      <c r="Q390" s="1"/>
      <c r="R390" s="86"/>
      <c r="S390" s="86"/>
      <c r="T390" s="1"/>
      <c r="U390" s="1"/>
      <c r="V390" s="1"/>
      <c r="W390" s="1"/>
      <c r="X390" s="86"/>
      <c r="Y390" s="86"/>
      <c r="Z390" s="86"/>
      <c r="AA390" s="86"/>
      <c r="AB390" s="86"/>
      <c r="AC390" s="86"/>
      <c r="AD390" s="86"/>
      <c r="AE390" s="86"/>
      <c r="AF390" s="1"/>
      <c r="AG390" s="1"/>
      <c r="AH390" s="1"/>
      <c r="AI390" s="86"/>
      <c r="AJ390" s="86"/>
      <c r="AK390" s="86"/>
      <c r="AL390" s="86"/>
      <c r="AM390" s="86"/>
    </row>
    <row r="391" spans="1:39" ht="15.75" customHeight="1" x14ac:dyDescent="0.25">
      <c r="A391" s="102"/>
      <c r="B391" s="102"/>
      <c r="C391" s="102"/>
      <c r="D391" s="102"/>
      <c r="E391" s="1"/>
      <c r="F391" s="1"/>
      <c r="G391" s="1"/>
      <c r="H391" s="1"/>
      <c r="I391" s="1"/>
      <c r="J391" s="1"/>
      <c r="K391" s="1"/>
      <c r="L391" s="1"/>
      <c r="M391" s="134"/>
      <c r="N391" s="86"/>
      <c r="O391" s="86"/>
      <c r="P391" s="86"/>
      <c r="Q391" s="1"/>
      <c r="R391" s="86"/>
      <c r="S391" s="86"/>
      <c r="T391" s="1"/>
      <c r="U391" s="1"/>
      <c r="V391" s="1"/>
      <c r="W391" s="1"/>
      <c r="X391" s="86"/>
      <c r="Y391" s="86"/>
      <c r="Z391" s="86"/>
      <c r="AA391" s="86"/>
      <c r="AB391" s="86"/>
      <c r="AC391" s="86"/>
      <c r="AD391" s="86"/>
      <c r="AE391" s="86"/>
      <c r="AF391" s="1"/>
      <c r="AG391" s="1"/>
      <c r="AH391" s="1"/>
      <c r="AI391" s="86"/>
      <c r="AJ391" s="86"/>
      <c r="AK391" s="86"/>
      <c r="AL391" s="86"/>
      <c r="AM391" s="86"/>
    </row>
    <row r="392" spans="1:39" ht="15.75" customHeight="1" x14ac:dyDescent="0.25">
      <c r="A392" s="102"/>
      <c r="B392" s="102"/>
      <c r="C392" s="102"/>
      <c r="D392" s="102"/>
      <c r="E392" s="1"/>
      <c r="F392" s="1"/>
      <c r="G392" s="1"/>
      <c r="H392" s="1"/>
      <c r="I392" s="1"/>
      <c r="J392" s="1"/>
      <c r="K392" s="1"/>
      <c r="L392" s="1"/>
      <c r="M392" s="134"/>
      <c r="N392" s="86"/>
      <c r="O392" s="86"/>
      <c r="P392" s="86"/>
      <c r="Q392" s="1"/>
      <c r="R392" s="86"/>
      <c r="S392" s="86"/>
      <c r="T392" s="1"/>
      <c r="U392" s="1"/>
      <c r="V392" s="1"/>
      <c r="W392" s="1"/>
      <c r="X392" s="86"/>
      <c r="Y392" s="86"/>
      <c r="Z392" s="86"/>
      <c r="AA392" s="86"/>
      <c r="AB392" s="86"/>
      <c r="AC392" s="86"/>
      <c r="AD392" s="86"/>
      <c r="AE392" s="86"/>
      <c r="AF392" s="1"/>
      <c r="AG392" s="1"/>
      <c r="AH392" s="1"/>
      <c r="AI392" s="86"/>
      <c r="AJ392" s="86"/>
      <c r="AK392" s="86"/>
      <c r="AL392" s="86"/>
      <c r="AM392" s="86"/>
    </row>
    <row r="393" spans="1:39" ht="15.75" customHeight="1" x14ac:dyDescent="0.25">
      <c r="A393" s="102"/>
      <c r="B393" s="102"/>
      <c r="C393" s="102"/>
      <c r="D393" s="102"/>
      <c r="E393" s="1"/>
      <c r="F393" s="1"/>
      <c r="G393" s="1"/>
      <c r="H393" s="1"/>
      <c r="I393" s="1"/>
      <c r="J393" s="1"/>
      <c r="K393" s="1"/>
      <c r="L393" s="1"/>
      <c r="M393" s="134"/>
      <c r="N393" s="86"/>
      <c r="O393" s="86"/>
      <c r="P393" s="86"/>
      <c r="Q393" s="1"/>
      <c r="R393" s="86"/>
      <c r="S393" s="86"/>
      <c r="T393" s="1"/>
      <c r="U393" s="1"/>
      <c r="V393" s="1"/>
      <c r="W393" s="1"/>
      <c r="X393" s="86"/>
      <c r="Y393" s="86"/>
      <c r="Z393" s="86"/>
      <c r="AA393" s="86"/>
      <c r="AB393" s="86"/>
      <c r="AC393" s="86"/>
      <c r="AD393" s="86"/>
      <c r="AE393" s="86"/>
      <c r="AF393" s="1"/>
      <c r="AG393" s="1"/>
      <c r="AH393" s="1"/>
      <c r="AI393" s="86"/>
      <c r="AJ393" s="86"/>
      <c r="AK393" s="86"/>
      <c r="AL393" s="86"/>
      <c r="AM393" s="86"/>
    </row>
    <row r="394" spans="1:39" ht="15.75" customHeight="1" x14ac:dyDescent="0.25">
      <c r="A394" s="102"/>
      <c r="B394" s="102"/>
      <c r="C394" s="102"/>
      <c r="D394" s="102"/>
      <c r="E394" s="1"/>
      <c r="F394" s="1"/>
      <c r="G394" s="1"/>
      <c r="H394" s="1"/>
      <c r="I394" s="1"/>
      <c r="J394" s="1"/>
      <c r="K394" s="1"/>
      <c r="L394" s="1"/>
      <c r="M394" s="134"/>
      <c r="N394" s="86"/>
      <c r="O394" s="86"/>
      <c r="P394" s="86"/>
      <c r="Q394" s="1"/>
      <c r="R394" s="86"/>
      <c r="S394" s="86"/>
      <c r="T394" s="1"/>
      <c r="U394" s="1"/>
      <c r="V394" s="1"/>
      <c r="W394" s="1"/>
      <c r="X394" s="86"/>
      <c r="Y394" s="86"/>
      <c r="Z394" s="86"/>
      <c r="AA394" s="86"/>
      <c r="AB394" s="86"/>
      <c r="AC394" s="86"/>
      <c r="AD394" s="86"/>
      <c r="AE394" s="86"/>
      <c r="AF394" s="1"/>
      <c r="AG394" s="1"/>
      <c r="AH394" s="1"/>
      <c r="AI394" s="86"/>
      <c r="AJ394" s="86"/>
      <c r="AK394" s="86"/>
      <c r="AL394" s="86"/>
      <c r="AM394" s="86"/>
    </row>
    <row r="395" spans="1:39" ht="15.75" customHeight="1" x14ac:dyDescent="0.25">
      <c r="A395" s="102"/>
      <c r="B395" s="102"/>
      <c r="C395" s="102"/>
      <c r="D395" s="102"/>
      <c r="E395" s="1"/>
      <c r="F395" s="1"/>
      <c r="G395" s="1"/>
      <c r="H395" s="1"/>
      <c r="I395" s="1"/>
      <c r="J395" s="1"/>
      <c r="K395" s="1"/>
      <c r="L395" s="1"/>
      <c r="M395" s="134"/>
      <c r="N395" s="86"/>
      <c r="O395" s="86"/>
      <c r="P395" s="86"/>
      <c r="Q395" s="1"/>
      <c r="R395" s="86"/>
      <c r="S395" s="86"/>
      <c r="T395" s="1"/>
      <c r="U395" s="1"/>
      <c r="V395" s="1"/>
      <c r="W395" s="1"/>
      <c r="X395" s="86"/>
      <c r="Y395" s="86"/>
      <c r="Z395" s="86"/>
      <c r="AA395" s="86"/>
      <c r="AB395" s="86"/>
      <c r="AC395" s="86"/>
      <c r="AD395" s="86"/>
      <c r="AE395" s="86"/>
      <c r="AF395" s="1"/>
      <c r="AG395" s="1"/>
      <c r="AH395" s="1"/>
      <c r="AI395" s="86"/>
      <c r="AJ395" s="86"/>
      <c r="AK395" s="86"/>
      <c r="AL395" s="86"/>
      <c r="AM395" s="86"/>
    </row>
    <row r="396" spans="1:39" ht="15.75" customHeight="1" x14ac:dyDescent="0.25">
      <c r="A396" s="102"/>
      <c r="B396" s="102"/>
      <c r="C396" s="102"/>
      <c r="D396" s="102"/>
      <c r="E396" s="1"/>
      <c r="F396" s="1"/>
      <c r="G396" s="1"/>
      <c r="H396" s="1"/>
      <c r="I396" s="1"/>
      <c r="J396" s="1"/>
      <c r="K396" s="1"/>
      <c r="L396" s="1"/>
      <c r="M396" s="134"/>
      <c r="N396" s="86"/>
      <c r="O396" s="86"/>
      <c r="P396" s="86"/>
      <c r="Q396" s="1"/>
      <c r="R396" s="86"/>
      <c r="S396" s="86"/>
      <c r="T396" s="1"/>
      <c r="U396" s="1"/>
      <c r="V396" s="1"/>
      <c r="W396" s="1"/>
      <c r="X396" s="86"/>
      <c r="Y396" s="86"/>
      <c r="Z396" s="86"/>
      <c r="AA396" s="86"/>
      <c r="AB396" s="86"/>
      <c r="AC396" s="86"/>
      <c r="AD396" s="86"/>
      <c r="AE396" s="86"/>
      <c r="AF396" s="1"/>
      <c r="AG396" s="1"/>
      <c r="AH396" s="1"/>
      <c r="AI396" s="86"/>
      <c r="AJ396" s="86"/>
      <c r="AK396" s="86"/>
      <c r="AL396" s="86"/>
      <c r="AM396" s="86"/>
    </row>
    <row r="397" spans="1:39" ht="15.75" customHeight="1" x14ac:dyDescent="0.25">
      <c r="A397" s="102"/>
      <c r="B397" s="102"/>
      <c r="C397" s="102"/>
      <c r="D397" s="102"/>
      <c r="E397" s="1"/>
      <c r="F397" s="1"/>
      <c r="G397" s="1"/>
      <c r="H397" s="1"/>
      <c r="I397" s="1"/>
      <c r="J397" s="1"/>
      <c r="K397" s="1"/>
      <c r="L397" s="1"/>
      <c r="M397" s="134"/>
      <c r="N397" s="86"/>
      <c r="O397" s="86"/>
      <c r="P397" s="86"/>
      <c r="Q397" s="1"/>
      <c r="R397" s="86"/>
      <c r="S397" s="86"/>
      <c r="T397" s="1"/>
      <c r="U397" s="1"/>
      <c r="V397" s="1"/>
      <c r="W397" s="1"/>
      <c r="X397" s="86"/>
      <c r="Y397" s="86"/>
      <c r="Z397" s="86"/>
      <c r="AA397" s="86"/>
      <c r="AB397" s="86"/>
      <c r="AC397" s="86"/>
      <c r="AD397" s="86"/>
      <c r="AE397" s="86"/>
      <c r="AF397" s="1"/>
      <c r="AG397" s="1"/>
      <c r="AH397" s="1"/>
      <c r="AI397" s="86"/>
      <c r="AJ397" s="86"/>
      <c r="AK397" s="86"/>
      <c r="AL397" s="86"/>
      <c r="AM397" s="86"/>
    </row>
    <row r="398" spans="1:39" ht="15.75" customHeight="1" x14ac:dyDescent="0.25">
      <c r="A398" s="102"/>
      <c r="B398" s="102"/>
      <c r="C398" s="102"/>
      <c r="D398" s="102"/>
      <c r="E398" s="1"/>
      <c r="F398" s="1"/>
      <c r="G398" s="1"/>
      <c r="H398" s="1"/>
      <c r="I398" s="1"/>
      <c r="J398" s="1"/>
      <c r="K398" s="1"/>
      <c r="L398" s="1"/>
      <c r="M398" s="134"/>
      <c r="N398" s="86"/>
      <c r="O398" s="86"/>
      <c r="P398" s="86"/>
      <c r="Q398" s="1"/>
      <c r="R398" s="86"/>
      <c r="S398" s="86"/>
      <c r="T398" s="1"/>
      <c r="U398" s="1"/>
      <c r="V398" s="1"/>
      <c r="W398" s="1"/>
      <c r="X398" s="86"/>
      <c r="Y398" s="86"/>
      <c r="Z398" s="86"/>
      <c r="AA398" s="86"/>
      <c r="AB398" s="86"/>
      <c r="AC398" s="86"/>
      <c r="AD398" s="86"/>
      <c r="AE398" s="86"/>
      <c r="AF398" s="1"/>
      <c r="AG398" s="1"/>
      <c r="AH398" s="1"/>
      <c r="AI398" s="86"/>
      <c r="AJ398" s="86"/>
      <c r="AK398" s="86"/>
      <c r="AL398" s="86"/>
      <c r="AM398" s="86"/>
    </row>
    <row r="399" spans="1:39" ht="15.75" customHeight="1" x14ac:dyDescent="0.25">
      <c r="A399" s="102"/>
      <c r="B399" s="102"/>
      <c r="C399" s="102"/>
      <c r="D399" s="102"/>
      <c r="E399" s="1"/>
      <c r="F399" s="1"/>
      <c r="G399" s="1"/>
      <c r="H399" s="1"/>
      <c r="I399" s="1"/>
      <c r="J399" s="1"/>
      <c r="K399" s="1"/>
      <c r="L399" s="1"/>
      <c r="M399" s="134"/>
      <c r="N399" s="86"/>
      <c r="O399" s="86"/>
      <c r="P399" s="86"/>
      <c r="Q399" s="1"/>
      <c r="R399" s="86"/>
      <c r="S399" s="86"/>
      <c r="T399" s="1"/>
      <c r="U399" s="1"/>
      <c r="V399" s="1"/>
      <c r="W399" s="1"/>
      <c r="X399" s="86"/>
      <c r="Y399" s="86"/>
      <c r="Z399" s="86"/>
      <c r="AA399" s="86"/>
      <c r="AB399" s="86"/>
      <c r="AC399" s="86"/>
      <c r="AD399" s="86"/>
      <c r="AE399" s="86"/>
      <c r="AF399" s="1"/>
      <c r="AG399" s="1"/>
      <c r="AH399" s="1"/>
      <c r="AI399" s="86"/>
      <c r="AJ399" s="86"/>
      <c r="AK399" s="86"/>
      <c r="AL399" s="86"/>
      <c r="AM399" s="86"/>
    </row>
    <row r="400" spans="1:39" ht="15.75" customHeight="1" x14ac:dyDescent="0.25">
      <c r="A400" s="102"/>
      <c r="B400" s="102"/>
      <c r="C400" s="102"/>
      <c r="D400" s="102"/>
      <c r="E400" s="1"/>
      <c r="F400" s="1"/>
      <c r="G400" s="1"/>
      <c r="H400" s="1"/>
      <c r="I400" s="1"/>
      <c r="J400" s="1"/>
      <c r="K400" s="1"/>
      <c r="L400" s="1"/>
      <c r="M400" s="134"/>
      <c r="N400" s="86"/>
      <c r="O400" s="86"/>
      <c r="P400" s="86"/>
      <c r="Q400" s="1"/>
      <c r="R400" s="86"/>
      <c r="S400" s="86"/>
      <c r="T400" s="1"/>
      <c r="U400" s="1"/>
      <c r="V400" s="1"/>
      <c r="W400" s="1"/>
      <c r="X400" s="86"/>
      <c r="Y400" s="86"/>
      <c r="Z400" s="86"/>
      <c r="AA400" s="86"/>
      <c r="AB400" s="86"/>
      <c r="AC400" s="86"/>
      <c r="AD400" s="86"/>
      <c r="AE400" s="86"/>
      <c r="AF400" s="1"/>
      <c r="AG400" s="1"/>
      <c r="AH400" s="1"/>
      <c r="AI400" s="86"/>
      <c r="AJ400" s="86"/>
      <c r="AK400" s="86"/>
      <c r="AL400" s="86"/>
      <c r="AM400" s="86"/>
    </row>
    <row r="401" spans="1:39" ht="15.75" customHeight="1" x14ac:dyDescent="0.25">
      <c r="A401" s="102"/>
      <c r="B401" s="102"/>
      <c r="C401" s="102"/>
      <c r="D401" s="102"/>
      <c r="E401" s="1"/>
      <c r="F401" s="1"/>
      <c r="G401" s="1"/>
      <c r="H401" s="1"/>
      <c r="I401" s="1"/>
      <c r="J401" s="1"/>
      <c r="K401" s="1"/>
      <c r="L401" s="1"/>
      <c r="M401" s="134"/>
      <c r="N401" s="86"/>
      <c r="O401" s="86"/>
      <c r="P401" s="86"/>
      <c r="Q401" s="1"/>
      <c r="R401" s="86"/>
      <c r="S401" s="86"/>
      <c r="T401" s="1"/>
      <c r="U401" s="1"/>
      <c r="V401" s="1"/>
      <c r="W401" s="1"/>
      <c r="X401" s="86"/>
      <c r="Y401" s="86"/>
      <c r="Z401" s="86"/>
      <c r="AA401" s="86"/>
      <c r="AB401" s="86"/>
      <c r="AC401" s="86"/>
      <c r="AD401" s="86"/>
      <c r="AE401" s="86"/>
      <c r="AF401" s="1"/>
      <c r="AG401" s="1"/>
      <c r="AH401" s="1"/>
      <c r="AI401" s="86"/>
      <c r="AJ401" s="86"/>
      <c r="AK401" s="86"/>
      <c r="AL401" s="86"/>
      <c r="AM401" s="86"/>
    </row>
    <row r="402" spans="1:39" ht="15.75" customHeight="1" x14ac:dyDescent="0.25">
      <c r="A402" s="102"/>
      <c r="B402" s="102"/>
      <c r="C402" s="102"/>
      <c r="D402" s="102"/>
      <c r="E402" s="1"/>
      <c r="F402" s="1"/>
      <c r="G402" s="1"/>
      <c r="H402" s="1"/>
      <c r="I402" s="1"/>
      <c r="J402" s="1"/>
      <c r="K402" s="1"/>
      <c r="L402" s="1"/>
      <c r="M402" s="134"/>
      <c r="N402" s="86"/>
      <c r="O402" s="86"/>
      <c r="P402" s="86"/>
      <c r="Q402" s="1"/>
      <c r="R402" s="86"/>
      <c r="S402" s="86"/>
      <c r="T402" s="1"/>
      <c r="U402" s="1"/>
      <c r="V402" s="1"/>
      <c r="W402" s="1"/>
      <c r="X402" s="86"/>
      <c r="Y402" s="86"/>
      <c r="Z402" s="86"/>
      <c r="AA402" s="86"/>
      <c r="AB402" s="86"/>
      <c r="AC402" s="86"/>
      <c r="AD402" s="86"/>
      <c r="AE402" s="86"/>
      <c r="AF402" s="1"/>
      <c r="AG402" s="1"/>
      <c r="AH402" s="1"/>
      <c r="AI402" s="86"/>
      <c r="AJ402" s="86"/>
      <c r="AK402" s="86"/>
      <c r="AL402" s="86"/>
      <c r="AM402" s="86"/>
    </row>
    <row r="403" spans="1:39" ht="15.75" customHeight="1" x14ac:dyDescent="0.25">
      <c r="A403" s="102"/>
      <c r="B403" s="102"/>
      <c r="C403" s="102"/>
      <c r="D403" s="102"/>
      <c r="E403" s="1"/>
      <c r="F403" s="1"/>
      <c r="G403" s="1"/>
      <c r="H403" s="1"/>
      <c r="I403" s="1"/>
      <c r="J403" s="1"/>
      <c r="K403" s="1"/>
      <c r="L403" s="1"/>
      <c r="M403" s="134"/>
      <c r="N403" s="86"/>
      <c r="O403" s="86"/>
      <c r="P403" s="86"/>
      <c r="Q403" s="1"/>
      <c r="R403" s="86"/>
      <c r="S403" s="86"/>
      <c r="T403" s="1"/>
      <c r="U403" s="1"/>
      <c r="V403" s="1"/>
      <c r="W403" s="1"/>
      <c r="X403" s="86"/>
      <c r="Y403" s="86"/>
      <c r="Z403" s="86"/>
      <c r="AA403" s="86"/>
      <c r="AB403" s="86"/>
      <c r="AC403" s="86"/>
      <c r="AD403" s="86"/>
      <c r="AE403" s="86"/>
      <c r="AF403" s="1"/>
      <c r="AG403" s="1"/>
      <c r="AH403" s="1"/>
      <c r="AI403" s="86"/>
      <c r="AJ403" s="86"/>
      <c r="AK403" s="86"/>
      <c r="AL403" s="86"/>
      <c r="AM403" s="86"/>
    </row>
    <row r="404" spans="1:39" ht="15.75" customHeight="1" x14ac:dyDescent="0.25">
      <c r="A404" s="102"/>
      <c r="B404" s="102"/>
      <c r="C404" s="102"/>
      <c r="D404" s="102"/>
      <c r="E404" s="1"/>
      <c r="F404" s="1"/>
      <c r="G404" s="1"/>
      <c r="H404" s="1"/>
      <c r="I404" s="1"/>
      <c r="J404" s="1"/>
      <c r="K404" s="1"/>
      <c r="L404" s="1"/>
      <c r="M404" s="134"/>
      <c r="N404" s="86"/>
      <c r="O404" s="86"/>
      <c r="P404" s="86"/>
      <c r="Q404" s="1"/>
      <c r="R404" s="86"/>
      <c r="S404" s="86"/>
      <c r="T404" s="1"/>
      <c r="U404" s="1"/>
      <c r="V404" s="1"/>
      <c r="W404" s="1"/>
      <c r="X404" s="86"/>
      <c r="Y404" s="86"/>
      <c r="Z404" s="86"/>
      <c r="AA404" s="86"/>
      <c r="AB404" s="86"/>
      <c r="AC404" s="86"/>
      <c r="AD404" s="86"/>
      <c r="AE404" s="86"/>
      <c r="AF404" s="1"/>
      <c r="AG404" s="1"/>
      <c r="AH404" s="1"/>
      <c r="AI404" s="86"/>
      <c r="AJ404" s="86"/>
      <c r="AK404" s="86"/>
      <c r="AL404" s="86"/>
      <c r="AM404" s="86"/>
    </row>
    <row r="405" spans="1:39" ht="15.75" customHeight="1" x14ac:dyDescent="0.25">
      <c r="A405" s="102"/>
      <c r="B405" s="102"/>
      <c r="C405" s="102"/>
      <c r="D405" s="102"/>
      <c r="E405" s="1"/>
      <c r="F405" s="1"/>
      <c r="G405" s="1"/>
      <c r="H405" s="1"/>
      <c r="I405" s="1"/>
      <c r="J405" s="1"/>
      <c r="K405" s="1"/>
      <c r="L405" s="1"/>
      <c r="M405" s="134"/>
      <c r="N405" s="86"/>
      <c r="O405" s="86"/>
      <c r="P405" s="86"/>
      <c r="Q405" s="1"/>
      <c r="R405" s="86"/>
      <c r="S405" s="86"/>
      <c r="T405" s="1"/>
      <c r="U405" s="1"/>
      <c r="V405" s="1"/>
      <c r="W405" s="1"/>
      <c r="X405" s="86"/>
      <c r="Y405" s="86"/>
      <c r="Z405" s="86"/>
      <c r="AA405" s="86"/>
      <c r="AB405" s="86"/>
      <c r="AC405" s="86"/>
      <c r="AD405" s="86"/>
      <c r="AE405" s="86"/>
      <c r="AF405" s="1"/>
      <c r="AG405" s="1"/>
      <c r="AH405" s="1"/>
      <c r="AI405" s="86"/>
      <c r="AJ405" s="86"/>
      <c r="AK405" s="86"/>
      <c r="AL405" s="86"/>
      <c r="AM405" s="86"/>
    </row>
    <row r="406" spans="1:39" ht="15.75" customHeight="1" x14ac:dyDescent="0.25">
      <c r="A406" s="102"/>
      <c r="B406" s="102"/>
      <c r="C406" s="102"/>
      <c r="D406" s="102"/>
      <c r="E406" s="1"/>
      <c r="F406" s="1"/>
      <c r="G406" s="1"/>
      <c r="H406" s="1"/>
      <c r="I406" s="1"/>
      <c r="J406" s="1"/>
      <c r="K406" s="1"/>
      <c r="L406" s="1"/>
      <c r="M406" s="134"/>
      <c r="N406" s="86"/>
      <c r="O406" s="86"/>
      <c r="P406" s="86"/>
      <c r="Q406" s="1"/>
      <c r="R406" s="86"/>
      <c r="S406" s="86"/>
      <c r="T406" s="1"/>
      <c r="U406" s="1"/>
      <c r="V406" s="1"/>
      <c r="W406" s="1"/>
      <c r="X406" s="86"/>
      <c r="Y406" s="86"/>
      <c r="Z406" s="86"/>
      <c r="AA406" s="86"/>
      <c r="AB406" s="86"/>
      <c r="AC406" s="86"/>
      <c r="AD406" s="86"/>
      <c r="AE406" s="86"/>
      <c r="AF406" s="1"/>
      <c r="AG406" s="1"/>
      <c r="AH406" s="1"/>
      <c r="AI406" s="86"/>
      <c r="AJ406" s="86"/>
      <c r="AK406" s="86"/>
      <c r="AL406" s="86"/>
      <c r="AM406" s="86"/>
    </row>
    <row r="407" spans="1:39" ht="15.75" customHeight="1" x14ac:dyDescent="0.25">
      <c r="A407" s="102"/>
      <c r="B407" s="102"/>
      <c r="C407" s="102"/>
      <c r="D407" s="102"/>
      <c r="E407" s="1"/>
      <c r="F407" s="1"/>
      <c r="G407" s="1"/>
      <c r="H407" s="1"/>
      <c r="I407" s="1"/>
      <c r="J407" s="1"/>
      <c r="K407" s="1"/>
      <c r="L407" s="1"/>
      <c r="M407" s="134"/>
      <c r="N407" s="86"/>
      <c r="O407" s="86"/>
      <c r="P407" s="86"/>
      <c r="Q407" s="1"/>
      <c r="R407" s="86"/>
      <c r="S407" s="86"/>
      <c r="T407" s="1"/>
      <c r="U407" s="1"/>
      <c r="V407" s="1"/>
      <c r="W407" s="1"/>
      <c r="X407" s="86"/>
      <c r="Y407" s="86"/>
      <c r="Z407" s="86"/>
      <c r="AA407" s="86"/>
      <c r="AB407" s="86"/>
      <c r="AC407" s="86"/>
      <c r="AD407" s="86"/>
      <c r="AE407" s="86"/>
      <c r="AF407" s="1"/>
      <c r="AG407" s="1"/>
      <c r="AH407" s="1"/>
      <c r="AI407" s="86"/>
      <c r="AJ407" s="86"/>
      <c r="AK407" s="86"/>
      <c r="AL407" s="86"/>
      <c r="AM407" s="86"/>
    </row>
    <row r="408" spans="1:39" ht="15.75" customHeight="1" x14ac:dyDescent="0.25">
      <c r="A408" s="102"/>
      <c r="B408" s="102"/>
      <c r="C408" s="102"/>
      <c r="D408" s="102"/>
      <c r="E408" s="1"/>
      <c r="F408" s="1"/>
      <c r="G408" s="1"/>
      <c r="H408" s="1"/>
      <c r="I408" s="1"/>
      <c r="J408" s="1"/>
      <c r="K408" s="1"/>
      <c r="L408" s="1"/>
      <c r="M408" s="134"/>
      <c r="N408" s="86"/>
      <c r="O408" s="86"/>
      <c r="P408" s="86"/>
      <c r="Q408" s="1"/>
      <c r="R408" s="86"/>
      <c r="S408" s="86"/>
      <c r="T408" s="1"/>
      <c r="U408" s="1"/>
      <c r="V408" s="1"/>
      <c r="W408" s="1"/>
      <c r="X408" s="86"/>
      <c r="Y408" s="86"/>
      <c r="Z408" s="86"/>
      <c r="AA408" s="86"/>
      <c r="AB408" s="86"/>
      <c r="AC408" s="86"/>
      <c r="AD408" s="86"/>
      <c r="AE408" s="86"/>
      <c r="AF408" s="1"/>
      <c r="AG408" s="1"/>
      <c r="AH408" s="1"/>
      <c r="AI408" s="86"/>
      <c r="AJ408" s="86"/>
      <c r="AK408" s="86"/>
      <c r="AL408" s="86"/>
      <c r="AM408" s="86"/>
    </row>
    <row r="409" spans="1:39" ht="15.75" customHeight="1" x14ac:dyDescent="0.25">
      <c r="A409" s="102"/>
      <c r="B409" s="102"/>
      <c r="C409" s="102"/>
      <c r="D409" s="102"/>
      <c r="E409" s="1"/>
      <c r="F409" s="1"/>
      <c r="G409" s="1"/>
      <c r="H409" s="1"/>
      <c r="I409" s="1"/>
      <c r="J409" s="1"/>
      <c r="K409" s="1"/>
      <c r="L409" s="1"/>
      <c r="M409" s="134"/>
      <c r="N409" s="86"/>
      <c r="O409" s="86"/>
      <c r="P409" s="86"/>
      <c r="Q409" s="1"/>
      <c r="R409" s="86"/>
      <c r="S409" s="86"/>
      <c r="T409" s="1"/>
      <c r="U409" s="1"/>
      <c r="V409" s="1"/>
      <c r="W409" s="1"/>
      <c r="X409" s="86"/>
      <c r="Y409" s="86"/>
      <c r="Z409" s="86"/>
      <c r="AA409" s="86"/>
      <c r="AB409" s="86"/>
      <c r="AC409" s="86"/>
      <c r="AD409" s="86"/>
      <c r="AE409" s="86"/>
      <c r="AF409" s="1"/>
      <c r="AG409" s="1"/>
      <c r="AH409" s="1"/>
      <c r="AI409" s="86"/>
      <c r="AJ409" s="86"/>
      <c r="AK409" s="86"/>
      <c r="AL409" s="86"/>
      <c r="AM409" s="86"/>
    </row>
    <row r="410" spans="1:39" ht="15.75" customHeight="1" x14ac:dyDescent="0.25">
      <c r="A410" s="102"/>
      <c r="B410" s="102"/>
      <c r="C410" s="102"/>
      <c r="D410" s="102"/>
      <c r="E410" s="1"/>
      <c r="F410" s="1"/>
      <c r="G410" s="1"/>
      <c r="H410" s="1"/>
      <c r="I410" s="1"/>
      <c r="J410" s="1"/>
      <c r="K410" s="1"/>
      <c r="L410" s="1"/>
      <c r="M410" s="134"/>
      <c r="N410" s="86"/>
      <c r="O410" s="86"/>
      <c r="P410" s="86"/>
      <c r="Q410" s="1"/>
      <c r="R410" s="86"/>
      <c r="S410" s="86"/>
      <c r="T410" s="1"/>
      <c r="U410" s="1"/>
      <c r="V410" s="1"/>
      <c r="W410" s="1"/>
      <c r="X410" s="86"/>
      <c r="Y410" s="86"/>
      <c r="Z410" s="86"/>
      <c r="AA410" s="86"/>
      <c r="AB410" s="86"/>
      <c r="AC410" s="86"/>
      <c r="AD410" s="86"/>
      <c r="AE410" s="86"/>
      <c r="AF410" s="1"/>
      <c r="AG410" s="1"/>
      <c r="AH410" s="1"/>
      <c r="AI410" s="86"/>
      <c r="AJ410" s="86"/>
      <c r="AK410" s="86"/>
      <c r="AL410" s="86"/>
      <c r="AM410" s="86"/>
    </row>
    <row r="411" spans="1:39" ht="15.75" customHeight="1" x14ac:dyDescent="0.25">
      <c r="A411" s="102"/>
      <c r="B411" s="102"/>
      <c r="C411" s="102"/>
      <c r="D411" s="102"/>
      <c r="E411" s="1"/>
      <c r="F411" s="1"/>
      <c r="G411" s="1"/>
      <c r="H411" s="1"/>
      <c r="I411" s="1"/>
      <c r="J411" s="1"/>
      <c r="K411" s="1"/>
      <c r="L411" s="1"/>
      <c r="M411" s="134"/>
      <c r="N411" s="86"/>
      <c r="O411" s="86"/>
      <c r="P411" s="86"/>
      <c r="Q411" s="1"/>
      <c r="R411" s="86"/>
      <c r="S411" s="86"/>
      <c r="T411" s="1"/>
      <c r="U411" s="1"/>
      <c r="V411" s="1"/>
      <c r="W411" s="1"/>
      <c r="X411" s="86"/>
      <c r="Y411" s="86"/>
      <c r="Z411" s="86"/>
      <c r="AA411" s="86"/>
      <c r="AB411" s="86"/>
      <c r="AC411" s="86"/>
      <c r="AD411" s="86"/>
      <c r="AE411" s="86"/>
      <c r="AF411" s="1"/>
      <c r="AG411" s="1"/>
      <c r="AH411" s="1"/>
      <c r="AI411" s="86"/>
      <c r="AJ411" s="86"/>
      <c r="AK411" s="86"/>
      <c r="AL411" s="86"/>
      <c r="AM411" s="86"/>
    </row>
    <row r="412" spans="1:39" ht="15.75" customHeight="1" x14ac:dyDescent="0.25">
      <c r="A412" s="102"/>
      <c r="B412" s="102"/>
      <c r="C412" s="102"/>
      <c r="D412" s="102"/>
      <c r="E412" s="1"/>
      <c r="F412" s="1"/>
      <c r="G412" s="1"/>
      <c r="H412" s="1"/>
      <c r="I412" s="1"/>
      <c r="J412" s="1"/>
      <c r="K412" s="1"/>
      <c r="L412" s="1"/>
      <c r="M412" s="134"/>
      <c r="N412" s="86"/>
      <c r="O412" s="86"/>
      <c r="P412" s="86"/>
      <c r="Q412" s="1"/>
      <c r="R412" s="86"/>
      <c r="S412" s="86"/>
      <c r="T412" s="1"/>
      <c r="U412" s="1"/>
      <c r="V412" s="1"/>
      <c r="W412" s="1"/>
      <c r="X412" s="86"/>
      <c r="Y412" s="86"/>
      <c r="Z412" s="86"/>
      <c r="AA412" s="86"/>
      <c r="AB412" s="86"/>
      <c r="AC412" s="86"/>
      <c r="AD412" s="86"/>
      <c r="AE412" s="86"/>
      <c r="AF412" s="1"/>
      <c r="AG412" s="1"/>
      <c r="AH412" s="1"/>
      <c r="AI412" s="86"/>
      <c r="AJ412" s="86"/>
      <c r="AK412" s="86"/>
      <c r="AL412" s="86"/>
      <c r="AM412" s="86"/>
    </row>
    <row r="413" spans="1:39" ht="15.75" customHeight="1" x14ac:dyDescent="0.25">
      <c r="A413" s="102"/>
      <c r="B413" s="102"/>
      <c r="C413" s="102"/>
      <c r="D413" s="102"/>
      <c r="E413" s="1"/>
      <c r="F413" s="1"/>
      <c r="G413" s="1"/>
      <c r="H413" s="1"/>
      <c r="I413" s="1"/>
      <c r="J413" s="1"/>
      <c r="K413" s="1"/>
      <c r="L413" s="1"/>
      <c r="M413" s="134"/>
      <c r="N413" s="86"/>
      <c r="O413" s="86"/>
      <c r="P413" s="86"/>
      <c r="Q413" s="1"/>
      <c r="R413" s="86"/>
      <c r="S413" s="86"/>
      <c r="T413" s="1"/>
      <c r="U413" s="1"/>
      <c r="V413" s="1"/>
      <c r="W413" s="1"/>
      <c r="X413" s="86"/>
      <c r="Y413" s="86"/>
      <c r="Z413" s="86"/>
      <c r="AA413" s="86"/>
      <c r="AB413" s="86"/>
      <c r="AC413" s="86"/>
      <c r="AD413" s="86"/>
      <c r="AE413" s="86"/>
      <c r="AF413" s="1"/>
      <c r="AG413" s="1"/>
      <c r="AH413" s="1"/>
      <c r="AI413" s="86"/>
      <c r="AJ413" s="86"/>
      <c r="AK413" s="86"/>
      <c r="AL413" s="86"/>
      <c r="AM413" s="86"/>
    </row>
    <row r="414" spans="1:39" ht="15.75" customHeight="1" x14ac:dyDescent="0.25">
      <c r="A414" s="102"/>
      <c r="B414" s="102"/>
      <c r="C414" s="102"/>
      <c r="D414" s="102"/>
      <c r="E414" s="1"/>
      <c r="F414" s="1"/>
      <c r="G414" s="1"/>
      <c r="H414" s="1"/>
      <c r="I414" s="1"/>
      <c r="J414" s="1"/>
      <c r="K414" s="1"/>
      <c r="L414" s="1"/>
      <c r="M414" s="134"/>
      <c r="N414" s="86"/>
      <c r="O414" s="86"/>
      <c r="P414" s="86"/>
      <c r="Q414" s="1"/>
      <c r="R414" s="86"/>
      <c r="S414" s="86"/>
      <c r="T414" s="1"/>
      <c r="U414" s="1"/>
      <c r="V414" s="1"/>
      <c r="W414" s="1"/>
      <c r="X414" s="86"/>
      <c r="Y414" s="86"/>
      <c r="Z414" s="86"/>
      <c r="AA414" s="86"/>
      <c r="AB414" s="86"/>
      <c r="AC414" s="86"/>
      <c r="AD414" s="86"/>
      <c r="AE414" s="86"/>
      <c r="AF414" s="1"/>
      <c r="AG414" s="1"/>
      <c r="AH414" s="1"/>
      <c r="AI414" s="86"/>
      <c r="AJ414" s="86"/>
      <c r="AK414" s="86"/>
      <c r="AL414" s="86"/>
      <c r="AM414" s="86"/>
    </row>
    <row r="415" spans="1:39" ht="15.75" customHeight="1" x14ac:dyDescent="0.25">
      <c r="A415" s="102"/>
      <c r="B415" s="102"/>
      <c r="C415" s="102"/>
      <c r="D415" s="102"/>
      <c r="E415" s="1"/>
      <c r="F415" s="1"/>
      <c r="G415" s="1"/>
      <c r="H415" s="1"/>
      <c r="I415" s="1"/>
      <c r="J415" s="1"/>
      <c r="K415" s="1"/>
      <c r="L415" s="1"/>
      <c r="M415" s="134"/>
      <c r="N415" s="86"/>
      <c r="O415" s="86"/>
      <c r="P415" s="86"/>
      <c r="Q415" s="1"/>
      <c r="R415" s="86"/>
      <c r="S415" s="86"/>
      <c r="T415" s="1"/>
      <c r="U415" s="1"/>
      <c r="V415" s="1"/>
      <c r="W415" s="1"/>
      <c r="X415" s="86"/>
      <c r="Y415" s="86"/>
      <c r="Z415" s="86"/>
      <c r="AA415" s="86"/>
      <c r="AB415" s="86"/>
      <c r="AC415" s="86"/>
      <c r="AD415" s="86"/>
      <c r="AE415" s="86"/>
      <c r="AF415" s="1"/>
      <c r="AG415" s="1"/>
      <c r="AH415" s="1"/>
      <c r="AI415" s="86"/>
      <c r="AJ415" s="86"/>
      <c r="AK415" s="86"/>
      <c r="AL415" s="86"/>
      <c r="AM415" s="86"/>
    </row>
    <row r="416" spans="1:39" ht="15.75" customHeight="1" x14ac:dyDescent="0.25">
      <c r="A416" s="102"/>
      <c r="B416" s="102"/>
      <c r="C416" s="102"/>
      <c r="D416" s="102"/>
      <c r="E416" s="1"/>
      <c r="F416" s="1"/>
      <c r="G416" s="1"/>
      <c r="H416" s="1"/>
      <c r="I416" s="1"/>
      <c r="J416" s="1"/>
      <c r="K416" s="1"/>
      <c r="L416" s="1"/>
      <c r="M416" s="134"/>
      <c r="N416" s="86"/>
      <c r="O416" s="86"/>
      <c r="P416" s="86"/>
      <c r="Q416" s="1"/>
      <c r="R416" s="86"/>
      <c r="S416" s="86"/>
      <c r="T416" s="1"/>
      <c r="U416" s="1"/>
      <c r="V416" s="1"/>
      <c r="W416" s="1"/>
      <c r="X416" s="86"/>
      <c r="Y416" s="86"/>
      <c r="Z416" s="86"/>
      <c r="AA416" s="86"/>
      <c r="AB416" s="86"/>
      <c r="AC416" s="86"/>
      <c r="AD416" s="86"/>
      <c r="AE416" s="86"/>
      <c r="AF416" s="1"/>
      <c r="AG416" s="1"/>
      <c r="AH416" s="1"/>
      <c r="AI416" s="86"/>
      <c r="AJ416" s="86"/>
      <c r="AK416" s="86"/>
      <c r="AL416" s="86"/>
      <c r="AM416" s="86"/>
    </row>
    <row r="417" spans="1:39" ht="15.75" customHeight="1" x14ac:dyDescent="0.25">
      <c r="A417" s="102"/>
      <c r="B417" s="102"/>
      <c r="C417" s="102"/>
      <c r="D417" s="102"/>
      <c r="E417" s="1"/>
      <c r="F417" s="1"/>
      <c r="G417" s="1"/>
      <c r="H417" s="1"/>
      <c r="I417" s="1"/>
      <c r="J417" s="1"/>
      <c r="K417" s="1"/>
      <c r="L417" s="1"/>
      <c r="M417" s="134"/>
      <c r="N417" s="86"/>
      <c r="O417" s="86"/>
      <c r="P417" s="86"/>
      <c r="Q417" s="1"/>
      <c r="R417" s="86"/>
      <c r="S417" s="86"/>
      <c r="T417" s="1"/>
      <c r="U417" s="1"/>
      <c r="V417" s="1"/>
      <c r="W417" s="1"/>
      <c r="X417" s="86"/>
      <c r="Y417" s="86"/>
      <c r="Z417" s="86"/>
      <c r="AA417" s="86"/>
      <c r="AB417" s="86"/>
      <c r="AC417" s="86"/>
      <c r="AD417" s="86"/>
      <c r="AE417" s="86"/>
      <c r="AF417" s="1"/>
      <c r="AG417" s="1"/>
      <c r="AH417" s="1"/>
      <c r="AI417" s="86"/>
      <c r="AJ417" s="86"/>
      <c r="AK417" s="86"/>
      <c r="AL417" s="86"/>
      <c r="AM417" s="86"/>
    </row>
    <row r="418" spans="1:39" ht="15.75" customHeight="1" x14ac:dyDescent="0.25">
      <c r="A418" s="102"/>
      <c r="B418" s="102"/>
      <c r="C418" s="102"/>
      <c r="D418" s="102"/>
      <c r="E418" s="1"/>
      <c r="F418" s="1"/>
      <c r="G418" s="1"/>
      <c r="H418" s="1"/>
      <c r="I418" s="1"/>
      <c r="J418" s="1"/>
      <c r="K418" s="1"/>
      <c r="L418" s="1"/>
      <c r="M418" s="134"/>
      <c r="N418" s="86"/>
      <c r="O418" s="86"/>
      <c r="P418" s="86"/>
      <c r="Q418" s="1"/>
      <c r="R418" s="86"/>
      <c r="S418" s="86"/>
      <c r="T418" s="1"/>
      <c r="U418" s="1"/>
      <c r="V418" s="1"/>
      <c r="W418" s="1"/>
      <c r="X418" s="86"/>
      <c r="Y418" s="86"/>
      <c r="Z418" s="86"/>
      <c r="AA418" s="86"/>
      <c r="AB418" s="86"/>
      <c r="AC418" s="86"/>
      <c r="AD418" s="86"/>
      <c r="AE418" s="86"/>
      <c r="AF418" s="1"/>
      <c r="AG418" s="1"/>
      <c r="AH418" s="1"/>
      <c r="AI418" s="86"/>
      <c r="AJ418" s="86"/>
      <c r="AK418" s="86"/>
      <c r="AL418" s="86"/>
      <c r="AM418" s="86"/>
    </row>
    <row r="419" spans="1:39" ht="15.75" customHeight="1" x14ac:dyDescent="0.25">
      <c r="A419" s="102"/>
      <c r="B419" s="102"/>
      <c r="C419" s="102"/>
      <c r="D419" s="102"/>
      <c r="E419" s="1"/>
      <c r="F419" s="1"/>
      <c r="G419" s="1"/>
      <c r="H419" s="1"/>
      <c r="I419" s="1"/>
      <c r="J419" s="1"/>
      <c r="K419" s="1"/>
      <c r="L419" s="1"/>
      <c r="M419" s="134"/>
      <c r="N419" s="86"/>
      <c r="O419" s="86"/>
      <c r="P419" s="86"/>
      <c r="Q419" s="1"/>
      <c r="R419" s="86"/>
      <c r="S419" s="86"/>
      <c r="T419" s="1"/>
      <c r="U419" s="1"/>
      <c r="V419" s="1"/>
      <c r="W419" s="1"/>
      <c r="X419" s="86"/>
      <c r="Y419" s="86"/>
      <c r="Z419" s="86"/>
      <c r="AA419" s="86"/>
      <c r="AB419" s="86"/>
      <c r="AC419" s="86"/>
      <c r="AD419" s="86"/>
      <c r="AE419" s="86"/>
      <c r="AF419" s="1"/>
      <c r="AG419" s="1"/>
      <c r="AH419" s="1"/>
      <c r="AI419" s="86"/>
      <c r="AJ419" s="86"/>
      <c r="AK419" s="86"/>
      <c r="AL419" s="86"/>
      <c r="AM419" s="86"/>
    </row>
    <row r="420" spans="1:39" ht="15.75" customHeight="1" x14ac:dyDescent="0.25">
      <c r="A420" s="102"/>
      <c r="B420" s="102"/>
      <c r="C420" s="102"/>
      <c r="D420" s="102"/>
      <c r="E420" s="1"/>
      <c r="F420" s="1"/>
      <c r="G420" s="1"/>
      <c r="H420" s="1"/>
      <c r="I420" s="1"/>
      <c r="J420" s="1"/>
      <c r="K420" s="1"/>
      <c r="L420" s="1"/>
      <c r="M420" s="134"/>
      <c r="N420" s="86"/>
      <c r="O420" s="86"/>
      <c r="P420" s="86"/>
      <c r="Q420" s="1"/>
      <c r="R420" s="86"/>
      <c r="S420" s="86"/>
      <c r="T420" s="1"/>
      <c r="U420" s="1"/>
      <c r="V420" s="1"/>
      <c r="W420" s="1"/>
      <c r="X420" s="86"/>
      <c r="Y420" s="86"/>
      <c r="Z420" s="86"/>
      <c r="AA420" s="86"/>
      <c r="AB420" s="86"/>
      <c r="AC420" s="86"/>
      <c r="AD420" s="86"/>
      <c r="AE420" s="86"/>
      <c r="AF420" s="1"/>
      <c r="AG420" s="1"/>
      <c r="AH420" s="1"/>
      <c r="AI420" s="86"/>
      <c r="AJ420" s="86"/>
      <c r="AK420" s="86"/>
      <c r="AL420" s="86"/>
      <c r="AM420" s="86"/>
    </row>
    <row r="421" spans="1:39" ht="15.75" customHeight="1" x14ac:dyDescent="0.25">
      <c r="A421" s="102"/>
      <c r="B421" s="102"/>
      <c r="C421" s="102"/>
      <c r="D421" s="102"/>
      <c r="E421" s="1"/>
      <c r="F421" s="1"/>
      <c r="G421" s="1"/>
      <c r="H421" s="1"/>
      <c r="I421" s="1"/>
      <c r="J421" s="1"/>
      <c r="K421" s="1"/>
      <c r="L421" s="1"/>
      <c r="M421" s="134"/>
      <c r="N421" s="86"/>
      <c r="O421" s="86"/>
      <c r="P421" s="86"/>
      <c r="Q421" s="1"/>
      <c r="R421" s="86"/>
      <c r="S421" s="86"/>
      <c r="T421" s="1"/>
      <c r="U421" s="1"/>
      <c r="V421" s="1"/>
      <c r="W421" s="1"/>
      <c r="X421" s="86"/>
      <c r="Y421" s="86"/>
      <c r="Z421" s="86"/>
      <c r="AA421" s="86"/>
      <c r="AB421" s="86"/>
      <c r="AC421" s="86"/>
      <c r="AD421" s="86"/>
      <c r="AE421" s="86"/>
      <c r="AF421" s="1"/>
      <c r="AG421" s="1"/>
      <c r="AH421" s="1"/>
      <c r="AI421" s="86"/>
      <c r="AJ421" s="86"/>
      <c r="AK421" s="86"/>
      <c r="AL421" s="86"/>
      <c r="AM421" s="86"/>
    </row>
    <row r="422" spans="1:39" ht="15.75" customHeight="1" x14ac:dyDescent="0.25">
      <c r="A422" s="102"/>
      <c r="B422" s="102"/>
      <c r="C422" s="102"/>
      <c r="D422" s="102"/>
      <c r="E422" s="1"/>
      <c r="F422" s="1"/>
      <c r="G422" s="1"/>
      <c r="H422" s="1"/>
      <c r="I422" s="1"/>
      <c r="J422" s="1"/>
      <c r="K422" s="1"/>
      <c r="L422" s="1"/>
      <c r="M422" s="134"/>
      <c r="N422" s="86"/>
      <c r="O422" s="86"/>
      <c r="P422" s="86"/>
      <c r="Q422" s="1"/>
      <c r="R422" s="86"/>
      <c r="S422" s="86"/>
      <c r="T422" s="1"/>
      <c r="U422" s="1"/>
      <c r="V422" s="1"/>
      <c r="W422" s="1"/>
      <c r="X422" s="86"/>
      <c r="Y422" s="86"/>
      <c r="Z422" s="86"/>
      <c r="AA422" s="86"/>
      <c r="AB422" s="86"/>
      <c r="AC422" s="86"/>
      <c r="AD422" s="86"/>
      <c r="AE422" s="86"/>
      <c r="AF422" s="1"/>
      <c r="AG422" s="1"/>
      <c r="AH422" s="1"/>
      <c r="AI422" s="86"/>
      <c r="AJ422" s="86"/>
      <c r="AK422" s="86"/>
      <c r="AL422" s="86"/>
      <c r="AM422" s="86"/>
    </row>
    <row r="423" spans="1:39" ht="15.75" customHeight="1" x14ac:dyDescent="0.25">
      <c r="A423" s="102"/>
      <c r="B423" s="102"/>
      <c r="C423" s="102"/>
      <c r="D423" s="102"/>
      <c r="E423" s="1"/>
      <c r="F423" s="1"/>
      <c r="G423" s="1"/>
      <c r="H423" s="1"/>
      <c r="I423" s="1"/>
      <c r="J423" s="1"/>
      <c r="K423" s="1"/>
      <c r="L423" s="1"/>
      <c r="M423" s="134"/>
      <c r="N423" s="86"/>
      <c r="O423" s="86"/>
      <c r="P423" s="86"/>
      <c r="Q423" s="1"/>
      <c r="R423" s="86"/>
      <c r="S423" s="86"/>
      <c r="T423" s="1"/>
      <c r="U423" s="1"/>
      <c r="V423" s="1"/>
      <c r="W423" s="1"/>
      <c r="X423" s="86"/>
      <c r="Y423" s="86"/>
      <c r="Z423" s="86"/>
      <c r="AA423" s="86"/>
      <c r="AB423" s="86"/>
      <c r="AC423" s="86"/>
      <c r="AD423" s="86"/>
      <c r="AE423" s="86"/>
      <c r="AF423" s="1"/>
      <c r="AG423" s="1"/>
      <c r="AH423" s="1"/>
      <c r="AI423" s="86"/>
      <c r="AJ423" s="86"/>
      <c r="AK423" s="86"/>
      <c r="AL423" s="86"/>
      <c r="AM423" s="86"/>
    </row>
    <row r="424" spans="1:39" ht="15.75" customHeight="1" x14ac:dyDescent="0.25">
      <c r="A424" s="102"/>
      <c r="B424" s="102"/>
      <c r="C424" s="102"/>
      <c r="D424" s="102"/>
      <c r="E424" s="1"/>
      <c r="F424" s="1"/>
      <c r="G424" s="1"/>
      <c r="H424" s="1"/>
      <c r="I424" s="1"/>
      <c r="J424" s="1"/>
      <c r="K424" s="1"/>
      <c r="L424" s="1"/>
      <c r="M424" s="134"/>
      <c r="N424" s="86"/>
      <c r="O424" s="86"/>
      <c r="P424" s="86"/>
      <c r="Q424" s="1"/>
      <c r="R424" s="86"/>
      <c r="S424" s="86"/>
      <c r="T424" s="1"/>
      <c r="U424" s="1"/>
      <c r="V424" s="1"/>
      <c r="W424" s="1"/>
      <c r="X424" s="86"/>
      <c r="Y424" s="86"/>
      <c r="Z424" s="86"/>
      <c r="AA424" s="86"/>
      <c r="AB424" s="86"/>
      <c r="AC424" s="86"/>
      <c r="AD424" s="86"/>
      <c r="AE424" s="86"/>
      <c r="AF424" s="1"/>
      <c r="AG424" s="1"/>
      <c r="AH424" s="1"/>
      <c r="AI424" s="86"/>
      <c r="AJ424" s="86"/>
      <c r="AK424" s="86"/>
      <c r="AL424" s="86"/>
      <c r="AM424" s="86"/>
    </row>
    <row r="425" spans="1:39" ht="15.75" customHeight="1" x14ac:dyDescent="0.25">
      <c r="A425" s="102"/>
      <c r="B425" s="102"/>
      <c r="C425" s="102"/>
      <c r="D425" s="102"/>
      <c r="E425" s="1"/>
      <c r="F425" s="1"/>
      <c r="G425" s="1"/>
      <c r="H425" s="1"/>
      <c r="I425" s="1"/>
      <c r="J425" s="1"/>
      <c r="K425" s="1"/>
      <c r="L425" s="1"/>
      <c r="M425" s="134"/>
      <c r="N425" s="86"/>
      <c r="O425" s="86"/>
      <c r="P425" s="86"/>
      <c r="Q425" s="1"/>
      <c r="R425" s="86"/>
      <c r="S425" s="86"/>
      <c r="T425" s="1"/>
      <c r="U425" s="1"/>
      <c r="V425" s="1"/>
      <c r="W425" s="1"/>
      <c r="X425" s="86"/>
      <c r="Y425" s="86"/>
      <c r="Z425" s="86"/>
      <c r="AA425" s="86"/>
      <c r="AB425" s="86"/>
      <c r="AC425" s="86"/>
      <c r="AD425" s="86"/>
      <c r="AE425" s="86"/>
      <c r="AF425" s="1"/>
      <c r="AG425" s="1"/>
      <c r="AH425" s="1"/>
      <c r="AI425" s="86"/>
      <c r="AJ425" s="86"/>
      <c r="AK425" s="86"/>
      <c r="AL425" s="86"/>
      <c r="AM425" s="86"/>
    </row>
    <row r="426" spans="1:39" ht="15.75" customHeight="1" x14ac:dyDescent="0.25">
      <c r="A426" s="102"/>
      <c r="B426" s="102"/>
      <c r="C426" s="102"/>
      <c r="D426" s="102"/>
      <c r="E426" s="1"/>
      <c r="F426" s="1"/>
      <c r="G426" s="1"/>
      <c r="H426" s="1"/>
      <c r="I426" s="1"/>
      <c r="J426" s="1"/>
      <c r="K426" s="1"/>
      <c r="L426" s="1"/>
      <c r="M426" s="134"/>
      <c r="N426" s="86"/>
      <c r="O426" s="86"/>
      <c r="P426" s="86"/>
      <c r="Q426" s="1"/>
      <c r="R426" s="86"/>
      <c r="S426" s="86"/>
      <c r="T426" s="1"/>
      <c r="U426" s="1"/>
      <c r="V426" s="1"/>
      <c r="W426" s="1"/>
      <c r="X426" s="86"/>
      <c r="Y426" s="86"/>
      <c r="Z426" s="86"/>
      <c r="AA426" s="86"/>
      <c r="AB426" s="86"/>
      <c r="AC426" s="86"/>
      <c r="AD426" s="86"/>
      <c r="AE426" s="86"/>
      <c r="AF426" s="1"/>
      <c r="AG426" s="1"/>
      <c r="AH426" s="1"/>
      <c r="AI426" s="86"/>
      <c r="AJ426" s="86"/>
      <c r="AK426" s="86"/>
      <c r="AL426" s="86"/>
      <c r="AM426" s="86"/>
    </row>
    <row r="427" spans="1:39" ht="15.75" customHeight="1" x14ac:dyDescent="0.25">
      <c r="A427" s="102"/>
      <c r="B427" s="102"/>
      <c r="C427" s="102"/>
      <c r="D427" s="102"/>
      <c r="E427" s="1"/>
      <c r="F427" s="1"/>
      <c r="G427" s="1"/>
      <c r="H427" s="1"/>
      <c r="I427" s="1"/>
      <c r="J427" s="1"/>
      <c r="K427" s="1"/>
      <c r="L427" s="1"/>
      <c r="M427" s="134"/>
      <c r="N427" s="86"/>
      <c r="O427" s="86"/>
      <c r="P427" s="86"/>
      <c r="Q427" s="1"/>
      <c r="R427" s="86"/>
      <c r="S427" s="86"/>
      <c r="T427" s="1"/>
      <c r="U427" s="1"/>
      <c r="V427" s="1"/>
      <c r="W427" s="1"/>
      <c r="X427" s="86"/>
      <c r="Y427" s="86"/>
      <c r="Z427" s="86"/>
      <c r="AA427" s="86"/>
      <c r="AB427" s="86"/>
      <c r="AC427" s="86"/>
      <c r="AD427" s="86"/>
      <c r="AE427" s="86"/>
      <c r="AF427" s="1"/>
      <c r="AG427" s="1"/>
      <c r="AH427" s="1"/>
      <c r="AI427" s="86"/>
      <c r="AJ427" s="86"/>
      <c r="AK427" s="86"/>
      <c r="AL427" s="86"/>
      <c r="AM427" s="86"/>
    </row>
    <row r="428" spans="1:39" ht="15.75" customHeight="1" x14ac:dyDescent="0.25">
      <c r="A428" s="102"/>
      <c r="B428" s="102"/>
      <c r="C428" s="102"/>
      <c r="D428" s="102"/>
      <c r="E428" s="1"/>
      <c r="F428" s="1"/>
      <c r="G428" s="1"/>
      <c r="H428" s="1"/>
      <c r="I428" s="1"/>
      <c r="J428" s="1"/>
      <c r="K428" s="1"/>
      <c r="L428" s="1"/>
      <c r="M428" s="134"/>
      <c r="N428" s="86"/>
      <c r="O428" s="86"/>
      <c r="P428" s="86"/>
      <c r="Q428" s="1"/>
      <c r="R428" s="86"/>
      <c r="S428" s="86"/>
      <c r="T428" s="1"/>
      <c r="U428" s="1"/>
      <c r="V428" s="1"/>
      <c r="W428" s="1"/>
      <c r="X428" s="86"/>
      <c r="Y428" s="86"/>
      <c r="Z428" s="86"/>
      <c r="AA428" s="86"/>
      <c r="AB428" s="86"/>
      <c r="AC428" s="86"/>
      <c r="AD428" s="86"/>
      <c r="AE428" s="86"/>
      <c r="AF428" s="1"/>
      <c r="AG428" s="1"/>
      <c r="AH428" s="1"/>
      <c r="AI428" s="86"/>
      <c r="AJ428" s="86"/>
      <c r="AK428" s="86"/>
      <c r="AL428" s="86"/>
      <c r="AM428" s="86"/>
    </row>
    <row r="429" spans="1:39" ht="15.75" customHeight="1" x14ac:dyDescent="0.25">
      <c r="A429" s="102"/>
      <c r="B429" s="102"/>
      <c r="C429" s="102"/>
      <c r="D429" s="102"/>
      <c r="E429" s="1"/>
      <c r="F429" s="1"/>
      <c r="G429" s="1"/>
      <c r="H429" s="1"/>
      <c r="I429" s="1"/>
      <c r="J429" s="1"/>
      <c r="K429" s="1"/>
      <c r="L429" s="1"/>
      <c r="M429" s="134"/>
      <c r="N429" s="86"/>
      <c r="O429" s="86"/>
      <c r="P429" s="86"/>
      <c r="Q429" s="1"/>
      <c r="R429" s="86"/>
      <c r="S429" s="86"/>
      <c r="T429" s="1"/>
      <c r="U429" s="1"/>
      <c r="V429" s="1"/>
      <c r="W429" s="1"/>
      <c r="X429" s="86"/>
      <c r="Y429" s="86"/>
      <c r="Z429" s="86"/>
      <c r="AA429" s="86"/>
      <c r="AB429" s="86"/>
      <c r="AC429" s="86"/>
      <c r="AD429" s="86"/>
      <c r="AE429" s="86"/>
      <c r="AF429" s="1"/>
      <c r="AG429" s="1"/>
      <c r="AH429" s="1"/>
      <c r="AI429" s="86"/>
      <c r="AJ429" s="86"/>
      <c r="AK429" s="86"/>
      <c r="AL429" s="86"/>
      <c r="AM429" s="86"/>
    </row>
    <row r="430" spans="1:39" ht="15.75" customHeight="1" x14ac:dyDescent="0.25">
      <c r="A430" s="102"/>
      <c r="B430" s="102"/>
      <c r="C430" s="102"/>
      <c r="D430" s="102"/>
      <c r="E430" s="1"/>
      <c r="F430" s="1"/>
      <c r="G430" s="1"/>
      <c r="H430" s="1"/>
      <c r="I430" s="1"/>
      <c r="J430" s="1"/>
      <c r="K430" s="1"/>
      <c r="L430" s="1"/>
      <c r="M430" s="134"/>
      <c r="N430" s="86"/>
      <c r="O430" s="86"/>
      <c r="P430" s="86"/>
      <c r="Q430" s="1"/>
      <c r="R430" s="86"/>
      <c r="S430" s="86"/>
      <c r="T430" s="1"/>
      <c r="U430" s="1"/>
      <c r="V430" s="1"/>
      <c r="W430" s="1"/>
      <c r="X430" s="86"/>
      <c r="Y430" s="86"/>
      <c r="Z430" s="86"/>
      <c r="AA430" s="86"/>
      <c r="AB430" s="86"/>
      <c r="AC430" s="86"/>
      <c r="AD430" s="86"/>
      <c r="AE430" s="86"/>
      <c r="AF430" s="1"/>
      <c r="AG430" s="1"/>
      <c r="AH430" s="1"/>
      <c r="AI430" s="86"/>
      <c r="AJ430" s="86"/>
      <c r="AK430" s="86"/>
      <c r="AL430" s="86"/>
      <c r="AM430" s="86"/>
    </row>
    <row r="431" spans="1:39" ht="15.75" customHeight="1" x14ac:dyDescent="0.25">
      <c r="A431" s="102"/>
      <c r="B431" s="102"/>
      <c r="C431" s="102"/>
      <c r="D431" s="102"/>
      <c r="E431" s="1"/>
      <c r="F431" s="1"/>
      <c r="G431" s="1"/>
      <c r="H431" s="1"/>
      <c r="I431" s="1"/>
      <c r="J431" s="1"/>
      <c r="K431" s="1"/>
      <c r="L431" s="1"/>
      <c r="M431" s="134"/>
      <c r="N431" s="86"/>
      <c r="O431" s="86"/>
      <c r="P431" s="86"/>
      <c r="Q431" s="1"/>
      <c r="R431" s="86"/>
      <c r="S431" s="86"/>
      <c r="T431" s="1"/>
      <c r="U431" s="1"/>
      <c r="V431" s="1"/>
      <c r="W431" s="1"/>
      <c r="X431" s="86"/>
      <c r="Y431" s="86"/>
      <c r="Z431" s="86"/>
      <c r="AA431" s="86"/>
      <c r="AB431" s="86"/>
      <c r="AC431" s="86"/>
      <c r="AD431" s="86"/>
      <c r="AE431" s="86"/>
      <c r="AF431" s="1"/>
      <c r="AG431" s="1"/>
      <c r="AH431" s="1"/>
      <c r="AI431" s="86"/>
      <c r="AJ431" s="86"/>
      <c r="AK431" s="86"/>
      <c r="AL431" s="86"/>
      <c r="AM431" s="86"/>
    </row>
    <row r="432" spans="1:39" ht="15.75" customHeight="1" x14ac:dyDescent="0.25">
      <c r="A432" s="102"/>
      <c r="B432" s="102"/>
      <c r="C432" s="102"/>
      <c r="D432" s="102"/>
      <c r="E432" s="1"/>
      <c r="F432" s="1"/>
      <c r="G432" s="1"/>
      <c r="H432" s="1"/>
      <c r="I432" s="1"/>
      <c r="J432" s="1"/>
      <c r="K432" s="1"/>
      <c r="L432" s="1"/>
      <c r="M432" s="134"/>
      <c r="N432" s="86"/>
      <c r="O432" s="86"/>
      <c r="P432" s="86"/>
      <c r="Q432" s="1"/>
      <c r="R432" s="86"/>
      <c r="S432" s="86"/>
      <c r="T432" s="1"/>
      <c r="U432" s="1"/>
      <c r="V432" s="1"/>
      <c r="W432" s="1"/>
      <c r="X432" s="86"/>
      <c r="Y432" s="86"/>
      <c r="Z432" s="86"/>
      <c r="AA432" s="86"/>
      <c r="AB432" s="86"/>
      <c r="AC432" s="86"/>
      <c r="AD432" s="86"/>
      <c r="AE432" s="86"/>
      <c r="AF432" s="1"/>
      <c r="AG432" s="1"/>
      <c r="AH432" s="1"/>
      <c r="AI432" s="86"/>
      <c r="AJ432" s="86"/>
      <c r="AK432" s="86"/>
      <c r="AL432" s="86"/>
      <c r="AM432" s="86"/>
    </row>
    <row r="433" spans="1:39" ht="15.75" customHeight="1" x14ac:dyDescent="0.25">
      <c r="A433" s="102"/>
      <c r="B433" s="102"/>
      <c r="C433" s="102"/>
      <c r="D433" s="102"/>
      <c r="E433" s="1"/>
      <c r="F433" s="1"/>
      <c r="G433" s="1"/>
      <c r="H433" s="1"/>
      <c r="I433" s="1"/>
      <c r="J433" s="1"/>
      <c r="K433" s="1"/>
      <c r="L433" s="1"/>
      <c r="M433" s="134"/>
      <c r="N433" s="86"/>
      <c r="O433" s="86"/>
      <c r="P433" s="86"/>
      <c r="Q433" s="1"/>
      <c r="R433" s="86"/>
      <c r="S433" s="86"/>
      <c r="T433" s="1"/>
      <c r="U433" s="1"/>
      <c r="V433" s="1"/>
      <c r="W433" s="1"/>
      <c r="X433" s="86"/>
      <c r="Y433" s="86"/>
      <c r="Z433" s="86"/>
      <c r="AA433" s="86"/>
      <c r="AB433" s="86"/>
      <c r="AC433" s="86"/>
      <c r="AD433" s="86"/>
      <c r="AE433" s="86"/>
      <c r="AF433" s="1"/>
      <c r="AG433" s="1"/>
      <c r="AH433" s="1"/>
      <c r="AI433" s="86"/>
      <c r="AJ433" s="86"/>
      <c r="AK433" s="86"/>
      <c r="AL433" s="86"/>
      <c r="AM433" s="86"/>
    </row>
    <row r="434" spans="1:39" ht="15.75" customHeight="1" x14ac:dyDescent="0.25">
      <c r="A434" s="102"/>
      <c r="B434" s="102"/>
      <c r="C434" s="102"/>
      <c r="D434" s="102"/>
      <c r="E434" s="1"/>
      <c r="F434" s="1"/>
      <c r="G434" s="1"/>
      <c r="H434" s="1"/>
      <c r="I434" s="1"/>
      <c r="J434" s="1"/>
      <c r="K434" s="1"/>
      <c r="L434" s="1"/>
      <c r="M434" s="134"/>
      <c r="N434" s="86"/>
      <c r="O434" s="86"/>
      <c r="P434" s="86"/>
      <c r="Q434" s="1"/>
      <c r="R434" s="86"/>
      <c r="S434" s="86"/>
      <c r="T434" s="1"/>
      <c r="U434" s="1"/>
      <c r="V434" s="1"/>
      <c r="W434" s="1"/>
      <c r="X434" s="86"/>
      <c r="Y434" s="86"/>
      <c r="Z434" s="86"/>
      <c r="AA434" s="86"/>
      <c r="AB434" s="86"/>
      <c r="AC434" s="86"/>
      <c r="AD434" s="86"/>
      <c r="AE434" s="86"/>
      <c r="AF434" s="1"/>
      <c r="AG434" s="1"/>
      <c r="AH434" s="1"/>
      <c r="AI434" s="86"/>
      <c r="AJ434" s="86"/>
      <c r="AK434" s="86"/>
      <c r="AL434" s="86"/>
      <c r="AM434" s="86"/>
    </row>
    <row r="435" spans="1:39" ht="15.75" customHeight="1" x14ac:dyDescent="0.25">
      <c r="A435" s="102"/>
      <c r="B435" s="102"/>
      <c r="C435" s="102"/>
      <c r="D435" s="102"/>
      <c r="E435" s="1"/>
      <c r="F435" s="1"/>
      <c r="G435" s="1"/>
      <c r="H435" s="1"/>
      <c r="I435" s="1"/>
      <c r="J435" s="1"/>
      <c r="K435" s="1"/>
      <c r="L435" s="1"/>
      <c r="M435" s="134"/>
      <c r="N435" s="86"/>
      <c r="O435" s="86"/>
      <c r="P435" s="86"/>
      <c r="Q435" s="1"/>
      <c r="R435" s="86"/>
      <c r="S435" s="86"/>
      <c r="T435" s="1"/>
      <c r="U435" s="1"/>
      <c r="V435" s="1"/>
      <c r="W435" s="1"/>
      <c r="X435" s="86"/>
      <c r="Y435" s="86"/>
      <c r="Z435" s="86"/>
      <c r="AA435" s="86"/>
      <c r="AB435" s="86"/>
      <c r="AC435" s="86"/>
      <c r="AD435" s="86"/>
      <c r="AE435" s="86"/>
      <c r="AF435" s="1"/>
      <c r="AG435" s="1"/>
      <c r="AH435" s="1"/>
      <c r="AI435" s="86"/>
      <c r="AJ435" s="86"/>
      <c r="AK435" s="86"/>
      <c r="AL435" s="86"/>
      <c r="AM435" s="86"/>
    </row>
    <row r="436" spans="1:39" ht="15.75" customHeight="1" x14ac:dyDescent="0.25">
      <c r="A436" s="102"/>
      <c r="B436" s="102"/>
      <c r="C436" s="102"/>
      <c r="D436" s="102"/>
      <c r="E436" s="1"/>
      <c r="F436" s="1"/>
      <c r="G436" s="1"/>
      <c r="H436" s="1"/>
      <c r="I436" s="1"/>
      <c r="J436" s="1"/>
      <c r="K436" s="1"/>
      <c r="L436" s="1"/>
      <c r="M436" s="134"/>
      <c r="N436" s="86"/>
      <c r="O436" s="86"/>
      <c r="P436" s="86"/>
      <c r="Q436" s="1"/>
      <c r="R436" s="86"/>
      <c r="S436" s="86"/>
      <c r="T436" s="1"/>
      <c r="U436" s="1"/>
      <c r="V436" s="1"/>
      <c r="W436" s="1"/>
      <c r="X436" s="86"/>
      <c r="Y436" s="86"/>
      <c r="Z436" s="86"/>
      <c r="AA436" s="86"/>
      <c r="AB436" s="86"/>
      <c r="AC436" s="86"/>
      <c r="AD436" s="86"/>
      <c r="AE436" s="86"/>
      <c r="AF436" s="1"/>
      <c r="AG436" s="1"/>
      <c r="AH436" s="1"/>
      <c r="AI436" s="86"/>
      <c r="AJ436" s="86"/>
      <c r="AK436" s="86"/>
      <c r="AL436" s="86"/>
      <c r="AM436" s="86"/>
    </row>
    <row r="437" spans="1:39" ht="15.75" customHeight="1" x14ac:dyDescent="0.25">
      <c r="A437" s="102"/>
      <c r="B437" s="102"/>
      <c r="C437" s="102"/>
      <c r="D437" s="102"/>
      <c r="E437" s="1"/>
      <c r="F437" s="1"/>
      <c r="G437" s="1"/>
      <c r="H437" s="1"/>
      <c r="I437" s="1"/>
      <c r="J437" s="1"/>
      <c r="K437" s="1"/>
      <c r="L437" s="1"/>
      <c r="M437" s="134"/>
      <c r="N437" s="86"/>
      <c r="O437" s="86"/>
      <c r="P437" s="86"/>
      <c r="Q437" s="1"/>
      <c r="R437" s="86"/>
      <c r="S437" s="86"/>
      <c r="T437" s="1"/>
      <c r="U437" s="1"/>
      <c r="V437" s="1"/>
      <c r="W437" s="1"/>
      <c r="X437" s="86"/>
      <c r="Y437" s="86"/>
      <c r="Z437" s="86"/>
      <c r="AA437" s="86"/>
      <c r="AB437" s="86"/>
      <c r="AC437" s="86"/>
      <c r="AD437" s="86"/>
      <c r="AE437" s="86"/>
      <c r="AF437" s="1"/>
      <c r="AG437" s="1"/>
      <c r="AH437" s="1"/>
      <c r="AI437" s="86"/>
      <c r="AJ437" s="86"/>
      <c r="AK437" s="86"/>
      <c r="AL437" s="86"/>
      <c r="AM437" s="86"/>
    </row>
    <row r="438" spans="1:39" ht="15.75" customHeight="1" x14ac:dyDescent="0.25">
      <c r="A438" s="102"/>
      <c r="B438" s="102"/>
      <c r="C438" s="102"/>
      <c r="D438" s="102"/>
      <c r="E438" s="1"/>
      <c r="F438" s="1"/>
      <c r="G438" s="1"/>
      <c r="H438" s="1"/>
      <c r="I438" s="1"/>
      <c r="J438" s="1"/>
      <c r="K438" s="1"/>
      <c r="L438" s="1"/>
      <c r="M438" s="134"/>
      <c r="N438" s="86"/>
      <c r="O438" s="86"/>
      <c r="P438" s="86"/>
      <c r="Q438" s="1"/>
      <c r="R438" s="86"/>
      <c r="S438" s="86"/>
      <c r="T438" s="1"/>
      <c r="U438" s="1"/>
      <c r="V438" s="1"/>
      <c r="W438" s="1"/>
      <c r="X438" s="86"/>
      <c r="Y438" s="86"/>
      <c r="Z438" s="86"/>
      <c r="AA438" s="86"/>
      <c r="AB438" s="86"/>
      <c r="AC438" s="86"/>
      <c r="AD438" s="86"/>
      <c r="AE438" s="86"/>
      <c r="AF438" s="1"/>
      <c r="AG438" s="1"/>
      <c r="AH438" s="1"/>
      <c r="AI438" s="86"/>
      <c r="AJ438" s="86"/>
      <c r="AK438" s="86"/>
      <c r="AL438" s="86"/>
      <c r="AM438" s="86"/>
    </row>
    <row r="439" spans="1:39" ht="15.75" customHeight="1" x14ac:dyDescent="0.25">
      <c r="A439" s="102"/>
      <c r="B439" s="102"/>
      <c r="C439" s="102"/>
      <c r="D439" s="102"/>
      <c r="E439" s="1"/>
      <c r="F439" s="1"/>
      <c r="G439" s="1"/>
      <c r="H439" s="1"/>
      <c r="I439" s="1"/>
      <c r="J439" s="1"/>
      <c r="K439" s="1"/>
      <c r="L439" s="1"/>
      <c r="M439" s="134"/>
      <c r="N439" s="86"/>
      <c r="O439" s="86"/>
      <c r="P439" s="86"/>
      <c r="Q439" s="1"/>
      <c r="R439" s="86"/>
      <c r="S439" s="86"/>
      <c r="T439" s="1"/>
      <c r="U439" s="1"/>
      <c r="V439" s="1"/>
      <c r="W439" s="1"/>
      <c r="X439" s="86"/>
      <c r="Y439" s="86"/>
      <c r="Z439" s="86"/>
      <c r="AA439" s="86"/>
      <c r="AB439" s="86"/>
      <c r="AC439" s="86"/>
      <c r="AD439" s="86"/>
      <c r="AE439" s="86"/>
      <c r="AF439" s="1"/>
      <c r="AG439" s="1"/>
      <c r="AH439" s="1"/>
      <c r="AI439" s="86"/>
      <c r="AJ439" s="86"/>
      <c r="AK439" s="86"/>
      <c r="AL439" s="86"/>
      <c r="AM439" s="86"/>
    </row>
    <row r="440" spans="1:39" ht="15.75" customHeight="1" x14ac:dyDescent="0.25">
      <c r="A440" s="102"/>
      <c r="B440" s="102"/>
      <c r="C440" s="102"/>
      <c r="D440" s="102"/>
      <c r="E440" s="1"/>
      <c r="F440" s="1"/>
      <c r="G440" s="1"/>
      <c r="H440" s="1"/>
      <c r="I440" s="1"/>
      <c r="J440" s="1"/>
      <c r="K440" s="1"/>
      <c r="L440" s="1"/>
      <c r="M440" s="134"/>
      <c r="N440" s="86"/>
      <c r="O440" s="86"/>
      <c r="P440" s="86"/>
      <c r="Q440" s="1"/>
      <c r="R440" s="86"/>
      <c r="S440" s="86"/>
      <c r="T440" s="1"/>
      <c r="U440" s="1"/>
      <c r="V440" s="1"/>
      <c r="W440" s="1"/>
      <c r="X440" s="86"/>
      <c r="Y440" s="86"/>
      <c r="Z440" s="86"/>
      <c r="AA440" s="86"/>
      <c r="AB440" s="86"/>
      <c r="AC440" s="86"/>
      <c r="AD440" s="86"/>
      <c r="AE440" s="86"/>
      <c r="AF440" s="1"/>
      <c r="AG440" s="1"/>
      <c r="AH440" s="1"/>
      <c r="AI440" s="86"/>
      <c r="AJ440" s="86"/>
      <c r="AK440" s="86"/>
      <c r="AL440" s="86"/>
      <c r="AM440" s="86"/>
    </row>
    <row r="441" spans="1:39" ht="15.75" customHeight="1" x14ac:dyDescent="0.25">
      <c r="A441" s="102"/>
      <c r="B441" s="102"/>
      <c r="C441" s="102"/>
      <c r="D441" s="102"/>
      <c r="E441" s="1"/>
      <c r="F441" s="1"/>
      <c r="G441" s="1"/>
      <c r="H441" s="1"/>
      <c r="I441" s="1"/>
      <c r="J441" s="1"/>
      <c r="K441" s="1"/>
      <c r="L441" s="1"/>
      <c r="M441" s="134"/>
      <c r="N441" s="86"/>
      <c r="O441" s="86"/>
      <c r="P441" s="86"/>
      <c r="Q441" s="1"/>
      <c r="R441" s="86"/>
      <c r="S441" s="86"/>
      <c r="T441" s="1"/>
      <c r="U441" s="1"/>
      <c r="V441" s="1"/>
      <c r="W441" s="1"/>
      <c r="X441" s="86"/>
      <c r="Y441" s="86"/>
      <c r="Z441" s="86"/>
      <c r="AA441" s="86"/>
      <c r="AB441" s="86"/>
      <c r="AC441" s="86"/>
      <c r="AD441" s="86"/>
      <c r="AE441" s="86"/>
      <c r="AF441" s="1"/>
      <c r="AG441" s="1"/>
      <c r="AH441" s="1"/>
      <c r="AI441" s="86"/>
      <c r="AJ441" s="86"/>
      <c r="AK441" s="86"/>
      <c r="AL441" s="86"/>
      <c r="AM441" s="86"/>
    </row>
    <row r="442" spans="1:39" ht="15.75" customHeight="1" x14ac:dyDescent="0.25">
      <c r="A442" s="102"/>
      <c r="B442" s="102"/>
      <c r="C442" s="102"/>
      <c r="D442" s="102"/>
      <c r="E442" s="1"/>
      <c r="F442" s="1"/>
      <c r="G442" s="1"/>
      <c r="H442" s="1"/>
      <c r="I442" s="1"/>
      <c r="J442" s="1"/>
      <c r="K442" s="1"/>
      <c r="L442" s="1"/>
      <c r="M442" s="134"/>
      <c r="N442" s="86"/>
      <c r="O442" s="86"/>
      <c r="P442" s="86"/>
      <c r="Q442" s="1"/>
      <c r="R442" s="86"/>
      <c r="S442" s="86"/>
      <c r="T442" s="1"/>
      <c r="U442" s="1"/>
      <c r="V442" s="1"/>
      <c r="W442" s="1"/>
      <c r="X442" s="86"/>
      <c r="Y442" s="86"/>
      <c r="Z442" s="86"/>
      <c r="AA442" s="86"/>
      <c r="AB442" s="86"/>
      <c r="AC442" s="86"/>
      <c r="AD442" s="86"/>
      <c r="AE442" s="86"/>
      <c r="AF442" s="1"/>
      <c r="AG442" s="1"/>
      <c r="AH442" s="1"/>
      <c r="AI442" s="86"/>
      <c r="AJ442" s="86"/>
      <c r="AK442" s="86"/>
      <c r="AL442" s="86"/>
      <c r="AM442" s="86"/>
    </row>
    <row r="443" spans="1:39" ht="15.75" customHeight="1" x14ac:dyDescent="0.25">
      <c r="A443" s="102"/>
      <c r="B443" s="102"/>
      <c r="C443" s="102"/>
      <c r="D443" s="102"/>
      <c r="E443" s="1"/>
      <c r="F443" s="1"/>
      <c r="G443" s="1"/>
      <c r="H443" s="1"/>
      <c r="I443" s="1"/>
      <c r="J443" s="1"/>
      <c r="K443" s="1"/>
      <c r="L443" s="1"/>
      <c r="M443" s="134"/>
      <c r="N443" s="86"/>
      <c r="O443" s="86"/>
      <c r="P443" s="86"/>
      <c r="Q443" s="1"/>
      <c r="R443" s="86"/>
      <c r="S443" s="86"/>
      <c r="T443" s="1"/>
      <c r="U443" s="1"/>
      <c r="V443" s="1"/>
      <c r="W443" s="1"/>
      <c r="X443" s="86"/>
      <c r="Y443" s="86"/>
      <c r="Z443" s="86"/>
      <c r="AA443" s="86"/>
      <c r="AB443" s="86"/>
      <c r="AC443" s="86"/>
      <c r="AD443" s="86"/>
      <c r="AE443" s="86"/>
      <c r="AF443" s="1"/>
      <c r="AG443" s="1"/>
      <c r="AH443" s="1"/>
      <c r="AI443" s="86"/>
      <c r="AJ443" s="86"/>
      <c r="AK443" s="86"/>
      <c r="AL443" s="86"/>
      <c r="AM443" s="86"/>
    </row>
    <row r="444" spans="1:39" ht="15.75" customHeight="1" x14ac:dyDescent="0.25">
      <c r="A444" s="102"/>
      <c r="B444" s="102"/>
      <c r="C444" s="102"/>
      <c r="D444" s="102"/>
      <c r="E444" s="1"/>
      <c r="F444" s="1"/>
      <c r="G444" s="1"/>
      <c r="H444" s="1"/>
      <c r="I444" s="1"/>
      <c r="J444" s="1"/>
      <c r="K444" s="1"/>
      <c r="L444" s="1"/>
      <c r="M444" s="134"/>
      <c r="N444" s="86"/>
      <c r="O444" s="86"/>
      <c r="P444" s="86"/>
      <c r="Q444" s="1"/>
      <c r="R444" s="86"/>
      <c r="S444" s="86"/>
      <c r="T444" s="1"/>
      <c r="U444" s="1"/>
      <c r="V444" s="1"/>
      <c r="W444" s="1"/>
      <c r="X444" s="86"/>
      <c r="Y444" s="86"/>
      <c r="Z444" s="86"/>
      <c r="AA444" s="86"/>
      <c r="AB444" s="86"/>
      <c r="AC444" s="86"/>
      <c r="AD444" s="86"/>
      <c r="AE444" s="86"/>
      <c r="AF444" s="1"/>
      <c r="AG444" s="1"/>
      <c r="AH444" s="1"/>
      <c r="AI444" s="86"/>
      <c r="AJ444" s="86"/>
      <c r="AK444" s="86"/>
      <c r="AL444" s="86"/>
      <c r="AM444" s="86"/>
    </row>
    <row r="445" spans="1:39" ht="15.75" customHeight="1" x14ac:dyDescent="0.25">
      <c r="A445" s="102"/>
      <c r="B445" s="102"/>
      <c r="C445" s="102"/>
      <c r="D445" s="102"/>
      <c r="E445" s="1"/>
      <c r="F445" s="1"/>
      <c r="G445" s="1"/>
      <c r="H445" s="1"/>
      <c r="I445" s="1"/>
      <c r="J445" s="1"/>
      <c r="K445" s="1"/>
      <c r="L445" s="1"/>
      <c r="M445" s="134"/>
      <c r="N445" s="86"/>
      <c r="O445" s="86"/>
      <c r="P445" s="86"/>
      <c r="Q445" s="1"/>
      <c r="R445" s="86"/>
      <c r="S445" s="86"/>
      <c r="T445" s="1"/>
      <c r="U445" s="1"/>
      <c r="V445" s="1"/>
      <c r="W445" s="1"/>
      <c r="X445" s="86"/>
      <c r="Y445" s="86"/>
      <c r="Z445" s="86"/>
      <c r="AA445" s="86"/>
      <c r="AB445" s="86"/>
      <c r="AC445" s="86"/>
      <c r="AD445" s="86"/>
      <c r="AE445" s="86"/>
      <c r="AF445" s="1"/>
      <c r="AG445" s="1"/>
      <c r="AH445" s="1"/>
      <c r="AI445" s="86"/>
      <c r="AJ445" s="86"/>
      <c r="AK445" s="86"/>
      <c r="AL445" s="86"/>
      <c r="AM445" s="86"/>
    </row>
    <row r="446" spans="1:39" ht="15.75" customHeight="1" x14ac:dyDescent="0.25">
      <c r="A446" s="102"/>
      <c r="B446" s="102"/>
      <c r="C446" s="102"/>
      <c r="D446" s="102"/>
      <c r="E446" s="1"/>
      <c r="F446" s="1"/>
      <c r="G446" s="1"/>
      <c r="H446" s="1"/>
      <c r="I446" s="1"/>
      <c r="J446" s="1"/>
      <c r="K446" s="1"/>
      <c r="L446" s="1"/>
      <c r="M446" s="134"/>
      <c r="N446" s="86"/>
      <c r="O446" s="86"/>
      <c r="P446" s="86"/>
      <c r="Q446" s="1"/>
      <c r="R446" s="86"/>
      <c r="S446" s="86"/>
      <c r="T446" s="1"/>
      <c r="U446" s="1"/>
      <c r="V446" s="1"/>
      <c r="W446" s="1"/>
      <c r="X446" s="86"/>
      <c r="Y446" s="86"/>
      <c r="Z446" s="86"/>
      <c r="AA446" s="86"/>
      <c r="AB446" s="86"/>
      <c r="AC446" s="86"/>
      <c r="AD446" s="86"/>
      <c r="AE446" s="86"/>
      <c r="AF446" s="1"/>
      <c r="AG446" s="1"/>
      <c r="AH446" s="1"/>
      <c r="AI446" s="86"/>
      <c r="AJ446" s="86"/>
      <c r="AK446" s="86"/>
      <c r="AL446" s="86"/>
      <c r="AM446" s="86"/>
    </row>
    <row r="447" spans="1:39" ht="15.75" customHeight="1" x14ac:dyDescent="0.25">
      <c r="A447" s="102"/>
      <c r="B447" s="102"/>
      <c r="C447" s="102"/>
      <c r="D447" s="102"/>
      <c r="E447" s="1"/>
      <c r="F447" s="1"/>
      <c r="G447" s="1"/>
      <c r="H447" s="1"/>
      <c r="I447" s="1"/>
      <c r="J447" s="1"/>
      <c r="K447" s="1"/>
      <c r="L447" s="1"/>
      <c r="M447" s="134"/>
      <c r="N447" s="86"/>
      <c r="O447" s="86"/>
      <c r="P447" s="86"/>
      <c r="Q447" s="1"/>
      <c r="R447" s="86"/>
      <c r="S447" s="86"/>
      <c r="T447" s="1"/>
      <c r="U447" s="1"/>
      <c r="V447" s="1"/>
      <c r="W447" s="1"/>
      <c r="X447" s="86"/>
      <c r="Y447" s="86"/>
      <c r="Z447" s="86"/>
      <c r="AA447" s="86"/>
      <c r="AB447" s="86"/>
      <c r="AC447" s="86"/>
      <c r="AD447" s="86"/>
      <c r="AE447" s="86"/>
      <c r="AF447" s="1"/>
      <c r="AG447" s="1"/>
      <c r="AH447" s="1"/>
      <c r="AI447" s="86"/>
      <c r="AJ447" s="86"/>
      <c r="AK447" s="86"/>
      <c r="AL447" s="86"/>
      <c r="AM447" s="86"/>
    </row>
    <row r="448" spans="1:39" ht="15.75" customHeight="1" x14ac:dyDescent="0.25">
      <c r="A448" s="102"/>
      <c r="B448" s="102"/>
      <c r="C448" s="102"/>
      <c r="D448" s="102"/>
      <c r="E448" s="1"/>
      <c r="F448" s="1"/>
      <c r="G448" s="1"/>
      <c r="H448" s="1"/>
      <c r="I448" s="1"/>
      <c r="J448" s="1"/>
      <c r="K448" s="1"/>
      <c r="L448" s="1"/>
      <c r="M448" s="134"/>
      <c r="N448" s="86"/>
      <c r="O448" s="86"/>
      <c r="P448" s="86"/>
      <c r="Q448" s="1"/>
      <c r="R448" s="86"/>
      <c r="S448" s="86"/>
      <c r="T448" s="1"/>
      <c r="U448" s="1"/>
      <c r="V448" s="1"/>
      <c r="W448" s="1"/>
      <c r="X448" s="86"/>
      <c r="Y448" s="86"/>
      <c r="Z448" s="86"/>
      <c r="AA448" s="86"/>
      <c r="AB448" s="86"/>
      <c r="AC448" s="86"/>
      <c r="AD448" s="86"/>
      <c r="AE448" s="86"/>
      <c r="AF448" s="1"/>
      <c r="AG448" s="1"/>
      <c r="AH448" s="1"/>
      <c r="AI448" s="86"/>
      <c r="AJ448" s="86"/>
      <c r="AK448" s="86"/>
      <c r="AL448" s="86"/>
      <c r="AM448" s="86"/>
    </row>
    <row r="449" spans="1:39" ht="15.75" customHeight="1" x14ac:dyDescent="0.25">
      <c r="A449" s="102"/>
      <c r="B449" s="102"/>
      <c r="C449" s="102"/>
      <c r="D449" s="102"/>
      <c r="E449" s="1"/>
      <c r="F449" s="1"/>
      <c r="G449" s="1"/>
      <c r="H449" s="1"/>
      <c r="I449" s="1"/>
      <c r="J449" s="1"/>
      <c r="K449" s="1"/>
      <c r="L449" s="1"/>
      <c r="M449" s="134"/>
      <c r="N449" s="86"/>
      <c r="O449" s="86"/>
      <c r="P449" s="86"/>
      <c r="Q449" s="1"/>
      <c r="R449" s="86"/>
      <c r="S449" s="86"/>
      <c r="T449" s="1"/>
      <c r="U449" s="1"/>
      <c r="V449" s="1"/>
      <c r="W449" s="1"/>
      <c r="X449" s="86"/>
      <c r="Y449" s="86"/>
      <c r="Z449" s="86"/>
      <c r="AA449" s="86"/>
      <c r="AB449" s="86"/>
      <c r="AC449" s="86"/>
      <c r="AD449" s="86"/>
      <c r="AE449" s="86"/>
      <c r="AF449" s="1"/>
      <c r="AG449" s="1"/>
      <c r="AH449" s="1"/>
      <c r="AI449" s="86"/>
      <c r="AJ449" s="86"/>
      <c r="AK449" s="86"/>
      <c r="AL449" s="86"/>
      <c r="AM449" s="86"/>
    </row>
    <row r="450" spans="1:39" ht="15.75" customHeight="1" x14ac:dyDescent="0.25">
      <c r="A450" s="102"/>
      <c r="B450" s="102"/>
      <c r="C450" s="102"/>
      <c r="D450" s="102"/>
      <c r="E450" s="1"/>
      <c r="F450" s="1"/>
      <c r="G450" s="1"/>
      <c r="H450" s="1"/>
      <c r="I450" s="1"/>
      <c r="J450" s="1"/>
      <c r="K450" s="1"/>
      <c r="L450" s="1"/>
      <c r="M450" s="134"/>
      <c r="N450" s="86"/>
      <c r="O450" s="86"/>
      <c r="P450" s="86"/>
      <c r="Q450" s="1"/>
      <c r="R450" s="86"/>
      <c r="S450" s="86"/>
      <c r="T450" s="1"/>
      <c r="U450" s="1"/>
      <c r="V450" s="1"/>
      <c r="W450" s="1"/>
      <c r="X450" s="86"/>
      <c r="Y450" s="86"/>
      <c r="Z450" s="86"/>
      <c r="AA450" s="86"/>
      <c r="AB450" s="86"/>
      <c r="AC450" s="86"/>
      <c r="AD450" s="86"/>
      <c r="AE450" s="86"/>
      <c r="AF450" s="1"/>
      <c r="AG450" s="1"/>
      <c r="AH450" s="1"/>
      <c r="AI450" s="86"/>
      <c r="AJ450" s="86"/>
      <c r="AK450" s="86"/>
      <c r="AL450" s="86"/>
      <c r="AM450" s="86"/>
    </row>
    <row r="451" spans="1:39" ht="15.75" customHeight="1" x14ac:dyDescent="0.25">
      <c r="A451" s="102"/>
      <c r="B451" s="102"/>
      <c r="C451" s="102"/>
      <c r="D451" s="102"/>
      <c r="E451" s="1"/>
      <c r="F451" s="1"/>
      <c r="G451" s="1"/>
      <c r="H451" s="1"/>
      <c r="I451" s="1"/>
      <c r="J451" s="1"/>
      <c r="K451" s="1"/>
      <c r="L451" s="1"/>
      <c r="M451" s="134"/>
      <c r="N451" s="86"/>
      <c r="O451" s="86"/>
      <c r="P451" s="86"/>
      <c r="Q451" s="1"/>
      <c r="R451" s="86"/>
      <c r="S451" s="86"/>
      <c r="T451" s="1"/>
      <c r="U451" s="1"/>
      <c r="V451" s="1"/>
      <c r="W451" s="1"/>
      <c r="X451" s="86"/>
      <c r="Y451" s="86"/>
      <c r="Z451" s="86"/>
      <c r="AA451" s="86"/>
      <c r="AB451" s="86"/>
      <c r="AC451" s="86"/>
      <c r="AD451" s="86"/>
      <c r="AE451" s="86"/>
      <c r="AF451" s="1"/>
      <c r="AG451" s="1"/>
      <c r="AH451" s="1"/>
      <c r="AI451" s="86"/>
      <c r="AJ451" s="86"/>
      <c r="AK451" s="86"/>
      <c r="AL451" s="86"/>
      <c r="AM451" s="86"/>
    </row>
    <row r="452" spans="1:39" ht="15.75" customHeight="1" x14ac:dyDescent="0.25">
      <c r="A452" s="102"/>
      <c r="B452" s="102"/>
      <c r="C452" s="102"/>
      <c r="D452" s="102"/>
      <c r="E452" s="1"/>
      <c r="F452" s="1"/>
      <c r="G452" s="1"/>
      <c r="H452" s="1"/>
      <c r="I452" s="1"/>
      <c r="J452" s="1"/>
      <c r="K452" s="1"/>
      <c r="L452" s="1"/>
      <c r="M452" s="134"/>
      <c r="N452" s="86"/>
      <c r="O452" s="86"/>
      <c r="P452" s="86"/>
      <c r="Q452" s="1"/>
      <c r="R452" s="86"/>
      <c r="S452" s="86"/>
      <c r="T452" s="1"/>
      <c r="U452" s="1"/>
      <c r="V452" s="1"/>
      <c r="W452" s="1"/>
      <c r="X452" s="86"/>
      <c r="Y452" s="86"/>
      <c r="Z452" s="86"/>
      <c r="AA452" s="86"/>
      <c r="AB452" s="86"/>
      <c r="AC452" s="86"/>
      <c r="AD452" s="86"/>
      <c r="AE452" s="86"/>
      <c r="AF452" s="1"/>
      <c r="AG452" s="1"/>
      <c r="AH452" s="1"/>
      <c r="AI452" s="86"/>
      <c r="AJ452" s="86"/>
      <c r="AK452" s="86"/>
      <c r="AL452" s="86"/>
      <c r="AM452" s="86"/>
    </row>
    <row r="453" spans="1:39" ht="15.75" customHeight="1" x14ac:dyDescent="0.25">
      <c r="A453" s="102"/>
      <c r="B453" s="102"/>
      <c r="C453" s="102"/>
      <c r="D453" s="102"/>
      <c r="E453" s="1"/>
      <c r="F453" s="1"/>
      <c r="G453" s="1"/>
      <c r="H453" s="1"/>
      <c r="I453" s="1"/>
      <c r="J453" s="1"/>
      <c r="K453" s="1"/>
      <c r="L453" s="1"/>
      <c r="M453" s="134"/>
      <c r="N453" s="86"/>
      <c r="O453" s="86"/>
      <c r="P453" s="86"/>
      <c r="Q453" s="1"/>
      <c r="R453" s="86"/>
      <c r="S453" s="86"/>
      <c r="T453" s="1"/>
      <c r="U453" s="1"/>
      <c r="V453" s="1"/>
      <c r="W453" s="1"/>
      <c r="X453" s="86"/>
      <c r="Y453" s="86"/>
      <c r="Z453" s="86"/>
      <c r="AA453" s="86"/>
      <c r="AB453" s="86"/>
      <c r="AC453" s="86"/>
      <c r="AD453" s="86"/>
      <c r="AE453" s="86"/>
      <c r="AF453" s="1"/>
      <c r="AG453" s="1"/>
      <c r="AH453" s="1"/>
      <c r="AI453" s="86"/>
      <c r="AJ453" s="86"/>
      <c r="AK453" s="86"/>
      <c r="AL453" s="86"/>
      <c r="AM453" s="86"/>
    </row>
    <row r="454" spans="1:39" ht="15.75" customHeight="1" x14ac:dyDescent="0.25">
      <c r="A454" s="102"/>
      <c r="B454" s="102"/>
      <c r="C454" s="102"/>
      <c r="D454" s="102"/>
      <c r="E454" s="1"/>
      <c r="F454" s="1"/>
      <c r="G454" s="1"/>
      <c r="H454" s="1"/>
      <c r="I454" s="1"/>
      <c r="J454" s="1"/>
      <c r="K454" s="1"/>
      <c r="L454" s="1"/>
      <c r="M454" s="134"/>
      <c r="N454" s="86"/>
      <c r="O454" s="86"/>
      <c r="P454" s="86"/>
      <c r="Q454" s="1"/>
      <c r="R454" s="86"/>
      <c r="S454" s="86"/>
      <c r="T454" s="1"/>
      <c r="U454" s="1"/>
      <c r="V454" s="1"/>
      <c r="W454" s="1"/>
      <c r="X454" s="86"/>
      <c r="Y454" s="86"/>
      <c r="Z454" s="86"/>
      <c r="AA454" s="86"/>
      <c r="AB454" s="86"/>
      <c r="AC454" s="86"/>
      <c r="AD454" s="86"/>
      <c r="AE454" s="86"/>
      <c r="AF454" s="1"/>
      <c r="AG454" s="1"/>
      <c r="AH454" s="1"/>
      <c r="AI454" s="86"/>
      <c r="AJ454" s="86"/>
      <c r="AK454" s="86"/>
      <c r="AL454" s="86"/>
      <c r="AM454" s="86"/>
    </row>
    <row r="455" spans="1:39" ht="15.75" customHeight="1" x14ac:dyDescent="0.25">
      <c r="A455" s="102"/>
      <c r="B455" s="102"/>
      <c r="C455" s="102"/>
      <c r="D455" s="102"/>
      <c r="E455" s="1"/>
      <c r="F455" s="1"/>
      <c r="G455" s="1"/>
      <c r="H455" s="1"/>
      <c r="I455" s="1"/>
      <c r="J455" s="1"/>
      <c r="K455" s="1"/>
      <c r="L455" s="1"/>
      <c r="M455" s="134"/>
      <c r="N455" s="86"/>
      <c r="O455" s="86"/>
      <c r="P455" s="86"/>
      <c r="Q455" s="1"/>
      <c r="R455" s="86"/>
      <c r="S455" s="86"/>
      <c r="T455" s="1"/>
      <c r="U455" s="1"/>
      <c r="V455" s="1"/>
      <c r="W455" s="1"/>
      <c r="X455" s="86"/>
      <c r="Y455" s="86"/>
      <c r="Z455" s="86"/>
      <c r="AA455" s="86"/>
      <c r="AB455" s="86"/>
      <c r="AC455" s="86"/>
      <c r="AD455" s="86"/>
      <c r="AE455" s="86"/>
      <c r="AF455" s="1"/>
      <c r="AG455" s="1"/>
      <c r="AH455" s="1"/>
      <c r="AI455" s="86"/>
      <c r="AJ455" s="86"/>
      <c r="AK455" s="86"/>
      <c r="AL455" s="86"/>
      <c r="AM455" s="86"/>
    </row>
    <row r="456" spans="1:39" ht="15.75" customHeight="1" x14ac:dyDescent="0.25">
      <c r="A456" s="102"/>
      <c r="B456" s="102"/>
      <c r="C456" s="102"/>
      <c r="D456" s="102"/>
      <c r="E456" s="1"/>
      <c r="F456" s="1"/>
      <c r="G456" s="1"/>
      <c r="H456" s="1"/>
      <c r="I456" s="1"/>
      <c r="J456" s="1"/>
      <c r="K456" s="1"/>
      <c r="L456" s="1"/>
      <c r="M456" s="134"/>
      <c r="N456" s="86"/>
      <c r="O456" s="86"/>
      <c r="P456" s="86"/>
      <c r="Q456" s="1"/>
      <c r="R456" s="86"/>
      <c r="S456" s="86"/>
      <c r="T456" s="1"/>
      <c r="U456" s="1"/>
      <c r="V456" s="1"/>
      <c r="W456" s="1"/>
      <c r="X456" s="86"/>
      <c r="Y456" s="86"/>
      <c r="Z456" s="86"/>
      <c r="AA456" s="86"/>
      <c r="AB456" s="86"/>
      <c r="AC456" s="86"/>
      <c r="AD456" s="86"/>
      <c r="AE456" s="86"/>
      <c r="AF456" s="1"/>
      <c r="AG456" s="1"/>
      <c r="AH456" s="1"/>
      <c r="AI456" s="86"/>
      <c r="AJ456" s="86"/>
      <c r="AK456" s="86"/>
      <c r="AL456" s="86"/>
      <c r="AM456" s="86"/>
    </row>
    <row r="457" spans="1:39" ht="15.75" customHeight="1" x14ac:dyDescent="0.25">
      <c r="A457" s="102"/>
      <c r="B457" s="102"/>
      <c r="C457" s="102"/>
      <c r="D457" s="102"/>
      <c r="E457" s="1"/>
      <c r="F457" s="1"/>
      <c r="G457" s="1"/>
      <c r="H457" s="1"/>
      <c r="I457" s="1"/>
      <c r="J457" s="1"/>
      <c r="K457" s="1"/>
      <c r="L457" s="1"/>
      <c r="M457" s="134"/>
      <c r="N457" s="86"/>
      <c r="O457" s="86"/>
      <c r="P457" s="86"/>
      <c r="Q457" s="1"/>
      <c r="R457" s="86"/>
      <c r="S457" s="86"/>
      <c r="T457" s="1"/>
      <c r="U457" s="1"/>
      <c r="V457" s="1"/>
      <c r="W457" s="1"/>
      <c r="X457" s="86"/>
      <c r="Y457" s="86"/>
      <c r="Z457" s="86"/>
      <c r="AA457" s="86"/>
      <c r="AB457" s="86"/>
      <c r="AC457" s="86"/>
      <c r="AD457" s="86"/>
      <c r="AE457" s="86"/>
      <c r="AF457" s="1"/>
      <c r="AG457" s="1"/>
      <c r="AH457" s="1"/>
      <c r="AI457" s="86"/>
      <c r="AJ457" s="86"/>
      <c r="AK457" s="86"/>
      <c r="AL457" s="86"/>
      <c r="AM457" s="86"/>
    </row>
    <row r="458" spans="1:39" ht="15.75" customHeight="1" x14ac:dyDescent="0.25">
      <c r="A458" s="102"/>
      <c r="B458" s="102"/>
      <c r="C458" s="102"/>
      <c r="D458" s="102"/>
      <c r="E458" s="1"/>
      <c r="F458" s="1"/>
      <c r="G458" s="1"/>
      <c r="H458" s="1"/>
      <c r="I458" s="1"/>
      <c r="J458" s="1"/>
      <c r="K458" s="1"/>
      <c r="L458" s="1"/>
      <c r="M458" s="134"/>
      <c r="N458" s="86"/>
      <c r="O458" s="86"/>
      <c r="P458" s="86"/>
      <c r="Q458" s="1"/>
      <c r="R458" s="86"/>
      <c r="S458" s="86"/>
      <c r="T458" s="1"/>
      <c r="U458" s="1"/>
      <c r="V458" s="1"/>
      <c r="W458" s="1"/>
      <c r="X458" s="86"/>
      <c r="Y458" s="86"/>
      <c r="Z458" s="86"/>
      <c r="AA458" s="86"/>
      <c r="AB458" s="86"/>
      <c r="AC458" s="86"/>
      <c r="AD458" s="86"/>
      <c r="AE458" s="86"/>
      <c r="AF458" s="1"/>
      <c r="AG458" s="1"/>
      <c r="AH458" s="1"/>
      <c r="AI458" s="86"/>
      <c r="AJ458" s="86"/>
      <c r="AK458" s="86"/>
      <c r="AL458" s="86"/>
      <c r="AM458" s="86"/>
    </row>
    <row r="459" spans="1:39" ht="15.75" customHeight="1" x14ac:dyDescent="0.25">
      <c r="A459" s="102"/>
      <c r="B459" s="102"/>
      <c r="C459" s="102"/>
      <c r="D459" s="102"/>
      <c r="E459" s="1"/>
      <c r="F459" s="1"/>
      <c r="G459" s="1"/>
      <c r="H459" s="1"/>
      <c r="I459" s="1"/>
      <c r="J459" s="1"/>
      <c r="K459" s="1"/>
      <c r="L459" s="1"/>
      <c r="M459" s="134"/>
      <c r="N459" s="86"/>
      <c r="O459" s="86"/>
      <c r="P459" s="86"/>
      <c r="Q459" s="1"/>
      <c r="R459" s="86"/>
      <c r="S459" s="86"/>
      <c r="T459" s="1"/>
      <c r="U459" s="1"/>
      <c r="V459" s="1"/>
      <c r="W459" s="1"/>
      <c r="X459" s="86"/>
      <c r="Y459" s="86"/>
      <c r="Z459" s="86"/>
      <c r="AA459" s="86"/>
      <c r="AB459" s="86"/>
      <c r="AC459" s="86"/>
      <c r="AD459" s="86"/>
      <c r="AE459" s="86"/>
      <c r="AF459" s="1"/>
      <c r="AG459" s="1"/>
      <c r="AH459" s="1"/>
      <c r="AI459" s="86"/>
      <c r="AJ459" s="86"/>
      <c r="AK459" s="86"/>
      <c r="AL459" s="86"/>
      <c r="AM459" s="86"/>
    </row>
    <row r="460" spans="1:39" ht="15.75" customHeight="1" x14ac:dyDescent="0.25">
      <c r="A460" s="102"/>
      <c r="B460" s="102"/>
      <c r="C460" s="102"/>
      <c r="D460" s="102"/>
      <c r="E460" s="1"/>
      <c r="F460" s="1"/>
      <c r="G460" s="1"/>
      <c r="H460" s="1"/>
      <c r="I460" s="1"/>
      <c r="J460" s="1"/>
      <c r="K460" s="1"/>
      <c r="L460" s="1"/>
      <c r="M460" s="134"/>
      <c r="N460" s="86"/>
      <c r="O460" s="86"/>
      <c r="P460" s="86"/>
      <c r="Q460" s="1"/>
      <c r="R460" s="86"/>
      <c r="S460" s="86"/>
      <c r="T460" s="1"/>
      <c r="U460" s="1"/>
      <c r="V460" s="1"/>
      <c r="W460" s="1"/>
      <c r="X460" s="86"/>
      <c r="Y460" s="86"/>
      <c r="Z460" s="86"/>
      <c r="AA460" s="86"/>
      <c r="AB460" s="86"/>
      <c r="AC460" s="86"/>
      <c r="AD460" s="86"/>
      <c r="AE460" s="86"/>
      <c r="AF460" s="1"/>
      <c r="AG460" s="1"/>
      <c r="AH460" s="1"/>
      <c r="AI460" s="86"/>
      <c r="AJ460" s="86"/>
      <c r="AK460" s="86"/>
      <c r="AL460" s="86"/>
      <c r="AM460" s="86"/>
    </row>
    <row r="461" spans="1:39" ht="15.75" customHeight="1" x14ac:dyDescent="0.25">
      <c r="A461" s="102"/>
      <c r="B461" s="102"/>
      <c r="C461" s="102"/>
      <c r="D461" s="102"/>
      <c r="E461" s="1"/>
      <c r="F461" s="1"/>
      <c r="G461" s="1"/>
      <c r="H461" s="1"/>
      <c r="I461" s="1"/>
      <c r="J461" s="1"/>
      <c r="K461" s="1"/>
      <c r="L461" s="1"/>
      <c r="M461" s="134"/>
      <c r="N461" s="86"/>
      <c r="O461" s="86"/>
      <c r="P461" s="86"/>
      <c r="Q461" s="1"/>
      <c r="R461" s="86"/>
      <c r="S461" s="86"/>
      <c r="T461" s="1"/>
      <c r="U461" s="1"/>
      <c r="V461" s="1"/>
      <c r="W461" s="1"/>
      <c r="X461" s="86"/>
      <c r="Y461" s="86"/>
      <c r="Z461" s="86"/>
      <c r="AA461" s="86"/>
      <c r="AB461" s="86"/>
      <c r="AC461" s="86"/>
      <c r="AD461" s="86"/>
      <c r="AE461" s="86"/>
      <c r="AF461" s="1"/>
      <c r="AG461" s="1"/>
      <c r="AH461" s="1"/>
      <c r="AI461" s="86"/>
      <c r="AJ461" s="86"/>
      <c r="AK461" s="86"/>
      <c r="AL461" s="86"/>
      <c r="AM461" s="86"/>
    </row>
    <row r="462" spans="1:39" ht="15.75" customHeight="1" x14ac:dyDescent="0.25">
      <c r="A462" s="102"/>
      <c r="B462" s="102"/>
      <c r="C462" s="102"/>
      <c r="D462" s="102"/>
      <c r="E462" s="1"/>
      <c r="F462" s="1"/>
      <c r="G462" s="1"/>
      <c r="H462" s="1"/>
      <c r="I462" s="1"/>
      <c r="J462" s="1"/>
      <c r="K462" s="1"/>
      <c r="L462" s="1"/>
      <c r="M462" s="134"/>
      <c r="N462" s="86"/>
      <c r="O462" s="86"/>
      <c r="P462" s="86"/>
      <c r="Q462" s="1"/>
      <c r="R462" s="86"/>
      <c r="S462" s="86"/>
      <c r="T462" s="1"/>
      <c r="U462" s="1"/>
      <c r="V462" s="1"/>
      <c r="W462" s="1"/>
      <c r="X462" s="86"/>
      <c r="Y462" s="86"/>
      <c r="Z462" s="86"/>
      <c r="AA462" s="86"/>
      <c r="AB462" s="86"/>
      <c r="AC462" s="86"/>
      <c r="AD462" s="86"/>
      <c r="AE462" s="86"/>
      <c r="AF462" s="1"/>
      <c r="AG462" s="1"/>
      <c r="AH462" s="1"/>
      <c r="AI462" s="86"/>
      <c r="AJ462" s="86"/>
      <c r="AK462" s="86"/>
      <c r="AL462" s="86"/>
      <c r="AM462" s="86"/>
    </row>
    <row r="463" spans="1:39" ht="15.75" customHeight="1" x14ac:dyDescent="0.25">
      <c r="A463" s="102"/>
      <c r="B463" s="102"/>
      <c r="C463" s="102"/>
      <c r="D463" s="102"/>
      <c r="E463" s="1"/>
      <c r="F463" s="1"/>
      <c r="G463" s="1"/>
      <c r="H463" s="1"/>
      <c r="I463" s="1"/>
      <c r="J463" s="1"/>
      <c r="K463" s="1"/>
      <c r="L463" s="1"/>
      <c r="M463" s="134"/>
      <c r="N463" s="86"/>
      <c r="O463" s="86"/>
      <c r="P463" s="86"/>
      <c r="Q463" s="1"/>
      <c r="R463" s="86"/>
      <c r="S463" s="86"/>
      <c r="T463" s="1"/>
      <c r="U463" s="1"/>
      <c r="V463" s="1"/>
      <c r="W463" s="1"/>
      <c r="X463" s="86"/>
      <c r="Y463" s="86"/>
      <c r="Z463" s="86"/>
      <c r="AA463" s="86"/>
      <c r="AB463" s="86"/>
      <c r="AC463" s="86"/>
      <c r="AD463" s="86"/>
      <c r="AE463" s="86"/>
      <c r="AF463" s="1"/>
      <c r="AG463" s="1"/>
      <c r="AH463" s="1"/>
      <c r="AI463" s="86"/>
      <c r="AJ463" s="86"/>
      <c r="AK463" s="86"/>
      <c r="AL463" s="86"/>
      <c r="AM463" s="86"/>
    </row>
    <row r="464" spans="1:39" ht="15.75" customHeight="1" x14ac:dyDescent="0.25">
      <c r="A464" s="102"/>
      <c r="B464" s="102"/>
      <c r="C464" s="102"/>
      <c r="D464" s="102"/>
      <c r="E464" s="1"/>
      <c r="F464" s="1"/>
      <c r="G464" s="1"/>
      <c r="H464" s="1"/>
      <c r="I464" s="1"/>
      <c r="J464" s="1"/>
      <c r="K464" s="1"/>
      <c r="L464" s="1"/>
      <c r="M464" s="134"/>
      <c r="N464" s="86"/>
      <c r="O464" s="86"/>
      <c r="P464" s="86"/>
      <c r="Q464" s="1"/>
      <c r="R464" s="86"/>
      <c r="S464" s="86"/>
      <c r="T464" s="1"/>
      <c r="U464" s="1"/>
      <c r="V464" s="1"/>
      <c r="W464" s="1"/>
      <c r="X464" s="86"/>
      <c r="Y464" s="86"/>
      <c r="Z464" s="86"/>
      <c r="AA464" s="86"/>
      <c r="AB464" s="86"/>
      <c r="AC464" s="86"/>
      <c r="AD464" s="86"/>
      <c r="AE464" s="86"/>
      <c r="AF464" s="1"/>
      <c r="AG464" s="1"/>
      <c r="AH464" s="1"/>
      <c r="AI464" s="86"/>
      <c r="AJ464" s="86"/>
      <c r="AK464" s="86"/>
      <c r="AL464" s="86"/>
      <c r="AM464" s="86"/>
    </row>
    <row r="465" spans="1:39" ht="15.75" customHeight="1" x14ac:dyDescent="0.25">
      <c r="A465" s="102"/>
      <c r="B465" s="102"/>
      <c r="C465" s="102"/>
      <c r="D465" s="102"/>
      <c r="E465" s="1"/>
      <c r="F465" s="1"/>
      <c r="G465" s="1"/>
      <c r="H465" s="1"/>
      <c r="I465" s="1"/>
      <c r="J465" s="1"/>
      <c r="K465" s="1"/>
      <c r="L465" s="1"/>
      <c r="M465" s="134"/>
      <c r="N465" s="86"/>
      <c r="O465" s="86"/>
      <c r="P465" s="86"/>
      <c r="Q465" s="1"/>
      <c r="R465" s="86"/>
      <c r="S465" s="86"/>
      <c r="T465" s="1"/>
      <c r="U465" s="1"/>
      <c r="V465" s="1"/>
      <c r="W465" s="1"/>
      <c r="X465" s="86"/>
      <c r="Y465" s="86"/>
      <c r="Z465" s="86"/>
      <c r="AA465" s="86"/>
      <c r="AB465" s="86"/>
      <c r="AC465" s="86"/>
      <c r="AD465" s="86"/>
      <c r="AE465" s="86"/>
      <c r="AF465" s="1"/>
      <c r="AG465" s="1"/>
      <c r="AH465" s="1"/>
      <c r="AI465" s="86"/>
      <c r="AJ465" s="86"/>
      <c r="AK465" s="86"/>
      <c r="AL465" s="86"/>
      <c r="AM465" s="86"/>
    </row>
    <row r="466" spans="1:39" ht="15.75" customHeight="1" x14ac:dyDescent="0.25">
      <c r="A466" s="102"/>
      <c r="B466" s="102"/>
      <c r="C466" s="102"/>
      <c r="D466" s="102"/>
      <c r="E466" s="1"/>
      <c r="F466" s="1"/>
      <c r="G466" s="1"/>
      <c r="H466" s="1"/>
      <c r="I466" s="1"/>
      <c r="J466" s="1"/>
      <c r="K466" s="1"/>
      <c r="L466" s="1"/>
      <c r="M466" s="134"/>
      <c r="N466" s="86"/>
      <c r="O466" s="86"/>
      <c r="P466" s="86"/>
      <c r="Q466" s="1"/>
      <c r="R466" s="86"/>
      <c r="S466" s="86"/>
      <c r="T466" s="1"/>
      <c r="U466" s="1"/>
      <c r="V466" s="1"/>
      <c r="W466" s="1"/>
      <c r="X466" s="86"/>
      <c r="Y466" s="86"/>
      <c r="Z466" s="86"/>
      <c r="AA466" s="86"/>
      <c r="AB466" s="86"/>
      <c r="AC466" s="86"/>
      <c r="AD466" s="86"/>
      <c r="AE466" s="86"/>
      <c r="AF466" s="1"/>
      <c r="AG466" s="1"/>
      <c r="AH466" s="1"/>
      <c r="AI466" s="86"/>
      <c r="AJ466" s="86"/>
      <c r="AK466" s="86"/>
      <c r="AL466" s="86"/>
      <c r="AM466" s="86"/>
    </row>
    <row r="467" spans="1:39" ht="15.75" customHeight="1" x14ac:dyDescent="0.25">
      <c r="A467" s="102"/>
      <c r="B467" s="102"/>
      <c r="C467" s="102"/>
      <c r="D467" s="102"/>
      <c r="E467" s="1"/>
      <c r="F467" s="1"/>
      <c r="G467" s="1"/>
      <c r="H467" s="1"/>
      <c r="I467" s="1"/>
      <c r="J467" s="1"/>
      <c r="K467" s="1"/>
      <c r="L467" s="1"/>
      <c r="M467" s="134"/>
      <c r="N467" s="86"/>
      <c r="O467" s="86"/>
      <c r="P467" s="86"/>
      <c r="Q467" s="1"/>
      <c r="R467" s="86"/>
      <c r="S467" s="86"/>
      <c r="T467" s="1"/>
      <c r="U467" s="1"/>
      <c r="V467" s="1"/>
      <c r="W467" s="1"/>
      <c r="X467" s="86"/>
      <c r="Y467" s="86"/>
      <c r="Z467" s="86"/>
      <c r="AA467" s="86"/>
      <c r="AB467" s="86"/>
      <c r="AC467" s="86"/>
      <c r="AD467" s="86"/>
      <c r="AE467" s="86"/>
      <c r="AF467" s="1"/>
      <c r="AG467" s="1"/>
      <c r="AH467" s="1"/>
      <c r="AI467" s="86"/>
      <c r="AJ467" s="86"/>
      <c r="AK467" s="86"/>
      <c r="AL467" s="86"/>
      <c r="AM467" s="86"/>
    </row>
    <row r="468" spans="1:39" ht="15.75" customHeight="1" x14ac:dyDescent="0.25">
      <c r="A468" s="102"/>
      <c r="B468" s="102"/>
      <c r="C468" s="102"/>
      <c r="D468" s="102"/>
      <c r="E468" s="1"/>
      <c r="F468" s="1"/>
      <c r="G468" s="1"/>
      <c r="H468" s="1"/>
      <c r="I468" s="1"/>
      <c r="J468" s="1"/>
      <c r="K468" s="1"/>
      <c r="L468" s="1"/>
      <c r="M468" s="134"/>
      <c r="N468" s="86"/>
      <c r="O468" s="86"/>
      <c r="P468" s="86"/>
      <c r="Q468" s="1"/>
      <c r="R468" s="86"/>
      <c r="S468" s="86"/>
      <c r="T468" s="1"/>
      <c r="U468" s="1"/>
      <c r="V468" s="1"/>
      <c r="W468" s="1"/>
      <c r="X468" s="86"/>
      <c r="Y468" s="86"/>
      <c r="Z468" s="86"/>
      <c r="AA468" s="86"/>
      <c r="AB468" s="86"/>
      <c r="AC468" s="86"/>
      <c r="AD468" s="86"/>
      <c r="AE468" s="86"/>
      <c r="AF468" s="1"/>
      <c r="AG468" s="1"/>
      <c r="AH468" s="1"/>
      <c r="AI468" s="86"/>
      <c r="AJ468" s="86"/>
      <c r="AK468" s="86"/>
      <c r="AL468" s="86"/>
      <c r="AM468" s="86"/>
    </row>
    <row r="469" spans="1:39" ht="15.75" customHeight="1" x14ac:dyDescent="0.25">
      <c r="A469" s="102"/>
      <c r="B469" s="102"/>
      <c r="C469" s="102"/>
      <c r="D469" s="102"/>
      <c r="E469" s="1"/>
      <c r="F469" s="1"/>
      <c r="G469" s="1"/>
      <c r="H469" s="1"/>
      <c r="I469" s="1"/>
      <c r="J469" s="1"/>
      <c r="K469" s="1"/>
      <c r="L469" s="1"/>
      <c r="M469" s="134"/>
      <c r="N469" s="86"/>
      <c r="O469" s="86"/>
      <c r="P469" s="86"/>
      <c r="Q469" s="1"/>
      <c r="R469" s="86"/>
      <c r="S469" s="86"/>
      <c r="T469" s="1"/>
      <c r="U469" s="1"/>
      <c r="V469" s="1"/>
      <c r="W469" s="1"/>
      <c r="X469" s="86"/>
      <c r="Y469" s="86"/>
      <c r="Z469" s="86"/>
      <c r="AA469" s="86"/>
      <c r="AB469" s="86"/>
      <c r="AC469" s="86"/>
      <c r="AD469" s="86"/>
      <c r="AE469" s="86"/>
      <c r="AF469" s="1"/>
      <c r="AG469" s="1"/>
      <c r="AH469" s="1"/>
      <c r="AI469" s="86"/>
      <c r="AJ469" s="86"/>
      <c r="AK469" s="86"/>
      <c r="AL469" s="86"/>
      <c r="AM469" s="86"/>
    </row>
    <row r="470" spans="1:39" ht="15.75" customHeight="1" x14ac:dyDescent="0.25">
      <c r="A470" s="102"/>
      <c r="B470" s="102"/>
      <c r="C470" s="102"/>
      <c r="D470" s="102"/>
      <c r="E470" s="1"/>
      <c r="F470" s="1"/>
      <c r="G470" s="1"/>
      <c r="H470" s="1"/>
      <c r="I470" s="1"/>
      <c r="J470" s="1"/>
      <c r="K470" s="1"/>
      <c r="L470" s="1"/>
      <c r="M470" s="134"/>
      <c r="N470" s="86"/>
      <c r="O470" s="86"/>
      <c r="P470" s="86"/>
      <c r="Q470" s="1"/>
      <c r="R470" s="86"/>
      <c r="S470" s="86"/>
      <c r="T470" s="1"/>
      <c r="U470" s="1"/>
      <c r="V470" s="1"/>
      <c r="W470" s="1"/>
      <c r="X470" s="86"/>
      <c r="Y470" s="86"/>
      <c r="Z470" s="86"/>
      <c r="AA470" s="86"/>
      <c r="AB470" s="86"/>
      <c r="AC470" s="86"/>
      <c r="AD470" s="86"/>
      <c r="AE470" s="86"/>
      <c r="AF470" s="1"/>
      <c r="AG470" s="1"/>
      <c r="AH470" s="1"/>
      <c r="AI470" s="86"/>
      <c r="AJ470" s="86"/>
      <c r="AK470" s="86"/>
      <c r="AL470" s="86"/>
      <c r="AM470" s="86"/>
    </row>
    <row r="471" spans="1:39" ht="15.75" customHeight="1" x14ac:dyDescent="0.25">
      <c r="A471" s="102"/>
      <c r="B471" s="102"/>
      <c r="C471" s="102"/>
      <c r="D471" s="102"/>
      <c r="E471" s="1"/>
      <c r="F471" s="1"/>
      <c r="G471" s="1"/>
      <c r="H471" s="1"/>
      <c r="I471" s="1"/>
      <c r="J471" s="1"/>
      <c r="K471" s="1"/>
      <c r="L471" s="1"/>
      <c r="M471" s="134"/>
      <c r="N471" s="86"/>
      <c r="O471" s="86"/>
      <c r="P471" s="86"/>
      <c r="Q471" s="1"/>
      <c r="R471" s="86"/>
      <c r="S471" s="86"/>
      <c r="T471" s="1"/>
      <c r="U471" s="1"/>
      <c r="V471" s="1"/>
      <c r="W471" s="1"/>
      <c r="X471" s="86"/>
      <c r="Y471" s="86"/>
      <c r="Z471" s="86"/>
      <c r="AA471" s="86"/>
      <c r="AB471" s="86"/>
      <c r="AC471" s="86"/>
      <c r="AD471" s="86"/>
      <c r="AE471" s="86"/>
      <c r="AF471" s="1"/>
      <c r="AG471" s="1"/>
      <c r="AH471" s="1"/>
      <c r="AI471" s="86"/>
      <c r="AJ471" s="86"/>
      <c r="AK471" s="86"/>
      <c r="AL471" s="86"/>
      <c r="AM471" s="86"/>
    </row>
    <row r="472" spans="1:39" ht="15.75" customHeight="1" x14ac:dyDescent="0.25">
      <c r="A472" s="102"/>
      <c r="B472" s="102"/>
      <c r="C472" s="102"/>
      <c r="D472" s="102"/>
      <c r="E472" s="1"/>
      <c r="F472" s="1"/>
      <c r="G472" s="1"/>
      <c r="H472" s="1"/>
      <c r="I472" s="1"/>
      <c r="J472" s="1"/>
      <c r="K472" s="1"/>
      <c r="L472" s="1"/>
      <c r="M472" s="134"/>
      <c r="N472" s="86"/>
      <c r="O472" s="86"/>
      <c r="P472" s="86"/>
      <c r="Q472" s="1"/>
      <c r="R472" s="86"/>
      <c r="S472" s="86"/>
      <c r="T472" s="1"/>
      <c r="U472" s="1"/>
      <c r="V472" s="1"/>
      <c r="W472" s="1"/>
      <c r="X472" s="86"/>
      <c r="Y472" s="86"/>
      <c r="Z472" s="86"/>
      <c r="AA472" s="86"/>
      <c r="AB472" s="86"/>
      <c r="AC472" s="86"/>
      <c r="AD472" s="86"/>
      <c r="AE472" s="86"/>
      <c r="AF472" s="1"/>
      <c r="AG472" s="1"/>
      <c r="AH472" s="1"/>
      <c r="AI472" s="86"/>
      <c r="AJ472" s="86"/>
      <c r="AK472" s="86"/>
      <c r="AL472" s="86"/>
      <c r="AM472" s="86"/>
    </row>
    <row r="473" spans="1:39" ht="15.75" customHeight="1" x14ac:dyDescent="0.25">
      <c r="A473" s="102"/>
      <c r="B473" s="102"/>
      <c r="C473" s="102"/>
      <c r="D473" s="102"/>
      <c r="E473" s="1"/>
      <c r="F473" s="1"/>
      <c r="G473" s="1"/>
      <c r="H473" s="1"/>
      <c r="I473" s="1"/>
      <c r="J473" s="1"/>
      <c r="K473" s="1"/>
      <c r="L473" s="1"/>
      <c r="M473" s="134"/>
      <c r="N473" s="86"/>
      <c r="O473" s="86"/>
      <c r="P473" s="86"/>
      <c r="Q473" s="1"/>
      <c r="R473" s="86"/>
      <c r="S473" s="86"/>
      <c r="T473" s="1"/>
      <c r="U473" s="1"/>
      <c r="V473" s="1"/>
      <c r="W473" s="1"/>
      <c r="X473" s="86"/>
      <c r="Y473" s="86"/>
      <c r="Z473" s="86"/>
      <c r="AA473" s="86"/>
      <c r="AB473" s="86"/>
      <c r="AC473" s="86"/>
      <c r="AD473" s="86"/>
      <c r="AE473" s="86"/>
      <c r="AF473" s="1"/>
      <c r="AG473" s="1"/>
      <c r="AH473" s="1"/>
      <c r="AI473" s="86"/>
      <c r="AJ473" s="86"/>
      <c r="AK473" s="86"/>
      <c r="AL473" s="86"/>
      <c r="AM473" s="86"/>
    </row>
    <row r="474" spans="1:39" ht="15.75" customHeight="1" x14ac:dyDescent="0.25">
      <c r="A474" s="102"/>
      <c r="B474" s="102"/>
      <c r="C474" s="102"/>
      <c r="D474" s="102"/>
      <c r="E474" s="1"/>
      <c r="F474" s="1"/>
      <c r="G474" s="1"/>
      <c r="H474" s="1"/>
      <c r="I474" s="1"/>
      <c r="J474" s="1"/>
      <c r="K474" s="1"/>
      <c r="L474" s="1"/>
      <c r="M474" s="134"/>
      <c r="N474" s="86"/>
      <c r="O474" s="86"/>
      <c r="P474" s="86"/>
      <c r="Q474" s="1"/>
      <c r="R474" s="86"/>
      <c r="S474" s="86"/>
      <c r="T474" s="1"/>
      <c r="U474" s="1"/>
      <c r="V474" s="1"/>
      <c r="W474" s="1"/>
      <c r="X474" s="86"/>
      <c r="Y474" s="86"/>
      <c r="Z474" s="86"/>
      <c r="AA474" s="86"/>
      <c r="AB474" s="86"/>
      <c r="AC474" s="86"/>
      <c r="AD474" s="86"/>
      <c r="AE474" s="86"/>
      <c r="AF474" s="1"/>
      <c r="AG474" s="1"/>
      <c r="AH474" s="1"/>
      <c r="AI474" s="86"/>
      <c r="AJ474" s="86"/>
      <c r="AK474" s="86"/>
      <c r="AL474" s="86"/>
      <c r="AM474" s="86"/>
    </row>
    <row r="475" spans="1:39" ht="15.75" customHeight="1" x14ac:dyDescent="0.25">
      <c r="A475" s="102"/>
      <c r="B475" s="102"/>
      <c r="C475" s="102"/>
      <c r="D475" s="102"/>
      <c r="E475" s="1"/>
      <c r="F475" s="1"/>
      <c r="G475" s="1"/>
      <c r="H475" s="1"/>
      <c r="I475" s="1"/>
      <c r="J475" s="1"/>
      <c r="K475" s="1"/>
      <c r="L475" s="1"/>
      <c r="M475" s="134"/>
      <c r="N475" s="86"/>
      <c r="O475" s="86"/>
      <c r="P475" s="86"/>
      <c r="Q475" s="1"/>
      <c r="R475" s="86"/>
      <c r="S475" s="86"/>
      <c r="T475" s="1"/>
      <c r="U475" s="1"/>
      <c r="V475" s="1"/>
      <c r="W475" s="1"/>
      <c r="X475" s="86"/>
      <c r="Y475" s="86"/>
      <c r="Z475" s="86"/>
      <c r="AA475" s="86"/>
      <c r="AB475" s="86"/>
      <c r="AC475" s="86"/>
      <c r="AD475" s="86"/>
      <c r="AE475" s="86"/>
      <c r="AF475" s="1"/>
      <c r="AG475" s="1"/>
      <c r="AH475" s="1"/>
      <c r="AI475" s="86"/>
      <c r="AJ475" s="86"/>
      <c r="AK475" s="86"/>
      <c r="AL475" s="86"/>
      <c r="AM475" s="86"/>
    </row>
    <row r="476" spans="1:39" ht="15.75" customHeight="1" x14ac:dyDescent="0.25">
      <c r="A476" s="102"/>
      <c r="B476" s="102"/>
      <c r="C476" s="102"/>
      <c r="D476" s="102"/>
      <c r="E476" s="1"/>
      <c r="F476" s="1"/>
      <c r="G476" s="1"/>
      <c r="H476" s="1"/>
      <c r="I476" s="1"/>
      <c r="J476" s="1"/>
      <c r="K476" s="1"/>
      <c r="L476" s="1"/>
      <c r="M476" s="134"/>
      <c r="N476" s="86"/>
      <c r="O476" s="86"/>
      <c r="P476" s="86"/>
      <c r="Q476" s="1"/>
      <c r="R476" s="86"/>
      <c r="S476" s="86"/>
      <c r="T476" s="1"/>
      <c r="U476" s="1"/>
      <c r="V476" s="1"/>
      <c r="W476" s="1"/>
      <c r="X476" s="86"/>
      <c r="Y476" s="86"/>
      <c r="Z476" s="86"/>
      <c r="AA476" s="86"/>
      <c r="AB476" s="86"/>
      <c r="AC476" s="86"/>
      <c r="AD476" s="86"/>
      <c r="AE476" s="86"/>
      <c r="AF476" s="1"/>
      <c r="AG476" s="1"/>
      <c r="AH476" s="1"/>
      <c r="AI476" s="86"/>
      <c r="AJ476" s="86"/>
      <c r="AK476" s="86"/>
      <c r="AL476" s="86"/>
      <c r="AM476" s="86"/>
    </row>
    <row r="477" spans="1:39" ht="15.75" customHeight="1" x14ac:dyDescent="0.25">
      <c r="A477" s="102"/>
      <c r="B477" s="102"/>
      <c r="C477" s="102"/>
      <c r="D477" s="102"/>
      <c r="E477" s="1"/>
      <c r="F477" s="1"/>
      <c r="G477" s="1"/>
      <c r="H477" s="1"/>
      <c r="I477" s="1"/>
      <c r="J477" s="1"/>
      <c r="K477" s="1"/>
      <c r="L477" s="1"/>
      <c r="M477" s="134"/>
      <c r="N477" s="86"/>
      <c r="O477" s="86"/>
      <c r="P477" s="86"/>
      <c r="Q477" s="1"/>
      <c r="R477" s="86"/>
      <c r="S477" s="86"/>
      <c r="T477" s="1"/>
      <c r="U477" s="1"/>
      <c r="V477" s="1"/>
      <c r="W477" s="1"/>
      <c r="X477" s="86"/>
      <c r="Y477" s="86"/>
      <c r="Z477" s="86"/>
      <c r="AA477" s="86"/>
      <c r="AB477" s="86"/>
      <c r="AC477" s="86"/>
      <c r="AD477" s="86"/>
      <c r="AE477" s="86"/>
      <c r="AF477" s="1"/>
      <c r="AG477" s="1"/>
      <c r="AH477" s="1"/>
      <c r="AI477" s="86"/>
      <c r="AJ477" s="86"/>
      <c r="AK477" s="86"/>
      <c r="AL477" s="86"/>
      <c r="AM477" s="86"/>
    </row>
    <row r="478" spans="1:39" ht="15.75" customHeight="1" x14ac:dyDescent="0.25">
      <c r="A478" s="102"/>
      <c r="B478" s="102"/>
      <c r="C478" s="102"/>
      <c r="D478" s="102"/>
      <c r="E478" s="1"/>
      <c r="F478" s="1"/>
      <c r="G478" s="1"/>
      <c r="H478" s="1"/>
      <c r="I478" s="1"/>
      <c r="J478" s="1"/>
      <c r="K478" s="1"/>
      <c r="L478" s="1"/>
      <c r="M478" s="134"/>
      <c r="N478" s="86"/>
      <c r="O478" s="86"/>
      <c r="P478" s="86"/>
      <c r="Q478" s="1"/>
      <c r="R478" s="86"/>
      <c r="S478" s="86"/>
      <c r="T478" s="1"/>
      <c r="U478" s="1"/>
      <c r="V478" s="1"/>
      <c r="W478" s="1"/>
      <c r="X478" s="86"/>
      <c r="Y478" s="86"/>
      <c r="Z478" s="86"/>
      <c r="AA478" s="86"/>
      <c r="AB478" s="86"/>
      <c r="AC478" s="86"/>
      <c r="AD478" s="86"/>
      <c r="AE478" s="86"/>
      <c r="AF478" s="1"/>
      <c r="AG478" s="1"/>
      <c r="AH478" s="1"/>
      <c r="AI478" s="86"/>
      <c r="AJ478" s="86"/>
      <c r="AK478" s="86"/>
      <c r="AL478" s="86"/>
      <c r="AM478" s="86"/>
    </row>
    <row r="479" spans="1:39" ht="15.75" customHeight="1" x14ac:dyDescent="0.25">
      <c r="A479" s="102"/>
      <c r="B479" s="102"/>
      <c r="C479" s="102"/>
      <c r="D479" s="102"/>
      <c r="E479" s="1"/>
      <c r="F479" s="1"/>
      <c r="G479" s="1"/>
      <c r="H479" s="1"/>
      <c r="I479" s="1"/>
      <c r="J479" s="1"/>
      <c r="K479" s="1"/>
      <c r="L479" s="1"/>
      <c r="M479" s="134"/>
      <c r="N479" s="86"/>
      <c r="O479" s="86"/>
      <c r="P479" s="86"/>
      <c r="Q479" s="1"/>
      <c r="R479" s="86"/>
      <c r="S479" s="86"/>
      <c r="T479" s="1"/>
      <c r="U479" s="1"/>
      <c r="V479" s="1"/>
      <c r="W479" s="1"/>
      <c r="X479" s="86"/>
      <c r="Y479" s="86"/>
      <c r="Z479" s="86"/>
      <c r="AA479" s="86"/>
      <c r="AB479" s="86"/>
      <c r="AC479" s="86"/>
      <c r="AD479" s="86"/>
      <c r="AE479" s="86"/>
      <c r="AF479" s="1"/>
      <c r="AG479" s="1"/>
      <c r="AH479" s="1"/>
      <c r="AI479" s="86"/>
      <c r="AJ479" s="86"/>
      <c r="AK479" s="86"/>
      <c r="AL479" s="86"/>
      <c r="AM479" s="86"/>
    </row>
    <row r="480" spans="1:39" ht="15.75" customHeight="1" x14ac:dyDescent="0.25">
      <c r="A480" s="102"/>
      <c r="B480" s="102"/>
      <c r="C480" s="102"/>
      <c r="D480" s="102"/>
      <c r="E480" s="1"/>
      <c r="F480" s="1"/>
      <c r="G480" s="1"/>
      <c r="H480" s="1"/>
      <c r="I480" s="1"/>
      <c r="J480" s="1"/>
      <c r="K480" s="1"/>
      <c r="L480" s="1"/>
      <c r="M480" s="134"/>
      <c r="N480" s="86"/>
      <c r="O480" s="86"/>
      <c r="P480" s="86"/>
      <c r="Q480" s="1"/>
      <c r="R480" s="86"/>
      <c r="S480" s="86"/>
      <c r="T480" s="1"/>
      <c r="U480" s="1"/>
      <c r="V480" s="1"/>
      <c r="W480" s="1"/>
      <c r="X480" s="86"/>
      <c r="Y480" s="86"/>
      <c r="Z480" s="86"/>
      <c r="AA480" s="86"/>
      <c r="AB480" s="86"/>
      <c r="AC480" s="86"/>
      <c r="AD480" s="86"/>
      <c r="AE480" s="86"/>
      <c r="AF480" s="1"/>
      <c r="AG480" s="1"/>
      <c r="AH480" s="1"/>
      <c r="AI480" s="86"/>
      <c r="AJ480" s="86"/>
      <c r="AK480" s="86"/>
      <c r="AL480" s="86"/>
      <c r="AM480" s="86"/>
    </row>
    <row r="481" spans="1:39" ht="15.75" customHeight="1" x14ac:dyDescent="0.25">
      <c r="A481" s="102"/>
      <c r="B481" s="102"/>
      <c r="C481" s="102"/>
      <c r="D481" s="102"/>
      <c r="E481" s="1"/>
      <c r="F481" s="1"/>
      <c r="G481" s="1"/>
      <c r="H481" s="1"/>
      <c r="I481" s="1"/>
      <c r="J481" s="1"/>
      <c r="K481" s="1"/>
      <c r="L481" s="1"/>
      <c r="M481" s="134"/>
      <c r="N481" s="86"/>
      <c r="O481" s="86"/>
      <c r="P481" s="86"/>
      <c r="Q481" s="1"/>
      <c r="R481" s="86"/>
      <c r="S481" s="86"/>
      <c r="T481" s="1"/>
      <c r="U481" s="1"/>
      <c r="V481" s="1"/>
      <c r="W481" s="1"/>
      <c r="X481" s="86"/>
      <c r="Y481" s="86"/>
      <c r="Z481" s="86"/>
      <c r="AA481" s="86"/>
      <c r="AB481" s="86"/>
      <c r="AC481" s="86"/>
      <c r="AD481" s="86"/>
      <c r="AE481" s="86"/>
      <c r="AF481" s="1"/>
      <c r="AG481" s="1"/>
      <c r="AH481" s="1"/>
      <c r="AI481" s="86"/>
      <c r="AJ481" s="86"/>
      <c r="AK481" s="86"/>
      <c r="AL481" s="86"/>
      <c r="AM481" s="86"/>
    </row>
    <row r="482" spans="1:39" ht="15.75" customHeight="1" x14ac:dyDescent="0.25">
      <c r="A482" s="102"/>
      <c r="B482" s="102"/>
      <c r="C482" s="102"/>
      <c r="D482" s="102"/>
      <c r="E482" s="1"/>
      <c r="F482" s="1"/>
      <c r="G482" s="1"/>
      <c r="H482" s="1"/>
      <c r="I482" s="1"/>
      <c r="J482" s="1"/>
      <c r="K482" s="1"/>
      <c r="L482" s="1"/>
      <c r="M482" s="134"/>
      <c r="N482" s="86"/>
      <c r="O482" s="86"/>
      <c r="P482" s="86"/>
      <c r="Q482" s="1"/>
      <c r="R482" s="86"/>
      <c r="S482" s="86"/>
      <c r="T482" s="1"/>
      <c r="U482" s="1"/>
      <c r="V482" s="1"/>
      <c r="W482" s="1"/>
      <c r="X482" s="86"/>
      <c r="Y482" s="86"/>
      <c r="Z482" s="86"/>
      <c r="AA482" s="86"/>
      <c r="AB482" s="86"/>
      <c r="AC482" s="86"/>
      <c r="AD482" s="86"/>
      <c r="AE482" s="86"/>
      <c r="AF482" s="1"/>
      <c r="AG482" s="1"/>
      <c r="AH482" s="1"/>
      <c r="AI482" s="86"/>
      <c r="AJ482" s="86"/>
      <c r="AK482" s="86"/>
      <c r="AL482" s="86"/>
      <c r="AM482" s="86"/>
    </row>
    <row r="483" spans="1:39" ht="15.75" customHeight="1" x14ac:dyDescent="0.25">
      <c r="A483" s="102"/>
      <c r="B483" s="102"/>
      <c r="C483" s="102"/>
      <c r="D483" s="102"/>
      <c r="E483" s="1"/>
      <c r="F483" s="1"/>
      <c r="G483" s="1"/>
      <c r="H483" s="1"/>
      <c r="I483" s="1"/>
      <c r="J483" s="1"/>
      <c r="K483" s="1"/>
      <c r="L483" s="1"/>
      <c r="M483" s="134"/>
      <c r="N483" s="86"/>
      <c r="O483" s="86"/>
      <c r="P483" s="86"/>
      <c r="Q483" s="1"/>
      <c r="R483" s="86"/>
      <c r="S483" s="86"/>
      <c r="T483" s="1"/>
      <c r="U483" s="1"/>
      <c r="V483" s="1"/>
      <c r="W483" s="1"/>
      <c r="X483" s="86"/>
      <c r="Y483" s="86"/>
      <c r="Z483" s="86"/>
      <c r="AA483" s="86"/>
      <c r="AB483" s="86"/>
      <c r="AC483" s="86"/>
      <c r="AD483" s="86"/>
      <c r="AE483" s="86"/>
      <c r="AF483" s="1"/>
      <c r="AG483" s="1"/>
      <c r="AH483" s="1"/>
      <c r="AI483" s="86"/>
      <c r="AJ483" s="86"/>
      <c r="AK483" s="86"/>
      <c r="AL483" s="86"/>
      <c r="AM483" s="86"/>
    </row>
    <row r="484" spans="1:39" ht="15.75" customHeight="1" x14ac:dyDescent="0.25">
      <c r="A484" s="102"/>
      <c r="B484" s="102"/>
      <c r="C484" s="102"/>
      <c r="D484" s="102"/>
      <c r="E484" s="1"/>
      <c r="F484" s="1"/>
      <c r="G484" s="1"/>
      <c r="H484" s="1"/>
      <c r="I484" s="1"/>
      <c r="J484" s="1"/>
      <c r="K484" s="1"/>
      <c r="L484" s="1"/>
      <c r="M484" s="134"/>
      <c r="N484" s="86"/>
      <c r="O484" s="86"/>
      <c r="P484" s="86"/>
      <c r="Q484" s="1"/>
      <c r="R484" s="86"/>
      <c r="S484" s="86"/>
      <c r="T484" s="1"/>
      <c r="U484" s="1"/>
      <c r="V484" s="1"/>
      <c r="W484" s="1"/>
      <c r="X484" s="86"/>
      <c r="Y484" s="86"/>
      <c r="Z484" s="86"/>
      <c r="AA484" s="86"/>
      <c r="AB484" s="86"/>
      <c r="AC484" s="86"/>
      <c r="AD484" s="86"/>
      <c r="AE484" s="86"/>
      <c r="AF484" s="1"/>
      <c r="AG484" s="1"/>
      <c r="AH484" s="1"/>
      <c r="AI484" s="86"/>
      <c r="AJ484" s="86"/>
      <c r="AK484" s="86"/>
      <c r="AL484" s="86"/>
      <c r="AM484" s="86"/>
    </row>
    <row r="485" spans="1:39" ht="15.75" customHeight="1" x14ac:dyDescent="0.25">
      <c r="A485" s="102"/>
      <c r="B485" s="102"/>
      <c r="C485" s="102"/>
      <c r="D485" s="102"/>
      <c r="E485" s="1"/>
      <c r="F485" s="1"/>
      <c r="G485" s="1"/>
      <c r="H485" s="1"/>
      <c r="I485" s="1"/>
      <c r="J485" s="1"/>
      <c r="K485" s="1"/>
      <c r="L485" s="1"/>
      <c r="M485" s="134"/>
      <c r="N485" s="86"/>
      <c r="O485" s="86"/>
      <c r="P485" s="86"/>
      <c r="Q485" s="1"/>
      <c r="R485" s="86"/>
      <c r="S485" s="86"/>
      <c r="T485" s="1"/>
      <c r="U485" s="1"/>
      <c r="V485" s="1"/>
      <c r="W485" s="1"/>
      <c r="X485" s="86"/>
      <c r="Y485" s="86"/>
      <c r="Z485" s="86"/>
      <c r="AA485" s="86"/>
      <c r="AB485" s="86"/>
      <c r="AC485" s="86"/>
      <c r="AD485" s="86"/>
      <c r="AE485" s="86"/>
      <c r="AF485" s="1"/>
      <c r="AG485" s="1"/>
      <c r="AH485" s="1"/>
      <c r="AI485" s="86"/>
      <c r="AJ485" s="86"/>
      <c r="AK485" s="86"/>
      <c r="AL485" s="86"/>
      <c r="AM485" s="86"/>
    </row>
    <row r="486" spans="1:39" ht="15.75" customHeight="1" x14ac:dyDescent="0.25">
      <c r="A486" s="102"/>
      <c r="B486" s="102"/>
      <c r="C486" s="102"/>
      <c r="D486" s="102"/>
      <c r="E486" s="1"/>
      <c r="F486" s="1"/>
      <c r="G486" s="1"/>
      <c r="H486" s="1"/>
      <c r="I486" s="1"/>
      <c r="J486" s="1"/>
      <c r="K486" s="1"/>
      <c r="L486" s="1"/>
      <c r="M486" s="134"/>
      <c r="N486" s="86"/>
      <c r="O486" s="86"/>
      <c r="P486" s="86"/>
      <c r="Q486" s="1"/>
      <c r="R486" s="86"/>
      <c r="S486" s="86"/>
      <c r="T486" s="1"/>
      <c r="U486" s="1"/>
      <c r="V486" s="1"/>
      <c r="W486" s="1"/>
      <c r="X486" s="86"/>
      <c r="Y486" s="86"/>
      <c r="Z486" s="86"/>
      <c r="AA486" s="86"/>
      <c r="AB486" s="86"/>
      <c r="AC486" s="86"/>
      <c r="AD486" s="86"/>
      <c r="AE486" s="86"/>
      <c r="AF486" s="1"/>
      <c r="AG486" s="1"/>
      <c r="AH486" s="1"/>
      <c r="AI486" s="86"/>
      <c r="AJ486" s="86"/>
      <c r="AK486" s="86"/>
      <c r="AL486" s="86"/>
      <c r="AM486" s="86"/>
    </row>
    <row r="487" spans="1:39" ht="15.75" customHeight="1" x14ac:dyDescent="0.25">
      <c r="A487" s="102"/>
      <c r="B487" s="102"/>
      <c r="C487" s="102"/>
      <c r="D487" s="102"/>
      <c r="E487" s="1"/>
      <c r="F487" s="1"/>
      <c r="G487" s="1"/>
      <c r="H487" s="1"/>
      <c r="I487" s="1"/>
      <c r="J487" s="1"/>
      <c r="K487" s="1"/>
      <c r="L487" s="1"/>
      <c r="M487" s="134"/>
      <c r="N487" s="86"/>
      <c r="O487" s="86"/>
      <c r="P487" s="86"/>
      <c r="Q487" s="1"/>
      <c r="R487" s="86"/>
      <c r="S487" s="86"/>
      <c r="T487" s="1"/>
      <c r="U487" s="1"/>
      <c r="V487" s="1"/>
      <c r="W487" s="1"/>
      <c r="X487" s="86"/>
      <c r="Y487" s="86"/>
      <c r="Z487" s="86"/>
      <c r="AA487" s="86"/>
      <c r="AB487" s="86"/>
      <c r="AC487" s="86"/>
      <c r="AD487" s="86"/>
      <c r="AE487" s="86"/>
      <c r="AF487" s="1"/>
      <c r="AG487" s="1"/>
      <c r="AH487" s="1"/>
      <c r="AI487" s="86"/>
      <c r="AJ487" s="86"/>
      <c r="AK487" s="86"/>
      <c r="AL487" s="86"/>
      <c r="AM487" s="86"/>
    </row>
    <row r="488" spans="1:39" ht="15.75" customHeight="1" x14ac:dyDescent="0.25">
      <c r="A488" s="102"/>
      <c r="B488" s="102"/>
      <c r="C488" s="102"/>
      <c r="D488" s="102"/>
      <c r="E488" s="1"/>
      <c r="F488" s="1"/>
      <c r="G488" s="1"/>
      <c r="H488" s="1"/>
      <c r="I488" s="1"/>
      <c r="J488" s="1"/>
      <c r="K488" s="1"/>
      <c r="L488" s="1"/>
      <c r="M488" s="134"/>
      <c r="N488" s="86"/>
      <c r="O488" s="86"/>
      <c r="P488" s="86"/>
      <c r="Q488" s="1"/>
      <c r="R488" s="86"/>
      <c r="S488" s="86"/>
      <c r="T488" s="1"/>
      <c r="U488" s="1"/>
      <c r="V488" s="1"/>
      <c r="W488" s="1"/>
      <c r="X488" s="86"/>
      <c r="Y488" s="86"/>
      <c r="Z488" s="86"/>
      <c r="AA488" s="86"/>
      <c r="AB488" s="86"/>
      <c r="AC488" s="86"/>
      <c r="AD488" s="86"/>
      <c r="AE488" s="86"/>
      <c r="AF488" s="1"/>
      <c r="AG488" s="1"/>
      <c r="AH488" s="1"/>
      <c r="AI488" s="86"/>
      <c r="AJ488" s="86"/>
      <c r="AK488" s="86"/>
      <c r="AL488" s="86"/>
      <c r="AM488" s="86"/>
    </row>
    <row r="489" spans="1:39" ht="15.75" customHeight="1" x14ac:dyDescent="0.25">
      <c r="A489" s="102"/>
      <c r="B489" s="102"/>
      <c r="C489" s="102"/>
      <c r="D489" s="102"/>
      <c r="E489" s="1"/>
      <c r="F489" s="1"/>
      <c r="G489" s="1"/>
      <c r="H489" s="1"/>
      <c r="I489" s="1"/>
      <c r="J489" s="1"/>
      <c r="K489" s="1"/>
      <c r="L489" s="1"/>
      <c r="M489" s="134"/>
      <c r="N489" s="86"/>
      <c r="O489" s="86"/>
      <c r="P489" s="86"/>
      <c r="Q489" s="1"/>
      <c r="R489" s="86"/>
      <c r="S489" s="86"/>
      <c r="T489" s="1"/>
      <c r="U489" s="1"/>
      <c r="V489" s="1"/>
      <c r="W489" s="1"/>
      <c r="X489" s="86"/>
      <c r="Y489" s="86"/>
      <c r="Z489" s="86"/>
      <c r="AA489" s="86"/>
      <c r="AB489" s="86"/>
      <c r="AC489" s="86"/>
      <c r="AD489" s="86"/>
      <c r="AE489" s="86"/>
      <c r="AF489" s="1"/>
      <c r="AG489" s="1"/>
      <c r="AH489" s="1"/>
      <c r="AI489" s="86"/>
      <c r="AJ489" s="86"/>
      <c r="AK489" s="86"/>
      <c r="AL489" s="86"/>
      <c r="AM489" s="86"/>
    </row>
    <row r="490" spans="1:39" ht="15.75" customHeight="1" x14ac:dyDescent="0.25">
      <c r="A490" s="102"/>
      <c r="B490" s="102"/>
      <c r="C490" s="102"/>
      <c r="D490" s="102"/>
      <c r="E490" s="1"/>
      <c r="F490" s="1"/>
      <c r="G490" s="1"/>
      <c r="H490" s="1"/>
      <c r="I490" s="1"/>
      <c r="J490" s="1"/>
      <c r="K490" s="1"/>
      <c r="L490" s="1"/>
      <c r="M490" s="134"/>
      <c r="N490" s="86"/>
      <c r="O490" s="86"/>
      <c r="P490" s="86"/>
      <c r="Q490" s="1"/>
      <c r="R490" s="86"/>
      <c r="S490" s="86"/>
      <c r="T490" s="1"/>
      <c r="U490" s="1"/>
      <c r="V490" s="1"/>
      <c r="W490" s="1"/>
      <c r="X490" s="86"/>
      <c r="Y490" s="86"/>
      <c r="Z490" s="86"/>
      <c r="AA490" s="86"/>
      <c r="AB490" s="86"/>
      <c r="AC490" s="86"/>
      <c r="AD490" s="86"/>
      <c r="AE490" s="86"/>
      <c r="AF490" s="1"/>
      <c r="AG490" s="1"/>
      <c r="AH490" s="1"/>
      <c r="AI490" s="86"/>
      <c r="AJ490" s="86"/>
      <c r="AK490" s="86"/>
      <c r="AL490" s="86"/>
      <c r="AM490" s="86"/>
    </row>
    <row r="491" spans="1:39" ht="15.75" customHeight="1" x14ac:dyDescent="0.25">
      <c r="A491" s="102"/>
      <c r="B491" s="102"/>
      <c r="C491" s="102"/>
      <c r="D491" s="102"/>
      <c r="E491" s="1"/>
      <c r="F491" s="1"/>
      <c r="G491" s="1"/>
      <c r="H491" s="1"/>
      <c r="I491" s="1"/>
      <c r="J491" s="1"/>
      <c r="K491" s="1"/>
      <c r="L491" s="1"/>
      <c r="M491" s="134"/>
      <c r="N491" s="86"/>
      <c r="O491" s="86"/>
      <c r="P491" s="86"/>
      <c r="Q491" s="1"/>
      <c r="R491" s="86"/>
      <c r="S491" s="86"/>
      <c r="T491" s="1"/>
      <c r="U491" s="1"/>
      <c r="V491" s="1"/>
      <c r="W491" s="1"/>
      <c r="X491" s="86"/>
      <c r="Y491" s="86"/>
      <c r="Z491" s="86"/>
      <c r="AA491" s="86"/>
      <c r="AB491" s="86"/>
      <c r="AC491" s="86"/>
      <c r="AD491" s="86"/>
      <c r="AE491" s="86"/>
      <c r="AF491" s="1"/>
      <c r="AG491" s="1"/>
      <c r="AH491" s="1"/>
      <c r="AI491" s="86"/>
      <c r="AJ491" s="86"/>
      <c r="AK491" s="86"/>
      <c r="AL491" s="86"/>
      <c r="AM491" s="86"/>
    </row>
    <row r="492" spans="1:39" ht="15.75" customHeight="1" x14ac:dyDescent="0.25">
      <c r="A492" s="102"/>
      <c r="B492" s="102"/>
      <c r="C492" s="102"/>
      <c r="D492" s="102"/>
      <c r="E492" s="1"/>
      <c r="F492" s="1"/>
      <c r="G492" s="1"/>
      <c r="H492" s="1"/>
      <c r="I492" s="1"/>
      <c r="J492" s="1"/>
      <c r="K492" s="1"/>
      <c r="L492" s="1"/>
      <c r="M492" s="134"/>
      <c r="N492" s="86"/>
      <c r="O492" s="86"/>
      <c r="P492" s="86"/>
      <c r="Q492" s="1"/>
      <c r="R492" s="86"/>
      <c r="S492" s="86"/>
      <c r="T492" s="1"/>
      <c r="U492" s="1"/>
      <c r="V492" s="1"/>
      <c r="W492" s="1"/>
      <c r="X492" s="86"/>
      <c r="Y492" s="86"/>
      <c r="Z492" s="86"/>
      <c r="AA492" s="86"/>
      <c r="AB492" s="86"/>
      <c r="AC492" s="86"/>
      <c r="AD492" s="86"/>
      <c r="AE492" s="86"/>
      <c r="AF492" s="1"/>
      <c r="AG492" s="1"/>
      <c r="AH492" s="1"/>
      <c r="AI492" s="86"/>
      <c r="AJ492" s="86"/>
      <c r="AK492" s="86"/>
      <c r="AL492" s="86"/>
      <c r="AM492" s="86"/>
    </row>
    <row r="493" spans="1:39" ht="15.75" customHeight="1" x14ac:dyDescent="0.25">
      <c r="A493" s="102"/>
      <c r="B493" s="102"/>
      <c r="C493" s="102"/>
      <c r="D493" s="102"/>
      <c r="E493" s="1"/>
      <c r="F493" s="1"/>
      <c r="G493" s="1"/>
      <c r="H493" s="1"/>
      <c r="I493" s="1"/>
      <c r="J493" s="1"/>
      <c r="K493" s="1"/>
      <c r="L493" s="1"/>
      <c r="M493" s="134"/>
      <c r="N493" s="86"/>
      <c r="O493" s="86"/>
      <c r="P493" s="86"/>
      <c r="Q493" s="1"/>
      <c r="R493" s="86"/>
      <c r="S493" s="86"/>
      <c r="T493" s="1"/>
      <c r="U493" s="1"/>
      <c r="V493" s="1"/>
      <c r="W493" s="1"/>
      <c r="X493" s="86"/>
      <c r="Y493" s="86"/>
      <c r="Z493" s="86"/>
      <c r="AA493" s="86"/>
      <c r="AB493" s="86"/>
      <c r="AC493" s="86"/>
      <c r="AD493" s="86"/>
      <c r="AE493" s="86"/>
      <c r="AF493" s="1"/>
      <c r="AG493" s="1"/>
      <c r="AH493" s="1"/>
      <c r="AI493" s="86"/>
      <c r="AJ493" s="86"/>
      <c r="AK493" s="86"/>
      <c r="AL493" s="86"/>
      <c r="AM493" s="86"/>
    </row>
    <row r="494" spans="1:39" ht="15.75" customHeight="1" x14ac:dyDescent="0.25">
      <c r="A494" s="102"/>
      <c r="B494" s="102"/>
      <c r="C494" s="102"/>
      <c r="D494" s="102"/>
      <c r="E494" s="1"/>
      <c r="F494" s="1"/>
      <c r="G494" s="1"/>
      <c r="H494" s="1"/>
      <c r="I494" s="1"/>
      <c r="J494" s="1"/>
      <c r="K494" s="1"/>
      <c r="L494" s="1"/>
      <c r="M494" s="134"/>
      <c r="N494" s="86"/>
      <c r="O494" s="86"/>
      <c r="P494" s="86"/>
      <c r="Q494" s="1"/>
      <c r="R494" s="86"/>
      <c r="S494" s="86"/>
      <c r="T494" s="1"/>
      <c r="U494" s="1"/>
      <c r="V494" s="1"/>
      <c r="W494" s="1"/>
      <c r="X494" s="86"/>
      <c r="Y494" s="86"/>
      <c r="Z494" s="86"/>
      <c r="AA494" s="86"/>
      <c r="AB494" s="86"/>
      <c r="AC494" s="86"/>
      <c r="AD494" s="86"/>
      <c r="AE494" s="86"/>
      <c r="AF494" s="1"/>
      <c r="AG494" s="1"/>
      <c r="AH494" s="1"/>
      <c r="AI494" s="86"/>
      <c r="AJ494" s="86"/>
      <c r="AK494" s="86"/>
      <c r="AL494" s="86"/>
      <c r="AM494" s="86"/>
    </row>
    <row r="495" spans="1:39" ht="15.75" customHeight="1" x14ac:dyDescent="0.25">
      <c r="A495" s="102"/>
      <c r="B495" s="102"/>
      <c r="C495" s="102"/>
      <c r="D495" s="102"/>
      <c r="E495" s="1"/>
      <c r="F495" s="1"/>
      <c r="G495" s="1"/>
      <c r="H495" s="1"/>
      <c r="I495" s="1"/>
      <c r="J495" s="1"/>
      <c r="K495" s="1"/>
      <c r="L495" s="1"/>
      <c r="M495" s="134"/>
      <c r="N495" s="86"/>
      <c r="O495" s="86"/>
      <c r="P495" s="86"/>
      <c r="Q495" s="1"/>
      <c r="R495" s="86"/>
      <c r="S495" s="86"/>
      <c r="T495" s="1"/>
      <c r="U495" s="1"/>
      <c r="V495" s="1"/>
      <c r="W495" s="1"/>
      <c r="X495" s="86"/>
      <c r="Y495" s="86"/>
      <c r="Z495" s="86"/>
      <c r="AA495" s="86"/>
      <c r="AB495" s="86"/>
      <c r="AC495" s="86"/>
      <c r="AD495" s="86"/>
      <c r="AE495" s="86"/>
      <c r="AF495" s="1"/>
      <c r="AG495" s="1"/>
      <c r="AH495" s="1"/>
      <c r="AI495" s="86"/>
      <c r="AJ495" s="86"/>
      <c r="AK495" s="86"/>
      <c r="AL495" s="86"/>
      <c r="AM495" s="86"/>
    </row>
    <row r="496" spans="1:39" ht="15.75" customHeight="1" x14ac:dyDescent="0.25">
      <c r="A496" s="102"/>
      <c r="B496" s="102"/>
      <c r="C496" s="102"/>
      <c r="D496" s="102"/>
      <c r="E496" s="1"/>
      <c r="F496" s="1"/>
      <c r="G496" s="1"/>
      <c r="H496" s="1"/>
      <c r="I496" s="1"/>
      <c r="J496" s="1"/>
      <c r="K496" s="1"/>
      <c r="L496" s="1"/>
      <c r="M496" s="134"/>
      <c r="N496" s="86"/>
      <c r="O496" s="86"/>
      <c r="P496" s="86"/>
      <c r="Q496" s="1"/>
      <c r="R496" s="86"/>
      <c r="S496" s="86"/>
      <c r="T496" s="1"/>
      <c r="U496" s="1"/>
      <c r="V496" s="1"/>
      <c r="W496" s="1"/>
      <c r="X496" s="86"/>
      <c r="Y496" s="86"/>
      <c r="Z496" s="86"/>
      <c r="AA496" s="86"/>
      <c r="AB496" s="86"/>
      <c r="AC496" s="86"/>
      <c r="AD496" s="86"/>
      <c r="AE496" s="86"/>
      <c r="AF496" s="1"/>
      <c r="AG496" s="1"/>
      <c r="AH496" s="1"/>
      <c r="AI496" s="86"/>
      <c r="AJ496" s="86"/>
      <c r="AK496" s="86"/>
      <c r="AL496" s="86"/>
      <c r="AM496" s="86"/>
    </row>
    <row r="497" spans="1:39" ht="15.75" customHeight="1" x14ac:dyDescent="0.25">
      <c r="A497" s="102"/>
      <c r="B497" s="102"/>
      <c r="C497" s="102"/>
      <c r="D497" s="102"/>
      <c r="E497" s="1"/>
      <c r="F497" s="1"/>
      <c r="G497" s="1"/>
      <c r="H497" s="1"/>
      <c r="I497" s="1"/>
      <c r="J497" s="1"/>
      <c r="K497" s="1"/>
      <c r="L497" s="1"/>
      <c r="M497" s="134"/>
      <c r="N497" s="86"/>
      <c r="O497" s="86"/>
      <c r="P497" s="86"/>
      <c r="Q497" s="1"/>
      <c r="R497" s="86"/>
      <c r="S497" s="86"/>
      <c r="T497" s="1"/>
      <c r="U497" s="1"/>
      <c r="V497" s="1"/>
      <c r="W497" s="1"/>
      <c r="X497" s="86"/>
      <c r="Y497" s="86"/>
      <c r="Z497" s="86"/>
      <c r="AA497" s="86"/>
      <c r="AB497" s="86"/>
      <c r="AC497" s="86"/>
      <c r="AD497" s="86"/>
      <c r="AE497" s="86"/>
      <c r="AF497" s="1"/>
      <c r="AG497" s="1"/>
      <c r="AH497" s="1"/>
      <c r="AI497" s="86"/>
      <c r="AJ497" s="86"/>
      <c r="AK497" s="86"/>
      <c r="AL497" s="86"/>
      <c r="AM497" s="86"/>
    </row>
    <row r="498" spans="1:39" ht="15.75" customHeight="1" x14ac:dyDescent="0.25">
      <c r="A498" s="102"/>
      <c r="B498" s="102"/>
      <c r="C498" s="102"/>
      <c r="D498" s="102"/>
      <c r="E498" s="1"/>
      <c r="F498" s="1"/>
      <c r="G498" s="1"/>
      <c r="H498" s="1"/>
      <c r="I498" s="1"/>
      <c r="J498" s="1"/>
      <c r="K498" s="1"/>
      <c r="L498" s="1"/>
      <c r="M498" s="134"/>
      <c r="N498" s="86"/>
      <c r="O498" s="86"/>
      <c r="P498" s="86"/>
      <c r="Q498" s="1"/>
      <c r="R498" s="86"/>
      <c r="S498" s="86"/>
      <c r="T498" s="1"/>
      <c r="U498" s="1"/>
      <c r="V498" s="1"/>
      <c r="W498" s="1"/>
      <c r="X498" s="86"/>
      <c r="Y498" s="86"/>
      <c r="Z498" s="86"/>
      <c r="AA498" s="86"/>
      <c r="AB498" s="86"/>
      <c r="AC498" s="86"/>
      <c r="AD498" s="86"/>
      <c r="AE498" s="86"/>
      <c r="AF498" s="1"/>
      <c r="AG498" s="1"/>
      <c r="AH498" s="1"/>
      <c r="AI498" s="86"/>
      <c r="AJ498" s="86"/>
      <c r="AK498" s="86"/>
      <c r="AL498" s="86"/>
      <c r="AM498" s="86"/>
    </row>
    <row r="499" spans="1:39" ht="15.75" customHeight="1" x14ac:dyDescent="0.25">
      <c r="A499" s="102"/>
      <c r="B499" s="102"/>
      <c r="C499" s="102"/>
      <c r="D499" s="102"/>
      <c r="E499" s="1"/>
      <c r="F499" s="1"/>
      <c r="G499" s="1"/>
      <c r="H499" s="1"/>
      <c r="I499" s="1"/>
      <c r="J499" s="1"/>
      <c r="K499" s="1"/>
      <c r="L499" s="1"/>
      <c r="M499" s="134"/>
      <c r="N499" s="86"/>
      <c r="O499" s="86"/>
      <c r="P499" s="86"/>
      <c r="Q499" s="1"/>
      <c r="R499" s="86"/>
      <c r="S499" s="86"/>
      <c r="T499" s="1"/>
      <c r="U499" s="1"/>
      <c r="V499" s="1"/>
      <c r="W499" s="1"/>
      <c r="X499" s="86"/>
      <c r="Y499" s="86"/>
      <c r="Z499" s="86"/>
      <c r="AA499" s="86"/>
      <c r="AB499" s="86"/>
      <c r="AC499" s="86"/>
      <c r="AD499" s="86"/>
      <c r="AE499" s="86"/>
      <c r="AF499" s="1"/>
      <c r="AG499" s="1"/>
      <c r="AH499" s="1"/>
      <c r="AI499" s="86"/>
      <c r="AJ499" s="86"/>
      <c r="AK499" s="86"/>
      <c r="AL499" s="86"/>
      <c r="AM499" s="86"/>
    </row>
    <row r="500" spans="1:39" ht="15.75" customHeight="1" x14ac:dyDescent="0.25">
      <c r="A500" s="102"/>
      <c r="B500" s="102"/>
      <c r="C500" s="102"/>
      <c r="D500" s="102"/>
      <c r="E500" s="1"/>
      <c r="F500" s="1"/>
      <c r="G500" s="1"/>
      <c r="H500" s="1"/>
      <c r="I500" s="1"/>
      <c r="J500" s="1"/>
      <c r="K500" s="1"/>
      <c r="L500" s="1"/>
      <c r="M500" s="134"/>
      <c r="N500" s="86"/>
      <c r="O500" s="86"/>
      <c r="P500" s="86"/>
      <c r="Q500" s="1"/>
      <c r="R500" s="86"/>
      <c r="S500" s="86"/>
      <c r="T500" s="1"/>
      <c r="U500" s="1"/>
      <c r="V500" s="1"/>
      <c r="W500" s="1"/>
      <c r="X500" s="86"/>
      <c r="Y500" s="86"/>
      <c r="Z500" s="86"/>
      <c r="AA500" s="86"/>
      <c r="AB500" s="86"/>
      <c r="AC500" s="86"/>
      <c r="AD500" s="86"/>
      <c r="AE500" s="86"/>
      <c r="AF500" s="1"/>
      <c r="AG500" s="1"/>
      <c r="AH500" s="1"/>
      <c r="AI500" s="86"/>
      <c r="AJ500" s="86"/>
      <c r="AK500" s="86"/>
      <c r="AL500" s="86"/>
      <c r="AM500" s="86"/>
    </row>
    <row r="501" spans="1:39" ht="15.75" customHeight="1" x14ac:dyDescent="0.25">
      <c r="A501" s="102"/>
      <c r="B501" s="102"/>
      <c r="C501" s="102"/>
      <c r="D501" s="102"/>
      <c r="E501" s="1"/>
      <c r="F501" s="1"/>
      <c r="G501" s="1"/>
      <c r="H501" s="1"/>
      <c r="I501" s="1"/>
      <c r="J501" s="1"/>
      <c r="K501" s="1"/>
      <c r="L501" s="1"/>
      <c r="M501" s="134"/>
      <c r="N501" s="86"/>
      <c r="O501" s="86"/>
      <c r="P501" s="86"/>
      <c r="Q501" s="1"/>
      <c r="R501" s="86"/>
      <c r="S501" s="86"/>
      <c r="T501" s="1"/>
      <c r="U501" s="1"/>
      <c r="V501" s="1"/>
      <c r="W501" s="1"/>
      <c r="X501" s="86"/>
      <c r="Y501" s="86"/>
      <c r="Z501" s="86"/>
      <c r="AA501" s="86"/>
      <c r="AB501" s="86"/>
      <c r="AC501" s="86"/>
      <c r="AD501" s="86"/>
      <c r="AE501" s="86"/>
      <c r="AF501" s="1"/>
      <c r="AG501" s="1"/>
      <c r="AH501" s="1"/>
      <c r="AI501" s="86"/>
      <c r="AJ501" s="86"/>
      <c r="AK501" s="86"/>
      <c r="AL501" s="86"/>
      <c r="AM501" s="86"/>
    </row>
    <row r="502" spans="1:39" ht="15.75" customHeight="1" x14ac:dyDescent="0.25">
      <c r="A502" s="102"/>
      <c r="B502" s="102"/>
      <c r="C502" s="102"/>
      <c r="D502" s="102"/>
      <c r="E502" s="1"/>
      <c r="F502" s="1"/>
      <c r="G502" s="1"/>
      <c r="H502" s="1"/>
      <c r="I502" s="1"/>
      <c r="J502" s="1"/>
      <c r="K502" s="1"/>
      <c r="L502" s="1"/>
      <c r="M502" s="134"/>
      <c r="N502" s="86"/>
      <c r="O502" s="86"/>
      <c r="P502" s="86"/>
      <c r="Q502" s="1"/>
      <c r="R502" s="86"/>
      <c r="S502" s="86"/>
      <c r="T502" s="1"/>
      <c r="U502" s="1"/>
      <c r="V502" s="1"/>
      <c r="W502" s="1"/>
      <c r="X502" s="86"/>
      <c r="Y502" s="86"/>
      <c r="Z502" s="86"/>
      <c r="AA502" s="86"/>
      <c r="AB502" s="86"/>
      <c r="AC502" s="86"/>
      <c r="AD502" s="86"/>
      <c r="AE502" s="86"/>
      <c r="AF502" s="1"/>
      <c r="AG502" s="1"/>
      <c r="AH502" s="1"/>
      <c r="AI502" s="86"/>
      <c r="AJ502" s="86"/>
      <c r="AK502" s="86"/>
      <c r="AL502" s="86"/>
      <c r="AM502" s="86"/>
    </row>
    <row r="503" spans="1:39" ht="15.75" customHeight="1" x14ac:dyDescent="0.25">
      <c r="A503" s="102"/>
      <c r="B503" s="102"/>
      <c r="C503" s="102"/>
      <c r="D503" s="102"/>
      <c r="E503" s="1"/>
      <c r="F503" s="1"/>
      <c r="G503" s="1"/>
      <c r="H503" s="1"/>
      <c r="I503" s="1"/>
      <c r="J503" s="1"/>
      <c r="K503" s="1"/>
      <c r="L503" s="1"/>
      <c r="M503" s="134"/>
      <c r="N503" s="86"/>
      <c r="O503" s="86"/>
      <c r="P503" s="86"/>
      <c r="Q503" s="1"/>
      <c r="R503" s="86"/>
      <c r="S503" s="86"/>
      <c r="T503" s="1"/>
      <c r="U503" s="1"/>
      <c r="V503" s="1"/>
      <c r="W503" s="1"/>
      <c r="X503" s="86"/>
      <c r="Y503" s="86"/>
      <c r="Z503" s="86"/>
      <c r="AA503" s="86"/>
      <c r="AB503" s="86"/>
      <c r="AC503" s="86"/>
      <c r="AD503" s="86"/>
      <c r="AE503" s="86"/>
      <c r="AF503" s="1"/>
      <c r="AG503" s="1"/>
      <c r="AH503" s="1"/>
      <c r="AI503" s="86"/>
      <c r="AJ503" s="86"/>
      <c r="AK503" s="86"/>
      <c r="AL503" s="86"/>
      <c r="AM503" s="86"/>
    </row>
    <row r="504" spans="1:39" ht="15.75" customHeight="1" x14ac:dyDescent="0.25">
      <c r="A504" s="102"/>
      <c r="B504" s="102"/>
      <c r="C504" s="102"/>
      <c r="D504" s="102"/>
      <c r="E504" s="1"/>
      <c r="F504" s="1"/>
      <c r="G504" s="1"/>
      <c r="H504" s="1"/>
      <c r="I504" s="1"/>
      <c r="J504" s="1"/>
      <c r="K504" s="1"/>
      <c r="L504" s="1"/>
      <c r="M504" s="134"/>
      <c r="N504" s="86"/>
      <c r="O504" s="86"/>
      <c r="P504" s="86"/>
      <c r="Q504" s="1"/>
      <c r="R504" s="86"/>
      <c r="S504" s="86"/>
      <c r="T504" s="1"/>
      <c r="U504" s="1"/>
      <c r="V504" s="1"/>
      <c r="W504" s="1"/>
      <c r="X504" s="86"/>
      <c r="Y504" s="86"/>
      <c r="Z504" s="86"/>
      <c r="AA504" s="86"/>
      <c r="AB504" s="86"/>
      <c r="AC504" s="86"/>
      <c r="AD504" s="86"/>
      <c r="AE504" s="86"/>
      <c r="AF504" s="1"/>
      <c r="AG504" s="1"/>
      <c r="AH504" s="1"/>
      <c r="AI504" s="86"/>
      <c r="AJ504" s="86"/>
      <c r="AK504" s="86"/>
      <c r="AL504" s="86"/>
      <c r="AM504" s="86"/>
    </row>
    <row r="505" spans="1:39" ht="15.75" customHeight="1" x14ac:dyDescent="0.25">
      <c r="A505" s="102"/>
      <c r="B505" s="102"/>
      <c r="C505" s="102"/>
      <c r="D505" s="102"/>
      <c r="E505" s="1"/>
      <c r="F505" s="1"/>
      <c r="G505" s="1"/>
      <c r="H505" s="1"/>
      <c r="I505" s="1"/>
      <c r="J505" s="1"/>
      <c r="K505" s="1"/>
      <c r="L505" s="1"/>
      <c r="M505" s="134"/>
      <c r="N505" s="86"/>
      <c r="O505" s="86"/>
      <c r="P505" s="86"/>
      <c r="Q505" s="1"/>
      <c r="R505" s="86"/>
      <c r="S505" s="86"/>
      <c r="T505" s="1"/>
      <c r="U505" s="1"/>
      <c r="V505" s="1"/>
      <c r="W505" s="1"/>
      <c r="X505" s="86"/>
      <c r="Y505" s="86"/>
      <c r="Z505" s="86"/>
      <c r="AA505" s="86"/>
      <c r="AB505" s="86"/>
      <c r="AC505" s="86"/>
      <c r="AD505" s="86"/>
      <c r="AE505" s="86"/>
      <c r="AF505" s="1"/>
      <c r="AG505" s="1"/>
      <c r="AH505" s="1"/>
      <c r="AI505" s="86"/>
      <c r="AJ505" s="86"/>
      <c r="AK505" s="86"/>
      <c r="AL505" s="86"/>
      <c r="AM505" s="86"/>
    </row>
    <row r="506" spans="1:39" ht="15.75" customHeight="1" x14ac:dyDescent="0.25">
      <c r="A506" s="102"/>
      <c r="B506" s="102"/>
      <c r="C506" s="102"/>
      <c r="D506" s="102"/>
      <c r="E506" s="1"/>
      <c r="F506" s="1"/>
      <c r="G506" s="1"/>
      <c r="H506" s="1"/>
      <c r="I506" s="1"/>
      <c r="J506" s="1"/>
      <c r="K506" s="1"/>
      <c r="L506" s="1"/>
      <c r="M506" s="134"/>
      <c r="N506" s="86"/>
      <c r="O506" s="86"/>
      <c r="P506" s="86"/>
      <c r="Q506" s="1"/>
      <c r="R506" s="86"/>
      <c r="S506" s="86"/>
      <c r="T506" s="1"/>
      <c r="U506" s="1"/>
      <c r="V506" s="1"/>
      <c r="W506" s="1"/>
      <c r="X506" s="86"/>
      <c r="Y506" s="86"/>
      <c r="Z506" s="86"/>
      <c r="AA506" s="86"/>
      <c r="AB506" s="86"/>
      <c r="AC506" s="86"/>
      <c r="AD506" s="86"/>
      <c r="AE506" s="86"/>
      <c r="AF506" s="1"/>
      <c r="AG506" s="1"/>
      <c r="AH506" s="1"/>
      <c r="AI506" s="86"/>
      <c r="AJ506" s="86"/>
      <c r="AK506" s="86"/>
      <c r="AL506" s="86"/>
      <c r="AM506" s="86"/>
    </row>
    <row r="507" spans="1:39" ht="15.75" customHeight="1" x14ac:dyDescent="0.25">
      <c r="A507" s="102"/>
      <c r="B507" s="102"/>
      <c r="C507" s="102"/>
      <c r="D507" s="102"/>
      <c r="E507" s="1"/>
      <c r="F507" s="1"/>
      <c r="G507" s="1"/>
      <c r="H507" s="1"/>
      <c r="I507" s="1"/>
      <c r="J507" s="1"/>
      <c r="K507" s="1"/>
      <c r="L507" s="1"/>
      <c r="M507" s="134"/>
      <c r="N507" s="86"/>
      <c r="O507" s="86"/>
      <c r="P507" s="86"/>
      <c r="Q507" s="1"/>
      <c r="R507" s="86"/>
      <c r="S507" s="86"/>
      <c r="T507" s="1"/>
      <c r="U507" s="1"/>
      <c r="V507" s="1"/>
      <c r="W507" s="1"/>
      <c r="X507" s="86"/>
      <c r="Y507" s="86"/>
      <c r="Z507" s="86"/>
      <c r="AA507" s="86"/>
      <c r="AB507" s="86"/>
      <c r="AC507" s="86"/>
      <c r="AD507" s="86"/>
      <c r="AE507" s="86"/>
      <c r="AF507" s="1"/>
      <c r="AG507" s="1"/>
      <c r="AH507" s="1"/>
      <c r="AI507" s="86"/>
      <c r="AJ507" s="86"/>
      <c r="AK507" s="86"/>
      <c r="AL507" s="86"/>
      <c r="AM507" s="86"/>
    </row>
    <row r="508" spans="1:39" ht="15.75" customHeight="1" x14ac:dyDescent="0.25">
      <c r="A508" s="102"/>
      <c r="B508" s="102"/>
      <c r="C508" s="102"/>
      <c r="D508" s="102"/>
      <c r="E508" s="1"/>
      <c r="F508" s="1"/>
      <c r="G508" s="1"/>
      <c r="H508" s="1"/>
      <c r="I508" s="1"/>
      <c r="J508" s="1"/>
      <c r="K508" s="1"/>
      <c r="L508" s="1"/>
      <c r="M508" s="134"/>
      <c r="N508" s="86"/>
      <c r="O508" s="86"/>
      <c r="P508" s="86"/>
      <c r="Q508" s="1"/>
      <c r="R508" s="86"/>
      <c r="S508" s="86"/>
      <c r="T508" s="1"/>
      <c r="U508" s="1"/>
      <c r="V508" s="1"/>
      <c r="W508" s="1"/>
      <c r="X508" s="86"/>
      <c r="Y508" s="86"/>
      <c r="Z508" s="86"/>
      <c r="AA508" s="86"/>
      <c r="AB508" s="86"/>
      <c r="AC508" s="86"/>
      <c r="AD508" s="86"/>
      <c r="AE508" s="86"/>
      <c r="AF508" s="1"/>
      <c r="AG508" s="1"/>
      <c r="AH508" s="1"/>
      <c r="AI508" s="86"/>
      <c r="AJ508" s="86"/>
      <c r="AK508" s="86"/>
      <c r="AL508" s="86"/>
      <c r="AM508" s="86"/>
    </row>
    <row r="509" spans="1:39" ht="15.75" customHeight="1" x14ac:dyDescent="0.25">
      <c r="A509" s="102"/>
      <c r="B509" s="102"/>
      <c r="C509" s="102"/>
      <c r="D509" s="102"/>
      <c r="E509" s="1"/>
      <c r="F509" s="1"/>
      <c r="G509" s="1"/>
      <c r="H509" s="1"/>
      <c r="I509" s="1"/>
      <c r="J509" s="1"/>
      <c r="K509" s="1"/>
      <c r="L509" s="1"/>
      <c r="M509" s="134"/>
      <c r="N509" s="86"/>
      <c r="O509" s="86"/>
      <c r="P509" s="86"/>
      <c r="Q509" s="1"/>
      <c r="R509" s="86"/>
      <c r="S509" s="86"/>
      <c r="T509" s="1"/>
      <c r="U509" s="1"/>
      <c r="V509" s="1"/>
      <c r="W509" s="1"/>
      <c r="X509" s="86"/>
      <c r="Y509" s="86"/>
      <c r="Z509" s="86"/>
      <c r="AA509" s="86"/>
      <c r="AB509" s="86"/>
      <c r="AC509" s="86"/>
      <c r="AD509" s="86"/>
      <c r="AE509" s="86"/>
      <c r="AF509" s="1"/>
      <c r="AG509" s="1"/>
      <c r="AH509" s="1"/>
      <c r="AI509" s="86"/>
      <c r="AJ509" s="86"/>
      <c r="AK509" s="86"/>
      <c r="AL509" s="86"/>
      <c r="AM509" s="86"/>
    </row>
    <row r="510" spans="1:39" ht="15.75" customHeight="1" x14ac:dyDescent="0.25">
      <c r="A510" s="102"/>
      <c r="B510" s="102"/>
      <c r="C510" s="102"/>
      <c r="D510" s="102"/>
      <c r="E510" s="1"/>
      <c r="F510" s="1"/>
      <c r="G510" s="1"/>
      <c r="H510" s="1"/>
      <c r="I510" s="1"/>
      <c r="J510" s="1"/>
      <c r="K510" s="1"/>
      <c r="L510" s="1"/>
      <c r="M510" s="134"/>
      <c r="N510" s="86"/>
      <c r="O510" s="86"/>
      <c r="P510" s="86"/>
      <c r="Q510" s="1"/>
      <c r="R510" s="86"/>
      <c r="S510" s="86"/>
      <c r="T510" s="1"/>
      <c r="U510" s="1"/>
      <c r="V510" s="1"/>
      <c r="W510" s="1"/>
      <c r="X510" s="86"/>
      <c r="Y510" s="86"/>
      <c r="Z510" s="86"/>
      <c r="AA510" s="86"/>
      <c r="AB510" s="86"/>
      <c r="AC510" s="86"/>
      <c r="AD510" s="86"/>
      <c r="AE510" s="86"/>
      <c r="AF510" s="1"/>
      <c r="AG510" s="1"/>
      <c r="AH510" s="1"/>
      <c r="AI510" s="86"/>
      <c r="AJ510" s="86"/>
      <c r="AK510" s="86"/>
      <c r="AL510" s="86"/>
      <c r="AM510" s="86"/>
    </row>
    <row r="511" spans="1:39" ht="15.75" customHeight="1" x14ac:dyDescent="0.25">
      <c r="A511" s="102"/>
      <c r="B511" s="102"/>
      <c r="C511" s="102"/>
      <c r="D511" s="102"/>
      <c r="E511" s="1"/>
      <c r="F511" s="1"/>
      <c r="G511" s="1"/>
      <c r="H511" s="1"/>
      <c r="I511" s="1"/>
      <c r="J511" s="1"/>
      <c r="K511" s="1"/>
      <c r="L511" s="1"/>
      <c r="M511" s="134"/>
      <c r="N511" s="86"/>
      <c r="O511" s="86"/>
      <c r="P511" s="86"/>
      <c r="Q511" s="1"/>
      <c r="R511" s="86"/>
      <c r="S511" s="86"/>
      <c r="T511" s="1"/>
      <c r="U511" s="1"/>
      <c r="V511" s="1"/>
      <c r="W511" s="1"/>
      <c r="X511" s="86"/>
      <c r="Y511" s="86"/>
      <c r="Z511" s="86"/>
      <c r="AA511" s="86"/>
      <c r="AB511" s="86"/>
      <c r="AC511" s="86"/>
      <c r="AD511" s="86"/>
      <c r="AE511" s="86"/>
      <c r="AF511" s="1"/>
      <c r="AG511" s="1"/>
      <c r="AH511" s="1"/>
      <c r="AI511" s="86"/>
      <c r="AJ511" s="86"/>
      <c r="AK511" s="86"/>
      <c r="AL511" s="86"/>
      <c r="AM511" s="86"/>
    </row>
    <row r="512" spans="1:39" ht="15.75" customHeight="1" x14ac:dyDescent="0.25">
      <c r="A512" s="102"/>
      <c r="B512" s="102"/>
      <c r="C512" s="102"/>
      <c r="D512" s="102"/>
      <c r="E512" s="1"/>
      <c r="F512" s="1"/>
      <c r="G512" s="1"/>
      <c r="H512" s="1"/>
      <c r="I512" s="1"/>
      <c r="J512" s="1"/>
      <c r="K512" s="1"/>
      <c r="L512" s="1"/>
      <c r="M512" s="134"/>
      <c r="N512" s="86"/>
      <c r="O512" s="86"/>
      <c r="P512" s="86"/>
      <c r="Q512" s="1"/>
      <c r="R512" s="86"/>
      <c r="S512" s="86"/>
      <c r="T512" s="1"/>
      <c r="U512" s="1"/>
      <c r="V512" s="1"/>
      <c r="W512" s="1"/>
      <c r="X512" s="86"/>
      <c r="Y512" s="86"/>
      <c r="Z512" s="86"/>
      <c r="AA512" s="86"/>
      <c r="AB512" s="86"/>
      <c r="AC512" s="86"/>
      <c r="AD512" s="86"/>
      <c r="AE512" s="86"/>
      <c r="AF512" s="1"/>
      <c r="AG512" s="1"/>
      <c r="AH512" s="1"/>
      <c r="AI512" s="86"/>
      <c r="AJ512" s="86"/>
      <c r="AK512" s="86"/>
      <c r="AL512" s="86"/>
      <c r="AM512" s="86"/>
    </row>
    <row r="513" spans="1:39" ht="15.75" customHeight="1" x14ac:dyDescent="0.25">
      <c r="A513" s="102"/>
      <c r="B513" s="102"/>
      <c r="C513" s="102"/>
      <c r="D513" s="102"/>
      <c r="E513" s="1"/>
      <c r="F513" s="1"/>
      <c r="G513" s="1"/>
      <c r="H513" s="1"/>
      <c r="I513" s="1"/>
      <c r="J513" s="1"/>
      <c r="K513" s="1"/>
      <c r="L513" s="1"/>
      <c r="M513" s="134"/>
      <c r="N513" s="86"/>
      <c r="O513" s="86"/>
      <c r="P513" s="86"/>
      <c r="Q513" s="1"/>
      <c r="R513" s="86"/>
      <c r="S513" s="86"/>
      <c r="T513" s="1"/>
      <c r="U513" s="1"/>
      <c r="V513" s="1"/>
      <c r="W513" s="1"/>
      <c r="X513" s="86"/>
      <c r="Y513" s="86"/>
      <c r="Z513" s="86"/>
      <c r="AA513" s="86"/>
      <c r="AB513" s="86"/>
      <c r="AC513" s="86"/>
      <c r="AD513" s="86"/>
      <c r="AE513" s="86"/>
      <c r="AF513" s="1"/>
      <c r="AG513" s="1"/>
      <c r="AH513" s="1"/>
      <c r="AI513" s="86"/>
      <c r="AJ513" s="86"/>
      <c r="AK513" s="86"/>
      <c r="AL513" s="86"/>
      <c r="AM513" s="86"/>
    </row>
    <row r="514" spans="1:39" ht="15.75" customHeight="1" x14ac:dyDescent="0.25">
      <c r="A514" s="102"/>
      <c r="B514" s="102"/>
      <c r="C514" s="102"/>
      <c r="D514" s="102"/>
      <c r="E514" s="1"/>
      <c r="F514" s="1"/>
      <c r="G514" s="1"/>
      <c r="H514" s="1"/>
      <c r="I514" s="1"/>
      <c r="J514" s="1"/>
      <c r="K514" s="1"/>
      <c r="L514" s="1"/>
      <c r="M514" s="134"/>
      <c r="N514" s="86"/>
      <c r="O514" s="86"/>
      <c r="P514" s="86"/>
      <c r="Q514" s="1"/>
      <c r="R514" s="86"/>
      <c r="S514" s="86"/>
      <c r="T514" s="1"/>
      <c r="U514" s="1"/>
      <c r="V514" s="1"/>
      <c r="W514" s="1"/>
      <c r="X514" s="86"/>
      <c r="Y514" s="86"/>
      <c r="Z514" s="86"/>
      <c r="AA514" s="86"/>
      <c r="AB514" s="86"/>
      <c r="AC514" s="86"/>
      <c r="AD514" s="86"/>
      <c r="AE514" s="86"/>
      <c r="AF514" s="1"/>
      <c r="AG514" s="1"/>
      <c r="AH514" s="1"/>
      <c r="AI514" s="86"/>
      <c r="AJ514" s="86"/>
      <c r="AK514" s="86"/>
      <c r="AL514" s="86"/>
      <c r="AM514" s="86"/>
    </row>
    <row r="515" spans="1:39" ht="15.75" customHeight="1" x14ac:dyDescent="0.25">
      <c r="A515" s="102"/>
      <c r="B515" s="102"/>
      <c r="C515" s="102"/>
      <c r="D515" s="102"/>
      <c r="E515" s="1"/>
      <c r="F515" s="1"/>
      <c r="G515" s="1"/>
      <c r="H515" s="1"/>
      <c r="I515" s="1"/>
      <c r="J515" s="1"/>
      <c r="K515" s="1"/>
      <c r="L515" s="1"/>
      <c r="M515" s="134"/>
      <c r="N515" s="86"/>
      <c r="O515" s="86"/>
      <c r="P515" s="86"/>
      <c r="Q515" s="1"/>
      <c r="R515" s="86"/>
      <c r="S515" s="86"/>
      <c r="T515" s="1"/>
      <c r="U515" s="1"/>
      <c r="V515" s="1"/>
      <c r="W515" s="1"/>
      <c r="X515" s="86"/>
      <c r="Y515" s="86"/>
      <c r="Z515" s="86"/>
      <c r="AA515" s="86"/>
      <c r="AB515" s="86"/>
      <c r="AC515" s="86"/>
      <c r="AD515" s="86"/>
      <c r="AE515" s="86"/>
      <c r="AF515" s="1"/>
      <c r="AG515" s="1"/>
      <c r="AH515" s="1"/>
      <c r="AI515" s="86"/>
      <c r="AJ515" s="86"/>
      <c r="AK515" s="86"/>
      <c r="AL515" s="86"/>
      <c r="AM515" s="86"/>
    </row>
    <row r="516" spans="1:39" ht="15.75" customHeight="1" x14ac:dyDescent="0.25">
      <c r="A516" s="102"/>
      <c r="B516" s="102"/>
      <c r="C516" s="102"/>
      <c r="D516" s="102"/>
      <c r="E516" s="1"/>
      <c r="F516" s="1"/>
      <c r="G516" s="1"/>
      <c r="H516" s="1"/>
      <c r="I516" s="1"/>
      <c r="J516" s="1"/>
      <c r="K516" s="1"/>
      <c r="L516" s="1"/>
      <c r="M516" s="134"/>
      <c r="N516" s="86"/>
      <c r="O516" s="86"/>
      <c r="P516" s="86"/>
      <c r="Q516" s="1"/>
      <c r="R516" s="86"/>
      <c r="S516" s="86"/>
      <c r="T516" s="1"/>
      <c r="U516" s="1"/>
      <c r="V516" s="1"/>
      <c r="W516" s="1"/>
      <c r="X516" s="86"/>
      <c r="Y516" s="86"/>
      <c r="Z516" s="86"/>
      <c r="AA516" s="86"/>
      <c r="AB516" s="86"/>
      <c r="AC516" s="86"/>
      <c r="AD516" s="86"/>
      <c r="AE516" s="86"/>
      <c r="AF516" s="1"/>
      <c r="AG516" s="1"/>
      <c r="AH516" s="1"/>
      <c r="AI516" s="86"/>
      <c r="AJ516" s="86"/>
      <c r="AK516" s="86"/>
      <c r="AL516" s="86"/>
      <c r="AM516" s="86"/>
    </row>
    <row r="517" spans="1:39" ht="15.75" customHeight="1" x14ac:dyDescent="0.25">
      <c r="A517" s="102"/>
      <c r="B517" s="102"/>
      <c r="C517" s="102"/>
      <c r="D517" s="102"/>
      <c r="E517" s="1"/>
      <c r="F517" s="1"/>
      <c r="G517" s="1"/>
      <c r="H517" s="1"/>
      <c r="I517" s="1"/>
      <c r="J517" s="1"/>
      <c r="K517" s="1"/>
      <c r="L517" s="1"/>
      <c r="M517" s="134"/>
      <c r="N517" s="86"/>
      <c r="O517" s="86"/>
      <c r="P517" s="86"/>
      <c r="Q517" s="1"/>
      <c r="R517" s="86"/>
      <c r="S517" s="86"/>
      <c r="T517" s="1"/>
      <c r="U517" s="1"/>
      <c r="V517" s="1"/>
      <c r="W517" s="1"/>
      <c r="X517" s="86"/>
      <c r="Y517" s="86"/>
      <c r="Z517" s="86"/>
      <c r="AA517" s="86"/>
      <c r="AB517" s="86"/>
      <c r="AC517" s="86"/>
      <c r="AD517" s="86"/>
      <c r="AE517" s="86"/>
      <c r="AF517" s="1"/>
      <c r="AG517" s="1"/>
      <c r="AH517" s="1"/>
      <c r="AI517" s="86"/>
      <c r="AJ517" s="86"/>
      <c r="AK517" s="86"/>
      <c r="AL517" s="86"/>
      <c r="AM517" s="86"/>
    </row>
    <row r="518" spans="1:39" ht="15.75" customHeight="1" x14ac:dyDescent="0.25">
      <c r="A518" s="102"/>
      <c r="B518" s="102"/>
      <c r="C518" s="102"/>
      <c r="D518" s="102"/>
      <c r="E518" s="1"/>
      <c r="F518" s="1"/>
      <c r="G518" s="1"/>
      <c r="H518" s="1"/>
      <c r="I518" s="1"/>
      <c r="J518" s="1"/>
      <c r="K518" s="1"/>
      <c r="L518" s="1"/>
      <c r="M518" s="134"/>
      <c r="N518" s="86"/>
      <c r="O518" s="86"/>
      <c r="P518" s="86"/>
      <c r="Q518" s="1"/>
      <c r="R518" s="86"/>
      <c r="S518" s="86"/>
      <c r="T518" s="1"/>
      <c r="U518" s="1"/>
      <c r="V518" s="1"/>
      <c r="W518" s="1"/>
      <c r="X518" s="86"/>
      <c r="Y518" s="86"/>
      <c r="Z518" s="86"/>
      <c r="AA518" s="86"/>
      <c r="AB518" s="86"/>
      <c r="AC518" s="86"/>
      <c r="AD518" s="86"/>
      <c r="AE518" s="86"/>
      <c r="AF518" s="1"/>
      <c r="AG518" s="1"/>
      <c r="AH518" s="1"/>
      <c r="AI518" s="86"/>
      <c r="AJ518" s="86"/>
      <c r="AK518" s="86"/>
      <c r="AL518" s="86"/>
      <c r="AM518" s="86"/>
    </row>
    <row r="519" spans="1:39" ht="15.75" customHeight="1" x14ac:dyDescent="0.25">
      <c r="A519" s="102"/>
      <c r="B519" s="102"/>
      <c r="C519" s="102"/>
      <c r="D519" s="102"/>
      <c r="E519" s="1"/>
      <c r="F519" s="1"/>
      <c r="G519" s="1"/>
      <c r="H519" s="1"/>
      <c r="I519" s="1"/>
      <c r="J519" s="1"/>
      <c r="K519" s="1"/>
      <c r="L519" s="1"/>
      <c r="M519" s="134"/>
      <c r="N519" s="86"/>
      <c r="O519" s="86"/>
      <c r="P519" s="86"/>
      <c r="Q519" s="1"/>
      <c r="R519" s="86"/>
      <c r="S519" s="86"/>
      <c r="T519" s="1"/>
      <c r="U519" s="1"/>
      <c r="V519" s="1"/>
      <c r="W519" s="1"/>
      <c r="X519" s="86"/>
      <c r="Y519" s="86"/>
      <c r="Z519" s="86"/>
      <c r="AA519" s="86"/>
      <c r="AB519" s="86"/>
      <c r="AC519" s="86"/>
      <c r="AD519" s="86"/>
      <c r="AE519" s="86"/>
      <c r="AF519" s="1"/>
      <c r="AG519" s="1"/>
      <c r="AH519" s="1"/>
      <c r="AI519" s="86"/>
      <c r="AJ519" s="86"/>
      <c r="AK519" s="86"/>
      <c r="AL519" s="86"/>
      <c r="AM519" s="86"/>
    </row>
    <row r="520" spans="1:39" ht="15.75" customHeight="1" x14ac:dyDescent="0.25">
      <c r="A520" s="102"/>
      <c r="B520" s="102"/>
      <c r="C520" s="102"/>
      <c r="D520" s="102"/>
      <c r="E520" s="1"/>
      <c r="F520" s="1"/>
      <c r="G520" s="1"/>
      <c r="H520" s="1"/>
      <c r="I520" s="1"/>
      <c r="J520" s="1"/>
      <c r="K520" s="1"/>
      <c r="L520" s="1"/>
      <c r="M520" s="134"/>
      <c r="N520" s="86"/>
      <c r="O520" s="86"/>
      <c r="P520" s="86"/>
      <c r="Q520" s="1"/>
      <c r="R520" s="86"/>
      <c r="S520" s="86"/>
      <c r="T520" s="1"/>
      <c r="U520" s="1"/>
      <c r="V520" s="1"/>
      <c r="W520" s="1"/>
      <c r="X520" s="86"/>
      <c r="Y520" s="86"/>
      <c r="Z520" s="86"/>
      <c r="AA520" s="86"/>
      <c r="AB520" s="86"/>
      <c r="AC520" s="86"/>
      <c r="AD520" s="86"/>
      <c r="AE520" s="86"/>
      <c r="AF520" s="1"/>
      <c r="AG520" s="1"/>
      <c r="AH520" s="1"/>
      <c r="AI520" s="86"/>
      <c r="AJ520" s="86"/>
      <c r="AK520" s="86"/>
      <c r="AL520" s="86"/>
      <c r="AM520" s="86"/>
    </row>
    <row r="521" spans="1:39" ht="15.75" customHeight="1" x14ac:dyDescent="0.25">
      <c r="A521" s="102"/>
      <c r="B521" s="102"/>
      <c r="C521" s="102"/>
      <c r="D521" s="102"/>
      <c r="E521" s="1"/>
      <c r="F521" s="1"/>
      <c r="G521" s="1"/>
      <c r="H521" s="1"/>
      <c r="I521" s="1"/>
      <c r="J521" s="1"/>
      <c r="K521" s="1"/>
      <c r="L521" s="1"/>
      <c r="M521" s="134"/>
      <c r="N521" s="86"/>
      <c r="O521" s="86"/>
      <c r="P521" s="86"/>
      <c r="Q521" s="1"/>
      <c r="R521" s="86"/>
      <c r="S521" s="86"/>
      <c r="T521" s="1"/>
      <c r="U521" s="1"/>
      <c r="V521" s="1"/>
      <c r="W521" s="1"/>
      <c r="X521" s="86"/>
      <c r="Y521" s="86"/>
      <c r="Z521" s="86"/>
      <c r="AA521" s="86"/>
      <c r="AB521" s="86"/>
      <c r="AC521" s="86"/>
      <c r="AD521" s="86"/>
      <c r="AE521" s="86"/>
      <c r="AF521" s="1"/>
      <c r="AG521" s="1"/>
      <c r="AH521" s="1"/>
      <c r="AI521" s="86"/>
      <c r="AJ521" s="86"/>
      <c r="AK521" s="86"/>
      <c r="AL521" s="86"/>
      <c r="AM521" s="86"/>
    </row>
    <row r="522" spans="1:39" ht="15.75" customHeight="1" x14ac:dyDescent="0.25">
      <c r="A522" s="102"/>
      <c r="B522" s="102"/>
      <c r="C522" s="102"/>
      <c r="D522" s="102"/>
      <c r="E522" s="1"/>
      <c r="F522" s="1"/>
      <c r="G522" s="1"/>
      <c r="H522" s="1"/>
      <c r="I522" s="1"/>
      <c r="J522" s="1"/>
      <c r="K522" s="1"/>
      <c r="L522" s="1"/>
      <c r="M522" s="134"/>
      <c r="N522" s="86"/>
      <c r="O522" s="86"/>
      <c r="P522" s="86"/>
      <c r="Q522" s="1"/>
      <c r="R522" s="86"/>
      <c r="S522" s="86"/>
      <c r="T522" s="1"/>
      <c r="U522" s="1"/>
      <c r="V522" s="1"/>
      <c r="W522" s="1"/>
      <c r="X522" s="86"/>
      <c r="Y522" s="86"/>
      <c r="Z522" s="86"/>
      <c r="AA522" s="86"/>
      <c r="AB522" s="86"/>
      <c r="AC522" s="86"/>
      <c r="AD522" s="86"/>
      <c r="AE522" s="86"/>
      <c r="AF522" s="1"/>
      <c r="AG522" s="1"/>
      <c r="AH522" s="1"/>
      <c r="AI522" s="86"/>
      <c r="AJ522" s="86"/>
      <c r="AK522" s="86"/>
      <c r="AL522" s="86"/>
      <c r="AM522" s="86"/>
    </row>
    <row r="523" spans="1:39" ht="15.75" customHeight="1" x14ac:dyDescent="0.25">
      <c r="A523" s="102"/>
      <c r="B523" s="102"/>
      <c r="C523" s="102"/>
      <c r="D523" s="102"/>
      <c r="E523" s="1"/>
      <c r="F523" s="1"/>
      <c r="G523" s="1"/>
      <c r="H523" s="1"/>
      <c r="I523" s="1"/>
      <c r="J523" s="1"/>
      <c r="K523" s="1"/>
      <c r="L523" s="1"/>
      <c r="M523" s="134"/>
      <c r="N523" s="86"/>
      <c r="O523" s="86"/>
      <c r="P523" s="86"/>
      <c r="Q523" s="1"/>
      <c r="R523" s="86"/>
      <c r="S523" s="86"/>
      <c r="T523" s="1"/>
      <c r="U523" s="1"/>
      <c r="V523" s="1"/>
      <c r="W523" s="1"/>
      <c r="X523" s="86"/>
      <c r="Y523" s="86"/>
      <c r="Z523" s="86"/>
      <c r="AA523" s="86"/>
      <c r="AB523" s="86"/>
      <c r="AC523" s="86"/>
      <c r="AD523" s="86"/>
      <c r="AE523" s="86"/>
      <c r="AF523" s="1"/>
      <c r="AG523" s="1"/>
      <c r="AH523" s="1"/>
      <c r="AI523" s="86"/>
      <c r="AJ523" s="86"/>
      <c r="AK523" s="86"/>
      <c r="AL523" s="86"/>
      <c r="AM523" s="86"/>
    </row>
    <row r="524" spans="1:39" ht="15.75" customHeight="1" x14ac:dyDescent="0.25">
      <c r="A524" s="102"/>
      <c r="B524" s="102"/>
      <c r="C524" s="102"/>
      <c r="D524" s="102"/>
      <c r="E524" s="1"/>
      <c r="F524" s="1"/>
      <c r="G524" s="1"/>
      <c r="H524" s="1"/>
      <c r="I524" s="1"/>
      <c r="J524" s="1"/>
      <c r="K524" s="1"/>
      <c r="L524" s="1"/>
      <c r="M524" s="134"/>
      <c r="N524" s="86"/>
      <c r="O524" s="86"/>
      <c r="P524" s="86"/>
      <c r="Q524" s="1"/>
      <c r="R524" s="86"/>
      <c r="S524" s="86"/>
      <c r="T524" s="1"/>
      <c r="U524" s="1"/>
      <c r="V524" s="1"/>
      <c r="W524" s="1"/>
      <c r="X524" s="86"/>
      <c r="Y524" s="86"/>
      <c r="Z524" s="86"/>
      <c r="AA524" s="86"/>
      <c r="AB524" s="86"/>
      <c r="AC524" s="86"/>
      <c r="AD524" s="86"/>
      <c r="AE524" s="86"/>
      <c r="AF524" s="1"/>
      <c r="AG524" s="1"/>
      <c r="AH524" s="1"/>
      <c r="AI524" s="86"/>
      <c r="AJ524" s="86"/>
      <c r="AK524" s="86"/>
      <c r="AL524" s="86"/>
      <c r="AM524" s="86"/>
    </row>
    <row r="525" spans="1:39" ht="15.75" customHeight="1" x14ac:dyDescent="0.25">
      <c r="A525" s="102"/>
      <c r="B525" s="102"/>
      <c r="C525" s="102"/>
      <c r="D525" s="102"/>
      <c r="E525" s="1"/>
      <c r="F525" s="1"/>
      <c r="G525" s="1"/>
      <c r="H525" s="1"/>
      <c r="I525" s="1"/>
      <c r="J525" s="1"/>
      <c r="K525" s="1"/>
      <c r="L525" s="1"/>
      <c r="M525" s="134"/>
      <c r="N525" s="86"/>
      <c r="O525" s="86"/>
      <c r="P525" s="86"/>
      <c r="Q525" s="1"/>
      <c r="R525" s="86"/>
      <c r="S525" s="86"/>
      <c r="T525" s="1"/>
      <c r="U525" s="1"/>
      <c r="V525" s="1"/>
      <c r="W525" s="1"/>
      <c r="X525" s="86"/>
      <c r="Y525" s="86"/>
      <c r="Z525" s="86"/>
      <c r="AA525" s="86"/>
      <c r="AB525" s="86"/>
      <c r="AC525" s="86"/>
      <c r="AD525" s="86"/>
      <c r="AE525" s="86"/>
      <c r="AF525" s="1"/>
      <c r="AG525" s="1"/>
      <c r="AH525" s="1"/>
      <c r="AI525" s="86"/>
      <c r="AJ525" s="86"/>
      <c r="AK525" s="86"/>
      <c r="AL525" s="86"/>
      <c r="AM525" s="86"/>
    </row>
    <row r="526" spans="1:39" ht="15.75" customHeight="1" x14ac:dyDescent="0.25">
      <c r="A526" s="102"/>
      <c r="B526" s="102"/>
      <c r="C526" s="102"/>
      <c r="D526" s="102"/>
      <c r="E526" s="1"/>
      <c r="F526" s="1"/>
      <c r="G526" s="1"/>
      <c r="H526" s="1"/>
      <c r="I526" s="1"/>
      <c r="J526" s="1"/>
      <c r="K526" s="1"/>
      <c r="L526" s="1"/>
      <c r="M526" s="134"/>
      <c r="N526" s="86"/>
      <c r="O526" s="86"/>
      <c r="P526" s="86"/>
      <c r="Q526" s="1"/>
      <c r="R526" s="86"/>
      <c r="S526" s="86"/>
      <c r="T526" s="1"/>
      <c r="U526" s="1"/>
      <c r="V526" s="1"/>
      <c r="W526" s="1"/>
      <c r="X526" s="86"/>
      <c r="Y526" s="86"/>
      <c r="Z526" s="86"/>
      <c r="AA526" s="86"/>
      <c r="AB526" s="86"/>
      <c r="AC526" s="86"/>
      <c r="AD526" s="86"/>
      <c r="AE526" s="86"/>
      <c r="AF526" s="1"/>
      <c r="AG526" s="1"/>
      <c r="AH526" s="1"/>
      <c r="AI526" s="86"/>
      <c r="AJ526" s="86"/>
      <c r="AK526" s="86"/>
      <c r="AL526" s="86"/>
      <c r="AM526" s="86"/>
    </row>
    <row r="527" spans="1:39" ht="15.75" customHeight="1" x14ac:dyDescent="0.25">
      <c r="A527" s="102"/>
      <c r="B527" s="102"/>
      <c r="C527" s="102"/>
      <c r="D527" s="102"/>
      <c r="E527" s="1"/>
      <c r="F527" s="1"/>
      <c r="G527" s="1"/>
      <c r="H527" s="1"/>
      <c r="I527" s="1"/>
      <c r="J527" s="1"/>
      <c r="K527" s="1"/>
      <c r="L527" s="1"/>
      <c r="M527" s="134"/>
      <c r="N527" s="86"/>
      <c r="O527" s="86"/>
      <c r="P527" s="86"/>
      <c r="Q527" s="1"/>
      <c r="R527" s="86"/>
      <c r="S527" s="86"/>
      <c r="T527" s="1"/>
      <c r="U527" s="1"/>
      <c r="V527" s="1"/>
      <c r="W527" s="1"/>
      <c r="X527" s="86"/>
      <c r="Y527" s="86"/>
      <c r="Z527" s="86"/>
      <c r="AA527" s="86"/>
      <c r="AB527" s="86"/>
      <c r="AC527" s="86"/>
      <c r="AD527" s="86"/>
      <c r="AE527" s="86"/>
      <c r="AF527" s="1"/>
      <c r="AG527" s="1"/>
      <c r="AH527" s="1"/>
      <c r="AI527" s="86"/>
      <c r="AJ527" s="86"/>
      <c r="AK527" s="86"/>
      <c r="AL527" s="86"/>
      <c r="AM527" s="86"/>
    </row>
    <row r="528" spans="1:39" ht="15.75" customHeight="1" x14ac:dyDescent="0.25">
      <c r="A528" s="102"/>
      <c r="B528" s="102"/>
      <c r="C528" s="102"/>
      <c r="D528" s="102"/>
      <c r="E528" s="1"/>
      <c r="F528" s="1"/>
      <c r="G528" s="1"/>
      <c r="H528" s="1"/>
      <c r="I528" s="1"/>
      <c r="J528" s="1"/>
      <c r="K528" s="1"/>
      <c r="L528" s="1"/>
      <c r="M528" s="134"/>
      <c r="N528" s="86"/>
      <c r="O528" s="86"/>
      <c r="P528" s="86"/>
      <c r="Q528" s="1"/>
      <c r="R528" s="86"/>
      <c r="S528" s="86"/>
      <c r="T528" s="1"/>
      <c r="U528" s="1"/>
      <c r="V528" s="1"/>
      <c r="W528" s="1"/>
      <c r="X528" s="86"/>
      <c r="Y528" s="86"/>
      <c r="Z528" s="86"/>
      <c r="AA528" s="86"/>
      <c r="AB528" s="86"/>
      <c r="AC528" s="86"/>
      <c r="AD528" s="86"/>
      <c r="AE528" s="86"/>
      <c r="AF528" s="1"/>
      <c r="AG528" s="1"/>
      <c r="AH528" s="1"/>
      <c r="AI528" s="86"/>
      <c r="AJ528" s="86"/>
      <c r="AK528" s="86"/>
      <c r="AL528" s="86"/>
      <c r="AM528" s="86"/>
    </row>
    <row r="529" spans="1:39" ht="15.75" customHeight="1" x14ac:dyDescent="0.25">
      <c r="A529" s="102"/>
      <c r="B529" s="102"/>
      <c r="C529" s="102"/>
      <c r="D529" s="102"/>
      <c r="E529" s="1"/>
      <c r="F529" s="1"/>
      <c r="G529" s="1"/>
      <c r="H529" s="1"/>
      <c r="I529" s="1"/>
      <c r="J529" s="1"/>
      <c r="K529" s="1"/>
      <c r="L529" s="1"/>
      <c r="M529" s="134"/>
      <c r="N529" s="86"/>
      <c r="O529" s="86"/>
      <c r="P529" s="86"/>
      <c r="Q529" s="1"/>
      <c r="R529" s="86"/>
      <c r="S529" s="86"/>
      <c r="T529" s="1"/>
      <c r="U529" s="1"/>
      <c r="V529" s="1"/>
      <c r="W529" s="1"/>
      <c r="X529" s="86"/>
      <c r="Y529" s="86"/>
      <c r="Z529" s="86"/>
      <c r="AA529" s="86"/>
      <c r="AB529" s="86"/>
      <c r="AC529" s="86"/>
      <c r="AD529" s="86"/>
      <c r="AE529" s="86"/>
      <c r="AF529" s="1"/>
      <c r="AG529" s="1"/>
      <c r="AH529" s="1"/>
      <c r="AI529" s="86"/>
      <c r="AJ529" s="86"/>
      <c r="AK529" s="86"/>
      <c r="AL529" s="86"/>
      <c r="AM529" s="86"/>
    </row>
    <row r="530" spans="1:39" ht="15.75" customHeight="1" x14ac:dyDescent="0.25">
      <c r="A530" s="102"/>
      <c r="B530" s="102"/>
      <c r="C530" s="102"/>
      <c r="D530" s="102"/>
      <c r="E530" s="1"/>
      <c r="F530" s="1"/>
      <c r="G530" s="1"/>
      <c r="H530" s="1"/>
      <c r="I530" s="1"/>
      <c r="J530" s="1"/>
      <c r="K530" s="1"/>
      <c r="L530" s="1"/>
      <c r="M530" s="134"/>
      <c r="N530" s="86"/>
      <c r="O530" s="86"/>
      <c r="P530" s="86"/>
      <c r="Q530" s="1"/>
      <c r="R530" s="86"/>
      <c r="S530" s="86"/>
      <c r="T530" s="1"/>
      <c r="U530" s="1"/>
      <c r="V530" s="1"/>
      <c r="W530" s="1"/>
      <c r="X530" s="86"/>
      <c r="Y530" s="86"/>
      <c r="Z530" s="86"/>
      <c r="AA530" s="86"/>
      <c r="AB530" s="86"/>
      <c r="AC530" s="86"/>
      <c r="AD530" s="86"/>
      <c r="AE530" s="86"/>
      <c r="AF530" s="1"/>
      <c r="AG530" s="1"/>
      <c r="AH530" s="1"/>
      <c r="AI530" s="86"/>
      <c r="AJ530" s="86"/>
      <c r="AK530" s="86"/>
      <c r="AL530" s="86"/>
      <c r="AM530" s="86"/>
    </row>
    <row r="531" spans="1:39" ht="15.75" customHeight="1" x14ac:dyDescent="0.25">
      <c r="A531" s="102"/>
      <c r="B531" s="102"/>
      <c r="C531" s="102"/>
      <c r="D531" s="102"/>
      <c r="E531" s="1"/>
      <c r="F531" s="1"/>
      <c r="G531" s="1"/>
      <c r="H531" s="1"/>
      <c r="I531" s="1"/>
      <c r="J531" s="1"/>
      <c r="K531" s="1"/>
      <c r="L531" s="1"/>
      <c r="M531" s="134"/>
      <c r="N531" s="86"/>
      <c r="O531" s="86"/>
      <c r="P531" s="86"/>
      <c r="Q531" s="1"/>
      <c r="R531" s="86"/>
      <c r="S531" s="86"/>
      <c r="T531" s="1"/>
      <c r="U531" s="1"/>
      <c r="V531" s="1"/>
      <c r="W531" s="1"/>
      <c r="X531" s="86"/>
      <c r="Y531" s="86"/>
      <c r="Z531" s="86"/>
      <c r="AA531" s="86"/>
      <c r="AB531" s="86"/>
      <c r="AC531" s="86"/>
      <c r="AD531" s="86"/>
      <c r="AE531" s="86"/>
      <c r="AF531" s="1"/>
      <c r="AG531" s="1"/>
      <c r="AH531" s="1"/>
      <c r="AI531" s="86"/>
      <c r="AJ531" s="86"/>
      <c r="AK531" s="86"/>
      <c r="AL531" s="86"/>
      <c r="AM531" s="86"/>
    </row>
    <row r="532" spans="1:39" ht="15.75" customHeight="1" x14ac:dyDescent="0.25">
      <c r="A532" s="102"/>
      <c r="B532" s="102"/>
      <c r="C532" s="102"/>
      <c r="D532" s="102"/>
      <c r="E532" s="1"/>
      <c r="F532" s="1"/>
      <c r="G532" s="1"/>
      <c r="H532" s="1"/>
      <c r="I532" s="1"/>
      <c r="J532" s="1"/>
      <c r="K532" s="1"/>
      <c r="L532" s="1"/>
      <c r="M532" s="134"/>
      <c r="N532" s="86"/>
      <c r="O532" s="86"/>
      <c r="P532" s="86"/>
      <c r="Q532" s="1"/>
      <c r="R532" s="86"/>
      <c r="S532" s="86"/>
      <c r="T532" s="1"/>
      <c r="U532" s="1"/>
      <c r="V532" s="1"/>
      <c r="W532" s="1"/>
      <c r="X532" s="86"/>
      <c r="Y532" s="86"/>
      <c r="Z532" s="86"/>
      <c r="AA532" s="86"/>
      <c r="AB532" s="86"/>
      <c r="AC532" s="86"/>
      <c r="AD532" s="86"/>
      <c r="AE532" s="86"/>
      <c r="AF532" s="1"/>
      <c r="AG532" s="1"/>
      <c r="AH532" s="1"/>
      <c r="AI532" s="86"/>
      <c r="AJ532" s="86"/>
      <c r="AK532" s="86"/>
      <c r="AL532" s="86"/>
      <c r="AM532" s="86"/>
    </row>
    <row r="533" spans="1:39" ht="15.75" customHeight="1" x14ac:dyDescent="0.25">
      <c r="A533" s="102"/>
      <c r="B533" s="102"/>
      <c r="C533" s="102"/>
      <c r="D533" s="102"/>
      <c r="E533" s="1"/>
      <c r="F533" s="1"/>
      <c r="G533" s="1"/>
      <c r="H533" s="1"/>
      <c r="I533" s="1"/>
      <c r="J533" s="1"/>
      <c r="K533" s="1"/>
      <c r="L533" s="1"/>
      <c r="M533" s="134"/>
      <c r="N533" s="86"/>
      <c r="O533" s="86"/>
      <c r="P533" s="86"/>
      <c r="Q533" s="1"/>
      <c r="R533" s="86"/>
      <c r="S533" s="86"/>
      <c r="T533" s="1"/>
      <c r="U533" s="1"/>
      <c r="V533" s="1"/>
      <c r="W533" s="1"/>
      <c r="X533" s="86"/>
      <c r="Y533" s="86"/>
      <c r="Z533" s="86"/>
      <c r="AA533" s="86"/>
      <c r="AB533" s="86"/>
      <c r="AC533" s="86"/>
      <c r="AD533" s="86"/>
      <c r="AE533" s="86"/>
      <c r="AF533" s="1"/>
      <c r="AG533" s="1"/>
      <c r="AH533" s="1"/>
      <c r="AI533" s="86"/>
      <c r="AJ533" s="86"/>
      <c r="AK533" s="86"/>
      <c r="AL533" s="86"/>
      <c r="AM533" s="86"/>
    </row>
    <row r="534" spans="1:39" ht="15.75" customHeight="1" x14ac:dyDescent="0.25">
      <c r="A534" s="102"/>
      <c r="B534" s="102"/>
      <c r="C534" s="102"/>
      <c r="D534" s="102"/>
      <c r="E534" s="1"/>
      <c r="F534" s="1"/>
      <c r="G534" s="1"/>
      <c r="H534" s="1"/>
      <c r="I534" s="1"/>
      <c r="J534" s="1"/>
      <c r="K534" s="1"/>
      <c r="L534" s="1"/>
      <c r="M534" s="134"/>
      <c r="N534" s="86"/>
      <c r="O534" s="86"/>
      <c r="P534" s="86"/>
      <c r="Q534" s="1"/>
      <c r="R534" s="86"/>
      <c r="S534" s="86"/>
      <c r="T534" s="1"/>
      <c r="U534" s="1"/>
      <c r="V534" s="1"/>
      <c r="W534" s="1"/>
      <c r="X534" s="86"/>
      <c r="Y534" s="86"/>
      <c r="Z534" s="86"/>
      <c r="AA534" s="86"/>
      <c r="AB534" s="86"/>
      <c r="AC534" s="86"/>
      <c r="AD534" s="86"/>
      <c r="AE534" s="86"/>
      <c r="AF534" s="1"/>
      <c r="AG534" s="1"/>
      <c r="AH534" s="1"/>
      <c r="AI534" s="86"/>
      <c r="AJ534" s="86"/>
      <c r="AK534" s="86"/>
      <c r="AL534" s="86"/>
      <c r="AM534" s="86"/>
    </row>
    <row r="535" spans="1:39" ht="15.75" customHeight="1" x14ac:dyDescent="0.25"/>
    <row r="536" spans="1:39" ht="15.75" customHeight="1" x14ac:dyDescent="0.25"/>
    <row r="537" spans="1:39" ht="15.75" customHeight="1" x14ac:dyDescent="0.25"/>
    <row r="538" spans="1:39" ht="15.75" customHeight="1" x14ac:dyDescent="0.25"/>
    <row r="539" spans="1:39" ht="15.75" customHeight="1" x14ac:dyDescent="0.25"/>
    <row r="540" spans="1:39" ht="15.75" customHeight="1" x14ac:dyDescent="0.25"/>
    <row r="541" spans="1:39" ht="15.75" customHeight="1" x14ac:dyDescent="0.25"/>
    <row r="542" spans="1:39" ht="15.75" customHeight="1" x14ac:dyDescent="0.25"/>
    <row r="543" spans="1:39" ht="15.75" customHeight="1" x14ac:dyDescent="0.25"/>
    <row r="544" spans="1:39"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B8349"/>
  </sheetPr>
  <dimension ref="A1:X1000"/>
  <sheetViews>
    <sheetView showGridLines="0" workbookViewId="0">
      <pane xSplit="4" ySplit="2" topLeftCell="E3" activePane="bottomRight" state="frozen"/>
      <selection pane="topRight" activeCell="E1" sqref="E1"/>
      <selection pane="bottomLeft" activeCell="A3" sqref="A3"/>
      <selection pane="bottomRight"/>
    </sheetView>
  </sheetViews>
  <sheetFormatPr defaultColWidth="14.42578125" defaultRowHeight="15" customHeight="1" x14ac:dyDescent="0.25"/>
  <cols>
    <col min="1" max="1" width="12.28515625" customWidth="1"/>
    <col min="2" max="2" width="31.7109375" customWidth="1"/>
    <col min="3" max="3" width="39.140625" customWidth="1"/>
    <col min="4" max="4" width="11.5703125" customWidth="1"/>
    <col min="5" max="12" width="7.85546875" customWidth="1"/>
    <col min="13" max="13" width="11.42578125" customWidth="1"/>
    <col min="14" max="23" width="7.85546875" customWidth="1"/>
    <col min="24" max="24" width="9.140625" customWidth="1"/>
  </cols>
  <sheetData>
    <row r="1" spans="1:24" x14ac:dyDescent="0.25">
      <c r="A1" s="87"/>
      <c r="B1" s="87"/>
      <c r="C1" s="87"/>
      <c r="D1" s="87"/>
      <c r="E1" s="87"/>
      <c r="F1" s="87"/>
      <c r="G1" s="87"/>
      <c r="H1" s="87"/>
      <c r="I1" s="87"/>
      <c r="J1" s="87"/>
      <c r="K1" s="87"/>
      <c r="L1" s="87"/>
      <c r="M1" s="87"/>
      <c r="N1" s="87"/>
      <c r="O1" s="87"/>
      <c r="P1" s="87"/>
      <c r="Q1" s="87"/>
      <c r="R1" s="87"/>
      <c r="S1" s="87"/>
      <c r="T1" s="87"/>
      <c r="U1" s="87"/>
      <c r="V1" s="87"/>
      <c r="W1" s="87"/>
      <c r="X1" s="1"/>
    </row>
    <row r="2" spans="1:24" ht="109.5" customHeight="1" x14ac:dyDescent="0.25">
      <c r="A2" s="46" t="s">
        <v>3</v>
      </c>
      <c r="B2" s="46" t="s">
        <v>4</v>
      </c>
      <c r="C2" s="46" t="s">
        <v>5</v>
      </c>
      <c r="D2" s="47" t="s">
        <v>6</v>
      </c>
      <c r="E2" s="88" t="s">
        <v>31</v>
      </c>
      <c r="F2" s="88" t="s">
        <v>32</v>
      </c>
      <c r="G2" s="89" t="s">
        <v>789</v>
      </c>
      <c r="H2" s="90" t="s">
        <v>790</v>
      </c>
      <c r="I2" s="90" t="s">
        <v>791</v>
      </c>
      <c r="J2" s="90" t="s">
        <v>792</v>
      </c>
      <c r="K2" s="88" t="s">
        <v>34</v>
      </c>
      <c r="L2" s="88" t="s">
        <v>793</v>
      </c>
      <c r="M2" s="88" t="s">
        <v>794</v>
      </c>
      <c r="N2" s="90" t="s">
        <v>795</v>
      </c>
      <c r="O2" s="91" t="s">
        <v>796</v>
      </c>
      <c r="P2" s="91" t="s">
        <v>797</v>
      </c>
      <c r="Q2" s="90" t="s">
        <v>798</v>
      </c>
      <c r="R2" s="91" t="s">
        <v>799</v>
      </c>
      <c r="S2" s="91" t="s">
        <v>800</v>
      </c>
      <c r="T2" s="91" t="s">
        <v>801</v>
      </c>
      <c r="U2" s="90" t="s">
        <v>802</v>
      </c>
      <c r="V2" s="88" t="s">
        <v>37</v>
      </c>
      <c r="W2" s="89" t="s">
        <v>803</v>
      </c>
      <c r="X2" s="1"/>
    </row>
    <row r="3" spans="1:24" x14ac:dyDescent="0.25">
      <c r="A3" s="47" t="s">
        <v>57</v>
      </c>
      <c r="B3" s="47" t="s">
        <v>59</v>
      </c>
      <c r="C3" s="47" t="s">
        <v>59</v>
      </c>
      <c r="D3" s="47" t="s">
        <v>60</v>
      </c>
      <c r="E3" s="92"/>
      <c r="F3" s="92"/>
      <c r="G3" s="93"/>
      <c r="H3" s="94">
        <f>IF(OR('Indicator Data'!AU6=0,'Indicator Data'!AU6="No data"),"x",ROUND(IF('Indicator Data'!AU6&gt;H$334,0,IF('Indicator Data'!AU6&lt;H$333,10,(H$334-'Indicator Data'!AU6)/(H$334-H$333)*10)),1))</f>
        <v>4.9000000000000004</v>
      </c>
      <c r="I3" s="94">
        <f>IF(OR('Indicator Data'!BB6=0,'Indicator Data'!BB6="No data"),"x",ROUND(IF('Indicator Data'!BB6&gt;I$334,0,IF('Indicator Data'!BB6&lt;I$333,10,(I$334-'Indicator Data'!BB6)/(I$334-I$333)*10)),1))</f>
        <v>3.4</v>
      </c>
      <c r="J3" s="94">
        <f>IF(OR('Indicator Data'!BC6=0,'Indicator Data'!BC6="No data"),"x",ROUND(IF('Indicator Data'!BC6&gt;J$334,0,IF('Indicator Data'!BC6&lt;J$333,10,(J$334-'Indicator Data'!BC6)/(J$334-J$333)*10)),1))</f>
        <v>7.8</v>
      </c>
      <c r="K3" s="92">
        <f t="shared" ref="K3:K66" si="0">IF(AND(H3="x",I3="x",J3="x"),"x",ROUND(AVERAGE(H3,I3,J3),1))</f>
        <v>5.4</v>
      </c>
      <c r="L3" s="92">
        <v>0</v>
      </c>
      <c r="M3" s="92">
        <f>IF(OR('Indicator Data'!BE6=0,'Indicator Data'!BE6="No data"),"x",ROUND(IF('Indicator Data'!BE6&gt;M$334,0,IF('Indicator Data'!BE6&lt;M$333,10,(M$334-'Indicator Data'!BE6)/(M$334-M$333)*10)),1))</f>
        <v>0.4</v>
      </c>
      <c r="N3" s="94">
        <f>IF('Indicator Data'!AV6="No data","x",ROUND(IF('Indicator Data'!AV6^2&gt;N$334,0,IF('Indicator Data'!AV6^2&lt;N$333,10,(N$334-'Indicator Data'!AV6^2)/(N$334-N$333)*10)),1))</f>
        <v>2.8</v>
      </c>
      <c r="O3" s="95">
        <f>IF('Indicator Data'!AW6="No data","x",ROUND(IF('Indicator Data'!AW6^2&gt;O$334,0,IF('Indicator Data'!AW6^2&lt;O$333,10,(O$334-'Indicator Data'!AW6^2)/(O$334-O$333)*10)),1))</f>
        <v>2.2999999999999998</v>
      </c>
      <c r="P3" s="95">
        <f>IF('Indicator Data'!AX6="No data","x",ROUND(IF('Indicator Data'!AX6&gt;P$334,0,IF('Indicator Data'!AX6&lt;P$333,10,(P$334-'Indicator Data'!AX6)/(P$334-P$333)*10)),1))</f>
        <v>2.8</v>
      </c>
      <c r="Q3" s="94">
        <f t="shared" ref="Q3:Q66" si="1">IF(AND(O3="x",P3="x"),"x",ROUND(AVERAGE(O3:P3),1))</f>
        <v>2.6</v>
      </c>
      <c r="R3" s="95">
        <f>IF('Indicator Data'!AY6="No data","x",ROUND(IF('Indicator Data'!AY6&gt;R$334,10,IF('Indicator Data'!AY6&lt;R$333,0,10-(R$334-'Indicator Data'!AY6)/(R$334-R$333)*10)),1))</f>
        <v>2.8</v>
      </c>
      <c r="S3" s="95">
        <f>IF('Indicator Data'!AZ6="No data","x",ROUND(IF('Indicator Data'!AZ6&gt;S$334,10,IF('Indicator Data'!AZ6&lt;S$333,0,10-(S$334-'Indicator Data'!AZ6)/(S$334-S$333)*10)),1))</f>
        <v>4.0999999999999996</v>
      </c>
      <c r="T3" s="95">
        <f>IF('Indicator Data'!BA6="No data","x",ROUND(IF('Indicator Data'!BA6&gt;T$334,10,IF('Indicator Data'!BA6&lt;T$333,0,10-(T$334-'Indicator Data'!BA6)/(T$334-T$333)*10)),1))</f>
        <v>4.0999999999999996</v>
      </c>
      <c r="U3" s="94">
        <f t="shared" ref="U3:U66" si="2">IF(AND(R3="x",S3="x",T3="x"),"x",ROUND(AVERAGE(R3,S3,T3),1))</f>
        <v>3.7</v>
      </c>
      <c r="V3" s="92">
        <f t="shared" ref="V3:V66" si="3">IF(AND(N3="x",Q3="x",U3="x"),"x",ROUND(AVERAGE(N3,Q3,U3),1))</f>
        <v>3</v>
      </c>
      <c r="W3" s="93">
        <f t="shared" ref="W3:W66" si="4">IF(AND(L3="x",K3="x",V3="x",M3="x"),"x",ROUND(AVERAGE(L3,K3,V3,M3),1))</f>
        <v>2.2000000000000002</v>
      </c>
      <c r="X3" s="96"/>
    </row>
    <row r="4" spans="1:24" x14ac:dyDescent="0.25">
      <c r="A4" s="47" t="s">
        <v>57</v>
      </c>
      <c r="B4" s="47" t="s">
        <v>59</v>
      </c>
      <c r="C4" s="47" t="s">
        <v>83</v>
      </c>
      <c r="D4" s="47" t="s">
        <v>84</v>
      </c>
      <c r="E4" s="92"/>
      <c r="F4" s="92"/>
      <c r="G4" s="93"/>
      <c r="H4" s="94">
        <f>IF(OR('Indicator Data'!AU7=0,'Indicator Data'!AU7="No data"),"x",ROUND(IF('Indicator Data'!AU7&gt;H$334,0,IF('Indicator Data'!AU7&lt;H$333,10,(H$334-'Indicator Data'!AU7)/(H$334-H$333)*10)),1))</f>
        <v>8.8000000000000007</v>
      </c>
      <c r="I4" s="94">
        <f>IF(OR('Indicator Data'!BB7=0,'Indicator Data'!BB7="No data"),"x",ROUND(IF('Indicator Data'!BB7&gt;I$334,0,IF('Indicator Data'!BB7&lt;I$333,10,(I$334-'Indicator Data'!BB7)/(I$334-I$333)*10)),1))</f>
        <v>3.4</v>
      </c>
      <c r="J4" s="94">
        <f>IF(OR('Indicator Data'!BC7=0,'Indicator Data'!BC7="No data"),"x",ROUND(IF('Indicator Data'!BC7&gt;J$334,0,IF('Indicator Data'!BC7&lt;J$333,10,(J$334-'Indicator Data'!BC7)/(J$334-J$333)*10)),1))</f>
        <v>7.8</v>
      </c>
      <c r="K4" s="92">
        <f t="shared" si="0"/>
        <v>6.7</v>
      </c>
      <c r="L4" s="92">
        <v>0</v>
      </c>
      <c r="M4" s="92">
        <f>IF(OR('Indicator Data'!BE7=0,'Indicator Data'!BE7="No data"),"x",ROUND(IF('Indicator Data'!BE7&gt;M$334,0,IF('Indicator Data'!BE7&lt;M$333,10,(M$334-'Indicator Data'!BE7)/(M$334-M$333)*10)),1))</f>
        <v>3.7</v>
      </c>
      <c r="N4" s="94">
        <f>IF('Indicator Data'!AV7="No data","x",ROUND(IF('Indicator Data'!AV7^2&gt;N$334,0,IF('Indicator Data'!AV7^2&lt;N$333,10,(N$334-'Indicator Data'!AV7^2)/(N$334-N$333)*10)),1))</f>
        <v>8.1999999999999993</v>
      </c>
      <c r="O4" s="95">
        <f>IF('Indicator Data'!AW7="No data","x",ROUND(IF('Indicator Data'!AW7^2&gt;O$334,0,IF('Indicator Data'!AW7^2&lt;O$333,10,(O$334-'Indicator Data'!AW7^2)/(O$334-O$333)*10)),1))</f>
        <v>6.6</v>
      </c>
      <c r="P4" s="95">
        <f>IF('Indicator Data'!AX7="No data","x",ROUND(IF('Indicator Data'!AX7&gt;P$334,0,IF('Indicator Data'!AX7&lt;P$333,10,(P$334-'Indicator Data'!AX7)/(P$334-P$333)*10)),1))</f>
        <v>5.8</v>
      </c>
      <c r="Q4" s="94">
        <f t="shared" si="1"/>
        <v>6.2</v>
      </c>
      <c r="R4" s="95">
        <f>IF('Indicator Data'!AY7="No data","x",ROUND(IF('Indicator Data'!AY7&gt;R$334,10,IF('Indicator Data'!AY7&lt;R$333,0,10-(R$334-'Indicator Data'!AY7)/(R$334-R$333)*10)),1))</f>
        <v>2.2999999999999998</v>
      </c>
      <c r="S4" s="95">
        <f>IF('Indicator Data'!AZ7="No data","x",ROUND(IF('Indicator Data'!AZ7&gt;S$334,10,IF('Indicator Data'!AZ7&lt;S$333,0,10-(S$334-'Indicator Data'!AZ7)/(S$334-S$333)*10)),1))</f>
        <v>3.1</v>
      </c>
      <c r="T4" s="95">
        <f>IF('Indicator Data'!BA7="No data","x",ROUND(IF('Indicator Data'!BA7&gt;T$334,10,IF('Indicator Data'!BA7&lt;T$333,0,10-(T$334-'Indicator Data'!BA7)/(T$334-T$333)*10)),1))</f>
        <v>4.0999999999999996</v>
      </c>
      <c r="U4" s="94">
        <f t="shared" si="2"/>
        <v>3.2</v>
      </c>
      <c r="V4" s="92">
        <f t="shared" si="3"/>
        <v>5.9</v>
      </c>
      <c r="W4" s="93">
        <f t="shared" si="4"/>
        <v>4.0999999999999996</v>
      </c>
      <c r="X4" s="96"/>
    </row>
    <row r="5" spans="1:24" x14ac:dyDescent="0.25">
      <c r="A5" s="47" t="s">
        <v>57</v>
      </c>
      <c r="B5" s="47" t="s">
        <v>59</v>
      </c>
      <c r="C5" s="47" t="s">
        <v>85</v>
      </c>
      <c r="D5" s="47" t="s">
        <v>86</v>
      </c>
      <c r="E5" s="92"/>
      <c r="F5" s="92"/>
      <c r="G5" s="93"/>
      <c r="H5" s="94">
        <f>IF(OR('Indicator Data'!AU8=0,'Indicator Data'!AU8="No data"),"x",ROUND(IF('Indicator Data'!AU8&gt;H$334,0,IF('Indicator Data'!AU8&lt;H$333,10,(H$334-'Indicator Data'!AU8)/(H$334-H$333)*10)),1))</f>
        <v>8.4</v>
      </c>
      <c r="I5" s="94">
        <f>IF(OR('Indicator Data'!BB8=0,'Indicator Data'!BB8="No data"),"x",ROUND(IF('Indicator Data'!BB8&gt;I$334,0,IF('Indicator Data'!BB8&lt;I$333,10,(I$334-'Indicator Data'!BB8)/(I$334-I$333)*10)),1))</f>
        <v>3.4</v>
      </c>
      <c r="J5" s="94">
        <f>IF(OR('Indicator Data'!BC8=0,'Indicator Data'!BC8="No data"),"x",ROUND(IF('Indicator Data'!BC8&gt;J$334,0,IF('Indicator Data'!BC8&lt;J$333,10,(J$334-'Indicator Data'!BC8)/(J$334-J$333)*10)),1))</f>
        <v>7.8</v>
      </c>
      <c r="K5" s="92">
        <f t="shared" si="0"/>
        <v>6.5</v>
      </c>
      <c r="L5" s="92">
        <v>0</v>
      </c>
      <c r="M5" s="92">
        <f>IF(OR('Indicator Data'!BE8=0,'Indicator Data'!BE8="No data"),"x",ROUND(IF('Indicator Data'!BE8&gt;M$334,0,IF('Indicator Data'!BE8&lt;M$333,10,(M$334-'Indicator Data'!BE8)/(M$334-M$333)*10)),1))</f>
        <v>0</v>
      </c>
      <c r="N5" s="94">
        <f>IF('Indicator Data'!AV8="No data","x",ROUND(IF('Indicator Data'!AV8^2&gt;N$334,0,IF('Indicator Data'!AV8^2&lt;N$333,10,(N$334-'Indicator Data'!AV8^2)/(N$334-N$333)*10)),1))</f>
        <v>8.6999999999999993</v>
      </c>
      <c r="O5" s="95">
        <f>IF('Indicator Data'!AW8="No data","x",ROUND(IF('Indicator Data'!AW8^2&gt;O$334,0,IF('Indicator Data'!AW8^2&lt;O$333,10,(O$334-'Indicator Data'!AW8^2)/(O$334-O$333)*10)),1))</f>
        <v>5</v>
      </c>
      <c r="P5" s="95">
        <f>IF('Indicator Data'!AX8="No data","x",ROUND(IF('Indicator Data'!AX8&gt;P$334,0,IF('Indicator Data'!AX8&lt;P$333,10,(P$334-'Indicator Data'!AX8)/(P$334-P$333)*10)),1))</f>
        <v>6.1</v>
      </c>
      <c r="Q5" s="94">
        <f t="shared" si="1"/>
        <v>5.6</v>
      </c>
      <c r="R5" s="95">
        <f>IF('Indicator Data'!AY8="No data","x",ROUND(IF('Indicator Data'!AY8&gt;R$334,10,IF('Indicator Data'!AY8&lt;R$333,0,10-(R$334-'Indicator Data'!AY8)/(R$334-R$333)*10)),1))</f>
        <v>4.5999999999999996</v>
      </c>
      <c r="S5" s="95">
        <f>IF('Indicator Data'!AZ8="No data","x",ROUND(IF('Indicator Data'!AZ8&gt;S$334,10,IF('Indicator Data'!AZ8&lt;S$333,0,10-(S$334-'Indicator Data'!AZ8)/(S$334-S$333)*10)),1))</f>
        <v>3.5</v>
      </c>
      <c r="T5" s="95">
        <f>IF('Indicator Data'!BA8="No data","x",ROUND(IF('Indicator Data'!BA8&gt;T$334,10,IF('Indicator Data'!BA8&lt;T$333,0,10-(T$334-'Indicator Data'!BA8)/(T$334-T$333)*10)),1))</f>
        <v>3.6</v>
      </c>
      <c r="U5" s="94">
        <f t="shared" si="2"/>
        <v>3.9</v>
      </c>
      <c r="V5" s="92">
        <f t="shared" si="3"/>
        <v>6.1</v>
      </c>
      <c r="W5" s="93">
        <f t="shared" si="4"/>
        <v>3.2</v>
      </c>
      <c r="X5" s="96"/>
    </row>
    <row r="6" spans="1:24" x14ac:dyDescent="0.25">
      <c r="A6" s="47" t="s">
        <v>57</v>
      </c>
      <c r="B6" s="47" t="s">
        <v>59</v>
      </c>
      <c r="C6" s="47" t="s">
        <v>87</v>
      </c>
      <c r="D6" s="47" t="s">
        <v>88</v>
      </c>
      <c r="E6" s="92"/>
      <c r="F6" s="92"/>
      <c r="G6" s="93"/>
      <c r="H6" s="94">
        <f>IF(OR('Indicator Data'!AU9=0,'Indicator Data'!AU9="No data"),"x",ROUND(IF('Indicator Data'!AU9&gt;H$334,0,IF('Indicator Data'!AU9&lt;H$333,10,(H$334-'Indicator Data'!AU9)/(H$334-H$333)*10)),1))</f>
        <v>8.4</v>
      </c>
      <c r="I6" s="94">
        <f>IF(OR('Indicator Data'!BB9=0,'Indicator Data'!BB9="No data"),"x",ROUND(IF('Indicator Data'!BB9&gt;I$334,0,IF('Indicator Data'!BB9&lt;I$333,10,(I$334-'Indicator Data'!BB9)/(I$334-I$333)*10)),1))</f>
        <v>3.4</v>
      </c>
      <c r="J6" s="94">
        <f>IF(OR('Indicator Data'!BC9=0,'Indicator Data'!BC9="No data"),"x",ROUND(IF('Indicator Data'!BC9&gt;J$334,0,IF('Indicator Data'!BC9&lt;J$333,10,(J$334-'Indicator Data'!BC9)/(J$334-J$333)*10)),1))</f>
        <v>7.8</v>
      </c>
      <c r="K6" s="92">
        <f t="shared" si="0"/>
        <v>6.5</v>
      </c>
      <c r="L6" s="92">
        <v>0</v>
      </c>
      <c r="M6" s="92">
        <f>IF(OR('Indicator Data'!BE9=0,'Indicator Data'!BE9="No data"),"x",ROUND(IF('Indicator Data'!BE9&gt;M$334,0,IF('Indicator Data'!BE9&lt;M$333,10,(M$334-'Indicator Data'!BE9)/(M$334-M$333)*10)),1))</f>
        <v>0</v>
      </c>
      <c r="N6" s="94">
        <f>IF('Indicator Data'!AV9="No data","x",ROUND(IF('Indicator Data'!AV9^2&gt;N$334,0,IF('Indicator Data'!AV9^2&lt;N$333,10,(N$334-'Indicator Data'!AV9^2)/(N$334-N$333)*10)),1))</f>
        <v>6.6</v>
      </c>
      <c r="O6" s="95">
        <f>IF('Indicator Data'!AW9="No data","x",ROUND(IF('Indicator Data'!AW9^2&gt;O$334,0,IF('Indicator Data'!AW9^2&lt;O$333,10,(O$334-'Indicator Data'!AW9^2)/(O$334-O$333)*10)),1))</f>
        <v>4.4000000000000004</v>
      </c>
      <c r="P6" s="95">
        <f>IF('Indicator Data'!AX9="No data","x",ROUND(IF('Indicator Data'!AX9&gt;P$334,0,IF('Indicator Data'!AX9&lt;P$333,10,(P$334-'Indicator Data'!AX9)/(P$334-P$333)*10)),1))</f>
        <v>4.8</v>
      </c>
      <c r="Q6" s="94">
        <f t="shared" si="1"/>
        <v>4.5999999999999996</v>
      </c>
      <c r="R6" s="95">
        <f>IF('Indicator Data'!AY9="No data","x",ROUND(IF('Indicator Data'!AY9&gt;R$334,10,IF('Indicator Data'!AY9&lt;R$333,0,10-(R$334-'Indicator Data'!AY9)/(R$334-R$333)*10)),1))</f>
        <v>2.2999999999999998</v>
      </c>
      <c r="S6" s="95">
        <f>IF('Indicator Data'!AZ9="No data","x",ROUND(IF('Indicator Data'!AZ9&gt;S$334,10,IF('Indicator Data'!AZ9&lt;S$333,0,10-(S$334-'Indicator Data'!AZ9)/(S$334-S$333)*10)),1))</f>
        <v>3.2</v>
      </c>
      <c r="T6" s="95">
        <f>IF('Indicator Data'!BA9="No data","x",ROUND(IF('Indicator Data'!BA9&gt;T$334,10,IF('Indicator Data'!BA9&lt;T$333,0,10-(T$334-'Indicator Data'!BA9)/(T$334-T$333)*10)),1))</f>
        <v>4.5</v>
      </c>
      <c r="U6" s="94">
        <f t="shared" si="2"/>
        <v>3.3</v>
      </c>
      <c r="V6" s="92">
        <f t="shared" si="3"/>
        <v>4.8</v>
      </c>
      <c r="W6" s="93">
        <f t="shared" si="4"/>
        <v>2.8</v>
      </c>
      <c r="X6" s="96"/>
    </row>
    <row r="7" spans="1:24" x14ac:dyDescent="0.25">
      <c r="A7" s="47" t="s">
        <v>57</v>
      </c>
      <c r="B7" s="47" t="s">
        <v>59</v>
      </c>
      <c r="C7" s="47" t="s">
        <v>89</v>
      </c>
      <c r="D7" s="47" t="s">
        <v>90</v>
      </c>
      <c r="E7" s="92"/>
      <c r="F7" s="92"/>
      <c r="G7" s="93"/>
      <c r="H7" s="94">
        <f>IF(OR('Indicator Data'!AU10=0,'Indicator Data'!AU10="No data"),"x",ROUND(IF('Indicator Data'!AU10&gt;H$334,0,IF('Indicator Data'!AU10&lt;H$333,10,(H$334-'Indicator Data'!AU10)/(H$334-H$333)*10)),1))</f>
        <v>6.6</v>
      </c>
      <c r="I7" s="94">
        <f>IF(OR('Indicator Data'!BB10=0,'Indicator Data'!BB10="No data"),"x",ROUND(IF('Indicator Data'!BB10&gt;I$334,0,IF('Indicator Data'!BB10&lt;I$333,10,(I$334-'Indicator Data'!BB10)/(I$334-I$333)*10)),1))</f>
        <v>3.4</v>
      </c>
      <c r="J7" s="94">
        <f>IF(OR('Indicator Data'!BC10=0,'Indicator Data'!BC10="No data"),"x",ROUND(IF('Indicator Data'!BC10&gt;J$334,0,IF('Indicator Data'!BC10&lt;J$333,10,(J$334-'Indicator Data'!BC10)/(J$334-J$333)*10)),1))</f>
        <v>7.8</v>
      </c>
      <c r="K7" s="92">
        <f t="shared" si="0"/>
        <v>5.9</v>
      </c>
      <c r="L7" s="92">
        <v>9.9</v>
      </c>
      <c r="M7" s="92">
        <f>IF(OR('Indicator Data'!BE10=0,'Indicator Data'!BE10="No data"),"x",ROUND(IF('Indicator Data'!BE10&gt;M$334,0,IF('Indicator Data'!BE10&lt;M$333,10,(M$334-'Indicator Data'!BE10)/(M$334-M$333)*10)),1))</f>
        <v>0</v>
      </c>
      <c r="N7" s="94">
        <f>IF('Indicator Data'!AV10="No data","x",ROUND(IF('Indicator Data'!AV10^2&gt;N$334,0,IF('Indicator Data'!AV10^2&lt;N$333,10,(N$334-'Indicator Data'!AV10^2)/(N$334-N$333)*10)),1))</f>
        <v>10</v>
      </c>
      <c r="O7" s="95">
        <f>IF('Indicator Data'!AW10="No data","x",ROUND(IF('Indicator Data'!AW10^2&gt;O$334,0,IF('Indicator Data'!AW10^2&lt;O$333,10,(O$334-'Indicator Data'!AW10^2)/(O$334-O$333)*10)),1))</f>
        <v>10</v>
      </c>
      <c r="P7" s="95">
        <f>IF('Indicator Data'!AX10="No data","x",ROUND(IF('Indicator Data'!AX10&gt;P$334,0,IF('Indicator Data'!AX10&lt;P$333,10,(P$334-'Indicator Data'!AX10)/(P$334-P$333)*10)),1))</f>
        <v>7.4</v>
      </c>
      <c r="Q7" s="94">
        <f t="shared" si="1"/>
        <v>8.6999999999999993</v>
      </c>
      <c r="R7" s="95">
        <f>IF('Indicator Data'!AY10="No data","x",ROUND(IF('Indicator Data'!AY10&gt;R$334,10,IF('Indicator Data'!AY10&lt;R$333,0,10-(R$334-'Indicator Data'!AY10)/(R$334-R$333)*10)),1))</f>
        <v>6.8</v>
      </c>
      <c r="S7" s="95">
        <f>IF('Indicator Data'!AZ10="No data","x",ROUND(IF('Indicator Data'!AZ10&gt;S$334,10,IF('Indicator Data'!AZ10&lt;S$333,0,10-(S$334-'Indicator Data'!AZ10)/(S$334-S$333)*10)),1))</f>
        <v>2.1</v>
      </c>
      <c r="T7" s="95">
        <f>IF('Indicator Data'!BA10="No data","x",ROUND(IF('Indicator Data'!BA10&gt;T$334,10,IF('Indicator Data'!BA10&lt;T$333,0,10-(T$334-'Indicator Data'!BA10)/(T$334-T$333)*10)),1))</f>
        <v>2.8</v>
      </c>
      <c r="U7" s="94">
        <f t="shared" si="2"/>
        <v>3.9</v>
      </c>
      <c r="V7" s="92">
        <f t="shared" si="3"/>
        <v>7.5</v>
      </c>
      <c r="W7" s="93">
        <f t="shared" si="4"/>
        <v>5.8</v>
      </c>
      <c r="X7" s="96"/>
    </row>
    <row r="8" spans="1:24" x14ac:dyDescent="0.25">
      <c r="A8" s="47" t="s">
        <v>57</v>
      </c>
      <c r="B8" s="47" t="s">
        <v>59</v>
      </c>
      <c r="C8" s="47" t="s">
        <v>91</v>
      </c>
      <c r="D8" s="47" t="s">
        <v>92</v>
      </c>
      <c r="E8" s="92"/>
      <c r="F8" s="92"/>
      <c r="G8" s="93"/>
      <c r="H8" s="94">
        <f>IF(OR('Indicator Data'!AU11=0,'Indicator Data'!AU11="No data"),"x",ROUND(IF('Indicator Data'!AU11&gt;H$334,0,IF('Indicator Data'!AU11&lt;H$333,10,(H$334-'Indicator Data'!AU11)/(H$334-H$333)*10)),1))</f>
        <v>8.6</v>
      </c>
      <c r="I8" s="94">
        <f>IF(OR('Indicator Data'!BB11=0,'Indicator Data'!BB11="No data"),"x",ROUND(IF('Indicator Data'!BB11&gt;I$334,0,IF('Indicator Data'!BB11&lt;I$333,10,(I$334-'Indicator Data'!BB11)/(I$334-I$333)*10)),1))</f>
        <v>3.4</v>
      </c>
      <c r="J8" s="94">
        <f>IF(OR('Indicator Data'!BC11=0,'Indicator Data'!BC11="No data"),"x",ROUND(IF('Indicator Data'!BC11&gt;J$334,0,IF('Indicator Data'!BC11&lt;J$333,10,(J$334-'Indicator Data'!BC11)/(J$334-J$333)*10)),1))</f>
        <v>7.8</v>
      </c>
      <c r="K8" s="92">
        <f t="shared" si="0"/>
        <v>6.6</v>
      </c>
      <c r="L8" s="92">
        <v>9.9</v>
      </c>
      <c r="M8" s="92">
        <f>IF(OR('Indicator Data'!BE11=0,'Indicator Data'!BE11="No data"),"x",ROUND(IF('Indicator Data'!BE11&gt;M$334,0,IF('Indicator Data'!BE11&lt;M$333,10,(M$334-'Indicator Data'!BE11)/(M$334-M$333)*10)),1))</f>
        <v>0</v>
      </c>
      <c r="N8" s="94">
        <f>IF('Indicator Data'!AV11="No data","x",ROUND(IF('Indicator Data'!AV11^2&gt;N$334,0,IF('Indicator Data'!AV11^2&lt;N$333,10,(N$334-'Indicator Data'!AV11^2)/(N$334-N$333)*10)),1))</f>
        <v>10</v>
      </c>
      <c r="O8" s="95">
        <f>IF('Indicator Data'!AW11="No data","x",ROUND(IF('Indicator Data'!AW11^2&gt;O$334,0,IF('Indicator Data'!AW11^2&lt;O$333,10,(O$334-'Indicator Data'!AW11^2)/(O$334-O$333)*10)),1))</f>
        <v>10</v>
      </c>
      <c r="P8" s="95">
        <f>IF('Indicator Data'!AX11="No data","x",ROUND(IF('Indicator Data'!AX11&gt;P$334,0,IF('Indicator Data'!AX11&lt;P$333,10,(P$334-'Indicator Data'!AX11)/(P$334-P$333)*10)),1))</f>
        <v>8.1</v>
      </c>
      <c r="Q8" s="94">
        <f t="shared" si="1"/>
        <v>9.1</v>
      </c>
      <c r="R8" s="95">
        <f>IF('Indicator Data'!AY11="No data","x",ROUND(IF('Indicator Data'!AY11&gt;R$334,10,IF('Indicator Data'!AY11&lt;R$333,0,10-(R$334-'Indicator Data'!AY11)/(R$334-R$333)*10)),1))</f>
        <v>5.7</v>
      </c>
      <c r="S8" s="95">
        <f>IF('Indicator Data'!AZ11="No data","x",ROUND(IF('Indicator Data'!AZ11&gt;S$334,10,IF('Indicator Data'!AZ11&lt;S$333,0,10-(S$334-'Indicator Data'!AZ11)/(S$334-S$333)*10)),1))</f>
        <v>2.2000000000000002</v>
      </c>
      <c r="T8" s="95">
        <f>IF('Indicator Data'!BA11="No data","x",ROUND(IF('Indicator Data'!BA11&gt;T$334,10,IF('Indicator Data'!BA11&lt;T$333,0,10-(T$334-'Indicator Data'!BA11)/(T$334-T$333)*10)),1))</f>
        <v>3</v>
      </c>
      <c r="U8" s="94">
        <f t="shared" si="2"/>
        <v>3.6</v>
      </c>
      <c r="V8" s="92">
        <f t="shared" si="3"/>
        <v>7.6</v>
      </c>
      <c r="W8" s="93">
        <f t="shared" si="4"/>
        <v>6</v>
      </c>
      <c r="X8" s="96"/>
    </row>
    <row r="9" spans="1:24" x14ac:dyDescent="0.25">
      <c r="A9" s="47" t="s">
        <v>57</v>
      </c>
      <c r="B9" s="47" t="s">
        <v>93</v>
      </c>
      <c r="C9" s="47" t="s">
        <v>93</v>
      </c>
      <c r="D9" s="47" t="s">
        <v>94</v>
      </c>
      <c r="E9" s="92"/>
      <c r="F9" s="92"/>
      <c r="G9" s="93"/>
      <c r="H9" s="94">
        <f>IF(OR('Indicator Data'!AU12=0,'Indicator Data'!AU12="No data"),"x",ROUND(IF('Indicator Data'!AU12&gt;H$334,0,IF('Indicator Data'!AU12&lt;H$333,10,(H$334-'Indicator Data'!AU12)/(H$334-H$333)*10)),1))</f>
        <v>7</v>
      </c>
      <c r="I9" s="94">
        <f>IF(OR('Indicator Data'!BB12=0,'Indicator Data'!BB12="No data"),"x",ROUND(IF('Indicator Data'!BB12&gt;I$334,0,IF('Indicator Data'!BB12&lt;I$333,10,(I$334-'Indicator Data'!BB12)/(I$334-I$333)*10)),1))</f>
        <v>3.4</v>
      </c>
      <c r="J9" s="94">
        <f>IF(OR('Indicator Data'!BC12=0,'Indicator Data'!BC12="No data"),"x",ROUND(IF('Indicator Data'!BC12&gt;J$334,0,IF('Indicator Data'!BC12&lt;J$333,10,(J$334-'Indicator Data'!BC12)/(J$334-J$333)*10)),1))</f>
        <v>7.8</v>
      </c>
      <c r="K9" s="92">
        <f t="shared" si="0"/>
        <v>6.1</v>
      </c>
      <c r="L9" s="92">
        <v>0</v>
      </c>
      <c r="M9" s="92">
        <f>IF(OR('Indicator Data'!BE12=0,'Indicator Data'!BE12="No data"),"x",ROUND(IF('Indicator Data'!BE12&gt;M$334,0,IF('Indicator Data'!BE12&lt;M$333,10,(M$334-'Indicator Data'!BE12)/(M$334-M$333)*10)),1))</f>
        <v>2.6</v>
      </c>
      <c r="N9" s="94">
        <f>IF('Indicator Data'!AV12="No data","x",ROUND(IF('Indicator Data'!AV12^2&gt;N$334,0,IF('Indicator Data'!AV12^2&lt;N$333,10,(N$334-'Indicator Data'!AV12^2)/(N$334-N$333)*10)),1))</f>
        <v>2.1</v>
      </c>
      <c r="O9" s="95">
        <f>IF('Indicator Data'!AW12="No data","x",ROUND(IF('Indicator Data'!AW12^2&gt;O$334,0,IF('Indicator Data'!AW12^2&lt;O$333,10,(O$334-'Indicator Data'!AW12^2)/(O$334-O$333)*10)),1))</f>
        <v>2.4</v>
      </c>
      <c r="P9" s="95">
        <f>IF('Indicator Data'!AX12="No data","x",ROUND(IF('Indicator Data'!AX12&gt;P$334,0,IF('Indicator Data'!AX12&lt;P$333,10,(P$334-'Indicator Data'!AX12)/(P$334-P$333)*10)),1))</f>
        <v>5</v>
      </c>
      <c r="Q9" s="94">
        <f t="shared" si="1"/>
        <v>3.7</v>
      </c>
      <c r="R9" s="95">
        <f>IF('Indicator Data'!AY12="No data","x",ROUND(IF('Indicator Data'!AY12&gt;R$334,10,IF('Indicator Data'!AY12&lt;R$333,0,10-(R$334-'Indicator Data'!AY12)/(R$334-R$333)*10)),1))</f>
        <v>2.2000000000000002</v>
      </c>
      <c r="S9" s="95">
        <f>IF('Indicator Data'!AZ12="No data","x",ROUND(IF('Indicator Data'!AZ12&gt;S$334,10,IF('Indicator Data'!AZ12&lt;S$333,0,10-(S$334-'Indicator Data'!AZ12)/(S$334-S$333)*10)),1))</f>
        <v>3.1</v>
      </c>
      <c r="T9" s="95">
        <f>IF('Indicator Data'!BA12="No data","x",ROUND(IF('Indicator Data'!BA12&gt;T$334,10,IF('Indicator Data'!BA12&lt;T$333,0,10-(T$334-'Indicator Data'!BA12)/(T$334-T$333)*10)),1))</f>
        <v>5.6</v>
      </c>
      <c r="U9" s="94">
        <f t="shared" si="2"/>
        <v>3.6</v>
      </c>
      <c r="V9" s="92">
        <f t="shared" si="3"/>
        <v>3.1</v>
      </c>
      <c r="W9" s="93">
        <f t="shared" si="4"/>
        <v>3</v>
      </c>
      <c r="X9" s="96"/>
    </row>
    <row r="10" spans="1:24" x14ac:dyDescent="0.25">
      <c r="A10" s="47" t="s">
        <v>57</v>
      </c>
      <c r="B10" s="47" t="s">
        <v>93</v>
      </c>
      <c r="C10" s="47" t="s">
        <v>95</v>
      </c>
      <c r="D10" s="47" t="s">
        <v>96</v>
      </c>
      <c r="E10" s="92"/>
      <c r="F10" s="92"/>
      <c r="G10" s="93"/>
      <c r="H10" s="94">
        <f>IF(OR('Indicator Data'!AU13=0,'Indicator Data'!AU13="No data"),"x",ROUND(IF('Indicator Data'!AU13&gt;H$334,0,IF('Indicator Data'!AU13&lt;H$333,10,(H$334-'Indicator Data'!AU13)/(H$334-H$333)*10)),1))</f>
        <v>5.7</v>
      </c>
      <c r="I10" s="94">
        <f>IF(OR('Indicator Data'!BB13=0,'Indicator Data'!BB13="No data"),"x",ROUND(IF('Indicator Data'!BB13&gt;I$334,0,IF('Indicator Data'!BB13&lt;I$333,10,(I$334-'Indicator Data'!BB13)/(I$334-I$333)*10)),1))</f>
        <v>3.4</v>
      </c>
      <c r="J10" s="94">
        <f>IF(OR('Indicator Data'!BC13=0,'Indicator Data'!BC13="No data"),"x",ROUND(IF('Indicator Data'!BC13&gt;J$334,0,IF('Indicator Data'!BC13&lt;J$333,10,(J$334-'Indicator Data'!BC13)/(J$334-J$333)*10)),1))</f>
        <v>7.8</v>
      </c>
      <c r="K10" s="92">
        <f t="shared" si="0"/>
        <v>5.6</v>
      </c>
      <c r="L10" s="92">
        <v>0</v>
      </c>
      <c r="M10" s="92">
        <f>IF(OR('Indicator Data'!BE13=0,'Indicator Data'!BE13="No data"),"x",ROUND(IF('Indicator Data'!BE13&gt;M$334,0,IF('Indicator Data'!BE13&lt;M$333,10,(M$334-'Indicator Data'!BE13)/(M$334-M$333)*10)),1))</f>
        <v>5.0999999999999996</v>
      </c>
      <c r="N10" s="94">
        <f>IF('Indicator Data'!AV13="No data","x",ROUND(IF('Indicator Data'!AV13^2&gt;N$334,0,IF('Indicator Data'!AV13^2&lt;N$333,10,(N$334-'Indicator Data'!AV13^2)/(N$334-N$333)*10)),1))</f>
        <v>3.2</v>
      </c>
      <c r="O10" s="95">
        <f>IF('Indicator Data'!AW13="No data","x",ROUND(IF('Indicator Data'!AW13^2&gt;O$334,0,IF('Indicator Data'!AW13^2&lt;O$333,10,(O$334-'Indicator Data'!AW13^2)/(O$334-O$333)*10)),1))</f>
        <v>3.2</v>
      </c>
      <c r="P10" s="95">
        <f>IF('Indicator Data'!AX13="No data","x",ROUND(IF('Indicator Data'!AX13&gt;P$334,0,IF('Indicator Data'!AX13&lt;P$333,10,(P$334-'Indicator Data'!AX13)/(P$334-P$333)*10)),1))</f>
        <v>4.8</v>
      </c>
      <c r="Q10" s="94">
        <f t="shared" si="1"/>
        <v>4</v>
      </c>
      <c r="R10" s="95">
        <f>IF('Indicator Data'!AY13="No data","x",ROUND(IF('Indicator Data'!AY13&gt;R$334,10,IF('Indicator Data'!AY13&lt;R$333,0,10-(R$334-'Indicator Data'!AY13)/(R$334-R$333)*10)),1))</f>
        <v>2.1</v>
      </c>
      <c r="S10" s="95">
        <f>IF('Indicator Data'!AZ13="No data","x",ROUND(IF('Indicator Data'!AZ13&gt;S$334,10,IF('Indicator Data'!AZ13&lt;S$333,0,10-(S$334-'Indicator Data'!AZ13)/(S$334-S$333)*10)),1))</f>
        <v>3.1</v>
      </c>
      <c r="T10" s="95">
        <f>IF('Indicator Data'!BA13="No data","x",ROUND(IF('Indicator Data'!BA13&gt;T$334,10,IF('Indicator Data'!BA13&lt;T$333,0,10-(T$334-'Indicator Data'!BA13)/(T$334-T$333)*10)),1))</f>
        <v>5.0999999999999996</v>
      </c>
      <c r="U10" s="94">
        <f t="shared" si="2"/>
        <v>3.4</v>
      </c>
      <c r="V10" s="92">
        <f t="shared" si="3"/>
        <v>3.5</v>
      </c>
      <c r="W10" s="93">
        <f t="shared" si="4"/>
        <v>3.6</v>
      </c>
      <c r="X10" s="96"/>
    </row>
    <row r="11" spans="1:24" x14ac:dyDescent="0.25">
      <c r="A11" s="47" t="s">
        <v>57</v>
      </c>
      <c r="B11" s="47" t="s">
        <v>93</v>
      </c>
      <c r="C11" s="47" t="s">
        <v>104</v>
      </c>
      <c r="D11" s="47" t="s">
        <v>105</v>
      </c>
      <c r="E11" s="92"/>
      <c r="F11" s="92"/>
      <c r="G11" s="93"/>
      <c r="H11" s="94">
        <f>IF(OR('Indicator Data'!AU14=0,'Indicator Data'!AU14="No data"),"x",ROUND(IF('Indicator Data'!AU14&gt;H$334,0,IF('Indicator Data'!AU14&lt;H$333,10,(H$334-'Indicator Data'!AU14)/(H$334-H$333)*10)),1))</f>
        <v>8.5</v>
      </c>
      <c r="I11" s="94">
        <f>IF(OR('Indicator Data'!BB14=0,'Indicator Data'!BB14="No data"),"x",ROUND(IF('Indicator Data'!BB14&gt;I$334,0,IF('Indicator Data'!BB14&lt;I$333,10,(I$334-'Indicator Data'!BB14)/(I$334-I$333)*10)),1))</f>
        <v>3.4</v>
      </c>
      <c r="J11" s="94">
        <f>IF(OR('Indicator Data'!BC14=0,'Indicator Data'!BC14="No data"),"x",ROUND(IF('Indicator Data'!BC14&gt;J$334,0,IF('Indicator Data'!BC14&lt;J$333,10,(J$334-'Indicator Data'!BC14)/(J$334-J$333)*10)),1))</f>
        <v>7.8</v>
      </c>
      <c r="K11" s="92">
        <f t="shared" si="0"/>
        <v>6.6</v>
      </c>
      <c r="L11" s="92">
        <v>3.3</v>
      </c>
      <c r="M11" s="92">
        <f>IF(OR('Indicator Data'!BE14=0,'Indicator Data'!BE14="No data"),"x",ROUND(IF('Indicator Data'!BE14&gt;M$334,0,IF('Indicator Data'!BE14&lt;M$333,10,(M$334-'Indicator Data'!BE14)/(M$334-M$333)*10)),1))</f>
        <v>6.8</v>
      </c>
      <c r="N11" s="94">
        <f>IF('Indicator Data'!AV14="No data","x",ROUND(IF('Indicator Data'!AV14^2&gt;N$334,0,IF('Indicator Data'!AV14^2&lt;N$333,10,(N$334-'Indicator Data'!AV14^2)/(N$334-N$333)*10)),1))</f>
        <v>2.7</v>
      </c>
      <c r="O11" s="95">
        <f>IF('Indicator Data'!AW14="No data","x",ROUND(IF('Indicator Data'!AW14^2&gt;O$334,0,IF('Indicator Data'!AW14^2&lt;O$333,10,(O$334-'Indicator Data'!AW14^2)/(O$334-O$333)*10)),1))</f>
        <v>1.9</v>
      </c>
      <c r="P11" s="95">
        <f>IF('Indicator Data'!AX14="No data","x",ROUND(IF('Indicator Data'!AX14&gt;P$334,0,IF('Indicator Data'!AX14&lt;P$333,10,(P$334-'Indicator Data'!AX14)/(P$334-P$333)*10)),1))</f>
        <v>3.4</v>
      </c>
      <c r="Q11" s="94">
        <f t="shared" si="1"/>
        <v>2.7</v>
      </c>
      <c r="R11" s="95">
        <f>IF('Indicator Data'!AY14="No data","x",ROUND(IF('Indicator Data'!AY14&gt;R$334,10,IF('Indicator Data'!AY14&lt;R$333,0,10-(R$334-'Indicator Data'!AY14)/(R$334-R$333)*10)),1))</f>
        <v>3</v>
      </c>
      <c r="S11" s="95">
        <f>IF('Indicator Data'!AZ14="No data","x",ROUND(IF('Indicator Data'!AZ14&gt;S$334,10,IF('Indicator Data'!AZ14&lt;S$333,0,10-(S$334-'Indicator Data'!AZ14)/(S$334-S$333)*10)),1))</f>
        <v>4.2</v>
      </c>
      <c r="T11" s="95">
        <f>IF('Indicator Data'!BA14="No data","x",ROUND(IF('Indicator Data'!BA14&gt;T$334,10,IF('Indicator Data'!BA14&lt;T$333,0,10-(T$334-'Indicator Data'!BA14)/(T$334-T$333)*10)),1))</f>
        <v>5</v>
      </c>
      <c r="U11" s="94">
        <f t="shared" si="2"/>
        <v>4.0999999999999996</v>
      </c>
      <c r="V11" s="92">
        <f t="shared" si="3"/>
        <v>3.2</v>
      </c>
      <c r="W11" s="93">
        <f t="shared" si="4"/>
        <v>5</v>
      </c>
      <c r="X11" s="96"/>
    </row>
    <row r="12" spans="1:24" x14ac:dyDescent="0.25">
      <c r="A12" s="47" t="s">
        <v>57</v>
      </c>
      <c r="B12" s="47" t="s">
        <v>126</v>
      </c>
      <c r="C12" s="47" t="s">
        <v>126</v>
      </c>
      <c r="D12" s="47" t="s">
        <v>127</v>
      </c>
      <c r="E12" s="92"/>
      <c r="F12" s="92"/>
      <c r="G12" s="93"/>
      <c r="H12" s="94">
        <f>IF(OR('Indicator Data'!AU15=0,'Indicator Data'!AU15="No data"),"x",ROUND(IF('Indicator Data'!AU15&gt;H$334,0,IF('Indicator Data'!AU15&lt;H$333,10,(H$334-'Indicator Data'!AU15)/(H$334-H$333)*10)),1))</f>
        <v>5.9</v>
      </c>
      <c r="I12" s="94">
        <f>IF(OR('Indicator Data'!BB15=0,'Indicator Data'!BB15="No data"),"x",ROUND(IF('Indicator Data'!BB15&gt;I$334,0,IF('Indicator Data'!BB15&lt;I$333,10,(I$334-'Indicator Data'!BB15)/(I$334-I$333)*10)),1))</f>
        <v>3.4</v>
      </c>
      <c r="J12" s="94">
        <f>IF(OR('Indicator Data'!BC15=0,'Indicator Data'!BC15="No data"),"x",ROUND(IF('Indicator Data'!BC15&gt;J$334,0,IF('Indicator Data'!BC15&lt;J$333,10,(J$334-'Indicator Data'!BC15)/(J$334-J$333)*10)),1))</f>
        <v>7.8</v>
      </c>
      <c r="K12" s="92">
        <f t="shared" si="0"/>
        <v>5.7</v>
      </c>
      <c r="L12" s="92">
        <v>0</v>
      </c>
      <c r="M12" s="92">
        <f>IF(OR('Indicator Data'!BE15=0,'Indicator Data'!BE15="No data"),"x",ROUND(IF('Indicator Data'!BE15&gt;M$334,0,IF('Indicator Data'!BE15&lt;M$333,10,(M$334-'Indicator Data'!BE15)/(M$334-M$333)*10)),1))</f>
        <v>0</v>
      </c>
      <c r="N12" s="94">
        <f>IF('Indicator Data'!AV15="No data","x",ROUND(IF('Indicator Data'!AV15^2&gt;N$334,0,IF('Indicator Data'!AV15^2&lt;N$333,10,(N$334-'Indicator Data'!AV15^2)/(N$334-N$333)*10)),1))</f>
        <v>2.6</v>
      </c>
      <c r="O12" s="95">
        <f>IF('Indicator Data'!AW15="No data","x",ROUND(IF('Indicator Data'!AW15^2&gt;O$334,0,IF('Indicator Data'!AW15^2&lt;O$333,10,(O$334-'Indicator Data'!AW15^2)/(O$334-O$333)*10)),1))</f>
        <v>2</v>
      </c>
      <c r="P12" s="95">
        <f>IF('Indicator Data'!AX15="No data","x",ROUND(IF('Indicator Data'!AX15&gt;P$334,0,IF('Indicator Data'!AX15&lt;P$333,10,(P$334-'Indicator Data'!AX15)/(P$334-P$333)*10)),1))</f>
        <v>4.5999999999999996</v>
      </c>
      <c r="Q12" s="94">
        <f t="shared" si="1"/>
        <v>3.3</v>
      </c>
      <c r="R12" s="95">
        <f>IF('Indicator Data'!AY15="No data","x",ROUND(IF('Indicator Data'!AY15&gt;R$334,10,IF('Indicator Data'!AY15&lt;R$333,0,10-(R$334-'Indicator Data'!AY15)/(R$334-R$333)*10)),1))</f>
        <v>2.8</v>
      </c>
      <c r="S12" s="95">
        <f>IF('Indicator Data'!AZ15="No data","x",ROUND(IF('Indicator Data'!AZ15&gt;S$334,10,IF('Indicator Data'!AZ15&lt;S$333,0,10-(S$334-'Indicator Data'!AZ15)/(S$334-S$333)*10)),1))</f>
        <v>4.2</v>
      </c>
      <c r="T12" s="95">
        <f>IF('Indicator Data'!BA15="No data","x",ROUND(IF('Indicator Data'!BA15&gt;T$334,10,IF('Indicator Data'!BA15&lt;T$333,0,10-(T$334-'Indicator Data'!BA15)/(T$334-T$333)*10)),1))</f>
        <v>6.3</v>
      </c>
      <c r="U12" s="94">
        <f t="shared" si="2"/>
        <v>4.4000000000000004</v>
      </c>
      <c r="V12" s="92">
        <f t="shared" si="3"/>
        <v>3.4</v>
      </c>
      <c r="W12" s="93">
        <f t="shared" si="4"/>
        <v>2.2999999999999998</v>
      </c>
      <c r="X12" s="96"/>
    </row>
    <row r="13" spans="1:24" x14ac:dyDescent="0.25">
      <c r="A13" s="47" t="s">
        <v>57</v>
      </c>
      <c r="B13" s="47" t="s">
        <v>126</v>
      </c>
      <c r="C13" s="47" t="s">
        <v>128</v>
      </c>
      <c r="D13" s="47" t="s">
        <v>129</v>
      </c>
      <c r="E13" s="92"/>
      <c r="F13" s="92"/>
      <c r="G13" s="93"/>
      <c r="H13" s="94">
        <f>IF(OR('Indicator Data'!AU16=0,'Indicator Data'!AU16="No data"),"x",ROUND(IF('Indicator Data'!AU16&gt;H$334,0,IF('Indicator Data'!AU16&lt;H$333,10,(H$334-'Indicator Data'!AU16)/(H$334-H$333)*10)),1))</f>
        <v>7.9</v>
      </c>
      <c r="I13" s="94">
        <f>IF(OR('Indicator Data'!BB16=0,'Indicator Data'!BB16="No data"),"x",ROUND(IF('Indicator Data'!BB16&gt;I$334,0,IF('Indicator Data'!BB16&lt;I$333,10,(I$334-'Indicator Data'!BB16)/(I$334-I$333)*10)),1))</f>
        <v>3.4</v>
      </c>
      <c r="J13" s="94">
        <f>IF(OR('Indicator Data'!BC16=0,'Indicator Data'!BC16="No data"),"x",ROUND(IF('Indicator Data'!BC16&gt;J$334,0,IF('Indicator Data'!BC16&lt;J$333,10,(J$334-'Indicator Data'!BC16)/(J$334-J$333)*10)),1))</f>
        <v>7.8</v>
      </c>
      <c r="K13" s="92">
        <f t="shared" si="0"/>
        <v>6.4</v>
      </c>
      <c r="L13" s="92">
        <v>0</v>
      </c>
      <c r="M13" s="92">
        <f>IF(OR('Indicator Data'!BE16=0,'Indicator Data'!BE16="No data"),"x",ROUND(IF('Indicator Data'!BE16&gt;M$334,0,IF('Indicator Data'!BE16&lt;M$333,10,(M$334-'Indicator Data'!BE16)/(M$334-M$333)*10)),1))</f>
        <v>5.3</v>
      </c>
      <c r="N13" s="94">
        <f>IF('Indicator Data'!AV16="No data","x",ROUND(IF('Indicator Data'!AV16^2&gt;N$334,0,IF('Indicator Data'!AV16^2&lt;N$333,10,(N$334-'Indicator Data'!AV16^2)/(N$334-N$333)*10)),1))</f>
        <v>1.3</v>
      </c>
      <c r="O13" s="95">
        <f>IF('Indicator Data'!AW16="No data","x",ROUND(IF('Indicator Data'!AW16^2&gt;O$334,0,IF('Indicator Data'!AW16^2&lt;O$333,10,(O$334-'Indicator Data'!AW16^2)/(O$334-O$333)*10)),1))</f>
        <v>1.1000000000000001</v>
      </c>
      <c r="P13" s="95">
        <f>IF('Indicator Data'!AX16="No data","x",ROUND(IF('Indicator Data'!AX16&gt;P$334,0,IF('Indicator Data'!AX16&lt;P$333,10,(P$334-'Indicator Data'!AX16)/(P$334-P$333)*10)),1))</f>
        <v>6.3</v>
      </c>
      <c r="Q13" s="94">
        <f t="shared" si="1"/>
        <v>3.7</v>
      </c>
      <c r="R13" s="95">
        <f>IF('Indicator Data'!AY16="No data","x",ROUND(IF('Indicator Data'!AY16&gt;R$334,10,IF('Indicator Data'!AY16&lt;R$333,0,10-(R$334-'Indicator Data'!AY16)/(R$334-R$333)*10)),1))</f>
        <v>2.5</v>
      </c>
      <c r="S13" s="95">
        <f>IF('Indicator Data'!AZ16="No data","x",ROUND(IF('Indicator Data'!AZ16&gt;S$334,10,IF('Indicator Data'!AZ16&lt;S$333,0,10-(S$334-'Indicator Data'!AZ16)/(S$334-S$333)*10)),1))</f>
        <v>4</v>
      </c>
      <c r="T13" s="95">
        <f>IF('Indicator Data'!BA16="No data","x",ROUND(IF('Indicator Data'!BA16&gt;T$334,10,IF('Indicator Data'!BA16&lt;T$333,0,10-(T$334-'Indicator Data'!BA16)/(T$334-T$333)*10)),1))</f>
        <v>7.2</v>
      </c>
      <c r="U13" s="94">
        <f t="shared" si="2"/>
        <v>4.5999999999999996</v>
      </c>
      <c r="V13" s="92">
        <f t="shared" si="3"/>
        <v>3.2</v>
      </c>
      <c r="W13" s="93">
        <f t="shared" si="4"/>
        <v>3.7</v>
      </c>
      <c r="X13" s="96"/>
    </row>
    <row r="14" spans="1:24" x14ac:dyDescent="0.25">
      <c r="A14" s="47" t="s">
        <v>57</v>
      </c>
      <c r="B14" s="47" t="s">
        <v>126</v>
      </c>
      <c r="C14" s="47" t="s">
        <v>130</v>
      </c>
      <c r="D14" s="47" t="s">
        <v>131</v>
      </c>
      <c r="E14" s="92"/>
      <c r="F14" s="92"/>
      <c r="G14" s="93"/>
      <c r="H14" s="94">
        <f>IF(OR('Indicator Data'!AU17=0,'Indicator Data'!AU17="No data"),"x",ROUND(IF('Indicator Data'!AU17&gt;H$334,0,IF('Indicator Data'!AU17&lt;H$333,10,(H$334-'Indicator Data'!AU17)/(H$334-H$333)*10)),1))</f>
        <v>7.2</v>
      </c>
      <c r="I14" s="94">
        <f>IF(OR('Indicator Data'!BB17=0,'Indicator Data'!BB17="No data"),"x",ROUND(IF('Indicator Data'!BB17&gt;I$334,0,IF('Indicator Data'!BB17&lt;I$333,10,(I$334-'Indicator Data'!BB17)/(I$334-I$333)*10)),1))</f>
        <v>3.4</v>
      </c>
      <c r="J14" s="94">
        <f>IF(OR('Indicator Data'!BC17=0,'Indicator Data'!BC17="No data"),"x",ROUND(IF('Indicator Data'!BC17&gt;J$334,0,IF('Indicator Data'!BC17&lt;J$333,10,(J$334-'Indicator Data'!BC17)/(J$334-J$333)*10)),1))</f>
        <v>7.8</v>
      </c>
      <c r="K14" s="92">
        <f t="shared" si="0"/>
        <v>6.1</v>
      </c>
      <c r="L14" s="92">
        <v>0</v>
      </c>
      <c r="M14" s="92">
        <f>IF(OR('Indicator Data'!BE17=0,'Indicator Data'!BE17="No data"),"x",ROUND(IF('Indicator Data'!BE17&gt;M$334,0,IF('Indicator Data'!BE17&lt;M$333,10,(M$334-'Indicator Data'!BE17)/(M$334-M$333)*10)),1))</f>
        <v>2</v>
      </c>
      <c r="N14" s="94">
        <f>IF('Indicator Data'!AV17="No data","x",ROUND(IF('Indicator Data'!AV17^2&gt;N$334,0,IF('Indicator Data'!AV17^2&lt;N$333,10,(N$334-'Indicator Data'!AV17^2)/(N$334-N$333)*10)),1))</f>
        <v>7.9</v>
      </c>
      <c r="O14" s="95">
        <f>IF('Indicator Data'!AW17="No data","x",ROUND(IF('Indicator Data'!AW17^2&gt;O$334,0,IF('Indicator Data'!AW17^2&lt;O$333,10,(O$334-'Indicator Data'!AW17^2)/(O$334-O$333)*10)),1))</f>
        <v>5.6</v>
      </c>
      <c r="P14" s="95">
        <f>IF('Indicator Data'!AX17="No data","x",ROUND(IF('Indicator Data'!AX17&gt;P$334,0,IF('Indicator Data'!AX17&lt;P$333,10,(P$334-'Indicator Data'!AX17)/(P$334-P$333)*10)),1))</f>
        <v>6.2</v>
      </c>
      <c r="Q14" s="94">
        <f t="shared" si="1"/>
        <v>5.9</v>
      </c>
      <c r="R14" s="95">
        <f>IF('Indicator Data'!AY17="No data","x",ROUND(IF('Indicator Data'!AY17&gt;R$334,10,IF('Indicator Data'!AY17&lt;R$333,0,10-(R$334-'Indicator Data'!AY17)/(R$334-R$333)*10)),1))</f>
        <v>1.8</v>
      </c>
      <c r="S14" s="95">
        <f>IF('Indicator Data'!AZ17="No data","x",ROUND(IF('Indicator Data'!AZ17&gt;S$334,10,IF('Indicator Data'!AZ17&lt;S$333,0,10-(S$334-'Indicator Data'!AZ17)/(S$334-S$333)*10)),1))</f>
        <v>2.5</v>
      </c>
      <c r="T14" s="95">
        <f>IF('Indicator Data'!BA17="No data","x",ROUND(IF('Indicator Data'!BA17&gt;T$334,10,IF('Indicator Data'!BA17&lt;T$333,0,10-(T$334-'Indicator Data'!BA17)/(T$334-T$333)*10)),1))</f>
        <v>4.5</v>
      </c>
      <c r="U14" s="94">
        <f t="shared" si="2"/>
        <v>2.9</v>
      </c>
      <c r="V14" s="92">
        <f t="shared" si="3"/>
        <v>5.6</v>
      </c>
      <c r="W14" s="93">
        <f t="shared" si="4"/>
        <v>3.4</v>
      </c>
      <c r="X14" s="96"/>
    </row>
    <row r="15" spans="1:24" x14ac:dyDescent="0.25">
      <c r="A15" s="47" t="s">
        <v>57</v>
      </c>
      <c r="B15" s="47" t="s">
        <v>126</v>
      </c>
      <c r="C15" s="47" t="s">
        <v>132</v>
      </c>
      <c r="D15" s="47" t="s">
        <v>133</v>
      </c>
      <c r="E15" s="92"/>
      <c r="F15" s="92"/>
      <c r="G15" s="93"/>
      <c r="H15" s="94">
        <f>IF(OR('Indicator Data'!AU18=0,'Indicator Data'!AU18="No data"),"x",ROUND(IF('Indicator Data'!AU18&gt;H$334,0,IF('Indicator Data'!AU18&lt;H$333,10,(H$334-'Indicator Data'!AU18)/(H$334-H$333)*10)),1))</f>
        <v>7.5</v>
      </c>
      <c r="I15" s="94">
        <f>IF(OR('Indicator Data'!BB18=0,'Indicator Data'!BB18="No data"),"x",ROUND(IF('Indicator Data'!BB18&gt;I$334,0,IF('Indicator Data'!BB18&lt;I$333,10,(I$334-'Indicator Data'!BB18)/(I$334-I$333)*10)),1))</f>
        <v>3.4</v>
      </c>
      <c r="J15" s="94">
        <f>IF(OR('Indicator Data'!BC18=0,'Indicator Data'!BC18="No data"),"x",ROUND(IF('Indicator Data'!BC18&gt;J$334,0,IF('Indicator Data'!BC18&lt;J$333,10,(J$334-'Indicator Data'!BC18)/(J$334-J$333)*10)),1))</f>
        <v>7.8</v>
      </c>
      <c r="K15" s="92">
        <f t="shared" si="0"/>
        <v>6.2</v>
      </c>
      <c r="L15" s="92">
        <v>9.9</v>
      </c>
      <c r="M15" s="92">
        <f>IF(OR('Indicator Data'!BE18=0,'Indicator Data'!BE18="No data"),"x",ROUND(IF('Indicator Data'!BE18&gt;M$334,0,IF('Indicator Data'!BE18&lt;M$333,10,(M$334-'Indicator Data'!BE18)/(M$334-M$333)*10)),1))</f>
        <v>5.9</v>
      </c>
      <c r="N15" s="94">
        <f>IF('Indicator Data'!AV18="No data","x",ROUND(IF('Indicator Data'!AV18^2&gt;N$334,0,IF('Indicator Data'!AV18^2&lt;N$333,10,(N$334-'Indicator Data'!AV18^2)/(N$334-N$333)*10)),1))</f>
        <v>5.0999999999999996</v>
      </c>
      <c r="O15" s="95">
        <f>IF('Indicator Data'!AW18="No data","x",ROUND(IF('Indicator Data'!AW18^2&gt;O$334,0,IF('Indicator Data'!AW18^2&lt;O$333,10,(O$334-'Indicator Data'!AW18^2)/(O$334-O$333)*10)),1))</f>
        <v>4.3</v>
      </c>
      <c r="P15" s="95">
        <f>IF('Indicator Data'!AX18="No data","x",ROUND(IF('Indicator Data'!AX18&gt;P$334,0,IF('Indicator Data'!AX18&lt;P$333,10,(P$334-'Indicator Data'!AX18)/(P$334-P$333)*10)),1))</f>
        <v>6.5</v>
      </c>
      <c r="Q15" s="94">
        <f t="shared" si="1"/>
        <v>5.4</v>
      </c>
      <c r="R15" s="95">
        <f>IF('Indicator Data'!AY18="No data","x",ROUND(IF('Indicator Data'!AY18&gt;R$334,10,IF('Indicator Data'!AY18&lt;R$333,0,10-(R$334-'Indicator Data'!AY18)/(R$334-R$333)*10)),1))</f>
        <v>3.7</v>
      </c>
      <c r="S15" s="95">
        <f>IF('Indicator Data'!AZ18="No data","x",ROUND(IF('Indicator Data'!AZ18&gt;S$334,10,IF('Indicator Data'!AZ18&lt;S$333,0,10-(S$334-'Indicator Data'!AZ18)/(S$334-S$333)*10)),1))</f>
        <v>5.6</v>
      </c>
      <c r="T15" s="95">
        <f>IF('Indicator Data'!BA18="No data","x",ROUND(IF('Indicator Data'!BA18&gt;T$334,10,IF('Indicator Data'!BA18&lt;T$333,0,10-(T$334-'Indicator Data'!BA18)/(T$334-T$333)*10)),1))</f>
        <v>6.5</v>
      </c>
      <c r="U15" s="94">
        <f t="shared" si="2"/>
        <v>5.3</v>
      </c>
      <c r="V15" s="92">
        <f t="shared" si="3"/>
        <v>5.3</v>
      </c>
      <c r="W15" s="93">
        <f t="shared" si="4"/>
        <v>6.8</v>
      </c>
      <c r="X15" s="96"/>
    </row>
    <row r="16" spans="1:24" x14ac:dyDescent="0.25">
      <c r="A16" s="47" t="s">
        <v>57</v>
      </c>
      <c r="B16" s="47" t="s">
        <v>134</v>
      </c>
      <c r="C16" s="47" t="s">
        <v>134</v>
      </c>
      <c r="D16" s="47" t="s">
        <v>135</v>
      </c>
      <c r="E16" s="92"/>
      <c r="F16" s="92"/>
      <c r="G16" s="93"/>
      <c r="H16" s="94">
        <f>IF(OR('Indicator Data'!AU19=0,'Indicator Data'!AU19="No data"),"x",ROUND(IF('Indicator Data'!AU19&gt;H$334,0,IF('Indicator Data'!AU19&lt;H$333,10,(H$334-'Indicator Data'!AU19)/(H$334-H$333)*10)),1))</f>
        <v>9.1</v>
      </c>
      <c r="I16" s="94">
        <f>IF(OR('Indicator Data'!BB19=0,'Indicator Data'!BB19="No data"),"x",ROUND(IF('Indicator Data'!BB19&gt;I$334,0,IF('Indicator Data'!BB19&lt;I$333,10,(I$334-'Indicator Data'!BB19)/(I$334-I$333)*10)),1))</f>
        <v>3.4</v>
      </c>
      <c r="J16" s="94">
        <f>IF(OR('Indicator Data'!BC19=0,'Indicator Data'!BC19="No data"),"x",ROUND(IF('Indicator Data'!BC19&gt;J$334,0,IF('Indicator Data'!BC19&lt;J$333,10,(J$334-'Indicator Data'!BC19)/(J$334-J$333)*10)),1))</f>
        <v>7.8</v>
      </c>
      <c r="K16" s="92">
        <f t="shared" si="0"/>
        <v>6.8</v>
      </c>
      <c r="L16" s="92">
        <v>9.9</v>
      </c>
      <c r="M16" s="92">
        <f>IF(OR('Indicator Data'!BE19=0,'Indicator Data'!BE19="No data"),"x",ROUND(IF('Indicator Data'!BE19&gt;M$334,0,IF('Indicator Data'!BE19&lt;M$333,10,(M$334-'Indicator Data'!BE19)/(M$334-M$333)*10)),1))</f>
        <v>3.8</v>
      </c>
      <c r="N16" s="94">
        <f>IF('Indicator Data'!AV19="No data","x",ROUND(IF('Indicator Data'!AV19^2&gt;N$334,0,IF('Indicator Data'!AV19^2&lt;N$333,10,(N$334-'Indicator Data'!AV19^2)/(N$334-N$333)*10)),1))</f>
        <v>5.6</v>
      </c>
      <c r="O16" s="95">
        <f>IF('Indicator Data'!AW19="No data","x",ROUND(IF('Indicator Data'!AW19^2&gt;O$334,0,IF('Indicator Data'!AW19^2&lt;O$333,10,(O$334-'Indicator Data'!AW19^2)/(O$334-O$333)*10)),1))</f>
        <v>4.7</v>
      </c>
      <c r="P16" s="95">
        <f>IF('Indicator Data'!AX19="No data","x",ROUND(IF('Indicator Data'!AX19&gt;P$334,0,IF('Indicator Data'!AX19&lt;P$333,10,(P$334-'Indicator Data'!AX19)/(P$334-P$333)*10)),1))</f>
        <v>4.9000000000000004</v>
      </c>
      <c r="Q16" s="94">
        <f t="shared" si="1"/>
        <v>4.8</v>
      </c>
      <c r="R16" s="95">
        <f>IF('Indicator Data'!AY19="No data","x",ROUND(IF('Indicator Data'!AY19&gt;R$334,10,IF('Indicator Data'!AY19&lt;R$333,0,10-(R$334-'Indicator Data'!AY19)/(R$334-R$333)*10)),1))</f>
        <v>1.5</v>
      </c>
      <c r="S16" s="95">
        <f>IF('Indicator Data'!AZ19="No data","x",ROUND(IF('Indicator Data'!AZ19&gt;S$334,10,IF('Indicator Data'!AZ19&lt;S$333,0,10-(S$334-'Indicator Data'!AZ19)/(S$334-S$333)*10)),1))</f>
        <v>1.7</v>
      </c>
      <c r="T16" s="95">
        <f>IF('Indicator Data'!BA19="No data","x",ROUND(IF('Indicator Data'!BA19&gt;T$334,10,IF('Indicator Data'!BA19&lt;T$333,0,10-(T$334-'Indicator Data'!BA19)/(T$334-T$333)*10)),1))</f>
        <v>2.8</v>
      </c>
      <c r="U16" s="94">
        <f t="shared" si="2"/>
        <v>2</v>
      </c>
      <c r="V16" s="92">
        <f t="shared" si="3"/>
        <v>4.0999999999999996</v>
      </c>
      <c r="W16" s="93">
        <f t="shared" si="4"/>
        <v>6.2</v>
      </c>
      <c r="X16" s="96"/>
    </row>
    <row r="17" spans="1:24" x14ac:dyDescent="0.25">
      <c r="A17" s="47" t="s">
        <v>57</v>
      </c>
      <c r="B17" s="47" t="s">
        <v>134</v>
      </c>
      <c r="C17" s="47" t="s">
        <v>136</v>
      </c>
      <c r="D17" s="47" t="s">
        <v>137</v>
      </c>
      <c r="E17" s="92"/>
      <c r="F17" s="92"/>
      <c r="G17" s="93"/>
      <c r="H17" s="94">
        <f>IF(OR('Indicator Data'!AU20=0,'Indicator Data'!AU20="No data"),"x",ROUND(IF('Indicator Data'!AU20&gt;H$334,0,IF('Indicator Data'!AU20&lt;H$333,10,(H$334-'Indicator Data'!AU20)/(H$334-H$333)*10)),1))</f>
        <v>7.5</v>
      </c>
      <c r="I17" s="94">
        <f>IF(OR('Indicator Data'!BB20=0,'Indicator Data'!BB20="No data"),"x",ROUND(IF('Indicator Data'!BB20&gt;I$334,0,IF('Indicator Data'!BB20&lt;I$333,10,(I$334-'Indicator Data'!BB20)/(I$334-I$333)*10)),1))</f>
        <v>3.4</v>
      </c>
      <c r="J17" s="94">
        <f>IF(OR('Indicator Data'!BC20=0,'Indicator Data'!BC20="No data"),"x",ROUND(IF('Indicator Data'!BC20&gt;J$334,0,IF('Indicator Data'!BC20&lt;J$333,10,(J$334-'Indicator Data'!BC20)/(J$334-J$333)*10)),1))</f>
        <v>7.8</v>
      </c>
      <c r="K17" s="92">
        <f t="shared" si="0"/>
        <v>6.2</v>
      </c>
      <c r="L17" s="92">
        <v>0</v>
      </c>
      <c r="M17" s="92">
        <f>IF(OR('Indicator Data'!BE20=0,'Indicator Data'!BE20="No data"),"x",ROUND(IF('Indicator Data'!BE20&gt;M$334,0,IF('Indicator Data'!BE20&lt;M$333,10,(M$334-'Indicator Data'!BE20)/(M$334-M$333)*10)),1))</f>
        <v>2.4</v>
      </c>
      <c r="N17" s="94">
        <f>IF('Indicator Data'!AV20="No data","x",ROUND(IF('Indicator Data'!AV20^2&gt;N$334,0,IF('Indicator Data'!AV20^2&lt;N$333,10,(N$334-'Indicator Data'!AV20^2)/(N$334-N$333)*10)),1))</f>
        <v>10</v>
      </c>
      <c r="O17" s="95">
        <f>IF('Indicator Data'!AW20="No data","x",ROUND(IF('Indicator Data'!AW20^2&gt;O$334,0,IF('Indicator Data'!AW20^2&lt;O$333,10,(O$334-'Indicator Data'!AW20^2)/(O$334-O$333)*10)),1))</f>
        <v>6.9</v>
      </c>
      <c r="P17" s="95">
        <f>IF('Indicator Data'!AX20="No data","x",ROUND(IF('Indicator Data'!AX20&gt;P$334,0,IF('Indicator Data'!AX20&lt;P$333,10,(P$334-'Indicator Data'!AX20)/(P$334-P$333)*10)),1))</f>
        <v>5.8</v>
      </c>
      <c r="Q17" s="94">
        <f t="shared" si="1"/>
        <v>6.4</v>
      </c>
      <c r="R17" s="95">
        <f>IF('Indicator Data'!AY20="No data","x",ROUND(IF('Indicator Data'!AY20&gt;R$334,10,IF('Indicator Data'!AY20&lt;R$333,0,10-(R$334-'Indicator Data'!AY20)/(R$334-R$333)*10)),1))</f>
        <v>1.6</v>
      </c>
      <c r="S17" s="95">
        <f>IF('Indicator Data'!AZ20="No data","x",ROUND(IF('Indicator Data'!AZ20&gt;S$334,10,IF('Indicator Data'!AZ20&lt;S$333,0,10-(S$334-'Indicator Data'!AZ20)/(S$334-S$333)*10)),1))</f>
        <v>1.4</v>
      </c>
      <c r="T17" s="95">
        <f>IF('Indicator Data'!BA20="No data","x",ROUND(IF('Indicator Data'!BA20&gt;T$334,10,IF('Indicator Data'!BA20&lt;T$333,0,10-(T$334-'Indicator Data'!BA20)/(T$334-T$333)*10)),1))</f>
        <v>1.7</v>
      </c>
      <c r="U17" s="94">
        <f t="shared" si="2"/>
        <v>1.6</v>
      </c>
      <c r="V17" s="92">
        <f t="shared" si="3"/>
        <v>6</v>
      </c>
      <c r="W17" s="93">
        <f t="shared" si="4"/>
        <v>3.7</v>
      </c>
      <c r="X17" s="96"/>
    </row>
    <row r="18" spans="1:24" x14ac:dyDescent="0.25">
      <c r="A18" s="47" t="s">
        <v>57</v>
      </c>
      <c r="B18" s="47" t="s">
        <v>134</v>
      </c>
      <c r="C18" s="47" t="s">
        <v>138</v>
      </c>
      <c r="D18" s="47" t="s">
        <v>139</v>
      </c>
      <c r="E18" s="92"/>
      <c r="F18" s="92"/>
      <c r="G18" s="93"/>
      <c r="H18" s="94">
        <f>IF(OR('Indicator Data'!AU21=0,'Indicator Data'!AU21="No data"),"x",ROUND(IF('Indicator Data'!AU21&gt;H$334,0,IF('Indicator Data'!AU21&lt;H$333,10,(H$334-'Indicator Data'!AU21)/(H$334-H$333)*10)),1))</f>
        <v>8.3000000000000007</v>
      </c>
      <c r="I18" s="94">
        <f>IF(OR('Indicator Data'!BB21=0,'Indicator Data'!BB21="No data"),"x",ROUND(IF('Indicator Data'!BB21&gt;I$334,0,IF('Indicator Data'!BB21&lt;I$333,10,(I$334-'Indicator Data'!BB21)/(I$334-I$333)*10)),1))</f>
        <v>3.4</v>
      </c>
      <c r="J18" s="94">
        <f>IF(OR('Indicator Data'!BC21=0,'Indicator Data'!BC21="No data"),"x",ROUND(IF('Indicator Data'!BC21&gt;J$334,0,IF('Indicator Data'!BC21&lt;J$333,10,(J$334-'Indicator Data'!BC21)/(J$334-J$333)*10)),1))</f>
        <v>7.8</v>
      </c>
      <c r="K18" s="92">
        <f t="shared" si="0"/>
        <v>6.5</v>
      </c>
      <c r="L18" s="92">
        <v>9.9</v>
      </c>
      <c r="M18" s="92">
        <f>IF(OR('Indicator Data'!BE21=0,'Indicator Data'!BE21="No data"),"x",ROUND(IF('Indicator Data'!BE21&gt;M$334,0,IF('Indicator Data'!BE21&lt;M$333,10,(M$334-'Indicator Data'!BE21)/(M$334-M$333)*10)),1))</f>
        <v>1.3</v>
      </c>
      <c r="N18" s="94">
        <f>IF('Indicator Data'!AV21="No data","x",ROUND(IF('Indicator Data'!AV21^2&gt;N$334,0,IF('Indicator Data'!AV21^2&lt;N$333,10,(N$334-'Indicator Data'!AV21^2)/(N$334-N$333)*10)),1))</f>
        <v>6</v>
      </c>
      <c r="O18" s="95">
        <f>IF('Indicator Data'!AW21="No data","x",ROUND(IF('Indicator Data'!AW21^2&gt;O$334,0,IF('Indicator Data'!AW21^2&lt;O$333,10,(O$334-'Indicator Data'!AW21^2)/(O$334-O$333)*10)),1))</f>
        <v>4.3</v>
      </c>
      <c r="P18" s="95">
        <f>IF('Indicator Data'!AX21="No data","x",ROUND(IF('Indicator Data'!AX21&gt;P$334,0,IF('Indicator Data'!AX21&lt;P$333,10,(P$334-'Indicator Data'!AX21)/(P$334-P$333)*10)),1))</f>
        <v>5.0999999999999996</v>
      </c>
      <c r="Q18" s="94">
        <f t="shared" si="1"/>
        <v>4.7</v>
      </c>
      <c r="R18" s="95">
        <f>IF('Indicator Data'!AY21="No data","x",ROUND(IF('Indicator Data'!AY21&gt;R$334,10,IF('Indicator Data'!AY21&lt;R$333,0,10-(R$334-'Indicator Data'!AY21)/(R$334-R$333)*10)),1))</f>
        <v>1.5</v>
      </c>
      <c r="S18" s="95">
        <f>IF('Indicator Data'!AZ21="No data","x",ROUND(IF('Indicator Data'!AZ21&gt;S$334,10,IF('Indicator Data'!AZ21&lt;S$333,0,10-(S$334-'Indicator Data'!AZ21)/(S$334-S$333)*10)),1))</f>
        <v>1.8</v>
      </c>
      <c r="T18" s="95">
        <f>IF('Indicator Data'!BA21="No data","x",ROUND(IF('Indicator Data'!BA21&gt;T$334,10,IF('Indicator Data'!BA21&lt;T$333,0,10-(T$334-'Indicator Data'!BA21)/(T$334-T$333)*10)),1))</f>
        <v>2.2000000000000002</v>
      </c>
      <c r="U18" s="94">
        <f t="shared" si="2"/>
        <v>1.8</v>
      </c>
      <c r="V18" s="92">
        <f t="shared" si="3"/>
        <v>4.2</v>
      </c>
      <c r="W18" s="93">
        <f t="shared" si="4"/>
        <v>5.5</v>
      </c>
      <c r="X18" s="96"/>
    </row>
    <row r="19" spans="1:24" x14ac:dyDescent="0.25">
      <c r="A19" s="47" t="s">
        <v>57</v>
      </c>
      <c r="B19" s="47" t="s">
        <v>134</v>
      </c>
      <c r="C19" s="47" t="s">
        <v>140</v>
      </c>
      <c r="D19" s="47" t="s">
        <v>141</v>
      </c>
      <c r="E19" s="92"/>
      <c r="F19" s="92"/>
      <c r="G19" s="93"/>
      <c r="H19" s="94">
        <f>IF(OR('Indicator Data'!AU22=0,'Indicator Data'!AU22="No data"),"x",ROUND(IF('Indicator Data'!AU22&gt;H$334,0,IF('Indicator Data'!AU22&lt;H$333,10,(H$334-'Indicator Data'!AU22)/(H$334-H$333)*10)),1))</f>
        <v>8.5</v>
      </c>
      <c r="I19" s="94">
        <f>IF(OR('Indicator Data'!BB22=0,'Indicator Data'!BB22="No data"),"x",ROUND(IF('Indicator Data'!BB22&gt;I$334,0,IF('Indicator Data'!BB22&lt;I$333,10,(I$334-'Indicator Data'!BB22)/(I$334-I$333)*10)),1))</f>
        <v>3.4</v>
      </c>
      <c r="J19" s="94">
        <f>IF(OR('Indicator Data'!BC22=0,'Indicator Data'!BC22="No data"),"x",ROUND(IF('Indicator Data'!BC22&gt;J$334,0,IF('Indicator Data'!BC22&lt;J$333,10,(J$334-'Indicator Data'!BC22)/(J$334-J$333)*10)),1))</f>
        <v>7.8</v>
      </c>
      <c r="K19" s="92">
        <f t="shared" si="0"/>
        <v>6.6</v>
      </c>
      <c r="L19" s="92">
        <v>9.9</v>
      </c>
      <c r="M19" s="92">
        <f>IF(OR('Indicator Data'!BE22=0,'Indicator Data'!BE22="No data"),"x",ROUND(IF('Indicator Data'!BE22&gt;M$334,0,IF('Indicator Data'!BE22&lt;M$333,10,(M$334-'Indicator Data'!BE22)/(M$334-M$333)*10)),1))</f>
        <v>0</v>
      </c>
      <c r="N19" s="94">
        <f>IF('Indicator Data'!AV22="No data","x",ROUND(IF('Indicator Data'!AV22^2&gt;N$334,0,IF('Indicator Data'!AV22^2&lt;N$333,10,(N$334-'Indicator Data'!AV22^2)/(N$334-N$333)*10)),1))</f>
        <v>5.0999999999999996</v>
      </c>
      <c r="O19" s="95">
        <f>IF('Indicator Data'!AW22="No data","x",ROUND(IF('Indicator Data'!AW22^2&gt;O$334,0,IF('Indicator Data'!AW22^2&lt;O$333,10,(O$334-'Indicator Data'!AW22^2)/(O$334-O$333)*10)),1))</f>
        <v>3.4</v>
      </c>
      <c r="P19" s="95">
        <f>IF('Indicator Data'!AX22="No data","x",ROUND(IF('Indicator Data'!AX22&gt;P$334,0,IF('Indicator Data'!AX22&lt;P$333,10,(P$334-'Indicator Data'!AX22)/(P$334-P$333)*10)),1))</f>
        <v>3.9</v>
      </c>
      <c r="Q19" s="94">
        <f t="shared" si="1"/>
        <v>3.7</v>
      </c>
      <c r="R19" s="95">
        <f>IF('Indicator Data'!AY22="No data","x",ROUND(IF('Indicator Data'!AY22&gt;R$334,10,IF('Indicator Data'!AY22&lt;R$333,0,10-(R$334-'Indicator Data'!AY22)/(R$334-R$333)*10)),1))</f>
        <v>0.9</v>
      </c>
      <c r="S19" s="95">
        <f>IF('Indicator Data'!AZ22="No data","x",ROUND(IF('Indicator Data'!AZ22&gt;S$334,10,IF('Indicator Data'!AZ22&lt;S$333,0,10-(S$334-'Indicator Data'!AZ22)/(S$334-S$333)*10)),1))</f>
        <v>0.9</v>
      </c>
      <c r="T19" s="95">
        <f>IF('Indicator Data'!BA22="No data","x",ROUND(IF('Indicator Data'!BA22&gt;T$334,10,IF('Indicator Data'!BA22&lt;T$333,0,10-(T$334-'Indicator Data'!BA22)/(T$334-T$333)*10)),1))</f>
        <v>2</v>
      </c>
      <c r="U19" s="94">
        <f t="shared" si="2"/>
        <v>1.3</v>
      </c>
      <c r="V19" s="92">
        <f t="shared" si="3"/>
        <v>3.4</v>
      </c>
      <c r="W19" s="93">
        <f t="shared" si="4"/>
        <v>5</v>
      </c>
      <c r="X19" s="96"/>
    </row>
    <row r="20" spans="1:24" x14ac:dyDescent="0.25">
      <c r="A20" s="47" t="s">
        <v>57</v>
      </c>
      <c r="B20" s="47" t="s">
        <v>134</v>
      </c>
      <c r="C20" s="47" t="s">
        <v>142</v>
      </c>
      <c r="D20" s="47" t="s">
        <v>143</v>
      </c>
      <c r="E20" s="92"/>
      <c r="F20" s="92"/>
      <c r="G20" s="93"/>
      <c r="H20" s="94">
        <f>IF(OR('Indicator Data'!AU23=0,'Indicator Data'!AU23="No data"),"x",ROUND(IF('Indicator Data'!AU23&gt;H$334,0,IF('Indicator Data'!AU23&lt;H$333,10,(H$334-'Indicator Data'!AU23)/(H$334-H$333)*10)),1))</f>
        <v>9.1</v>
      </c>
      <c r="I20" s="94">
        <f>IF(OR('Indicator Data'!BB23=0,'Indicator Data'!BB23="No data"),"x",ROUND(IF('Indicator Data'!BB23&gt;I$334,0,IF('Indicator Data'!BB23&lt;I$333,10,(I$334-'Indicator Data'!BB23)/(I$334-I$333)*10)),1))</f>
        <v>3.4</v>
      </c>
      <c r="J20" s="94">
        <f>IF(OR('Indicator Data'!BC23=0,'Indicator Data'!BC23="No data"),"x",ROUND(IF('Indicator Data'!BC23&gt;J$334,0,IF('Indicator Data'!BC23&lt;J$333,10,(J$334-'Indicator Data'!BC23)/(J$334-J$333)*10)),1))</f>
        <v>7.8</v>
      </c>
      <c r="K20" s="92">
        <f t="shared" si="0"/>
        <v>6.8</v>
      </c>
      <c r="L20" s="92">
        <v>9.9</v>
      </c>
      <c r="M20" s="92">
        <f>IF(OR('Indicator Data'!BE23=0,'Indicator Data'!BE23="No data"),"x",ROUND(IF('Indicator Data'!BE23&gt;M$334,0,IF('Indicator Data'!BE23&lt;M$333,10,(M$334-'Indicator Data'!BE23)/(M$334-M$333)*10)),1))</f>
        <v>0</v>
      </c>
      <c r="N20" s="94">
        <f>IF('Indicator Data'!AV23="No data","x",ROUND(IF('Indicator Data'!AV23^2&gt;N$334,0,IF('Indicator Data'!AV23^2&lt;N$333,10,(N$334-'Indicator Data'!AV23^2)/(N$334-N$333)*10)),1))</f>
        <v>8.5</v>
      </c>
      <c r="O20" s="95">
        <f>IF('Indicator Data'!AW23="No data","x",ROUND(IF('Indicator Data'!AW23^2&gt;O$334,0,IF('Indicator Data'!AW23^2&lt;O$333,10,(O$334-'Indicator Data'!AW23^2)/(O$334-O$333)*10)),1))</f>
        <v>7</v>
      </c>
      <c r="P20" s="95">
        <f>IF('Indicator Data'!AX23="No data","x",ROUND(IF('Indicator Data'!AX23&gt;P$334,0,IF('Indicator Data'!AX23&lt;P$333,10,(P$334-'Indicator Data'!AX23)/(P$334-P$333)*10)),1))</f>
        <v>5.3</v>
      </c>
      <c r="Q20" s="94">
        <f t="shared" si="1"/>
        <v>6.2</v>
      </c>
      <c r="R20" s="95">
        <f>IF('Indicator Data'!AY23="No data","x",ROUND(IF('Indicator Data'!AY23&gt;R$334,10,IF('Indicator Data'!AY23&lt;R$333,0,10-(R$334-'Indicator Data'!AY23)/(R$334-R$333)*10)),1))</f>
        <v>1.1000000000000001</v>
      </c>
      <c r="S20" s="95">
        <f>IF('Indicator Data'!AZ23="No data","x",ROUND(IF('Indicator Data'!AZ23&gt;S$334,10,IF('Indicator Data'!AZ23&lt;S$333,0,10-(S$334-'Indicator Data'!AZ23)/(S$334-S$333)*10)),1))</f>
        <v>1</v>
      </c>
      <c r="T20" s="95">
        <f>IF('Indicator Data'!BA23="No data","x",ROUND(IF('Indicator Data'!BA23&gt;T$334,10,IF('Indicator Data'!BA23&lt;T$333,0,10-(T$334-'Indicator Data'!BA23)/(T$334-T$333)*10)),1))</f>
        <v>1</v>
      </c>
      <c r="U20" s="94">
        <f t="shared" si="2"/>
        <v>1</v>
      </c>
      <c r="V20" s="92">
        <f t="shared" si="3"/>
        <v>5.2</v>
      </c>
      <c r="W20" s="93">
        <f t="shared" si="4"/>
        <v>5.5</v>
      </c>
      <c r="X20" s="96"/>
    </row>
    <row r="21" spans="1:24" ht="15.75" customHeight="1" x14ac:dyDescent="0.25">
      <c r="A21" s="47" t="s">
        <v>144</v>
      </c>
      <c r="B21" s="47" t="s">
        <v>145</v>
      </c>
      <c r="C21" s="47" t="s">
        <v>145</v>
      </c>
      <c r="D21" s="47" t="s">
        <v>146</v>
      </c>
      <c r="E21" s="92"/>
      <c r="F21" s="92"/>
      <c r="G21" s="93"/>
      <c r="H21" s="94">
        <f>IF(OR('Indicator Data'!AU24=0,'Indicator Data'!AU24="No data"),"x",ROUND(IF('Indicator Data'!AU24&gt;H$334,0,IF('Indicator Data'!AU24&lt;H$333,10,(H$334-'Indicator Data'!AU24)/(H$334-H$333)*10)),1))</f>
        <v>3.2</v>
      </c>
      <c r="I21" s="94">
        <f>IF(OR('Indicator Data'!BB24=0,'Indicator Data'!BB24="No data"),"x",ROUND(IF('Indicator Data'!BB24&gt;I$334,0,IF('Indicator Data'!BB24&lt;I$333,10,(I$334-'Indicator Data'!BB24)/(I$334-I$333)*10)),1))</f>
        <v>3.2</v>
      </c>
      <c r="J21" s="94">
        <f>IF(OR('Indicator Data'!BC24=0,'Indicator Data'!BC24="No data"),"x",ROUND(IF('Indicator Data'!BC24&gt;J$334,0,IF('Indicator Data'!BC24&lt;J$333,10,(J$334-'Indicator Data'!BC24)/(J$334-J$333)*10)),1))</f>
        <v>4.8</v>
      </c>
      <c r="K21" s="92">
        <f t="shared" si="0"/>
        <v>3.7</v>
      </c>
      <c r="L21" s="92">
        <v>6.6</v>
      </c>
      <c r="M21" s="92">
        <f>IF(OR('Indicator Data'!BE24=0,'Indicator Data'!BE24="No data"),"x",ROUND(IF('Indicator Data'!BE24&gt;M$334,0,IF('Indicator Data'!BE24&lt;M$333,10,(M$334-'Indicator Data'!BE24)/(M$334-M$333)*10)),1))</f>
        <v>0</v>
      </c>
      <c r="N21" s="94">
        <f>IF('Indicator Data'!AV24="No data","x",ROUND(IF('Indicator Data'!AV24^2&gt;N$334,0,IF('Indicator Data'!AV24^2&lt;N$333,10,(N$334-'Indicator Data'!AV24^2)/(N$334-N$333)*10)),1))</f>
        <v>6.6</v>
      </c>
      <c r="O21" s="95">
        <f>IF('Indicator Data'!AW24="No data","x",ROUND(IF('Indicator Data'!AW24^2&gt;O$334,0,IF('Indicator Data'!AW24^2&lt;O$333,10,(O$334-'Indicator Data'!AW24^2)/(O$334-O$333)*10)),1))</f>
        <v>4.5</v>
      </c>
      <c r="P21" s="95">
        <f>IF('Indicator Data'!AX24="No data","x",ROUND(IF('Indicator Data'!AX24&gt;P$334,0,IF('Indicator Data'!AX24&lt;P$333,10,(P$334-'Indicator Data'!AX24)/(P$334-P$333)*10)),1))</f>
        <v>4.3</v>
      </c>
      <c r="Q21" s="94">
        <f t="shared" si="1"/>
        <v>4.4000000000000004</v>
      </c>
      <c r="R21" s="95">
        <f>IF('Indicator Data'!AY24="No data","x",ROUND(IF('Indicator Data'!AY24&gt;R$334,10,IF('Indicator Data'!AY24&lt;R$333,0,10-(R$334-'Indicator Data'!AY24)/(R$334-R$333)*10)),1))</f>
        <v>2.8</v>
      </c>
      <c r="S21" s="95">
        <f>IF('Indicator Data'!AZ24="No data","x",ROUND(IF('Indicator Data'!AZ24&gt;S$334,10,IF('Indicator Data'!AZ24&lt;S$333,0,10-(S$334-'Indicator Data'!AZ24)/(S$334-S$333)*10)),1))</f>
        <v>4.2</v>
      </c>
      <c r="T21" s="95">
        <f>IF('Indicator Data'!BA24="No data","x",ROUND(IF('Indicator Data'!BA24&gt;T$334,10,IF('Indicator Data'!BA24&lt;T$333,0,10-(T$334-'Indicator Data'!BA24)/(T$334-T$333)*10)),1))</f>
        <v>5.4</v>
      </c>
      <c r="U21" s="94">
        <f t="shared" si="2"/>
        <v>4.0999999999999996</v>
      </c>
      <c r="V21" s="92">
        <f t="shared" si="3"/>
        <v>5</v>
      </c>
      <c r="W21" s="93">
        <f t="shared" si="4"/>
        <v>3.8</v>
      </c>
      <c r="X21" s="96"/>
    </row>
    <row r="22" spans="1:24" ht="15.75" customHeight="1" x14ac:dyDescent="0.25">
      <c r="A22" s="47" t="s">
        <v>144</v>
      </c>
      <c r="B22" s="47" t="s">
        <v>145</v>
      </c>
      <c r="C22" s="47" t="s">
        <v>147</v>
      </c>
      <c r="D22" s="47" t="s">
        <v>148</v>
      </c>
      <c r="E22" s="92"/>
      <c r="F22" s="92"/>
      <c r="G22" s="93"/>
      <c r="H22" s="94">
        <f>IF(OR('Indicator Data'!AU25=0,'Indicator Data'!AU25="No data"),"x",ROUND(IF('Indicator Data'!AU25&gt;H$334,0,IF('Indicator Data'!AU25&lt;H$333,10,(H$334-'Indicator Data'!AU25)/(H$334-H$333)*10)),1))</f>
        <v>6.1</v>
      </c>
      <c r="I22" s="94">
        <f>IF(OR('Indicator Data'!BB25=0,'Indicator Data'!BB25="No data"),"x",ROUND(IF('Indicator Data'!BB25&gt;I$334,0,IF('Indicator Data'!BB25&lt;I$333,10,(I$334-'Indicator Data'!BB25)/(I$334-I$333)*10)),1))</f>
        <v>3.2</v>
      </c>
      <c r="J22" s="94">
        <f>IF(OR('Indicator Data'!BC25=0,'Indicator Data'!BC25="No data"),"x",ROUND(IF('Indicator Data'!BC25&gt;J$334,0,IF('Indicator Data'!BC25&lt;J$333,10,(J$334-'Indicator Data'!BC25)/(J$334-J$333)*10)),1))</f>
        <v>4.8</v>
      </c>
      <c r="K22" s="92">
        <f t="shared" si="0"/>
        <v>4.7</v>
      </c>
      <c r="L22" s="92">
        <v>6.6</v>
      </c>
      <c r="M22" s="92">
        <f>IF(OR('Indicator Data'!BE25=0,'Indicator Data'!BE25="No data"),"x",ROUND(IF('Indicator Data'!BE25&gt;M$334,0,IF('Indicator Data'!BE25&lt;M$333,10,(M$334-'Indicator Data'!BE25)/(M$334-M$333)*10)),1))</f>
        <v>2.4</v>
      </c>
      <c r="N22" s="94">
        <f>IF('Indicator Data'!AV25="No data","x",ROUND(IF('Indicator Data'!AV25^2&gt;N$334,0,IF('Indicator Data'!AV25^2&lt;N$333,10,(N$334-'Indicator Data'!AV25^2)/(N$334-N$333)*10)),1))</f>
        <v>9.3000000000000007</v>
      </c>
      <c r="O22" s="95">
        <f>IF('Indicator Data'!AW25="No data","x",ROUND(IF('Indicator Data'!AW25^2&gt;O$334,0,IF('Indicator Data'!AW25^2&lt;O$333,10,(O$334-'Indicator Data'!AW25^2)/(O$334-O$333)*10)),1))</f>
        <v>6.4</v>
      </c>
      <c r="P22" s="95">
        <f>IF('Indicator Data'!AX25="No data","x",ROUND(IF('Indicator Data'!AX25&gt;P$334,0,IF('Indicator Data'!AX25&lt;P$333,10,(P$334-'Indicator Data'!AX25)/(P$334-P$333)*10)),1))</f>
        <v>6.2</v>
      </c>
      <c r="Q22" s="94">
        <f t="shared" si="1"/>
        <v>6.3</v>
      </c>
      <c r="R22" s="95">
        <f>IF('Indicator Data'!AY25="No data","x",ROUND(IF('Indicator Data'!AY25&gt;R$334,10,IF('Indicator Data'!AY25&lt;R$333,0,10-(R$334-'Indicator Data'!AY25)/(R$334-R$333)*10)),1))</f>
        <v>2.4</v>
      </c>
      <c r="S22" s="95">
        <f>IF('Indicator Data'!AZ25="No data","x",ROUND(IF('Indicator Data'!AZ25&gt;S$334,10,IF('Indicator Data'!AZ25&lt;S$333,0,10-(S$334-'Indicator Data'!AZ25)/(S$334-S$333)*10)),1))</f>
        <v>3.5</v>
      </c>
      <c r="T22" s="95">
        <f>IF('Indicator Data'!BA25="No data","x",ROUND(IF('Indicator Data'!BA25&gt;T$334,10,IF('Indicator Data'!BA25&lt;T$333,0,10-(T$334-'Indicator Data'!BA25)/(T$334-T$333)*10)),1))</f>
        <v>5.8</v>
      </c>
      <c r="U22" s="94">
        <f t="shared" si="2"/>
        <v>3.9</v>
      </c>
      <c r="V22" s="92">
        <f t="shared" si="3"/>
        <v>6.5</v>
      </c>
      <c r="W22" s="93">
        <f t="shared" si="4"/>
        <v>5.0999999999999996</v>
      </c>
      <c r="X22" s="96"/>
    </row>
    <row r="23" spans="1:24" ht="15.75" customHeight="1" x14ac:dyDescent="0.25">
      <c r="A23" s="47" t="s">
        <v>144</v>
      </c>
      <c r="B23" s="47" t="s">
        <v>145</v>
      </c>
      <c r="C23" s="47" t="s">
        <v>149</v>
      </c>
      <c r="D23" s="47" t="s">
        <v>150</v>
      </c>
      <c r="E23" s="92"/>
      <c r="F23" s="92"/>
      <c r="G23" s="93"/>
      <c r="H23" s="94">
        <f>IF(OR('Indicator Data'!AU26=0,'Indicator Data'!AU26="No data"),"x",ROUND(IF('Indicator Data'!AU26&gt;H$334,0,IF('Indicator Data'!AU26&lt;H$333,10,(H$334-'Indicator Data'!AU26)/(H$334-H$333)*10)),1))</f>
        <v>7.9</v>
      </c>
      <c r="I23" s="94">
        <f>IF(OR('Indicator Data'!BB26=0,'Indicator Data'!BB26="No data"),"x",ROUND(IF('Indicator Data'!BB26&gt;I$334,0,IF('Indicator Data'!BB26&lt;I$333,10,(I$334-'Indicator Data'!BB26)/(I$334-I$333)*10)),1))</f>
        <v>3.2</v>
      </c>
      <c r="J23" s="94">
        <f>IF(OR('Indicator Data'!BC26=0,'Indicator Data'!BC26="No data"),"x",ROUND(IF('Indicator Data'!BC26&gt;J$334,0,IF('Indicator Data'!BC26&lt;J$333,10,(J$334-'Indicator Data'!BC26)/(J$334-J$333)*10)),1))</f>
        <v>4.8</v>
      </c>
      <c r="K23" s="92">
        <f t="shared" si="0"/>
        <v>5.3</v>
      </c>
      <c r="L23" s="92">
        <v>9.9</v>
      </c>
      <c r="M23" s="92">
        <f>IF(OR('Indicator Data'!BE26=0,'Indicator Data'!BE26="No data"),"x",ROUND(IF('Indicator Data'!BE26&gt;M$334,0,IF('Indicator Data'!BE26&lt;M$333,10,(M$334-'Indicator Data'!BE26)/(M$334-M$333)*10)),1))</f>
        <v>0</v>
      </c>
      <c r="N23" s="94">
        <f>IF('Indicator Data'!AV26="No data","x",ROUND(IF('Indicator Data'!AV26^2&gt;N$334,0,IF('Indicator Data'!AV26^2&lt;N$333,10,(N$334-'Indicator Data'!AV26^2)/(N$334-N$333)*10)),1))</f>
        <v>10</v>
      </c>
      <c r="O23" s="95">
        <f>IF('Indicator Data'!AW26="No data","x",ROUND(IF('Indicator Data'!AW26^2&gt;O$334,0,IF('Indicator Data'!AW26^2&lt;O$333,10,(O$334-'Indicator Data'!AW26^2)/(O$334-O$333)*10)),1))</f>
        <v>8.1999999999999993</v>
      </c>
      <c r="P23" s="95">
        <f>IF('Indicator Data'!AX26="No data","x",ROUND(IF('Indicator Data'!AX26&gt;P$334,0,IF('Indicator Data'!AX26&lt;P$333,10,(P$334-'Indicator Data'!AX26)/(P$334-P$333)*10)),1))</f>
        <v>7.5</v>
      </c>
      <c r="Q23" s="94">
        <f t="shared" si="1"/>
        <v>7.9</v>
      </c>
      <c r="R23" s="95">
        <f>IF('Indicator Data'!AY26="No data","x",ROUND(IF('Indicator Data'!AY26&gt;R$334,10,IF('Indicator Data'!AY26&lt;R$333,0,10-(R$334-'Indicator Data'!AY26)/(R$334-R$333)*10)),1))</f>
        <v>4.5999999999999996</v>
      </c>
      <c r="S23" s="95">
        <f>IF('Indicator Data'!AZ26="No data","x",ROUND(IF('Indicator Data'!AZ26&gt;S$334,10,IF('Indicator Data'!AZ26&lt;S$333,0,10-(S$334-'Indicator Data'!AZ26)/(S$334-S$333)*10)),1))</f>
        <v>6</v>
      </c>
      <c r="T23" s="95">
        <f>IF('Indicator Data'!BA26="No data","x",ROUND(IF('Indicator Data'!BA26&gt;T$334,10,IF('Indicator Data'!BA26&lt;T$333,0,10-(T$334-'Indicator Data'!BA26)/(T$334-T$333)*10)),1))</f>
        <v>7.3</v>
      </c>
      <c r="U23" s="94">
        <f t="shared" si="2"/>
        <v>6</v>
      </c>
      <c r="V23" s="92">
        <f t="shared" si="3"/>
        <v>8</v>
      </c>
      <c r="W23" s="93">
        <f t="shared" si="4"/>
        <v>5.8</v>
      </c>
      <c r="X23" s="96"/>
    </row>
    <row r="24" spans="1:24" ht="15.75" customHeight="1" x14ac:dyDescent="0.25">
      <c r="A24" s="47" t="s">
        <v>144</v>
      </c>
      <c r="B24" s="47" t="s">
        <v>145</v>
      </c>
      <c r="C24" s="47" t="s">
        <v>151</v>
      </c>
      <c r="D24" s="47" t="s">
        <v>152</v>
      </c>
      <c r="E24" s="92"/>
      <c r="F24" s="92"/>
      <c r="G24" s="93"/>
      <c r="H24" s="94">
        <f>IF(OR('Indicator Data'!AU27=0,'Indicator Data'!AU27="No data"),"x",ROUND(IF('Indicator Data'!AU27&gt;H$334,0,IF('Indicator Data'!AU27&lt;H$333,10,(H$334-'Indicator Data'!AU27)/(H$334-H$333)*10)),1))</f>
        <v>7.6</v>
      </c>
      <c r="I24" s="94">
        <f>IF(OR('Indicator Data'!BB27=0,'Indicator Data'!BB27="No data"),"x",ROUND(IF('Indicator Data'!BB27&gt;I$334,0,IF('Indicator Data'!BB27&lt;I$333,10,(I$334-'Indicator Data'!BB27)/(I$334-I$333)*10)),1))</f>
        <v>3.2</v>
      </c>
      <c r="J24" s="94">
        <f>IF(OR('Indicator Data'!BC27=0,'Indicator Data'!BC27="No data"),"x",ROUND(IF('Indicator Data'!BC27&gt;J$334,0,IF('Indicator Data'!BC27&lt;J$333,10,(J$334-'Indicator Data'!BC27)/(J$334-J$333)*10)),1))</f>
        <v>4.8</v>
      </c>
      <c r="K24" s="92">
        <f t="shared" si="0"/>
        <v>5.2</v>
      </c>
      <c r="L24" s="92">
        <v>9.9</v>
      </c>
      <c r="M24" s="92">
        <f>IF(OR('Indicator Data'!BE27=0,'Indicator Data'!BE27="No data"),"x",ROUND(IF('Indicator Data'!BE27&gt;M$334,0,IF('Indicator Data'!BE27&lt;M$333,10,(M$334-'Indicator Data'!BE27)/(M$334-M$333)*10)),1))</f>
        <v>0.5</v>
      </c>
      <c r="N24" s="94">
        <f>IF('Indicator Data'!AV27="No data","x",ROUND(IF('Indicator Data'!AV27^2&gt;N$334,0,IF('Indicator Data'!AV27^2&lt;N$333,10,(N$334-'Indicator Data'!AV27^2)/(N$334-N$333)*10)),1))</f>
        <v>10</v>
      </c>
      <c r="O24" s="95">
        <f>IF('Indicator Data'!AW27="No data","x",ROUND(IF('Indicator Data'!AW27^2&gt;O$334,0,IF('Indicator Data'!AW27^2&lt;O$333,10,(O$334-'Indicator Data'!AW27^2)/(O$334-O$333)*10)),1))</f>
        <v>10</v>
      </c>
      <c r="P24" s="95">
        <f>IF('Indicator Data'!AX27="No data","x",ROUND(IF('Indicator Data'!AX27&gt;P$334,0,IF('Indicator Data'!AX27&lt;P$333,10,(P$334-'Indicator Data'!AX27)/(P$334-P$333)*10)),1))</f>
        <v>9</v>
      </c>
      <c r="Q24" s="94">
        <f t="shared" si="1"/>
        <v>9.5</v>
      </c>
      <c r="R24" s="95">
        <f>IF('Indicator Data'!AY27="No data","x",ROUND(IF('Indicator Data'!AY27&gt;R$334,10,IF('Indicator Data'!AY27&lt;R$333,0,10-(R$334-'Indicator Data'!AY27)/(R$334-R$333)*10)),1))</f>
        <v>5.3</v>
      </c>
      <c r="S24" s="95">
        <f>IF('Indicator Data'!AZ27="No data","x",ROUND(IF('Indicator Data'!AZ27&gt;S$334,10,IF('Indicator Data'!AZ27&lt;S$333,0,10-(S$334-'Indicator Data'!AZ27)/(S$334-S$333)*10)),1))</f>
        <v>6.1</v>
      </c>
      <c r="T24" s="95">
        <f>IF('Indicator Data'!BA27="No data","x",ROUND(IF('Indicator Data'!BA27&gt;T$334,10,IF('Indicator Data'!BA27&lt;T$333,0,10-(T$334-'Indicator Data'!BA27)/(T$334-T$333)*10)),1))</f>
        <v>7.8</v>
      </c>
      <c r="U24" s="94">
        <f t="shared" si="2"/>
        <v>6.4</v>
      </c>
      <c r="V24" s="92">
        <f t="shared" si="3"/>
        <v>8.6</v>
      </c>
      <c r="W24" s="93">
        <f t="shared" si="4"/>
        <v>6.1</v>
      </c>
      <c r="X24" s="96"/>
    </row>
    <row r="25" spans="1:24" ht="15.75" customHeight="1" x14ac:dyDescent="0.25">
      <c r="A25" s="47" t="s">
        <v>144</v>
      </c>
      <c r="B25" s="47" t="s">
        <v>153</v>
      </c>
      <c r="C25" s="47" t="s">
        <v>153</v>
      </c>
      <c r="D25" s="47" t="s">
        <v>154</v>
      </c>
      <c r="E25" s="92"/>
      <c r="F25" s="92"/>
      <c r="G25" s="93"/>
      <c r="H25" s="94">
        <f>IF(OR('Indicator Data'!AU28=0,'Indicator Data'!AU28="No data"),"x",ROUND(IF('Indicator Data'!AU28&gt;H$334,0,IF('Indicator Data'!AU28&lt;H$333,10,(H$334-'Indicator Data'!AU28)/(H$334-H$333)*10)),1))</f>
        <v>5.5</v>
      </c>
      <c r="I25" s="94">
        <f>IF(OR('Indicator Data'!BB28=0,'Indicator Data'!BB28="No data"),"x",ROUND(IF('Indicator Data'!BB28&gt;I$334,0,IF('Indicator Data'!BB28&lt;I$333,10,(I$334-'Indicator Data'!BB28)/(I$334-I$333)*10)),1))</f>
        <v>3.2</v>
      </c>
      <c r="J25" s="94">
        <f>IF(OR('Indicator Data'!BC28=0,'Indicator Data'!BC28="No data"),"x",ROUND(IF('Indicator Data'!BC28&gt;J$334,0,IF('Indicator Data'!BC28&lt;J$333,10,(J$334-'Indicator Data'!BC28)/(J$334-J$333)*10)),1))</f>
        <v>4.8</v>
      </c>
      <c r="K25" s="92">
        <f t="shared" si="0"/>
        <v>4.5</v>
      </c>
      <c r="L25" s="92">
        <v>9.9</v>
      </c>
      <c r="M25" s="92">
        <f>IF(OR('Indicator Data'!BE28=0,'Indicator Data'!BE28="No data"),"x",ROUND(IF('Indicator Data'!BE28&gt;M$334,0,IF('Indicator Data'!BE28&lt;M$333,10,(M$334-'Indicator Data'!BE28)/(M$334-M$333)*10)),1))</f>
        <v>0</v>
      </c>
      <c r="N25" s="94">
        <f>IF('Indicator Data'!AV28="No data","x",ROUND(IF('Indicator Data'!AV28^2&gt;N$334,0,IF('Indicator Data'!AV28^2&lt;N$333,10,(N$334-'Indicator Data'!AV28^2)/(N$334-N$333)*10)),1))</f>
        <v>6.5</v>
      </c>
      <c r="O25" s="95">
        <f>IF('Indicator Data'!AW28="No data","x",ROUND(IF('Indicator Data'!AW28^2&gt;O$334,0,IF('Indicator Data'!AW28^2&lt;O$333,10,(O$334-'Indicator Data'!AW28^2)/(O$334-O$333)*10)),1))</f>
        <v>4.5</v>
      </c>
      <c r="P25" s="95">
        <f>IF('Indicator Data'!AX28="No data","x",ROUND(IF('Indicator Data'!AX28&gt;P$334,0,IF('Indicator Data'!AX28&lt;P$333,10,(P$334-'Indicator Data'!AX28)/(P$334-P$333)*10)),1))</f>
        <v>5.5</v>
      </c>
      <c r="Q25" s="94">
        <f t="shared" si="1"/>
        <v>5</v>
      </c>
      <c r="R25" s="95">
        <f>IF('Indicator Data'!AY28="No data","x",ROUND(IF('Indicator Data'!AY28&gt;R$334,10,IF('Indicator Data'!AY28&lt;R$333,0,10-(R$334-'Indicator Data'!AY28)/(R$334-R$333)*10)),1))</f>
        <v>3</v>
      </c>
      <c r="S25" s="95">
        <f>IF('Indicator Data'!AZ28="No data","x",ROUND(IF('Indicator Data'!AZ28&gt;S$334,10,IF('Indicator Data'!AZ28&lt;S$333,0,10-(S$334-'Indicator Data'!AZ28)/(S$334-S$333)*10)),1))</f>
        <v>5.2</v>
      </c>
      <c r="T25" s="95">
        <f>IF('Indicator Data'!BA28="No data","x",ROUND(IF('Indicator Data'!BA28&gt;T$334,10,IF('Indicator Data'!BA28&lt;T$333,0,10-(T$334-'Indicator Data'!BA28)/(T$334-T$333)*10)),1))</f>
        <v>6.3</v>
      </c>
      <c r="U25" s="94">
        <f t="shared" si="2"/>
        <v>4.8</v>
      </c>
      <c r="V25" s="92">
        <f t="shared" si="3"/>
        <v>5.4</v>
      </c>
      <c r="W25" s="93">
        <f t="shared" si="4"/>
        <v>5</v>
      </c>
      <c r="X25" s="96"/>
    </row>
    <row r="26" spans="1:24" ht="15.75" customHeight="1" x14ac:dyDescent="0.25">
      <c r="A26" s="47" t="s">
        <v>144</v>
      </c>
      <c r="B26" s="47" t="s">
        <v>153</v>
      </c>
      <c r="C26" s="47" t="s">
        <v>155</v>
      </c>
      <c r="D26" s="47" t="s">
        <v>156</v>
      </c>
      <c r="E26" s="92"/>
      <c r="F26" s="92"/>
      <c r="G26" s="93"/>
      <c r="H26" s="94">
        <f>IF(OR('Indicator Data'!AU29=0,'Indicator Data'!AU29="No data"),"x",ROUND(IF('Indicator Data'!AU29&gt;H$334,0,IF('Indicator Data'!AU29&lt;H$333,10,(H$334-'Indicator Data'!AU29)/(H$334-H$333)*10)),1))</f>
        <v>7.4</v>
      </c>
      <c r="I26" s="94">
        <f>IF(OR('Indicator Data'!BB29=0,'Indicator Data'!BB29="No data"),"x",ROUND(IF('Indicator Data'!BB29&gt;I$334,0,IF('Indicator Data'!BB29&lt;I$333,10,(I$334-'Indicator Data'!BB29)/(I$334-I$333)*10)),1))</f>
        <v>3.2</v>
      </c>
      <c r="J26" s="94">
        <f>IF(OR('Indicator Data'!BC29=0,'Indicator Data'!BC29="No data"),"x",ROUND(IF('Indicator Data'!BC29&gt;J$334,0,IF('Indicator Data'!BC29&lt;J$333,10,(J$334-'Indicator Data'!BC29)/(J$334-J$333)*10)),1))</f>
        <v>4.8</v>
      </c>
      <c r="K26" s="92">
        <f t="shared" si="0"/>
        <v>5.0999999999999996</v>
      </c>
      <c r="L26" s="92">
        <v>9.9</v>
      </c>
      <c r="M26" s="92">
        <f>IF(OR('Indicator Data'!BE29=0,'Indicator Data'!BE29="No data"),"x",ROUND(IF('Indicator Data'!BE29&gt;M$334,0,IF('Indicator Data'!BE29&lt;M$333,10,(M$334-'Indicator Data'!BE29)/(M$334-M$333)*10)),1))</f>
        <v>6.6</v>
      </c>
      <c r="N26" s="94">
        <f>IF('Indicator Data'!AV29="No data","x",ROUND(IF('Indicator Data'!AV29^2&gt;N$334,0,IF('Indicator Data'!AV29^2&lt;N$333,10,(N$334-'Indicator Data'!AV29^2)/(N$334-N$333)*10)),1))</f>
        <v>5.2</v>
      </c>
      <c r="O26" s="95">
        <f>IF('Indicator Data'!AW29="No data","x",ROUND(IF('Indicator Data'!AW29^2&gt;O$334,0,IF('Indicator Data'!AW29^2&lt;O$333,10,(O$334-'Indicator Data'!AW29^2)/(O$334-O$333)*10)),1))</f>
        <v>4.0999999999999996</v>
      </c>
      <c r="P26" s="95">
        <f>IF('Indicator Data'!AX29="No data","x",ROUND(IF('Indicator Data'!AX29&gt;P$334,0,IF('Indicator Data'!AX29&lt;P$333,10,(P$334-'Indicator Data'!AX29)/(P$334-P$333)*10)),1))</f>
        <v>5.2</v>
      </c>
      <c r="Q26" s="94">
        <f t="shared" si="1"/>
        <v>4.7</v>
      </c>
      <c r="R26" s="95">
        <f>IF('Indicator Data'!AY29="No data","x",ROUND(IF('Indicator Data'!AY29&gt;R$334,10,IF('Indicator Data'!AY29&lt;R$333,0,10-(R$334-'Indicator Data'!AY29)/(R$334-R$333)*10)),1))</f>
        <v>3.8</v>
      </c>
      <c r="S26" s="95">
        <f>IF('Indicator Data'!AZ29="No data","x",ROUND(IF('Indicator Data'!AZ29&gt;S$334,10,IF('Indicator Data'!AZ29&lt;S$333,0,10-(S$334-'Indicator Data'!AZ29)/(S$334-S$333)*10)),1))</f>
        <v>4.3</v>
      </c>
      <c r="T26" s="95">
        <f>IF('Indicator Data'!BA29="No data","x",ROUND(IF('Indicator Data'!BA29&gt;T$334,10,IF('Indicator Data'!BA29&lt;T$333,0,10-(T$334-'Indicator Data'!BA29)/(T$334-T$333)*10)),1))</f>
        <v>6.1</v>
      </c>
      <c r="U26" s="94">
        <f t="shared" si="2"/>
        <v>4.7</v>
      </c>
      <c r="V26" s="92">
        <f t="shared" si="3"/>
        <v>4.9000000000000004</v>
      </c>
      <c r="W26" s="93">
        <f t="shared" si="4"/>
        <v>6.6</v>
      </c>
      <c r="X26" s="96"/>
    </row>
    <row r="27" spans="1:24" ht="15.75" customHeight="1" x14ac:dyDescent="0.25">
      <c r="A27" s="47" t="s">
        <v>144</v>
      </c>
      <c r="B27" s="47" t="s">
        <v>153</v>
      </c>
      <c r="C27" s="47" t="s">
        <v>157</v>
      </c>
      <c r="D27" s="47" t="s">
        <v>158</v>
      </c>
      <c r="E27" s="92"/>
      <c r="F27" s="92"/>
      <c r="G27" s="93"/>
      <c r="H27" s="94">
        <f>IF(OR('Indicator Data'!AU30=0,'Indicator Data'!AU30="No data"),"x",ROUND(IF('Indicator Data'!AU30&gt;H$334,0,IF('Indicator Data'!AU30&lt;H$333,10,(H$334-'Indicator Data'!AU30)/(H$334-H$333)*10)),1))</f>
        <v>8.4</v>
      </c>
      <c r="I27" s="94">
        <f>IF(OR('Indicator Data'!BB30=0,'Indicator Data'!BB30="No data"),"x",ROUND(IF('Indicator Data'!BB30&gt;I$334,0,IF('Indicator Data'!BB30&lt;I$333,10,(I$334-'Indicator Data'!BB30)/(I$334-I$333)*10)),1))</f>
        <v>3.2</v>
      </c>
      <c r="J27" s="94">
        <f>IF(OR('Indicator Data'!BC30=0,'Indicator Data'!BC30="No data"),"x",ROUND(IF('Indicator Data'!BC30&gt;J$334,0,IF('Indicator Data'!BC30&lt;J$333,10,(J$334-'Indicator Data'!BC30)/(J$334-J$333)*10)),1))</f>
        <v>4.8</v>
      </c>
      <c r="K27" s="92">
        <f t="shared" si="0"/>
        <v>5.5</v>
      </c>
      <c r="L27" s="92">
        <v>9.9</v>
      </c>
      <c r="M27" s="92">
        <f>IF(OR('Indicator Data'!BE30=0,'Indicator Data'!BE30="No data"),"x",ROUND(IF('Indicator Data'!BE30&gt;M$334,0,IF('Indicator Data'!BE30&lt;M$333,10,(M$334-'Indicator Data'!BE30)/(M$334-M$333)*10)),1))</f>
        <v>0</v>
      </c>
      <c r="N27" s="94">
        <f>IF('Indicator Data'!AV30="No data","x",ROUND(IF('Indicator Data'!AV30^2&gt;N$334,0,IF('Indicator Data'!AV30^2&lt;N$333,10,(N$334-'Indicator Data'!AV30^2)/(N$334-N$333)*10)),1))</f>
        <v>4.2</v>
      </c>
      <c r="O27" s="95">
        <f>IF('Indicator Data'!AW30="No data","x",ROUND(IF('Indicator Data'!AW30^2&gt;O$334,0,IF('Indicator Data'!AW30^2&lt;O$333,10,(O$334-'Indicator Data'!AW30^2)/(O$334-O$333)*10)),1))</f>
        <v>3.8</v>
      </c>
      <c r="P27" s="95">
        <f>IF('Indicator Data'!AX30="No data","x",ROUND(IF('Indicator Data'!AX30&gt;P$334,0,IF('Indicator Data'!AX30&lt;P$333,10,(P$334-'Indicator Data'!AX30)/(P$334-P$333)*10)),1))</f>
        <v>4.9000000000000004</v>
      </c>
      <c r="Q27" s="94">
        <f t="shared" si="1"/>
        <v>4.4000000000000004</v>
      </c>
      <c r="R27" s="95">
        <f>IF('Indicator Data'!AY30="No data","x",ROUND(IF('Indicator Data'!AY30&gt;R$334,10,IF('Indicator Data'!AY30&lt;R$333,0,10-(R$334-'Indicator Data'!AY30)/(R$334-R$333)*10)),1))</f>
        <v>3</v>
      </c>
      <c r="S27" s="95">
        <f>IF('Indicator Data'!AZ30="No data","x",ROUND(IF('Indicator Data'!AZ30&gt;S$334,10,IF('Indicator Data'!AZ30&lt;S$333,0,10-(S$334-'Indicator Data'!AZ30)/(S$334-S$333)*10)),1))</f>
        <v>4.4000000000000004</v>
      </c>
      <c r="T27" s="95">
        <f>IF('Indicator Data'!BA30="No data","x",ROUND(IF('Indicator Data'!BA30&gt;T$334,10,IF('Indicator Data'!BA30&lt;T$333,0,10-(T$334-'Indicator Data'!BA30)/(T$334-T$333)*10)),1))</f>
        <v>6.6</v>
      </c>
      <c r="U27" s="94">
        <f t="shared" si="2"/>
        <v>4.7</v>
      </c>
      <c r="V27" s="92">
        <f t="shared" si="3"/>
        <v>4.4000000000000004</v>
      </c>
      <c r="W27" s="93">
        <f t="shared" si="4"/>
        <v>5</v>
      </c>
      <c r="X27" s="96"/>
    </row>
    <row r="28" spans="1:24" ht="15.75" customHeight="1" x14ac:dyDescent="0.25">
      <c r="A28" s="47" t="s">
        <v>159</v>
      </c>
      <c r="B28" s="47" t="s">
        <v>160</v>
      </c>
      <c r="C28" s="47" t="s">
        <v>160</v>
      </c>
      <c r="D28" s="47" t="s">
        <v>161</v>
      </c>
      <c r="E28" s="92"/>
      <c r="F28" s="92"/>
      <c r="G28" s="93"/>
      <c r="H28" s="94">
        <f>IF(OR('Indicator Data'!AU31=0,'Indicator Data'!AU31="No data"),"x",ROUND(IF('Indicator Data'!AU31&gt;H$334,0,IF('Indicator Data'!AU31&lt;H$333,10,(H$334-'Indicator Data'!AU31)/(H$334-H$333)*10)),1))</f>
        <v>6.2</v>
      </c>
      <c r="I28" s="94">
        <f>IF(OR('Indicator Data'!BB31=0,'Indicator Data'!BB31="No data"),"x",ROUND(IF('Indicator Data'!BB31&gt;I$334,0,IF('Indicator Data'!BB31&lt;I$333,10,(I$334-'Indicator Data'!BB31)/(I$334-I$333)*10)),1))</f>
        <v>3.6</v>
      </c>
      <c r="J28" s="94">
        <f>IF(OR('Indicator Data'!BC31=0,'Indicator Data'!BC31="No data"),"x",ROUND(IF('Indicator Data'!BC31&gt;J$334,0,IF('Indicator Data'!BC31&lt;J$333,10,(J$334-'Indicator Data'!BC31)/(J$334-J$333)*10)),1))</f>
        <v>6.3</v>
      </c>
      <c r="K28" s="92">
        <f t="shared" si="0"/>
        <v>5.4</v>
      </c>
      <c r="L28" s="92">
        <v>0</v>
      </c>
      <c r="M28" s="92">
        <f>IF(OR('Indicator Data'!BE31=0,'Indicator Data'!BE31="No data"),"x",ROUND(IF('Indicator Data'!BE31&gt;M$334,0,IF('Indicator Data'!BE31&lt;M$333,10,(M$334-'Indicator Data'!BE31)/(M$334-M$333)*10)),1))</f>
        <v>5.0999999999999996</v>
      </c>
      <c r="N28" s="94">
        <f>IF('Indicator Data'!AV31="No data","x",ROUND(IF('Indicator Data'!AV31^2&gt;N$334,0,IF('Indicator Data'!AV31^2&lt;N$333,10,(N$334-'Indicator Data'!AV31^2)/(N$334-N$333)*10)),1))</f>
        <v>9</v>
      </c>
      <c r="O28" s="95">
        <f>IF('Indicator Data'!AW31="No data","x",ROUND(IF('Indicator Data'!AW31^2&gt;O$334,0,IF('Indicator Data'!AW31^2&lt;O$333,10,(O$334-'Indicator Data'!AW31^2)/(O$334-O$333)*10)),1))</f>
        <v>6.5</v>
      </c>
      <c r="P28" s="95">
        <f>IF('Indicator Data'!AX31="No data","x",ROUND(IF('Indicator Data'!AX31&gt;P$334,0,IF('Indicator Data'!AX31&lt;P$333,10,(P$334-'Indicator Data'!AX31)/(P$334-P$333)*10)),1))</f>
        <v>6.6</v>
      </c>
      <c r="Q28" s="94">
        <f t="shared" si="1"/>
        <v>6.6</v>
      </c>
      <c r="R28" s="95">
        <f>IF('Indicator Data'!AY31="No data","x",ROUND(IF('Indicator Data'!AY31&gt;R$334,10,IF('Indicator Data'!AY31&lt;R$333,0,10-(R$334-'Indicator Data'!AY31)/(R$334-R$333)*10)),1))</f>
        <v>4.2</v>
      </c>
      <c r="S28" s="95">
        <f>IF('Indicator Data'!AZ31="No data","x",ROUND(IF('Indicator Data'!AZ31&gt;S$334,10,IF('Indicator Data'!AZ31&lt;S$333,0,10-(S$334-'Indicator Data'!AZ31)/(S$334-S$333)*10)),1))</f>
        <v>5.5</v>
      </c>
      <c r="T28" s="95">
        <f>IF('Indicator Data'!BA31="No data","x",ROUND(IF('Indicator Data'!BA31&gt;T$334,10,IF('Indicator Data'!BA31&lt;T$333,0,10-(T$334-'Indicator Data'!BA31)/(T$334-T$333)*10)),1))</f>
        <v>6.8</v>
      </c>
      <c r="U28" s="94">
        <f t="shared" si="2"/>
        <v>5.5</v>
      </c>
      <c r="V28" s="92">
        <f t="shared" si="3"/>
        <v>7</v>
      </c>
      <c r="W28" s="93">
        <f t="shared" si="4"/>
        <v>4.4000000000000004</v>
      </c>
      <c r="X28" s="96"/>
    </row>
    <row r="29" spans="1:24" ht="15.75" customHeight="1" x14ac:dyDescent="0.25">
      <c r="A29" s="47" t="s">
        <v>159</v>
      </c>
      <c r="B29" s="47" t="s">
        <v>160</v>
      </c>
      <c r="C29" s="47" t="s">
        <v>162</v>
      </c>
      <c r="D29" s="47" t="s">
        <v>163</v>
      </c>
      <c r="E29" s="92"/>
      <c r="F29" s="92"/>
      <c r="G29" s="93"/>
      <c r="H29" s="94">
        <f>IF(OR('Indicator Data'!AU32=0,'Indicator Data'!AU32="No data"),"x",ROUND(IF('Indicator Data'!AU32&gt;H$334,0,IF('Indicator Data'!AU32&lt;H$333,10,(H$334-'Indicator Data'!AU32)/(H$334-H$333)*10)),1))</f>
        <v>9.1999999999999993</v>
      </c>
      <c r="I29" s="94">
        <f>IF(OR('Indicator Data'!BB32=0,'Indicator Data'!BB32="No data"),"x",ROUND(IF('Indicator Data'!BB32&gt;I$334,0,IF('Indicator Data'!BB32&lt;I$333,10,(I$334-'Indicator Data'!BB32)/(I$334-I$333)*10)),1))</f>
        <v>3.6</v>
      </c>
      <c r="J29" s="94">
        <f>IF(OR('Indicator Data'!BC32=0,'Indicator Data'!BC32="No data"),"x",ROUND(IF('Indicator Data'!BC32&gt;J$334,0,IF('Indicator Data'!BC32&lt;J$333,10,(J$334-'Indicator Data'!BC32)/(J$334-J$333)*10)),1))</f>
        <v>6.3</v>
      </c>
      <c r="K29" s="92">
        <f t="shared" si="0"/>
        <v>6.4</v>
      </c>
      <c r="L29" s="92">
        <v>0</v>
      </c>
      <c r="M29" s="92">
        <f>IF(OR('Indicator Data'!BE32=0,'Indicator Data'!BE32="No data"),"x",ROUND(IF('Indicator Data'!BE32&gt;M$334,0,IF('Indicator Data'!BE32&lt;M$333,10,(M$334-'Indicator Data'!BE32)/(M$334-M$333)*10)),1))</f>
        <v>6.9</v>
      </c>
      <c r="N29" s="94">
        <f>IF('Indicator Data'!AV32="No data","x",ROUND(IF('Indicator Data'!AV32^2&gt;N$334,0,IF('Indicator Data'!AV32^2&lt;N$333,10,(N$334-'Indicator Data'!AV32^2)/(N$334-N$333)*10)),1))</f>
        <v>10</v>
      </c>
      <c r="O29" s="95">
        <f>IF('Indicator Data'!AW32="No data","x",ROUND(IF('Indicator Data'!AW32^2&gt;O$334,0,IF('Indicator Data'!AW32^2&lt;O$333,10,(O$334-'Indicator Data'!AW32^2)/(O$334-O$333)*10)),1))</f>
        <v>10</v>
      </c>
      <c r="P29" s="95">
        <f>IF('Indicator Data'!AX32="No data","x",ROUND(IF('Indicator Data'!AX32&gt;P$334,0,IF('Indicator Data'!AX32&lt;P$333,10,(P$334-'Indicator Data'!AX32)/(P$334-P$333)*10)),1))</f>
        <v>9.1</v>
      </c>
      <c r="Q29" s="94">
        <f t="shared" si="1"/>
        <v>9.6</v>
      </c>
      <c r="R29" s="95">
        <f>IF('Indicator Data'!AY32="No data","x",ROUND(IF('Indicator Data'!AY32&gt;R$334,10,IF('Indicator Data'!AY32&lt;R$333,0,10-(R$334-'Indicator Data'!AY32)/(R$334-R$333)*10)),1))</f>
        <v>5.3</v>
      </c>
      <c r="S29" s="95">
        <f>IF('Indicator Data'!AZ32="No data","x",ROUND(IF('Indicator Data'!AZ32&gt;S$334,10,IF('Indicator Data'!AZ32&lt;S$333,0,10-(S$334-'Indicator Data'!AZ32)/(S$334-S$333)*10)),1))</f>
        <v>5.7</v>
      </c>
      <c r="T29" s="95">
        <f>IF('Indicator Data'!BA32="No data","x",ROUND(IF('Indicator Data'!BA32&gt;T$334,10,IF('Indicator Data'!BA32&lt;T$333,0,10-(T$334-'Indicator Data'!BA32)/(T$334-T$333)*10)),1))</f>
        <v>7.3</v>
      </c>
      <c r="U29" s="94">
        <f t="shared" si="2"/>
        <v>6.1</v>
      </c>
      <c r="V29" s="92">
        <f t="shared" si="3"/>
        <v>8.6</v>
      </c>
      <c r="W29" s="93">
        <f t="shared" si="4"/>
        <v>5.5</v>
      </c>
      <c r="X29" s="96"/>
    </row>
    <row r="30" spans="1:24" ht="15.75" customHeight="1" x14ac:dyDescent="0.25">
      <c r="A30" s="47" t="s">
        <v>159</v>
      </c>
      <c r="B30" s="47" t="s">
        <v>164</v>
      </c>
      <c r="C30" s="47" t="s">
        <v>164</v>
      </c>
      <c r="D30" s="47" t="s">
        <v>165</v>
      </c>
      <c r="E30" s="92"/>
      <c r="F30" s="92"/>
      <c r="G30" s="93"/>
      <c r="H30" s="94">
        <f>IF(OR('Indicator Data'!AU33=0,'Indicator Data'!AU33="No data"),"x",ROUND(IF('Indicator Data'!AU33&gt;H$334,0,IF('Indicator Data'!AU33&lt;H$333,10,(H$334-'Indicator Data'!AU33)/(H$334-H$333)*10)),1))</f>
        <v>9</v>
      </c>
      <c r="I30" s="94">
        <f>IF(OR('Indicator Data'!BB33=0,'Indicator Data'!BB33="No data"),"x",ROUND(IF('Indicator Data'!BB33&gt;I$334,0,IF('Indicator Data'!BB33&lt;I$333,10,(I$334-'Indicator Data'!BB33)/(I$334-I$333)*10)),1))</f>
        <v>3.6</v>
      </c>
      <c r="J30" s="94">
        <f>IF(OR('Indicator Data'!BC33=0,'Indicator Data'!BC33="No data"),"x",ROUND(IF('Indicator Data'!BC33&gt;J$334,0,IF('Indicator Data'!BC33&lt;J$333,10,(J$334-'Indicator Data'!BC33)/(J$334-J$333)*10)),1))</f>
        <v>6.3</v>
      </c>
      <c r="K30" s="92">
        <f t="shared" si="0"/>
        <v>6.3</v>
      </c>
      <c r="L30" s="92">
        <v>9.9</v>
      </c>
      <c r="M30" s="92">
        <f>IF(OR('Indicator Data'!BE33=0,'Indicator Data'!BE33="No data"),"x",ROUND(IF('Indicator Data'!BE33&gt;M$334,0,IF('Indicator Data'!BE33&lt;M$333,10,(M$334-'Indicator Data'!BE33)/(M$334-M$333)*10)),1))</f>
        <v>4.4000000000000004</v>
      </c>
      <c r="N30" s="94">
        <f>IF('Indicator Data'!AV33="No data","x",ROUND(IF('Indicator Data'!AV33^2&gt;N$334,0,IF('Indicator Data'!AV33^2&lt;N$333,10,(N$334-'Indicator Data'!AV33^2)/(N$334-N$333)*10)),1))</f>
        <v>7.2</v>
      </c>
      <c r="O30" s="95">
        <f>IF('Indicator Data'!AW33="No data","x",ROUND(IF('Indicator Data'!AW33^2&gt;O$334,0,IF('Indicator Data'!AW33^2&lt;O$333,10,(O$334-'Indicator Data'!AW33^2)/(O$334-O$333)*10)),1))</f>
        <v>5.4</v>
      </c>
      <c r="P30" s="95">
        <f>IF('Indicator Data'!AX33="No data","x",ROUND(IF('Indicator Data'!AX33&gt;P$334,0,IF('Indicator Data'!AX33&lt;P$333,10,(P$334-'Indicator Data'!AX33)/(P$334-P$333)*10)),1))</f>
        <v>6.3</v>
      </c>
      <c r="Q30" s="94">
        <f t="shared" si="1"/>
        <v>5.9</v>
      </c>
      <c r="R30" s="95">
        <f>IF('Indicator Data'!AY33="No data","x",ROUND(IF('Indicator Data'!AY33&gt;R$334,10,IF('Indicator Data'!AY33&lt;R$333,0,10-(R$334-'Indicator Data'!AY33)/(R$334-R$333)*10)),1))</f>
        <v>4</v>
      </c>
      <c r="S30" s="95">
        <f>IF('Indicator Data'!AZ33="No data","x",ROUND(IF('Indicator Data'!AZ33&gt;S$334,10,IF('Indicator Data'!AZ33&lt;S$333,0,10-(S$334-'Indicator Data'!AZ33)/(S$334-S$333)*10)),1))</f>
        <v>4.4000000000000004</v>
      </c>
      <c r="T30" s="95">
        <f>IF('Indicator Data'!BA33="No data","x",ROUND(IF('Indicator Data'!BA33&gt;T$334,10,IF('Indicator Data'!BA33&lt;T$333,0,10-(T$334-'Indicator Data'!BA33)/(T$334-T$333)*10)),1))</f>
        <v>3.9</v>
      </c>
      <c r="U30" s="94">
        <f t="shared" si="2"/>
        <v>4.0999999999999996</v>
      </c>
      <c r="V30" s="92">
        <f t="shared" si="3"/>
        <v>5.7</v>
      </c>
      <c r="W30" s="93">
        <f t="shared" si="4"/>
        <v>6.6</v>
      </c>
      <c r="X30" s="96"/>
    </row>
    <row r="31" spans="1:24" ht="15.75" customHeight="1" x14ac:dyDescent="0.25">
      <c r="A31" s="47" t="s">
        <v>159</v>
      </c>
      <c r="B31" s="47" t="s">
        <v>160</v>
      </c>
      <c r="C31" s="47" t="s">
        <v>166</v>
      </c>
      <c r="D31" s="47" t="s">
        <v>167</v>
      </c>
      <c r="E31" s="92"/>
      <c r="F31" s="92"/>
      <c r="G31" s="93"/>
      <c r="H31" s="94">
        <f>IF(OR('Indicator Data'!AU34=0,'Indicator Data'!AU34="No data"),"x",ROUND(IF('Indicator Data'!AU34&gt;H$334,0,IF('Indicator Data'!AU34&lt;H$333,10,(H$334-'Indicator Data'!AU34)/(H$334-H$333)*10)),1))</f>
        <v>8.1</v>
      </c>
      <c r="I31" s="94">
        <f>IF(OR('Indicator Data'!BB34=0,'Indicator Data'!BB34="No data"),"x",ROUND(IF('Indicator Data'!BB34&gt;I$334,0,IF('Indicator Data'!BB34&lt;I$333,10,(I$334-'Indicator Data'!BB34)/(I$334-I$333)*10)),1))</f>
        <v>3.6</v>
      </c>
      <c r="J31" s="94">
        <f>IF(OR('Indicator Data'!BC34=0,'Indicator Data'!BC34="No data"),"x",ROUND(IF('Indicator Data'!BC34&gt;J$334,0,IF('Indicator Data'!BC34&lt;J$333,10,(J$334-'Indicator Data'!BC34)/(J$334-J$333)*10)),1))</f>
        <v>6.3</v>
      </c>
      <c r="K31" s="92">
        <f t="shared" si="0"/>
        <v>6</v>
      </c>
      <c r="L31" s="92">
        <v>6.6</v>
      </c>
      <c r="M31" s="92">
        <f>IF(OR('Indicator Data'!BE34=0,'Indicator Data'!BE34="No data"),"x",ROUND(IF('Indicator Data'!BE34&gt;M$334,0,IF('Indicator Data'!BE34&lt;M$333,10,(M$334-'Indicator Data'!BE34)/(M$334-M$333)*10)),1))</f>
        <v>3.2</v>
      </c>
      <c r="N31" s="94">
        <f>IF('Indicator Data'!AV34="No data","x",ROUND(IF('Indicator Data'!AV34^2&gt;N$334,0,IF('Indicator Data'!AV34^2&lt;N$333,10,(N$334-'Indicator Data'!AV34^2)/(N$334-N$333)*10)),1))</f>
        <v>3.6</v>
      </c>
      <c r="O31" s="95">
        <f>IF('Indicator Data'!AW34="No data","x",ROUND(IF('Indicator Data'!AW34^2&gt;O$334,0,IF('Indicator Data'!AW34^2&lt;O$333,10,(O$334-'Indicator Data'!AW34^2)/(O$334-O$333)*10)),1))</f>
        <v>2.4</v>
      </c>
      <c r="P31" s="95">
        <f>IF('Indicator Data'!AX34="No data","x",ROUND(IF('Indicator Data'!AX34&gt;P$334,0,IF('Indicator Data'!AX34&lt;P$333,10,(P$334-'Indicator Data'!AX34)/(P$334-P$333)*10)),1))</f>
        <v>5.6</v>
      </c>
      <c r="Q31" s="94">
        <f t="shared" si="1"/>
        <v>4</v>
      </c>
      <c r="R31" s="95">
        <f>IF('Indicator Data'!AY34="No data","x",ROUND(IF('Indicator Data'!AY34&gt;R$334,10,IF('Indicator Data'!AY34&lt;R$333,0,10-(R$334-'Indicator Data'!AY34)/(R$334-R$333)*10)),1))</f>
        <v>2.6</v>
      </c>
      <c r="S31" s="95">
        <f>IF('Indicator Data'!AZ34="No data","x",ROUND(IF('Indicator Data'!AZ34&gt;S$334,10,IF('Indicator Data'!AZ34&lt;S$333,0,10-(S$334-'Indicator Data'!AZ34)/(S$334-S$333)*10)),1))</f>
        <v>3.7</v>
      </c>
      <c r="T31" s="95">
        <f>IF('Indicator Data'!BA34="No data","x",ROUND(IF('Indicator Data'!BA34&gt;T$334,10,IF('Indicator Data'!BA34&lt;T$333,0,10-(T$334-'Indicator Data'!BA34)/(T$334-T$333)*10)),1))</f>
        <v>4.8</v>
      </c>
      <c r="U31" s="94">
        <f t="shared" si="2"/>
        <v>3.7</v>
      </c>
      <c r="V31" s="92">
        <f t="shared" si="3"/>
        <v>3.8</v>
      </c>
      <c r="W31" s="93">
        <f t="shared" si="4"/>
        <v>4.9000000000000004</v>
      </c>
      <c r="X31" s="96"/>
    </row>
    <row r="32" spans="1:24" ht="15.75" customHeight="1" x14ac:dyDescent="0.25">
      <c r="A32" s="47" t="s">
        <v>159</v>
      </c>
      <c r="B32" s="47" t="s">
        <v>168</v>
      </c>
      <c r="C32" s="47" t="s">
        <v>168</v>
      </c>
      <c r="D32" s="47" t="s">
        <v>169</v>
      </c>
      <c r="E32" s="92"/>
      <c r="F32" s="92"/>
      <c r="G32" s="93"/>
      <c r="H32" s="94">
        <f>IF(OR('Indicator Data'!AU35=0,'Indicator Data'!AU35="No data"),"x",ROUND(IF('Indicator Data'!AU35&gt;H$334,0,IF('Indicator Data'!AU35&lt;H$333,10,(H$334-'Indicator Data'!AU35)/(H$334-H$333)*10)),1))</f>
        <v>4</v>
      </c>
      <c r="I32" s="94">
        <f>IF(OR('Indicator Data'!BB35=0,'Indicator Data'!BB35="No data"),"x",ROUND(IF('Indicator Data'!BB35&gt;I$334,0,IF('Indicator Data'!BB35&lt;I$333,10,(I$334-'Indicator Data'!BB35)/(I$334-I$333)*10)),1))</f>
        <v>3.6</v>
      </c>
      <c r="J32" s="94">
        <f>IF(OR('Indicator Data'!BC35=0,'Indicator Data'!BC35="No data"),"x",ROUND(IF('Indicator Data'!BC35&gt;J$334,0,IF('Indicator Data'!BC35&lt;J$333,10,(J$334-'Indicator Data'!BC35)/(J$334-J$333)*10)),1))</f>
        <v>6.3</v>
      </c>
      <c r="K32" s="92">
        <f t="shared" si="0"/>
        <v>4.5999999999999996</v>
      </c>
      <c r="L32" s="92">
        <v>6.6</v>
      </c>
      <c r="M32" s="92">
        <f>IF(OR('Indicator Data'!BE35=0,'Indicator Data'!BE35="No data"),"x",ROUND(IF('Indicator Data'!BE35&gt;M$334,0,IF('Indicator Data'!BE35&lt;M$333,10,(M$334-'Indicator Data'!BE35)/(M$334-M$333)*10)),1))</f>
        <v>3.5</v>
      </c>
      <c r="N32" s="94">
        <f>IF('Indicator Data'!AV35="No data","x",ROUND(IF('Indicator Data'!AV35^2&gt;N$334,0,IF('Indicator Data'!AV35^2&lt;N$333,10,(N$334-'Indicator Data'!AV35^2)/(N$334-N$333)*10)),1))</f>
        <v>7.5</v>
      </c>
      <c r="O32" s="95">
        <f>IF('Indicator Data'!AW35="No data","x",ROUND(IF('Indicator Data'!AW35^2&gt;O$334,0,IF('Indicator Data'!AW35^2&lt;O$333,10,(O$334-'Indicator Data'!AW35^2)/(O$334-O$333)*10)),1))</f>
        <v>4.9000000000000004</v>
      </c>
      <c r="P32" s="95">
        <f>IF('Indicator Data'!AX35="No data","x",ROUND(IF('Indicator Data'!AX35&gt;P$334,0,IF('Indicator Data'!AX35&lt;P$333,10,(P$334-'Indicator Data'!AX35)/(P$334-P$333)*10)),1))</f>
        <v>5.8</v>
      </c>
      <c r="Q32" s="94">
        <f t="shared" si="1"/>
        <v>5.4</v>
      </c>
      <c r="R32" s="95">
        <f>IF('Indicator Data'!AY35="No data","x",ROUND(IF('Indicator Data'!AY35&gt;R$334,10,IF('Indicator Data'!AY35&lt;R$333,0,10-(R$334-'Indicator Data'!AY35)/(R$334-R$333)*10)),1))</f>
        <v>5.5</v>
      </c>
      <c r="S32" s="95">
        <f>IF('Indicator Data'!AZ35="No data","x",ROUND(IF('Indicator Data'!AZ35&gt;S$334,10,IF('Indicator Data'!AZ35&lt;S$333,0,10-(S$334-'Indicator Data'!AZ35)/(S$334-S$333)*10)),1))</f>
        <v>7</v>
      </c>
      <c r="T32" s="95">
        <f>IF('Indicator Data'!BA35="No data","x",ROUND(IF('Indicator Data'!BA35&gt;T$334,10,IF('Indicator Data'!BA35&lt;T$333,0,10-(T$334-'Indicator Data'!BA35)/(T$334-T$333)*10)),1))</f>
        <v>7.7</v>
      </c>
      <c r="U32" s="94">
        <f t="shared" si="2"/>
        <v>6.7</v>
      </c>
      <c r="V32" s="92">
        <f t="shared" si="3"/>
        <v>6.5</v>
      </c>
      <c r="W32" s="93">
        <f t="shared" si="4"/>
        <v>5.3</v>
      </c>
      <c r="X32" s="96"/>
    </row>
    <row r="33" spans="1:24" ht="15.75" customHeight="1" x14ac:dyDescent="0.25">
      <c r="A33" s="47" t="s">
        <v>159</v>
      </c>
      <c r="B33" s="47" t="s">
        <v>170</v>
      </c>
      <c r="C33" s="47" t="s">
        <v>170</v>
      </c>
      <c r="D33" s="47" t="s">
        <v>171</v>
      </c>
      <c r="E33" s="92"/>
      <c r="F33" s="92"/>
      <c r="G33" s="93"/>
      <c r="H33" s="94">
        <f>IF(OR('Indicator Data'!AU36=0,'Indicator Data'!AU36="No data"),"x",ROUND(IF('Indicator Data'!AU36&gt;H$334,0,IF('Indicator Data'!AU36&lt;H$333,10,(H$334-'Indicator Data'!AU36)/(H$334-H$333)*10)),1))</f>
        <v>8.6</v>
      </c>
      <c r="I33" s="94">
        <f>IF(OR('Indicator Data'!BB36=0,'Indicator Data'!BB36="No data"),"x",ROUND(IF('Indicator Data'!BB36&gt;I$334,0,IF('Indicator Data'!BB36&lt;I$333,10,(I$334-'Indicator Data'!BB36)/(I$334-I$333)*10)),1))</f>
        <v>3.6</v>
      </c>
      <c r="J33" s="94">
        <f>IF(OR('Indicator Data'!BC36=0,'Indicator Data'!BC36="No data"),"x",ROUND(IF('Indicator Data'!BC36&gt;J$334,0,IF('Indicator Data'!BC36&lt;J$333,10,(J$334-'Indicator Data'!BC36)/(J$334-J$333)*10)),1))</f>
        <v>6.3</v>
      </c>
      <c r="K33" s="92">
        <f t="shared" si="0"/>
        <v>6.2</v>
      </c>
      <c r="L33" s="92">
        <v>0</v>
      </c>
      <c r="M33" s="92">
        <f>IF(OR('Indicator Data'!BE36=0,'Indicator Data'!BE36="No data"),"x",ROUND(IF('Indicator Data'!BE36&gt;M$334,0,IF('Indicator Data'!BE36&lt;M$333,10,(M$334-'Indicator Data'!BE36)/(M$334-M$333)*10)),1))</f>
        <v>7.2</v>
      </c>
      <c r="N33" s="94">
        <f>IF('Indicator Data'!AV36="No data","x",ROUND(IF('Indicator Data'!AV36^2&gt;N$334,0,IF('Indicator Data'!AV36^2&lt;N$333,10,(N$334-'Indicator Data'!AV36^2)/(N$334-N$333)*10)),1))</f>
        <v>10</v>
      </c>
      <c r="O33" s="95">
        <f>IF('Indicator Data'!AW36="No data","x",ROUND(IF('Indicator Data'!AW36^2&gt;O$334,0,IF('Indicator Data'!AW36^2&lt;O$333,10,(O$334-'Indicator Data'!AW36^2)/(O$334-O$333)*10)),1))</f>
        <v>7.5</v>
      </c>
      <c r="P33" s="95">
        <f>IF('Indicator Data'!AX36="No data","x",ROUND(IF('Indicator Data'!AX36&gt;P$334,0,IF('Indicator Data'!AX36&lt;P$333,10,(P$334-'Indicator Data'!AX36)/(P$334-P$333)*10)),1))</f>
        <v>7.5</v>
      </c>
      <c r="Q33" s="94">
        <f t="shared" si="1"/>
        <v>7.5</v>
      </c>
      <c r="R33" s="95">
        <f>IF('Indicator Data'!AY36="No data","x",ROUND(IF('Indicator Data'!AY36&gt;R$334,10,IF('Indicator Data'!AY36&lt;R$333,0,10-(R$334-'Indicator Data'!AY36)/(R$334-R$333)*10)),1))</f>
        <v>4.5999999999999996</v>
      </c>
      <c r="S33" s="95">
        <f>IF('Indicator Data'!AZ36="No data","x",ROUND(IF('Indicator Data'!AZ36&gt;S$334,10,IF('Indicator Data'!AZ36&lt;S$333,0,10-(S$334-'Indicator Data'!AZ36)/(S$334-S$333)*10)),1))</f>
        <v>5.3</v>
      </c>
      <c r="T33" s="95">
        <f>IF('Indicator Data'!BA36="No data","x",ROUND(IF('Indicator Data'!BA36&gt;T$334,10,IF('Indicator Data'!BA36&lt;T$333,0,10-(T$334-'Indicator Data'!BA36)/(T$334-T$333)*10)),1))</f>
        <v>6.9</v>
      </c>
      <c r="U33" s="94">
        <f t="shared" si="2"/>
        <v>5.6</v>
      </c>
      <c r="V33" s="92">
        <f t="shared" si="3"/>
        <v>7.7</v>
      </c>
      <c r="W33" s="93">
        <f t="shared" si="4"/>
        <v>5.3</v>
      </c>
      <c r="X33" s="96"/>
    </row>
    <row r="34" spans="1:24" ht="15.75" customHeight="1" x14ac:dyDescent="0.25">
      <c r="A34" s="47" t="s">
        <v>159</v>
      </c>
      <c r="B34" s="47" t="s">
        <v>170</v>
      </c>
      <c r="C34" s="47" t="s">
        <v>172</v>
      </c>
      <c r="D34" s="47" t="s">
        <v>173</v>
      </c>
      <c r="E34" s="92"/>
      <c r="F34" s="92"/>
      <c r="G34" s="93"/>
      <c r="H34" s="94">
        <f>IF(OR('Indicator Data'!AU37=0,'Indicator Data'!AU37="No data"),"x",ROUND(IF('Indicator Data'!AU37&gt;H$334,0,IF('Indicator Data'!AU37&lt;H$333,10,(H$334-'Indicator Data'!AU37)/(H$334-H$333)*10)),1))</f>
        <v>8.6</v>
      </c>
      <c r="I34" s="94">
        <f>IF(OR('Indicator Data'!BB37=0,'Indicator Data'!BB37="No data"),"x",ROUND(IF('Indicator Data'!BB37&gt;I$334,0,IF('Indicator Data'!BB37&lt;I$333,10,(I$334-'Indicator Data'!BB37)/(I$334-I$333)*10)),1))</f>
        <v>3.6</v>
      </c>
      <c r="J34" s="94">
        <f>IF(OR('Indicator Data'!BC37=0,'Indicator Data'!BC37="No data"),"x",ROUND(IF('Indicator Data'!BC37&gt;J$334,0,IF('Indicator Data'!BC37&lt;J$333,10,(J$334-'Indicator Data'!BC37)/(J$334-J$333)*10)),1))</f>
        <v>6.3</v>
      </c>
      <c r="K34" s="92">
        <f t="shared" si="0"/>
        <v>6.2</v>
      </c>
      <c r="L34" s="92">
        <v>6.6</v>
      </c>
      <c r="M34" s="92">
        <f>IF(OR('Indicator Data'!BE37=0,'Indicator Data'!BE37="No data"),"x",ROUND(IF('Indicator Data'!BE37&gt;M$334,0,IF('Indicator Data'!BE37&lt;M$333,10,(M$334-'Indicator Data'!BE37)/(M$334-M$333)*10)),1))</f>
        <v>7</v>
      </c>
      <c r="N34" s="94">
        <f>IF('Indicator Data'!AV37="No data","x",ROUND(IF('Indicator Data'!AV37^2&gt;N$334,0,IF('Indicator Data'!AV37^2&lt;N$333,10,(N$334-'Indicator Data'!AV37^2)/(N$334-N$333)*10)),1))</f>
        <v>10</v>
      </c>
      <c r="O34" s="95">
        <f>IF('Indicator Data'!AW37="No data","x",ROUND(IF('Indicator Data'!AW37^2&gt;O$334,0,IF('Indicator Data'!AW37^2&lt;O$333,10,(O$334-'Indicator Data'!AW37^2)/(O$334-O$333)*10)),1))</f>
        <v>8.6</v>
      </c>
      <c r="P34" s="95">
        <f>IF('Indicator Data'!AX37="No data","x",ROUND(IF('Indicator Data'!AX37&gt;P$334,0,IF('Indicator Data'!AX37&lt;P$333,10,(P$334-'Indicator Data'!AX37)/(P$334-P$333)*10)),1))</f>
        <v>7.8</v>
      </c>
      <c r="Q34" s="94">
        <f t="shared" si="1"/>
        <v>8.1999999999999993</v>
      </c>
      <c r="R34" s="95">
        <f>IF('Indicator Data'!AY37="No data","x",ROUND(IF('Indicator Data'!AY37&gt;R$334,10,IF('Indicator Data'!AY37&lt;R$333,0,10-(R$334-'Indicator Data'!AY37)/(R$334-R$333)*10)),1))</f>
        <v>5.9</v>
      </c>
      <c r="S34" s="95">
        <f>IF('Indicator Data'!AZ37="No data","x",ROUND(IF('Indicator Data'!AZ37&gt;S$334,10,IF('Indicator Data'!AZ37&lt;S$333,0,10-(S$334-'Indicator Data'!AZ37)/(S$334-S$333)*10)),1))</f>
        <v>6.8</v>
      </c>
      <c r="T34" s="95">
        <f>IF('Indicator Data'!BA37="No data","x",ROUND(IF('Indicator Data'!BA37&gt;T$334,10,IF('Indicator Data'!BA37&lt;T$333,0,10-(T$334-'Indicator Data'!BA37)/(T$334-T$333)*10)),1))</f>
        <v>7.7</v>
      </c>
      <c r="U34" s="94">
        <f t="shared" si="2"/>
        <v>6.8</v>
      </c>
      <c r="V34" s="92">
        <f t="shared" si="3"/>
        <v>8.3000000000000007</v>
      </c>
      <c r="W34" s="93">
        <f t="shared" si="4"/>
        <v>7</v>
      </c>
      <c r="X34" s="96"/>
    </row>
    <row r="35" spans="1:24" ht="15.75" customHeight="1" x14ac:dyDescent="0.25">
      <c r="A35" s="47" t="s">
        <v>174</v>
      </c>
      <c r="B35" s="47" t="s">
        <v>175</v>
      </c>
      <c r="C35" s="47" t="s">
        <v>175</v>
      </c>
      <c r="D35" s="47" t="s">
        <v>176</v>
      </c>
      <c r="E35" s="92"/>
      <c r="F35" s="92"/>
      <c r="G35" s="93"/>
      <c r="H35" s="94">
        <f>IF(OR('Indicator Data'!AU38=0,'Indicator Data'!AU38="No data"),"x",ROUND(IF('Indicator Data'!AU38&gt;H$334,0,IF('Indicator Data'!AU38&lt;H$333,10,(H$334-'Indicator Data'!AU38)/(H$334-H$333)*10)),1))</f>
        <v>6.6</v>
      </c>
      <c r="I35" s="94">
        <f>IF(OR('Indicator Data'!BB38=0,'Indicator Data'!BB38="No data"),"x",ROUND(IF('Indicator Data'!BB38&gt;I$334,0,IF('Indicator Data'!BB38&lt;I$333,10,(I$334-'Indicator Data'!BB38)/(I$334-I$333)*10)),1))</f>
        <v>9.1</v>
      </c>
      <c r="J35" s="94">
        <f>IF(OR('Indicator Data'!BC38=0,'Indicator Data'!BC38="No data"),"x",ROUND(IF('Indicator Data'!BC38&gt;J$334,0,IF('Indicator Data'!BC38&lt;J$333,10,(J$334-'Indicator Data'!BC38)/(J$334-J$333)*10)),1))</f>
        <v>10</v>
      </c>
      <c r="K35" s="92">
        <f t="shared" si="0"/>
        <v>8.6</v>
      </c>
      <c r="L35" s="92">
        <v>9.9</v>
      </c>
      <c r="M35" s="92">
        <f>IF(OR('Indicator Data'!BE38=0,'Indicator Data'!BE38="No data"),"x",ROUND(IF('Indicator Data'!BE38&gt;M$334,0,IF('Indicator Data'!BE38&lt;M$333,10,(M$334-'Indicator Data'!BE38)/(M$334-M$333)*10)),1))</f>
        <v>0</v>
      </c>
      <c r="N35" s="94">
        <f>IF('Indicator Data'!AV38="No data","x",ROUND(IF('Indicator Data'!AV38^2&gt;N$334,0,IF('Indicator Data'!AV38^2&lt;N$333,10,(N$334-'Indicator Data'!AV38^2)/(N$334-N$333)*10)),1))</f>
        <v>5.2</v>
      </c>
      <c r="O35" s="95">
        <f>IF('Indicator Data'!AW38="No data","x",ROUND(IF('Indicator Data'!AW38^2&gt;O$334,0,IF('Indicator Data'!AW38^2&lt;O$333,10,(O$334-'Indicator Data'!AW38^2)/(O$334-O$333)*10)),1))</f>
        <v>3.6</v>
      </c>
      <c r="P35" s="95">
        <f>IF('Indicator Data'!AX38="No data","x",ROUND(IF('Indicator Data'!AX38&gt;P$334,0,IF('Indicator Data'!AX38&lt;P$333,10,(P$334-'Indicator Data'!AX38)/(P$334-P$333)*10)),1))</f>
        <v>4.5</v>
      </c>
      <c r="Q35" s="94">
        <f t="shared" si="1"/>
        <v>4.0999999999999996</v>
      </c>
      <c r="R35" s="95">
        <f>IF('Indicator Data'!AY38="No data","x",ROUND(IF('Indicator Data'!AY38&gt;R$334,10,IF('Indicator Data'!AY38&lt;R$333,0,10-(R$334-'Indicator Data'!AY38)/(R$334-R$333)*10)),1))</f>
        <v>1.5</v>
      </c>
      <c r="S35" s="95">
        <f>IF('Indicator Data'!AZ38="No data","x",ROUND(IF('Indicator Data'!AZ38&gt;S$334,10,IF('Indicator Data'!AZ38&lt;S$333,0,10-(S$334-'Indicator Data'!AZ38)/(S$334-S$333)*10)),1))</f>
        <v>2.2000000000000002</v>
      </c>
      <c r="T35" s="95">
        <f>IF('Indicator Data'!BA38="No data","x",ROUND(IF('Indicator Data'!BA38&gt;T$334,10,IF('Indicator Data'!BA38&lt;T$333,0,10-(T$334-'Indicator Data'!BA38)/(T$334-T$333)*10)),1))</f>
        <v>3.2</v>
      </c>
      <c r="U35" s="94">
        <f t="shared" si="2"/>
        <v>2.2999999999999998</v>
      </c>
      <c r="V35" s="92">
        <f t="shared" si="3"/>
        <v>3.9</v>
      </c>
      <c r="W35" s="93">
        <f t="shared" si="4"/>
        <v>5.6</v>
      </c>
      <c r="X35" s="96"/>
    </row>
    <row r="36" spans="1:24" ht="15.75" customHeight="1" x14ac:dyDescent="0.25">
      <c r="A36" s="47" t="s">
        <v>174</v>
      </c>
      <c r="B36" s="47" t="s">
        <v>177</v>
      </c>
      <c r="C36" s="47" t="s">
        <v>177</v>
      </c>
      <c r="D36" s="47" t="s">
        <v>178</v>
      </c>
      <c r="E36" s="92"/>
      <c r="F36" s="92"/>
      <c r="G36" s="93"/>
      <c r="H36" s="94">
        <f>IF(OR('Indicator Data'!AU39=0,'Indicator Data'!AU39="No data"),"x",ROUND(IF('Indicator Data'!AU39&gt;H$334,0,IF('Indicator Data'!AU39&lt;H$333,10,(H$334-'Indicator Data'!AU39)/(H$334-H$333)*10)),1))</f>
        <v>8.1999999999999993</v>
      </c>
      <c r="I36" s="94">
        <f>IF(OR('Indicator Data'!BB39=0,'Indicator Data'!BB39="No data"),"x",ROUND(IF('Indicator Data'!BB39&gt;I$334,0,IF('Indicator Data'!BB39&lt;I$333,10,(I$334-'Indicator Data'!BB39)/(I$334-I$333)*10)),1))</f>
        <v>9.1</v>
      </c>
      <c r="J36" s="94">
        <f>IF(OR('Indicator Data'!BC39=0,'Indicator Data'!BC39="No data"),"x",ROUND(IF('Indicator Data'!BC39&gt;J$334,0,IF('Indicator Data'!BC39&lt;J$333,10,(J$334-'Indicator Data'!BC39)/(J$334-J$333)*10)),1))</f>
        <v>10</v>
      </c>
      <c r="K36" s="92">
        <f t="shared" si="0"/>
        <v>9.1</v>
      </c>
      <c r="L36" s="92">
        <v>9.9</v>
      </c>
      <c r="M36" s="92">
        <f>IF(OR('Indicator Data'!BE39=0,'Indicator Data'!BE39="No data"),"x",ROUND(IF('Indicator Data'!BE39&gt;M$334,0,IF('Indicator Data'!BE39&lt;M$333,10,(M$334-'Indicator Data'!BE39)/(M$334-M$333)*10)),1))</f>
        <v>0</v>
      </c>
      <c r="N36" s="94">
        <f>IF('Indicator Data'!AV39="No data","x",ROUND(IF('Indicator Data'!AV39^2&gt;N$334,0,IF('Indicator Data'!AV39^2&lt;N$333,10,(N$334-'Indicator Data'!AV39^2)/(N$334-N$333)*10)),1))</f>
        <v>5.7</v>
      </c>
      <c r="O36" s="95">
        <f>IF('Indicator Data'!AW39="No data","x",ROUND(IF('Indicator Data'!AW39^2&gt;O$334,0,IF('Indicator Data'!AW39^2&lt;O$333,10,(O$334-'Indicator Data'!AW39^2)/(O$334-O$333)*10)),1))</f>
        <v>3.9</v>
      </c>
      <c r="P36" s="95">
        <f>IF('Indicator Data'!AX39="No data","x",ROUND(IF('Indicator Data'!AX39&gt;P$334,0,IF('Indicator Data'!AX39&lt;P$333,10,(P$334-'Indicator Data'!AX39)/(P$334-P$333)*10)),1))</f>
        <v>4.5999999999999996</v>
      </c>
      <c r="Q36" s="94">
        <f t="shared" si="1"/>
        <v>4.3</v>
      </c>
      <c r="R36" s="95">
        <f>IF('Indicator Data'!AY39="No data","x",ROUND(IF('Indicator Data'!AY39&gt;R$334,10,IF('Indicator Data'!AY39&lt;R$333,0,10-(R$334-'Indicator Data'!AY39)/(R$334-R$333)*10)),1))</f>
        <v>1.8</v>
      </c>
      <c r="S36" s="95">
        <f>IF('Indicator Data'!AZ39="No data","x",ROUND(IF('Indicator Data'!AZ39&gt;S$334,10,IF('Indicator Data'!AZ39&lt;S$333,0,10-(S$334-'Indicator Data'!AZ39)/(S$334-S$333)*10)),1))</f>
        <v>2.1</v>
      </c>
      <c r="T36" s="95">
        <f>IF('Indicator Data'!BA39="No data","x",ROUND(IF('Indicator Data'!BA39&gt;T$334,10,IF('Indicator Data'!BA39&lt;T$333,0,10-(T$334-'Indicator Data'!BA39)/(T$334-T$333)*10)),1))</f>
        <v>3.2</v>
      </c>
      <c r="U36" s="94">
        <f t="shared" si="2"/>
        <v>2.4</v>
      </c>
      <c r="V36" s="92">
        <f t="shared" si="3"/>
        <v>4.0999999999999996</v>
      </c>
      <c r="W36" s="93">
        <f t="shared" si="4"/>
        <v>5.8</v>
      </c>
      <c r="X36" s="96"/>
    </row>
    <row r="37" spans="1:24" ht="15.75" customHeight="1" x14ac:dyDescent="0.25">
      <c r="A37" s="47" t="s">
        <v>174</v>
      </c>
      <c r="B37" s="47" t="s">
        <v>177</v>
      </c>
      <c r="C37" s="47" t="s">
        <v>179</v>
      </c>
      <c r="D37" s="47" t="s">
        <v>180</v>
      </c>
      <c r="E37" s="92"/>
      <c r="F37" s="92"/>
      <c r="G37" s="93"/>
      <c r="H37" s="94">
        <f>IF(OR('Indicator Data'!AU40=0,'Indicator Data'!AU40="No data"),"x",ROUND(IF('Indicator Data'!AU40&gt;H$334,0,IF('Indicator Data'!AU40&lt;H$333,10,(H$334-'Indicator Data'!AU40)/(H$334-H$333)*10)),1))</f>
        <v>7.5</v>
      </c>
      <c r="I37" s="94">
        <f>IF(OR('Indicator Data'!BB40=0,'Indicator Data'!BB40="No data"),"x",ROUND(IF('Indicator Data'!BB40&gt;I$334,0,IF('Indicator Data'!BB40&lt;I$333,10,(I$334-'Indicator Data'!BB40)/(I$334-I$333)*10)),1))</f>
        <v>9.1</v>
      </c>
      <c r="J37" s="94">
        <f>IF(OR('Indicator Data'!BC40=0,'Indicator Data'!BC40="No data"),"x",ROUND(IF('Indicator Data'!BC40&gt;J$334,0,IF('Indicator Data'!BC40&lt;J$333,10,(J$334-'Indicator Data'!BC40)/(J$334-J$333)*10)),1))</f>
        <v>10</v>
      </c>
      <c r="K37" s="92">
        <f t="shared" si="0"/>
        <v>8.9</v>
      </c>
      <c r="L37" s="92">
        <v>9.9</v>
      </c>
      <c r="M37" s="92">
        <f>IF(OR('Indicator Data'!BE40=0,'Indicator Data'!BE40="No data"),"x",ROUND(IF('Indicator Data'!BE40&gt;M$334,0,IF('Indicator Data'!BE40&lt;M$333,10,(M$334-'Indicator Data'!BE40)/(M$334-M$333)*10)),1))</f>
        <v>2.4</v>
      </c>
      <c r="N37" s="94">
        <f>IF('Indicator Data'!AV40="No data","x",ROUND(IF('Indicator Data'!AV40^2&gt;N$334,0,IF('Indicator Data'!AV40^2&lt;N$333,10,(N$334-'Indicator Data'!AV40^2)/(N$334-N$333)*10)),1))</f>
        <v>7</v>
      </c>
      <c r="O37" s="95">
        <f>IF('Indicator Data'!AW40="No data","x",ROUND(IF('Indicator Data'!AW40^2&gt;O$334,0,IF('Indicator Data'!AW40^2&lt;O$333,10,(O$334-'Indicator Data'!AW40^2)/(O$334-O$333)*10)),1))</f>
        <v>5.2</v>
      </c>
      <c r="P37" s="95">
        <f>IF('Indicator Data'!AX40="No data","x",ROUND(IF('Indicator Data'!AX40&gt;P$334,0,IF('Indicator Data'!AX40&lt;P$333,10,(P$334-'Indicator Data'!AX40)/(P$334-P$333)*10)),1))</f>
        <v>5.5</v>
      </c>
      <c r="Q37" s="94">
        <f t="shared" si="1"/>
        <v>5.4</v>
      </c>
      <c r="R37" s="95">
        <f>IF('Indicator Data'!AY40="No data","x",ROUND(IF('Indicator Data'!AY40&gt;R$334,10,IF('Indicator Data'!AY40&lt;R$333,0,10-(R$334-'Indicator Data'!AY40)/(R$334-R$333)*10)),1))</f>
        <v>2.2000000000000002</v>
      </c>
      <c r="S37" s="95">
        <f>IF('Indicator Data'!AZ40="No data","x",ROUND(IF('Indicator Data'!AZ40&gt;S$334,10,IF('Indicator Data'!AZ40&lt;S$333,0,10-(S$334-'Indicator Data'!AZ40)/(S$334-S$333)*10)),1))</f>
        <v>1.8</v>
      </c>
      <c r="T37" s="95">
        <f>IF('Indicator Data'!BA40="No data","x",ROUND(IF('Indicator Data'!BA40&gt;T$334,10,IF('Indicator Data'!BA40&lt;T$333,0,10-(T$334-'Indicator Data'!BA40)/(T$334-T$333)*10)),1))</f>
        <v>2.8</v>
      </c>
      <c r="U37" s="94">
        <f t="shared" si="2"/>
        <v>2.2999999999999998</v>
      </c>
      <c r="V37" s="92">
        <f t="shared" si="3"/>
        <v>4.9000000000000004</v>
      </c>
      <c r="W37" s="93">
        <f t="shared" si="4"/>
        <v>6.5</v>
      </c>
      <c r="X37" s="96"/>
    </row>
    <row r="38" spans="1:24" ht="15.75" customHeight="1" x14ac:dyDescent="0.25">
      <c r="A38" s="47" t="s">
        <v>174</v>
      </c>
      <c r="B38" s="47" t="s">
        <v>175</v>
      </c>
      <c r="C38" s="47" t="s">
        <v>181</v>
      </c>
      <c r="D38" s="47" t="s">
        <v>182</v>
      </c>
      <c r="E38" s="92"/>
      <c r="F38" s="92"/>
      <c r="G38" s="93"/>
      <c r="H38" s="94">
        <f>IF(OR('Indicator Data'!AU41=0,'Indicator Data'!AU41="No data"),"x",ROUND(IF('Indicator Data'!AU41&gt;H$334,0,IF('Indicator Data'!AU41&lt;H$333,10,(H$334-'Indicator Data'!AU41)/(H$334-H$333)*10)),1))</f>
        <v>8.1</v>
      </c>
      <c r="I38" s="94">
        <f>IF(OR('Indicator Data'!BB41=0,'Indicator Data'!BB41="No data"),"x",ROUND(IF('Indicator Data'!BB41&gt;I$334,0,IF('Indicator Data'!BB41&lt;I$333,10,(I$334-'Indicator Data'!BB41)/(I$334-I$333)*10)),1))</f>
        <v>9.1</v>
      </c>
      <c r="J38" s="94">
        <f>IF(OR('Indicator Data'!BC41=0,'Indicator Data'!BC41="No data"),"x",ROUND(IF('Indicator Data'!BC41&gt;J$334,0,IF('Indicator Data'!BC41&lt;J$333,10,(J$334-'Indicator Data'!BC41)/(J$334-J$333)*10)),1))</f>
        <v>10</v>
      </c>
      <c r="K38" s="92">
        <f t="shared" si="0"/>
        <v>9.1</v>
      </c>
      <c r="L38" s="92">
        <v>9.9</v>
      </c>
      <c r="M38" s="92">
        <f>IF(OR('Indicator Data'!BE41=0,'Indicator Data'!BE41="No data"),"x",ROUND(IF('Indicator Data'!BE41&gt;M$334,0,IF('Indicator Data'!BE41&lt;M$333,10,(M$334-'Indicator Data'!BE41)/(M$334-M$333)*10)),1))</f>
        <v>0.2</v>
      </c>
      <c r="N38" s="94">
        <f>IF('Indicator Data'!AV41="No data","x",ROUND(IF('Indicator Data'!AV41^2&gt;N$334,0,IF('Indicator Data'!AV41^2&lt;N$333,10,(N$334-'Indicator Data'!AV41^2)/(N$334-N$333)*10)),1))</f>
        <v>6.2</v>
      </c>
      <c r="O38" s="95">
        <f>IF('Indicator Data'!AW41="No data","x",ROUND(IF('Indicator Data'!AW41^2&gt;O$334,0,IF('Indicator Data'!AW41^2&lt;O$333,10,(O$334-'Indicator Data'!AW41^2)/(O$334-O$333)*10)),1))</f>
        <v>4.4000000000000004</v>
      </c>
      <c r="P38" s="95">
        <f>IF('Indicator Data'!AX41="No data","x",ROUND(IF('Indicator Data'!AX41&gt;P$334,0,IF('Indicator Data'!AX41&lt;P$333,10,(P$334-'Indicator Data'!AX41)/(P$334-P$333)*10)),1))</f>
        <v>5.4</v>
      </c>
      <c r="Q38" s="94">
        <f t="shared" si="1"/>
        <v>4.9000000000000004</v>
      </c>
      <c r="R38" s="95">
        <f>IF('Indicator Data'!AY41="No data","x",ROUND(IF('Indicator Data'!AY41&gt;R$334,10,IF('Indicator Data'!AY41&lt;R$333,0,10-(R$334-'Indicator Data'!AY41)/(R$334-R$333)*10)),1))</f>
        <v>2.4</v>
      </c>
      <c r="S38" s="95">
        <f>IF('Indicator Data'!AZ41="No data","x",ROUND(IF('Indicator Data'!AZ41&gt;S$334,10,IF('Indicator Data'!AZ41&lt;S$333,0,10-(S$334-'Indicator Data'!AZ41)/(S$334-S$333)*10)),1))</f>
        <v>3.1</v>
      </c>
      <c r="T38" s="95">
        <f>IF('Indicator Data'!BA41="No data","x",ROUND(IF('Indicator Data'!BA41&gt;T$334,10,IF('Indicator Data'!BA41&lt;T$333,0,10-(T$334-'Indicator Data'!BA41)/(T$334-T$333)*10)),1))</f>
        <v>4.3</v>
      </c>
      <c r="U38" s="94">
        <f t="shared" si="2"/>
        <v>3.3</v>
      </c>
      <c r="V38" s="92">
        <f t="shared" si="3"/>
        <v>4.8</v>
      </c>
      <c r="W38" s="93">
        <f t="shared" si="4"/>
        <v>6</v>
      </c>
      <c r="X38" s="96"/>
    </row>
    <row r="39" spans="1:24" ht="15.75" customHeight="1" x14ac:dyDescent="0.25">
      <c r="A39" s="47" t="s">
        <v>174</v>
      </c>
      <c r="B39" s="47" t="s">
        <v>175</v>
      </c>
      <c r="C39" s="47" t="s">
        <v>183</v>
      </c>
      <c r="D39" s="47" t="s">
        <v>184</v>
      </c>
      <c r="E39" s="92"/>
      <c r="F39" s="92"/>
      <c r="G39" s="93"/>
      <c r="H39" s="94">
        <f>IF(OR('Indicator Data'!AU42=0,'Indicator Data'!AU42="No data"),"x",ROUND(IF('Indicator Data'!AU42&gt;H$334,0,IF('Indicator Data'!AU42&lt;H$333,10,(H$334-'Indicator Data'!AU42)/(H$334-H$333)*10)),1))</f>
        <v>8.6999999999999993</v>
      </c>
      <c r="I39" s="94">
        <f>IF(OR('Indicator Data'!BB42=0,'Indicator Data'!BB42="No data"),"x",ROUND(IF('Indicator Data'!BB42&gt;I$334,0,IF('Indicator Data'!BB42&lt;I$333,10,(I$334-'Indicator Data'!BB42)/(I$334-I$333)*10)),1))</f>
        <v>9.1</v>
      </c>
      <c r="J39" s="94">
        <f>IF(OR('Indicator Data'!BC42=0,'Indicator Data'!BC42="No data"),"x",ROUND(IF('Indicator Data'!BC42&gt;J$334,0,IF('Indicator Data'!BC42&lt;J$333,10,(J$334-'Indicator Data'!BC42)/(J$334-J$333)*10)),1))</f>
        <v>10</v>
      </c>
      <c r="K39" s="92">
        <f t="shared" si="0"/>
        <v>9.3000000000000007</v>
      </c>
      <c r="L39" s="92">
        <v>9.9</v>
      </c>
      <c r="M39" s="92">
        <f>IF(OR('Indicator Data'!BE42=0,'Indicator Data'!BE42="No data"),"x",ROUND(IF('Indicator Data'!BE42&gt;M$334,0,IF('Indicator Data'!BE42&lt;M$333,10,(M$334-'Indicator Data'!BE42)/(M$334-M$333)*10)),1))</f>
        <v>0</v>
      </c>
      <c r="N39" s="94">
        <f>IF('Indicator Data'!AV42="No data","x",ROUND(IF('Indicator Data'!AV42^2&gt;N$334,0,IF('Indicator Data'!AV42^2&lt;N$333,10,(N$334-'Indicator Data'!AV42^2)/(N$334-N$333)*10)),1))</f>
        <v>5.9</v>
      </c>
      <c r="O39" s="95">
        <f>IF('Indicator Data'!AW42="No data","x",ROUND(IF('Indicator Data'!AW42^2&gt;O$334,0,IF('Indicator Data'!AW42^2&lt;O$333,10,(O$334-'Indicator Data'!AW42^2)/(O$334-O$333)*10)),1))</f>
        <v>4.2</v>
      </c>
      <c r="P39" s="95">
        <f>IF('Indicator Data'!AX42="No data","x",ROUND(IF('Indicator Data'!AX42&gt;P$334,0,IF('Indicator Data'!AX42&lt;P$333,10,(P$334-'Indicator Data'!AX42)/(P$334-P$333)*10)),1))</f>
        <v>5.4</v>
      </c>
      <c r="Q39" s="94">
        <f t="shared" si="1"/>
        <v>4.8</v>
      </c>
      <c r="R39" s="95">
        <f>IF('Indicator Data'!AY42="No data","x",ROUND(IF('Indicator Data'!AY42&gt;R$334,10,IF('Indicator Data'!AY42&lt;R$333,0,10-(R$334-'Indicator Data'!AY42)/(R$334-R$333)*10)),1))</f>
        <v>3</v>
      </c>
      <c r="S39" s="95">
        <f>IF('Indicator Data'!AZ42="No data","x",ROUND(IF('Indicator Data'!AZ42&gt;S$334,10,IF('Indicator Data'!AZ42&lt;S$333,0,10-(S$334-'Indicator Data'!AZ42)/(S$334-S$333)*10)),1))</f>
        <v>3.4</v>
      </c>
      <c r="T39" s="95">
        <f>IF('Indicator Data'!BA42="No data","x",ROUND(IF('Indicator Data'!BA42&gt;T$334,10,IF('Indicator Data'!BA42&lt;T$333,0,10-(T$334-'Indicator Data'!BA42)/(T$334-T$333)*10)),1))</f>
        <v>4.0999999999999996</v>
      </c>
      <c r="U39" s="94">
        <f t="shared" si="2"/>
        <v>3.5</v>
      </c>
      <c r="V39" s="92">
        <f t="shared" si="3"/>
        <v>4.7</v>
      </c>
      <c r="W39" s="93">
        <f t="shared" si="4"/>
        <v>6</v>
      </c>
      <c r="X39" s="96"/>
    </row>
    <row r="40" spans="1:24" ht="15.75" customHeight="1" x14ac:dyDescent="0.25">
      <c r="A40" s="47" t="s">
        <v>174</v>
      </c>
      <c r="B40" s="47" t="s">
        <v>185</v>
      </c>
      <c r="C40" s="47" t="s">
        <v>185</v>
      </c>
      <c r="D40" s="47" t="s">
        <v>186</v>
      </c>
      <c r="E40" s="92"/>
      <c r="F40" s="92"/>
      <c r="G40" s="93"/>
      <c r="H40" s="94">
        <f>IF(OR('Indicator Data'!AU43=0,'Indicator Data'!AU43="No data"),"x",ROUND(IF('Indicator Data'!AU43&gt;H$334,0,IF('Indicator Data'!AU43&lt;H$333,10,(H$334-'Indicator Data'!AU43)/(H$334-H$333)*10)),1))</f>
        <v>9.6</v>
      </c>
      <c r="I40" s="94">
        <f>IF(OR('Indicator Data'!BB43=0,'Indicator Data'!BB43="No data"),"x",ROUND(IF('Indicator Data'!BB43&gt;I$334,0,IF('Indicator Data'!BB43&lt;I$333,10,(I$334-'Indicator Data'!BB43)/(I$334-I$333)*10)),1))</f>
        <v>9.1</v>
      </c>
      <c r="J40" s="94">
        <f>IF(OR('Indicator Data'!BC43=0,'Indicator Data'!BC43="No data"),"x",ROUND(IF('Indicator Data'!BC43&gt;J$334,0,IF('Indicator Data'!BC43&lt;J$333,10,(J$334-'Indicator Data'!BC43)/(J$334-J$333)*10)),1))</f>
        <v>10</v>
      </c>
      <c r="K40" s="92">
        <f t="shared" si="0"/>
        <v>9.6</v>
      </c>
      <c r="L40" s="92">
        <v>9.9</v>
      </c>
      <c r="M40" s="92">
        <f>IF(OR('Indicator Data'!BE43=0,'Indicator Data'!BE43="No data"),"x",ROUND(IF('Indicator Data'!BE43&gt;M$334,0,IF('Indicator Data'!BE43&lt;M$333,10,(M$334-'Indicator Data'!BE43)/(M$334-M$333)*10)),1))</f>
        <v>0</v>
      </c>
      <c r="N40" s="94">
        <f>IF('Indicator Data'!AV43="No data","x",ROUND(IF('Indicator Data'!AV43^2&gt;N$334,0,IF('Indicator Data'!AV43^2&lt;N$333,10,(N$334-'Indicator Data'!AV43^2)/(N$334-N$333)*10)),1))</f>
        <v>10</v>
      </c>
      <c r="O40" s="95">
        <f>IF('Indicator Data'!AW43="No data","x",ROUND(IF('Indicator Data'!AW43^2&gt;O$334,0,IF('Indicator Data'!AW43^2&lt;O$333,10,(O$334-'Indicator Data'!AW43^2)/(O$334-O$333)*10)),1))</f>
        <v>8.8000000000000007</v>
      </c>
      <c r="P40" s="95">
        <f>IF('Indicator Data'!AX43="No data","x",ROUND(IF('Indicator Data'!AX43&gt;P$334,0,IF('Indicator Data'!AX43&lt;P$333,10,(P$334-'Indicator Data'!AX43)/(P$334-P$333)*10)),1))</f>
        <v>6.8</v>
      </c>
      <c r="Q40" s="94">
        <f t="shared" si="1"/>
        <v>7.8</v>
      </c>
      <c r="R40" s="95">
        <f>IF('Indicator Data'!AY43="No data","x",ROUND(IF('Indicator Data'!AY43&gt;R$334,10,IF('Indicator Data'!AY43&lt;R$333,0,10-(R$334-'Indicator Data'!AY43)/(R$334-R$333)*10)),1))</f>
        <v>2.2999999999999998</v>
      </c>
      <c r="S40" s="95">
        <f>IF('Indicator Data'!AZ43="No data","x",ROUND(IF('Indicator Data'!AZ43&gt;S$334,10,IF('Indicator Data'!AZ43&lt;S$333,0,10-(S$334-'Indicator Data'!AZ43)/(S$334-S$333)*10)),1))</f>
        <v>1.5</v>
      </c>
      <c r="T40" s="95">
        <f>IF('Indicator Data'!BA43="No data","x",ROUND(IF('Indicator Data'!BA43&gt;T$334,10,IF('Indicator Data'!BA43&lt;T$333,0,10-(T$334-'Indicator Data'!BA43)/(T$334-T$333)*10)),1))</f>
        <v>2.4</v>
      </c>
      <c r="U40" s="94">
        <f t="shared" si="2"/>
        <v>2.1</v>
      </c>
      <c r="V40" s="92">
        <f t="shared" si="3"/>
        <v>6.6</v>
      </c>
      <c r="W40" s="93">
        <f t="shared" si="4"/>
        <v>6.5</v>
      </c>
      <c r="X40" s="96"/>
    </row>
    <row r="41" spans="1:24" ht="15.75" customHeight="1" x14ac:dyDescent="0.25">
      <c r="A41" s="47" t="s">
        <v>174</v>
      </c>
      <c r="B41" s="47" t="s">
        <v>185</v>
      </c>
      <c r="C41" s="47" t="s">
        <v>187</v>
      </c>
      <c r="D41" s="47" t="s">
        <v>188</v>
      </c>
      <c r="E41" s="92"/>
      <c r="F41" s="92"/>
      <c r="G41" s="93"/>
      <c r="H41" s="94">
        <f>IF(OR('Indicator Data'!AU44=0,'Indicator Data'!AU44="No data"),"x",ROUND(IF('Indicator Data'!AU44&gt;H$334,0,IF('Indicator Data'!AU44&lt;H$333,10,(H$334-'Indicator Data'!AU44)/(H$334-H$333)*10)),1))</f>
        <v>8.6</v>
      </c>
      <c r="I41" s="94">
        <f>IF(OR('Indicator Data'!BB44=0,'Indicator Data'!BB44="No data"),"x",ROUND(IF('Indicator Data'!BB44&gt;I$334,0,IF('Indicator Data'!BB44&lt;I$333,10,(I$334-'Indicator Data'!BB44)/(I$334-I$333)*10)),1))</f>
        <v>9.1</v>
      </c>
      <c r="J41" s="94">
        <f>IF(OR('Indicator Data'!BC44=0,'Indicator Data'!BC44="No data"),"x",ROUND(IF('Indicator Data'!BC44&gt;J$334,0,IF('Indicator Data'!BC44&lt;J$333,10,(J$334-'Indicator Data'!BC44)/(J$334-J$333)*10)),1))</f>
        <v>10</v>
      </c>
      <c r="K41" s="92">
        <f t="shared" si="0"/>
        <v>9.1999999999999993</v>
      </c>
      <c r="L41" s="92">
        <v>9.9</v>
      </c>
      <c r="M41" s="92">
        <f>IF(OR('Indicator Data'!BE44=0,'Indicator Data'!BE44="No data"),"x",ROUND(IF('Indicator Data'!BE44&gt;M$334,0,IF('Indicator Data'!BE44&lt;M$333,10,(M$334-'Indicator Data'!BE44)/(M$334-M$333)*10)),1))</f>
        <v>0</v>
      </c>
      <c r="N41" s="94">
        <f>IF('Indicator Data'!AV44="No data","x",ROUND(IF('Indicator Data'!AV44^2&gt;N$334,0,IF('Indicator Data'!AV44^2&lt;N$333,10,(N$334-'Indicator Data'!AV44^2)/(N$334-N$333)*10)),1))</f>
        <v>10</v>
      </c>
      <c r="O41" s="95">
        <f>IF('Indicator Data'!AW44="No data","x",ROUND(IF('Indicator Data'!AW44^2&gt;O$334,0,IF('Indicator Data'!AW44^2&lt;O$333,10,(O$334-'Indicator Data'!AW44^2)/(O$334-O$333)*10)),1))</f>
        <v>7.2</v>
      </c>
      <c r="P41" s="95">
        <f>IF('Indicator Data'!AX44="No data","x",ROUND(IF('Indicator Data'!AX44&gt;P$334,0,IF('Indicator Data'!AX44&lt;P$333,10,(P$334-'Indicator Data'!AX44)/(P$334-P$333)*10)),1))</f>
        <v>6.1</v>
      </c>
      <c r="Q41" s="94">
        <f t="shared" si="1"/>
        <v>6.7</v>
      </c>
      <c r="R41" s="95">
        <f>IF('Indicator Data'!AY44="No data","x",ROUND(IF('Indicator Data'!AY44&gt;R$334,10,IF('Indicator Data'!AY44&lt;R$333,0,10-(R$334-'Indicator Data'!AY44)/(R$334-R$333)*10)),1))</f>
        <v>1.9</v>
      </c>
      <c r="S41" s="95">
        <f>IF('Indicator Data'!AZ44="No data","x",ROUND(IF('Indicator Data'!AZ44&gt;S$334,10,IF('Indicator Data'!AZ44&lt;S$333,0,10-(S$334-'Indicator Data'!AZ44)/(S$334-S$333)*10)),1))</f>
        <v>1</v>
      </c>
      <c r="T41" s="95">
        <f>IF('Indicator Data'!BA44="No data","x",ROUND(IF('Indicator Data'!BA44&gt;T$334,10,IF('Indicator Data'!BA44&lt;T$333,0,10-(T$334-'Indicator Data'!BA44)/(T$334-T$333)*10)),1))</f>
        <v>1.5</v>
      </c>
      <c r="U41" s="94">
        <f t="shared" si="2"/>
        <v>1.5</v>
      </c>
      <c r="V41" s="92">
        <f t="shared" si="3"/>
        <v>6.1</v>
      </c>
      <c r="W41" s="93">
        <f t="shared" si="4"/>
        <v>6.3</v>
      </c>
      <c r="X41" s="96"/>
    </row>
    <row r="42" spans="1:24" ht="15.75" customHeight="1" x14ac:dyDescent="0.25">
      <c r="A42" s="47" t="s">
        <v>174</v>
      </c>
      <c r="B42" s="47" t="s">
        <v>185</v>
      </c>
      <c r="C42" s="47" t="s">
        <v>189</v>
      </c>
      <c r="D42" s="47" t="s">
        <v>190</v>
      </c>
      <c r="E42" s="92"/>
      <c r="F42" s="92"/>
      <c r="G42" s="93"/>
      <c r="H42" s="94">
        <f>IF(OR('Indicator Data'!AU45=0,'Indicator Data'!AU45="No data"),"x",ROUND(IF('Indicator Data'!AU45&gt;H$334,0,IF('Indicator Data'!AU45&lt;H$333,10,(H$334-'Indicator Data'!AU45)/(H$334-H$333)*10)),1))</f>
        <v>8.8000000000000007</v>
      </c>
      <c r="I42" s="94">
        <f>IF(OR('Indicator Data'!BB45=0,'Indicator Data'!BB45="No data"),"x",ROUND(IF('Indicator Data'!BB45&gt;I$334,0,IF('Indicator Data'!BB45&lt;I$333,10,(I$334-'Indicator Data'!BB45)/(I$334-I$333)*10)),1))</f>
        <v>9.1</v>
      </c>
      <c r="J42" s="94">
        <f>IF(OR('Indicator Data'!BC45=0,'Indicator Data'!BC45="No data"),"x",ROUND(IF('Indicator Data'!BC45&gt;J$334,0,IF('Indicator Data'!BC45&lt;J$333,10,(J$334-'Indicator Data'!BC45)/(J$334-J$333)*10)),1))</f>
        <v>10</v>
      </c>
      <c r="K42" s="92">
        <f t="shared" si="0"/>
        <v>9.3000000000000007</v>
      </c>
      <c r="L42" s="92">
        <v>9.9</v>
      </c>
      <c r="M42" s="92">
        <f>IF(OR('Indicator Data'!BE45=0,'Indicator Data'!BE45="No data"),"x",ROUND(IF('Indicator Data'!BE45&gt;M$334,0,IF('Indicator Data'!BE45&lt;M$333,10,(M$334-'Indicator Data'!BE45)/(M$334-M$333)*10)),1))</f>
        <v>0</v>
      </c>
      <c r="N42" s="94">
        <f>IF('Indicator Data'!AV45="No data","x",ROUND(IF('Indicator Data'!AV45^2&gt;N$334,0,IF('Indicator Data'!AV45^2&lt;N$333,10,(N$334-'Indicator Data'!AV45^2)/(N$334-N$333)*10)),1))</f>
        <v>10</v>
      </c>
      <c r="O42" s="95">
        <f>IF('Indicator Data'!AW45="No data","x",ROUND(IF('Indicator Data'!AW45^2&gt;O$334,0,IF('Indicator Data'!AW45^2&lt;O$333,10,(O$334-'Indicator Data'!AW45^2)/(O$334-O$333)*10)),1))</f>
        <v>8.5</v>
      </c>
      <c r="P42" s="95">
        <f>IF('Indicator Data'!AX45="No data","x",ROUND(IF('Indicator Data'!AX45&gt;P$334,0,IF('Indicator Data'!AX45&lt;P$333,10,(P$334-'Indicator Data'!AX45)/(P$334-P$333)*10)),1))</f>
        <v>6.5</v>
      </c>
      <c r="Q42" s="94">
        <f t="shared" si="1"/>
        <v>7.5</v>
      </c>
      <c r="R42" s="95">
        <f>IF('Indicator Data'!AY45="No data","x",ROUND(IF('Indicator Data'!AY45&gt;R$334,10,IF('Indicator Data'!AY45&lt;R$333,0,10-(R$334-'Indicator Data'!AY45)/(R$334-R$333)*10)),1))</f>
        <v>1.9</v>
      </c>
      <c r="S42" s="95">
        <f>IF('Indicator Data'!AZ45="No data","x",ROUND(IF('Indicator Data'!AZ45&gt;S$334,10,IF('Indicator Data'!AZ45&lt;S$333,0,10-(S$334-'Indicator Data'!AZ45)/(S$334-S$333)*10)),1))</f>
        <v>1.1000000000000001</v>
      </c>
      <c r="T42" s="95">
        <f>IF('Indicator Data'!BA45="No data","x",ROUND(IF('Indicator Data'!BA45&gt;T$334,10,IF('Indicator Data'!BA45&lt;T$333,0,10-(T$334-'Indicator Data'!BA45)/(T$334-T$333)*10)),1))</f>
        <v>1.6</v>
      </c>
      <c r="U42" s="94">
        <f t="shared" si="2"/>
        <v>1.5</v>
      </c>
      <c r="V42" s="92">
        <f t="shared" si="3"/>
        <v>6.3</v>
      </c>
      <c r="W42" s="93">
        <f t="shared" si="4"/>
        <v>6.4</v>
      </c>
      <c r="X42" s="96"/>
    </row>
    <row r="43" spans="1:24" ht="15.75" customHeight="1" x14ac:dyDescent="0.25">
      <c r="A43" s="47" t="s">
        <v>174</v>
      </c>
      <c r="B43" s="47" t="s">
        <v>185</v>
      </c>
      <c r="C43" s="47" t="s">
        <v>191</v>
      </c>
      <c r="D43" s="47" t="s">
        <v>192</v>
      </c>
      <c r="E43" s="92"/>
      <c r="F43" s="92"/>
      <c r="G43" s="93"/>
      <c r="H43" s="94">
        <f>IF(OR('Indicator Data'!AU46=0,'Indicator Data'!AU46="No data"),"x",ROUND(IF('Indicator Data'!AU46&gt;H$334,0,IF('Indicator Data'!AU46&lt;H$333,10,(H$334-'Indicator Data'!AU46)/(H$334-H$333)*10)),1))</f>
        <v>9.5</v>
      </c>
      <c r="I43" s="94">
        <f>IF(OR('Indicator Data'!BB46=0,'Indicator Data'!BB46="No data"),"x",ROUND(IF('Indicator Data'!BB46&gt;I$334,0,IF('Indicator Data'!BB46&lt;I$333,10,(I$334-'Indicator Data'!BB46)/(I$334-I$333)*10)),1))</f>
        <v>9.1</v>
      </c>
      <c r="J43" s="94">
        <f>IF(OR('Indicator Data'!BC46=0,'Indicator Data'!BC46="No data"),"x",ROUND(IF('Indicator Data'!BC46&gt;J$334,0,IF('Indicator Data'!BC46&lt;J$333,10,(J$334-'Indicator Data'!BC46)/(J$334-J$333)*10)),1))</f>
        <v>10</v>
      </c>
      <c r="K43" s="92">
        <f t="shared" si="0"/>
        <v>9.5</v>
      </c>
      <c r="L43" s="92">
        <v>9.9</v>
      </c>
      <c r="M43" s="92">
        <f>IF(OR('Indicator Data'!BE46=0,'Indicator Data'!BE46="No data"),"x",ROUND(IF('Indicator Data'!BE46&gt;M$334,0,IF('Indicator Data'!BE46&lt;M$333,10,(M$334-'Indicator Data'!BE46)/(M$334-M$333)*10)),1))</f>
        <v>4.5999999999999996</v>
      </c>
      <c r="N43" s="94">
        <f>IF('Indicator Data'!AV46="No data","x",ROUND(IF('Indicator Data'!AV46^2&gt;N$334,0,IF('Indicator Data'!AV46^2&lt;N$333,10,(N$334-'Indicator Data'!AV46^2)/(N$334-N$333)*10)),1))</f>
        <v>10</v>
      </c>
      <c r="O43" s="95">
        <f>IF('Indicator Data'!AW46="No data","x",ROUND(IF('Indicator Data'!AW46^2&gt;O$334,0,IF('Indicator Data'!AW46^2&lt;O$333,10,(O$334-'Indicator Data'!AW46^2)/(O$334-O$333)*10)),1))</f>
        <v>9.1999999999999993</v>
      </c>
      <c r="P43" s="95">
        <f>IF('Indicator Data'!AX46="No data","x",ROUND(IF('Indicator Data'!AX46&gt;P$334,0,IF('Indicator Data'!AX46&lt;P$333,10,(P$334-'Indicator Data'!AX46)/(P$334-P$333)*10)),1))</f>
        <v>7.8</v>
      </c>
      <c r="Q43" s="94">
        <f t="shared" si="1"/>
        <v>8.5</v>
      </c>
      <c r="R43" s="95">
        <f>IF('Indicator Data'!AY46="No data","x",ROUND(IF('Indicator Data'!AY46&gt;R$334,10,IF('Indicator Data'!AY46&lt;R$333,0,10-(R$334-'Indicator Data'!AY46)/(R$334-R$333)*10)),1))</f>
        <v>3.6</v>
      </c>
      <c r="S43" s="95">
        <f>IF('Indicator Data'!AZ46="No data","x",ROUND(IF('Indicator Data'!AZ46&gt;S$334,10,IF('Indicator Data'!AZ46&lt;S$333,0,10-(S$334-'Indicator Data'!AZ46)/(S$334-S$333)*10)),1))</f>
        <v>2.1</v>
      </c>
      <c r="T43" s="95">
        <f>IF('Indicator Data'!BA46="No data","x",ROUND(IF('Indicator Data'!BA46&gt;T$334,10,IF('Indicator Data'!BA46&lt;T$333,0,10-(T$334-'Indicator Data'!BA46)/(T$334-T$333)*10)),1))</f>
        <v>2.6</v>
      </c>
      <c r="U43" s="94">
        <f t="shared" si="2"/>
        <v>2.8</v>
      </c>
      <c r="V43" s="92">
        <f t="shared" si="3"/>
        <v>7.1</v>
      </c>
      <c r="W43" s="93">
        <f t="shared" si="4"/>
        <v>7.8</v>
      </c>
      <c r="X43" s="96"/>
    </row>
    <row r="44" spans="1:24" ht="15.75" customHeight="1" x14ac:dyDescent="0.25">
      <c r="A44" s="47" t="s">
        <v>193</v>
      </c>
      <c r="B44" s="47" t="s">
        <v>193</v>
      </c>
      <c r="C44" s="47" t="s">
        <v>193</v>
      </c>
      <c r="D44" s="47" t="s">
        <v>194</v>
      </c>
      <c r="E44" s="92"/>
      <c r="F44" s="92"/>
      <c r="G44" s="93"/>
      <c r="H44" s="94">
        <f>IF(OR('Indicator Data'!AU47=0,'Indicator Data'!AU47="No data"),"x",ROUND(IF('Indicator Data'!AU47&gt;H$334,0,IF('Indicator Data'!AU47&lt;H$333,10,(H$334-'Indicator Data'!AU47)/(H$334-H$333)*10)),1))</f>
        <v>4.4000000000000004</v>
      </c>
      <c r="I44" s="94">
        <f>IF(OR('Indicator Data'!BB47=0,'Indicator Data'!BB47="No data"),"x",ROUND(IF('Indicator Data'!BB47&gt;I$334,0,IF('Indicator Data'!BB47&lt;I$333,10,(I$334-'Indicator Data'!BB47)/(I$334-I$333)*10)),1))</f>
        <v>4.5</v>
      </c>
      <c r="J44" s="94">
        <f>IF(OR('Indicator Data'!BC47=0,'Indicator Data'!BC47="No data"),"x",ROUND(IF('Indicator Data'!BC47&gt;J$334,0,IF('Indicator Data'!BC47&lt;J$333,10,(J$334-'Indicator Data'!BC47)/(J$334-J$333)*10)),1))</f>
        <v>8.5</v>
      </c>
      <c r="K44" s="92">
        <f t="shared" si="0"/>
        <v>5.8</v>
      </c>
      <c r="L44" s="92">
        <v>0</v>
      </c>
      <c r="M44" s="92">
        <f>IF(OR('Indicator Data'!BE47=0,'Indicator Data'!BE47="No data"),"x",ROUND(IF('Indicator Data'!BE47&gt;M$334,0,IF('Indicator Data'!BE47&lt;M$333,10,(M$334-'Indicator Data'!BE47)/(M$334-M$333)*10)),1))</f>
        <v>4.4000000000000004</v>
      </c>
      <c r="N44" s="94">
        <f>IF('Indicator Data'!AV47="No data","x",ROUND(IF('Indicator Data'!AV47^2&gt;N$334,0,IF('Indicator Data'!AV47^2&lt;N$333,10,(N$334-'Indicator Data'!AV47^2)/(N$334-N$333)*10)),1))</f>
        <v>1.5</v>
      </c>
      <c r="O44" s="95">
        <f>IF('Indicator Data'!AW47="No data","x",ROUND(IF('Indicator Data'!AW47^2&gt;O$334,0,IF('Indicator Data'!AW47^2&lt;O$333,10,(O$334-'Indicator Data'!AW47^2)/(O$334-O$333)*10)),1))</f>
        <v>1.1000000000000001</v>
      </c>
      <c r="P44" s="95">
        <f>IF('Indicator Data'!AX47="No data","x",ROUND(IF('Indicator Data'!AX47&gt;P$334,0,IF('Indicator Data'!AX47&lt;P$333,10,(P$334-'Indicator Data'!AX47)/(P$334-P$333)*10)),1))</f>
        <v>5.7</v>
      </c>
      <c r="Q44" s="94">
        <f t="shared" si="1"/>
        <v>3.4</v>
      </c>
      <c r="R44" s="95">
        <f>IF('Indicator Data'!AY47="No data","x",ROUND(IF('Indicator Data'!AY47&gt;R$334,10,IF('Indicator Data'!AY47&lt;R$333,0,10-(R$334-'Indicator Data'!AY47)/(R$334-R$333)*10)),1))</f>
        <v>5.4</v>
      </c>
      <c r="S44" s="95">
        <f>IF('Indicator Data'!AZ47="No data","x",ROUND(IF('Indicator Data'!AZ47&gt;S$334,10,IF('Indicator Data'!AZ47&lt;S$333,0,10-(S$334-'Indicator Data'!AZ47)/(S$334-S$333)*10)),1))</f>
        <v>9.3000000000000007</v>
      </c>
      <c r="T44" s="95">
        <f>IF('Indicator Data'!BA47="No data","x",ROUND(IF('Indicator Data'!BA47&gt;T$334,10,IF('Indicator Data'!BA47&lt;T$333,0,10-(T$334-'Indicator Data'!BA47)/(T$334-T$333)*10)),1))</f>
        <v>9.1999999999999993</v>
      </c>
      <c r="U44" s="94">
        <f t="shared" si="2"/>
        <v>8</v>
      </c>
      <c r="V44" s="92">
        <f t="shared" si="3"/>
        <v>4.3</v>
      </c>
      <c r="W44" s="93">
        <f t="shared" si="4"/>
        <v>3.6</v>
      </c>
      <c r="X44" s="96"/>
    </row>
    <row r="45" spans="1:24" ht="15.75" customHeight="1" x14ac:dyDescent="0.25">
      <c r="A45" s="47" t="s">
        <v>193</v>
      </c>
      <c r="B45" s="47" t="s">
        <v>193</v>
      </c>
      <c r="C45" s="47" t="s">
        <v>195</v>
      </c>
      <c r="D45" s="47" t="s">
        <v>196</v>
      </c>
      <c r="E45" s="92"/>
      <c r="F45" s="92"/>
      <c r="G45" s="93"/>
      <c r="H45" s="94">
        <f>IF(OR('Indicator Data'!AU48=0,'Indicator Data'!AU48="No data"),"x",ROUND(IF('Indicator Data'!AU48&gt;H$334,0,IF('Indicator Data'!AU48&lt;H$333,10,(H$334-'Indicator Data'!AU48)/(H$334-H$333)*10)),1))</f>
        <v>7.3</v>
      </c>
      <c r="I45" s="94">
        <f>IF(OR('Indicator Data'!BB48=0,'Indicator Data'!BB48="No data"),"x",ROUND(IF('Indicator Data'!BB48&gt;I$334,0,IF('Indicator Data'!BB48&lt;I$333,10,(I$334-'Indicator Data'!BB48)/(I$334-I$333)*10)),1))</f>
        <v>4.5</v>
      </c>
      <c r="J45" s="94">
        <f>IF(OR('Indicator Data'!BC48=0,'Indicator Data'!BC48="No data"),"x",ROUND(IF('Indicator Data'!BC48&gt;J$334,0,IF('Indicator Data'!BC48&lt;J$333,10,(J$334-'Indicator Data'!BC48)/(J$334-J$333)*10)),1))</f>
        <v>8.5</v>
      </c>
      <c r="K45" s="92">
        <f t="shared" si="0"/>
        <v>6.8</v>
      </c>
      <c r="L45" s="92">
        <v>0</v>
      </c>
      <c r="M45" s="92">
        <f>IF(OR('Indicator Data'!BE48=0,'Indicator Data'!BE48="No data"),"x",ROUND(IF('Indicator Data'!BE48&gt;M$334,0,IF('Indicator Data'!BE48&lt;M$333,10,(M$334-'Indicator Data'!BE48)/(M$334-M$333)*10)),1))</f>
        <v>5.7</v>
      </c>
      <c r="N45" s="94">
        <f>IF('Indicator Data'!AV48="No data","x",ROUND(IF('Indicator Data'!AV48^2&gt;N$334,0,IF('Indicator Data'!AV48^2&lt;N$333,10,(N$334-'Indicator Data'!AV48^2)/(N$334-N$333)*10)),1))</f>
        <v>2.2999999999999998</v>
      </c>
      <c r="O45" s="95">
        <f>IF('Indicator Data'!AW48="No data","x",ROUND(IF('Indicator Data'!AW48^2&gt;O$334,0,IF('Indicator Data'!AW48^2&lt;O$333,10,(O$334-'Indicator Data'!AW48^2)/(O$334-O$333)*10)),1))</f>
        <v>2.1</v>
      </c>
      <c r="P45" s="95">
        <f>IF('Indicator Data'!AX48="No data","x",ROUND(IF('Indicator Data'!AX48&gt;P$334,0,IF('Indicator Data'!AX48&lt;P$333,10,(P$334-'Indicator Data'!AX48)/(P$334-P$333)*10)),1))</f>
        <v>7.6</v>
      </c>
      <c r="Q45" s="94">
        <f t="shared" si="1"/>
        <v>4.9000000000000004</v>
      </c>
      <c r="R45" s="95">
        <f>IF('Indicator Data'!AY48="No data","x",ROUND(IF('Indicator Data'!AY48&gt;R$334,10,IF('Indicator Data'!AY48&lt;R$333,0,10-(R$334-'Indicator Data'!AY48)/(R$334-R$333)*10)),1))</f>
        <v>4.7</v>
      </c>
      <c r="S45" s="95">
        <f>IF('Indicator Data'!AZ48="No data","x",ROUND(IF('Indicator Data'!AZ48&gt;S$334,10,IF('Indicator Data'!AZ48&lt;S$333,0,10-(S$334-'Indicator Data'!AZ48)/(S$334-S$333)*10)),1))</f>
        <v>7.9</v>
      </c>
      <c r="T45" s="95">
        <f>IF('Indicator Data'!BA48="No data","x",ROUND(IF('Indicator Data'!BA48&gt;T$334,10,IF('Indicator Data'!BA48&lt;T$333,0,10-(T$334-'Indicator Data'!BA48)/(T$334-T$333)*10)),1))</f>
        <v>8.3000000000000007</v>
      </c>
      <c r="U45" s="94">
        <f t="shared" si="2"/>
        <v>7</v>
      </c>
      <c r="V45" s="92">
        <f t="shared" si="3"/>
        <v>4.7</v>
      </c>
      <c r="W45" s="93">
        <f t="shared" si="4"/>
        <v>4.3</v>
      </c>
      <c r="X45" s="96"/>
    </row>
    <row r="46" spans="1:24" ht="15.75" customHeight="1" x14ac:dyDescent="0.25">
      <c r="A46" s="47" t="s">
        <v>193</v>
      </c>
      <c r="B46" s="47" t="s">
        <v>193</v>
      </c>
      <c r="C46" s="47" t="s">
        <v>197</v>
      </c>
      <c r="D46" s="47" t="s">
        <v>198</v>
      </c>
      <c r="E46" s="92"/>
      <c r="F46" s="92"/>
      <c r="G46" s="93"/>
      <c r="H46" s="94">
        <f>IF(OR('Indicator Data'!AU49=0,'Indicator Data'!AU49="No data"),"x",ROUND(IF('Indicator Data'!AU49&gt;H$334,0,IF('Indicator Data'!AU49&lt;H$333,10,(H$334-'Indicator Data'!AU49)/(H$334-H$333)*10)),1))</f>
        <v>9</v>
      </c>
      <c r="I46" s="94">
        <f>IF(OR('Indicator Data'!BB49=0,'Indicator Data'!BB49="No data"),"x",ROUND(IF('Indicator Data'!BB49&gt;I$334,0,IF('Indicator Data'!BB49&lt;I$333,10,(I$334-'Indicator Data'!BB49)/(I$334-I$333)*10)),1))</f>
        <v>4.5</v>
      </c>
      <c r="J46" s="94">
        <f>IF(OR('Indicator Data'!BC49=0,'Indicator Data'!BC49="No data"),"x",ROUND(IF('Indicator Data'!BC49&gt;J$334,0,IF('Indicator Data'!BC49&lt;J$333,10,(J$334-'Indicator Data'!BC49)/(J$334-J$333)*10)),1))</f>
        <v>8.5</v>
      </c>
      <c r="K46" s="92">
        <f t="shared" si="0"/>
        <v>7.3</v>
      </c>
      <c r="L46" s="92">
        <v>0</v>
      </c>
      <c r="M46" s="92">
        <f>IF(OR('Indicator Data'!BE49=0,'Indicator Data'!BE49="No data"),"x",ROUND(IF('Indicator Data'!BE49&gt;M$334,0,IF('Indicator Data'!BE49&lt;M$333,10,(M$334-'Indicator Data'!BE49)/(M$334-M$333)*10)),1))</f>
        <v>7.1</v>
      </c>
      <c r="N46" s="94">
        <f>IF('Indicator Data'!AV49="No data","x",ROUND(IF('Indicator Data'!AV49^2&gt;N$334,0,IF('Indicator Data'!AV49^2&lt;N$333,10,(N$334-'Indicator Data'!AV49^2)/(N$334-N$333)*10)),1))</f>
        <v>1.6</v>
      </c>
      <c r="O46" s="95">
        <f>IF('Indicator Data'!AW49="No data","x",ROUND(IF('Indicator Data'!AW49^2&gt;O$334,0,IF('Indicator Data'!AW49^2&lt;O$333,10,(O$334-'Indicator Data'!AW49^2)/(O$334-O$333)*10)),1))</f>
        <v>1.3</v>
      </c>
      <c r="P46" s="95">
        <f>IF('Indicator Data'!AX49="No data","x",ROUND(IF('Indicator Data'!AX49&gt;P$334,0,IF('Indicator Data'!AX49&lt;P$333,10,(P$334-'Indicator Data'!AX49)/(P$334-P$333)*10)),1))</f>
        <v>6.6</v>
      </c>
      <c r="Q46" s="94">
        <f t="shared" si="1"/>
        <v>4</v>
      </c>
      <c r="R46" s="95">
        <f>IF('Indicator Data'!AY49="No data","x",ROUND(IF('Indicator Data'!AY49&gt;R$334,10,IF('Indicator Data'!AY49&lt;R$333,0,10-(R$334-'Indicator Data'!AY49)/(R$334-R$333)*10)),1))</f>
        <v>4.5</v>
      </c>
      <c r="S46" s="95">
        <f>IF('Indicator Data'!AZ49="No data","x",ROUND(IF('Indicator Data'!AZ49&gt;S$334,10,IF('Indicator Data'!AZ49&lt;S$333,0,10-(S$334-'Indicator Data'!AZ49)/(S$334-S$333)*10)),1))</f>
        <v>7.7</v>
      </c>
      <c r="T46" s="95">
        <f>IF('Indicator Data'!BA49="No data","x",ROUND(IF('Indicator Data'!BA49&gt;T$334,10,IF('Indicator Data'!BA49&lt;T$333,0,10-(T$334-'Indicator Data'!BA49)/(T$334-T$333)*10)),1))</f>
        <v>7.3</v>
      </c>
      <c r="U46" s="94">
        <f t="shared" si="2"/>
        <v>6.5</v>
      </c>
      <c r="V46" s="92">
        <f t="shared" si="3"/>
        <v>4</v>
      </c>
      <c r="W46" s="93">
        <f t="shared" si="4"/>
        <v>4.5999999999999996</v>
      </c>
      <c r="X46" s="96"/>
    </row>
    <row r="47" spans="1:24" ht="15.75" customHeight="1" x14ac:dyDescent="0.25">
      <c r="A47" s="47" t="s">
        <v>193</v>
      </c>
      <c r="B47" s="47" t="s">
        <v>199</v>
      </c>
      <c r="C47" s="47" t="s">
        <v>199</v>
      </c>
      <c r="D47" s="47" t="s">
        <v>200</v>
      </c>
      <c r="E47" s="92"/>
      <c r="F47" s="92"/>
      <c r="G47" s="93"/>
      <c r="H47" s="94">
        <f>IF(OR('Indicator Data'!AU50=0,'Indicator Data'!AU50="No data"),"x",ROUND(IF('Indicator Data'!AU50&gt;H$334,0,IF('Indicator Data'!AU50&lt;H$333,10,(H$334-'Indicator Data'!AU50)/(H$334-H$333)*10)),1))</f>
        <v>5.5</v>
      </c>
      <c r="I47" s="94">
        <f>IF(OR('Indicator Data'!BB50=0,'Indicator Data'!BB50="No data"),"x",ROUND(IF('Indicator Data'!BB50&gt;I$334,0,IF('Indicator Data'!BB50&lt;I$333,10,(I$334-'Indicator Data'!BB50)/(I$334-I$333)*10)),1))</f>
        <v>4.5</v>
      </c>
      <c r="J47" s="94">
        <f>IF(OR('Indicator Data'!BC50=0,'Indicator Data'!BC50="No data"),"x",ROUND(IF('Indicator Data'!BC50&gt;J$334,0,IF('Indicator Data'!BC50&lt;J$333,10,(J$334-'Indicator Data'!BC50)/(J$334-J$333)*10)),1))</f>
        <v>8.5</v>
      </c>
      <c r="K47" s="92">
        <f t="shared" si="0"/>
        <v>6.2</v>
      </c>
      <c r="L47" s="92">
        <v>0</v>
      </c>
      <c r="M47" s="92">
        <f>IF(OR('Indicator Data'!BE50=0,'Indicator Data'!BE50="No data"),"x",ROUND(IF('Indicator Data'!BE50&gt;M$334,0,IF('Indicator Data'!BE50&lt;M$333,10,(M$334-'Indicator Data'!BE50)/(M$334-M$333)*10)),1))</f>
        <v>6.2</v>
      </c>
      <c r="N47" s="94">
        <f>IF('Indicator Data'!AV50="No data","x",ROUND(IF('Indicator Data'!AV50^2&gt;N$334,0,IF('Indicator Data'!AV50^2&lt;N$333,10,(N$334-'Indicator Data'!AV50^2)/(N$334-N$333)*10)),1))</f>
        <v>2.2999999999999998</v>
      </c>
      <c r="O47" s="95">
        <f>IF('Indicator Data'!AW50="No data","x",ROUND(IF('Indicator Data'!AW50^2&gt;O$334,0,IF('Indicator Data'!AW50^2&lt;O$333,10,(O$334-'Indicator Data'!AW50^2)/(O$334-O$333)*10)),1))</f>
        <v>2.2000000000000002</v>
      </c>
      <c r="P47" s="95">
        <f>IF('Indicator Data'!AX50="No data","x",ROUND(IF('Indicator Data'!AX50&gt;P$334,0,IF('Indicator Data'!AX50&lt;P$333,10,(P$334-'Indicator Data'!AX50)/(P$334-P$333)*10)),1))</f>
        <v>5.6</v>
      </c>
      <c r="Q47" s="94">
        <f t="shared" si="1"/>
        <v>3.9</v>
      </c>
      <c r="R47" s="95">
        <f>IF('Indicator Data'!AY50="No data","x",ROUND(IF('Indicator Data'!AY50&gt;R$334,10,IF('Indicator Data'!AY50&lt;R$333,0,10-(R$334-'Indicator Data'!AY50)/(R$334-R$333)*10)),1))</f>
        <v>5.5</v>
      </c>
      <c r="S47" s="95">
        <f>IF('Indicator Data'!AZ50="No data","x",ROUND(IF('Indicator Data'!AZ50&gt;S$334,10,IF('Indicator Data'!AZ50&lt;S$333,0,10-(S$334-'Indicator Data'!AZ50)/(S$334-S$333)*10)),1))</f>
        <v>9</v>
      </c>
      <c r="T47" s="95">
        <f>IF('Indicator Data'!BA50="No data","x",ROUND(IF('Indicator Data'!BA50&gt;T$334,10,IF('Indicator Data'!BA50&lt;T$333,0,10-(T$334-'Indicator Data'!BA50)/(T$334-T$333)*10)),1))</f>
        <v>9.4</v>
      </c>
      <c r="U47" s="94">
        <f t="shared" si="2"/>
        <v>8</v>
      </c>
      <c r="V47" s="92">
        <f t="shared" si="3"/>
        <v>4.7</v>
      </c>
      <c r="W47" s="93">
        <f t="shared" si="4"/>
        <v>4.3</v>
      </c>
      <c r="X47" s="96"/>
    </row>
    <row r="48" spans="1:24" ht="15.75" customHeight="1" x14ac:dyDescent="0.25">
      <c r="A48" s="47" t="s">
        <v>193</v>
      </c>
      <c r="B48" s="47" t="s">
        <v>199</v>
      </c>
      <c r="C48" s="47" t="s">
        <v>201</v>
      </c>
      <c r="D48" s="47" t="s">
        <v>202</v>
      </c>
      <c r="E48" s="92"/>
      <c r="F48" s="92"/>
      <c r="G48" s="93"/>
      <c r="H48" s="94">
        <f>IF(OR('Indicator Data'!AU51=0,'Indicator Data'!AU51="No data"),"x",ROUND(IF('Indicator Data'!AU51&gt;H$334,0,IF('Indicator Data'!AU51&lt;H$333,10,(H$334-'Indicator Data'!AU51)/(H$334-H$333)*10)),1))</f>
        <v>8.8000000000000007</v>
      </c>
      <c r="I48" s="94">
        <f>IF(OR('Indicator Data'!BB51=0,'Indicator Data'!BB51="No data"),"x",ROUND(IF('Indicator Data'!BB51&gt;I$334,0,IF('Indicator Data'!BB51&lt;I$333,10,(I$334-'Indicator Data'!BB51)/(I$334-I$333)*10)),1))</f>
        <v>4.5</v>
      </c>
      <c r="J48" s="94">
        <f>IF(OR('Indicator Data'!BC51=0,'Indicator Data'!BC51="No data"),"x",ROUND(IF('Indicator Data'!BC51&gt;J$334,0,IF('Indicator Data'!BC51&lt;J$333,10,(J$334-'Indicator Data'!BC51)/(J$334-J$333)*10)),1))</f>
        <v>8.5</v>
      </c>
      <c r="K48" s="92">
        <f t="shared" si="0"/>
        <v>7.3</v>
      </c>
      <c r="L48" s="92">
        <v>0</v>
      </c>
      <c r="M48" s="92">
        <f>IF(OR('Indicator Data'!BE51=0,'Indicator Data'!BE51="No data"),"x",ROUND(IF('Indicator Data'!BE51&gt;M$334,0,IF('Indicator Data'!BE51&lt;M$333,10,(M$334-'Indicator Data'!BE51)/(M$334-M$333)*10)),1))</f>
        <v>6.4</v>
      </c>
      <c r="N48" s="94">
        <f>IF('Indicator Data'!AV51="No data","x",ROUND(IF('Indicator Data'!AV51^2&gt;N$334,0,IF('Indicator Data'!AV51^2&lt;N$333,10,(N$334-'Indicator Data'!AV51^2)/(N$334-N$333)*10)),1))</f>
        <v>2</v>
      </c>
      <c r="O48" s="95">
        <f>IF('Indicator Data'!AW51="No data","x",ROUND(IF('Indicator Data'!AW51^2&gt;O$334,0,IF('Indicator Data'!AW51^2&lt;O$333,10,(O$334-'Indicator Data'!AW51^2)/(O$334-O$333)*10)),1))</f>
        <v>2.8</v>
      </c>
      <c r="P48" s="95">
        <f>IF('Indicator Data'!AX51="No data","x",ROUND(IF('Indicator Data'!AX51&gt;P$334,0,IF('Indicator Data'!AX51&lt;P$333,10,(P$334-'Indicator Data'!AX51)/(P$334-P$333)*10)),1))</f>
        <v>7.7</v>
      </c>
      <c r="Q48" s="94">
        <f t="shared" si="1"/>
        <v>5.3</v>
      </c>
      <c r="R48" s="95">
        <f>IF('Indicator Data'!AY51="No data","x",ROUND(IF('Indicator Data'!AY51&gt;R$334,10,IF('Indicator Data'!AY51&lt;R$333,0,10-(R$334-'Indicator Data'!AY51)/(R$334-R$333)*10)),1))</f>
        <v>4</v>
      </c>
      <c r="S48" s="95">
        <f>IF('Indicator Data'!AZ51="No data","x",ROUND(IF('Indicator Data'!AZ51&gt;S$334,10,IF('Indicator Data'!AZ51&lt;S$333,0,10-(S$334-'Indicator Data'!AZ51)/(S$334-S$333)*10)),1))</f>
        <v>6.5</v>
      </c>
      <c r="T48" s="95">
        <f>IF('Indicator Data'!BA51="No data","x",ROUND(IF('Indicator Data'!BA51&gt;T$334,10,IF('Indicator Data'!BA51&lt;T$333,0,10-(T$334-'Indicator Data'!BA51)/(T$334-T$333)*10)),1))</f>
        <v>8.3000000000000007</v>
      </c>
      <c r="U48" s="94">
        <f t="shared" si="2"/>
        <v>6.3</v>
      </c>
      <c r="V48" s="92">
        <f t="shared" si="3"/>
        <v>4.5</v>
      </c>
      <c r="W48" s="93">
        <f t="shared" si="4"/>
        <v>4.5999999999999996</v>
      </c>
      <c r="X48" s="96"/>
    </row>
    <row r="49" spans="1:24" ht="15.75" customHeight="1" x14ac:dyDescent="0.25">
      <c r="A49" s="47" t="s">
        <v>193</v>
      </c>
      <c r="B49" s="47" t="s">
        <v>199</v>
      </c>
      <c r="C49" s="47" t="s">
        <v>204</v>
      </c>
      <c r="D49" s="47" t="s">
        <v>205</v>
      </c>
      <c r="E49" s="92"/>
      <c r="F49" s="92"/>
      <c r="G49" s="93"/>
      <c r="H49" s="94">
        <f>IF(OR('Indicator Data'!AU52=0,'Indicator Data'!AU52="No data"),"x",ROUND(IF('Indicator Data'!AU52&gt;H$334,0,IF('Indicator Data'!AU52&lt;H$333,10,(H$334-'Indicator Data'!AU52)/(H$334-H$333)*10)),1))</f>
        <v>8.9</v>
      </c>
      <c r="I49" s="94">
        <f>IF(OR('Indicator Data'!BB52=0,'Indicator Data'!BB52="No data"),"x",ROUND(IF('Indicator Data'!BB52&gt;I$334,0,IF('Indicator Data'!BB52&lt;I$333,10,(I$334-'Indicator Data'!BB52)/(I$334-I$333)*10)),1))</f>
        <v>4.5</v>
      </c>
      <c r="J49" s="94">
        <f>IF(OR('Indicator Data'!BC52=0,'Indicator Data'!BC52="No data"),"x",ROUND(IF('Indicator Data'!BC52&gt;J$334,0,IF('Indicator Data'!BC52&lt;J$333,10,(J$334-'Indicator Data'!BC52)/(J$334-J$333)*10)),1))</f>
        <v>8.5</v>
      </c>
      <c r="K49" s="92">
        <f t="shared" si="0"/>
        <v>7.3</v>
      </c>
      <c r="L49" s="92">
        <v>0</v>
      </c>
      <c r="M49" s="92">
        <f>IF(OR('Indicator Data'!BE52=0,'Indicator Data'!BE52="No data"),"x",ROUND(IF('Indicator Data'!BE52&gt;M$334,0,IF('Indicator Data'!BE52&lt;M$333,10,(M$334-'Indicator Data'!BE52)/(M$334-M$333)*10)),1))</f>
        <v>7.1</v>
      </c>
      <c r="N49" s="94">
        <f>IF('Indicator Data'!AV52="No data","x",ROUND(IF('Indicator Data'!AV52^2&gt;N$334,0,IF('Indicator Data'!AV52^2&lt;N$333,10,(N$334-'Indicator Data'!AV52^2)/(N$334-N$333)*10)),1))</f>
        <v>2.7</v>
      </c>
      <c r="O49" s="95">
        <f>IF('Indicator Data'!AW52="No data","x",ROUND(IF('Indicator Data'!AW52^2&gt;O$334,0,IF('Indicator Data'!AW52^2&lt;O$333,10,(O$334-'Indicator Data'!AW52^2)/(O$334-O$333)*10)),1))</f>
        <v>2.6</v>
      </c>
      <c r="P49" s="95">
        <f>IF('Indicator Data'!AX52="No data","x",ROUND(IF('Indicator Data'!AX52&gt;P$334,0,IF('Indicator Data'!AX52&lt;P$333,10,(P$334-'Indicator Data'!AX52)/(P$334-P$333)*10)),1))</f>
        <v>7.3</v>
      </c>
      <c r="Q49" s="94">
        <f t="shared" si="1"/>
        <v>5</v>
      </c>
      <c r="R49" s="95">
        <f>IF('Indicator Data'!AY52="No data","x",ROUND(IF('Indicator Data'!AY52&gt;R$334,10,IF('Indicator Data'!AY52&lt;R$333,0,10-(R$334-'Indicator Data'!AY52)/(R$334-R$333)*10)),1))</f>
        <v>4</v>
      </c>
      <c r="S49" s="95">
        <f>IF('Indicator Data'!AZ52="No data","x",ROUND(IF('Indicator Data'!AZ52&gt;S$334,10,IF('Indicator Data'!AZ52&lt;S$333,0,10-(S$334-'Indicator Data'!AZ52)/(S$334-S$333)*10)),1))</f>
        <v>6.7</v>
      </c>
      <c r="T49" s="95">
        <f>IF('Indicator Data'!BA52="No data","x",ROUND(IF('Indicator Data'!BA52&gt;T$334,10,IF('Indicator Data'!BA52&lt;T$333,0,10-(T$334-'Indicator Data'!BA52)/(T$334-T$333)*10)),1))</f>
        <v>8.6</v>
      </c>
      <c r="U49" s="94">
        <f t="shared" si="2"/>
        <v>6.4</v>
      </c>
      <c r="V49" s="92">
        <f t="shared" si="3"/>
        <v>4.7</v>
      </c>
      <c r="W49" s="93">
        <f t="shared" si="4"/>
        <v>4.8</v>
      </c>
      <c r="X49" s="96"/>
    </row>
    <row r="50" spans="1:24" ht="15.75" customHeight="1" x14ac:dyDescent="0.25">
      <c r="A50" s="47" t="s">
        <v>193</v>
      </c>
      <c r="B50" s="47" t="s">
        <v>206</v>
      </c>
      <c r="C50" s="47" t="s">
        <v>206</v>
      </c>
      <c r="D50" s="47" t="s">
        <v>207</v>
      </c>
      <c r="E50" s="92"/>
      <c r="F50" s="92"/>
      <c r="G50" s="93"/>
      <c r="H50" s="94">
        <f>IF(OR('Indicator Data'!AU53=0,'Indicator Data'!AU53="No data"),"x",ROUND(IF('Indicator Data'!AU53&gt;H$334,0,IF('Indicator Data'!AU53&lt;H$333,10,(H$334-'Indicator Data'!AU53)/(H$334-H$333)*10)),1))</f>
        <v>8.1</v>
      </c>
      <c r="I50" s="94">
        <f>IF(OR('Indicator Data'!BB53=0,'Indicator Data'!BB53="No data"),"x",ROUND(IF('Indicator Data'!BB53&gt;I$334,0,IF('Indicator Data'!BB53&lt;I$333,10,(I$334-'Indicator Data'!BB53)/(I$334-I$333)*10)),1))</f>
        <v>4.5</v>
      </c>
      <c r="J50" s="94">
        <f>IF(OR('Indicator Data'!BC53=0,'Indicator Data'!BC53="No data"),"x",ROUND(IF('Indicator Data'!BC53&gt;J$334,0,IF('Indicator Data'!BC53&lt;J$333,10,(J$334-'Indicator Data'!BC53)/(J$334-J$333)*10)),1))</f>
        <v>8.5</v>
      </c>
      <c r="K50" s="92">
        <f t="shared" si="0"/>
        <v>7</v>
      </c>
      <c r="L50" s="92">
        <v>0</v>
      </c>
      <c r="M50" s="92">
        <f>IF(OR('Indicator Data'!BE53=0,'Indicator Data'!BE53="No data"),"x",ROUND(IF('Indicator Data'!BE53&gt;M$334,0,IF('Indicator Data'!BE53&lt;M$333,10,(M$334-'Indicator Data'!BE53)/(M$334-M$333)*10)),1))</f>
        <v>5.6</v>
      </c>
      <c r="N50" s="94">
        <f>IF('Indicator Data'!AV53="No data","x",ROUND(IF('Indicator Data'!AV53^2&gt;N$334,0,IF('Indicator Data'!AV53^2&lt;N$333,10,(N$334-'Indicator Data'!AV53^2)/(N$334-N$333)*10)),1))</f>
        <v>1.9</v>
      </c>
      <c r="O50" s="95">
        <f>IF('Indicator Data'!AW53="No data","x",ROUND(IF('Indicator Data'!AW53^2&gt;O$334,0,IF('Indicator Data'!AW53^2&lt;O$333,10,(O$334-'Indicator Data'!AW53^2)/(O$334-O$333)*10)),1))</f>
        <v>1.8</v>
      </c>
      <c r="P50" s="95">
        <f>IF('Indicator Data'!AX53="No data","x",ROUND(IF('Indicator Data'!AX53&gt;P$334,0,IF('Indicator Data'!AX53&lt;P$333,10,(P$334-'Indicator Data'!AX53)/(P$334-P$333)*10)),1))</f>
        <v>6.9</v>
      </c>
      <c r="Q50" s="94">
        <f t="shared" si="1"/>
        <v>4.4000000000000004</v>
      </c>
      <c r="R50" s="95">
        <f>IF('Indicator Data'!AY53="No data","x",ROUND(IF('Indicator Data'!AY53&gt;R$334,10,IF('Indicator Data'!AY53&lt;R$333,0,10-(R$334-'Indicator Data'!AY53)/(R$334-R$333)*10)),1))</f>
        <v>4.5</v>
      </c>
      <c r="S50" s="95">
        <f>IF('Indicator Data'!AZ53="No data","x",ROUND(IF('Indicator Data'!AZ53&gt;S$334,10,IF('Indicator Data'!AZ53&lt;S$333,0,10-(S$334-'Indicator Data'!AZ53)/(S$334-S$333)*10)),1))</f>
        <v>7.5</v>
      </c>
      <c r="T50" s="95">
        <f>IF('Indicator Data'!BA53="No data","x",ROUND(IF('Indicator Data'!BA53&gt;T$334,10,IF('Indicator Data'!BA53&lt;T$333,0,10-(T$334-'Indicator Data'!BA53)/(T$334-T$333)*10)),1))</f>
        <v>9.1999999999999993</v>
      </c>
      <c r="U50" s="94">
        <f t="shared" si="2"/>
        <v>7.1</v>
      </c>
      <c r="V50" s="92">
        <f t="shared" si="3"/>
        <v>4.5</v>
      </c>
      <c r="W50" s="93">
        <f t="shared" si="4"/>
        <v>4.3</v>
      </c>
      <c r="X50" s="96"/>
    </row>
    <row r="51" spans="1:24" ht="15.75" customHeight="1" x14ac:dyDescent="0.25">
      <c r="A51" s="47" t="s">
        <v>193</v>
      </c>
      <c r="B51" s="47" t="s">
        <v>206</v>
      </c>
      <c r="C51" s="47" t="s">
        <v>208</v>
      </c>
      <c r="D51" s="47" t="s">
        <v>209</v>
      </c>
      <c r="E51" s="92"/>
      <c r="F51" s="92"/>
      <c r="G51" s="93"/>
      <c r="H51" s="94">
        <f>IF(OR('Indicator Data'!AU54=0,'Indicator Data'!AU54="No data"),"x",ROUND(IF('Indicator Data'!AU54&gt;H$334,0,IF('Indicator Data'!AU54&lt;H$333,10,(H$334-'Indicator Data'!AU54)/(H$334-H$333)*10)),1))</f>
        <v>7.2</v>
      </c>
      <c r="I51" s="94">
        <f>IF(OR('Indicator Data'!BB54=0,'Indicator Data'!BB54="No data"),"x",ROUND(IF('Indicator Data'!BB54&gt;I$334,0,IF('Indicator Data'!BB54&lt;I$333,10,(I$334-'Indicator Data'!BB54)/(I$334-I$333)*10)),1))</f>
        <v>4.5</v>
      </c>
      <c r="J51" s="94">
        <f>IF(OR('Indicator Data'!BC54=0,'Indicator Data'!BC54="No data"),"x",ROUND(IF('Indicator Data'!BC54&gt;J$334,0,IF('Indicator Data'!BC54&lt;J$333,10,(J$334-'Indicator Data'!BC54)/(J$334-J$333)*10)),1))</f>
        <v>8.5</v>
      </c>
      <c r="K51" s="92">
        <f t="shared" si="0"/>
        <v>6.7</v>
      </c>
      <c r="L51" s="92">
        <v>0</v>
      </c>
      <c r="M51" s="92">
        <f>IF(OR('Indicator Data'!BE54=0,'Indicator Data'!BE54="No data"),"x",ROUND(IF('Indicator Data'!BE54&gt;M$334,0,IF('Indicator Data'!BE54&lt;M$333,10,(M$334-'Indicator Data'!BE54)/(M$334-M$333)*10)),1))</f>
        <v>5.0999999999999996</v>
      </c>
      <c r="N51" s="94">
        <f>IF('Indicator Data'!AV54="No data","x",ROUND(IF('Indicator Data'!AV54^2&gt;N$334,0,IF('Indicator Data'!AV54^2&lt;N$333,10,(N$334-'Indicator Data'!AV54^2)/(N$334-N$333)*10)),1))</f>
        <v>2.4</v>
      </c>
      <c r="O51" s="95">
        <f>IF('Indicator Data'!AW54="No data","x",ROUND(IF('Indicator Data'!AW54^2&gt;O$334,0,IF('Indicator Data'!AW54^2&lt;O$333,10,(O$334-'Indicator Data'!AW54^2)/(O$334-O$333)*10)),1))</f>
        <v>2.2000000000000002</v>
      </c>
      <c r="P51" s="95">
        <f>IF('Indicator Data'!AX54="No data","x",ROUND(IF('Indicator Data'!AX54&gt;P$334,0,IF('Indicator Data'!AX54&lt;P$333,10,(P$334-'Indicator Data'!AX54)/(P$334-P$333)*10)),1))</f>
        <v>7</v>
      </c>
      <c r="Q51" s="94">
        <f t="shared" si="1"/>
        <v>4.5999999999999996</v>
      </c>
      <c r="R51" s="95">
        <f>IF('Indicator Data'!AY54="No data","x",ROUND(IF('Indicator Data'!AY54&gt;R$334,10,IF('Indicator Data'!AY54&lt;R$333,0,10-(R$334-'Indicator Data'!AY54)/(R$334-R$333)*10)),1))</f>
        <v>2.9</v>
      </c>
      <c r="S51" s="95">
        <f>IF('Indicator Data'!AZ54="No data","x",ROUND(IF('Indicator Data'!AZ54&gt;S$334,10,IF('Indicator Data'!AZ54&lt;S$333,0,10-(S$334-'Indicator Data'!AZ54)/(S$334-S$333)*10)),1))</f>
        <v>4.5</v>
      </c>
      <c r="T51" s="95">
        <f>IF('Indicator Data'!BA54="No data","x",ROUND(IF('Indicator Data'!BA54&gt;T$334,10,IF('Indicator Data'!BA54&lt;T$333,0,10-(T$334-'Indicator Data'!BA54)/(T$334-T$333)*10)),1))</f>
        <v>7.8</v>
      </c>
      <c r="U51" s="94">
        <f t="shared" si="2"/>
        <v>5.0999999999999996</v>
      </c>
      <c r="V51" s="92">
        <f t="shared" si="3"/>
        <v>4</v>
      </c>
      <c r="W51" s="93">
        <f t="shared" si="4"/>
        <v>4</v>
      </c>
      <c r="X51" s="96"/>
    </row>
    <row r="52" spans="1:24" ht="15.75" customHeight="1" x14ac:dyDescent="0.25">
      <c r="A52" s="47" t="s">
        <v>193</v>
      </c>
      <c r="B52" s="47" t="s">
        <v>199</v>
      </c>
      <c r="C52" s="47" t="s">
        <v>210</v>
      </c>
      <c r="D52" s="47" t="s">
        <v>211</v>
      </c>
      <c r="E52" s="92"/>
      <c r="F52" s="92"/>
      <c r="G52" s="93"/>
      <c r="H52" s="94">
        <f>IF(OR('Indicator Data'!AU55=0,'Indicator Data'!AU55="No data"),"x",ROUND(IF('Indicator Data'!AU55&gt;H$334,0,IF('Indicator Data'!AU55&lt;H$333,10,(H$334-'Indicator Data'!AU55)/(H$334-H$333)*10)),1))</f>
        <v>8.4</v>
      </c>
      <c r="I52" s="94">
        <f>IF(OR('Indicator Data'!BB55=0,'Indicator Data'!BB55="No data"),"x",ROUND(IF('Indicator Data'!BB55&gt;I$334,0,IF('Indicator Data'!BB55&lt;I$333,10,(I$334-'Indicator Data'!BB55)/(I$334-I$333)*10)),1))</f>
        <v>4.5</v>
      </c>
      <c r="J52" s="94">
        <f>IF(OR('Indicator Data'!BC55=0,'Indicator Data'!BC55="No data"),"x",ROUND(IF('Indicator Data'!BC55&gt;J$334,0,IF('Indicator Data'!BC55&lt;J$333,10,(J$334-'Indicator Data'!BC55)/(J$334-J$333)*10)),1))</f>
        <v>8.5</v>
      </c>
      <c r="K52" s="92">
        <f t="shared" si="0"/>
        <v>7.1</v>
      </c>
      <c r="L52" s="92">
        <v>0</v>
      </c>
      <c r="M52" s="92">
        <f>IF(OR('Indicator Data'!BE55=0,'Indicator Data'!BE55="No data"),"x",ROUND(IF('Indicator Data'!BE55&gt;M$334,0,IF('Indicator Data'!BE55&lt;M$333,10,(M$334-'Indicator Data'!BE55)/(M$334-M$333)*10)),1))</f>
        <v>6.2</v>
      </c>
      <c r="N52" s="94">
        <f>IF('Indicator Data'!AV55="No data","x",ROUND(IF('Indicator Data'!AV55^2&gt;N$334,0,IF('Indicator Data'!AV55^2&lt;N$333,10,(N$334-'Indicator Data'!AV55^2)/(N$334-N$333)*10)),1))</f>
        <v>1.8</v>
      </c>
      <c r="O52" s="95">
        <f>IF('Indicator Data'!AW55="No data","x",ROUND(IF('Indicator Data'!AW55^2&gt;O$334,0,IF('Indicator Data'!AW55^2&lt;O$333,10,(O$334-'Indicator Data'!AW55^2)/(O$334-O$333)*10)),1))</f>
        <v>2.6</v>
      </c>
      <c r="P52" s="95">
        <f>IF('Indicator Data'!AX55="No data","x",ROUND(IF('Indicator Data'!AX55&gt;P$334,0,IF('Indicator Data'!AX55&lt;P$333,10,(P$334-'Indicator Data'!AX55)/(P$334-P$333)*10)),1))</f>
        <v>6.9</v>
      </c>
      <c r="Q52" s="94">
        <f t="shared" si="1"/>
        <v>4.8</v>
      </c>
      <c r="R52" s="95">
        <f>IF('Indicator Data'!AY55="No data","x",ROUND(IF('Indicator Data'!AY55&gt;R$334,10,IF('Indicator Data'!AY55&lt;R$333,0,10-(R$334-'Indicator Data'!AY55)/(R$334-R$333)*10)),1))</f>
        <v>3.4</v>
      </c>
      <c r="S52" s="95">
        <f>IF('Indicator Data'!AZ55="No data","x",ROUND(IF('Indicator Data'!AZ55&gt;S$334,10,IF('Indicator Data'!AZ55&lt;S$333,0,10-(S$334-'Indicator Data'!AZ55)/(S$334-S$333)*10)),1))</f>
        <v>5.6</v>
      </c>
      <c r="T52" s="95">
        <f>IF('Indicator Data'!BA55="No data","x",ROUND(IF('Indicator Data'!BA55&gt;T$334,10,IF('Indicator Data'!BA55&lt;T$333,0,10-(T$334-'Indicator Data'!BA55)/(T$334-T$333)*10)),1))</f>
        <v>7.7</v>
      </c>
      <c r="U52" s="94">
        <f t="shared" si="2"/>
        <v>5.6</v>
      </c>
      <c r="V52" s="92">
        <f t="shared" si="3"/>
        <v>4.0999999999999996</v>
      </c>
      <c r="W52" s="93">
        <f t="shared" si="4"/>
        <v>4.4000000000000004</v>
      </c>
      <c r="X52" s="96"/>
    </row>
    <row r="53" spans="1:24" ht="15.75" customHeight="1" x14ac:dyDescent="0.25">
      <c r="A53" s="47" t="s">
        <v>193</v>
      </c>
      <c r="B53" s="47" t="s">
        <v>199</v>
      </c>
      <c r="C53" s="47" t="s">
        <v>212</v>
      </c>
      <c r="D53" s="47" t="s">
        <v>213</v>
      </c>
      <c r="E53" s="92"/>
      <c r="F53" s="92"/>
      <c r="G53" s="93"/>
      <c r="H53" s="94">
        <f>IF(OR('Indicator Data'!AU56=0,'Indicator Data'!AU56="No data"),"x",ROUND(IF('Indicator Data'!AU56&gt;H$334,0,IF('Indicator Data'!AU56&lt;H$333,10,(H$334-'Indicator Data'!AU56)/(H$334-H$333)*10)),1))</f>
        <v>9.1</v>
      </c>
      <c r="I53" s="94">
        <f>IF(OR('Indicator Data'!BB56=0,'Indicator Data'!BB56="No data"),"x",ROUND(IF('Indicator Data'!BB56&gt;I$334,0,IF('Indicator Data'!BB56&lt;I$333,10,(I$334-'Indicator Data'!BB56)/(I$334-I$333)*10)),1))</f>
        <v>4.5</v>
      </c>
      <c r="J53" s="94">
        <f>IF(OR('Indicator Data'!BC56=0,'Indicator Data'!BC56="No data"),"x",ROUND(IF('Indicator Data'!BC56&gt;J$334,0,IF('Indicator Data'!BC56&lt;J$333,10,(J$334-'Indicator Data'!BC56)/(J$334-J$333)*10)),1))</f>
        <v>8.5</v>
      </c>
      <c r="K53" s="92">
        <f t="shared" si="0"/>
        <v>7.4</v>
      </c>
      <c r="L53" s="92">
        <v>0</v>
      </c>
      <c r="M53" s="92">
        <f>IF(OR('Indicator Data'!BE56=0,'Indicator Data'!BE56="No data"),"x",ROUND(IF('Indicator Data'!BE56&gt;M$334,0,IF('Indicator Data'!BE56&lt;M$333,10,(M$334-'Indicator Data'!BE56)/(M$334-M$333)*10)),1))</f>
        <v>7.4</v>
      </c>
      <c r="N53" s="94">
        <f>IF('Indicator Data'!AV56="No data","x",ROUND(IF('Indicator Data'!AV56^2&gt;N$334,0,IF('Indicator Data'!AV56^2&lt;N$333,10,(N$334-'Indicator Data'!AV56^2)/(N$334-N$333)*10)),1))</f>
        <v>4.4000000000000004</v>
      </c>
      <c r="O53" s="95">
        <f>IF('Indicator Data'!AW56="No data","x",ROUND(IF('Indicator Data'!AW56^2&gt;O$334,0,IF('Indicator Data'!AW56^2&lt;O$333,10,(O$334-'Indicator Data'!AW56^2)/(O$334-O$333)*10)),1))</f>
        <v>4</v>
      </c>
      <c r="P53" s="95">
        <f>IF('Indicator Data'!AX56="No data","x",ROUND(IF('Indicator Data'!AX56&gt;P$334,0,IF('Indicator Data'!AX56&lt;P$333,10,(P$334-'Indicator Data'!AX56)/(P$334-P$333)*10)),1))</f>
        <v>7.7</v>
      </c>
      <c r="Q53" s="94">
        <f t="shared" si="1"/>
        <v>5.9</v>
      </c>
      <c r="R53" s="95">
        <f>IF('Indicator Data'!AY56="No data","x",ROUND(IF('Indicator Data'!AY56&gt;R$334,10,IF('Indicator Data'!AY56&lt;R$333,0,10-(R$334-'Indicator Data'!AY56)/(R$334-R$333)*10)),1))</f>
        <v>3.4</v>
      </c>
      <c r="S53" s="95">
        <f>IF('Indicator Data'!AZ56="No data","x",ROUND(IF('Indicator Data'!AZ56&gt;S$334,10,IF('Indicator Data'!AZ56&lt;S$333,0,10-(S$334-'Indicator Data'!AZ56)/(S$334-S$333)*10)),1))</f>
        <v>5.3</v>
      </c>
      <c r="T53" s="95">
        <f>IF('Indicator Data'!BA56="No data","x",ROUND(IF('Indicator Data'!BA56&gt;T$334,10,IF('Indicator Data'!BA56&lt;T$333,0,10-(T$334-'Indicator Data'!BA56)/(T$334-T$333)*10)),1))</f>
        <v>7.7</v>
      </c>
      <c r="U53" s="94">
        <f t="shared" si="2"/>
        <v>5.5</v>
      </c>
      <c r="V53" s="92">
        <f t="shared" si="3"/>
        <v>5.3</v>
      </c>
      <c r="W53" s="93">
        <f t="shared" si="4"/>
        <v>5</v>
      </c>
      <c r="X53" s="96"/>
    </row>
    <row r="54" spans="1:24" ht="15.75" customHeight="1" x14ac:dyDescent="0.25">
      <c r="A54" s="47" t="s">
        <v>193</v>
      </c>
      <c r="B54" s="47" t="s">
        <v>199</v>
      </c>
      <c r="C54" s="47" t="s">
        <v>214</v>
      </c>
      <c r="D54" s="47" t="s">
        <v>215</v>
      </c>
      <c r="E54" s="92"/>
      <c r="F54" s="92"/>
      <c r="G54" s="93"/>
      <c r="H54" s="94">
        <f>IF(OR('Indicator Data'!AU57=0,'Indicator Data'!AU57="No data"),"x",ROUND(IF('Indicator Data'!AU57&gt;H$334,0,IF('Indicator Data'!AU57&lt;H$333,10,(H$334-'Indicator Data'!AU57)/(H$334-H$333)*10)),1))</f>
        <v>8.6999999999999993</v>
      </c>
      <c r="I54" s="94">
        <f>IF(OR('Indicator Data'!BB57=0,'Indicator Data'!BB57="No data"),"x",ROUND(IF('Indicator Data'!BB57&gt;I$334,0,IF('Indicator Data'!BB57&lt;I$333,10,(I$334-'Indicator Data'!BB57)/(I$334-I$333)*10)),1))</f>
        <v>4.5</v>
      </c>
      <c r="J54" s="94">
        <f>IF(OR('Indicator Data'!BC57=0,'Indicator Data'!BC57="No data"),"x",ROUND(IF('Indicator Data'!BC57&gt;J$334,0,IF('Indicator Data'!BC57&lt;J$333,10,(J$334-'Indicator Data'!BC57)/(J$334-J$333)*10)),1))</f>
        <v>8.5</v>
      </c>
      <c r="K54" s="92">
        <f t="shared" si="0"/>
        <v>7.2</v>
      </c>
      <c r="L54" s="92">
        <v>0</v>
      </c>
      <c r="M54" s="92">
        <f>IF(OR('Indicator Data'!BE57=0,'Indicator Data'!BE57="No data"),"x",ROUND(IF('Indicator Data'!BE57&gt;M$334,0,IF('Indicator Data'!BE57&lt;M$333,10,(M$334-'Indicator Data'!BE57)/(M$334-M$333)*10)),1))</f>
        <v>7.8</v>
      </c>
      <c r="N54" s="94">
        <f>IF('Indicator Data'!AV57="No data","x",ROUND(IF('Indicator Data'!AV57^2&gt;N$334,0,IF('Indicator Data'!AV57^2&lt;N$333,10,(N$334-'Indicator Data'!AV57^2)/(N$334-N$333)*10)),1))</f>
        <v>2</v>
      </c>
      <c r="O54" s="95">
        <f>IF('Indicator Data'!AW57="No data","x",ROUND(IF('Indicator Data'!AW57^2&gt;O$334,0,IF('Indicator Data'!AW57^2&lt;O$333,10,(O$334-'Indicator Data'!AW57^2)/(O$334-O$333)*10)),1))</f>
        <v>2.1</v>
      </c>
      <c r="P54" s="95">
        <f>IF('Indicator Data'!AX57="No data","x",ROUND(IF('Indicator Data'!AX57&gt;P$334,0,IF('Indicator Data'!AX57&lt;P$333,10,(P$334-'Indicator Data'!AX57)/(P$334-P$333)*10)),1))</f>
        <v>7.5</v>
      </c>
      <c r="Q54" s="94">
        <f t="shared" si="1"/>
        <v>4.8</v>
      </c>
      <c r="R54" s="95">
        <f>IF('Indicator Data'!AY57="No data","x",ROUND(IF('Indicator Data'!AY57&gt;R$334,10,IF('Indicator Data'!AY57&lt;R$333,0,10-(R$334-'Indicator Data'!AY57)/(R$334-R$333)*10)),1))</f>
        <v>2.5</v>
      </c>
      <c r="S54" s="95">
        <f>IF('Indicator Data'!AZ57="No data","x",ROUND(IF('Indicator Data'!AZ57&gt;S$334,10,IF('Indicator Data'!AZ57&lt;S$333,0,10-(S$334-'Indicator Data'!AZ57)/(S$334-S$333)*10)),1))</f>
        <v>4</v>
      </c>
      <c r="T54" s="95">
        <f>IF('Indicator Data'!BA57="No data","x",ROUND(IF('Indicator Data'!BA57&gt;T$334,10,IF('Indicator Data'!BA57&lt;T$333,0,10-(T$334-'Indicator Data'!BA57)/(T$334-T$333)*10)),1))</f>
        <v>6.2</v>
      </c>
      <c r="U54" s="94">
        <f t="shared" si="2"/>
        <v>4.2</v>
      </c>
      <c r="V54" s="92">
        <f t="shared" si="3"/>
        <v>3.7</v>
      </c>
      <c r="W54" s="93">
        <f t="shared" si="4"/>
        <v>4.7</v>
      </c>
      <c r="X54" s="96"/>
    </row>
    <row r="55" spans="1:24" ht="15.75" customHeight="1" x14ac:dyDescent="0.25">
      <c r="A55" s="47" t="s">
        <v>193</v>
      </c>
      <c r="B55" s="47" t="s">
        <v>216</v>
      </c>
      <c r="C55" s="47" t="s">
        <v>216</v>
      </c>
      <c r="D55" s="47" t="s">
        <v>217</v>
      </c>
      <c r="E55" s="92"/>
      <c r="F55" s="92"/>
      <c r="G55" s="93"/>
      <c r="H55" s="94">
        <f>IF(OR('Indicator Data'!AU58=0,'Indicator Data'!AU58="No data"),"x",ROUND(IF('Indicator Data'!AU58&gt;H$334,0,IF('Indicator Data'!AU58&lt;H$333,10,(H$334-'Indicator Data'!AU58)/(H$334-H$333)*10)),1))</f>
        <v>3.3</v>
      </c>
      <c r="I55" s="94">
        <f>IF(OR('Indicator Data'!BB58=0,'Indicator Data'!BB58="No data"),"x",ROUND(IF('Indicator Data'!BB58&gt;I$334,0,IF('Indicator Data'!BB58&lt;I$333,10,(I$334-'Indicator Data'!BB58)/(I$334-I$333)*10)),1))</f>
        <v>4.5</v>
      </c>
      <c r="J55" s="94">
        <f>IF(OR('Indicator Data'!BC58=0,'Indicator Data'!BC58="No data"),"x",ROUND(IF('Indicator Data'!BC58&gt;J$334,0,IF('Indicator Data'!BC58&lt;J$333,10,(J$334-'Indicator Data'!BC58)/(J$334-J$333)*10)),1))</f>
        <v>8.5</v>
      </c>
      <c r="K55" s="92">
        <f t="shared" si="0"/>
        <v>5.4</v>
      </c>
      <c r="L55" s="92">
        <v>0</v>
      </c>
      <c r="M55" s="92">
        <f>IF(OR('Indicator Data'!BE58=0,'Indicator Data'!BE58="No data"),"x",ROUND(IF('Indicator Data'!BE58&gt;M$334,0,IF('Indicator Data'!BE58&lt;M$333,10,(M$334-'Indicator Data'!BE58)/(M$334-M$333)*10)),1))</f>
        <v>5.3</v>
      </c>
      <c r="N55" s="94">
        <f>IF('Indicator Data'!AV58="No data","x",ROUND(IF('Indicator Data'!AV58^2&gt;N$334,0,IF('Indicator Data'!AV58^2&lt;N$333,10,(N$334-'Indicator Data'!AV58^2)/(N$334-N$333)*10)),1))</f>
        <v>2.7</v>
      </c>
      <c r="O55" s="95">
        <f>IF('Indicator Data'!AW58="No data","x",ROUND(IF('Indicator Data'!AW58^2&gt;O$334,0,IF('Indicator Data'!AW58^2&lt;O$333,10,(O$334-'Indicator Data'!AW58^2)/(O$334-O$333)*10)),1))</f>
        <v>2.2000000000000002</v>
      </c>
      <c r="P55" s="95">
        <f>IF('Indicator Data'!AX58="No data","x",ROUND(IF('Indicator Data'!AX58&gt;P$334,0,IF('Indicator Data'!AX58&lt;P$333,10,(P$334-'Indicator Data'!AX58)/(P$334-P$333)*10)),1))</f>
        <v>5</v>
      </c>
      <c r="Q55" s="94">
        <f t="shared" si="1"/>
        <v>3.6</v>
      </c>
      <c r="R55" s="95">
        <f>IF('Indicator Data'!AY58="No data","x",ROUND(IF('Indicator Data'!AY58&gt;R$334,10,IF('Indicator Data'!AY58&lt;R$333,0,10-(R$334-'Indicator Data'!AY58)/(R$334-R$333)*10)),1))</f>
        <v>5.4</v>
      </c>
      <c r="S55" s="95">
        <f>IF('Indicator Data'!AZ58="No data","x",ROUND(IF('Indicator Data'!AZ58&gt;S$334,10,IF('Indicator Data'!AZ58&lt;S$333,0,10-(S$334-'Indicator Data'!AZ58)/(S$334-S$333)*10)),1))</f>
        <v>8.6999999999999993</v>
      </c>
      <c r="T55" s="95">
        <f>IF('Indicator Data'!BA58="No data","x",ROUND(IF('Indicator Data'!BA58&gt;T$334,10,IF('Indicator Data'!BA58&lt;T$333,0,10-(T$334-'Indicator Data'!BA58)/(T$334-T$333)*10)),1))</f>
        <v>8.1999999999999993</v>
      </c>
      <c r="U55" s="94">
        <f t="shared" si="2"/>
        <v>7.4</v>
      </c>
      <c r="V55" s="92">
        <f t="shared" si="3"/>
        <v>4.5999999999999996</v>
      </c>
      <c r="W55" s="93">
        <f t="shared" si="4"/>
        <v>3.8</v>
      </c>
      <c r="X55" s="96"/>
    </row>
    <row r="56" spans="1:24" ht="15.75" customHeight="1" x14ac:dyDescent="0.25">
      <c r="A56" s="47" t="s">
        <v>193</v>
      </c>
      <c r="B56" s="47" t="s">
        <v>216</v>
      </c>
      <c r="C56" s="47" t="s">
        <v>218</v>
      </c>
      <c r="D56" s="47" t="s">
        <v>219</v>
      </c>
      <c r="E56" s="92"/>
      <c r="F56" s="92"/>
      <c r="G56" s="93"/>
      <c r="H56" s="94">
        <f>IF(OR('Indicator Data'!AU59=0,'Indicator Data'!AU59="No data"),"x",ROUND(IF('Indicator Data'!AU59&gt;H$334,0,IF('Indicator Data'!AU59&lt;H$333,10,(H$334-'Indicator Data'!AU59)/(H$334-H$333)*10)),1))</f>
        <v>8.3000000000000007</v>
      </c>
      <c r="I56" s="94">
        <f>IF(OR('Indicator Data'!BB59=0,'Indicator Data'!BB59="No data"),"x",ROUND(IF('Indicator Data'!BB59&gt;I$334,0,IF('Indicator Data'!BB59&lt;I$333,10,(I$334-'Indicator Data'!BB59)/(I$334-I$333)*10)),1))</f>
        <v>4.5</v>
      </c>
      <c r="J56" s="94">
        <f>IF(OR('Indicator Data'!BC59=0,'Indicator Data'!BC59="No data"),"x",ROUND(IF('Indicator Data'!BC59&gt;J$334,0,IF('Indicator Data'!BC59&lt;J$333,10,(J$334-'Indicator Data'!BC59)/(J$334-J$333)*10)),1))</f>
        <v>8.5</v>
      </c>
      <c r="K56" s="92">
        <f t="shared" si="0"/>
        <v>7.1</v>
      </c>
      <c r="L56" s="92">
        <v>0</v>
      </c>
      <c r="M56" s="92">
        <f>IF(OR('Indicator Data'!BE59=0,'Indicator Data'!BE59="No data"),"x",ROUND(IF('Indicator Data'!BE59&gt;M$334,0,IF('Indicator Data'!BE59&lt;M$333,10,(M$334-'Indicator Data'!BE59)/(M$334-M$333)*10)),1))</f>
        <v>5.8</v>
      </c>
      <c r="N56" s="94">
        <f>IF('Indicator Data'!AV59="No data","x",ROUND(IF('Indicator Data'!AV59^2&gt;N$334,0,IF('Indicator Data'!AV59^2&lt;N$333,10,(N$334-'Indicator Data'!AV59^2)/(N$334-N$333)*10)),1))</f>
        <v>2.7</v>
      </c>
      <c r="O56" s="95">
        <f>IF('Indicator Data'!AW59="No data","x",ROUND(IF('Indicator Data'!AW59^2&gt;O$334,0,IF('Indicator Data'!AW59^2&lt;O$333,10,(O$334-'Indicator Data'!AW59^2)/(O$334-O$333)*10)),1))</f>
        <v>3</v>
      </c>
      <c r="P56" s="95">
        <f>IF('Indicator Data'!AX59="No data","x",ROUND(IF('Indicator Data'!AX59&gt;P$334,0,IF('Indicator Data'!AX59&lt;P$333,10,(P$334-'Indicator Data'!AX59)/(P$334-P$333)*10)),1))</f>
        <v>7.2</v>
      </c>
      <c r="Q56" s="94">
        <f t="shared" si="1"/>
        <v>5.0999999999999996</v>
      </c>
      <c r="R56" s="95">
        <f>IF('Indicator Data'!AY59="No data","x",ROUND(IF('Indicator Data'!AY59&gt;R$334,10,IF('Indicator Data'!AY59&lt;R$333,0,10-(R$334-'Indicator Data'!AY59)/(R$334-R$333)*10)),1))</f>
        <v>2.8</v>
      </c>
      <c r="S56" s="95">
        <f>IF('Indicator Data'!AZ59="No data","x",ROUND(IF('Indicator Data'!AZ59&gt;S$334,10,IF('Indicator Data'!AZ59&lt;S$333,0,10-(S$334-'Indicator Data'!AZ59)/(S$334-S$333)*10)),1))</f>
        <v>4.5999999999999996</v>
      </c>
      <c r="T56" s="95">
        <f>IF('Indicator Data'!BA59="No data","x",ROUND(IF('Indicator Data'!BA59&gt;T$334,10,IF('Indicator Data'!BA59&lt;T$333,0,10-(T$334-'Indicator Data'!BA59)/(T$334-T$333)*10)),1))</f>
        <v>6.6</v>
      </c>
      <c r="U56" s="94">
        <f t="shared" si="2"/>
        <v>4.7</v>
      </c>
      <c r="V56" s="92">
        <f t="shared" si="3"/>
        <v>4.2</v>
      </c>
      <c r="W56" s="93">
        <f t="shared" si="4"/>
        <v>4.3</v>
      </c>
      <c r="X56" s="96"/>
    </row>
    <row r="57" spans="1:24" ht="15.75" customHeight="1" x14ac:dyDescent="0.25">
      <c r="A57" s="47" t="s">
        <v>193</v>
      </c>
      <c r="B57" s="47" t="s">
        <v>216</v>
      </c>
      <c r="C57" s="47" t="s">
        <v>220</v>
      </c>
      <c r="D57" s="47" t="s">
        <v>221</v>
      </c>
      <c r="E57" s="92"/>
      <c r="F57" s="92"/>
      <c r="G57" s="93"/>
      <c r="H57" s="94">
        <f>IF(OR('Indicator Data'!AU60=0,'Indicator Data'!AU60="No data"),"x",ROUND(IF('Indicator Data'!AU60&gt;H$334,0,IF('Indicator Data'!AU60&lt;H$333,10,(H$334-'Indicator Data'!AU60)/(H$334-H$333)*10)),1))</f>
        <v>9.1</v>
      </c>
      <c r="I57" s="94">
        <f>IF(OR('Indicator Data'!BB60=0,'Indicator Data'!BB60="No data"),"x",ROUND(IF('Indicator Data'!BB60&gt;I$334,0,IF('Indicator Data'!BB60&lt;I$333,10,(I$334-'Indicator Data'!BB60)/(I$334-I$333)*10)),1))</f>
        <v>4.5</v>
      </c>
      <c r="J57" s="94">
        <f>IF(OR('Indicator Data'!BC60=0,'Indicator Data'!BC60="No data"),"x",ROUND(IF('Indicator Data'!BC60&gt;J$334,0,IF('Indicator Data'!BC60&lt;J$333,10,(J$334-'Indicator Data'!BC60)/(J$334-J$333)*10)),1))</f>
        <v>8.5</v>
      </c>
      <c r="K57" s="92">
        <f t="shared" si="0"/>
        <v>7.4</v>
      </c>
      <c r="L57" s="92">
        <v>0</v>
      </c>
      <c r="M57" s="92">
        <f>IF(OR('Indicator Data'!BE60=0,'Indicator Data'!BE60="No data"),"x",ROUND(IF('Indicator Data'!BE60&gt;M$334,0,IF('Indicator Data'!BE60&lt;M$333,10,(M$334-'Indicator Data'!BE60)/(M$334-M$333)*10)),1))</f>
        <v>7.4</v>
      </c>
      <c r="N57" s="94">
        <f>IF('Indicator Data'!AV60="No data","x",ROUND(IF('Indicator Data'!AV60^2&gt;N$334,0,IF('Indicator Data'!AV60^2&lt;N$333,10,(N$334-'Indicator Data'!AV60^2)/(N$334-N$333)*10)),1))</f>
        <v>4.5</v>
      </c>
      <c r="O57" s="95">
        <f>IF('Indicator Data'!AW60="No data","x",ROUND(IF('Indicator Data'!AW60^2&gt;O$334,0,IF('Indicator Data'!AW60^2&lt;O$333,10,(O$334-'Indicator Data'!AW60^2)/(O$334-O$333)*10)),1))</f>
        <v>6.4</v>
      </c>
      <c r="P57" s="95">
        <f>IF('Indicator Data'!AX60="No data","x",ROUND(IF('Indicator Data'!AX60&gt;P$334,0,IF('Indicator Data'!AX60&lt;P$333,10,(P$334-'Indicator Data'!AX60)/(P$334-P$333)*10)),1))</f>
        <v>8.5</v>
      </c>
      <c r="Q57" s="94">
        <f t="shared" si="1"/>
        <v>7.5</v>
      </c>
      <c r="R57" s="95">
        <f>IF('Indicator Data'!AY60="No data","x",ROUND(IF('Indicator Data'!AY60&gt;R$334,10,IF('Indicator Data'!AY60&lt;R$333,0,10-(R$334-'Indicator Data'!AY60)/(R$334-R$333)*10)),1))</f>
        <v>3.4</v>
      </c>
      <c r="S57" s="95">
        <f>IF('Indicator Data'!AZ60="No data","x",ROUND(IF('Indicator Data'!AZ60&gt;S$334,10,IF('Indicator Data'!AZ60&lt;S$333,0,10-(S$334-'Indicator Data'!AZ60)/(S$334-S$333)*10)),1))</f>
        <v>5.4</v>
      </c>
      <c r="T57" s="95">
        <f>IF('Indicator Data'!BA60="No data","x",ROUND(IF('Indicator Data'!BA60&gt;T$334,10,IF('Indicator Data'!BA60&lt;T$333,0,10-(T$334-'Indicator Data'!BA60)/(T$334-T$333)*10)),1))</f>
        <v>8.1</v>
      </c>
      <c r="U57" s="94">
        <f t="shared" si="2"/>
        <v>5.6</v>
      </c>
      <c r="V57" s="92">
        <f t="shared" si="3"/>
        <v>5.9</v>
      </c>
      <c r="W57" s="93">
        <f t="shared" si="4"/>
        <v>5.2</v>
      </c>
      <c r="X57" s="96"/>
    </row>
    <row r="58" spans="1:24" ht="15.75" customHeight="1" x14ac:dyDescent="0.25">
      <c r="A58" s="47" t="s">
        <v>193</v>
      </c>
      <c r="B58" s="47" t="s">
        <v>216</v>
      </c>
      <c r="C58" s="47" t="s">
        <v>222</v>
      </c>
      <c r="D58" s="47" t="s">
        <v>223</v>
      </c>
      <c r="E58" s="92"/>
      <c r="F58" s="92"/>
      <c r="G58" s="93"/>
      <c r="H58" s="94">
        <f>IF(OR('Indicator Data'!AU61=0,'Indicator Data'!AU61="No data"),"x",ROUND(IF('Indicator Data'!AU61&gt;H$334,0,IF('Indicator Data'!AU61&lt;H$333,10,(H$334-'Indicator Data'!AU61)/(H$334-H$333)*10)),1))</f>
        <v>7.1</v>
      </c>
      <c r="I58" s="94">
        <f>IF(OR('Indicator Data'!BB61=0,'Indicator Data'!BB61="No data"),"x",ROUND(IF('Indicator Data'!BB61&gt;I$334,0,IF('Indicator Data'!BB61&lt;I$333,10,(I$334-'Indicator Data'!BB61)/(I$334-I$333)*10)),1))</f>
        <v>4.5</v>
      </c>
      <c r="J58" s="94">
        <f>IF(OR('Indicator Data'!BC61=0,'Indicator Data'!BC61="No data"),"x",ROUND(IF('Indicator Data'!BC61&gt;J$334,0,IF('Indicator Data'!BC61&lt;J$333,10,(J$334-'Indicator Data'!BC61)/(J$334-J$333)*10)),1))</f>
        <v>8.5</v>
      </c>
      <c r="K58" s="92">
        <f t="shared" si="0"/>
        <v>6.7</v>
      </c>
      <c r="L58" s="92">
        <v>0</v>
      </c>
      <c r="M58" s="92">
        <f>IF(OR('Indicator Data'!BE61=0,'Indicator Data'!BE61="No data"),"x",ROUND(IF('Indicator Data'!BE61&gt;M$334,0,IF('Indicator Data'!BE61&lt;M$333,10,(M$334-'Indicator Data'!BE61)/(M$334-M$333)*10)),1))</f>
        <v>5.6</v>
      </c>
      <c r="N58" s="94">
        <f>IF('Indicator Data'!AV61="No data","x",ROUND(IF('Indicator Data'!AV61^2&gt;N$334,0,IF('Indicator Data'!AV61^2&lt;N$333,10,(N$334-'Indicator Data'!AV61^2)/(N$334-N$333)*10)),1))</f>
        <v>2.2999999999999998</v>
      </c>
      <c r="O58" s="95">
        <f>IF('Indicator Data'!AW61="No data","x",ROUND(IF('Indicator Data'!AW61^2&gt;O$334,0,IF('Indicator Data'!AW61^2&lt;O$333,10,(O$334-'Indicator Data'!AW61^2)/(O$334-O$333)*10)),1))</f>
        <v>2.7</v>
      </c>
      <c r="P58" s="95">
        <f>IF('Indicator Data'!AX61="No data","x",ROUND(IF('Indicator Data'!AX61&gt;P$334,0,IF('Indicator Data'!AX61&lt;P$333,10,(P$334-'Indicator Data'!AX61)/(P$334-P$333)*10)),1))</f>
        <v>6.8</v>
      </c>
      <c r="Q58" s="94">
        <f t="shared" si="1"/>
        <v>4.8</v>
      </c>
      <c r="R58" s="95">
        <f>IF('Indicator Data'!AY61="No data","x",ROUND(IF('Indicator Data'!AY61&gt;R$334,10,IF('Indicator Data'!AY61&lt;R$333,0,10-(R$334-'Indicator Data'!AY61)/(R$334-R$333)*10)),1))</f>
        <v>4.7</v>
      </c>
      <c r="S58" s="95">
        <f>IF('Indicator Data'!AZ61="No data","x",ROUND(IF('Indicator Data'!AZ61&gt;S$334,10,IF('Indicator Data'!AZ61&lt;S$333,0,10-(S$334-'Indicator Data'!AZ61)/(S$334-S$333)*10)),1))</f>
        <v>8.1999999999999993</v>
      </c>
      <c r="T58" s="95">
        <f>IF('Indicator Data'!BA61="No data","x",ROUND(IF('Indicator Data'!BA61&gt;T$334,10,IF('Indicator Data'!BA61&lt;T$333,0,10-(T$334-'Indicator Data'!BA61)/(T$334-T$333)*10)),1))</f>
        <v>8.5</v>
      </c>
      <c r="U58" s="94">
        <f t="shared" si="2"/>
        <v>7.1</v>
      </c>
      <c r="V58" s="92">
        <f t="shared" si="3"/>
        <v>4.7</v>
      </c>
      <c r="W58" s="93">
        <f t="shared" si="4"/>
        <v>4.3</v>
      </c>
      <c r="X58" s="96"/>
    </row>
    <row r="59" spans="1:24" ht="15.75" customHeight="1" x14ac:dyDescent="0.25">
      <c r="A59" s="47" t="s">
        <v>193</v>
      </c>
      <c r="B59" s="47" t="s">
        <v>224</v>
      </c>
      <c r="C59" s="47" t="s">
        <v>224</v>
      </c>
      <c r="D59" s="47" t="s">
        <v>225</v>
      </c>
      <c r="E59" s="92"/>
      <c r="F59" s="92"/>
      <c r="G59" s="93"/>
      <c r="H59" s="94">
        <f>IF(OR('Indicator Data'!AU62=0,'Indicator Data'!AU62="No data"),"x",ROUND(IF('Indicator Data'!AU62&gt;H$334,0,IF('Indicator Data'!AU62&lt;H$333,10,(H$334-'Indicator Data'!AU62)/(H$334-H$333)*10)),1))</f>
        <v>8.6</v>
      </c>
      <c r="I59" s="94">
        <f>IF(OR('Indicator Data'!BB62=0,'Indicator Data'!BB62="No data"),"x",ROUND(IF('Indicator Data'!BB62&gt;I$334,0,IF('Indicator Data'!BB62&lt;I$333,10,(I$334-'Indicator Data'!BB62)/(I$334-I$333)*10)),1))</f>
        <v>4.5</v>
      </c>
      <c r="J59" s="94">
        <f>IF(OR('Indicator Data'!BC62=0,'Indicator Data'!BC62="No data"),"x",ROUND(IF('Indicator Data'!BC62&gt;J$334,0,IF('Indicator Data'!BC62&lt;J$333,10,(J$334-'Indicator Data'!BC62)/(J$334-J$333)*10)),1))</f>
        <v>8.5</v>
      </c>
      <c r="K59" s="92">
        <f t="shared" si="0"/>
        <v>7.2</v>
      </c>
      <c r="L59" s="92">
        <v>0</v>
      </c>
      <c r="M59" s="92">
        <f>IF(OR('Indicator Data'!BE62=0,'Indicator Data'!BE62="No data"),"x",ROUND(IF('Indicator Data'!BE62&gt;M$334,0,IF('Indicator Data'!BE62&lt;M$333,10,(M$334-'Indicator Data'!BE62)/(M$334-M$333)*10)),1))</f>
        <v>6.4</v>
      </c>
      <c r="N59" s="94">
        <f>IF('Indicator Data'!AV62="No data","x",ROUND(IF('Indicator Data'!AV62^2&gt;N$334,0,IF('Indicator Data'!AV62^2&lt;N$333,10,(N$334-'Indicator Data'!AV62^2)/(N$334-N$333)*10)),1))</f>
        <v>2.9</v>
      </c>
      <c r="O59" s="95">
        <f>IF('Indicator Data'!AW62="No data","x",ROUND(IF('Indicator Data'!AW62^2&gt;O$334,0,IF('Indicator Data'!AW62^2&lt;O$333,10,(O$334-'Indicator Data'!AW62^2)/(O$334-O$333)*10)),1))</f>
        <v>5.2</v>
      </c>
      <c r="P59" s="95">
        <f>IF('Indicator Data'!AX62="No data","x",ROUND(IF('Indicator Data'!AX62&gt;P$334,0,IF('Indicator Data'!AX62&lt;P$333,10,(P$334-'Indicator Data'!AX62)/(P$334-P$333)*10)),1))</f>
        <v>8.1999999999999993</v>
      </c>
      <c r="Q59" s="94">
        <f t="shared" si="1"/>
        <v>6.7</v>
      </c>
      <c r="R59" s="95">
        <f>IF('Indicator Data'!AY62="No data","x",ROUND(IF('Indicator Data'!AY62&gt;R$334,10,IF('Indicator Data'!AY62&lt;R$333,0,10-(R$334-'Indicator Data'!AY62)/(R$334-R$333)*10)),1))</f>
        <v>3</v>
      </c>
      <c r="S59" s="95">
        <f>IF('Indicator Data'!AZ62="No data","x",ROUND(IF('Indicator Data'!AZ62&gt;S$334,10,IF('Indicator Data'!AZ62&lt;S$333,0,10-(S$334-'Indicator Data'!AZ62)/(S$334-S$333)*10)),1))</f>
        <v>5</v>
      </c>
      <c r="T59" s="95">
        <f>IF('Indicator Data'!BA62="No data","x",ROUND(IF('Indicator Data'!BA62&gt;T$334,10,IF('Indicator Data'!BA62&lt;T$333,0,10-(T$334-'Indicator Data'!BA62)/(T$334-T$333)*10)),1))</f>
        <v>6.7</v>
      </c>
      <c r="U59" s="94">
        <f t="shared" si="2"/>
        <v>4.9000000000000004</v>
      </c>
      <c r="V59" s="92">
        <f t="shared" si="3"/>
        <v>4.8</v>
      </c>
      <c r="W59" s="93">
        <f t="shared" si="4"/>
        <v>4.5999999999999996</v>
      </c>
      <c r="X59" s="96"/>
    </row>
    <row r="60" spans="1:24" ht="15.75" customHeight="1" x14ac:dyDescent="0.25">
      <c r="A60" s="47" t="s">
        <v>193</v>
      </c>
      <c r="B60" s="47" t="s">
        <v>224</v>
      </c>
      <c r="C60" s="47" t="s">
        <v>226</v>
      </c>
      <c r="D60" s="47" t="s">
        <v>227</v>
      </c>
      <c r="E60" s="92"/>
      <c r="F60" s="92"/>
      <c r="G60" s="93"/>
      <c r="H60" s="94">
        <f>IF(OR('Indicator Data'!AU63=0,'Indicator Data'!AU63="No data"),"x",ROUND(IF('Indicator Data'!AU63&gt;H$334,0,IF('Indicator Data'!AU63&lt;H$333,10,(H$334-'Indicator Data'!AU63)/(H$334-H$333)*10)),1))</f>
        <v>9.4</v>
      </c>
      <c r="I60" s="94">
        <f>IF(OR('Indicator Data'!BB63=0,'Indicator Data'!BB63="No data"),"x",ROUND(IF('Indicator Data'!BB63&gt;I$334,0,IF('Indicator Data'!BB63&lt;I$333,10,(I$334-'Indicator Data'!BB63)/(I$334-I$333)*10)),1))</f>
        <v>4.5</v>
      </c>
      <c r="J60" s="94">
        <f>IF(OR('Indicator Data'!BC63=0,'Indicator Data'!BC63="No data"),"x",ROUND(IF('Indicator Data'!BC63&gt;J$334,0,IF('Indicator Data'!BC63&lt;J$333,10,(J$334-'Indicator Data'!BC63)/(J$334-J$333)*10)),1))</f>
        <v>8.5</v>
      </c>
      <c r="K60" s="92">
        <f t="shared" si="0"/>
        <v>7.5</v>
      </c>
      <c r="L60" s="92">
        <v>0</v>
      </c>
      <c r="M60" s="92">
        <f>IF(OR('Indicator Data'!BE63=0,'Indicator Data'!BE63="No data"),"x",ROUND(IF('Indicator Data'!BE63&gt;M$334,0,IF('Indicator Data'!BE63&lt;M$333,10,(M$334-'Indicator Data'!BE63)/(M$334-M$333)*10)),1))</f>
        <v>6.5</v>
      </c>
      <c r="N60" s="94">
        <f>IF('Indicator Data'!AV63="No data","x",ROUND(IF('Indicator Data'!AV63^2&gt;N$334,0,IF('Indicator Data'!AV63^2&lt;N$333,10,(N$334-'Indicator Data'!AV63^2)/(N$334-N$333)*10)),1))</f>
        <v>2.8</v>
      </c>
      <c r="O60" s="95">
        <f>IF('Indicator Data'!AW63="No data","x",ROUND(IF('Indicator Data'!AW63^2&gt;O$334,0,IF('Indicator Data'!AW63^2&lt;O$333,10,(O$334-'Indicator Data'!AW63^2)/(O$334-O$333)*10)),1))</f>
        <v>3</v>
      </c>
      <c r="P60" s="95">
        <f>IF('Indicator Data'!AX63="No data","x",ROUND(IF('Indicator Data'!AX63&gt;P$334,0,IF('Indicator Data'!AX63&lt;P$333,10,(P$334-'Indicator Data'!AX63)/(P$334-P$333)*10)),1))</f>
        <v>7.8</v>
      </c>
      <c r="Q60" s="94">
        <f t="shared" si="1"/>
        <v>5.4</v>
      </c>
      <c r="R60" s="95">
        <f>IF('Indicator Data'!AY63="No data","x",ROUND(IF('Indicator Data'!AY63&gt;R$334,10,IF('Indicator Data'!AY63&lt;R$333,0,10-(R$334-'Indicator Data'!AY63)/(R$334-R$333)*10)),1))</f>
        <v>2.9</v>
      </c>
      <c r="S60" s="95">
        <f>IF('Indicator Data'!AZ63="No data","x",ROUND(IF('Indicator Data'!AZ63&gt;S$334,10,IF('Indicator Data'!AZ63&lt;S$333,0,10-(S$334-'Indicator Data'!AZ63)/(S$334-S$333)*10)),1))</f>
        <v>4.5</v>
      </c>
      <c r="T60" s="95">
        <f>IF('Indicator Data'!BA63="No data","x",ROUND(IF('Indicator Data'!BA63&gt;T$334,10,IF('Indicator Data'!BA63&lt;T$333,0,10-(T$334-'Indicator Data'!BA63)/(T$334-T$333)*10)),1))</f>
        <v>6.2</v>
      </c>
      <c r="U60" s="94">
        <f t="shared" si="2"/>
        <v>4.5</v>
      </c>
      <c r="V60" s="92">
        <f t="shared" si="3"/>
        <v>4.2</v>
      </c>
      <c r="W60" s="93">
        <f t="shared" si="4"/>
        <v>4.5999999999999996</v>
      </c>
      <c r="X60" s="96"/>
    </row>
    <row r="61" spans="1:24" ht="15.75" customHeight="1" x14ac:dyDescent="0.25">
      <c r="A61" s="47" t="s">
        <v>193</v>
      </c>
      <c r="B61" s="47" t="s">
        <v>224</v>
      </c>
      <c r="C61" s="47" t="s">
        <v>228</v>
      </c>
      <c r="D61" s="47" t="s">
        <v>229</v>
      </c>
      <c r="E61" s="92"/>
      <c r="F61" s="92"/>
      <c r="G61" s="93"/>
      <c r="H61" s="94">
        <f>IF(OR('Indicator Data'!AU64=0,'Indicator Data'!AU64="No data"),"x",ROUND(IF('Indicator Data'!AU64&gt;H$334,0,IF('Indicator Data'!AU64&lt;H$333,10,(H$334-'Indicator Data'!AU64)/(H$334-H$333)*10)),1))</f>
        <v>5.5</v>
      </c>
      <c r="I61" s="94">
        <f>IF(OR('Indicator Data'!BB64=0,'Indicator Data'!BB64="No data"),"x",ROUND(IF('Indicator Data'!BB64&gt;I$334,0,IF('Indicator Data'!BB64&lt;I$333,10,(I$334-'Indicator Data'!BB64)/(I$334-I$333)*10)),1))</f>
        <v>4.5</v>
      </c>
      <c r="J61" s="94">
        <f>IF(OR('Indicator Data'!BC64=0,'Indicator Data'!BC64="No data"),"x",ROUND(IF('Indicator Data'!BC64&gt;J$334,0,IF('Indicator Data'!BC64&lt;J$333,10,(J$334-'Indicator Data'!BC64)/(J$334-J$333)*10)),1))</f>
        <v>8.5</v>
      </c>
      <c r="K61" s="92">
        <f t="shared" si="0"/>
        <v>6.2</v>
      </c>
      <c r="L61" s="92">
        <v>0</v>
      </c>
      <c r="M61" s="92">
        <f>IF(OR('Indicator Data'!BE64=0,'Indicator Data'!BE64="No data"),"x",ROUND(IF('Indicator Data'!BE64&gt;M$334,0,IF('Indicator Data'!BE64&lt;M$333,10,(M$334-'Indicator Data'!BE64)/(M$334-M$333)*10)),1))</f>
        <v>6.5</v>
      </c>
      <c r="N61" s="94">
        <f>IF('Indicator Data'!AV64="No data","x",ROUND(IF('Indicator Data'!AV64^2&gt;N$334,0,IF('Indicator Data'!AV64^2&lt;N$333,10,(N$334-'Indicator Data'!AV64^2)/(N$334-N$333)*10)),1))</f>
        <v>3</v>
      </c>
      <c r="O61" s="95">
        <f>IF('Indicator Data'!AW64="No data","x",ROUND(IF('Indicator Data'!AW64^2&gt;O$334,0,IF('Indicator Data'!AW64^2&lt;O$333,10,(O$334-'Indicator Data'!AW64^2)/(O$334-O$333)*10)),1))</f>
        <v>3.7</v>
      </c>
      <c r="P61" s="95">
        <f>IF('Indicator Data'!AX64="No data","x",ROUND(IF('Indicator Data'!AX64&gt;P$334,0,IF('Indicator Data'!AX64&lt;P$333,10,(P$334-'Indicator Data'!AX64)/(P$334-P$333)*10)),1))</f>
        <v>6.9</v>
      </c>
      <c r="Q61" s="94">
        <f t="shared" si="1"/>
        <v>5.3</v>
      </c>
      <c r="R61" s="95">
        <f>IF('Indicator Data'!AY64="No data","x",ROUND(IF('Indicator Data'!AY64&gt;R$334,10,IF('Indicator Data'!AY64&lt;R$333,0,10-(R$334-'Indicator Data'!AY64)/(R$334-R$333)*10)),1))</f>
        <v>4.3</v>
      </c>
      <c r="S61" s="95">
        <f>IF('Indicator Data'!AZ64="No data","x",ROUND(IF('Indicator Data'!AZ64&gt;S$334,10,IF('Indicator Data'!AZ64&lt;S$333,0,10-(S$334-'Indicator Data'!AZ64)/(S$334-S$333)*10)),1))</f>
        <v>7</v>
      </c>
      <c r="T61" s="95">
        <f>IF('Indicator Data'!BA64="No data","x",ROUND(IF('Indicator Data'!BA64&gt;T$334,10,IF('Indicator Data'!BA64&lt;T$333,0,10-(T$334-'Indicator Data'!BA64)/(T$334-T$333)*10)),1))</f>
        <v>7.4</v>
      </c>
      <c r="U61" s="94">
        <f t="shared" si="2"/>
        <v>6.2</v>
      </c>
      <c r="V61" s="92">
        <f t="shared" si="3"/>
        <v>4.8</v>
      </c>
      <c r="W61" s="93">
        <f t="shared" si="4"/>
        <v>4.4000000000000004</v>
      </c>
      <c r="X61" s="96"/>
    </row>
    <row r="62" spans="1:24" ht="15.75" customHeight="1" x14ac:dyDescent="0.25">
      <c r="A62" s="47" t="s">
        <v>193</v>
      </c>
      <c r="B62" s="47" t="s">
        <v>224</v>
      </c>
      <c r="C62" s="47" t="s">
        <v>230</v>
      </c>
      <c r="D62" s="47" t="s">
        <v>231</v>
      </c>
      <c r="E62" s="92"/>
      <c r="F62" s="92"/>
      <c r="G62" s="93"/>
      <c r="H62" s="94">
        <f>IF(OR('Indicator Data'!AU65=0,'Indicator Data'!AU65="No data"),"x",ROUND(IF('Indicator Data'!AU65&gt;H$334,0,IF('Indicator Data'!AU65&lt;H$333,10,(H$334-'Indicator Data'!AU65)/(H$334-H$333)*10)),1))</f>
        <v>8.1</v>
      </c>
      <c r="I62" s="94">
        <f>IF(OR('Indicator Data'!BB65=0,'Indicator Data'!BB65="No data"),"x",ROUND(IF('Indicator Data'!BB65&gt;I$334,0,IF('Indicator Data'!BB65&lt;I$333,10,(I$334-'Indicator Data'!BB65)/(I$334-I$333)*10)),1))</f>
        <v>4.5</v>
      </c>
      <c r="J62" s="94">
        <f>IF(OR('Indicator Data'!BC65=0,'Indicator Data'!BC65="No data"),"x",ROUND(IF('Indicator Data'!BC65&gt;J$334,0,IF('Indicator Data'!BC65&lt;J$333,10,(J$334-'Indicator Data'!BC65)/(J$334-J$333)*10)),1))</f>
        <v>8.5</v>
      </c>
      <c r="K62" s="92">
        <f t="shared" si="0"/>
        <v>7</v>
      </c>
      <c r="L62" s="92">
        <v>0</v>
      </c>
      <c r="M62" s="92">
        <f>IF(OR('Indicator Data'!BE65=0,'Indicator Data'!BE65="No data"),"x",ROUND(IF('Indicator Data'!BE65&gt;M$334,0,IF('Indicator Data'!BE65&lt;M$333,10,(M$334-'Indicator Data'!BE65)/(M$334-M$333)*10)),1))</f>
        <v>6.2</v>
      </c>
      <c r="N62" s="94">
        <f>IF('Indicator Data'!AV65="No data","x",ROUND(IF('Indicator Data'!AV65^2&gt;N$334,0,IF('Indicator Data'!AV65^2&lt;N$333,10,(N$334-'Indicator Data'!AV65^2)/(N$334-N$333)*10)),1))</f>
        <v>5.4</v>
      </c>
      <c r="O62" s="95">
        <f>IF('Indicator Data'!AW65="No data","x",ROUND(IF('Indicator Data'!AW65^2&gt;O$334,0,IF('Indicator Data'!AW65^2&lt;O$333,10,(O$334-'Indicator Data'!AW65^2)/(O$334-O$333)*10)),1))</f>
        <v>5.9</v>
      </c>
      <c r="P62" s="95">
        <f>IF('Indicator Data'!AX65="No data","x",ROUND(IF('Indicator Data'!AX65&gt;P$334,0,IF('Indicator Data'!AX65&lt;P$333,10,(P$334-'Indicator Data'!AX65)/(P$334-P$333)*10)),1))</f>
        <v>8.1999999999999993</v>
      </c>
      <c r="Q62" s="94">
        <f t="shared" si="1"/>
        <v>7.1</v>
      </c>
      <c r="R62" s="95">
        <f>IF('Indicator Data'!AY65="No data","x",ROUND(IF('Indicator Data'!AY65&gt;R$334,10,IF('Indicator Data'!AY65&lt;R$333,0,10-(R$334-'Indicator Data'!AY65)/(R$334-R$333)*10)),1))</f>
        <v>3.3</v>
      </c>
      <c r="S62" s="95">
        <f>IF('Indicator Data'!AZ65="No data","x",ROUND(IF('Indicator Data'!AZ65&gt;S$334,10,IF('Indicator Data'!AZ65&lt;S$333,0,10-(S$334-'Indicator Data'!AZ65)/(S$334-S$333)*10)),1))</f>
        <v>5.0999999999999996</v>
      </c>
      <c r="T62" s="95">
        <f>IF('Indicator Data'!BA65="No data","x",ROUND(IF('Indicator Data'!BA65&gt;T$334,10,IF('Indicator Data'!BA65&lt;T$333,0,10-(T$334-'Indicator Data'!BA65)/(T$334-T$333)*10)),1))</f>
        <v>6.6</v>
      </c>
      <c r="U62" s="94">
        <f t="shared" si="2"/>
        <v>5</v>
      </c>
      <c r="V62" s="92">
        <f t="shared" si="3"/>
        <v>5.8</v>
      </c>
      <c r="W62" s="93">
        <f t="shared" si="4"/>
        <v>4.8</v>
      </c>
      <c r="X62" s="96"/>
    </row>
    <row r="63" spans="1:24" ht="15.75" customHeight="1" x14ac:dyDescent="0.25">
      <c r="A63" s="47" t="s">
        <v>193</v>
      </c>
      <c r="B63" s="47" t="s">
        <v>232</v>
      </c>
      <c r="C63" s="47" t="s">
        <v>232</v>
      </c>
      <c r="D63" s="47" t="s">
        <v>233</v>
      </c>
      <c r="E63" s="92"/>
      <c r="F63" s="92"/>
      <c r="G63" s="93"/>
      <c r="H63" s="94">
        <f>IF(OR('Indicator Data'!AU66=0,'Indicator Data'!AU66="No data"),"x",ROUND(IF('Indicator Data'!AU66&gt;H$334,0,IF('Indicator Data'!AU66&lt;H$333,10,(H$334-'Indicator Data'!AU66)/(H$334-H$333)*10)),1))</f>
        <v>8</v>
      </c>
      <c r="I63" s="94">
        <f>IF(OR('Indicator Data'!BB66=0,'Indicator Data'!BB66="No data"),"x",ROUND(IF('Indicator Data'!BB66&gt;I$334,0,IF('Indicator Data'!BB66&lt;I$333,10,(I$334-'Indicator Data'!BB66)/(I$334-I$333)*10)),1))</f>
        <v>4.5</v>
      </c>
      <c r="J63" s="94">
        <f>IF(OR('Indicator Data'!BC66=0,'Indicator Data'!BC66="No data"),"x",ROUND(IF('Indicator Data'!BC66&gt;J$334,0,IF('Indicator Data'!BC66&lt;J$333,10,(J$334-'Indicator Data'!BC66)/(J$334-J$333)*10)),1))</f>
        <v>8.5</v>
      </c>
      <c r="K63" s="92">
        <f t="shared" si="0"/>
        <v>7</v>
      </c>
      <c r="L63" s="92">
        <v>0</v>
      </c>
      <c r="M63" s="92">
        <f>IF(OR('Indicator Data'!BE66=0,'Indicator Data'!BE66="No data"),"x",ROUND(IF('Indicator Data'!BE66&gt;M$334,0,IF('Indicator Data'!BE66&lt;M$333,10,(M$334-'Indicator Data'!BE66)/(M$334-M$333)*10)),1))</f>
        <v>5</v>
      </c>
      <c r="N63" s="94">
        <f>IF('Indicator Data'!AV66="No data","x",ROUND(IF('Indicator Data'!AV66^2&gt;N$334,0,IF('Indicator Data'!AV66^2&lt;N$333,10,(N$334-'Indicator Data'!AV66^2)/(N$334-N$333)*10)),1))</f>
        <v>1.5</v>
      </c>
      <c r="O63" s="95">
        <f>IF('Indicator Data'!AW66="No data","x",ROUND(IF('Indicator Data'!AW66^2&gt;O$334,0,IF('Indicator Data'!AW66^2&lt;O$333,10,(O$334-'Indicator Data'!AW66^2)/(O$334-O$333)*10)),1))</f>
        <v>1.8</v>
      </c>
      <c r="P63" s="95">
        <f>IF('Indicator Data'!AX66="No data","x",ROUND(IF('Indicator Data'!AX66&gt;P$334,0,IF('Indicator Data'!AX66&lt;P$333,10,(P$334-'Indicator Data'!AX66)/(P$334-P$333)*10)),1))</f>
        <v>6.1</v>
      </c>
      <c r="Q63" s="94">
        <f t="shared" si="1"/>
        <v>4</v>
      </c>
      <c r="R63" s="95">
        <f>IF('Indicator Data'!AY66="No data","x",ROUND(IF('Indicator Data'!AY66&gt;R$334,10,IF('Indicator Data'!AY66&lt;R$333,0,10-(R$334-'Indicator Data'!AY66)/(R$334-R$333)*10)),1))</f>
        <v>3.4</v>
      </c>
      <c r="S63" s="95">
        <f>IF('Indicator Data'!AZ66="No data","x",ROUND(IF('Indicator Data'!AZ66&gt;S$334,10,IF('Indicator Data'!AZ66&lt;S$333,0,10-(S$334-'Indicator Data'!AZ66)/(S$334-S$333)*10)),1))</f>
        <v>5.6</v>
      </c>
      <c r="T63" s="95">
        <f>IF('Indicator Data'!BA66="No data","x",ROUND(IF('Indicator Data'!BA66&gt;T$334,10,IF('Indicator Data'!BA66&lt;T$333,0,10-(T$334-'Indicator Data'!BA66)/(T$334-T$333)*10)),1))</f>
        <v>8.6</v>
      </c>
      <c r="U63" s="94">
        <f t="shared" si="2"/>
        <v>5.9</v>
      </c>
      <c r="V63" s="92">
        <f t="shared" si="3"/>
        <v>3.8</v>
      </c>
      <c r="W63" s="93">
        <f t="shared" si="4"/>
        <v>4</v>
      </c>
      <c r="X63" s="96"/>
    </row>
    <row r="64" spans="1:24" ht="15.75" customHeight="1" x14ac:dyDescent="0.25">
      <c r="A64" s="47" t="s">
        <v>193</v>
      </c>
      <c r="B64" s="47" t="s">
        <v>232</v>
      </c>
      <c r="C64" s="47" t="s">
        <v>234</v>
      </c>
      <c r="D64" s="47" t="s">
        <v>235</v>
      </c>
      <c r="E64" s="92"/>
      <c r="F64" s="92"/>
      <c r="G64" s="93"/>
      <c r="H64" s="94">
        <f>IF(OR('Indicator Data'!AU67=0,'Indicator Data'!AU67="No data"),"x",ROUND(IF('Indicator Data'!AU67&gt;H$334,0,IF('Indicator Data'!AU67&lt;H$333,10,(H$334-'Indicator Data'!AU67)/(H$334-H$333)*10)),1))</f>
        <v>5.9</v>
      </c>
      <c r="I64" s="94">
        <f>IF(OR('Indicator Data'!BB67=0,'Indicator Data'!BB67="No data"),"x",ROUND(IF('Indicator Data'!BB67&gt;I$334,0,IF('Indicator Data'!BB67&lt;I$333,10,(I$334-'Indicator Data'!BB67)/(I$334-I$333)*10)),1))</f>
        <v>4.5</v>
      </c>
      <c r="J64" s="94">
        <f>IF(OR('Indicator Data'!BC67=0,'Indicator Data'!BC67="No data"),"x",ROUND(IF('Indicator Data'!BC67&gt;J$334,0,IF('Indicator Data'!BC67&lt;J$333,10,(J$334-'Indicator Data'!BC67)/(J$334-J$333)*10)),1))</f>
        <v>8.5</v>
      </c>
      <c r="K64" s="92">
        <f t="shared" si="0"/>
        <v>6.3</v>
      </c>
      <c r="L64" s="92">
        <v>0</v>
      </c>
      <c r="M64" s="92">
        <f>IF(OR('Indicator Data'!BE67=0,'Indicator Data'!BE67="No data"),"x",ROUND(IF('Indicator Data'!BE67&gt;M$334,0,IF('Indicator Data'!BE67&lt;M$333,10,(M$334-'Indicator Data'!BE67)/(M$334-M$333)*10)),1))</f>
        <v>7.1</v>
      </c>
      <c r="N64" s="94">
        <f>IF('Indicator Data'!AV67="No data","x",ROUND(IF('Indicator Data'!AV67^2&gt;N$334,0,IF('Indicator Data'!AV67^2&lt;N$333,10,(N$334-'Indicator Data'!AV67^2)/(N$334-N$333)*10)),1))</f>
        <v>1.8</v>
      </c>
      <c r="O64" s="95">
        <f>IF('Indicator Data'!AW67="No data","x",ROUND(IF('Indicator Data'!AW67^2&gt;O$334,0,IF('Indicator Data'!AW67^2&lt;O$333,10,(O$334-'Indicator Data'!AW67^2)/(O$334-O$333)*10)),1))</f>
        <v>2.2000000000000002</v>
      </c>
      <c r="P64" s="95">
        <f>IF('Indicator Data'!AX67="No data","x",ROUND(IF('Indicator Data'!AX67&gt;P$334,0,IF('Indicator Data'!AX67&lt;P$333,10,(P$334-'Indicator Data'!AX67)/(P$334-P$333)*10)),1))</f>
        <v>6.9</v>
      </c>
      <c r="Q64" s="94">
        <f t="shared" si="1"/>
        <v>4.5999999999999996</v>
      </c>
      <c r="R64" s="95">
        <f>IF('Indicator Data'!AY67="No data","x",ROUND(IF('Indicator Data'!AY67&gt;R$334,10,IF('Indicator Data'!AY67&lt;R$333,0,10-(R$334-'Indicator Data'!AY67)/(R$334-R$333)*10)),1))</f>
        <v>3.7</v>
      </c>
      <c r="S64" s="95">
        <f>IF('Indicator Data'!AZ67="No data","x",ROUND(IF('Indicator Data'!AZ67&gt;S$334,10,IF('Indicator Data'!AZ67&lt;S$333,0,10-(S$334-'Indicator Data'!AZ67)/(S$334-S$333)*10)),1))</f>
        <v>6.5</v>
      </c>
      <c r="T64" s="95">
        <f>IF('Indicator Data'!BA67="No data","x",ROUND(IF('Indicator Data'!BA67&gt;T$334,10,IF('Indicator Data'!BA67&lt;T$333,0,10-(T$334-'Indicator Data'!BA67)/(T$334-T$333)*10)),1))</f>
        <v>8.5</v>
      </c>
      <c r="U64" s="94">
        <f t="shared" si="2"/>
        <v>6.2</v>
      </c>
      <c r="V64" s="92">
        <f t="shared" si="3"/>
        <v>4.2</v>
      </c>
      <c r="W64" s="93">
        <f t="shared" si="4"/>
        <v>4.4000000000000004</v>
      </c>
      <c r="X64" s="96"/>
    </row>
    <row r="65" spans="1:24" ht="15.75" customHeight="1" x14ac:dyDescent="0.25">
      <c r="A65" s="47" t="s">
        <v>193</v>
      </c>
      <c r="B65" s="47" t="s">
        <v>232</v>
      </c>
      <c r="C65" s="47" t="s">
        <v>236</v>
      </c>
      <c r="D65" s="47" t="s">
        <v>237</v>
      </c>
      <c r="E65" s="92"/>
      <c r="F65" s="92"/>
      <c r="G65" s="93"/>
      <c r="H65" s="94">
        <f>IF(OR('Indicator Data'!AU68=0,'Indicator Data'!AU68="No data"),"x",ROUND(IF('Indicator Data'!AU68&gt;H$334,0,IF('Indicator Data'!AU68&lt;H$333,10,(H$334-'Indicator Data'!AU68)/(H$334-H$333)*10)),1))</f>
        <v>8.1</v>
      </c>
      <c r="I65" s="94">
        <f>IF(OR('Indicator Data'!BB68=0,'Indicator Data'!BB68="No data"),"x",ROUND(IF('Indicator Data'!BB68&gt;I$334,0,IF('Indicator Data'!BB68&lt;I$333,10,(I$334-'Indicator Data'!BB68)/(I$334-I$333)*10)),1))</f>
        <v>4.5</v>
      </c>
      <c r="J65" s="94">
        <f>IF(OR('Indicator Data'!BC68=0,'Indicator Data'!BC68="No data"),"x",ROUND(IF('Indicator Data'!BC68&gt;J$334,0,IF('Indicator Data'!BC68&lt;J$333,10,(J$334-'Indicator Data'!BC68)/(J$334-J$333)*10)),1))</f>
        <v>8.5</v>
      </c>
      <c r="K65" s="92">
        <f t="shared" si="0"/>
        <v>7</v>
      </c>
      <c r="L65" s="92">
        <v>0</v>
      </c>
      <c r="M65" s="92">
        <f>IF(OR('Indicator Data'!BE68=0,'Indicator Data'!BE68="No data"),"x",ROUND(IF('Indicator Data'!BE68&gt;M$334,0,IF('Indicator Data'!BE68&lt;M$333,10,(M$334-'Indicator Data'!BE68)/(M$334-M$333)*10)),1))</f>
        <v>5.9</v>
      </c>
      <c r="N65" s="94">
        <f>IF('Indicator Data'!AV68="No data","x",ROUND(IF('Indicator Data'!AV68^2&gt;N$334,0,IF('Indicator Data'!AV68^2&lt;N$333,10,(N$334-'Indicator Data'!AV68^2)/(N$334-N$333)*10)),1))</f>
        <v>1.3</v>
      </c>
      <c r="O65" s="95">
        <f>IF('Indicator Data'!AW68="No data","x",ROUND(IF('Indicator Data'!AW68^2&gt;O$334,0,IF('Indicator Data'!AW68^2&lt;O$333,10,(O$334-'Indicator Data'!AW68^2)/(O$334-O$333)*10)),1))</f>
        <v>1.5</v>
      </c>
      <c r="P65" s="95">
        <f>IF('Indicator Data'!AX68="No data","x",ROUND(IF('Indicator Data'!AX68&gt;P$334,0,IF('Indicator Data'!AX68&lt;P$333,10,(P$334-'Indicator Data'!AX68)/(P$334-P$333)*10)),1))</f>
        <v>6.7</v>
      </c>
      <c r="Q65" s="94">
        <f t="shared" si="1"/>
        <v>4.0999999999999996</v>
      </c>
      <c r="R65" s="95">
        <f>IF('Indicator Data'!AY68="No data","x",ROUND(IF('Indicator Data'!AY68&gt;R$334,10,IF('Indicator Data'!AY68&lt;R$333,0,10-(R$334-'Indicator Data'!AY68)/(R$334-R$333)*10)),1))</f>
        <v>4.4000000000000004</v>
      </c>
      <c r="S65" s="95">
        <f>IF('Indicator Data'!AZ68="No data","x",ROUND(IF('Indicator Data'!AZ68&gt;S$334,10,IF('Indicator Data'!AZ68&lt;S$333,0,10-(S$334-'Indicator Data'!AZ68)/(S$334-S$333)*10)),1))</f>
        <v>7.5</v>
      </c>
      <c r="T65" s="95">
        <f>IF('Indicator Data'!BA68="No data","x",ROUND(IF('Indicator Data'!BA68&gt;T$334,10,IF('Indicator Data'!BA68&lt;T$333,0,10-(T$334-'Indicator Data'!BA68)/(T$334-T$333)*10)),1))</f>
        <v>9.6999999999999993</v>
      </c>
      <c r="U65" s="94">
        <f t="shared" si="2"/>
        <v>7.2</v>
      </c>
      <c r="V65" s="92">
        <f t="shared" si="3"/>
        <v>4.2</v>
      </c>
      <c r="W65" s="93">
        <f t="shared" si="4"/>
        <v>4.3</v>
      </c>
      <c r="X65" s="96"/>
    </row>
    <row r="66" spans="1:24" ht="15.75" customHeight="1" x14ac:dyDescent="0.25">
      <c r="A66" s="47" t="s">
        <v>193</v>
      </c>
      <c r="B66" s="47" t="s">
        <v>232</v>
      </c>
      <c r="C66" s="47" t="s">
        <v>238</v>
      </c>
      <c r="D66" s="47" t="s">
        <v>239</v>
      </c>
      <c r="E66" s="92"/>
      <c r="F66" s="92"/>
      <c r="G66" s="93"/>
      <c r="H66" s="94">
        <f>IF(OR('Indicator Data'!AU69=0,'Indicator Data'!AU69="No data"),"x",ROUND(IF('Indicator Data'!AU69&gt;H$334,0,IF('Indicator Data'!AU69&lt;H$333,10,(H$334-'Indicator Data'!AU69)/(H$334-H$333)*10)),1))</f>
        <v>9.1</v>
      </c>
      <c r="I66" s="94">
        <f>IF(OR('Indicator Data'!BB69=0,'Indicator Data'!BB69="No data"),"x",ROUND(IF('Indicator Data'!BB69&gt;I$334,0,IF('Indicator Data'!BB69&lt;I$333,10,(I$334-'Indicator Data'!BB69)/(I$334-I$333)*10)),1))</f>
        <v>4.5</v>
      </c>
      <c r="J66" s="94">
        <f>IF(OR('Indicator Data'!BC69=0,'Indicator Data'!BC69="No data"),"x",ROUND(IF('Indicator Data'!BC69&gt;J$334,0,IF('Indicator Data'!BC69&lt;J$333,10,(J$334-'Indicator Data'!BC69)/(J$334-J$333)*10)),1))</f>
        <v>8.5</v>
      </c>
      <c r="K66" s="92">
        <f t="shared" si="0"/>
        <v>7.4</v>
      </c>
      <c r="L66" s="92">
        <v>3.3</v>
      </c>
      <c r="M66" s="92">
        <f>IF(OR('Indicator Data'!BE69=0,'Indicator Data'!BE69="No data"),"x",ROUND(IF('Indicator Data'!BE69&gt;M$334,0,IF('Indicator Data'!BE69&lt;M$333,10,(M$334-'Indicator Data'!BE69)/(M$334-M$333)*10)),1))</f>
        <v>6.1</v>
      </c>
      <c r="N66" s="94">
        <f>IF('Indicator Data'!AV69="No data","x",ROUND(IF('Indicator Data'!AV69^2&gt;N$334,0,IF('Indicator Data'!AV69^2&lt;N$333,10,(N$334-'Indicator Data'!AV69^2)/(N$334-N$333)*10)),1))</f>
        <v>5.3</v>
      </c>
      <c r="O66" s="95">
        <f>IF('Indicator Data'!AW69="No data","x",ROUND(IF('Indicator Data'!AW69^2&gt;O$334,0,IF('Indicator Data'!AW69^2&lt;O$333,10,(O$334-'Indicator Data'!AW69^2)/(O$334-O$333)*10)),1))</f>
        <v>5.4</v>
      </c>
      <c r="P66" s="95">
        <f>IF('Indicator Data'!AX69="No data","x",ROUND(IF('Indicator Data'!AX69&gt;P$334,0,IF('Indicator Data'!AX69&lt;P$333,10,(P$334-'Indicator Data'!AX69)/(P$334-P$333)*10)),1))</f>
        <v>8.3000000000000007</v>
      </c>
      <c r="Q66" s="94">
        <f t="shared" si="1"/>
        <v>6.9</v>
      </c>
      <c r="R66" s="95">
        <f>IF('Indicator Data'!AY69="No data","x",ROUND(IF('Indicator Data'!AY69&gt;R$334,10,IF('Indicator Data'!AY69&lt;R$333,0,10-(R$334-'Indicator Data'!AY69)/(R$334-R$333)*10)),1))</f>
        <v>2.9</v>
      </c>
      <c r="S66" s="95">
        <f>IF('Indicator Data'!AZ69="No data","x",ROUND(IF('Indicator Data'!AZ69&gt;S$334,10,IF('Indicator Data'!AZ69&lt;S$333,0,10-(S$334-'Indicator Data'!AZ69)/(S$334-S$333)*10)),1))</f>
        <v>4.7</v>
      </c>
      <c r="T66" s="95">
        <f>IF('Indicator Data'!BA69="No data","x",ROUND(IF('Indicator Data'!BA69&gt;T$334,10,IF('Indicator Data'!BA69&lt;T$333,0,10-(T$334-'Indicator Data'!BA69)/(T$334-T$333)*10)),1))</f>
        <v>8.6</v>
      </c>
      <c r="U66" s="94">
        <f t="shared" si="2"/>
        <v>5.4</v>
      </c>
      <c r="V66" s="92">
        <f t="shared" si="3"/>
        <v>5.9</v>
      </c>
      <c r="W66" s="93">
        <f t="shared" si="4"/>
        <v>5.7</v>
      </c>
      <c r="X66" s="96"/>
    </row>
    <row r="67" spans="1:24" ht="15.75" customHeight="1" x14ac:dyDescent="0.25">
      <c r="A67" s="47" t="s">
        <v>193</v>
      </c>
      <c r="B67" s="47" t="s">
        <v>232</v>
      </c>
      <c r="C67" s="47" t="s">
        <v>240</v>
      </c>
      <c r="D67" s="47" t="s">
        <v>241</v>
      </c>
      <c r="E67" s="92"/>
      <c r="F67" s="92"/>
      <c r="G67" s="93"/>
      <c r="H67" s="94">
        <f>IF(OR('Indicator Data'!AU70=0,'Indicator Data'!AU70="No data"),"x",ROUND(IF('Indicator Data'!AU70&gt;H$334,0,IF('Indicator Data'!AU70&lt;H$333,10,(H$334-'Indicator Data'!AU70)/(H$334-H$333)*10)),1))</f>
        <v>5.3</v>
      </c>
      <c r="I67" s="94">
        <f>IF(OR('Indicator Data'!BB70=0,'Indicator Data'!BB70="No data"),"x",ROUND(IF('Indicator Data'!BB70&gt;I$334,0,IF('Indicator Data'!BB70&lt;I$333,10,(I$334-'Indicator Data'!BB70)/(I$334-I$333)*10)),1))</f>
        <v>4.5</v>
      </c>
      <c r="J67" s="94">
        <f>IF(OR('Indicator Data'!BC70=0,'Indicator Data'!BC70="No data"),"x",ROUND(IF('Indicator Data'!BC70&gt;J$334,0,IF('Indicator Data'!BC70&lt;J$333,10,(J$334-'Indicator Data'!BC70)/(J$334-J$333)*10)),1))</f>
        <v>8.5</v>
      </c>
      <c r="K67" s="92">
        <f t="shared" ref="K67:K130" si="5">IF(AND(H67="x",I67="x",J67="x"),"x",ROUND(AVERAGE(H67,I67,J67),1))</f>
        <v>6.1</v>
      </c>
      <c r="L67" s="92">
        <v>0</v>
      </c>
      <c r="M67" s="92">
        <f>IF(OR('Indicator Data'!BE70=0,'Indicator Data'!BE70="No data"),"x",ROUND(IF('Indicator Data'!BE70&gt;M$334,0,IF('Indicator Data'!BE70&lt;M$333,10,(M$334-'Indicator Data'!BE70)/(M$334-M$333)*10)),1))</f>
        <v>6.6</v>
      </c>
      <c r="N67" s="94">
        <f>IF('Indicator Data'!AV70="No data","x",ROUND(IF('Indicator Data'!AV70^2&gt;N$334,0,IF('Indicator Data'!AV70^2&lt;N$333,10,(N$334-'Indicator Data'!AV70^2)/(N$334-N$333)*10)),1))</f>
        <v>1.7</v>
      </c>
      <c r="O67" s="95">
        <f>IF('Indicator Data'!AW70="No data","x",ROUND(IF('Indicator Data'!AW70^2&gt;O$334,0,IF('Indicator Data'!AW70^2&lt;O$333,10,(O$334-'Indicator Data'!AW70^2)/(O$334-O$333)*10)),1))</f>
        <v>1.9</v>
      </c>
      <c r="P67" s="95">
        <f>IF('Indicator Data'!AX70="No data","x",ROUND(IF('Indicator Data'!AX70&gt;P$334,0,IF('Indicator Data'!AX70&lt;P$333,10,(P$334-'Indicator Data'!AX70)/(P$334-P$333)*10)),1))</f>
        <v>7.1</v>
      </c>
      <c r="Q67" s="94">
        <f t="shared" ref="Q67:Q130" si="6">IF(AND(O67="x",P67="x"),"x",ROUND(AVERAGE(O67:P67),1))</f>
        <v>4.5</v>
      </c>
      <c r="R67" s="95">
        <f>IF('Indicator Data'!AY70="No data","x",ROUND(IF('Indicator Data'!AY70&gt;R$334,10,IF('Indicator Data'!AY70&lt;R$333,0,10-(R$334-'Indicator Data'!AY70)/(R$334-R$333)*10)),1))</f>
        <v>3.8</v>
      </c>
      <c r="S67" s="95">
        <f>IF('Indicator Data'!AZ70="No data","x",ROUND(IF('Indicator Data'!AZ70&gt;S$334,10,IF('Indicator Data'!AZ70&lt;S$333,0,10-(S$334-'Indicator Data'!AZ70)/(S$334-S$333)*10)),1))</f>
        <v>6.5</v>
      </c>
      <c r="T67" s="95">
        <f>IF('Indicator Data'!BA70="No data","x",ROUND(IF('Indicator Data'!BA70&gt;T$334,10,IF('Indicator Data'!BA70&lt;T$333,0,10-(T$334-'Indicator Data'!BA70)/(T$334-T$333)*10)),1))</f>
        <v>8.9</v>
      </c>
      <c r="U67" s="94">
        <f t="shared" ref="U67:U130" si="7">IF(AND(R67="x",S67="x",T67="x"),"x",ROUND(AVERAGE(R67,S67,T67),1))</f>
        <v>6.4</v>
      </c>
      <c r="V67" s="92">
        <f t="shared" ref="V67:V130" si="8">IF(AND(N67="x",Q67="x",U67="x"),"x",ROUND(AVERAGE(N67,Q67,U67),1))</f>
        <v>4.2</v>
      </c>
      <c r="W67" s="93">
        <f t="shared" ref="W67:W130" si="9">IF(AND(L67="x",K67="x",V67="x",M67="x"),"x",ROUND(AVERAGE(L67,K67,V67,M67),1))</f>
        <v>4.2</v>
      </c>
      <c r="X67" s="96"/>
    </row>
    <row r="68" spans="1:24" ht="15.75" customHeight="1" x14ac:dyDescent="0.25">
      <c r="A68" s="47" t="s">
        <v>193</v>
      </c>
      <c r="B68" s="47" t="s">
        <v>232</v>
      </c>
      <c r="C68" s="47" t="s">
        <v>242</v>
      </c>
      <c r="D68" s="47" t="s">
        <v>243</v>
      </c>
      <c r="E68" s="92"/>
      <c r="F68" s="92"/>
      <c r="G68" s="93"/>
      <c r="H68" s="94">
        <f>IF(OR('Indicator Data'!AU71=0,'Indicator Data'!AU71="No data"),"x",ROUND(IF('Indicator Data'!AU71&gt;H$334,0,IF('Indicator Data'!AU71&lt;H$333,10,(H$334-'Indicator Data'!AU71)/(H$334-H$333)*10)),1))</f>
        <v>6.2</v>
      </c>
      <c r="I68" s="94">
        <f>IF(OR('Indicator Data'!BB71=0,'Indicator Data'!BB71="No data"),"x",ROUND(IF('Indicator Data'!BB71&gt;I$334,0,IF('Indicator Data'!BB71&lt;I$333,10,(I$334-'Indicator Data'!BB71)/(I$334-I$333)*10)),1))</f>
        <v>4.5</v>
      </c>
      <c r="J68" s="94">
        <f>IF(OR('Indicator Data'!BC71=0,'Indicator Data'!BC71="No data"),"x",ROUND(IF('Indicator Data'!BC71&gt;J$334,0,IF('Indicator Data'!BC71&lt;J$333,10,(J$334-'Indicator Data'!BC71)/(J$334-J$333)*10)),1))</f>
        <v>8.5</v>
      </c>
      <c r="K68" s="92">
        <f t="shared" si="5"/>
        <v>6.4</v>
      </c>
      <c r="L68" s="92">
        <v>0</v>
      </c>
      <c r="M68" s="92">
        <f>IF(OR('Indicator Data'!BE71=0,'Indicator Data'!BE71="No data"),"x",ROUND(IF('Indicator Data'!BE71&gt;M$334,0,IF('Indicator Data'!BE71&lt;M$333,10,(M$334-'Indicator Data'!BE71)/(M$334-M$333)*10)),1))</f>
        <v>6.1</v>
      </c>
      <c r="N68" s="94">
        <f>IF('Indicator Data'!AV71="No data","x",ROUND(IF('Indicator Data'!AV71^2&gt;N$334,0,IF('Indicator Data'!AV71^2&lt;N$333,10,(N$334-'Indicator Data'!AV71^2)/(N$334-N$333)*10)),1))</f>
        <v>1.7</v>
      </c>
      <c r="O68" s="95">
        <f>IF('Indicator Data'!AW71="No data","x",ROUND(IF('Indicator Data'!AW71^2&gt;O$334,0,IF('Indicator Data'!AW71^2&lt;O$333,10,(O$334-'Indicator Data'!AW71^2)/(O$334-O$333)*10)),1))</f>
        <v>3.8</v>
      </c>
      <c r="P68" s="95">
        <f>IF('Indicator Data'!AX71="No data","x",ROUND(IF('Indicator Data'!AX71&gt;P$334,0,IF('Indicator Data'!AX71&lt;P$333,10,(P$334-'Indicator Data'!AX71)/(P$334-P$333)*10)),1))</f>
        <v>7.6</v>
      </c>
      <c r="Q68" s="94">
        <f t="shared" si="6"/>
        <v>5.7</v>
      </c>
      <c r="R68" s="95">
        <f>IF('Indicator Data'!AY71="No data","x",ROUND(IF('Indicator Data'!AY71&gt;R$334,10,IF('Indicator Data'!AY71&lt;R$333,0,10-(R$334-'Indicator Data'!AY71)/(R$334-R$333)*10)),1))</f>
        <v>3.9</v>
      </c>
      <c r="S68" s="95">
        <f>IF('Indicator Data'!AZ71="No data","x",ROUND(IF('Indicator Data'!AZ71&gt;S$334,10,IF('Indicator Data'!AZ71&lt;S$333,0,10-(S$334-'Indicator Data'!AZ71)/(S$334-S$333)*10)),1))</f>
        <v>7.1</v>
      </c>
      <c r="T68" s="95">
        <f>IF('Indicator Data'!BA71="No data","x",ROUND(IF('Indicator Data'!BA71&gt;T$334,10,IF('Indicator Data'!BA71&lt;T$333,0,10-(T$334-'Indicator Data'!BA71)/(T$334-T$333)*10)),1))</f>
        <v>9.4</v>
      </c>
      <c r="U68" s="94">
        <f t="shared" si="7"/>
        <v>6.8</v>
      </c>
      <c r="V68" s="92">
        <f t="shared" si="8"/>
        <v>4.7</v>
      </c>
      <c r="W68" s="93">
        <f t="shared" si="9"/>
        <v>4.3</v>
      </c>
      <c r="X68" s="96"/>
    </row>
    <row r="69" spans="1:24" ht="15.75" customHeight="1" x14ac:dyDescent="0.25">
      <c r="A69" s="47" t="s">
        <v>193</v>
      </c>
      <c r="B69" s="47" t="s">
        <v>232</v>
      </c>
      <c r="C69" s="47" t="s">
        <v>244</v>
      </c>
      <c r="D69" s="47" t="s">
        <v>245</v>
      </c>
      <c r="E69" s="92"/>
      <c r="F69" s="92"/>
      <c r="G69" s="93"/>
      <c r="H69" s="94">
        <f>IF(OR('Indicator Data'!AU72=0,'Indicator Data'!AU72="No data"),"x",ROUND(IF('Indicator Data'!AU72&gt;H$334,0,IF('Indicator Data'!AU72&lt;H$333,10,(H$334-'Indicator Data'!AU72)/(H$334-H$333)*10)),1))</f>
        <v>9.1</v>
      </c>
      <c r="I69" s="94">
        <f>IF(OR('Indicator Data'!BB72=0,'Indicator Data'!BB72="No data"),"x",ROUND(IF('Indicator Data'!BB72&gt;I$334,0,IF('Indicator Data'!BB72&lt;I$333,10,(I$334-'Indicator Data'!BB72)/(I$334-I$333)*10)),1))</f>
        <v>4.5</v>
      </c>
      <c r="J69" s="94">
        <f>IF(OR('Indicator Data'!BC72=0,'Indicator Data'!BC72="No data"),"x",ROUND(IF('Indicator Data'!BC72&gt;J$334,0,IF('Indicator Data'!BC72&lt;J$333,10,(J$334-'Indicator Data'!BC72)/(J$334-J$333)*10)),1))</f>
        <v>8.5</v>
      </c>
      <c r="K69" s="92">
        <f t="shared" si="5"/>
        <v>7.4</v>
      </c>
      <c r="L69" s="92">
        <v>3.3</v>
      </c>
      <c r="M69" s="92">
        <f>IF(OR('Indicator Data'!BE72=0,'Indicator Data'!BE72="No data"),"x",ROUND(IF('Indicator Data'!BE72&gt;M$334,0,IF('Indicator Data'!BE72&lt;M$333,10,(M$334-'Indicator Data'!BE72)/(M$334-M$333)*10)),1))</f>
        <v>7</v>
      </c>
      <c r="N69" s="94">
        <f>IF('Indicator Data'!AV72="No data","x",ROUND(IF('Indicator Data'!AV72^2&gt;N$334,0,IF('Indicator Data'!AV72^2&lt;N$333,10,(N$334-'Indicator Data'!AV72^2)/(N$334-N$333)*10)),1))</f>
        <v>2.8</v>
      </c>
      <c r="O69" s="95">
        <f>IF('Indicator Data'!AW72="No data","x",ROUND(IF('Indicator Data'!AW72^2&gt;O$334,0,IF('Indicator Data'!AW72^2&lt;O$333,10,(O$334-'Indicator Data'!AW72^2)/(O$334-O$333)*10)),1))</f>
        <v>4.5</v>
      </c>
      <c r="P69" s="95">
        <f>IF('Indicator Data'!AX72="No data","x",ROUND(IF('Indicator Data'!AX72&gt;P$334,0,IF('Indicator Data'!AX72&lt;P$333,10,(P$334-'Indicator Data'!AX72)/(P$334-P$333)*10)),1))</f>
        <v>9</v>
      </c>
      <c r="Q69" s="94">
        <f t="shared" si="6"/>
        <v>6.8</v>
      </c>
      <c r="R69" s="95">
        <f>IF('Indicator Data'!AY72="No data","x",ROUND(IF('Indicator Data'!AY72&gt;R$334,10,IF('Indicator Data'!AY72&lt;R$333,0,10-(R$334-'Indicator Data'!AY72)/(R$334-R$333)*10)),1))</f>
        <v>4.5999999999999996</v>
      </c>
      <c r="S69" s="95">
        <f>IF('Indicator Data'!AZ72="No data","x",ROUND(IF('Indicator Data'!AZ72&gt;S$334,10,IF('Indicator Data'!AZ72&lt;S$333,0,10-(S$334-'Indicator Data'!AZ72)/(S$334-S$333)*10)),1))</f>
        <v>8.1999999999999993</v>
      </c>
      <c r="T69" s="95">
        <f>IF('Indicator Data'!BA72="No data","x",ROUND(IF('Indicator Data'!BA72&gt;T$334,10,IF('Indicator Data'!BA72&lt;T$333,0,10-(T$334-'Indicator Data'!BA72)/(T$334-T$333)*10)),1))</f>
        <v>10</v>
      </c>
      <c r="U69" s="94">
        <f t="shared" si="7"/>
        <v>7.6</v>
      </c>
      <c r="V69" s="92">
        <f t="shared" si="8"/>
        <v>5.7</v>
      </c>
      <c r="W69" s="93">
        <f t="shared" si="9"/>
        <v>5.9</v>
      </c>
      <c r="X69" s="96"/>
    </row>
    <row r="70" spans="1:24" ht="15.75" customHeight="1" x14ac:dyDescent="0.25">
      <c r="A70" s="47" t="s">
        <v>193</v>
      </c>
      <c r="B70" s="47" t="s">
        <v>246</v>
      </c>
      <c r="C70" s="47" t="s">
        <v>246</v>
      </c>
      <c r="D70" s="47" t="s">
        <v>247</v>
      </c>
      <c r="E70" s="92"/>
      <c r="F70" s="92"/>
      <c r="G70" s="93"/>
      <c r="H70" s="94">
        <f>IF(OR('Indicator Data'!AU73=0,'Indicator Data'!AU73="No data"),"x",ROUND(IF('Indicator Data'!AU73&gt;H$334,0,IF('Indicator Data'!AU73&lt;H$333,10,(H$334-'Indicator Data'!AU73)/(H$334-H$333)*10)),1))</f>
        <v>9.4</v>
      </c>
      <c r="I70" s="94">
        <f>IF(OR('Indicator Data'!BB73=0,'Indicator Data'!BB73="No data"),"x",ROUND(IF('Indicator Data'!BB73&gt;I$334,0,IF('Indicator Data'!BB73&lt;I$333,10,(I$334-'Indicator Data'!BB73)/(I$334-I$333)*10)),1))</f>
        <v>4.5</v>
      </c>
      <c r="J70" s="94">
        <f>IF(OR('Indicator Data'!BC73=0,'Indicator Data'!BC73="No data"),"x",ROUND(IF('Indicator Data'!BC73&gt;J$334,0,IF('Indicator Data'!BC73&lt;J$333,10,(J$334-'Indicator Data'!BC73)/(J$334-J$333)*10)),1))</f>
        <v>8.5</v>
      </c>
      <c r="K70" s="92">
        <f t="shared" si="5"/>
        <v>7.5</v>
      </c>
      <c r="L70" s="92">
        <v>0</v>
      </c>
      <c r="M70" s="92">
        <f>IF(OR('Indicator Data'!BE73=0,'Indicator Data'!BE73="No data"),"x",ROUND(IF('Indicator Data'!BE73&gt;M$334,0,IF('Indicator Data'!BE73&lt;M$333,10,(M$334-'Indicator Data'!BE73)/(M$334-M$333)*10)),1))</f>
        <v>5.6</v>
      </c>
      <c r="N70" s="94">
        <f>IF('Indicator Data'!AV73="No data","x",ROUND(IF('Indicator Data'!AV73^2&gt;N$334,0,IF('Indicator Data'!AV73^2&lt;N$333,10,(N$334-'Indicator Data'!AV73^2)/(N$334-N$333)*10)),1))</f>
        <v>2.4</v>
      </c>
      <c r="O70" s="95">
        <f>IF('Indicator Data'!AW73="No data","x",ROUND(IF('Indicator Data'!AW73^2&gt;O$334,0,IF('Indicator Data'!AW73^2&lt;O$333,10,(O$334-'Indicator Data'!AW73^2)/(O$334-O$333)*10)),1))</f>
        <v>1.9</v>
      </c>
      <c r="P70" s="95">
        <f>IF('Indicator Data'!AX73="No data","x",ROUND(IF('Indicator Data'!AX73&gt;P$334,0,IF('Indicator Data'!AX73&lt;P$333,10,(P$334-'Indicator Data'!AX73)/(P$334-P$333)*10)),1))</f>
        <v>4.9000000000000004</v>
      </c>
      <c r="Q70" s="94">
        <f t="shared" si="6"/>
        <v>3.4</v>
      </c>
      <c r="R70" s="95">
        <f>IF('Indicator Data'!AY73="No data","x",ROUND(IF('Indicator Data'!AY73&gt;R$334,10,IF('Indicator Data'!AY73&lt;R$333,0,10-(R$334-'Indicator Data'!AY73)/(R$334-R$333)*10)),1))</f>
        <v>3.2</v>
      </c>
      <c r="S70" s="95">
        <f>IF('Indicator Data'!AZ73="No data","x",ROUND(IF('Indicator Data'!AZ73&gt;S$334,10,IF('Indicator Data'!AZ73&lt;S$333,0,10-(S$334-'Indicator Data'!AZ73)/(S$334-S$333)*10)),1))</f>
        <v>4.8</v>
      </c>
      <c r="T70" s="95">
        <f>IF('Indicator Data'!BA73="No data","x",ROUND(IF('Indicator Data'!BA73&gt;T$334,10,IF('Indicator Data'!BA73&lt;T$333,0,10-(T$334-'Indicator Data'!BA73)/(T$334-T$333)*10)),1))</f>
        <v>6.3</v>
      </c>
      <c r="U70" s="94">
        <f t="shared" si="7"/>
        <v>4.8</v>
      </c>
      <c r="V70" s="92">
        <f t="shared" si="8"/>
        <v>3.5</v>
      </c>
      <c r="W70" s="93">
        <f t="shared" si="9"/>
        <v>4.2</v>
      </c>
      <c r="X70" s="96"/>
    </row>
    <row r="71" spans="1:24" ht="15.75" customHeight="1" x14ac:dyDescent="0.25">
      <c r="A71" s="47" t="s">
        <v>193</v>
      </c>
      <c r="B71" s="47" t="s">
        <v>246</v>
      </c>
      <c r="C71" s="47" t="s">
        <v>248</v>
      </c>
      <c r="D71" s="47" t="s">
        <v>249</v>
      </c>
      <c r="E71" s="92"/>
      <c r="F71" s="92"/>
      <c r="G71" s="93"/>
      <c r="H71" s="94">
        <f>IF(OR('Indicator Data'!AU74=0,'Indicator Data'!AU74="No data"),"x",ROUND(IF('Indicator Data'!AU74&gt;H$334,0,IF('Indicator Data'!AU74&lt;H$333,10,(H$334-'Indicator Data'!AU74)/(H$334-H$333)*10)),1))</f>
        <v>8.3000000000000007</v>
      </c>
      <c r="I71" s="94">
        <f>IF(OR('Indicator Data'!BB74=0,'Indicator Data'!BB74="No data"),"x",ROUND(IF('Indicator Data'!BB74&gt;I$334,0,IF('Indicator Data'!BB74&lt;I$333,10,(I$334-'Indicator Data'!BB74)/(I$334-I$333)*10)),1))</f>
        <v>4.5</v>
      </c>
      <c r="J71" s="94">
        <f>IF(OR('Indicator Data'!BC74=0,'Indicator Data'!BC74="No data"),"x",ROUND(IF('Indicator Data'!BC74&gt;J$334,0,IF('Indicator Data'!BC74&lt;J$333,10,(J$334-'Indicator Data'!BC74)/(J$334-J$333)*10)),1))</f>
        <v>8.5</v>
      </c>
      <c r="K71" s="92">
        <f t="shared" si="5"/>
        <v>7.1</v>
      </c>
      <c r="L71" s="92">
        <v>3.3</v>
      </c>
      <c r="M71" s="92">
        <f>IF(OR('Indicator Data'!BE74=0,'Indicator Data'!BE74="No data"),"x",ROUND(IF('Indicator Data'!BE74&gt;M$334,0,IF('Indicator Data'!BE74&lt;M$333,10,(M$334-'Indicator Data'!BE74)/(M$334-M$333)*10)),1))</f>
        <v>4.5</v>
      </c>
      <c r="N71" s="94">
        <f>IF('Indicator Data'!AV74="No data","x",ROUND(IF('Indicator Data'!AV74^2&gt;N$334,0,IF('Indicator Data'!AV74^2&lt;N$333,10,(N$334-'Indicator Data'!AV74^2)/(N$334-N$333)*10)),1))</f>
        <v>0.4</v>
      </c>
      <c r="O71" s="95">
        <f>IF('Indicator Data'!AW74="No data","x",ROUND(IF('Indicator Data'!AW74^2&gt;O$334,0,IF('Indicator Data'!AW74^2&lt;O$333,10,(O$334-'Indicator Data'!AW74^2)/(O$334-O$333)*10)),1))</f>
        <v>0.1</v>
      </c>
      <c r="P71" s="95">
        <f>IF('Indicator Data'!AX74="No data","x",ROUND(IF('Indicator Data'!AX74&gt;P$334,0,IF('Indicator Data'!AX74&lt;P$333,10,(P$334-'Indicator Data'!AX74)/(P$334-P$333)*10)),1))</f>
        <v>6.3</v>
      </c>
      <c r="Q71" s="94">
        <f t="shared" si="6"/>
        <v>3.2</v>
      </c>
      <c r="R71" s="95">
        <f>IF('Indicator Data'!AY74="No data","x",ROUND(IF('Indicator Data'!AY74&gt;R$334,10,IF('Indicator Data'!AY74&lt;R$333,0,10-(R$334-'Indicator Data'!AY74)/(R$334-R$333)*10)),1))</f>
        <v>3.1</v>
      </c>
      <c r="S71" s="95">
        <f>IF('Indicator Data'!AZ74="No data","x",ROUND(IF('Indicator Data'!AZ74&gt;S$334,10,IF('Indicator Data'!AZ74&lt;S$333,0,10-(S$334-'Indicator Data'!AZ74)/(S$334-S$333)*10)),1))</f>
        <v>5.0999999999999996</v>
      </c>
      <c r="T71" s="95">
        <f>IF('Indicator Data'!BA74="No data","x",ROUND(IF('Indicator Data'!BA74&gt;T$334,10,IF('Indicator Data'!BA74&lt;T$333,0,10-(T$334-'Indicator Data'!BA74)/(T$334-T$333)*10)),1))</f>
        <v>8.4</v>
      </c>
      <c r="U71" s="94">
        <f t="shared" si="7"/>
        <v>5.5</v>
      </c>
      <c r="V71" s="92">
        <f t="shared" si="8"/>
        <v>3</v>
      </c>
      <c r="W71" s="93">
        <f t="shared" si="9"/>
        <v>4.5</v>
      </c>
      <c r="X71" s="96"/>
    </row>
    <row r="72" spans="1:24" ht="15.75" customHeight="1" x14ac:dyDescent="0.25">
      <c r="A72" s="47" t="s">
        <v>193</v>
      </c>
      <c r="B72" s="47" t="s">
        <v>246</v>
      </c>
      <c r="C72" s="47" t="s">
        <v>250</v>
      </c>
      <c r="D72" s="47" t="s">
        <v>251</v>
      </c>
      <c r="E72" s="92"/>
      <c r="F72" s="92"/>
      <c r="G72" s="93"/>
      <c r="H72" s="94">
        <f>IF(OR('Indicator Data'!AU75=0,'Indicator Data'!AU75="No data"),"x",ROUND(IF('Indicator Data'!AU75&gt;H$334,0,IF('Indicator Data'!AU75&lt;H$333,10,(H$334-'Indicator Data'!AU75)/(H$334-H$333)*10)),1))</f>
        <v>9.6</v>
      </c>
      <c r="I72" s="94">
        <f>IF(OR('Indicator Data'!BB75=0,'Indicator Data'!BB75="No data"),"x",ROUND(IF('Indicator Data'!BB75&gt;I$334,0,IF('Indicator Data'!BB75&lt;I$333,10,(I$334-'Indicator Data'!BB75)/(I$334-I$333)*10)),1))</f>
        <v>4.5</v>
      </c>
      <c r="J72" s="94">
        <f>IF(OR('Indicator Data'!BC75=0,'Indicator Data'!BC75="No data"),"x",ROUND(IF('Indicator Data'!BC75&gt;J$334,0,IF('Indicator Data'!BC75&lt;J$333,10,(J$334-'Indicator Data'!BC75)/(J$334-J$333)*10)),1))</f>
        <v>8.5</v>
      </c>
      <c r="K72" s="92">
        <f t="shared" si="5"/>
        <v>7.5</v>
      </c>
      <c r="L72" s="92">
        <v>0</v>
      </c>
      <c r="M72" s="92">
        <f>IF(OR('Indicator Data'!BE75=0,'Indicator Data'!BE75="No data"),"x",ROUND(IF('Indicator Data'!BE75&gt;M$334,0,IF('Indicator Data'!BE75&lt;M$333,10,(M$334-'Indicator Data'!BE75)/(M$334-M$333)*10)),1))</f>
        <v>6.2</v>
      </c>
      <c r="N72" s="94">
        <f>IF('Indicator Data'!AV75="No data","x",ROUND(IF('Indicator Data'!AV75^2&gt;N$334,0,IF('Indicator Data'!AV75^2&lt;N$333,10,(N$334-'Indicator Data'!AV75^2)/(N$334-N$333)*10)),1))</f>
        <v>1.7</v>
      </c>
      <c r="O72" s="95">
        <f>IF('Indicator Data'!AW75="No data","x",ROUND(IF('Indicator Data'!AW75^2&gt;O$334,0,IF('Indicator Data'!AW75^2&lt;O$333,10,(O$334-'Indicator Data'!AW75^2)/(O$334-O$333)*10)),1))</f>
        <v>1.5</v>
      </c>
      <c r="P72" s="95">
        <f>IF('Indicator Data'!AX75="No data","x",ROUND(IF('Indicator Data'!AX75&gt;P$334,0,IF('Indicator Data'!AX75&lt;P$333,10,(P$334-'Indicator Data'!AX75)/(P$334-P$333)*10)),1))</f>
        <v>6.9</v>
      </c>
      <c r="Q72" s="94">
        <f t="shared" si="6"/>
        <v>4.2</v>
      </c>
      <c r="R72" s="95">
        <f>IF('Indicator Data'!AY75="No data","x",ROUND(IF('Indicator Data'!AY75&gt;R$334,10,IF('Indicator Data'!AY75&lt;R$333,0,10-(R$334-'Indicator Data'!AY75)/(R$334-R$333)*10)),1))</f>
        <v>2.9</v>
      </c>
      <c r="S72" s="95">
        <f>IF('Indicator Data'!AZ75="No data","x",ROUND(IF('Indicator Data'!AZ75&gt;S$334,10,IF('Indicator Data'!AZ75&lt;S$333,0,10-(S$334-'Indicator Data'!AZ75)/(S$334-S$333)*10)),1))</f>
        <v>4.7</v>
      </c>
      <c r="T72" s="95">
        <f>IF('Indicator Data'!BA75="No data","x",ROUND(IF('Indicator Data'!BA75&gt;T$334,10,IF('Indicator Data'!BA75&lt;T$333,0,10-(T$334-'Indicator Data'!BA75)/(T$334-T$333)*10)),1))</f>
        <v>6.6</v>
      </c>
      <c r="U72" s="94">
        <f t="shared" si="7"/>
        <v>4.7</v>
      </c>
      <c r="V72" s="92">
        <f t="shared" si="8"/>
        <v>3.5</v>
      </c>
      <c r="W72" s="93">
        <f t="shared" si="9"/>
        <v>4.3</v>
      </c>
      <c r="X72" s="96"/>
    </row>
    <row r="73" spans="1:24" ht="15.75" customHeight="1" x14ac:dyDescent="0.25">
      <c r="A73" s="47" t="s">
        <v>193</v>
      </c>
      <c r="B73" s="47" t="s">
        <v>252</v>
      </c>
      <c r="C73" s="47" t="s">
        <v>252</v>
      </c>
      <c r="D73" s="47" t="s">
        <v>253</v>
      </c>
      <c r="E73" s="92"/>
      <c r="F73" s="92"/>
      <c r="G73" s="93"/>
      <c r="H73" s="94">
        <f>IF(OR('Indicator Data'!AU76=0,'Indicator Data'!AU76="No data"),"x",ROUND(IF('Indicator Data'!AU76&gt;H$334,0,IF('Indicator Data'!AU76&lt;H$333,10,(H$334-'Indicator Data'!AU76)/(H$334-H$333)*10)),1))</f>
        <v>8.4</v>
      </c>
      <c r="I73" s="94">
        <f>IF(OR('Indicator Data'!BB76=0,'Indicator Data'!BB76="No data"),"x",ROUND(IF('Indicator Data'!BB76&gt;I$334,0,IF('Indicator Data'!BB76&lt;I$333,10,(I$334-'Indicator Data'!BB76)/(I$334-I$333)*10)),1))</f>
        <v>4.5</v>
      </c>
      <c r="J73" s="94">
        <f>IF(OR('Indicator Data'!BC76=0,'Indicator Data'!BC76="No data"),"x",ROUND(IF('Indicator Data'!BC76&gt;J$334,0,IF('Indicator Data'!BC76&lt;J$333,10,(J$334-'Indicator Data'!BC76)/(J$334-J$333)*10)),1))</f>
        <v>8.5</v>
      </c>
      <c r="K73" s="92">
        <f t="shared" si="5"/>
        <v>7.1</v>
      </c>
      <c r="L73" s="92">
        <v>0</v>
      </c>
      <c r="M73" s="92">
        <f>IF(OR('Indicator Data'!BE76=0,'Indicator Data'!BE76="No data"),"x",ROUND(IF('Indicator Data'!BE76&gt;M$334,0,IF('Indicator Data'!BE76&lt;M$333,10,(M$334-'Indicator Data'!BE76)/(M$334-M$333)*10)),1))</f>
        <v>3.4</v>
      </c>
      <c r="N73" s="94">
        <f>IF('Indicator Data'!AV76="No data","x",ROUND(IF('Indicator Data'!AV76^2&gt;N$334,0,IF('Indicator Data'!AV76^2&lt;N$333,10,(N$334-'Indicator Data'!AV76^2)/(N$334-N$333)*10)),1))</f>
        <v>2.7</v>
      </c>
      <c r="O73" s="95">
        <f>IF('Indicator Data'!AW76="No data","x",ROUND(IF('Indicator Data'!AW76^2&gt;O$334,0,IF('Indicator Data'!AW76^2&lt;O$333,10,(O$334-'Indicator Data'!AW76^2)/(O$334-O$333)*10)),1))</f>
        <v>2.2000000000000002</v>
      </c>
      <c r="P73" s="95">
        <f>IF('Indicator Data'!AX76="No data","x",ROUND(IF('Indicator Data'!AX76&gt;P$334,0,IF('Indicator Data'!AX76&lt;P$333,10,(P$334-'Indicator Data'!AX76)/(P$334-P$333)*10)),1))</f>
        <v>4.3</v>
      </c>
      <c r="Q73" s="94">
        <f t="shared" si="6"/>
        <v>3.3</v>
      </c>
      <c r="R73" s="95">
        <f>IF('Indicator Data'!AY76="No data","x",ROUND(IF('Indicator Data'!AY76&gt;R$334,10,IF('Indicator Data'!AY76&lt;R$333,0,10-(R$334-'Indicator Data'!AY76)/(R$334-R$333)*10)),1))</f>
        <v>2.6</v>
      </c>
      <c r="S73" s="95">
        <f>IF('Indicator Data'!AZ76="No data","x",ROUND(IF('Indicator Data'!AZ76&gt;S$334,10,IF('Indicator Data'!AZ76&lt;S$333,0,10-(S$334-'Indicator Data'!AZ76)/(S$334-S$333)*10)),1))</f>
        <v>3.9</v>
      </c>
      <c r="T73" s="95">
        <f>IF('Indicator Data'!BA76="No data","x",ROUND(IF('Indicator Data'!BA76&gt;T$334,10,IF('Indicator Data'!BA76&lt;T$333,0,10-(T$334-'Indicator Data'!BA76)/(T$334-T$333)*10)),1))</f>
        <v>5.2</v>
      </c>
      <c r="U73" s="94">
        <f t="shared" si="7"/>
        <v>3.9</v>
      </c>
      <c r="V73" s="92">
        <f t="shared" si="8"/>
        <v>3.3</v>
      </c>
      <c r="W73" s="93">
        <f t="shared" si="9"/>
        <v>3.5</v>
      </c>
      <c r="X73" s="96"/>
    </row>
    <row r="74" spans="1:24" ht="15.75" customHeight="1" x14ac:dyDescent="0.25">
      <c r="A74" s="47" t="s">
        <v>193</v>
      </c>
      <c r="B74" s="47" t="s">
        <v>254</v>
      </c>
      <c r="C74" s="47" t="s">
        <v>254</v>
      </c>
      <c r="D74" s="47" t="s">
        <v>255</v>
      </c>
      <c r="E74" s="92"/>
      <c r="F74" s="92"/>
      <c r="G74" s="93"/>
      <c r="H74" s="94">
        <f>IF(OR('Indicator Data'!AU77=0,'Indicator Data'!AU77="No data"),"x",ROUND(IF('Indicator Data'!AU77&gt;H$334,0,IF('Indicator Data'!AU77&lt;H$333,10,(H$334-'Indicator Data'!AU77)/(H$334-H$333)*10)),1))</f>
        <v>8.8000000000000007</v>
      </c>
      <c r="I74" s="94">
        <f>IF(OR('Indicator Data'!BB77=0,'Indicator Data'!BB77="No data"),"x",ROUND(IF('Indicator Data'!BB77&gt;I$334,0,IF('Indicator Data'!BB77&lt;I$333,10,(I$334-'Indicator Data'!BB77)/(I$334-I$333)*10)),1))</f>
        <v>4.5</v>
      </c>
      <c r="J74" s="94">
        <f>IF(OR('Indicator Data'!BC77=0,'Indicator Data'!BC77="No data"),"x",ROUND(IF('Indicator Data'!BC77&gt;J$334,0,IF('Indicator Data'!BC77&lt;J$333,10,(J$334-'Indicator Data'!BC77)/(J$334-J$333)*10)),1))</f>
        <v>8.5</v>
      </c>
      <c r="K74" s="92">
        <f t="shared" si="5"/>
        <v>7.3</v>
      </c>
      <c r="L74" s="92">
        <v>3.3</v>
      </c>
      <c r="M74" s="92">
        <f>IF(OR('Indicator Data'!BE77=0,'Indicator Data'!BE77="No data"),"x",ROUND(IF('Indicator Data'!BE77&gt;M$334,0,IF('Indicator Data'!BE77&lt;M$333,10,(M$334-'Indicator Data'!BE77)/(M$334-M$333)*10)),1))</f>
        <v>5</v>
      </c>
      <c r="N74" s="94">
        <f>IF('Indicator Data'!AV77="No data","x",ROUND(IF('Indicator Data'!AV77^2&gt;N$334,0,IF('Indicator Data'!AV77^2&lt;N$333,10,(N$334-'Indicator Data'!AV77^2)/(N$334-N$333)*10)),1))</f>
        <v>0.8</v>
      </c>
      <c r="O74" s="95">
        <f>IF('Indicator Data'!AW77="No data","x",ROUND(IF('Indicator Data'!AW77^2&gt;O$334,0,IF('Indicator Data'!AW77^2&lt;O$333,10,(O$334-'Indicator Data'!AW77^2)/(O$334-O$333)*10)),1))</f>
        <v>1.2</v>
      </c>
      <c r="P74" s="95">
        <f>IF('Indicator Data'!AX77="No data","x",ROUND(IF('Indicator Data'!AX77&gt;P$334,0,IF('Indicator Data'!AX77&lt;P$333,10,(P$334-'Indicator Data'!AX77)/(P$334-P$333)*10)),1))</f>
        <v>7.4</v>
      </c>
      <c r="Q74" s="94">
        <f t="shared" si="6"/>
        <v>4.3</v>
      </c>
      <c r="R74" s="95">
        <f>IF('Indicator Data'!AY77="No data","x",ROUND(IF('Indicator Data'!AY77&gt;R$334,10,IF('Indicator Data'!AY77&lt;R$333,0,10-(R$334-'Indicator Data'!AY77)/(R$334-R$333)*10)),1))</f>
        <v>3.6</v>
      </c>
      <c r="S74" s="95">
        <f>IF('Indicator Data'!AZ77="No data","x",ROUND(IF('Indicator Data'!AZ77&gt;S$334,10,IF('Indicator Data'!AZ77&lt;S$333,0,10-(S$334-'Indicator Data'!AZ77)/(S$334-S$333)*10)),1))</f>
        <v>5.9</v>
      </c>
      <c r="T74" s="95">
        <f>IF('Indicator Data'!BA77="No data","x",ROUND(IF('Indicator Data'!BA77&gt;T$334,10,IF('Indicator Data'!BA77&lt;T$333,0,10-(T$334-'Indicator Data'!BA77)/(T$334-T$333)*10)),1))</f>
        <v>8.6</v>
      </c>
      <c r="U74" s="94">
        <f t="shared" si="7"/>
        <v>6</v>
      </c>
      <c r="V74" s="92">
        <f t="shared" si="8"/>
        <v>3.7</v>
      </c>
      <c r="W74" s="93">
        <f t="shared" si="9"/>
        <v>4.8</v>
      </c>
      <c r="X74" s="96"/>
    </row>
    <row r="75" spans="1:24" ht="15.75" customHeight="1" x14ac:dyDescent="0.25">
      <c r="A75" s="47" t="s">
        <v>193</v>
      </c>
      <c r="B75" s="47" t="s">
        <v>254</v>
      </c>
      <c r="C75" s="47" t="s">
        <v>256</v>
      </c>
      <c r="D75" s="47" t="s">
        <v>257</v>
      </c>
      <c r="E75" s="92"/>
      <c r="F75" s="92"/>
      <c r="G75" s="93"/>
      <c r="H75" s="94">
        <f>IF(OR('Indicator Data'!AU78=0,'Indicator Data'!AU78="No data"),"x",ROUND(IF('Indicator Data'!AU78&gt;H$334,0,IF('Indicator Data'!AU78&lt;H$333,10,(H$334-'Indicator Data'!AU78)/(H$334-H$333)*10)),1))</f>
        <v>9.1</v>
      </c>
      <c r="I75" s="94">
        <f>IF(OR('Indicator Data'!BB78=0,'Indicator Data'!BB78="No data"),"x",ROUND(IF('Indicator Data'!BB78&gt;I$334,0,IF('Indicator Data'!BB78&lt;I$333,10,(I$334-'Indicator Data'!BB78)/(I$334-I$333)*10)),1))</f>
        <v>4.5</v>
      </c>
      <c r="J75" s="94">
        <f>IF(OR('Indicator Data'!BC78=0,'Indicator Data'!BC78="No data"),"x",ROUND(IF('Indicator Data'!BC78&gt;J$334,0,IF('Indicator Data'!BC78&lt;J$333,10,(J$334-'Indicator Data'!BC78)/(J$334-J$333)*10)),1))</f>
        <v>8.5</v>
      </c>
      <c r="K75" s="92">
        <f t="shared" si="5"/>
        <v>7.4</v>
      </c>
      <c r="L75" s="92">
        <v>3.3</v>
      </c>
      <c r="M75" s="92">
        <f>IF(OR('Indicator Data'!BE78=0,'Indicator Data'!BE78="No data"),"x",ROUND(IF('Indicator Data'!BE78&gt;M$334,0,IF('Indicator Data'!BE78&lt;M$333,10,(M$334-'Indicator Data'!BE78)/(M$334-M$333)*10)),1))</f>
        <v>7</v>
      </c>
      <c r="N75" s="94">
        <f>IF('Indicator Data'!AV78="No data","x",ROUND(IF('Indicator Data'!AV78^2&gt;N$334,0,IF('Indicator Data'!AV78^2&lt;N$333,10,(N$334-'Indicator Data'!AV78^2)/(N$334-N$333)*10)),1))</f>
        <v>1.4</v>
      </c>
      <c r="O75" s="95">
        <f>IF('Indicator Data'!AW78="No data","x",ROUND(IF('Indicator Data'!AW78^2&gt;O$334,0,IF('Indicator Data'!AW78^2&lt;O$333,10,(O$334-'Indicator Data'!AW78^2)/(O$334-O$333)*10)),1))</f>
        <v>1.8</v>
      </c>
      <c r="P75" s="95">
        <f>IF('Indicator Data'!AX78="No data","x",ROUND(IF('Indicator Data'!AX78&gt;P$334,0,IF('Indicator Data'!AX78&lt;P$333,10,(P$334-'Indicator Data'!AX78)/(P$334-P$333)*10)),1))</f>
        <v>7</v>
      </c>
      <c r="Q75" s="94">
        <f t="shared" si="6"/>
        <v>4.4000000000000004</v>
      </c>
      <c r="R75" s="95">
        <f>IF('Indicator Data'!AY78="No data","x",ROUND(IF('Indicator Data'!AY78&gt;R$334,10,IF('Indicator Data'!AY78&lt;R$333,0,10-(R$334-'Indicator Data'!AY78)/(R$334-R$333)*10)),1))</f>
        <v>3.1</v>
      </c>
      <c r="S75" s="95">
        <f>IF('Indicator Data'!AZ78="No data","x",ROUND(IF('Indicator Data'!AZ78&gt;S$334,10,IF('Indicator Data'!AZ78&lt;S$333,0,10-(S$334-'Indicator Data'!AZ78)/(S$334-S$333)*10)),1))</f>
        <v>4.9000000000000004</v>
      </c>
      <c r="T75" s="95">
        <f>IF('Indicator Data'!BA78="No data","x",ROUND(IF('Indicator Data'!BA78&gt;T$334,10,IF('Indicator Data'!BA78&lt;T$333,0,10-(T$334-'Indicator Data'!BA78)/(T$334-T$333)*10)),1))</f>
        <v>7.8</v>
      </c>
      <c r="U75" s="94">
        <f t="shared" si="7"/>
        <v>5.3</v>
      </c>
      <c r="V75" s="92">
        <f t="shared" si="8"/>
        <v>3.7</v>
      </c>
      <c r="W75" s="93">
        <f t="shared" si="9"/>
        <v>5.4</v>
      </c>
      <c r="X75" s="96"/>
    </row>
    <row r="76" spans="1:24" ht="15.75" customHeight="1" x14ac:dyDescent="0.25">
      <c r="A76" s="47" t="s">
        <v>193</v>
      </c>
      <c r="B76" s="47" t="s">
        <v>258</v>
      </c>
      <c r="C76" s="47" t="s">
        <v>258</v>
      </c>
      <c r="D76" s="47" t="s">
        <v>259</v>
      </c>
      <c r="E76" s="92"/>
      <c r="F76" s="92"/>
      <c r="G76" s="93"/>
      <c r="H76" s="94">
        <f>IF(OR('Indicator Data'!AU79=0,'Indicator Data'!AU79="No data"),"x",ROUND(IF('Indicator Data'!AU79&gt;H$334,0,IF('Indicator Data'!AU79&lt;H$333,10,(H$334-'Indicator Data'!AU79)/(H$334-H$333)*10)),1))</f>
        <v>7.8</v>
      </c>
      <c r="I76" s="94">
        <f>IF(OR('Indicator Data'!BB79=0,'Indicator Data'!BB79="No data"),"x",ROUND(IF('Indicator Data'!BB79&gt;I$334,0,IF('Indicator Data'!BB79&lt;I$333,10,(I$334-'Indicator Data'!BB79)/(I$334-I$333)*10)),1))</f>
        <v>4.5</v>
      </c>
      <c r="J76" s="94">
        <f>IF(OR('Indicator Data'!BC79=0,'Indicator Data'!BC79="No data"),"x",ROUND(IF('Indicator Data'!BC79&gt;J$334,0,IF('Indicator Data'!BC79&lt;J$333,10,(J$334-'Indicator Data'!BC79)/(J$334-J$333)*10)),1))</f>
        <v>8.5</v>
      </c>
      <c r="K76" s="92">
        <f t="shared" si="5"/>
        <v>6.9</v>
      </c>
      <c r="L76" s="92">
        <v>6.6</v>
      </c>
      <c r="M76" s="92">
        <f>IF(OR('Indicator Data'!BE79=0,'Indicator Data'!BE79="No data"),"x",ROUND(IF('Indicator Data'!BE79&gt;M$334,0,IF('Indicator Data'!BE79&lt;M$333,10,(M$334-'Indicator Data'!BE79)/(M$334-M$333)*10)),1))</f>
        <v>0</v>
      </c>
      <c r="N76" s="94">
        <f>IF('Indicator Data'!AV79="No data","x",ROUND(IF('Indicator Data'!AV79^2&gt;N$334,0,IF('Indicator Data'!AV79^2&lt;N$333,10,(N$334-'Indicator Data'!AV79^2)/(N$334-N$333)*10)),1))</f>
        <v>9.4</v>
      </c>
      <c r="O76" s="95">
        <f>IF('Indicator Data'!AW79="No data","x",ROUND(IF('Indicator Data'!AW79^2&gt;O$334,0,IF('Indicator Data'!AW79^2&lt;O$333,10,(O$334-'Indicator Data'!AW79^2)/(O$334-O$333)*10)),1))</f>
        <v>5.5</v>
      </c>
      <c r="P76" s="95">
        <f>IF('Indicator Data'!AX79="No data","x",ROUND(IF('Indicator Data'!AX79&gt;P$334,0,IF('Indicator Data'!AX79&lt;P$333,10,(P$334-'Indicator Data'!AX79)/(P$334-P$333)*10)),1))</f>
        <v>5.0999999999999996</v>
      </c>
      <c r="Q76" s="94">
        <f t="shared" si="6"/>
        <v>5.3</v>
      </c>
      <c r="R76" s="95">
        <f>IF('Indicator Data'!AY79="No data","x",ROUND(IF('Indicator Data'!AY79&gt;R$334,10,IF('Indicator Data'!AY79&lt;R$333,0,10-(R$334-'Indicator Data'!AY79)/(R$334-R$333)*10)),1))</f>
        <v>2.7</v>
      </c>
      <c r="S76" s="95">
        <f>IF('Indicator Data'!AZ79="No data","x",ROUND(IF('Indicator Data'!AZ79&gt;S$334,10,IF('Indicator Data'!AZ79&lt;S$333,0,10-(S$334-'Indicator Data'!AZ79)/(S$334-S$333)*10)),1))</f>
        <v>3</v>
      </c>
      <c r="T76" s="95">
        <f>IF('Indicator Data'!BA79="No data","x",ROUND(IF('Indicator Data'!BA79&gt;T$334,10,IF('Indicator Data'!BA79&lt;T$333,0,10-(T$334-'Indicator Data'!BA79)/(T$334-T$333)*10)),1))</f>
        <v>4.4000000000000004</v>
      </c>
      <c r="U76" s="94">
        <f t="shared" si="7"/>
        <v>3.4</v>
      </c>
      <c r="V76" s="92">
        <f t="shared" si="8"/>
        <v>6</v>
      </c>
      <c r="W76" s="93">
        <f t="shared" si="9"/>
        <v>4.9000000000000004</v>
      </c>
      <c r="X76" s="96"/>
    </row>
    <row r="77" spans="1:24" ht="15.75" customHeight="1" x14ac:dyDescent="0.25">
      <c r="A77" s="47" t="s">
        <v>193</v>
      </c>
      <c r="B77" s="47" t="s">
        <v>258</v>
      </c>
      <c r="C77" s="47" t="s">
        <v>260</v>
      </c>
      <c r="D77" s="47" t="s">
        <v>261</v>
      </c>
      <c r="E77" s="92"/>
      <c r="F77" s="92"/>
      <c r="G77" s="93"/>
      <c r="H77" s="94">
        <f>IF(OR('Indicator Data'!AU80=0,'Indicator Data'!AU80="No data"),"x",ROUND(IF('Indicator Data'!AU80&gt;H$334,0,IF('Indicator Data'!AU80&lt;H$333,10,(H$334-'Indicator Data'!AU80)/(H$334-H$333)*10)),1))</f>
        <v>9</v>
      </c>
      <c r="I77" s="94">
        <f>IF(OR('Indicator Data'!BB80=0,'Indicator Data'!BB80="No data"),"x",ROUND(IF('Indicator Data'!BB80&gt;I$334,0,IF('Indicator Data'!BB80&lt;I$333,10,(I$334-'Indicator Data'!BB80)/(I$334-I$333)*10)),1))</f>
        <v>4.5</v>
      </c>
      <c r="J77" s="94">
        <f>IF(OR('Indicator Data'!BC80=0,'Indicator Data'!BC80="No data"),"x",ROUND(IF('Indicator Data'!BC80&gt;J$334,0,IF('Indicator Data'!BC80&lt;J$333,10,(J$334-'Indicator Data'!BC80)/(J$334-J$333)*10)),1))</f>
        <v>8.5</v>
      </c>
      <c r="K77" s="92">
        <f t="shared" si="5"/>
        <v>7.3</v>
      </c>
      <c r="L77" s="92">
        <v>6.6</v>
      </c>
      <c r="M77" s="92">
        <f>IF(OR('Indicator Data'!BE80=0,'Indicator Data'!BE80="No data"),"x",ROUND(IF('Indicator Data'!BE80&gt;M$334,0,IF('Indicator Data'!BE80&lt;M$333,10,(M$334-'Indicator Data'!BE80)/(M$334-M$333)*10)),1))</f>
        <v>6</v>
      </c>
      <c r="N77" s="94">
        <f>IF('Indicator Data'!AV80="No data","x",ROUND(IF('Indicator Data'!AV80^2&gt;N$334,0,IF('Indicator Data'!AV80^2&lt;N$333,10,(N$334-'Indicator Data'!AV80^2)/(N$334-N$333)*10)),1))</f>
        <v>3.6</v>
      </c>
      <c r="O77" s="95">
        <f>IF('Indicator Data'!AW80="No data","x",ROUND(IF('Indicator Data'!AW80^2&gt;O$334,0,IF('Indicator Data'!AW80^2&lt;O$333,10,(O$334-'Indicator Data'!AW80^2)/(O$334-O$333)*10)),1))</f>
        <v>3.2</v>
      </c>
      <c r="P77" s="95">
        <f>IF('Indicator Data'!AX80="No data","x",ROUND(IF('Indicator Data'!AX80&gt;P$334,0,IF('Indicator Data'!AX80&lt;P$333,10,(P$334-'Indicator Data'!AX80)/(P$334-P$333)*10)),1))</f>
        <v>5.8</v>
      </c>
      <c r="Q77" s="94">
        <f t="shared" si="6"/>
        <v>4.5</v>
      </c>
      <c r="R77" s="95">
        <f>IF('Indicator Data'!AY80="No data","x",ROUND(IF('Indicator Data'!AY80&gt;R$334,10,IF('Indicator Data'!AY80&lt;R$333,0,10-(R$334-'Indicator Data'!AY80)/(R$334-R$333)*10)),1))</f>
        <v>2.5</v>
      </c>
      <c r="S77" s="95">
        <f>IF('Indicator Data'!AZ80="No data","x",ROUND(IF('Indicator Data'!AZ80&gt;S$334,10,IF('Indicator Data'!AZ80&lt;S$333,0,10-(S$334-'Indicator Data'!AZ80)/(S$334-S$333)*10)),1))</f>
        <v>3.6</v>
      </c>
      <c r="T77" s="95">
        <f>IF('Indicator Data'!BA80="No data","x",ROUND(IF('Indicator Data'!BA80&gt;T$334,10,IF('Indicator Data'!BA80&lt;T$333,0,10-(T$334-'Indicator Data'!BA80)/(T$334-T$333)*10)),1))</f>
        <v>6.9</v>
      </c>
      <c r="U77" s="94">
        <f t="shared" si="7"/>
        <v>4.3</v>
      </c>
      <c r="V77" s="92">
        <f t="shared" si="8"/>
        <v>4.0999999999999996</v>
      </c>
      <c r="W77" s="93">
        <f t="shared" si="9"/>
        <v>6</v>
      </c>
      <c r="X77" s="96"/>
    </row>
    <row r="78" spans="1:24" ht="15.75" customHeight="1" x14ac:dyDescent="0.25">
      <c r="A78" s="47" t="s">
        <v>193</v>
      </c>
      <c r="B78" s="47" t="s">
        <v>258</v>
      </c>
      <c r="C78" s="47" t="s">
        <v>262</v>
      </c>
      <c r="D78" s="47" t="s">
        <v>263</v>
      </c>
      <c r="E78" s="92"/>
      <c r="F78" s="92"/>
      <c r="G78" s="93"/>
      <c r="H78" s="94">
        <f>IF(OR('Indicator Data'!AU81=0,'Indicator Data'!AU81="No data"),"x",ROUND(IF('Indicator Data'!AU81&gt;H$334,0,IF('Indicator Data'!AU81&lt;H$333,10,(H$334-'Indicator Data'!AU81)/(H$334-H$333)*10)),1))</f>
        <v>8.4</v>
      </c>
      <c r="I78" s="94">
        <f>IF(OR('Indicator Data'!BB81=0,'Indicator Data'!BB81="No data"),"x",ROUND(IF('Indicator Data'!BB81&gt;I$334,0,IF('Indicator Data'!BB81&lt;I$333,10,(I$334-'Indicator Data'!BB81)/(I$334-I$333)*10)),1))</f>
        <v>4.5</v>
      </c>
      <c r="J78" s="94">
        <f>IF(OR('Indicator Data'!BC81=0,'Indicator Data'!BC81="No data"),"x",ROUND(IF('Indicator Data'!BC81&gt;J$334,0,IF('Indicator Data'!BC81&lt;J$333,10,(J$334-'Indicator Data'!BC81)/(J$334-J$333)*10)),1))</f>
        <v>8.5</v>
      </c>
      <c r="K78" s="92">
        <f t="shared" si="5"/>
        <v>7.1</v>
      </c>
      <c r="L78" s="92">
        <v>9.9</v>
      </c>
      <c r="M78" s="92">
        <f>IF(OR('Indicator Data'!BE81=0,'Indicator Data'!BE81="No data"),"x",ROUND(IF('Indicator Data'!BE81&gt;M$334,0,IF('Indicator Data'!BE81&lt;M$333,10,(M$334-'Indicator Data'!BE81)/(M$334-M$333)*10)),1))</f>
        <v>0</v>
      </c>
      <c r="N78" s="94">
        <f>IF('Indicator Data'!AV81="No data","x",ROUND(IF('Indicator Data'!AV81^2&gt;N$334,0,IF('Indicator Data'!AV81^2&lt;N$333,10,(N$334-'Indicator Data'!AV81^2)/(N$334-N$333)*10)),1))</f>
        <v>10</v>
      </c>
      <c r="O78" s="95">
        <f>IF('Indicator Data'!AW81="No data","x",ROUND(IF('Indicator Data'!AW81^2&gt;O$334,0,IF('Indicator Data'!AW81^2&lt;O$333,10,(O$334-'Indicator Data'!AW81^2)/(O$334-O$333)*10)),1))</f>
        <v>8.6999999999999993</v>
      </c>
      <c r="P78" s="95">
        <f>IF('Indicator Data'!AX81="No data","x",ROUND(IF('Indicator Data'!AX81&gt;P$334,0,IF('Indicator Data'!AX81&lt;P$333,10,(P$334-'Indicator Data'!AX81)/(P$334-P$333)*10)),1))</f>
        <v>6</v>
      </c>
      <c r="Q78" s="94">
        <f t="shared" si="6"/>
        <v>7.4</v>
      </c>
      <c r="R78" s="95">
        <f>IF('Indicator Data'!AY81="No data","x",ROUND(IF('Indicator Data'!AY81&gt;R$334,10,IF('Indicator Data'!AY81&lt;R$333,0,10-(R$334-'Indicator Data'!AY81)/(R$334-R$333)*10)),1))</f>
        <v>3</v>
      </c>
      <c r="S78" s="95">
        <f>IF('Indicator Data'!AZ81="No data","x",ROUND(IF('Indicator Data'!AZ81&gt;S$334,10,IF('Indicator Data'!AZ81&lt;S$333,0,10-(S$334-'Indicator Data'!AZ81)/(S$334-S$333)*10)),1))</f>
        <v>2.2999999999999998</v>
      </c>
      <c r="T78" s="95">
        <f>IF('Indicator Data'!BA81="No data","x",ROUND(IF('Indicator Data'!BA81&gt;T$334,10,IF('Indicator Data'!BA81&lt;T$333,0,10-(T$334-'Indicator Data'!BA81)/(T$334-T$333)*10)),1))</f>
        <v>2.8</v>
      </c>
      <c r="U78" s="94">
        <f t="shared" si="7"/>
        <v>2.7</v>
      </c>
      <c r="V78" s="92">
        <f t="shared" si="8"/>
        <v>6.7</v>
      </c>
      <c r="W78" s="93">
        <f t="shared" si="9"/>
        <v>5.9</v>
      </c>
      <c r="X78" s="96"/>
    </row>
    <row r="79" spans="1:24" ht="15.75" customHeight="1" x14ac:dyDescent="0.25">
      <c r="A79" s="47" t="s">
        <v>193</v>
      </c>
      <c r="B79" s="47" t="s">
        <v>258</v>
      </c>
      <c r="C79" s="47" t="s">
        <v>264</v>
      </c>
      <c r="D79" s="47" t="s">
        <v>265</v>
      </c>
      <c r="E79" s="92"/>
      <c r="F79" s="92"/>
      <c r="G79" s="93"/>
      <c r="H79" s="94">
        <f>IF(OR('Indicator Data'!AU82=0,'Indicator Data'!AU82="No data"),"x",ROUND(IF('Indicator Data'!AU82&gt;H$334,0,IF('Indicator Data'!AU82&lt;H$333,10,(H$334-'Indicator Data'!AU82)/(H$334-H$333)*10)),1))</f>
        <v>9.6</v>
      </c>
      <c r="I79" s="94">
        <f>IF(OR('Indicator Data'!BB82=0,'Indicator Data'!BB82="No data"),"x",ROUND(IF('Indicator Data'!BB82&gt;I$334,0,IF('Indicator Data'!BB82&lt;I$333,10,(I$334-'Indicator Data'!BB82)/(I$334-I$333)*10)),1))</f>
        <v>4.5</v>
      </c>
      <c r="J79" s="94">
        <f>IF(OR('Indicator Data'!BC82=0,'Indicator Data'!BC82="No data"),"x",ROUND(IF('Indicator Data'!BC82&gt;J$334,0,IF('Indicator Data'!BC82&lt;J$333,10,(J$334-'Indicator Data'!BC82)/(J$334-J$333)*10)),1))</f>
        <v>8.5</v>
      </c>
      <c r="K79" s="92">
        <f t="shared" si="5"/>
        <v>7.5</v>
      </c>
      <c r="L79" s="92">
        <v>9.9</v>
      </c>
      <c r="M79" s="92">
        <f>IF(OR('Indicator Data'!BE82=0,'Indicator Data'!BE82="No data"),"x",ROUND(IF('Indicator Data'!BE82&gt;M$334,0,IF('Indicator Data'!BE82&lt;M$333,10,(M$334-'Indicator Data'!BE82)/(M$334-M$333)*10)),1))</f>
        <v>0</v>
      </c>
      <c r="N79" s="94">
        <f>IF('Indicator Data'!AV82="No data","x",ROUND(IF('Indicator Data'!AV82^2&gt;N$334,0,IF('Indicator Data'!AV82^2&lt;N$333,10,(N$334-'Indicator Data'!AV82^2)/(N$334-N$333)*10)),1))</f>
        <v>10</v>
      </c>
      <c r="O79" s="95">
        <f>IF('Indicator Data'!AW82="No data","x",ROUND(IF('Indicator Data'!AW82^2&gt;O$334,0,IF('Indicator Data'!AW82^2&lt;O$333,10,(O$334-'Indicator Data'!AW82^2)/(O$334-O$333)*10)),1))</f>
        <v>10</v>
      </c>
      <c r="P79" s="95">
        <f>IF('Indicator Data'!AX82="No data","x",ROUND(IF('Indicator Data'!AX82&gt;P$334,0,IF('Indicator Data'!AX82&lt;P$333,10,(P$334-'Indicator Data'!AX82)/(P$334-P$333)*10)),1))</f>
        <v>9.8000000000000007</v>
      </c>
      <c r="Q79" s="94">
        <f t="shared" si="6"/>
        <v>9.9</v>
      </c>
      <c r="R79" s="95">
        <f>IF('Indicator Data'!AY82="No data","x",ROUND(IF('Indicator Data'!AY82&gt;R$334,10,IF('Indicator Data'!AY82&lt;R$333,0,10-(R$334-'Indicator Data'!AY82)/(R$334-R$333)*10)),1))</f>
        <v>10</v>
      </c>
      <c r="S79" s="95">
        <f>IF('Indicator Data'!AZ82="No data","x",ROUND(IF('Indicator Data'!AZ82&gt;S$334,10,IF('Indicator Data'!AZ82&lt;S$333,0,10-(S$334-'Indicator Data'!AZ82)/(S$334-S$333)*10)),1))</f>
        <v>1.6</v>
      </c>
      <c r="T79" s="95">
        <f>IF('Indicator Data'!BA82="No data","x",ROUND(IF('Indicator Data'!BA82&gt;T$334,10,IF('Indicator Data'!BA82&lt;T$333,0,10-(T$334-'Indicator Data'!BA82)/(T$334-T$333)*10)),1))</f>
        <v>1.6</v>
      </c>
      <c r="U79" s="94">
        <f t="shared" si="7"/>
        <v>4.4000000000000004</v>
      </c>
      <c r="V79" s="92">
        <f t="shared" si="8"/>
        <v>8.1</v>
      </c>
      <c r="W79" s="93">
        <f t="shared" si="9"/>
        <v>6.4</v>
      </c>
      <c r="X79" s="96"/>
    </row>
    <row r="80" spans="1:24" ht="15.75" customHeight="1" x14ac:dyDescent="0.25">
      <c r="A80" s="47" t="s">
        <v>193</v>
      </c>
      <c r="B80" s="47" t="s">
        <v>258</v>
      </c>
      <c r="C80" s="47" t="s">
        <v>266</v>
      </c>
      <c r="D80" s="47" t="s">
        <v>267</v>
      </c>
      <c r="E80" s="92"/>
      <c r="F80" s="92"/>
      <c r="G80" s="93"/>
      <c r="H80" s="94">
        <f>IF(OR('Indicator Data'!AU83=0,'Indicator Data'!AU83="No data"),"x",ROUND(IF('Indicator Data'!AU83&gt;H$334,0,IF('Indicator Data'!AU83&lt;H$333,10,(H$334-'Indicator Data'!AU83)/(H$334-H$333)*10)),1))</f>
        <v>9.6</v>
      </c>
      <c r="I80" s="94">
        <f>IF(OR('Indicator Data'!BB83=0,'Indicator Data'!BB83="No data"),"x",ROUND(IF('Indicator Data'!BB83&gt;I$334,0,IF('Indicator Data'!BB83&lt;I$333,10,(I$334-'Indicator Data'!BB83)/(I$334-I$333)*10)),1))</f>
        <v>4.5</v>
      </c>
      <c r="J80" s="94">
        <f>IF(OR('Indicator Data'!BC83=0,'Indicator Data'!BC83="No data"),"x",ROUND(IF('Indicator Data'!BC83&gt;J$334,0,IF('Indicator Data'!BC83&lt;J$333,10,(J$334-'Indicator Data'!BC83)/(J$334-J$333)*10)),1))</f>
        <v>8.5</v>
      </c>
      <c r="K80" s="92">
        <f t="shared" si="5"/>
        <v>7.5</v>
      </c>
      <c r="L80" s="92">
        <v>9.9</v>
      </c>
      <c r="M80" s="92">
        <f>IF(OR('Indicator Data'!BE83=0,'Indicator Data'!BE83="No data"),"x",ROUND(IF('Indicator Data'!BE83&gt;M$334,0,IF('Indicator Data'!BE83&lt;M$333,10,(M$334-'Indicator Data'!BE83)/(M$334-M$333)*10)),1))</f>
        <v>8.6999999999999993</v>
      </c>
      <c r="N80" s="94">
        <f>IF('Indicator Data'!AV83="No data","x",ROUND(IF('Indicator Data'!AV83^2&gt;N$334,0,IF('Indicator Data'!AV83^2&lt;N$333,10,(N$334-'Indicator Data'!AV83^2)/(N$334-N$333)*10)),1))</f>
        <v>10</v>
      </c>
      <c r="O80" s="95">
        <f>IF('Indicator Data'!AW83="No data","x",ROUND(IF('Indicator Data'!AW83^2&gt;O$334,0,IF('Indicator Data'!AW83^2&lt;O$333,10,(O$334-'Indicator Data'!AW83^2)/(O$334-O$333)*10)),1))</f>
        <v>10</v>
      </c>
      <c r="P80" s="95">
        <f>IF('Indicator Data'!AX83="No data","x",ROUND(IF('Indicator Data'!AX83&gt;P$334,0,IF('Indicator Data'!AX83&lt;P$333,10,(P$334-'Indicator Data'!AX83)/(P$334-P$333)*10)),1))</f>
        <v>9.3000000000000007</v>
      </c>
      <c r="Q80" s="94">
        <f t="shared" si="6"/>
        <v>9.6999999999999993</v>
      </c>
      <c r="R80" s="95">
        <f>IF('Indicator Data'!AY83="No data","x",ROUND(IF('Indicator Data'!AY83&gt;R$334,10,IF('Indicator Data'!AY83&lt;R$333,0,10-(R$334-'Indicator Data'!AY83)/(R$334-R$333)*10)),1))</f>
        <v>4.4000000000000004</v>
      </c>
      <c r="S80" s="95">
        <f>IF('Indicator Data'!AZ83="No data","x",ROUND(IF('Indicator Data'!AZ83&gt;S$334,10,IF('Indicator Data'!AZ83&lt;S$333,0,10-(S$334-'Indicator Data'!AZ83)/(S$334-S$333)*10)),1))</f>
        <v>2.1</v>
      </c>
      <c r="T80" s="95">
        <f>IF('Indicator Data'!BA83="No data","x",ROUND(IF('Indicator Data'!BA83&gt;T$334,10,IF('Indicator Data'!BA83&lt;T$333,0,10-(T$334-'Indicator Data'!BA83)/(T$334-T$333)*10)),1))</f>
        <v>3.1</v>
      </c>
      <c r="U80" s="94">
        <f t="shared" si="7"/>
        <v>3.2</v>
      </c>
      <c r="V80" s="92">
        <f t="shared" si="8"/>
        <v>7.6</v>
      </c>
      <c r="W80" s="93">
        <f t="shared" si="9"/>
        <v>8.4</v>
      </c>
      <c r="X80" s="96"/>
    </row>
    <row r="81" spans="1:24" ht="15.75" customHeight="1" x14ac:dyDescent="0.25">
      <c r="A81" s="47" t="s">
        <v>268</v>
      </c>
      <c r="B81" s="47" t="s">
        <v>269</v>
      </c>
      <c r="C81" s="47" t="s">
        <v>269</v>
      </c>
      <c r="D81" s="47" t="s">
        <v>270</v>
      </c>
      <c r="E81" s="92"/>
      <c r="F81" s="92"/>
      <c r="G81" s="93"/>
      <c r="H81" s="94">
        <f>IF(OR('Indicator Data'!AU84=0,'Indicator Data'!AU84="No data"),"x",ROUND(IF('Indicator Data'!AU84&gt;H$334,0,IF('Indicator Data'!AU84&lt;H$333,10,(H$334-'Indicator Data'!AU84)/(H$334-H$333)*10)),1))</f>
        <v>9.6</v>
      </c>
      <c r="I81" s="94">
        <f>IF(OR('Indicator Data'!BB84=0,'Indicator Data'!BB84="No data"),"x",ROUND(IF('Indicator Data'!BB84&gt;I$334,0,IF('Indicator Data'!BB84&lt;I$333,10,(I$334-'Indicator Data'!BB84)/(I$334-I$333)*10)),1))</f>
        <v>4</v>
      </c>
      <c r="J81" s="94">
        <f>IF(OR('Indicator Data'!BC84=0,'Indicator Data'!BC84="No data"),"x",ROUND(IF('Indicator Data'!BC84&gt;J$334,0,IF('Indicator Data'!BC84&lt;J$333,10,(J$334-'Indicator Data'!BC84)/(J$334-J$333)*10)),1))</f>
        <v>7</v>
      </c>
      <c r="K81" s="92">
        <f t="shared" si="5"/>
        <v>6.9</v>
      </c>
      <c r="L81" s="92">
        <v>0</v>
      </c>
      <c r="M81" s="92">
        <f>IF(OR('Indicator Data'!BE84=0,'Indicator Data'!BE84="No data"),"x",ROUND(IF('Indicator Data'!BE84&gt;M$334,0,IF('Indicator Data'!BE84&lt;M$333,10,(M$334-'Indicator Data'!BE84)/(M$334-M$333)*10)),1))</f>
        <v>0</v>
      </c>
      <c r="N81" s="94">
        <f>IF('Indicator Data'!AV84="No data","x",ROUND(IF('Indicator Data'!AV84^2&gt;N$334,0,IF('Indicator Data'!AV84^2&lt;N$333,10,(N$334-'Indicator Data'!AV84^2)/(N$334-N$333)*10)),1))</f>
        <v>2.8</v>
      </c>
      <c r="O81" s="95">
        <f>IF('Indicator Data'!AW84="No data","x",ROUND(IF('Indicator Data'!AW84^2&gt;O$334,0,IF('Indicator Data'!AW84^2&lt;O$333,10,(O$334-'Indicator Data'!AW84^2)/(O$334-O$333)*10)),1))</f>
        <v>1.8</v>
      </c>
      <c r="P81" s="95">
        <f>IF('Indicator Data'!AX84="No data","x",ROUND(IF('Indicator Data'!AX84&gt;P$334,0,IF('Indicator Data'!AX84&lt;P$333,10,(P$334-'Indicator Data'!AX84)/(P$334-P$333)*10)),1))</f>
        <v>4.5999999999999996</v>
      </c>
      <c r="Q81" s="94">
        <f t="shared" si="6"/>
        <v>3.2</v>
      </c>
      <c r="R81" s="95">
        <f>IF('Indicator Data'!AY84="No data","x",ROUND(IF('Indicator Data'!AY84&gt;R$334,10,IF('Indicator Data'!AY84&lt;R$333,0,10-(R$334-'Indicator Data'!AY84)/(R$334-R$333)*10)),1))</f>
        <v>4.2</v>
      </c>
      <c r="S81" s="95">
        <f>IF('Indicator Data'!AZ84="No data","x",ROUND(IF('Indicator Data'!AZ84&gt;S$334,10,IF('Indicator Data'!AZ84&lt;S$333,0,10-(S$334-'Indicator Data'!AZ84)/(S$334-S$333)*10)),1))</f>
        <v>5.8</v>
      </c>
      <c r="T81" s="95">
        <f>IF('Indicator Data'!BA84="No data","x",ROUND(IF('Indicator Data'!BA84&gt;T$334,10,IF('Indicator Data'!BA84&lt;T$333,0,10-(T$334-'Indicator Data'!BA84)/(T$334-T$333)*10)),1))</f>
        <v>6.6</v>
      </c>
      <c r="U81" s="94">
        <f t="shared" si="7"/>
        <v>5.5</v>
      </c>
      <c r="V81" s="92">
        <f t="shared" si="8"/>
        <v>3.8</v>
      </c>
      <c r="W81" s="93">
        <f t="shared" si="9"/>
        <v>2.7</v>
      </c>
      <c r="X81" s="96"/>
    </row>
    <row r="82" spans="1:24" ht="15.75" customHeight="1" x14ac:dyDescent="0.25">
      <c r="A82" s="47" t="s">
        <v>268</v>
      </c>
      <c r="B82" s="47" t="s">
        <v>269</v>
      </c>
      <c r="C82" s="47" t="s">
        <v>271</v>
      </c>
      <c r="D82" s="47" t="s">
        <v>272</v>
      </c>
      <c r="E82" s="92"/>
      <c r="F82" s="92"/>
      <c r="G82" s="93"/>
      <c r="H82" s="94">
        <f>IF(OR('Indicator Data'!AU85=0,'Indicator Data'!AU85="No data"),"x",ROUND(IF('Indicator Data'!AU85&gt;H$334,0,IF('Indicator Data'!AU85&lt;H$333,10,(H$334-'Indicator Data'!AU85)/(H$334-H$333)*10)),1))</f>
        <v>9.1999999999999993</v>
      </c>
      <c r="I82" s="94">
        <f>IF(OR('Indicator Data'!BB85=0,'Indicator Data'!BB85="No data"),"x",ROUND(IF('Indicator Data'!BB85&gt;I$334,0,IF('Indicator Data'!BB85&lt;I$333,10,(I$334-'Indicator Data'!BB85)/(I$334-I$333)*10)),1))</f>
        <v>4</v>
      </c>
      <c r="J82" s="94">
        <f>IF(OR('Indicator Data'!BC85=0,'Indicator Data'!BC85="No data"),"x",ROUND(IF('Indicator Data'!BC85&gt;J$334,0,IF('Indicator Data'!BC85&lt;J$333,10,(J$334-'Indicator Data'!BC85)/(J$334-J$333)*10)),1))</f>
        <v>7</v>
      </c>
      <c r="K82" s="92">
        <f t="shared" si="5"/>
        <v>6.7</v>
      </c>
      <c r="L82" s="92">
        <v>0</v>
      </c>
      <c r="M82" s="92">
        <f>IF(OR('Indicator Data'!BE85=0,'Indicator Data'!BE85="No data"),"x",ROUND(IF('Indicator Data'!BE85&gt;M$334,0,IF('Indicator Data'!BE85&lt;M$333,10,(M$334-'Indicator Data'!BE85)/(M$334-M$333)*10)),1))</f>
        <v>6.5</v>
      </c>
      <c r="N82" s="94">
        <f>IF('Indicator Data'!AV85="No data","x",ROUND(IF('Indicator Data'!AV85^2&gt;N$334,0,IF('Indicator Data'!AV85^2&lt;N$333,10,(N$334-'Indicator Data'!AV85^2)/(N$334-N$333)*10)),1))</f>
        <v>3.9</v>
      </c>
      <c r="O82" s="95">
        <f>IF('Indicator Data'!AW85="No data","x",ROUND(IF('Indicator Data'!AW85^2&gt;O$334,0,IF('Indicator Data'!AW85^2&lt;O$333,10,(O$334-'Indicator Data'!AW85^2)/(O$334-O$333)*10)),1))</f>
        <v>2.9</v>
      </c>
      <c r="P82" s="95">
        <f>IF('Indicator Data'!AX85="No data","x",ROUND(IF('Indicator Data'!AX85&gt;P$334,0,IF('Indicator Data'!AX85&lt;P$333,10,(P$334-'Indicator Data'!AX85)/(P$334-P$333)*10)),1))</f>
        <v>7.9</v>
      </c>
      <c r="Q82" s="94">
        <f t="shared" si="6"/>
        <v>5.4</v>
      </c>
      <c r="R82" s="95">
        <f>IF('Indicator Data'!AY85="No data","x",ROUND(IF('Indicator Data'!AY85&gt;R$334,10,IF('Indicator Data'!AY85&lt;R$333,0,10-(R$334-'Indicator Data'!AY85)/(R$334-R$333)*10)),1))</f>
        <v>3.3</v>
      </c>
      <c r="S82" s="95">
        <f>IF('Indicator Data'!AZ85="No data","x",ROUND(IF('Indicator Data'!AZ85&gt;S$334,10,IF('Indicator Data'!AZ85&lt;S$333,0,10-(S$334-'Indicator Data'!AZ85)/(S$334-S$333)*10)),1))</f>
        <v>4.4000000000000004</v>
      </c>
      <c r="T82" s="95">
        <f>IF('Indicator Data'!BA85="No data","x",ROUND(IF('Indicator Data'!BA85&gt;T$334,10,IF('Indicator Data'!BA85&lt;T$333,0,10-(T$334-'Indicator Data'!BA85)/(T$334-T$333)*10)),1))</f>
        <v>6.8</v>
      </c>
      <c r="U82" s="94">
        <f t="shared" si="7"/>
        <v>4.8</v>
      </c>
      <c r="V82" s="92">
        <f t="shared" si="8"/>
        <v>4.7</v>
      </c>
      <c r="W82" s="93">
        <f t="shared" si="9"/>
        <v>4.5</v>
      </c>
      <c r="X82" s="96"/>
    </row>
    <row r="83" spans="1:24" ht="15.75" customHeight="1" x14ac:dyDescent="0.25">
      <c r="A83" s="47" t="s">
        <v>268</v>
      </c>
      <c r="B83" s="47" t="s">
        <v>269</v>
      </c>
      <c r="C83" s="47" t="s">
        <v>273</v>
      </c>
      <c r="D83" s="47" t="s">
        <v>274</v>
      </c>
      <c r="E83" s="92"/>
      <c r="F83" s="92"/>
      <c r="G83" s="93"/>
      <c r="H83" s="94">
        <f>IF(OR('Indicator Data'!AU86=0,'Indicator Data'!AU86="No data"),"x",ROUND(IF('Indicator Data'!AU86&gt;H$334,0,IF('Indicator Data'!AU86&lt;H$333,10,(H$334-'Indicator Data'!AU86)/(H$334-H$333)*10)),1))</f>
        <v>9.8000000000000007</v>
      </c>
      <c r="I83" s="94">
        <f>IF(OR('Indicator Data'!BB86=0,'Indicator Data'!BB86="No data"),"x",ROUND(IF('Indicator Data'!BB86&gt;I$334,0,IF('Indicator Data'!BB86&lt;I$333,10,(I$334-'Indicator Data'!BB86)/(I$334-I$333)*10)),1))</f>
        <v>4</v>
      </c>
      <c r="J83" s="94">
        <f>IF(OR('Indicator Data'!BC86=0,'Indicator Data'!BC86="No data"),"x",ROUND(IF('Indicator Data'!BC86&gt;J$334,0,IF('Indicator Data'!BC86&lt;J$333,10,(J$334-'Indicator Data'!BC86)/(J$334-J$333)*10)),1))</f>
        <v>7</v>
      </c>
      <c r="K83" s="92">
        <f t="shared" si="5"/>
        <v>6.9</v>
      </c>
      <c r="L83" s="92">
        <v>0</v>
      </c>
      <c r="M83" s="92">
        <f>IF(OR('Indicator Data'!BE86=0,'Indicator Data'!BE86="No data"),"x",ROUND(IF('Indicator Data'!BE86&gt;M$334,0,IF('Indicator Data'!BE86&lt;M$333,10,(M$334-'Indicator Data'!BE86)/(M$334-M$333)*10)),1))</f>
        <v>5.8</v>
      </c>
      <c r="N83" s="94">
        <f>IF('Indicator Data'!AV86="No data","x",ROUND(IF('Indicator Data'!AV86^2&gt;N$334,0,IF('Indicator Data'!AV86^2&lt;N$333,10,(N$334-'Indicator Data'!AV86^2)/(N$334-N$333)*10)),1))</f>
        <v>2.6</v>
      </c>
      <c r="O83" s="95">
        <f>IF('Indicator Data'!AW86="No data","x",ROUND(IF('Indicator Data'!AW86^2&gt;O$334,0,IF('Indicator Data'!AW86^2&lt;O$333,10,(O$334-'Indicator Data'!AW86^2)/(O$334-O$333)*10)),1))</f>
        <v>1.7</v>
      </c>
      <c r="P83" s="95">
        <f>IF('Indicator Data'!AX86="No data","x",ROUND(IF('Indicator Data'!AX86&gt;P$334,0,IF('Indicator Data'!AX86&lt;P$333,10,(P$334-'Indicator Data'!AX86)/(P$334-P$333)*10)),1))</f>
        <v>7.2</v>
      </c>
      <c r="Q83" s="94">
        <f t="shared" si="6"/>
        <v>4.5</v>
      </c>
      <c r="R83" s="95">
        <f>IF('Indicator Data'!AY86="No data","x",ROUND(IF('Indicator Data'!AY86&gt;R$334,10,IF('Indicator Data'!AY86&lt;R$333,0,10-(R$334-'Indicator Data'!AY86)/(R$334-R$333)*10)),1))</f>
        <v>3.4</v>
      </c>
      <c r="S83" s="95">
        <f>IF('Indicator Data'!AZ86="No data","x",ROUND(IF('Indicator Data'!AZ86&gt;S$334,10,IF('Indicator Data'!AZ86&lt;S$333,0,10-(S$334-'Indicator Data'!AZ86)/(S$334-S$333)*10)),1))</f>
        <v>5.0999999999999996</v>
      </c>
      <c r="T83" s="95">
        <f>IF('Indicator Data'!BA86="No data","x",ROUND(IF('Indicator Data'!BA86&gt;T$334,10,IF('Indicator Data'!BA86&lt;T$333,0,10-(T$334-'Indicator Data'!BA86)/(T$334-T$333)*10)),1))</f>
        <v>7</v>
      </c>
      <c r="U83" s="94">
        <f t="shared" si="7"/>
        <v>5.2</v>
      </c>
      <c r="V83" s="92">
        <f t="shared" si="8"/>
        <v>4.0999999999999996</v>
      </c>
      <c r="W83" s="93">
        <f t="shared" si="9"/>
        <v>4.2</v>
      </c>
      <c r="X83" s="96"/>
    </row>
    <row r="84" spans="1:24" ht="15.75" customHeight="1" x14ac:dyDescent="0.25">
      <c r="A84" s="47" t="s">
        <v>268</v>
      </c>
      <c r="B84" s="47" t="s">
        <v>269</v>
      </c>
      <c r="C84" s="47" t="s">
        <v>275</v>
      </c>
      <c r="D84" s="47" t="s">
        <v>276</v>
      </c>
      <c r="E84" s="92"/>
      <c r="F84" s="92"/>
      <c r="G84" s="93"/>
      <c r="H84" s="94">
        <f>IF(OR('Indicator Data'!AU87=0,'Indicator Data'!AU87="No data"),"x",ROUND(IF('Indicator Data'!AU87&gt;H$334,0,IF('Indicator Data'!AU87&lt;H$333,10,(H$334-'Indicator Data'!AU87)/(H$334-H$333)*10)),1))</f>
        <v>9.6999999999999993</v>
      </c>
      <c r="I84" s="94">
        <f>IF(OR('Indicator Data'!BB87=0,'Indicator Data'!BB87="No data"),"x",ROUND(IF('Indicator Data'!BB87&gt;I$334,0,IF('Indicator Data'!BB87&lt;I$333,10,(I$334-'Indicator Data'!BB87)/(I$334-I$333)*10)),1))</f>
        <v>4</v>
      </c>
      <c r="J84" s="94">
        <f>IF(OR('Indicator Data'!BC87=0,'Indicator Data'!BC87="No data"),"x",ROUND(IF('Indicator Data'!BC87&gt;J$334,0,IF('Indicator Data'!BC87&lt;J$333,10,(J$334-'Indicator Data'!BC87)/(J$334-J$333)*10)),1))</f>
        <v>7</v>
      </c>
      <c r="K84" s="92">
        <f t="shared" si="5"/>
        <v>6.9</v>
      </c>
      <c r="L84" s="92">
        <v>0</v>
      </c>
      <c r="M84" s="92">
        <f>IF(OR('Indicator Data'!BE87=0,'Indicator Data'!BE87="No data"),"x",ROUND(IF('Indicator Data'!BE87&gt;M$334,0,IF('Indicator Data'!BE87&lt;M$333,10,(M$334-'Indicator Data'!BE87)/(M$334-M$333)*10)),1))</f>
        <v>6.8</v>
      </c>
      <c r="N84" s="94">
        <f>IF('Indicator Data'!AV87="No data","x",ROUND(IF('Indicator Data'!AV87^2&gt;N$334,0,IF('Indicator Data'!AV87^2&lt;N$333,10,(N$334-'Indicator Data'!AV87^2)/(N$334-N$333)*10)),1))</f>
        <v>7.5</v>
      </c>
      <c r="O84" s="95">
        <f>IF('Indicator Data'!AW87="No data","x",ROUND(IF('Indicator Data'!AW87^2&gt;O$334,0,IF('Indicator Data'!AW87^2&lt;O$333,10,(O$334-'Indicator Data'!AW87^2)/(O$334-O$333)*10)),1))</f>
        <v>5.9</v>
      </c>
      <c r="P84" s="95">
        <f>IF('Indicator Data'!AX87="No data","x",ROUND(IF('Indicator Data'!AX87&gt;P$334,0,IF('Indicator Data'!AX87&lt;P$333,10,(P$334-'Indicator Data'!AX87)/(P$334-P$333)*10)),1))</f>
        <v>7.4</v>
      </c>
      <c r="Q84" s="94">
        <f t="shared" si="6"/>
        <v>6.7</v>
      </c>
      <c r="R84" s="95">
        <f>IF('Indicator Data'!AY87="No data","x",ROUND(IF('Indicator Data'!AY87&gt;R$334,10,IF('Indicator Data'!AY87&lt;R$333,0,10-(R$334-'Indicator Data'!AY87)/(R$334-R$333)*10)),1))</f>
        <v>3.4</v>
      </c>
      <c r="S84" s="95">
        <f>IF('Indicator Data'!AZ87="No data","x",ROUND(IF('Indicator Data'!AZ87&gt;S$334,10,IF('Indicator Data'!AZ87&lt;S$333,0,10-(S$334-'Indicator Data'!AZ87)/(S$334-S$333)*10)),1))</f>
        <v>4.4000000000000004</v>
      </c>
      <c r="T84" s="95">
        <f>IF('Indicator Data'!BA87="No data","x",ROUND(IF('Indicator Data'!BA87&gt;T$334,10,IF('Indicator Data'!BA87&lt;T$333,0,10-(T$334-'Indicator Data'!BA87)/(T$334-T$333)*10)),1))</f>
        <v>6.3</v>
      </c>
      <c r="U84" s="94">
        <f t="shared" si="7"/>
        <v>4.7</v>
      </c>
      <c r="V84" s="92">
        <f t="shared" si="8"/>
        <v>6.3</v>
      </c>
      <c r="W84" s="93">
        <f t="shared" si="9"/>
        <v>5</v>
      </c>
      <c r="X84" s="96"/>
    </row>
    <row r="85" spans="1:24" ht="15.75" customHeight="1" x14ac:dyDescent="0.25">
      <c r="A85" s="47" t="s">
        <v>268</v>
      </c>
      <c r="B85" s="47" t="s">
        <v>277</v>
      </c>
      <c r="C85" s="47" t="s">
        <v>277</v>
      </c>
      <c r="D85" s="47" t="s">
        <v>278</v>
      </c>
      <c r="E85" s="92"/>
      <c r="F85" s="92"/>
      <c r="G85" s="93"/>
      <c r="H85" s="94">
        <f>IF(OR('Indicator Data'!AU88=0,'Indicator Data'!AU88="No data"),"x",ROUND(IF('Indicator Data'!AU88&gt;H$334,0,IF('Indicator Data'!AU88&lt;H$333,10,(H$334-'Indicator Data'!AU88)/(H$334-H$333)*10)),1))</f>
        <v>8.9</v>
      </c>
      <c r="I85" s="94">
        <f>IF(OR('Indicator Data'!BB88=0,'Indicator Data'!BB88="No data"),"x",ROUND(IF('Indicator Data'!BB88&gt;I$334,0,IF('Indicator Data'!BB88&lt;I$333,10,(I$334-'Indicator Data'!BB88)/(I$334-I$333)*10)),1))</f>
        <v>4</v>
      </c>
      <c r="J85" s="94">
        <f>IF(OR('Indicator Data'!BC88=0,'Indicator Data'!BC88="No data"),"x",ROUND(IF('Indicator Data'!BC88&gt;J$334,0,IF('Indicator Data'!BC88&lt;J$333,10,(J$334-'Indicator Data'!BC88)/(J$334-J$333)*10)),1))</f>
        <v>7</v>
      </c>
      <c r="K85" s="92">
        <f t="shared" si="5"/>
        <v>6.6</v>
      </c>
      <c r="L85" s="92">
        <v>0</v>
      </c>
      <c r="M85" s="92">
        <f>IF(OR('Indicator Data'!BE88=0,'Indicator Data'!BE88="No data"),"x",ROUND(IF('Indicator Data'!BE88&gt;M$334,0,IF('Indicator Data'!BE88&lt;M$333,10,(M$334-'Indicator Data'!BE88)/(M$334-M$333)*10)),1))</f>
        <v>4.5999999999999996</v>
      </c>
      <c r="N85" s="94">
        <f>IF('Indicator Data'!AV88="No data","x",ROUND(IF('Indicator Data'!AV88^2&gt;N$334,0,IF('Indicator Data'!AV88^2&lt;N$333,10,(N$334-'Indicator Data'!AV88^2)/(N$334-N$333)*10)),1))</f>
        <v>1.8</v>
      </c>
      <c r="O85" s="95">
        <f>IF('Indicator Data'!AW88="No data","x",ROUND(IF('Indicator Data'!AW88^2&gt;O$334,0,IF('Indicator Data'!AW88^2&lt;O$333,10,(O$334-'Indicator Data'!AW88^2)/(O$334-O$333)*10)),1))</f>
        <v>1.3</v>
      </c>
      <c r="P85" s="95">
        <f>IF('Indicator Data'!AX88="No data","x",ROUND(IF('Indicator Data'!AX88&gt;P$334,0,IF('Indicator Data'!AX88&lt;P$333,10,(P$334-'Indicator Data'!AX88)/(P$334-P$333)*10)),1))</f>
        <v>4.0999999999999996</v>
      </c>
      <c r="Q85" s="94">
        <f t="shared" si="6"/>
        <v>2.7</v>
      </c>
      <c r="R85" s="95">
        <f>IF('Indicator Data'!AY88="No data","x",ROUND(IF('Indicator Data'!AY88&gt;R$334,10,IF('Indicator Data'!AY88&lt;R$333,0,10-(R$334-'Indicator Data'!AY88)/(R$334-R$333)*10)),1))</f>
        <v>3.5</v>
      </c>
      <c r="S85" s="95">
        <f>IF('Indicator Data'!AZ88="No data","x",ROUND(IF('Indicator Data'!AZ88&gt;S$334,10,IF('Indicator Data'!AZ88&lt;S$333,0,10-(S$334-'Indicator Data'!AZ88)/(S$334-S$333)*10)),1))</f>
        <v>4.9000000000000004</v>
      </c>
      <c r="T85" s="95">
        <f>IF('Indicator Data'!BA88="No data","x",ROUND(IF('Indicator Data'!BA88&gt;T$334,10,IF('Indicator Data'!BA88&lt;T$333,0,10-(T$334-'Indicator Data'!BA88)/(T$334-T$333)*10)),1))</f>
        <v>6.7</v>
      </c>
      <c r="U85" s="94">
        <f t="shared" si="7"/>
        <v>5</v>
      </c>
      <c r="V85" s="92">
        <f t="shared" si="8"/>
        <v>3.2</v>
      </c>
      <c r="W85" s="93">
        <f t="shared" si="9"/>
        <v>3.6</v>
      </c>
      <c r="X85" s="96"/>
    </row>
    <row r="86" spans="1:24" ht="15.75" customHeight="1" x14ac:dyDescent="0.25">
      <c r="A86" s="47" t="s">
        <v>268</v>
      </c>
      <c r="B86" s="47" t="s">
        <v>277</v>
      </c>
      <c r="C86" s="47" t="s">
        <v>279</v>
      </c>
      <c r="D86" s="47" t="s">
        <v>280</v>
      </c>
      <c r="E86" s="92"/>
      <c r="F86" s="92"/>
      <c r="G86" s="93"/>
      <c r="H86" s="94">
        <f>IF(OR('Indicator Data'!AU89=0,'Indicator Data'!AU89="No data"),"x",ROUND(IF('Indicator Data'!AU89&gt;H$334,0,IF('Indicator Data'!AU89&lt;H$333,10,(H$334-'Indicator Data'!AU89)/(H$334-H$333)*10)),1))</f>
        <v>8.9</v>
      </c>
      <c r="I86" s="94">
        <f>IF(OR('Indicator Data'!BB89=0,'Indicator Data'!BB89="No data"),"x",ROUND(IF('Indicator Data'!BB89&gt;I$334,0,IF('Indicator Data'!BB89&lt;I$333,10,(I$334-'Indicator Data'!BB89)/(I$334-I$333)*10)),1))</f>
        <v>4</v>
      </c>
      <c r="J86" s="94">
        <f>IF(OR('Indicator Data'!BC89=0,'Indicator Data'!BC89="No data"),"x",ROUND(IF('Indicator Data'!BC89&gt;J$334,0,IF('Indicator Data'!BC89&lt;J$333,10,(J$334-'Indicator Data'!BC89)/(J$334-J$333)*10)),1))</f>
        <v>7</v>
      </c>
      <c r="K86" s="92">
        <f t="shared" si="5"/>
        <v>6.6</v>
      </c>
      <c r="L86" s="92">
        <v>3.3</v>
      </c>
      <c r="M86" s="92">
        <f>IF(OR('Indicator Data'!BE89=0,'Indicator Data'!BE89="No data"),"x",ROUND(IF('Indicator Data'!BE89&gt;M$334,0,IF('Indicator Data'!BE89&lt;M$333,10,(M$334-'Indicator Data'!BE89)/(M$334-M$333)*10)),1))</f>
        <v>7.6</v>
      </c>
      <c r="N86" s="94">
        <f>IF('Indicator Data'!AV89="No data","x",ROUND(IF('Indicator Data'!AV89^2&gt;N$334,0,IF('Indicator Data'!AV89^2&lt;N$333,10,(N$334-'Indicator Data'!AV89^2)/(N$334-N$333)*10)),1))</f>
        <v>4.4000000000000004</v>
      </c>
      <c r="O86" s="95">
        <f>IF('Indicator Data'!AW89="No data","x",ROUND(IF('Indicator Data'!AW89^2&gt;O$334,0,IF('Indicator Data'!AW89^2&lt;O$333,10,(O$334-'Indicator Data'!AW89^2)/(O$334-O$333)*10)),1))</f>
        <v>3.2</v>
      </c>
      <c r="P86" s="95">
        <f>IF('Indicator Data'!AX89="No data","x",ROUND(IF('Indicator Data'!AX89&gt;P$334,0,IF('Indicator Data'!AX89&lt;P$333,10,(P$334-'Indicator Data'!AX89)/(P$334-P$333)*10)),1))</f>
        <v>6.9</v>
      </c>
      <c r="Q86" s="94">
        <f t="shared" si="6"/>
        <v>5.0999999999999996</v>
      </c>
      <c r="R86" s="95">
        <f>IF('Indicator Data'!AY89="No data","x",ROUND(IF('Indicator Data'!AY89&gt;R$334,10,IF('Indicator Data'!AY89&lt;R$333,0,10-(R$334-'Indicator Data'!AY89)/(R$334-R$333)*10)),1))</f>
        <v>4.4000000000000004</v>
      </c>
      <c r="S86" s="95">
        <f>IF('Indicator Data'!AZ89="No data","x",ROUND(IF('Indicator Data'!AZ89&gt;S$334,10,IF('Indicator Data'!AZ89&lt;S$333,0,10-(S$334-'Indicator Data'!AZ89)/(S$334-S$333)*10)),1))</f>
        <v>5.2</v>
      </c>
      <c r="T86" s="95">
        <f>IF('Indicator Data'!BA89="No data","x",ROUND(IF('Indicator Data'!BA89&gt;T$334,10,IF('Indicator Data'!BA89&lt;T$333,0,10-(T$334-'Indicator Data'!BA89)/(T$334-T$333)*10)),1))</f>
        <v>8.1</v>
      </c>
      <c r="U86" s="94">
        <f t="shared" si="7"/>
        <v>5.9</v>
      </c>
      <c r="V86" s="92">
        <f t="shared" si="8"/>
        <v>5.0999999999999996</v>
      </c>
      <c r="W86" s="93">
        <f t="shared" si="9"/>
        <v>5.7</v>
      </c>
      <c r="X86" s="96"/>
    </row>
    <row r="87" spans="1:24" ht="15.75" customHeight="1" x14ac:dyDescent="0.25">
      <c r="A87" s="47" t="s">
        <v>268</v>
      </c>
      <c r="B87" s="47" t="s">
        <v>277</v>
      </c>
      <c r="C87" s="47" t="s">
        <v>281</v>
      </c>
      <c r="D87" s="47" t="s">
        <v>282</v>
      </c>
      <c r="E87" s="92"/>
      <c r="F87" s="92"/>
      <c r="G87" s="93"/>
      <c r="H87" s="94">
        <f>IF(OR('Indicator Data'!AU90=0,'Indicator Data'!AU90="No data"),"x",ROUND(IF('Indicator Data'!AU90&gt;H$334,0,IF('Indicator Data'!AU90&lt;H$333,10,(H$334-'Indicator Data'!AU90)/(H$334-H$333)*10)),1))</f>
        <v>8.1</v>
      </c>
      <c r="I87" s="94">
        <f>IF(OR('Indicator Data'!BB90=0,'Indicator Data'!BB90="No data"),"x",ROUND(IF('Indicator Data'!BB90&gt;I$334,0,IF('Indicator Data'!BB90&lt;I$333,10,(I$334-'Indicator Data'!BB90)/(I$334-I$333)*10)),1))</f>
        <v>4</v>
      </c>
      <c r="J87" s="94">
        <f>IF(OR('Indicator Data'!BC90=0,'Indicator Data'!BC90="No data"),"x",ROUND(IF('Indicator Data'!BC90&gt;J$334,0,IF('Indicator Data'!BC90&lt;J$333,10,(J$334-'Indicator Data'!BC90)/(J$334-J$333)*10)),1))</f>
        <v>7</v>
      </c>
      <c r="K87" s="92">
        <f t="shared" si="5"/>
        <v>6.4</v>
      </c>
      <c r="L87" s="92">
        <v>0</v>
      </c>
      <c r="M87" s="92">
        <f>IF(OR('Indicator Data'!BE90=0,'Indicator Data'!BE90="No data"),"x",ROUND(IF('Indicator Data'!BE90&gt;M$334,0,IF('Indicator Data'!BE90&lt;M$333,10,(M$334-'Indicator Data'!BE90)/(M$334-M$333)*10)),1))</f>
        <v>5.2</v>
      </c>
      <c r="N87" s="94">
        <f>IF('Indicator Data'!AV90="No data","x",ROUND(IF('Indicator Data'!AV90^2&gt;N$334,0,IF('Indicator Data'!AV90^2&lt;N$333,10,(N$334-'Indicator Data'!AV90^2)/(N$334-N$333)*10)),1))</f>
        <v>3.3</v>
      </c>
      <c r="O87" s="95">
        <f>IF('Indicator Data'!AW90="No data","x",ROUND(IF('Indicator Data'!AW90^2&gt;O$334,0,IF('Indicator Data'!AW90^2&lt;O$333,10,(O$334-'Indicator Data'!AW90^2)/(O$334-O$333)*10)),1))</f>
        <v>2.2000000000000002</v>
      </c>
      <c r="P87" s="95">
        <f>IF('Indicator Data'!AX90="No data","x",ROUND(IF('Indicator Data'!AX90&gt;P$334,0,IF('Indicator Data'!AX90&lt;P$333,10,(P$334-'Indicator Data'!AX90)/(P$334-P$333)*10)),1))</f>
        <v>6.1</v>
      </c>
      <c r="Q87" s="94">
        <f t="shared" si="6"/>
        <v>4.2</v>
      </c>
      <c r="R87" s="95">
        <f>IF('Indicator Data'!AY90="No data","x",ROUND(IF('Indicator Data'!AY90&gt;R$334,10,IF('Indicator Data'!AY90&lt;R$333,0,10-(R$334-'Indicator Data'!AY90)/(R$334-R$333)*10)),1))</f>
        <v>3.4</v>
      </c>
      <c r="S87" s="95">
        <f>IF('Indicator Data'!AZ90="No data","x",ROUND(IF('Indicator Data'!AZ90&gt;S$334,10,IF('Indicator Data'!AZ90&lt;S$333,0,10-(S$334-'Indicator Data'!AZ90)/(S$334-S$333)*10)),1))</f>
        <v>4.9000000000000004</v>
      </c>
      <c r="T87" s="95">
        <f>IF('Indicator Data'!BA90="No data","x",ROUND(IF('Indicator Data'!BA90&gt;T$334,10,IF('Indicator Data'!BA90&lt;T$333,0,10-(T$334-'Indicator Data'!BA90)/(T$334-T$333)*10)),1))</f>
        <v>7.1</v>
      </c>
      <c r="U87" s="94">
        <f t="shared" si="7"/>
        <v>5.0999999999999996</v>
      </c>
      <c r="V87" s="92">
        <f t="shared" si="8"/>
        <v>4.2</v>
      </c>
      <c r="W87" s="93">
        <f t="shared" si="9"/>
        <v>4</v>
      </c>
      <c r="X87" s="96"/>
    </row>
    <row r="88" spans="1:24" ht="15.75" customHeight="1" x14ac:dyDescent="0.25">
      <c r="A88" s="47" t="s">
        <v>268</v>
      </c>
      <c r="B88" s="47" t="s">
        <v>277</v>
      </c>
      <c r="C88" s="47" t="s">
        <v>268</v>
      </c>
      <c r="D88" s="47" t="s">
        <v>283</v>
      </c>
      <c r="E88" s="92"/>
      <c r="F88" s="92"/>
      <c r="G88" s="93"/>
      <c r="H88" s="94">
        <f>IF(OR('Indicator Data'!AU91=0,'Indicator Data'!AU91="No data"),"x",ROUND(IF('Indicator Data'!AU91&gt;H$334,0,IF('Indicator Data'!AU91&lt;H$333,10,(H$334-'Indicator Data'!AU91)/(H$334-H$333)*10)),1))</f>
        <v>9.4</v>
      </c>
      <c r="I88" s="94">
        <f>IF(OR('Indicator Data'!BB91=0,'Indicator Data'!BB91="No data"),"x",ROUND(IF('Indicator Data'!BB91&gt;I$334,0,IF('Indicator Data'!BB91&lt;I$333,10,(I$334-'Indicator Data'!BB91)/(I$334-I$333)*10)),1))</f>
        <v>4</v>
      </c>
      <c r="J88" s="94">
        <f>IF(OR('Indicator Data'!BC91=0,'Indicator Data'!BC91="No data"),"x",ROUND(IF('Indicator Data'!BC91&gt;J$334,0,IF('Indicator Data'!BC91&lt;J$333,10,(J$334-'Indicator Data'!BC91)/(J$334-J$333)*10)),1))</f>
        <v>7</v>
      </c>
      <c r="K88" s="92">
        <f t="shared" si="5"/>
        <v>6.8</v>
      </c>
      <c r="L88" s="92">
        <v>3.3</v>
      </c>
      <c r="M88" s="92">
        <f>IF(OR('Indicator Data'!BE91=0,'Indicator Data'!BE91="No data"),"x",ROUND(IF('Indicator Data'!BE91&gt;M$334,0,IF('Indicator Data'!BE91&lt;M$333,10,(M$334-'Indicator Data'!BE91)/(M$334-M$333)*10)),1))</f>
        <v>5.2</v>
      </c>
      <c r="N88" s="94">
        <f>IF('Indicator Data'!AV91="No data","x",ROUND(IF('Indicator Data'!AV91^2&gt;N$334,0,IF('Indicator Data'!AV91^2&lt;N$333,10,(N$334-'Indicator Data'!AV91^2)/(N$334-N$333)*10)),1))</f>
        <v>4.2</v>
      </c>
      <c r="O88" s="95">
        <f>IF('Indicator Data'!AW91="No data","x",ROUND(IF('Indicator Data'!AW91^2&gt;O$334,0,IF('Indicator Data'!AW91^2&lt;O$333,10,(O$334-'Indicator Data'!AW91^2)/(O$334-O$333)*10)),1))</f>
        <v>3</v>
      </c>
      <c r="P88" s="95">
        <f>IF('Indicator Data'!AX91="No data","x",ROUND(IF('Indicator Data'!AX91&gt;P$334,0,IF('Indicator Data'!AX91&lt;P$333,10,(P$334-'Indicator Data'!AX91)/(P$334-P$333)*10)),1))</f>
        <v>6.1</v>
      </c>
      <c r="Q88" s="94">
        <f t="shared" si="6"/>
        <v>4.5999999999999996</v>
      </c>
      <c r="R88" s="95">
        <f>IF('Indicator Data'!AY91="No data","x",ROUND(IF('Indicator Data'!AY91&gt;R$334,10,IF('Indicator Data'!AY91&lt;R$333,0,10-(R$334-'Indicator Data'!AY91)/(R$334-R$333)*10)),1))</f>
        <v>3.5</v>
      </c>
      <c r="S88" s="95">
        <f>IF('Indicator Data'!AZ91="No data","x",ROUND(IF('Indicator Data'!AZ91&gt;S$334,10,IF('Indicator Data'!AZ91&lt;S$333,0,10-(S$334-'Indicator Data'!AZ91)/(S$334-S$333)*10)),1))</f>
        <v>4.0999999999999996</v>
      </c>
      <c r="T88" s="95">
        <f>IF('Indicator Data'!BA91="No data","x",ROUND(IF('Indicator Data'!BA91&gt;T$334,10,IF('Indicator Data'!BA91&lt;T$333,0,10-(T$334-'Indicator Data'!BA91)/(T$334-T$333)*10)),1))</f>
        <v>6.4</v>
      </c>
      <c r="U88" s="94">
        <f t="shared" si="7"/>
        <v>4.7</v>
      </c>
      <c r="V88" s="92">
        <f t="shared" si="8"/>
        <v>4.5</v>
      </c>
      <c r="W88" s="93">
        <f t="shared" si="9"/>
        <v>5</v>
      </c>
      <c r="X88" s="96"/>
    </row>
    <row r="89" spans="1:24" ht="15.75" customHeight="1" x14ac:dyDescent="0.25">
      <c r="A89" s="47" t="s">
        <v>268</v>
      </c>
      <c r="B89" s="47" t="s">
        <v>284</v>
      </c>
      <c r="C89" s="47" t="s">
        <v>284</v>
      </c>
      <c r="D89" s="47" t="s">
        <v>285</v>
      </c>
      <c r="E89" s="92"/>
      <c r="F89" s="92"/>
      <c r="G89" s="93"/>
      <c r="H89" s="94">
        <f>IF(OR('Indicator Data'!AU92=0,'Indicator Data'!AU92="No data"),"x",ROUND(IF('Indicator Data'!AU92&gt;H$334,0,IF('Indicator Data'!AU92&lt;H$333,10,(H$334-'Indicator Data'!AU92)/(H$334-H$333)*10)),1))</f>
        <v>9.4</v>
      </c>
      <c r="I89" s="94">
        <f>IF(OR('Indicator Data'!BB92=0,'Indicator Data'!BB92="No data"),"x",ROUND(IF('Indicator Data'!BB92&gt;I$334,0,IF('Indicator Data'!BB92&lt;I$333,10,(I$334-'Indicator Data'!BB92)/(I$334-I$333)*10)),1))</f>
        <v>4</v>
      </c>
      <c r="J89" s="94">
        <f>IF(OR('Indicator Data'!BC92=0,'Indicator Data'!BC92="No data"),"x",ROUND(IF('Indicator Data'!BC92&gt;J$334,0,IF('Indicator Data'!BC92&lt;J$333,10,(J$334-'Indicator Data'!BC92)/(J$334-J$333)*10)),1))</f>
        <v>7</v>
      </c>
      <c r="K89" s="92">
        <f t="shared" si="5"/>
        <v>6.8</v>
      </c>
      <c r="L89" s="92">
        <v>3.3</v>
      </c>
      <c r="M89" s="92">
        <f>IF(OR('Indicator Data'!BE92=0,'Indicator Data'!BE92="No data"),"x",ROUND(IF('Indicator Data'!BE92&gt;M$334,0,IF('Indicator Data'!BE92&lt;M$333,10,(M$334-'Indicator Data'!BE92)/(M$334-M$333)*10)),1))</f>
        <v>0.4</v>
      </c>
      <c r="N89" s="94">
        <f>IF('Indicator Data'!AV92="No data","x",ROUND(IF('Indicator Data'!AV92^2&gt;N$334,0,IF('Indicator Data'!AV92^2&lt;N$333,10,(N$334-'Indicator Data'!AV92^2)/(N$334-N$333)*10)),1))</f>
        <v>2.7</v>
      </c>
      <c r="O89" s="95">
        <f>IF('Indicator Data'!AW92="No data","x",ROUND(IF('Indicator Data'!AW92^2&gt;O$334,0,IF('Indicator Data'!AW92^2&lt;O$333,10,(O$334-'Indicator Data'!AW92^2)/(O$334-O$333)*10)),1))</f>
        <v>2.2000000000000002</v>
      </c>
      <c r="P89" s="95">
        <f>IF('Indicator Data'!AX92="No data","x",ROUND(IF('Indicator Data'!AX92&gt;P$334,0,IF('Indicator Data'!AX92&lt;P$333,10,(P$334-'Indicator Data'!AX92)/(P$334-P$333)*10)),1))</f>
        <v>5.0999999999999996</v>
      </c>
      <c r="Q89" s="94">
        <f t="shared" si="6"/>
        <v>3.7</v>
      </c>
      <c r="R89" s="95">
        <f>IF('Indicator Data'!AY92="No data","x",ROUND(IF('Indicator Data'!AY92&gt;R$334,10,IF('Indicator Data'!AY92&lt;R$333,0,10-(R$334-'Indicator Data'!AY92)/(R$334-R$333)*10)),1))</f>
        <v>4.7</v>
      </c>
      <c r="S89" s="95">
        <f>IF('Indicator Data'!AZ92="No data","x",ROUND(IF('Indicator Data'!AZ92&gt;S$334,10,IF('Indicator Data'!AZ92&lt;S$333,0,10-(S$334-'Indicator Data'!AZ92)/(S$334-S$333)*10)),1))</f>
        <v>6.2</v>
      </c>
      <c r="T89" s="95">
        <f>IF('Indicator Data'!BA92="No data","x",ROUND(IF('Indicator Data'!BA92&gt;T$334,10,IF('Indicator Data'!BA92&lt;T$333,0,10-(T$334-'Indicator Data'!BA92)/(T$334-T$333)*10)),1))</f>
        <v>8</v>
      </c>
      <c r="U89" s="94">
        <f t="shared" si="7"/>
        <v>6.3</v>
      </c>
      <c r="V89" s="92">
        <f t="shared" si="8"/>
        <v>4.2</v>
      </c>
      <c r="W89" s="93">
        <f t="shared" si="9"/>
        <v>3.7</v>
      </c>
      <c r="X89" s="96"/>
    </row>
    <row r="90" spans="1:24" ht="15.75" customHeight="1" x14ac:dyDescent="0.25">
      <c r="A90" s="47" t="s">
        <v>268</v>
      </c>
      <c r="B90" s="47" t="s">
        <v>284</v>
      </c>
      <c r="C90" s="47" t="s">
        <v>286</v>
      </c>
      <c r="D90" s="47" t="s">
        <v>287</v>
      </c>
      <c r="E90" s="92"/>
      <c r="F90" s="92"/>
      <c r="G90" s="93"/>
      <c r="H90" s="94">
        <f>IF(OR('Indicator Data'!AU93=0,'Indicator Data'!AU93="No data"),"x",ROUND(IF('Indicator Data'!AU93&gt;H$334,0,IF('Indicator Data'!AU93&lt;H$333,10,(H$334-'Indicator Data'!AU93)/(H$334-H$333)*10)),1))</f>
        <v>9.5</v>
      </c>
      <c r="I90" s="94">
        <f>IF(OR('Indicator Data'!BB93=0,'Indicator Data'!BB93="No data"),"x",ROUND(IF('Indicator Data'!BB93&gt;I$334,0,IF('Indicator Data'!BB93&lt;I$333,10,(I$334-'Indicator Data'!BB93)/(I$334-I$333)*10)),1))</f>
        <v>4</v>
      </c>
      <c r="J90" s="94">
        <f>IF(OR('Indicator Data'!BC93=0,'Indicator Data'!BC93="No data"),"x",ROUND(IF('Indicator Data'!BC93&gt;J$334,0,IF('Indicator Data'!BC93&lt;J$333,10,(J$334-'Indicator Data'!BC93)/(J$334-J$333)*10)),1))</f>
        <v>7</v>
      </c>
      <c r="K90" s="92">
        <f t="shared" si="5"/>
        <v>6.8</v>
      </c>
      <c r="L90" s="92">
        <v>3.3</v>
      </c>
      <c r="M90" s="92">
        <f>IF(OR('Indicator Data'!BE93=0,'Indicator Data'!BE93="No data"),"x",ROUND(IF('Indicator Data'!BE93&gt;M$334,0,IF('Indicator Data'!BE93&lt;M$333,10,(M$334-'Indicator Data'!BE93)/(M$334-M$333)*10)),1))</f>
        <v>2.5</v>
      </c>
      <c r="N90" s="94">
        <f>IF('Indicator Data'!AV93="No data","x",ROUND(IF('Indicator Data'!AV93^2&gt;N$334,0,IF('Indicator Data'!AV93^2&lt;N$333,10,(N$334-'Indicator Data'!AV93^2)/(N$334-N$333)*10)),1))</f>
        <v>4</v>
      </c>
      <c r="O90" s="95">
        <f>IF('Indicator Data'!AW93="No data","x",ROUND(IF('Indicator Data'!AW93^2&gt;O$334,0,IF('Indicator Data'!AW93^2&lt;O$333,10,(O$334-'Indicator Data'!AW93^2)/(O$334-O$333)*10)),1))</f>
        <v>3</v>
      </c>
      <c r="P90" s="95">
        <f>IF('Indicator Data'!AX93="No data","x",ROUND(IF('Indicator Data'!AX93&gt;P$334,0,IF('Indicator Data'!AX93&lt;P$333,10,(P$334-'Indicator Data'!AX93)/(P$334-P$333)*10)),1))</f>
        <v>5.9</v>
      </c>
      <c r="Q90" s="94">
        <f t="shared" si="6"/>
        <v>4.5</v>
      </c>
      <c r="R90" s="95">
        <f>IF('Indicator Data'!AY93="No data","x",ROUND(IF('Indicator Data'!AY93&gt;R$334,10,IF('Indicator Data'!AY93&lt;R$333,0,10-(R$334-'Indicator Data'!AY93)/(R$334-R$333)*10)),1))</f>
        <v>5.6</v>
      </c>
      <c r="S90" s="95">
        <f>IF('Indicator Data'!AZ93="No data","x",ROUND(IF('Indicator Data'!AZ93&gt;S$334,10,IF('Indicator Data'!AZ93&lt;S$333,0,10-(S$334-'Indicator Data'!AZ93)/(S$334-S$333)*10)),1))</f>
        <v>6.2</v>
      </c>
      <c r="T90" s="95">
        <f>IF('Indicator Data'!BA93="No data","x",ROUND(IF('Indicator Data'!BA93&gt;T$334,10,IF('Indicator Data'!BA93&lt;T$333,0,10-(T$334-'Indicator Data'!BA93)/(T$334-T$333)*10)),1))</f>
        <v>7.7</v>
      </c>
      <c r="U90" s="94">
        <f t="shared" si="7"/>
        <v>6.5</v>
      </c>
      <c r="V90" s="92">
        <f t="shared" si="8"/>
        <v>5</v>
      </c>
      <c r="W90" s="93">
        <f t="shared" si="9"/>
        <v>4.4000000000000004</v>
      </c>
      <c r="X90" s="96"/>
    </row>
    <row r="91" spans="1:24" ht="15.75" customHeight="1" x14ac:dyDescent="0.25">
      <c r="A91" s="47" t="s">
        <v>288</v>
      </c>
      <c r="B91" s="47" t="s">
        <v>289</v>
      </c>
      <c r="C91" s="47" t="s">
        <v>289</v>
      </c>
      <c r="D91" s="47" t="s">
        <v>290</v>
      </c>
      <c r="E91" s="92"/>
      <c r="F91" s="92"/>
      <c r="G91" s="93"/>
      <c r="H91" s="94">
        <f>IF(OR('Indicator Data'!AU94=0,'Indicator Data'!AU94="No data"),"x",ROUND(IF('Indicator Data'!AU94&gt;H$334,0,IF('Indicator Data'!AU94&lt;H$333,10,(H$334-'Indicator Data'!AU94)/(H$334-H$333)*10)),1))</f>
        <v>4.7</v>
      </c>
      <c r="I91" s="94">
        <f>IF(OR('Indicator Data'!BB94=0,'Indicator Data'!BB94="No data"),"x",ROUND(IF('Indicator Data'!BB94&gt;I$334,0,IF('Indicator Data'!BB94&lt;I$333,10,(I$334-'Indicator Data'!BB94)/(I$334-I$333)*10)),1))</f>
        <v>3.4</v>
      </c>
      <c r="J91" s="94">
        <f>IF(OR('Indicator Data'!BC94=0,'Indicator Data'!BC94="No data"),"x",ROUND(IF('Indicator Data'!BC94&gt;J$334,0,IF('Indicator Data'!BC94&lt;J$333,10,(J$334-'Indicator Data'!BC94)/(J$334-J$333)*10)),1))</f>
        <v>7.8</v>
      </c>
      <c r="K91" s="92">
        <f t="shared" si="5"/>
        <v>5.3</v>
      </c>
      <c r="L91" s="92">
        <v>0</v>
      </c>
      <c r="M91" s="92">
        <f>IF(OR('Indicator Data'!BE94=0,'Indicator Data'!BE94="No data"),"x",ROUND(IF('Indicator Data'!BE94&gt;M$334,0,IF('Indicator Data'!BE94&lt;M$333,10,(M$334-'Indicator Data'!BE94)/(M$334-M$333)*10)),1))</f>
        <v>3</v>
      </c>
      <c r="N91" s="94">
        <f>IF('Indicator Data'!AV94="No data","x",ROUND(IF('Indicator Data'!AV94^2&gt;N$334,0,IF('Indicator Data'!AV94^2&lt;N$333,10,(N$334-'Indicator Data'!AV94^2)/(N$334-N$333)*10)),1))</f>
        <v>3.5</v>
      </c>
      <c r="O91" s="95">
        <f>IF('Indicator Data'!AW94="No data","x",ROUND(IF('Indicator Data'!AW94^2&gt;O$334,0,IF('Indicator Data'!AW94^2&lt;O$333,10,(O$334-'Indicator Data'!AW94^2)/(O$334-O$333)*10)),1))</f>
        <v>3.6</v>
      </c>
      <c r="P91" s="95">
        <f>IF('Indicator Data'!AX94="No data","x",ROUND(IF('Indicator Data'!AX94&gt;P$334,0,IF('Indicator Data'!AX94&lt;P$333,10,(P$334-'Indicator Data'!AX94)/(P$334-P$333)*10)),1))</f>
        <v>5.2</v>
      </c>
      <c r="Q91" s="94">
        <f t="shared" si="6"/>
        <v>4.4000000000000004</v>
      </c>
      <c r="R91" s="95">
        <f>IF('Indicator Data'!AY94="No data","x",ROUND(IF('Indicator Data'!AY94&gt;R$334,10,IF('Indicator Data'!AY94&lt;R$333,0,10-(R$334-'Indicator Data'!AY94)/(R$334-R$333)*10)),1))</f>
        <v>4.3</v>
      </c>
      <c r="S91" s="95">
        <f>IF('Indicator Data'!AZ94="No data","x",ROUND(IF('Indicator Data'!AZ94&gt;S$334,10,IF('Indicator Data'!AZ94&lt;S$333,0,10-(S$334-'Indicator Data'!AZ94)/(S$334-S$333)*10)),1))</f>
        <v>6.7</v>
      </c>
      <c r="T91" s="95">
        <f>IF('Indicator Data'!BA94="No data","x",ROUND(IF('Indicator Data'!BA94&gt;T$334,10,IF('Indicator Data'!BA94&lt;T$333,0,10-(T$334-'Indicator Data'!BA94)/(T$334-T$333)*10)),1))</f>
        <v>7.8</v>
      </c>
      <c r="U91" s="94">
        <f t="shared" si="7"/>
        <v>6.3</v>
      </c>
      <c r="V91" s="92">
        <f t="shared" si="8"/>
        <v>4.7</v>
      </c>
      <c r="W91" s="93">
        <f t="shared" si="9"/>
        <v>3.3</v>
      </c>
      <c r="X91" s="96"/>
    </row>
    <row r="92" spans="1:24" ht="15.75" customHeight="1" x14ac:dyDescent="0.25">
      <c r="A92" s="47" t="s">
        <v>288</v>
      </c>
      <c r="B92" s="47" t="s">
        <v>289</v>
      </c>
      <c r="C92" s="47" t="s">
        <v>291</v>
      </c>
      <c r="D92" s="47" t="s">
        <v>292</v>
      </c>
      <c r="E92" s="92"/>
      <c r="F92" s="92"/>
      <c r="G92" s="93"/>
      <c r="H92" s="94">
        <f>IF(OR('Indicator Data'!AU95=0,'Indicator Data'!AU95="No data"),"x",ROUND(IF('Indicator Data'!AU95&gt;H$334,0,IF('Indicator Data'!AU95&lt;H$333,10,(H$334-'Indicator Data'!AU95)/(H$334-H$333)*10)),1))</f>
        <v>8.6</v>
      </c>
      <c r="I92" s="94">
        <f>IF(OR('Indicator Data'!BB95=0,'Indicator Data'!BB95="No data"),"x",ROUND(IF('Indicator Data'!BB95&gt;I$334,0,IF('Indicator Data'!BB95&lt;I$333,10,(I$334-'Indicator Data'!BB95)/(I$334-I$333)*10)),1))</f>
        <v>3.4</v>
      </c>
      <c r="J92" s="94">
        <f>IF(OR('Indicator Data'!BC95=0,'Indicator Data'!BC95="No data"),"x",ROUND(IF('Indicator Data'!BC95&gt;J$334,0,IF('Indicator Data'!BC95&lt;J$333,10,(J$334-'Indicator Data'!BC95)/(J$334-J$333)*10)),1))</f>
        <v>7.8</v>
      </c>
      <c r="K92" s="92">
        <f t="shared" si="5"/>
        <v>6.6</v>
      </c>
      <c r="L92" s="92">
        <v>0</v>
      </c>
      <c r="M92" s="92">
        <f>IF(OR('Indicator Data'!BE95=0,'Indicator Data'!BE95="No data"),"x",ROUND(IF('Indicator Data'!BE95&gt;M$334,0,IF('Indicator Data'!BE95&lt;M$333,10,(M$334-'Indicator Data'!BE95)/(M$334-M$333)*10)),1))</f>
        <v>6.6</v>
      </c>
      <c r="N92" s="94">
        <f>IF('Indicator Data'!AV95="No data","x",ROUND(IF('Indicator Data'!AV95^2&gt;N$334,0,IF('Indicator Data'!AV95^2&lt;N$333,10,(N$334-'Indicator Data'!AV95^2)/(N$334-N$333)*10)),1))</f>
        <v>3.9</v>
      </c>
      <c r="O92" s="95">
        <f>IF('Indicator Data'!AW95="No data","x",ROUND(IF('Indicator Data'!AW95^2&gt;O$334,0,IF('Indicator Data'!AW95^2&lt;O$333,10,(O$334-'Indicator Data'!AW95^2)/(O$334-O$333)*10)),1))</f>
        <v>3.3</v>
      </c>
      <c r="P92" s="95">
        <f>IF('Indicator Data'!AX95="No data","x",ROUND(IF('Indicator Data'!AX95&gt;P$334,0,IF('Indicator Data'!AX95&lt;P$333,10,(P$334-'Indicator Data'!AX95)/(P$334-P$333)*10)),1))</f>
        <v>6.7</v>
      </c>
      <c r="Q92" s="94">
        <f t="shared" si="6"/>
        <v>5</v>
      </c>
      <c r="R92" s="95">
        <f>IF('Indicator Data'!AY95="No data","x",ROUND(IF('Indicator Data'!AY95&gt;R$334,10,IF('Indicator Data'!AY95&lt;R$333,0,10-(R$334-'Indicator Data'!AY95)/(R$334-R$333)*10)),1))</f>
        <v>4.2</v>
      </c>
      <c r="S92" s="95">
        <f>IF('Indicator Data'!AZ95="No data","x",ROUND(IF('Indicator Data'!AZ95&gt;S$334,10,IF('Indicator Data'!AZ95&lt;S$333,0,10-(S$334-'Indicator Data'!AZ95)/(S$334-S$333)*10)),1))</f>
        <v>6.5</v>
      </c>
      <c r="T92" s="95">
        <f>IF('Indicator Data'!BA95="No data","x",ROUND(IF('Indicator Data'!BA95&gt;T$334,10,IF('Indicator Data'!BA95&lt;T$333,0,10-(T$334-'Indicator Data'!BA95)/(T$334-T$333)*10)),1))</f>
        <v>8.8000000000000007</v>
      </c>
      <c r="U92" s="94">
        <f t="shared" si="7"/>
        <v>6.5</v>
      </c>
      <c r="V92" s="92">
        <f t="shared" si="8"/>
        <v>5.0999999999999996</v>
      </c>
      <c r="W92" s="93">
        <f t="shared" si="9"/>
        <v>4.5999999999999996</v>
      </c>
      <c r="X92" s="96"/>
    </row>
    <row r="93" spans="1:24" ht="15.75" customHeight="1" x14ac:dyDescent="0.25">
      <c r="A93" s="47" t="s">
        <v>288</v>
      </c>
      <c r="B93" s="47" t="s">
        <v>289</v>
      </c>
      <c r="C93" s="47" t="s">
        <v>293</v>
      </c>
      <c r="D93" s="47" t="s">
        <v>294</v>
      </c>
      <c r="E93" s="92"/>
      <c r="F93" s="92"/>
      <c r="G93" s="93"/>
      <c r="H93" s="94">
        <f>IF(OR('Indicator Data'!AU96=0,'Indicator Data'!AU96="No data"),"x",ROUND(IF('Indicator Data'!AU96&gt;H$334,0,IF('Indicator Data'!AU96&lt;H$333,10,(H$334-'Indicator Data'!AU96)/(H$334-H$333)*10)),1))</f>
        <v>9</v>
      </c>
      <c r="I93" s="94">
        <f>IF(OR('Indicator Data'!BB96=0,'Indicator Data'!BB96="No data"),"x",ROUND(IF('Indicator Data'!BB96&gt;I$334,0,IF('Indicator Data'!BB96&lt;I$333,10,(I$334-'Indicator Data'!BB96)/(I$334-I$333)*10)),1))</f>
        <v>3.4</v>
      </c>
      <c r="J93" s="94">
        <f>IF(OR('Indicator Data'!BC96=0,'Indicator Data'!BC96="No data"),"x",ROUND(IF('Indicator Data'!BC96&gt;J$334,0,IF('Indicator Data'!BC96&lt;J$333,10,(J$334-'Indicator Data'!BC96)/(J$334-J$333)*10)),1))</f>
        <v>7.8</v>
      </c>
      <c r="K93" s="92">
        <f t="shared" si="5"/>
        <v>6.7</v>
      </c>
      <c r="L93" s="92">
        <v>0</v>
      </c>
      <c r="M93" s="92">
        <f>IF(OR('Indicator Data'!BE96=0,'Indicator Data'!BE96="No data"),"x",ROUND(IF('Indicator Data'!BE96&gt;M$334,0,IF('Indicator Data'!BE96&lt;M$333,10,(M$334-'Indicator Data'!BE96)/(M$334-M$333)*10)),1))</f>
        <v>6.7</v>
      </c>
      <c r="N93" s="94">
        <f>IF('Indicator Data'!AV96="No data","x",ROUND(IF('Indicator Data'!AV96^2&gt;N$334,0,IF('Indicator Data'!AV96^2&lt;N$333,10,(N$334-'Indicator Data'!AV96^2)/(N$334-N$333)*10)),1))</f>
        <v>2.7</v>
      </c>
      <c r="O93" s="95">
        <f>IF('Indicator Data'!AW96="No data","x",ROUND(IF('Indicator Data'!AW96^2&gt;O$334,0,IF('Indicator Data'!AW96^2&lt;O$333,10,(O$334-'Indicator Data'!AW96^2)/(O$334-O$333)*10)),1))</f>
        <v>3.7</v>
      </c>
      <c r="P93" s="95">
        <f>IF('Indicator Data'!AX96="No data","x",ROUND(IF('Indicator Data'!AX96&gt;P$334,0,IF('Indicator Data'!AX96&lt;P$333,10,(P$334-'Indicator Data'!AX96)/(P$334-P$333)*10)),1))</f>
        <v>7.3</v>
      </c>
      <c r="Q93" s="94">
        <f t="shared" si="6"/>
        <v>5.5</v>
      </c>
      <c r="R93" s="95">
        <f>IF('Indicator Data'!AY96="No data","x",ROUND(IF('Indicator Data'!AY96&gt;R$334,10,IF('Indicator Data'!AY96&lt;R$333,0,10-(R$334-'Indicator Data'!AY96)/(R$334-R$333)*10)),1))</f>
        <v>3.4</v>
      </c>
      <c r="S93" s="95">
        <f>IF('Indicator Data'!AZ96="No data","x",ROUND(IF('Indicator Data'!AZ96&gt;S$334,10,IF('Indicator Data'!AZ96&lt;S$333,0,10-(S$334-'Indicator Data'!AZ96)/(S$334-S$333)*10)),1))</f>
        <v>5.6</v>
      </c>
      <c r="T93" s="95">
        <f>IF('Indicator Data'!BA96="No data","x",ROUND(IF('Indicator Data'!BA96&gt;T$334,10,IF('Indicator Data'!BA96&lt;T$333,0,10-(T$334-'Indicator Data'!BA96)/(T$334-T$333)*10)),1))</f>
        <v>7.9</v>
      </c>
      <c r="U93" s="94">
        <f t="shared" si="7"/>
        <v>5.6</v>
      </c>
      <c r="V93" s="92">
        <f t="shared" si="8"/>
        <v>4.5999999999999996</v>
      </c>
      <c r="W93" s="93">
        <f t="shared" si="9"/>
        <v>4.5</v>
      </c>
      <c r="X93" s="96"/>
    </row>
    <row r="94" spans="1:24" ht="15.75" customHeight="1" x14ac:dyDescent="0.25">
      <c r="A94" s="47" t="s">
        <v>288</v>
      </c>
      <c r="B94" s="47" t="s">
        <v>289</v>
      </c>
      <c r="C94" s="47" t="s">
        <v>295</v>
      </c>
      <c r="D94" s="47" t="s">
        <v>296</v>
      </c>
      <c r="E94" s="92"/>
      <c r="F94" s="92"/>
      <c r="G94" s="93"/>
      <c r="H94" s="94">
        <f>IF(OR('Indicator Data'!AU97=0,'Indicator Data'!AU97="No data"),"x",ROUND(IF('Indicator Data'!AU97&gt;H$334,0,IF('Indicator Data'!AU97&lt;H$333,10,(H$334-'Indicator Data'!AU97)/(H$334-H$333)*10)),1))</f>
        <v>8.6</v>
      </c>
      <c r="I94" s="94">
        <f>IF(OR('Indicator Data'!BB97=0,'Indicator Data'!BB97="No data"),"x",ROUND(IF('Indicator Data'!BB97&gt;I$334,0,IF('Indicator Data'!BB97&lt;I$333,10,(I$334-'Indicator Data'!BB97)/(I$334-I$333)*10)),1))</f>
        <v>3.4</v>
      </c>
      <c r="J94" s="94">
        <f>IF(OR('Indicator Data'!BC97=0,'Indicator Data'!BC97="No data"),"x",ROUND(IF('Indicator Data'!BC97&gt;J$334,0,IF('Indicator Data'!BC97&lt;J$333,10,(J$334-'Indicator Data'!BC97)/(J$334-J$333)*10)),1))</f>
        <v>7.8</v>
      </c>
      <c r="K94" s="92">
        <f t="shared" si="5"/>
        <v>6.6</v>
      </c>
      <c r="L94" s="92">
        <v>0</v>
      </c>
      <c r="M94" s="92">
        <f>IF(OR('Indicator Data'!BE97=0,'Indicator Data'!BE97="No data"),"x",ROUND(IF('Indicator Data'!BE97&gt;M$334,0,IF('Indicator Data'!BE97&lt;M$333,10,(M$334-'Indicator Data'!BE97)/(M$334-M$333)*10)),1))</f>
        <v>6.5</v>
      </c>
      <c r="N94" s="94">
        <f>IF('Indicator Data'!AV97="No data","x",ROUND(IF('Indicator Data'!AV97^2&gt;N$334,0,IF('Indicator Data'!AV97^2&lt;N$333,10,(N$334-'Indicator Data'!AV97^2)/(N$334-N$333)*10)),1))</f>
        <v>3.3</v>
      </c>
      <c r="O94" s="95">
        <f>IF('Indicator Data'!AW97="No data","x",ROUND(IF('Indicator Data'!AW97^2&gt;O$334,0,IF('Indicator Data'!AW97^2&lt;O$333,10,(O$334-'Indicator Data'!AW97^2)/(O$334-O$333)*10)),1))</f>
        <v>2.1</v>
      </c>
      <c r="P94" s="95">
        <f>IF('Indicator Data'!AX97="No data","x",ROUND(IF('Indicator Data'!AX97&gt;P$334,0,IF('Indicator Data'!AX97&lt;P$333,10,(P$334-'Indicator Data'!AX97)/(P$334-P$333)*10)),1))</f>
        <v>6.3</v>
      </c>
      <c r="Q94" s="94">
        <f t="shared" si="6"/>
        <v>4.2</v>
      </c>
      <c r="R94" s="95">
        <f>IF('Indicator Data'!AY97="No data","x",ROUND(IF('Indicator Data'!AY97&gt;R$334,10,IF('Indicator Data'!AY97&lt;R$333,0,10-(R$334-'Indicator Data'!AY97)/(R$334-R$333)*10)),1))</f>
        <v>3.7</v>
      </c>
      <c r="S94" s="95">
        <f>IF('Indicator Data'!AZ97="No data","x",ROUND(IF('Indicator Data'!AZ97&gt;S$334,10,IF('Indicator Data'!AZ97&lt;S$333,0,10-(S$334-'Indicator Data'!AZ97)/(S$334-S$333)*10)),1))</f>
        <v>6.1</v>
      </c>
      <c r="T94" s="95">
        <f>IF('Indicator Data'!BA97="No data","x",ROUND(IF('Indicator Data'!BA97&gt;T$334,10,IF('Indicator Data'!BA97&lt;T$333,0,10-(T$334-'Indicator Data'!BA97)/(T$334-T$333)*10)),1))</f>
        <v>8.6</v>
      </c>
      <c r="U94" s="94">
        <f t="shared" si="7"/>
        <v>6.1</v>
      </c>
      <c r="V94" s="92">
        <f t="shared" si="8"/>
        <v>4.5</v>
      </c>
      <c r="W94" s="93">
        <f t="shared" si="9"/>
        <v>4.4000000000000004</v>
      </c>
      <c r="X94" s="96"/>
    </row>
    <row r="95" spans="1:24" ht="15.75" customHeight="1" x14ac:dyDescent="0.25">
      <c r="A95" s="47" t="s">
        <v>288</v>
      </c>
      <c r="B95" s="47" t="s">
        <v>289</v>
      </c>
      <c r="C95" s="47" t="s">
        <v>297</v>
      </c>
      <c r="D95" s="47" t="s">
        <v>298</v>
      </c>
      <c r="E95" s="92"/>
      <c r="F95" s="92"/>
      <c r="G95" s="93"/>
      <c r="H95" s="94">
        <f>IF(OR('Indicator Data'!AU98=0,'Indicator Data'!AU98="No data"),"x",ROUND(IF('Indicator Data'!AU98&gt;H$334,0,IF('Indicator Data'!AU98&lt;H$333,10,(H$334-'Indicator Data'!AU98)/(H$334-H$333)*10)),1))</f>
        <v>7.3</v>
      </c>
      <c r="I95" s="94">
        <f>IF(OR('Indicator Data'!BB98=0,'Indicator Data'!BB98="No data"),"x",ROUND(IF('Indicator Data'!BB98&gt;I$334,0,IF('Indicator Data'!BB98&lt;I$333,10,(I$334-'Indicator Data'!BB98)/(I$334-I$333)*10)),1))</f>
        <v>3.4</v>
      </c>
      <c r="J95" s="94">
        <f>IF(OR('Indicator Data'!BC98=0,'Indicator Data'!BC98="No data"),"x",ROUND(IF('Indicator Data'!BC98&gt;J$334,0,IF('Indicator Data'!BC98&lt;J$333,10,(J$334-'Indicator Data'!BC98)/(J$334-J$333)*10)),1))</f>
        <v>7.8</v>
      </c>
      <c r="K95" s="92">
        <f t="shared" si="5"/>
        <v>6.2</v>
      </c>
      <c r="L95" s="92">
        <v>0</v>
      </c>
      <c r="M95" s="92">
        <f>IF(OR('Indicator Data'!BE98=0,'Indicator Data'!BE98="No data"),"x",ROUND(IF('Indicator Data'!BE98&gt;M$334,0,IF('Indicator Data'!BE98&lt;M$333,10,(M$334-'Indicator Data'!BE98)/(M$334-M$333)*10)),1))</f>
        <v>5.9</v>
      </c>
      <c r="N95" s="94">
        <f>IF('Indicator Data'!AV98="No data","x",ROUND(IF('Indicator Data'!AV98^2&gt;N$334,0,IF('Indicator Data'!AV98^2&lt;N$333,10,(N$334-'Indicator Data'!AV98^2)/(N$334-N$333)*10)),1))</f>
        <v>2</v>
      </c>
      <c r="O95" s="95">
        <f>IF('Indicator Data'!AW98="No data","x",ROUND(IF('Indicator Data'!AW98^2&gt;O$334,0,IF('Indicator Data'!AW98^2&lt;O$333,10,(O$334-'Indicator Data'!AW98^2)/(O$334-O$333)*10)),1))</f>
        <v>2.1</v>
      </c>
      <c r="P95" s="95">
        <f>IF('Indicator Data'!AX98="No data","x",ROUND(IF('Indicator Data'!AX98&gt;P$334,0,IF('Indicator Data'!AX98&lt;P$333,10,(P$334-'Indicator Data'!AX98)/(P$334-P$333)*10)),1))</f>
        <v>5.9</v>
      </c>
      <c r="Q95" s="94">
        <f t="shared" si="6"/>
        <v>4</v>
      </c>
      <c r="R95" s="95">
        <f>IF('Indicator Data'!AY98="No data","x",ROUND(IF('Indicator Data'!AY98&gt;R$334,10,IF('Indicator Data'!AY98&lt;R$333,0,10-(R$334-'Indicator Data'!AY98)/(R$334-R$333)*10)),1))</f>
        <v>3.9</v>
      </c>
      <c r="S95" s="95">
        <f>IF('Indicator Data'!AZ98="No data","x",ROUND(IF('Indicator Data'!AZ98&gt;S$334,10,IF('Indicator Data'!AZ98&lt;S$333,0,10-(S$334-'Indicator Data'!AZ98)/(S$334-S$333)*10)),1))</f>
        <v>6.6</v>
      </c>
      <c r="T95" s="95">
        <f>IF('Indicator Data'!BA98="No data","x",ROUND(IF('Indicator Data'!BA98&gt;T$334,10,IF('Indicator Data'!BA98&lt;T$333,0,10-(T$334-'Indicator Data'!BA98)/(T$334-T$333)*10)),1))</f>
        <v>8</v>
      </c>
      <c r="U95" s="94">
        <f t="shared" si="7"/>
        <v>6.2</v>
      </c>
      <c r="V95" s="92">
        <f t="shared" si="8"/>
        <v>4.0999999999999996</v>
      </c>
      <c r="W95" s="93">
        <f t="shared" si="9"/>
        <v>4.0999999999999996</v>
      </c>
      <c r="X95" s="96"/>
    </row>
    <row r="96" spans="1:24" ht="15.75" customHeight="1" x14ac:dyDescent="0.25">
      <c r="A96" s="47" t="s">
        <v>288</v>
      </c>
      <c r="B96" s="47" t="s">
        <v>289</v>
      </c>
      <c r="C96" s="47" t="s">
        <v>299</v>
      </c>
      <c r="D96" s="47" t="s">
        <v>300</v>
      </c>
      <c r="E96" s="92"/>
      <c r="F96" s="92"/>
      <c r="G96" s="93"/>
      <c r="H96" s="94">
        <f>IF(OR('Indicator Data'!AU99=0,'Indicator Data'!AU99="No data"),"x",ROUND(IF('Indicator Data'!AU99&gt;H$334,0,IF('Indicator Data'!AU99&lt;H$333,10,(H$334-'Indicator Data'!AU99)/(H$334-H$333)*10)),1))</f>
        <v>7.4</v>
      </c>
      <c r="I96" s="94">
        <f>IF(OR('Indicator Data'!BB99=0,'Indicator Data'!BB99="No data"),"x",ROUND(IF('Indicator Data'!BB99&gt;I$334,0,IF('Indicator Data'!BB99&lt;I$333,10,(I$334-'Indicator Data'!BB99)/(I$334-I$333)*10)),1))</f>
        <v>3.4</v>
      </c>
      <c r="J96" s="94">
        <f>IF(OR('Indicator Data'!BC99=0,'Indicator Data'!BC99="No data"),"x",ROUND(IF('Indicator Data'!BC99&gt;J$334,0,IF('Indicator Data'!BC99&lt;J$333,10,(J$334-'Indicator Data'!BC99)/(J$334-J$333)*10)),1))</f>
        <v>7.8</v>
      </c>
      <c r="K96" s="92">
        <f t="shared" si="5"/>
        <v>6.2</v>
      </c>
      <c r="L96" s="92">
        <v>0</v>
      </c>
      <c r="M96" s="92">
        <f>IF(OR('Indicator Data'!BE99=0,'Indicator Data'!BE99="No data"),"x",ROUND(IF('Indicator Data'!BE99&gt;M$334,0,IF('Indicator Data'!BE99&lt;M$333,10,(M$334-'Indicator Data'!BE99)/(M$334-M$333)*10)),1))</f>
        <v>7.1</v>
      </c>
      <c r="N96" s="94">
        <f>IF('Indicator Data'!AV99="No data","x",ROUND(IF('Indicator Data'!AV99^2&gt;N$334,0,IF('Indicator Data'!AV99^2&lt;N$333,10,(N$334-'Indicator Data'!AV99^2)/(N$334-N$333)*10)),1))</f>
        <v>4.3</v>
      </c>
      <c r="O96" s="95">
        <f>IF('Indicator Data'!AW99="No data","x",ROUND(IF('Indicator Data'!AW99^2&gt;O$334,0,IF('Indicator Data'!AW99^2&lt;O$333,10,(O$334-'Indicator Data'!AW99^2)/(O$334-O$333)*10)),1))</f>
        <v>4.8</v>
      </c>
      <c r="P96" s="95">
        <f>IF('Indicator Data'!AX99="No data","x",ROUND(IF('Indicator Data'!AX99&gt;P$334,0,IF('Indicator Data'!AX99&lt;P$333,10,(P$334-'Indicator Data'!AX99)/(P$334-P$333)*10)),1))</f>
        <v>6.6</v>
      </c>
      <c r="Q96" s="94">
        <f t="shared" si="6"/>
        <v>5.7</v>
      </c>
      <c r="R96" s="95">
        <f>IF('Indicator Data'!AY99="No data","x",ROUND(IF('Indicator Data'!AY99&gt;R$334,10,IF('Indicator Data'!AY99&lt;R$333,0,10-(R$334-'Indicator Data'!AY99)/(R$334-R$333)*10)),1))</f>
        <v>4.0999999999999996</v>
      </c>
      <c r="S96" s="95">
        <f>IF('Indicator Data'!AZ99="No data","x",ROUND(IF('Indicator Data'!AZ99&gt;S$334,10,IF('Indicator Data'!AZ99&lt;S$333,0,10-(S$334-'Indicator Data'!AZ99)/(S$334-S$333)*10)),1))</f>
        <v>6</v>
      </c>
      <c r="T96" s="95">
        <f>IF('Indicator Data'!BA99="No data","x",ROUND(IF('Indicator Data'!BA99&gt;T$334,10,IF('Indicator Data'!BA99&lt;T$333,0,10-(T$334-'Indicator Data'!BA99)/(T$334-T$333)*10)),1))</f>
        <v>7.9</v>
      </c>
      <c r="U96" s="94">
        <f t="shared" si="7"/>
        <v>6</v>
      </c>
      <c r="V96" s="92">
        <f t="shared" si="8"/>
        <v>5.3</v>
      </c>
      <c r="W96" s="93">
        <f t="shared" si="9"/>
        <v>4.7</v>
      </c>
      <c r="X96" s="96"/>
    </row>
    <row r="97" spans="1:24" ht="15.75" customHeight="1" x14ac:dyDescent="0.25">
      <c r="A97" s="47" t="s">
        <v>288</v>
      </c>
      <c r="B97" s="47" t="s">
        <v>289</v>
      </c>
      <c r="C97" s="47" t="s">
        <v>301</v>
      </c>
      <c r="D97" s="47" t="s">
        <v>302</v>
      </c>
      <c r="E97" s="92"/>
      <c r="F97" s="92"/>
      <c r="G97" s="93"/>
      <c r="H97" s="94">
        <f>IF(OR('Indicator Data'!AU100=0,'Indicator Data'!AU100="No data"),"x",ROUND(IF('Indicator Data'!AU100&gt;H$334,0,IF('Indicator Data'!AU100&lt;H$333,10,(H$334-'Indicator Data'!AU100)/(H$334-H$333)*10)),1))</f>
        <v>7.4</v>
      </c>
      <c r="I97" s="94">
        <f>IF(OR('Indicator Data'!BB100=0,'Indicator Data'!BB100="No data"),"x",ROUND(IF('Indicator Data'!BB100&gt;I$334,0,IF('Indicator Data'!BB100&lt;I$333,10,(I$334-'Indicator Data'!BB100)/(I$334-I$333)*10)),1))</f>
        <v>3.4</v>
      </c>
      <c r="J97" s="94">
        <f>IF(OR('Indicator Data'!BC100=0,'Indicator Data'!BC100="No data"),"x",ROUND(IF('Indicator Data'!BC100&gt;J$334,0,IF('Indicator Data'!BC100&lt;J$333,10,(J$334-'Indicator Data'!BC100)/(J$334-J$333)*10)),1))</f>
        <v>7.8</v>
      </c>
      <c r="K97" s="92">
        <f t="shared" si="5"/>
        <v>6.2</v>
      </c>
      <c r="L97" s="92">
        <v>0</v>
      </c>
      <c r="M97" s="92">
        <f>IF(OR('Indicator Data'!BE100=0,'Indicator Data'!BE100="No data"),"x",ROUND(IF('Indicator Data'!BE100&gt;M$334,0,IF('Indicator Data'!BE100&lt;M$333,10,(M$334-'Indicator Data'!BE100)/(M$334-M$333)*10)),1))</f>
        <v>7.5</v>
      </c>
      <c r="N97" s="94">
        <f>IF('Indicator Data'!AV100="No data","x",ROUND(IF('Indicator Data'!AV100^2&gt;N$334,0,IF('Indicator Data'!AV100^2&lt;N$333,10,(N$334-'Indicator Data'!AV100^2)/(N$334-N$333)*10)),1))</f>
        <v>3.1</v>
      </c>
      <c r="O97" s="95">
        <f>IF('Indicator Data'!AW100="No data","x",ROUND(IF('Indicator Data'!AW100^2&gt;O$334,0,IF('Indicator Data'!AW100^2&lt;O$333,10,(O$334-'Indicator Data'!AW100^2)/(O$334-O$333)*10)),1))</f>
        <v>3.4</v>
      </c>
      <c r="P97" s="95">
        <f>IF('Indicator Data'!AX100="No data","x",ROUND(IF('Indicator Data'!AX100&gt;P$334,0,IF('Indicator Data'!AX100&lt;P$333,10,(P$334-'Indicator Data'!AX100)/(P$334-P$333)*10)),1))</f>
        <v>6.1</v>
      </c>
      <c r="Q97" s="94">
        <f t="shared" si="6"/>
        <v>4.8</v>
      </c>
      <c r="R97" s="95">
        <f>IF('Indicator Data'!AY100="No data","x",ROUND(IF('Indicator Data'!AY100&gt;R$334,10,IF('Indicator Data'!AY100&lt;R$333,0,10-(R$334-'Indicator Data'!AY100)/(R$334-R$333)*10)),1))</f>
        <v>4</v>
      </c>
      <c r="S97" s="95">
        <f>IF('Indicator Data'!AZ100="No data","x",ROUND(IF('Indicator Data'!AZ100&gt;S$334,10,IF('Indicator Data'!AZ100&lt;S$333,0,10-(S$334-'Indicator Data'!AZ100)/(S$334-S$333)*10)),1))</f>
        <v>6.2</v>
      </c>
      <c r="T97" s="95">
        <f>IF('Indicator Data'!BA100="No data","x",ROUND(IF('Indicator Data'!BA100&gt;T$334,10,IF('Indicator Data'!BA100&lt;T$333,0,10-(T$334-'Indicator Data'!BA100)/(T$334-T$333)*10)),1))</f>
        <v>8.5</v>
      </c>
      <c r="U97" s="94">
        <f t="shared" si="7"/>
        <v>6.2</v>
      </c>
      <c r="V97" s="92">
        <f t="shared" si="8"/>
        <v>4.7</v>
      </c>
      <c r="W97" s="93">
        <f t="shared" si="9"/>
        <v>4.5999999999999996</v>
      </c>
      <c r="X97" s="96"/>
    </row>
    <row r="98" spans="1:24" ht="15.75" customHeight="1" x14ac:dyDescent="0.25">
      <c r="A98" s="47" t="s">
        <v>288</v>
      </c>
      <c r="B98" s="47" t="s">
        <v>289</v>
      </c>
      <c r="C98" s="47" t="s">
        <v>303</v>
      </c>
      <c r="D98" s="47" t="s">
        <v>304</v>
      </c>
      <c r="E98" s="92"/>
      <c r="F98" s="92"/>
      <c r="G98" s="93"/>
      <c r="H98" s="94">
        <f>IF(OR('Indicator Data'!AU101=0,'Indicator Data'!AU101="No data"),"x",ROUND(IF('Indicator Data'!AU101&gt;H$334,0,IF('Indicator Data'!AU101&lt;H$333,10,(H$334-'Indicator Data'!AU101)/(H$334-H$333)*10)),1))</f>
        <v>7.7</v>
      </c>
      <c r="I98" s="94">
        <f>IF(OR('Indicator Data'!BB101=0,'Indicator Data'!BB101="No data"),"x",ROUND(IF('Indicator Data'!BB101&gt;I$334,0,IF('Indicator Data'!BB101&lt;I$333,10,(I$334-'Indicator Data'!BB101)/(I$334-I$333)*10)),1))</f>
        <v>3.4</v>
      </c>
      <c r="J98" s="94">
        <f>IF(OR('Indicator Data'!BC101=0,'Indicator Data'!BC101="No data"),"x",ROUND(IF('Indicator Data'!BC101&gt;J$334,0,IF('Indicator Data'!BC101&lt;J$333,10,(J$334-'Indicator Data'!BC101)/(J$334-J$333)*10)),1))</f>
        <v>7.8</v>
      </c>
      <c r="K98" s="92">
        <f t="shared" si="5"/>
        <v>6.3</v>
      </c>
      <c r="L98" s="92">
        <v>0</v>
      </c>
      <c r="M98" s="92">
        <f>IF(OR('Indicator Data'!BE101=0,'Indicator Data'!BE101="No data"),"x",ROUND(IF('Indicator Data'!BE101&gt;M$334,0,IF('Indicator Data'!BE101&lt;M$333,10,(M$334-'Indicator Data'!BE101)/(M$334-M$333)*10)),1))</f>
        <v>3.8</v>
      </c>
      <c r="N98" s="94">
        <f>IF('Indicator Data'!AV101="No data","x",ROUND(IF('Indicator Data'!AV101^2&gt;N$334,0,IF('Indicator Data'!AV101^2&lt;N$333,10,(N$334-'Indicator Data'!AV101^2)/(N$334-N$333)*10)),1))</f>
        <v>3.1</v>
      </c>
      <c r="O98" s="95">
        <f>IF('Indicator Data'!AW101="No data","x",ROUND(IF('Indicator Data'!AW101^2&gt;O$334,0,IF('Indicator Data'!AW101^2&lt;O$333,10,(O$334-'Indicator Data'!AW101^2)/(O$334-O$333)*10)),1))</f>
        <v>2.9</v>
      </c>
      <c r="P98" s="95">
        <f>IF('Indicator Data'!AX101="No data","x",ROUND(IF('Indicator Data'!AX101&gt;P$334,0,IF('Indicator Data'!AX101&lt;P$333,10,(P$334-'Indicator Data'!AX101)/(P$334-P$333)*10)),1))</f>
        <v>6.3</v>
      </c>
      <c r="Q98" s="94">
        <f t="shared" si="6"/>
        <v>4.5999999999999996</v>
      </c>
      <c r="R98" s="95">
        <f>IF('Indicator Data'!AY101="No data","x",ROUND(IF('Indicator Data'!AY101&gt;R$334,10,IF('Indicator Data'!AY101&lt;R$333,0,10-(R$334-'Indicator Data'!AY101)/(R$334-R$333)*10)),1))</f>
        <v>3.9</v>
      </c>
      <c r="S98" s="95">
        <f>IF('Indicator Data'!AZ101="No data","x",ROUND(IF('Indicator Data'!AZ101&gt;S$334,10,IF('Indicator Data'!AZ101&lt;S$333,0,10-(S$334-'Indicator Data'!AZ101)/(S$334-S$333)*10)),1))</f>
        <v>5.5</v>
      </c>
      <c r="T98" s="95">
        <f>IF('Indicator Data'!BA101="No data","x",ROUND(IF('Indicator Data'!BA101&gt;T$334,10,IF('Indicator Data'!BA101&lt;T$333,0,10-(T$334-'Indicator Data'!BA101)/(T$334-T$333)*10)),1))</f>
        <v>7.6</v>
      </c>
      <c r="U98" s="94">
        <f t="shared" si="7"/>
        <v>5.7</v>
      </c>
      <c r="V98" s="92">
        <f t="shared" si="8"/>
        <v>4.5</v>
      </c>
      <c r="W98" s="93">
        <f t="shared" si="9"/>
        <v>3.7</v>
      </c>
      <c r="X98" s="96"/>
    </row>
    <row r="99" spans="1:24" ht="15.75" customHeight="1" x14ac:dyDescent="0.25">
      <c r="A99" s="47" t="s">
        <v>288</v>
      </c>
      <c r="B99" s="47" t="s">
        <v>305</v>
      </c>
      <c r="C99" s="47" t="s">
        <v>305</v>
      </c>
      <c r="D99" s="47" t="s">
        <v>306</v>
      </c>
      <c r="E99" s="92"/>
      <c r="F99" s="92"/>
      <c r="G99" s="93"/>
      <c r="H99" s="94">
        <f>IF(OR('Indicator Data'!AU102=0,'Indicator Data'!AU102="No data"),"x",ROUND(IF('Indicator Data'!AU102&gt;H$334,0,IF('Indicator Data'!AU102&lt;H$333,10,(H$334-'Indicator Data'!AU102)/(H$334-H$333)*10)),1))</f>
        <v>4.8</v>
      </c>
      <c r="I99" s="94">
        <f>IF(OR('Indicator Data'!BB102=0,'Indicator Data'!BB102="No data"),"x",ROUND(IF('Indicator Data'!BB102&gt;I$334,0,IF('Indicator Data'!BB102&lt;I$333,10,(I$334-'Indicator Data'!BB102)/(I$334-I$333)*10)),1))</f>
        <v>3.4</v>
      </c>
      <c r="J99" s="94">
        <f>IF(OR('Indicator Data'!BC102=0,'Indicator Data'!BC102="No data"),"x",ROUND(IF('Indicator Data'!BC102&gt;J$334,0,IF('Indicator Data'!BC102&lt;J$333,10,(J$334-'Indicator Data'!BC102)/(J$334-J$333)*10)),1))</f>
        <v>7.8</v>
      </c>
      <c r="K99" s="92">
        <f t="shared" si="5"/>
        <v>5.3</v>
      </c>
      <c r="L99" s="92">
        <v>0</v>
      </c>
      <c r="M99" s="92">
        <f>IF(OR('Indicator Data'!BE102=0,'Indicator Data'!BE102="No data"),"x",ROUND(IF('Indicator Data'!BE102&gt;M$334,0,IF('Indicator Data'!BE102&lt;M$333,10,(M$334-'Indicator Data'!BE102)/(M$334-M$333)*10)),1))</f>
        <v>2</v>
      </c>
      <c r="N99" s="94">
        <f>IF('Indicator Data'!AV102="No data","x",ROUND(IF('Indicator Data'!AV102^2&gt;N$334,0,IF('Indicator Data'!AV102^2&lt;N$333,10,(N$334-'Indicator Data'!AV102^2)/(N$334-N$333)*10)),1))</f>
        <v>3.1</v>
      </c>
      <c r="O99" s="95">
        <f>IF('Indicator Data'!AW102="No data","x",ROUND(IF('Indicator Data'!AW102^2&gt;O$334,0,IF('Indicator Data'!AW102^2&lt;O$333,10,(O$334-'Indicator Data'!AW102^2)/(O$334-O$333)*10)),1))</f>
        <v>2.8</v>
      </c>
      <c r="P99" s="95">
        <f>IF('Indicator Data'!AX102="No data","x",ROUND(IF('Indicator Data'!AX102&gt;P$334,0,IF('Indicator Data'!AX102&lt;P$333,10,(P$334-'Indicator Data'!AX102)/(P$334-P$333)*10)),1))</f>
        <v>4.7</v>
      </c>
      <c r="Q99" s="94">
        <f t="shared" si="6"/>
        <v>3.8</v>
      </c>
      <c r="R99" s="95">
        <f>IF('Indicator Data'!AY102="No data","x",ROUND(IF('Indicator Data'!AY102&gt;R$334,10,IF('Indicator Data'!AY102&lt;R$333,0,10-(R$334-'Indicator Data'!AY102)/(R$334-R$333)*10)),1))</f>
        <v>5.0999999999999996</v>
      </c>
      <c r="S99" s="95">
        <f>IF('Indicator Data'!AZ102="No data","x",ROUND(IF('Indicator Data'!AZ102&gt;S$334,10,IF('Indicator Data'!AZ102&lt;S$333,0,10-(S$334-'Indicator Data'!AZ102)/(S$334-S$333)*10)),1))</f>
        <v>8.3000000000000007</v>
      </c>
      <c r="T99" s="95">
        <f>IF('Indicator Data'!BA102="No data","x",ROUND(IF('Indicator Data'!BA102&gt;T$334,10,IF('Indicator Data'!BA102&lt;T$333,0,10-(T$334-'Indicator Data'!BA102)/(T$334-T$333)*10)),1))</f>
        <v>8.4</v>
      </c>
      <c r="U99" s="94">
        <f t="shared" si="7"/>
        <v>7.3</v>
      </c>
      <c r="V99" s="92">
        <f t="shared" si="8"/>
        <v>4.7</v>
      </c>
      <c r="W99" s="93">
        <f t="shared" si="9"/>
        <v>3</v>
      </c>
      <c r="X99" s="96"/>
    </row>
    <row r="100" spans="1:24" ht="15.75" customHeight="1" x14ac:dyDescent="0.25">
      <c r="A100" s="47" t="s">
        <v>288</v>
      </c>
      <c r="B100" s="47" t="s">
        <v>305</v>
      </c>
      <c r="C100" s="47" t="s">
        <v>307</v>
      </c>
      <c r="D100" s="47" t="s">
        <v>308</v>
      </c>
      <c r="E100" s="92"/>
      <c r="F100" s="92"/>
      <c r="G100" s="93"/>
      <c r="H100" s="94">
        <f>IF(OR('Indicator Data'!AU103=0,'Indicator Data'!AU103="No data"),"x",ROUND(IF('Indicator Data'!AU103&gt;H$334,0,IF('Indicator Data'!AU103&lt;H$333,10,(H$334-'Indicator Data'!AU103)/(H$334-H$333)*10)),1))</f>
        <v>6.9</v>
      </c>
      <c r="I100" s="94">
        <f>IF(OR('Indicator Data'!BB103=0,'Indicator Data'!BB103="No data"),"x",ROUND(IF('Indicator Data'!BB103&gt;I$334,0,IF('Indicator Data'!BB103&lt;I$333,10,(I$334-'Indicator Data'!BB103)/(I$334-I$333)*10)),1))</f>
        <v>3.4</v>
      </c>
      <c r="J100" s="94">
        <f>IF(OR('Indicator Data'!BC103=0,'Indicator Data'!BC103="No data"),"x",ROUND(IF('Indicator Data'!BC103&gt;J$334,0,IF('Indicator Data'!BC103&lt;J$333,10,(J$334-'Indicator Data'!BC103)/(J$334-J$333)*10)),1))</f>
        <v>7.8</v>
      </c>
      <c r="K100" s="92">
        <f t="shared" si="5"/>
        <v>6</v>
      </c>
      <c r="L100" s="92">
        <v>0</v>
      </c>
      <c r="M100" s="92">
        <f>IF(OR('Indicator Data'!BE103=0,'Indicator Data'!BE103="No data"),"x",ROUND(IF('Indicator Data'!BE103&gt;M$334,0,IF('Indicator Data'!BE103&lt;M$333,10,(M$334-'Indicator Data'!BE103)/(M$334-M$333)*10)),1))</f>
        <v>6.9</v>
      </c>
      <c r="N100" s="94">
        <f>IF('Indicator Data'!AV103="No data","x",ROUND(IF('Indicator Data'!AV103^2&gt;N$334,0,IF('Indicator Data'!AV103^2&lt;N$333,10,(N$334-'Indicator Data'!AV103^2)/(N$334-N$333)*10)),1))</f>
        <v>3.4</v>
      </c>
      <c r="O100" s="95">
        <f>IF('Indicator Data'!AW103="No data","x",ROUND(IF('Indicator Data'!AW103^2&gt;O$334,0,IF('Indicator Data'!AW103^2&lt;O$333,10,(O$334-'Indicator Data'!AW103^2)/(O$334-O$333)*10)),1))</f>
        <v>4</v>
      </c>
      <c r="P100" s="95">
        <f>IF('Indicator Data'!AX103="No data","x",ROUND(IF('Indicator Data'!AX103&gt;P$334,0,IF('Indicator Data'!AX103&lt;P$333,10,(P$334-'Indicator Data'!AX103)/(P$334-P$333)*10)),1))</f>
        <v>6.3</v>
      </c>
      <c r="Q100" s="94">
        <f t="shared" si="6"/>
        <v>5.2</v>
      </c>
      <c r="R100" s="95">
        <f>IF('Indicator Data'!AY103="No data","x",ROUND(IF('Indicator Data'!AY103&gt;R$334,10,IF('Indicator Data'!AY103&lt;R$333,0,10-(R$334-'Indicator Data'!AY103)/(R$334-R$333)*10)),1))</f>
        <v>4.2</v>
      </c>
      <c r="S100" s="95">
        <f>IF('Indicator Data'!AZ103="No data","x",ROUND(IF('Indicator Data'!AZ103&gt;S$334,10,IF('Indicator Data'!AZ103&lt;S$333,0,10-(S$334-'Indicator Data'!AZ103)/(S$334-S$333)*10)),1))</f>
        <v>6.7</v>
      </c>
      <c r="T100" s="95">
        <f>IF('Indicator Data'!BA103="No data","x",ROUND(IF('Indicator Data'!BA103&gt;T$334,10,IF('Indicator Data'!BA103&lt;T$333,0,10-(T$334-'Indicator Data'!BA103)/(T$334-T$333)*10)),1))</f>
        <v>8.6999999999999993</v>
      </c>
      <c r="U100" s="94">
        <f t="shared" si="7"/>
        <v>6.5</v>
      </c>
      <c r="V100" s="92">
        <f t="shared" si="8"/>
        <v>5</v>
      </c>
      <c r="W100" s="93">
        <f t="shared" si="9"/>
        <v>4.5</v>
      </c>
      <c r="X100" s="96"/>
    </row>
    <row r="101" spans="1:24" ht="15.75" customHeight="1" x14ac:dyDescent="0.25">
      <c r="A101" s="47" t="s">
        <v>288</v>
      </c>
      <c r="B101" s="47" t="s">
        <v>305</v>
      </c>
      <c r="C101" s="47" t="s">
        <v>309</v>
      </c>
      <c r="D101" s="47" t="s">
        <v>310</v>
      </c>
      <c r="E101" s="92"/>
      <c r="F101" s="92"/>
      <c r="G101" s="93"/>
      <c r="H101" s="94">
        <f>IF(OR('Indicator Data'!AU104=0,'Indicator Data'!AU104="No data"),"x",ROUND(IF('Indicator Data'!AU104&gt;H$334,0,IF('Indicator Data'!AU104&lt;H$333,10,(H$334-'Indicator Data'!AU104)/(H$334-H$333)*10)),1))</f>
        <v>8.6999999999999993</v>
      </c>
      <c r="I101" s="94">
        <f>IF(OR('Indicator Data'!BB104=0,'Indicator Data'!BB104="No data"),"x",ROUND(IF('Indicator Data'!BB104&gt;I$334,0,IF('Indicator Data'!BB104&lt;I$333,10,(I$334-'Indicator Data'!BB104)/(I$334-I$333)*10)),1))</f>
        <v>3.4</v>
      </c>
      <c r="J101" s="94">
        <f>IF(OR('Indicator Data'!BC104=0,'Indicator Data'!BC104="No data"),"x",ROUND(IF('Indicator Data'!BC104&gt;J$334,0,IF('Indicator Data'!BC104&lt;J$333,10,(J$334-'Indicator Data'!BC104)/(J$334-J$333)*10)),1))</f>
        <v>7.8</v>
      </c>
      <c r="K101" s="92">
        <f t="shared" si="5"/>
        <v>6.6</v>
      </c>
      <c r="L101" s="92">
        <v>0</v>
      </c>
      <c r="M101" s="92">
        <f>IF(OR('Indicator Data'!BE104=0,'Indicator Data'!BE104="No data"),"x",ROUND(IF('Indicator Data'!BE104&gt;M$334,0,IF('Indicator Data'!BE104&lt;M$333,10,(M$334-'Indicator Data'!BE104)/(M$334-M$333)*10)),1))</f>
        <v>6</v>
      </c>
      <c r="N101" s="94">
        <f>IF('Indicator Data'!AV104="No data","x",ROUND(IF('Indicator Data'!AV104^2&gt;N$334,0,IF('Indicator Data'!AV104^2&lt;N$333,10,(N$334-'Indicator Data'!AV104^2)/(N$334-N$333)*10)),1))</f>
        <v>4.5999999999999996</v>
      </c>
      <c r="O101" s="95">
        <f>IF('Indicator Data'!AW104="No data","x",ROUND(IF('Indicator Data'!AW104^2&gt;O$334,0,IF('Indicator Data'!AW104^2&lt;O$333,10,(O$334-'Indicator Data'!AW104^2)/(O$334-O$333)*10)),1))</f>
        <v>4.5</v>
      </c>
      <c r="P101" s="95">
        <f>IF('Indicator Data'!AX104="No data","x",ROUND(IF('Indicator Data'!AX104&gt;P$334,0,IF('Indicator Data'!AX104&lt;P$333,10,(P$334-'Indicator Data'!AX104)/(P$334-P$333)*10)),1))</f>
        <v>7.4</v>
      </c>
      <c r="Q101" s="94">
        <f t="shared" si="6"/>
        <v>6</v>
      </c>
      <c r="R101" s="95">
        <f>IF('Indicator Data'!AY104="No data","x",ROUND(IF('Indicator Data'!AY104&gt;R$334,10,IF('Indicator Data'!AY104&lt;R$333,0,10-(R$334-'Indicator Data'!AY104)/(R$334-R$333)*10)),1))</f>
        <v>4.7</v>
      </c>
      <c r="S101" s="95">
        <f>IF('Indicator Data'!AZ104="No data","x",ROUND(IF('Indicator Data'!AZ104&gt;S$334,10,IF('Indicator Data'!AZ104&lt;S$333,0,10-(S$334-'Indicator Data'!AZ104)/(S$334-S$333)*10)),1))</f>
        <v>6.7</v>
      </c>
      <c r="T101" s="95">
        <f>IF('Indicator Data'!BA104="No data","x",ROUND(IF('Indicator Data'!BA104&gt;T$334,10,IF('Indicator Data'!BA104&lt;T$333,0,10-(T$334-'Indicator Data'!BA104)/(T$334-T$333)*10)),1))</f>
        <v>8.9</v>
      </c>
      <c r="U101" s="94">
        <f t="shared" si="7"/>
        <v>6.8</v>
      </c>
      <c r="V101" s="92">
        <f t="shared" si="8"/>
        <v>5.8</v>
      </c>
      <c r="W101" s="93">
        <f t="shared" si="9"/>
        <v>4.5999999999999996</v>
      </c>
      <c r="X101" s="96"/>
    </row>
    <row r="102" spans="1:24" ht="15.75" customHeight="1" x14ac:dyDescent="0.25">
      <c r="A102" s="47" t="s">
        <v>288</v>
      </c>
      <c r="B102" s="47" t="s">
        <v>305</v>
      </c>
      <c r="C102" s="47" t="s">
        <v>311</v>
      </c>
      <c r="D102" s="47" t="s">
        <v>312</v>
      </c>
      <c r="E102" s="92"/>
      <c r="F102" s="92"/>
      <c r="G102" s="93"/>
      <c r="H102" s="94">
        <f>IF(OR('Indicator Data'!AU105=0,'Indicator Data'!AU105="No data"),"x",ROUND(IF('Indicator Data'!AU105&gt;H$334,0,IF('Indicator Data'!AU105&lt;H$333,10,(H$334-'Indicator Data'!AU105)/(H$334-H$333)*10)),1))</f>
        <v>7.2</v>
      </c>
      <c r="I102" s="94">
        <f>IF(OR('Indicator Data'!BB105=0,'Indicator Data'!BB105="No data"),"x",ROUND(IF('Indicator Data'!BB105&gt;I$334,0,IF('Indicator Data'!BB105&lt;I$333,10,(I$334-'Indicator Data'!BB105)/(I$334-I$333)*10)),1))</f>
        <v>3.4</v>
      </c>
      <c r="J102" s="94">
        <f>IF(OR('Indicator Data'!BC105=0,'Indicator Data'!BC105="No data"),"x",ROUND(IF('Indicator Data'!BC105&gt;J$334,0,IF('Indicator Data'!BC105&lt;J$333,10,(J$334-'Indicator Data'!BC105)/(J$334-J$333)*10)),1))</f>
        <v>7.8</v>
      </c>
      <c r="K102" s="92">
        <f t="shared" si="5"/>
        <v>6.1</v>
      </c>
      <c r="L102" s="92">
        <v>0</v>
      </c>
      <c r="M102" s="92">
        <f>IF(OR('Indicator Data'!BE105=0,'Indicator Data'!BE105="No data"),"x",ROUND(IF('Indicator Data'!BE105&gt;M$334,0,IF('Indicator Data'!BE105&lt;M$333,10,(M$334-'Indicator Data'!BE105)/(M$334-M$333)*10)),1))</f>
        <v>6.6</v>
      </c>
      <c r="N102" s="94">
        <f>IF('Indicator Data'!AV105="No data","x",ROUND(IF('Indicator Data'!AV105^2&gt;N$334,0,IF('Indicator Data'!AV105^2&lt;N$333,10,(N$334-'Indicator Data'!AV105^2)/(N$334-N$333)*10)),1))</f>
        <v>4.3</v>
      </c>
      <c r="O102" s="95">
        <f>IF('Indicator Data'!AW105="No data","x",ROUND(IF('Indicator Data'!AW105^2&gt;O$334,0,IF('Indicator Data'!AW105^2&lt;O$333,10,(O$334-'Indicator Data'!AW105^2)/(O$334-O$333)*10)),1))</f>
        <v>4.4000000000000004</v>
      </c>
      <c r="P102" s="95">
        <f>IF('Indicator Data'!AX105="No data","x",ROUND(IF('Indicator Data'!AX105&gt;P$334,0,IF('Indicator Data'!AX105&lt;P$333,10,(P$334-'Indicator Data'!AX105)/(P$334-P$333)*10)),1))</f>
        <v>5.7</v>
      </c>
      <c r="Q102" s="94">
        <f t="shared" si="6"/>
        <v>5.0999999999999996</v>
      </c>
      <c r="R102" s="95">
        <f>IF('Indicator Data'!AY105="No data","x",ROUND(IF('Indicator Data'!AY105&gt;R$334,10,IF('Indicator Data'!AY105&lt;R$333,0,10-(R$334-'Indicator Data'!AY105)/(R$334-R$333)*10)),1))</f>
        <v>4</v>
      </c>
      <c r="S102" s="95">
        <f>IF('Indicator Data'!AZ105="No data","x",ROUND(IF('Indicator Data'!AZ105&gt;S$334,10,IF('Indicator Data'!AZ105&lt;S$333,0,10-(S$334-'Indicator Data'!AZ105)/(S$334-S$333)*10)),1))</f>
        <v>5.9</v>
      </c>
      <c r="T102" s="95">
        <f>IF('Indicator Data'!BA105="No data","x",ROUND(IF('Indicator Data'!BA105&gt;T$334,10,IF('Indicator Data'!BA105&lt;T$333,0,10-(T$334-'Indicator Data'!BA105)/(T$334-T$333)*10)),1))</f>
        <v>7.5</v>
      </c>
      <c r="U102" s="94">
        <f t="shared" si="7"/>
        <v>5.8</v>
      </c>
      <c r="V102" s="92">
        <f t="shared" si="8"/>
        <v>5.0999999999999996</v>
      </c>
      <c r="W102" s="93">
        <f t="shared" si="9"/>
        <v>4.5</v>
      </c>
      <c r="X102" s="96"/>
    </row>
    <row r="103" spans="1:24" ht="15.75" customHeight="1" x14ac:dyDescent="0.25">
      <c r="A103" s="47" t="s">
        <v>288</v>
      </c>
      <c r="B103" s="47" t="s">
        <v>305</v>
      </c>
      <c r="C103" s="47" t="s">
        <v>313</v>
      </c>
      <c r="D103" s="47" t="s">
        <v>314</v>
      </c>
      <c r="E103" s="92"/>
      <c r="F103" s="92"/>
      <c r="G103" s="93"/>
      <c r="H103" s="94">
        <f>IF(OR('Indicator Data'!AU106=0,'Indicator Data'!AU106="No data"),"x",ROUND(IF('Indicator Data'!AU106&gt;H$334,0,IF('Indicator Data'!AU106&lt;H$333,10,(H$334-'Indicator Data'!AU106)/(H$334-H$333)*10)),1))</f>
        <v>8</v>
      </c>
      <c r="I103" s="94">
        <f>IF(OR('Indicator Data'!BB106=0,'Indicator Data'!BB106="No data"),"x",ROUND(IF('Indicator Data'!BB106&gt;I$334,0,IF('Indicator Data'!BB106&lt;I$333,10,(I$334-'Indicator Data'!BB106)/(I$334-I$333)*10)),1))</f>
        <v>3.4</v>
      </c>
      <c r="J103" s="94">
        <f>IF(OR('Indicator Data'!BC106=0,'Indicator Data'!BC106="No data"),"x",ROUND(IF('Indicator Data'!BC106&gt;J$334,0,IF('Indicator Data'!BC106&lt;J$333,10,(J$334-'Indicator Data'!BC106)/(J$334-J$333)*10)),1))</f>
        <v>7.8</v>
      </c>
      <c r="K103" s="92">
        <f t="shared" si="5"/>
        <v>6.4</v>
      </c>
      <c r="L103" s="92">
        <v>0</v>
      </c>
      <c r="M103" s="92">
        <f>IF(OR('Indicator Data'!BE106=0,'Indicator Data'!BE106="No data"),"x",ROUND(IF('Indicator Data'!BE106&gt;M$334,0,IF('Indicator Data'!BE106&lt;M$333,10,(M$334-'Indicator Data'!BE106)/(M$334-M$333)*10)),1))</f>
        <v>7.6</v>
      </c>
      <c r="N103" s="94">
        <f>IF('Indicator Data'!AV106="No data","x",ROUND(IF('Indicator Data'!AV106^2&gt;N$334,0,IF('Indicator Data'!AV106^2&lt;N$333,10,(N$334-'Indicator Data'!AV106^2)/(N$334-N$333)*10)),1))</f>
        <v>4.4000000000000004</v>
      </c>
      <c r="O103" s="95">
        <f>IF('Indicator Data'!AW106="No data","x",ROUND(IF('Indicator Data'!AW106^2&gt;O$334,0,IF('Indicator Data'!AW106^2&lt;O$333,10,(O$334-'Indicator Data'!AW106^2)/(O$334-O$333)*10)),1))</f>
        <v>3.7</v>
      </c>
      <c r="P103" s="95">
        <f>IF('Indicator Data'!AX106="No data","x",ROUND(IF('Indicator Data'!AX106&gt;P$334,0,IF('Indicator Data'!AX106&lt;P$333,10,(P$334-'Indicator Data'!AX106)/(P$334-P$333)*10)),1))</f>
        <v>7</v>
      </c>
      <c r="Q103" s="94">
        <f t="shared" si="6"/>
        <v>5.4</v>
      </c>
      <c r="R103" s="95">
        <f>IF('Indicator Data'!AY106="No data","x",ROUND(IF('Indicator Data'!AY106&gt;R$334,10,IF('Indicator Data'!AY106&lt;R$333,0,10-(R$334-'Indicator Data'!AY106)/(R$334-R$333)*10)),1))</f>
        <v>4.7</v>
      </c>
      <c r="S103" s="95">
        <f>IF('Indicator Data'!AZ106="No data","x",ROUND(IF('Indicator Data'!AZ106&gt;S$334,10,IF('Indicator Data'!AZ106&lt;S$333,0,10-(S$334-'Indicator Data'!AZ106)/(S$334-S$333)*10)),1))</f>
        <v>7.6</v>
      </c>
      <c r="T103" s="95">
        <f>IF('Indicator Data'!BA106="No data","x",ROUND(IF('Indicator Data'!BA106&gt;T$334,10,IF('Indicator Data'!BA106&lt;T$333,0,10-(T$334-'Indicator Data'!BA106)/(T$334-T$333)*10)),1))</f>
        <v>9</v>
      </c>
      <c r="U103" s="94">
        <f t="shared" si="7"/>
        <v>7.1</v>
      </c>
      <c r="V103" s="92">
        <f t="shared" si="8"/>
        <v>5.6</v>
      </c>
      <c r="W103" s="93">
        <f t="shared" si="9"/>
        <v>4.9000000000000004</v>
      </c>
      <c r="X103" s="96"/>
    </row>
    <row r="104" spans="1:24" ht="15.75" customHeight="1" x14ac:dyDescent="0.25">
      <c r="A104" s="47" t="s">
        <v>288</v>
      </c>
      <c r="B104" s="47" t="s">
        <v>305</v>
      </c>
      <c r="C104" s="47" t="s">
        <v>315</v>
      </c>
      <c r="D104" s="47" t="s">
        <v>316</v>
      </c>
      <c r="E104" s="92"/>
      <c r="F104" s="92"/>
      <c r="G104" s="93"/>
      <c r="H104" s="94">
        <f>IF(OR('Indicator Data'!AU107=0,'Indicator Data'!AU107="No data"),"x",ROUND(IF('Indicator Data'!AU107&gt;H$334,0,IF('Indicator Data'!AU107&lt;H$333,10,(H$334-'Indicator Data'!AU107)/(H$334-H$333)*10)),1))</f>
        <v>7.9</v>
      </c>
      <c r="I104" s="94">
        <f>IF(OR('Indicator Data'!BB107=0,'Indicator Data'!BB107="No data"),"x",ROUND(IF('Indicator Data'!BB107&gt;I$334,0,IF('Indicator Data'!BB107&lt;I$333,10,(I$334-'Indicator Data'!BB107)/(I$334-I$333)*10)),1))</f>
        <v>3.4</v>
      </c>
      <c r="J104" s="94">
        <f>IF(OR('Indicator Data'!BC107=0,'Indicator Data'!BC107="No data"),"x",ROUND(IF('Indicator Data'!BC107&gt;J$334,0,IF('Indicator Data'!BC107&lt;J$333,10,(J$334-'Indicator Data'!BC107)/(J$334-J$333)*10)),1))</f>
        <v>7.8</v>
      </c>
      <c r="K104" s="92">
        <f t="shared" si="5"/>
        <v>6.4</v>
      </c>
      <c r="L104" s="92">
        <v>0</v>
      </c>
      <c r="M104" s="92">
        <f>IF(OR('Indicator Data'!BE107=0,'Indicator Data'!BE107="No data"),"x",ROUND(IF('Indicator Data'!BE107&gt;M$334,0,IF('Indicator Data'!BE107&lt;M$333,10,(M$334-'Indicator Data'!BE107)/(M$334-M$333)*10)),1))</f>
        <v>6.2</v>
      </c>
      <c r="N104" s="94">
        <f>IF('Indicator Data'!AV107="No data","x",ROUND(IF('Indicator Data'!AV107^2&gt;N$334,0,IF('Indicator Data'!AV107^2&lt;N$333,10,(N$334-'Indicator Data'!AV107^2)/(N$334-N$333)*10)),1))</f>
        <v>3.8</v>
      </c>
      <c r="O104" s="95">
        <f>IF('Indicator Data'!AW107="No data","x",ROUND(IF('Indicator Data'!AW107^2&gt;O$334,0,IF('Indicator Data'!AW107^2&lt;O$333,10,(O$334-'Indicator Data'!AW107^2)/(O$334-O$333)*10)),1))</f>
        <v>3.9</v>
      </c>
      <c r="P104" s="95">
        <f>IF('Indicator Data'!AX107="No data","x",ROUND(IF('Indicator Data'!AX107&gt;P$334,0,IF('Indicator Data'!AX107&lt;P$333,10,(P$334-'Indicator Data'!AX107)/(P$334-P$333)*10)),1))</f>
        <v>7.2</v>
      </c>
      <c r="Q104" s="94">
        <f t="shared" si="6"/>
        <v>5.6</v>
      </c>
      <c r="R104" s="95">
        <f>IF('Indicator Data'!AY107="No data","x",ROUND(IF('Indicator Data'!AY107&gt;R$334,10,IF('Indicator Data'!AY107&lt;R$333,0,10-(R$334-'Indicator Data'!AY107)/(R$334-R$333)*10)),1))</f>
        <v>4.0999999999999996</v>
      </c>
      <c r="S104" s="95">
        <f>IF('Indicator Data'!AZ107="No data","x",ROUND(IF('Indicator Data'!AZ107&gt;S$334,10,IF('Indicator Data'!AZ107&lt;S$333,0,10-(S$334-'Indicator Data'!AZ107)/(S$334-S$333)*10)),1))</f>
        <v>6.9</v>
      </c>
      <c r="T104" s="95">
        <f>IF('Indicator Data'!BA107="No data","x",ROUND(IF('Indicator Data'!BA107&gt;T$334,10,IF('Indicator Data'!BA107&lt;T$333,0,10-(T$334-'Indicator Data'!BA107)/(T$334-T$333)*10)),1))</f>
        <v>8.4</v>
      </c>
      <c r="U104" s="94">
        <f t="shared" si="7"/>
        <v>6.5</v>
      </c>
      <c r="V104" s="92">
        <f t="shared" si="8"/>
        <v>5.3</v>
      </c>
      <c r="W104" s="93">
        <f t="shared" si="9"/>
        <v>4.5</v>
      </c>
      <c r="X104" s="96"/>
    </row>
    <row r="105" spans="1:24" ht="15.75" customHeight="1" x14ac:dyDescent="0.25">
      <c r="A105" s="47" t="s">
        <v>317</v>
      </c>
      <c r="B105" s="47" t="s">
        <v>318</v>
      </c>
      <c r="C105" s="47" t="s">
        <v>318</v>
      </c>
      <c r="D105" s="47" t="s">
        <v>319</v>
      </c>
      <c r="E105" s="92"/>
      <c r="F105" s="92"/>
      <c r="G105" s="93"/>
      <c r="H105" s="94">
        <f>IF(OR('Indicator Data'!AU108=0,'Indicator Data'!AU108="No data"),"x",ROUND(IF('Indicator Data'!AU108&gt;H$334,0,IF('Indicator Data'!AU108&lt;H$333,10,(H$334-'Indicator Data'!AU108)/(H$334-H$333)*10)),1))</f>
        <v>4</v>
      </c>
      <c r="I105" s="94">
        <f>IF(OR('Indicator Data'!BB108=0,'Indicator Data'!BB108="No data"),"x",ROUND(IF('Indicator Data'!BB108&gt;I$334,0,IF('Indicator Data'!BB108&lt;I$333,10,(I$334-'Indicator Data'!BB108)/(I$334-I$333)*10)),1))</f>
        <v>3.4</v>
      </c>
      <c r="J105" s="94">
        <f>IF(OR('Indicator Data'!BC108=0,'Indicator Data'!BC108="No data"),"x",ROUND(IF('Indicator Data'!BC108&gt;J$334,0,IF('Indicator Data'!BC108&lt;J$333,10,(J$334-'Indicator Data'!BC108)/(J$334-J$333)*10)),1))</f>
        <v>7.8</v>
      </c>
      <c r="K105" s="92">
        <f t="shared" si="5"/>
        <v>5.0999999999999996</v>
      </c>
      <c r="L105" s="92">
        <v>0</v>
      </c>
      <c r="M105" s="92">
        <f>IF(OR('Indicator Data'!BE108=0,'Indicator Data'!BE108="No data"),"x",ROUND(IF('Indicator Data'!BE108&gt;M$334,0,IF('Indicator Data'!BE108&lt;M$333,10,(M$334-'Indicator Data'!BE108)/(M$334-M$333)*10)),1))</f>
        <v>2.9</v>
      </c>
      <c r="N105" s="94">
        <f>IF('Indicator Data'!AV108="No data","x",ROUND(IF('Indicator Data'!AV108^2&gt;N$334,0,IF('Indicator Data'!AV108^2&lt;N$333,10,(N$334-'Indicator Data'!AV108^2)/(N$334-N$333)*10)),1))</f>
        <v>1.5</v>
      </c>
      <c r="O105" s="95">
        <f>IF('Indicator Data'!AW108="No data","x",ROUND(IF('Indicator Data'!AW108^2&gt;O$334,0,IF('Indicator Data'!AW108^2&lt;O$333,10,(O$334-'Indicator Data'!AW108^2)/(O$334-O$333)*10)),1))</f>
        <v>1.4</v>
      </c>
      <c r="P105" s="95">
        <f>IF('Indicator Data'!AX108="No data","x",ROUND(IF('Indicator Data'!AX108&gt;P$334,0,IF('Indicator Data'!AX108&lt;P$333,10,(P$334-'Indicator Data'!AX108)/(P$334-P$333)*10)),1))</f>
        <v>4.9000000000000004</v>
      </c>
      <c r="Q105" s="94">
        <f t="shared" si="6"/>
        <v>3.2</v>
      </c>
      <c r="R105" s="95">
        <f>IF('Indicator Data'!AY108="No data","x",ROUND(IF('Indicator Data'!AY108&gt;R$334,10,IF('Indicator Data'!AY108&lt;R$333,0,10-(R$334-'Indicator Data'!AY108)/(R$334-R$333)*10)),1))</f>
        <v>4.7</v>
      </c>
      <c r="S105" s="95">
        <f>IF('Indicator Data'!AZ108="No data","x",ROUND(IF('Indicator Data'!AZ108&gt;S$334,10,IF('Indicator Data'!AZ108&lt;S$333,0,10-(S$334-'Indicator Data'!AZ108)/(S$334-S$333)*10)),1))</f>
        <v>7.6</v>
      </c>
      <c r="T105" s="95">
        <f>IF('Indicator Data'!BA108="No data","x",ROUND(IF('Indicator Data'!BA108&gt;T$334,10,IF('Indicator Data'!BA108&lt;T$333,0,10-(T$334-'Indicator Data'!BA108)/(T$334-T$333)*10)),1))</f>
        <v>7.6</v>
      </c>
      <c r="U105" s="94">
        <f t="shared" si="7"/>
        <v>6.6</v>
      </c>
      <c r="V105" s="92">
        <f t="shared" si="8"/>
        <v>3.8</v>
      </c>
      <c r="W105" s="93">
        <f t="shared" si="9"/>
        <v>3</v>
      </c>
      <c r="X105" s="96"/>
    </row>
    <row r="106" spans="1:24" ht="15.75" customHeight="1" x14ac:dyDescent="0.25">
      <c r="A106" s="47" t="s">
        <v>317</v>
      </c>
      <c r="B106" s="47" t="s">
        <v>318</v>
      </c>
      <c r="C106" s="47" t="s">
        <v>320</v>
      </c>
      <c r="D106" s="47" t="s">
        <v>321</v>
      </c>
      <c r="E106" s="92"/>
      <c r="F106" s="92"/>
      <c r="G106" s="93"/>
      <c r="H106" s="94">
        <f>IF(OR('Indicator Data'!AU109=0,'Indicator Data'!AU109="No data"),"x",ROUND(IF('Indicator Data'!AU109&gt;H$334,0,IF('Indicator Data'!AU109&lt;H$333,10,(H$334-'Indicator Data'!AU109)/(H$334-H$333)*10)),1))</f>
        <v>8.6999999999999993</v>
      </c>
      <c r="I106" s="94">
        <f>IF(OR('Indicator Data'!BB109=0,'Indicator Data'!BB109="No data"),"x",ROUND(IF('Indicator Data'!BB109&gt;I$334,0,IF('Indicator Data'!BB109&lt;I$333,10,(I$334-'Indicator Data'!BB109)/(I$334-I$333)*10)),1))</f>
        <v>3.4</v>
      </c>
      <c r="J106" s="94">
        <f>IF(OR('Indicator Data'!BC109=0,'Indicator Data'!BC109="No data"),"x",ROUND(IF('Indicator Data'!BC109&gt;J$334,0,IF('Indicator Data'!BC109&lt;J$333,10,(J$334-'Indicator Data'!BC109)/(J$334-J$333)*10)),1))</f>
        <v>7.8</v>
      </c>
      <c r="K106" s="92">
        <f t="shared" si="5"/>
        <v>6.6</v>
      </c>
      <c r="L106" s="92">
        <v>0</v>
      </c>
      <c r="M106" s="92">
        <f>IF(OR('Indicator Data'!BE109=0,'Indicator Data'!BE109="No data"),"x",ROUND(IF('Indicator Data'!BE109&gt;M$334,0,IF('Indicator Data'!BE109&lt;M$333,10,(M$334-'Indicator Data'!BE109)/(M$334-M$333)*10)),1))</f>
        <v>5.5</v>
      </c>
      <c r="N106" s="94">
        <f>IF('Indicator Data'!AV109="No data","x",ROUND(IF('Indicator Data'!AV109^2&gt;N$334,0,IF('Indicator Data'!AV109^2&lt;N$333,10,(N$334-'Indicator Data'!AV109^2)/(N$334-N$333)*10)),1))</f>
        <v>3.1</v>
      </c>
      <c r="O106" s="95">
        <f>IF('Indicator Data'!AW109="No data","x",ROUND(IF('Indicator Data'!AW109^2&gt;O$334,0,IF('Indicator Data'!AW109^2&lt;O$333,10,(O$334-'Indicator Data'!AW109^2)/(O$334-O$333)*10)),1))</f>
        <v>1.8</v>
      </c>
      <c r="P106" s="95">
        <f>IF('Indicator Data'!AX109="No data","x",ROUND(IF('Indicator Data'!AX109&gt;P$334,0,IF('Indicator Data'!AX109&lt;P$333,10,(P$334-'Indicator Data'!AX109)/(P$334-P$333)*10)),1))</f>
        <v>8.3000000000000007</v>
      </c>
      <c r="Q106" s="94">
        <f t="shared" si="6"/>
        <v>5.0999999999999996</v>
      </c>
      <c r="R106" s="95">
        <f>IF('Indicator Data'!AY109="No data","x",ROUND(IF('Indicator Data'!AY109&gt;R$334,10,IF('Indicator Data'!AY109&lt;R$333,0,10-(R$334-'Indicator Data'!AY109)/(R$334-R$333)*10)),1))</f>
        <v>6.2</v>
      </c>
      <c r="S106" s="95">
        <f>IF('Indicator Data'!AZ109="No data","x",ROUND(IF('Indicator Data'!AZ109&gt;S$334,10,IF('Indicator Data'!AZ109&lt;S$333,0,10-(S$334-'Indicator Data'!AZ109)/(S$334-S$333)*10)),1))</f>
        <v>10</v>
      </c>
      <c r="T106" s="95">
        <f>IF('Indicator Data'!BA109="No data","x",ROUND(IF('Indicator Data'!BA109&gt;T$334,10,IF('Indicator Data'!BA109&lt;T$333,0,10-(T$334-'Indicator Data'!BA109)/(T$334-T$333)*10)),1))</f>
        <v>10</v>
      </c>
      <c r="U106" s="94">
        <f t="shared" si="7"/>
        <v>8.6999999999999993</v>
      </c>
      <c r="V106" s="92">
        <f t="shared" si="8"/>
        <v>5.6</v>
      </c>
      <c r="W106" s="93">
        <f t="shared" si="9"/>
        <v>4.4000000000000004</v>
      </c>
      <c r="X106" s="96"/>
    </row>
    <row r="107" spans="1:24" ht="15.75" customHeight="1" x14ac:dyDescent="0.25">
      <c r="A107" s="47" t="s">
        <v>317</v>
      </c>
      <c r="B107" s="47" t="s">
        <v>318</v>
      </c>
      <c r="C107" s="47" t="s">
        <v>322</v>
      </c>
      <c r="D107" s="47" t="s">
        <v>323</v>
      </c>
      <c r="E107" s="92"/>
      <c r="F107" s="92"/>
      <c r="G107" s="93"/>
      <c r="H107" s="94">
        <f>IF(OR('Indicator Data'!AU110=0,'Indicator Data'!AU110="No data"),"x",ROUND(IF('Indicator Data'!AU110&gt;H$334,0,IF('Indicator Data'!AU110&lt;H$333,10,(H$334-'Indicator Data'!AU110)/(H$334-H$333)*10)),1))</f>
        <v>6.1</v>
      </c>
      <c r="I107" s="94">
        <f>IF(OR('Indicator Data'!BB110=0,'Indicator Data'!BB110="No data"),"x",ROUND(IF('Indicator Data'!BB110&gt;I$334,0,IF('Indicator Data'!BB110&lt;I$333,10,(I$334-'Indicator Data'!BB110)/(I$334-I$333)*10)),1))</f>
        <v>3.4</v>
      </c>
      <c r="J107" s="94">
        <f>IF(OR('Indicator Data'!BC110=0,'Indicator Data'!BC110="No data"),"x",ROUND(IF('Indicator Data'!BC110&gt;J$334,0,IF('Indicator Data'!BC110&lt;J$333,10,(J$334-'Indicator Data'!BC110)/(J$334-J$333)*10)),1))</f>
        <v>7.8</v>
      </c>
      <c r="K107" s="92">
        <f t="shared" si="5"/>
        <v>5.8</v>
      </c>
      <c r="L107" s="92">
        <v>0</v>
      </c>
      <c r="M107" s="92">
        <f>IF(OR('Indicator Data'!BE110=0,'Indicator Data'!BE110="No data"),"x",ROUND(IF('Indicator Data'!BE110&gt;M$334,0,IF('Indicator Data'!BE110&lt;M$333,10,(M$334-'Indicator Data'!BE110)/(M$334-M$333)*10)),1))</f>
        <v>6.2</v>
      </c>
      <c r="N107" s="94">
        <f>IF('Indicator Data'!AV110="No data","x",ROUND(IF('Indicator Data'!AV110^2&gt;N$334,0,IF('Indicator Data'!AV110^2&lt;N$333,10,(N$334-'Indicator Data'!AV110^2)/(N$334-N$333)*10)),1))</f>
        <v>2.2999999999999998</v>
      </c>
      <c r="O107" s="95">
        <f>IF('Indicator Data'!AW110="No data","x",ROUND(IF('Indicator Data'!AW110^2&gt;O$334,0,IF('Indicator Data'!AW110^2&lt;O$333,10,(O$334-'Indicator Data'!AW110^2)/(O$334-O$333)*10)),1))</f>
        <v>1.9</v>
      </c>
      <c r="P107" s="95">
        <f>IF('Indicator Data'!AX110="No data","x",ROUND(IF('Indicator Data'!AX110&gt;P$334,0,IF('Indicator Data'!AX110&lt;P$333,10,(P$334-'Indicator Data'!AX110)/(P$334-P$333)*10)),1))</f>
        <v>6</v>
      </c>
      <c r="Q107" s="94">
        <f t="shared" si="6"/>
        <v>4</v>
      </c>
      <c r="R107" s="95">
        <f>IF('Indicator Data'!AY110="No data","x",ROUND(IF('Indicator Data'!AY110&gt;R$334,10,IF('Indicator Data'!AY110&lt;R$333,0,10-(R$334-'Indicator Data'!AY110)/(R$334-R$333)*10)),1))</f>
        <v>4.3</v>
      </c>
      <c r="S107" s="95">
        <f>IF('Indicator Data'!AZ110="No data","x",ROUND(IF('Indicator Data'!AZ110&gt;S$334,10,IF('Indicator Data'!AZ110&lt;S$333,0,10-(S$334-'Indicator Data'!AZ110)/(S$334-S$333)*10)),1))</f>
        <v>6.7</v>
      </c>
      <c r="T107" s="95">
        <f>IF('Indicator Data'!BA110="No data","x",ROUND(IF('Indicator Data'!BA110&gt;T$334,10,IF('Indicator Data'!BA110&lt;T$333,0,10-(T$334-'Indicator Data'!BA110)/(T$334-T$333)*10)),1))</f>
        <v>7.2</v>
      </c>
      <c r="U107" s="94">
        <f t="shared" si="7"/>
        <v>6.1</v>
      </c>
      <c r="V107" s="92">
        <f t="shared" si="8"/>
        <v>4.0999999999999996</v>
      </c>
      <c r="W107" s="93">
        <f t="shared" si="9"/>
        <v>4</v>
      </c>
      <c r="X107" s="96"/>
    </row>
    <row r="108" spans="1:24" ht="15.75" customHeight="1" x14ac:dyDescent="0.25">
      <c r="A108" s="47" t="s">
        <v>317</v>
      </c>
      <c r="B108" s="47" t="s">
        <v>318</v>
      </c>
      <c r="C108" s="47" t="s">
        <v>324</v>
      </c>
      <c r="D108" s="47" t="s">
        <v>325</v>
      </c>
      <c r="E108" s="92"/>
      <c r="F108" s="92"/>
      <c r="G108" s="93"/>
      <c r="H108" s="94">
        <f>IF(OR('Indicator Data'!AU111=0,'Indicator Data'!AU111="No data"),"x",ROUND(IF('Indicator Data'!AU111&gt;H$334,0,IF('Indicator Data'!AU111&lt;H$333,10,(H$334-'Indicator Data'!AU111)/(H$334-H$333)*10)),1))</f>
        <v>7.5</v>
      </c>
      <c r="I108" s="94">
        <f>IF(OR('Indicator Data'!BB111=0,'Indicator Data'!BB111="No data"),"x",ROUND(IF('Indicator Data'!BB111&gt;I$334,0,IF('Indicator Data'!BB111&lt;I$333,10,(I$334-'Indicator Data'!BB111)/(I$334-I$333)*10)),1))</f>
        <v>3.4</v>
      </c>
      <c r="J108" s="94">
        <f>IF(OR('Indicator Data'!BC111=0,'Indicator Data'!BC111="No data"),"x",ROUND(IF('Indicator Data'!BC111&gt;J$334,0,IF('Indicator Data'!BC111&lt;J$333,10,(J$334-'Indicator Data'!BC111)/(J$334-J$333)*10)),1))</f>
        <v>7.8</v>
      </c>
      <c r="K108" s="92">
        <f t="shared" si="5"/>
        <v>6.2</v>
      </c>
      <c r="L108" s="92">
        <v>0</v>
      </c>
      <c r="M108" s="92">
        <f>IF(OR('Indicator Data'!BE111=0,'Indicator Data'!BE111="No data"),"x",ROUND(IF('Indicator Data'!BE111&gt;M$334,0,IF('Indicator Data'!BE111&lt;M$333,10,(M$334-'Indicator Data'!BE111)/(M$334-M$333)*10)),1))</f>
        <v>5.8</v>
      </c>
      <c r="N108" s="94">
        <f>IF('Indicator Data'!AV111="No data","x",ROUND(IF('Indicator Data'!AV111^2&gt;N$334,0,IF('Indicator Data'!AV111^2&lt;N$333,10,(N$334-'Indicator Data'!AV111^2)/(N$334-N$333)*10)),1))</f>
        <v>2.5</v>
      </c>
      <c r="O108" s="95">
        <f>IF('Indicator Data'!AW111="No data","x",ROUND(IF('Indicator Data'!AW111^2&gt;O$334,0,IF('Indicator Data'!AW111^2&lt;O$333,10,(O$334-'Indicator Data'!AW111^2)/(O$334-O$333)*10)),1))</f>
        <v>3.2</v>
      </c>
      <c r="P108" s="95">
        <f>IF('Indicator Data'!AX111="No data","x",ROUND(IF('Indicator Data'!AX111&gt;P$334,0,IF('Indicator Data'!AX111&lt;P$333,10,(P$334-'Indicator Data'!AX111)/(P$334-P$333)*10)),1))</f>
        <v>7.7</v>
      </c>
      <c r="Q108" s="94">
        <f t="shared" si="6"/>
        <v>5.5</v>
      </c>
      <c r="R108" s="95">
        <f>IF('Indicator Data'!AY111="No data","x",ROUND(IF('Indicator Data'!AY111&gt;R$334,10,IF('Indicator Data'!AY111&lt;R$333,0,10-(R$334-'Indicator Data'!AY111)/(R$334-R$333)*10)),1))</f>
        <v>6.5</v>
      </c>
      <c r="S108" s="95">
        <f>IF('Indicator Data'!AZ111="No data","x",ROUND(IF('Indicator Data'!AZ111&gt;S$334,10,IF('Indicator Data'!AZ111&lt;S$333,0,10-(S$334-'Indicator Data'!AZ111)/(S$334-S$333)*10)),1))</f>
        <v>10</v>
      </c>
      <c r="T108" s="95">
        <f>IF('Indicator Data'!BA111="No data","x",ROUND(IF('Indicator Data'!BA111&gt;T$334,10,IF('Indicator Data'!BA111&lt;T$333,0,10-(T$334-'Indicator Data'!BA111)/(T$334-T$333)*10)),1))</f>
        <v>10</v>
      </c>
      <c r="U108" s="94">
        <f t="shared" si="7"/>
        <v>8.8000000000000007</v>
      </c>
      <c r="V108" s="92">
        <f t="shared" si="8"/>
        <v>5.6</v>
      </c>
      <c r="W108" s="93">
        <f t="shared" si="9"/>
        <v>4.4000000000000004</v>
      </c>
      <c r="X108" s="96"/>
    </row>
    <row r="109" spans="1:24" ht="15.75" customHeight="1" x14ac:dyDescent="0.25">
      <c r="A109" s="47" t="s">
        <v>317</v>
      </c>
      <c r="B109" s="47" t="s">
        <v>318</v>
      </c>
      <c r="C109" s="47" t="s">
        <v>326</v>
      </c>
      <c r="D109" s="47" t="s">
        <v>327</v>
      </c>
      <c r="E109" s="92"/>
      <c r="F109" s="92"/>
      <c r="G109" s="93"/>
      <c r="H109" s="94">
        <f>IF(OR('Indicator Data'!AU112=0,'Indicator Data'!AU112="No data"),"x",ROUND(IF('Indicator Data'!AU112&gt;H$334,0,IF('Indicator Data'!AU112&lt;H$333,10,(H$334-'Indicator Data'!AU112)/(H$334-H$333)*10)),1))</f>
        <v>7.1</v>
      </c>
      <c r="I109" s="94">
        <f>IF(OR('Indicator Data'!BB112=0,'Indicator Data'!BB112="No data"),"x",ROUND(IF('Indicator Data'!BB112&gt;I$334,0,IF('Indicator Data'!BB112&lt;I$333,10,(I$334-'Indicator Data'!BB112)/(I$334-I$333)*10)),1))</f>
        <v>3.4</v>
      </c>
      <c r="J109" s="94">
        <f>IF(OR('Indicator Data'!BC112=0,'Indicator Data'!BC112="No data"),"x",ROUND(IF('Indicator Data'!BC112&gt;J$334,0,IF('Indicator Data'!BC112&lt;J$333,10,(J$334-'Indicator Data'!BC112)/(J$334-J$333)*10)),1))</f>
        <v>7.8</v>
      </c>
      <c r="K109" s="92">
        <f t="shared" si="5"/>
        <v>6.1</v>
      </c>
      <c r="L109" s="92">
        <v>0</v>
      </c>
      <c r="M109" s="92">
        <f>IF(OR('Indicator Data'!BE112=0,'Indicator Data'!BE112="No data"),"x",ROUND(IF('Indicator Data'!BE112&gt;M$334,0,IF('Indicator Data'!BE112&lt;M$333,10,(M$334-'Indicator Data'!BE112)/(M$334-M$333)*10)),1))</f>
        <v>5.5</v>
      </c>
      <c r="N109" s="94">
        <f>IF('Indicator Data'!AV112="No data","x",ROUND(IF('Indicator Data'!AV112^2&gt;N$334,0,IF('Indicator Data'!AV112^2&lt;N$333,10,(N$334-'Indicator Data'!AV112^2)/(N$334-N$333)*10)),1))</f>
        <v>1.1000000000000001</v>
      </c>
      <c r="O109" s="95">
        <f>IF('Indicator Data'!AW112="No data","x",ROUND(IF('Indicator Data'!AW112^2&gt;O$334,0,IF('Indicator Data'!AW112^2&lt;O$333,10,(O$334-'Indicator Data'!AW112^2)/(O$334-O$333)*10)),1))</f>
        <v>0.8</v>
      </c>
      <c r="P109" s="95">
        <f>IF('Indicator Data'!AX112="No data","x",ROUND(IF('Indicator Data'!AX112&gt;P$334,0,IF('Indicator Data'!AX112&lt;P$333,10,(P$334-'Indicator Data'!AX112)/(P$334-P$333)*10)),1))</f>
        <v>7.1</v>
      </c>
      <c r="Q109" s="94">
        <f t="shared" si="6"/>
        <v>4</v>
      </c>
      <c r="R109" s="95">
        <f>IF('Indicator Data'!AY112="No data","x",ROUND(IF('Indicator Data'!AY112&gt;R$334,10,IF('Indicator Data'!AY112&lt;R$333,0,10-(R$334-'Indicator Data'!AY112)/(R$334-R$333)*10)),1))</f>
        <v>5</v>
      </c>
      <c r="S109" s="95">
        <f>IF('Indicator Data'!AZ112="No data","x",ROUND(IF('Indicator Data'!AZ112&gt;S$334,10,IF('Indicator Data'!AZ112&lt;S$333,0,10-(S$334-'Indicator Data'!AZ112)/(S$334-S$333)*10)),1))</f>
        <v>9</v>
      </c>
      <c r="T109" s="95">
        <f>IF('Indicator Data'!BA112="No data","x",ROUND(IF('Indicator Data'!BA112&gt;T$334,10,IF('Indicator Data'!BA112&lt;T$333,0,10-(T$334-'Indicator Data'!BA112)/(T$334-T$333)*10)),1))</f>
        <v>9.1999999999999993</v>
      </c>
      <c r="U109" s="94">
        <f t="shared" si="7"/>
        <v>7.7</v>
      </c>
      <c r="V109" s="92">
        <f t="shared" si="8"/>
        <v>4.3</v>
      </c>
      <c r="W109" s="93">
        <f t="shared" si="9"/>
        <v>4</v>
      </c>
      <c r="X109" s="96"/>
    </row>
    <row r="110" spans="1:24" ht="15.75" customHeight="1" x14ac:dyDescent="0.25">
      <c r="A110" s="47" t="s">
        <v>317</v>
      </c>
      <c r="B110" s="47" t="s">
        <v>318</v>
      </c>
      <c r="C110" s="47" t="s">
        <v>328</v>
      </c>
      <c r="D110" s="47" t="s">
        <v>329</v>
      </c>
      <c r="E110" s="92"/>
      <c r="F110" s="92"/>
      <c r="G110" s="93"/>
      <c r="H110" s="94">
        <f>IF(OR('Indicator Data'!AU113=0,'Indicator Data'!AU113="No data"),"x",ROUND(IF('Indicator Data'!AU113&gt;H$334,0,IF('Indicator Data'!AU113&lt;H$333,10,(H$334-'Indicator Data'!AU113)/(H$334-H$333)*10)),1))</f>
        <v>7.2</v>
      </c>
      <c r="I110" s="94">
        <f>IF(OR('Indicator Data'!BB113=0,'Indicator Data'!BB113="No data"),"x",ROUND(IF('Indicator Data'!BB113&gt;I$334,0,IF('Indicator Data'!BB113&lt;I$333,10,(I$334-'Indicator Data'!BB113)/(I$334-I$333)*10)),1))</f>
        <v>3.4</v>
      </c>
      <c r="J110" s="94">
        <f>IF(OR('Indicator Data'!BC113=0,'Indicator Data'!BC113="No data"),"x",ROUND(IF('Indicator Data'!BC113&gt;J$334,0,IF('Indicator Data'!BC113&lt;J$333,10,(J$334-'Indicator Data'!BC113)/(J$334-J$333)*10)),1))</f>
        <v>7.8</v>
      </c>
      <c r="K110" s="92">
        <f t="shared" si="5"/>
        <v>6.1</v>
      </c>
      <c r="L110" s="92">
        <v>0</v>
      </c>
      <c r="M110" s="92">
        <f>IF(OR('Indicator Data'!BE113=0,'Indicator Data'!BE113="No data"),"x",ROUND(IF('Indicator Data'!BE113&gt;M$334,0,IF('Indicator Data'!BE113&lt;M$333,10,(M$334-'Indicator Data'!BE113)/(M$334-M$333)*10)),1))</f>
        <v>4.7</v>
      </c>
      <c r="N110" s="94">
        <f>IF('Indicator Data'!AV113="No data","x",ROUND(IF('Indicator Data'!AV113^2&gt;N$334,0,IF('Indicator Data'!AV113^2&lt;N$333,10,(N$334-'Indicator Data'!AV113^2)/(N$334-N$333)*10)),1))</f>
        <v>1.4</v>
      </c>
      <c r="O110" s="95">
        <f>IF('Indicator Data'!AW113="No data","x",ROUND(IF('Indicator Data'!AW113^2&gt;O$334,0,IF('Indicator Data'!AW113^2&lt;O$333,10,(O$334-'Indicator Data'!AW113^2)/(O$334-O$333)*10)),1))</f>
        <v>1.3</v>
      </c>
      <c r="P110" s="95">
        <f>IF('Indicator Data'!AX113="No data","x",ROUND(IF('Indicator Data'!AX113&gt;P$334,0,IF('Indicator Data'!AX113&lt;P$333,10,(P$334-'Indicator Data'!AX113)/(P$334-P$333)*10)),1))</f>
        <v>6.7</v>
      </c>
      <c r="Q110" s="94">
        <f t="shared" si="6"/>
        <v>4</v>
      </c>
      <c r="R110" s="95">
        <f>IF('Indicator Data'!AY113="No data","x",ROUND(IF('Indicator Data'!AY113&gt;R$334,10,IF('Indicator Data'!AY113&lt;R$333,0,10-(R$334-'Indicator Data'!AY113)/(R$334-R$333)*10)),1))</f>
        <v>5.3</v>
      </c>
      <c r="S110" s="95">
        <f>IF('Indicator Data'!AZ113="No data","x",ROUND(IF('Indicator Data'!AZ113&gt;S$334,10,IF('Indicator Data'!AZ113&lt;S$333,0,10-(S$334-'Indicator Data'!AZ113)/(S$334-S$333)*10)),1))</f>
        <v>9.6</v>
      </c>
      <c r="T110" s="95">
        <f>IF('Indicator Data'!BA113="No data","x",ROUND(IF('Indicator Data'!BA113&gt;T$334,10,IF('Indicator Data'!BA113&lt;T$333,0,10-(T$334-'Indicator Data'!BA113)/(T$334-T$333)*10)),1))</f>
        <v>9.1999999999999993</v>
      </c>
      <c r="U110" s="94">
        <f t="shared" si="7"/>
        <v>8</v>
      </c>
      <c r="V110" s="92">
        <f t="shared" si="8"/>
        <v>4.5</v>
      </c>
      <c r="W110" s="93">
        <f t="shared" si="9"/>
        <v>3.8</v>
      </c>
      <c r="X110" s="96"/>
    </row>
    <row r="111" spans="1:24" ht="15.75" customHeight="1" x14ac:dyDescent="0.25">
      <c r="A111" s="47" t="s">
        <v>317</v>
      </c>
      <c r="B111" s="47" t="s">
        <v>330</v>
      </c>
      <c r="C111" s="47" t="s">
        <v>330</v>
      </c>
      <c r="D111" s="47" t="s">
        <v>331</v>
      </c>
      <c r="E111" s="92"/>
      <c r="F111" s="92"/>
      <c r="G111" s="93"/>
      <c r="H111" s="94">
        <f>IF(OR('Indicator Data'!AU114=0,'Indicator Data'!AU114="No data"),"x",ROUND(IF('Indicator Data'!AU114&gt;H$334,0,IF('Indicator Data'!AU114&lt;H$333,10,(H$334-'Indicator Data'!AU114)/(H$334-H$333)*10)),1))</f>
        <v>7.7</v>
      </c>
      <c r="I111" s="94">
        <f>IF(OR('Indicator Data'!BB114=0,'Indicator Data'!BB114="No data"),"x",ROUND(IF('Indicator Data'!BB114&gt;I$334,0,IF('Indicator Data'!BB114&lt;I$333,10,(I$334-'Indicator Data'!BB114)/(I$334-I$333)*10)),1))</f>
        <v>3.4</v>
      </c>
      <c r="J111" s="94">
        <f>IF(OR('Indicator Data'!BC114=0,'Indicator Data'!BC114="No data"),"x",ROUND(IF('Indicator Data'!BC114&gt;J$334,0,IF('Indicator Data'!BC114&lt;J$333,10,(J$334-'Indicator Data'!BC114)/(J$334-J$333)*10)),1))</f>
        <v>7.8</v>
      </c>
      <c r="K111" s="92">
        <f t="shared" si="5"/>
        <v>6.3</v>
      </c>
      <c r="L111" s="92">
        <v>0</v>
      </c>
      <c r="M111" s="92">
        <f>IF(OR('Indicator Data'!BE114=0,'Indicator Data'!BE114="No data"),"x",ROUND(IF('Indicator Data'!BE114&gt;M$334,0,IF('Indicator Data'!BE114&lt;M$333,10,(M$334-'Indicator Data'!BE114)/(M$334-M$333)*10)),1))</f>
        <v>5.3</v>
      </c>
      <c r="N111" s="94">
        <f>IF('Indicator Data'!AV114="No data","x",ROUND(IF('Indicator Data'!AV114^2&gt;N$334,0,IF('Indicator Data'!AV114^2&lt;N$333,10,(N$334-'Indicator Data'!AV114^2)/(N$334-N$333)*10)),1))</f>
        <v>2.2999999999999998</v>
      </c>
      <c r="O111" s="95">
        <f>IF('Indicator Data'!AW114="No data","x",ROUND(IF('Indicator Data'!AW114^2&gt;O$334,0,IF('Indicator Data'!AW114^2&lt;O$333,10,(O$334-'Indicator Data'!AW114^2)/(O$334-O$333)*10)),1))</f>
        <v>2</v>
      </c>
      <c r="P111" s="95">
        <f>IF('Indicator Data'!AX114="No data","x",ROUND(IF('Indicator Data'!AX114&gt;P$334,0,IF('Indicator Data'!AX114&lt;P$333,10,(P$334-'Indicator Data'!AX114)/(P$334-P$333)*10)),1))</f>
        <v>7</v>
      </c>
      <c r="Q111" s="94">
        <f t="shared" si="6"/>
        <v>4.5</v>
      </c>
      <c r="R111" s="95">
        <f>IF('Indicator Data'!AY114="No data","x",ROUND(IF('Indicator Data'!AY114&gt;R$334,10,IF('Indicator Data'!AY114&lt;R$333,0,10-(R$334-'Indicator Data'!AY114)/(R$334-R$333)*10)),1))</f>
        <v>5</v>
      </c>
      <c r="S111" s="95">
        <f>IF('Indicator Data'!AZ114="No data","x",ROUND(IF('Indicator Data'!AZ114&gt;S$334,10,IF('Indicator Data'!AZ114&lt;S$333,0,10-(S$334-'Indicator Data'!AZ114)/(S$334-S$333)*10)),1))</f>
        <v>8.6999999999999993</v>
      </c>
      <c r="T111" s="95">
        <f>IF('Indicator Data'!BA114="No data","x",ROUND(IF('Indicator Data'!BA114&gt;T$334,10,IF('Indicator Data'!BA114&lt;T$333,0,10-(T$334-'Indicator Data'!BA114)/(T$334-T$333)*10)),1))</f>
        <v>9.9</v>
      </c>
      <c r="U111" s="94">
        <f t="shared" si="7"/>
        <v>7.9</v>
      </c>
      <c r="V111" s="92">
        <f t="shared" si="8"/>
        <v>4.9000000000000004</v>
      </c>
      <c r="W111" s="93">
        <f t="shared" si="9"/>
        <v>4.0999999999999996</v>
      </c>
      <c r="X111" s="96"/>
    </row>
    <row r="112" spans="1:24" ht="15.75" customHeight="1" x14ac:dyDescent="0.25">
      <c r="A112" s="47" t="s">
        <v>317</v>
      </c>
      <c r="B112" s="47" t="s">
        <v>330</v>
      </c>
      <c r="C112" s="47" t="s">
        <v>332</v>
      </c>
      <c r="D112" s="47" t="s">
        <v>333</v>
      </c>
      <c r="E112" s="92"/>
      <c r="F112" s="92"/>
      <c r="G112" s="93"/>
      <c r="H112" s="94">
        <f>IF(OR('Indicator Data'!AU115=0,'Indicator Data'!AU115="No data"),"x",ROUND(IF('Indicator Data'!AU115&gt;H$334,0,IF('Indicator Data'!AU115&lt;H$333,10,(H$334-'Indicator Data'!AU115)/(H$334-H$333)*10)),1))</f>
        <v>8.9</v>
      </c>
      <c r="I112" s="94">
        <f>IF(OR('Indicator Data'!BB115=0,'Indicator Data'!BB115="No data"),"x",ROUND(IF('Indicator Data'!BB115&gt;I$334,0,IF('Indicator Data'!BB115&lt;I$333,10,(I$334-'Indicator Data'!BB115)/(I$334-I$333)*10)),1))</f>
        <v>3.4</v>
      </c>
      <c r="J112" s="94">
        <f>IF(OR('Indicator Data'!BC115=0,'Indicator Data'!BC115="No data"),"x",ROUND(IF('Indicator Data'!BC115&gt;J$334,0,IF('Indicator Data'!BC115&lt;J$333,10,(J$334-'Indicator Data'!BC115)/(J$334-J$333)*10)),1))</f>
        <v>7.8</v>
      </c>
      <c r="K112" s="92">
        <f t="shared" si="5"/>
        <v>6.7</v>
      </c>
      <c r="L112" s="92">
        <v>0</v>
      </c>
      <c r="M112" s="92">
        <f>IF(OR('Indicator Data'!BE115=0,'Indicator Data'!BE115="No data"),"x",ROUND(IF('Indicator Data'!BE115&gt;M$334,0,IF('Indicator Data'!BE115&lt;M$333,10,(M$334-'Indicator Data'!BE115)/(M$334-M$333)*10)),1))</f>
        <v>7.6</v>
      </c>
      <c r="N112" s="94">
        <f>IF('Indicator Data'!AV115="No data","x",ROUND(IF('Indicator Data'!AV115^2&gt;N$334,0,IF('Indicator Data'!AV115^2&lt;N$333,10,(N$334-'Indicator Data'!AV115^2)/(N$334-N$333)*10)),1))</f>
        <v>2.4</v>
      </c>
      <c r="O112" s="95">
        <f>IF('Indicator Data'!AW115="No data","x",ROUND(IF('Indicator Data'!AW115^2&gt;O$334,0,IF('Indicator Data'!AW115^2&lt;O$333,10,(O$334-'Indicator Data'!AW115^2)/(O$334-O$333)*10)),1))</f>
        <v>1.9</v>
      </c>
      <c r="P112" s="95">
        <f>IF('Indicator Data'!AX115="No data","x",ROUND(IF('Indicator Data'!AX115&gt;P$334,0,IF('Indicator Data'!AX115&lt;P$333,10,(P$334-'Indicator Data'!AX115)/(P$334-P$333)*10)),1))</f>
        <v>6.7</v>
      </c>
      <c r="Q112" s="94">
        <f t="shared" si="6"/>
        <v>4.3</v>
      </c>
      <c r="R112" s="95">
        <f>IF('Indicator Data'!AY115="No data","x",ROUND(IF('Indicator Data'!AY115&gt;R$334,10,IF('Indicator Data'!AY115&lt;R$333,0,10-(R$334-'Indicator Data'!AY115)/(R$334-R$333)*10)),1))</f>
        <v>4.7</v>
      </c>
      <c r="S112" s="95">
        <f>IF('Indicator Data'!AZ115="No data","x",ROUND(IF('Indicator Data'!AZ115&gt;S$334,10,IF('Indicator Data'!AZ115&lt;S$333,0,10-(S$334-'Indicator Data'!AZ115)/(S$334-S$333)*10)),1))</f>
        <v>7.6</v>
      </c>
      <c r="T112" s="95">
        <f>IF('Indicator Data'!BA115="No data","x",ROUND(IF('Indicator Data'!BA115&gt;T$334,10,IF('Indicator Data'!BA115&lt;T$333,0,10-(T$334-'Indicator Data'!BA115)/(T$334-T$333)*10)),1))</f>
        <v>8.6999999999999993</v>
      </c>
      <c r="U112" s="94">
        <f t="shared" si="7"/>
        <v>7</v>
      </c>
      <c r="V112" s="92">
        <f t="shared" si="8"/>
        <v>4.5999999999999996</v>
      </c>
      <c r="W112" s="93">
        <f t="shared" si="9"/>
        <v>4.7</v>
      </c>
      <c r="X112" s="96"/>
    </row>
    <row r="113" spans="1:24" ht="15.75" customHeight="1" x14ac:dyDescent="0.25">
      <c r="A113" s="47" t="s">
        <v>317</v>
      </c>
      <c r="B113" s="47" t="s">
        <v>330</v>
      </c>
      <c r="C113" s="47" t="s">
        <v>334</v>
      </c>
      <c r="D113" s="47" t="s">
        <v>335</v>
      </c>
      <c r="E113" s="92"/>
      <c r="F113" s="92"/>
      <c r="G113" s="93"/>
      <c r="H113" s="94">
        <f>IF(OR('Indicator Data'!AU116=0,'Indicator Data'!AU116="No data"),"x",ROUND(IF('Indicator Data'!AU116&gt;H$334,0,IF('Indicator Data'!AU116&lt;H$333,10,(H$334-'Indicator Data'!AU116)/(H$334-H$333)*10)),1))</f>
        <v>8.4</v>
      </c>
      <c r="I113" s="94">
        <f>IF(OR('Indicator Data'!BB116=0,'Indicator Data'!BB116="No data"),"x",ROUND(IF('Indicator Data'!BB116&gt;I$334,0,IF('Indicator Data'!BB116&lt;I$333,10,(I$334-'Indicator Data'!BB116)/(I$334-I$333)*10)),1))</f>
        <v>3.4</v>
      </c>
      <c r="J113" s="94">
        <f>IF(OR('Indicator Data'!BC116=0,'Indicator Data'!BC116="No data"),"x",ROUND(IF('Indicator Data'!BC116&gt;J$334,0,IF('Indicator Data'!BC116&lt;J$333,10,(J$334-'Indicator Data'!BC116)/(J$334-J$333)*10)),1))</f>
        <v>7.8</v>
      </c>
      <c r="K113" s="92">
        <f t="shared" si="5"/>
        <v>6.5</v>
      </c>
      <c r="L113" s="92">
        <v>0</v>
      </c>
      <c r="M113" s="92">
        <f>IF(OR('Indicator Data'!BE116=0,'Indicator Data'!BE116="No data"),"x",ROUND(IF('Indicator Data'!BE116&gt;M$334,0,IF('Indicator Data'!BE116&lt;M$333,10,(M$334-'Indicator Data'!BE116)/(M$334-M$333)*10)),1))</f>
        <v>6.7</v>
      </c>
      <c r="N113" s="94">
        <f>IF('Indicator Data'!AV116="No data","x",ROUND(IF('Indicator Data'!AV116^2&gt;N$334,0,IF('Indicator Data'!AV116^2&lt;N$333,10,(N$334-'Indicator Data'!AV116^2)/(N$334-N$333)*10)),1))</f>
        <v>1.4</v>
      </c>
      <c r="O113" s="95">
        <f>IF('Indicator Data'!AW116="No data","x",ROUND(IF('Indicator Data'!AW116^2&gt;O$334,0,IF('Indicator Data'!AW116^2&lt;O$333,10,(O$334-'Indicator Data'!AW116^2)/(O$334-O$333)*10)),1))</f>
        <v>0.9</v>
      </c>
      <c r="P113" s="95">
        <f>IF('Indicator Data'!AX116="No data","x",ROUND(IF('Indicator Data'!AX116&gt;P$334,0,IF('Indicator Data'!AX116&lt;P$333,10,(P$334-'Indicator Data'!AX116)/(P$334-P$333)*10)),1))</f>
        <v>6.8</v>
      </c>
      <c r="Q113" s="94">
        <f t="shared" si="6"/>
        <v>3.9</v>
      </c>
      <c r="R113" s="95">
        <f>IF('Indicator Data'!AY116="No data","x",ROUND(IF('Indicator Data'!AY116&gt;R$334,10,IF('Indicator Data'!AY116&lt;R$333,0,10-(R$334-'Indicator Data'!AY116)/(R$334-R$333)*10)),1))</f>
        <v>4.8</v>
      </c>
      <c r="S113" s="95">
        <f>IF('Indicator Data'!AZ116="No data","x",ROUND(IF('Indicator Data'!AZ116&gt;S$334,10,IF('Indicator Data'!AZ116&lt;S$333,0,10-(S$334-'Indicator Data'!AZ116)/(S$334-S$333)*10)),1))</f>
        <v>8.1999999999999993</v>
      </c>
      <c r="T113" s="95">
        <f>IF('Indicator Data'!BA116="No data","x",ROUND(IF('Indicator Data'!BA116&gt;T$334,10,IF('Indicator Data'!BA116&lt;T$333,0,10-(T$334-'Indicator Data'!BA116)/(T$334-T$333)*10)),1))</f>
        <v>9.6</v>
      </c>
      <c r="U113" s="94">
        <f t="shared" si="7"/>
        <v>7.5</v>
      </c>
      <c r="V113" s="92">
        <f t="shared" si="8"/>
        <v>4.3</v>
      </c>
      <c r="W113" s="93">
        <f t="shared" si="9"/>
        <v>4.4000000000000004</v>
      </c>
      <c r="X113" s="96"/>
    </row>
    <row r="114" spans="1:24" ht="15.75" customHeight="1" x14ac:dyDescent="0.25">
      <c r="A114" s="47" t="s">
        <v>317</v>
      </c>
      <c r="B114" s="47" t="s">
        <v>330</v>
      </c>
      <c r="C114" s="47" t="s">
        <v>336</v>
      </c>
      <c r="D114" s="47" t="s">
        <v>337</v>
      </c>
      <c r="E114" s="92"/>
      <c r="F114" s="92"/>
      <c r="G114" s="93"/>
      <c r="H114" s="94">
        <f>IF(OR('Indicator Data'!AU117=0,'Indicator Data'!AU117="No data"),"x",ROUND(IF('Indicator Data'!AU117&gt;H$334,0,IF('Indicator Data'!AU117&lt;H$333,10,(H$334-'Indicator Data'!AU117)/(H$334-H$333)*10)),1))</f>
        <v>8.1999999999999993</v>
      </c>
      <c r="I114" s="94">
        <f>IF(OR('Indicator Data'!BB117=0,'Indicator Data'!BB117="No data"),"x",ROUND(IF('Indicator Data'!BB117&gt;I$334,0,IF('Indicator Data'!BB117&lt;I$333,10,(I$334-'Indicator Data'!BB117)/(I$334-I$333)*10)),1))</f>
        <v>3.4</v>
      </c>
      <c r="J114" s="94">
        <f>IF(OR('Indicator Data'!BC117=0,'Indicator Data'!BC117="No data"),"x",ROUND(IF('Indicator Data'!BC117&gt;J$334,0,IF('Indicator Data'!BC117&lt;J$333,10,(J$334-'Indicator Data'!BC117)/(J$334-J$333)*10)),1))</f>
        <v>7.8</v>
      </c>
      <c r="K114" s="92">
        <f t="shared" si="5"/>
        <v>6.5</v>
      </c>
      <c r="L114" s="92">
        <v>0</v>
      </c>
      <c r="M114" s="92">
        <f>IF(OR('Indicator Data'!BE117=0,'Indicator Data'!BE117="No data"),"x",ROUND(IF('Indicator Data'!BE117&gt;M$334,0,IF('Indicator Data'!BE117&lt;M$333,10,(M$334-'Indicator Data'!BE117)/(M$334-M$333)*10)),1))</f>
        <v>4.9000000000000004</v>
      </c>
      <c r="N114" s="94">
        <f>IF('Indicator Data'!AV117="No data","x",ROUND(IF('Indicator Data'!AV117^2&gt;N$334,0,IF('Indicator Data'!AV117^2&lt;N$333,10,(N$334-'Indicator Data'!AV117^2)/(N$334-N$333)*10)),1))</f>
        <v>2.1</v>
      </c>
      <c r="O114" s="95">
        <f>IF('Indicator Data'!AW117="No data","x",ROUND(IF('Indicator Data'!AW117^2&gt;O$334,0,IF('Indicator Data'!AW117^2&lt;O$333,10,(O$334-'Indicator Data'!AW117^2)/(O$334-O$333)*10)),1))</f>
        <v>2</v>
      </c>
      <c r="P114" s="95">
        <f>IF('Indicator Data'!AX117="No data","x",ROUND(IF('Indicator Data'!AX117&gt;P$334,0,IF('Indicator Data'!AX117&lt;P$333,10,(P$334-'Indicator Data'!AX117)/(P$334-P$333)*10)),1))</f>
        <v>7.1</v>
      </c>
      <c r="Q114" s="94">
        <f t="shared" si="6"/>
        <v>4.5999999999999996</v>
      </c>
      <c r="R114" s="95">
        <f>IF('Indicator Data'!AY117="No data","x",ROUND(IF('Indicator Data'!AY117&gt;R$334,10,IF('Indicator Data'!AY117&lt;R$333,0,10-(R$334-'Indicator Data'!AY117)/(R$334-R$333)*10)),1))</f>
        <v>5</v>
      </c>
      <c r="S114" s="95">
        <f>IF('Indicator Data'!AZ117="No data","x",ROUND(IF('Indicator Data'!AZ117&gt;S$334,10,IF('Indicator Data'!AZ117&lt;S$333,0,10-(S$334-'Indicator Data'!AZ117)/(S$334-S$333)*10)),1))</f>
        <v>8.4</v>
      </c>
      <c r="T114" s="95">
        <f>IF('Indicator Data'!BA117="No data","x",ROUND(IF('Indicator Data'!BA117&gt;T$334,10,IF('Indicator Data'!BA117&lt;T$333,0,10-(T$334-'Indicator Data'!BA117)/(T$334-T$333)*10)),1))</f>
        <v>9.5</v>
      </c>
      <c r="U114" s="94">
        <f t="shared" si="7"/>
        <v>7.6</v>
      </c>
      <c r="V114" s="92">
        <f t="shared" si="8"/>
        <v>4.8</v>
      </c>
      <c r="W114" s="93">
        <f t="shared" si="9"/>
        <v>4.0999999999999996</v>
      </c>
      <c r="X114" s="96"/>
    </row>
    <row r="115" spans="1:24" ht="15.75" customHeight="1" x14ac:dyDescent="0.25">
      <c r="A115" s="47" t="s">
        <v>317</v>
      </c>
      <c r="B115" s="47" t="s">
        <v>330</v>
      </c>
      <c r="C115" s="47" t="s">
        <v>338</v>
      </c>
      <c r="D115" s="47" t="s">
        <v>339</v>
      </c>
      <c r="E115" s="92"/>
      <c r="F115" s="92"/>
      <c r="G115" s="93"/>
      <c r="H115" s="94">
        <f>IF(OR('Indicator Data'!AU118=0,'Indicator Data'!AU118="No data"),"x",ROUND(IF('Indicator Data'!AU118&gt;H$334,0,IF('Indicator Data'!AU118&lt;H$333,10,(H$334-'Indicator Data'!AU118)/(H$334-H$333)*10)),1))</f>
        <v>7.4</v>
      </c>
      <c r="I115" s="94">
        <f>IF(OR('Indicator Data'!BB118=0,'Indicator Data'!BB118="No data"),"x",ROUND(IF('Indicator Data'!BB118&gt;I$334,0,IF('Indicator Data'!BB118&lt;I$333,10,(I$334-'Indicator Data'!BB118)/(I$334-I$333)*10)),1))</f>
        <v>3.4</v>
      </c>
      <c r="J115" s="94">
        <f>IF(OR('Indicator Data'!BC118=0,'Indicator Data'!BC118="No data"),"x",ROUND(IF('Indicator Data'!BC118&gt;J$334,0,IF('Indicator Data'!BC118&lt;J$333,10,(J$334-'Indicator Data'!BC118)/(J$334-J$333)*10)),1))</f>
        <v>7.8</v>
      </c>
      <c r="K115" s="92">
        <f t="shared" si="5"/>
        <v>6.2</v>
      </c>
      <c r="L115" s="92">
        <v>0</v>
      </c>
      <c r="M115" s="92">
        <f>IF(OR('Indicator Data'!BE118=0,'Indicator Data'!BE118="No data"),"x",ROUND(IF('Indicator Data'!BE118&gt;M$334,0,IF('Indicator Data'!BE118&lt;M$333,10,(M$334-'Indicator Data'!BE118)/(M$334-M$333)*10)),1))</f>
        <v>6.5</v>
      </c>
      <c r="N115" s="94">
        <f>IF('Indicator Data'!AV118="No data","x",ROUND(IF('Indicator Data'!AV118^2&gt;N$334,0,IF('Indicator Data'!AV118^2&lt;N$333,10,(N$334-'Indicator Data'!AV118^2)/(N$334-N$333)*10)),1))</f>
        <v>1.6</v>
      </c>
      <c r="O115" s="95">
        <f>IF('Indicator Data'!AW118="No data","x",ROUND(IF('Indicator Data'!AW118^2&gt;O$334,0,IF('Indicator Data'!AW118^2&lt;O$333,10,(O$334-'Indicator Data'!AW118^2)/(O$334-O$333)*10)),1))</f>
        <v>1</v>
      </c>
      <c r="P115" s="95">
        <f>IF('Indicator Data'!AX118="No data","x",ROUND(IF('Indicator Data'!AX118&gt;P$334,0,IF('Indicator Data'!AX118&lt;P$333,10,(P$334-'Indicator Data'!AX118)/(P$334-P$333)*10)),1))</f>
        <v>5.8</v>
      </c>
      <c r="Q115" s="94">
        <f t="shared" si="6"/>
        <v>3.4</v>
      </c>
      <c r="R115" s="95">
        <f>IF('Indicator Data'!AY118="No data","x",ROUND(IF('Indicator Data'!AY118&gt;R$334,10,IF('Indicator Data'!AY118&lt;R$333,0,10-(R$334-'Indicator Data'!AY118)/(R$334-R$333)*10)),1))</f>
        <v>5.3</v>
      </c>
      <c r="S115" s="95">
        <f>IF('Indicator Data'!AZ118="No data","x",ROUND(IF('Indicator Data'!AZ118&gt;S$334,10,IF('Indicator Data'!AZ118&lt;S$333,0,10-(S$334-'Indicator Data'!AZ118)/(S$334-S$333)*10)),1))</f>
        <v>9.3000000000000007</v>
      </c>
      <c r="T115" s="95">
        <f>IF('Indicator Data'!BA118="No data","x",ROUND(IF('Indicator Data'!BA118&gt;T$334,10,IF('Indicator Data'!BA118&lt;T$333,0,10-(T$334-'Indicator Data'!BA118)/(T$334-T$333)*10)),1))</f>
        <v>9.1999999999999993</v>
      </c>
      <c r="U115" s="94">
        <f t="shared" si="7"/>
        <v>7.9</v>
      </c>
      <c r="V115" s="92">
        <f t="shared" si="8"/>
        <v>4.3</v>
      </c>
      <c r="W115" s="93">
        <f t="shared" si="9"/>
        <v>4.3</v>
      </c>
      <c r="X115" s="96"/>
    </row>
    <row r="116" spans="1:24" ht="15.75" customHeight="1" x14ac:dyDescent="0.25">
      <c r="A116" s="47" t="s">
        <v>317</v>
      </c>
      <c r="B116" s="47" t="s">
        <v>330</v>
      </c>
      <c r="C116" s="47" t="s">
        <v>340</v>
      </c>
      <c r="D116" s="47" t="s">
        <v>341</v>
      </c>
      <c r="E116" s="92"/>
      <c r="F116" s="92"/>
      <c r="G116" s="93"/>
      <c r="H116" s="94">
        <f>IF(OR('Indicator Data'!AU119=0,'Indicator Data'!AU119="No data"),"x",ROUND(IF('Indicator Data'!AU119&gt;H$334,0,IF('Indicator Data'!AU119&lt;H$333,10,(H$334-'Indicator Data'!AU119)/(H$334-H$333)*10)),1))</f>
        <v>8.6999999999999993</v>
      </c>
      <c r="I116" s="94">
        <f>IF(OR('Indicator Data'!BB119=0,'Indicator Data'!BB119="No data"),"x",ROUND(IF('Indicator Data'!BB119&gt;I$334,0,IF('Indicator Data'!BB119&lt;I$333,10,(I$334-'Indicator Data'!BB119)/(I$334-I$333)*10)),1))</f>
        <v>3.4</v>
      </c>
      <c r="J116" s="94">
        <f>IF(OR('Indicator Data'!BC119=0,'Indicator Data'!BC119="No data"),"x",ROUND(IF('Indicator Data'!BC119&gt;J$334,0,IF('Indicator Data'!BC119&lt;J$333,10,(J$334-'Indicator Data'!BC119)/(J$334-J$333)*10)),1))</f>
        <v>7.8</v>
      </c>
      <c r="K116" s="92">
        <f t="shared" si="5"/>
        <v>6.6</v>
      </c>
      <c r="L116" s="92">
        <v>0</v>
      </c>
      <c r="M116" s="92">
        <f>IF(OR('Indicator Data'!BE119=0,'Indicator Data'!BE119="No data"),"x",ROUND(IF('Indicator Data'!BE119&gt;M$334,0,IF('Indicator Data'!BE119&lt;M$333,10,(M$334-'Indicator Data'!BE119)/(M$334-M$333)*10)),1))</f>
        <v>6.5</v>
      </c>
      <c r="N116" s="94">
        <f>IF('Indicator Data'!AV119="No data","x",ROUND(IF('Indicator Data'!AV119^2&gt;N$334,0,IF('Indicator Data'!AV119^2&lt;N$333,10,(N$334-'Indicator Data'!AV119^2)/(N$334-N$333)*10)),1))</f>
        <v>1.4</v>
      </c>
      <c r="O116" s="95">
        <f>IF('Indicator Data'!AW119="No data","x",ROUND(IF('Indicator Data'!AW119^2&gt;O$334,0,IF('Indicator Data'!AW119^2&lt;O$333,10,(O$334-'Indicator Data'!AW119^2)/(O$334-O$333)*10)),1))</f>
        <v>1.5</v>
      </c>
      <c r="P116" s="95">
        <f>IF('Indicator Data'!AX119="No data","x",ROUND(IF('Indicator Data'!AX119&gt;P$334,0,IF('Indicator Data'!AX119&lt;P$333,10,(P$334-'Indicator Data'!AX119)/(P$334-P$333)*10)),1))</f>
        <v>7.1</v>
      </c>
      <c r="Q116" s="94">
        <f t="shared" si="6"/>
        <v>4.3</v>
      </c>
      <c r="R116" s="95">
        <f>IF('Indicator Data'!AY119="No data","x",ROUND(IF('Indicator Data'!AY119&gt;R$334,10,IF('Indicator Data'!AY119&lt;R$333,0,10-(R$334-'Indicator Data'!AY119)/(R$334-R$333)*10)),1))</f>
        <v>6.3</v>
      </c>
      <c r="S116" s="95">
        <f>IF('Indicator Data'!AZ119="No data","x",ROUND(IF('Indicator Data'!AZ119&gt;S$334,10,IF('Indicator Data'!AZ119&lt;S$333,0,10-(S$334-'Indicator Data'!AZ119)/(S$334-S$333)*10)),1))</f>
        <v>10</v>
      </c>
      <c r="T116" s="95">
        <f>IF('Indicator Data'!BA119="No data","x",ROUND(IF('Indicator Data'!BA119&gt;T$334,10,IF('Indicator Data'!BA119&lt;T$333,0,10-(T$334-'Indicator Data'!BA119)/(T$334-T$333)*10)),1))</f>
        <v>10</v>
      </c>
      <c r="U116" s="94">
        <f t="shared" si="7"/>
        <v>8.8000000000000007</v>
      </c>
      <c r="V116" s="92">
        <f t="shared" si="8"/>
        <v>4.8</v>
      </c>
      <c r="W116" s="93">
        <f t="shared" si="9"/>
        <v>4.5</v>
      </c>
      <c r="X116" s="96"/>
    </row>
    <row r="117" spans="1:24" ht="15.75" customHeight="1" x14ac:dyDescent="0.25">
      <c r="A117" s="47" t="s">
        <v>317</v>
      </c>
      <c r="B117" s="47" t="s">
        <v>330</v>
      </c>
      <c r="C117" s="47" t="s">
        <v>342</v>
      </c>
      <c r="D117" s="47" t="s">
        <v>343</v>
      </c>
      <c r="E117" s="92"/>
      <c r="F117" s="92"/>
      <c r="G117" s="93"/>
      <c r="H117" s="94">
        <f>IF(OR('Indicator Data'!AU120=0,'Indicator Data'!AU120="No data"),"x",ROUND(IF('Indicator Data'!AU120&gt;H$334,0,IF('Indicator Data'!AU120&lt;H$333,10,(H$334-'Indicator Data'!AU120)/(H$334-H$333)*10)),1))</f>
        <v>9.4</v>
      </c>
      <c r="I117" s="94">
        <f>IF(OR('Indicator Data'!BB120=0,'Indicator Data'!BB120="No data"),"x",ROUND(IF('Indicator Data'!BB120&gt;I$334,0,IF('Indicator Data'!BB120&lt;I$333,10,(I$334-'Indicator Data'!BB120)/(I$334-I$333)*10)),1))</f>
        <v>3.4</v>
      </c>
      <c r="J117" s="94">
        <f>IF(OR('Indicator Data'!BC120=0,'Indicator Data'!BC120="No data"),"x",ROUND(IF('Indicator Data'!BC120&gt;J$334,0,IF('Indicator Data'!BC120&lt;J$333,10,(J$334-'Indicator Data'!BC120)/(J$334-J$333)*10)),1))</f>
        <v>7.8</v>
      </c>
      <c r="K117" s="92">
        <f t="shared" si="5"/>
        <v>6.9</v>
      </c>
      <c r="L117" s="92">
        <v>0</v>
      </c>
      <c r="M117" s="92">
        <f>IF(OR('Indicator Data'!BE120=0,'Indicator Data'!BE120="No data"),"x",ROUND(IF('Indicator Data'!BE120&gt;M$334,0,IF('Indicator Data'!BE120&lt;M$333,10,(M$334-'Indicator Data'!BE120)/(M$334-M$333)*10)),1))</f>
        <v>5.3</v>
      </c>
      <c r="N117" s="94">
        <f>IF('Indicator Data'!AV120="No data","x",ROUND(IF('Indicator Data'!AV120^2&gt;N$334,0,IF('Indicator Data'!AV120^2&lt;N$333,10,(N$334-'Indicator Data'!AV120^2)/(N$334-N$333)*10)),1))</f>
        <v>1.6</v>
      </c>
      <c r="O117" s="95">
        <f>IF('Indicator Data'!AW120="No data","x",ROUND(IF('Indicator Data'!AW120^2&gt;O$334,0,IF('Indicator Data'!AW120^2&lt;O$333,10,(O$334-'Indicator Data'!AW120^2)/(O$334-O$333)*10)),1))</f>
        <v>1.9</v>
      </c>
      <c r="P117" s="95">
        <f>IF('Indicator Data'!AX120="No data","x",ROUND(IF('Indicator Data'!AX120&gt;P$334,0,IF('Indicator Data'!AX120&lt;P$333,10,(P$334-'Indicator Data'!AX120)/(P$334-P$333)*10)),1))</f>
        <v>7.3</v>
      </c>
      <c r="Q117" s="94">
        <f t="shared" si="6"/>
        <v>4.5999999999999996</v>
      </c>
      <c r="R117" s="95">
        <f>IF('Indicator Data'!AY120="No data","x",ROUND(IF('Indicator Data'!AY120&gt;R$334,10,IF('Indicator Data'!AY120&lt;R$333,0,10-(R$334-'Indicator Data'!AY120)/(R$334-R$333)*10)),1))</f>
        <v>4.2</v>
      </c>
      <c r="S117" s="95">
        <f>IF('Indicator Data'!AZ120="No data","x",ROUND(IF('Indicator Data'!AZ120&gt;S$334,10,IF('Indicator Data'!AZ120&lt;S$333,0,10-(S$334-'Indicator Data'!AZ120)/(S$334-S$333)*10)),1))</f>
        <v>7.1</v>
      </c>
      <c r="T117" s="95">
        <f>IF('Indicator Data'!BA120="No data","x",ROUND(IF('Indicator Data'!BA120&gt;T$334,10,IF('Indicator Data'!BA120&lt;T$333,0,10-(T$334-'Indicator Data'!BA120)/(T$334-T$333)*10)),1))</f>
        <v>8.6</v>
      </c>
      <c r="U117" s="94">
        <f t="shared" si="7"/>
        <v>6.6</v>
      </c>
      <c r="V117" s="92">
        <f t="shared" si="8"/>
        <v>4.3</v>
      </c>
      <c r="W117" s="93">
        <f t="shared" si="9"/>
        <v>4.0999999999999996</v>
      </c>
      <c r="X117" s="96"/>
    </row>
    <row r="118" spans="1:24" ht="15.75" customHeight="1" x14ac:dyDescent="0.25">
      <c r="A118" s="47" t="s">
        <v>317</v>
      </c>
      <c r="B118" s="47" t="s">
        <v>330</v>
      </c>
      <c r="C118" s="47" t="s">
        <v>344</v>
      </c>
      <c r="D118" s="47" t="s">
        <v>345</v>
      </c>
      <c r="E118" s="92"/>
      <c r="F118" s="92"/>
      <c r="G118" s="93"/>
      <c r="H118" s="94">
        <f>IF(OR('Indicator Data'!AU121=0,'Indicator Data'!AU121="No data"),"x",ROUND(IF('Indicator Data'!AU121&gt;H$334,0,IF('Indicator Data'!AU121&lt;H$333,10,(H$334-'Indicator Data'!AU121)/(H$334-H$333)*10)),1))</f>
        <v>8.1</v>
      </c>
      <c r="I118" s="94">
        <f>IF(OR('Indicator Data'!BB121=0,'Indicator Data'!BB121="No data"),"x",ROUND(IF('Indicator Data'!BB121&gt;I$334,0,IF('Indicator Data'!BB121&lt;I$333,10,(I$334-'Indicator Data'!BB121)/(I$334-I$333)*10)),1))</f>
        <v>3.4</v>
      </c>
      <c r="J118" s="94">
        <f>IF(OR('Indicator Data'!BC121=0,'Indicator Data'!BC121="No data"),"x",ROUND(IF('Indicator Data'!BC121&gt;J$334,0,IF('Indicator Data'!BC121&lt;J$333,10,(J$334-'Indicator Data'!BC121)/(J$334-J$333)*10)),1))</f>
        <v>7.8</v>
      </c>
      <c r="K118" s="92">
        <f t="shared" si="5"/>
        <v>6.4</v>
      </c>
      <c r="L118" s="92">
        <v>0</v>
      </c>
      <c r="M118" s="92">
        <f>IF(OR('Indicator Data'!BE121=0,'Indicator Data'!BE121="No data"),"x",ROUND(IF('Indicator Data'!BE121&gt;M$334,0,IF('Indicator Data'!BE121&lt;M$333,10,(M$334-'Indicator Data'!BE121)/(M$334-M$333)*10)),1))</f>
        <v>6.7</v>
      </c>
      <c r="N118" s="94">
        <f>IF('Indicator Data'!AV121="No data","x",ROUND(IF('Indicator Data'!AV121^2&gt;N$334,0,IF('Indicator Data'!AV121^2&lt;N$333,10,(N$334-'Indicator Data'!AV121^2)/(N$334-N$333)*10)),1))</f>
        <v>1.2</v>
      </c>
      <c r="O118" s="95">
        <f>IF('Indicator Data'!AW121="No data","x",ROUND(IF('Indicator Data'!AW121^2&gt;O$334,0,IF('Indicator Data'!AW121^2&lt;O$333,10,(O$334-'Indicator Data'!AW121^2)/(O$334-O$333)*10)),1))</f>
        <v>0.9</v>
      </c>
      <c r="P118" s="95">
        <f>IF('Indicator Data'!AX121="No data","x",ROUND(IF('Indicator Data'!AX121&gt;P$334,0,IF('Indicator Data'!AX121&lt;P$333,10,(P$334-'Indicator Data'!AX121)/(P$334-P$333)*10)),1))</f>
        <v>6.4</v>
      </c>
      <c r="Q118" s="94">
        <f t="shared" si="6"/>
        <v>3.7</v>
      </c>
      <c r="R118" s="95">
        <f>IF('Indicator Data'!AY121="No data","x",ROUND(IF('Indicator Data'!AY121&gt;R$334,10,IF('Indicator Data'!AY121&lt;R$333,0,10-(R$334-'Indicator Data'!AY121)/(R$334-R$333)*10)),1))</f>
        <v>5.8</v>
      </c>
      <c r="S118" s="95">
        <f>IF('Indicator Data'!AZ121="No data","x",ROUND(IF('Indicator Data'!AZ121&gt;S$334,10,IF('Indicator Data'!AZ121&lt;S$333,0,10-(S$334-'Indicator Data'!AZ121)/(S$334-S$333)*10)),1))</f>
        <v>10</v>
      </c>
      <c r="T118" s="95">
        <f>IF('Indicator Data'!BA121="No data","x",ROUND(IF('Indicator Data'!BA121&gt;T$334,10,IF('Indicator Data'!BA121&lt;T$333,0,10-(T$334-'Indicator Data'!BA121)/(T$334-T$333)*10)),1))</f>
        <v>9.8000000000000007</v>
      </c>
      <c r="U118" s="94">
        <f t="shared" si="7"/>
        <v>8.5</v>
      </c>
      <c r="V118" s="92">
        <f t="shared" si="8"/>
        <v>4.5</v>
      </c>
      <c r="W118" s="93">
        <f t="shared" si="9"/>
        <v>4.4000000000000004</v>
      </c>
      <c r="X118" s="96"/>
    </row>
    <row r="119" spans="1:24" ht="15.75" customHeight="1" x14ac:dyDescent="0.25">
      <c r="A119" s="47" t="s">
        <v>346</v>
      </c>
      <c r="B119" s="47" t="s">
        <v>346</v>
      </c>
      <c r="C119" s="47" t="s">
        <v>346</v>
      </c>
      <c r="D119" s="47" t="s">
        <v>347</v>
      </c>
      <c r="E119" s="92"/>
      <c r="F119" s="92"/>
      <c r="G119" s="93"/>
      <c r="H119" s="94">
        <f>IF(OR('Indicator Data'!AU122=0,'Indicator Data'!AU122="No data"),"x",ROUND(IF('Indicator Data'!AU122&gt;H$334,0,IF('Indicator Data'!AU122&lt;H$333,10,(H$334-'Indicator Data'!AU122)/(H$334-H$333)*10)),1))</f>
        <v>6</v>
      </c>
      <c r="I119" s="94">
        <f>IF(OR('Indicator Data'!BB122=0,'Indicator Data'!BB122="No data"),"x",ROUND(IF('Indicator Data'!BB122&gt;I$334,0,IF('Indicator Data'!BB122&lt;I$333,10,(I$334-'Indicator Data'!BB122)/(I$334-I$333)*10)),1))</f>
        <v>3.8</v>
      </c>
      <c r="J119" s="94">
        <f>IF(OR('Indicator Data'!BC122=0,'Indicator Data'!BC122="No data"),"x",ROUND(IF('Indicator Data'!BC122&gt;J$334,0,IF('Indicator Data'!BC122&lt;J$333,10,(J$334-'Indicator Data'!BC122)/(J$334-J$333)*10)),1))</f>
        <v>9.3000000000000007</v>
      </c>
      <c r="K119" s="92">
        <f t="shared" si="5"/>
        <v>6.4</v>
      </c>
      <c r="L119" s="92">
        <v>0</v>
      </c>
      <c r="M119" s="92">
        <f>IF(OR('Indicator Data'!BE122=0,'Indicator Data'!BE122="No data"),"x",ROUND(IF('Indicator Data'!BE122&gt;M$334,0,IF('Indicator Data'!BE122&lt;M$333,10,(M$334-'Indicator Data'!BE122)/(M$334-M$333)*10)),1))</f>
        <v>2.2999999999999998</v>
      </c>
      <c r="N119" s="94">
        <f>IF('Indicator Data'!AV122="No data","x",ROUND(IF('Indicator Data'!AV122^2&gt;N$334,0,IF('Indicator Data'!AV122^2&lt;N$333,10,(N$334-'Indicator Data'!AV122^2)/(N$334-N$333)*10)),1))</f>
        <v>3.4</v>
      </c>
      <c r="O119" s="95">
        <f>IF('Indicator Data'!AW122="No data","x",ROUND(IF('Indicator Data'!AW122^2&gt;O$334,0,IF('Indicator Data'!AW122^2&lt;O$333,10,(O$334-'Indicator Data'!AW122^2)/(O$334-O$333)*10)),1))</f>
        <v>4.5999999999999996</v>
      </c>
      <c r="P119" s="95">
        <f>IF('Indicator Data'!AX122="No data","x",ROUND(IF('Indicator Data'!AX122&gt;P$334,0,IF('Indicator Data'!AX122&lt;P$333,10,(P$334-'Indicator Data'!AX122)/(P$334-P$333)*10)),1))</f>
        <v>5.6</v>
      </c>
      <c r="Q119" s="94">
        <f t="shared" si="6"/>
        <v>5.0999999999999996</v>
      </c>
      <c r="R119" s="95">
        <f>IF('Indicator Data'!AY122="No data","x",ROUND(IF('Indicator Data'!AY122&gt;R$334,10,IF('Indicator Data'!AY122&lt;R$333,0,10-(R$334-'Indicator Data'!AY122)/(R$334-R$333)*10)),1))</f>
        <v>4.5</v>
      </c>
      <c r="S119" s="95">
        <f>IF('Indicator Data'!AZ122="No data","x",ROUND(IF('Indicator Data'!AZ122&gt;S$334,10,IF('Indicator Data'!AZ122&lt;S$333,0,10-(S$334-'Indicator Data'!AZ122)/(S$334-S$333)*10)),1))</f>
        <v>7.2</v>
      </c>
      <c r="T119" s="95">
        <f>IF('Indicator Data'!BA122="No data","x",ROUND(IF('Indicator Data'!BA122&gt;T$334,10,IF('Indicator Data'!BA122&lt;T$333,0,10-(T$334-'Indicator Data'!BA122)/(T$334-T$333)*10)),1))</f>
        <v>7.8</v>
      </c>
      <c r="U119" s="94">
        <f t="shared" si="7"/>
        <v>6.5</v>
      </c>
      <c r="V119" s="92">
        <f t="shared" si="8"/>
        <v>5</v>
      </c>
      <c r="W119" s="93">
        <f t="shared" si="9"/>
        <v>3.4</v>
      </c>
      <c r="X119" s="96"/>
    </row>
    <row r="120" spans="1:24" ht="15.75" customHeight="1" x14ac:dyDescent="0.25">
      <c r="A120" s="47" t="s">
        <v>346</v>
      </c>
      <c r="B120" s="47" t="s">
        <v>346</v>
      </c>
      <c r="C120" s="47" t="s">
        <v>348</v>
      </c>
      <c r="D120" s="47" t="s">
        <v>349</v>
      </c>
      <c r="E120" s="92"/>
      <c r="F120" s="92"/>
      <c r="G120" s="93"/>
      <c r="H120" s="94">
        <f>IF(OR('Indicator Data'!AU123=0,'Indicator Data'!AU123="No data"),"x",ROUND(IF('Indicator Data'!AU123&gt;H$334,0,IF('Indicator Data'!AU123&lt;H$333,10,(H$334-'Indicator Data'!AU123)/(H$334-H$333)*10)),1))</f>
        <v>6.5</v>
      </c>
      <c r="I120" s="94">
        <f>IF(OR('Indicator Data'!BB123=0,'Indicator Data'!BB123="No data"),"x",ROUND(IF('Indicator Data'!BB123&gt;I$334,0,IF('Indicator Data'!BB123&lt;I$333,10,(I$334-'Indicator Data'!BB123)/(I$334-I$333)*10)),1))</f>
        <v>3.8</v>
      </c>
      <c r="J120" s="94">
        <f>IF(OR('Indicator Data'!BC123=0,'Indicator Data'!BC123="No data"),"x",ROUND(IF('Indicator Data'!BC123&gt;J$334,0,IF('Indicator Data'!BC123&lt;J$333,10,(J$334-'Indicator Data'!BC123)/(J$334-J$333)*10)),1))</f>
        <v>9.3000000000000007</v>
      </c>
      <c r="K120" s="92">
        <f t="shared" si="5"/>
        <v>6.5</v>
      </c>
      <c r="L120" s="92">
        <v>0</v>
      </c>
      <c r="M120" s="92">
        <f>IF(OR('Indicator Data'!BE123=0,'Indicator Data'!BE123="No data"),"x",ROUND(IF('Indicator Data'!BE123&gt;M$334,0,IF('Indicator Data'!BE123&lt;M$333,10,(M$334-'Indicator Data'!BE123)/(M$334-M$333)*10)),1))</f>
        <v>6.5</v>
      </c>
      <c r="N120" s="94">
        <f>IF('Indicator Data'!AV123="No data","x",ROUND(IF('Indicator Data'!AV123^2&gt;N$334,0,IF('Indicator Data'!AV123^2&lt;N$333,10,(N$334-'Indicator Data'!AV123^2)/(N$334-N$333)*10)),1))</f>
        <v>4.2</v>
      </c>
      <c r="O120" s="95">
        <f>IF('Indicator Data'!AW123="No data","x",ROUND(IF('Indicator Data'!AW123^2&gt;O$334,0,IF('Indicator Data'!AW123^2&lt;O$333,10,(O$334-'Indicator Data'!AW123^2)/(O$334-O$333)*10)),1))</f>
        <v>4.9000000000000004</v>
      </c>
      <c r="P120" s="95">
        <f>IF('Indicator Data'!AX123="No data","x",ROUND(IF('Indicator Data'!AX123&gt;P$334,0,IF('Indicator Data'!AX123&lt;P$333,10,(P$334-'Indicator Data'!AX123)/(P$334-P$333)*10)),1))</f>
        <v>5.8</v>
      </c>
      <c r="Q120" s="94">
        <f t="shared" si="6"/>
        <v>5.4</v>
      </c>
      <c r="R120" s="95">
        <f>IF('Indicator Data'!AY123="No data","x",ROUND(IF('Indicator Data'!AY123&gt;R$334,10,IF('Indicator Data'!AY123&lt;R$333,0,10-(R$334-'Indicator Data'!AY123)/(R$334-R$333)*10)),1))</f>
        <v>3.3</v>
      </c>
      <c r="S120" s="95">
        <f>IF('Indicator Data'!AZ123="No data","x",ROUND(IF('Indicator Data'!AZ123&gt;S$334,10,IF('Indicator Data'!AZ123&lt;S$333,0,10-(S$334-'Indicator Data'!AZ123)/(S$334-S$333)*10)),1))</f>
        <v>5.0999999999999996</v>
      </c>
      <c r="T120" s="95">
        <f>IF('Indicator Data'!BA123="No data","x",ROUND(IF('Indicator Data'!BA123&gt;T$334,10,IF('Indicator Data'!BA123&lt;T$333,0,10-(T$334-'Indicator Data'!BA123)/(T$334-T$333)*10)),1))</f>
        <v>5.9</v>
      </c>
      <c r="U120" s="94">
        <f t="shared" si="7"/>
        <v>4.8</v>
      </c>
      <c r="V120" s="92">
        <f t="shared" si="8"/>
        <v>4.8</v>
      </c>
      <c r="W120" s="93">
        <f t="shared" si="9"/>
        <v>4.5</v>
      </c>
      <c r="X120" s="96"/>
    </row>
    <row r="121" spans="1:24" ht="15.75" customHeight="1" x14ac:dyDescent="0.25">
      <c r="A121" s="47" t="s">
        <v>346</v>
      </c>
      <c r="B121" s="47" t="s">
        <v>346</v>
      </c>
      <c r="C121" s="47" t="s">
        <v>350</v>
      </c>
      <c r="D121" s="47" t="s">
        <v>351</v>
      </c>
      <c r="E121" s="92"/>
      <c r="F121" s="92"/>
      <c r="G121" s="93"/>
      <c r="H121" s="94">
        <f>IF(OR('Indicator Data'!AU124=0,'Indicator Data'!AU124="No data"),"x",ROUND(IF('Indicator Data'!AU124&gt;H$334,0,IF('Indicator Data'!AU124&lt;H$333,10,(H$334-'Indicator Data'!AU124)/(H$334-H$333)*10)),1))</f>
        <v>6.8</v>
      </c>
      <c r="I121" s="94">
        <f>IF(OR('Indicator Data'!BB124=0,'Indicator Data'!BB124="No data"),"x",ROUND(IF('Indicator Data'!BB124&gt;I$334,0,IF('Indicator Data'!BB124&lt;I$333,10,(I$334-'Indicator Data'!BB124)/(I$334-I$333)*10)),1))</f>
        <v>3.8</v>
      </c>
      <c r="J121" s="94">
        <f>IF(OR('Indicator Data'!BC124=0,'Indicator Data'!BC124="No data"),"x",ROUND(IF('Indicator Data'!BC124&gt;J$334,0,IF('Indicator Data'!BC124&lt;J$333,10,(J$334-'Indicator Data'!BC124)/(J$334-J$333)*10)),1))</f>
        <v>9.3000000000000007</v>
      </c>
      <c r="K121" s="92">
        <f t="shared" si="5"/>
        <v>6.6</v>
      </c>
      <c r="L121" s="92">
        <v>0</v>
      </c>
      <c r="M121" s="92">
        <f>IF(OR('Indicator Data'!BE124=0,'Indicator Data'!BE124="No data"),"x",ROUND(IF('Indicator Data'!BE124&gt;M$334,0,IF('Indicator Data'!BE124&lt;M$333,10,(M$334-'Indicator Data'!BE124)/(M$334-M$333)*10)),1))</f>
        <v>6.2</v>
      </c>
      <c r="N121" s="94">
        <f>IF('Indicator Data'!AV124="No data","x",ROUND(IF('Indicator Data'!AV124^2&gt;N$334,0,IF('Indicator Data'!AV124^2&lt;N$333,10,(N$334-'Indicator Data'!AV124^2)/(N$334-N$333)*10)),1))</f>
        <v>3.8</v>
      </c>
      <c r="O121" s="95">
        <f>IF('Indicator Data'!AW124="No data","x",ROUND(IF('Indicator Data'!AW124^2&gt;O$334,0,IF('Indicator Data'!AW124^2&lt;O$333,10,(O$334-'Indicator Data'!AW124^2)/(O$334-O$333)*10)),1))</f>
        <v>4.0999999999999996</v>
      </c>
      <c r="P121" s="95">
        <f>IF('Indicator Data'!AX124="No data","x",ROUND(IF('Indicator Data'!AX124&gt;P$334,0,IF('Indicator Data'!AX124&lt;P$333,10,(P$334-'Indicator Data'!AX124)/(P$334-P$333)*10)),1))</f>
        <v>5.7</v>
      </c>
      <c r="Q121" s="94">
        <f t="shared" si="6"/>
        <v>4.9000000000000004</v>
      </c>
      <c r="R121" s="95">
        <f>IF('Indicator Data'!AY124="No data","x",ROUND(IF('Indicator Data'!AY124&gt;R$334,10,IF('Indicator Data'!AY124&lt;R$333,0,10-(R$334-'Indicator Data'!AY124)/(R$334-R$333)*10)),1))</f>
        <v>3.5</v>
      </c>
      <c r="S121" s="95">
        <f>IF('Indicator Data'!AZ124="No data","x",ROUND(IF('Indicator Data'!AZ124&gt;S$334,10,IF('Indicator Data'!AZ124&lt;S$333,0,10-(S$334-'Indicator Data'!AZ124)/(S$334-S$333)*10)),1))</f>
        <v>5.6</v>
      </c>
      <c r="T121" s="95">
        <f>IF('Indicator Data'!BA124="No data","x",ROUND(IF('Indicator Data'!BA124&gt;T$334,10,IF('Indicator Data'!BA124&lt;T$333,0,10-(T$334-'Indicator Data'!BA124)/(T$334-T$333)*10)),1))</f>
        <v>6</v>
      </c>
      <c r="U121" s="94">
        <f t="shared" si="7"/>
        <v>5</v>
      </c>
      <c r="V121" s="92">
        <f t="shared" si="8"/>
        <v>4.5999999999999996</v>
      </c>
      <c r="W121" s="93">
        <f t="shared" si="9"/>
        <v>4.4000000000000004</v>
      </c>
      <c r="X121" s="96"/>
    </row>
    <row r="122" spans="1:24" ht="15.75" customHeight="1" x14ac:dyDescent="0.25">
      <c r="A122" s="47" t="s">
        <v>346</v>
      </c>
      <c r="B122" s="47" t="s">
        <v>346</v>
      </c>
      <c r="C122" s="47" t="s">
        <v>352</v>
      </c>
      <c r="D122" s="47" t="s">
        <v>353</v>
      </c>
      <c r="E122" s="92"/>
      <c r="F122" s="92"/>
      <c r="G122" s="93"/>
      <c r="H122" s="94">
        <f>IF(OR('Indicator Data'!AU125=0,'Indicator Data'!AU125="No data"),"x",ROUND(IF('Indicator Data'!AU125&gt;H$334,0,IF('Indicator Data'!AU125&lt;H$333,10,(H$334-'Indicator Data'!AU125)/(H$334-H$333)*10)),1))</f>
        <v>7.7</v>
      </c>
      <c r="I122" s="94">
        <f>IF(OR('Indicator Data'!BB125=0,'Indicator Data'!BB125="No data"),"x",ROUND(IF('Indicator Data'!BB125&gt;I$334,0,IF('Indicator Data'!BB125&lt;I$333,10,(I$334-'Indicator Data'!BB125)/(I$334-I$333)*10)),1))</f>
        <v>3.8</v>
      </c>
      <c r="J122" s="94">
        <f>IF(OR('Indicator Data'!BC125=0,'Indicator Data'!BC125="No data"),"x",ROUND(IF('Indicator Data'!BC125&gt;J$334,0,IF('Indicator Data'!BC125&lt;J$333,10,(J$334-'Indicator Data'!BC125)/(J$334-J$333)*10)),1))</f>
        <v>9.3000000000000007</v>
      </c>
      <c r="K122" s="92">
        <f t="shared" si="5"/>
        <v>6.9</v>
      </c>
      <c r="L122" s="92">
        <v>0</v>
      </c>
      <c r="M122" s="92">
        <f>IF(OR('Indicator Data'!BE125=0,'Indicator Data'!BE125="No data"),"x",ROUND(IF('Indicator Data'!BE125&gt;M$334,0,IF('Indicator Data'!BE125&lt;M$333,10,(M$334-'Indicator Data'!BE125)/(M$334-M$333)*10)),1))</f>
        <v>8</v>
      </c>
      <c r="N122" s="94">
        <f>IF('Indicator Data'!AV125="No data","x",ROUND(IF('Indicator Data'!AV125^2&gt;N$334,0,IF('Indicator Data'!AV125^2&lt;N$333,10,(N$334-'Indicator Data'!AV125^2)/(N$334-N$333)*10)),1))</f>
        <v>3.2</v>
      </c>
      <c r="O122" s="95">
        <f>IF('Indicator Data'!AW125="No data","x",ROUND(IF('Indicator Data'!AW125^2&gt;O$334,0,IF('Indicator Data'!AW125^2&lt;O$333,10,(O$334-'Indicator Data'!AW125^2)/(O$334-O$333)*10)),1))</f>
        <v>3</v>
      </c>
      <c r="P122" s="95">
        <f>IF('Indicator Data'!AX125="No data","x",ROUND(IF('Indicator Data'!AX125&gt;P$334,0,IF('Indicator Data'!AX125&lt;P$333,10,(P$334-'Indicator Data'!AX125)/(P$334-P$333)*10)),1))</f>
        <v>6.5</v>
      </c>
      <c r="Q122" s="94">
        <f t="shared" si="6"/>
        <v>4.8</v>
      </c>
      <c r="R122" s="95">
        <f>IF('Indicator Data'!AY125="No data","x",ROUND(IF('Indicator Data'!AY125&gt;R$334,10,IF('Indicator Data'!AY125&lt;R$333,0,10-(R$334-'Indicator Data'!AY125)/(R$334-R$333)*10)),1))</f>
        <v>4.2</v>
      </c>
      <c r="S122" s="95">
        <f>IF('Indicator Data'!AZ125="No data","x",ROUND(IF('Indicator Data'!AZ125&gt;S$334,10,IF('Indicator Data'!AZ125&lt;S$333,0,10-(S$334-'Indicator Data'!AZ125)/(S$334-S$333)*10)),1))</f>
        <v>6.3</v>
      </c>
      <c r="T122" s="95">
        <f>IF('Indicator Data'!BA125="No data","x",ROUND(IF('Indicator Data'!BA125&gt;T$334,10,IF('Indicator Data'!BA125&lt;T$333,0,10-(T$334-'Indicator Data'!BA125)/(T$334-T$333)*10)),1))</f>
        <v>7.8</v>
      </c>
      <c r="U122" s="94">
        <f t="shared" si="7"/>
        <v>6.1</v>
      </c>
      <c r="V122" s="92">
        <f t="shared" si="8"/>
        <v>4.7</v>
      </c>
      <c r="W122" s="93">
        <f t="shared" si="9"/>
        <v>4.9000000000000004</v>
      </c>
      <c r="X122" s="96"/>
    </row>
    <row r="123" spans="1:24" ht="15.75" customHeight="1" x14ac:dyDescent="0.25">
      <c r="A123" s="47" t="s">
        <v>346</v>
      </c>
      <c r="B123" s="47" t="s">
        <v>346</v>
      </c>
      <c r="C123" s="47" t="s">
        <v>354</v>
      </c>
      <c r="D123" s="47" t="s">
        <v>355</v>
      </c>
      <c r="E123" s="92"/>
      <c r="F123" s="92"/>
      <c r="G123" s="93"/>
      <c r="H123" s="94">
        <f>IF(OR('Indicator Data'!AU126=0,'Indicator Data'!AU126="No data"),"x",ROUND(IF('Indicator Data'!AU126&gt;H$334,0,IF('Indicator Data'!AU126&lt;H$333,10,(H$334-'Indicator Data'!AU126)/(H$334-H$333)*10)),1))</f>
        <v>9.5</v>
      </c>
      <c r="I123" s="94">
        <f>IF(OR('Indicator Data'!BB126=0,'Indicator Data'!BB126="No data"),"x",ROUND(IF('Indicator Data'!BB126&gt;I$334,0,IF('Indicator Data'!BB126&lt;I$333,10,(I$334-'Indicator Data'!BB126)/(I$334-I$333)*10)),1))</f>
        <v>3.8</v>
      </c>
      <c r="J123" s="94">
        <f>IF(OR('Indicator Data'!BC126=0,'Indicator Data'!BC126="No data"),"x",ROUND(IF('Indicator Data'!BC126&gt;J$334,0,IF('Indicator Data'!BC126&lt;J$333,10,(J$334-'Indicator Data'!BC126)/(J$334-J$333)*10)),1))</f>
        <v>9.3000000000000007</v>
      </c>
      <c r="K123" s="92">
        <f t="shared" si="5"/>
        <v>7.5</v>
      </c>
      <c r="L123" s="92">
        <v>0</v>
      </c>
      <c r="M123" s="92">
        <f>IF(OR('Indicator Data'!BE126=0,'Indicator Data'!BE126="No data"),"x",ROUND(IF('Indicator Data'!BE126&gt;M$334,0,IF('Indicator Data'!BE126&lt;M$333,10,(M$334-'Indicator Data'!BE126)/(M$334-M$333)*10)),1))</f>
        <v>7</v>
      </c>
      <c r="N123" s="94">
        <f>IF('Indicator Data'!AV126="No data","x",ROUND(IF('Indicator Data'!AV126^2&gt;N$334,0,IF('Indicator Data'!AV126^2&lt;N$333,10,(N$334-'Indicator Data'!AV126^2)/(N$334-N$333)*10)),1))</f>
        <v>5.7</v>
      </c>
      <c r="O123" s="95">
        <f>IF('Indicator Data'!AW126="No data","x",ROUND(IF('Indicator Data'!AW126^2&gt;O$334,0,IF('Indicator Data'!AW126^2&lt;O$333,10,(O$334-'Indicator Data'!AW126^2)/(O$334-O$333)*10)),1))</f>
        <v>5.8</v>
      </c>
      <c r="P123" s="95">
        <f>IF('Indicator Data'!AX126="No data","x",ROUND(IF('Indicator Data'!AX126&gt;P$334,0,IF('Indicator Data'!AX126&lt;P$333,10,(P$334-'Indicator Data'!AX126)/(P$334-P$333)*10)),1))</f>
        <v>7.5</v>
      </c>
      <c r="Q123" s="94">
        <f t="shared" si="6"/>
        <v>6.7</v>
      </c>
      <c r="R123" s="95">
        <f>IF('Indicator Data'!AY126="No data","x",ROUND(IF('Indicator Data'!AY126&gt;R$334,10,IF('Indicator Data'!AY126&lt;R$333,0,10-(R$334-'Indicator Data'!AY126)/(R$334-R$333)*10)),1))</f>
        <v>3.7</v>
      </c>
      <c r="S123" s="95">
        <f>IF('Indicator Data'!AZ126="No data","x",ROUND(IF('Indicator Data'!AZ126&gt;S$334,10,IF('Indicator Data'!AZ126&lt;S$333,0,10-(S$334-'Indicator Data'!AZ126)/(S$334-S$333)*10)),1))</f>
        <v>5.4</v>
      </c>
      <c r="T123" s="95">
        <f>IF('Indicator Data'!BA126="No data","x",ROUND(IF('Indicator Data'!BA126&gt;T$334,10,IF('Indicator Data'!BA126&lt;T$333,0,10-(T$334-'Indicator Data'!BA126)/(T$334-T$333)*10)),1))</f>
        <v>7.3</v>
      </c>
      <c r="U123" s="94">
        <f t="shared" si="7"/>
        <v>5.5</v>
      </c>
      <c r="V123" s="92">
        <f t="shared" si="8"/>
        <v>6</v>
      </c>
      <c r="W123" s="93">
        <f t="shared" si="9"/>
        <v>5.0999999999999996</v>
      </c>
      <c r="X123" s="96"/>
    </row>
    <row r="124" spans="1:24" ht="15.75" customHeight="1" x14ac:dyDescent="0.25">
      <c r="A124" s="47" t="s">
        <v>346</v>
      </c>
      <c r="B124" s="47" t="s">
        <v>346</v>
      </c>
      <c r="C124" s="47" t="s">
        <v>356</v>
      </c>
      <c r="D124" s="47" t="s">
        <v>357</v>
      </c>
      <c r="E124" s="92"/>
      <c r="F124" s="92"/>
      <c r="G124" s="93"/>
      <c r="H124" s="94">
        <f>IF(OR('Indicator Data'!AU127=0,'Indicator Data'!AU127="No data"),"x",ROUND(IF('Indicator Data'!AU127&gt;H$334,0,IF('Indicator Data'!AU127&lt;H$333,10,(H$334-'Indicator Data'!AU127)/(H$334-H$333)*10)),1))</f>
        <v>9.3000000000000007</v>
      </c>
      <c r="I124" s="94">
        <f>IF(OR('Indicator Data'!BB127=0,'Indicator Data'!BB127="No data"),"x",ROUND(IF('Indicator Data'!BB127&gt;I$334,0,IF('Indicator Data'!BB127&lt;I$333,10,(I$334-'Indicator Data'!BB127)/(I$334-I$333)*10)),1))</f>
        <v>3.8</v>
      </c>
      <c r="J124" s="94">
        <f>IF(OR('Indicator Data'!BC127=0,'Indicator Data'!BC127="No data"),"x",ROUND(IF('Indicator Data'!BC127&gt;J$334,0,IF('Indicator Data'!BC127&lt;J$333,10,(J$334-'Indicator Data'!BC127)/(J$334-J$333)*10)),1))</f>
        <v>9.3000000000000007</v>
      </c>
      <c r="K124" s="92">
        <f t="shared" si="5"/>
        <v>7.5</v>
      </c>
      <c r="L124" s="92">
        <v>0</v>
      </c>
      <c r="M124" s="92">
        <f>IF(OR('Indicator Data'!BE127=0,'Indicator Data'!BE127="No data"),"x",ROUND(IF('Indicator Data'!BE127&gt;M$334,0,IF('Indicator Data'!BE127&lt;M$333,10,(M$334-'Indicator Data'!BE127)/(M$334-M$333)*10)),1))</f>
        <v>7.8</v>
      </c>
      <c r="N124" s="94">
        <f>IF('Indicator Data'!AV127="No data","x",ROUND(IF('Indicator Data'!AV127^2&gt;N$334,0,IF('Indicator Data'!AV127^2&lt;N$333,10,(N$334-'Indicator Data'!AV127^2)/(N$334-N$333)*10)),1))</f>
        <v>5.8</v>
      </c>
      <c r="O124" s="95">
        <f>IF('Indicator Data'!AW127="No data","x",ROUND(IF('Indicator Data'!AW127^2&gt;O$334,0,IF('Indicator Data'!AW127^2&lt;O$333,10,(O$334-'Indicator Data'!AW127^2)/(O$334-O$333)*10)),1))</f>
        <v>7.4</v>
      </c>
      <c r="P124" s="95">
        <f>IF('Indicator Data'!AX127="No data","x",ROUND(IF('Indicator Data'!AX127&gt;P$334,0,IF('Indicator Data'!AX127&lt;P$333,10,(P$334-'Indicator Data'!AX127)/(P$334-P$333)*10)),1))</f>
        <v>8.3000000000000007</v>
      </c>
      <c r="Q124" s="94">
        <f t="shared" si="6"/>
        <v>7.9</v>
      </c>
      <c r="R124" s="95">
        <f>IF('Indicator Data'!AY127="No data","x",ROUND(IF('Indicator Data'!AY127&gt;R$334,10,IF('Indicator Data'!AY127&lt;R$333,0,10-(R$334-'Indicator Data'!AY127)/(R$334-R$333)*10)),1))</f>
        <v>3.1</v>
      </c>
      <c r="S124" s="95">
        <f>IF('Indicator Data'!AZ127="No data","x",ROUND(IF('Indicator Data'!AZ127&gt;S$334,10,IF('Indicator Data'!AZ127&lt;S$333,0,10-(S$334-'Indicator Data'!AZ127)/(S$334-S$333)*10)),1))</f>
        <v>5.0999999999999996</v>
      </c>
      <c r="T124" s="95">
        <f>IF('Indicator Data'!BA127="No data","x",ROUND(IF('Indicator Data'!BA127&gt;T$334,10,IF('Indicator Data'!BA127&lt;T$333,0,10-(T$334-'Indicator Data'!BA127)/(T$334-T$333)*10)),1))</f>
        <v>7</v>
      </c>
      <c r="U124" s="94">
        <f t="shared" si="7"/>
        <v>5.0999999999999996</v>
      </c>
      <c r="V124" s="92">
        <f t="shared" si="8"/>
        <v>6.3</v>
      </c>
      <c r="W124" s="93">
        <f t="shared" si="9"/>
        <v>5.4</v>
      </c>
      <c r="X124" s="96"/>
    </row>
    <row r="125" spans="1:24" ht="15.75" customHeight="1" x14ac:dyDescent="0.25">
      <c r="A125" s="47" t="s">
        <v>346</v>
      </c>
      <c r="B125" s="47" t="s">
        <v>358</v>
      </c>
      <c r="C125" s="47" t="s">
        <v>358</v>
      </c>
      <c r="D125" s="47" t="s">
        <v>359</v>
      </c>
      <c r="E125" s="92"/>
      <c r="F125" s="92"/>
      <c r="G125" s="93"/>
      <c r="H125" s="94">
        <f>IF(OR('Indicator Data'!AU128=0,'Indicator Data'!AU128="No data"),"x",ROUND(IF('Indicator Data'!AU128&gt;H$334,0,IF('Indicator Data'!AU128&lt;H$333,10,(H$334-'Indicator Data'!AU128)/(H$334-H$333)*10)),1))</f>
        <v>6.5</v>
      </c>
      <c r="I125" s="94">
        <f>IF(OR('Indicator Data'!BB128=0,'Indicator Data'!BB128="No data"),"x",ROUND(IF('Indicator Data'!BB128&gt;I$334,0,IF('Indicator Data'!BB128&lt;I$333,10,(I$334-'Indicator Data'!BB128)/(I$334-I$333)*10)),1))</f>
        <v>3.8</v>
      </c>
      <c r="J125" s="94">
        <f>IF(OR('Indicator Data'!BC128=0,'Indicator Data'!BC128="No data"),"x",ROUND(IF('Indicator Data'!BC128&gt;J$334,0,IF('Indicator Data'!BC128&lt;J$333,10,(J$334-'Indicator Data'!BC128)/(J$334-J$333)*10)),1))</f>
        <v>9.3000000000000007</v>
      </c>
      <c r="K125" s="92">
        <f t="shared" si="5"/>
        <v>6.5</v>
      </c>
      <c r="L125" s="92">
        <v>0</v>
      </c>
      <c r="M125" s="92">
        <f>IF(OR('Indicator Data'!BE128=0,'Indicator Data'!BE128="No data"),"x",ROUND(IF('Indicator Data'!BE128&gt;M$334,0,IF('Indicator Data'!BE128&lt;M$333,10,(M$334-'Indicator Data'!BE128)/(M$334-M$333)*10)),1))</f>
        <v>0</v>
      </c>
      <c r="N125" s="94">
        <f>IF('Indicator Data'!AV128="No data","x",ROUND(IF('Indicator Data'!AV128^2&gt;N$334,0,IF('Indicator Data'!AV128^2&lt;N$333,10,(N$334-'Indicator Data'!AV128^2)/(N$334-N$333)*10)),1))</f>
        <v>3.1</v>
      </c>
      <c r="O125" s="95">
        <f>IF('Indicator Data'!AW128="No data","x",ROUND(IF('Indicator Data'!AW128^2&gt;O$334,0,IF('Indicator Data'!AW128^2&lt;O$333,10,(O$334-'Indicator Data'!AW128^2)/(O$334-O$333)*10)),1))</f>
        <v>3.3</v>
      </c>
      <c r="P125" s="95">
        <f>IF('Indicator Data'!AX128="No data","x",ROUND(IF('Indicator Data'!AX128&gt;P$334,0,IF('Indicator Data'!AX128&lt;P$333,10,(P$334-'Indicator Data'!AX128)/(P$334-P$333)*10)),1))</f>
        <v>6</v>
      </c>
      <c r="Q125" s="94">
        <f t="shared" si="6"/>
        <v>4.7</v>
      </c>
      <c r="R125" s="95">
        <f>IF('Indicator Data'!AY128="No data","x",ROUND(IF('Indicator Data'!AY128&gt;R$334,10,IF('Indicator Data'!AY128&lt;R$333,0,10-(R$334-'Indicator Data'!AY128)/(R$334-R$333)*10)),1))</f>
        <v>4.5</v>
      </c>
      <c r="S125" s="95">
        <f>IF('Indicator Data'!AZ128="No data","x",ROUND(IF('Indicator Data'!AZ128&gt;S$334,10,IF('Indicator Data'!AZ128&lt;S$333,0,10-(S$334-'Indicator Data'!AZ128)/(S$334-S$333)*10)),1))</f>
        <v>7.3</v>
      </c>
      <c r="T125" s="95">
        <f>IF('Indicator Data'!BA128="No data","x",ROUND(IF('Indicator Data'!BA128&gt;T$334,10,IF('Indicator Data'!BA128&lt;T$333,0,10-(T$334-'Indicator Data'!BA128)/(T$334-T$333)*10)),1))</f>
        <v>7.7</v>
      </c>
      <c r="U125" s="94">
        <f t="shared" si="7"/>
        <v>6.5</v>
      </c>
      <c r="V125" s="92">
        <f t="shared" si="8"/>
        <v>4.8</v>
      </c>
      <c r="W125" s="93">
        <f t="shared" si="9"/>
        <v>2.8</v>
      </c>
      <c r="X125" s="96"/>
    </row>
    <row r="126" spans="1:24" ht="15.75" customHeight="1" x14ac:dyDescent="0.25">
      <c r="A126" s="47" t="s">
        <v>346</v>
      </c>
      <c r="B126" s="47" t="s">
        <v>358</v>
      </c>
      <c r="C126" s="47" t="s">
        <v>360</v>
      </c>
      <c r="D126" s="47" t="s">
        <v>361</v>
      </c>
      <c r="E126" s="92"/>
      <c r="F126" s="92"/>
      <c r="G126" s="93"/>
      <c r="H126" s="94">
        <f>IF(OR('Indicator Data'!AU129=0,'Indicator Data'!AU129="No data"),"x",ROUND(IF('Indicator Data'!AU129&gt;H$334,0,IF('Indicator Data'!AU129&lt;H$333,10,(H$334-'Indicator Data'!AU129)/(H$334-H$333)*10)),1))</f>
        <v>7.5</v>
      </c>
      <c r="I126" s="94">
        <f>IF(OR('Indicator Data'!BB129=0,'Indicator Data'!BB129="No data"),"x",ROUND(IF('Indicator Data'!BB129&gt;I$334,0,IF('Indicator Data'!BB129&lt;I$333,10,(I$334-'Indicator Data'!BB129)/(I$334-I$333)*10)),1))</f>
        <v>3.8</v>
      </c>
      <c r="J126" s="94">
        <f>IF(OR('Indicator Data'!BC129=0,'Indicator Data'!BC129="No data"),"x",ROUND(IF('Indicator Data'!BC129&gt;J$334,0,IF('Indicator Data'!BC129&lt;J$333,10,(J$334-'Indicator Data'!BC129)/(J$334-J$333)*10)),1))</f>
        <v>9.3000000000000007</v>
      </c>
      <c r="K126" s="92">
        <f t="shared" si="5"/>
        <v>6.9</v>
      </c>
      <c r="L126" s="92">
        <v>0</v>
      </c>
      <c r="M126" s="92">
        <f>IF(OR('Indicator Data'!BE129=0,'Indicator Data'!BE129="No data"),"x",ROUND(IF('Indicator Data'!BE129&gt;M$334,0,IF('Indicator Data'!BE129&lt;M$333,10,(M$334-'Indicator Data'!BE129)/(M$334-M$333)*10)),1))</f>
        <v>6.8</v>
      </c>
      <c r="N126" s="94">
        <f>IF('Indicator Data'!AV129="No data","x",ROUND(IF('Indicator Data'!AV129^2&gt;N$334,0,IF('Indicator Data'!AV129^2&lt;N$333,10,(N$334-'Indicator Data'!AV129^2)/(N$334-N$333)*10)),1))</f>
        <v>3.6</v>
      </c>
      <c r="O126" s="95">
        <f>IF('Indicator Data'!AW129="No data","x",ROUND(IF('Indicator Data'!AW129^2&gt;O$334,0,IF('Indicator Data'!AW129^2&lt;O$333,10,(O$334-'Indicator Data'!AW129^2)/(O$334-O$333)*10)),1))</f>
        <v>6.3</v>
      </c>
      <c r="P126" s="95">
        <f>IF('Indicator Data'!AX129="No data","x",ROUND(IF('Indicator Data'!AX129&gt;P$334,0,IF('Indicator Data'!AX129&lt;P$333,10,(P$334-'Indicator Data'!AX129)/(P$334-P$333)*10)),1))</f>
        <v>7.2</v>
      </c>
      <c r="Q126" s="94">
        <f t="shared" si="6"/>
        <v>6.8</v>
      </c>
      <c r="R126" s="95">
        <f>IF('Indicator Data'!AY129="No data","x",ROUND(IF('Indicator Data'!AY129&gt;R$334,10,IF('Indicator Data'!AY129&lt;R$333,0,10-(R$334-'Indicator Data'!AY129)/(R$334-R$333)*10)),1))</f>
        <v>4.4000000000000004</v>
      </c>
      <c r="S126" s="95">
        <f>IF('Indicator Data'!AZ129="No data","x",ROUND(IF('Indicator Data'!AZ129&gt;S$334,10,IF('Indicator Data'!AZ129&lt;S$333,0,10-(S$334-'Indicator Data'!AZ129)/(S$334-S$333)*10)),1))</f>
        <v>6.8</v>
      </c>
      <c r="T126" s="95">
        <f>IF('Indicator Data'!BA129="No data","x",ROUND(IF('Indicator Data'!BA129&gt;T$334,10,IF('Indicator Data'!BA129&lt;T$333,0,10-(T$334-'Indicator Data'!BA129)/(T$334-T$333)*10)),1))</f>
        <v>7.3</v>
      </c>
      <c r="U126" s="94">
        <f t="shared" si="7"/>
        <v>6.2</v>
      </c>
      <c r="V126" s="92">
        <f t="shared" si="8"/>
        <v>5.5</v>
      </c>
      <c r="W126" s="93">
        <f t="shared" si="9"/>
        <v>4.8</v>
      </c>
      <c r="X126" s="96"/>
    </row>
    <row r="127" spans="1:24" ht="15.75" customHeight="1" x14ac:dyDescent="0.25">
      <c r="A127" s="47" t="s">
        <v>346</v>
      </c>
      <c r="B127" s="47" t="s">
        <v>358</v>
      </c>
      <c r="C127" s="47" t="s">
        <v>362</v>
      </c>
      <c r="D127" s="47" t="s">
        <v>363</v>
      </c>
      <c r="E127" s="92"/>
      <c r="F127" s="92"/>
      <c r="G127" s="93"/>
      <c r="H127" s="94">
        <f>IF(OR('Indicator Data'!AU130=0,'Indicator Data'!AU130="No data"),"x",ROUND(IF('Indicator Data'!AU130&gt;H$334,0,IF('Indicator Data'!AU130&lt;H$333,10,(H$334-'Indicator Data'!AU130)/(H$334-H$333)*10)),1))</f>
        <v>8.3000000000000007</v>
      </c>
      <c r="I127" s="94">
        <f>IF(OR('Indicator Data'!BB130=0,'Indicator Data'!BB130="No data"),"x",ROUND(IF('Indicator Data'!BB130&gt;I$334,0,IF('Indicator Data'!BB130&lt;I$333,10,(I$334-'Indicator Data'!BB130)/(I$334-I$333)*10)),1))</f>
        <v>3.8</v>
      </c>
      <c r="J127" s="94">
        <f>IF(OR('Indicator Data'!BC130=0,'Indicator Data'!BC130="No data"),"x",ROUND(IF('Indicator Data'!BC130&gt;J$334,0,IF('Indicator Data'!BC130&lt;J$333,10,(J$334-'Indicator Data'!BC130)/(J$334-J$333)*10)),1))</f>
        <v>9.3000000000000007</v>
      </c>
      <c r="K127" s="92">
        <f t="shared" si="5"/>
        <v>7.1</v>
      </c>
      <c r="L127" s="92">
        <v>0</v>
      </c>
      <c r="M127" s="92">
        <f>IF(OR('Indicator Data'!BE130=0,'Indicator Data'!BE130="No data"),"x",ROUND(IF('Indicator Data'!BE130&gt;M$334,0,IF('Indicator Data'!BE130&lt;M$333,10,(M$334-'Indicator Data'!BE130)/(M$334-M$333)*10)),1))</f>
        <v>1.6</v>
      </c>
      <c r="N127" s="94">
        <f>IF('Indicator Data'!AV130="No data","x",ROUND(IF('Indicator Data'!AV130^2&gt;N$334,0,IF('Indicator Data'!AV130^2&lt;N$333,10,(N$334-'Indicator Data'!AV130^2)/(N$334-N$333)*10)),1))</f>
        <v>3.7</v>
      </c>
      <c r="O127" s="95">
        <f>IF('Indicator Data'!AW130="No data","x",ROUND(IF('Indicator Data'!AW130^2&gt;O$334,0,IF('Indicator Data'!AW130^2&lt;O$333,10,(O$334-'Indicator Data'!AW130^2)/(O$334-O$333)*10)),1))</f>
        <v>5.6</v>
      </c>
      <c r="P127" s="95">
        <f>IF('Indicator Data'!AX130="No data","x",ROUND(IF('Indicator Data'!AX130&gt;P$334,0,IF('Indicator Data'!AX130&lt;P$333,10,(P$334-'Indicator Data'!AX130)/(P$334-P$333)*10)),1))</f>
        <v>7.8</v>
      </c>
      <c r="Q127" s="94">
        <f t="shared" si="6"/>
        <v>6.7</v>
      </c>
      <c r="R127" s="95">
        <f>IF('Indicator Data'!AY130="No data","x",ROUND(IF('Indicator Data'!AY130&gt;R$334,10,IF('Indicator Data'!AY130&lt;R$333,0,10-(R$334-'Indicator Data'!AY130)/(R$334-R$333)*10)),1))</f>
        <v>4.4000000000000004</v>
      </c>
      <c r="S127" s="95">
        <f>IF('Indicator Data'!AZ130="No data","x",ROUND(IF('Indicator Data'!AZ130&gt;S$334,10,IF('Indicator Data'!AZ130&lt;S$333,0,10-(S$334-'Indicator Data'!AZ130)/(S$334-S$333)*10)),1))</f>
        <v>7</v>
      </c>
      <c r="T127" s="95">
        <f>IF('Indicator Data'!BA130="No data","x",ROUND(IF('Indicator Data'!BA130&gt;T$334,10,IF('Indicator Data'!BA130&lt;T$333,0,10-(T$334-'Indicator Data'!BA130)/(T$334-T$333)*10)),1))</f>
        <v>8.5</v>
      </c>
      <c r="U127" s="94">
        <f t="shared" si="7"/>
        <v>6.6</v>
      </c>
      <c r="V127" s="92">
        <f t="shared" si="8"/>
        <v>5.7</v>
      </c>
      <c r="W127" s="93">
        <f t="shared" si="9"/>
        <v>3.6</v>
      </c>
      <c r="X127" s="96"/>
    </row>
    <row r="128" spans="1:24" ht="15.75" customHeight="1" x14ac:dyDescent="0.25">
      <c r="A128" s="47" t="s">
        <v>346</v>
      </c>
      <c r="B128" s="47" t="s">
        <v>358</v>
      </c>
      <c r="C128" s="47" t="s">
        <v>364</v>
      </c>
      <c r="D128" s="47" t="s">
        <v>365</v>
      </c>
      <c r="E128" s="92"/>
      <c r="F128" s="92"/>
      <c r="G128" s="93"/>
      <c r="H128" s="94">
        <f>IF(OR('Indicator Data'!AU131=0,'Indicator Data'!AU131="No data"),"x",ROUND(IF('Indicator Data'!AU131&gt;H$334,0,IF('Indicator Data'!AU131&lt;H$333,10,(H$334-'Indicator Data'!AU131)/(H$334-H$333)*10)),1))</f>
        <v>8.4</v>
      </c>
      <c r="I128" s="94">
        <f>IF(OR('Indicator Data'!BB131=0,'Indicator Data'!BB131="No data"),"x",ROUND(IF('Indicator Data'!BB131&gt;I$334,0,IF('Indicator Data'!BB131&lt;I$333,10,(I$334-'Indicator Data'!BB131)/(I$334-I$333)*10)),1))</f>
        <v>3.8</v>
      </c>
      <c r="J128" s="94">
        <f>IF(OR('Indicator Data'!BC131=0,'Indicator Data'!BC131="No data"),"x",ROUND(IF('Indicator Data'!BC131&gt;J$334,0,IF('Indicator Data'!BC131&lt;J$333,10,(J$334-'Indicator Data'!BC131)/(J$334-J$333)*10)),1))</f>
        <v>9.3000000000000007</v>
      </c>
      <c r="K128" s="92">
        <f t="shared" si="5"/>
        <v>7.2</v>
      </c>
      <c r="L128" s="92">
        <v>0</v>
      </c>
      <c r="M128" s="92">
        <f>IF(OR('Indicator Data'!BE131=0,'Indicator Data'!BE131="No data"),"x",ROUND(IF('Indicator Data'!BE131&gt;M$334,0,IF('Indicator Data'!BE131&lt;M$333,10,(M$334-'Indicator Data'!BE131)/(M$334-M$333)*10)),1))</f>
        <v>7.5</v>
      </c>
      <c r="N128" s="94">
        <f>IF('Indicator Data'!AV131="No data","x",ROUND(IF('Indicator Data'!AV131^2&gt;N$334,0,IF('Indicator Data'!AV131^2&lt;N$333,10,(N$334-'Indicator Data'!AV131^2)/(N$334-N$333)*10)),1))</f>
        <v>2.2000000000000002</v>
      </c>
      <c r="O128" s="95">
        <f>IF('Indicator Data'!AW131="No data","x",ROUND(IF('Indicator Data'!AW131^2&gt;O$334,0,IF('Indicator Data'!AW131^2&lt;O$333,10,(O$334-'Indicator Data'!AW131^2)/(O$334-O$333)*10)),1))</f>
        <v>5.5</v>
      </c>
      <c r="P128" s="95">
        <f>IF('Indicator Data'!AX131="No data","x",ROUND(IF('Indicator Data'!AX131&gt;P$334,0,IF('Indicator Data'!AX131&lt;P$333,10,(P$334-'Indicator Data'!AX131)/(P$334-P$333)*10)),1))</f>
        <v>7.6</v>
      </c>
      <c r="Q128" s="94">
        <f t="shared" si="6"/>
        <v>6.6</v>
      </c>
      <c r="R128" s="95">
        <f>IF('Indicator Data'!AY131="No data","x",ROUND(IF('Indicator Data'!AY131&gt;R$334,10,IF('Indicator Data'!AY131&lt;R$333,0,10-(R$334-'Indicator Data'!AY131)/(R$334-R$333)*10)),1))</f>
        <v>4.4000000000000004</v>
      </c>
      <c r="S128" s="95">
        <f>IF('Indicator Data'!AZ131="No data","x",ROUND(IF('Indicator Data'!AZ131&gt;S$334,10,IF('Indicator Data'!AZ131&lt;S$333,0,10-(S$334-'Indicator Data'!AZ131)/(S$334-S$333)*10)),1))</f>
        <v>7.5</v>
      </c>
      <c r="T128" s="95">
        <f>IF('Indicator Data'!BA131="No data","x",ROUND(IF('Indicator Data'!BA131&gt;T$334,10,IF('Indicator Data'!BA131&lt;T$333,0,10-(T$334-'Indicator Data'!BA131)/(T$334-T$333)*10)),1))</f>
        <v>8.1999999999999993</v>
      </c>
      <c r="U128" s="94">
        <f t="shared" si="7"/>
        <v>6.7</v>
      </c>
      <c r="V128" s="92">
        <f t="shared" si="8"/>
        <v>5.2</v>
      </c>
      <c r="W128" s="93">
        <f t="shared" si="9"/>
        <v>5</v>
      </c>
      <c r="X128" s="96"/>
    </row>
    <row r="129" spans="1:24" ht="15.75" customHeight="1" x14ac:dyDescent="0.25">
      <c r="A129" s="47" t="s">
        <v>346</v>
      </c>
      <c r="B129" s="47" t="s">
        <v>358</v>
      </c>
      <c r="C129" s="47" t="s">
        <v>366</v>
      </c>
      <c r="D129" s="47" t="s">
        <v>367</v>
      </c>
      <c r="E129" s="92"/>
      <c r="F129" s="92"/>
      <c r="G129" s="93"/>
      <c r="H129" s="94">
        <f>IF(OR('Indicator Data'!AU132=0,'Indicator Data'!AU132="No data"),"x",ROUND(IF('Indicator Data'!AU132&gt;H$334,0,IF('Indicator Data'!AU132&lt;H$333,10,(H$334-'Indicator Data'!AU132)/(H$334-H$333)*10)),1))</f>
        <v>8.6999999999999993</v>
      </c>
      <c r="I129" s="94">
        <f>IF(OR('Indicator Data'!BB132=0,'Indicator Data'!BB132="No data"),"x",ROUND(IF('Indicator Data'!BB132&gt;I$334,0,IF('Indicator Data'!BB132&lt;I$333,10,(I$334-'Indicator Data'!BB132)/(I$334-I$333)*10)),1))</f>
        <v>3.8</v>
      </c>
      <c r="J129" s="94">
        <f>IF(OR('Indicator Data'!BC132=0,'Indicator Data'!BC132="No data"),"x",ROUND(IF('Indicator Data'!BC132&gt;J$334,0,IF('Indicator Data'!BC132&lt;J$333,10,(J$334-'Indicator Data'!BC132)/(J$334-J$333)*10)),1))</f>
        <v>9.3000000000000007</v>
      </c>
      <c r="K129" s="92">
        <f t="shared" si="5"/>
        <v>7.3</v>
      </c>
      <c r="L129" s="92">
        <v>0</v>
      </c>
      <c r="M129" s="92">
        <f>IF(OR('Indicator Data'!BE132=0,'Indicator Data'!BE132="No data"),"x",ROUND(IF('Indicator Data'!BE132&gt;M$334,0,IF('Indicator Data'!BE132&lt;M$333,10,(M$334-'Indicator Data'!BE132)/(M$334-M$333)*10)),1))</f>
        <v>0.3</v>
      </c>
      <c r="N129" s="94">
        <f>IF('Indicator Data'!AV132="No data","x",ROUND(IF('Indicator Data'!AV132^2&gt;N$334,0,IF('Indicator Data'!AV132^2&lt;N$333,10,(N$334-'Indicator Data'!AV132^2)/(N$334-N$333)*10)),1))</f>
        <v>2.2000000000000002</v>
      </c>
      <c r="O129" s="95">
        <f>IF('Indicator Data'!AW132="No data","x",ROUND(IF('Indicator Data'!AW132^2&gt;O$334,0,IF('Indicator Data'!AW132^2&lt;O$333,10,(O$334-'Indicator Data'!AW132^2)/(O$334-O$333)*10)),1))</f>
        <v>4.0999999999999996</v>
      </c>
      <c r="P129" s="95">
        <f>IF('Indicator Data'!AX132="No data","x",ROUND(IF('Indicator Data'!AX132&gt;P$334,0,IF('Indicator Data'!AX132&lt;P$333,10,(P$334-'Indicator Data'!AX132)/(P$334-P$333)*10)),1))</f>
        <v>7</v>
      </c>
      <c r="Q129" s="94">
        <f t="shared" si="6"/>
        <v>5.6</v>
      </c>
      <c r="R129" s="95">
        <f>IF('Indicator Data'!AY132="No data","x",ROUND(IF('Indicator Data'!AY132&gt;R$334,10,IF('Indicator Data'!AY132&lt;R$333,0,10-(R$334-'Indicator Data'!AY132)/(R$334-R$333)*10)),1))</f>
        <v>3.1</v>
      </c>
      <c r="S129" s="95">
        <f>IF('Indicator Data'!AZ132="No data","x",ROUND(IF('Indicator Data'!AZ132&gt;S$334,10,IF('Indicator Data'!AZ132&lt;S$333,0,10-(S$334-'Indicator Data'!AZ132)/(S$334-S$333)*10)),1))</f>
        <v>5.7</v>
      </c>
      <c r="T129" s="95">
        <f>IF('Indicator Data'!BA132="No data","x",ROUND(IF('Indicator Data'!BA132&gt;T$334,10,IF('Indicator Data'!BA132&lt;T$333,0,10-(T$334-'Indicator Data'!BA132)/(T$334-T$333)*10)),1))</f>
        <v>7.7</v>
      </c>
      <c r="U129" s="94">
        <f t="shared" si="7"/>
        <v>5.5</v>
      </c>
      <c r="V129" s="92">
        <f t="shared" si="8"/>
        <v>4.4000000000000004</v>
      </c>
      <c r="W129" s="93">
        <f t="shared" si="9"/>
        <v>3</v>
      </c>
      <c r="X129" s="96"/>
    </row>
    <row r="130" spans="1:24" ht="15.75" customHeight="1" x14ac:dyDescent="0.25">
      <c r="A130" s="47" t="s">
        <v>346</v>
      </c>
      <c r="B130" s="47" t="s">
        <v>368</v>
      </c>
      <c r="C130" s="47" t="s">
        <v>368</v>
      </c>
      <c r="D130" s="47" t="s">
        <v>369</v>
      </c>
      <c r="E130" s="92"/>
      <c r="F130" s="92"/>
      <c r="G130" s="93"/>
      <c r="H130" s="94">
        <f>IF(OR('Indicator Data'!AU133=0,'Indicator Data'!AU133="No data"),"x",ROUND(IF('Indicator Data'!AU133&gt;H$334,0,IF('Indicator Data'!AU133&lt;H$333,10,(H$334-'Indicator Data'!AU133)/(H$334-H$333)*10)),1))</f>
        <v>7.5</v>
      </c>
      <c r="I130" s="94">
        <f>IF(OR('Indicator Data'!BB133=0,'Indicator Data'!BB133="No data"),"x",ROUND(IF('Indicator Data'!BB133&gt;I$334,0,IF('Indicator Data'!BB133&lt;I$333,10,(I$334-'Indicator Data'!BB133)/(I$334-I$333)*10)),1))</f>
        <v>3.8</v>
      </c>
      <c r="J130" s="94">
        <f>IF(OR('Indicator Data'!BC133=0,'Indicator Data'!BC133="No data"),"x",ROUND(IF('Indicator Data'!BC133&gt;J$334,0,IF('Indicator Data'!BC133&lt;J$333,10,(J$334-'Indicator Data'!BC133)/(J$334-J$333)*10)),1))</f>
        <v>9.3000000000000007</v>
      </c>
      <c r="K130" s="92">
        <f t="shared" si="5"/>
        <v>6.9</v>
      </c>
      <c r="L130" s="92">
        <v>0</v>
      </c>
      <c r="M130" s="92">
        <f>IF(OR('Indicator Data'!BE133=0,'Indicator Data'!BE133="No data"),"x",ROUND(IF('Indicator Data'!BE133&gt;M$334,0,IF('Indicator Data'!BE133&lt;M$333,10,(M$334-'Indicator Data'!BE133)/(M$334-M$333)*10)),1))</f>
        <v>4.2</v>
      </c>
      <c r="N130" s="94">
        <f>IF('Indicator Data'!AV133="No data","x",ROUND(IF('Indicator Data'!AV133^2&gt;N$334,0,IF('Indicator Data'!AV133^2&lt;N$333,10,(N$334-'Indicator Data'!AV133^2)/(N$334-N$333)*10)),1))</f>
        <v>3.4</v>
      </c>
      <c r="O130" s="95">
        <f>IF('Indicator Data'!AW133="No data","x",ROUND(IF('Indicator Data'!AW133^2&gt;O$334,0,IF('Indicator Data'!AW133^2&lt;O$333,10,(O$334-'Indicator Data'!AW133^2)/(O$334-O$333)*10)),1))</f>
        <v>3.8</v>
      </c>
      <c r="P130" s="95">
        <f>IF('Indicator Data'!AX133="No data","x",ROUND(IF('Indicator Data'!AX133&gt;P$334,0,IF('Indicator Data'!AX133&lt;P$333,10,(P$334-'Indicator Data'!AX133)/(P$334-P$333)*10)),1))</f>
        <v>7.2</v>
      </c>
      <c r="Q130" s="94">
        <f t="shared" si="6"/>
        <v>5.5</v>
      </c>
      <c r="R130" s="95">
        <f>IF('Indicator Data'!AY133="No data","x",ROUND(IF('Indicator Data'!AY133&gt;R$334,10,IF('Indicator Data'!AY133&lt;R$333,0,10-(R$334-'Indicator Data'!AY133)/(R$334-R$333)*10)),1))</f>
        <v>5</v>
      </c>
      <c r="S130" s="95">
        <f>IF('Indicator Data'!AZ133="No data","x",ROUND(IF('Indicator Data'!AZ133&gt;S$334,10,IF('Indicator Data'!AZ133&lt;S$333,0,10-(S$334-'Indicator Data'!AZ133)/(S$334-S$333)*10)),1))</f>
        <v>8.6</v>
      </c>
      <c r="T130" s="95">
        <f>IF('Indicator Data'!BA133="No data","x",ROUND(IF('Indicator Data'!BA133&gt;T$334,10,IF('Indicator Data'!BA133&lt;T$333,0,10-(T$334-'Indicator Data'!BA133)/(T$334-T$333)*10)),1))</f>
        <v>9.3000000000000007</v>
      </c>
      <c r="U130" s="94">
        <f t="shared" si="7"/>
        <v>7.6</v>
      </c>
      <c r="V130" s="92">
        <f t="shared" si="8"/>
        <v>5.5</v>
      </c>
      <c r="W130" s="93">
        <f t="shared" si="9"/>
        <v>4.2</v>
      </c>
      <c r="X130" s="96"/>
    </row>
    <row r="131" spans="1:24" ht="15.75" customHeight="1" x14ac:dyDescent="0.25">
      <c r="A131" s="47" t="s">
        <v>346</v>
      </c>
      <c r="B131" s="47" t="s">
        <v>368</v>
      </c>
      <c r="C131" s="47" t="s">
        <v>334</v>
      </c>
      <c r="D131" s="47" t="s">
        <v>370</v>
      </c>
      <c r="E131" s="92"/>
      <c r="F131" s="92"/>
      <c r="G131" s="93"/>
      <c r="H131" s="94">
        <f>IF(OR('Indicator Data'!AU134=0,'Indicator Data'!AU134="No data"),"x",ROUND(IF('Indicator Data'!AU134&gt;H$334,0,IF('Indicator Data'!AU134&lt;H$333,10,(H$334-'Indicator Data'!AU134)/(H$334-H$333)*10)),1))</f>
        <v>7.8</v>
      </c>
      <c r="I131" s="94">
        <f>IF(OR('Indicator Data'!BB134=0,'Indicator Data'!BB134="No data"),"x",ROUND(IF('Indicator Data'!BB134&gt;I$334,0,IF('Indicator Data'!BB134&lt;I$333,10,(I$334-'Indicator Data'!BB134)/(I$334-I$333)*10)),1))</f>
        <v>3.8</v>
      </c>
      <c r="J131" s="94">
        <f>IF(OR('Indicator Data'!BC134=0,'Indicator Data'!BC134="No data"),"x",ROUND(IF('Indicator Data'!BC134&gt;J$334,0,IF('Indicator Data'!BC134&lt;J$333,10,(J$334-'Indicator Data'!BC134)/(J$334-J$333)*10)),1))</f>
        <v>9.3000000000000007</v>
      </c>
      <c r="K131" s="92">
        <f t="shared" ref="K131:K194" si="10">IF(AND(H131="x",I131="x",J131="x"),"x",ROUND(AVERAGE(H131,I131,J131),1))</f>
        <v>7</v>
      </c>
      <c r="L131" s="92">
        <v>0</v>
      </c>
      <c r="M131" s="92">
        <f>IF(OR('Indicator Data'!BE134=0,'Indicator Data'!BE134="No data"),"x",ROUND(IF('Indicator Data'!BE134&gt;M$334,0,IF('Indicator Data'!BE134&lt;M$333,10,(M$334-'Indicator Data'!BE134)/(M$334-M$333)*10)),1))</f>
        <v>5</v>
      </c>
      <c r="N131" s="94">
        <f>IF('Indicator Data'!AV134="No data","x",ROUND(IF('Indicator Data'!AV134^2&gt;N$334,0,IF('Indicator Data'!AV134^2&lt;N$333,10,(N$334-'Indicator Data'!AV134^2)/(N$334-N$333)*10)),1))</f>
        <v>3.4</v>
      </c>
      <c r="O131" s="95">
        <f>IF('Indicator Data'!AW134="No data","x",ROUND(IF('Indicator Data'!AW134^2&gt;O$334,0,IF('Indicator Data'!AW134^2&lt;O$333,10,(O$334-'Indicator Data'!AW134^2)/(O$334-O$333)*10)),1))</f>
        <v>3.9</v>
      </c>
      <c r="P131" s="95">
        <f>IF('Indicator Data'!AX134="No data","x",ROUND(IF('Indicator Data'!AX134&gt;P$334,0,IF('Indicator Data'!AX134&lt;P$333,10,(P$334-'Indicator Data'!AX134)/(P$334-P$333)*10)),1))</f>
        <v>7.1</v>
      </c>
      <c r="Q131" s="94">
        <f t="shared" ref="Q131:Q194" si="11">IF(AND(O131="x",P131="x"),"x",ROUND(AVERAGE(O131:P131),1))</f>
        <v>5.5</v>
      </c>
      <c r="R131" s="95">
        <f>IF('Indicator Data'!AY134="No data","x",ROUND(IF('Indicator Data'!AY134&gt;R$334,10,IF('Indicator Data'!AY134&lt;R$333,0,10-(R$334-'Indicator Data'!AY134)/(R$334-R$333)*10)),1))</f>
        <v>4.5999999999999996</v>
      </c>
      <c r="S131" s="95">
        <f>IF('Indicator Data'!AZ134="No data","x",ROUND(IF('Indicator Data'!AZ134&gt;S$334,10,IF('Indicator Data'!AZ134&lt;S$333,0,10-(S$334-'Indicator Data'!AZ134)/(S$334-S$333)*10)),1))</f>
        <v>7.4</v>
      </c>
      <c r="T131" s="95">
        <f>IF('Indicator Data'!BA134="No data","x",ROUND(IF('Indicator Data'!BA134&gt;T$334,10,IF('Indicator Data'!BA134&lt;T$333,0,10-(T$334-'Indicator Data'!BA134)/(T$334-T$333)*10)),1))</f>
        <v>8.6</v>
      </c>
      <c r="U131" s="94">
        <f t="shared" ref="U131:U194" si="12">IF(AND(R131="x",S131="x",T131="x"),"x",ROUND(AVERAGE(R131,S131,T131),1))</f>
        <v>6.9</v>
      </c>
      <c r="V131" s="92">
        <f t="shared" ref="V131:V194" si="13">IF(AND(N131="x",Q131="x",U131="x"),"x",ROUND(AVERAGE(N131,Q131,U131),1))</f>
        <v>5.3</v>
      </c>
      <c r="W131" s="93">
        <f t="shared" ref="W131:W194" si="14">IF(AND(L131="x",K131="x",V131="x",M131="x"),"x",ROUND(AVERAGE(L131,K131,V131,M131),1))</f>
        <v>4.3</v>
      </c>
      <c r="X131" s="96"/>
    </row>
    <row r="132" spans="1:24" ht="15.75" customHeight="1" x14ac:dyDescent="0.25">
      <c r="A132" s="47" t="s">
        <v>346</v>
      </c>
      <c r="B132" s="47" t="s">
        <v>368</v>
      </c>
      <c r="C132" s="47" t="s">
        <v>371</v>
      </c>
      <c r="D132" s="47" t="s">
        <v>372</v>
      </c>
      <c r="E132" s="92"/>
      <c r="F132" s="92"/>
      <c r="G132" s="93"/>
      <c r="H132" s="94">
        <f>IF(OR('Indicator Data'!AU135=0,'Indicator Data'!AU135="No data"),"x",ROUND(IF('Indicator Data'!AU135&gt;H$334,0,IF('Indicator Data'!AU135&lt;H$333,10,(H$334-'Indicator Data'!AU135)/(H$334-H$333)*10)),1))</f>
        <v>9.6</v>
      </c>
      <c r="I132" s="94">
        <f>IF(OR('Indicator Data'!BB135=0,'Indicator Data'!BB135="No data"),"x",ROUND(IF('Indicator Data'!BB135&gt;I$334,0,IF('Indicator Data'!BB135&lt;I$333,10,(I$334-'Indicator Data'!BB135)/(I$334-I$333)*10)),1))</f>
        <v>3.8</v>
      </c>
      <c r="J132" s="94">
        <f>IF(OR('Indicator Data'!BC135=0,'Indicator Data'!BC135="No data"),"x",ROUND(IF('Indicator Data'!BC135&gt;J$334,0,IF('Indicator Data'!BC135&lt;J$333,10,(J$334-'Indicator Data'!BC135)/(J$334-J$333)*10)),1))</f>
        <v>9.3000000000000007</v>
      </c>
      <c r="K132" s="92">
        <f t="shared" si="10"/>
        <v>7.6</v>
      </c>
      <c r="L132" s="92">
        <v>0</v>
      </c>
      <c r="M132" s="92">
        <f>IF(OR('Indicator Data'!BE135=0,'Indicator Data'!BE135="No data"),"x",ROUND(IF('Indicator Data'!BE135&gt;M$334,0,IF('Indicator Data'!BE135&lt;M$333,10,(M$334-'Indicator Data'!BE135)/(M$334-M$333)*10)),1))</f>
        <v>2.7</v>
      </c>
      <c r="N132" s="94">
        <f>IF('Indicator Data'!AV135="No data","x",ROUND(IF('Indicator Data'!AV135^2&gt;N$334,0,IF('Indicator Data'!AV135^2&lt;N$333,10,(N$334-'Indicator Data'!AV135^2)/(N$334-N$333)*10)),1))</f>
        <v>4.9000000000000004</v>
      </c>
      <c r="O132" s="95">
        <f>IF('Indicator Data'!AW135="No data","x",ROUND(IF('Indicator Data'!AW135^2&gt;O$334,0,IF('Indicator Data'!AW135^2&lt;O$333,10,(O$334-'Indicator Data'!AW135^2)/(O$334-O$333)*10)),1))</f>
        <v>3.9</v>
      </c>
      <c r="P132" s="95">
        <f>IF('Indicator Data'!AX135="No data","x",ROUND(IF('Indicator Data'!AX135&gt;P$334,0,IF('Indicator Data'!AX135&lt;P$333,10,(P$334-'Indicator Data'!AX135)/(P$334-P$333)*10)),1))</f>
        <v>7.4</v>
      </c>
      <c r="Q132" s="94">
        <f t="shared" si="11"/>
        <v>5.7</v>
      </c>
      <c r="R132" s="95">
        <f>IF('Indicator Data'!AY135="No data","x",ROUND(IF('Indicator Data'!AY135&gt;R$334,10,IF('Indicator Data'!AY135&lt;R$333,0,10-(R$334-'Indicator Data'!AY135)/(R$334-R$333)*10)),1))</f>
        <v>5</v>
      </c>
      <c r="S132" s="95">
        <f>IF('Indicator Data'!AZ135="No data","x",ROUND(IF('Indicator Data'!AZ135&gt;S$334,10,IF('Indicator Data'!AZ135&lt;S$333,0,10-(S$334-'Indicator Data'!AZ135)/(S$334-S$333)*10)),1))</f>
        <v>8.1999999999999993</v>
      </c>
      <c r="T132" s="95">
        <f>IF('Indicator Data'!BA135="No data","x",ROUND(IF('Indicator Data'!BA135&gt;T$334,10,IF('Indicator Data'!BA135&lt;T$333,0,10-(T$334-'Indicator Data'!BA135)/(T$334-T$333)*10)),1))</f>
        <v>8.8000000000000007</v>
      </c>
      <c r="U132" s="94">
        <f t="shared" si="12"/>
        <v>7.3</v>
      </c>
      <c r="V132" s="92">
        <f t="shared" si="13"/>
        <v>6</v>
      </c>
      <c r="W132" s="93">
        <f t="shared" si="14"/>
        <v>4.0999999999999996</v>
      </c>
      <c r="X132" s="96"/>
    </row>
    <row r="133" spans="1:24" ht="15.75" customHeight="1" x14ac:dyDescent="0.25">
      <c r="A133" s="47" t="s">
        <v>346</v>
      </c>
      <c r="B133" s="47" t="s">
        <v>368</v>
      </c>
      <c r="C133" s="47" t="s">
        <v>373</v>
      </c>
      <c r="D133" s="47" t="s">
        <v>374</v>
      </c>
      <c r="E133" s="92"/>
      <c r="F133" s="92"/>
      <c r="G133" s="93"/>
      <c r="H133" s="94">
        <f>IF(OR('Indicator Data'!AU136=0,'Indicator Data'!AU136="No data"),"x",ROUND(IF('Indicator Data'!AU136&gt;H$334,0,IF('Indicator Data'!AU136&lt;H$333,10,(H$334-'Indicator Data'!AU136)/(H$334-H$333)*10)),1))</f>
        <v>9.5</v>
      </c>
      <c r="I133" s="94">
        <f>IF(OR('Indicator Data'!BB136=0,'Indicator Data'!BB136="No data"),"x",ROUND(IF('Indicator Data'!BB136&gt;I$334,0,IF('Indicator Data'!BB136&lt;I$333,10,(I$334-'Indicator Data'!BB136)/(I$334-I$333)*10)),1))</f>
        <v>3.8</v>
      </c>
      <c r="J133" s="94">
        <f>IF(OR('Indicator Data'!BC136=0,'Indicator Data'!BC136="No data"),"x",ROUND(IF('Indicator Data'!BC136&gt;J$334,0,IF('Indicator Data'!BC136&lt;J$333,10,(J$334-'Indicator Data'!BC136)/(J$334-J$333)*10)),1))</f>
        <v>9.3000000000000007</v>
      </c>
      <c r="K133" s="92">
        <f t="shared" si="10"/>
        <v>7.5</v>
      </c>
      <c r="L133" s="92">
        <v>0</v>
      </c>
      <c r="M133" s="92">
        <f>IF(OR('Indicator Data'!BE136=0,'Indicator Data'!BE136="No data"),"x",ROUND(IF('Indicator Data'!BE136&gt;M$334,0,IF('Indicator Data'!BE136&lt;M$333,10,(M$334-'Indicator Data'!BE136)/(M$334-M$333)*10)),1))</f>
        <v>3.9</v>
      </c>
      <c r="N133" s="94">
        <f>IF('Indicator Data'!AV136="No data","x",ROUND(IF('Indicator Data'!AV136^2&gt;N$334,0,IF('Indicator Data'!AV136^2&lt;N$333,10,(N$334-'Indicator Data'!AV136^2)/(N$334-N$333)*10)),1))</f>
        <v>2.7</v>
      </c>
      <c r="O133" s="95">
        <f>IF('Indicator Data'!AW136="No data","x",ROUND(IF('Indicator Data'!AW136^2&gt;O$334,0,IF('Indicator Data'!AW136^2&lt;O$333,10,(O$334-'Indicator Data'!AW136^2)/(O$334-O$333)*10)),1))</f>
        <v>3.3</v>
      </c>
      <c r="P133" s="95">
        <f>IF('Indicator Data'!AX136="No data","x",ROUND(IF('Indicator Data'!AX136&gt;P$334,0,IF('Indicator Data'!AX136&lt;P$333,10,(P$334-'Indicator Data'!AX136)/(P$334-P$333)*10)),1))</f>
        <v>7.7</v>
      </c>
      <c r="Q133" s="94">
        <f t="shared" si="11"/>
        <v>5.5</v>
      </c>
      <c r="R133" s="95">
        <f>IF('Indicator Data'!AY136="No data","x",ROUND(IF('Indicator Data'!AY136&gt;R$334,10,IF('Indicator Data'!AY136&lt;R$333,0,10-(R$334-'Indicator Data'!AY136)/(R$334-R$333)*10)),1))</f>
        <v>5.4</v>
      </c>
      <c r="S133" s="95">
        <f>IF('Indicator Data'!AZ136="No data","x",ROUND(IF('Indicator Data'!AZ136&gt;S$334,10,IF('Indicator Data'!AZ136&lt;S$333,0,10-(S$334-'Indicator Data'!AZ136)/(S$334-S$333)*10)),1))</f>
        <v>9.1999999999999993</v>
      </c>
      <c r="T133" s="95">
        <f>IF('Indicator Data'!BA136="No data","x",ROUND(IF('Indicator Data'!BA136&gt;T$334,10,IF('Indicator Data'!BA136&lt;T$333,0,10-(T$334-'Indicator Data'!BA136)/(T$334-T$333)*10)),1))</f>
        <v>9.4</v>
      </c>
      <c r="U133" s="94">
        <f t="shared" si="12"/>
        <v>8</v>
      </c>
      <c r="V133" s="92">
        <f t="shared" si="13"/>
        <v>5.4</v>
      </c>
      <c r="W133" s="93">
        <f t="shared" si="14"/>
        <v>4.2</v>
      </c>
      <c r="X133" s="96"/>
    </row>
    <row r="134" spans="1:24" ht="15.75" customHeight="1" x14ac:dyDescent="0.25">
      <c r="A134" s="47" t="s">
        <v>346</v>
      </c>
      <c r="B134" s="47" t="s">
        <v>368</v>
      </c>
      <c r="C134" s="47" t="s">
        <v>375</v>
      </c>
      <c r="D134" s="47" t="s">
        <v>376</v>
      </c>
      <c r="E134" s="92"/>
      <c r="F134" s="92"/>
      <c r="G134" s="93"/>
      <c r="H134" s="94">
        <f>IF(OR('Indicator Data'!AU137=0,'Indicator Data'!AU137="No data"),"x",ROUND(IF('Indicator Data'!AU137&gt;H$334,0,IF('Indicator Data'!AU137&lt;H$333,10,(H$334-'Indicator Data'!AU137)/(H$334-H$333)*10)),1))</f>
        <v>7.2</v>
      </c>
      <c r="I134" s="94">
        <f>IF(OR('Indicator Data'!BB137=0,'Indicator Data'!BB137="No data"),"x",ROUND(IF('Indicator Data'!BB137&gt;I$334,0,IF('Indicator Data'!BB137&lt;I$333,10,(I$334-'Indicator Data'!BB137)/(I$334-I$333)*10)),1))</f>
        <v>3.8</v>
      </c>
      <c r="J134" s="94">
        <f>IF(OR('Indicator Data'!BC137=0,'Indicator Data'!BC137="No data"),"x",ROUND(IF('Indicator Data'!BC137&gt;J$334,0,IF('Indicator Data'!BC137&lt;J$333,10,(J$334-'Indicator Data'!BC137)/(J$334-J$333)*10)),1))</f>
        <v>9.3000000000000007</v>
      </c>
      <c r="K134" s="92">
        <f t="shared" si="10"/>
        <v>6.8</v>
      </c>
      <c r="L134" s="92">
        <v>0</v>
      </c>
      <c r="M134" s="92">
        <f>IF(OR('Indicator Data'!BE137=0,'Indicator Data'!BE137="No data"),"x",ROUND(IF('Indicator Data'!BE137&gt;M$334,0,IF('Indicator Data'!BE137&lt;M$333,10,(M$334-'Indicator Data'!BE137)/(M$334-M$333)*10)),1))</f>
        <v>7</v>
      </c>
      <c r="N134" s="94">
        <f>IF('Indicator Data'!AV137="No data","x",ROUND(IF('Indicator Data'!AV137^2&gt;N$334,0,IF('Indicator Data'!AV137^2&lt;N$333,10,(N$334-'Indicator Data'!AV137^2)/(N$334-N$333)*10)),1))</f>
        <v>3.2</v>
      </c>
      <c r="O134" s="95">
        <f>IF('Indicator Data'!AW137="No data","x",ROUND(IF('Indicator Data'!AW137^2&gt;O$334,0,IF('Indicator Data'!AW137^2&lt;O$333,10,(O$334-'Indicator Data'!AW137^2)/(O$334-O$333)*10)),1))</f>
        <v>2.4</v>
      </c>
      <c r="P134" s="95">
        <f>IF('Indicator Data'!AX137="No data","x",ROUND(IF('Indicator Data'!AX137&gt;P$334,0,IF('Indicator Data'!AX137&lt;P$333,10,(P$334-'Indicator Data'!AX137)/(P$334-P$333)*10)),1))</f>
        <v>7</v>
      </c>
      <c r="Q134" s="94">
        <f t="shared" si="11"/>
        <v>4.7</v>
      </c>
      <c r="R134" s="95">
        <f>IF('Indicator Data'!AY137="No data","x",ROUND(IF('Indicator Data'!AY137&gt;R$334,10,IF('Indicator Data'!AY137&lt;R$333,0,10-(R$334-'Indicator Data'!AY137)/(R$334-R$333)*10)),1))</f>
        <v>5.7</v>
      </c>
      <c r="S134" s="95">
        <f>IF('Indicator Data'!AZ137="No data","x",ROUND(IF('Indicator Data'!AZ137&gt;S$334,10,IF('Indicator Data'!AZ137&lt;S$333,0,10-(S$334-'Indicator Data'!AZ137)/(S$334-S$333)*10)),1))</f>
        <v>9.4</v>
      </c>
      <c r="T134" s="95">
        <f>IF('Indicator Data'!BA137="No data","x",ROUND(IF('Indicator Data'!BA137&gt;T$334,10,IF('Indicator Data'!BA137&lt;T$333,0,10-(T$334-'Indicator Data'!BA137)/(T$334-T$333)*10)),1))</f>
        <v>9.6</v>
      </c>
      <c r="U134" s="94">
        <f t="shared" si="12"/>
        <v>8.1999999999999993</v>
      </c>
      <c r="V134" s="92">
        <f t="shared" si="13"/>
        <v>5.4</v>
      </c>
      <c r="W134" s="93">
        <f t="shared" si="14"/>
        <v>4.8</v>
      </c>
      <c r="X134" s="96"/>
    </row>
    <row r="135" spans="1:24" ht="15.75" customHeight="1" x14ac:dyDescent="0.25">
      <c r="A135" s="47" t="s">
        <v>346</v>
      </c>
      <c r="B135" s="47" t="s">
        <v>368</v>
      </c>
      <c r="C135" s="47" t="s">
        <v>377</v>
      </c>
      <c r="D135" s="47" t="s">
        <v>378</v>
      </c>
      <c r="E135" s="92"/>
      <c r="F135" s="92"/>
      <c r="G135" s="93"/>
      <c r="H135" s="94">
        <f>IF(OR('Indicator Data'!AU138=0,'Indicator Data'!AU138="No data"),"x",ROUND(IF('Indicator Data'!AU138&gt;H$334,0,IF('Indicator Data'!AU138&lt;H$333,10,(H$334-'Indicator Data'!AU138)/(H$334-H$333)*10)),1))</f>
        <v>9.1999999999999993</v>
      </c>
      <c r="I135" s="94">
        <f>IF(OR('Indicator Data'!BB138=0,'Indicator Data'!BB138="No data"),"x",ROUND(IF('Indicator Data'!BB138&gt;I$334,0,IF('Indicator Data'!BB138&lt;I$333,10,(I$334-'Indicator Data'!BB138)/(I$334-I$333)*10)),1))</f>
        <v>3.8</v>
      </c>
      <c r="J135" s="94">
        <f>IF(OR('Indicator Data'!BC138=0,'Indicator Data'!BC138="No data"),"x",ROUND(IF('Indicator Data'!BC138&gt;J$334,0,IF('Indicator Data'!BC138&lt;J$333,10,(J$334-'Indicator Data'!BC138)/(J$334-J$333)*10)),1))</f>
        <v>9.3000000000000007</v>
      </c>
      <c r="K135" s="92">
        <f t="shared" si="10"/>
        <v>7.4</v>
      </c>
      <c r="L135" s="92">
        <v>0</v>
      </c>
      <c r="M135" s="92">
        <f>IF(OR('Indicator Data'!BE138=0,'Indicator Data'!BE138="No data"),"x",ROUND(IF('Indicator Data'!BE138&gt;M$334,0,IF('Indicator Data'!BE138&lt;M$333,10,(M$334-'Indicator Data'!BE138)/(M$334-M$333)*10)),1))</f>
        <v>6.6</v>
      </c>
      <c r="N135" s="94">
        <f>IF('Indicator Data'!AV138="No data","x",ROUND(IF('Indicator Data'!AV138^2&gt;N$334,0,IF('Indicator Data'!AV138^2&lt;N$333,10,(N$334-'Indicator Data'!AV138^2)/(N$334-N$333)*10)),1))</f>
        <v>2.2000000000000002</v>
      </c>
      <c r="O135" s="95">
        <f>IF('Indicator Data'!AW138="No data","x",ROUND(IF('Indicator Data'!AW138^2&gt;O$334,0,IF('Indicator Data'!AW138^2&lt;O$333,10,(O$334-'Indicator Data'!AW138^2)/(O$334-O$333)*10)),1))</f>
        <v>1.8</v>
      </c>
      <c r="P135" s="95">
        <f>IF('Indicator Data'!AX138="No data","x",ROUND(IF('Indicator Data'!AX138&gt;P$334,0,IF('Indicator Data'!AX138&lt;P$333,10,(P$334-'Indicator Data'!AX138)/(P$334-P$333)*10)),1))</f>
        <v>8.3000000000000007</v>
      </c>
      <c r="Q135" s="94">
        <f t="shared" si="11"/>
        <v>5.0999999999999996</v>
      </c>
      <c r="R135" s="95">
        <f>IF('Indicator Data'!AY138="No data","x",ROUND(IF('Indicator Data'!AY138&gt;R$334,10,IF('Indicator Data'!AY138&lt;R$333,0,10-(R$334-'Indicator Data'!AY138)/(R$334-R$333)*10)),1))</f>
        <v>4.4000000000000004</v>
      </c>
      <c r="S135" s="95">
        <f>IF('Indicator Data'!AZ138="No data","x",ROUND(IF('Indicator Data'!AZ138&gt;S$334,10,IF('Indicator Data'!AZ138&lt;S$333,0,10-(S$334-'Indicator Data'!AZ138)/(S$334-S$333)*10)),1))</f>
        <v>7.7</v>
      </c>
      <c r="T135" s="95">
        <f>IF('Indicator Data'!BA138="No data","x",ROUND(IF('Indicator Data'!BA138&gt;T$334,10,IF('Indicator Data'!BA138&lt;T$333,0,10-(T$334-'Indicator Data'!BA138)/(T$334-T$333)*10)),1))</f>
        <v>9.4</v>
      </c>
      <c r="U135" s="94">
        <f t="shared" si="12"/>
        <v>7.2</v>
      </c>
      <c r="V135" s="92">
        <f t="shared" si="13"/>
        <v>4.8</v>
      </c>
      <c r="W135" s="93">
        <f t="shared" si="14"/>
        <v>4.7</v>
      </c>
      <c r="X135" s="96"/>
    </row>
    <row r="136" spans="1:24" ht="15.75" customHeight="1" x14ac:dyDescent="0.25">
      <c r="A136" s="47" t="s">
        <v>346</v>
      </c>
      <c r="B136" s="47" t="s">
        <v>379</v>
      </c>
      <c r="C136" s="47" t="s">
        <v>379</v>
      </c>
      <c r="D136" s="47" t="s">
        <v>380</v>
      </c>
      <c r="E136" s="92"/>
      <c r="F136" s="92"/>
      <c r="G136" s="93"/>
      <c r="H136" s="94">
        <f>IF(OR('Indicator Data'!AU139=0,'Indicator Data'!AU139="No data"),"x",ROUND(IF('Indicator Data'!AU139&gt;H$334,0,IF('Indicator Data'!AU139&lt;H$333,10,(H$334-'Indicator Data'!AU139)/(H$334-H$333)*10)),1))</f>
        <v>4.3</v>
      </c>
      <c r="I136" s="94">
        <f>IF(OR('Indicator Data'!BB139=0,'Indicator Data'!BB139="No data"),"x",ROUND(IF('Indicator Data'!BB139&gt;I$334,0,IF('Indicator Data'!BB139&lt;I$333,10,(I$334-'Indicator Data'!BB139)/(I$334-I$333)*10)),1))</f>
        <v>3.8</v>
      </c>
      <c r="J136" s="94">
        <f>IF(OR('Indicator Data'!BC139=0,'Indicator Data'!BC139="No data"),"x",ROUND(IF('Indicator Data'!BC139&gt;J$334,0,IF('Indicator Data'!BC139&lt;J$333,10,(J$334-'Indicator Data'!BC139)/(J$334-J$333)*10)),1))</f>
        <v>9.3000000000000007</v>
      </c>
      <c r="K136" s="92">
        <f t="shared" si="10"/>
        <v>5.8</v>
      </c>
      <c r="L136" s="92">
        <v>0</v>
      </c>
      <c r="M136" s="92">
        <f>IF(OR('Indicator Data'!BE139=0,'Indicator Data'!BE139="No data"),"x",ROUND(IF('Indicator Data'!BE139&gt;M$334,0,IF('Indicator Data'!BE139&lt;M$333,10,(M$334-'Indicator Data'!BE139)/(M$334-M$333)*10)),1))</f>
        <v>4.5</v>
      </c>
      <c r="N136" s="94">
        <f>IF('Indicator Data'!AV139="No data","x",ROUND(IF('Indicator Data'!AV139^2&gt;N$334,0,IF('Indicator Data'!AV139^2&lt;N$333,10,(N$334-'Indicator Data'!AV139^2)/(N$334-N$333)*10)),1))</f>
        <v>4.2</v>
      </c>
      <c r="O136" s="95">
        <f>IF('Indicator Data'!AW139="No data","x",ROUND(IF('Indicator Data'!AW139^2&gt;O$334,0,IF('Indicator Data'!AW139^2&lt;O$333,10,(O$334-'Indicator Data'!AW139^2)/(O$334-O$333)*10)),1))</f>
        <v>5.5</v>
      </c>
      <c r="P136" s="95">
        <f>IF('Indicator Data'!AX139="No data","x",ROUND(IF('Indicator Data'!AX139&gt;P$334,0,IF('Indicator Data'!AX139&lt;P$333,10,(P$334-'Indicator Data'!AX139)/(P$334-P$333)*10)),1))</f>
        <v>5.9</v>
      </c>
      <c r="Q136" s="94">
        <f t="shared" si="11"/>
        <v>5.7</v>
      </c>
      <c r="R136" s="95">
        <f>IF('Indicator Data'!AY139="No data","x",ROUND(IF('Indicator Data'!AY139&gt;R$334,10,IF('Indicator Data'!AY139&lt;R$333,0,10-(R$334-'Indicator Data'!AY139)/(R$334-R$333)*10)),1))</f>
        <v>3.9</v>
      </c>
      <c r="S136" s="95">
        <f>IF('Indicator Data'!AZ139="No data","x",ROUND(IF('Indicator Data'!AZ139&gt;S$334,10,IF('Indicator Data'!AZ139&lt;S$333,0,10-(S$334-'Indicator Data'!AZ139)/(S$334-S$333)*10)),1))</f>
        <v>6.2</v>
      </c>
      <c r="T136" s="95">
        <f>IF('Indicator Data'!BA139="No data","x",ROUND(IF('Indicator Data'!BA139&gt;T$334,10,IF('Indicator Data'!BA139&lt;T$333,0,10-(T$334-'Indicator Data'!BA139)/(T$334-T$333)*10)),1))</f>
        <v>5.8</v>
      </c>
      <c r="U136" s="94">
        <f t="shared" si="12"/>
        <v>5.3</v>
      </c>
      <c r="V136" s="92">
        <f t="shared" si="13"/>
        <v>5.0999999999999996</v>
      </c>
      <c r="W136" s="93">
        <f t="shared" si="14"/>
        <v>3.9</v>
      </c>
      <c r="X136" s="96"/>
    </row>
    <row r="137" spans="1:24" ht="15.75" customHeight="1" x14ac:dyDescent="0.25">
      <c r="A137" s="47" t="s">
        <v>346</v>
      </c>
      <c r="B137" s="47" t="s">
        <v>379</v>
      </c>
      <c r="C137" s="47" t="s">
        <v>381</v>
      </c>
      <c r="D137" s="47" t="s">
        <v>382</v>
      </c>
      <c r="E137" s="92"/>
      <c r="F137" s="92"/>
      <c r="G137" s="93"/>
      <c r="H137" s="94">
        <f>IF(OR('Indicator Data'!AU140=0,'Indicator Data'!AU140="No data"),"x",ROUND(IF('Indicator Data'!AU140&gt;H$334,0,IF('Indicator Data'!AU140&lt;H$333,10,(H$334-'Indicator Data'!AU140)/(H$334-H$333)*10)),1))</f>
        <v>7.7</v>
      </c>
      <c r="I137" s="94">
        <f>IF(OR('Indicator Data'!BB140=0,'Indicator Data'!BB140="No data"),"x",ROUND(IF('Indicator Data'!BB140&gt;I$334,0,IF('Indicator Data'!BB140&lt;I$333,10,(I$334-'Indicator Data'!BB140)/(I$334-I$333)*10)),1))</f>
        <v>3.8</v>
      </c>
      <c r="J137" s="94">
        <f>IF(OR('Indicator Data'!BC140=0,'Indicator Data'!BC140="No data"),"x",ROUND(IF('Indicator Data'!BC140&gt;J$334,0,IF('Indicator Data'!BC140&lt;J$333,10,(J$334-'Indicator Data'!BC140)/(J$334-J$333)*10)),1))</f>
        <v>9.3000000000000007</v>
      </c>
      <c r="K137" s="92">
        <f t="shared" si="10"/>
        <v>6.9</v>
      </c>
      <c r="L137" s="92">
        <v>0</v>
      </c>
      <c r="M137" s="92">
        <f>IF(OR('Indicator Data'!BE140=0,'Indicator Data'!BE140="No data"),"x",ROUND(IF('Indicator Data'!BE140&gt;M$334,0,IF('Indicator Data'!BE140&lt;M$333,10,(M$334-'Indicator Data'!BE140)/(M$334-M$333)*10)),1))</f>
        <v>6.5</v>
      </c>
      <c r="N137" s="94">
        <f>IF('Indicator Data'!AV140="No data","x",ROUND(IF('Indicator Data'!AV140^2&gt;N$334,0,IF('Indicator Data'!AV140^2&lt;N$333,10,(N$334-'Indicator Data'!AV140^2)/(N$334-N$333)*10)),1))</f>
        <v>3.3</v>
      </c>
      <c r="O137" s="95">
        <f>IF('Indicator Data'!AW140="No data","x",ROUND(IF('Indicator Data'!AW140^2&gt;O$334,0,IF('Indicator Data'!AW140^2&lt;O$333,10,(O$334-'Indicator Data'!AW140^2)/(O$334-O$333)*10)),1))</f>
        <v>5.9</v>
      </c>
      <c r="P137" s="95">
        <f>IF('Indicator Data'!AX140="No data","x",ROUND(IF('Indicator Data'!AX140&gt;P$334,0,IF('Indicator Data'!AX140&lt;P$333,10,(P$334-'Indicator Data'!AX140)/(P$334-P$333)*10)),1))</f>
        <v>7.5</v>
      </c>
      <c r="Q137" s="94">
        <f t="shared" si="11"/>
        <v>6.7</v>
      </c>
      <c r="R137" s="95">
        <f>IF('Indicator Data'!AY140="No data","x",ROUND(IF('Indicator Data'!AY140&gt;R$334,10,IF('Indicator Data'!AY140&lt;R$333,0,10-(R$334-'Indicator Data'!AY140)/(R$334-R$333)*10)),1))</f>
        <v>3.4</v>
      </c>
      <c r="S137" s="95">
        <f>IF('Indicator Data'!AZ140="No data","x",ROUND(IF('Indicator Data'!AZ140&gt;S$334,10,IF('Indicator Data'!AZ140&lt;S$333,0,10-(S$334-'Indicator Data'!AZ140)/(S$334-S$333)*10)),1))</f>
        <v>5.5</v>
      </c>
      <c r="T137" s="95">
        <f>IF('Indicator Data'!BA140="No data","x",ROUND(IF('Indicator Data'!BA140&gt;T$334,10,IF('Indicator Data'!BA140&lt;T$333,0,10-(T$334-'Indicator Data'!BA140)/(T$334-T$333)*10)),1))</f>
        <v>6.1</v>
      </c>
      <c r="U137" s="94">
        <f t="shared" si="12"/>
        <v>5</v>
      </c>
      <c r="V137" s="92">
        <f t="shared" si="13"/>
        <v>5</v>
      </c>
      <c r="W137" s="93">
        <f t="shared" si="14"/>
        <v>4.5999999999999996</v>
      </c>
      <c r="X137" s="96"/>
    </row>
    <row r="138" spans="1:24" ht="15.75" customHeight="1" x14ac:dyDescent="0.25">
      <c r="A138" s="47" t="s">
        <v>346</v>
      </c>
      <c r="B138" s="47" t="s">
        <v>379</v>
      </c>
      <c r="C138" s="47" t="s">
        <v>383</v>
      </c>
      <c r="D138" s="47" t="s">
        <v>384</v>
      </c>
      <c r="E138" s="92"/>
      <c r="F138" s="92"/>
      <c r="G138" s="93"/>
      <c r="H138" s="94">
        <f>IF(OR('Indicator Data'!AU141=0,'Indicator Data'!AU141="No data"),"x",ROUND(IF('Indicator Data'!AU141&gt;H$334,0,IF('Indicator Data'!AU141&lt;H$333,10,(H$334-'Indicator Data'!AU141)/(H$334-H$333)*10)),1))</f>
        <v>9.4</v>
      </c>
      <c r="I138" s="94">
        <f>IF(OR('Indicator Data'!BB141=0,'Indicator Data'!BB141="No data"),"x",ROUND(IF('Indicator Data'!BB141&gt;I$334,0,IF('Indicator Data'!BB141&lt;I$333,10,(I$334-'Indicator Data'!BB141)/(I$334-I$333)*10)),1))</f>
        <v>3.8</v>
      </c>
      <c r="J138" s="94">
        <f>IF(OR('Indicator Data'!BC141=0,'Indicator Data'!BC141="No data"),"x",ROUND(IF('Indicator Data'!BC141&gt;J$334,0,IF('Indicator Data'!BC141&lt;J$333,10,(J$334-'Indicator Data'!BC141)/(J$334-J$333)*10)),1))</f>
        <v>9.3000000000000007</v>
      </c>
      <c r="K138" s="92">
        <f t="shared" si="10"/>
        <v>7.5</v>
      </c>
      <c r="L138" s="92">
        <v>0</v>
      </c>
      <c r="M138" s="92">
        <f>IF(OR('Indicator Data'!BE141=0,'Indicator Data'!BE141="No data"),"x",ROUND(IF('Indicator Data'!BE141&gt;M$334,0,IF('Indicator Data'!BE141&lt;M$333,10,(M$334-'Indicator Data'!BE141)/(M$334-M$333)*10)),1))</f>
        <v>7.1</v>
      </c>
      <c r="N138" s="94">
        <f>IF('Indicator Data'!AV141="No data","x",ROUND(IF('Indicator Data'!AV141^2&gt;N$334,0,IF('Indicator Data'!AV141^2&lt;N$333,10,(N$334-'Indicator Data'!AV141^2)/(N$334-N$333)*10)),1))</f>
        <v>5.9</v>
      </c>
      <c r="O138" s="95">
        <f>IF('Indicator Data'!AW141="No data","x",ROUND(IF('Indicator Data'!AW141^2&gt;O$334,0,IF('Indicator Data'!AW141^2&lt;O$333,10,(O$334-'Indicator Data'!AW141^2)/(O$334-O$333)*10)),1))</f>
        <v>8.6</v>
      </c>
      <c r="P138" s="95">
        <f>IF('Indicator Data'!AX141="No data","x",ROUND(IF('Indicator Data'!AX141&gt;P$334,0,IF('Indicator Data'!AX141&lt;P$333,10,(P$334-'Indicator Data'!AX141)/(P$334-P$333)*10)),1))</f>
        <v>9.1</v>
      </c>
      <c r="Q138" s="94">
        <f t="shared" si="11"/>
        <v>8.9</v>
      </c>
      <c r="R138" s="95">
        <f>IF('Indicator Data'!AY141="No data","x",ROUND(IF('Indicator Data'!AY141&gt;R$334,10,IF('Indicator Data'!AY141&lt;R$333,0,10-(R$334-'Indicator Data'!AY141)/(R$334-R$333)*10)),1))</f>
        <v>2.7</v>
      </c>
      <c r="S138" s="95">
        <f>IF('Indicator Data'!AZ141="No data","x",ROUND(IF('Indicator Data'!AZ141&gt;S$334,10,IF('Indicator Data'!AZ141&lt;S$333,0,10-(S$334-'Indicator Data'!AZ141)/(S$334-S$333)*10)),1))</f>
        <v>4.3</v>
      </c>
      <c r="T138" s="95">
        <f>IF('Indicator Data'!BA141="No data","x",ROUND(IF('Indicator Data'!BA141&gt;T$334,10,IF('Indicator Data'!BA141&lt;T$333,0,10-(T$334-'Indicator Data'!BA141)/(T$334-T$333)*10)),1))</f>
        <v>5.6</v>
      </c>
      <c r="U138" s="94">
        <f t="shared" si="12"/>
        <v>4.2</v>
      </c>
      <c r="V138" s="92">
        <f t="shared" si="13"/>
        <v>6.3</v>
      </c>
      <c r="W138" s="93">
        <f t="shared" si="14"/>
        <v>5.2</v>
      </c>
      <c r="X138" s="96"/>
    </row>
    <row r="139" spans="1:24" ht="15.75" customHeight="1" x14ac:dyDescent="0.25">
      <c r="A139" s="47" t="s">
        <v>346</v>
      </c>
      <c r="B139" s="47" t="s">
        <v>379</v>
      </c>
      <c r="C139" s="47" t="s">
        <v>385</v>
      </c>
      <c r="D139" s="47" t="s">
        <v>386</v>
      </c>
      <c r="E139" s="92"/>
      <c r="F139" s="92"/>
      <c r="G139" s="93"/>
      <c r="H139" s="94">
        <f>IF(OR('Indicator Data'!AU142=0,'Indicator Data'!AU142="No data"),"x",ROUND(IF('Indicator Data'!AU142&gt;H$334,0,IF('Indicator Data'!AU142&lt;H$333,10,(H$334-'Indicator Data'!AU142)/(H$334-H$333)*10)),1))</f>
        <v>9.3000000000000007</v>
      </c>
      <c r="I139" s="94">
        <f>IF(OR('Indicator Data'!BB142=0,'Indicator Data'!BB142="No data"),"x",ROUND(IF('Indicator Data'!BB142&gt;I$334,0,IF('Indicator Data'!BB142&lt;I$333,10,(I$334-'Indicator Data'!BB142)/(I$334-I$333)*10)),1))</f>
        <v>3.8</v>
      </c>
      <c r="J139" s="94">
        <f>IF(OR('Indicator Data'!BC142=0,'Indicator Data'!BC142="No data"),"x",ROUND(IF('Indicator Data'!BC142&gt;J$334,0,IF('Indicator Data'!BC142&lt;J$333,10,(J$334-'Indicator Data'!BC142)/(J$334-J$333)*10)),1))</f>
        <v>9.3000000000000007</v>
      </c>
      <c r="K139" s="92">
        <f t="shared" si="10"/>
        <v>7.5</v>
      </c>
      <c r="L139" s="92">
        <v>0</v>
      </c>
      <c r="M139" s="92">
        <f>IF(OR('Indicator Data'!BE142=0,'Indicator Data'!BE142="No data"),"x",ROUND(IF('Indicator Data'!BE142&gt;M$334,0,IF('Indicator Data'!BE142&lt;M$333,10,(M$334-'Indicator Data'!BE142)/(M$334-M$333)*10)),1))</f>
        <v>6.3</v>
      </c>
      <c r="N139" s="94">
        <f>IF('Indicator Data'!AV142="No data","x",ROUND(IF('Indicator Data'!AV142^2&gt;N$334,0,IF('Indicator Data'!AV142^2&lt;N$333,10,(N$334-'Indicator Data'!AV142^2)/(N$334-N$333)*10)),1))</f>
        <v>4.8</v>
      </c>
      <c r="O139" s="95">
        <f>IF('Indicator Data'!AW142="No data","x",ROUND(IF('Indicator Data'!AW142^2&gt;O$334,0,IF('Indicator Data'!AW142^2&lt;O$333,10,(O$334-'Indicator Data'!AW142^2)/(O$334-O$333)*10)),1))</f>
        <v>6</v>
      </c>
      <c r="P139" s="95">
        <f>IF('Indicator Data'!AX142="No data","x",ROUND(IF('Indicator Data'!AX142&gt;P$334,0,IF('Indicator Data'!AX142&lt;P$333,10,(P$334-'Indicator Data'!AX142)/(P$334-P$333)*10)),1))</f>
        <v>8.8000000000000007</v>
      </c>
      <c r="Q139" s="94">
        <f t="shared" si="11"/>
        <v>7.4</v>
      </c>
      <c r="R139" s="95">
        <f>IF('Indicator Data'!AY142="No data","x",ROUND(IF('Indicator Data'!AY142&gt;R$334,10,IF('Indicator Data'!AY142&lt;R$333,0,10-(R$334-'Indicator Data'!AY142)/(R$334-R$333)*10)),1))</f>
        <v>3</v>
      </c>
      <c r="S139" s="95">
        <f>IF('Indicator Data'!AZ142="No data","x",ROUND(IF('Indicator Data'!AZ142&gt;S$334,10,IF('Indicator Data'!AZ142&lt;S$333,0,10-(S$334-'Indicator Data'!AZ142)/(S$334-S$333)*10)),1))</f>
        <v>5.2</v>
      </c>
      <c r="T139" s="95">
        <f>IF('Indicator Data'!BA142="No data","x",ROUND(IF('Indicator Data'!BA142&gt;T$334,10,IF('Indicator Data'!BA142&lt;T$333,0,10-(T$334-'Indicator Data'!BA142)/(T$334-T$333)*10)),1))</f>
        <v>6.6</v>
      </c>
      <c r="U139" s="94">
        <f t="shared" si="12"/>
        <v>4.9000000000000004</v>
      </c>
      <c r="V139" s="92">
        <f t="shared" si="13"/>
        <v>5.7</v>
      </c>
      <c r="W139" s="93">
        <f t="shared" si="14"/>
        <v>4.9000000000000004</v>
      </c>
      <c r="X139" s="96"/>
    </row>
    <row r="140" spans="1:24" ht="15.75" customHeight="1" x14ac:dyDescent="0.25">
      <c r="A140" s="47" t="s">
        <v>346</v>
      </c>
      <c r="B140" s="47" t="s">
        <v>379</v>
      </c>
      <c r="C140" s="47" t="s">
        <v>387</v>
      </c>
      <c r="D140" s="47" t="s">
        <v>388</v>
      </c>
      <c r="E140" s="92"/>
      <c r="F140" s="92"/>
      <c r="G140" s="93"/>
      <c r="H140" s="94">
        <f>IF(OR('Indicator Data'!AU143=0,'Indicator Data'!AU143="No data"),"x",ROUND(IF('Indicator Data'!AU143&gt;H$334,0,IF('Indicator Data'!AU143&lt;H$333,10,(H$334-'Indicator Data'!AU143)/(H$334-H$333)*10)),1))</f>
        <v>8.8000000000000007</v>
      </c>
      <c r="I140" s="94">
        <f>IF(OR('Indicator Data'!BB143=0,'Indicator Data'!BB143="No data"),"x",ROUND(IF('Indicator Data'!BB143&gt;I$334,0,IF('Indicator Data'!BB143&lt;I$333,10,(I$334-'Indicator Data'!BB143)/(I$334-I$333)*10)),1))</f>
        <v>3.8</v>
      </c>
      <c r="J140" s="94">
        <f>IF(OR('Indicator Data'!BC143=0,'Indicator Data'!BC143="No data"),"x",ROUND(IF('Indicator Data'!BC143&gt;J$334,0,IF('Indicator Data'!BC143&lt;J$333,10,(J$334-'Indicator Data'!BC143)/(J$334-J$333)*10)),1))</f>
        <v>9.3000000000000007</v>
      </c>
      <c r="K140" s="92">
        <f t="shared" si="10"/>
        <v>7.3</v>
      </c>
      <c r="L140" s="92">
        <v>0</v>
      </c>
      <c r="M140" s="92">
        <f>IF(OR('Indicator Data'!BE143=0,'Indicator Data'!BE143="No data"),"x",ROUND(IF('Indicator Data'!BE143&gt;M$334,0,IF('Indicator Data'!BE143&lt;M$333,10,(M$334-'Indicator Data'!BE143)/(M$334-M$333)*10)),1))</f>
        <v>5.8</v>
      </c>
      <c r="N140" s="94">
        <f>IF('Indicator Data'!AV143="No data","x",ROUND(IF('Indicator Data'!AV143^2&gt;N$334,0,IF('Indicator Data'!AV143^2&lt;N$333,10,(N$334-'Indicator Data'!AV143^2)/(N$334-N$333)*10)),1))</f>
        <v>4.0999999999999996</v>
      </c>
      <c r="O140" s="95">
        <f>IF('Indicator Data'!AW143="No data","x",ROUND(IF('Indicator Data'!AW143^2&gt;O$334,0,IF('Indicator Data'!AW143^2&lt;O$333,10,(O$334-'Indicator Data'!AW143^2)/(O$334-O$333)*10)),1))</f>
        <v>5.0999999999999996</v>
      </c>
      <c r="P140" s="95">
        <f>IF('Indicator Data'!AX143="No data","x",ROUND(IF('Indicator Data'!AX143&gt;P$334,0,IF('Indicator Data'!AX143&lt;P$333,10,(P$334-'Indicator Data'!AX143)/(P$334-P$333)*10)),1))</f>
        <v>6.9</v>
      </c>
      <c r="Q140" s="94">
        <f t="shared" si="11"/>
        <v>6</v>
      </c>
      <c r="R140" s="95">
        <f>IF('Indicator Data'!AY143="No data","x",ROUND(IF('Indicator Data'!AY143&gt;R$334,10,IF('Indicator Data'!AY143&lt;R$333,0,10-(R$334-'Indicator Data'!AY143)/(R$334-R$333)*10)),1))</f>
        <v>2.7</v>
      </c>
      <c r="S140" s="95">
        <f>IF('Indicator Data'!AZ143="No data","x",ROUND(IF('Indicator Data'!AZ143&gt;S$334,10,IF('Indicator Data'!AZ143&lt;S$333,0,10-(S$334-'Indicator Data'!AZ143)/(S$334-S$333)*10)),1))</f>
        <v>4.0999999999999996</v>
      </c>
      <c r="T140" s="95">
        <f>IF('Indicator Data'!BA143="No data","x",ROUND(IF('Indicator Data'!BA143&gt;T$334,10,IF('Indicator Data'!BA143&lt;T$333,0,10-(T$334-'Indicator Data'!BA143)/(T$334-T$333)*10)),1))</f>
        <v>4.9000000000000004</v>
      </c>
      <c r="U140" s="94">
        <f t="shared" si="12"/>
        <v>3.9</v>
      </c>
      <c r="V140" s="92">
        <f t="shared" si="13"/>
        <v>4.7</v>
      </c>
      <c r="W140" s="93">
        <f t="shared" si="14"/>
        <v>4.5</v>
      </c>
      <c r="X140" s="96"/>
    </row>
    <row r="141" spans="1:24" ht="15.75" customHeight="1" x14ac:dyDescent="0.25">
      <c r="A141" s="47" t="s">
        <v>346</v>
      </c>
      <c r="B141" s="47" t="s">
        <v>389</v>
      </c>
      <c r="C141" s="47" t="s">
        <v>389</v>
      </c>
      <c r="D141" s="47" t="s">
        <v>390</v>
      </c>
      <c r="E141" s="92"/>
      <c r="F141" s="92"/>
      <c r="G141" s="93"/>
      <c r="H141" s="94">
        <f>IF(OR('Indicator Data'!AU144=0,'Indicator Data'!AU144="No data"),"x",ROUND(IF('Indicator Data'!AU144&gt;H$334,0,IF('Indicator Data'!AU144&lt;H$333,10,(H$334-'Indicator Data'!AU144)/(H$334-H$333)*10)),1))</f>
        <v>8.3000000000000007</v>
      </c>
      <c r="I141" s="94">
        <f>IF(OR('Indicator Data'!BB144=0,'Indicator Data'!BB144="No data"),"x",ROUND(IF('Indicator Data'!BB144&gt;I$334,0,IF('Indicator Data'!BB144&lt;I$333,10,(I$334-'Indicator Data'!BB144)/(I$334-I$333)*10)),1))</f>
        <v>3.8</v>
      </c>
      <c r="J141" s="94">
        <f>IF(OR('Indicator Data'!BC144=0,'Indicator Data'!BC144="No data"),"x",ROUND(IF('Indicator Data'!BC144&gt;J$334,0,IF('Indicator Data'!BC144&lt;J$333,10,(J$334-'Indicator Data'!BC144)/(J$334-J$333)*10)),1))</f>
        <v>9.3000000000000007</v>
      </c>
      <c r="K141" s="92">
        <f t="shared" si="10"/>
        <v>7.1</v>
      </c>
      <c r="L141" s="92">
        <v>3.3</v>
      </c>
      <c r="M141" s="92">
        <f>IF(OR('Indicator Data'!BE144=0,'Indicator Data'!BE144="No data"),"x",ROUND(IF('Indicator Data'!BE144&gt;M$334,0,IF('Indicator Data'!BE144&lt;M$333,10,(M$334-'Indicator Data'!BE144)/(M$334-M$333)*10)),1))</f>
        <v>0.8</v>
      </c>
      <c r="N141" s="94">
        <f>IF('Indicator Data'!AV144="No data","x",ROUND(IF('Indicator Data'!AV144^2&gt;N$334,0,IF('Indicator Data'!AV144^2&lt;N$333,10,(N$334-'Indicator Data'!AV144^2)/(N$334-N$333)*10)),1))</f>
        <v>1.9</v>
      </c>
      <c r="O141" s="95">
        <f>IF('Indicator Data'!AW144="No data","x",ROUND(IF('Indicator Data'!AW144^2&gt;O$334,0,IF('Indicator Data'!AW144^2&lt;O$333,10,(O$334-'Indicator Data'!AW144^2)/(O$334-O$333)*10)),1))</f>
        <v>2.5</v>
      </c>
      <c r="P141" s="95">
        <f>IF('Indicator Data'!AX144="No data","x",ROUND(IF('Indicator Data'!AX144&gt;P$334,0,IF('Indicator Data'!AX144&lt;P$333,10,(P$334-'Indicator Data'!AX144)/(P$334-P$333)*10)),1))</f>
        <v>6.2</v>
      </c>
      <c r="Q141" s="94">
        <f t="shared" si="11"/>
        <v>4.4000000000000004</v>
      </c>
      <c r="R141" s="95">
        <f>IF('Indicator Data'!AY144="No data","x",ROUND(IF('Indicator Data'!AY144&gt;R$334,10,IF('Indicator Data'!AY144&lt;R$333,0,10-(R$334-'Indicator Data'!AY144)/(R$334-R$333)*10)),1))</f>
        <v>3.9</v>
      </c>
      <c r="S141" s="95">
        <f>IF('Indicator Data'!AZ144="No data","x",ROUND(IF('Indicator Data'!AZ144&gt;S$334,10,IF('Indicator Data'!AZ144&lt;S$333,0,10-(S$334-'Indicator Data'!AZ144)/(S$334-S$333)*10)),1))</f>
        <v>6.2</v>
      </c>
      <c r="T141" s="95">
        <f>IF('Indicator Data'!BA144="No data","x",ROUND(IF('Indicator Data'!BA144&gt;T$334,10,IF('Indicator Data'!BA144&lt;T$333,0,10-(T$334-'Indicator Data'!BA144)/(T$334-T$333)*10)),1))</f>
        <v>6.8</v>
      </c>
      <c r="U141" s="94">
        <f t="shared" si="12"/>
        <v>5.6</v>
      </c>
      <c r="V141" s="92">
        <f t="shared" si="13"/>
        <v>4</v>
      </c>
      <c r="W141" s="93">
        <f t="shared" si="14"/>
        <v>3.8</v>
      </c>
      <c r="X141" s="96"/>
    </row>
    <row r="142" spans="1:24" ht="15.75" customHeight="1" x14ac:dyDescent="0.25">
      <c r="A142" s="47" t="s">
        <v>346</v>
      </c>
      <c r="B142" s="47" t="s">
        <v>389</v>
      </c>
      <c r="C142" s="47" t="s">
        <v>391</v>
      </c>
      <c r="D142" s="47" t="s">
        <v>392</v>
      </c>
      <c r="E142" s="92"/>
      <c r="F142" s="92"/>
      <c r="G142" s="93"/>
      <c r="H142" s="94">
        <f>IF(OR('Indicator Data'!AU145=0,'Indicator Data'!AU145="No data"),"x",ROUND(IF('Indicator Data'!AU145&gt;H$334,0,IF('Indicator Data'!AU145&lt;H$333,10,(H$334-'Indicator Data'!AU145)/(H$334-H$333)*10)),1))</f>
        <v>9.3000000000000007</v>
      </c>
      <c r="I142" s="94">
        <f>IF(OR('Indicator Data'!BB145=0,'Indicator Data'!BB145="No data"),"x",ROUND(IF('Indicator Data'!BB145&gt;I$334,0,IF('Indicator Data'!BB145&lt;I$333,10,(I$334-'Indicator Data'!BB145)/(I$334-I$333)*10)),1))</f>
        <v>3.8</v>
      </c>
      <c r="J142" s="94">
        <f>IF(OR('Indicator Data'!BC145=0,'Indicator Data'!BC145="No data"),"x",ROUND(IF('Indicator Data'!BC145&gt;J$334,0,IF('Indicator Data'!BC145&lt;J$333,10,(J$334-'Indicator Data'!BC145)/(J$334-J$333)*10)),1))</f>
        <v>9.3000000000000007</v>
      </c>
      <c r="K142" s="92">
        <f t="shared" si="10"/>
        <v>7.5</v>
      </c>
      <c r="L142" s="92">
        <v>3.3</v>
      </c>
      <c r="M142" s="92">
        <f>IF(OR('Indicator Data'!BE145=0,'Indicator Data'!BE145="No data"),"x",ROUND(IF('Indicator Data'!BE145&gt;M$334,0,IF('Indicator Data'!BE145&lt;M$333,10,(M$334-'Indicator Data'!BE145)/(M$334-M$333)*10)),1))</f>
        <v>0.6</v>
      </c>
      <c r="N142" s="94">
        <f>IF('Indicator Data'!AV145="No data","x",ROUND(IF('Indicator Data'!AV145^2&gt;N$334,0,IF('Indicator Data'!AV145^2&lt;N$333,10,(N$334-'Indicator Data'!AV145^2)/(N$334-N$333)*10)),1))</f>
        <v>1.5</v>
      </c>
      <c r="O142" s="95">
        <f>IF('Indicator Data'!AW145="No data","x",ROUND(IF('Indicator Data'!AW145^2&gt;O$334,0,IF('Indicator Data'!AW145^2&lt;O$333,10,(O$334-'Indicator Data'!AW145^2)/(O$334-O$333)*10)),1))</f>
        <v>2</v>
      </c>
      <c r="P142" s="95">
        <f>IF('Indicator Data'!AX145="No data","x",ROUND(IF('Indicator Data'!AX145&gt;P$334,0,IF('Indicator Data'!AX145&lt;P$333,10,(P$334-'Indicator Data'!AX145)/(P$334-P$333)*10)),1))</f>
        <v>7.5</v>
      </c>
      <c r="Q142" s="94">
        <f t="shared" si="11"/>
        <v>4.8</v>
      </c>
      <c r="R142" s="95">
        <f>IF('Indicator Data'!AY145="No data","x",ROUND(IF('Indicator Data'!AY145&gt;R$334,10,IF('Indicator Data'!AY145&lt;R$333,0,10-(R$334-'Indicator Data'!AY145)/(R$334-R$333)*10)),1))</f>
        <v>3.7</v>
      </c>
      <c r="S142" s="95">
        <f>IF('Indicator Data'!AZ145="No data","x",ROUND(IF('Indicator Data'!AZ145&gt;S$334,10,IF('Indicator Data'!AZ145&lt;S$333,0,10-(S$334-'Indicator Data'!AZ145)/(S$334-S$333)*10)),1))</f>
        <v>6.7</v>
      </c>
      <c r="T142" s="95">
        <f>IF('Indicator Data'!BA145="No data","x",ROUND(IF('Indicator Data'!BA145&gt;T$334,10,IF('Indicator Data'!BA145&lt;T$333,0,10-(T$334-'Indicator Data'!BA145)/(T$334-T$333)*10)),1))</f>
        <v>6.7</v>
      </c>
      <c r="U142" s="94">
        <f t="shared" si="12"/>
        <v>5.7</v>
      </c>
      <c r="V142" s="92">
        <f t="shared" si="13"/>
        <v>4</v>
      </c>
      <c r="W142" s="93">
        <f t="shared" si="14"/>
        <v>3.9</v>
      </c>
      <c r="X142" s="96"/>
    </row>
    <row r="143" spans="1:24" ht="15.75" customHeight="1" x14ac:dyDescent="0.25">
      <c r="A143" s="47" t="s">
        <v>346</v>
      </c>
      <c r="B143" s="47" t="s">
        <v>389</v>
      </c>
      <c r="C143" s="47" t="s">
        <v>393</v>
      </c>
      <c r="D143" s="47" t="s">
        <v>394</v>
      </c>
      <c r="E143" s="92"/>
      <c r="F143" s="92"/>
      <c r="G143" s="93"/>
      <c r="H143" s="94">
        <f>IF(OR('Indicator Data'!AU146=0,'Indicator Data'!AU146="No data"),"x",ROUND(IF('Indicator Data'!AU146&gt;H$334,0,IF('Indicator Data'!AU146&lt;H$333,10,(H$334-'Indicator Data'!AU146)/(H$334-H$333)*10)),1))</f>
        <v>9.4</v>
      </c>
      <c r="I143" s="94">
        <f>IF(OR('Indicator Data'!BB146=0,'Indicator Data'!BB146="No data"),"x",ROUND(IF('Indicator Data'!BB146&gt;I$334,0,IF('Indicator Data'!BB146&lt;I$333,10,(I$334-'Indicator Data'!BB146)/(I$334-I$333)*10)),1))</f>
        <v>3.8</v>
      </c>
      <c r="J143" s="94">
        <f>IF(OR('Indicator Data'!BC146=0,'Indicator Data'!BC146="No data"),"x",ROUND(IF('Indicator Data'!BC146&gt;J$334,0,IF('Indicator Data'!BC146&lt;J$333,10,(J$334-'Indicator Data'!BC146)/(J$334-J$333)*10)),1))</f>
        <v>9.3000000000000007</v>
      </c>
      <c r="K143" s="92">
        <f t="shared" si="10"/>
        <v>7.5</v>
      </c>
      <c r="L143" s="92">
        <v>3.3</v>
      </c>
      <c r="M143" s="92">
        <f>IF(OR('Indicator Data'!BE146=0,'Indicator Data'!BE146="No data"),"x",ROUND(IF('Indicator Data'!BE146&gt;M$334,0,IF('Indicator Data'!BE146&lt;M$333,10,(M$334-'Indicator Data'!BE146)/(M$334-M$333)*10)),1))</f>
        <v>0.6</v>
      </c>
      <c r="N143" s="94">
        <f>IF('Indicator Data'!AV146="No data","x",ROUND(IF('Indicator Data'!AV146^2&gt;N$334,0,IF('Indicator Data'!AV146^2&lt;N$333,10,(N$334-'Indicator Data'!AV146^2)/(N$334-N$333)*10)),1))</f>
        <v>2.8</v>
      </c>
      <c r="O143" s="95">
        <f>IF('Indicator Data'!AW146="No data","x",ROUND(IF('Indicator Data'!AW146^2&gt;O$334,0,IF('Indicator Data'!AW146^2&lt;O$333,10,(O$334-'Indicator Data'!AW146^2)/(O$334-O$333)*10)),1))</f>
        <v>3.4</v>
      </c>
      <c r="P143" s="95">
        <f>IF('Indicator Data'!AX146="No data","x",ROUND(IF('Indicator Data'!AX146&gt;P$334,0,IF('Indicator Data'!AX146&lt;P$333,10,(P$334-'Indicator Data'!AX146)/(P$334-P$333)*10)),1))</f>
        <v>6.7</v>
      </c>
      <c r="Q143" s="94">
        <f t="shared" si="11"/>
        <v>5.0999999999999996</v>
      </c>
      <c r="R143" s="95">
        <f>IF('Indicator Data'!AY146="No data","x",ROUND(IF('Indicator Data'!AY146&gt;R$334,10,IF('Indicator Data'!AY146&lt;R$333,0,10-(R$334-'Indicator Data'!AY146)/(R$334-R$333)*10)),1))</f>
        <v>4.4000000000000004</v>
      </c>
      <c r="S143" s="95">
        <f>IF('Indicator Data'!AZ146="No data","x",ROUND(IF('Indicator Data'!AZ146&gt;S$334,10,IF('Indicator Data'!AZ146&lt;S$333,0,10-(S$334-'Indicator Data'!AZ146)/(S$334-S$333)*10)),1))</f>
        <v>7.8</v>
      </c>
      <c r="T143" s="95">
        <f>IF('Indicator Data'!BA146="No data","x",ROUND(IF('Indicator Data'!BA146&gt;T$334,10,IF('Indicator Data'!BA146&lt;T$333,0,10-(T$334-'Indicator Data'!BA146)/(T$334-T$333)*10)),1))</f>
        <v>7.2</v>
      </c>
      <c r="U143" s="94">
        <f t="shared" si="12"/>
        <v>6.5</v>
      </c>
      <c r="V143" s="92">
        <f t="shared" si="13"/>
        <v>4.8</v>
      </c>
      <c r="W143" s="93">
        <f t="shared" si="14"/>
        <v>4.0999999999999996</v>
      </c>
      <c r="X143" s="96"/>
    </row>
    <row r="144" spans="1:24" ht="15.75" customHeight="1" x14ac:dyDescent="0.25">
      <c r="A144" s="47" t="s">
        <v>395</v>
      </c>
      <c r="B144" s="47" t="s">
        <v>395</v>
      </c>
      <c r="C144" s="47" t="s">
        <v>396</v>
      </c>
      <c r="D144" s="47" t="s">
        <v>397</v>
      </c>
      <c r="E144" s="92"/>
      <c r="F144" s="92"/>
      <c r="G144" s="93"/>
      <c r="H144" s="94">
        <f>IF(OR('Indicator Data'!AU147=0,'Indicator Data'!AU147="No data"),"x",ROUND(IF('Indicator Data'!AU147&gt;H$334,0,IF('Indicator Data'!AU147&lt;H$333,10,(H$334-'Indicator Data'!AU147)/(H$334-H$333)*10)),1))</f>
        <v>0.6</v>
      </c>
      <c r="I144" s="94">
        <f>IF(OR('Indicator Data'!BB147=0,'Indicator Data'!BB147="No data"),"x",ROUND(IF('Indicator Data'!BB147&gt;I$334,0,IF('Indicator Data'!BB147&lt;I$333,10,(I$334-'Indicator Data'!BB147)/(I$334-I$333)*10)),1))</f>
        <v>2.2999999999999998</v>
      </c>
      <c r="J144" s="94">
        <f>IF(OR('Indicator Data'!BC147=0,'Indicator Data'!BC147="No data"),"x",ROUND(IF('Indicator Data'!BC147&gt;J$334,0,IF('Indicator Data'!BC147&lt;J$333,10,(J$334-'Indicator Data'!BC147)/(J$334-J$333)*10)),1))</f>
        <v>5.9</v>
      </c>
      <c r="K144" s="92">
        <f t="shared" si="10"/>
        <v>2.9</v>
      </c>
      <c r="L144" s="92">
        <v>0</v>
      </c>
      <c r="M144" s="92">
        <f>IF(OR('Indicator Data'!BE147=0,'Indicator Data'!BE147="No data"),"x",ROUND(IF('Indicator Data'!BE147&gt;M$334,0,IF('Indicator Data'!BE147&lt;M$333,10,(M$334-'Indicator Data'!BE147)/(M$334-M$333)*10)),1))</f>
        <v>0</v>
      </c>
      <c r="N144" s="94">
        <f>IF('Indicator Data'!AV147="No data","x",ROUND(IF('Indicator Data'!AV147^2&gt;N$334,0,IF('Indicator Data'!AV147^2&lt;N$333,10,(N$334-'Indicator Data'!AV147^2)/(N$334-N$333)*10)),1))</f>
        <v>1.4</v>
      </c>
      <c r="O144" s="95">
        <f>IF('Indicator Data'!AW147="No data","x",ROUND(IF('Indicator Data'!AW147^2&gt;O$334,0,IF('Indicator Data'!AW147^2&lt;O$333,10,(O$334-'Indicator Data'!AW147^2)/(O$334-O$333)*10)),1))</f>
        <v>1.1000000000000001</v>
      </c>
      <c r="P144" s="95">
        <f>IF('Indicator Data'!AX147="No data","x",ROUND(IF('Indicator Data'!AX147&gt;P$334,0,IF('Indicator Data'!AX147&lt;P$333,10,(P$334-'Indicator Data'!AX147)/(P$334-P$333)*10)),1))</f>
        <v>2.2999999999999998</v>
      </c>
      <c r="Q144" s="94">
        <f t="shared" si="11"/>
        <v>1.7</v>
      </c>
      <c r="R144" s="95">
        <f>IF('Indicator Data'!AY147="No data","x",ROUND(IF('Indicator Data'!AY147&gt;R$334,10,IF('Indicator Data'!AY147&lt;R$333,0,10-(R$334-'Indicator Data'!AY147)/(R$334-R$333)*10)),1))</f>
        <v>6.1</v>
      </c>
      <c r="S144" s="95">
        <f>IF('Indicator Data'!AZ147="No data","x",ROUND(IF('Indicator Data'!AZ147&gt;S$334,10,IF('Indicator Data'!AZ147&lt;S$333,0,10-(S$334-'Indicator Data'!AZ147)/(S$334-S$333)*10)),1))</f>
        <v>9.9</v>
      </c>
      <c r="T144" s="95">
        <f>IF('Indicator Data'!BA147="No data","x",ROUND(IF('Indicator Data'!BA147&gt;T$334,10,IF('Indicator Data'!BA147&lt;T$333,0,10-(T$334-'Indicator Data'!BA147)/(T$334-T$333)*10)),1))</f>
        <v>7.8</v>
      </c>
      <c r="U144" s="94">
        <f t="shared" si="12"/>
        <v>7.9</v>
      </c>
      <c r="V144" s="92">
        <f t="shared" si="13"/>
        <v>3.7</v>
      </c>
      <c r="W144" s="93">
        <f t="shared" si="14"/>
        <v>1.7</v>
      </c>
      <c r="X144" s="96"/>
    </row>
    <row r="145" spans="1:24" ht="15.75" customHeight="1" x14ac:dyDescent="0.25">
      <c r="A145" s="47" t="s">
        <v>395</v>
      </c>
      <c r="B145" s="47" t="s">
        <v>395</v>
      </c>
      <c r="C145" s="47" t="s">
        <v>398</v>
      </c>
      <c r="D145" s="47" t="s">
        <v>399</v>
      </c>
      <c r="E145" s="92"/>
      <c r="F145" s="92"/>
      <c r="G145" s="93"/>
      <c r="H145" s="94">
        <f>IF(OR('Indicator Data'!AU148=0,'Indicator Data'!AU148="No data"),"x",ROUND(IF('Indicator Data'!AU148&gt;H$334,0,IF('Indicator Data'!AU148&lt;H$333,10,(H$334-'Indicator Data'!AU148)/(H$334-H$333)*10)),1))</f>
        <v>0.2</v>
      </c>
      <c r="I145" s="94">
        <f>IF(OR('Indicator Data'!BB148=0,'Indicator Data'!BB148="No data"),"x",ROUND(IF('Indicator Data'!BB148&gt;I$334,0,IF('Indicator Data'!BB148&lt;I$333,10,(I$334-'Indicator Data'!BB148)/(I$334-I$333)*10)),1))</f>
        <v>2.2999999999999998</v>
      </c>
      <c r="J145" s="94">
        <f>IF(OR('Indicator Data'!BC148=0,'Indicator Data'!BC148="No data"),"x",ROUND(IF('Indicator Data'!BC148&gt;J$334,0,IF('Indicator Data'!BC148&lt;J$333,10,(J$334-'Indicator Data'!BC148)/(J$334-J$333)*10)),1))</f>
        <v>5.9</v>
      </c>
      <c r="K145" s="92">
        <f t="shared" si="10"/>
        <v>2.8</v>
      </c>
      <c r="L145" s="92">
        <v>0</v>
      </c>
      <c r="M145" s="92">
        <f>IF(OR('Indicator Data'!BE148=0,'Indicator Data'!BE148="No data"),"x",ROUND(IF('Indicator Data'!BE148&gt;M$334,0,IF('Indicator Data'!BE148&lt;M$333,10,(M$334-'Indicator Data'!BE148)/(M$334-M$333)*10)),1))</f>
        <v>0</v>
      </c>
      <c r="N145" s="94">
        <f>IF('Indicator Data'!AV148="No data","x",ROUND(IF('Indicator Data'!AV148^2&gt;N$334,0,IF('Indicator Data'!AV148^2&lt;N$333,10,(N$334-'Indicator Data'!AV148^2)/(N$334-N$333)*10)),1))</f>
        <v>1.1000000000000001</v>
      </c>
      <c r="O145" s="95">
        <f>IF('Indicator Data'!AW148="No data","x",ROUND(IF('Indicator Data'!AW148^2&gt;O$334,0,IF('Indicator Data'!AW148^2&lt;O$333,10,(O$334-'Indicator Data'!AW148^2)/(O$334-O$333)*10)),1))</f>
        <v>0.7</v>
      </c>
      <c r="P145" s="95">
        <f>IF('Indicator Data'!AX148="No data","x",ROUND(IF('Indicator Data'!AX148&gt;P$334,0,IF('Indicator Data'!AX148&lt;P$333,10,(P$334-'Indicator Data'!AX148)/(P$334-P$333)*10)),1))</f>
        <v>1.1000000000000001</v>
      </c>
      <c r="Q145" s="94">
        <f t="shared" si="11"/>
        <v>0.9</v>
      </c>
      <c r="R145" s="95">
        <f>IF('Indicator Data'!AY148="No data","x",ROUND(IF('Indicator Data'!AY148&gt;R$334,10,IF('Indicator Data'!AY148&lt;R$333,0,10-(R$334-'Indicator Data'!AY148)/(R$334-R$333)*10)),1))</f>
        <v>5.2</v>
      </c>
      <c r="S145" s="95">
        <f>IF('Indicator Data'!AZ148="No data","x",ROUND(IF('Indicator Data'!AZ148&gt;S$334,10,IF('Indicator Data'!AZ148&lt;S$333,0,10-(S$334-'Indicator Data'!AZ148)/(S$334-S$333)*10)),1))</f>
        <v>8.1999999999999993</v>
      </c>
      <c r="T145" s="95">
        <f>IF('Indicator Data'!BA148="No data","x",ROUND(IF('Indicator Data'!BA148&gt;T$334,10,IF('Indicator Data'!BA148&lt;T$333,0,10-(T$334-'Indicator Data'!BA148)/(T$334-T$333)*10)),1))</f>
        <v>6.6</v>
      </c>
      <c r="U145" s="94">
        <f t="shared" si="12"/>
        <v>6.7</v>
      </c>
      <c r="V145" s="92">
        <f t="shared" si="13"/>
        <v>2.9</v>
      </c>
      <c r="W145" s="93">
        <f t="shared" si="14"/>
        <v>1.4</v>
      </c>
      <c r="X145" s="96"/>
    </row>
    <row r="146" spans="1:24" ht="15.75" customHeight="1" x14ac:dyDescent="0.25">
      <c r="A146" s="47" t="s">
        <v>395</v>
      </c>
      <c r="B146" s="47" t="s">
        <v>395</v>
      </c>
      <c r="C146" s="47" t="s">
        <v>400</v>
      </c>
      <c r="D146" s="47" t="s">
        <v>401</v>
      </c>
      <c r="E146" s="92"/>
      <c r="F146" s="92"/>
      <c r="G146" s="93"/>
      <c r="H146" s="94">
        <f>IF(OR('Indicator Data'!AU149=0,'Indicator Data'!AU149="No data"),"x",ROUND(IF('Indicator Data'!AU149&gt;H$334,0,IF('Indicator Data'!AU149&lt;H$333,10,(H$334-'Indicator Data'!AU149)/(H$334-H$333)*10)),1))</f>
        <v>0.8</v>
      </c>
      <c r="I146" s="94">
        <f>IF(OR('Indicator Data'!BB149=0,'Indicator Data'!BB149="No data"),"x",ROUND(IF('Indicator Data'!BB149&gt;I$334,0,IF('Indicator Data'!BB149&lt;I$333,10,(I$334-'Indicator Data'!BB149)/(I$334-I$333)*10)),1))</f>
        <v>2.2999999999999998</v>
      </c>
      <c r="J146" s="94">
        <f>IF(OR('Indicator Data'!BC149=0,'Indicator Data'!BC149="No data"),"x",ROUND(IF('Indicator Data'!BC149&gt;J$334,0,IF('Indicator Data'!BC149&lt;J$333,10,(J$334-'Indicator Data'!BC149)/(J$334-J$333)*10)),1))</f>
        <v>5.9</v>
      </c>
      <c r="K146" s="92">
        <f t="shared" si="10"/>
        <v>3</v>
      </c>
      <c r="L146" s="92">
        <v>0</v>
      </c>
      <c r="M146" s="92">
        <f>IF(OR('Indicator Data'!BE149=0,'Indicator Data'!BE149="No data"),"x",ROUND(IF('Indicator Data'!BE149&gt;M$334,0,IF('Indicator Data'!BE149&lt;M$333,10,(M$334-'Indicator Data'!BE149)/(M$334-M$333)*10)),1))</f>
        <v>7.8</v>
      </c>
      <c r="N146" s="94">
        <f>IF('Indicator Data'!AV149="No data","x",ROUND(IF('Indicator Data'!AV149^2&gt;N$334,0,IF('Indicator Data'!AV149^2&lt;N$333,10,(N$334-'Indicator Data'!AV149^2)/(N$334-N$333)*10)),1))</f>
        <v>1.5</v>
      </c>
      <c r="O146" s="95">
        <f>IF('Indicator Data'!AW149="No data","x",ROUND(IF('Indicator Data'!AW149^2&gt;O$334,0,IF('Indicator Data'!AW149^2&lt;O$333,10,(O$334-'Indicator Data'!AW149^2)/(O$334-O$333)*10)),1))</f>
        <v>1.2</v>
      </c>
      <c r="P146" s="95">
        <f>IF('Indicator Data'!AX149="No data","x",ROUND(IF('Indicator Data'!AX149&gt;P$334,0,IF('Indicator Data'!AX149&lt;P$333,10,(P$334-'Indicator Data'!AX149)/(P$334-P$333)*10)),1))</f>
        <v>2.5</v>
      </c>
      <c r="Q146" s="94">
        <f t="shared" si="11"/>
        <v>1.9</v>
      </c>
      <c r="R146" s="95">
        <f>IF('Indicator Data'!AY149="No data","x",ROUND(IF('Indicator Data'!AY149&gt;R$334,10,IF('Indicator Data'!AY149&lt;R$333,0,10-(R$334-'Indicator Data'!AY149)/(R$334-R$333)*10)),1))</f>
        <v>5.3</v>
      </c>
      <c r="S146" s="95">
        <f>IF('Indicator Data'!AZ149="No data","x",ROUND(IF('Indicator Data'!AZ149&gt;S$334,10,IF('Indicator Data'!AZ149&lt;S$333,0,10-(S$334-'Indicator Data'!AZ149)/(S$334-S$333)*10)),1))</f>
        <v>8.6</v>
      </c>
      <c r="T146" s="95">
        <f>IF('Indicator Data'!BA149="No data","x",ROUND(IF('Indicator Data'!BA149&gt;T$334,10,IF('Indicator Data'!BA149&lt;T$333,0,10-(T$334-'Indicator Data'!BA149)/(T$334-T$333)*10)),1))</f>
        <v>7.4</v>
      </c>
      <c r="U146" s="94">
        <f t="shared" si="12"/>
        <v>7.1</v>
      </c>
      <c r="V146" s="92">
        <f t="shared" si="13"/>
        <v>3.5</v>
      </c>
      <c r="W146" s="93">
        <f t="shared" si="14"/>
        <v>3.6</v>
      </c>
      <c r="X146" s="96"/>
    </row>
    <row r="147" spans="1:24" ht="15.75" customHeight="1" x14ac:dyDescent="0.25">
      <c r="A147" s="47" t="s">
        <v>395</v>
      </c>
      <c r="B147" s="47" t="s">
        <v>395</v>
      </c>
      <c r="C147" s="47" t="s">
        <v>402</v>
      </c>
      <c r="D147" s="47" t="s">
        <v>403</v>
      </c>
      <c r="E147" s="92"/>
      <c r="F147" s="92"/>
      <c r="G147" s="93"/>
      <c r="H147" s="94">
        <f>IF(OR('Indicator Data'!AU150=0,'Indicator Data'!AU150="No data"),"x",ROUND(IF('Indicator Data'!AU150&gt;H$334,0,IF('Indicator Data'!AU150&lt;H$333,10,(H$334-'Indicator Data'!AU150)/(H$334-H$333)*10)),1))</f>
        <v>1.4</v>
      </c>
      <c r="I147" s="94">
        <f>IF(OR('Indicator Data'!BB150=0,'Indicator Data'!BB150="No data"),"x",ROUND(IF('Indicator Data'!BB150&gt;I$334,0,IF('Indicator Data'!BB150&lt;I$333,10,(I$334-'Indicator Data'!BB150)/(I$334-I$333)*10)),1))</f>
        <v>2.2999999999999998</v>
      </c>
      <c r="J147" s="94">
        <f>IF(OR('Indicator Data'!BC150=0,'Indicator Data'!BC150="No data"),"x",ROUND(IF('Indicator Data'!BC150&gt;J$334,0,IF('Indicator Data'!BC150&lt;J$333,10,(J$334-'Indicator Data'!BC150)/(J$334-J$333)*10)),1))</f>
        <v>5.9</v>
      </c>
      <c r="K147" s="92">
        <f t="shared" si="10"/>
        <v>3.2</v>
      </c>
      <c r="L147" s="92">
        <v>0</v>
      </c>
      <c r="M147" s="92">
        <f>IF(OR('Indicator Data'!BE150=0,'Indicator Data'!BE150="No data"),"x",ROUND(IF('Indicator Data'!BE150&gt;M$334,0,IF('Indicator Data'!BE150&lt;M$333,10,(M$334-'Indicator Data'!BE150)/(M$334-M$333)*10)),1))</f>
        <v>8.4</v>
      </c>
      <c r="N147" s="94">
        <f>IF('Indicator Data'!AV150="No data","x",ROUND(IF('Indicator Data'!AV150^2&gt;N$334,0,IF('Indicator Data'!AV150^2&lt;N$333,10,(N$334-'Indicator Data'!AV150^2)/(N$334-N$333)*10)),1))</f>
        <v>1.8</v>
      </c>
      <c r="O147" s="95">
        <f>IF('Indicator Data'!AW150="No data","x",ROUND(IF('Indicator Data'!AW150^2&gt;O$334,0,IF('Indicator Data'!AW150^2&lt;O$333,10,(O$334-'Indicator Data'!AW150^2)/(O$334-O$333)*10)),1))</f>
        <v>1.4</v>
      </c>
      <c r="P147" s="95">
        <f>IF('Indicator Data'!AX150="No data","x",ROUND(IF('Indicator Data'!AX150&gt;P$334,0,IF('Indicator Data'!AX150&lt;P$333,10,(P$334-'Indicator Data'!AX150)/(P$334-P$333)*10)),1))</f>
        <v>3.3</v>
      </c>
      <c r="Q147" s="94">
        <f t="shared" si="11"/>
        <v>2.4</v>
      </c>
      <c r="R147" s="95">
        <f>IF('Indicator Data'!AY150="No data","x",ROUND(IF('Indicator Data'!AY150&gt;R$334,10,IF('Indicator Data'!AY150&lt;R$333,0,10-(R$334-'Indicator Data'!AY150)/(R$334-R$333)*10)),1))</f>
        <v>5.5</v>
      </c>
      <c r="S147" s="95">
        <f>IF('Indicator Data'!AZ150="No data","x",ROUND(IF('Indicator Data'!AZ150&gt;S$334,10,IF('Indicator Data'!AZ150&lt;S$333,0,10-(S$334-'Indicator Data'!AZ150)/(S$334-S$333)*10)),1))</f>
        <v>8.6999999999999993</v>
      </c>
      <c r="T147" s="95">
        <f>IF('Indicator Data'!BA150="No data","x",ROUND(IF('Indicator Data'!BA150&gt;T$334,10,IF('Indicator Data'!BA150&lt;T$333,0,10-(T$334-'Indicator Data'!BA150)/(T$334-T$333)*10)),1))</f>
        <v>7.4</v>
      </c>
      <c r="U147" s="94">
        <f t="shared" si="12"/>
        <v>7.2</v>
      </c>
      <c r="V147" s="92">
        <f t="shared" si="13"/>
        <v>3.8</v>
      </c>
      <c r="W147" s="93">
        <f t="shared" si="14"/>
        <v>3.9</v>
      </c>
      <c r="X147" s="96"/>
    </row>
    <row r="148" spans="1:24" ht="15.75" customHeight="1" x14ac:dyDescent="0.25">
      <c r="A148" s="47" t="s">
        <v>395</v>
      </c>
      <c r="B148" s="47" t="s">
        <v>395</v>
      </c>
      <c r="C148" s="47" t="s">
        <v>404</v>
      </c>
      <c r="D148" s="47" t="s">
        <v>405</v>
      </c>
      <c r="E148" s="92"/>
      <c r="F148" s="92"/>
      <c r="G148" s="93"/>
      <c r="H148" s="94">
        <f>IF(OR('Indicator Data'!AU151=0,'Indicator Data'!AU151="No data"),"x",ROUND(IF('Indicator Data'!AU151&gt;H$334,0,IF('Indicator Data'!AU151&lt;H$333,10,(H$334-'Indicator Data'!AU151)/(H$334-H$333)*10)),1))</f>
        <v>2.9</v>
      </c>
      <c r="I148" s="94">
        <f>IF(OR('Indicator Data'!BB151=0,'Indicator Data'!BB151="No data"),"x",ROUND(IF('Indicator Data'!BB151&gt;I$334,0,IF('Indicator Data'!BB151&lt;I$333,10,(I$334-'Indicator Data'!BB151)/(I$334-I$333)*10)),1))</f>
        <v>2.2999999999999998</v>
      </c>
      <c r="J148" s="94">
        <f>IF(OR('Indicator Data'!BC151=0,'Indicator Data'!BC151="No data"),"x",ROUND(IF('Indicator Data'!BC151&gt;J$334,0,IF('Indicator Data'!BC151&lt;J$333,10,(J$334-'Indicator Data'!BC151)/(J$334-J$333)*10)),1))</f>
        <v>5.9</v>
      </c>
      <c r="K148" s="92">
        <f t="shared" si="10"/>
        <v>3.7</v>
      </c>
      <c r="L148" s="92">
        <v>0</v>
      </c>
      <c r="M148" s="92">
        <f>IF(OR('Indicator Data'!BE151=0,'Indicator Data'!BE151="No data"),"x",ROUND(IF('Indicator Data'!BE151&gt;M$334,0,IF('Indicator Data'!BE151&lt;M$333,10,(M$334-'Indicator Data'!BE151)/(M$334-M$333)*10)),1))</f>
        <v>9</v>
      </c>
      <c r="N148" s="94">
        <f>IF('Indicator Data'!AV151="No data","x",ROUND(IF('Indicator Data'!AV151^2&gt;N$334,0,IF('Indicator Data'!AV151^2&lt;N$333,10,(N$334-'Indicator Data'!AV151^2)/(N$334-N$333)*10)),1))</f>
        <v>1.5</v>
      </c>
      <c r="O148" s="95">
        <f>IF('Indicator Data'!AW151="No data","x",ROUND(IF('Indicator Data'!AW151^2&gt;O$334,0,IF('Indicator Data'!AW151^2&lt;O$333,10,(O$334-'Indicator Data'!AW151^2)/(O$334-O$333)*10)),1))</f>
        <v>1.6</v>
      </c>
      <c r="P148" s="95">
        <f>IF('Indicator Data'!AX151="No data","x",ROUND(IF('Indicator Data'!AX151&gt;P$334,0,IF('Indicator Data'!AX151&lt;P$333,10,(P$334-'Indicator Data'!AX151)/(P$334-P$333)*10)),1))</f>
        <v>4.0999999999999996</v>
      </c>
      <c r="Q148" s="94">
        <f t="shared" si="11"/>
        <v>2.9</v>
      </c>
      <c r="R148" s="95">
        <f>IF('Indicator Data'!AY151="No data","x",ROUND(IF('Indicator Data'!AY151&gt;R$334,10,IF('Indicator Data'!AY151&lt;R$333,0,10-(R$334-'Indicator Data'!AY151)/(R$334-R$333)*10)),1))</f>
        <v>4.8</v>
      </c>
      <c r="S148" s="95">
        <f>IF('Indicator Data'!AZ151="No data","x",ROUND(IF('Indicator Data'!AZ151&gt;S$334,10,IF('Indicator Data'!AZ151&lt;S$333,0,10-(S$334-'Indicator Data'!AZ151)/(S$334-S$333)*10)),1))</f>
        <v>7.6</v>
      </c>
      <c r="T148" s="95">
        <f>IF('Indicator Data'!BA151="No data","x",ROUND(IF('Indicator Data'!BA151&gt;T$334,10,IF('Indicator Data'!BA151&lt;T$333,0,10-(T$334-'Indicator Data'!BA151)/(T$334-T$333)*10)),1))</f>
        <v>8.5</v>
      </c>
      <c r="U148" s="94">
        <f t="shared" si="12"/>
        <v>7</v>
      </c>
      <c r="V148" s="92">
        <f t="shared" si="13"/>
        <v>3.8</v>
      </c>
      <c r="W148" s="93">
        <f t="shared" si="14"/>
        <v>4.0999999999999996</v>
      </c>
      <c r="X148" s="96"/>
    </row>
    <row r="149" spans="1:24" ht="15.75" customHeight="1" x14ac:dyDescent="0.25">
      <c r="A149" s="47" t="s">
        <v>395</v>
      </c>
      <c r="B149" s="47" t="s">
        <v>395</v>
      </c>
      <c r="C149" s="47" t="s">
        <v>406</v>
      </c>
      <c r="D149" s="47" t="s">
        <v>407</v>
      </c>
      <c r="E149" s="92"/>
      <c r="F149" s="92"/>
      <c r="G149" s="93"/>
      <c r="H149" s="94">
        <f>IF(OR('Indicator Data'!AU152=0,'Indicator Data'!AU152="No data"),"x",ROUND(IF('Indicator Data'!AU152&gt;H$334,0,IF('Indicator Data'!AU152&lt;H$333,10,(H$334-'Indicator Data'!AU152)/(H$334-H$333)*10)),1))</f>
        <v>4.0999999999999996</v>
      </c>
      <c r="I149" s="94">
        <f>IF(OR('Indicator Data'!BB152=0,'Indicator Data'!BB152="No data"),"x",ROUND(IF('Indicator Data'!BB152&gt;I$334,0,IF('Indicator Data'!BB152&lt;I$333,10,(I$334-'Indicator Data'!BB152)/(I$334-I$333)*10)),1))</f>
        <v>2.2999999999999998</v>
      </c>
      <c r="J149" s="94">
        <f>IF(OR('Indicator Data'!BC152=0,'Indicator Data'!BC152="No data"),"x",ROUND(IF('Indicator Data'!BC152&gt;J$334,0,IF('Indicator Data'!BC152&lt;J$333,10,(J$334-'Indicator Data'!BC152)/(J$334-J$333)*10)),1))</f>
        <v>5.9</v>
      </c>
      <c r="K149" s="92">
        <f t="shared" si="10"/>
        <v>4.0999999999999996</v>
      </c>
      <c r="L149" s="92">
        <v>0</v>
      </c>
      <c r="M149" s="92">
        <f>IF(OR('Indicator Data'!BE152=0,'Indicator Data'!BE152="No data"),"x",ROUND(IF('Indicator Data'!BE152&gt;M$334,0,IF('Indicator Data'!BE152&lt;M$333,10,(M$334-'Indicator Data'!BE152)/(M$334-M$333)*10)),1))</f>
        <v>7.7</v>
      </c>
      <c r="N149" s="94">
        <f>IF('Indicator Data'!AV152="No data","x",ROUND(IF('Indicator Data'!AV152^2&gt;N$334,0,IF('Indicator Data'!AV152^2&lt;N$333,10,(N$334-'Indicator Data'!AV152^2)/(N$334-N$333)*10)),1))</f>
        <v>2.2000000000000002</v>
      </c>
      <c r="O149" s="95">
        <f>IF('Indicator Data'!AW152="No data","x",ROUND(IF('Indicator Data'!AW152^2&gt;O$334,0,IF('Indicator Data'!AW152^2&lt;O$333,10,(O$334-'Indicator Data'!AW152^2)/(O$334-O$333)*10)),1))</f>
        <v>2.2999999999999998</v>
      </c>
      <c r="P149" s="95">
        <f>IF('Indicator Data'!AX152="No data","x",ROUND(IF('Indicator Data'!AX152&gt;P$334,0,IF('Indicator Data'!AX152&lt;P$333,10,(P$334-'Indicator Data'!AX152)/(P$334-P$333)*10)),1))</f>
        <v>4.9000000000000004</v>
      </c>
      <c r="Q149" s="94">
        <f t="shared" si="11"/>
        <v>3.6</v>
      </c>
      <c r="R149" s="95">
        <f>IF('Indicator Data'!AY152="No data","x",ROUND(IF('Indicator Data'!AY152&gt;R$334,10,IF('Indicator Data'!AY152&lt;R$333,0,10-(R$334-'Indicator Data'!AY152)/(R$334-R$333)*10)),1))</f>
        <v>5.2</v>
      </c>
      <c r="S149" s="95">
        <f>IF('Indicator Data'!AZ152="No data","x",ROUND(IF('Indicator Data'!AZ152&gt;S$334,10,IF('Indicator Data'!AZ152&lt;S$333,0,10-(S$334-'Indicator Data'!AZ152)/(S$334-S$333)*10)),1))</f>
        <v>8.4</v>
      </c>
      <c r="T149" s="95">
        <f>IF('Indicator Data'!BA152="No data","x",ROUND(IF('Indicator Data'!BA152&gt;T$334,10,IF('Indicator Data'!BA152&lt;T$333,0,10-(T$334-'Indicator Data'!BA152)/(T$334-T$333)*10)),1))</f>
        <v>8.8000000000000007</v>
      </c>
      <c r="U149" s="94">
        <f t="shared" si="12"/>
        <v>7.5</v>
      </c>
      <c r="V149" s="92">
        <f t="shared" si="13"/>
        <v>4.4000000000000004</v>
      </c>
      <c r="W149" s="93">
        <f t="shared" si="14"/>
        <v>4.0999999999999996</v>
      </c>
      <c r="X149" s="96"/>
    </row>
    <row r="150" spans="1:24" ht="15.75" customHeight="1" x14ac:dyDescent="0.25">
      <c r="A150" s="47" t="s">
        <v>395</v>
      </c>
      <c r="B150" s="47" t="s">
        <v>395</v>
      </c>
      <c r="C150" s="47" t="s">
        <v>408</v>
      </c>
      <c r="D150" s="47" t="s">
        <v>409</v>
      </c>
      <c r="E150" s="92"/>
      <c r="F150" s="92"/>
      <c r="G150" s="93"/>
      <c r="H150" s="94">
        <f>IF(OR('Indicator Data'!AU153=0,'Indicator Data'!AU153="No data"),"x",ROUND(IF('Indicator Data'!AU153&gt;H$334,0,IF('Indicator Data'!AU153&lt;H$333,10,(H$334-'Indicator Data'!AU153)/(H$334-H$333)*10)),1))</f>
        <v>5.2</v>
      </c>
      <c r="I150" s="94">
        <f>IF(OR('Indicator Data'!BB153=0,'Indicator Data'!BB153="No data"),"x",ROUND(IF('Indicator Data'!BB153&gt;I$334,0,IF('Indicator Data'!BB153&lt;I$333,10,(I$334-'Indicator Data'!BB153)/(I$334-I$333)*10)),1))</f>
        <v>2.2999999999999998</v>
      </c>
      <c r="J150" s="94">
        <f>IF(OR('Indicator Data'!BC153=0,'Indicator Data'!BC153="No data"),"x",ROUND(IF('Indicator Data'!BC153&gt;J$334,0,IF('Indicator Data'!BC153&lt;J$333,10,(J$334-'Indicator Data'!BC153)/(J$334-J$333)*10)),1))</f>
        <v>5.9</v>
      </c>
      <c r="K150" s="92">
        <f t="shared" si="10"/>
        <v>4.5</v>
      </c>
      <c r="L150" s="92">
        <v>0</v>
      </c>
      <c r="M150" s="92">
        <f>IF(OR('Indicator Data'!BE153=0,'Indicator Data'!BE153="No data"),"x",ROUND(IF('Indicator Data'!BE153&gt;M$334,0,IF('Indicator Data'!BE153&lt;M$333,10,(M$334-'Indicator Data'!BE153)/(M$334-M$333)*10)),1))</f>
        <v>6.9</v>
      </c>
      <c r="N150" s="94">
        <f>IF('Indicator Data'!AV153="No data","x",ROUND(IF('Indicator Data'!AV153^2&gt;N$334,0,IF('Indicator Data'!AV153^2&lt;N$333,10,(N$334-'Indicator Data'!AV153^2)/(N$334-N$333)*10)),1))</f>
        <v>3.2</v>
      </c>
      <c r="O150" s="95">
        <f>IF('Indicator Data'!AW153="No data","x",ROUND(IF('Indicator Data'!AW153^2&gt;O$334,0,IF('Indicator Data'!AW153^2&lt;O$333,10,(O$334-'Indicator Data'!AW153^2)/(O$334-O$333)*10)),1))</f>
        <v>3.2</v>
      </c>
      <c r="P150" s="95">
        <f>IF('Indicator Data'!AX153="No data","x",ROUND(IF('Indicator Data'!AX153&gt;P$334,0,IF('Indicator Data'!AX153&lt;P$333,10,(P$334-'Indicator Data'!AX153)/(P$334-P$333)*10)),1))</f>
        <v>6</v>
      </c>
      <c r="Q150" s="94">
        <f t="shared" si="11"/>
        <v>4.5999999999999996</v>
      </c>
      <c r="R150" s="95">
        <f>IF('Indicator Data'!AY153="No data","x",ROUND(IF('Indicator Data'!AY153&gt;R$334,10,IF('Indicator Data'!AY153&lt;R$333,0,10-(R$334-'Indicator Data'!AY153)/(R$334-R$333)*10)),1))</f>
        <v>6</v>
      </c>
      <c r="S150" s="95">
        <f>IF('Indicator Data'!AZ153="No data","x",ROUND(IF('Indicator Data'!AZ153&gt;S$334,10,IF('Indicator Data'!AZ153&lt;S$333,0,10-(S$334-'Indicator Data'!AZ153)/(S$334-S$333)*10)),1))</f>
        <v>9.8000000000000007</v>
      </c>
      <c r="T150" s="95">
        <f>IF('Indicator Data'!BA153="No data","x",ROUND(IF('Indicator Data'!BA153&gt;T$334,10,IF('Indicator Data'!BA153&lt;T$333,0,10-(T$334-'Indicator Data'!BA153)/(T$334-T$333)*10)),1))</f>
        <v>9.8000000000000007</v>
      </c>
      <c r="U150" s="94">
        <f t="shared" si="12"/>
        <v>8.5</v>
      </c>
      <c r="V150" s="92">
        <f t="shared" si="13"/>
        <v>5.4</v>
      </c>
      <c r="W150" s="93">
        <f t="shared" si="14"/>
        <v>4.2</v>
      </c>
      <c r="X150" s="96"/>
    </row>
    <row r="151" spans="1:24" ht="15.75" customHeight="1" x14ac:dyDescent="0.25">
      <c r="A151" s="47" t="s">
        <v>395</v>
      </c>
      <c r="B151" s="47" t="s">
        <v>410</v>
      </c>
      <c r="C151" s="47" t="s">
        <v>410</v>
      </c>
      <c r="D151" s="47" t="s">
        <v>411</v>
      </c>
      <c r="E151" s="92"/>
      <c r="F151" s="92"/>
      <c r="G151" s="93"/>
      <c r="H151" s="94">
        <f>IF(OR('Indicator Data'!AU154=0,'Indicator Data'!AU154="No data"),"x",ROUND(IF('Indicator Data'!AU154&gt;H$334,0,IF('Indicator Data'!AU154&lt;H$333,10,(H$334-'Indicator Data'!AU154)/(H$334-H$333)*10)),1))</f>
        <v>3.6</v>
      </c>
      <c r="I151" s="94">
        <f>IF(OR('Indicator Data'!BB154=0,'Indicator Data'!BB154="No data"),"x",ROUND(IF('Indicator Data'!BB154&gt;I$334,0,IF('Indicator Data'!BB154&lt;I$333,10,(I$334-'Indicator Data'!BB154)/(I$334-I$333)*10)),1))</f>
        <v>2.2999999999999998</v>
      </c>
      <c r="J151" s="94">
        <f>IF(OR('Indicator Data'!BC154=0,'Indicator Data'!BC154="No data"),"x",ROUND(IF('Indicator Data'!BC154&gt;J$334,0,IF('Indicator Data'!BC154&lt;J$333,10,(J$334-'Indicator Data'!BC154)/(J$334-J$333)*10)),1))</f>
        <v>5.9</v>
      </c>
      <c r="K151" s="92">
        <f t="shared" si="10"/>
        <v>3.9</v>
      </c>
      <c r="L151" s="92">
        <v>0</v>
      </c>
      <c r="M151" s="92">
        <f>IF(OR('Indicator Data'!BE154=0,'Indicator Data'!BE154="No data"),"x",ROUND(IF('Indicator Data'!BE154&gt;M$334,0,IF('Indicator Data'!BE154&lt;M$333,10,(M$334-'Indicator Data'!BE154)/(M$334-M$333)*10)),1))</f>
        <v>0</v>
      </c>
      <c r="N151" s="94">
        <f>IF('Indicator Data'!AV154="No data","x",ROUND(IF('Indicator Data'!AV154^2&gt;N$334,0,IF('Indicator Data'!AV154^2&lt;N$333,10,(N$334-'Indicator Data'!AV154^2)/(N$334-N$333)*10)),1))</f>
        <v>2.2999999999999998</v>
      </c>
      <c r="O151" s="95">
        <f>IF('Indicator Data'!AW154="No data","x",ROUND(IF('Indicator Data'!AW154^2&gt;O$334,0,IF('Indicator Data'!AW154^2&lt;O$333,10,(O$334-'Indicator Data'!AW154^2)/(O$334-O$333)*10)),1))</f>
        <v>2.2000000000000002</v>
      </c>
      <c r="P151" s="95">
        <f>IF('Indicator Data'!AX154="No data","x",ROUND(IF('Indicator Data'!AX154&gt;P$334,0,IF('Indicator Data'!AX154&lt;P$333,10,(P$334-'Indicator Data'!AX154)/(P$334-P$333)*10)),1))</f>
        <v>3.9</v>
      </c>
      <c r="Q151" s="94">
        <f t="shared" si="11"/>
        <v>3.1</v>
      </c>
      <c r="R151" s="95">
        <f>IF('Indicator Data'!AY154="No data","x",ROUND(IF('Indicator Data'!AY154&gt;R$334,10,IF('Indicator Data'!AY154&lt;R$333,0,10-(R$334-'Indicator Data'!AY154)/(R$334-R$333)*10)),1))</f>
        <v>4.2</v>
      </c>
      <c r="S151" s="95">
        <f>IF('Indicator Data'!AZ154="No data","x",ROUND(IF('Indicator Data'!AZ154&gt;S$334,10,IF('Indicator Data'!AZ154&lt;S$333,0,10-(S$334-'Indicator Data'!AZ154)/(S$334-S$333)*10)),1))</f>
        <v>6.5</v>
      </c>
      <c r="T151" s="95">
        <f>IF('Indicator Data'!BA154="No data","x",ROUND(IF('Indicator Data'!BA154&gt;T$334,10,IF('Indicator Data'!BA154&lt;T$333,0,10-(T$334-'Indicator Data'!BA154)/(T$334-T$333)*10)),1))</f>
        <v>6.8</v>
      </c>
      <c r="U151" s="94">
        <f t="shared" si="12"/>
        <v>5.8</v>
      </c>
      <c r="V151" s="92">
        <f t="shared" si="13"/>
        <v>3.7</v>
      </c>
      <c r="W151" s="93">
        <f t="shared" si="14"/>
        <v>1.9</v>
      </c>
      <c r="X151" s="96"/>
    </row>
    <row r="152" spans="1:24" ht="15.75" customHeight="1" x14ac:dyDescent="0.25">
      <c r="A152" s="47" t="s">
        <v>395</v>
      </c>
      <c r="B152" s="47" t="s">
        <v>410</v>
      </c>
      <c r="C152" s="47" t="s">
        <v>412</v>
      </c>
      <c r="D152" s="47" t="s">
        <v>413</v>
      </c>
      <c r="E152" s="92"/>
      <c r="F152" s="92"/>
      <c r="G152" s="93"/>
      <c r="H152" s="94">
        <f>IF(OR('Indicator Data'!AU155=0,'Indicator Data'!AU155="No data"),"x",ROUND(IF('Indicator Data'!AU155&gt;H$334,0,IF('Indicator Data'!AU155&lt;H$333,10,(H$334-'Indicator Data'!AU155)/(H$334-H$333)*10)),1))</f>
        <v>7.6</v>
      </c>
      <c r="I152" s="94">
        <f>IF(OR('Indicator Data'!BB155=0,'Indicator Data'!BB155="No data"),"x",ROUND(IF('Indicator Data'!BB155&gt;I$334,0,IF('Indicator Data'!BB155&lt;I$333,10,(I$334-'Indicator Data'!BB155)/(I$334-I$333)*10)),1))</f>
        <v>2.2999999999999998</v>
      </c>
      <c r="J152" s="94">
        <f>IF(OR('Indicator Data'!BC155=0,'Indicator Data'!BC155="No data"),"x",ROUND(IF('Indicator Data'!BC155&gt;J$334,0,IF('Indicator Data'!BC155&lt;J$333,10,(J$334-'Indicator Data'!BC155)/(J$334-J$333)*10)),1))</f>
        <v>5.9</v>
      </c>
      <c r="K152" s="92">
        <f t="shared" si="10"/>
        <v>5.3</v>
      </c>
      <c r="L152" s="92">
        <v>0</v>
      </c>
      <c r="M152" s="92">
        <f>IF(OR('Indicator Data'!BE155=0,'Indicator Data'!BE155="No data"),"x",ROUND(IF('Indicator Data'!BE155&gt;M$334,0,IF('Indicator Data'!BE155&lt;M$333,10,(M$334-'Indicator Data'!BE155)/(M$334-M$333)*10)),1))</f>
        <v>7.8</v>
      </c>
      <c r="N152" s="94">
        <f>IF('Indicator Data'!AV155="No data","x",ROUND(IF('Indicator Data'!AV155^2&gt;N$334,0,IF('Indicator Data'!AV155^2&lt;N$333,10,(N$334-'Indicator Data'!AV155^2)/(N$334-N$333)*10)),1))</f>
        <v>3</v>
      </c>
      <c r="O152" s="95">
        <f>IF('Indicator Data'!AW155="No data","x",ROUND(IF('Indicator Data'!AW155^2&gt;O$334,0,IF('Indicator Data'!AW155^2&lt;O$333,10,(O$334-'Indicator Data'!AW155^2)/(O$334-O$333)*10)),1))</f>
        <v>4.0999999999999996</v>
      </c>
      <c r="P152" s="95">
        <f>IF('Indicator Data'!AX155="No data","x",ROUND(IF('Indicator Data'!AX155&gt;P$334,0,IF('Indicator Data'!AX155&lt;P$333,10,(P$334-'Indicator Data'!AX155)/(P$334-P$333)*10)),1))</f>
        <v>7.4</v>
      </c>
      <c r="Q152" s="94">
        <f t="shared" si="11"/>
        <v>5.8</v>
      </c>
      <c r="R152" s="95">
        <f>IF('Indicator Data'!AY155="No data","x",ROUND(IF('Indicator Data'!AY155&gt;R$334,10,IF('Indicator Data'!AY155&lt;R$333,0,10-(R$334-'Indicator Data'!AY155)/(R$334-R$333)*10)),1))</f>
        <v>5.7</v>
      </c>
      <c r="S152" s="95">
        <f>IF('Indicator Data'!AZ155="No data","x",ROUND(IF('Indicator Data'!AZ155&gt;S$334,10,IF('Indicator Data'!AZ155&lt;S$333,0,10-(S$334-'Indicator Data'!AZ155)/(S$334-S$333)*10)),1))</f>
        <v>9.1999999999999993</v>
      </c>
      <c r="T152" s="95">
        <f>IF('Indicator Data'!BA155="No data","x",ROUND(IF('Indicator Data'!BA155&gt;T$334,10,IF('Indicator Data'!BA155&lt;T$333,0,10-(T$334-'Indicator Data'!BA155)/(T$334-T$333)*10)),1))</f>
        <v>10</v>
      </c>
      <c r="U152" s="94">
        <f t="shared" si="12"/>
        <v>8.3000000000000007</v>
      </c>
      <c r="V152" s="92">
        <f t="shared" si="13"/>
        <v>5.7</v>
      </c>
      <c r="W152" s="93">
        <f t="shared" si="14"/>
        <v>4.7</v>
      </c>
      <c r="X152" s="96"/>
    </row>
    <row r="153" spans="1:24" ht="15.75" customHeight="1" x14ac:dyDescent="0.25">
      <c r="A153" s="47" t="s">
        <v>395</v>
      </c>
      <c r="B153" s="47" t="s">
        <v>410</v>
      </c>
      <c r="C153" s="47" t="s">
        <v>414</v>
      </c>
      <c r="D153" s="47" t="s">
        <v>415</v>
      </c>
      <c r="E153" s="92"/>
      <c r="F153" s="92"/>
      <c r="G153" s="93"/>
      <c r="H153" s="94">
        <f>IF(OR('Indicator Data'!AU156=0,'Indicator Data'!AU156="No data"),"x",ROUND(IF('Indicator Data'!AU156&gt;H$334,0,IF('Indicator Data'!AU156&lt;H$333,10,(H$334-'Indicator Data'!AU156)/(H$334-H$333)*10)),1))</f>
        <v>7.7</v>
      </c>
      <c r="I153" s="94">
        <f>IF(OR('Indicator Data'!BB156=0,'Indicator Data'!BB156="No data"),"x",ROUND(IF('Indicator Data'!BB156&gt;I$334,0,IF('Indicator Data'!BB156&lt;I$333,10,(I$334-'Indicator Data'!BB156)/(I$334-I$333)*10)),1))</f>
        <v>2.2999999999999998</v>
      </c>
      <c r="J153" s="94">
        <f>IF(OR('Indicator Data'!BC156=0,'Indicator Data'!BC156="No data"),"x",ROUND(IF('Indicator Data'!BC156&gt;J$334,0,IF('Indicator Data'!BC156&lt;J$333,10,(J$334-'Indicator Data'!BC156)/(J$334-J$333)*10)),1))</f>
        <v>5.9</v>
      </c>
      <c r="K153" s="92">
        <f t="shared" si="10"/>
        <v>5.3</v>
      </c>
      <c r="L153" s="92">
        <v>0</v>
      </c>
      <c r="M153" s="92">
        <f>IF(OR('Indicator Data'!BE156=0,'Indicator Data'!BE156="No data"),"x",ROUND(IF('Indicator Data'!BE156&gt;M$334,0,IF('Indicator Data'!BE156&lt;M$333,10,(M$334-'Indicator Data'!BE156)/(M$334-M$333)*10)),1))</f>
        <v>6.9</v>
      </c>
      <c r="N153" s="94">
        <f>IF('Indicator Data'!AV156="No data","x",ROUND(IF('Indicator Data'!AV156^2&gt;N$334,0,IF('Indicator Data'!AV156^2&lt;N$333,10,(N$334-'Indicator Data'!AV156^2)/(N$334-N$333)*10)),1))</f>
        <v>1.6</v>
      </c>
      <c r="O153" s="95">
        <f>IF('Indicator Data'!AW156="No data","x",ROUND(IF('Indicator Data'!AW156^2&gt;O$334,0,IF('Indicator Data'!AW156^2&lt;O$333,10,(O$334-'Indicator Data'!AW156^2)/(O$334-O$333)*10)),1))</f>
        <v>1.5</v>
      </c>
      <c r="P153" s="95">
        <f>IF('Indicator Data'!AX156="No data","x",ROUND(IF('Indicator Data'!AX156&gt;P$334,0,IF('Indicator Data'!AX156&lt;P$333,10,(P$334-'Indicator Data'!AX156)/(P$334-P$333)*10)),1))</f>
        <v>6.5</v>
      </c>
      <c r="Q153" s="94">
        <f t="shared" si="11"/>
        <v>4</v>
      </c>
      <c r="R153" s="95">
        <f>IF('Indicator Data'!AY156="No data","x",ROUND(IF('Indicator Data'!AY156&gt;R$334,10,IF('Indicator Data'!AY156&lt;R$333,0,10-(R$334-'Indicator Data'!AY156)/(R$334-R$333)*10)),1))</f>
        <v>4.8</v>
      </c>
      <c r="S153" s="95">
        <f>IF('Indicator Data'!AZ156="No data","x",ROUND(IF('Indicator Data'!AZ156&gt;S$334,10,IF('Indicator Data'!AZ156&lt;S$333,0,10-(S$334-'Indicator Data'!AZ156)/(S$334-S$333)*10)),1))</f>
        <v>7.9</v>
      </c>
      <c r="T153" s="95">
        <f>IF('Indicator Data'!BA156="No data","x",ROUND(IF('Indicator Data'!BA156&gt;T$334,10,IF('Indicator Data'!BA156&lt;T$333,0,10-(T$334-'Indicator Data'!BA156)/(T$334-T$333)*10)),1))</f>
        <v>9.1999999999999993</v>
      </c>
      <c r="U153" s="94">
        <f t="shared" si="12"/>
        <v>7.3</v>
      </c>
      <c r="V153" s="92">
        <f t="shared" si="13"/>
        <v>4.3</v>
      </c>
      <c r="W153" s="93">
        <f t="shared" si="14"/>
        <v>4.0999999999999996</v>
      </c>
      <c r="X153" s="96"/>
    </row>
    <row r="154" spans="1:24" ht="15.75" customHeight="1" x14ac:dyDescent="0.25">
      <c r="A154" s="47" t="s">
        <v>395</v>
      </c>
      <c r="B154" s="47" t="s">
        <v>410</v>
      </c>
      <c r="C154" s="47" t="s">
        <v>416</v>
      </c>
      <c r="D154" s="47" t="s">
        <v>417</v>
      </c>
      <c r="E154" s="92"/>
      <c r="F154" s="92"/>
      <c r="G154" s="93"/>
      <c r="H154" s="94">
        <f>IF(OR('Indicator Data'!AU157=0,'Indicator Data'!AU157="No data"),"x",ROUND(IF('Indicator Data'!AU157&gt;H$334,0,IF('Indicator Data'!AU157&lt;H$333,10,(H$334-'Indicator Data'!AU157)/(H$334-H$333)*10)),1))</f>
        <v>4.9000000000000004</v>
      </c>
      <c r="I154" s="94">
        <f>IF(OR('Indicator Data'!BB157=0,'Indicator Data'!BB157="No data"),"x",ROUND(IF('Indicator Data'!BB157&gt;I$334,0,IF('Indicator Data'!BB157&lt;I$333,10,(I$334-'Indicator Data'!BB157)/(I$334-I$333)*10)),1))</f>
        <v>2.2999999999999998</v>
      </c>
      <c r="J154" s="94">
        <f>IF(OR('Indicator Data'!BC157=0,'Indicator Data'!BC157="No data"),"x",ROUND(IF('Indicator Data'!BC157&gt;J$334,0,IF('Indicator Data'!BC157&lt;J$333,10,(J$334-'Indicator Data'!BC157)/(J$334-J$333)*10)),1))</f>
        <v>5.9</v>
      </c>
      <c r="K154" s="92">
        <f t="shared" si="10"/>
        <v>4.4000000000000004</v>
      </c>
      <c r="L154" s="92">
        <v>0</v>
      </c>
      <c r="M154" s="92">
        <f>IF(OR('Indicator Data'!BE157=0,'Indicator Data'!BE157="No data"),"x",ROUND(IF('Indicator Data'!BE157&gt;M$334,0,IF('Indicator Data'!BE157&lt;M$333,10,(M$334-'Indicator Data'!BE157)/(M$334-M$333)*10)),1))</f>
        <v>5.2</v>
      </c>
      <c r="N154" s="94">
        <f>IF('Indicator Data'!AV157="No data","x",ROUND(IF('Indicator Data'!AV157^2&gt;N$334,0,IF('Indicator Data'!AV157^2&lt;N$333,10,(N$334-'Indicator Data'!AV157^2)/(N$334-N$333)*10)),1))</f>
        <v>5.0999999999999996</v>
      </c>
      <c r="O154" s="95">
        <f>IF('Indicator Data'!AW157="No data","x",ROUND(IF('Indicator Data'!AW157^2&gt;O$334,0,IF('Indicator Data'!AW157^2&lt;O$333,10,(O$334-'Indicator Data'!AW157^2)/(O$334-O$333)*10)),1))</f>
        <v>3.6</v>
      </c>
      <c r="P154" s="95">
        <f>IF('Indicator Data'!AX157="No data","x",ROUND(IF('Indicator Data'!AX157&gt;P$334,0,IF('Indicator Data'!AX157&lt;P$333,10,(P$334-'Indicator Data'!AX157)/(P$334-P$333)*10)),1))</f>
        <v>4.3</v>
      </c>
      <c r="Q154" s="94">
        <f t="shared" si="11"/>
        <v>4</v>
      </c>
      <c r="R154" s="95">
        <f>IF('Indicator Data'!AY157="No data","x",ROUND(IF('Indicator Data'!AY157&gt;R$334,10,IF('Indicator Data'!AY157&lt;R$333,0,10-(R$334-'Indicator Data'!AY157)/(R$334-R$333)*10)),1))</f>
        <v>2.9</v>
      </c>
      <c r="S154" s="95">
        <f>IF('Indicator Data'!AZ157="No data","x",ROUND(IF('Indicator Data'!AZ157&gt;S$334,10,IF('Indicator Data'!AZ157&lt;S$333,0,10-(S$334-'Indicator Data'!AZ157)/(S$334-S$333)*10)),1))</f>
        <v>4.3</v>
      </c>
      <c r="T154" s="95">
        <f>IF('Indicator Data'!BA157="No data","x",ROUND(IF('Indicator Data'!BA157&gt;T$334,10,IF('Indicator Data'!BA157&lt;T$333,0,10-(T$334-'Indicator Data'!BA157)/(T$334-T$333)*10)),1))</f>
        <v>4.8</v>
      </c>
      <c r="U154" s="94">
        <f t="shared" si="12"/>
        <v>4</v>
      </c>
      <c r="V154" s="92">
        <f t="shared" si="13"/>
        <v>4.4000000000000004</v>
      </c>
      <c r="W154" s="93">
        <f t="shared" si="14"/>
        <v>3.5</v>
      </c>
      <c r="X154" s="96"/>
    </row>
    <row r="155" spans="1:24" ht="15.75" customHeight="1" x14ac:dyDescent="0.25">
      <c r="A155" s="47" t="s">
        <v>395</v>
      </c>
      <c r="B155" s="47" t="s">
        <v>410</v>
      </c>
      <c r="C155" s="47" t="s">
        <v>418</v>
      </c>
      <c r="D155" s="47" t="s">
        <v>419</v>
      </c>
      <c r="E155" s="92"/>
      <c r="F155" s="92"/>
      <c r="G155" s="93"/>
      <c r="H155" s="94">
        <f>IF(OR('Indicator Data'!AU158=0,'Indicator Data'!AU158="No data"),"x",ROUND(IF('Indicator Data'!AU158&gt;H$334,0,IF('Indicator Data'!AU158&lt;H$333,10,(H$334-'Indicator Data'!AU158)/(H$334-H$333)*10)),1))</f>
        <v>8.8000000000000007</v>
      </c>
      <c r="I155" s="94">
        <f>IF(OR('Indicator Data'!BB158=0,'Indicator Data'!BB158="No data"),"x",ROUND(IF('Indicator Data'!BB158&gt;I$334,0,IF('Indicator Data'!BB158&lt;I$333,10,(I$334-'Indicator Data'!BB158)/(I$334-I$333)*10)),1))</f>
        <v>2.2999999999999998</v>
      </c>
      <c r="J155" s="94">
        <f>IF(OR('Indicator Data'!BC158=0,'Indicator Data'!BC158="No data"),"x",ROUND(IF('Indicator Data'!BC158&gt;J$334,0,IF('Indicator Data'!BC158&lt;J$333,10,(J$334-'Indicator Data'!BC158)/(J$334-J$333)*10)),1))</f>
        <v>5.9</v>
      </c>
      <c r="K155" s="92">
        <f t="shared" si="10"/>
        <v>5.7</v>
      </c>
      <c r="L155" s="92">
        <v>0</v>
      </c>
      <c r="M155" s="92">
        <f>IF(OR('Indicator Data'!BE158=0,'Indicator Data'!BE158="No data"),"x",ROUND(IF('Indicator Data'!BE158&gt;M$334,0,IF('Indicator Data'!BE158&lt;M$333,10,(M$334-'Indicator Data'!BE158)/(M$334-M$333)*10)),1))</f>
        <v>6.8</v>
      </c>
      <c r="N155" s="94">
        <f>IF('Indicator Data'!AV158="No data","x",ROUND(IF('Indicator Data'!AV158^2&gt;N$334,0,IF('Indicator Data'!AV158^2&lt;N$333,10,(N$334-'Indicator Data'!AV158^2)/(N$334-N$333)*10)),1))</f>
        <v>3.1</v>
      </c>
      <c r="O155" s="95">
        <f>IF('Indicator Data'!AW158="No data","x",ROUND(IF('Indicator Data'!AW158^2&gt;O$334,0,IF('Indicator Data'!AW158^2&lt;O$333,10,(O$334-'Indicator Data'!AW158^2)/(O$334-O$333)*10)),1))</f>
        <v>3.9</v>
      </c>
      <c r="P155" s="95">
        <f>IF('Indicator Data'!AX158="No data","x",ROUND(IF('Indicator Data'!AX158&gt;P$334,0,IF('Indicator Data'!AX158&lt;P$333,10,(P$334-'Indicator Data'!AX158)/(P$334-P$333)*10)),1))</f>
        <v>7</v>
      </c>
      <c r="Q155" s="94">
        <f t="shared" si="11"/>
        <v>5.5</v>
      </c>
      <c r="R155" s="95">
        <f>IF('Indicator Data'!AY158="No data","x",ROUND(IF('Indicator Data'!AY158&gt;R$334,10,IF('Indicator Data'!AY158&lt;R$333,0,10-(R$334-'Indicator Data'!AY158)/(R$334-R$333)*10)),1))</f>
        <v>4.3</v>
      </c>
      <c r="S155" s="95">
        <f>IF('Indicator Data'!AZ158="No data","x",ROUND(IF('Indicator Data'!AZ158&gt;S$334,10,IF('Indicator Data'!AZ158&lt;S$333,0,10-(S$334-'Indicator Data'!AZ158)/(S$334-S$333)*10)),1))</f>
        <v>6.9</v>
      </c>
      <c r="T155" s="95">
        <f>IF('Indicator Data'!BA158="No data","x",ROUND(IF('Indicator Data'!BA158&gt;T$334,10,IF('Indicator Data'!BA158&lt;T$333,0,10-(T$334-'Indicator Data'!BA158)/(T$334-T$333)*10)),1))</f>
        <v>8.6</v>
      </c>
      <c r="U155" s="94">
        <f t="shared" si="12"/>
        <v>6.6</v>
      </c>
      <c r="V155" s="92">
        <f t="shared" si="13"/>
        <v>5.0999999999999996</v>
      </c>
      <c r="W155" s="93">
        <f t="shared" si="14"/>
        <v>4.4000000000000004</v>
      </c>
      <c r="X155" s="96"/>
    </row>
    <row r="156" spans="1:24" ht="15.75" customHeight="1" x14ac:dyDescent="0.25">
      <c r="A156" s="47" t="s">
        <v>395</v>
      </c>
      <c r="B156" s="47" t="s">
        <v>420</v>
      </c>
      <c r="C156" s="47" t="s">
        <v>420</v>
      </c>
      <c r="D156" s="47" t="s">
        <v>421</v>
      </c>
      <c r="E156" s="92"/>
      <c r="F156" s="92"/>
      <c r="G156" s="93"/>
      <c r="H156" s="94">
        <f>IF(OR('Indicator Data'!AU159=0,'Indicator Data'!AU159="No data"),"x",ROUND(IF('Indicator Data'!AU159&gt;H$334,0,IF('Indicator Data'!AU159&lt;H$333,10,(H$334-'Indicator Data'!AU159)/(H$334-H$333)*10)),1))</f>
        <v>6.8</v>
      </c>
      <c r="I156" s="94">
        <f>IF(OR('Indicator Data'!BB159=0,'Indicator Data'!BB159="No data"),"x",ROUND(IF('Indicator Data'!BB159&gt;I$334,0,IF('Indicator Data'!BB159&lt;I$333,10,(I$334-'Indicator Data'!BB159)/(I$334-I$333)*10)),1))</f>
        <v>2.2999999999999998</v>
      </c>
      <c r="J156" s="94">
        <f>IF(OR('Indicator Data'!BC159=0,'Indicator Data'!BC159="No data"),"x",ROUND(IF('Indicator Data'!BC159&gt;J$334,0,IF('Indicator Data'!BC159&lt;J$333,10,(J$334-'Indicator Data'!BC159)/(J$334-J$333)*10)),1))</f>
        <v>5.9</v>
      </c>
      <c r="K156" s="92">
        <f t="shared" si="10"/>
        <v>5</v>
      </c>
      <c r="L156" s="92">
        <v>0</v>
      </c>
      <c r="M156" s="92">
        <f>IF(OR('Indicator Data'!BE159=0,'Indicator Data'!BE159="No data"),"x",ROUND(IF('Indicator Data'!BE159&gt;M$334,0,IF('Indicator Data'!BE159&lt;M$333,10,(M$334-'Indicator Data'!BE159)/(M$334-M$333)*10)),1))</f>
        <v>2.8</v>
      </c>
      <c r="N156" s="94">
        <f>IF('Indicator Data'!AV159="No data","x",ROUND(IF('Indicator Data'!AV159^2&gt;N$334,0,IF('Indicator Data'!AV159^2&lt;N$333,10,(N$334-'Indicator Data'!AV159^2)/(N$334-N$333)*10)),1))</f>
        <v>1.4</v>
      </c>
      <c r="O156" s="95">
        <f>IF('Indicator Data'!AW159="No data","x",ROUND(IF('Indicator Data'!AW159^2&gt;O$334,0,IF('Indicator Data'!AW159^2&lt;O$333,10,(O$334-'Indicator Data'!AW159^2)/(O$334-O$333)*10)),1))</f>
        <v>1.6</v>
      </c>
      <c r="P156" s="95">
        <f>IF('Indicator Data'!AX159="No data","x",ROUND(IF('Indicator Data'!AX159&gt;P$334,0,IF('Indicator Data'!AX159&lt;P$333,10,(P$334-'Indicator Data'!AX159)/(P$334-P$333)*10)),1))</f>
        <v>6.2</v>
      </c>
      <c r="Q156" s="94">
        <f t="shared" si="11"/>
        <v>3.9</v>
      </c>
      <c r="R156" s="95">
        <f>IF('Indicator Data'!AY159="No data","x",ROUND(IF('Indicator Data'!AY159&gt;R$334,10,IF('Indicator Data'!AY159&lt;R$333,0,10-(R$334-'Indicator Data'!AY159)/(R$334-R$333)*10)),1))</f>
        <v>4.7</v>
      </c>
      <c r="S156" s="95">
        <f>IF('Indicator Data'!AZ159="No data","x",ROUND(IF('Indicator Data'!AZ159&gt;S$334,10,IF('Indicator Data'!AZ159&lt;S$333,0,10-(S$334-'Indicator Data'!AZ159)/(S$334-S$333)*10)),1))</f>
        <v>8</v>
      </c>
      <c r="T156" s="95">
        <f>IF('Indicator Data'!BA159="No data","x",ROUND(IF('Indicator Data'!BA159&gt;T$334,10,IF('Indicator Data'!BA159&lt;T$333,0,10-(T$334-'Indicator Data'!BA159)/(T$334-T$333)*10)),1))</f>
        <v>9.3000000000000007</v>
      </c>
      <c r="U156" s="94">
        <f t="shared" si="12"/>
        <v>7.3</v>
      </c>
      <c r="V156" s="92">
        <f t="shared" si="13"/>
        <v>4.2</v>
      </c>
      <c r="W156" s="93">
        <f t="shared" si="14"/>
        <v>3</v>
      </c>
      <c r="X156" s="96"/>
    </row>
    <row r="157" spans="1:24" ht="15.75" customHeight="1" x14ac:dyDescent="0.25">
      <c r="A157" s="47" t="s">
        <v>395</v>
      </c>
      <c r="B157" s="47" t="s">
        <v>420</v>
      </c>
      <c r="C157" s="47" t="s">
        <v>422</v>
      </c>
      <c r="D157" s="47" t="s">
        <v>423</v>
      </c>
      <c r="E157" s="92"/>
      <c r="F157" s="92"/>
      <c r="G157" s="93"/>
      <c r="H157" s="94">
        <f>IF(OR('Indicator Data'!AU160=0,'Indicator Data'!AU160="No data"),"x",ROUND(IF('Indicator Data'!AU160&gt;H$334,0,IF('Indicator Data'!AU160&lt;H$333,10,(H$334-'Indicator Data'!AU160)/(H$334-H$333)*10)),1))</f>
        <v>6.2</v>
      </c>
      <c r="I157" s="94">
        <f>IF(OR('Indicator Data'!BB160=0,'Indicator Data'!BB160="No data"),"x",ROUND(IF('Indicator Data'!BB160&gt;I$334,0,IF('Indicator Data'!BB160&lt;I$333,10,(I$334-'Indicator Data'!BB160)/(I$334-I$333)*10)),1))</f>
        <v>2.2999999999999998</v>
      </c>
      <c r="J157" s="94">
        <f>IF(OR('Indicator Data'!BC160=0,'Indicator Data'!BC160="No data"),"x",ROUND(IF('Indicator Data'!BC160&gt;J$334,0,IF('Indicator Data'!BC160&lt;J$333,10,(J$334-'Indicator Data'!BC160)/(J$334-J$333)*10)),1))</f>
        <v>5.9</v>
      </c>
      <c r="K157" s="92">
        <f t="shared" si="10"/>
        <v>4.8</v>
      </c>
      <c r="L157" s="92">
        <v>0</v>
      </c>
      <c r="M157" s="92">
        <f>IF(OR('Indicator Data'!BE160=0,'Indicator Data'!BE160="No data"),"x",ROUND(IF('Indicator Data'!BE160&gt;M$334,0,IF('Indicator Data'!BE160&lt;M$333,10,(M$334-'Indicator Data'!BE160)/(M$334-M$333)*10)),1))</f>
        <v>6.2</v>
      </c>
      <c r="N157" s="94">
        <f>IF('Indicator Data'!AV160="No data","x",ROUND(IF('Indicator Data'!AV160^2&gt;N$334,0,IF('Indicator Data'!AV160^2&lt;N$333,10,(N$334-'Indicator Data'!AV160^2)/(N$334-N$333)*10)),1))</f>
        <v>1.7</v>
      </c>
      <c r="O157" s="95">
        <f>IF('Indicator Data'!AW160="No data","x",ROUND(IF('Indicator Data'!AW160^2&gt;O$334,0,IF('Indicator Data'!AW160^2&lt;O$333,10,(O$334-'Indicator Data'!AW160^2)/(O$334-O$333)*10)),1))</f>
        <v>2.2000000000000002</v>
      </c>
      <c r="P157" s="95">
        <f>IF('Indicator Data'!AX160="No data","x",ROUND(IF('Indicator Data'!AX160&gt;P$334,0,IF('Indicator Data'!AX160&lt;P$333,10,(P$334-'Indicator Data'!AX160)/(P$334-P$333)*10)),1))</f>
        <v>5.5</v>
      </c>
      <c r="Q157" s="94">
        <f t="shared" si="11"/>
        <v>3.9</v>
      </c>
      <c r="R157" s="95">
        <f>IF('Indicator Data'!AY160="No data","x",ROUND(IF('Indicator Data'!AY160&gt;R$334,10,IF('Indicator Data'!AY160&lt;R$333,0,10-(R$334-'Indicator Data'!AY160)/(R$334-R$333)*10)),1))</f>
        <v>5.0999999999999996</v>
      </c>
      <c r="S157" s="95">
        <f>IF('Indicator Data'!AZ160="No data","x",ROUND(IF('Indicator Data'!AZ160&gt;S$334,10,IF('Indicator Data'!AZ160&lt;S$333,0,10-(S$334-'Indicator Data'!AZ160)/(S$334-S$333)*10)),1))</f>
        <v>8.5</v>
      </c>
      <c r="T157" s="95">
        <f>IF('Indicator Data'!BA160="No data","x",ROUND(IF('Indicator Data'!BA160&gt;T$334,10,IF('Indicator Data'!BA160&lt;T$333,0,10-(T$334-'Indicator Data'!BA160)/(T$334-T$333)*10)),1))</f>
        <v>9.6999999999999993</v>
      </c>
      <c r="U157" s="94">
        <f t="shared" si="12"/>
        <v>7.8</v>
      </c>
      <c r="V157" s="92">
        <f t="shared" si="13"/>
        <v>4.5</v>
      </c>
      <c r="W157" s="93">
        <f t="shared" si="14"/>
        <v>3.9</v>
      </c>
      <c r="X157" s="96"/>
    </row>
    <row r="158" spans="1:24" ht="15.75" customHeight="1" x14ac:dyDescent="0.25">
      <c r="A158" s="47" t="s">
        <v>395</v>
      </c>
      <c r="B158" s="47" t="s">
        <v>420</v>
      </c>
      <c r="C158" s="47" t="s">
        <v>424</v>
      </c>
      <c r="D158" s="47" t="s">
        <v>425</v>
      </c>
      <c r="E158" s="92"/>
      <c r="F158" s="92"/>
      <c r="G158" s="93"/>
      <c r="H158" s="94">
        <f>IF(OR('Indicator Data'!AU161=0,'Indicator Data'!AU161="No data"),"x",ROUND(IF('Indicator Data'!AU161&gt;H$334,0,IF('Indicator Data'!AU161&lt;H$333,10,(H$334-'Indicator Data'!AU161)/(H$334-H$333)*10)),1))</f>
        <v>8.1</v>
      </c>
      <c r="I158" s="94">
        <f>IF(OR('Indicator Data'!BB161=0,'Indicator Data'!BB161="No data"),"x",ROUND(IF('Indicator Data'!BB161&gt;I$334,0,IF('Indicator Data'!BB161&lt;I$333,10,(I$334-'Indicator Data'!BB161)/(I$334-I$333)*10)),1))</f>
        <v>2.2999999999999998</v>
      </c>
      <c r="J158" s="94">
        <f>IF(OR('Indicator Data'!BC161=0,'Indicator Data'!BC161="No data"),"x",ROUND(IF('Indicator Data'!BC161&gt;J$334,0,IF('Indicator Data'!BC161&lt;J$333,10,(J$334-'Indicator Data'!BC161)/(J$334-J$333)*10)),1))</f>
        <v>5.9</v>
      </c>
      <c r="K158" s="92">
        <f t="shared" si="10"/>
        <v>5.4</v>
      </c>
      <c r="L158" s="92">
        <v>0</v>
      </c>
      <c r="M158" s="92">
        <f>IF(OR('Indicator Data'!BE161=0,'Indicator Data'!BE161="No data"),"x",ROUND(IF('Indicator Data'!BE161&gt;M$334,0,IF('Indicator Data'!BE161&lt;M$333,10,(M$334-'Indicator Data'!BE161)/(M$334-M$333)*10)),1))</f>
        <v>5.4</v>
      </c>
      <c r="N158" s="94">
        <f>IF('Indicator Data'!AV161="No data","x",ROUND(IF('Indicator Data'!AV161^2&gt;N$334,0,IF('Indicator Data'!AV161^2&lt;N$333,10,(N$334-'Indicator Data'!AV161^2)/(N$334-N$333)*10)),1))</f>
        <v>3.3</v>
      </c>
      <c r="O158" s="95">
        <f>IF('Indicator Data'!AW161="No data","x",ROUND(IF('Indicator Data'!AW161^2&gt;O$334,0,IF('Indicator Data'!AW161^2&lt;O$333,10,(O$334-'Indicator Data'!AW161^2)/(O$334-O$333)*10)),1))</f>
        <v>3.1</v>
      </c>
      <c r="P158" s="95">
        <f>IF('Indicator Data'!AX161="No data","x",ROUND(IF('Indicator Data'!AX161&gt;P$334,0,IF('Indicator Data'!AX161&lt;P$333,10,(P$334-'Indicator Data'!AX161)/(P$334-P$333)*10)),1))</f>
        <v>7.1</v>
      </c>
      <c r="Q158" s="94">
        <f t="shared" si="11"/>
        <v>5.0999999999999996</v>
      </c>
      <c r="R158" s="95">
        <f>IF('Indicator Data'!AY161="No data","x",ROUND(IF('Indicator Data'!AY161&gt;R$334,10,IF('Indicator Data'!AY161&lt;R$333,0,10-(R$334-'Indicator Data'!AY161)/(R$334-R$333)*10)),1))</f>
        <v>4.7</v>
      </c>
      <c r="S158" s="95">
        <f>IF('Indicator Data'!AZ161="No data","x",ROUND(IF('Indicator Data'!AZ161&gt;S$334,10,IF('Indicator Data'!AZ161&lt;S$333,0,10-(S$334-'Indicator Data'!AZ161)/(S$334-S$333)*10)),1))</f>
        <v>7.6</v>
      </c>
      <c r="T158" s="95">
        <f>IF('Indicator Data'!BA161="No data","x",ROUND(IF('Indicator Data'!BA161&gt;T$334,10,IF('Indicator Data'!BA161&lt;T$333,0,10-(T$334-'Indicator Data'!BA161)/(T$334-T$333)*10)),1))</f>
        <v>9.1</v>
      </c>
      <c r="U158" s="94">
        <f t="shared" si="12"/>
        <v>7.1</v>
      </c>
      <c r="V158" s="92">
        <f t="shared" si="13"/>
        <v>5.2</v>
      </c>
      <c r="W158" s="93">
        <f t="shared" si="14"/>
        <v>4</v>
      </c>
      <c r="X158" s="96"/>
    </row>
    <row r="159" spans="1:24" ht="15.75" customHeight="1" x14ac:dyDescent="0.25">
      <c r="A159" s="47" t="s">
        <v>395</v>
      </c>
      <c r="B159" s="47" t="s">
        <v>420</v>
      </c>
      <c r="C159" s="47" t="s">
        <v>426</v>
      </c>
      <c r="D159" s="47" t="s">
        <v>427</v>
      </c>
      <c r="E159" s="92"/>
      <c r="F159" s="92"/>
      <c r="G159" s="93"/>
      <c r="H159" s="94">
        <f>IF(OR('Indicator Data'!AU162=0,'Indicator Data'!AU162="No data"),"x",ROUND(IF('Indicator Data'!AU162&gt;H$334,0,IF('Indicator Data'!AU162&lt;H$333,10,(H$334-'Indicator Data'!AU162)/(H$334-H$333)*10)),1))</f>
        <v>7.7</v>
      </c>
      <c r="I159" s="94">
        <f>IF(OR('Indicator Data'!BB162=0,'Indicator Data'!BB162="No data"),"x",ROUND(IF('Indicator Data'!BB162&gt;I$334,0,IF('Indicator Data'!BB162&lt;I$333,10,(I$334-'Indicator Data'!BB162)/(I$334-I$333)*10)),1))</f>
        <v>2.2999999999999998</v>
      </c>
      <c r="J159" s="94">
        <f>IF(OR('Indicator Data'!BC162=0,'Indicator Data'!BC162="No data"),"x",ROUND(IF('Indicator Data'!BC162&gt;J$334,0,IF('Indicator Data'!BC162&lt;J$333,10,(J$334-'Indicator Data'!BC162)/(J$334-J$333)*10)),1))</f>
        <v>5.9</v>
      </c>
      <c r="K159" s="92">
        <f t="shared" si="10"/>
        <v>5.3</v>
      </c>
      <c r="L159" s="92">
        <v>0</v>
      </c>
      <c r="M159" s="92">
        <f>IF(OR('Indicator Data'!BE162=0,'Indicator Data'!BE162="No data"),"x",ROUND(IF('Indicator Data'!BE162&gt;M$334,0,IF('Indicator Data'!BE162&lt;M$333,10,(M$334-'Indicator Data'!BE162)/(M$334-M$333)*10)),1))</f>
        <v>6.1</v>
      </c>
      <c r="N159" s="94">
        <f>IF('Indicator Data'!AV162="No data","x",ROUND(IF('Indicator Data'!AV162^2&gt;N$334,0,IF('Indicator Data'!AV162^2&lt;N$333,10,(N$334-'Indicator Data'!AV162^2)/(N$334-N$333)*10)),1))</f>
        <v>2.5</v>
      </c>
      <c r="O159" s="95">
        <f>IF('Indicator Data'!AW162="No data","x",ROUND(IF('Indicator Data'!AW162^2&gt;O$334,0,IF('Indicator Data'!AW162^2&lt;O$333,10,(O$334-'Indicator Data'!AW162^2)/(O$334-O$333)*10)),1))</f>
        <v>4.3</v>
      </c>
      <c r="P159" s="95">
        <f>IF('Indicator Data'!AX162="No data","x",ROUND(IF('Indicator Data'!AX162&gt;P$334,0,IF('Indicator Data'!AX162&lt;P$333,10,(P$334-'Indicator Data'!AX162)/(P$334-P$333)*10)),1))</f>
        <v>8</v>
      </c>
      <c r="Q159" s="94">
        <f t="shared" si="11"/>
        <v>6.2</v>
      </c>
      <c r="R159" s="95">
        <f>IF('Indicator Data'!AY162="No data","x",ROUND(IF('Indicator Data'!AY162&gt;R$334,10,IF('Indicator Data'!AY162&lt;R$333,0,10-(R$334-'Indicator Data'!AY162)/(R$334-R$333)*10)),1))</f>
        <v>4.7</v>
      </c>
      <c r="S159" s="95">
        <f>IF('Indicator Data'!AZ162="No data","x",ROUND(IF('Indicator Data'!AZ162&gt;S$334,10,IF('Indicator Data'!AZ162&lt;S$333,0,10-(S$334-'Indicator Data'!AZ162)/(S$334-S$333)*10)),1))</f>
        <v>8.1</v>
      </c>
      <c r="T159" s="95">
        <f>IF('Indicator Data'!BA162="No data","x",ROUND(IF('Indicator Data'!BA162&gt;T$334,10,IF('Indicator Data'!BA162&lt;T$333,0,10-(T$334-'Indicator Data'!BA162)/(T$334-T$333)*10)),1))</f>
        <v>8.9</v>
      </c>
      <c r="U159" s="94">
        <f t="shared" si="12"/>
        <v>7.2</v>
      </c>
      <c r="V159" s="92">
        <f t="shared" si="13"/>
        <v>5.3</v>
      </c>
      <c r="W159" s="93">
        <f t="shared" si="14"/>
        <v>4.2</v>
      </c>
      <c r="X159" s="96"/>
    </row>
    <row r="160" spans="1:24" ht="15.75" customHeight="1" x14ac:dyDescent="0.25">
      <c r="A160" s="47" t="s">
        <v>395</v>
      </c>
      <c r="B160" s="47" t="s">
        <v>428</v>
      </c>
      <c r="C160" s="47" t="s">
        <v>428</v>
      </c>
      <c r="D160" s="47" t="s">
        <v>429</v>
      </c>
      <c r="E160" s="92"/>
      <c r="F160" s="92"/>
      <c r="G160" s="93"/>
      <c r="H160" s="94">
        <f>IF(OR('Indicator Data'!AU163=0,'Indicator Data'!AU163="No data"),"x",ROUND(IF('Indicator Data'!AU163&gt;H$334,0,IF('Indicator Data'!AU163&lt;H$333,10,(H$334-'Indicator Data'!AU163)/(H$334-H$333)*10)),1))</f>
        <v>6.4</v>
      </c>
      <c r="I160" s="94">
        <f>IF(OR('Indicator Data'!BB163=0,'Indicator Data'!BB163="No data"),"x",ROUND(IF('Indicator Data'!BB163&gt;I$334,0,IF('Indicator Data'!BB163&lt;I$333,10,(I$334-'Indicator Data'!BB163)/(I$334-I$333)*10)),1))</f>
        <v>2.2999999999999998</v>
      </c>
      <c r="J160" s="94">
        <f>IF(OR('Indicator Data'!BC163=0,'Indicator Data'!BC163="No data"),"x",ROUND(IF('Indicator Data'!BC163&gt;J$334,0,IF('Indicator Data'!BC163&lt;J$333,10,(J$334-'Indicator Data'!BC163)/(J$334-J$333)*10)),1))</f>
        <v>5.9</v>
      </c>
      <c r="K160" s="92">
        <f t="shared" si="10"/>
        <v>4.9000000000000004</v>
      </c>
      <c r="L160" s="92">
        <v>0</v>
      </c>
      <c r="M160" s="92">
        <f>IF(OR('Indicator Data'!BE163=0,'Indicator Data'!BE163="No data"),"x",ROUND(IF('Indicator Data'!BE163&gt;M$334,0,IF('Indicator Data'!BE163&lt;M$333,10,(M$334-'Indicator Data'!BE163)/(M$334-M$333)*10)),1))</f>
        <v>5.6</v>
      </c>
      <c r="N160" s="94">
        <f>IF('Indicator Data'!AV163="No data","x",ROUND(IF('Indicator Data'!AV163^2&gt;N$334,0,IF('Indicator Data'!AV163^2&lt;N$333,10,(N$334-'Indicator Data'!AV163^2)/(N$334-N$333)*10)),1))</f>
        <v>3.4</v>
      </c>
      <c r="O160" s="95">
        <f>IF('Indicator Data'!AW163="No data","x",ROUND(IF('Indicator Data'!AW163^2&gt;O$334,0,IF('Indicator Data'!AW163^2&lt;O$333,10,(O$334-'Indicator Data'!AW163^2)/(O$334-O$333)*10)),1))</f>
        <v>3.5</v>
      </c>
      <c r="P160" s="95">
        <f>IF('Indicator Data'!AX163="No data","x",ROUND(IF('Indicator Data'!AX163&gt;P$334,0,IF('Indicator Data'!AX163&lt;P$333,10,(P$334-'Indicator Data'!AX163)/(P$334-P$333)*10)),1))</f>
        <v>6.5</v>
      </c>
      <c r="Q160" s="94">
        <f t="shared" si="11"/>
        <v>5</v>
      </c>
      <c r="R160" s="95">
        <f>IF('Indicator Data'!AY163="No data","x",ROUND(IF('Indicator Data'!AY163&gt;R$334,10,IF('Indicator Data'!AY163&lt;R$333,0,10-(R$334-'Indicator Data'!AY163)/(R$334-R$333)*10)),1))</f>
        <v>5.3</v>
      </c>
      <c r="S160" s="95">
        <f>IF('Indicator Data'!AZ163="No data","x",ROUND(IF('Indicator Data'!AZ163&gt;S$334,10,IF('Indicator Data'!AZ163&lt;S$333,0,10-(S$334-'Indicator Data'!AZ163)/(S$334-S$333)*10)),1))</f>
        <v>8.5</v>
      </c>
      <c r="T160" s="95">
        <f>IF('Indicator Data'!BA163="No data","x",ROUND(IF('Indicator Data'!BA163&gt;T$334,10,IF('Indicator Data'!BA163&lt;T$333,0,10-(T$334-'Indicator Data'!BA163)/(T$334-T$333)*10)),1))</f>
        <v>7.9</v>
      </c>
      <c r="U160" s="94">
        <f t="shared" si="12"/>
        <v>7.2</v>
      </c>
      <c r="V160" s="92">
        <f t="shared" si="13"/>
        <v>5.2</v>
      </c>
      <c r="W160" s="93">
        <f t="shared" si="14"/>
        <v>3.9</v>
      </c>
      <c r="X160" s="96"/>
    </row>
    <row r="161" spans="1:24" ht="15.75" customHeight="1" x14ac:dyDescent="0.25">
      <c r="A161" s="47" t="s">
        <v>395</v>
      </c>
      <c r="B161" s="47" t="s">
        <v>428</v>
      </c>
      <c r="C161" s="47" t="s">
        <v>430</v>
      </c>
      <c r="D161" s="47" t="s">
        <v>431</v>
      </c>
      <c r="E161" s="92"/>
      <c r="F161" s="92"/>
      <c r="G161" s="93"/>
      <c r="H161" s="94">
        <f>IF(OR('Indicator Data'!AU164=0,'Indicator Data'!AU164="No data"),"x",ROUND(IF('Indicator Data'!AU164&gt;H$334,0,IF('Indicator Data'!AU164&lt;H$333,10,(H$334-'Indicator Data'!AU164)/(H$334-H$333)*10)),1))</f>
        <v>7.9</v>
      </c>
      <c r="I161" s="94">
        <f>IF(OR('Indicator Data'!BB164=0,'Indicator Data'!BB164="No data"),"x",ROUND(IF('Indicator Data'!BB164&gt;I$334,0,IF('Indicator Data'!BB164&lt;I$333,10,(I$334-'Indicator Data'!BB164)/(I$334-I$333)*10)),1))</f>
        <v>2.2999999999999998</v>
      </c>
      <c r="J161" s="94">
        <f>IF(OR('Indicator Data'!BC164=0,'Indicator Data'!BC164="No data"),"x",ROUND(IF('Indicator Data'!BC164&gt;J$334,0,IF('Indicator Data'!BC164&lt;J$333,10,(J$334-'Indicator Data'!BC164)/(J$334-J$333)*10)),1))</f>
        <v>5.9</v>
      </c>
      <c r="K161" s="92">
        <f t="shared" si="10"/>
        <v>5.4</v>
      </c>
      <c r="L161" s="92">
        <v>0</v>
      </c>
      <c r="M161" s="92">
        <f>IF(OR('Indicator Data'!BE164=0,'Indicator Data'!BE164="No data"),"x",ROUND(IF('Indicator Data'!BE164&gt;M$334,0,IF('Indicator Data'!BE164&lt;M$333,10,(M$334-'Indicator Data'!BE164)/(M$334-M$333)*10)),1))</f>
        <v>7</v>
      </c>
      <c r="N161" s="94">
        <f>IF('Indicator Data'!AV164="No data","x",ROUND(IF('Indicator Data'!AV164^2&gt;N$334,0,IF('Indicator Data'!AV164^2&lt;N$333,10,(N$334-'Indicator Data'!AV164^2)/(N$334-N$333)*10)),1))</f>
        <v>3.3</v>
      </c>
      <c r="O161" s="95">
        <f>IF('Indicator Data'!AW164="No data","x",ROUND(IF('Indicator Data'!AW164^2&gt;O$334,0,IF('Indicator Data'!AW164^2&lt;O$333,10,(O$334-'Indicator Data'!AW164^2)/(O$334-O$333)*10)),1))</f>
        <v>4</v>
      </c>
      <c r="P161" s="95">
        <f>IF('Indicator Data'!AX164="No data","x",ROUND(IF('Indicator Data'!AX164&gt;P$334,0,IF('Indicator Data'!AX164&lt;P$333,10,(P$334-'Indicator Data'!AX164)/(P$334-P$333)*10)),1))</f>
        <v>7.3</v>
      </c>
      <c r="Q161" s="94">
        <f t="shared" si="11"/>
        <v>5.7</v>
      </c>
      <c r="R161" s="95">
        <f>IF('Indicator Data'!AY164="No data","x",ROUND(IF('Indicator Data'!AY164&gt;R$334,10,IF('Indicator Data'!AY164&lt;R$333,0,10-(R$334-'Indicator Data'!AY164)/(R$334-R$333)*10)),1))</f>
        <v>3.3</v>
      </c>
      <c r="S161" s="95">
        <f>IF('Indicator Data'!AZ164="No data","x",ROUND(IF('Indicator Data'!AZ164&gt;S$334,10,IF('Indicator Data'!AZ164&lt;S$333,0,10-(S$334-'Indicator Data'!AZ164)/(S$334-S$333)*10)),1))</f>
        <v>5.3</v>
      </c>
      <c r="T161" s="95">
        <f>IF('Indicator Data'!BA164="No data","x",ROUND(IF('Indicator Data'!BA164&gt;T$334,10,IF('Indicator Data'!BA164&lt;T$333,0,10-(T$334-'Indicator Data'!BA164)/(T$334-T$333)*10)),1))</f>
        <v>5.9</v>
      </c>
      <c r="U161" s="94">
        <f t="shared" si="12"/>
        <v>4.8</v>
      </c>
      <c r="V161" s="92">
        <f t="shared" si="13"/>
        <v>4.5999999999999996</v>
      </c>
      <c r="W161" s="93">
        <f t="shared" si="14"/>
        <v>4.3</v>
      </c>
      <c r="X161" s="96"/>
    </row>
    <row r="162" spans="1:24" ht="15.75" customHeight="1" x14ac:dyDescent="0.25">
      <c r="A162" s="47" t="s">
        <v>395</v>
      </c>
      <c r="B162" s="47" t="s">
        <v>428</v>
      </c>
      <c r="C162" s="47" t="s">
        <v>432</v>
      </c>
      <c r="D162" s="47" t="s">
        <v>433</v>
      </c>
      <c r="E162" s="92"/>
      <c r="F162" s="92"/>
      <c r="G162" s="93"/>
      <c r="H162" s="94">
        <f>IF(OR('Indicator Data'!AU165=0,'Indicator Data'!AU165="No data"),"x",ROUND(IF('Indicator Data'!AU165&gt;H$334,0,IF('Indicator Data'!AU165&lt;H$333,10,(H$334-'Indicator Data'!AU165)/(H$334-H$333)*10)),1))</f>
        <v>8.6</v>
      </c>
      <c r="I162" s="94">
        <f>IF(OR('Indicator Data'!BB165=0,'Indicator Data'!BB165="No data"),"x",ROUND(IF('Indicator Data'!BB165&gt;I$334,0,IF('Indicator Data'!BB165&lt;I$333,10,(I$334-'Indicator Data'!BB165)/(I$334-I$333)*10)),1))</f>
        <v>2.2999999999999998</v>
      </c>
      <c r="J162" s="94">
        <f>IF(OR('Indicator Data'!BC165=0,'Indicator Data'!BC165="No data"),"x",ROUND(IF('Indicator Data'!BC165&gt;J$334,0,IF('Indicator Data'!BC165&lt;J$333,10,(J$334-'Indicator Data'!BC165)/(J$334-J$333)*10)),1))</f>
        <v>5.9</v>
      </c>
      <c r="K162" s="92">
        <f t="shared" si="10"/>
        <v>5.6</v>
      </c>
      <c r="L162" s="92">
        <v>0</v>
      </c>
      <c r="M162" s="92">
        <f>IF(OR('Indicator Data'!BE165=0,'Indicator Data'!BE165="No data"),"x",ROUND(IF('Indicator Data'!BE165&gt;M$334,0,IF('Indicator Data'!BE165&lt;M$333,10,(M$334-'Indicator Data'!BE165)/(M$334-M$333)*10)),1))</f>
        <v>6.4</v>
      </c>
      <c r="N162" s="94">
        <f>IF('Indicator Data'!AV165="No data","x",ROUND(IF('Indicator Data'!AV165^2&gt;N$334,0,IF('Indicator Data'!AV165^2&lt;N$333,10,(N$334-'Indicator Data'!AV165^2)/(N$334-N$333)*10)),1))</f>
        <v>2.2999999999999998</v>
      </c>
      <c r="O162" s="95">
        <f>IF('Indicator Data'!AW165="No data","x",ROUND(IF('Indicator Data'!AW165^2&gt;O$334,0,IF('Indicator Data'!AW165^2&lt;O$333,10,(O$334-'Indicator Data'!AW165^2)/(O$334-O$333)*10)),1))</f>
        <v>4.9000000000000004</v>
      </c>
      <c r="P162" s="95">
        <f>IF('Indicator Data'!AX165="No data","x",ROUND(IF('Indicator Data'!AX165&gt;P$334,0,IF('Indicator Data'!AX165&lt;P$333,10,(P$334-'Indicator Data'!AX165)/(P$334-P$333)*10)),1))</f>
        <v>8</v>
      </c>
      <c r="Q162" s="94">
        <f t="shared" si="11"/>
        <v>6.5</v>
      </c>
      <c r="R162" s="95">
        <f>IF('Indicator Data'!AY165="No data","x",ROUND(IF('Indicator Data'!AY165&gt;R$334,10,IF('Indicator Data'!AY165&lt;R$333,0,10-(R$334-'Indicator Data'!AY165)/(R$334-R$333)*10)),1))</f>
        <v>4.0999999999999996</v>
      </c>
      <c r="S162" s="95">
        <f>IF('Indicator Data'!AZ165="No data","x",ROUND(IF('Indicator Data'!AZ165&gt;S$334,10,IF('Indicator Data'!AZ165&lt;S$333,0,10-(S$334-'Indicator Data'!AZ165)/(S$334-S$333)*10)),1))</f>
        <v>6.8</v>
      </c>
      <c r="T162" s="95">
        <f>IF('Indicator Data'!BA165="No data","x",ROUND(IF('Indicator Data'!BA165&gt;T$334,10,IF('Indicator Data'!BA165&lt;T$333,0,10-(T$334-'Indicator Data'!BA165)/(T$334-T$333)*10)),1))</f>
        <v>7.9</v>
      </c>
      <c r="U162" s="94">
        <f t="shared" si="12"/>
        <v>6.3</v>
      </c>
      <c r="V162" s="92">
        <f t="shared" si="13"/>
        <v>5</v>
      </c>
      <c r="W162" s="93">
        <f t="shared" si="14"/>
        <v>4.3</v>
      </c>
      <c r="X162" s="96"/>
    </row>
    <row r="163" spans="1:24" ht="15.75" customHeight="1" x14ac:dyDescent="0.25">
      <c r="A163" s="47" t="s">
        <v>395</v>
      </c>
      <c r="B163" s="47" t="s">
        <v>434</v>
      </c>
      <c r="C163" s="47" t="s">
        <v>435</v>
      </c>
      <c r="D163" s="47" t="s">
        <v>436</v>
      </c>
      <c r="E163" s="92"/>
      <c r="F163" s="92"/>
      <c r="G163" s="93"/>
      <c r="H163" s="94">
        <f>IF(OR('Indicator Data'!AU166=0,'Indicator Data'!AU166="No data"),"x",ROUND(IF('Indicator Data'!AU166&gt;H$334,0,IF('Indicator Data'!AU166&lt;H$333,10,(H$334-'Indicator Data'!AU166)/(H$334-H$333)*10)),1))</f>
        <v>7.7</v>
      </c>
      <c r="I163" s="94">
        <f>IF(OR('Indicator Data'!BB166=0,'Indicator Data'!BB166="No data"),"x",ROUND(IF('Indicator Data'!BB166&gt;I$334,0,IF('Indicator Data'!BB166&lt;I$333,10,(I$334-'Indicator Data'!BB166)/(I$334-I$333)*10)),1))</f>
        <v>2.2999999999999998</v>
      </c>
      <c r="J163" s="94">
        <f>IF(OR('Indicator Data'!BC166=0,'Indicator Data'!BC166="No data"),"x",ROUND(IF('Indicator Data'!BC166&gt;J$334,0,IF('Indicator Data'!BC166&lt;J$333,10,(J$334-'Indicator Data'!BC166)/(J$334-J$333)*10)),1))</f>
        <v>5.9</v>
      </c>
      <c r="K163" s="92">
        <f t="shared" si="10"/>
        <v>5.3</v>
      </c>
      <c r="L163" s="92">
        <v>0</v>
      </c>
      <c r="M163" s="92">
        <f>IF(OR('Indicator Data'!BE166=0,'Indicator Data'!BE166="No data"),"x",ROUND(IF('Indicator Data'!BE166&gt;M$334,0,IF('Indicator Data'!BE166&lt;M$333,10,(M$334-'Indicator Data'!BE166)/(M$334-M$333)*10)),1))</f>
        <v>7.1</v>
      </c>
      <c r="N163" s="94">
        <f>IF('Indicator Data'!AV166="No data","x",ROUND(IF('Indicator Data'!AV166^2&gt;N$334,0,IF('Indicator Data'!AV166^2&lt;N$333,10,(N$334-'Indicator Data'!AV166^2)/(N$334-N$333)*10)),1))</f>
        <v>4.5</v>
      </c>
      <c r="O163" s="95">
        <f>IF('Indicator Data'!AW166="No data","x",ROUND(IF('Indicator Data'!AW166^2&gt;O$334,0,IF('Indicator Data'!AW166^2&lt;O$333,10,(O$334-'Indicator Data'!AW166^2)/(O$334-O$333)*10)),1))</f>
        <v>4.2</v>
      </c>
      <c r="P163" s="95">
        <f>IF('Indicator Data'!AX166="No data","x",ROUND(IF('Indicator Data'!AX166&gt;P$334,0,IF('Indicator Data'!AX166&lt;P$333,10,(P$334-'Indicator Data'!AX166)/(P$334-P$333)*10)),1))</f>
        <v>6.9</v>
      </c>
      <c r="Q163" s="94">
        <f t="shared" si="11"/>
        <v>5.6</v>
      </c>
      <c r="R163" s="95">
        <f>IF('Indicator Data'!AY166="No data","x",ROUND(IF('Indicator Data'!AY166&gt;R$334,10,IF('Indicator Data'!AY166&lt;R$333,0,10-(R$334-'Indicator Data'!AY166)/(R$334-R$333)*10)),1))</f>
        <v>3</v>
      </c>
      <c r="S163" s="95">
        <f>IF('Indicator Data'!AZ166="No data","x",ROUND(IF('Indicator Data'!AZ166&gt;S$334,10,IF('Indicator Data'!AZ166&lt;S$333,0,10-(S$334-'Indicator Data'!AZ166)/(S$334-S$333)*10)),1))</f>
        <v>4.5999999999999996</v>
      </c>
      <c r="T163" s="95">
        <f>IF('Indicator Data'!BA166="No data","x",ROUND(IF('Indicator Data'!BA166&gt;T$334,10,IF('Indicator Data'!BA166&lt;T$333,0,10-(T$334-'Indicator Data'!BA166)/(T$334-T$333)*10)),1))</f>
        <v>6.4</v>
      </c>
      <c r="U163" s="94">
        <f t="shared" si="12"/>
        <v>4.7</v>
      </c>
      <c r="V163" s="92">
        <f t="shared" si="13"/>
        <v>4.9000000000000004</v>
      </c>
      <c r="W163" s="93">
        <f t="shared" si="14"/>
        <v>4.3</v>
      </c>
      <c r="X163" s="96"/>
    </row>
    <row r="164" spans="1:24" ht="15.75" customHeight="1" x14ac:dyDescent="0.25">
      <c r="A164" s="47" t="s">
        <v>395</v>
      </c>
      <c r="B164" s="47" t="s">
        <v>428</v>
      </c>
      <c r="C164" s="47" t="s">
        <v>437</v>
      </c>
      <c r="D164" s="47" t="s">
        <v>438</v>
      </c>
      <c r="E164" s="92"/>
      <c r="F164" s="92"/>
      <c r="G164" s="93"/>
      <c r="H164" s="94">
        <f>IF(OR('Indicator Data'!AU167=0,'Indicator Data'!AU167="No data"),"x",ROUND(IF('Indicator Data'!AU167&gt;H$334,0,IF('Indicator Data'!AU167&lt;H$333,10,(H$334-'Indicator Data'!AU167)/(H$334-H$333)*10)),1))</f>
        <v>9</v>
      </c>
      <c r="I164" s="94">
        <f>IF(OR('Indicator Data'!BB167=0,'Indicator Data'!BB167="No data"),"x",ROUND(IF('Indicator Data'!BB167&gt;I$334,0,IF('Indicator Data'!BB167&lt;I$333,10,(I$334-'Indicator Data'!BB167)/(I$334-I$333)*10)),1))</f>
        <v>2.2999999999999998</v>
      </c>
      <c r="J164" s="94">
        <f>IF(OR('Indicator Data'!BC167=0,'Indicator Data'!BC167="No data"),"x",ROUND(IF('Indicator Data'!BC167&gt;J$334,0,IF('Indicator Data'!BC167&lt;J$333,10,(J$334-'Indicator Data'!BC167)/(J$334-J$333)*10)),1))</f>
        <v>5.9</v>
      </c>
      <c r="K164" s="92">
        <f t="shared" si="10"/>
        <v>5.7</v>
      </c>
      <c r="L164" s="92">
        <v>0</v>
      </c>
      <c r="M164" s="92">
        <f>IF(OR('Indicator Data'!BE167=0,'Indicator Data'!BE167="No data"),"x",ROUND(IF('Indicator Data'!BE167&gt;M$334,0,IF('Indicator Data'!BE167&lt;M$333,10,(M$334-'Indicator Data'!BE167)/(M$334-M$333)*10)),1))</f>
        <v>6</v>
      </c>
      <c r="N164" s="94">
        <f>IF('Indicator Data'!AV167="No data","x",ROUND(IF('Indicator Data'!AV167^2&gt;N$334,0,IF('Indicator Data'!AV167^2&lt;N$333,10,(N$334-'Indicator Data'!AV167^2)/(N$334-N$333)*10)),1))</f>
        <v>2.9</v>
      </c>
      <c r="O164" s="95">
        <f>IF('Indicator Data'!AW167="No data","x",ROUND(IF('Indicator Data'!AW167^2&gt;O$334,0,IF('Indicator Data'!AW167^2&lt;O$333,10,(O$334-'Indicator Data'!AW167^2)/(O$334-O$333)*10)),1))</f>
        <v>5</v>
      </c>
      <c r="P164" s="95">
        <f>IF('Indicator Data'!AX167="No data","x",ROUND(IF('Indicator Data'!AX167&gt;P$334,0,IF('Indicator Data'!AX167&lt;P$333,10,(P$334-'Indicator Data'!AX167)/(P$334-P$333)*10)),1))</f>
        <v>8.5</v>
      </c>
      <c r="Q164" s="94">
        <f t="shared" si="11"/>
        <v>6.8</v>
      </c>
      <c r="R164" s="95">
        <f>IF('Indicator Data'!AY167="No data","x",ROUND(IF('Indicator Data'!AY167&gt;R$334,10,IF('Indicator Data'!AY167&lt;R$333,0,10-(R$334-'Indicator Data'!AY167)/(R$334-R$333)*10)),1))</f>
        <v>4.3</v>
      </c>
      <c r="S164" s="95">
        <f>IF('Indicator Data'!AZ167="No data","x",ROUND(IF('Indicator Data'!AZ167&gt;S$334,10,IF('Indicator Data'!AZ167&lt;S$333,0,10-(S$334-'Indicator Data'!AZ167)/(S$334-S$333)*10)),1))</f>
        <v>7</v>
      </c>
      <c r="T164" s="95">
        <f>IF('Indicator Data'!BA167="No data","x",ROUND(IF('Indicator Data'!BA167&gt;T$334,10,IF('Indicator Data'!BA167&lt;T$333,0,10-(T$334-'Indicator Data'!BA167)/(T$334-T$333)*10)),1))</f>
        <v>8.4</v>
      </c>
      <c r="U164" s="94">
        <f t="shared" si="12"/>
        <v>6.6</v>
      </c>
      <c r="V164" s="92">
        <f t="shared" si="13"/>
        <v>5.4</v>
      </c>
      <c r="W164" s="93">
        <f t="shared" si="14"/>
        <v>4.3</v>
      </c>
      <c r="X164" s="96"/>
    </row>
    <row r="165" spans="1:24" ht="15.75" customHeight="1" x14ac:dyDescent="0.25">
      <c r="A165" s="47" t="s">
        <v>395</v>
      </c>
      <c r="B165" s="47" t="s">
        <v>434</v>
      </c>
      <c r="C165" s="47" t="s">
        <v>434</v>
      </c>
      <c r="D165" s="47" t="s">
        <v>439</v>
      </c>
      <c r="E165" s="92"/>
      <c r="F165" s="92"/>
      <c r="G165" s="93"/>
      <c r="H165" s="94">
        <f>IF(OR('Indicator Data'!AU168=0,'Indicator Data'!AU168="No data"),"x",ROUND(IF('Indicator Data'!AU168&gt;H$334,0,IF('Indicator Data'!AU168&lt;H$333,10,(H$334-'Indicator Data'!AU168)/(H$334-H$333)*10)),1))</f>
        <v>7.2</v>
      </c>
      <c r="I165" s="94">
        <f>IF(OR('Indicator Data'!BB168=0,'Indicator Data'!BB168="No data"),"x",ROUND(IF('Indicator Data'!BB168&gt;I$334,0,IF('Indicator Data'!BB168&lt;I$333,10,(I$334-'Indicator Data'!BB168)/(I$334-I$333)*10)),1))</f>
        <v>2.2999999999999998</v>
      </c>
      <c r="J165" s="94">
        <f>IF(OR('Indicator Data'!BC168=0,'Indicator Data'!BC168="No data"),"x",ROUND(IF('Indicator Data'!BC168&gt;J$334,0,IF('Indicator Data'!BC168&lt;J$333,10,(J$334-'Indicator Data'!BC168)/(J$334-J$333)*10)),1))</f>
        <v>5.9</v>
      </c>
      <c r="K165" s="92">
        <f t="shared" si="10"/>
        <v>5.0999999999999996</v>
      </c>
      <c r="L165" s="92">
        <v>0</v>
      </c>
      <c r="M165" s="92">
        <f>IF(OR('Indicator Data'!BE168=0,'Indicator Data'!BE168="No data"),"x",ROUND(IF('Indicator Data'!BE168&gt;M$334,0,IF('Indicator Data'!BE168&lt;M$333,10,(M$334-'Indicator Data'!BE168)/(M$334-M$333)*10)),1))</f>
        <v>6.9</v>
      </c>
      <c r="N165" s="94">
        <f>IF('Indicator Data'!AV168="No data","x",ROUND(IF('Indicator Data'!AV168^2&gt;N$334,0,IF('Indicator Data'!AV168^2&lt;N$333,10,(N$334-'Indicator Data'!AV168^2)/(N$334-N$333)*10)),1))</f>
        <v>4.7</v>
      </c>
      <c r="O165" s="95">
        <f>IF('Indicator Data'!AW168="No data","x",ROUND(IF('Indicator Data'!AW168^2&gt;O$334,0,IF('Indicator Data'!AW168^2&lt;O$333,10,(O$334-'Indicator Data'!AW168^2)/(O$334-O$333)*10)),1))</f>
        <v>4.7</v>
      </c>
      <c r="P165" s="95">
        <f>IF('Indicator Data'!AX168="No data","x",ROUND(IF('Indicator Data'!AX168&gt;P$334,0,IF('Indicator Data'!AX168&lt;P$333,10,(P$334-'Indicator Data'!AX168)/(P$334-P$333)*10)),1))</f>
        <v>7</v>
      </c>
      <c r="Q165" s="94">
        <f t="shared" si="11"/>
        <v>5.9</v>
      </c>
      <c r="R165" s="95">
        <f>IF('Indicator Data'!AY168="No data","x",ROUND(IF('Indicator Data'!AY168&gt;R$334,10,IF('Indicator Data'!AY168&lt;R$333,0,10-(R$334-'Indicator Data'!AY168)/(R$334-R$333)*10)),1))</f>
        <v>3.5</v>
      </c>
      <c r="S165" s="95">
        <f>IF('Indicator Data'!AZ168="No data","x",ROUND(IF('Indicator Data'!AZ168&gt;S$334,10,IF('Indicator Data'!AZ168&lt;S$333,0,10-(S$334-'Indicator Data'!AZ168)/(S$334-S$333)*10)),1))</f>
        <v>5.6</v>
      </c>
      <c r="T165" s="95">
        <f>IF('Indicator Data'!BA168="No data","x",ROUND(IF('Indicator Data'!BA168&gt;T$334,10,IF('Indicator Data'!BA168&lt;T$333,0,10-(T$334-'Indicator Data'!BA168)/(T$334-T$333)*10)),1))</f>
        <v>6.4</v>
      </c>
      <c r="U165" s="94">
        <f t="shared" si="12"/>
        <v>5.2</v>
      </c>
      <c r="V165" s="92">
        <f t="shared" si="13"/>
        <v>5.3</v>
      </c>
      <c r="W165" s="93">
        <f t="shared" si="14"/>
        <v>4.3</v>
      </c>
      <c r="X165" s="96"/>
    </row>
    <row r="166" spans="1:24" ht="15.75" customHeight="1" x14ac:dyDescent="0.25">
      <c r="A166" s="47" t="s">
        <v>395</v>
      </c>
      <c r="B166" s="47" t="s">
        <v>440</v>
      </c>
      <c r="C166" s="47" t="s">
        <v>440</v>
      </c>
      <c r="D166" s="47" t="s">
        <v>441</v>
      </c>
      <c r="E166" s="92"/>
      <c r="F166" s="92"/>
      <c r="G166" s="93"/>
      <c r="H166" s="94">
        <f>IF(OR('Indicator Data'!AU169=0,'Indicator Data'!AU169="No data"),"x",ROUND(IF('Indicator Data'!AU169&gt;H$334,0,IF('Indicator Data'!AU169&lt;H$333,10,(H$334-'Indicator Data'!AU169)/(H$334-H$333)*10)),1))</f>
        <v>8.6999999999999993</v>
      </c>
      <c r="I166" s="94">
        <f>IF(OR('Indicator Data'!BB169=0,'Indicator Data'!BB169="No data"),"x",ROUND(IF('Indicator Data'!BB169&gt;I$334,0,IF('Indicator Data'!BB169&lt;I$333,10,(I$334-'Indicator Data'!BB169)/(I$334-I$333)*10)),1))</f>
        <v>2.2999999999999998</v>
      </c>
      <c r="J166" s="94">
        <f>IF(OR('Indicator Data'!BC169=0,'Indicator Data'!BC169="No data"),"x",ROUND(IF('Indicator Data'!BC169&gt;J$334,0,IF('Indicator Data'!BC169&lt;J$333,10,(J$334-'Indicator Data'!BC169)/(J$334-J$333)*10)),1))</f>
        <v>5.9</v>
      </c>
      <c r="K166" s="92">
        <f t="shared" si="10"/>
        <v>5.6</v>
      </c>
      <c r="L166" s="92">
        <v>0</v>
      </c>
      <c r="M166" s="92">
        <f>IF(OR('Indicator Data'!BE169=0,'Indicator Data'!BE169="No data"),"x",ROUND(IF('Indicator Data'!BE169&gt;M$334,0,IF('Indicator Data'!BE169&lt;M$333,10,(M$334-'Indicator Data'!BE169)/(M$334-M$333)*10)),1))</f>
        <v>6.8</v>
      </c>
      <c r="N166" s="94">
        <f>IF('Indicator Data'!AV169="No data","x",ROUND(IF('Indicator Data'!AV169^2&gt;N$334,0,IF('Indicator Data'!AV169^2&lt;N$333,10,(N$334-'Indicator Data'!AV169^2)/(N$334-N$333)*10)),1))</f>
        <v>5.3</v>
      </c>
      <c r="O166" s="95">
        <f>IF('Indicator Data'!AW169="No data","x",ROUND(IF('Indicator Data'!AW169^2&gt;O$334,0,IF('Indicator Data'!AW169^2&lt;O$333,10,(O$334-'Indicator Data'!AW169^2)/(O$334-O$333)*10)),1))</f>
        <v>3.8</v>
      </c>
      <c r="P166" s="95">
        <f>IF('Indicator Data'!AX169="No data","x",ROUND(IF('Indicator Data'!AX169&gt;P$334,0,IF('Indicator Data'!AX169&lt;P$333,10,(P$334-'Indicator Data'!AX169)/(P$334-P$333)*10)),1))</f>
        <v>7.6</v>
      </c>
      <c r="Q166" s="94">
        <f t="shared" si="11"/>
        <v>5.7</v>
      </c>
      <c r="R166" s="95">
        <f>IF('Indicator Data'!AY169="No data","x",ROUND(IF('Indicator Data'!AY169&gt;R$334,10,IF('Indicator Data'!AY169&lt;R$333,0,10-(R$334-'Indicator Data'!AY169)/(R$334-R$333)*10)),1))</f>
        <v>3.8</v>
      </c>
      <c r="S166" s="95">
        <f>IF('Indicator Data'!AZ169="No data","x",ROUND(IF('Indicator Data'!AZ169&gt;S$334,10,IF('Indicator Data'!AZ169&lt;S$333,0,10-(S$334-'Indicator Data'!AZ169)/(S$334-S$333)*10)),1))</f>
        <v>5.9</v>
      </c>
      <c r="T166" s="95">
        <f>IF('Indicator Data'!BA169="No data","x",ROUND(IF('Indicator Data'!BA169&gt;T$334,10,IF('Indicator Data'!BA169&lt;T$333,0,10-(T$334-'Indicator Data'!BA169)/(T$334-T$333)*10)),1))</f>
        <v>7.9</v>
      </c>
      <c r="U166" s="94">
        <f t="shared" si="12"/>
        <v>5.9</v>
      </c>
      <c r="V166" s="92">
        <f t="shared" si="13"/>
        <v>5.6</v>
      </c>
      <c r="W166" s="93">
        <f t="shared" si="14"/>
        <v>4.5</v>
      </c>
      <c r="X166" s="96"/>
    </row>
    <row r="167" spans="1:24" ht="15.75" customHeight="1" x14ac:dyDescent="0.25">
      <c r="A167" s="47" t="s">
        <v>395</v>
      </c>
      <c r="B167" s="47" t="s">
        <v>440</v>
      </c>
      <c r="C167" s="47" t="s">
        <v>442</v>
      </c>
      <c r="D167" s="47" t="s">
        <v>443</v>
      </c>
      <c r="E167" s="92"/>
      <c r="F167" s="92"/>
      <c r="G167" s="93"/>
      <c r="H167" s="94">
        <f>IF(OR('Indicator Data'!AU170=0,'Indicator Data'!AU170="No data"),"x",ROUND(IF('Indicator Data'!AU170&gt;H$334,0,IF('Indicator Data'!AU170&lt;H$333,10,(H$334-'Indicator Data'!AU170)/(H$334-H$333)*10)),1))</f>
        <v>8.6</v>
      </c>
      <c r="I167" s="94">
        <f>IF(OR('Indicator Data'!BB170=0,'Indicator Data'!BB170="No data"),"x",ROUND(IF('Indicator Data'!BB170&gt;I$334,0,IF('Indicator Data'!BB170&lt;I$333,10,(I$334-'Indicator Data'!BB170)/(I$334-I$333)*10)),1))</f>
        <v>2.2999999999999998</v>
      </c>
      <c r="J167" s="94">
        <f>IF(OR('Indicator Data'!BC170=0,'Indicator Data'!BC170="No data"),"x",ROUND(IF('Indicator Data'!BC170&gt;J$334,0,IF('Indicator Data'!BC170&lt;J$333,10,(J$334-'Indicator Data'!BC170)/(J$334-J$333)*10)),1))</f>
        <v>5.9</v>
      </c>
      <c r="K167" s="92">
        <f t="shared" si="10"/>
        <v>5.6</v>
      </c>
      <c r="L167" s="92">
        <v>0</v>
      </c>
      <c r="M167" s="92">
        <f>IF(OR('Indicator Data'!BE170=0,'Indicator Data'!BE170="No data"),"x",ROUND(IF('Indicator Data'!BE170&gt;M$334,0,IF('Indicator Data'!BE170&lt;M$333,10,(M$334-'Indicator Data'!BE170)/(M$334-M$333)*10)),1))</f>
        <v>8</v>
      </c>
      <c r="N167" s="94">
        <f>IF('Indicator Data'!AV170="No data","x",ROUND(IF('Indicator Data'!AV170^2&gt;N$334,0,IF('Indicator Data'!AV170^2&lt;N$333,10,(N$334-'Indicator Data'!AV170^2)/(N$334-N$333)*10)),1))</f>
        <v>5</v>
      </c>
      <c r="O167" s="95">
        <f>IF('Indicator Data'!AW170="No data","x",ROUND(IF('Indicator Data'!AW170^2&gt;O$334,0,IF('Indicator Data'!AW170^2&lt;O$333,10,(O$334-'Indicator Data'!AW170^2)/(O$334-O$333)*10)),1))</f>
        <v>4.5</v>
      </c>
      <c r="P167" s="95">
        <f>IF('Indicator Data'!AX170="No data","x",ROUND(IF('Indicator Data'!AX170&gt;P$334,0,IF('Indicator Data'!AX170&lt;P$333,10,(P$334-'Indicator Data'!AX170)/(P$334-P$333)*10)),1))</f>
        <v>7.6</v>
      </c>
      <c r="Q167" s="94">
        <f t="shared" si="11"/>
        <v>6.1</v>
      </c>
      <c r="R167" s="95">
        <f>IF('Indicator Data'!AY170="No data","x",ROUND(IF('Indicator Data'!AY170&gt;R$334,10,IF('Indicator Data'!AY170&lt;R$333,0,10-(R$334-'Indicator Data'!AY170)/(R$334-R$333)*10)),1))</f>
        <v>3.5</v>
      </c>
      <c r="S167" s="95">
        <f>IF('Indicator Data'!AZ170="No data","x",ROUND(IF('Indicator Data'!AZ170&gt;S$334,10,IF('Indicator Data'!AZ170&lt;S$333,0,10-(S$334-'Indicator Data'!AZ170)/(S$334-S$333)*10)),1))</f>
        <v>5.7</v>
      </c>
      <c r="T167" s="95">
        <f>IF('Indicator Data'!BA170="No data","x",ROUND(IF('Indicator Data'!BA170&gt;T$334,10,IF('Indicator Data'!BA170&lt;T$333,0,10-(T$334-'Indicator Data'!BA170)/(T$334-T$333)*10)),1))</f>
        <v>7.7</v>
      </c>
      <c r="U167" s="94">
        <f t="shared" si="12"/>
        <v>5.6</v>
      </c>
      <c r="V167" s="92">
        <f t="shared" si="13"/>
        <v>5.6</v>
      </c>
      <c r="W167" s="93">
        <f t="shared" si="14"/>
        <v>4.8</v>
      </c>
      <c r="X167" s="96"/>
    </row>
    <row r="168" spans="1:24" ht="15.75" customHeight="1" x14ac:dyDescent="0.25">
      <c r="A168" s="47" t="s">
        <v>395</v>
      </c>
      <c r="B168" s="47" t="s">
        <v>444</v>
      </c>
      <c r="C168" s="47" t="s">
        <v>444</v>
      </c>
      <c r="D168" s="47" t="s">
        <v>445</v>
      </c>
      <c r="E168" s="92"/>
      <c r="F168" s="92"/>
      <c r="G168" s="93"/>
      <c r="H168" s="94">
        <f>IF(OR('Indicator Data'!AU171=0,'Indicator Data'!AU171="No data"),"x",ROUND(IF('Indicator Data'!AU171&gt;H$334,0,IF('Indicator Data'!AU171&lt;H$333,10,(H$334-'Indicator Data'!AU171)/(H$334-H$333)*10)),1))</f>
        <v>5.7</v>
      </c>
      <c r="I168" s="94">
        <f>IF(OR('Indicator Data'!BB171=0,'Indicator Data'!BB171="No data"),"x",ROUND(IF('Indicator Data'!BB171&gt;I$334,0,IF('Indicator Data'!BB171&lt;I$333,10,(I$334-'Indicator Data'!BB171)/(I$334-I$333)*10)),1))</f>
        <v>2.2999999999999998</v>
      </c>
      <c r="J168" s="94">
        <f>IF(OR('Indicator Data'!BC171=0,'Indicator Data'!BC171="No data"),"x",ROUND(IF('Indicator Data'!BC171&gt;J$334,0,IF('Indicator Data'!BC171&lt;J$333,10,(J$334-'Indicator Data'!BC171)/(J$334-J$333)*10)),1))</f>
        <v>5.9</v>
      </c>
      <c r="K168" s="92">
        <f t="shared" si="10"/>
        <v>4.5999999999999996</v>
      </c>
      <c r="L168" s="92">
        <v>0</v>
      </c>
      <c r="M168" s="92">
        <f>IF(OR('Indicator Data'!BE171=0,'Indicator Data'!BE171="No data"),"x",ROUND(IF('Indicator Data'!BE171&gt;M$334,0,IF('Indicator Data'!BE171&lt;M$333,10,(M$334-'Indicator Data'!BE171)/(M$334-M$333)*10)),1))</f>
        <v>4.5</v>
      </c>
      <c r="N168" s="94">
        <f>IF('Indicator Data'!AV171="No data","x",ROUND(IF('Indicator Data'!AV171^2&gt;N$334,0,IF('Indicator Data'!AV171^2&lt;N$333,10,(N$334-'Indicator Data'!AV171^2)/(N$334-N$333)*10)),1))</f>
        <v>4.0999999999999996</v>
      </c>
      <c r="O168" s="95">
        <f>IF('Indicator Data'!AW171="No data","x",ROUND(IF('Indicator Data'!AW171^2&gt;O$334,0,IF('Indicator Data'!AW171^2&lt;O$333,10,(O$334-'Indicator Data'!AW171^2)/(O$334-O$333)*10)),1))</f>
        <v>3.4</v>
      </c>
      <c r="P168" s="95">
        <f>IF('Indicator Data'!AX171="No data","x",ROUND(IF('Indicator Data'!AX171&gt;P$334,0,IF('Indicator Data'!AX171&lt;P$333,10,(P$334-'Indicator Data'!AX171)/(P$334-P$333)*10)),1))</f>
        <v>4.7</v>
      </c>
      <c r="Q168" s="94">
        <f t="shared" si="11"/>
        <v>4.0999999999999996</v>
      </c>
      <c r="R168" s="95">
        <f>IF('Indicator Data'!AY171="No data","x",ROUND(IF('Indicator Data'!AY171&gt;R$334,10,IF('Indicator Data'!AY171&lt;R$333,0,10-(R$334-'Indicator Data'!AY171)/(R$334-R$333)*10)),1))</f>
        <v>3.2</v>
      </c>
      <c r="S168" s="95">
        <f>IF('Indicator Data'!AZ171="No data","x",ROUND(IF('Indicator Data'!AZ171&gt;S$334,10,IF('Indicator Data'!AZ171&lt;S$333,0,10-(S$334-'Indicator Data'!AZ171)/(S$334-S$333)*10)),1))</f>
        <v>5</v>
      </c>
      <c r="T168" s="95">
        <f>IF('Indicator Data'!BA171="No data","x",ROUND(IF('Indicator Data'!BA171&gt;T$334,10,IF('Indicator Data'!BA171&lt;T$333,0,10-(T$334-'Indicator Data'!BA171)/(T$334-T$333)*10)),1))</f>
        <v>5.8</v>
      </c>
      <c r="U168" s="94">
        <f t="shared" si="12"/>
        <v>4.7</v>
      </c>
      <c r="V168" s="92">
        <f t="shared" si="13"/>
        <v>4.3</v>
      </c>
      <c r="W168" s="93">
        <f t="shared" si="14"/>
        <v>3.4</v>
      </c>
      <c r="X168" s="96"/>
    </row>
    <row r="169" spans="1:24" ht="15.75" customHeight="1" x14ac:dyDescent="0.25">
      <c r="A169" s="47" t="s">
        <v>395</v>
      </c>
      <c r="B169" s="47" t="s">
        <v>444</v>
      </c>
      <c r="C169" s="47" t="s">
        <v>446</v>
      </c>
      <c r="D169" s="47" t="s">
        <v>447</v>
      </c>
      <c r="E169" s="92"/>
      <c r="F169" s="92"/>
      <c r="G169" s="93"/>
      <c r="H169" s="94">
        <f>IF(OR('Indicator Data'!AU172=0,'Indicator Data'!AU172="No data"),"x",ROUND(IF('Indicator Data'!AU172&gt;H$334,0,IF('Indicator Data'!AU172&lt;H$333,10,(H$334-'Indicator Data'!AU172)/(H$334-H$333)*10)),1))</f>
        <v>8.6999999999999993</v>
      </c>
      <c r="I169" s="94">
        <f>IF(OR('Indicator Data'!BB172=0,'Indicator Data'!BB172="No data"),"x",ROUND(IF('Indicator Data'!BB172&gt;I$334,0,IF('Indicator Data'!BB172&lt;I$333,10,(I$334-'Indicator Data'!BB172)/(I$334-I$333)*10)),1))</f>
        <v>2.2999999999999998</v>
      </c>
      <c r="J169" s="94">
        <f>IF(OR('Indicator Data'!BC172=0,'Indicator Data'!BC172="No data"),"x",ROUND(IF('Indicator Data'!BC172&gt;J$334,0,IF('Indicator Data'!BC172&lt;J$333,10,(J$334-'Indicator Data'!BC172)/(J$334-J$333)*10)),1))</f>
        <v>5.9</v>
      </c>
      <c r="K169" s="92">
        <f t="shared" si="10"/>
        <v>5.6</v>
      </c>
      <c r="L169" s="92">
        <v>0</v>
      </c>
      <c r="M169" s="92">
        <f>IF(OR('Indicator Data'!BE172=0,'Indicator Data'!BE172="No data"),"x",ROUND(IF('Indicator Data'!BE172&gt;M$334,0,IF('Indicator Data'!BE172&lt;M$333,10,(M$334-'Indicator Data'!BE172)/(M$334-M$333)*10)),1))</f>
        <v>6.6</v>
      </c>
      <c r="N169" s="94">
        <f>IF('Indicator Data'!AV172="No data","x",ROUND(IF('Indicator Data'!AV172^2&gt;N$334,0,IF('Indicator Data'!AV172^2&lt;N$333,10,(N$334-'Indicator Data'!AV172^2)/(N$334-N$333)*10)),1))</f>
        <v>2.6</v>
      </c>
      <c r="O169" s="95">
        <f>IF('Indicator Data'!AW172="No data","x",ROUND(IF('Indicator Data'!AW172^2&gt;O$334,0,IF('Indicator Data'!AW172^2&lt;O$333,10,(O$334-'Indicator Data'!AW172^2)/(O$334-O$333)*10)),1))</f>
        <v>3.3</v>
      </c>
      <c r="P169" s="95">
        <f>IF('Indicator Data'!AX172="No data","x",ROUND(IF('Indicator Data'!AX172&gt;P$334,0,IF('Indicator Data'!AX172&lt;P$333,10,(P$334-'Indicator Data'!AX172)/(P$334-P$333)*10)),1))</f>
        <v>7.6</v>
      </c>
      <c r="Q169" s="94">
        <f t="shared" si="11"/>
        <v>5.5</v>
      </c>
      <c r="R169" s="95">
        <f>IF('Indicator Data'!AY172="No data","x",ROUND(IF('Indicator Data'!AY172&gt;R$334,10,IF('Indicator Data'!AY172&lt;R$333,0,10-(R$334-'Indicator Data'!AY172)/(R$334-R$333)*10)),1))</f>
        <v>3.7</v>
      </c>
      <c r="S169" s="95">
        <f>IF('Indicator Data'!AZ172="No data","x",ROUND(IF('Indicator Data'!AZ172&gt;S$334,10,IF('Indicator Data'!AZ172&lt;S$333,0,10-(S$334-'Indicator Data'!AZ172)/(S$334-S$333)*10)),1))</f>
        <v>6.1</v>
      </c>
      <c r="T169" s="95">
        <f>IF('Indicator Data'!BA172="No data","x",ROUND(IF('Indicator Data'!BA172&gt;T$334,10,IF('Indicator Data'!BA172&lt;T$333,0,10-(T$334-'Indicator Data'!BA172)/(T$334-T$333)*10)),1))</f>
        <v>7.4</v>
      </c>
      <c r="U169" s="94">
        <f t="shared" si="12"/>
        <v>5.7</v>
      </c>
      <c r="V169" s="92">
        <f t="shared" si="13"/>
        <v>4.5999999999999996</v>
      </c>
      <c r="W169" s="93">
        <f t="shared" si="14"/>
        <v>4.2</v>
      </c>
      <c r="X169" s="96"/>
    </row>
    <row r="170" spans="1:24" ht="15.75" customHeight="1" x14ac:dyDescent="0.25">
      <c r="A170" s="47" t="s">
        <v>395</v>
      </c>
      <c r="B170" s="47" t="s">
        <v>444</v>
      </c>
      <c r="C170" s="47" t="s">
        <v>448</v>
      </c>
      <c r="D170" s="47" t="s">
        <v>449</v>
      </c>
      <c r="E170" s="92"/>
      <c r="F170" s="92"/>
      <c r="G170" s="93"/>
      <c r="H170" s="94">
        <f>IF(OR('Indicator Data'!AU173=0,'Indicator Data'!AU173="No data"),"x",ROUND(IF('Indicator Data'!AU173&gt;H$334,0,IF('Indicator Data'!AU173&lt;H$333,10,(H$334-'Indicator Data'!AU173)/(H$334-H$333)*10)),1))</f>
        <v>7.7</v>
      </c>
      <c r="I170" s="94">
        <f>IF(OR('Indicator Data'!BB173=0,'Indicator Data'!BB173="No data"),"x",ROUND(IF('Indicator Data'!BB173&gt;I$334,0,IF('Indicator Data'!BB173&lt;I$333,10,(I$334-'Indicator Data'!BB173)/(I$334-I$333)*10)),1))</f>
        <v>2.2999999999999998</v>
      </c>
      <c r="J170" s="94">
        <f>IF(OR('Indicator Data'!BC173=0,'Indicator Data'!BC173="No data"),"x",ROUND(IF('Indicator Data'!BC173&gt;J$334,0,IF('Indicator Data'!BC173&lt;J$333,10,(J$334-'Indicator Data'!BC173)/(J$334-J$333)*10)),1))</f>
        <v>5.9</v>
      </c>
      <c r="K170" s="92">
        <f t="shared" si="10"/>
        <v>5.3</v>
      </c>
      <c r="L170" s="92">
        <v>0</v>
      </c>
      <c r="M170" s="92">
        <f>IF(OR('Indicator Data'!BE173=0,'Indicator Data'!BE173="No data"),"x",ROUND(IF('Indicator Data'!BE173&gt;M$334,0,IF('Indicator Data'!BE173&lt;M$333,10,(M$334-'Indicator Data'!BE173)/(M$334-M$333)*10)),1))</f>
        <v>7.3</v>
      </c>
      <c r="N170" s="94">
        <f>IF('Indicator Data'!AV173="No data","x",ROUND(IF('Indicator Data'!AV173^2&gt;N$334,0,IF('Indicator Data'!AV173^2&lt;N$333,10,(N$334-'Indicator Data'!AV173^2)/(N$334-N$333)*10)),1))</f>
        <v>3.7</v>
      </c>
      <c r="O170" s="95">
        <f>IF('Indicator Data'!AW173="No data","x",ROUND(IF('Indicator Data'!AW173^2&gt;O$334,0,IF('Indicator Data'!AW173^2&lt;O$333,10,(O$334-'Indicator Data'!AW173^2)/(O$334-O$333)*10)),1))</f>
        <v>3.4</v>
      </c>
      <c r="P170" s="95">
        <f>IF('Indicator Data'!AX173="No data","x",ROUND(IF('Indicator Data'!AX173&gt;P$334,0,IF('Indicator Data'!AX173&lt;P$333,10,(P$334-'Indicator Data'!AX173)/(P$334-P$333)*10)),1))</f>
        <v>6.4</v>
      </c>
      <c r="Q170" s="94">
        <f t="shared" si="11"/>
        <v>4.9000000000000004</v>
      </c>
      <c r="R170" s="95">
        <f>IF('Indicator Data'!AY173="No data","x",ROUND(IF('Indicator Data'!AY173&gt;R$334,10,IF('Indicator Data'!AY173&lt;R$333,0,10-(R$334-'Indicator Data'!AY173)/(R$334-R$333)*10)),1))</f>
        <v>3.7</v>
      </c>
      <c r="S170" s="95">
        <f>IF('Indicator Data'!AZ173="No data","x",ROUND(IF('Indicator Data'!AZ173&gt;S$334,10,IF('Indicator Data'!AZ173&lt;S$333,0,10-(S$334-'Indicator Data'!AZ173)/(S$334-S$333)*10)),1))</f>
        <v>5.9</v>
      </c>
      <c r="T170" s="95">
        <f>IF('Indicator Data'!BA173="No data","x",ROUND(IF('Indicator Data'!BA173&gt;T$334,10,IF('Indicator Data'!BA173&lt;T$333,0,10-(T$334-'Indicator Data'!BA173)/(T$334-T$333)*10)),1))</f>
        <v>7.7</v>
      </c>
      <c r="U170" s="94">
        <f t="shared" si="12"/>
        <v>5.8</v>
      </c>
      <c r="V170" s="92">
        <f t="shared" si="13"/>
        <v>4.8</v>
      </c>
      <c r="W170" s="93">
        <f t="shared" si="14"/>
        <v>4.4000000000000004</v>
      </c>
      <c r="X170" s="96"/>
    </row>
    <row r="171" spans="1:24" ht="15.75" customHeight="1" x14ac:dyDescent="0.25">
      <c r="A171" s="47" t="s">
        <v>395</v>
      </c>
      <c r="B171" s="47" t="s">
        <v>444</v>
      </c>
      <c r="C171" s="47" t="s">
        <v>450</v>
      </c>
      <c r="D171" s="47" t="s">
        <v>451</v>
      </c>
      <c r="E171" s="92"/>
      <c r="F171" s="92"/>
      <c r="G171" s="93"/>
      <c r="H171" s="94">
        <f>IF(OR('Indicator Data'!AU174=0,'Indicator Data'!AU174="No data"),"x",ROUND(IF('Indicator Data'!AU174&gt;H$334,0,IF('Indicator Data'!AU174&lt;H$333,10,(H$334-'Indicator Data'!AU174)/(H$334-H$333)*10)),1))</f>
        <v>7.6</v>
      </c>
      <c r="I171" s="94">
        <f>IF(OR('Indicator Data'!BB174=0,'Indicator Data'!BB174="No data"),"x",ROUND(IF('Indicator Data'!BB174&gt;I$334,0,IF('Indicator Data'!BB174&lt;I$333,10,(I$334-'Indicator Data'!BB174)/(I$334-I$333)*10)),1))</f>
        <v>2.2999999999999998</v>
      </c>
      <c r="J171" s="94">
        <f>IF(OR('Indicator Data'!BC174=0,'Indicator Data'!BC174="No data"),"x",ROUND(IF('Indicator Data'!BC174&gt;J$334,0,IF('Indicator Data'!BC174&lt;J$333,10,(J$334-'Indicator Data'!BC174)/(J$334-J$333)*10)),1))</f>
        <v>5.9</v>
      </c>
      <c r="K171" s="92">
        <f t="shared" si="10"/>
        <v>5.3</v>
      </c>
      <c r="L171" s="92">
        <v>0</v>
      </c>
      <c r="M171" s="92">
        <f>IF(OR('Indicator Data'!BE174=0,'Indicator Data'!BE174="No data"),"x",ROUND(IF('Indicator Data'!BE174&gt;M$334,0,IF('Indicator Data'!BE174&lt;M$333,10,(M$334-'Indicator Data'!BE174)/(M$334-M$333)*10)),1))</f>
        <v>7.4</v>
      </c>
      <c r="N171" s="94">
        <f>IF('Indicator Data'!AV174="No data","x",ROUND(IF('Indicator Data'!AV174^2&gt;N$334,0,IF('Indicator Data'!AV174^2&lt;N$333,10,(N$334-'Indicator Data'!AV174^2)/(N$334-N$333)*10)),1))</f>
        <v>4.5</v>
      </c>
      <c r="O171" s="95">
        <f>IF('Indicator Data'!AW174="No data","x",ROUND(IF('Indicator Data'!AW174^2&gt;O$334,0,IF('Indicator Data'!AW174^2&lt;O$333,10,(O$334-'Indicator Data'!AW174^2)/(O$334-O$333)*10)),1))</f>
        <v>5.2</v>
      </c>
      <c r="P171" s="95">
        <f>IF('Indicator Data'!AX174="No data","x",ROUND(IF('Indicator Data'!AX174&gt;P$334,0,IF('Indicator Data'!AX174&lt;P$333,10,(P$334-'Indicator Data'!AX174)/(P$334-P$333)*10)),1))</f>
        <v>8</v>
      </c>
      <c r="Q171" s="94">
        <f t="shared" si="11"/>
        <v>6.6</v>
      </c>
      <c r="R171" s="95">
        <f>IF('Indicator Data'!AY174="No data","x",ROUND(IF('Indicator Data'!AY174&gt;R$334,10,IF('Indicator Data'!AY174&lt;R$333,0,10-(R$334-'Indicator Data'!AY174)/(R$334-R$333)*10)),1))</f>
        <v>4.5999999999999996</v>
      </c>
      <c r="S171" s="95">
        <f>IF('Indicator Data'!AZ174="No data","x",ROUND(IF('Indicator Data'!AZ174&gt;S$334,10,IF('Indicator Data'!AZ174&lt;S$333,0,10-(S$334-'Indicator Data'!AZ174)/(S$334-S$333)*10)),1))</f>
        <v>7.6</v>
      </c>
      <c r="T171" s="95">
        <f>IF('Indicator Data'!BA174="No data","x",ROUND(IF('Indicator Data'!BA174&gt;T$334,10,IF('Indicator Data'!BA174&lt;T$333,0,10-(T$334-'Indicator Data'!BA174)/(T$334-T$333)*10)),1))</f>
        <v>9.5</v>
      </c>
      <c r="U171" s="94">
        <f t="shared" si="12"/>
        <v>7.2</v>
      </c>
      <c r="V171" s="92">
        <f t="shared" si="13"/>
        <v>6.1</v>
      </c>
      <c r="W171" s="93">
        <f t="shared" si="14"/>
        <v>4.7</v>
      </c>
      <c r="X171" s="96"/>
    </row>
    <row r="172" spans="1:24" ht="15.75" customHeight="1" x14ac:dyDescent="0.25">
      <c r="A172" s="47" t="s">
        <v>452</v>
      </c>
      <c r="B172" s="47" t="s">
        <v>453</v>
      </c>
      <c r="C172" s="47" t="s">
        <v>453</v>
      </c>
      <c r="D172" s="47" t="s">
        <v>454</v>
      </c>
      <c r="E172" s="92"/>
      <c r="F172" s="92"/>
      <c r="G172" s="93"/>
      <c r="H172" s="94">
        <f>IF(OR('Indicator Data'!AU175=0,'Indicator Data'!AU175="No data"),"x",ROUND(IF('Indicator Data'!AU175&gt;H$334,0,IF('Indicator Data'!AU175&lt;H$333,10,(H$334-'Indicator Data'!AU175)/(H$334-H$333)*10)),1))</f>
        <v>2.4</v>
      </c>
      <c r="I172" s="94">
        <f>IF(OR('Indicator Data'!BB175=0,'Indicator Data'!BB175="No data"),"x",ROUND(IF('Indicator Data'!BB175&gt;I$334,0,IF('Indicator Data'!BB175&lt;I$333,10,(I$334-'Indicator Data'!BB175)/(I$334-I$333)*10)),1))</f>
        <v>3.8</v>
      </c>
      <c r="J172" s="94">
        <f>IF(OR('Indicator Data'!BC175=0,'Indicator Data'!BC175="No data"),"x",ROUND(IF('Indicator Data'!BC175&gt;J$334,0,IF('Indicator Data'!BC175&lt;J$333,10,(J$334-'Indicator Data'!BC175)/(J$334-J$333)*10)),1))</f>
        <v>6.7</v>
      </c>
      <c r="K172" s="92">
        <f t="shared" si="10"/>
        <v>4.3</v>
      </c>
      <c r="L172" s="92">
        <v>0</v>
      </c>
      <c r="M172" s="92">
        <f>IF(OR('Indicator Data'!BE175=0,'Indicator Data'!BE175="No data"),"x",ROUND(IF('Indicator Data'!BE175&gt;M$334,0,IF('Indicator Data'!BE175&lt;M$333,10,(M$334-'Indicator Data'!BE175)/(M$334-M$333)*10)),1))</f>
        <v>0</v>
      </c>
      <c r="N172" s="94">
        <f>IF('Indicator Data'!AV175="No data","x",ROUND(IF('Indicator Data'!AV175^2&gt;N$334,0,IF('Indicator Data'!AV175^2&lt;N$333,10,(N$334-'Indicator Data'!AV175^2)/(N$334-N$333)*10)),1))</f>
        <v>2.1</v>
      </c>
      <c r="O172" s="95">
        <f>IF('Indicator Data'!AW175="No data","x",ROUND(IF('Indicator Data'!AW175^2&gt;O$334,0,IF('Indicator Data'!AW175^2&lt;O$333,10,(O$334-'Indicator Data'!AW175^2)/(O$334-O$333)*10)),1))</f>
        <v>1.3</v>
      </c>
      <c r="P172" s="95">
        <f>IF('Indicator Data'!AX175="No data","x",ROUND(IF('Indicator Data'!AX175&gt;P$334,0,IF('Indicator Data'!AX175&lt;P$333,10,(P$334-'Indicator Data'!AX175)/(P$334-P$333)*10)),1))</f>
        <v>2.7</v>
      </c>
      <c r="Q172" s="94">
        <f t="shared" si="11"/>
        <v>2</v>
      </c>
      <c r="R172" s="95">
        <f>IF('Indicator Data'!AY175="No data","x",ROUND(IF('Indicator Data'!AY175&gt;R$334,10,IF('Indicator Data'!AY175&lt;R$333,0,10-(R$334-'Indicator Data'!AY175)/(R$334-R$333)*10)),1))</f>
        <v>4.7</v>
      </c>
      <c r="S172" s="95">
        <f>IF('Indicator Data'!AZ175="No data","x",ROUND(IF('Indicator Data'!AZ175&gt;S$334,10,IF('Indicator Data'!AZ175&lt;S$333,0,10-(S$334-'Indicator Data'!AZ175)/(S$334-S$333)*10)),1))</f>
        <v>7.4</v>
      </c>
      <c r="T172" s="95">
        <f>IF('Indicator Data'!BA175="No data","x",ROUND(IF('Indicator Data'!BA175&gt;T$334,10,IF('Indicator Data'!BA175&lt;T$333,0,10-(T$334-'Indicator Data'!BA175)/(T$334-T$333)*10)),1))</f>
        <v>6.9</v>
      </c>
      <c r="U172" s="94">
        <f t="shared" si="12"/>
        <v>6.3</v>
      </c>
      <c r="V172" s="92">
        <f t="shared" si="13"/>
        <v>3.5</v>
      </c>
      <c r="W172" s="93">
        <f t="shared" si="14"/>
        <v>2</v>
      </c>
      <c r="X172" s="96"/>
    </row>
    <row r="173" spans="1:24" ht="15.75" customHeight="1" x14ac:dyDescent="0.25">
      <c r="A173" s="47" t="s">
        <v>452</v>
      </c>
      <c r="B173" s="47" t="s">
        <v>453</v>
      </c>
      <c r="C173" s="47" t="s">
        <v>455</v>
      </c>
      <c r="D173" s="47" t="s">
        <v>456</v>
      </c>
      <c r="E173" s="92"/>
      <c r="F173" s="92"/>
      <c r="G173" s="93"/>
      <c r="H173" s="94">
        <f>IF(OR('Indicator Data'!AU176=0,'Indicator Data'!AU176="No data"),"x",ROUND(IF('Indicator Data'!AU176&gt;H$334,0,IF('Indicator Data'!AU176&lt;H$333,10,(H$334-'Indicator Data'!AU176)/(H$334-H$333)*10)),1))</f>
        <v>7.1</v>
      </c>
      <c r="I173" s="94">
        <f>IF(OR('Indicator Data'!BB176=0,'Indicator Data'!BB176="No data"),"x",ROUND(IF('Indicator Data'!BB176&gt;I$334,0,IF('Indicator Data'!BB176&lt;I$333,10,(I$334-'Indicator Data'!BB176)/(I$334-I$333)*10)),1))</f>
        <v>3.8</v>
      </c>
      <c r="J173" s="94">
        <f>IF(OR('Indicator Data'!BC176=0,'Indicator Data'!BC176="No data"),"x",ROUND(IF('Indicator Data'!BC176&gt;J$334,0,IF('Indicator Data'!BC176&lt;J$333,10,(J$334-'Indicator Data'!BC176)/(J$334-J$333)*10)),1))</f>
        <v>6.7</v>
      </c>
      <c r="K173" s="92">
        <f t="shared" si="10"/>
        <v>5.9</v>
      </c>
      <c r="L173" s="92">
        <v>0</v>
      </c>
      <c r="M173" s="92">
        <f>IF(OR('Indicator Data'!BE176=0,'Indicator Data'!BE176="No data"),"x",ROUND(IF('Indicator Data'!BE176&gt;M$334,0,IF('Indicator Data'!BE176&lt;M$333,10,(M$334-'Indicator Data'!BE176)/(M$334-M$333)*10)),1))</f>
        <v>7.5</v>
      </c>
      <c r="N173" s="94">
        <f>IF('Indicator Data'!AV176="No data","x",ROUND(IF('Indicator Data'!AV176^2&gt;N$334,0,IF('Indicator Data'!AV176^2&lt;N$333,10,(N$334-'Indicator Data'!AV176^2)/(N$334-N$333)*10)),1))</f>
        <v>10</v>
      </c>
      <c r="O173" s="95">
        <f>IF('Indicator Data'!AW176="No data","x",ROUND(IF('Indicator Data'!AW176^2&gt;O$334,0,IF('Indicator Data'!AW176^2&lt;O$333,10,(O$334-'Indicator Data'!AW176^2)/(O$334-O$333)*10)),1))</f>
        <v>7.7</v>
      </c>
      <c r="P173" s="95">
        <f>IF('Indicator Data'!AX176="No data","x",ROUND(IF('Indicator Data'!AX176&gt;P$334,0,IF('Indicator Data'!AX176&lt;P$333,10,(P$334-'Indicator Data'!AX176)/(P$334-P$333)*10)),1))</f>
        <v>8.3000000000000007</v>
      </c>
      <c r="Q173" s="94">
        <f t="shared" si="11"/>
        <v>8</v>
      </c>
      <c r="R173" s="95">
        <f>IF('Indicator Data'!AY176="No data","x",ROUND(IF('Indicator Data'!AY176&gt;R$334,10,IF('Indicator Data'!AY176&lt;R$333,0,10-(R$334-'Indicator Data'!AY176)/(R$334-R$333)*10)),1))</f>
        <v>4.5</v>
      </c>
      <c r="S173" s="95">
        <f>IF('Indicator Data'!AZ176="No data","x",ROUND(IF('Indicator Data'!AZ176&gt;S$334,10,IF('Indicator Data'!AZ176&lt;S$333,0,10-(S$334-'Indicator Data'!AZ176)/(S$334-S$333)*10)),1))</f>
        <v>6.2</v>
      </c>
      <c r="T173" s="95">
        <f>IF('Indicator Data'!BA176="No data","x",ROUND(IF('Indicator Data'!BA176&gt;T$334,10,IF('Indicator Data'!BA176&lt;T$333,0,10-(T$334-'Indicator Data'!BA176)/(T$334-T$333)*10)),1))</f>
        <v>8.3000000000000007</v>
      </c>
      <c r="U173" s="94">
        <f t="shared" si="12"/>
        <v>6.3</v>
      </c>
      <c r="V173" s="92">
        <f t="shared" si="13"/>
        <v>8.1</v>
      </c>
      <c r="W173" s="93">
        <f t="shared" si="14"/>
        <v>5.4</v>
      </c>
      <c r="X173" s="96"/>
    </row>
    <row r="174" spans="1:24" ht="15.75" customHeight="1" x14ac:dyDescent="0.25">
      <c r="A174" s="47" t="s">
        <v>452</v>
      </c>
      <c r="B174" s="47" t="s">
        <v>453</v>
      </c>
      <c r="C174" s="47" t="s">
        <v>457</v>
      </c>
      <c r="D174" s="47" t="s">
        <v>458</v>
      </c>
      <c r="E174" s="92"/>
      <c r="F174" s="92"/>
      <c r="G174" s="93"/>
      <c r="H174" s="94">
        <f>IF(OR('Indicator Data'!AU177=0,'Indicator Data'!AU177="No data"),"x",ROUND(IF('Indicator Data'!AU177&gt;H$334,0,IF('Indicator Data'!AU177&lt;H$333,10,(H$334-'Indicator Data'!AU177)/(H$334-H$333)*10)),1))</f>
        <v>9.6999999999999993</v>
      </c>
      <c r="I174" s="94">
        <f>IF(OR('Indicator Data'!BB177=0,'Indicator Data'!BB177="No data"),"x",ROUND(IF('Indicator Data'!BB177&gt;I$334,0,IF('Indicator Data'!BB177&lt;I$333,10,(I$334-'Indicator Data'!BB177)/(I$334-I$333)*10)),1))</f>
        <v>3.8</v>
      </c>
      <c r="J174" s="94">
        <f>IF(OR('Indicator Data'!BC177=0,'Indicator Data'!BC177="No data"),"x",ROUND(IF('Indicator Data'!BC177&gt;J$334,0,IF('Indicator Data'!BC177&lt;J$333,10,(J$334-'Indicator Data'!BC177)/(J$334-J$333)*10)),1))</f>
        <v>6.7</v>
      </c>
      <c r="K174" s="92">
        <f t="shared" si="10"/>
        <v>6.7</v>
      </c>
      <c r="L174" s="92">
        <v>0</v>
      </c>
      <c r="M174" s="92">
        <f>IF(OR('Indicator Data'!BE177=0,'Indicator Data'!BE177="No data"),"x",ROUND(IF('Indicator Data'!BE177&gt;M$334,0,IF('Indicator Data'!BE177&lt;M$333,10,(M$334-'Indicator Data'!BE177)/(M$334-M$333)*10)),1))</f>
        <v>6.1</v>
      </c>
      <c r="N174" s="94">
        <f>IF('Indicator Data'!AV177="No data","x",ROUND(IF('Indicator Data'!AV177^2&gt;N$334,0,IF('Indicator Data'!AV177^2&lt;N$333,10,(N$334-'Indicator Data'!AV177^2)/(N$334-N$333)*10)),1))</f>
        <v>4.8</v>
      </c>
      <c r="O174" s="95">
        <f>IF('Indicator Data'!AW177="No data","x",ROUND(IF('Indicator Data'!AW177^2&gt;O$334,0,IF('Indicator Data'!AW177^2&lt;O$333,10,(O$334-'Indicator Data'!AW177^2)/(O$334-O$333)*10)),1))</f>
        <v>3.1</v>
      </c>
      <c r="P174" s="95">
        <f>IF('Indicator Data'!AX177="No data","x",ROUND(IF('Indicator Data'!AX177&gt;P$334,0,IF('Indicator Data'!AX177&lt;P$333,10,(P$334-'Indicator Data'!AX177)/(P$334-P$333)*10)),1))</f>
        <v>6.6</v>
      </c>
      <c r="Q174" s="94">
        <f t="shared" si="11"/>
        <v>4.9000000000000004</v>
      </c>
      <c r="R174" s="95">
        <f>IF('Indicator Data'!AY177="No data","x",ROUND(IF('Indicator Data'!AY177&gt;R$334,10,IF('Indicator Data'!AY177&lt;R$333,0,10-(R$334-'Indicator Data'!AY177)/(R$334-R$333)*10)),1))</f>
        <v>4.9000000000000004</v>
      </c>
      <c r="S174" s="95">
        <f>IF('Indicator Data'!AZ177="No data","x",ROUND(IF('Indicator Data'!AZ177&gt;S$334,10,IF('Indicator Data'!AZ177&lt;S$333,0,10-(S$334-'Indicator Data'!AZ177)/(S$334-S$333)*10)),1))</f>
        <v>7.8</v>
      </c>
      <c r="T174" s="95">
        <f>IF('Indicator Data'!BA177="No data","x",ROUND(IF('Indicator Data'!BA177&gt;T$334,10,IF('Indicator Data'!BA177&lt;T$333,0,10-(T$334-'Indicator Data'!BA177)/(T$334-T$333)*10)),1))</f>
        <v>8.6</v>
      </c>
      <c r="U174" s="94">
        <f t="shared" si="12"/>
        <v>7.1</v>
      </c>
      <c r="V174" s="92">
        <f t="shared" si="13"/>
        <v>5.6</v>
      </c>
      <c r="W174" s="93">
        <f t="shared" si="14"/>
        <v>4.5999999999999996</v>
      </c>
      <c r="X174" s="96"/>
    </row>
    <row r="175" spans="1:24" ht="15.75" customHeight="1" x14ac:dyDescent="0.25">
      <c r="A175" s="47" t="s">
        <v>452</v>
      </c>
      <c r="B175" s="47" t="s">
        <v>453</v>
      </c>
      <c r="C175" s="47" t="s">
        <v>459</v>
      </c>
      <c r="D175" s="47" t="s">
        <v>460</v>
      </c>
      <c r="E175" s="92"/>
      <c r="F175" s="92"/>
      <c r="G175" s="93"/>
      <c r="H175" s="94">
        <f>IF(OR('Indicator Data'!AU178=0,'Indicator Data'!AU178="No data"),"x",ROUND(IF('Indicator Data'!AU178&gt;H$334,0,IF('Indicator Data'!AU178&lt;H$333,10,(H$334-'Indicator Data'!AU178)/(H$334-H$333)*10)),1))</f>
        <v>5.9</v>
      </c>
      <c r="I175" s="94">
        <f>IF(OR('Indicator Data'!BB178=0,'Indicator Data'!BB178="No data"),"x",ROUND(IF('Indicator Data'!BB178&gt;I$334,0,IF('Indicator Data'!BB178&lt;I$333,10,(I$334-'Indicator Data'!BB178)/(I$334-I$333)*10)),1))</f>
        <v>3.8</v>
      </c>
      <c r="J175" s="94">
        <f>IF(OR('Indicator Data'!BC178=0,'Indicator Data'!BC178="No data"),"x",ROUND(IF('Indicator Data'!BC178&gt;J$334,0,IF('Indicator Data'!BC178&lt;J$333,10,(J$334-'Indicator Data'!BC178)/(J$334-J$333)*10)),1))</f>
        <v>6.7</v>
      </c>
      <c r="K175" s="92">
        <f t="shared" si="10"/>
        <v>5.5</v>
      </c>
      <c r="L175" s="92">
        <v>0</v>
      </c>
      <c r="M175" s="92">
        <f>IF(OR('Indicator Data'!BE178=0,'Indicator Data'!BE178="No data"),"x",ROUND(IF('Indicator Data'!BE178&gt;M$334,0,IF('Indicator Data'!BE178&lt;M$333,10,(M$334-'Indicator Data'!BE178)/(M$334-M$333)*10)),1))</f>
        <v>6.6</v>
      </c>
      <c r="N175" s="94">
        <f>IF('Indicator Data'!AV178="No data","x",ROUND(IF('Indicator Data'!AV178^2&gt;N$334,0,IF('Indicator Data'!AV178^2&lt;N$333,10,(N$334-'Indicator Data'!AV178^2)/(N$334-N$333)*10)),1))</f>
        <v>6.4</v>
      </c>
      <c r="O175" s="95">
        <f>IF('Indicator Data'!AW178="No data","x",ROUND(IF('Indicator Data'!AW178^2&gt;O$334,0,IF('Indicator Data'!AW178^2&lt;O$333,10,(O$334-'Indicator Data'!AW178^2)/(O$334-O$333)*10)),1))</f>
        <v>4.8</v>
      </c>
      <c r="P175" s="95">
        <f>IF('Indicator Data'!AX178="No data","x",ROUND(IF('Indicator Data'!AX178&gt;P$334,0,IF('Indicator Data'!AX178&lt;P$333,10,(P$334-'Indicator Data'!AX178)/(P$334-P$333)*10)),1))</f>
        <v>6.5</v>
      </c>
      <c r="Q175" s="94">
        <f t="shared" si="11"/>
        <v>5.7</v>
      </c>
      <c r="R175" s="95">
        <f>IF('Indicator Data'!AY178="No data","x",ROUND(IF('Indicator Data'!AY178&gt;R$334,10,IF('Indicator Data'!AY178&lt;R$333,0,10-(R$334-'Indicator Data'!AY178)/(R$334-R$333)*10)),1))</f>
        <v>4.7</v>
      </c>
      <c r="S175" s="95">
        <f>IF('Indicator Data'!AZ178="No data","x",ROUND(IF('Indicator Data'!AZ178&gt;S$334,10,IF('Indicator Data'!AZ178&lt;S$333,0,10-(S$334-'Indicator Data'!AZ178)/(S$334-S$333)*10)),1))</f>
        <v>6.5</v>
      </c>
      <c r="T175" s="95">
        <f>IF('Indicator Data'!BA178="No data","x",ROUND(IF('Indicator Data'!BA178&gt;T$334,10,IF('Indicator Data'!BA178&lt;T$333,0,10-(T$334-'Indicator Data'!BA178)/(T$334-T$333)*10)),1))</f>
        <v>8.1999999999999993</v>
      </c>
      <c r="U175" s="94">
        <f t="shared" si="12"/>
        <v>6.5</v>
      </c>
      <c r="V175" s="92">
        <f t="shared" si="13"/>
        <v>6.2</v>
      </c>
      <c r="W175" s="93">
        <f t="shared" si="14"/>
        <v>4.5999999999999996</v>
      </c>
      <c r="X175" s="96"/>
    </row>
    <row r="176" spans="1:24" ht="15.75" customHeight="1" x14ac:dyDescent="0.25">
      <c r="A176" s="47" t="s">
        <v>452</v>
      </c>
      <c r="B176" s="47" t="s">
        <v>453</v>
      </c>
      <c r="C176" s="47" t="s">
        <v>461</v>
      </c>
      <c r="D176" s="47" t="s">
        <v>462</v>
      </c>
      <c r="E176" s="92"/>
      <c r="F176" s="92"/>
      <c r="G176" s="93"/>
      <c r="H176" s="94">
        <f>IF(OR('Indicator Data'!AU179=0,'Indicator Data'!AU179="No data"),"x",ROUND(IF('Indicator Data'!AU179&gt;H$334,0,IF('Indicator Data'!AU179&lt;H$333,10,(H$334-'Indicator Data'!AU179)/(H$334-H$333)*10)),1))</f>
        <v>5.3</v>
      </c>
      <c r="I176" s="94">
        <f>IF(OR('Indicator Data'!BB179=0,'Indicator Data'!BB179="No data"),"x",ROUND(IF('Indicator Data'!BB179&gt;I$334,0,IF('Indicator Data'!BB179&lt;I$333,10,(I$334-'Indicator Data'!BB179)/(I$334-I$333)*10)),1))</f>
        <v>3.8</v>
      </c>
      <c r="J176" s="94">
        <f>IF(OR('Indicator Data'!BC179=0,'Indicator Data'!BC179="No data"),"x",ROUND(IF('Indicator Data'!BC179&gt;J$334,0,IF('Indicator Data'!BC179&lt;J$333,10,(J$334-'Indicator Data'!BC179)/(J$334-J$333)*10)),1))</f>
        <v>6.7</v>
      </c>
      <c r="K176" s="92">
        <f t="shared" si="10"/>
        <v>5.3</v>
      </c>
      <c r="L176" s="92">
        <v>0</v>
      </c>
      <c r="M176" s="92">
        <f>IF(OR('Indicator Data'!BE179=0,'Indicator Data'!BE179="No data"),"x",ROUND(IF('Indicator Data'!BE179&gt;M$334,0,IF('Indicator Data'!BE179&lt;M$333,10,(M$334-'Indicator Data'!BE179)/(M$334-M$333)*10)),1))</f>
        <v>7.4</v>
      </c>
      <c r="N176" s="94">
        <f>IF('Indicator Data'!AV179="No data","x",ROUND(IF('Indicator Data'!AV179^2&gt;N$334,0,IF('Indicator Data'!AV179^2&lt;N$333,10,(N$334-'Indicator Data'!AV179^2)/(N$334-N$333)*10)),1))</f>
        <v>4</v>
      </c>
      <c r="O176" s="95">
        <f>IF('Indicator Data'!AW179="No data","x",ROUND(IF('Indicator Data'!AW179^2&gt;O$334,0,IF('Indicator Data'!AW179^2&lt;O$333,10,(O$334-'Indicator Data'!AW179^2)/(O$334-O$333)*10)),1))</f>
        <v>2.5</v>
      </c>
      <c r="P176" s="95">
        <f>IF('Indicator Data'!AX179="No data","x",ROUND(IF('Indicator Data'!AX179&gt;P$334,0,IF('Indicator Data'!AX179&lt;P$333,10,(P$334-'Indicator Data'!AX179)/(P$334-P$333)*10)),1))</f>
        <v>6.2</v>
      </c>
      <c r="Q176" s="94">
        <f t="shared" si="11"/>
        <v>4.4000000000000004</v>
      </c>
      <c r="R176" s="95">
        <f>IF('Indicator Data'!AY179="No data","x",ROUND(IF('Indicator Data'!AY179&gt;R$334,10,IF('Indicator Data'!AY179&lt;R$333,0,10-(R$334-'Indicator Data'!AY179)/(R$334-R$333)*10)),1))</f>
        <v>4.5999999999999996</v>
      </c>
      <c r="S176" s="95">
        <f>IF('Indicator Data'!AZ179="No data","x",ROUND(IF('Indicator Data'!AZ179&gt;S$334,10,IF('Indicator Data'!AZ179&lt;S$333,0,10-(S$334-'Indicator Data'!AZ179)/(S$334-S$333)*10)),1))</f>
        <v>7.6</v>
      </c>
      <c r="T176" s="95">
        <f>IF('Indicator Data'!BA179="No data","x",ROUND(IF('Indicator Data'!BA179&gt;T$334,10,IF('Indicator Data'!BA179&lt;T$333,0,10-(T$334-'Indicator Data'!BA179)/(T$334-T$333)*10)),1))</f>
        <v>8.9</v>
      </c>
      <c r="U176" s="94">
        <f t="shared" si="12"/>
        <v>7</v>
      </c>
      <c r="V176" s="92">
        <f t="shared" si="13"/>
        <v>5.0999999999999996</v>
      </c>
      <c r="W176" s="93">
        <f t="shared" si="14"/>
        <v>4.5</v>
      </c>
      <c r="X176" s="96"/>
    </row>
    <row r="177" spans="1:24" ht="15.75" customHeight="1" x14ac:dyDescent="0.25">
      <c r="A177" s="47" t="s">
        <v>452</v>
      </c>
      <c r="B177" s="47" t="s">
        <v>453</v>
      </c>
      <c r="C177" s="47" t="s">
        <v>463</v>
      </c>
      <c r="D177" s="47" t="s">
        <v>464</v>
      </c>
      <c r="E177" s="92"/>
      <c r="F177" s="92"/>
      <c r="G177" s="93"/>
      <c r="H177" s="94">
        <f>IF(OR('Indicator Data'!AU180=0,'Indicator Data'!AU180="No data"),"x",ROUND(IF('Indicator Data'!AU180&gt;H$334,0,IF('Indicator Data'!AU180&lt;H$333,10,(H$334-'Indicator Data'!AU180)/(H$334-H$333)*10)),1))</f>
        <v>9.6</v>
      </c>
      <c r="I177" s="94">
        <f>IF(OR('Indicator Data'!BB180=0,'Indicator Data'!BB180="No data"),"x",ROUND(IF('Indicator Data'!BB180&gt;I$334,0,IF('Indicator Data'!BB180&lt;I$333,10,(I$334-'Indicator Data'!BB180)/(I$334-I$333)*10)),1))</f>
        <v>3.8</v>
      </c>
      <c r="J177" s="94">
        <f>IF(OR('Indicator Data'!BC180=0,'Indicator Data'!BC180="No data"),"x",ROUND(IF('Indicator Data'!BC180&gt;J$334,0,IF('Indicator Data'!BC180&lt;J$333,10,(J$334-'Indicator Data'!BC180)/(J$334-J$333)*10)),1))</f>
        <v>6.7</v>
      </c>
      <c r="K177" s="92">
        <f t="shared" si="10"/>
        <v>6.7</v>
      </c>
      <c r="L177" s="92">
        <v>0</v>
      </c>
      <c r="M177" s="92">
        <f>IF(OR('Indicator Data'!BE180=0,'Indicator Data'!BE180="No data"),"x",ROUND(IF('Indicator Data'!BE180&gt;M$334,0,IF('Indicator Data'!BE180&lt;M$333,10,(M$334-'Indicator Data'!BE180)/(M$334-M$333)*10)),1))</f>
        <v>6.3</v>
      </c>
      <c r="N177" s="94">
        <f>IF('Indicator Data'!AV180="No data","x",ROUND(IF('Indicator Data'!AV180^2&gt;N$334,0,IF('Indicator Data'!AV180^2&lt;N$333,10,(N$334-'Indicator Data'!AV180^2)/(N$334-N$333)*10)),1))</f>
        <v>9.1999999999999993</v>
      </c>
      <c r="O177" s="95">
        <f>IF('Indicator Data'!AW180="No data","x",ROUND(IF('Indicator Data'!AW180^2&gt;O$334,0,IF('Indicator Data'!AW180^2&lt;O$333,10,(O$334-'Indicator Data'!AW180^2)/(O$334-O$333)*10)),1))</f>
        <v>6.5</v>
      </c>
      <c r="P177" s="95">
        <f>IF('Indicator Data'!AX180="No data","x",ROUND(IF('Indicator Data'!AX180&gt;P$334,0,IF('Indicator Data'!AX180&lt;P$333,10,(P$334-'Indicator Data'!AX180)/(P$334-P$333)*10)),1))</f>
        <v>6.9</v>
      </c>
      <c r="Q177" s="94">
        <f t="shared" si="11"/>
        <v>6.7</v>
      </c>
      <c r="R177" s="95">
        <f>IF('Indicator Data'!AY180="No data","x",ROUND(IF('Indicator Data'!AY180&gt;R$334,10,IF('Indicator Data'!AY180&lt;R$333,0,10-(R$334-'Indicator Data'!AY180)/(R$334-R$333)*10)),1))</f>
        <v>4.3</v>
      </c>
      <c r="S177" s="95">
        <f>IF('Indicator Data'!AZ180="No data","x",ROUND(IF('Indicator Data'!AZ180&gt;S$334,10,IF('Indicator Data'!AZ180&lt;S$333,0,10-(S$334-'Indicator Data'!AZ180)/(S$334-S$333)*10)),1))</f>
        <v>5.9</v>
      </c>
      <c r="T177" s="95">
        <f>IF('Indicator Data'!BA180="No data","x",ROUND(IF('Indicator Data'!BA180&gt;T$334,10,IF('Indicator Data'!BA180&lt;T$333,0,10-(T$334-'Indicator Data'!BA180)/(T$334-T$333)*10)),1))</f>
        <v>7.5</v>
      </c>
      <c r="U177" s="94">
        <f t="shared" si="12"/>
        <v>5.9</v>
      </c>
      <c r="V177" s="92">
        <f t="shared" si="13"/>
        <v>7.3</v>
      </c>
      <c r="W177" s="93">
        <f t="shared" si="14"/>
        <v>5.0999999999999996</v>
      </c>
      <c r="X177" s="96"/>
    </row>
    <row r="178" spans="1:24" ht="15.75" customHeight="1" x14ac:dyDescent="0.25">
      <c r="A178" s="47" t="s">
        <v>452</v>
      </c>
      <c r="B178" s="47" t="s">
        <v>465</v>
      </c>
      <c r="C178" s="47" t="s">
        <v>465</v>
      </c>
      <c r="D178" s="47" t="s">
        <v>466</v>
      </c>
      <c r="E178" s="92"/>
      <c r="F178" s="92"/>
      <c r="G178" s="93"/>
      <c r="H178" s="94">
        <f>IF(OR('Indicator Data'!AU181=0,'Indicator Data'!AU181="No data"),"x",ROUND(IF('Indicator Data'!AU181&gt;H$334,0,IF('Indicator Data'!AU181&lt;H$333,10,(H$334-'Indicator Data'!AU181)/(H$334-H$333)*10)),1))</f>
        <v>5.9</v>
      </c>
      <c r="I178" s="94">
        <f>IF(OR('Indicator Data'!BB181=0,'Indicator Data'!BB181="No data"),"x",ROUND(IF('Indicator Data'!BB181&gt;I$334,0,IF('Indicator Data'!BB181&lt;I$333,10,(I$334-'Indicator Data'!BB181)/(I$334-I$333)*10)),1))</f>
        <v>3.8</v>
      </c>
      <c r="J178" s="94">
        <f>IF(OR('Indicator Data'!BC181=0,'Indicator Data'!BC181="No data"),"x",ROUND(IF('Indicator Data'!BC181&gt;J$334,0,IF('Indicator Data'!BC181&lt;J$333,10,(J$334-'Indicator Data'!BC181)/(J$334-J$333)*10)),1))</f>
        <v>6.7</v>
      </c>
      <c r="K178" s="92">
        <f t="shared" si="10"/>
        <v>5.5</v>
      </c>
      <c r="L178" s="92">
        <v>0</v>
      </c>
      <c r="M178" s="92">
        <f>IF(OR('Indicator Data'!BE181=0,'Indicator Data'!BE181="No data"),"x",ROUND(IF('Indicator Data'!BE181&gt;M$334,0,IF('Indicator Data'!BE181&lt;M$333,10,(M$334-'Indicator Data'!BE181)/(M$334-M$333)*10)),1))</f>
        <v>6.6</v>
      </c>
      <c r="N178" s="94">
        <f>IF('Indicator Data'!AV181="No data","x",ROUND(IF('Indicator Data'!AV181^2&gt;N$334,0,IF('Indicator Data'!AV181^2&lt;N$333,10,(N$334-'Indicator Data'!AV181^2)/(N$334-N$333)*10)),1))</f>
        <v>6.6</v>
      </c>
      <c r="O178" s="95">
        <f>IF('Indicator Data'!AW181="No data","x",ROUND(IF('Indicator Data'!AW181^2&gt;O$334,0,IF('Indicator Data'!AW181^2&lt;O$333,10,(O$334-'Indicator Data'!AW181^2)/(O$334-O$333)*10)),1))</f>
        <v>4.5</v>
      </c>
      <c r="P178" s="95">
        <f>IF('Indicator Data'!AX181="No data","x",ROUND(IF('Indicator Data'!AX181&gt;P$334,0,IF('Indicator Data'!AX181&lt;P$333,10,(P$334-'Indicator Data'!AX181)/(P$334-P$333)*10)),1))</f>
        <v>6.8</v>
      </c>
      <c r="Q178" s="94">
        <f t="shared" si="11"/>
        <v>5.7</v>
      </c>
      <c r="R178" s="95">
        <f>IF('Indicator Data'!AY181="No data","x",ROUND(IF('Indicator Data'!AY181&gt;R$334,10,IF('Indicator Data'!AY181&lt;R$333,0,10-(R$334-'Indicator Data'!AY181)/(R$334-R$333)*10)),1))</f>
        <v>5.2</v>
      </c>
      <c r="S178" s="95">
        <f>IF('Indicator Data'!AZ181="No data","x",ROUND(IF('Indicator Data'!AZ181&gt;S$334,10,IF('Indicator Data'!AZ181&lt;S$333,0,10-(S$334-'Indicator Data'!AZ181)/(S$334-S$333)*10)),1))</f>
        <v>7.8</v>
      </c>
      <c r="T178" s="95">
        <f>IF('Indicator Data'!BA181="No data","x",ROUND(IF('Indicator Data'!BA181&gt;T$334,10,IF('Indicator Data'!BA181&lt;T$333,0,10-(T$334-'Indicator Data'!BA181)/(T$334-T$333)*10)),1))</f>
        <v>8.6</v>
      </c>
      <c r="U178" s="94">
        <f t="shared" si="12"/>
        <v>7.2</v>
      </c>
      <c r="V178" s="92">
        <f t="shared" si="13"/>
        <v>6.5</v>
      </c>
      <c r="W178" s="93">
        <f t="shared" si="14"/>
        <v>4.7</v>
      </c>
      <c r="X178" s="96"/>
    </row>
    <row r="179" spans="1:24" ht="15.75" customHeight="1" x14ac:dyDescent="0.25">
      <c r="A179" s="47" t="s">
        <v>452</v>
      </c>
      <c r="B179" s="47" t="s">
        <v>465</v>
      </c>
      <c r="C179" s="47" t="s">
        <v>467</v>
      </c>
      <c r="D179" s="47" t="s">
        <v>468</v>
      </c>
      <c r="E179" s="92"/>
      <c r="F179" s="92"/>
      <c r="G179" s="93"/>
      <c r="H179" s="94">
        <f>IF(OR('Indicator Data'!AU182=0,'Indicator Data'!AU182="No data"),"x",ROUND(IF('Indicator Data'!AU182&gt;H$334,0,IF('Indicator Data'!AU182&lt;H$333,10,(H$334-'Indicator Data'!AU182)/(H$334-H$333)*10)),1))</f>
        <v>6.1</v>
      </c>
      <c r="I179" s="94">
        <f>IF(OR('Indicator Data'!BB182=0,'Indicator Data'!BB182="No data"),"x",ROUND(IF('Indicator Data'!BB182&gt;I$334,0,IF('Indicator Data'!BB182&lt;I$333,10,(I$334-'Indicator Data'!BB182)/(I$334-I$333)*10)),1))</f>
        <v>3.8</v>
      </c>
      <c r="J179" s="94">
        <f>IF(OR('Indicator Data'!BC182=0,'Indicator Data'!BC182="No data"),"x",ROUND(IF('Indicator Data'!BC182&gt;J$334,0,IF('Indicator Data'!BC182&lt;J$333,10,(J$334-'Indicator Data'!BC182)/(J$334-J$333)*10)),1))</f>
        <v>6.7</v>
      </c>
      <c r="K179" s="92">
        <f t="shared" si="10"/>
        <v>5.5</v>
      </c>
      <c r="L179" s="92">
        <v>0</v>
      </c>
      <c r="M179" s="92">
        <f>IF(OR('Indicator Data'!BE182=0,'Indicator Data'!BE182="No data"),"x",ROUND(IF('Indicator Data'!BE182&gt;M$334,0,IF('Indicator Data'!BE182&lt;M$333,10,(M$334-'Indicator Data'!BE182)/(M$334-M$333)*10)),1))</f>
        <v>6.3</v>
      </c>
      <c r="N179" s="94">
        <f>IF('Indicator Data'!AV182="No data","x",ROUND(IF('Indicator Data'!AV182^2&gt;N$334,0,IF('Indicator Data'!AV182^2&lt;N$333,10,(N$334-'Indicator Data'!AV182^2)/(N$334-N$333)*10)),1))</f>
        <v>8.1</v>
      </c>
      <c r="O179" s="95">
        <f>IF('Indicator Data'!AW182="No data","x",ROUND(IF('Indicator Data'!AW182^2&gt;O$334,0,IF('Indicator Data'!AW182^2&lt;O$333,10,(O$334-'Indicator Data'!AW182^2)/(O$334-O$333)*10)),1))</f>
        <v>5.3</v>
      </c>
      <c r="P179" s="95">
        <f>IF('Indicator Data'!AX182="No data","x",ROUND(IF('Indicator Data'!AX182&gt;P$334,0,IF('Indicator Data'!AX182&lt;P$333,10,(P$334-'Indicator Data'!AX182)/(P$334-P$333)*10)),1))</f>
        <v>7.3</v>
      </c>
      <c r="Q179" s="94">
        <f t="shared" si="11"/>
        <v>6.3</v>
      </c>
      <c r="R179" s="95">
        <f>IF('Indicator Data'!AY182="No data","x",ROUND(IF('Indicator Data'!AY182&gt;R$334,10,IF('Indicator Data'!AY182&lt;R$333,0,10-(R$334-'Indicator Data'!AY182)/(R$334-R$333)*10)),1))</f>
        <v>5.3</v>
      </c>
      <c r="S179" s="95">
        <f>IF('Indicator Data'!AZ182="No data","x",ROUND(IF('Indicator Data'!AZ182&gt;S$334,10,IF('Indicator Data'!AZ182&lt;S$333,0,10-(S$334-'Indicator Data'!AZ182)/(S$334-S$333)*10)),1))</f>
        <v>7.8</v>
      </c>
      <c r="T179" s="95">
        <f>IF('Indicator Data'!BA182="No data","x",ROUND(IF('Indicator Data'!BA182&gt;T$334,10,IF('Indicator Data'!BA182&lt;T$333,0,10-(T$334-'Indicator Data'!BA182)/(T$334-T$333)*10)),1))</f>
        <v>8.5</v>
      </c>
      <c r="U179" s="94">
        <f t="shared" si="12"/>
        <v>7.2</v>
      </c>
      <c r="V179" s="92">
        <f t="shared" si="13"/>
        <v>7.2</v>
      </c>
      <c r="W179" s="93">
        <f t="shared" si="14"/>
        <v>4.8</v>
      </c>
      <c r="X179" s="96"/>
    </row>
    <row r="180" spans="1:24" ht="15.75" customHeight="1" x14ac:dyDescent="0.25">
      <c r="A180" s="47" t="s">
        <v>452</v>
      </c>
      <c r="B180" s="47" t="s">
        <v>465</v>
      </c>
      <c r="C180" s="47" t="s">
        <v>469</v>
      </c>
      <c r="D180" s="47" t="s">
        <v>470</v>
      </c>
      <c r="E180" s="92"/>
      <c r="F180" s="92"/>
      <c r="G180" s="93"/>
      <c r="H180" s="94">
        <f>IF(OR('Indicator Data'!AU183=0,'Indicator Data'!AU183="No data"),"x",ROUND(IF('Indicator Data'!AU183&gt;H$334,0,IF('Indicator Data'!AU183&lt;H$333,10,(H$334-'Indicator Data'!AU183)/(H$334-H$333)*10)),1))</f>
        <v>6.3</v>
      </c>
      <c r="I180" s="94">
        <f>IF(OR('Indicator Data'!BB183=0,'Indicator Data'!BB183="No data"),"x",ROUND(IF('Indicator Data'!BB183&gt;I$334,0,IF('Indicator Data'!BB183&lt;I$333,10,(I$334-'Indicator Data'!BB183)/(I$334-I$333)*10)),1))</f>
        <v>3.8</v>
      </c>
      <c r="J180" s="94">
        <f>IF(OR('Indicator Data'!BC183=0,'Indicator Data'!BC183="No data"),"x",ROUND(IF('Indicator Data'!BC183&gt;J$334,0,IF('Indicator Data'!BC183&lt;J$333,10,(J$334-'Indicator Data'!BC183)/(J$334-J$333)*10)),1))</f>
        <v>6.7</v>
      </c>
      <c r="K180" s="92">
        <f t="shared" si="10"/>
        <v>5.6</v>
      </c>
      <c r="L180" s="92">
        <v>0</v>
      </c>
      <c r="M180" s="92">
        <f>IF(OR('Indicator Data'!BE183=0,'Indicator Data'!BE183="No data"),"x",ROUND(IF('Indicator Data'!BE183&gt;M$334,0,IF('Indicator Data'!BE183&lt;M$333,10,(M$334-'Indicator Data'!BE183)/(M$334-M$333)*10)),1))</f>
        <v>6.6</v>
      </c>
      <c r="N180" s="94">
        <f>IF('Indicator Data'!AV183="No data","x",ROUND(IF('Indicator Data'!AV183^2&gt;N$334,0,IF('Indicator Data'!AV183^2&lt;N$333,10,(N$334-'Indicator Data'!AV183^2)/(N$334-N$333)*10)),1))</f>
        <v>3.4</v>
      </c>
      <c r="O180" s="95">
        <f>IF('Indicator Data'!AW183="No data","x",ROUND(IF('Indicator Data'!AW183^2&gt;O$334,0,IF('Indicator Data'!AW183^2&lt;O$333,10,(O$334-'Indicator Data'!AW183^2)/(O$334-O$333)*10)),1))</f>
        <v>3</v>
      </c>
      <c r="P180" s="95">
        <f>IF('Indicator Data'!AX183="No data","x",ROUND(IF('Indicator Data'!AX183&gt;P$334,0,IF('Indicator Data'!AX183&lt;P$333,10,(P$334-'Indicator Data'!AX183)/(P$334-P$333)*10)),1))</f>
        <v>6</v>
      </c>
      <c r="Q180" s="94">
        <f t="shared" si="11"/>
        <v>4.5</v>
      </c>
      <c r="R180" s="95">
        <f>IF('Indicator Data'!AY183="No data","x",ROUND(IF('Indicator Data'!AY183&gt;R$334,10,IF('Indicator Data'!AY183&lt;R$333,0,10-(R$334-'Indicator Data'!AY183)/(R$334-R$333)*10)),1))</f>
        <v>4.7</v>
      </c>
      <c r="S180" s="95">
        <f>IF('Indicator Data'!AZ183="No data","x",ROUND(IF('Indicator Data'!AZ183&gt;S$334,10,IF('Indicator Data'!AZ183&lt;S$333,0,10-(S$334-'Indicator Data'!AZ183)/(S$334-S$333)*10)),1))</f>
        <v>7.4</v>
      </c>
      <c r="T180" s="95">
        <f>IF('Indicator Data'!BA183="No data","x",ROUND(IF('Indicator Data'!BA183&gt;T$334,10,IF('Indicator Data'!BA183&lt;T$333,0,10-(T$334-'Indicator Data'!BA183)/(T$334-T$333)*10)),1))</f>
        <v>8.3000000000000007</v>
      </c>
      <c r="U180" s="94">
        <f t="shared" si="12"/>
        <v>6.8</v>
      </c>
      <c r="V180" s="92">
        <f t="shared" si="13"/>
        <v>4.9000000000000004</v>
      </c>
      <c r="W180" s="93">
        <f t="shared" si="14"/>
        <v>4.3</v>
      </c>
      <c r="X180" s="96"/>
    </row>
    <row r="181" spans="1:24" ht="15.75" customHeight="1" x14ac:dyDescent="0.25">
      <c r="A181" s="47" t="s">
        <v>452</v>
      </c>
      <c r="B181" s="47" t="s">
        <v>465</v>
      </c>
      <c r="C181" s="47" t="s">
        <v>471</v>
      </c>
      <c r="D181" s="47" t="s">
        <v>472</v>
      </c>
      <c r="E181" s="92"/>
      <c r="F181" s="92"/>
      <c r="G181" s="93"/>
      <c r="H181" s="94">
        <f>IF(OR('Indicator Data'!AU184=0,'Indicator Data'!AU184="No data"),"x",ROUND(IF('Indicator Data'!AU184&gt;H$334,0,IF('Indicator Data'!AU184&lt;H$333,10,(H$334-'Indicator Data'!AU184)/(H$334-H$333)*10)),1))</f>
        <v>7.8</v>
      </c>
      <c r="I181" s="94">
        <f>IF(OR('Indicator Data'!BB184=0,'Indicator Data'!BB184="No data"),"x",ROUND(IF('Indicator Data'!BB184&gt;I$334,0,IF('Indicator Data'!BB184&lt;I$333,10,(I$334-'Indicator Data'!BB184)/(I$334-I$333)*10)),1))</f>
        <v>3.8</v>
      </c>
      <c r="J181" s="94">
        <f>IF(OR('Indicator Data'!BC184=0,'Indicator Data'!BC184="No data"),"x",ROUND(IF('Indicator Data'!BC184&gt;J$334,0,IF('Indicator Data'!BC184&lt;J$333,10,(J$334-'Indicator Data'!BC184)/(J$334-J$333)*10)),1))</f>
        <v>6.7</v>
      </c>
      <c r="K181" s="92">
        <f t="shared" si="10"/>
        <v>6.1</v>
      </c>
      <c r="L181" s="92">
        <v>0</v>
      </c>
      <c r="M181" s="92">
        <f>IF(OR('Indicator Data'!BE184=0,'Indicator Data'!BE184="No data"),"x",ROUND(IF('Indicator Data'!BE184&gt;M$334,0,IF('Indicator Data'!BE184&lt;M$333,10,(M$334-'Indicator Data'!BE184)/(M$334-M$333)*10)),1))</f>
        <v>6.1</v>
      </c>
      <c r="N181" s="94">
        <f>IF('Indicator Data'!AV184="No data","x",ROUND(IF('Indicator Data'!AV184^2&gt;N$334,0,IF('Indicator Data'!AV184^2&lt;N$333,10,(N$334-'Indicator Data'!AV184^2)/(N$334-N$333)*10)),1))</f>
        <v>6.4</v>
      </c>
      <c r="O181" s="95">
        <f>IF('Indicator Data'!AW184="No data","x",ROUND(IF('Indicator Data'!AW184^2&gt;O$334,0,IF('Indicator Data'!AW184^2&lt;O$333,10,(O$334-'Indicator Data'!AW184^2)/(O$334-O$333)*10)),1))</f>
        <v>4.5</v>
      </c>
      <c r="P181" s="95">
        <f>IF('Indicator Data'!AX184="No data","x",ROUND(IF('Indicator Data'!AX184&gt;P$334,0,IF('Indicator Data'!AX184&lt;P$333,10,(P$334-'Indicator Data'!AX184)/(P$334-P$333)*10)),1))</f>
        <v>7</v>
      </c>
      <c r="Q181" s="94">
        <f t="shared" si="11"/>
        <v>5.8</v>
      </c>
      <c r="R181" s="95">
        <f>IF('Indicator Data'!AY184="No data","x",ROUND(IF('Indicator Data'!AY184&gt;R$334,10,IF('Indicator Data'!AY184&lt;R$333,0,10-(R$334-'Indicator Data'!AY184)/(R$334-R$333)*10)),1))</f>
        <v>4.5999999999999996</v>
      </c>
      <c r="S181" s="95">
        <f>IF('Indicator Data'!AZ184="No data","x",ROUND(IF('Indicator Data'!AZ184&gt;S$334,10,IF('Indicator Data'!AZ184&lt;S$333,0,10-(S$334-'Indicator Data'!AZ184)/(S$334-S$333)*10)),1))</f>
        <v>6.4</v>
      </c>
      <c r="T181" s="95">
        <f>IF('Indicator Data'!BA184="No data","x",ROUND(IF('Indicator Data'!BA184&gt;T$334,10,IF('Indicator Data'!BA184&lt;T$333,0,10-(T$334-'Indicator Data'!BA184)/(T$334-T$333)*10)),1))</f>
        <v>7.7</v>
      </c>
      <c r="U181" s="94">
        <f t="shared" si="12"/>
        <v>6.2</v>
      </c>
      <c r="V181" s="92">
        <f t="shared" si="13"/>
        <v>6.1</v>
      </c>
      <c r="W181" s="93">
        <f t="shared" si="14"/>
        <v>4.5999999999999996</v>
      </c>
      <c r="X181" s="96"/>
    </row>
    <row r="182" spans="1:24" ht="15.75" customHeight="1" x14ac:dyDescent="0.25">
      <c r="A182" s="47" t="s">
        <v>473</v>
      </c>
      <c r="B182" s="47" t="s">
        <v>474</v>
      </c>
      <c r="C182" s="47" t="s">
        <v>474</v>
      </c>
      <c r="D182" s="47" t="s">
        <v>475</v>
      </c>
      <c r="E182" s="92"/>
      <c r="F182" s="92"/>
      <c r="G182" s="93"/>
      <c r="H182" s="94">
        <f>IF(OR('Indicator Data'!AU185=0,'Indicator Data'!AU185="No data"),"x",ROUND(IF('Indicator Data'!AU185&gt;H$334,0,IF('Indicator Data'!AU185&lt;H$333,10,(H$334-'Indicator Data'!AU185)/(H$334-H$333)*10)),1))</f>
        <v>5.3</v>
      </c>
      <c r="I182" s="94">
        <f>IF(OR('Indicator Data'!BB185=0,'Indicator Data'!BB185="No data"),"x",ROUND(IF('Indicator Data'!BB185&gt;I$334,0,IF('Indicator Data'!BB185&lt;I$333,10,(I$334-'Indicator Data'!BB185)/(I$334-I$333)*10)),1))</f>
        <v>4.7</v>
      </c>
      <c r="J182" s="94">
        <f>IF(OR('Indicator Data'!BC185=0,'Indicator Data'!BC185="No data"),"x",ROUND(IF('Indicator Data'!BC185&gt;J$334,0,IF('Indicator Data'!BC185&lt;J$333,10,(J$334-'Indicator Data'!BC185)/(J$334-J$333)*10)),1))</f>
        <v>9.6</v>
      </c>
      <c r="K182" s="92">
        <f t="shared" si="10"/>
        <v>6.5</v>
      </c>
      <c r="L182" s="92">
        <v>0</v>
      </c>
      <c r="M182" s="92">
        <f>IF(OR('Indicator Data'!BE185=0,'Indicator Data'!BE185="No data"),"x",ROUND(IF('Indicator Data'!BE185&gt;M$334,0,IF('Indicator Data'!BE185&lt;M$333,10,(M$334-'Indicator Data'!BE185)/(M$334-M$333)*10)),1))</f>
        <v>5.0999999999999996</v>
      </c>
      <c r="N182" s="94">
        <f>IF('Indicator Data'!AV185="No data","x",ROUND(IF('Indicator Data'!AV185^2&gt;N$334,0,IF('Indicator Data'!AV185^2&lt;N$333,10,(N$334-'Indicator Data'!AV185^2)/(N$334-N$333)*10)),1))</f>
        <v>5.2</v>
      </c>
      <c r="O182" s="95">
        <f>IF('Indicator Data'!AW185="No data","x",ROUND(IF('Indicator Data'!AW185^2&gt;O$334,0,IF('Indicator Data'!AW185^2&lt;O$333,10,(O$334-'Indicator Data'!AW185^2)/(O$334-O$333)*10)),1))</f>
        <v>3.3</v>
      </c>
      <c r="P182" s="95">
        <f>IF('Indicator Data'!AX185="No data","x",ROUND(IF('Indicator Data'!AX185&gt;P$334,0,IF('Indicator Data'!AX185&lt;P$333,10,(P$334-'Indicator Data'!AX185)/(P$334-P$333)*10)),1))</f>
        <v>4.0999999999999996</v>
      </c>
      <c r="Q182" s="94">
        <f t="shared" si="11"/>
        <v>3.7</v>
      </c>
      <c r="R182" s="95">
        <f>IF('Indicator Data'!AY185="No data","x",ROUND(IF('Indicator Data'!AY185&gt;R$334,10,IF('Indicator Data'!AY185&lt;R$333,0,10-(R$334-'Indicator Data'!AY185)/(R$334-R$333)*10)),1))</f>
        <v>5.7</v>
      </c>
      <c r="S182" s="95">
        <f>IF('Indicator Data'!AZ185="No data","x",ROUND(IF('Indicator Data'!AZ185&gt;S$334,10,IF('Indicator Data'!AZ185&lt;S$333,0,10-(S$334-'Indicator Data'!AZ185)/(S$334-S$333)*10)),1))</f>
        <v>7.4</v>
      </c>
      <c r="T182" s="95">
        <f>IF('Indicator Data'!BA185="No data","x",ROUND(IF('Indicator Data'!BA185&gt;T$334,10,IF('Indicator Data'!BA185&lt;T$333,0,10-(T$334-'Indicator Data'!BA185)/(T$334-T$333)*10)),1))</f>
        <v>6.7</v>
      </c>
      <c r="U182" s="94">
        <f t="shared" si="12"/>
        <v>6.6</v>
      </c>
      <c r="V182" s="92">
        <f t="shared" si="13"/>
        <v>5.2</v>
      </c>
      <c r="W182" s="93">
        <f t="shared" si="14"/>
        <v>4.2</v>
      </c>
      <c r="X182" s="96"/>
    </row>
    <row r="183" spans="1:24" ht="15.75" customHeight="1" x14ac:dyDescent="0.25">
      <c r="A183" s="47" t="s">
        <v>473</v>
      </c>
      <c r="B183" s="47" t="s">
        <v>474</v>
      </c>
      <c r="C183" s="47" t="s">
        <v>476</v>
      </c>
      <c r="D183" s="47" t="s">
        <v>477</v>
      </c>
      <c r="E183" s="92"/>
      <c r="F183" s="92"/>
      <c r="G183" s="93"/>
      <c r="H183" s="94">
        <f>IF(OR('Indicator Data'!AU186=0,'Indicator Data'!AU186="No data"),"x",ROUND(IF('Indicator Data'!AU186&gt;H$334,0,IF('Indicator Data'!AU186&lt;H$333,10,(H$334-'Indicator Data'!AU186)/(H$334-H$333)*10)),1))</f>
        <v>9.5</v>
      </c>
      <c r="I183" s="94">
        <f>IF(OR('Indicator Data'!BB186=0,'Indicator Data'!BB186="No data"),"x",ROUND(IF('Indicator Data'!BB186&gt;I$334,0,IF('Indicator Data'!BB186&lt;I$333,10,(I$334-'Indicator Data'!BB186)/(I$334-I$333)*10)),1))</f>
        <v>4.7</v>
      </c>
      <c r="J183" s="94">
        <f>IF(OR('Indicator Data'!BC186=0,'Indicator Data'!BC186="No data"),"x",ROUND(IF('Indicator Data'!BC186&gt;J$334,0,IF('Indicator Data'!BC186&lt;J$333,10,(J$334-'Indicator Data'!BC186)/(J$334-J$333)*10)),1))</f>
        <v>9.6</v>
      </c>
      <c r="K183" s="92">
        <f t="shared" si="10"/>
        <v>7.9</v>
      </c>
      <c r="L183" s="92">
        <v>0</v>
      </c>
      <c r="M183" s="92">
        <f>IF(OR('Indicator Data'!BE186=0,'Indicator Data'!BE186="No data"),"x",ROUND(IF('Indicator Data'!BE186&gt;M$334,0,IF('Indicator Data'!BE186&lt;M$333,10,(M$334-'Indicator Data'!BE186)/(M$334-M$333)*10)),1))</f>
        <v>7.3</v>
      </c>
      <c r="N183" s="94">
        <f>IF('Indicator Data'!AV186="No data","x",ROUND(IF('Indicator Data'!AV186^2&gt;N$334,0,IF('Indicator Data'!AV186^2&lt;N$333,10,(N$334-'Indicator Data'!AV186^2)/(N$334-N$333)*10)),1))</f>
        <v>6.9</v>
      </c>
      <c r="O183" s="95">
        <f>IF('Indicator Data'!AW186="No data","x",ROUND(IF('Indicator Data'!AW186^2&gt;O$334,0,IF('Indicator Data'!AW186^2&lt;O$333,10,(O$334-'Indicator Data'!AW186^2)/(O$334-O$333)*10)),1))</f>
        <v>4.7</v>
      </c>
      <c r="P183" s="95">
        <f>IF('Indicator Data'!AX186="No data","x",ROUND(IF('Indicator Data'!AX186&gt;P$334,0,IF('Indicator Data'!AX186&lt;P$333,10,(P$334-'Indicator Data'!AX186)/(P$334-P$333)*10)),1))</f>
        <v>8.6999999999999993</v>
      </c>
      <c r="Q183" s="94">
        <f t="shared" si="11"/>
        <v>6.7</v>
      </c>
      <c r="R183" s="95">
        <f>IF('Indicator Data'!AY186="No data","x",ROUND(IF('Indicator Data'!AY186&gt;R$334,10,IF('Indicator Data'!AY186&lt;R$333,0,10-(R$334-'Indicator Data'!AY186)/(R$334-R$333)*10)),1))</f>
        <v>4</v>
      </c>
      <c r="S183" s="95">
        <f>IF('Indicator Data'!AZ186="No data","x",ROUND(IF('Indicator Data'!AZ186&gt;S$334,10,IF('Indicator Data'!AZ186&lt;S$333,0,10-(S$334-'Indicator Data'!AZ186)/(S$334-S$333)*10)),1))</f>
        <v>5.6</v>
      </c>
      <c r="T183" s="95">
        <f>IF('Indicator Data'!BA186="No data","x",ROUND(IF('Indicator Data'!BA186&gt;T$334,10,IF('Indicator Data'!BA186&lt;T$333,0,10-(T$334-'Indicator Data'!BA186)/(T$334-T$333)*10)),1))</f>
        <v>7.7</v>
      </c>
      <c r="U183" s="94">
        <f t="shared" si="12"/>
        <v>5.8</v>
      </c>
      <c r="V183" s="92">
        <f t="shared" si="13"/>
        <v>6.5</v>
      </c>
      <c r="W183" s="93">
        <f t="shared" si="14"/>
        <v>5.4</v>
      </c>
      <c r="X183" s="96"/>
    </row>
    <row r="184" spans="1:24" ht="15.75" customHeight="1" x14ac:dyDescent="0.25">
      <c r="A184" s="47" t="s">
        <v>473</v>
      </c>
      <c r="B184" s="47" t="s">
        <v>478</v>
      </c>
      <c r="C184" s="47" t="s">
        <v>478</v>
      </c>
      <c r="D184" s="47" t="s">
        <v>479</v>
      </c>
      <c r="E184" s="92"/>
      <c r="F184" s="92"/>
      <c r="G184" s="93"/>
      <c r="H184" s="94">
        <f>IF(OR('Indicator Data'!AU187=0,'Indicator Data'!AU187="No data"),"x",ROUND(IF('Indicator Data'!AU187&gt;H$334,0,IF('Indicator Data'!AU187&lt;H$333,10,(H$334-'Indicator Data'!AU187)/(H$334-H$333)*10)),1))</f>
        <v>9.1999999999999993</v>
      </c>
      <c r="I184" s="94">
        <f>IF(OR('Indicator Data'!BB187=0,'Indicator Data'!BB187="No data"),"x",ROUND(IF('Indicator Data'!BB187&gt;I$334,0,IF('Indicator Data'!BB187&lt;I$333,10,(I$334-'Indicator Data'!BB187)/(I$334-I$333)*10)),1))</f>
        <v>4.7</v>
      </c>
      <c r="J184" s="94">
        <f>IF(OR('Indicator Data'!BC187=0,'Indicator Data'!BC187="No data"),"x",ROUND(IF('Indicator Data'!BC187&gt;J$334,0,IF('Indicator Data'!BC187&lt;J$333,10,(J$334-'Indicator Data'!BC187)/(J$334-J$333)*10)),1))</f>
        <v>9.6</v>
      </c>
      <c r="K184" s="92">
        <f t="shared" si="10"/>
        <v>7.8</v>
      </c>
      <c r="L184" s="92">
        <v>0</v>
      </c>
      <c r="M184" s="92">
        <f>IF(OR('Indicator Data'!BE187=0,'Indicator Data'!BE187="No data"),"x",ROUND(IF('Indicator Data'!BE187&gt;M$334,0,IF('Indicator Data'!BE187&lt;M$333,10,(M$334-'Indicator Data'!BE187)/(M$334-M$333)*10)),1))</f>
        <v>7.4</v>
      </c>
      <c r="N184" s="94">
        <f>IF('Indicator Data'!AV187="No data","x",ROUND(IF('Indicator Data'!AV187^2&gt;N$334,0,IF('Indicator Data'!AV187^2&lt;N$333,10,(N$334-'Indicator Data'!AV187^2)/(N$334-N$333)*10)),1))</f>
        <v>6.4</v>
      </c>
      <c r="O184" s="95">
        <f>IF('Indicator Data'!AW187="No data","x",ROUND(IF('Indicator Data'!AW187^2&gt;O$334,0,IF('Indicator Data'!AW187^2&lt;O$333,10,(O$334-'Indicator Data'!AW187^2)/(O$334-O$333)*10)),1))</f>
        <v>4.7</v>
      </c>
      <c r="P184" s="95">
        <f>IF('Indicator Data'!AX187="No data","x",ROUND(IF('Indicator Data'!AX187&gt;P$334,0,IF('Indicator Data'!AX187&lt;P$333,10,(P$334-'Indicator Data'!AX187)/(P$334-P$333)*10)),1))</f>
        <v>8.1</v>
      </c>
      <c r="Q184" s="94">
        <f t="shared" si="11"/>
        <v>6.4</v>
      </c>
      <c r="R184" s="95">
        <f>IF('Indicator Data'!AY187="No data","x",ROUND(IF('Indicator Data'!AY187&gt;R$334,10,IF('Indicator Data'!AY187&lt;R$333,0,10-(R$334-'Indicator Data'!AY187)/(R$334-R$333)*10)),1))</f>
        <v>4.8</v>
      </c>
      <c r="S184" s="95">
        <f>IF('Indicator Data'!AZ187="No data","x",ROUND(IF('Indicator Data'!AZ187&gt;S$334,10,IF('Indicator Data'!AZ187&lt;S$333,0,10-(S$334-'Indicator Data'!AZ187)/(S$334-S$333)*10)),1))</f>
        <v>6.5</v>
      </c>
      <c r="T184" s="95">
        <f>IF('Indicator Data'!BA187="No data","x",ROUND(IF('Indicator Data'!BA187&gt;T$334,10,IF('Indicator Data'!BA187&lt;T$333,0,10-(T$334-'Indicator Data'!BA187)/(T$334-T$333)*10)),1))</f>
        <v>8.5</v>
      </c>
      <c r="U184" s="94">
        <f t="shared" si="12"/>
        <v>6.6</v>
      </c>
      <c r="V184" s="92">
        <f t="shared" si="13"/>
        <v>6.5</v>
      </c>
      <c r="W184" s="93">
        <f t="shared" si="14"/>
        <v>5.4</v>
      </c>
      <c r="X184" s="96"/>
    </row>
    <row r="185" spans="1:24" ht="15.75" customHeight="1" x14ac:dyDescent="0.25">
      <c r="A185" s="47" t="s">
        <v>473</v>
      </c>
      <c r="B185" s="47" t="s">
        <v>478</v>
      </c>
      <c r="C185" s="47" t="s">
        <v>480</v>
      </c>
      <c r="D185" s="47" t="s">
        <v>481</v>
      </c>
      <c r="E185" s="92"/>
      <c r="F185" s="92"/>
      <c r="G185" s="93"/>
      <c r="H185" s="94">
        <f>IF(OR('Indicator Data'!AU188=0,'Indicator Data'!AU188="No data"),"x",ROUND(IF('Indicator Data'!AU188&gt;H$334,0,IF('Indicator Data'!AU188&lt;H$333,10,(H$334-'Indicator Data'!AU188)/(H$334-H$333)*10)),1))</f>
        <v>9</v>
      </c>
      <c r="I185" s="94">
        <f>IF(OR('Indicator Data'!BB188=0,'Indicator Data'!BB188="No data"),"x",ROUND(IF('Indicator Data'!BB188&gt;I$334,0,IF('Indicator Data'!BB188&lt;I$333,10,(I$334-'Indicator Data'!BB188)/(I$334-I$333)*10)),1))</f>
        <v>4.7</v>
      </c>
      <c r="J185" s="94">
        <f>IF(OR('Indicator Data'!BC188=0,'Indicator Data'!BC188="No data"),"x",ROUND(IF('Indicator Data'!BC188&gt;J$334,0,IF('Indicator Data'!BC188&lt;J$333,10,(J$334-'Indicator Data'!BC188)/(J$334-J$333)*10)),1))</f>
        <v>9.6</v>
      </c>
      <c r="K185" s="92">
        <f t="shared" si="10"/>
        <v>7.8</v>
      </c>
      <c r="L185" s="92">
        <v>0</v>
      </c>
      <c r="M185" s="92">
        <f>IF(OR('Indicator Data'!BE188=0,'Indicator Data'!BE188="No data"),"x",ROUND(IF('Indicator Data'!BE188&gt;M$334,0,IF('Indicator Data'!BE188&lt;M$333,10,(M$334-'Indicator Data'!BE188)/(M$334-M$333)*10)),1))</f>
        <v>7.7</v>
      </c>
      <c r="N185" s="94">
        <f>IF('Indicator Data'!AV188="No data","x",ROUND(IF('Indicator Data'!AV188^2&gt;N$334,0,IF('Indicator Data'!AV188^2&lt;N$333,10,(N$334-'Indicator Data'!AV188^2)/(N$334-N$333)*10)),1))</f>
        <v>7</v>
      </c>
      <c r="O185" s="95">
        <f>IF('Indicator Data'!AW188="No data","x",ROUND(IF('Indicator Data'!AW188^2&gt;O$334,0,IF('Indicator Data'!AW188^2&lt;O$333,10,(O$334-'Indicator Data'!AW188^2)/(O$334-O$333)*10)),1))</f>
        <v>4.9000000000000004</v>
      </c>
      <c r="P185" s="95">
        <f>IF('Indicator Data'!AX188="No data","x",ROUND(IF('Indicator Data'!AX188&gt;P$334,0,IF('Indicator Data'!AX188&lt;P$333,10,(P$334-'Indicator Data'!AX188)/(P$334-P$333)*10)),1))</f>
        <v>7.6</v>
      </c>
      <c r="Q185" s="94">
        <f t="shared" si="11"/>
        <v>6.3</v>
      </c>
      <c r="R185" s="95">
        <f>IF('Indicator Data'!AY188="No data","x",ROUND(IF('Indicator Data'!AY188&gt;R$334,10,IF('Indicator Data'!AY188&lt;R$333,0,10-(R$334-'Indicator Data'!AY188)/(R$334-R$333)*10)),1))</f>
        <v>4.3</v>
      </c>
      <c r="S185" s="95">
        <f>IF('Indicator Data'!AZ188="No data","x",ROUND(IF('Indicator Data'!AZ188&gt;S$334,10,IF('Indicator Data'!AZ188&lt;S$333,0,10-(S$334-'Indicator Data'!AZ188)/(S$334-S$333)*10)),1))</f>
        <v>5.6</v>
      </c>
      <c r="T185" s="95">
        <f>IF('Indicator Data'!BA188="No data","x",ROUND(IF('Indicator Data'!BA188&gt;T$334,10,IF('Indicator Data'!BA188&lt;T$333,0,10-(T$334-'Indicator Data'!BA188)/(T$334-T$333)*10)),1))</f>
        <v>6.6</v>
      </c>
      <c r="U185" s="94">
        <f t="shared" si="12"/>
        <v>5.5</v>
      </c>
      <c r="V185" s="92">
        <f t="shared" si="13"/>
        <v>6.3</v>
      </c>
      <c r="W185" s="93">
        <f t="shared" si="14"/>
        <v>5.5</v>
      </c>
      <c r="X185" s="96"/>
    </row>
    <row r="186" spans="1:24" ht="15.75" customHeight="1" x14ac:dyDescent="0.25">
      <c r="A186" s="47" t="s">
        <v>473</v>
      </c>
      <c r="B186" s="47" t="s">
        <v>478</v>
      </c>
      <c r="C186" s="47" t="s">
        <v>482</v>
      </c>
      <c r="D186" s="47" t="s">
        <v>483</v>
      </c>
      <c r="E186" s="92"/>
      <c r="F186" s="92"/>
      <c r="G186" s="93"/>
      <c r="H186" s="94">
        <f>IF(OR('Indicator Data'!AU189=0,'Indicator Data'!AU189="No data"),"x",ROUND(IF('Indicator Data'!AU189&gt;H$334,0,IF('Indicator Data'!AU189&lt;H$333,10,(H$334-'Indicator Data'!AU189)/(H$334-H$333)*10)),1))</f>
        <v>9.6</v>
      </c>
      <c r="I186" s="94">
        <f>IF(OR('Indicator Data'!BB189=0,'Indicator Data'!BB189="No data"),"x",ROUND(IF('Indicator Data'!BB189&gt;I$334,0,IF('Indicator Data'!BB189&lt;I$333,10,(I$334-'Indicator Data'!BB189)/(I$334-I$333)*10)),1))</f>
        <v>4.7</v>
      </c>
      <c r="J186" s="94">
        <f>IF(OR('Indicator Data'!BC189=0,'Indicator Data'!BC189="No data"),"x",ROUND(IF('Indicator Data'!BC189&gt;J$334,0,IF('Indicator Data'!BC189&lt;J$333,10,(J$334-'Indicator Data'!BC189)/(J$334-J$333)*10)),1))</f>
        <v>9.6</v>
      </c>
      <c r="K186" s="92">
        <f t="shared" si="10"/>
        <v>8</v>
      </c>
      <c r="L186" s="92">
        <v>0</v>
      </c>
      <c r="M186" s="92">
        <f>IF(OR('Indicator Data'!BE189=0,'Indicator Data'!BE189="No data"),"x",ROUND(IF('Indicator Data'!BE189&gt;M$334,0,IF('Indicator Data'!BE189&lt;M$333,10,(M$334-'Indicator Data'!BE189)/(M$334-M$333)*10)),1))</f>
        <v>7.6</v>
      </c>
      <c r="N186" s="94">
        <f>IF('Indicator Data'!AV189="No data","x",ROUND(IF('Indicator Data'!AV189^2&gt;N$334,0,IF('Indicator Data'!AV189^2&lt;N$333,10,(N$334-'Indicator Data'!AV189^2)/(N$334-N$333)*10)),1))</f>
        <v>8.3000000000000007</v>
      </c>
      <c r="O186" s="95">
        <f>IF('Indicator Data'!AW189="No data","x",ROUND(IF('Indicator Data'!AW189^2&gt;O$334,0,IF('Indicator Data'!AW189^2&lt;O$333,10,(O$334-'Indicator Data'!AW189^2)/(O$334-O$333)*10)),1))</f>
        <v>6</v>
      </c>
      <c r="P186" s="95">
        <f>IF('Indicator Data'!AX189="No data","x",ROUND(IF('Indicator Data'!AX189&gt;P$334,0,IF('Indicator Data'!AX189&lt;P$333,10,(P$334-'Indicator Data'!AX189)/(P$334-P$333)*10)),1))</f>
        <v>8.5</v>
      </c>
      <c r="Q186" s="94">
        <f t="shared" si="11"/>
        <v>7.3</v>
      </c>
      <c r="R186" s="95">
        <f>IF('Indicator Data'!AY189="No data","x",ROUND(IF('Indicator Data'!AY189&gt;R$334,10,IF('Indicator Data'!AY189&lt;R$333,0,10-(R$334-'Indicator Data'!AY189)/(R$334-R$333)*10)),1))</f>
        <v>5</v>
      </c>
      <c r="S186" s="95">
        <f>IF('Indicator Data'!AZ189="No data","x",ROUND(IF('Indicator Data'!AZ189&gt;S$334,10,IF('Indicator Data'!AZ189&lt;S$333,0,10-(S$334-'Indicator Data'!AZ189)/(S$334-S$333)*10)),1))</f>
        <v>6.3</v>
      </c>
      <c r="T186" s="95">
        <f>IF('Indicator Data'!BA189="No data","x",ROUND(IF('Indicator Data'!BA189&gt;T$334,10,IF('Indicator Data'!BA189&lt;T$333,0,10-(T$334-'Indicator Data'!BA189)/(T$334-T$333)*10)),1))</f>
        <v>8.4</v>
      </c>
      <c r="U186" s="94">
        <f t="shared" si="12"/>
        <v>6.6</v>
      </c>
      <c r="V186" s="92">
        <f t="shared" si="13"/>
        <v>7.4</v>
      </c>
      <c r="W186" s="93">
        <f t="shared" si="14"/>
        <v>5.8</v>
      </c>
      <c r="X186" s="96"/>
    </row>
    <row r="187" spans="1:24" ht="15.75" customHeight="1" x14ac:dyDescent="0.25">
      <c r="A187" s="47" t="s">
        <v>473</v>
      </c>
      <c r="B187" s="47" t="s">
        <v>478</v>
      </c>
      <c r="C187" s="47" t="s">
        <v>484</v>
      </c>
      <c r="D187" s="47" t="s">
        <v>485</v>
      </c>
      <c r="E187" s="92"/>
      <c r="F187" s="92"/>
      <c r="G187" s="93"/>
      <c r="H187" s="94">
        <f>IF(OR('Indicator Data'!AU190=0,'Indicator Data'!AU190="No data"),"x",ROUND(IF('Indicator Data'!AU190&gt;H$334,0,IF('Indicator Data'!AU190&lt;H$333,10,(H$334-'Indicator Data'!AU190)/(H$334-H$333)*10)),1))</f>
        <v>9.1999999999999993</v>
      </c>
      <c r="I187" s="94">
        <f>IF(OR('Indicator Data'!BB190=0,'Indicator Data'!BB190="No data"),"x",ROUND(IF('Indicator Data'!BB190&gt;I$334,0,IF('Indicator Data'!BB190&lt;I$333,10,(I$334-'Indicator Data'!BB190)/(I$334-I$333)*10)),1))</f>
        <v>4.7</v>
      </c>
      <c r="J187" s="94">
        <f>IF(OR('Indicator Data'!BC190=0,'Indicator Data'!BC190="No data"),"x",ROUND(IF('Indicator Data'!BC190&gt;J$334,0,IF('Indicator Data'!BC190&lt;J$333,10,(J$334-'Indicator Data'!BC190)/(J$334-J$333)*10)),1))</f>
        <v>9.6</v>
      </c>
      <c r="K187" s="92">
        <f t="shared" si="10"/>
        <v>7.8</v>
      </c>
      <c r="L187" s="92">
        <v>6.6</v>
      </c>
      <c r="M187" s="92">
        <f>IF(OR('Indicator Data'!BE190=0,'Indicator Data'!BE190="No data"),"x",ROUND(IF('Indicator Data'!BE190&gt;M$334,0,IF('Indicator Data'!BE190&lt;M$333,10,(M$334-'Indicator Data'!BE190)/(M$334-M$333)*10)),1))</f>
        <v>6.1</v>
      </c>
      <c r="N187" s="94">
        <f>IF('Indicator Data'!AV190="No data","x",ROUND(IF('Indicator Data'!AV190^2&gt;N$334,0,IF('Indicator Data'!AV190^2&lt;N$333,10,(N$334-'Indicator Data'!AV190^2)/(N$334-N$333)*10)),1))</f>
        <v>10</v>
      </c>
      <c r="O187" s="95">
        <f>IF('Indicator Data'!AW190="No data","x",ROUND(IF('Indicator Data'!AW190^2&gt;O$334,0,IF('Indicator Data'!AW190^2&lt;O$333,10,(O$334-'Indicator Data'!AW190^2)/(O$334-O$333)*10)),1))</f>
        <v>7.8</v>
      </c>
      <c r="P187" s="95">
        <f>IF('Indicator Data'!AX190="No data","x",ROUND(IF('Indicator Data'!AX190&gt;P$334,0,IF('Indicator Data'!AX190&lt;P$333,10,(P$334-'Indicator Data'!AX190)/(P$334-P$333)*10)),1))</f>
        <v>8.6</v>
      </c>
      <c r="Q187" s="94">
        <f t="shared" si="11"/>
        <v>8.1999999999999993</v>
      </c>
      <c r="R187" s="95">
        <f>IF('Indicator Data'!AY190="No data","x",ROUND(IF('Indicator Data'!AY190&gt;R$334,10,IF('Indicator Data'!AY190&lt;R$333,0,10-(R$334-'Indicator Data'!AY190)/(R$334-R$333)*10)),1))</f>
        <v>3</v>
      </c>
      <c r="S187" s="95">
        <f>IF('Indicator Data'!AZ190="No data","x",ROUND(IF('Indicator Data'!AZ190&gt;S$334,10,IF('Indicator Data'!AZ190&lt;S$333,0,10-(S$334-'Indicator Data'!AZ190)/(S$334-S$333)*10)),1))</f>
        <v>3.7</v>
      </c>
      <c r="T187" s="95">
        <f>IF('Indicator Data'!BA190="No data","x",ROUND(IF('Indicator Data'!BA190&gt;T$334,10,IF('Indicator Data'!BA190&lt;T$333,0,10-(T$334-'Indicator Data'!BA190)/(T$334-T$333)*10)),1))</f>
        <v>6.1</v>
      </c>
      <c r="U187" s="94">
        <f t="shared" si="12"/>
        <v>4.3</v>
      </c>
      <c r="V187" s="92">
        <f t="shared" si="13"/>
        <v>7.5</v>
      </c>
      <c r="W187" s="93">
        <f t="shared" si="14"/>
        <v>7</v>
      </c>
      <c r="X187" s="96"/>
    </row>
    <row r="188" spans="1:24" ht="15.75" customHeight="1" x14ac:dyDescent="0.25">
      <c r="A188" s="47" t="s">
        <v>473</v>
      </c>
      <c r="B188" s="47" t="s">
        <v>474</v>
      </c>
      <c r="C188" s="47" t="s">
        <v>486</v>
      </c>
      <c r="D188" s="47" t="s">
        <v>487</v>
      </c>
      <c r="E188" s="92"/>
      <c r="F188" s="92"/>
      <c r="G188" s="93"/>
      <c r="H188" s="94">
        <f>IF(OR('Indicator Data'!AU191=0,'Indicator Data'!AU191="No data"),"x",ROUND(IF('Indicator Data'!AU191&gt;H$334,0,IF('Indicator Data'!AU191&lt;H$333,10,(H$334-'Indicator Data'!AU191)/(H$334-H$333)*10)),1))</f>
        <v>9.4</v>
      </c>
      <c r="I188" s="94">
        <f>IF(OR('Indicator Data'!BB191=0,'Indicator Data'!BB191="No data"),"x",ROUND(IF('Indicator Data'!BB191&gt;I$334,0,IF('Indicator Data'!BB191&lt;I$333,10,(I$334-'Indicator Data'!BB191)/(I$334-I$333)*10)),1))</f>
        <v>4.7</v>
      </c>
      <c r="J188" s="94">
        <f>IF(OR('Indicator Data'!BC191=0,'Indicator Data'!BC191="No data"),"x",ROUND(IF('Indicator Data'!BC191&gt;J$334,0,IF('Indicator Data'!BC191&lt;J$333,10,(J$334-'Indicator Data'!BC191)/(J$334-J$333)*10)),1))</f>
        <v>9.6</v>
      </c>
      <c r="K188" s="92">
        <f t="shared" si="10"/>
        <v>7.9</v>
      </c>
      <c r="L188" s="92">
        <v>6.6</v>
      </c>
      <c r="M188" s="92">
        <f>IF(OR('Indicator Data'!BE191=0,'Indicator Data'!BE191="No data"),"x",ROUND(IF('Indicator Data'!BE191&gt;M$334,0,IF('Indicator Data'!BE191&lt;M$333,10,(M$334-'Indicator Data'!BE191)/(M$334-M$333)*10)),1))</f>
        <v>7.5</v>
      </c>
      <c r="N188" s="94">
        <f>IF('Indicator Data'!AV191="No data","x",ROUND(IF('Indicator Data'!AV191^2&gt;N$334,0,IF('Indicator Data'!AV191^2&lt;N$333,10,(N$334-'Indicator Data'!AV191^2)/(N$334-N$333)*10)),1))</f>
        <v>7</v>
      </c>
      <c r="O188" s="95">
        <f>IF('Indicator Data'!AW191="No data","x",ROUND(IF('Indicator Data'!AW191^2&gt;O$334,0,IF('Indicator Data'!AW191^2&lt;O$333,10,(O$334-'Indicator Data'!AW191^2)/(O$334-O$333)*10)),1))</f>
        <v>5.5</v>
      </c>
      <c r="P188" s="95">
        <f>IF('Indicator Data'!AX191="No data","x",ROUND(IF('Indicator Data'!AX191&gt;P$334,0,IF('Indicator Data'!AX191&lt;P$333,10,(P$334-'Indicator Data'!AX191)/(P$334-P$333)*10)),1))</f>
        <v>9.3000000000000007</v>
      </c>
      <c r="Q188" s="94">
        <f t="shared" si="11"/>
        <v>7.4</v>
      </c>
      <c r="R188" s="95">
        <f>IF('Indicator Data'!AY191="No data","x",ROUND(IF('Indicator Data'!AY191&gt;R$334,10,IF('Indicator Data'!AY191&lt;R$333,0,10-(R$334-'Indicator Data'!AY191)/(R$334-R$333)*10)),1))</f>
        <v>5.9</v>
      </c>
      <c r="S188" s="95">
        <f>IF('Indicator Data'!AZ191="No data","x",ROUND(IF('Indicator Data'!AZ191&gt;S$334,10,IF('Indicator Data'!AZ191&lt;S$333,0,10-(S$334-'Indicator Data'!AZ191)/(S$334-S$333)*10)),1))</f>
        <v>8</v>
      </c>
      <c r="T188" s="95">
        <f>IF('Indicator Data'!BA191="No data","x",ROUND(IF('Indicator Data'!BA191&gt;T$334,10,IF('Indicator Data'!BA191&lt;T$333,0,10-(T$334-'Indicator Data'!BA191)/(T$334-T$333)*10)),1))</f>
        <v>9.8000000000000007</v>
      </c>
      <c r="U188" s="94">
        <f t="shared" si="12"/>
        <v>7.9</v>
      </c>
      <c r="V188" s="92">
        <f t="shared" si="13"/>
        <v>7.4</v>
      </c>
      <c r="W188" s="93">
        <f t="shared" si="14"/>
        <v>7.4</v>
      </c>
      <c r="X188" s="96"/>
    </row>
    <row r="189" spans="1:24" ht="15.75" customHeight="1" x14ac:dyDescent="0.25">
      <c r="A189" s="47" t="s">
        <v>473</v>
      </c>
      <c r="B189" s="47" t="s">
        <v>474</v>
      </c>
      <c r="C189" s="47" t="s">
        <v>488</v>
      </c>
      <c r="D189" s="47" t="s">
        <v>489</v>
      </c>
      <c r="E189" s="92"/>
      <c r="F189" s="92"/>
      <c r="G189" s="93"/>
      <c r="H189" s="94">
        <f>IF(OR('Indicator Data'!AU192=0,'Indicator Data'!AU192="No data"),"x",ROUND(IF('Indicator Data'!AU192&gt;H$334,0,IF('Indicator Data'!AU192&lt;H$333,10,(H$334-'Indicator Data'!AU192)/(H$334-H$333)*10)),1))</f>
        <v>9.1</v>
      </c>
      <c r="I189" s="94">
        <f>IF(OR('Indicator Data'!BB192=0,'Indicator Data'!BB192="No data"),"x",ROUND(IF('Indicator Data'!BB192&gt;I$334,0,IF('Indicator Data'!BB192&lt;I$333,10,(I$334-'Indicator Data'!BB192)/(I$334-I$333)*10)),1))</f>
        <v>4.7</v>
      </c>
      <c r="J189" s="94">
        <f>IF(OR('Indicator Data'!BC192=0,'Indicator Data'!BC192="No data"),"x",ROUND(IF('Indicator Data'!BC192&gt;J$334,0,IF('Indicator Data'!BC192&lt;J$333,10,(J$334-'Indicator Data'!BC192)/(J$334-J$333)*10)),1))</f>
        <v>9.6</v>
      </c>
      <c r="K189" s="92">
        <f t="shared" si="10"/>
        <v>7.8</v>
      </c>
      <c r="L189" s="92">
        <v>3.3</v>
      </c>
      <c r="M189" s="92">
        <f>IF(OR('Indicator Data'!BE192=0,'Indicator Data'!BE192="No data"),"x",ROUND(IF('Indicator Data'!BE192&gt;M$334,0,IF('Indicator Data'!BE192&lt;M$333,10,(M$334-'Indicator Data'!BE192)/(M$334-M$333)*10)),1))</f>
        <v>8.1999999999999993</v>
      </c>
      <c r="N189" s="94">
        <f>IF('Indicator Data'!AV192="No data","x",ROUND(IF('Indicator Data'!AV192^2&gt;N$334,0,IF('Indicator Data'!AV192^2&lt;N$333,10,(N$334-'Indicator Data'!AV192^2)/(N$334-N$333)*10)),1))</f>
        <v>7.6</v>
      </c>
      <c r="O189" s="95">
        <f>IF('Indicator Data'!AW192="No data","x",ROUND(IF('Indicator Data'!AW192^2&gt;O$334,0,IF('Indicator Data'!AW192^2&lt;O$333,10,(O$334-'Indicator Data'!AW192^2)/(O$334-O$333)*10)),1))</f>
        <v>5.5</v>
      </c>
      <c r="P189" s="95">
        <f>IF('Indicator Data'!AX192="No data","x",ROUND(IF('Indicator Data'!AX192&gt;P$334,0,IF('Indicator Data'!AX192&lt;P$333,10,(P$334-'Indicator Data'!AX192)/(P$334-P$333)*10)),1))</f>
        <v>8.6</v>
      </c>
      <c r="Q189" s="94">
        <f t="shared" si="11"/>
        <v>7.1</v>
      </c>
      <c r="R189" s="95">
        <f>IF('Indicator Data'!AY192="No data","x",ROUND(IF('Indicator Data'!AY192&gt;R$334,10,IF('Indicator Data'!AY192&lt;R$333,0,10-(R$334-'Indicator Data'!AY192)/(R$334-R$333)*10)),1))</f>
        <v>3.9</v>
      </c>
      <c r="S189" s="95">
        <f>IF('Indicator Data'!AZ192="No data","x",ROUND(IF('Indicator Data'!AZ192&gt;S$334,10,IF('Indicator Data'!AZ192&lt;S$333,0,10-(S$334-'Indicator Data'!AZ192)/(S$334-S$333)*10)),1))</f>
        <v>5.2</v>
      </c>
      <c r="T189" s="95">
        <f>IF('Indicator Data'!BA192="No data","x",ROUND(IF('Indicator Data'!BA192&gt;T$334,10,IF('Indicator Data'!BA192&lt;T$333,0,10-(T$334-'Indicator Data'!BA192)/(T$334-T$333)*10)),1))</f>
        <v>6.8</v>
      </c>
      <c r="U189" s="94">
        <f t="shared" si="12"/>
        <v>5.3</v>
      </c>
      <c r="V189" s="92">
        <f t="shared" si="13"/>
        <v>6.7</v>
      </c>
      <c r="W189" s="93">
        <f t="shared" si="14"/>
        <v>6.5</v>
      </c>
      <c r="X189" s="96"/>
    </row>
    <row r="190" spans="1:24" ht="15.75" customHeight="1" x14ac:dyDescent="0.25">
      <c r="A190" s="47" t="s">
        <v>473</v>
      </c>
      <c r="B190" s="47" t="s">
        <v>490</v>
      </c>
      <c r="C190" s="47" t="s">
        <v>490</v>
      </c>
      <c r="D190" s="47" t="s">
        <v>491</v>
      </c>
      <c r="E190" s="92"/>
      <c r="F190" s="92"/>
      <c r="G190" s="93"/>
      <c r="H190" s="94">
        <f>IF(OR('Indicator Data'!AU193=0,'Indicator Data'!AU193="No data"),"x",ROUND(IF('Indicator Data'!AU193&gt;H$334,0,IF('Indicator Data'!AU193&lt;H$333,10,(H$334-'Indicator Data'!AU193)/(H$334-H$333)*10)),1))</f>
        <v>6.1</v>
      </c>
      <c r="I190" s="94">
        <f>IF(OR('Indicator Data'!BB193=0,'Indicator Data'!BB193="No data"),"x",ROUND(IF('Indicator Data'!BB193&gt;I$334,0,IF('Indicator Data'!BB193&lt;I$333,10,(I$334-'Indicator Data'!BB193)/(I$334-I$333)*10)),1))</f>
        <v>4.7</v>
      </c>
      <c r="J190" s="94">
        <f>IF(OR('Indicator Data'!BC193=0,'Indicator Data'!BC193="No data"),"x",ROUND(IF('Indicator Data'!BC193&gt;J$334,0,IF('Indicator Data'!BC193&lt;J$333,10,(J$334-'Indicator Data'!BC193)/(J$334-J$333)*10)),1))</f>
        <v>9.6</v>
      </c>
      <c r="K190" s="92">
        <f t="shared" si="10"/>
        <v>6.8</v>
      </c>
      <c r="L190" s="92">
        <v>9.9</v>
      </c>
      <c r="M190" s="92">
        <f>IF(OR('Indicator Data'!BE193=0,'Indicator Data'!BE193="No data"),"x",ROUND(IF('Indicator Data'!BE193&gt;M$334,0,IF('Indicator Data'!BE193&lt;M$333,10,(M$334-'Indicator Data'!BE193)/(M$334-M$333)*10)),1))</f>
        <v>8.5</v>
      </c>
      <c r="N190" s="94">
        <f>IF('Indicator Data'!AV193="No data","x",ROUND(IF('Indicator Data'!AV193^2&gt;N$334,0,IF('Indicator Data'!AV193^2&lt;N$333,10,(N$334-'Indicator Data'!AV193^2)/(N$334-N$333)*10)),1))</f>
        <v>10</v>
      </c>
      <c r="O190" s="95">
        <f>IF('Indicator Data'!AW193="No data","x",ROUND(IF('Indicator Data'!AW193^2&gt;O$334,0,IF('Indicator Data'!AW193^2&lt;O$333,10,(O$334-'Indicator Data'!AW193^2)/(O$334-O$333)*10)),1))</f>
        <v>8.3000000000000007</v>
      </c>
      <c r="P190" s="95">
        <f>IF('Indicator Data'!AX193="No data","x",ROUND(IF('Indicator Data'!AX193&gt;P$334,0,IF('Indicator Data'!AX193&lt;P$333,10,(P$334-'Indicator Data'!AX193)/(P$334-P$333)*10)),1))</f>
        <v>5.5</v>
      </c>
      <c r="Q190" s="94">
        <f t="shared" si="11"/>
        <v>6.9</v>
      </c>
      <c r="R190" s="95">
        <f>IF('Indicator Data'!AY193="No data","x",ROUND(IF('Indicator Data'!AY193&gt;R$334,10,IF('Indicator Data'!AY193&lt;R$333,0,10-(R$334-'Indicator Data'!AY193)/(R$334-R$333)*10)),1))</f>
        <v>7.9</v>
      </c>
      <c r="S190" s="95">
        <f>IF('Indicator Data'!AZ193="No data","x",ROUND(IF('Indicator Data'!AZ193&gt;S$334,10,IF('Indicator Data'!AZ193&lt;S$333,0,10-(S$334-'Indicator Data'!AZ193)/(S$334-S$333)*10)),1))</f>
        <v>5.5</v>
      </c>
      <c r="T190" s="95">
        <f>IF('Indicator Data'!BA193="No data","x",ROUND(IF('Indicator Data'!BA193&gt;T$334,10,IF('Indicator Data'!BA193&lt;T$333,0,10-(T$334-'Indicator Data'!BA193)/(T$334-T$333)*10)),1))</f>
        <v>4.2</v>
      </c>
      <c r="U190" s="94">
        <f t="shared" si="12"/>
        <v>5.9</v>
      </c>
      <c r="V190" s="92">
        <f t="shared" si="13"/>
        <v>7.6</v>
      </c>
      <c r="W190" s="93">
        <f t="shared" si="14"/>
        <v>8.1999999999999993</v>
      </c>
      <c r="X190" s="96"/>
    </row>
    <row r="191" spans="1:24" ht="15.75" customHeight="1" x14ac:dyDescent="0.25">
      <c r="A191" s="47" t="s">
        <v>473</v>
      </c>
      <c r="B191" s="47" t="s">
        <v>490</v>
      </c>
      <c r="C191" s="47" t="s">
        <v>492</v>
      </c>
      <c r="D191" s="47" t="s">
        <v>493</v>
      </c>
      <c r="E191" s="92"/>
      <c r="F191" s="92"/>
      <c r="G191" s="93"/>
      <c r="H191" s="94">
        <f>IF(OR('Indicator Data'!AU194=0,'Indicator Data'!AU194="No data"),"x",ROUND(IF('Indicator Data'!AU194&gt;H$334,0,IF('Indicator Data'!AU194&lt;H$333,10,(H$334-'Indicator Data'!AU194)/(H$334-H$333)*10)),1))</f>
        <v>7.5</v>
      </c>
      <c r="I191" s="94">
        <f>IF(OR('Indicator Data'!BB194=0,'Indicator Data'!BB194="No data"),"x",ROUND(IF('Indicator Data'!BB194&gt;I$334,0,IF('Indicator Data'!BB194&lt;I$333,10,(I$334-'Indicator Data'!BB194)/(I$334-I$333)*10)),1))</f>
        <v>4.7</v>
      </c>
      <c r="J191" s="94">
        <f>IF(OR('Indicator Data'!BC194=0,'Indicator Data'!BC194="No data"),"x",ROUND(IF('Indicator Data'!BC194&gt;J$334,0,IF('Indicator Data'!BC194&lt;J$333,10,(J$334-'Indicator Data'!BC194)/(J$334-J$333)*10)),1))</f>
        <v>9.6</v>
      </c>
      <c r="K191" s="92">
        <f t="shared" si="10"/>
        <v>7.3</v>
      </c>
      <c r="L191" s="92">
        <v>9.9</v>
      </c>
      <c r="M191" s="92">
        <f>IF(OR('Indicator Data'!BE194=0,'Indicator Data'!BE194="No data"),"x",ROUND(IF('Indicator Data'!BE194&gt;M$334,0,IF('Indicator Data'!BE194&lt;M$333,10,(M$334-'Indicator Data'!BE194)/(M$334-M$333)*10)),1))</f>
        <v>8.5</v>
      </c>
      <c r="N191" s="94">
        <f>IF('Indicator Data'!AV194="No data","x",ROUND(IF('Indicator Data'!AV194^2&gt;N$334,0,IF('Indicator Data'!AV194^2&lt;N$333,10,(N$334-'Indicator Data'!AV194^2)/(N$334-N$333)*10)),1))</f>
        <v>10</v>
      </c>
      <c r="O191" s="95">
        <f>IF('Indicator Data'!AW194="No data","x",ROUND(IF('Indicator Data'!AW194^2&gt;O$334,0,IF('Indicator Data'!AW194^2&lt;O$333,10,(O$334-'Indicator Data'!AW194^2)/(O$334-O$333)*10)),1))</f>
        <v>8</v>
      </c>
      <c r="P191" s="95">
        <f>IF('Indicator Data'!AX194="No data","x",ROUND(IF('Indicator Data'!AX194&gt;P$334,0,IF('Indicator Data'!AX194&lt;P$333,10,(P$334-'Indicator Data'!AX194)/(P$334-P$333)*10)),1))</f>
        <v>7.1</v>
      </c>
      <c r="Q191" s="94">
        <f t="shared" si="11"/>
        <v>7.6</v>
      </c>
      <c r="R191" s="95">
        <f>IF('Indicator Data'!AY194="No data","x",ROUND(IF('Indicator Data'!AY194&gt;R$334,10,IF('Indicator Data'!AY194&lt;R$333,0,10-(R$334-'Indicator Data'!AY194)/(R$334-R$333)*10)),1))</f>
        <v>6.2</v>
      </c>
      <c r="S191" s="95">
        <f>IF('Indicator Data'!AZ194="No data","x",ROUND(IF('Indicator Data'!AZ194&gt;S$334,10,IF('Indicator Data'!AZ194&lt;S$333,0,10-(S$334-'Indicator Data'!AZ194)/(S$334-S$333)*10)),1))</f>
        <v>5</v>
      </c>
      <c r="T191" s="95">
        <f>IF('Indicator Data'!BA194="No data","x",ROUND(IF('Indicator Data'!BA194&gt;T$334,10,IF('Indicator Data'!BA194&lt;T$333,0,10-(T$334-'Indicator Data'!BA194)/(T$334-T$333)*10)),1))</f>
        <v>5.3</v>
      </c>
      <c r="U191" s="94">
        <f t="shared" si="12"/>
        <v>5.5</v>
      </c>
      <c r="V191" s="92">
        <f t="shared" si="13"/>
        <v>7.7</v>
      </c>
      <c r="W191" s="93">
        <f t="shared" si="14"/>
        <v>8.4</v>
      </c>
      <c r="X191" s="96"/>
    </row>
    <row r="192" spans="1:24" ht="15.75" customHeight="1" x14ac:dyDescent="0.25">
      <c r="A192" s="47" t="s">
        <v>473</v>
      </c>
      <c r="B192" s="47" t="s">
        <v>494</v>
      </c>
      <c r="C192" s="47" t="s">
        <v>494</v>
      </c>
      <c r="D192" s="47" t="s">
        <v>495</v>
      </c>
      <c r="E192" s="92"/>
      <c r="F192" s="92"/>
      <c r="G192" s="93"/>
      <c r="H192" s="94">
        <f>IF(OR('Indicator Data'!AU195=0,'Indicator Data'!AU195="No data"),"x",ROUND(IF('Indicator Data'!AU195&gt;H$334,0,IF('Indicator Data'!AU195&lt;H$333,10,(H$334-'Indicator Data'!AU195)/(H$334-H$333)*10)),1))</f>
        <v>7.9</v>
      </c>
      <c r="I192" s="94">
        <f>IF(OR('Indicator Data'!BB195=0,'Indicator Data'!BB195="No data"),"x",ROUND(IF('Indicator Data'!BB195&gt;I$334,0,IF('Indicator Data'!BB195&lt;I$333,10,(I$334-'Indicator Data'!BB195)/(I$334-I$333)*10)),1))</f>
        <v>4.7</v>
      </c>
      <c r="J192" s="94">
        <f>IF(OR('Indicator Data'!BC195=0,'Indicator Data'!BC195="No data"),"x",ROUND(IF('Indicator Data'!BC195&gt;J$334,0,IF('Indicator Data'!BC195&lt;J$333,10,(J$334-'Indicator Data'!BC195)/(J$334-J$333)*10)),1))</f>
        <v>9.6</v>
      </c>
      <c r="K192" s="92">
        <f t="shared" si="10"/>
        <v>7.4</v>
      </c>
      <c r="L192" s="92">
        <v>0</v>
      </c>
      <c r="M192" s="92">
        <f>IF(OR('Indicator Data'!BE195=0,'Indicator Data'!BE195="No data"),"x",ROUND(IF('Indicator Data'!BE195&gt;M$334,0,IF('Indicator Data'!BE195&lt;M$333,10,(M$334-'Indicator Data'!BE195)/(M$334-M$333)*10)),1))</f>
        <v>7.9</v>
      </c>
      <c r="N192" s="94">
        <f>IF('Indicator Data'!AV195="No data","x",ROUND(IF('Indicator Data'!AV195^2&gt;N$334,0,IF('Indicator Data'!AV195^2&lt;N$333,10,(N$334-'Indicator Data'!AV195^2)/(N$334-N$333)*10)),1))</f>
        <v>10</v>
      </c>
      <c r="O192" s="95">
        <f>IF('Indicator Data'!AW195="No data","x",ROUND(IF('Indicator Data'!AW195^2&gt;O$334,0,IF('Indicator Data'!AW195^2&lt;O$333,10,(O$334-'Indicator Data'!AW195^2)/(O$334-O$333)*10)),1))</f>
        <v>7.4</v>
      </c>
      <c r="P192" s="95">
        <f>IF('Indicator Data'!AX195="No data","x",ROUND(IF('Indicator Data'!AX195&gt;P$334,0,IF('Indicator Data'!AX195&lt;P$333,10,(P$334-'Indicator Data'!AX195)/(P$334-P$333)*10)),1))</f>
        <v>7.8</v>
      </c>
      <c r="Q192" s="94">
        <f t="shared" si="11"/>
        <v>7.6</v>
      </c>
      <c r="R192" s="95">
        <f>IF('Indicator Data'!AY195="No data","x",ROUND(IF('Indicator Data'!AY195&gt;R$334,10,IF('Indicator Data'!AY195&lt;R$333,0,10-(R$334-'Indicator Data'!AY195)/(R$334-R$333)*10)),1))</f>
        <v>3.4</v>
      </c>
      <c r="S192" s="95">
        <f>IF('Indicator Data'!AZ195="No data","x",ROUND(IF('Indicator Data'!AZ195&gt;S$334,10,IF('Indicator Data'!AZ195&lt;S$333,0,10-(S$334-'Indicator Data'!AZ195)/(S$334-S$333)*10)),1))</f>
        <v>4.5</v>
      </c>
      <c r="T192" s="95">
        <f>IF('Indicator Data'!BA195="No data","x",ROUND(IF('Indicator Data'!BA195&gt;T$334,10,IF('Indicator Data'!BA195&lt;T$333,0,10-(T$334-'Indicator Data'!BA195)/(T$334-T$333)*10)),1))</f>
        <v>5.9</v>
      </c>
      <c r="U192" s="94">
        <f t="shared" si="12"/>
        <v>4.5999999999999996</v>
      </c>
      <c r="V192" s="92">
        <f t="shared" si="13"/>
        <v>7.4</v>
      </c>
      <c r="W192" s="93">
        <f t="shared" si="14"/>
        <v>5.7</v>
      </c>
      <c r="X192" s="96"/>
    </row>
    <row r="193" spans="1:24" ht="15.75" customHeight="1" x14ac:dyDescent="0.25">
      <c r="A193" s="47" t="s">
        <v>473</v>
      </c>
      <c r="B193" s="47" t="s">
        <v>494</v>
      </c>
      <c r="C193" s="47" t="s">
        <v>496</v>
      </c>
      <c r="D193" s="47" t="s">
        <v>497</v>
      </c>
      <c r="E193" s="92"/>
      <c r="F193" s="92"/>
      <c r="G193" s="93"/>
      <c r="H193" s="94">
        <f>IF(OR('Indicator Data'!AU196=0,'Indicator Data'!AU196="No data"),"x",ROUND(IF('Indicator Data'!AU196&gt;H$334,0,IF('Indicator Data'!AU196&lt;H$333,10,(H$334-'Indicator Data'!AU196)/(H$334-H$333)*10)),1))</f>
        <v>9.3000000000000007</v>
      </c>
      <c r="I193" s="94">
        <f>IF(OR('Indicator Data'!BB196=0,'Indicator Data'!BB196="No data"),"x",ROUND(IF('Indicator Data'!BB196&gt;I$334,0,IF('Indicator Data'!BB196&lt;I$333,10,(I$334-'Indicator Data'!BB196)/(I$334-I$333)*10)),1))</f>
        <v>4.7</v>
      </c>
      <c r="J193" s="94">
        <f>IF(OR('Indicator Data'!BC196=0,'Indicator Data'!BC196="No data"),"x",ROUND(IF('Indicator Data'!BC196&gt;J$334,0,IF('Indicator Data'!BC196&lt;J$333,10,(J$334-'Indicator Data'!BC196)/(J$334-J$333)*10)),1))</f>
        <v>9.6</v>
      </c>
      <c r="K193" s="92">
        <f t="shared" si="10"/>
        <v>7.9</v>
      </c>
      <c r="L193" s="92">
        <v>6.6</v>
      </c>
      <c r="M193" s="92">
        <f>IF(OR('Indicator Data'!BE196=0,'Indicator Data'!BE196="No data"),"x",ROUND(IF('Indicator Data'!BE196&gt;M$334,0,IF('Indicator Data'!BE196&lt;M$333,10,(M$334-'Indicator Data'!BE196)/(M$334-M$333)*10)),1))</f>
        <v>1.9</v>
      </c>
      <c r="N193" s="94">
        <f>IF('Indicator Data'!AV196="No data","x",ROUND(IF('Indicator Data'!AV196^2&gt;N$334,0,IF('Indicator Data'!AV196^2&lt;N$333,10,(N$334-'Indicator Data'!AV196^2)/(N$334-N$333)*10)),1))</f>
        <v>3</v>
      </c>
      <c r="O193" s="95">
        <f>IF('Indicator Data'!AW196="No data","x",ROUND(IF('Indicator Data'!AW196^2&gt;O$334,0,IF('Indicator Data'!AW196^2&lt;O$333,10,(O$334-'Indicator Data'!AW196^2)/(O$334-O$333)*10)),1))</f>
        <v>2.2000000000000002</v>
      </c>
      <c r="P193" s="95">
        <f>IF('Indicator Data'!AX196="No data","x",ROUND(IF('Indicator Data'!AX196&gt;P$334,0,IF('Indicator Data'!AX196&lt;P$333,10,(P$334-'Indicator Data'!AX196)/(P$334-P$333)*10)),1))</f>
        <v>7.1</v>
      </c>
      <c r="Q193" s="94">
        <f t="shared" si="11"/>
        <v>4.7</v>
      </c>
      <c r="R193" s="95">
        <f>IF('Indicator Data'!AY196="No data","x",ROUND(IF('Indicator Data'!AY196&gt;R$334,10,IF('Indicator Data'!AY196&lt;R$333,0,10-(R$334-'Indicator Data'!AY196)/(R$334-R$333)*10)),1))</f>
        <v>3.7</v>
      </c>
      <c r="S193" s="95">
        <f>IF('Indicator Data'!AZ196="No data","x",ROUND(IF('Indicator Data'!AZ196&gt;S$334,10,IF('Indicator Data'!AZ196&lt;S$333,0,10-(S$334-'Indicator Data'!AZ196)/(S$334-S$333)*10)),1))</f>
        <v>5.9</v>
      </c>
      <c r="T193" s="95">
        <f>IF('Indicator Data'!BA196="No data","x",ROUND(IF('Indicator Data'!BA196&gt;T$334,10,IF('Indicator Data'!BA196&lt;T$333,0,10-(T$334-'Indicator Data'!BA196)/(T$334-T$333)*10)),1))</f>
        <v>5.6</v>
      </c>
      <c r="U193" s="94">
        <f t="shared" si="12"/>
        <v>5.0999999999999996</v>
      </c>
      <c r="V193" s="92">
        <f t="shared" si="13"/>
        <v>4.3</v>
      </c>
      <c r="W193" s="93">
        <f t="shared" si="14"/>
        <v>5.2</v>
      </c>
      <c r="X193" s="96"/>
    </row>
    <row r="194" spans="1:24" ht="15.75" customHeight="1" x14ac:dyDescent="0.25">
      <c r="A194" s="47" t="s">
        <v>473</v>
      </c>
      <c r="B194" s="47" t="s">
        <v>494</v>
      </c>
      <c r="C194" s="47" t="s">
        <v>498</v>
      </c>
      <c r="D194" s="47" t="s">
        <v>499</v>
      </c>
      <c r="E194" s="92"/>
      <c r="F194" s="92"/>
      <c r="G194" s="93"/>
      <c r="H194" s="94">
        <f>IF(OR('Indicator Data'!AU197=0,'Indicator Data'!AU197="No data"),"x",ROUND(IF('Indicator Data'!AU197&gt;H$334,0,IF('Indicator Data'!AU197&lt;H$333,10,(H$334-'Indicator Data'!AU197)/(H$334-H$333)*10)),1))</f>
        <v>9.8000000000000007</v>
      </c>
      <c r="I194" s="94">
        <f>IF(OR('Indicator Data'!BB197=0,'Indicator Data'!BB197="No data"),"x",ROUND(IF('Indicator Data'!BB197&gt;I$334,0,IF('Indicator Data'!BB197&lt;I$333,10,(I$334-'Indicator Data'!BB197)/(I$334-I$333)*10)),1))</f>
        <v>4.7</v>
      </c>
      <c r="J194" s="94">
        <f>IF(OR('Indicator Data'!BC197=0,'Indicator Data'!BC197="No data"),"x",ROUND(IF('Indicator Data'!BC197&gt;J$334,0,IF('Indicator Data'!BC197&lt;J$333,10,(J$334-'Indicator Data'!BC197)/(J$334-J$333)*10)),1))</f>
        <v>9.6</v>
      </c>
      <c r="K194" s="92">
        <f t="shared" si="10"/>
        <v>8</v>
      </c>
      <c r="L194" s="92">
        <v>0</v>
      </c>
      <c r="M194" s="92">
        <f>IF(OR('Indicator Data'!BE197=0,'Indicator Data'!BE197="No data"),"x",ROUND(IF('Indicator Data'!BE197&gt;M$334,0,IF('Indicator Data'!BE197&lt;M$333,10,(M$334-'Indicator Data'!BE197)/(M$334-M$333)*10)),1))</f>
        <v>4.3</v>
      </c>
      <c r="N194" s="94">
        <f>IF('Indicator Data'!AV197="No data","x",ROUND(IF('Indicator Data'!AV197^2&gt;N$334,0,IF('Indicator Data'!AV197^2&lt;N$333,10,(N$334-'Indicator Data'!AV197^2)/(N$334-N$333)*10)),1))</f>
        <v>5.5</v>
      </c>
      <c r="O194" s="95">
        <f>IF('Indicator Data'!AW197="No data","x",ROUND(IF('Indicator Data'!AW197^2&gt;O$334,0,IF('Indicator Data'!AW197^2&lt;O$333,10,(O$334-'Indicator Data'!AW197^2)/(O$334-O$333)*10)),1))</f>
        <v>3.9</v>
      </c>
      <c r="P194" s="95">
        <f>IF('Indicator Data'!AX197="No data","x",ROUND(IF('Indicator Data'!AX197&gt;P$334,0,IF('Indicator Data'!AX197&lt;P$333,10,(P$334-'Indicator Data'!AX197)/(P$334-P$333)*10)),1))</f>
        <v>7.4</v>
      </c>
      <c r="Q194" s="94">
        <f t="shared" si="11"/>
        <v>5.7</v>
      </c>
      <c r="R194" s="95">
        <f>IF('Indicator Data'!AY197="No data","x",ROUND(IF('Indicator Data'!AY197&gt;R$334,10,IF('Indicator Data'!AY197&lt;R$333,0,10-(R$334-'Indicator Data'!AY197)/(R$334-R$333)*10)),1))</f>
        <v>3</v>
      </c>
      <c r="S194" s="95">
        <f>IF('Indicator Data'!AZ197="No data","x",ROUND(IF('Indicator Data'!AZ197&gt;S$334,10,IF('Indicator Data'!AZ197&lt;S$333,0,10-(S$334-'Indicator Data'!AZ197)/(S$334-S$333)*10)),1))</f>
        <v>4.2</v>
      </c>
      <c r="T194" s="95">
        <f>IF('Indicator Data'!BA197="No data","x",ROUND(IF('Indicator Data'!BA197&gt;T$334,10,IF('Indicator Data'!BA197&lt;T$333,0,10-(T$334-'Indicator Data'!BA197)/(T$334-T$333)*10)),1))</f>
        <v>5.4</v>
      </c>
      <c r="U194" s="94">
        <f t="shared" si="12"/>
        <v>4.2</v>
      </c>
      <c r="V194" s="92">
        <f t="shared" si="13"/>
        <v>5.0999999999999996</v>
      </c>
      <c r="W194" s="93">
        <f t="shared" si="14"/>
        <v>4.4000000000000004</v>
      </c>
      <c r="X194" s="96"/>
    </row>
    <row r="195" spans="1:24" ht="15.75" customHeight="1" x14ac:dyDescent="0.25">
      <c r="A195" s="47" t="s">
        <v>473</v>
      </c>
      <c r="B195" s="47" t="s">
        <v>494</v>
      </c>
      <c r="C195" s="47" t="s">
        <v>500</v>
      </c>
      <c r="D195" s="47" t="s">
        <v>501</v>
      </c>
      <c r="E195" s="92"/>
      <c r="F195" s="92"/>
      <c r="G195" s="93"/>
      <c r="H195" s="94">
        <f>IF(OR('Indicator Data'!AU198=0,'Indicator Data'!AU198="No data"),"x",ROUND(IF('Indicator Data'!AU198&gt;H$334,0,IF('Indicator Data'!AU198&lt;H$333,10,(H$334-'Indicator Data'!AU198)/(H$334-H$333)*10)),1))</f>
        <v>9.5</v>
      </c>
      <c r="I195" s="94">
        <f>IF(OR('Indicator Data'!BB198=0,'Indicator Data'!BB198="No data"),"x",ROUND(IF('Indicator Data'!BB198&gt;I$334,0,IF('Indicator Data'!BB198&lt;I$333,10,(I$334-'Indicator Data'!BB198)/(I$334-I$333)*10)),1))</f>
        <v>4.7</v>
      </c>
      <c r="J195" s="94">
        <f>IF(OR('Indicator Data'!BC198=0,'Indicator Data'!BC198="No data"),"x",ROUND(IF('Indicator Data'!BC198&gt;J$334,0,IF('Indicator Data'!BC198&lt;J$333,10,(J$334-'Indicator Data'!BC198)/(J$334-J$333)*10)),1))</f>
        <v>9.6</v>
      </c>
      <c r="K195" s="92">
        <f t="shared" ref="K195:K258" si="15">IF(AND(H195="x",I195="x",J195="x"),"x",ROUND(AVERAGE(H195,I195,J195),1))</f>
        <v>7.9</v>
      </c>
      <c r="L195" s="92">
        <v>0</v>
      </c>
      <c r="M195" s="92">
        <f>IF(OR('Indicator Data'!BE198=0,'Indicator Data'!BE198="No data"),"x",ROUND(IF('Indicator Data'!BE198&gt;M$334,0,IF('Indicator Data'!BE198&lt;M$333,10,(M$334-'Indicator Data'!BE198)/(M$334-M$333)*10)),1))</f>
        <v>3</v>
      </c>
      <c r="N195" s="94">
        <f>IF('Indicator Data'!AV198="No data","x",ROUND(IF('Indicator Data'!AV198^2&gt;N$334,0,IF('Indicator Data'!AV198^2&lt;N$333,10,(N$334-'Indicator Data'!AV198^2)/(N$334-N$333)*10)),1))</f>
        <v>9.4</v>
      </c>
      <c r="O195" s="95">
        <f>IF('Indicator Data'!AW198="No data","x",ROUND(IF('Indicator Data'!AW198^2&gt;O$334,0,IF('Indicator Data'!AW198^2&lt;O$333,10,(O$334-'Indicator Data'!AW198^2)/(O$334-O$333)*10)),1))</f>
        <v>6.6</v>
      </c>
      <c r="P195" s="95">
        <f>IF('Indicator Data'!AX198="No data","x",ROUND(IF('Indicator Data'!AX198&gt;P$334,0,IF('Indicator Data'!AX198&lt;P$333,10,(P$334-'Indicator Data'!AX198)/(P$334-P$333)*10)),1))</f>
        <v>8.1</v>
      </c>
      <c r="Q195" s="94">
        <f t="shared" ref="Q195:Q258" si="16">IF(AND(O195="x",P195="x"),"x",ROUND(AVERAGE(O195:P195),1))</f>
        <v>7.4</v>
      </c>
      <c r="R195" s="95">
        <f>IF('Indicator Data'!AY198="No data","x",ROUND(IF('Indicator Data'!AY198&gt;R$334,10,IF('Indicator Data'!AY198&lt;R$333,0,10-(R$334-'Indicator Data'!AY198)/(R$334-R$333)*10)),1))</f>
        <v>4.2</v>
      </c>
      <c r="S195" s="95">
        <f>IF('Indicator Data'!AZ198="No data","x",ROUND(IF('Indicator Data'!AZ198&gt;S$334,10,IF('Indicator Data'!AZ198&lt;S$333,0,10-(S$334-'Indicator Data'!AZ198)/(S$334-S$333)*10)),1))</f>
        <v>4.5</v>
      </c>
      <c r="T195" s="95">
        <f>IF('Indicator Data'!BA198="No data","x",ROUND(IF('Indicator Data'!BA198&gt;T$334,10,IF('Indicator Data'!BA198&lt;T$333,0,10-(T$334-'Indicator Data'!BA198)/(T$334-T$333)*10)),1))</f>
        <v>6.3</v>
      </c>
      <c r="U195" s="94">
        <f t="shared" ref="U195:U258" si="17">IF(AND(R195="x",S195="x",T195="x"),"x",ROUND(AVERAGE(R195,S195,T195),1))</f>
        <v>5</v>
      </c>
      <c r="V195" s="92">
        <f t="shared" ref="V195:V258" si="18">IF(AND(N195="x",Q195="x",U195="x"),"x",ROUND(AVERAGE(N195,Q195,U195),1))</f>
        <v>7.3</v>
      </c>
      <c r="W195" s="93">
        <f t="shared" ref="W195:W258" si="19">IF(AND(L195="x",K195="x",V195="x",M195="x"),"x",ROUND(AVERAGE(L195,K195,V195,M195),1))</f>
        <v>4.5999999999999996</v>
      </c>
      <c r="X195" s="96"/>
    </row>
    <row r="196" spans="1:24" ht="15.75" customHeight="1" x14ac:dyDescent="0.25">
      <c r="A196" s="47" t="s">
        <v>473</v>
      </c>
      <c r="B196" s="47" t="s">
        <v>502</v>
      </c>
      <c r="C196" s="47" t="s">
        <v>502</v>
      </c>
      <c r="D196" s="47" t="s">
        <v>503</v>
      </c>
      <c r="E196" s="92"/>
      <c r="F196" s="92"/>
      <c r="G196" s="93"/>
      <c r="H196" s="94">
        <f>IF(OR('Indicator Data'!AU199=0,'Indicator Data'!AU199="No data"),"x",ROUND(IF('Indicator Data'!AU199&gt;H$334,0,IF('Indicator Data'!AU199&lt;H$333,10,(H$334-'Indicator Data'!AU199)/(H$334-H$333)*10)),1))</f>
        <v>8</v>
      </c>
      <c r="I196" s="94">
        <f>IF(OR('Indicator Data'!BB199=0,'Indicator Data'!BB199="No data"),"x",ROUND(IF('Indicator Data'!BB199&gt;I$334,0,IF('Indicator Data'!BB199&lt;I$333,10,(I$334-'Indicator Data'!BB199)/(I$334-I$333)*10)),1))</f>
        <v>4.7</v>
      </c>
      <c r="J196" s="94">
        <f>IF(OR('Indicator Data'!BC199=0,'Indicator Data'!BC199="No data"),"x",ROUND(IF('Indicator Data'!BC199&gt;J$334,0,IF('Indicator Data'!BC199&lt;J$333,10,(J$334-'Indicator Data'!BC199)/(J$334-J$333)*10)),1))</f>
        <v>9.6</v>
      </c>
      <c r="K196" s="92">
        <f t="shared" si="15"/>
        <v>7.4</v>
      </c>
      <c r="L196" s="92">
        <v>0</v>
      </c>
      <c r="M196" s="92">
        <f>IF(OR('Indicator Data'!BE199=0,'Indicator Data'!BE199="No data"),"x",ROUND(IF('Indicator Data'!BE199&gt;M$334,0,IF('Indicator Data'!BE199&lt;M$333,10,(M$334-'Indicator Data'!BE199)/(M$334-M$333)*10)),1))</f>
        <v>3.8</v>
      </c>
      <c r="N196" s="94">
        <f>IF('Indicator Data'!AV199="No data","x",ROUND(IF('Indicator Data'!AV199^2&gt;N$334,0,IF('Indicator Data'!AV199^2&lt;N$333,10,(N$334-'Indicator Data'!AV199^2)/(N$334-N$333)*10)),1))</f>
        <v>3.1</v>
      </c>
      <c r="O196" s="95">
        <f>IF('Indicator Data'!AW199="No data","x",ROUND(IF('Indicator Data'!AW199^2&gt;O$334,0,IF('Indicator Data'!AW199^2&lt;O$333,10,(O$334-'Indicator Data'!AW199^2)/(O$334-O$333)*10)),1))</f>
        <v>2.2999999999999998</v>
      </c>
      <c r="P196" s="95">
        <f>IF('Indicator Data'!AX199="No data","x",ROUND(IF('Indicator Data'!AX199&gt;P$334,0,IF('Indicator Data'!AX199&lt;P$333,10,(P$334-'Indicator Data'!AX199)/(P$334-P$333)*10)),1))</f>
        <v>5.3</v>
      </c>
      <c r="Q196" s="94">
        <f t="shared" si="16"/>
        <v>3.8</v>
      </c>
      <c r="R196" s="95">
        <f>IF('Indicator Data'!AY199="No data","x",ROUND(IF('Indicator Data'!AY199&gt;R$334,10,IF('Indicator Data'!AY199&lt;R$333,0,10-(R$334-'Indicator Data'!AY199)/(R$334-R$333)*10)),1))</f>
        <v>4.3</v>
      </c>
      <c r="S196" s="95">
        <f>IF('Indicator Data'!AZ199="No data","x",ROUND(IF('Indicator Data'!AZ199&gt;S$334,10,IF('Indicator Data'!AZ199&lt;S$333,0,10-(S$334-'Indicator Data'!AZ199)/(S$334-S$333)*10)),1))</f>
        <v>6.4</v>
      </c>
      <c r="T196" s="95">
        <f>IF('Indicator Data'!BA199="No data","x",ROUND(IF('Indicator Data'!BA199&gt;T$334,10,IF('Indicator Data'!BA199&lt;T$333,0,10-(T$334-'Indicator Data'!BA199)/(T$334-T$333)*10)),1))</f>
        <v>7.1</v>
      </c>
      <c r="U196" s="94">
        <f t="shared" si="17"/>
        <v>5.9</v>
      </c>
      <c r="V196" s="92">
        <f t="shared" si="18"/>
        <v>4.3</v>
      </c>
      <c r="W196" s="93">
        <f t="shared" si="19"/>
        <v>3.9</v>
      </c>
      <c r="X196" s="96"/>
    </row>
    <row r="197" spans="1:24" ht="15.75" customHeight="1" x14ac:dyDescent="0.25">
      <c r="A197" s="47" t="s">
        <v>473</v>
      </c>
      <c r="B197" s="47" t="s">
        <v>502</v>
      </c>
      <c r="C197" s="47" t="s">
        <v>504</v>
      </c>
      <c r="D197" s="47" t="s">
        <v>505</v>
      </c>
      <c r="E197" s="92"/>
      <c r="F197" s="92"/>
      <c r="G197" s="93"/>
      <c r="H197" s="94">
        <f>IF(OR('Indicator Data'!AU200=0,'Indicator Data'!AU200="No data"),"x",ROUND(IF('Indicator Data'!AU200&gt;H$334,0,IF('Indicator Data'!AU200&lt;H$333,10,(H$334-'Indicator Data'!AU200)/(H$334-H$333)*10)),1))</f>
        <v>8.8000000000000007</v>
      </c>
      <c r="I197" s="94">
        <f>IF(OR('Indicator Data'!BB200=0,'Indicator Data'!BB200="No data"),"x",ROUND(IF('Indicator Data'!BB200&gt;I$334,0,IF('Indicator Data'!BB200&lt;I$333,10,(I$334-'Indicator Data'!BB200)/(I$334-I$333)*10)),1))</f>
        <v>4.7</v>
      </c>
      <c r="J197" s="94">
        <f>IF(OR('Indicator Data'!BC200=0,'Indicator Data'!BC200="No data"),"x",ROUND(IF('Indicator Data'!BC200&gt;J$334,0,IF('Indicator Data'!BC200&lt;J$333,10,(J$334-'Indicator Data'!BC200)/(J$334-J$333)*10)),1))</f>
        <v>9.6</v>
      </c>
      <c r="K197" s="92">
        <f t="shared" si="15"/>
        <v>7.7</v>
      </c>
      <c r="L197" s="92">
        <v>0</v>
      </c>
      <c r="M197" s="92">
        <f>IF(OR('Indicator Data'!BE200=0,'Indicator Data'!BE200="No data"),"x",ROUND(IF('Indicator Data'!BE200&gt;M$334,0,IF('Indicator Data'!BE200&lt;M$333,10,(M$334-'Indicator Data'!BE200)/(M$334-M$333)*10)),1))</f>
        <v>5.2</v>
      </c>
      <c r="N197" s="94">
        <f>IF('Indicator Data'!AV200="No data","x",ROUND(IF('Indicator Data'!AV200^2&gt;N$334,0,IF('Indicator Data'!AV200^2&lt;N$333,10,(N$334-'Indicator Data'!AV200^2)/(N$334-N$333)*10)),1))</f>
        <v>4.5999999999999996</v>
      </c>
      <c r="O197" s="95">
        <f>IF('Indicator Data'!AW200="No data","x",ROUND(IF('Indicator Data'!AW200^2&gt;O$334,0,IF('Indicator Data'!AW200^2&lt;O$333,10,(O$334-'Indicator Data'!AW200^2)/(O$334-O$333)*10)),1))</f>
        <v>3.6</v>
      </c>
      <c r="P197" s="95">
        <f>IF('Indicator Data'!AX200="No data","x",ROUND(IF('Indicator Data'!AX200&gt;P$334,0,IF('Indicator Data'!AX200&lt;P$333,10,(P$334-'Indicator Data'!AX200)/(P$334-P$333)*10)),1))</f>
        <v>6.6</v>
      </c>
      <c r="Q197" s="94">
        <f t="shared" si="16"/>
        <v>5.0999999999999996</v>
      </c>
      <c r="R197" s="95">
        <f>IF('Indicator Data'!AY200="No data","x",ROUND(IF('Indicator Data'!AY200&gt;R$334,10,IF('Indicator Data'!AY200&lt;R$333,0,10-(R$334-'Indicator Data'!AY200)/(R$334-R$333)*10)),1))</f>
        <v>3.7</v>
      </c>
      <c r="S197" s="95">
        <f>IF('Indicator Data'!AZ200="No data","x",ROUND(IF('Indicator Data'!AZ200&gt;S$334,10,IF('Indicator Data'!AZ200&lt;S$333,0,10-(S$334-'Indicator Data'!AZ200)/(S$334-S$333)*10)),1))</f>
        <v>5</v>
      </c>
      <c r="T197" s="95">
        <f>IF('Indicator Data'!BA200="No data","x",ROUND(IF('Indicator Data'!BA200&gt;T$334,10,IF('Indicator Data'!BA200&lt;T$333,0,10-(T$334-'Indicator Data'!BA200)/(T$334-T$333)*10)),1))</f>
        <v>6.4</v>
      </c>
      <c r="U197" s="94">
        <f t="shared" si="17"/>
        <v>5</v>
      </c>
      <c r="V197" s="92">
        <f t="shared" si="18"/>
        <v>4.9000000000000004</v>
      </c>
      <c r="W197" s="93">
        <f t="shared" si="19"/>
        <v>4.5</v>
      </c>
      <c r="X197" s="96"/>
    </row>
    <row r="198" spans="1:24" ht="15.75" customHeight="1" x14ac:dyDescent="0.25">
      <c r="A198" s="47" t="s">
        <v>473</v>
      </c>
      <c r="B198" s="47" t="s">
        <v>502</v>
      </c>
      <c r="C198" s="47" t="s">
        <v>506</v>
      </c>
      <c r="D198" s="47" t="s">
        <v>507</v>
      </c>
      <c r="E198" s="92"/>
      <c r="F198" s="92"/>
      <c r="G198" s="93"/>
      <c r="H198" s="94">
        <f>IF(OR('Indicator Data'!AU201=0,'Indicator Data'!AU201="No data"),"x",ROUND(IF('Indicator Data'!AU201&gt;H$334,0,IF('Indicator Data'!AU201&lt;H$333,10,(H$334-'Indicator Data'!AU201)/(H$334-H$333)*10)),1))</f>
        <v>8.8000000000000007</v>
      </c>
      <c r="I198" s="94">
        <f>IF(OR('Indicator Data'!BB201=0,'Indicator Data'!BB201="No data"),"x",ROUND(IF('Indicator Data'!BB201&gt;I$334,0,IF('Indicator Data'!BB201&lt;I$333,10,(I$334-'Indicator Data'!BB201)/(I$334-I$333)*10)),1))</f>
        <v>4.7</v>
      </c>
      <c r="J198" s="94">
        <f>IF(OR('Indicator Data'!BC201=0,'Indicator Data'!BC201="No data"),"x",ROUND(IF('Indicator Data'!BC201&gt;J$334,0,IF('Indicator Data'!BC201&lt;J$333,10,(J$334-'Indicator Data'!BC201)/(J$334-J$333)*10)),1))</f>
        <v>9.6</v>
      </c>
      <c r="K198" s="92">
        <f t="shared" si="15"/>
        <v>7.7</v>
      </c>
      <c r="L198" s="92">
        <v>0</v>
      </c>
      <c r="M198" s="92">
        <f>IF(OR('Indicator Data'!BE201=0,'Indicator Data'!BE201="No data"),"x",ROUND(IF('Indicator Data'!BE201&gt;M$334,0,IF('Indicator Data'!BE201&lt;M$333,10,(M$334-'Indicator Data'!BE201)/(M$334-M$333)*10)),1))</f>
        <v>1.1000000000000001</v>
      </c>
      <c r="N198" s="94">
        <f>IF('Indicator Data'!AV201="No data","x",ROUND(IF('Indicator Data'!AV201^2&gt;N$334,0,IF('Indicator Data'!AV201^2&lt;N$333,10,(N$334-'Indicator Data'!AV201^2)/(N$334-N$333)*10)),1))</f>
        <v>2.1</v>
      </c>
      <c r="O198" s="95">
        <f>IF('Indicator Data'!AW201="No data","x",ROUND(IF('Indicator Data'!AW201^2&gt;O$334,0,IF('Indicator Data'!AW201^2&lt;O$333,10,(O$334-'Indicator Data'!AW201^2)/(O$334-O$333)*10)),1))</f>
        <v>1.5</v>
      </c>
      <c r="P198" s="95">
        <f>IF('Indicator Data'!AX201="No data","x",ROUND(IF('Indicator Data'!AX201&gt;P$334,0,IF('Indicator Data'!AX201&lt;P$333,10,(P$334-'Indicator Data'!AX201)/(P$334-P$333)*10)),1))</f>
        <v>5</v>
      </c>
      <c r="Q198" s="94">
        <f t="shared" si="16"/>
        <v>3.3</v>
      </c>
      <c r="R198" s="95">
        <f>IF('Indicator Data'!AY201="No data","x",ROUND(IF('Indicator Data'!AY201&gt;R$334,10,IF('Indicator Data'!AY201&lt;R$333,0,10-(R$334-'Indicator Data'!AY201)/(R$334-R$333)*10)),1))</f>
        <v>4.3</v>
      </c>
      <c r="S198" s="95">
        <f>IF('Indicator Data'!AZ201="No data","x",ROUND(IF('Indicator Data'!AZ201&gt;S$334,10,IF('Indicator Data'!AZ201&lt;S$333,0,10-(S$334-'Indicator Data'!AZ201)/(S$334-S$333)*10)),1))</f>
        <v>6.3</v>
      </c>
      <c r="T198" s="95">
        <f>IF('Indicator Data'!BA201="No data","x",ROUND(IF('Indicator Data'!BA201&gt;T$334,10,IF('Indicator Data'!BA201&lt;T$333,0,10-(T$334-'Indicator Data'!BA201)/(T$334-T$333)*10)),1))</f>
        <v>7.4</v>
      </c>
      <c r="U198" s="94">
        <f t="shared" si="17"/>
        <v>6</v>
      </c>
      <c r="V198" s="92">
        <f t="shared" si="18"/>
        <v>3.8</v>
      </c>
      <c r="W198" s="93">
        <f t="shared" si="19"/>
        <v>3.2</v>
      </c>
      <c r="X198" s="96"/>
    </row>
    <row r="199" spans="1:24" ht="15.75" customHeight="1" x14ac:dyDescent="0.25">
      <c r="A199" s="47" t="s">
        <v>508</v>
      </c>
      <c r="B199" s="47" t="s">
        <v>509</v>
      </c>
      <c r="C199" s="47" t="s">
        <v>510</v>
      </c>
      <c r="D199" s="47" t="s">
        <v>511</v>
      </c>
      <c r="E199" s="92"/>
      <c r="F199" s="92"/>
      <c r="G199" s="93"/>
      <c r="H199" s="94">
        <f>IF(OR('Indicator Data'!AU202=0,'Indicator Data'!AU202="No data"),"x",ROUND(IF('Indicator Data'!AU202&gt;H$334,0,IF('Indicator Data'!AU202&lt;H$333,10,(H$334-'Indicator Data'!AU202)/(H$334-H$333)*10)),1))</f>
        <v>1</v>
      </c>
      <c r="I199" s="94">
        <f>IF(OR('Indicator Data'!BB202=0,'Indicator Data'!BB202="No data"),"x",ROUND(IF('Indicator Data'!BB202&gt;I$334,0,IF('Indicator Data'!BB202&lt;I$333,10,(I$334-'Indicator Data'!BB202)/(I$334-I$333)*10)),1))</f>
        <v>0</v>
      </c>
      <c r="J199" s="94">
        <f>IF(OR('Indicator Data'!BC202=0,'Indicator Data'!BC202="No data"),"x",ROUND(IF('Indicator Data'!BC202&gt;J$334,0,IF('Indicator Data'!BC202&lt;J$333,10,(J$334-'Indicator Data'!BC202)/(J$334-J$333)*10)),1))</f>
        <v>0</v>
      </c>
      <c r="K199" s="92">
        <f t="shared" si="15"/>
        <v>0.3</v>
      </c>
      <c r="L199" s="92">
        <v>0</v>
      </c>
      <c r="M199" s="92">
        <f>IF(OR('Indicator Data'!BE202=0,'Indicator Data'!BE202="No data"),"x",ROUND(IF('Indicator Data'!BE202&gt;M$334,0,IF('Indicator Data'!BE202&lt;M$333,10,(M$334-'Indicator Data'!BE202)/(M$334-M$333)*10)),1))</f>
        <v>0.4</v>
      </c>
      <c r="N199" s="94">
        <f>IF('Indicator Data'!AV202="No data","x",ROUND(IF('Indicator Data'!AV202^2&gt;N$334,0,IF('Indicator Data'!AV202^2&lt;N$333,10,(N$334-'Indicator Data'!AV202^2)/(N$334-N$333)*10)),1))</f>
        <v>1.1000000000000001</v>
      </c>
      <c r="O199" s="95">
        <f>IF('Indicator Data'!AW202="No data","x",ROUND(IF('Indicator Data'!AW202^2&gt;O$334,0,IF('Indicator Data'!AW202^2&lt;O$333,10,(O$334-'Indicator Data'!AW202^2)/(O$334-O$333)*10)),1))</f>
        <v>0.8</v>
      </c>
      <c r="P199" s="95">
        <f>IF('Indicator Data'!AX202="No data","x",ROUND(IF('Indicator Data'!AX202&gt;P$334,0,IF('Indicator Data'!AX202&lt;P$333,10,(P$334-'Indicator Data'!AX202)/(P$334-P$333)*10)),1))</f>
        <v>0.9</v>
      </c>
      <c r="Q199" s="94">
        <f t="shared" si="16"/>
        <v>0.9</v>
      </c>
      <c r="R199" s="95">
        <f>IF('Indicator Data'!AY202="No data","x",ROUND(IF('Indicator Data'!AY202&gt;R$334,10,IF('Indicator Data'!AY202&lt;R$333,0,10-(R$334-'Indicator Data'!AY202)/(R$334-R$333)*10)),1))</f>
        <v>4.8</v>
      </c>
      <c r="S199" s="95">
        <f>IF('Indicator Data'!AZ202="No data","x",ROUND(IF('Indicator Data'!AZ202&gt;S$334,10,IF('Indicator Data'!AZ202&lt;S$333,0,10-(S$334-'Indicator Data'!AZ202)/(S$334-S$333)*10)),1))</f>
        <v>7.5</v>
      </c>
      <c r="T199" s="95">
        <f>IF('Indicator Data'!BA202="No data","x",ROUND(IF('Indicator Data'!BA202&gt;T$334,10,IF('Indicator Data'!BA202&lt;T$333,0,10-(T$334-'Indicator Data'!BA202)/(T$334-T$333)*10)),1))</f>
        <v>6.3</v>
      </c>
      <c r="U199" s="94">
        <f t="shared" si="17"/>
        <v>6.2</v>
      </c>
      <c r="V199" s="92">
        <f t="shared" si="18"/>
        <v>2.7</v>
      </c>
      <c r="W199" s="93">
        <f t="shared" si="19"/>
        <v>0.9</v>
      </c>
      <c r="X199" s="96"/>
    </row>
    <row r="200" spans="1:24" ht="15.75" customHeight="1" x14ac:dyDescent="0.25">
      <c r="A200" s="47" t="s">
        <v>508</v>
      </c>
      <c r="B200" s="47" t="s">
        <v>509</v>
      </c>
      <c r="C200" s="47" t="s">
        <v>512</v>
      </c>
      <c r="D200" s="47" t="s">
        <v>513</v>
      </c>
      <c r="E200" s="92"/>
      <c r="F200" s="92"/>
      <c r="G200" s="93"/>
      <c r="H200" s="94">
        <f>IF(OR('Indicator Data'!AU203=0,'Indicator Data'!AU203="No data"),"x",ROUND(IF('Indicator Data'!AU203&gt;H$334,0,IF('Indicator Data'!AU203&lt;H$333,10,(H$334-'Indicator Data'!AU203)/(H$334-H$333)*10)),1))</f>
        <v>1.1000000000000001</v>
      </c>
      <c r="I200" s="94">
        <f>IF(OR('Indicator Data'!BB203=0,'Indicator Data'!BB203="No data"),"x",ROUND(IF('Indicator Data'!BB203&gt;I$334,0,IF('Indicator Data'!BB203&lt;I$333,10,(I$334-'Indicator Data'!BB203)/(I$334-I$333)*10)),1))</f>
        <v>0</v>
      </c>
      <c r="J200" s="94">
        <f>IF(OR('Indicator Data'!BC203=0,'Indicator Data'!BC203="No data"),"x",ROUND(IF('Indicator Data'!BC203&gt;J$334,0,IF('Indicator Data'!BC203&lt;J$333,10,(J$334-'Indicator Data'!BC203)/(J$334-J$333)*10)),1))</f>
        <v>0</v>
      </c>
      <c r="K200" s="92">
        <f t="shared" si="15"/>
        <v>0.4</v>
      </c>
      <c r="L200" s="92">
        <v>0</v>
      </c>
      <c r="M200" s="92">
        <f>IF(OR('Indicator Data'!BE203=0,'Indicator Data'!BE203="No data"),"x",ROUND(IF('Indicator Data'!BE203&gt;M$334,0,IF('Indicator Data'!BE203&lt;M$333,10,(M$334-'Indicator Data'!BE203)/(M$334-M$333)*10)),1))</f>
        <v>8.6</v>
      </c>
      <c r="N200" s="94">
        <f>IF('Indicator Data'!AV203="No data","x",ROUND(IF('Indicator Data'!AV203^2&gt;N$334,0,IF('Indicator Data'!AV203^2&lt;N$333,10,(N$334-'Indicator Data'!AV203^2)/(N$334-N$333)*10)),1))</f>
        <v>1</v>
      </c>
      <c r="O200" s="95">
        <f>IF('Indicator Data'!AW203="No data","x",ROUND(IF('Indicator Data'!AW203^2&gt;O$334,0,IF('Indicator Data'!AW203^2&lt;O$333,10,(O$334-'Indicator Data'!AW203^2)/(O$334-O$333)*10)),1))</f>
        <v>0.8</v>
      </c>
      <c r="P200" s="95">
        <f>IF('Indicator Data'!AX203="No data","x",ROUND(IF('Indicator Data'!AX203&gt;P$334,0,IF('Indicator Data'!AX203&lt;P$333,10,(P$334-'Indicator Data'!AX203)/(P$334-P$333)*10)),1))</f>
        <v>1.4</v>
      </c>
      <c r="Q200" s="94">
        <f t="shared" si="16"/>
        <v>1.1000000000000001</v>
      </c>
      <c r="R200" s="95">
        <f>IF('Indicator Data'!AY203="No data","x",ROUND(IF('Indicator Data'!AY203&gt;R$334,10,IF('Indicator Data'!AY203&lt;R$333,0,10-(R$334-'Indicator Data'!AY203)/(R$334-R$333)*10)),1))</f>
        <v>4.3</v>
      </c>
      <c r="S200" s="95">
        <f>IF('Indicator Data'!AZ203="No data","x",ROUND(IF('Indicator Data'!AZ203&gt;S$334,10,IF('Indicator Data'!AZ203&lt;S$333,0,10-(S$334-'Indicator Data'!AZ203)/(S$334-S$333)*10)),1))</f>
        <v>6.8</v>
      </c>
      <c r="T200" s="95">
        <f>IF('Indicator Data'!BA203="No data","x",ROUND(IF('Indicator Data'!BA203&gt;T$334,10,IF('Indicator Data'!BA203&lt;T$333,0,10-(T$334-'Indicator Data'!BA203)/(T$334-T$333)*10)),1))</f>
        <v>6.4</v>
      </c>
      <c r="U200" s="94">
        <f t="shared" si="17"/>
        <v>5.8</v>
      </c>
      <c r="V200" s="92">
        <f t="shared" si="18"/>
        <v>2.6</v>
      </c>
      <c r="W200" s="93">
        <f t="shared" si="19"/>
        <v>2.9</v>
      </c>
      <c r="X200" s="96"/>
    </row>
    <row r="201" spans="1:24" ht="15.75" customHeight="1" x14ac:dyDescent="0.25">
      <c r="A201" s="47" t="s">
        <v>508</v>
      </c>
      <c r="B201" s="47" t="s">
        <v>509</v>
      </c>
      <c r="C201" s="47" t="s">
        <v>514</v>
      </c>
      <c r="D201" s="47" t="s">
        <v>515</v>
      </c>
      <c r="E201" s="92"/>
      <c r="F201" s="92"/>
      <c r="G201" s="93"/>
      <c r="H201" s="94">
        <f>IF(OR('Indicator Data'!AU204=0,'Indicator Data'!AU204="No data"),"x",ROUND(IF('Indicator Data'!AU204&gt;H$334,0,IF('Indicator Data'!AU204&lt;H$333,10,(H$334-'Indicator Data'!AU204)/(H$334-H$333)*10)),1))</f>
        <v>4.3</v>
      </c>
      <c r="I201" s="94">
        <f>IF(OR('Indicator Data'!BB204=0,'Indicator Data'!BB204="No data"),"x",ROUND(IF('Indicator Data'!BB204&gt;I$334,0,IF('Indicator Data'!BB204&lt;I$333,10,(I$334-'Indicator Data'!BB204)/(I$334-I$333)*10)),1))</f>
        <v>0</v>
      </c>
      <c r="J201" s="94">
        <f>IF(OR('Indicator Data'!BC204=0,'Indicator Data'!BC204="No data"),"x",ROUND(IF('Indicator Data'!BC204&gt;J$334,0,IF('Indicator Data'!BC204&lt;J$333,10,(J$334-'Indicator Data'!BC204)/(J$334-J$333)*10)),1))</f>
        <v>0</v>
      </c>
      <c r="K201" s="92">
        <f t="shared" si="15"/>
        <v>1.4</v>
      </c>
      <c r="L201" s="92">
        <v>0</v>
      </c>
      <c r="M201" s="92">
        <f>IF(OR('Indicator Data'!BE204=0,'Indicator Data'!BE204="No data"),"x",ROUND(IF('Indicator Data'!BE204&gt;M$334,0,IF('Indicator Data'!BE204&lt;M$333,10,(M$334-'Indicator Data'!BE204)/(M$334-M$333)*10)),1))</f>
        <v>7</v>
      </c>
      <c r="N201" s="94">
        <f>IF('Indicator Data'!AV204="No data","x",ROUND(IF('Indicator Data'!AV204^2&gt;N$334,0,IF('Indicator Data'!AV204^2&lt;N$333,10,(N$334-'Indicator Data'!AV204^2)/(N$334-N$333)*10)),1))</f>
        <v>2.2999999999999998</v>
      </c>
      <c r="O201" s="95">
        <f>IF('Indicator Data'!AW204="No data","x",ROUND(IF('Indicator Data'!AW204^2&gt;O$334,0,IF('Indicator Data'!AW204^2&lt;O$333,10,(O$334-'Indicator Data'!AW204^2)/(O$334-O$333)*10)),1))</f>
        <v>1.7</v>
      </c>
      <c r="P201" s="95">
        <f>IF('Indicator Data'!AX204="No data","x",ROUND(IF('Indicator Data'!AX204&gt;P$334,0,IF('Indicator Data'!AX204&lt;P$333,10,(P$334-'Indicator Data'!AX204)/(P$334-P$333)*10)),1))</f>
        <v>3.9</v>
      </c>
      <c r="Q201" s="94">
        <f t="shared" si="16"/>
        <v>2.8</v>
      </c>
      <c r="R201" s="95">
        <f>IF('Indicator Data'!AY204="No data","x",ROUND(IF('Indicator Data'!AY204&gt;R$334,10,IF('Indicator Data'!AY204&lt;R$333,0,10-(R$334-'Indicator Data'!AY204)/(R$334-R$333)*10)),1))</f>
        <v>4.5</v>
      </c>
      <c r="S201" s="95">
        <f>IF('Indicator Data'!AZ204="No data","x",ROUND(IF('Indicator Data'!AZ204&gt;S$334,10,IF('Indicator Data'!AZ204&lt;S$333,0,10-(S$334-'Indicator Data'!AZ204)/(S$334-S$333)*10)),1))</f>
        <v>7</v>
      </c>
      <c r="T201" s="95">
        <f>IF('Indicator Data'!BA204="No data","x",ROUND(IF('Indicator Data'!BA204&gt;T$334,10,IF('Indicator Data'!BA204&lt;T$333,0,10-(T$334-'Indicator Data'!BA204)/(T$334-T$333)*10)),1))</f>
        <v>7.3</v>
      </c>
      <c r="U201" s="94">
        <f t="shared" si="17"/>
        <v>6.3</v>
      </c>
      <c r="V201" s="92">
        <f t="shared" si="18"/>
        <v>3.8</v>
      </c>
      <c r="W201" s="93">
        <f t="shared" si="19"/>
        <v>3.1</v>
      </c>
      <c r="X201" s="96"/>
    </row>
    <row r="202" spans="1:24" ht="15.75" customHeight="1" x14ac:dyDescent="0.25">
      <c r="A202" s="47" t="s">
        <v>508</v>
      </c>
      <c r="B202" s="47" t="s">
        <v>509</v>
      </c>
      <c r="C202" s="47" t="s">
        <v>516</v>
      </c>
      <c r="D202" s="47" t="s">
        <v>517</v>
      </c>
      <c r="E202" s="92"/>
      <c r="F202" s="92"/>
      <c r="G202" s="93"/>
      <c r="H202" s="94">
        <f>IF(OR('Indicator Data'!AU205=0,'Indicator Data'!AU205="No data"),"x",ROUND(IF('Indicator Data'!AU205&gt;H$334,0,IF('Indicator Data'!AU205&lt;H$333,10,(H$334-'Indicator Data'!AU205)/(H$334-H$333)*10)),1))</f>
        <v>4.5</v>
      </c>
      <c r="I202" s="94">
        <f>IF(OR('Indicator Data'!BB205=0,'Indicator Data'!BB205="No data"),"x",ROUND(IF('Indicator Data'!BB205&gt;I$334,0,IF('Indicator Data'!BB205&lt;I$333,10,(I$334-'Indicator Data'!BB205)/(I$334-I$333)*10)),1))</f>
        <v>0</v>
      </c>
      <c r="J202" s="94">
        <f>IF(OR('Indicator Data'!BC205=0,'Indicator Data'!BC205="No data"),"x",ROUND(IF('Indicator Data'!BC205&gt;J$334,0,IF('Indicator Data'!BC205&lt;J$333,10,(J$334-'Indicator Data'!BC205)/(J$334-J$333)*10)),1))</f>
        <v>0</v>
      </c>
      <c r="K202" s="92">
        <f t="shared" si="15"/>
        <v>1.5</v>
      </c>
      <c r="L202" s="92">
        <v>0</v>
      </c>
      <c r="M202" s="92">
        <f>IF(OR('Indicator Data'!BE205=0,'Indicator Data'!BE205="No data"),"x",ROUND(IF('Indicator Data'!BE205&gt;M$334,0,IF('Indicator Data'!BE205&lt;M$333,10,(M$334-'Indicator Data'!BE205)/(M$334-M$333)*10)),1))</f>
        <v>6</v>
      </c>
      <c r="N202" s="94">
        <f>IF('Indicator Data'!AV205="No data","x",ROUND(IF('Indicator Data'!AV205^2&gt;N$334,0,IF('Indicator Data'!AV205^2&lt;N$333,10,(N$334-'Indicator Data'!AV205^2)/(N$334-N$333)*10)),1))</f>
        <v>3</v>
      </c>
      <c r="O202" s="95">
        <f>IF('Indicator Data'!AW205="No data","x",ROUND(IF('Indicator Data'!AW205^2&gt;O$334,0,IF('Indicator Data'!AW205^2&lt;O$333,10,(O$334-'Indicator Data'!AW205^2)/(O$334-O$333)*10)),1))</f>
        <v>2.1</v>
      </c>
      <c r="P202" s="95">
        <f>IF('Indicator Data'!AX205="No data","x",ROUND(IF('Indicator Data'!AX205&gt;P$334,0,IF('Indicator Data'!AX205&lt;P$333,10,(P$334-'Indicator Data'!AX205)/(P$334-P$333)*10)),1))</f>
        <v>4.5999999999999996</v>
      </c>
      <c r="Q202" s="94">
        <f t="shared" si="16"/>
        <v>3.4</v>
      </c>
      <c r="R202" s="95">
        <f>IF('Indicator Data'!AY205="No data","x",ROUND(IF('Indicator Data'!AY205&gt;R$334,10,IF('Indicator Data'!AY205&lt;R$333,0,10-(R$334-'Indicator Data'!AY205)/(R$334-R$333)*10)),1))</f>
        <v>4.3</v>
      </c>
      <c r="S202" s="95">
        <f>IF('Indicator Data'!AZ205="No data","x",ROUND(IF('Indicator Data'!AZ205&gt;S$334,10,IF('Indicator Data'!AZ205&lt;S$333,0,10-(S$334-'Indicator Data'!AZ205)/(S$334-S$333)*10)),1))</f>
        <v>6.6</v>
      </c>
      <c r="T202" s="95">
        <f>IF('Indicator Data'!BA205="No data","x",ROUND(IF('Indicator Data'!BA205&gt;T$334,10,IF('Indicator Data'!BA205&lt;T$333,0,10-(T$334-'Indicator Data'!BA205)/(T$334-T$333)*10)),1))</f>
        <v>7.1</v>
      </c>
      <c r="U202" s="94">
        <f t="shared" si="17"/>
        <v>6</v>
      </c>
      <c r="V202" s="92">
        <f t="shared" si="18"/>
        <v>4.0999999999999996</v>
      </c>
      <c r="W202" s="93">
        <f t="shared" si="19"/>
        <v>2.9</v>
      </c>
      <c r="X202" s="96"/>
    </row>
    <row r="203" spans="1:24" ht="15.75" customHeight="1" x14ac:dyDescent="0.25">
      <c r="A203" s="47" t="s">
        <v>508</v>
      </c>
      <c r="B203" s="47" t="s">
        <v>509</v>
      </c>
      <c r="C203" s="47" t="s">
        <v>518</v>
      </c>
      <c r="D203" s="47" t="s">
        <v>519</v>
      </c>
      <c r="E203" s="92"/>
      <c r="F203" s="92"/>
      <c r="G203" s="93"/>
      <c r="H203" s="94">
        <f>IF(OR('Indicator Data'!AU206=0,'Indicator Data'!AU206="No data"),"x",ROUND(IF('Indicator Data'!AU206&gt;H$334,0,IF('Indicator Data'!AU206&lt;H$333,10,(H$334-'Indicator Data'!AU206)/(H$334-H$333)*10)),1))</f>
        <v>6.7</v>
      </c>
      <c r="I203" s="94">
        <f>IF(OR('Indicator Data'!BB206=0,'Indicator Data'!BB206="No data"),"x",ROUND(IF('Indicator Data'!BB206&gt;I$334,0,IF('Indicator Data'!BB206&lt;I$333,10,(I$334-'Indicator Data'!BB206)/(I$334-I$333)*10)),1))</f>
        <v>0</v>
      </c>
      <c r="J203" s="94">
        <f>IF(OR('Indicator Data'!BC206=0,'Indicator Data'!BC206="No data"),"x",ROUND(IF('Indicator Data'!BC206&gt;J$334,0,IF('Indicator Data'!BC206&lt;J$333,10,(J$334-'Indicator Data'!BC206)/(J$334-J$333)*10)),1))</f>
        <v>0</v>
      </c>
      <c r="K203" s="92">
        <f t="shared" si="15"/>
        <v>2.2000000000000002</v>
      </c>
      <c r="L203" s="92">
        <v>0</v>
      </c>
      <c r="M203" s="92">
        <f>IF(OR('Indicator Data'!BE206=0,'Indicator Data'!BE206="No data"),"x",ROUND(IF('Indicator Data'!BE206&gt;M$334,0,IF('Indicator Data'!BE206&lt;M$333,10,(M$334-'Indicator Data'!BE206)/(M$334-M$333)*10)),1))</f>
        <v>7</v>
      </c>
      <c r="N203" s="94">
        <f>IF('Indicator Data'!AV206="No data","x",ROUND(IF('Indicator Data'!AV206^2&gt;N$334,0,IF('Indicator Data'!AV206^2&lt;N$333,10,(N$334-'Indicator Data'!AV206^2)/(N$334-N$333)*10)),1))</f>
        <v>2.9</v>
      </c>
      <c r="O203" s="95">
        <f>IF('Indicator Data'!AW206="No data","x",ROUND(IF('Indicator Data'!AW206^2&gt;O$334,0,IF('Indicator Data'!AW206^2&lt;O$333,10,(O$334-'Indicator Data'!AW206^2)/(O$334-O$333)*10)),1))</f>
        <v>3</v>
      </c>
      <c r="P203" s="95">
        <f>IF('Indicator Data'!AX206="No data","x",ROUND(IF('Indicator Data'!AX206&gt;P$334,0,IF('Indicator Data'!AX206&lt;P$333,10,(P$334-'Indicator Data'!AX206)/(P$334-P$333)*10)),1))</f>
        <v>6</v>
      </c>
      <c r="Q203" s="94">
        <f t="shared" si="16"/>
        <v>4.5</v>
      </c>
      <c r="R203" s="95">
        <f>IF('Indicator Data'!AY206="No data","x",ROUND(IF('Indicator Data'!AY206&gt;R$334,10,IF('Indicator Data'!AY206&lt;R$333,0,10-(R$334-'Indicator Data'!AY206)/(R$334-R$333)*10)),1))</f>
        <v>5.0999999999999996</v>
      </c>
      <c r="S203" s="95">
        <f>IF('Indicator Data'!AZ206="No data","x",ROUND(IF('Indicator Data'!AZ206&gt;S$334,10,IF('Indicator Data'!AZ206&lt;S$333,0,10-(S$334-'Indicator Data'!AZ206)/(S$334-S$333)*10)),1))</f>
        <v>8.1</v>
      </c>
      <c r="T203" s="95">
        <f>IF('Indicator Data'!BA206="No data","x",ROUND(IF('Indicator Data'!BA206&gt;T$334,10,IF('Indicator Data'!BA206&lt;T$333,0,10-(T$334-'Indicator Data'!BA206)/(T$334-T$333)*10)),1))</f>
        <v>8.6999999999999993</v>
      </c>
      <c r="U203" s="94">
        <f t="shared" si="17"/>
        <v>7.3</v>
      </c>
      <c r="V203" s="92">
        <f t="shared" si="18"/>
        <v>4.9000000000000004</v>
      </c>
      <c r="W203" s="93">
        <f t="shared" si="19"/>
        <v>3.5</v>
      </c>
      <c r="X203" s="96"/>
    </row>
    <row r="204" spans="1:24" ht="15.75" customHeight="1" x14ac:dyDescent="0.25">
      <c r="A204" s="47" t="s">
        <v>508</v>
      </c>
      <c r="B204" s="47" t="s">
        <v>509</v>
      </c>
      <c r="C204" s="47" t="s">
        <v>315</v>
      </c>
      <c r="D204" s="47" t="s">
        <v>520</v>
      </c>
      <c r="E204" s="92"/>
      <c r="F204" s="92"/>
      <c r="G204" s="93"/>
      <c r="H204" s="94">
        <f>IF(OR('Indicator Data'!AU207=0,'Indicator Data'!AU207="No data"),"x",ROUND(IF('Indicator Data'!AU207&gt;H$334,0,IF('Indicator Data'!AU207&lt;H$333,10,(H$334-'Indicator Data'!AU207)/(H$334-H$333)*10)),1))</f>
        <v>8</v>
      </c>
      <c r="I204" s="94">
        <f>IF(OR('Indicator Data'!BB207=0,'Indicator Data'!BB207="No data"),"x",ROUND(IF('Indicator Data'!BB207&gt;I$334,0,IF('Indicator Data'!BB207&lt;I$333,10,(I$334-'Indicator Data'!BB207)/(I$334-I$333)*10)),1))</f>
        <v>0</v>
      </c>
      <c r="J204" s="94">
        <f>IF(OR('Indicator Data'!BC207=0,'Indicator Data'!BC207="No data"),"x",ROUND(IF('Indicator Data'!BC207&gt;J$334,0,IF('Indicator Data'!BC207&lt;J$333,10,(J$334-'Indicator Data'!BC207)/(J$334-J$333)*10)),1))</f>
        <v>0</v>
      </c>
      <c r="K204" s="92">
        <f t="shared" si="15"/>
        <v>2.7</v>
      </c>
      <c r="L204" s="92">
        <v>0</v>
      </c>
      <c r="M204" s="92">
        <f>IF(OR('Indicator Data'!BE207=0,'Indicator Data'!BE207="No data"),"x",ROUND(IF('Indicator Data'!BE207&gt;M$334,0,IF('Indicator Data'!BE207&lt;M$333,10,(M$334-'Indicator Data'!BE207)/(M$334-M$333)*10)),1))</f>
        <v>6.6</v>
      </c>
      <c r="N204" s="94">
        <f>IF('Indicator Data'!AV207="No data","x",ROUND(IF('Indicator Data'!AV207^2&gt;N$334,0,IF('Indicator Data'!AV207^2&lt;N$333,10,(N$334-'Indicator Data'!AV207^2)/(N$334-N$333)*10)),1))</f>
        <v>2.1</v>
      </c>
      <c r="O204" s="95">
        <f>IF('Indicator Data'!AW207="No data","x",ROUND(IF('Indicator Data'!AW207^2&gt;O$334,0,IF('Indicator Data'!AW207^2&lt;O$333,10,(O$334-'Indicator Data'!AW207^2)/(O$334-O$333)*10)),1))</f>
        <v>2.2000000000000002</v>
      </c>
      <c r="P204" s="95">
        <f>IF('Indicator Data'!AX207="No data","x",ROUND(IF('Indicator Data'!AX207&gt;P$334,0,IF('Indicator Data'!AX207&lt;P$333,10,(P$334-'Indicator Data'!AX207)/(P$334-P$333)*10)),1))</f>
        <v>6.8</v>
      </c>
      <c r="Q204" s="94">
        <f t="shared" si="16"/>
        <v>4.5</v>
      </c>
      <c r="R204" s="95">
        <f>IF('Indicator Data'!AY207="No data","x",ROUND(IF('Indicator Data'!AY207&gt;R$334,10,IF('Indicator Data'!AY207&lt;R$333,0,10-(R$334-'Indicator Data'!AY207)/(R$334-R$333)*10)),1))</f>
        <v>4.8</v>
      </c>
      <c r="S204" s="95">
        <f>IF('Indicator Data'!AZ207="No data","x",ROUND(IF('Indicator Data'!AZ207&gt;S$334,10,IF('Indicator Data'!AZ207&lt;S$333,0,10-(S$334-'Indicator Data'!AZ207)/(S$334-S$333)*10)),1))</f>
        <v>8</v>
      </c>
      <c r="T204" s="95">
        <f>IF('Indicator Data'!BA207="No data","x",ROUND(IF('Indicator Data'!BA207&gt;T$334,10,IF('Indicator Data'!BA207&lt;T$333,0,10-(T$334-'Indicator Data'!BA207)/(T$334-T$333)*10)),1))</f>
        <v>8.6</v>
      </c>
      <c r="U204" s="94">
        <f t="shared" si="17"/>
        <v>7.1</v>
      </c>
      <c r="V204" s="92">
        <f t="shared" si="18"/>
        <v>4.5999999999999996</v>
      </c>
      <c r="W204" s="93">
        <f t="shared" si="19"/>
        <v>3.5</v>
      </c>
      <c r="X204" s="96"/>
    </row>
    <row r="205" spans="1:24" ht="15.75" customHeight="1" x14ac:dyDescent="0.25">
      <c r="A205" s="47" t="s">
        <v>508</v>
      </c>
      <c r="B205" s="47" t="s">
        <v>509</v>
      </c>
      <c r="C205" s="47" t="s">
        <v>521</v>
      </c>
      <c r="D205" s="47" t="s">
        <v>522</v>
      </c>
      <c r="E205" s="92"/>
      <c r="F205" s="92"/>
      <c r="G205" s="93"/>
      <c r="H205" s="94">
        <f>IF(OR('Indicator Data'!AU208=0,'Indicator Data'!AU208="No data"),"x",ROUND(IF('Indicator Data'!AU208&gt;H$334,0,IF('Indicator Data'!AU208&lt;H$333,10,(H$334-'Indicator Data'!AU208)/(H$334-H$333)*10)),1))</f>
        <v>2.7</v>
      </c>
      <c r="I205" s="94">
        <f>IF(OR('Indicator Data'!BB208=0,'Indicator Data'!BB208="No data"),"x",ROUND(IF('Indicator Data'!BB208&gt;I$334,0,IF('Indicator Data'!BB208&lt;I$333,10,(I$334-'Indicator Data'!BB208)/(I$334-I$333)*10)),1))</f>
        <v>0</v>
      </c>
      <c r="J205" s="94">
        <f>IF(OR('Indicator Data'!BC208=0,'Indicator Data'!BC208="No data"),"x",ROUND(IF('Indicator Data'!BC208&gt;J$334,0,IF('Indicator Data'!BC208&lt;J$333,10,(J$334-'Indicator Data'!BC208)/(J$334-J$333)*10)),1))</f>
        <v>0</v>
      </c>
      <c r="K205" s="92">
        <f t="shared" si="15"/>
        <v>0.9</v>
      </c>
      <c r="L205" s="92">
        <v>0</v>
      </c>
      <c r="M205" s="92">
        <f>IF(OR('Indicator Data'!BE208=0,'Indicator Data'!BE208="No data"),"x",ROUND(IF('Indicator Data'!BE208&gt;M$334,0,IF('Indicator Data'!BE208&lt;M$333,10,(M$334-'Indicator Data'!BE208)/(M$334-M$333)*10)),1))</f>
        <v>8.5</v>
      </c>
      <c r="N205" s="94">
        <f>IF('Indicator Data'!AV208="No data","x",ROUND(IF('Indicator Data'!AV208^2&gt;N$334,0,IF('Indicator Data'!AV208^2&lt;N$333,10,(N$334-'Indicator Data'!AV208^2)/(N$334-N$333)*10)),1))</f>
        <v>1.5</v>
      </c>
      <c r="O205" s="95">
        <f>IF('Indicator Data'!AW208="No data","x",ROUND(IF('Indicator Data'!AW208^2&gt;O$334,0,IF('Indicator Data'!AW208^2&lt;O$333,10,(O$334-'Indicator Data'!AW208^2)/(O$334-O$333)*10)),1))</f>
        <v>1.2</v>
      </c>
      <c r="P205" s="95">
        <f>IF('Indicator Data'!AX208="No data","x",ROUND(IF('Indicator Data'!AX208&gt;P$334,0,IF('Indicator Data'!AX208&lt;P$333,10,(P$334-'Indicator Data'!AX208)/(P$334-P$333)*10)),1))</f>
        <v>2.2999999999999998</v>
      </c>
      <c r="Q205" s="94">
        <f t="shared" si="16"/>
        <v>1.8</v>
      </c>
      <c r="R205" s="95">
        <f>IF('Indicator Data'!AY208="No data","x",ROUND(IF('Indicator Data'!AY208&gt;R$334,10,IF('Indicator Data'!AY208&lt;R$333,0,10-(R$334-'Indicator Data'!AY208)/(R$334-R$333)*10)),1))</f>
        <v>4.7</v>
      </c>
      <c r="S205" s="95">
        <f>IF('Indicator Data'!AZ208="No data","x",ROUND(IF('Indicator Data'!AZ208&gt;S$334,10,IF('Indicator Data'!AZ208&lt;S$333,0,10-(S$334-'Indicator Data'!AZ208)/(S$334-S$333)*10)),1))</f>
        <v>7.2</v>
      </c>
      <c r="T205" s="95">
        <f>IF('Indicator Data'!BA208="No data","x",ROUND(IF('Indicator Data'!BA208&gt;T$334,10,IF('Indicator Data'!BA208&lt;T$333,0,10-(T$334-'Indicator Data'!BA208)/(T$334-T$333)*10)),1))</f>
        <v>7</v>
      </c>
      <c r="U205" s="94">
        <f t="shared" si="17"/>
        <v>6.3</v>
      </c>
      <c r="V205" s="92">
        <f t="shared" si="18"/>
        <v>3.2</v>
      </c>
      <c r="W205" s="93">
        <f t="shared" si="19"/>
        <v>3.2</v>
      </c>
      <c r="X205" s="96"/>
    </row>
    <row r="206" spans="1:24" ht="15.75" customHeight="1" x14ac:dyDescent="0.25">
      <c r="A206" s="47" t="s">
        <v>508</v>
      </c>
      <c r="B206" s="47" t="s">
        <v>509</v>
      </c>
      <c r="C206" s="47" t="s">
        <v>523</v>
      </c>
      <c r="D206" s="47" t="s">
        <v>524</v>
      </c>
      <c r="E206" s="92"/>
      <c r="F206" s="92"/>
      <c r="G206" s="93"/>
      <c r="H206" s="94">
        <f>IF(OR('Indicator Data'!AU209=0,'Indicator Data'!AU209="No data"),"x",ROUND(IF('Indicator Data'!AU209&gt;H$334,0,IF('Indicator Data'!AU209&lt;H$333,10,(H$334-'Indicator Data'!AU209)/(H$334-H$333)*10)),1))</f>
        <v>2.4</v>
      </c>
      <c r="I206" s="94">
        <f>IF(OR('Indicator Data'!BB209=0,'Indicator Data'!BB209="No data"),"x",ROUND(IF('Indicator Data'!BB209&gt;I$334,0,IF('Indicator Data'!BB209&lt;I$333,10,(I$334-'Indicator Data'!BB209)/(I$334-I$333)*10)),1))</f>
        <v>0</v>
      </c>
      <c r="J206" s="94">
        <f>IF(OR('Indicator Data'!BC209=0,'Indicator Data'!BC209="No data"),"x",ROUND(IF('Indicator Data'!BC209&gt;J$334,0,IF('Indicator Data'!BC209&lt;J$333,10,(J$334-'Indicator Data'!BC209)/(J$334-J$333)*10)),1))</f>
        <v>0</v>
      </c>
      <c r="K206" s="92">
        <f t="shared" si="15"/>
        <v>0.8</v>
      </c>
      <c r="L206" s="92">
        <v>0</v>
      </c>
      <c r="M206" s="92">
        <f>IF(OR('Indicator Data'!BE209=0,'Indicator Data'!BE209="No data"),"x",ROUND(IF('Indicator Data'!BE209&gt;M$334,0,IF('Indicator Data'!BE209&lt;M$333,10,(M$334-'Indicator Data'!BE209)/(M$334-M$333)*10)),1))</f>
        <v>9</v>
      </c>
      <c r="N206" s="94">
        <f>IF('Indicator Data'!AV209="No data","x",ROUND(IF('Indicator Data'!AV209^2&gt;N$334,0,IF('Indicator Data'!AV209^2&lt;N$333,10,(N$334-'Indicator Data'!AV209^2)/(N$334-N$333)*10)),1))</f>
        <v>1.6</v>
      </c>
      <c r="O206" s="95">
        <f>IF('Indicator Data'!AW209="No data","x",ROUND(IF('Indicator Data'!AW209^2&gt;O$334,0,IF('Indicator Data'!AW209^2&lt;O$333,10,(O$334-'Indicator Data'!AW209^2)/(O$334-O$333)*10)),1))</f>
        <v>1.3</v>
      </c>
      <c r="P206" s="95">
        <f>IF('Indicator Data'!AX209="No data","x",ROUND(IF('Indicator Data'!AX209&gt;P$334,0,IF('Indicator Data'!AX209&lt;P$333,10,(P$334-'Indicator Data'!AX209)/(P$334-P$333)*10)),1))</f>
        <v>3.1</v>
      </c>
      <c r="Q206" s="94">
        <f t="shared" si="16"/>
        <v>2.2000000000000002</v>
      </c>
      <c r="R206" s="95">
        <f>IF('Indicator Data'!AY209="No data","x",ROUND(IF('Indicator Data'!AY209&gt;R$334,10,IF('Indicator Data'!AY209&lt;R$333,0,10-(R$334-'Indicator Data'!AY209)/(R$334-R$333)*10)),1))</f>
        <v>5.8</v>
      </c>
      <c r="S206" s="95">
        <f>IF('Indicator Data'!AZ209="No data","x",ROUND(IF('Indicator Data'!AZ209&gt;S$334,10,IF('Indicator Data'!AZ209&lt;S$333,0,10-(S$334-'Indicator Data'!AZ209)/(S$334-S$333)*10)),1))</f>
        <v>8.8000000000000007</v>
      </c>
      <c r="T206" s="95">
        <f>IF('Indicator Data'!BA209="No data","x",ROUND(IF('Indicator Data'!BA209&gt;T$334,10,IF('Indicator Data'!BA209&lt;T$333,0,10-(T$334-'Indicator Data'!BA209)/(T$334-T$333)*10)),1))</f>
        <v>8.6999999999999993</v>
      </c>
      <c r="U206" s="94">
        <f t="shared" si="17"/>
        <v>7.8</v>
      </c>
      <c r="V206" s="92">
        <f t="shared" si="18"/>
        <v>3.9</v>
      </c>
      <c r="W206" s="93">
        <f t="shared" si="19"/>
        <v>3.4</v>
      </c>
      <c r="X206" s="96"/>
    </row>
    <row r="207" spans="1:24" ht="15.75" customHeight="1" x14ac:dyDescent="0.25">
      <c r="A207" s="47" t="s">
        <v>508</v>
      </c>
      <c r="B207" s="47" t="s">
        <v>525</v>
      </c>
      <c r="C207" s="47" t="s">
        <v>526</v>
      </c>
      <c r="D207" s="47" t="s">
        <v>527</v>
      </c>
      <c r="E207" s="92"/>
      <c r="F207" s="92"/>
      <c r="G207" s="93"/>
      <c r="H207" s="94">
        <f>IF(OR('Indicator Data'!AU210=0,'Indicator Data'!AU210="No data"),"x",ROUND(IF('Indicator Data'!AU210&gt;H$334,0,IF('Indicator Data'!AU210&lt;H$333,10,(H$334-'Indicator Data'!AU210)/(H$334-H$333)*10)),1))</f>
        <v>0.3</v>
      </c>
      <c r="I207" s="94">
        <f>IF(OR('Indicator Data'!BB210=0,'Indicator Data'!BB210="No data"),"x",ROUND(IF('Indicator Data'!BB210&gt;I$334,0,IF('Indicator Data'!BB210&lt;I$333,10,(I$334-'Indicator Data'!BB210)/(I$334-I$333)*10)),1))</f>
        <v>0</v>
      </c>
      <c r="J207" s="94">
        <f>IF(OR('Indicator Data'!BC210=0,'Indicator Data'!BC210="No data"),"x",ROUND(IF('Indicator Data'!BC210&gt;J$334,0,IF('Indicator Data'!BC210&lt;J$333,10,(J$334-'Indicator Data'!BC210)/(J$334-J$333)*10)),1))</f>
        <v>0</v>
      </c>
      <c r="K207" s="92">
        <f t="shared" si="15"/>
        <v>0.1</v>
      </c>
      <c r="L207" s="92">
        <v>0</v>
      </c>
      <c r="M207" s="92">
        <f>IF(OR('Indicator Data'!BE210=0,'Indicator Data'!BE210="No data"),"x",ROUND(IF('Indicator Data'!BE210&gt;M$334,0,IF('Indicator Data'!BE210&lt;M$333,10,(M$334-'Indicator Data'!BE210)/(M$334-M$333)*10)),1))</f>
        <v>9.3000000000000007</v>
      </c>
      <c r="N207" s="94">
        <f>IF('Indicator Data'!AV210="No data","x",ROUND(IF('Indicator Data'!AV210^2&gt;N$334,0,IF('Indicator Data'!AV210^2&lt;N$333,10,(N$334-'Indicator Data'!AV210^2)/(N$334-N$333)*10)),1))</f>
        <v>1.5</v>
      </c>
      <c r="O207" s="95">
        <f>IF('Indicator Data'!AW210="No data","x",ROUND(IF('Indicator Data'!AW210^2&gt;O$334,0,IF('Indicator Data'!AW210^2&lt;O$333,10,(O$334-'Indicator Data'!AW210^2)/(O$334-O$333)*10)),1))</f>
        <v>0.9</v>
      </c>
      <c r="P207" s="95">
        <f>IF('Indicator Data'!AX210="No data","x",ROUND(IF('Indicator Data'!AX210&gt;P$334,0,IF('Indicator Data'!AX210&lt;P$333,10,(P$334-'Indicator Data'!AX210)/(P$334-P$333)*10)),1))</f>
        <v>0.5</v>
      </c>
      <c r="Q207" s="94">
        <f t="shared" si="16"/>
        <v>0.7</v>
      </c>
      <c r="R207" s="95">
        <f>IF('Indicator Data'!AY210="No data","x",ROUND(IF('Indicator Data'!AY210&gt;R$334,10,IF('Indicator Data'!AY210&lt;R$333,0,10-(R$334-'Indicator Data'!AY210)/(R$334-R$333)*10)),1))</f>
        <v>4.9000000000000004</v>
      </c>
      <c r="S207" s="95">
        <f>IF('Indicator Data'!AZ210="No data","x",ROUND(IF('Indicator Data'!AZ210&gt;S$334,10,IF('Indicator Data'!AZ210&lt;S$333,0,10-(S$334-'Indicator Data'!AZ210)/(S$334-S$333)*10)),1))</f>
        <v>7.5</v>
      </c>
      <c r="T207" s="95">
        <f>IF('Indicator Data'!BA210="No data","x",ROUND(IF('Indicator Data'!BA210&gt;T$334,10,IF('Indicator Data'!BA210&lt;T$333,0,10-(T$334-'Indicator Data'!BA210)/(T$334-T$333)*10)),1))</f>
        <v>6.6</v>
      </c>
      <c r="U207" s="94">
        <f t="shared" si="17"/>
        <v>6.3</v>
      </c>
      <c r="V207" s="92">
        <f t="shared" si="18"/>
        <v>2.8</v>
      </c>
      <c r="W207" s="93">
        <f t="shared" si="19"/>
        <v>3.1</v>
      </c>
      <c r="X207" s="96"/>
    </row>
    <row r="208" spans="1:24" ht="15.75" customHeight="1" x14ac:dyDescent="0.25">
      <c r="A208" s="47" t="s">
        <v>508</v>
      </c>
      <c r="B208" s="47" t="s">
        <v>525</v>
      </c>
      <c r="C208" s="47" t="s">
        <v>528</v>
      </c>
      <c r="D208" s="47" t="s">
        <v>529</v>
      </c>
      <c r="E208" s="92"/>
      <c r="F208" s="92"/>
      <c r="G208" s="93"/>
      <c r="H208" s="94">
        <f>IF(OR('Indicator Data'!AU211=0,'Indicator Data'!AU211="No data"),"x",ROUND(IF('Indicator Data'!AU211&gt;H$334,0,IF('Indicator Data'!AU211&lt;H$333,10,(H$334-'Indicator Data'!AU211)/(H$334-H$333)*10)),1))</f>
        <v>0.1</v>
      </c>
      <c r="I208" s="94">
        <f>IF(OR('Indicator Data'!BB211=0,'Indicator Data'!BB211="No data"),"x",ROUND(IF('Indicator Data'!BB211&gt;I$334,0,IF('Indicator Data'!BB211&lt;I$333,10,(I$334-'Indicator Data'!BB211)/(I$334-I$333)*10)),1))</f>
        <v>0</v>
      </c>
      <c r="J208" s="94">
        <f>IF(OR('Indicator Data'!BC211=0,'Indicator Data'!BC211="No data"),"x",ROUND(IF('Indicator Data'!BC211&gt;J$334,0,IF('Indicator Data'!BC211&lt;J$333,10,(J$334-'Indicator Data'!BC211)/(J$334-J$333)*10)),1))</f>
        <v>0</v>
      </c>
      <c r="K208" s="92">
        <f t="shared" si="15"/>
        <v>0</v>
      </c>
      <c r="L208" s="92">
        <v>0</v>
      </c>
      <c r="M208" s="92">
        <f>IF(OR('Indicator Data'!BE211=0,'Indicator Data'!BE211="No data"),"x",ROUND(IF('Indicator Data'!BE211&gt;M$334,0,IF('Indicator Data'!BE211&lt;M$333,10,(M$334-'Indicator Data'!BE211)/(M$334-M$333)*10)),1))</f>
        <v>7.8</v>
      </c>
      <c r="N208" s="94">
        <f>IF('Indicator Data'!AV211="No data","x",ROUND(IF('Indicator Data'!AV211^2&gt;N$334,0,IF('Indicator Data'!AV211^2&lt;N$333,10,(N$334-'Indicator Data'!AV211^2)/(N$334-N$333)*10)),1))</f>
        <v>1.2</v>
      </c>
      <c r="O208" s="95">
        <f>IF('Indicator Data'!AW211="No data","x",ROUND(IF('Indicator Data'!AW211^2&gt;O$334,0,IF('Indicator Data'!AW211^2&lt;O$333,10,(O$334-'Indicator Data'!AW211^2)/(O$334-O$333)*10)),1))</f>
        <v>0.7</v>
      </c>
      <c r="P208" s="95">
        <f>IF('Indicator Data'!AX211="No data","x",ROUND(IF('Indicator Data'!AX211&gt;P$334,0,IF('Indicator Data'!AX211&lt;P$333,10,(P$334-'Indicator Data'!AX211)/(P$334-P$333)*10)),1))</f>
        <v>0</v>
      </c>
      <c r="Q208" s="94">
        <f t="shared" si="16"/>
        <v>0.4</v>
      </c>
      <c r="R208" s="95">
        <f>IF('Indicator Data'!AY211="No data","x",ROUND(IF('Indicator Data'!AY211&gt;R$334,10,IF('Indicator Data'!AY211&lt;R$333,0,10-(R$334-'Indicator Data'!AY211)/(R$334-R$333)*10)),1))</f>
        <v>4.2</v>
      </c>
      <c r="S208" s="95">
        <f>IF('Indicator Data'!AZ211="No data","x",ROUND(IF('Indicator Data'!AZ211&gt;S$334,10,IF('Indicator Data'!AZ211&lt;S$333,0,10-(S$334-'Indicator Data'!AZ211)/(S$334-S$333)*10)),1))</f>
        <v>6.7</v>
      </c>
      <c r="T208" s="95">
        <f>IF('Indicator Data'!BA211="No data","x",ROUND(IF('Indicator Data'!BA211&gt;T$334,10,IF('Indicator Data'!BA211&lt;T$333,0,10-(T$334-'Indicator Data'!BA211)/(T$334-T$333)*10)),1))</f>
        <v>5.5</v>
      </c>
      <c r="U208" s="94">
        <f t="shared" si="17"/>
        <v>5.5</v>
      </c>
      <c r="V208" s="92">
        <f t="shared" si="18"/>
        <v>2.4</v>
      </c>
      <c r="W208" s="93">
        <f t="shared" si="19"/>
        <v>2.6</v>
      </c>
      <c r="X208" s="96"/>
    </row>
    <row r="209" spans="1:24" ht="15.75" customHeight="1" x14ac:dyDescent="0.25">
      <c r="A209" s="47" t="s">
        <v>508</v>
      </c>
      <c r="B209" s="47" t="s">
        <v>525</v>
      </c>
      <c r="C209" s="47" t="s">
        <v>530</v>
      </c>
      <c r="D209" s="47" t="s">
        <v>531</v>
      </c>
      <c r="E209" s="92"/>
      <c r="F209" s="92"/>
      <c r="G209" s="93"/>
      <c r="H209" s="94">
        <f>IF(OR('Indicator Data'!AU212=0,'Indicator Data'!AU212="No data"),"x",ROUND(IF('Indicator Data'!AU212&gt;H$334,0,IF('Indicator Data'!AU212&lt;H$333,10,(H$334-'Indicator Data'!AU212)/(H$334-H$333)*10)),1))</f>
        <v>0.2</v>
      </c>
      <c r="I209" s="94">
        <f>IF(OR('Indicator Data'!BB212=0,'Indicator Data'!BB212="No data"),"x",ROUND(IF('Indicator Data'!BB212&gt;I$334,0,IF('Indicator Data'!BB212&lt;I$333,10,(I$334-'Indicator Data'!BB212)/(I$334-I$333)*10)),1))</f>
        <v>0</v>
      </c>
      <c r="J209" s="94">
        <f>IF(OR('Indicator Data'!BC212=0,'Indicator Data'!BC212="No data"),"x",ROUND(IF('Indicator Data'!BC212&gt;J$334,0,IF('Indicator Data'!BC212&lt;J$333,10,(J$334-'Indicator Data'!BC212)/(J$334-J$333)*10)),1))</f>
        <v>0</v>
      </c>
      <c r="K209" s="92">
        <f t="shared" si="15"/>
        <v>0.1</v>
      </c>
      <c r="L209" s="92">
        <v>0</v>
      </c>
      <c r="M209" s="92">
        <f>IF(OR('Indicator Data'!BE212=0,'Indicator Data'!BE212="No data"),"x",ROUND(IF('Indicator Data'!BE212&gt;M$334,0,IF('Indicator Data'!BE212&lt;M$333,10,(M$334-'Indicator Data'!BE212)/(M$334-M$333)*10)),1))</f>
        <v>8.6</v>
      </c>
      <c r="N209" s="94">
        <f>IF('Indicator Data'!AV212="No data","x",ROUND(IF('Indicator Data'!AV212^2&gt;N$334,0,IF('Indicator Data'!AV212^2&lt;N$333,10,(N$334-'Indicator Data'!AV212^2)/(N$334-N$333)*10)),1))</f>
        <v>0.8</v>
      </c>
      <c r="O209" s="95">
        <f>IF('Indicator Data'!AW212="No data","x",ROUND(IF('Indicator Data'!AW212^2&gt;O$334,0,IF('Indicator Data'!AW212^2&lt;O$333,10,(O$334-'Indicator Data'!AW212^2)/(O$334-O$333)*10)),1))</f>
        <v>0.4</v>
      </c>
      <c r="P209" s="95">
        <f>IF('Indicator Data'!AX212="No data","x",ROUND(IF('Indicator Data'!AX212&gt;P$334,0,IF('Indicator Data'!AX212&lt;P$333,10,(P$334-'Indicator Data'!AX212)/(P$334-P$333)*10)),1))</f>
        <v>0.1</v>
      </c>
      <c r="Q209" s="94">
        <f t="shared" si="16"/>
        <v>0.3</v>
      </c>
      <c r="R209" s="95">
        <f>IF('Indicator Data'!AY212="No data","x",ROUND(IF('Indicator Data'!AY212&gt;R$334,10,IF('Indicator Data'!AY212&lt;R$333,0,10-(R$334-'Indicator Data'!AY212)/(R$334-R$333)*10)),1))</f>
        <v>4.8</v>
      </c>
      <c r="S209" s="95">
        <f>IF('Indicator Data'!AZ212="No data","x",ROUND(IF('Indicator Data'!AZ212&gt;S$334,10,IF('Indicator Data'!AZ212&lt;S$333,0,10-(S$334-'Indicator Data'!AZ212)/(S$334-S$333)*10)),1))</f>
        <v>7.5</v>
      </c>
      <c r="T209" s="95">
        <f>IF('Indicator Data'!BA212="No data","x",ROUND(IF('Indicator Data'!BA212&gt;T$334,10,IF('Indicator Data'!BA212&lt;T$333,0,10-(T$334-'Indicator Data'!BA212)/(T$334-T$333)*10)),1))</f>
        <v>6.1</v>
      </c>
      <c r="U209" s="94">
        <f t="shared" si="17"/>
        <v>6.1</v>
      </c>
      <c r="V209" s="92">
        <f t="shared" si="18"/>
        <v>2.4</v>
      </c>
      <c r="W209" s="93">
        <f t="shared" si="19"/>
        <v>2.8</v>
      </c>
      <c r="X209" s="96"/>
    </row>
    <row r="210" spans="1:24" ht="15.75" customHeight="1" x14ac:dyDescent="0.25">
      <c r="A210" s="47" t="s">
        <v>508</v>
      </c>
      <c r="B210" s="47" t="s">
        <v>525</v>
      </c>
      <c r="C210" s="47" t="s">
        <v>532</v>
      </c>
      <c r="D210" s="47" t="s">
        <v>533</v>
      </c>
      <c r="E210" s="92"/>
      <c r="F210" s="92"/>
      <c r="G210" s="93"/>
      <c r="H210" s="94">
        <f>IF(OR('Indicator Data'!AU213=0,'Indicator Data'!AU213="No data"),"x",ROUND(IF('Indicator Data'!AU213&gt;H$334,0,IF('Indicator Data'!AU213&lt;H$333,10,(H$334-'Indicator Data'!AU213)/(H$334-H$333)*10)),1))</f>
        <v>0.8</v>
      </c>
      <c r="I210" s="94">
        <f>IF(OR('Indicator Data'!BB213=0,'Indicator Data'!BB213="No data"),"x",ROUND(IF('Indicator Data'!BB213&gt;I$334,0,IF('Indicator Data'!BB213&lt;I$333,10,(I$334-'Indicator Data'!BB213)/(I$334-I$333)*10)),1))</f>
        <v>0</v>
      </c>
      <c r="J210" s="94">
        <f>IF(OR('Indicator Data'!BC213=0,'Indicator Data'!BC213="No data"),"x",ROUND(IF('Indicator Data'!BC213&gt;J$334,0,IF('Indicator Data'!BC213&lt;J$333,10,(J$334-'Indicator Data'!BC213)/(J$334-J$333)*10)),1))</f>
        <v>0</v>
      </c>
      <c r="K210" s="92">
        <f t="shared" si="15"/>
        <v>0.3</v>
      </c>
      <c r="L210" s="92">
        <v>0</v>
      </c>
      <c r="M210" s="92">
        <f>IF(OR('Indicator Data'!BE213=0,'Indicator Data'!BE213="No data"),"x",ROUND(IF('Indicator Data'!BE213&gt;M$334,0,IF('Indicator Data'!BE213&lt;M$333,10,(M$334-'Indicator Data'!BE213)/(M$334-M$333)*10)),1))</f>
        <v>0</v>
      </c>
      <c r="N210" s="94">
        <f>IF('Indicator Data'!AV213="No data","x",ROUND(IF('Indicator Data'!AV213^2&gt;N$334,0,IF('Indicator Data'!AV213^2&lt;N$333,10,(N$334-'Indicator Data'!AV213^2)/(N$334-N$333)*10)),1))</f>
        <v>1.1000000000000001</v>
      </c>
      <c r="O210" s="95">
        <f>IF('Indicator Data'!AW213="No data","x",ROUND(IF('Indicator Data'!AW213^2&gt;O$334,0,IF('Indicator Data'!AW213^2&lt;O$333,10,(O$334-'Indicator Data'!AW213^2)/(O$334-O$333)*10)),1))</f>
        <v>0.9</v>
      </c>
      <c r="P210" s="95">
        <f>IF('Indicator Data'!AX213="No data","x",ROUND(IF('Indicator Data'!AX213&gt;P$334,0,IF('Indicator Data'!AX213&lt;P$333,10,(P$334-'Indicator Data'!AX213)/(P$334-P$333)*10)),1))</f>
        <v>0.9</v>
      </c>
      <c r="Q210" s="94">
        <f t="shared" si="16"/>
        <v>0.9</v>
      </c>
      <c r="R210" s="95">
        <f>IF('Indicator Data'!AY213="No data","x",ROUND(IF('Indicator Data'!AY213&gt;R$334,10,IF('Indicator Data'!AY213&lt;R$333,0,10-(R$334-'Indicator Data'!AY213)/(R$334-R$333)*10)),1))</f>
        <v>4.7</v>
      </c>
      <c r="S210" s="95">
        <f>IF('Indicator Data'!AZ213="No data","x",ROUND(IF('Indicator Data'!AZ213&gt;S$334,10,IF('Indicator Data'!AZ213&lt;S$333,0,10-(S$334-'Indicator Data'!AZ213)/(S$334-S$333)*10)),1))</f>
        <v>7.2</v>
      </c>
      <c r="T210" s="95">
        <f>IF('Indicator Data'!BA213="No data","x",ROUND(IF('Indicator Data'!BA213&gt;T$334,10,IF('Indicator Data'!BA213&lt;T$333,0,10-(T$334-'Indicator Data'!BA213)/(T$334-T$333)*10)),1))</f>
        <v>6.2</v>
      </c>
      <c r="U210" s="94">
        <f t="shared" si="17"/>
        <v>6</v>
      </c>
      <c r="V210" s="92">
        <f t="shared" si="18"/>
        <v>2.7</v>
      </c>
      <c r="W210" s="93">
        <f t="shared" si="19"/>
        <v>0.8</v>
      </c>
      <c r="X210" s="96"/>
    </row>
    <row r="211" spans="1:24" ht="15.75" customHeight="1" x14ac:dyDescent="0.25">
      <c r="A211" s="47" t="s">
        <v>508</v>
      </c>
      <c r="B211" s="47" t="s">
        <v>525</v>
      </c>
      <c r="C211" s="47" t="s">
        <v>534</v>
      </c>
      <c r="D211" s="47" t="s">
        <v>535</v>
      </c>
      <c r="E211" s="92"/>
      <c r="F211" s="92"/>
      <c r="G211" s="93"/>
      <c r="H211" s="94">
        <f>IF(OR('Indicator Data'!AU214=0,'Indicator Data'!AU214="No data"),"x",ROUND(IF('Indicator Data'!AU214&gt;H$334,0,IF('Indicator Data'!AU214&lt;H$333,10,(H$334-'Indicator Data'!AU214)/(H$334-H$333)*10)),1))</f>
        <v>0.4</v>
      </c>
      <c r="I211" s="94">
        <f>IF(OR('Indicator Data'!BB214=0,'Indicator Data'!BB214="No data"),"x",ROUND(IF('Indicator Data'!BB214&gt;I$334,0,IF('Indicator Data'!BB214&lt;I$333,10,(I$334-'Indicator Data'!BB214)/(I$334-I$333)*10)),1))</f>
        <v>0</v>
      </c>
      <c r="J211" s="94">
        <f>IF(OR('Indicator Data'!BC214=0,'Indicator Data'!BC214="No data"),"x",ROUND(IF('Indicator Data'!BC214&gt;J$334,0,IF('Indicator Data'!BC214&lt;J$333,10,(J$334-'Indicator Data'!BC214)/(J$334-J$333)*10)),1))</f>
        <v>0</v>
      </c>
      <c r="K211" s="92">
        <f t="shared" si="15"/>
        <v>0.1</v>
      </c>
      <c r="L211" s="92">
        <v>0</v>
      </c>
      <c r="M211" s="92">
        <f>IF(OR('Indicator Data'!BE214=0,'Indicator Data'!BE214="No data"),"x",ROUND(IF('Indicator Data'!BE214&gt;M$334,0,IF('Indicator Data'!BE214&lt;M$333,10,(M$334-'Indicator Data'!BE214)/(M$334-M$333)*10)),1))</f>
        <v>8.3000000000000007</v>
      </c>
      <c r="N211" s="94">
        <f>IF('Indicator Data'!AV214="No data","x",ROUND(IF('Indicator Data'!AV214^2&gt;N$334,0,IF('Indicator Data'!AV214^2&lt;N$333,10,(N$334-'Indicator Data'!AV214^2)/(N$334-N$333)*10)),1))</f>
        <v>1.3</v>
      </c>
      <c r="O211" s="95">
        <f>IF('Indicator Data'!AW214="No data","x",ROUND(IF('Indicator Data'!AW214^2&gt;O$334,0,IF('Indicator Data'!AW214^2&lt;O$333,10,(O$334-'Indicator Data'!AW214^2)/(O$334-O$333)*10)),1))</f>
        <v>1</v>
      </c>
      <c r="P211" s="95">
        <f>IF('Indicator Data'!AX214="No data","x",ROUND(IF('Indicator Data'!AX214&gt;P$334,0,IF('Indicator Data'!AX214&lt;P$333,10,(P$334-'Indicator Data'!AX214)/(P$334-P$333)*10)),1))</f>
        <v>0.9</v>
      </c>
      <c r="Q211" s="94">
        <f t="shared" si="16"/>
        <v>1</v>
      </c>
      <c r="R211" s="95">
        <f>IF('Indicator Data'!AY214="No data","x",ROUND(IF('Indicator Data'!AY214&gt;R$334,10,IF('Indicator Data'!AY214&lt;R$333,0,10-(R$334-'Indicator Data'!AY214)/(R$334-R$333)*10)),1))</f>
        <v>5.0999999999999996</v>
      </c>
      <c r="S211" s="95">
        <f>IF('Indicator Data'!AZ214="No data","x",ROUND(IF('Indicator Data'!AZ214&gt;S$334,10,IF('Indicator Data'!AZ214&lt;S$333,0,10-(S$334-'Indicator Data'!AZ214)/(S$334-S$333)*10)),1))</f>
        <v>8</v>
      </c>
      <c r="T211" s="95">
        <f>IF('Indicator Data'!BA214="No data","x",ROUND(IF('Indicator Data'!BA214&gt;T$334,10,IF('Indicator Data'!BA214&lt;T$333,0,10-(T$334-'Indicator Data'!BA214)/(T$334-T$333)*10)),1))</f>
        <v>6.5</v>
      </c>
      <c r="U211" s="94">
        <f t="shared" si="17"/>
        <v>6.5</v>
      </c>
      <c r="V211" s="92">
        <f t="shared" si="18"/>
        <v>2.9</v>
      </c>
      <c r="W211" s="93">
        <f t="shared" si="19"/>
        <v>2.8</v>
      </c>
      <c r="X211" s="96"/>
    </row>
    <row r="212" spans="1:24" ht="15.75" customHeight="1" x14ac:dyDescent="0.25">
      <c r="A212" s="47" t="s">
        <v>508</v>
      </c>
      <c r="B212" s="47" t="s">
        <v>525</v>
      </c>
      <c r="C212" s="47" t="s">
        <v>536</v>
      </c>
      <c r="D212" s="47" t="s">
        <v>537</v>
      </c>
      <c r="E212" s="92"/>
      <c r="F212" s="92"/>
      <c r="G212" s="93"/>
      <c r="H212" s="94">
        <f>IF(OR('Indicator Data'!AU215=0,'Indicator Data'!AU215="No data"),"x",ROUND(IF('Indicator Data'!AU215&gt;H$334,0,IF('Indicator Data'!AU215&lt;H$333,10,(H$334-'Indicator Data'!AU215)/(H$334-H$333)*10)),1))</f>
        <v>0.3</v>
      </c>
      <c r="I212" s="94">
        <f>IF(OR('Indicator Data'!BB215=0,'Indicator Data'!BB215="No data"),"x",ROUND(IF('Indicator Data'!BB215&gt;I$334,0,IF('Indicator Data'!BB215&lt;I$333,10,(I$334-'Indicator Data'!BB215)/(I$334-I$333)*10)),1))</f>
        <v>0</v>
      </c>
      <c r="J212" s="94">
        <f>IF(OR('Indicator Data'!BC215=0,'Indicator Data'!BC215="No data"),"x",ROUND(IF('Indicator Data'!BC215&gt;J$334,0,IF('Indicator Data'!BC215&lt;J$333,10,(J$334-'Indicator Data'!BC215)/(J$334-J$333)*10)),1))</f>
        <v>0</v>
      </c>
      <c r="K212" s="92">
        <f t="shared" si="15"/>
        <v>0.1</v>
      </c>
      <c r="L212" s="92">
        <v>0</v>
      </c>
      <c r="M212" s="92">
        <f>IF(OR('Indicator Data'!BE215=0,'Indicator Data'!BE215="No data"),"x",ROUND(IF('Indicator Data'!BE215&gt;M$334,0,IF('Indicator Data'!BE215&lt;M$333,10,(M$334-'Indicator Data'!BE215)/(M$334-M$333)*10)),1))</f>
        <v>9.1</v>
      </c>
      <c r="N212" s="94">
        <f>IF('Indicator Data'!AV215="No data","x",ROUND(IF('Indicator Data'!AV215^2&gt;N$334,0,IF('Indicator Data'!AV215^2&lt;N$333,10,(N$334-'Indicator Data'!AV215^2)/(N$334-N$333)*10)),1))</f>
        <v>2.1</v>
      </c>
      <c r="O212" s="95">
        <f>IF('Indicator Data'!AW215="No data","x",ROUND(IF('Indicator Data'!AW215^2&gt;O$334,0,IF('Indicator Data'!AW215^2&lt;O$333,10,(O$334-'Indicator Data'!AW215^2)/(O$334-O$333)*10)),1))</f>
        <v>1.5</v>
      </c>
      <c r="P212" s="95">
        <f>IF('Indicator Data'!AX215="No data","x",ROUND(IF('Indicator Data'!AX215&gt;P$334,0,IF('Indicator Data'!AX215&lt;P$333,10,(P$334-'Indicator Data'!AX215)/(P$334-P$333)*10)),1))</f>
        <v>3</v>
      </c>
      <c r="Q212" s="94">
        <f t="shared" si="16"/>
        <v>2.2999999999999998</v>
      </c>
      <c r="R212" s="95">
        <f>IF('Indicator Data'!AY215="No data","x",ROUND(IF('Indicator Data'!AY215&gt;R$334,10,IF('Indicator Data'!AY215&lt;R$333,0,10-(R$334-'Indicator Data'!AY215)/(R$334-R$333)*10)),1))</f>
        <v>4.7</v>
      </c>
      <c r="S212" s="95">
        <f>IF('Indicator Data'!AZ215="No data","x",ROUND(IF('Indicator Data'!AZ215&gt;S$334,10,IF('Indicator Data'!AZ215&lt;S$333,0,10-(S$334-'Indicator Data'!AZ215)/(S$334-S$333)*10)),1))</f>
        <v>7.2</v>
      </c>
      <c r="T212" s="95">
        <f>IF('Indicator Data'!BA215="No data","x",ROUND(IF('Indicator Data'!BA215&gt;T$334,10,IF('Indicator Data'!BA215&lt;T$333,0,10-(T$334-'Indicator Data'!BA215)/(T$334-T$333)*10)),1))</f>
        <v>6.6</v>
      </c>
      <c r="U212" s="94">
        <f t="shared" si="17"/>
        <v>6.2</v>
      </c>
      <c r="V212" s="92">
        <f t="shared" si="18"/>
        <v>3.5</v>
      </c>
      <c r="W212" s="93">
        <f t="shared" si="19"/>
        <v>3.2</v>
      </c>
      <c r="X212" s="96"/>
    </row>
    <row r="213" spans="1:24" ht="15.75" customHeight="1" x14ac:dyDescent="0.25">
      <c r="A213" s="47" t="s">
        <v>508</v>
      </c>
      <c r="B213" s="47" t="s">
        <v>525</v>
      </c>
      <c r="C213" s="47" t="s">
        <v>538</v>
      </c>
      <c r="D213" s="47" t="s">
        <v>539</v>
      </c>
      <c r="E213" s="92"/>
      <c r="F213" s="92"/>
      <c r="G213" s="93"/>
      <c r="H213" s="94">
        <f>IF(OR('Indicator Data'!AU216=0,'Indicator Data'!AU216="No data"),"x",ROUND(IF('Indicator Data'!AU216&gt;H$334,0,IF('Indicator Data'!AU216&lt;H$333,10,(H$334-'Indicator Data'!AU216)/(H$334-H$333)*10)),1))</f>
        <v>0</v>
      </c>
      <c r="I213" s="94">
        <f>IF(OR('Indicator Data'!BB216=0,'Indicator Data'!BB216="No data"),"x",ROUND(IF('Indicator Data'!BB216&gt;I$334,0,IF('Indicator Data'!BB216&lt;I$333,10,(I$334-'Indicator Data'!BB216)/(I$334-I$333)*10)),1))</f>
        <v>0</v>
      </c>
      <c r="J213" s="94">
        <f>IF(OR('Indicator Data'!BC216=0,'Indicator Data'!BC216="No data"),"x",ROUND(IF('Indicator Data'!BC216&gt;J$334,0,IF('Indicator Data'!BC216&lt;J$333,10,(J$334-'Indicator Data'!BC216)/(J$334-J$333)*10)),1))</f>
        <v>0</v>
      </c>
      <c r="K213" s="92">
        <f t="shared" si="15"/>
        <v>0</v>
      </c>
      <c r="L213" s="92">
        <v>0</v>
      </c>
      <c r="M213" s="92">
        <f>IF(OR('Indicator Data'!BE216=0,'Indicator Data'!BE216="No data"),"x",ROUND(IF('Indicator Data'!BE216&gt;M$334,0,IF('Indicator Data'!BE216&lt;M$333,10,(M$334-'Indicator Data'!BE216)/(M$334-M$333)*10)),1))</f>
        <v>9.1999999999999993</v>
      </c>
      <c r="N213" s="94">
        <f>IF('Indicator Data'!AV216="No data","x",ROUND(IF('Indicator Data'!AV216^2&gt;N$334,0,IF('Indicator Data'!AV216^2&lt;N$333,10,(N$334-'Indicator Data'!AV216^2)/(N$334-N$333)*10)),1))</f>
        <v>0.8</v>
      </c>
      <c r="O213" s="95">
        <f>IF('Indicator Data'!AW216="No data","x",ROUND(IF('Indicator Data'!AW216^2&gt;O$334,0,IF('Indicator Data'!AW216^2&lt;O$333,10,(O$334-'Indicator Data'!AW216^2)/(O$334-O$333)*10)),1))</f>
        <v>0.4</v>
      </c>
      <c r="P213" s="95">
        <f>IF('Indicator Data'!AX216="No data","x",ROUND(IF('Indicator Data'!AX216&gt;P$334,0,IF('Indicator Data'!AX216&lt;P$333,10,(P$334-'Indicator Data'!AX216)/(P$334-P$333)*10)),1))</f>
        <v>0</v>
      </c>
      <c r="Q213" s="94">
        <f t="shared" si="16"/>
        <v>0.2</v>
      </c>
      <c r="R213" s="95">
        <f>IF('Indicator Data'!AY216="No data","x",ROUND(IF('Indicator Data'!AY216&gt;R$334,10,IF('Indicator Data'!AY216&lt;R$333,0,10-(R$334-'Indicator Data'!AY216)/(R$334-R$333)*10)),1))</f>
        <v>5.8</v>
      </c>
      <c r="S213" s="95">
        <f>IF('Indicator Data'!AZ216="No data","x",ROUND(IF('Indicator Data'!AZ216&gt;S$334,10,IF('Indicator Data'!AZ216&lt;S$333,0,10-(S$334-'Indicator Data'!AZ216)/(S$334-S$333)*10)),1))</f>
        <v>9.5</v>
      </c>
      <c r="T213" s="95">
        <f>IF('Indicator Data'!BA216="No data","x",ROUND(IF('Indicator Data'!BA216&gt;T$334,10,IF('Indicator Data'!BA216&lt;T$333,0,10-(T$334-'Indicator Data'!BA216)/(T$334-T$333)*10)),1))</f>
        <v>6.8</v>
      </c>
      <c r="U213" s="94">
        <f t="shared" si="17"/>
        <v>7.4</v>
      </c>
      <c r="V213" s="92">
        <f t="shared" si="18"/>
        <v>2.8</v>
      </c>
      <c r="W213" s="93">
        <f t="shared" si="19"/>
        <v>3</v>
      </c>
      <c r="X213" s="96"/>
    </row>
    <row r="214" spans="1:24" ht="15.75" customHeight="1" x14ac:dyDescent="0.25">
      <c r="A214" s="47" t="s">
        <v>508</v>
      </c>
      <c r="B214" s="47" t="s">
        <v>525</v>
      </c>
      <c r="C214" s="47" t="s">
        <v>540</v>
      </c>
      <c r="D214" s="47" t="s">
        <v>541</v>
      </c>
      <c r="E214" s="92"/>
      <c r="F214" s="92"/>
      <c r="G214" s="93"/>
      <c r="H214" s="94">
        <f>IF(OR('Indicator Data'!AU217=0,'Indicator Data'!AU217="No data"),"x",ROUND(IF('Indicator Data'!AU217&gt;H$334,0,IF('Indicator Data'!AU217&lt;H$333,10,(H$334-'Indicator Data'!AU217)/(H$334-H$333)*10)),1))</f>
        <v>0.1</v>
      </c>
      <c r="I214" s="94">
        <f>IF(OR('Indicator Data'!BB217=0,'Indicator Data'!BB217="No data"),"x",ROUND(IF('Indicator Data'!BB217&gt;I$334,0,IF('Indicator Data'!BB217&lt;I$333,10,(I$334-'Indicator Data'!BB217)/(I$334-I$333)*10)),1))</f>
        <v>0</v>
      </c>
      <c r="J214" s="94">
        <f>IF(OR('Indicator Data'!BC217=0,'Indicator Data'!BC217="No data"),"x",ROUND(IF('Indicator Data'!BC217&gt;J$334,0,IF('Indicator Data'!BC217&lt;J$333,10,(J$334-'Indicator Data'!BC217)/(J$334-J$333)*10)),1))</f>
        <v>0</v>
      </c>
      <c r="K214" s="92">
        <f t="shared" si="15"/>
        <v>0</v>
      </c>
      <c r="L214" s="92">
        <v>0</v>
      </c>
      <c r="M214" s="92">
        <f>IF(OR('Indicator Data'!BE217=0,'Indicator Data'!BE217="No data"),"x",ROUND(IF('Indicator Data'!BE217&gt;M$334,0,IF('Indicator Data'!BE217&lt;M$333,10,(M$334-'Indicator Data'!BE217)/(M$334-M$333)*10)),1))</f>
        <v>7.9</v>
      </c>
      <c r="N214" s="94">
        <f>IF('Indicator Data'!AV217="No data","x",ROUND(IF('Indicator Data'!AV217^2&gt;N$334,0,IF('Indicator Data'!AV217^2&lt;N$333,10,(N$334-'Indicator Data'!AV217^2)/(N$334-N$333)*10)),1))</f>
        <v>1.1000000000000001</v>
      </c>
      <c r="O214" s="95">
        <f>IF('Indicator Data'!AW217="No data","x",ROUND(IF('Indicator Data'!AW217^2&gt;O$334,0,IF('Indicator Data'!AW217^2&lt;O$333,10,(O$334-'Indicator Data'!AW217^2)/(O$334-O$333)*10)),1))</f>
        <v>0.6</v>
      </c>
      <c r="P214" s="95">
        <f>IF('Indicator Data'!AX217="No data","x",ROUND(IF('Indicator Data'!AX217&gt;P$334,0,IF('Indicator Data'!AX217&lt;P$333,10,(P$334-'Indicator Data'!AX217)/(P$334-P$333)*10)),1))</f>
        <v>0</v>
      </c>
      <c r="Q214" s="94">
        <f t="shared" si="16"/>
        <v>0.3</v>
      </c>
      <c r="R214" s="95">
        <f>IF('Indicator Data'!AY217="No data","x",ROUND(IF('Indicator Data'!AY217&gt;R$334,10,IF('Indicator Data'!AY217&lt;R$333,0,10-(R$334-'Indicator Data'!AY217)/(R$334-R$333)*10)),1))</f>
        <v>6.6</v>
      </c>
      <c r="S214" s="95">
        <f>IF('Indicator Data'!AZ217="No data","x",ROUND(IF('Indicator Data'!AZ217&gt;S$334,10,IF('Indicator Data'!AZ217&lt;S$333,0,10-(S$334-'Indicator Data'!AZ217)/(S$334-S$333)*10)),1))</f>
        <v>10</v>
      </c>
      <c r="T214" s="95">
        <f>IF('Indicator Data'!BA217="No data","x",ROUND(IF('Indicator Data'!BA217&gt;T$334,10,IF('Indicator Data'!BA217&lt;T$333,0,10-(T$334-'Indicator Data'!BA217)/(T$334-T$333)*10)),1))</f>
        <v>7.5</v>
      </c>
      <c r="U214" s="94">
        <f t="shared" si="17"/>
        <v>8</v>
      </c>
      <c r="V214" s="92">
        <f t="shared" si="18"/>
        <v>3.1</v>
      </c>
      <c r="W214" s="93">
        <f t="shared" si="19"/>
        <v>2.8</v>
      </c>
      <c r="X214" s="96"/>
    </row>
    <row r="215" spans="1:24" ht="15.75" customHeight="1" x14ac:dyDescent="0.25">
      <c r="A215" s="47" t="s">
        <v>508</v>
      </c>
      <c r="B215" s="47" t="s">
        <v>525</v>
      </c>
      <c r="C215" s="47" t="s">
        <v>542</v>
      </c>
      <c r="D215" s="47" t="s">
        <v>543</v>
      </c>
      <c r="E215" s="92"/>
      <c r="F215" s="92"/>
      <c r="G215" s="93"/>
      <c r="H215" s="94">
        <f>IF(OR('Indicator Data'!AU218=0,'Indicator Data'!AU218="No data"),"x",ROUND(IF('Indicator Data'!AU218&gt;H$334,0,IF('Indicator Data'!AU218&lt;H$333,10,(H$334-'Indicator Data'!AU218)/(H$334-H$333)*10)),1))</f>
        <v>0.1</v>
      </c>
      <c r="I215" s="94">
        <f>IF(OR('Indicator Data'!BB218=0,'Indicator Data'!BB218="No data"),"x",ROUND(IF('Indicator Data'!BB218&gt;I$334,0,IF('Indicator Data'!BB218&lt;I$333,10,(I$334-'Indicator Data'!BB218)/(I$334-I$333)*10)),1))</f>
        <v>0</v>
      </c>
      <c r="J215" s="94">
        <f>IF(OR('Indicator Data'!BC218=0,'Indicator Data'!BC218="No data"),"x",ROUND(IF('Indicator Data'!BC218&gt;J$334,0,IF('Indicator Data'!BC218&lt;J$333,10,(J$334-'Indicator Data'!BC218)/(J$334-J$333)*10)),1))</f>
        <v>0</v>
      </c>
      <c r="K215" s="92">
        <f t="shared" si="15"/>
        <v>0</v>
      </c>
      <c r="L215" s="92">
        <v>0</v>
      </c>
      <c r="M215" s="92">
        <f>IF(OR('Indicator Data'!BE218=0,'Indicator Data'!BE218="No data"),"x",ROUND(IF('Indicator Data'!BE218&gt;M$334,0,IF('Indicator Data'!BE218&lt;M$333,10,(M$334-'Indicator Data'!BE218)/(M$334-M$333)*10)),1))</f>
        <v>7.5</v>
      </c>
      <c r="N215" s="94">
        <f>IF('Indicator Data'!AV218="No data","x",ROUND(IF('Indicator Data'!AV218^2&gt;N$334,0,IF('Indicator Data'!AV218^2&lt;N$333,10,(N$334-'Indicator Data'!AV218^2)/(N$334-N$333)*10)),1))</f>
        <v>0.8</v>
      </c>
      <c r="O215" s="95">
        <f>IF('Indicator Data'!AW218="No data","x",ROUND(IF('Indicator Data'!AW218^2&gt;O$334,0,IF('Indicator Data'!AW218^2&lt;O$333,10,(O$334-'Indicator Data'!AW218^2)/(O$334-O$333)*10)),1))</f>
        <v>0.4</v>
      </c>
      <c r="P215" s="95">
        <f>IF('Indicator Data'!AX218="No data","x",ROUND(IF('Indicator Data'!AX218&gt;P$334,0,IF('Indicator Data'!AX218&lt;P$333,10,(P$334-'Indicator Data'!AX218)/(P$334-P$333)*10)),1))</f>
        <v>0</v>
      </c>
      <c r="Q215" s="94">
        <f t="shared" si="16"/>
        <v>0.2</v>
      </c>
      <c r="R215" s="95">
        <f>IF('Indicator Data'!AY218="No data","x",ROUND(IF('Indicator Data'!AY218&gt;R$334,10,IF('Indicator Data'!AY218&lt;R$333,0,10-(R$334-'Indicator Data'!AY218)/(R$334-R$333)*10)),1))</f>
        <v>5.8</v>
      </c>
      <c r="S215" s="95">
        <f>IF('Indicator Data'!AZ218="No data","x",ROUND(IF('Indicator Data'!AZ218&gt;S$334,10,IF('Indicator Data'!AZ218&lt;S$333,0,10-(S$334-'Indicator Data'!AZ218)/(S$334-S$333)*10)),1))</f>
        <v>9</v>
      </c>
      <c r="T215" s="95">
        <f>IF('Indicator Data'!BA218="No data","x",ROUND(IF('Indicator Data'!BA218&gt;T$334,10,IF('Indicator Data'!BA218&lt;T$333,0,10-(T$334-'Indicator Data'!BA218)/(T$334-T$333)*10)),1))</f>
        <v>6.6</v>
      </c>
      <c r="U215" s="94">
        <f t="shared" si="17"/>
        <v>7.1</v>
      </c>
      <c r="V215" s="92">
        <f t="shared" si="18"/>
        <v>2.7</v>
      </c>
      <c r="W215" s="93">
        <f t="shared" si="19"/>
        <v>2.6</v>
      </c>
      <c r="X215" s="96"/>
    </row>
    <row r="216" spans="1:24" ht="15.75" customHeight="1" x14ac:dyDescent="0.25">
      <c r="A216" s="47" t="s">
        <v>508</v>
      </c>
      <c r="B216" s="47" t="s">
        <v>525</v>
      </c>
      <c r="C216" s="47" t="s">
        <v>544</v>
      </c>
      <c r="D216" s="47" t="s">
        <v>545</v>
      </c>
      <c r="E216" s="92"/>
      <c r="F216" s="92"/>
      <c r="G216" s="93"/>
      <c r="H216" s="94">
        <f>IF(OR('Indicator Data'!AU219=0,'Indicator Data'!AU219="No data"),"x",ROUND(IF('Indicator Data'!AU219&gt;H$334,0,IF('Indicator Data'!AU219&lt;H$333,10,(H$334-'Indicator Data'!AU219)/(H$334-H$333)*10)),1))</f>
        <v>1.6</v>
      </c>
      <c r="I216" s="94">
        <f>IF(OR('Indicator Data'!BB219=0,'Indicator Data'!BB219="No data"),"x",ROUND(IF('Indicator Data'!BB219&gt;I$334,0,IF('Indicator Data'!BB219&lt;I$333,10,(I$334-'Indicator Data'!BB219)/(I$334-I$333)*10)),1))</f>
        <v>0</v>
      </c>
      <c r="J216" s="94">
        <f>IF(OR('Indicator Data'!BC219=0,'Indicator Data'!BC219="No data"),"x",ROUND(IF('Indicator Data'!BC219&gt;J$334,0,IF('Indicator Data'!BC219&lt;J$333,10,(J$334-'Indicator Data'!BC219)/(J$334-J$333)*10)),1))</f>
        <v>0</v>
      </c>
      <c r="K216" s="92">
        <f t="shared" si="15"/>
        <v>0.5</v>
      </c>
      <c r="L216" s="92">
        <v>0</v>
      </c>
      <c r="M216" s="92">
        <f>IF(OR('Indicator Data'!BE219=0,'Indicator Data'!BE219="No data"),"x",ROUND(IF('Indicator Data'!BE219&gt;M$334,0,IF('Indicator Data'!BE219&lt;M$333,10,(M$334-'Indicator Data'!BE219)/(M$334-M$333)*10)),1))</f>
        <v>8.9</v>
      </c>
      <c r="N216" s="94">
        <f>IF('Indicator Data'!AV219="No data","x",ROUND(IF('Indicator Data'!AV219^2&gt;N$334,0,IF('Indicator Data'!AV219^2&lt;N$333,10,(N$334-'Indicator Data'!AV219^2)/(N$334-N$333)*10)),1))</f>
        <v>2.2000000000000002</v>
      </c>
      <c r="O216" s="95">
        <f>IF('Indicator Data'!AW219="No data","x",ROUND(IF('Indicator Data'!AW219^2&gt;O$334,0,IF('Indicator Data'!AW219^2&lt;O$333,10,(O$334-'Indicator Data'!AW219^2)/(O$334-O$333)*10)),1))</f>
        <v>1.6</v>
      </c>
      <c r="P216" s="95">
        <f>IF('Indicator Data'!AX219="No data","x",ROUND(IF('Indicator Data'!AX219&gt;P$334,0,IF('Indicator Data'!AX219&lt;P$333,10,(P$334-'Indicator Data'!AX219)/(P$334-P$333)*10)),1))</f>
        <v>2.2999999999999998</v>
      </c>
      <c r="Q216" s="94">
        <f t="shared" si="16"/>
        <v>2</v>
      </c>
      <c r="R216" s="95">
        <f>IF('Indicator Data'!AY219="No data","x",ROUND(IF('Indicator Data'!AY219&gt;R$334,10,IF('Indicator Data'!AY219&lt;R$333,0,10-(R$334-'Indicator Data'!AY219)/(R$334-R$333)*10)),1))</f>
        <v>4.9000000000000004</v>
      </c>
      <c r="S216" s="95">
        <f>IF('Indicator Data'!AZ219="No data","x",ROUND(IF('Indicator Data'!AZ219&gt;S$334,10,IF('Indicator Data'!AZ219&lt;S$333,0,10-(S$334-'Indicator Data'!AZ219)/(S$334-S$333)*10)),1))</f>
        <v>7.3</v>
      </c>
      <c r="T216" s="95">
        <f>IF('Indicator Data'!BA219="No data","x",ROUND(IF('Indicator Data'!BA219&gt;T$334,10,IF('Indicator Data'!BA219&lt;T$333,0,10-(T$334-'Indicator Data'!BA219)/(T$334-T$333)*10)),1))</f>
        <v>6.7</v>
      </c>
      <c r="U216" s="94">
        <f t="shared" si="17"/>
        <v>6.3</v>
      </c>
      <c r="V216" s="92">
        <f t="shared" si="18"/>
        <v>3.5</v>
      </c>
      <c r="W216" s="93">
        <f t="shared" si="19"/>
        <v>3.2</v>
      </c>
      <c r="X216" s="96"/>
    </row>
    <row r="217" spans="1:24" ht="15.75" customHeight="1" x14ac:dyDescent="0.25">
      <c r="A217" s="47" t="s">
        <v>508</v>
      </c>
      <c r="B217" s="47" t="s">
        <v>525</v>
      </c>
      <c r="C217" s="47" t="s">
        <v>546</v>
      </c>
      <c r="D217" s="47" t="s">
        <v>547</v>
      </c>
      <c r="E217" s="92"/>
      <c r="F217" s="92"/>
      <c r="G217" s="93"/>
      <c r="H217" s="94">
        <f>IF(OR('Indicator Data'!AU220=0,'Indicator Data'!AU220="No data"),"x",ROUND(IF('Indicator Data'!AU220&gt;H$334,0,IF('Indicator Data'!AU220&lt;H$333,10,(H$334-'Indicator Data'!AU220)/(H$334-H$333)*10)),1))</f>
        <v>0.6</v>
      </c>
      <c r="I217" s="94">
        <f>IF(OR('Indicator Data'!BB220=0,'Indicator Data'!BB220="No data"),"x",ROUND(IF('Indicator Data'!BB220&gt;I$334,0,IF('Indicator Data'!BB220&lt;I$333,10,(I$334-'Indicator Data'!BB220)/(I$334-I$333)*10)),1))</f>
        <v>0</v>
      </c>
      <c r="J217" s="94">
        <f>IF(OR('Indicator Data'!BC220=0,'Indicator Data'!BC220="No data"),"x",ROUND(IF('Indicator Data'!BC220&gt;J$334,0,IF('Indicator Data'!BC220&lt;J$333,10,(J$334-'Indicator Data'!BC220)/(J$334-J$333)*10)),1))</f>
        <v>0</v>
      </c>
      <c r="K217" s="92">
        <f t="shared" si="15"/>
        <v>0.2</v>
      </c>
      <c r="L217" s="92">
        <v>0</v>
      </c>
      <c r="M217" s="92">
        <f>IF(OR('Indicator Data'!BE220=0,'Indicator Data'!BE220="No data"),"x",ROUND(IF('Indicator Data'!BE220&gt;M$334,0,IF('Indicator Data'!BE220&lt;M$333,10,(M$334-'Indicator Data'!BE220)/(M$334-M$333)*10)),1))</f>
        <v>7.6</v>
      </c>
      <c r="N217" s="94">
        <f>IF('Indicator Data'!AV220="No data","x",ROUND(IF('Indicator Data'!AV220^2&gt;N$334,0,IF('Indicator Data'!AV220^2&lt;N$333,10,(N$334-'Indicator Data'!AV220^2)/(N$334-N$333)*10)),1))</f>
        <v>0.9</v>
      </c>
      <c r="O217" s="95">
        <f>IF('Indicator Data'!AW220="No data","x",ROUND(IF('Indicator Data'!AW220^2&gt;O$334,0,IF('Indicator Data'!AW220^2&lt;O$333,10,(O$334-'Indicator Data'!AW220^2)/(O$334-O$333)*10)),1))</f>
        <v>0.5</v>
      </c>
      <c r="P217" s="95">
        <f>IF('Indicator Data'!AX220="No data","x",ROUND(IF('Indicator Data'!AX220&gt;P$334,0,IF('Indicator Data'!AX220&lt;P$333,10,(P$334-'Indicator Data'!AX220)/(P$334-P$333)*10)),1))</f>
        <v>0</v>
      </c>
      <c r="Q217" s="94">
        <f t="shared" si="16"/>
        <v>0.3</v>
      </c>
      <c r="R217" s="95">
        <f>IF('Indicator Data'!AY220="No data","x",ROUND(IF('Indicator Data'!AY220&gt;R$334,10,IF('Indicator Data'!AY220&lt;R$333,0,10-(R$334-'Indicator Data'!AY220)/(R$334-R$333)*10)),1))</f>
        <v>4.5</v>
      </c>
      <c r="S217" s="95">
        <f>IF('Indicator Data'!AZ220="No data","x",ROUND(IF('Indicator Data'!AZ220&gt;S$334,10,IF('Indicator Data'!AZ220&lt;S$333,0,10-(S$334-'Indicator Data'!AZ220)/(S$334-S$333)*10)),1))</f>
        <v>7</v>
      </c>
      <c r="T217" s="95">
        <f>IF('Indicator Data'!BA220="No data","x",ROUND(IF('Indicator Data'!BA220&gt;T$334,10,IF('Indicator Data'!BA220&lt;T$333,0,10-(T$334-'Indicator Data'!BA220)/(T$334-T$333)*10)),1))</f>
        <v>5.8</v>
      </c>
      <c r="U217" s="94">
        <f t="shared" si="17"/>
        <v>5.8</v>
      </c>
      <c r="V217" s="92">
        <f t="shared" si="18"/>
        <v>2.2999999999999998</v>
      </c>
      <c r="W217" s="93">
        <f t="shared" si="19"/>
        <v>2.5</v>
      </c>
      <c r="X217" s="96"/>
    </row>
    <row r="218" spans="1:24" ht="15.75" customHeight="1" x14ac:dyDescent="0.25">
      <c r="A218" s="47" t="s">
        <v>508</v>
      </c>
      <c r="B218" s="47" t="s">
        <v>525</v>
      </c>
      <c r="C218" s="47" t="s">
        <v>548</v>
      </c>
      <c r="D218" s="47" t="s">
        <v>549</v>
      </c>
      <c r="E218" s="92"/>
      <c r="F218" s="92"/>
      <c r="G218" s="93"/>
      <c r="H218" s="94">
        <f>IF(OR('Indicator Data'!AU221=0,'Indicator Data'!AU221="No data"),"x",ROUND(IF('Indicator Data'!AU221&gt;H$334,0,IF('Indicator Data'!AU221&lt;H$333,10,(H$334-'Indicator Data'!AU221)/(H$334-H$333)*10)),1))</f>
        <v>3</v>
      </c>
      <c r="I218" s="94">
        <f>IF(OR('Indicator Data'!BB221=0,'Indicator Data'!BB221="No data"),"x",ROUND(IF('Indicator Data'!BB221&gt;I$334,0,IF('Indicator Data'!BB221&lt;I$333,10,(I$334-'Indicator Data'!BB221)/(I$334-I$333)*10)),1))</f>
        <v>0</v>
      </c>
      <c r="J218" s="94">
        <f>IF(OR('Indicator Data'!BC221=0,'Indicator Data'!BC221="No data"),"x",ROUND(IF('Indicator Data'!BC221&gt;J$334,0,IF('Indicator Data'!BC221&lt;J$333,10,(J$334-'Indicator Data'!BC221)/(J$334-J$333)*10)),1))</f>
        <v>0</v>
      </c>
      <c r="K218" s="92">
        <f t="shared" si="15"/>
        <v>1</v>
      </c>
      <c r="L218" s="92">
        <v>0</v>
      </c>
      <c r="M218" s="92">
        <f>IF(OR('Indicator Data'!BE221=0,'Indicator Data'!BE221="No data"),"x",ROUND(IF('Indicator Data'!BE221&gt;M$334,0,IF('Indicator Data'!BE221&lt;M$333,10,(M$334-'Indicator Data'!BE221)/(M$334-M$333)*10)),1))</f>
        <v>7.9</v>
      </c>
      <c r="N218" s="94">
        <f>IF('Indicator Data'!AV221="No data","x",ROUND(IF('Indicator Data'!AV221^2&gt;N$334,0,IF('Indicator Data'!AV221^2&lt;N$333,10,(N$334-'Indicator Data'!AV221^2)/(N$334-N$333)*10)),1))</f>
        <v>1.9</v>
      </c>
      <c r="O218" s="95">
        <f>IF('Indicator Data'!AW221="No data","x",ROUND(IF('Indicator Data'!AW221^2&gt;O$334,0,IF('Indicator Data'!AW221^2&lt;O$333,10,(O$334-'Indicator Data'!AW221^2)/(O$334-O$333)*10)),1))</f>
        <v>1.9</v>
      </c>
      <c r="P218" s="95">
        <f>IF('Indicator Data'!AX221="No data","x",ROUND(IF('Indicator Data'!AX221&gt;P$334,0,IF('Indicator Data'!AX221&lt;P$333,10,(P$334-'Indicator Data'!AX221)/(P$334-P$333)*10)),1))</f>
        <v>2.2000000000000002</v>
      </c>
      <c r="Q218" s="94">
        <f t="shared" si="16"/>
        <v>2.1</v>
      </c>
      <c r="R218" s="95">
        <f>IF('Indicator Data'!AY221="No data","x",ROUND(IF('Indicator Data'!AY221&gt;R$334,10,IF('Indicator Data'!AY221&lt;R$333,0,10-(R$334-'Indicator Data'!AY221)/(R$334-R$333)*10)),1))</f>
        <v>4.5</v>
      </c>
      <c r="S218" s="95">
        <f>IF('Indicator Data'!AZ221="No data","x",ROUND(IF('Indicator Data'!AZ221&gt;S$334,10,IF('Indicator Data'!AZ221&lt;S$333,0,10-(S$334-'Indicator Data'!AZ221)/(S$334-S$333)*10)),1))</f>
        <v>6.8</v>
      </c>
      <c r="T218" s="95">
        <f>IF('Indicator Data'!BA221="No data","x",ROUND(IF('Indicator Data'!BA221&gt;T$334,10,IF('Indicator Data'!BA221&lt;T$333,0,10-(T$334-'Indicator Data'!BA221)/(T$334-T$333)*10)),1))</f>
        <v>6.5</v>
      </c>
      <c r="U218" s="94">
        <f t="shared" si="17"/>
        <v>5.9</v>
      </c>
      <c r="V218" s="92">
        <f t="shared" si="18"/>
        <v>3.3</v>
      </c>
      <c r="W218" s="93">
        <f t="shared" si="19"/>
        <v>3.1</v>
      </c>
      <c r="X218" s="96"/>
    </row>
    <row r="219" spans="1:24" ht="15.75" customHeight="1" x14ac:dyDescent="0.25">
      <c r="A219" s="47" t="s">
        <v>508</v>
      </c>
      <c r="B219" s="47" t="s">
        <v>525</v>
      </c>
      <c r="C219" s="47" t="s">
        <v>550</v>
      </c>
      <c r="D219" s="47" t="s">
        <v>551</v>
      </c>
      <c r="E219" s="92"/>
      <c r="F219" s="92"/>
      <c r="G219" s="93"/>
      <c r="H219" s="94">
        <f>IF(OR('Indicator Data'!AU222=0,'Indicator Data'!AU222="No data"),"x",ROUND(IF('Indicator Data'!AU222&gt;H$334,0,IF('Indicator Data'!AU222&lt;H$333,10,(H$334-'Indicator Data'!AU222)/(H$334-H$333)*10)),1))</f>
        <v>4.3</v>
      </c>
      <c r="I219" s="94">
        <f>IF(OR('Indicator Data'!BB222=0,'Indicator Data'!BB222="No data"),"x",ROUND(IF('Indicator Data'!BB222&gt;I$334,0,IF('Indicator Data'!BB222&lt;I$333,10,(I$334-'Indicator Data'!BB222)/(I$334-I$333)*10)),1))</f>
        <v>0</v>
      </c>
      <c r="J219" s="94">
        <f>IF(OR('Indicator Data'!BC222=0,'Indicator Data'!BC222="No data"),"x",ROUND(IF('Indicator Data'!BC222&gt;J$334,0,IF('Indicator Data'!BC222&lt;J$333,10,(J$334-'Indicator Data'!BC222)/(J$334-J$333)*10)),1))</f>
        <v>0</v>
      </c>
      <c r="K219" s="92">
        <f t="shared" si="15"/>
        <v>1.4</v>
      </c>
      <c r="L219" s="92">
        <v>0</v>
      </c>
      <c r="M219" s="92">
        <f>IF(OR('Indicator Data'!BE222=0,'Indicator Data'!BE222="No data"),"x",ROUND(IF('Indicator Data'!BE222&gt;M$334,0,IF('Indicator Data'!BE222&lt;M$333,10,(M$334-'Indicator Data'!BE222)/(M$334-M$333)*10)),1))</f>
        <v>8.3000000000000007</v>
      </c>
      <c r="N219" s="94">
        <f>IF('Indicator Data'!AV222="No data","x",ROUND(IF('Indicator Data'!AV222^2&gt;N$334,0,IF('Indicator Data'!AV222^2&lt;N$333,10,(N$334-'Indicator Data'!AV222^2)/(N$334-N$333)*10)),1))</f>
        <v>2.5</v>
      </c>
      <c r="O219" s="95">
        <f>IF('Indicator Data'!AW222="No data","x",ROUND(IF('Indicator Data'!AW222^2&gt;O$334,0,IF('Indicator Data'!AW222^2&lt;O$333,10,(O$334-'Indicator Data'!AW222^2)/(O$334-O$333)*10)),1))</f>
        <v>2</v>
      </c>
      <c r="P219" s="95">
        <f>IF('Indicator Data'!AX222="No data","x",ROUND(IF('Indicator Data'!AX222&gt;P$334,0,IF('Indicator Data'!AX222&lt;P$333,10,(P$334-'Indicator Data'!AX222)/(P$334-P$333)*10)),1))</f>
        <v>2.9</v>
      </c>
      <c r="Q219" s="94">
        <f t="shared" si="16"/>
        <v>2.5</v>
      </c>
      <c r="R219" s="95">
        <f>IF('Indicator Data'!AY222="No data","x",ROUND(IF('Indicator Data'!AY222&gt;R$334,10,IF('Indicator Data'!AY222&lt;R$333,0,10-(R$334-'Indicator Data'!AY222)/(R$334-R$333)*10)),1))</f>
        <v>5.3</v>
      </c>
      <c r="S219" s="95">
        <f>IF('Indicator Data'!AZ222="No data","x",ROUND(IF('Indicator Data'!AZ222&gt;S$334,10,IF('Indicator Data'!AZ222&lt;S$333,0,10-(S$334-'Indicator Data'!AZ222)/(S$334-S$333)*10)),1))</f>
        <v>7.8</v>
      </c>
      <c r="T219" s="95">
        <f>IF('Indicator Data'!BA222="No data","x",ROUND(IF('Indicator Data'!BA222&gt;T$334,10,IF('Indicator Data'!BA222&lt;T$333,0,10-(T$334-'Indicator Data'!BA222)/(T$334-T$333)*10)),1))</f>
        <v>7.9</v>
      </c>
      <c r="U219" s="94">
        <f t="shared" si="17"/>
        <v>7</v>
      </c>
      <c r="V219" s="92">
        <f t="shared" si="18"/>
        <v>4</v>
      </c>
      <c r="W219" s="93">
        <f t="shared" si="19"/>
        <v>3.4</v>
      </c>
      <c r="X219" s="96"/>
    </row>
    <row r="220" spans="1:24" ht="15.75" customHeight="1" x14ac:dyDescent="0.25">
      <c r="A220" s="47" t="s">
        <v>508</v>
      </c>
      <c r="B220" s="47" t="s">
        <v>525</v>
      </c>
      <c r="C220" s="47" t="s">
        <v>552</v>
      </c>
      <c r="D220" s="47" t="s">
        <v>553</v>
      </c>
      <c r="E220" s="92"/>
      <c r="F220" s="92"/>
      <c r="G220" s="93"/>
      <c r="H220" s="94">
        <f>IF(OR('Indicator Data'!AU223=0,'Indicator Data'!AU223="No data"),"x",ROUND(IF('Indicator Data'!AU223&gt;H$334,0,IF('Indicator Data'!AU223&lt;H$333,10,(H$334-'Indicator Data'!AU223)/(H$334-H$333)*10)),1))</f>
        <v>0.1</v>
      </c>
      <c r="I220" s="94">
        <f>IF(OR('Indicator Data'!BB223=0,'Indicator Data'!BB223="No data"),"x",ROUND(IF('Indicator Data'!BB223&gt;I$334,0,IF('Indicator Data'!BB223&lt;I$333,10,(I$334-'Indicator Data'!BB223)/(I$334-I$333)*10)),1))</f>
        <v>0</v>
      </c>
      <c r="J220" s="94">
        <f>IF(OR('Indicator Data'!BC223=0,'Indicator Data'!BC223="No data"),"x",ROUND(IF('Indicator Data'!BC223&gt;J$334,0,IF('Indicator Data'!BC223&lt;J$333,10,(J$334-'Indicator Data'!BC223)/(J$334-J$333)*10)),1))</f>
        <v>0</v>
      </c>
      <c r="K220" s="92">
        <f t="shared" si="15"/>
        <v>0</v>
      </c>
      <c r="L220" s="92">
        <v>0</v>
      </c>
      <c r="M220" s="92">
        <f>IF(OR('Indicator Data'!BE223=0,'Indicator Data'!BE223="No data"),"x",ROUND(IF('Indicator Data'!BE223&gt;M$334,0,IF('Indicator Data'!BE223&lt;M$333,10,(M$334-'Indicator Data'!BE223)/(M$334-M$333)*10)),1))</f>
        <v>8.4</v>
      </c>
      <c r="N220" s="94">
        <f>IF('Indicator Data'!AV223="No data","x",ROUND(IF('Indicator Data'!AV223^2&gt;N$334,0,IF('Indicator Data'!AV223^2&lt;N$333,10,(N$334-'Indicator Data'!AV223^2)/(N$334-N$333)*10)),1))</f>
        <v>1.2</v>
      </c>
      <c r="O220" s="95">
        <f>IF('Indicator Data'!AW223="No data","x",ROUND(IF('Indicator Data'!AW223^2&gt;O$334,0,IF('Indicator Data'!AW223^2&lt;O$333,10,(O$334-'Indicator Data'!AW223^2)/(O$334-O$333)*10)),1))</f>
        <v>0.6</v>
      </c>
      <c r="P220" s="95">
        <f>IF('Indicator Data'!AX223="No data","x",ROUND(IF('Indicator Data'!AX223&gt;P$334,0,IF('Indicator Data'!AX223&lt;P$333,10,(P$334-'Indicator Data'!AX223)/(P$334-P$333)*10)),1))</f>
        <v>0</v>
      </c>
      <c r="Q220" s="94">
        <f t="shared" si="16"/>
        <v>0.3</v>
      </c>
      <c r="R220" s="95">
        <f>IF('Indicator Data'!AY223="No data","x",ROUND(IF('Indicator Data'!AY223&gt;R$334,10,IF('Indicator Data'!AY223&lt;R$333,0,10-(R$334-'Indicator Data'!AY223)/(R$334-R$333)*10)),1))</f>
        <v>5.6</v>
      </c>
      <c r="S220" s="95">
        <f>IF('Indicator Data'!AZ223="No data","x",ROUND(IF('Indicator Data'!AZ223&gt;S$334,10,IF('Indicator Data'!AZ223&lt;S$333,0,10-(S$334-'Indicator Data'!AZ223)/(S$334-S$333)*10)),1))</f>
        <v>8.6999999999999993</v>
      </c>
      <c r="T220" s="95">
        <f>IF('Indicator Data'!BA223="No data","x",ROUND(IF('Indicator Data'!BA223&gt;T$334,10,IF('Indicator Data'!BA223&lt;T$333,0,10-(T$334-'Indicator Data'!BA223)/(T$334-T$333)*10)),1))</f>
        <v>6.4</v>
      </c>
      <c r="U220" s="94">
        <f t="shared" si="17"/>
        <v>6.9</v>
      </c>
      <c r="V220" s="92">
        <f t="shared" si="18"/>
        <v>2.8</v>
      </c>
      <c r="W220" s="93">
        <f t="shared" si="19"/>
        <v>2.8</v>
      </c>
      <c r="X220" s="96"/>
    </row>
    <row r="221" spans="1:24" ht="15.75" customHeight="1" x14ac:dyDescent="0.25">
      <c r="A221" s="47" t="s">
        <v>508</v>
      </c>
      <c r="B221" s="47" t="s">
        <v>554</v>
      </c>
      <c r="C221" s="47" t="s">
        <v>555</v>
      </c>
      <c r="D221" s="47" t="s">
        <v>556</v>
      </c>
      <c r="E221" s="92"/>
      <c r="F221" s="92"/>
      <c r="G221" s="93"/>
      <c r="H221" s="94">
        <f>IF(OR('Indicator Data'!AU224=0,'Indicator Data'!AU224="No data"),"x",ROUND(IF('Indicator Data'!AU224&gt;H$334,0,IF('Indicator Data'!AU224&lt;H$333,10,(H$334-'Indicator Data'!AU224)/(H$334-H$333)*10)),1))</f>
        <v>5.3</v>
      </c>
      <c r="I221" s="94">
        <f>IF(OR('Indicator Data'!BB224=0,'Indicator Data'!BB224="No data"),"x",ROUND(IF('Indicator Data'!BB224&gt;I$334,0,IF('Indicator Data'!BB224&lt;I$333,10,(I$334-'Indicator Data'!BB224)/(I$334-I$333)*10)),1))</f>
        <v>0</v>
      </c>
      <c r="J221" s="94">
        <f>IF(OR('Indicator Data'!BC224=0,'Indicator Data'!BC224="No data"),"x",ROUND(IF('Indicator Data'!BC224&gt;J$334,0,IF('Indicator Data'!BC224&lt;J$333,10,(J$334-'Indicator Data'!BC224)/(J$334-J$333)*10)),1))</f>
        <v>0</v>
      </c>
      <c r="K221" s="92">
        <f t="shared" si="15"/>
        <v>1.8</v>
      </c>
      <c r="L221" s="92">
        <v>0</v>
      </c>
      <c r="M221" s="92">
        <f>IF(OR('Indicator Data'!BE224=0,'Indicator Data'!BE224="No data"),"x",ROUND(IF('Indicator Data'!BE224&gt;M$334,0,IF('Indicator Data'!BE224&lt;M$333,10,(M$334-'Indicator Data'!BE224)/(M$334-M$333)*10)),1))</f>
        <v>6.3</v>
      </c>
      <c r="N221" s="94">
        <f>IF('Indicator Data'!AV224="No data","x",ROUND(IF('Indicator Data'!AV224^2&gt;N$334,0,IF('Indicator Data'!AV224^2&lt;N$333,10,(N$334-'Indicator Data'!AV224^2)/(N$334-N$333)*10)),1))</f>
        <v>1.3</v>
      </c>
      <c r="O221" s="95">
        <f>IF('Indicator Data'!AW224="No data","x",ROUND(IF('Indicator Data'!AW224^2&gt;O$334,0,IF('Indicator Data'!AW224^2&lt;O$333,10,(O$334-'Indicator Data'!AW224^2)/(O$334-O$333)*10)),1))</f>
        <v>1.2</v>
      </c>
      <c r="P221" s="95">
        <f>IF('Indicator Data'!AX224="No data","x",ROUND(IF('Indicator Data'!AX224&gt;P$334,0,IF('Indicator Data'!AX224&lt;P$333,10,(P$334-'Indicator Data'!AX224)/(P$334-P$333)*10)),1))</f>
        <v>4.2</v>
      </c>
      <c r="Q221" s="94">
        <f t="shared" si="16"/>
        <v>2.7</v>
      </c>
      <c r="R221" s="95">
        <f>IF('Indicator Data'!AY224="No data","x",ROUND(IF('Indicator Data'!AY224&gt;R$334,10,IF('Indicator Data'!AY224&lt;R$333,0,10-(R$334-'Indicator Data'!AY224)/(R$334-R$333)*10)),1))</f>
        <v>5.0999999999999996</v>
      </c>
      <c r="S221" s="95">
        <f>IF('Indicator Data'!AZ224="No data","x",ROUND(IF('Indicator Data'!AZ224&gt;S$334,10,IF('Indicator Data'!AZ224&lt;S$333,0,10-(S$334-'Indicator Data'!AZ224)/(S$334-S$333)*10)),1))</f>
        <v>8.1</v>
      </c>
      <c r="T221" s="95">
        <f>IF('Indicator Data'!BA224="No data","x",ROUND(IF('Indicator Data'!BA224&gt;T$334,10,IF('Indicator Data'!BA224&lt;T$333,0,10-(T$334-'Indicator Data'!BA224)/(T$334-T$333)*10)),1))</f>
        <v>7.8</v>
      </c>
      <c r="U221" s="94">
        <f t="shared" si="17"/>
        <v>7</v>
      </c>
      <c r="V221" s="92">
        <f t="shared" si="18"/>
        <v>3.7</v>
      </c>
      <c r="W221" s="93">
        <f t="shared" si="19"/>
        <v>3</v>
      </c>
      <c r="X221" s="96"/>
    </row>
    <row r="222" spans="1:24" ht="15.75" customHeight="1" x14ac:dyDescent="0.25">
      <c r="A222" s="47" t="s">
        <v>508</v>
      </c>
      <c r="B222" s="47" t="s">
        <v>554</v>
      </c>
      <c r="C222" s="47" t="s">
        <v>557</v>
      </c>
      <c r="D222" s="47" t="s">
        <v>558</v>
      </c>
      <c r="E222" s="92"/>
      <c r="F222" s="92"/>
      <c r="G222" s="93"/>
      <c r="H222" s="94">
        <f>IF(OR('Indicator Data'!AU225=0,'Indicator Data'!AU225="No data"),"x",ROUND(IF('Indicator Data'!AU225&gt;H$334,0,IF('Indicator Data'!AU225&lt;H$333,10,(H$334-'Indicator Data'!AU225)/(H$334-H$333)*10)),1))</f>
        <v>7.1</v>
      </c>
      <c r="I222" s="94">
        <f>IF(OR('Indicator Data'!BB225=0,'Indicator Data'!BB225="No data"),"x",ROUND(IF('Indicator Data'!BB225&gt;I$334,0,IF('Indicator Data'!BB225&lt;I$333,10,(I$334-'Indicator Data'!BB225)/(I$334-I$333)*10)),1))</f>
        <v>0</v>
      </c>
      <c r="J222" s="94">
        <f>IF(OR('Indicator Data'!BC225=0,'Indicator Data'!BC225="No data"),"x",ROUND(IF('Indicator Data'!BC225&gt;J$334,0,IF('Indicator Data'!BC225&lt;J$333,10,(J$334-'Indicator Data'!BC225)/(J$334-J$333)*10)),1))</f>
        <v>0</v>
      </c>
      <c r="K222" s="92">
        <f t="shared" si="15"/>
        <v>2.4</v>
      </c>
      <c r="L222" s="92">
        <v>0</v>
      </c>
      <c r="M222" s="92">
        <f>IF(OR('Indicator Data'!BE225=0,'Indicator Data'!BE225="No data"),"x",ROUND(IF('Indicator Data'!BE225&gt;M$334,0,IF('Indicator Data'!BE225&lt;M$333,10,(M$334-'Indicator Data'!BE225)/(M$334-M$333)*10)),1))</f>
        <v>5.9</v>
      </c>
      <c r="N222" s="94">
        <f>IF('Indicator Data'!AV225="No data","x",ROUND(IF('Indicator Data'!AV225^2&gt;N$334,0,IF('Indicator Data'!AV225^2&lt;N$333,10,(N$334-'Indicator Data'!AV225^2)/(N$334-N$333)*10)),1))</f>
        <v>2.4</v>
      </c>
      <c r="O222" s="95">
        <f>IF('Indicator Data'!AW225="No data","x",ROUND(IF('Indicator Data'!AW225^2&gt;O$334,0,IF('Indicator Data'!AW225^2&lt;O$333,10,(O$334-'Indicator Data'!AW225^2)/(O$334-O$333)*10)),1))</f>
        <v>2.5</v>
      </c>
      <c r="P222" s="95">
        <f>IF('Indicator Data'!AX225="No data","x",ROUND(IF('Indicator Data'!AX225&gt;P$334,0,IF('Indicator Data'!AX225&lt;P$333,10,(P$334-'Indicator Data'!AX225)/(P$334-P$333)*10)),1))</f>
        <v>7.1</v>
      </c>
      <c r="Q222" s="94">
        <f t="shared" si="16"/>
        <v>4.8</v>
      </c>
      <c r="R222" s="95">
        <f>IF('Indicator Data'!AY225="No data","x",ROUND(IF('Indicator Data'!AY225&gt;R$334,10,IF('Indicator Data'!AY225&lt;R$333,0,10-(R$334-'Indicator Data'!AY225)/(R$334-R$333)*10)),1))</f>
        <v>5.4</v>
      </c>
      <c r="S222" s="95">
        <f>IF('Indicator Data'!AZ225="No data","x",ROUND(IF('Indicator Data'!AZ225&gt;S$334,10,IF('Indicator Data'!AZ225&lt;S$333,0,10-(S$334-'Indicator Data'!AZ225)/(S$334-S$333)*10)),1))</f>
        <v>8.8000000000000007</v>
      </c>
      <c r="T222" s="95">
        <f>IF('Indicator Data'!BA225="No data","x",ROUND(IF('Indicator Data'!BA225&gt;T$334,10,IF('Indicator Data'!BA225&lt;T$333,0,10-(T$334-'Indicator Data'!BA225)/(T$334-T$333)*10)),1))</f>
        <v>9.3000000000000007</v>
      </c>
      <c r="U222" s="94">
        <f t="shared" si="17"/>
        <v>7.8</v>
      </c>
      <c r="V222" s="92">
        <f t="shared" si="18"/>
        <v>5</v>
      </c>
      <c r="W222" s="93">
        <f t="shared" si="19"/>
        <v>3.3</v>
      </c>
      <c r="X222" s="96"/>
    </row>
    <row r="223" spans="1:24" ht="15.75" customHeight="1" x14ac:dyDescent="0.25">
      <c r="A223" s="47" t="s">
        <v>508</v>
      </c>
      <c r="B223" s="47" t="s">
        <v>554</v>
      </c>
      <c r="C223" s="47" t="s">
        <v>559</v>
      </c>
      <c r="D223" s="47" t="s">
        <v>560</v>
      </c>
      <c r="E223" s="92"/>
      <c r="F223" s="92"/>
      <c r="G223" s="93"/>
      <c r="H223" s="94">
        <f>IF(OR('Indicator Data'!AU226=0,'Indicator Data'!AU226="No data"),"x",ROUND(IF('Indicator Data'!AU226&gt;H$334,0,IF('Indicator Data'!AU226&lt;H$333,10,(H$334-'Indicator Data'!AU226)/(H$334-H$333)*10)),1))</f>
        <v>8.1999999999999993</v>
      </c>
      <c r="I223" s="94">
        <f>IF(OR('Indicator Data'!BB226=0,'Indicator Data'!BB226="No data"),"x",ROUND(IF('Indicator Data'!BB226&gt;I$334,0,IF('Indicator Data'!BB226&lt;I$333,10,(I$334-'Indicator Data'!BB226)/(I$334-I$333)*10)),1))</f>
        <v>0</v>
      </c>
      <c r="J223" s="94">
        <f>IF(OR('Indicator Data'!BC226=0,'Indicator Data'!BC226="No data"),"x",ROUND(IF('Indicator Data'!BC226&gt;J$334,0,IF('Indicator Data'!BC226&lt;J$333,10,(J$334-'Indicator Data'!BC226)/(J$334-J$333)*10)),1))</f>
        <v>0</v>
      </c>
      <c r="K223" s="92">
        <f t="shared" si="15"/>
        <v>2.7</v>
      </c>
      <c r="L223" s="92">
        <v>0</v>
      </c>
      <c r="M223" s="92">
        <f>IF(OR('Indicator Data'!BE226=0,'Indicator Data'!BE226="No data"),"x",ROUND(IF('Indicator Data'!BE226&gt;M$334,0,IF('Indicator Data'!BE226&lt;M$333,10,(M$334-'Indicator Data'!BE226)/(M$334-M$333)*10)),1))</f>
        <v>6.4</v>
      </c>
      <c r="N223" s="94">
        <f>IF('Indicator Data'!AV226="No data","x",ROUND(IF('Indicator Data'!AV226^2&gt;N$334,0,IF('Indicator Data'!AV226^2&lt;N$333,10,(N$334-'Indicator Data'!AV226^2)/(N$334-N$333)*10)),1))</f>
        <v>3.2</v>
      </c>
      <c r="O223" s="95">
        <f>IF('Indicator Data'!AW226="No data","x",ROUND(IF('Indicator Data'!AW226^2&gt;O$334,0,IF('Indicator Data'!AW226^2&lt;O$333,10,(O$334-'Indicator Data'!AW226^2)/(O$334-O$333)*10)),1))</f>
        <v>4.2</v>
      </c>
      <c r="P223" s="95">
        <f>IF('Indicator Data'!AX226="No data","x",ROUND(IF('Indicator Data'!AX226&gt;P$334,0,IF('Indicator Data'!AX226&lt;P$333,10,(P$334-'Indicator Data'!AX226)/(P$334-P$333)*10)),1))</f>
        <v>6.9</v>
      </c>
      <c r="Q223" s="94">
        <f t="shared" si="16"/>
        <v>5.6</v>
      </c>
      <c r="R223" s="95">
        <f>IF('Indicator Data'!AY226="No data","x",ROUND(IF('Indicator Data'!AY226&gt;R$334,10,IF('Indicator Data'!AY226&lt;R$333,0,10-(R$334-'Indicator Data'!AY226)/(R$334-R$333)*10)),1))</f>
        <v>4.9000000000000004</v>
      </c>
      <c r="S223" s="95">
        <f>IF('Indicator Data'!AZ226="No data","x",ROUND(IF('Indicator Data'!AZ226&gt;S$334,10,IF('Indicator Data'!AZ226&lt;S$333,0,10-(S$334-'Indicator Data'!AZ226)/(S$334-S$333)*10)),1))</f>
        <v>7.8</v>
      </c>
      <c r="T223" s="95">
        <f>IF('Indicator Data'!BA226="No data","x",ROUND(IF('Indicator Data'!BA226&gt;T$334,10,IF('Indicator Data'!BA226&lt;T$333,0,10-(T$334-'Indicator Data'!BA226)/(T$334-T$333)*10)),1))</f>
        <v>8.6999999999999993</v>
      </c>
      <c r="U223" s="94">
        <f t="shared" si="17"/>
        <v>7.1</v>
      </c>
      <c r="V223" s="92">
        <f t="shared" si="18"/>
        <v>5.3</v>
      </c>
      <c r="W223" s="93">
        <f t="shared" si="19"/>
        <v>3.6</v>
      </c>
      <c r="X223" s="96"/>
    </row>
    <row r="224" spans="1:24" ht="15.75" customHeight="1" x14ac:dyDescent="0.25">
      <c r="A224" s="47" t="s">
        <v>508</v>
      </c>
      <c r="B224" s="47" t="s">
        <v>554</v>
      </c>
      <c r="C224" s="47" t="s">
        <v>561</v>
      </c>
      <c r="D224" s="47" t="s">
        <v>562</v>
      </c>
      <c r="E224" s="92"/>
      <c r="F224" s="92"/>
      <c r="G224" s="93"/>
      <c r="H224" s="94">
        <f>IF(OR('Indicator Data'!AU227=0,'Indicator Data'!AU227="No data"),"x",ROUND(IF('Indicator Data'!AU227&gt;H$334,0,IF('Indicator Data'!AU227&lt;H$333,10,(H$334-'Indicator Data'!AU227)/(H$334-H$333)*10)),1))</f>
        <v>8.4</v>
      </c>
      <c r="I224" s="94">
        <f>IF(OR('Indicator Data'!BB227=0,'Indicator Data'!BB227="No data"),"x",ROUND(IF('Indicator Data'!BB227&gt;I$334,0,IF('Indicator Data'!BB227&lt;I$333,10,(I$334-'Indicator Data'!BB227)/(I$334-I$333)*10)),1))</f>
        <v>0</v>
      </c>
      <c r="J224" s="94">
        <f>IF(OR('Indicator Data'!BC227=0,'Indicator Data'!BC227="No data"),"x",ROUND(IF('Indicator Data'!BC227&gt;J$334,0,IF('Indicator Data'!BC227&lt;J$333,10,(J$334-'Indicator Data'!BC227)/(J$334-J$333)*10)),1))</f>
        <v>0</v>
      </c>
      <c r="K224" s="92">
        <f t="shared" si="15"/>
        <v>2.8</v>
      </c>
      <c r="L224" s="92">
        <v>0</v>
      </c>
      <c r="M224" s="92">
        <f>IF(OR('Indicator Data'!BE227=0,'Indicator Data'!BE227="No data"),"x",ROUND(IF('Indicator Data'!BE227&gt;M$334,0,IF('Indicator Data'!BE227&lt;M$333,10,(M$334-'Indicator Data'!BE227)/(M$334-M$333)*10)),1))</f>
        <v>6.1</v>
      </c>
      <c r="N224" s="94">
        <f>IF('Indicator Data'!AV227="No data","x",ROUND(IF('Indicator Data'!AV227^2&gt;N$334,0,IF('Indicator Data'!AV227^2&lt;N$333,10,(N$334-'Indicator Data'!AV227^2)/(N$334-N$333)*10)),1))</f>
        <v>1.6</v>
      </c>
      <c r="O224" s="95">
        <f>IF('Indicator Data'!AW227="No data","x",ROUND(IF('Indicator Data'!AW227^2&gt;O$334,0,IF('Indicator Data'!AW227^2&lt;O$333,10,(O$334-'Indicator Data'!AW227^2)/(O$334-O$333)*10)),1))</f>
        <v>3.2</v>
      </c>
      <c r="P224" s="95">
        <f>IF('Indicator Data'!AX227="No data","x",ROUND(IF('Indicator Data'!AX227&gt;P$334,0,IF('Indicator Data'!AX227&lt;P$333,10,(P$334-'Indicator Data'!AX227)/(P$334-P$333)*10)),1))</f>
        <v>6.9</v>
      </c>
      <c r="Q224" s="94">
        <f t="shared" si="16"/>
        <v>5.0999999999999996</v>
      </c>
      <c r="R224" s="95">
        <f>IF('Indicator Data'!AY227="No data","x",ROUND(IF('Indicator Data'!AY227&gt;R$334,10,IF('Indicator Data'!AY227&lt;R$333,0,10-(R$334-'Indicator Data'!AY227)/(R$334-R$333)*10)),1))</f>
        <v>4.5</v>
      </c>
      <c r="S224" s="95">
        <f>IF('Indicator Data'!AZ227="No data","x",ROUND(IF('Indicator Data'!AZ227&gt;S$334,10,IF('Indicator Data'!AZ227&lt;S$333,0,10-(S$334-'Indicator Data'!AZ227)/(S$334-S$333)*10)),1))</f>
        <v>7.4</v>
      </c>
      <c r="T224" s="95">
        <f>IF('Indicator Data'!BA227="No data","x",ROUND(IF('Indicator Data'!BA227&gt;T$334,10,IF('Indicator Data'!BA227&lt;T$333,0,10-(T$334-'Indicator Data'!BA227)/(T$334-T$333)*10)),1))</f>
        <v>8.3000000000000007</v>
      </c>
      <c r="U224" s="94">
        <f t="shared" si="17"/>
        <v>6.7</v>
      </c>
      <c r="V224" s="92">
        <f t="shared" si="18"/>
        <v>4.5</v>
      </c>
      <c r="W224" s="93">
        <f t="shared" si="19"/>
        <v>3.4</v>
      </c>
      <c r="X224" s="96"/>
    </row>
    <row r="225" spans="1:24" ht="15.75" customHeight="1" x14ac:dyDescent="0.25">
      <c r="A225" s="47" t="s">
        <v>508</v>
      </c>
      <c r="B225" s="47" t="s">
        <v>554</v>
      </c>
      <c r="C225" s="47" t="s">
        <v>563</v>
      </c>
      <c r="D225" s="47" t="s">
        <v>564</v>
      </c>
      <c r="E225" s="92"/>
      <c r="F225" s="92"/>
      <c r="G225" s="93"/>
      <c r="H225" s="94">
        <f>IF(OR('Indicator Data'!AU228=0,'Indicator Data'!AU228="No data"),"x",ROUND(IF('Indicator Data'!AU228&gt;H$334,0,IF('Indicator Data'!AU228&lt;H$333,10,(H$334-'Indicator Data'!AU228)/(H$334-H$333)*10)),1))</f>
        <v>8.4</v>
      </c>
      <c r="I225" s="94">
        <f>IF(OR('Indicator Data'!BB228=0,'Indicator Data'!BB228="No data"),"x",ROUND(IF('Indicator Data'!BB228&gt;I$334,0,IF('Indicator Data'!BB228&lt;I$333,10,(I$334-'Indicator Data'!BB228)/(I$334-I$333)*10)),1))</f>
        <v>0</v>
      </c>
      <c r="J225" s="94">
        <f>IF(OR('Indicator Data'!BC228=0,'Indicator Data'!BC228="No data"),"x",ROUND(IF('Indicator Data'!BC228&gt;J$334,0,IF('Indicator Data'!BC228&lt;J$333,10,(J$334-'Indicator Data'!BC228)/(J$334-J$333)*10)),1))</f>
        <v>0</v>
      </c>
      <c r="K225" s="92">
        <f t="shared" si="15"/>
        <v>2.8</v>
      </c>
      <c r="L225" s="92">
        <v>0</v>
      </c>
      <c r="M225" s="92">
        <f>IF(OR('Indicator Data'!BE228=0,'Indicator Data'!BE228="No data"),"x",ROUND(IF('Indicator Data'!BE228&gt;M$334,0,IF('Indicator Data'!BE228&lt;M$333,10,(M$334-'Indicator Data'!BE228)/(M$334-M$333)*10)),1))</f>
        <v>7.5</v>
      </c>
      <c r="N225" s="94">
        <f>IF('Indicator Data'!AV228="No data","x",ROUND(IF('Indicator Data'!AV228^2&gt;N$334,0,IF('Indicator Data'!AV228^2&lt;N$333,10,(N$334-'Indicator Data'!AV228^2)/(N$334-N$333)*10)),1))</f>
        <v>2.7</v>
      </c>
      <c r="O225" s="95">
        <f>IF('Indicator Data'!AW228="No data","x",ROUND(IF('Indicator Data'!AW228^2&gt;O$334,0,IF('Indicator Data'!AW228^2&lt;O$333,10,(O$334-'Indicator Data'!AW228^2)/(O$334-O$333)*10)),1))</f>
        <v>2.5</v>
      </c>
      <c r="P225" s="95">
        <f>IF('Indicator Data'!AX228="No data","x",ROUND(IF('Indicator Data'!AX228&gt;P$334,0,IF('Indicator Data'!AX228&lt;P$333,10,(P$334-'Indicator Data'!AX228)/(P$334-P$333)*10)),1))</f>
        <v>7.1</v>
      </c>
      <c r="Q225" s="94">
        <f t="shared" si="16"/>
        <v>4.8</v>
      </c>
      <c r="R225" s="95">
        <f>IF('Indicator Data'!AY228="No data","x",ROUND(IF('Indicator Data'!AY228&gt;R$334,10,IF('Indicator Data'!AY228&lt;R$333,0,10-(R$334-'Indicator Data'!AY228)/(R$334-R$333)*10)),1))</f>
        <v>4.2</v>
      </c>
      <c r="S225" s="95">
        <f>IF('Indicator Data'!AZ228="No data","x",ROUND(IF('Indicator Data'!AZ228&gt;S$334,10,IF('Indicator Data'!AZ228&lt;S$333,0,10-(S$334-'Indicator Data'!AZ228)/(S$334-S$333)*10)),1))</f>
        <v>6.7</v>
      </c>
      <c r="T225" s="95">
        <f>IF('Indicator Data'!BA228="No data","x",ROUND(IF('Indicator Data'!BA228&gt;T$334,10,IF('Indicator Data'!BA228&lt;T$333,0,10-(T$334-'Indicator Data'!BA228)/(T$334-T$333)*10)),1))</f>
        <v>7.7</v>
      </c>
      <c r="U225" s="94">
        <f t="shared" si="17"/>
        <v>6.2</v>
      </c>
      <c r="V225" s="92">
        <f t="shared" si="18"/>
        <v>4.5999999999999996</v>
      </c>
      <c r="W225" s="93">
        <f t="shared" si="19"/>
        <v>3.7</v>
      </c>
      <c r="X225" s="96"/>
    </row>
    <row r="226" spans="1:24" ht="15.75" customHeight="1" x14ac:dyDescent="0.25">
      <c r="A226" s="47" t="s">
        <v>508</v>
      </c>
      <c r="B226" s="47" t="s">
        <v>554</v>
      </c>
      <c r="C226" s="47" t="s">
        <v>565</v>
      </c>
      <c r="D226" s="47" t="s">
        <v>566</v>
      </c>
      <c r="E226" s="92"/>
      <c r="F226" s="92"/>
      <c r="G226" s="93"/>
      <c r="H226" s="94">
        <f>IF(OR('Indicator Data'!AU229=0,'Indicator Data'!AU229="No data"),"x",ROUND(IF('Indicator Data'!AU229&gt;H$334,0,IF('Indicator Data'!AU229&lt;H$333,10,(H$334-'Indicator Data'!AU229)/(H$334-H$333)*10)),1))</f>
        <v>8</v>
      </c>
      <c r="I226" s="94">
        <f>IF(OR('Indicator Data'!BB229=0,'Indicator Data'!BB229="No data"),"x",ROUND(IF('Indicator Data'!BB229&gt;I$334,0,IF('Indicator Data'!BB229&lt;I$333,10,(I$334-'Indicator Data'!BB229)/(I$334-I$333)*10)),1))</f>
        <v>0</v>
      </c>
      <c r="J226" s="94">
        <f>IF(OR('Indicator Data'!BC229=0,'Indicator Data'!BC229="No data"),"x",ROUND(IF('Indicator Data'!BC229&gt;J$334,0,IF('Indicator Data'!BC229&lt;J$333,10,(J$334-'Indicator Data'!BC229)/(J$334-J$333)*10)),1))</f>
        <v>0</v>
      </c>
      <c r="K226" s="92">
        <f t="shared" si="15"/>
        <v>2.7</v>
      </c>
      <c r="L226" s="92">
        <v>0</v>
      </c>
      <c r="M226" s="92">
        <f>IF(OR('Indicator Data'!BE229=0,'Indicator Data'!BE229="No data"),"x",ROUND(IF('Indicator Data'!BE229&gt;M$334,0,IF('Indicator Data'!BE229&lt;M$333,10,(M$334-'Indicator Data'!BE229)/(M$334-M$333)*10)),1))</f>
        <v>6</v>
      </c>
      <c r="N226" s="94">
        <f>IF('Indicator Data'!AV229="No data","x",ROUND(IF('Indicator Data'!AV229^2&gt;N$334,0,IF('Indicator Data'!AV229^2&lt;N$333,10,(N$334-'Indicator Data'!AV229^2)/(N$334-N$333)*10)),1))</f>
        <v>2.6</v>
      </c>
      <c r="O226" s="95">
        <f>IF('Indicator Data'!AW229="No data","x",ROUND(IF('Indicator Data'!AW229^2&gt;O$334,0,IF('Indicator Data'!AW229^2&lt;O$333,10,(O$334-'Indicator Data'!AW229^2)/(O$334-O$333)*10)),1))</f>
        <v>3.1</v>
      </c>
      <c r="P226" s="95">
        <f>IF('Indicator Data'!AX229="No data","x",ROUND(IF('Indicator Data'!AX229&gt;P$334,0,IF('Indicator Data'!AX229&lt;P$333,10,(P$334-'Indicator Data'!AX229)/(P$334-P$333)*10)),1))</f>
        <v>7.6</v>
      </c>
      <c r="Q226" s="94">
        <f t="shared" si="16"/>
        <v>5.4</v>
      </c>
      <c r="R226" s="95">
        <f>IF('Indicator Data'!AY229="No data","x",ROUND(IF('Indicator Data'!AY229&gt;R$334,10,IF('Indicator Data'!AY229&lt;R$333,0,10-(R$334-'Indicator Data'!AY229)/(R$334-R$333)*10)),1))</f>
        <v>3.5</v>
      </c>
      <c r="S226" s="95">
        <f>IF('Indicator Data'!AZ229="No data","x",ROUND(IF('Indicator Data'!AZ229&gt;S$334,10,IF('Indicator Data'!AZ229&lt;S$333,0,10-(S$334-'Indicator Data'!AZ229)/(S$334-S$333)*10)),1))</f>
        <v>5.7</v>
      </c>
      <c r="T226" s="95">
        <f>IF('Indicator Data'!BA229="No data","x",ROUND(IF('Indicator Data'!BA229&gt;T$334,10,IF('Indicator Data'!BA229&lt;T$333,0,10-(T$334-'Indicator Data'!BA229)/(T$334-T$333)*10)),1))</f>
        <v>7</v>
      </c>
      <c r="U226" s="94">
        <f t="shared" si="17"/>
        <v>5.4</v>
      </c>
      <c r="V226" s="92">
        <f t="shared" si="18"/>
        <v>4.5</v>
      </c>
      <c r="W226" s="93">
        <f t="shared" si="19"/>
        <v>3.3</v>
      </c>
      <c r="X226" s="96"/>
    </row>
    <row r="227" spans="1:24" ht="15.75" customHeight="1" x14ac:dyDescent="0.25">
      <c r="A227" s="47" t="s">
        <v>508</v>
      </c>
      <c r="B227" s="47" t="s">
        <v>554</v>
      </c>
      <c r="C227" s="47" t="s">
        <v>567</v>
      </c>
      <c r="D227" s="47" t="s">
        <v>568</v>
      </c>
      <c r="E227" s="92"/>
      <c r="F227" s="92"/>
      <c r="G227" s="93"/>
      <c r="H227" s="94">
        <f>IF(OR('Indicator Data'!AU230=0,'Indicator Data'!AU230="No data"),"x",ROUND(IF('Indicator Data'!AU230&gt;H$334,0,IF('Indicator Data'!AU230&lt;H$333,10,(H$334-'Indicator Data'!AU230)/(H$334-H$333)*10)),1))</f>
        <v>7.6</v>
      </c>
      <c r="I227" s="94">
        <f>IF(OR('Indicator Data'!BB230=0,'Indicator Data'!BB230="No data"),"x",ROUND(IF('Indicator Data'!BB230&gt;I$334,0,IF('Indicator Data'!BB230&lt;I$333,10,(I$334-'Indicator Data'!BB230)/(I$334-I$333)*10)),1))</f>
        <v>0</v>
      </c>
      <c r="J227" s="94">
        <f>IF(OR('Indicator Data'!BC230=0,'Indicator Data'!BC230="No data"),"x",ROUND(IF('Indicator Data'!BC230&gt;J$334,0,IF('Indicator Data'!BC230&lt;J$333,10,(J$334-'Indicator Data'!BC230)/(J$334-J$333)*10)),1))</f>
        <v>0</v>
      </c>
      <c r="K227" s="92">
        <f t="shared" si="15"/>
        <v>2.5</v>
      </c>
      <c r="L227" s="92">
        <v>0</v>
      </c>
      <c r="M227" s="92">
        <f>IF(OR('Indicator Data'!BE230=0,'Indicator Data'!BE230="No data"),"x",ROUND(IF('Indicator Data'!BE230&gt;M$334,0,IF('Indicator Data'!BE230&lt;M$333,10,(M$334-'Indicator Data'!BE230)/(M$334-M$333)*10)),1))</f>
        <v>6.1</v>
      </c>
      <c r="N227" s="94">
        <f>IF('Indicator Data'!AV230="No data","x",ROUND(IF('Indicator Data'!AV230^2&gt;N$334,0,IF('Indicator Data'!AV230^2&lt;N$333,10,(N$334-'Indicator Data'!AV230^2)/(N$334-N$333)*10)),1))</f>
        <v>0.6</v>
      </c>
      <c r="O227" s="95">
        <f>IF('Indicator Data'!AW230="No data","x",ROUND(IF('Indicator Data'!AW230^2&gt;O$334,0,IF('Indicator Data'!AW230^2&lt;O$333,10,(O$334-'Indicator Data'!AW230^2)/(O$334-O$333)*10)),1))</f>
        <v>0.5</v>
      </c>
      <c r="P227" s="95">
        <f>IF('Indicator Data'!AX230="No data","x",ROUND(IF('Indicator Data'!AX230&gt;P$334,0,IF('Indicator Data'!AX230&lt;P$333,10,(P$334-'Indicator Data'!AX230)/(P$334-P$333)*10)),1))</f>
        <v>6.9</v>
      </c>
      <c r="Q227" s="94">
        <f t="shared" si="16"/>
        <v>3.7</v>
      </c>
      <c r="R227" s="95">
        <f>IF('Indicator Data'!AY230="No data","x",ROUND(IF('Indicator Data'!AY230&gt;R$334,10,IF('Indicator Data'!AY230&lt;R$333,0,10-(R$334-'Indicator Data'!AY230)/(R$334-R$333)*10)),1))</f>
        <v>3.7</v>
      </c>
      <c r="S227" s="95">
        <f>IF('Indicator Data'!AZ230="No data","x",ROUND(IF('Indicator Data'!AZ230&gt;S$334,10,IF('Indicator Data'!AZ230&lt;S$333,0,10-(S$334-'Indicator Data'!AZ230)/(S$334-S$333)*10)),1))</f>
        <v>6.7</v>
      </c>
      <c r="T227" s="95">
        <f>IF('Indicator Data'!BA230="No data","x",ROUND(IF('Indicator Data'!BA230&gt;T$334,10,IF('Indicator Data'!BA230&lt;T$333,0,10-(T$334-'Indicator Data'!BA230)/(T$334-T$333)*10)),1))</f>
        <v>7.7</v>
      </c>
      <c r="U227" s="94">
        <f t="shared" si="17"/>
        <v>6</v>
      </c>
      <c r="V227" s="92">
        <f t="shared" si="18"/>
        <v>3.4</v>
      </c>
      <c r="W227" s="93">
        <f t="shared" si="19"/>
        <v>3</v>
      </c>
      <c r="X227" s="96"/>
    </row>
    <row r="228" spans="1:24" ht="15.75" customHeight="1" x14ac:dyDescent="0.25">
      <c r="A228" s="47" t="s">
        <v>508</v>
      </c>
      <c r="B228" s="47" t="s">
        <v>554</v>
      </c>
      <c r="C228" s="47" t="s">
        <v>569</v>
      </c>
      <c r="D228" s="47" t="s">
        <v>570</v>
      </c>
      <c r="E228" s="92"/>
      <c r="F228" s="92"/>
      <c r="G228" s="93"/>
      <c r="H228" s="94">
        <f>IF(OR('Indicator Data'!AU231=0,'Indicator Data'!AU231="No data"),"x",ROUND(IF('Indicator Data'!AU231&gt;H$334,0,IF('Indicator Data'!AU231&lt;H$333,10,(H$334-'Indicator Data'!AU231)/(H$334-H$333)*10)),1))</f>
        <v>5.2</v>
      </c>
      <c r="I228" s="94">
        <f>IF(OR('Indicator Data'!BB231=0,'Indicator Data'!BB231="No data"),"x",ROUND(IF('Indicator Data'!BB231&gt;I$334,0,IF('Indicator Data'!BB231&lt;I$333,10,(I$334-'Indicator Data'!BB231)/(I$334-I$333)*10)),1))</f>
        <v>0</v>
      </c>
      <c r="J228" s="94">
        <f>IF(OR('Indicator Data'!BC231=0,'Indicator Data'!BC231="No data"),"x",ROUND(IF('Indicator Data'!BC231&gt;J$334,0,IF('Indicator Data'!BC231&lt;J$333,10,(J$334-'Indicator Data'!BC231)/(J$334-J$333)*10)),1))</f>
        <v>0</v>
      </c>
      <c r="K228" s="92">
        <f t="shared" si="15"/>
        <v>1.7</v>
      </c>
      <c r="L228" s="92">
        <v>0</v>
      </c>
      <c r="M228" s="92">
        <f>IF(OR('Indicator Data'!BE231=0,'Indicator Data'!BE231="No data"),"x",ROUND(IF('Indicator Data'!BE231&gt;M$334,0,IF('Indicator Data'!BE231&lt;M$333,10,(M$334-'Indicator Data'!BE231)/(M$334-M$333)*10)),1))</f>
        <v>8.5</v>
      </c>
      <c r="N228" s="94">
        <f>IF('Indicator Data'!AV231="No data","x",ROUND(IF('Indicator Data'!AV231^2&gt;N$334,0,IF('Indicator Data'!AV231^2&lt;N$333,10,(N$334-'Indicator Data'!AV231^2)/(N$334-N$333)*10)),1))</f>
        <v>3.3</v>
      </c>
      <c r="O228" s="95">
        <f>IF('Indicator Data'!AW231="No data","x",ROUND(IF('Indicator Data'!AW231^2&gt;O$334,0,IF('Indicator Data'!AW231^2&lt;O$333,10,(O$334-'Indicator Data'!AW231^2)/(O$334-O$333)*10)),1))</f>
        <v>2.8</v>
      </c>
      <c r="P228" s="95">
        <f>IF('Indicator Data'!AX231="No data","x",ROUND(IF('Indicator Data'!AX231&gt;P$334,0,IF('Indicator Data'!AX231&lt;P$333,10,(P$334-'Indicator Data'!AX231)/(P$334-P$333)*10)),1))</f>
        <v>5.5</v>
      </c>
      <c r="Q228" s="94">
        <f t="shared" si="16"/>
        <v>4.2</v>
      </c>
      <c r="R228" s="95">
        <f>IF('Indicator Data'!AY231="No data","x",ROUND(IF('Indicator Data'!AY231&gt;R$334,10,IF('Indicator Data'!AY231&lt;R$333,0,10-(R$334-'Indicator Data'!AY231)/(R$334-R$333)*10)),1))</f>
        <v>5.0999999999999996</v>
      </c>
      <c r="S228" s="95">
        <f>IF('Indicator Data'!AZ231="No data","x",ROUND(IF('Indicator Data'!AZ231&gt;S$334,10,IF('Indicator Data'!AZ231&lt;S$333,0,10-(S$334-'Indicator Data'!AZ231)/(S$334-S$333)*10)),1))</f>
        <v>7.5</v>
      </c>
      <c r="T228" s="95">
        <f>IF('Indicator Data'!BA231="No data","x",ROUND(IF('Indicator Data'!BA231&gt;T$334,10,IF('Indicator Data'!BA231&lt;T$333,0,10-(T$334-'Indicator Data'!BA231)/(T$334-T$333)*10)),1))</f>
        <v>7.4</v>
      </c>
      <c r="U228" s="94">
        <f t="shared" si="17"/>
        <v>6.7</v>
      </c>
      <c r="V228" s="92">
        <f t="shared" si="18"/>
        <v>4.7</v>
      </c>
      <c r="W228" s="93">
        <f t="shared" si="19"/>
        <v>3.7</v>
      </c>
      <c r="X228" s="96"/>
    </row>
    <row r="229" spans="1:24" ht="15.75" customHeight="1" x14ac:dyDescent="0.25">
      <c r="A229" s="47" t="s">
        <v>508</v>
      </c>
      <c r="B229" s="47" t="s">
        <v>554</v>
      </c>
      <c r="C229" s="47" t="s">
        <v>571</v>
      </c>
      <c r="D229" s="47" t="s">
        <v>572</v>
      </c>
      <c r="E229" s="92"/>
      <c r="F229" s="92"/>
      <c r="G229" s="93"/>
      <c r="H229" s="94">
        <f>IF(OR('Indicator Data'!AU232=0,'Indicator Data'!AU232="No data"),"x",ROUND(IF('Indicator Data'!AU232&gt;H$334,0,IF('Indicator Data'!AU232&lt;H$333,10,(H$334-'Indicator Data'!AU232)/(H$334-H$333)*10)),1))</f>
        <v>2.4</v>
      </c>
      <c r="I229" s="94">
        <f>IF(OR('Indicator Data'!BB232=0,'Indicator Data'!BB232="No data"),"x",ROUND(IF('Indicator Data'!BB232&gt;I$334,0,IF('Indicator Data'!BB232&lt;I$333,10,(I$334-'Indicator Data'!BB232)/(I$334-I$333)*10)),1))</f>
        <v>0</v>
      </c>
      <c r="J229" s="94">
        <f>IF(OR('Indicator Data'!BC232=0,'Indicator Data'!BC232="No data"),"x",ROUND(IF('Indicator Data'!BC232&gt;J$334,0,IF('Indicator Data'!BC232&lt;J$333,10,(J$334-'Indicator Data'!BC232)/(J$334-J$333)*10)),1))</f>
        <v>0</v>
      </c>
      <c r="K229" s="92">
        <f t="shared" si="15"/>
        <v>0.8</v>
      </c>
      <c r="L229" s="92">
        <v>0</v>
      </c>
      <c r="M229" s="92">
        <f>IF(OR('Indicator Data'!BE232=0,'Indicator Data'!BE232="No data"),"x",ROUND(IF('Indicator Data'!BE232&gt;M$334,0,IF('Indicator Data'!BE232&lt;M$333,10,(M$334-'Indicator Data'!BE232)/(M$334-M$333)*10)),1))</f>
        <v>5.5</v>
      </c>
      <c r="N229" s="94">
        <f>IF('Indicator Data'!AV232="No data","x",ROUND(IF('Indicator Data'!AV232^2&gt;N$334,0,IF('Indicator Data'!AV232^2&lt;N$333,10,(N$334-'Indicator Data'!AV232^2)/(N$334-N$333)*10)),1))</f>
        <v>1.5</v>
      </c>
      <c r="O229" s="95">
        <f>IF('Indicator Data'!AW232="No data","x",ROUND(IF('Indicator Data'!AW232^2&gt;O$334,0,IF('Indicator Data'!AW232^2&lt;O$333,10,(O$334-'Indicator Data'!AW232^2)/(O$334-O$333)*10)),1))</f>
        <v>1</v>
      </c>
      <c r="P229" s="95">
        <f>IF('Indicator Data'!AX232="No data","x",ROUND(IF('Indicator Data'!AX232&gt;P$334,0,IF('Indicator Data'!AX232&lt;P$333,10,(P$334-'Indicator Data'!AX232)/(P$334-P$333)*10)),1))</f>
        <v>4.3</v>
      </c>
      <c r="Q229" s="94">
        <f t="shared" si="16"/>
        <v>2.7</v>
      </c>
      <c r="R229" s="95">
        <f>IF('Indicator Data'!AY232="No data","x",ROUND(IF('Indicator Data'!AY232&gt;R$334,10,IF('Indicator Data'!AY232&lt;R$333,0,10-(R$334-'Indicator Data'!AY232)/(R$334-R$333)*10)),1))</f>
        <v>3.6</v>
      </c>
      <c r="S229" s="95">
        <f>IF('Indicator Data'!AZ232="No data","x",ROUND(IF('Indicator Data'!AZ232&gt;S$334,10,IF('Indicator Data'!AZ232&lt;S$333,0,10-(S$334-'Indicator Data'!AZ232)/(S$334-S$333)*10)),1))</f>
        <v>5.6</v>
      </c>
      <c r="T229" s="95">
        <f>IF('Indicator Data'!BA232="No data","x",ROUND(IF('Indicator Data'!BA232&gt;T$334,10,IF('Indicator Data'!BA232&lt;T$333,0,10-(T$334-'Indicator Data'!BA232)/(T$334-T$333)*10)),1))</f>
        <v>6.7</v>
      </c>
      <c r="U229" s="94">
        <f t="shared" si="17"/>
        <v>5.3</v>
      </c>
      <c r="V229" s="92">
        <f t="shared" si="18"/>
        <v>3.2</v>
      </c>
      <c r="W229" s="93">
        <f t="shared" si="19"/>
        <v>2.4</v>
      </c>
      <c r="X229" s="96"/>
    </row>
    <row r="230" spans="1:24" ht="15.75" customHeight="1" x14ac:dyDescent="0.25">
      <c r="A230" s="47" t="s">
        <v>508</v>
      </c>
      <c r="B230" s="47" t="s">
        <v>554</v>
      </c>
      <c r="C230" s="47" t="s">
        <v>573</v>
      </c>
      <c r="D230" s="47" t="s">
        <v>574</v>
      </c>
      <c r="E230" s="92"/>
      <c r="F230" s="92"/>
      <c r="G230" s="93"/>
      <c r="H230" s="94">
        <f>IF(OR('Indicator Data'!AU233=0,'Indicator Data'!AU233="No data"),"x",ROUND(IF('Indicator Data'!AU233&gt;H$334,0,IF('Indicator Data'!AU233&lt;H$333,10,(H$334-'Indicator Data'!AU233)/(H$334-H$333)*10)),1))</f>
        <v>0.7</v>
      </c>
      <c r="I230" s="94">
        <f>IF(OR('Indicator Data'!BB233=0,'Indicator Data'!BB233="No data"),"x",ROUND(IF('Indicator Data'!BB233&gt;I$334,0,IF('Indicator Data'!BB233&lt;I$333,10,(I$334-'Indicator Data'!BB233)/(I$334-I$333)*10)),1))</f>
        <v>0</v>
      </c>
      <c r="J230" s="94">
        <f>IF(OR('Indicator Data'!BC233=0,'Indicator Data'!BC233="No data"),"x",ROUND(IF('Indicator Data'!BC233&gt;J$334,0,IF('Indicator Data'!BC233&lt;J$333,10,(J$334-'Indicator Data'!BC233)/(J$334-J$333)*10)),1))</f>
        <v>0</v>
      </c>
      <c r="K230" s="92">
        <f t="shared" si="15"/>
        <v>0.2</v>
      </c>
      <c r="L230" s="92">
        <v>0</v>
      </c>
      <c r="M230" s="92">
        <f>IF(OR('Indicator Data'!BE233=0,'Indicator Data'!BE233="No data"),"x",ROUND(IF('Indicator Data'!BE233&gt;M$334,0,IF('Indicator Data'!BE233&lt;M$333,10,(M$334-'Indicator Data'!BE233)/(M$334-M$333)*10)),1))</f>
        <v>0</v>
      </c>
      <c r="N230" s="94">
        <f>IF('Indicator Data'!AV233="No data","x",ROUND(IF('Indicator Data'!AV233^2&gt;N$334,0,IF('Indicator Data'!AV233^2&lt;N$333,10,(N$334-'Indicator Data'!AV233^2)/(N$334-N$333)*10)),1))</f>
        <v>3.2</v>
      </c>
      <c r="O230" s="95">
        <f>IF('Indicator Data'!AW233="No data","x",ROUND(IF('Indicator Data'!AW233^2&gt;O$334,0,IF('Indicator Data'!AW233^2&lt;O$333,10,(O$334-'Indicator Data'!AW233^2)/(O$334-O$333)*10)),1))</f>
        <v>2</v>
      </c>
      <c r="P230" s="95">
        <f>IF('Indicator Data'!AX233="No data","x",ROUND(IF('Indicator Data'!AX233&gt;P$334,0,IF('Indicator Data'!AX233&lt;P$333,10,(P$334-'Indicator Data'!AX233)/(P$334-P$333)*10)),1))</f>
        <v>3.2</v>
      </c>
      <c r="Q230" s="94">
        <f t="shared" si="16"/>
        <v>2.6</v>
      </c>
      <c r="R230" s="95">
        <f>IF('Indicator Data'!AY233="No data","x",ROUND(IF('Indicator Data'!AY233&gt;R$334,10,IF('Indicator Data'!AY233&lt;R$333,0,10-(R$334-'Indicator Data'!AY233)/(R$334-R$333)*10)),1))</f>
        <v>4.0999999999999996</v>
      </c>
      <c r="S230" s="95">
        <f>IF('Indicator Data'!AZ233="No data","x",ROUND(IF('Indicator Data'!AZ233&gt;S$334,10,IF('Indicator Data'!AZ233&lt;S$333,0,10-(S$334-'Indicator Data'!AZ233)/(S$334-S$333)*10)),1))</f>
        <v>7.5</v>
      </c>
      <c r="T230" s="95">
        <f>IF('Indicator Data'!BA233="No data","x",ROUND(IF('Indicator Data'!BA233&gt;T$334,10,IF('Indicator Data'!BA233&lt;T$333,0,10-(T$334-'Indicator Data'!BA233)/(T$334-T$333)*10)),1))</f>
        <v>3.8</v>
      </c>
      <c r="U230" s="94">
        <f t="shared" si="17"/>
        <v>5.0999999999999996</v>
      </c>
      <c r="V230" s="92">
        <f t="shared" si="18"/>
        <v>3.6</v>
      </c>
      <c r="W230" s="93">
        <f t="shared" si="19"/>
        <v>1</v>
      </c>
      <c r="X230" s="96"/>
    </row>
    <row r="231" spans="1:24" ht="15.75" customHeight="1" x14ac:dyDescent="0.25">
      <c r="A231" s="47" t="s">
        <v>508</v>
      </c>
      <c r="B231" s="47" t="s">
        <v>575</v>
      </c>
      <c r="C231" s="47" t="s">
        <v>576</v>
      </c>
      <c r="D231" s="47" t="s">
        <v>577</v>
      </c>
      <c r="E231" s="92"/>
      <c r="F231" s="92"/>
      <c r="G231" s="93"/>
      <c r="H231" s="94">
        <f>IF(OR('Indicator Data'!AU234=0,'Indicator Data'!AU234="No data"),"x",ROUND(IF('Indicator Data'!AU234&gt;H$334,0,IF('Indicator Data'!AU234&lt;H$333,10,(H$334-'Indicator Data'!AU234)/(H$334-H$333)*10)),1))</f>
        <v>0</v>
      </c>
      <c r="I231" s="94">
        <f>IF(OR('Indicator Data'!BB234=0,'Indicator Data'!BB234="No data"),"x",ROUND(IF('Indicator Data'!BB234&gt;I$334,0,IF('Indicator Data'!BB234&lt;I$333,10,(I$334-'Indicator Data'!BB234)/(I$334-I$333)*10)),1))</f>
        <v>0</v>
      </c>
      <c r="J231" s="94">
        <f>IF(OR('Indicator Data'!BC234=0,'Indicator Data'!BC234="No data"),"x",ROUND(IF('Indicator Data'!BC234&gt;J$334,0,IF('Indicator Data'!BC234&lt;J$333,10,(J$334-'Indicator Data'!BC234)/(J$334-J$333)*10)),1))</f>
        <v>0</v>
      </c>
      <c r="K231" s="92">
        <f t="shared" si="15"/>
        <v>0</v>
      </c>
      <c r="L231" s="92">
        <v>0</v>
      </c>
      <c r="M231" s="92">
        <f>IF(OR('Indicator Data'!BE234=0,'Indicator Data'!BE234="No data"),"x",ROUND(IF('Indicator Data'!BE234&gt;M$334,0,IF('Indicator Data'!BE234&lt;M$333,10,(M$334-'Indicator Data'!BE234)/(M$334-M$333)*10)),1))</f>
        <v>8.1</v>
      </c>
      <c r="N231" s="94">
        <f>IF('Indicator Data'!AV234="No data","x",ROUND(IF('Indicator Data'!AV234^2&gt;N$334,0,IF('Indicator Data'!AV234^2&lt;N$333,10,(N$334-'Indicator Data'!AV234^2)/(N$334-N$333)*10)),1))</f>
        <v>1</v>
      </c>
      <c r="O231" s="95">
        <f>IF('Indicator Data'!AW234="No data","x",ROUND(IF('Indicator Data'!AW234^2&gt;O$334,0,IF('Indicator Data'!AW234^2&lt;O$333,10,(O$334-'Indicator Data'!AW234^2)/(O$334-O$333)*10)),1))</f>
        <v>0.5</v>
      </c>
      <c r="P231" s="95">
        <f>IF('Indicator Data'!AX234="No data","x",ROUND(IF('Indicator Data'!AX234&gt;P$334,0,IF('Indicator Data'!AX234&lt;P$333,10,(P$334-'Indicator Data'!AX234)/(P$334-P$333)*10)),1))</f>
        <v>0</v>
      </c>
      <c r="Q231" s="94">
        <f t="shared" si="16"/>
        <v>0.3</v>
      </c>
      <c r="R231" s="95">
        <f>IF('Indicator Data'!AY234="No data","x",ROUND(IF('Indicator Data'!AY234&gt;R$334,10,IF('Indicator Data'!AY234&lt;R$333,0,10-(R$334-'Indicator Data'!AY234)/(R$334-R$333)*10)),1))</f>
        <v>6.4</v>
      </c>
      <c r="S231" s="95">
        <f>IF('Indicator Data'!AZ234="No data","x",ROUND(IF('Indicator Data'!AZ234&gt;S$334,10,IF('Indicator Data'!AZ234&lt;S$333,0,10-(S$334-'Indicator Data'!AZ234)/(S$334-S$333)*10)),1))</f>
        <v>9.6</v>
      </c>
      <c r="T231" s="95">
        <f>IF('Indicator Data'!BA234="No data","x",ROUND(IF('Indicator Data'!BA234&gt;T$334,10,IF('Indicator Data'!BA234&lt;T$333,0,10-(T$334-'Indicator Data'!BA234)/(T$334-T$333)*10)),1))</f>
        <v>7.2</v>
      </c>
      <c r="U231" s="94">
        <f t="shared" si="17"/>
        <v>7.7</v>
      </c>
      <c r="V231" s="92">
        <f t="shared" si="18"/>
        <v>3</v>
      </c>
      <c r="W231" s="93">
        <f t="shared" si="19"/>
        <v>2.8</v>
      </c>
      <c r="X231" s="96"/>
    </row>
    <row r="232" spans="1:24" ht="15.75" customHeight="1" x14ac:dyDescent="0.25">
      <c r="A232" s="47" t="s">
        <v>508</v>
      </c>
      <c r="B232" s="47" t="s">
        <v>575</v>
      </c>
      <c r="C232" s="47" t="s">
        <v>578</v>
      </c>
      <c r="D232" s="47" t="s">
        <v>579</v>
      </c>
      <c r="E232" s="92"/>
      <c r="F232" s="92"/>
      <c r="G232" s="93"/>
      <c r="H232" s="94">
        <f>IF(OR('Indicator Data'!AU235=0,'Indicator Data'!AU235="No data"),"x",ROUND(IF('Indicator Data'!AU235&gt;H$334,0,IF('Indicator Data'!AU235&lt;H$333,10,(H$334-'Indicator Data'!AU235)/(H$334-H$333)*10)),1))</f>
        <v>0</v>
      </c>
      <c r="I232" s="94">
        <f>IF(OR('Indicator Data'!BB235=0,'Indicator Data'!BB235="No data"),"x",ROUND(IF('Indicator Data'!BB235&gt;I$334,0,IF('Indicator Data'!BB235&lt;I$333,10,(I$334-'Indicator Data'!BB235)/(I$334-I$333)*10)),1))</f>
        <v>0</v>
      </c>
      <c r="J232" s="94">
        <f>IF(OR('Indicator Data'!BC235=0,'Indicator Data'!BC235="No data"),"x",ROUND(IF('Indicator Data'!BC235&gt;J$334,0,IF('Indicator Data'!BC235&lt;J$333,10,(J$334-'Indicator Data'!BC235)/(J$334-J$333)*10)),1))</f>
        <v>0</v>
      </c>
      <c r="K232" s="92">
        <f t="shared" si="15"/>
        <v>0</v>
      </c>
      <c r="L232" s="92">
        <v>0</v>
      </c>
      <c r="M232" s="92">
        <f>IF(OR('Indicator Data'!BE235=0,'Indicator Data'!BE235="No data"),"x",ROUND(IF('Indicator Data'!BE235&gt;M$334,0,IF('Indicator Data'!BE235&lt;M$333,10,(M$334-'Indicator Data'!BE235)/(M$334-M$333)*10)),1))</f>
        <v>8</v>
      </c>
      <c r="N232" s="94">
        <f>IF('Indicator Data'!AV235="No data","x",ROUND(IF('Indicator Data'!AV235^2&gt;N$334,0,IF('Indicator Data'!AV235^2&lt;N$333,10,(N$334-'Indicator Data'!AV235^2)/(N$334-N$333)*10)),1))</f>
        <v>1.2</v>
      </c>
      <c r="O232" s="95">
        <f>IF('Indicator Data'!AW235="No data","x",ROUND(IF('Indicator Data'!AW235^2&gt;O$334,0,IF('Indicator Data'!AW235^2&lt;O$333,10,(O$334-'Indicator Data'!AW235^2)/(O$334-O$333)*10)),1))</f>
        <v>0.7</v>
      </c>
      <c r="P232" s="95">
        <f>IF('Indicator Data'!AX235="No data","x",ROUND(IF('Indicator Data'!AX235&gt;P$334,0,IF('Indicator Data'!AX235&lt;P$333,10,(P$334-'Indicator Data'!AX235)/(P$334-P$333)*10)),1))</f>
        <v>0</v>
      </c>
      <c r="Q232" s="94">
        <f t="shared" si="16"/>
        <v>0.4</v>
      </c>
      <c r="R232" s="95">
        <f>IF('Indicator Data'!AY235="No data","x",ROUND(IF('Indicator Data'!AY235&gt;R$334,10,IF('Indicator Data'!AY235&lt;R$333,0,10-(R$334-'Indicator Data'!AY235)/(R$334-R$333)*10)),1))</f>
        <v>6.9</v>
      </c>
      <c r="S232" s="95">
        <f>IF('Indicator Data'!AZ235="No data","x",ROUND(IF('Indicator Data'!AZ235&gt;S$334,10,IF('Indicator Data'!AZ235&lt;S$333,0,10-(S$334-'Indicator Data'!AZ235)/(S$334-S$333)*10)),1))</f>
        <v>10</v>
      </c>
      <c r="T232" s="95">
        <f>IF('Indicator Data'!BA235="No data","x",ROUND(IF('Indicator Data'!BA235&gt;T$334,10,IF('Indicator Data'!BA235&lt;T$333,0,10-(T$334-'Indicator Data'!BA235)/(T$334-T$333)*10)),1))</f>
        <v>7.6</v>
      </c>
      <c r="U232" s="94">
        <f t="shared" si="17"/>
        <v>8.1999999999999993</v>
      </c>
      <c r="V232" s="92">
        <f t="shared" si="18"/>
        <v>3.3</v>
      </c>
      <c r="W232" s="93">
        <f t="shared" si="19"/>
        <v>2.8</v>
      </c>
      <c r="X232" s="96"/>
    </row>
    <row r="233" spans="1:24" ht="15.75" customHeight="1" x14ac:dyDescent="0.25">
      <c r="A233" s="47" t="s">
        <v>508</v>
      </c>
      <c r="B233" s="47" t="s">
        <v>575</v>
      </c>
      <c r="C233" s="47" t="s">
        <v>580</v>
      </c>
      <c r="D233" s="47" t="s">
        <v>581</v>
      </c>
      <c r="E233" s="92"/>
      <c r="F233" s="92"/>
      <c r="G233" s="93"/>
      <c r="H233" s="94">
        <f>IF(OR('Indicator Data'!AU236=0,'Indicator Data'!AU236="No data"),"x",ROUND(IF('Indicator Data'!AU236&gt;H$334,0,IF('Indicator Data'!AU236&lt;H$333,10,(H$334-'Indicator Data'!AU236)/(H$334-H$333)*10)),1))</f>
        <v>0</v>
      </c>
      <c r="I233" s="94">
        <f>IF(OR('Indicator Data'!BB236=0,'Indicator Data'!BB236="No data"),"x",ROUND(IF('Indicator Data'!BB236&gt;I$334,0,IF('Indicator Data'!BB236&lt;I$333,10,(I$334-'Indicator Data'!BB236)/(I$334-I$333)*10)),1))</f>
        <v>0</v>
      </c>
      <c r="J233" s="94">
        <f>IF(OR('Indicator Data'!BC236=0,'Indicator Data'!BC236="No data"),"x",ROUND(IF('Indicator Data'!BC236&gt;J$334,0,IF('Indicator Data'!BC236&lt;J$333,10,(J$334-'Indicator Data'!BC236)/(J$334-J$333)*10)),1))</f>
        <v>0</v>
      </c>
      <c r="K233" s="92">
        <f t="shared" si="15"/>
        <v>0</v>
      </c>
      <c r="L233" s="92">
        <v>0</v>
      </c>
      <c r="M233" s="92">
        <f>IF(OR('Indicator Data'!BE236=0,'Indicator Data'!BE236="No data"),"x",ROUND(IF('Indicator Data'!BE236&gt;M$334,0,IF('Indicator Data'!BE236&lt;M$333,10,(M$334-'Indicator Data'!BE236)/(M$334-M$333)*10)),1))</f>
        <v>7.1</v>
      </c>
      <c r="N233" s="94">
        <f>IF('Indicator Data'!AV236="No data","x",ROUND(IF('Indicator Data'!AV236^2&gt;N$334,0,IF('Indicator Data'!AV236^2&lt;N$333,10,(N$334-'Indicator Data'!AV236^2)/(N$334-N$333)*10)),1))</f>
        <v>0.7</v>
      </c>
      <c r="O233" s="95">
        <f>IF('Indicator Data'!AW236="No data","x",ROUND(IF('Indicator Data'!AW236^2&gt;O$334,0,IF('Indicator Data'!AW236^2&lt;O$333,10,(O$334-'Indicator Data'!AW236^2)/(O$334-O$333)*10)),1))</f>
        <v>0.4</v>
      </c>
      <c r="P233" s="95">
        <f>IF('Indicator Data'!AX236="No data","x",ROUND(IF('Indicator Data'!AX236&gt;P$334,0,IF('Indicator Data'!AX236&lt;P$333,10,(P$334-'Indicator Data'!AX236)/(P$334-P$333)*10)),1))</f>
        <v>0</v>
      </c>
      <c r="Q233" s="94">
        <f t="shared" si="16"/>
        <v>0.2</v>
      </c>
      <c r="R233" s="95">
        <f>IF('Indicator Data'!AY236="No data","x",ROUND(IF('Indicator Data'!AY236&gt;R$334,10,IF('Indicator Data'!AY236&lt;R$333,0,10-(R$334-'Indicator Data'!AY236)/(R$334-R$333)*10)),1))</f>
        <v>6.7</v>
      </c>
      <c r="S233" s="95">
        <f>IF('Indicator Data'!AZ236="No data","x",ROUND(IF('Indicator Data'!AZ236&gt;S$334,10,IF('Indicator Data'!AZ236&lt;S$333,0,10-(S$334-'Indicator Data'!AZ236)/(S$334-S$333)*10)),1))</f>
        <v>10</v>
      </c>
      <c r="T233" s="95">
        <f>IF('Indicator Data'!BA236="No data","x",ROUND(IF('Indicator Data'!BA236&gt;T$334,10,IF('Indicator Data'!BA236&lt;T$333,0,10-(T$334-'Indicator Data'!BA236)/(T$334-T$333)*10)),1))</f>
        <v>7.5</v>
      </c>
      <c r="U233" s="94">
        <f t="shared" si="17"/>
        <v>8.1</v>
      </c>
      <c r="V233" s="92">
        <f t="shared" si="18"/>
        <v>3</v>
      </c>
      <c r="W233" s="93">
        <f t="shared" si="19"/>
        <v>2.5</v>
      </c>
      <c r="X233" s="96"/>
    </row>
    <row r="234" spans="1:24" ht="15.75" customHeight="1" x14ac:dyDescent="0.25">
      <c r="A234" s="47" t="s">
        <v>508</v>
      </c>
      <c r="B234" s="47" t="s">
        <v>575</v>
      </c>
      <c r="C234" s="47" t="s">
        <v>582</v>
      </c>
      <c r="D234" s="47" t="s">
        <v>583</v>
      </c>
      <c r="E234" s="92"/>
      <c r="F234" s="92"/>
      <c r="G234" s="93"/>
      <c r="H234" s="94">
        <f>IF(OR('Indicator Data'!AU237=0,'Indicator Data'!AU237="No data"),"x",ROUND(IF('Indicator Data'!AU237&gt;H$334,0,IF('Indicator Data'!AU237&lt;H$333,10,(H$334-'Indicator Data'!AU237)/(H$334-H$333)*10)),1))</f>
        <v>0</v>
      </c>
      <c r="I234" s="94">
        <f>IF(OR('Indicator Data'!BB237=0,'Indicator Data'!BB237="No data"),"x",ROUND(IF('Indicator Data'!BB237&gt;I$334,0,IF('Indicator Data'!BB237&lt;I$333,10,(I$334-'Indicator Data'!BB237)/(I$334-I$333)*10)),1))</f>
        <v>0</v>
      </c>
      <c r="J234" s="94">
        <f>IF(OR('Indicator Data'!BC237=0,'Indicator Data'!BC237="No data"),"x",ROUND(IF('Indicator Data'!BC237&gt;J$334,0,IF('Indicator Data'!BC237&lt;J$333,10,(J$334-'Indicator Data'!BC237)/(J$334-J$333)*10)),1))</f>
        <v>0</v>
      </c>
      <c r="K234" s="92">
        <f t="shared" si="15"/>
        <v>0</v>
      </c>
      <c r="L234" s="92">
        <v>0</v>
      </c>
      <c r="M234" s="92">
        <f>IF(OR('Indicator Data'!BE237=0,'Indicator Data'!BE237="No data"),"x",ROUND(IF('Indicator Data'!BE237&gt;M$334,0,IF('Indicator Data'!BE237&lt;M$333,10,(M$334-'Indicator Data'!BE237)/(M$334-M$333)*10)),1))</f>
        <v>8.1999999999999993</v>
      </c>
      <c r="N234" s="94">
        <f>IF('Indicator Data'!AV237="No data","x",ROUND(IF('Indicator Data'!AV237^2&gt;N$334,0,IF('Indicator Data'!AV237^2&lt;N$333,10,(N$334-'Indicator Data'!AV237^2)/(N$334-N$333)*10)),1))</f>
        <v>1.1000000000000001</v>
      </c>
      <c r="O234" s="95">
        <f>IF('Indicator Data'!AW237="No data","x",ROUND(IF('Indicator Data'!AW237^2&gt;O$334,0,IF('Indicator Data'!AW237^2&lt;O$333,10,(O$334-'Indicator Data'!AW237^2)/(O$334-O$333)*10)),1))</f>
        <v>0.8</v>
      </c>
      <c r="P234" s="95">
        <f>IF('Indicator Data'!AX237="No data","x",ROUND(IF('Indicator Data'!AX237&gt;P$334,0,IF('Indicator Data'!AX237&lt;P$333,10,(P$334-'Indicator Data'!AX237)/(P$334-P$333)*10)),1))</f>
        <v>0</v>
      </c>
      <c r="Q234" s="94">
        <f t="shared" si="16"/>
        <v>0.4</v>
      </c>
      <c r="R234" s="95">
        <f>IF('Indicator Data'!AY237="No data","x",ROUND(IF('Indicator Data'!AY237&gt;R$334,10,IF('Indicator Data'!AY237&lt;R$333,0,10-(R$334-'Indicator Data'!AY237)/(R$334-R$333)*10)),1))</f>
        <v>7.7</v>
      </c>
      <c r="S234" s="95">
        <f>IF('Indicator Data'!AZ237="No data","x",ROUND(IF('Indicator Data'!AZ237&gt;S$334,10,IF('Indicator Data'!AZ237&lt;S$333,0,10-(S$334-'Indicator Data'!AZ237)/(S$334-S$333)*10)),1))</f>
        <v>10</v>
      </c>
      <c r="T234" s="95">
        <f>IF('Indicator Data'!BA237="No data","x",ROUND(IF('Indicator Data'!BA237&gt;T$334,10,IF('Indicator Data'!BA237&lt;T$333,0,10-(T$334-'Indicator Data'!BA237)/(T$334-T$333)*10)),1))</f>
        <v>7.9</v>
      </c>
      <c r="U234" s="94">
        <f t="shared" si="17"/>
        <v>8.5</v>
      </c>
      <c r="V234" s="92">
        <f t="shared" si="18"/>
        <v>3.3</v>
      </c>
      <c r="W234" s="93">
        <f t="shared" si="19"/>
        <v>2.9</v>
      </c>
      <c r="X234" s="96"/>
    </row>
    <row r="235" spans="1:24" ht="15.75" customHeight="1" x14ac:dyDescent="0.25">
      <c r="A235" s="47" t="s">
        <v>508</v>
      </c>
      <c r="B235" s="47" t="s">
        <v>575</v>
      </c>
      <c r="C235" s="47" t="s">
        <v>584</v>
      </c>
      <c r="D235" s="47" t="s">
        <v>585</v>
      </c>
      <c r="E235" s="92"/>
      <c r="F235" s="92"/>
      <c r="G235" s="93"/>
      <c r="H235" s="94">
        <f>IF(OR('Indicator Data'!AU238=0,'Indicator Data'!AU238="No data"),"x",ROUND(IF('Indicator Data'!AU238&gt;H$334,0,IF('Indicator Data'!AU238&lt;H$333,10,(H$334-'Indicator Data'!AU238)/(H$334-H$333)*10)),1))</f>
        <v>0.1</v>
      </c>
      <c r="I235" s="94">
        <f>IF(OR('Indicator Data'!BB238=0,'Indicator Data'!BB238="No data"),"x",ROUND(IF('Indicator Data'!BB238&gt;I$334,0,IF('Indicator Data'!BB238&lt;I$333,10,(I$334-'Indicator Data'!BB238)/(I$334-I$333)*10)),1))</f>
        <v>0</v>
      </c>
      <c r="J235" s="94">
        <f>IF(OR('Indicator Data'!BC238=0,'Indicator Data'!BC238="No data"),"x",ROUND(IF('Indicator Data'!BC238&gt;J$334,0,IF('Indicator Data'!BC238&lt;J$333,10,(J$334-'Indicator Data'!BC238)/(J$334-J$333)*10)),1))</f>
        <v>0</v>
      </c>
      <c r="K235" s="92">
        <f t="shared" si="15"/>
        <v>0</v>
      </c>
      <c r="L235" s="92">
        <v>0</v>
      </c>
      <c r="M235" s="92">
        <f>IF(OR('Indicator Data'!BE238=0,'Indicator Data'!BE238="No data"),"x",ROUND(IF('Indicator Data'!BE238&gt;M$334,0,IF('Indicator Data'!BE238&lt;M$333,10,(M$334-'Indicator Data'!BE238)/(M$334-M$333)*10)),1))</f>
        <v>8.6999999999999993</v>
      </c>
      <c r="N235" s="94">
        <f>IF('Indicator Data'!AV238="No data","x",ROUND(IF('Indicator Data'!AV238^2&gt;N$334,0,IF('Indicator Data'!AV238^2&lt;N$333,10,(N$334-'Indicator Data'!AV238^2)/(N$334-N$333)*10)),1))</f>
        <v>0.8</v>
      </c>
      <c r="O235" s="95">
        <f>IF('Indicator Data'!AW238="No data","x",ROUND(IF('Indicator Data'!AW238^2&gt;O$334,0,IF('Indicator Data'!AW238^2&lt;O$333,10,(O$334-'Indicator Data'!AW238^2)/(O$334-O$333)*10)),1))</f>
        <v>0.3</v>
      </c>
      <c r="P235" s="95">
        <f>IF('Indicator Data'!AX238="No data","x",ROUND(IF('Indicator Data'!AX238&gt;P$334,0,IF('Indicator Data'!AX238&lt;P$333,10,(P$334-'Indicator Data'!AX238)/(P$334-P$333)*10)),1))</f>
        <v>0</v>
      </c>
      <c r="Q235" s="94">
        <f t="shared" si="16"/>
        <v>0.2</v>
      </c>
      <c r="R235" s="95">
        <f>IF('Indicator Data'!AY238="No data","x",ROUND(IF('Indicator Data'!AY238&gt;R$334,10,IF('Indicator Data'!AY238&lt;R$333,0,10-(R$334-'Indicator Data'!AY238)/(R$334-R$333)*10)),1))</f>
        <v>5.7</v>
      </c>
      <c r="S235" s="95">
        <f>IF('Indicator Data'!AZ238="No data","x",ROUND(IF('Indicator Data'!AZ238&gt;S$334,10,IF('Indicator Data'!AZ238&lt;S$333,0,10-(S$334-'Indicator Data'!AZ238)/(S$334-S$333)*10)),1))</f>
        <v>9.3000000000000007</v>
      </c>
      <c r="T235" s="95">
        <f>IF('Indicator Data'!BA238="No data","x",ROUND(IF('Indicator Data'!BA238&gt;T$334,10,IF('Indicator Data'!BA238&lt;T$333,0,10-(T$334-'Indicator Data'!BA238)/(T$334-T$333)*10)),1))</f>
        <v>6.6</v>
      </c>
      <c r="U235" s="94">
        <f t="shared" si="17"/>
        <v>7.2</v>
      </c>
      <c r="V235" s="92">
        <f t="shared" si="18"/>
        <v>2.7</v>
      </c>
      <c r="W235" s="93">
        <f t="shared" si="19"/>
        <v>2.9</v>
      </c>
      <c r="X235" s="96"/>
    </row>
    <row r="236" spans="1:24" ht="15.75" customHeight="1" x14ac:dyDescent="0.25">
      <c r="A236" s="47" t="s">
        <v>508</v>
      </c>
      <c r="B236" s="47" t="s">
        <v>575</v>
      </c>
      <c r="C236" s="47" t="s">
        <v>586</v>
      </c>
      <c r="D236" s="47" t="s">
        <v>587</v>
      </c>
      <c r="E236" s="92"/>
      <c r="F236" s="92"/>
      <c r="G236" s="93"/>
      <c r="H236" s="94">
        <f>IF(OR('Indicator Data'!AU239=0,'Indicator Data'!AU239="No data"),"x",ROUND(IF('Indicator Data'!AU239&gt;H$334,0,IF('Indicator Data'!AU239&lt;H$333,10,(H$334-'Indicator Data'!AU239)/(H$334-H$333)*10)),1))</f>
        <v>1.5</v>
      </c>
      <c r="I236" s="94">
        <f>IF(OR('Indicator Data'!BB239=0,'Indicator Data'!BB239="No data"),"x",ROUND(IF('Indicator Data'!BB239&gt;I$334,0,IF('Indicator Data'!BB239&lt;I$333,10,(I$334-'Indicator Data'!BB239)/(I$334-I$333)*10)),1))</f>
        <v>0</v>
      </c>
      <c r="J236" s="94">
        <f>IF(OR('Indicator Data'!BC239=0,'Indicator Data'!BC239="No data"),"x",ROUND(IF('Indicator Data'!BC239&gt;J$334,0,IF('Indicator Data'!BC239&lt;J$333,10,(J$334-'Indicator Data'!BC239)/(J$334-J$333)*10)),1))</f>
        <v>0</v>
      </c>
      <c r="K236" s="92">
        <f t="shared" si="15"/>
        <v>0.5</v>
      </c>
      <c r="L236" s="92">
        <v>0</v>
      </c>
      <c r="M236" s="92">
        <f>IF(OR('Indicator Data'!BE239=0,'Indicator Data'!BE239="No data"),"x",ROUND(IF('Indicator Data'!BE239&gt;M$334,0,IF('Indicator Data'!BE239&lt;M$333,10,(M$334-'Indicator Data'!BE239)/(M$334-M$333)*10)),1))</f>
        <v>8.5</v>
      </c>
      <c r="N236" s="94">
        <f>IF('Indicator Data'!AV239="No data","x",ROUND(IF('Indicator Data'!AV239^2&gt;N$334,0,IF('Indicator Data'!AV239^2&lt;N$333,10,(N$334-'Indicator Data'!AV239^2)/(N$334-N$333)*10)),1))</f>
        <v>1.9</v>
      </c>
      <c r="O236" s="95">
        <f>IF('Indicator Data'!AW239="No data","x",ROUND(IF('Indicator Data'!AW239^2&gt;O$334,0,IF('Indicator Data'!AW239^2&lt;O$333,10,(O$334-'Indicator Data'!AW239^2)/(O$334-O$333)*10)),1))</f>
        <v>1.1000000000000001</v>
      </c>
      <c r="P236" s="95">
        <f>IF('Indicator Data'!AX239="No data","x",ROUND(IF('Indicator Data'!AX239&gt;P$334,0,IF('Indicator Data'!AX239&lt;P$333,10,(P$334-'Indicator Data'!AX239)/(P$334-P$333)*10)),1))</f>
        <v>1.5</v>
      </c>
      <c r="Q236" s="94">
        <f t="shared" si="16"/>
        <v>1.3</v>
      </c>
      <c r="R236" s="95">
        <f>IF('Indicator Data'!AY239="No data","x",ROUND(IF('Indicator Data'!AY239&gt;R$334,10,IF('Indicator Data'!AY239&lt;R$333,0,10-(R$334-'Indicator Data'!AY239)/(R$334-R$333)*10)),1))</f>
        <v>5.3</v>
      </c>
      <c r="S236" s="95">
        <f>IF('Indicator Data'!AZ239="No data","x",ROUND(IF('Indicator Data'!AZ239&gt;S$334,10,IF('Indicator Data'!AZ239&lt;S$333,0,10-(S$334-'Indicator Data'!AZ239)/(S$334-S$333)*10)),1))</f>
        <v>8.6</v>
      </c>
      <c r="T236" s="95">
        <f>IF('Indicator Data'!BA239="No data","x",ROUND(IF('Indicator Data'!BA239&gt;T$334,10,IF('Indicator Data'!BA239&lt;T$333,0,10-(T$334-'Indicator Data'!BA239)/(T$334-T$333)*10)),1))</f>
        <v>7.5</v>
      </c>
      <c r="U236" s="94">
        <f t="shared" si="17"/>
        <v>7.1</v>
      </c>
      <c r="V236" s="92">
        <f t="shared" si="18"/>
        <v>3.4</v>
      </c>
      <c r="W236" s="93">
        <f t="shared" si="19"/>
        <v>3.1</v>
      </c>
      <c r="X236" s="96"/>
    </row>
    <row r="237" spans="1:24" ht="15.75" customHeight="1" x14ac:dyDescent="0.25">
      <c r="A237" s="47" t="s">
        <v>508</v>
      </c>
      <c r="B237" s="47" t="s">
        <v>575</v>
      </c>
      <c r="C237" s="47" t="s">
        <v>588</v>
      </c>
      <c r="D237" s="47" t="s">
        <v>589</v>
      </c>
      <c r="E237" s="92"/>
      <c r="F237" s="92"/>
      <c r="G237" s="93"/>
      <c r="H237" s="94">
        <f>IF(OR('Indicator Data'!AU240=0,'Indicator Data'!AU240="No data"),"x",ROUND(IF('Indicator Data'!AU240&gt;H$334,0,IF('Indicator Data'!AU240&lt;H$333,10,(H$334-'Indicator Data'!AU240)/(H$334-H$333)*10)),1))</f>
        <v>0</v>
      </c>
      <c r="I237" s="94">
        <f>IF(OR('Indicator Data'!BB240=0,'Indicator Data'!BB240="No data"),"x",ROUND(IF('Indicator Data'!BB240&gt;I$334,0,IF('Indicator Data'!BB240&lt;I$333,10,(I$334-'Indicator Data'!BB240)/(I$334-I$333)*10)),1))</f>
        <v>0</v>
      </c>
      <c r="J237" s="94">
        <f>IF(OR('Indicator Data'!BC240=0,'Indicator Data'!BC240="No data"),"x",ROUND(IF('Indicator Data'!BC240&gt;J$334,0,IF('Indicator Data'!BC240&lt;J$333,10,(J$334-'Indicator Data'!BC240)/(J$334-J$333)*10)),1))</f>
        <v>0</v>
      </c>
      <c r="K237" s="92">
        <f t="shared" si="15"/>
        <v>0</v>
      </c>
      <c r="L237" s="92">
        <v>0</v>
      </c>
      <c r="M237" s="92">
        <f>IF(OR('Indicator Data'!BE240=0,'Indicator Data'!BE240="No data"),"x",ROUND(IF('Indicator Data'!BE240&gt;M$334,0,IF('Indicator Data'!BE240&lt;M$333,10,(M$334-'Indicator Data'!BE240)/(M$334-M$333)*10)),1))</f>
        <v>8.1</v>
      </c>
      <c r="N237" s="94">
        <f>IF('Indicator Data'!AV240="No data","x",ROUND(IF('Indicator Data'!AV240^2&gt;N$334,0,IF('Indicator Data'!AV240^2&lt;N$333,10,(N$334-'Indicator Data'!AV240^2)/(N$334-N$333)*10)),1))</f>
        <v>0.6</v>
      </c>
      <c r="O237" s="95">
        <f>IF('Indicator Data'!AW240="No data","x",ROUND(IF('Indicator Data'!AW240^2&gt;O$334,0,IF('Indicator Data'!AW240^2&lt;O$333,10,(O$334-'Indicator Data'!AW240^2)/(O$334-O$333)*10)),1))</f>
        <v>0.2</v>
      </c>
      <c r="P237" s="95">
        <f>IF('Indicator Data'!AX240="No data","x",ROUND(IF('Indicator Data'!AX240&gt;P$334,0,IF('Indicator Data'!AX240&lt;P$333,10,(P$334-'Indicator Data'!AX240)/(P$334-P$333)*10)),1))</f>
        <v>0</v>
      </c>
      <c r="Q237" s="94">
        <f t="shared" si="16"/>
        <v>0.1</v>
      </c>
      <c r="R237" s="95">
        <f>IF('Indicator Data'!AY240="No data","x",ROUND(IF('Indicator Data'!AY240&gt;R$334,10,IF('Indicator Data'!AY240&lt;R$333,0,10-(R$334-'Indicator Data'!AY240)/(R$334-R$333)*10)),1))</f>
        <v>5.7</v>
      </c>
      <c r="S237" s="95">
        <f>IF('Indicator Data'!AZ240="No data","x",ROUND(IF('Indicator Data'!AZ240&gt;S$334,10,IF('Indicator Data'!AZ240&lt;S$333,0,10-(S$334-'Indicator Data'!AZ240)/(S$334-S$333)*10)),1))</f>
        <v>9.1999999999999993</v>
      </c>
      <c r="T237" s="95">
        <f>IF('Indicator Data'!BA240="No data","x",ROUND(IF('Indicator Data'!BA240&gt;T$334,10,IF('Indicator Data'!BA240&lt;T$333,0,10-(T$334-'Indicator Data'!BA240)/(T$334-T$333)*10)),1))</f>
        <v>6.6</v>
      </c>
      <c r="U237" s="94">
        <f t="shared" si="17"/>
        <v>7.2</v>
      </c>
      <c r="V237" s="92">
        <f t="shared" si="18"/>
        <v>2.6</v>
      </c>
      <c r="W237" s="93">
        <f t="shared" si="19"/>
        <v>2.7</v>
      </c>
      <c r="X237" s="96"/>
    </row>
    <row r="238" spans="1:24" ht="15.75" customHeight="1" x14ac:dyDescent="0.25">
      <c r="A238" s="47" t="s">
        <v>508</v>
      </c>
      <c r="B238" s="47" t="s">
        <v>575</v>
      </c>
      <c r="C238" s="47" t="s">
        <v>590</v>
      </c>
      <c r="D238" s="47" t="s">
        <v>591</v>
      </c>
      <c r="E238" s="92"/>
      <c r="F238" s="92"/>
      <c r="G238" s="93"/>
      <c r="H238" s="94">
        <f>IF(OR('Indicator Data'!AU241=0,'Indicator Data'!AU241="No data"),"x",ROUND(IF('Indicator Data'!AU241&gt;H$334,0,IF('Indicator Data'!AU241&lt;H$333,10,(H$334-'Indicator Data'!AU241)/(H$334-H$333)*10)),1))</f>
        <v>0.1</v>
      </c>
      <c r="I238" s="94">
        <f>IF(OR('Indicator Data'!BB241=0,'Indicator Data'!BB241="No data"),"x",ROUND(IF('Indicator Data'!BB241&gt;I$334,0,IF('Indicator Data'!BB241&lt;I$333,10,(I$334-'Indicator Data'!BB241)/(I$334-I$333)*10)),1))</f>
        <v>0</v>
      </c>
      <c r="J238" s="94">
        <f>IF(OR('Indicator Data'!BC241=0,'Indicator Data'!BC241="No data"),"x",ROUND(IF('Indicator Data'!BC241&gt;J$334,0,IF('Indicator Data'!BC241&lt;J$333,10,(J$334-'Indicator Data'!BC241)/(J$334-J$333)*10)),1))</f>
        <v>0</v>
      </c>
      <c r="K238" s="92">
        <f t="shared" si="15"/>
        <v>0</v>
      </c>
      <c r="L238" s="92">
        <v>0</v>
      </c>
      <c r="M238" s="92">
        <f>IF(OR('Indicator Data'!BE241=0,'Indicator Data'!BE241="No data"),"x",ROUND(IF('Indicator Data'!BE241&gt;M$334,0,IF('Indicator Data'!BE241&lt;M$333,10,(M$334-'Indicator Data'!BE241)/(M$334-M$333)*10)),1))</f>
        <v>9</v>
      </c>
      <c r="N238" s="94">
        <f>IF('Indicator Data'!AV241="No data","x",ROUND(IF('Indicator Data'!AV241^2&gt;N$334,0,IF('Indicator Data'!AV241^2&lt;N$333,10,(N$334-'Indicator Data'!AV241^2)/(N$334-N$333)*10)),1))</f>
        <v>0.9</v>
      </c>
      <c r="O238" s="95">
        <f>IF('Indicator Data'!AW241="No data","x",ROUND(IF('Indicator Data'!AW241^2&gt;O$334,0,IF('Indicator Data'!AW241^2&lt;O$333,10,(O$334-'Indicator Data'!AW241^2)/(O$334-O$333)*10)),1))</f>
        <v>0.5</v>
      </c>
      <c r="P238" s="95">
        <f>IF('Indicator Data'!AX241="No data","x",ROUND(IF('Indicator Data'!AX241&gt;P$334,0,IF('Indicator Data'!AX241&lt;P$333,10,(P$334-'Indicator Data'!AX241)/(P$334-P$333)*10)),1))</f>
        <v>0</v>
      </c>
      <c r="Q238" s="94">
        <f t="shared" si="16"/>
        <v>0.3</v>
      </c>
      <c r="R238" s="95">
        <f>IF('Indicator Data'!AY241="No data","x",ROUND(IF('Indicator Data'!AY241&gt;R$334,10,IF('Indicator Data'!AY241&lt;R$333,0,10-(R$334-'Indicator Data'!AY241)/(R$334-R$333)*10)),1))</f>
        <v>6.2</v>
      </c>
      <c r="S238" s="95">
        <f>IF('Indicator Data'!AZ241="No data","x",ROUND(IF('Indicator Data'!AZ241&gt;S$334,10,IF('Indicator Data'!AZ241&lt;S$333,0,10-(S$334-'Indicator Data'!AZ241)/(S$334-S$333)*10)),1))</f>
        <v>9.6</v>
      </c>
      <c r="T238" s="95">
        <f>IF('Indicator Data'!BA241="No data","x",ROUND(IF('Indicator Data'!BA241&gt;T$334,10,IF('Indicator Data'!BA241&lt;T$333,0,10-(T$334-'Indicator Data'!BA241)/(T$334-T$333)*10)),1))</f>
        <v>7.1</v>
      </c>
      <c r="U238" s="94">
        <f t="shared" si="17"/>
        <v>7.6</v>
      </c>
      <c r="V238" s="92">
        <f t="shared" si="18"/>
        <v>2.9</v>
      </c>
      <c r="W238" s="93">
        <f t="shared" si="19"/>
        <v>3</v>
      </c>
      <c r="X238" s="96"/>
    </row>
    <row r="239" spans="1:24" ht="15.75" customHeight="1" x14ac:dyDescent="0.25">
      <c r="A239" s="47" t="s">
        <v>508</v>
      </c>
      <c r="B239" s="47" t="s">
        <v>575</v>
      </c>
      <c r="C239" s="47" t="s">
        <v>592</v>
      </c>
      <c r="D239" s="47" t="s">
        <v>593</v>
      </c>
      <c r="E239" s="92"/>
      <c r="F239" s="92"/>
      <c r="G239" s="93"/>
      <c r="H239" s="94">
        <f>IF(OR('Indicator Data'!AU242=0,'Indicator Data'!AU242="No data"),"x",ROUND(IF('Indicator Data'!AU242&gt;H$334,0,IF('Indicator Data'!AU242&lt;H$333,10,(H$334-'Indicator Data'!AU242)/(H$334-H$333)*10)),1))</f>
        <v>0</v>
      </c>
      <c r="I239" s="94">
        <f>IF(OR('Indicator Data'!BB242=0,'Indicator Data'!BB242="No data"),"x",ROUND(IF('Indicator Data'!BB242&gt;I$334,0,IF('Indicator Data'!BB242&lt;I$333,10,(I$334-'Indicator Data'!BB242)/(I$334-I$333)*10)),1))</f>
        <v>0</v>
      </c>
      <c r="J239" s="94">
        <f>IF(OR('Indicator Data'!BC242=0,'Indicator Data'!BC242="No data"),"x",ROUND(IF('Indicator Data'!BC242&gt;J$334,0,IF('Indicator Data'!BC242&lt;J$333,10,(J$334-'Indicator Data'!BC242)/(J$334-J$333)*10)),1))</f>
        <v>0</v>
      </c>
      <c r="K239" s="92">
        <f t="shared" si="15"/>
        <v>0</v>
      </c>
      <c r="L239" s="92">
        <v>0</v>
      </c>
      <c r="M239" s="92">
        <f>IF(OR('Indicator Data'!BE242=0,'Indicator Data'!BE242="No data"),"x",ROUND(IF('Indicator Data'!BE242&gt;M$334,0,IF('Indicator Data'!BE242&lt;M$333,10,(M$334-'Indicator Data'!BE242)/(M$334-M$333)*10)),1))</f>
        <v>8.1</v>
      </c>
      <c r="N239" s="94">
        <f>IF('Indicator Data'!AV242="No data","x",ROUND(IF('Indicator Data'!AV242^2&gt;N$334,0,IF('Indicator Data'!AV242^2&lt;N$333,10,(N$334-'Indicator Data'!AV242^2)/(N$334-N$333)*10)),1))</f>
        <v>0.5</v>
      </c>
      <c r="O239" s="95">
        <f>IF('Indicator Data'!AW242="No data","x",ROUND(IF('Indicator Data'!AW242^2&gt;O$334,0,IF('Indicator Data'!AW242^2&lt;O$333,10,(O$334-'Indicator Data'!AW242^2)/(O$334-O$333)*10)),1))</f>
        <v>0.2</v>
      </c>
      <c r="P239" s="95">
        <f>IF('Indicator Data'!AX242="No data","x",ROUND(IF('Indicator Data'!AX242&gt;P$334,0,IF('Indicator Data'!AX242&lt;P$333,10,(P$334-'Indicator Data'!AX242)/(P$334-P$333)*10)),1))</f>
        <v>0</v>
      </c>
      <c r="Q239" s="94">
        <f t="shared" si="16"/>
        <v>0.1</v>
      </c>
      <c r="R239" s="95">
        <f>IF('Indicator Data'!AY242="No data","x",ROUND(IF('Indicator Data'!AY242&gt;R$334,10,IF('Indicator Data'!AY242&lt;R$333,0,10-(R$334-'Indicator Data'!AY242)/(R$334-R$333)*10)),1))</f>
        <v>5.2</v>
      </c>
      <c r="S239" s="95">
        <f>IF('Indicator Data'!AZ242="No data","x",ROUND(IF('Indicator Data'!AZ242&gt;S$334,10,IF('Indicator Data'!AZ242&lt;S$333,0,10-(S$334-'Indicator Data'!AZ242)/(S$334-S$333)*10)),1))</f>
        <v>8.3000000000000007</v>
      </c>
      <c r="T239" s="95">
        <f>IF('Indicator Data'!BA242="No data","x",ROUND(IF('Indicator Data'!BA242&gt;T$334,10,IF('Indicator Data'!BA242&lt;T$333,0,10-(T$334-'Indicator Data'!BA242)/(T$334-T$333)*10)),1))</f>
        <v>6.9</v>
      </c>
      <c r="U239" s="94">
        <f t="shared" si="17"/>
        <v>6.8</v>
      </c>
      <c r="V239" s="92">
        <f t="shared" si="18"/>
        <v>2.5</v>
      </c>
      <c r="W239" s="93">
        <f t="shared" si="19"/>
        <v>2.7</v>
      </c>
      <c r="X239" s="96"/>
    </row>
    <row r="240" spans="1:24" ht="15.75" customHeight="1" x14ac:dyDescent="0.25">
      <c r="A240" s="47" t="s">
        <v>508</v>
      </c>
      <c r="B240" s="47" t="s">
        <v>575</v>
      </c>
      <c r="C240" s="47" t="s">
        <v>594</v>
      </c>
      <c r="D240" s="47" t="s">
        <v>595</v>
      </c>
      <c r="E240" s="92"/>
      <c r="F240" s="92"/>
      <c r="G240" s="93"/>
      <c r="H240" s="94">
        <f>IF(OR('Indicator Data'!AU243=0,'Indicator Data'!AU243="No data"),"x",ROUND(IF('Indicator Data'!AU243&gt;H$334,0,IF('Indicator Data'!AU243&lt;H$333,10,(H$334-'Indicator Data'!AU243)/(H$334-H$333)*10)),1))</f>
        <v>0.2</v>
      </c>
      <c r="I240" s="94">
        <f>IF(OR('Indicator Data'!BB243=0,'Indicator Data'!BB243="No data"),"x",ROUND(IF('Indicator Data'!BB243&gt;I$334,0,IF('Indicator Data'!BB243&lt;I$333,10,(I$334-'Indicator Data'!BB243)/(I$334-I$333)*10)),1))</f>
        <v>0</v>
      </c>
      <c r="J240" s="94">
        <f>IF(OR('Indicator Data'!BC243=0,'Indicator Data'!BC243="No data"),"x",ROUND(IF('Indicator Data'!BC243&gt;J$334,0,IF('Indicator Data'!BC243&lt;J$333,10,(J$334-'Indicator Data'!BC243)/(J$334-J$333)*10)),1))</f>
        <v>0</v>
      </c>
      <c r="K240" s="92">
        <f t="shared" si="15"/>
        <v>0.1</v>
      </c>
      <c r="L240" s="92">
        <v>0</v>
      </c>
      <c r="M240" s="92">
        <f>IF(OR('Indicator Data'!BE243=0,'Indicator Data'!BE243="No data"),"x",ROUND(IF('Indicator Data'!BE243&gt;M$334,0,IF('Indicator Data'!BE243&lt;M$333,10,(M$334-'Indicator Data'!BE243)/(M$334-M$333)*10)),1))</f>
        <v>8.5</v>
      </c>
      <c r="N240" s="94">
        <f>IF('Indicator Data'!AV243="No data","x",ROUND(IF('Indicator Data'!AV243^2&gt;N$334,0,IF('Indicator Data'!AV243^2&lt;N$333,10,(N$334-'Indicator Data'!AV243^2)/(N$334-N$333)*10)),1))</f>
        <v>0.9</v>
      </c>
      <c r="O240" s="95">
        <f>IF('Indicator Data'!AW243="No data","x",ROUND(IF('Indicator Data'!AW243^2&gt;O$334,0,IF('Indicator Data'!AW243^2&lt;O$333,10,(O$334-'Indicator Data'!AW243^2)/(O$334-O$333)*10)),1))</f>
        <v>0.6</v>
      </c>
      <c r="P240" s="95">
        <f>IF('Indicator Data'!AX243="No data","x",ROUND(IF('Indicator Data'!AX243&gt;P$334,0,IF('Indicator Data'!AX243&lt;P$333,10,(P$334-'Indicator Data'!AX243)/(P$334-P$333)*10)),1))</f>
        <v>0.3</v>
      </c>
      <c r="Q240" s="94">
        <f t="shared" si="16"/>
        <v>0.5</v>
      </c>
      <c r="R240" s="95">
        <f>IF('Indicator Data'!AY243="No data","x",ROUND(IF('Indicator Data'!AY243&gt;R$334,10,IF('Indicator Data'!AY243&lt;R$333,0,10-(R$334-'Indicator Data'!AY243)/(R$334-R$333)*10)),1))</f>
        <v>4.9000000000000004</v>
      </c>
      <c r="S240" s="95">
        <f>IF('Indicator Data'!AZ243="No data","x",ROUND(IF('Indicator Data'!AZ243&gt;S$334,10,IF('Indicator Data'!AZ243&lt;S$333,0,10-(S$334-'Indicator Data'!AZ243)/(S$334-S$333)*10)),1))</f>
        <v>7.5</v>
      </c>
      <c r="T240" s="95">
        <f>IF('Indicator Data'!BA243="No data","x",ROUND(IF('Indicator Data'!BA243&gt;T$334,10,IF('Indicator Data'!BA243&lt;T$333,0,10-(T$334-'Indicator Data'!BA243)/(T$334-T$333)*10)),1))</f>
        <v>6.2</v>
      </c>
      <c r="U240" s="94">
        <f t="shared" si="17"/>
        <v>6.2</v>
      </c>
      <c r="V240" s="92">
        <f t="shared" si="18"/>
        <v>2.5</v>
      </c>
      <c r="W240" s="93">
        <f t="shared" si="19"/>
        <v>2.8</v>
      </c>
      <c r="X240" s="96"/>
    </row>
    <row r="241" spans="1:24" ht="15.75" customHeight="1" x14ac:dyDescent="0.25">
      <c r="A241" s="47" t="s">
        <v>508</v>
      </c>
      <c r="B241" s="47" t="s">
        <v>575</v>
      </c>
      <c r="C241" s="47" t="s">
        <v>596</v>
      </c>
      <c r="D241" s="47" t="s">
        <v>597</v>
      </c>
      <c r="E241" s="92"/>
      <c r="F241" s="92"/>
      <c r="G241" s="93"/>
      <c r="H241" s="94">
        <f>IF(OR('Indicator Data'!AU244=0,'Indicator Data'!AU244="No data"),"x",ROUND(IF('Indicator Data'!AU244&gt;H$334,0,IF('Indicator Data'!AU244&lt;H$333,10,(H$334-'Indicator Data'!AU244)/(H$334-H$333)*10)),1))</f>
        <v>0</v>
      </c>
      <c r="I241" s="94">
        <f>IF(OR('Indicator Data'!BB244=0,'Indicator Data'!BB244="No data"),"x",ROUND(IF('Indicator Data'!BB244&gt;I$334,0,IF('Indicator Data'!BB244&lt;I$333,10,(I$334-'Indicator Data'!BB244)/(I$334-I$333)*10)),1))</f>
        <v>0</v>
      </c>
      <c r="J241" s="94">
        <f>IF(OR('Indicator Data'!BC244=0,'Indicator Data'!BC244="No data"),"x",ROUND(IF('Indicator Data'!BC244&gt;J$334,0,IF('Indicator Data'!BC244&lt;J$333,10,(J$334-'Indicator Data'!BC244)/(J$334-J$333)*10)),1))</f>
        <v>0</v>
      </c>
      <c r="K241" s="92">
        <f t="shared" si="15"/>
        <v>0</v>
      </c>
      <c r="L241" s="92">
        <v>0</v>
      </c>
      <c r="M241" s="92">
        <f>IF(OR('Indicator Data'!BE244=0,'Indicator Data'!BE244="No data"),"x",ROUND(IF('Indicator Data'!BE244&gt;M$334,0,IF('Indicator Data'!BE244&lt;M$333,10,(M$334-'Indicator Data'!BE244)/(M$334-M$333)*10)),1))</f>
        <v>0</v>
      </c>
      <c r="N241" s="94">
        <f>IF('Indicator Data'!AV244="No data","x",ROUND(IF('Indicator Data'!AV244^2&gt;N$334,0,IF('Indicator Data'!AV244^2&lt;N$333,10,(N$334-'Indicator Data'!AV244^2)/(N$334-N$333)*10)),1))</f>
        <v>0.6</v>
      </c>
      <c r="O241" s="95">
        <f>IF('Indicator Data'!AW244="No data","x",ROUND(IF('Indicator Data'!AW244^2&gt;O$334,0,IF('Indicator Data'!AW244^2&lt;O$333,10,(O$334-'Indicator Data'!AW244^2)/(O$334-O$333)*10)),1))</f>
        <v>0.3</v>
      </c>
      <c r="P241" s="95">
        <f>IF('Indicator Data'!AX244="No data","x",ROUND(IF('Indicator Data'!AX244&gt;P$334,0,IF('Indicator Data'!AX244&lt;P$333,10,(P$334-'Indicator Data'!AX244)/(P$334-P$333)*10)),1))</f>
        <v>0</v>
      </c>
      <c r="Q241" s="94">
        <f t="shared" si="16"/>
        <v>0.2</v>
      </c>
      <c r="R241" s="95">
        <f>IF('Indicator Data'!AY244="No data","x",ROUND(IF('Indicator Data'!AY244&gt;R$334,10,IF('Indicator Data'!AY244&lt;R$333,0,10-(R$334-'Indicator Data'!AY244)/(R$334-R$333)*10)),1))</f>
        <v>2.8</v>
      </c>
      <c r="S241" s="95">
        <f>IF('Indicator Data'!AZ244="No data","x",ROUND(IF('Indicator Data'!AZ244&gt;S$334,10,IF('Indicator Data'!AZ244&lt;S$333,0,10-(S$334-'Indicator Data'!AZ244)/(S$334-S$333)*10)),1))</f>
        <v>4.0999999999999996</v>
      </c>
      <c r="T241" s="95">
        <f>IF('Indicator Data'!BA244="No data","x",ROUND(IF('Indicator Data'!BA244&gt;T$334,10,IF('Indicator Data'!BA244&lt;T$333,0,10-(T$334-'Indicator Data'!BA244)/(T$334-T$333)*10)),1))</f>
        <v>4.4000000000000004</v>
      </c>
      <c r="U241" s="94">
        <f t="shared" si="17"/>
        <v>3.8</v>
      </c>
      <c r="V241" s="92">
        <f t="shared" si="18"/>
        <v>1.5</v>
      </c>
      <c r="W241" s="93">
        <f t="shared" si="19"/>
        <v>0.4</v>
      </c>
      <c r="X241" s="96"/>
    </row>
    <row r="242" spans="1:24" ht="15.75" customHeight="1" x14ac:dyDescent="0.25">
      <c r="A242" s="47" t="s">
        <v>508</v>
      </c>
      <c r="B242" s="47" t="s">
        <v>575</v>
      </c>
      <c r="C242" s="47" t="s">
        <v>598</v>
      </c>
      <c r="D242" s="47" t="s">
        <v>599</v>
      </c>
      <c r="E242" s="92"/>
      <c r="F242" s="92"/>
      <c r="G242" s="93"/>
      <c r="H242" s="94">
        <f>IF(OR('Indicator Data'!AU245=0,'Indicator Data'!AU245="No data"),"x",ROUND(IF('Indicator Data'!AU245&gt;H$334,0,IF('Indicator Data'!AU245&lt;H$333,10,(H$334-'Indicator Data'!AU245)/(H$334-H$333)*10)),1))</f>
        <v>0</v>
      </c>
      <c r="I242" s="94">
        <f>IF(OR('Indicator Data'!BB245=0,'Indicator Data'!BB245="No data"),"x",ROUND(IF('Indicator Data'!BB245&gt;I$334,0,IF('Indicator Data'!BB245&lt;I$333,10,(I$334-'Indicator Data'!BB245)/(I$334-I$333)*10)),1))</f>
        <v>0</v>
      </c>
      <c r="J242" s="94">
        <f>IF(OR('Indicator Data'!BC245=0,'Indicator Data'!BC245="No data"),"x",ROUND(IF('Indicator Data'!BC245&gt;J$334,0,IF('Indicator Data'!BC245&lt;J$333,10,(J$334-'Indicator Data'!BC245)/(J$334-J$333)*10)),1))</f>
        <v>0</v>
      </c>
      <c r="K242" s="92">
        <f t="shared" si="15"/>
        <v>0</v>
      </c>
      <c r="L242" s="92">
        <v>0</v>
      </c>
      <c r="M242" s="92">
        <f>IF(OR('Indicator Data'!BE245=0,'Indicator Data'!BE245="No data"),"x",ROUND(IF('Indicator Data'!BE245&gt;M$334,0,IF('Indicator Data'!BE245&lt;M$333,10,(M$334-'Indicator Data'!BE245)/(M$334-M$333)*10)),1))</f>
        <v>6.2</v>
      </c>
      <c r="N242" s="94">
        <f>IF('Indicator Data'!AV245="No data","x",ROUND(IF('Indicator Data'!AV245^2&gt;N$334,0,IF('Indicator Data'!AV245^2&lt;N$333,10,(N$334-'Indicator Data'!AV245^2)/(N$334-N$333)*10)),1))</f>
        <v>0.7</v>
      </c>
      <c r="O242" s="95">
        <f>IF('Indicator Data'!AW245="No data","x",ROUND(IF('Indicator Data'!AW245^2&gt;O$334,0,IF('Indicator Data'!AW245^2&lt;O$333,10,(O$334-'Indicator Data'!AW245^2)/(O$334-O$333)*10)),1))</f>
        <v>0.4</v>
      </c>
      <c r="P242" s="95">
        <f>IF('Indicator Data'!AX245="No data","x",ROUND(IF('Indicator Data'!AX245&gt;P$334,0,IF('Indicator Data'!AX245&lt;P$333,10,(P$334-'Indicator Data'!AX245)/(P$334-P$333)*10)),1))</f>
        <v>0</v>
      </c>
      <c r="Q242" s="94">
        <f t="shared" si="16"/>
        <v>0.2</v>
      </c>
      <c r="R242" s="95">
        <f>IF('Indicator Data'!AY245="No data","x",ROUND(IF('Indicator Data'!AY245&gt;R$334,10,IF('Indicator Data'!AY245&lt;R$333,0,10-(R$334-'Indicator Data'!AY245)/(R$334-R$333)*10)),1))</f>
        <v>6.4</v>
      </c>
      <c r="S242" s="95">
        <f>IF('Indicator Data'!AZ245="No data","x",ROUND(IF('Indicator Data'!AZ245&gt;S$334,10,IF('Indicator Data'!AZ245&lt;S$333,0,10-(S$334-'Indicator Data'!AZ245)/(S$334-S$333)*10)),1))</f>
        <v>10</v>
      </c>
      <c r="T242" s="95">
        <f>IF('Indicator Data'!BA245="No data","x",ROUND(IF('Indicator Data'!BA245&gt;T$334,10,IF('Indicator Data'!BA245&lt;T$333,0,10-(T$334-'Indicator Data'!BA245)/(T$334-T$333)*10)),1))</f>
        <v>7.5</v>
      </c>
      <c r="U242" s="94">
        <f t="shared" si="17"/>
        <v>8</v>
      </c>
      <c r="V242" s="92">
        <f t="shared" si="18"/>
        <v>3</v>
      </c>
      <c r="W242" s="93">
        <f t="shared" si="19"/>
        <v>2.2999999999999998</v>
      </c>
      <c r="X242" s="96"/>
    </row>
    <row r="243" spans="1:24" ht="15.75" customHeight="1" x14ac:dyDescent="0.25">
      <c r="A243" s="47" t="s">
        <v>508</v>
      </c>
      <c r="B243" s="47" t="s">
        <v>575</v>
      </c>
      <c r="C243" s="47" t="s">
        <v>600</v>
      </c>
      <c r="D243" s="47" t="s">
        <v>601</v>
      </c>
      <c r="E243" s="92"/>
      <c r="F243" s="92"/>
      <c r="G243" s="93"/>
      <c r="H243" s="94">
        <f>IF(OR('Indicator Data'!AU246=0,'Indicator Data'!AU246="No data"),"x",ROUND(IF('Indicator Data'!AU246&gt;H$334,0,IF('Indicator Data'!AU246&lt;H$333,10,(H$334-'Indicator Data'!AU246)/(H$334-H$333)*10)),1))</f>
        <v>0.2</v>
      </c>
      <c r="I243" s="94">
        <f>IF(OR('Indicator Data'!BB246=0,'Indicator Data'!BB246="No data"),"x",ROUND(IF('Indicator Data'!BB246&gt;I$334,0,IF('Indicator Data'!BB246&lt;I$333,10,(I$334-'Indicator Data'!BB246)/(I$334-I$333)*10)),1))</f>
        <v>0</v>
      </c>
      <c r="J243" s="94">
        <f>IF(OR('Indicator Data'!BC246=0,'Indicator Data'!BC246="No data"),"x",ROUND(IF('Indicator Data'!BC246&gt;J$334,0,IF('Indicator Data'!BC246&lt;J$333,10,(J$334-'Indicator Data'!BC246)/(J$334-J$333)*10)),1))</f>
        <v>0</v>
      </c>
      <c r="K243" s="92">
        <f t="shared" si="15"/>
        <v>0.1</v>
      </c>
      <c r="L243" s="92">
        <v>0</v>
      </c>
      <c r="M243" s="92">
        <f>IF(OR('Indicator Data'!BE246=0,'Indicator Data'!BE246="No data"),"x",ROUND(IF('Indicator Data'!BE246&gt;M$334,0,IF('Indicator Data'!BE246&lt;M$333,10,(M$334-'Indicator Data'!BE246)/(M$334-M$333)*10)),1))</f>
        <v>0</v>
      </c>
      <c r="N243" s="94">
        <f>IF('Indicator Data'!AV246="No data","x",ROUND(IF('Indicator Data'!AV246^2&gt;N$334,0,IF('Indicator Data'!AV246^2&lt;N$333,10,(N$334-'Indicator Data'!AV246^2)/(N$334-N$333)*10)),1))</f>
        <v>0.4</v>
      </c>
      <c r="O243" s="95">
        <f>IF('Indicator Data'!AW246="No data","x",ROUND(IF('Indicator Data'!AW246^2&gt;O$334,0,IF('Indicator Data'!AW246^2&lt;O$333,10,(O$334-'Indicator Data'!AW246^2)/(O$334-O$333)*10)),1))</f>
        <v>0.1</v>
      </c>
      <c r="P243" s="95">
        <f>IF('Indicator Data'!AX246="No data","x",ROUND(IF('Indicator Data'!AX246&gt;P$334,0,IF('Indicator Data'!AX246&lt;P$333,10,(P$334-'Indicator Data'!AX246)/(P$334-P$333)*10)),1))</f>
        <v>0.8</v>
      </c>
      <c r="Q243" s="94">
        <f t="shared" si="16"/>
        <v>0.5</v>
      </c>
      <c r="R243" s="95">
        <f>IF('Indicator Data'!AY246="No data","x",ROUND(IF('Indicator Data'!AY246&gt;R$334,10,IF('Indicator Data'!AY246&lt;R$333,0,10-(R$334-'Indicator Data'!AY246)/(R$334-R$333)*10)),1))</f>
        <v>2.8</v>
      </c>
      <c r="S243" s="95">
        <f>IF('Indicator Data'!AZ246="No data","x",ROUND(IF('Indicator Data'!AZ246&gt;S$334,10,IF('Indicator Data'!AZ246&lt;S$333,0,10-(S$334-'Indicator Data'!AZ246)/(S$334-S$333)*10)),1))</f>
        <v>4.5</v>
      </c>
      <c r="T243" s="95">
        <f>IF('Indicator Data'!BA246="No data","x",ROUND(IF('Indicator Data'!BA246&gt;T$334,10,IF('Indicator Data'!BA246&lt;T$333,0,10-(T$334-'Indicator Data'!BA246)/(T$334-T$333)*10)),1))</f>
        <v>4.7</v>
      </c>
      <c r="U243" s="94">
        <f t="shared" si="17"/>
        <v>4</v>
      </c>
      <c r="V243" s="92">
        <f t="shared" si="18"/>
        <v>1.6</v>
      </c>
      <c r="W243" s="93">
        <f t="shared" si="19"/>
        <v>0.4</v>
      </c>
      <c r="X243" s="96"/>
    </row>
    <row r="244" spans="1:24" ht="15.75" customHeight="1" x14ac:dyDescent="0.25">
      <c r="A244" s="47" t="s">
        <v>602</v>
      </c>
      <c r="B244" s="47" t="s">
        <v>603</v>
      </c>
      <c r="C244" s="47" t="s">
        <v>603</v>
      </c>
      <c r="D244" s="47" t="s">
        <v>604</v>
      </c>
      <c r="E244" s="92"/>
      <c r="F244" s="92"/>
      <c r="G244" s="93"/>
      <c r="H244" s="94">
        <f>IF(OR('Indicator Data'!AU247=0,'Indicator Data'!AU247="No data"),"x",ROUND(IF('Indicator Data'!AU247&gt;H$334,0,IF('Indicator Data'!AU247&lt;H$333,10,(H$334-'Indicator Data'!AU247)/(H$334-H$333)*10)),1))</f>
        <v>4</v>
      </c>
      <c r="I244" s="94">
        <f>IF(OR('Indicator Data'!BB247=0,'Indicator Data'!BB247="No data"),"x",ROUND(IF('Indicator Data'!BB247&gt;I$334,0,IF('Indicator Data'!BB247&lt;I$333,10,(I$334-'Indicator Data'!BB247)/(I$334-I$333)*10)),1))</f>
        <v>5.5</v>
      </c>
      <c r="J244" s="94">
        <f>IF(OR('Indicator Data'!BC247=0,'Indicator Data'!BC247="No data"),"x",ROUND(IF('Indicator Data'!BC247&gt;J$334,0,IF('Indicator Data'!BC247&lt;J$333,10,(J$334-'Indicator Data'!BC247)/(J$334-J$333)*10)),1))</f>
        <v>8.1</v>
      </c>
      <c r="K244" s="92">
        <f t="shared" si="15"/>
        <v>5.9</v>
      </c>
      <c r="L244" s="92">
        <v>0</v>
      </c>
      <c r="M244" s="92">
        <f>IF(OR('Indicator Data'!BE247=0,'Indicator Data'!BE247="No data"),"x",ROUND(IF('Indicator Data'!BE247&gt;M$334,0,IF('Indicator Data'!BE247&lt;M$333,10,(M$334-'Indicator Data'!BE247)/(M$334-M$333)*10)),1))</f>
        <v>1.7</v>
      </c>
      <c r="N244" s="94">
        <f>IF('Indicator Data'!AV247="No data","x",ROUND(IF('Indicator Data'!AV247^2&gt;N$334,0,IF('Indicator Data'!AV247^2&lt;N$333,10,(N$334-'Indicator Data'!AV247^2)/(N$334-N$333)*10)),1))</f>
        <v>5.2</v>
      </c>
      <c r="O244" s="95">
        <f>IF('Indicator Data'!AW247="No data","x",ROUND(IF('Indicator Data'!AW247^2&gt;O$334,0,IF('Indicator Data'!AW247^2&lt;O$333,10,(O$334-'Indicator Data'!AW247^2)/(O$334-O$333)*10)),1))</f>
        <v>4</v>
      </c>
      <c r="P244" s="95">
        <f>IF('Indicator Data'!AX247="No data","x",ROUND(IF('Indicator Data'!AX247&gt;P$334,0,IF('Indicator Data'!AX247&lt;P$333,10,(P$334-'Indicator Data'!AX247)/(P$334-P$333)*10)),1))</f>
        <v>4.3</v>
      </c>
      <c r="Q244" s="94">
        <f t="shared" si="16"/>
        <v>4.2</v>
      </c>
      <c r="R244" s="95">
        <f>IF('Indicator Data'!AY247="No data","x",ROUND(IF('Indicator Data'!AY247&gt;R$334,10,IF('Indicator Data'!AY247&lt;R$333,0,10-(R$334-'Indicator Data'!AY247)/(R$334-R$333)*10)),1))</f>
        <v>3.8</v>
      </c>
      <c r="S244" s="95">
        <f>IF('Indicator Data'!AZ247="No data","x",ROUND(IF('Indicator Data'!AZ247&gt;S$334,10,IF('Indicator Data'!AZ247&lt;S$333,0,10-(S$334-'Indicator Data'!AZ247)/(S$334-S$333)*10)),1))</f>
        <v>5.8</v>
      </c>
      <c r="T244" s="95">
        <f>IF('Indicator Data'!BA247="No data","x",ROUND(IF('Indicator Data'!BA247&gt;T$334,10,IF('Indicator Data'!BA247&lt;T$333,0,10-(T$334-'Indicator Data'!BA247)/(T$334-T$333)*10)),1))</f>
        <v>6.7</v>
      </c>
      <c r="U244" s="94">
        <f t="shared" si="17"/>
        <v>5.4</v>
      </c>
      <c r="V244" s="92">
        <f t="shared" si="18"/>
        <v>4.9000000000000004</v>
      </c>
      <c r="W244" s="93">
        <f t="shared" si="19"/>
        <v>3.1</v>
      </c>
      <c r="X244" s="96"/>
    </row>
    <row r="245" spans="1:24" ht="15.75" customHeight="1" x14ac:dyDescent="0.25">
      <c r="A245" s="47" t="s">
        <v>602</v>
      </c>
      <c r="B245" s="47" t="s">
        <v>603</v>
      </c>
      <c r="C245" s="47" t="s">
        <v>605</v>
      </c>
      <c r="D245" s="47" t="s">
        <v>606</v>
      </c>
      <c r="E245" s="92"/>
      <c r="F245" s="92"/>
      <c r="G245" s="93"/>
      <c r="H245" s="94">
        <f>IF(OR('Indicator Data'!AU248=0,'Indicator Data'!AU248="No data"),"x",ROUND(IF('Indicator Data'!AU248&gt;H$334,0,IF('Indicator Data'!AU248&lt;H$333,10,(H$334-'Indicator Data'!AU248)/(H$334-H$333)*10)),1))</f>
        <v>6.2</v>
      </c>
      <c r="I245" s="94">
        <f>IF(OR('Indicator Data'!BB248=0,'Indicator Data'!BB248="No data"),"x",ROUND(IF('Indicator Data'!BB248&gt;I$334,0,IF('Indicator Data'!BB248&lt;I$333,10,(I$334-'Indicator Data'!BB248)/(I$334-I$333)*10)),1))</f>
        <v>5.5</v>
      </c>
      <c r="J245" s="94">
        <f>IF(OR('Indicator Data'!BC248=0,'Indicator Data'!BC248="No data"),"x",ROUND(IF('Indicator Data'!BC248&gt;J$334,0,IF('Indicator Data'!BC248&lt;J$333,10,(J$334-'Indicator Data'!BC248)/(J$334-J$333)*10)),1))</f>
        <v>8.1</v>
      </c>
      <c r="K245" s="92">
        <f t="shared" si="15"/>
        <v>6.6</v>
      </c>
      <c r="L245" s="92">
        <v>0</v>
      </c>
      <c r="M245" s="92">
        <f>IF(OR('Indicator Data'!BE248=0,'Indicator Data'!BE248="No data"),"x",ROUND(IF('Indicator Data'!BE248&gt;M$334,0,IF('Indicator Data'!BE248&lt;M$333,10,(M$334-'Indicator Data'!BE248)/(M$334-M$333)*10)),1))</f>
        <v>6.3</v>
      </c>
      <c r="N245" s="94">
        <f>IF('Indicator Data'!AV248="No data","x",ROUND(IF('Indicator Data'!AV248^2&gt;N$334,0,IF('Indicator Data'!AV248^2&lt;N$333,10,(N$334-'Indicator Data'!AV248^2)/(N$334-N$333)*10)),1))</f>
        <v>5</v>
      </c>
      <c r="O245" s="95">
        <f>IF('Indicator Data'!AW248="No data","x",ROUND(IF('Indicator Data'!AW248^2&gt;O$334,0,IF('Indicator Data'!AW248^2&lt;O$333,10,(O$334-'Indicator Data'!AW248^2)/(O$334-O$333)*10)),1))</f>
        <v>3.6</v>
      </c>
      <c r="P245" s="95">
        <f>IF('Indicator Data'!AX248="No data","x",ROUND(IF('Indicator Data'!AX248&gt;P$334,0,IF('Indicator Data'!AX248&lt;P$333,10,(P$334-'Indicator Data'!AX248)/(P$334-P$333)*10)),1))</f>
        <v>6.5</v>
      </c>
      <c r="Q245" s="94">
        <f t="shared" si="16"/>
        <v>5.0999999999999996</v>
      </c>
      <c r="R245" s="95">
        <f>IF('Indicator Data'!AY248="No data","x",ROUND(IF('Indicator Data'!AY248&gt;R$334,10,IF('Indicator Data'!AY248&lt;R$333,0,10-(R$334-'Indicator Data'!AY248)/(R$334-R$333)*10)),1))</f>
        <v>4</v>
      </c>
      <c r="S245" s="95">
        <f>IF('Indicator Data'!AZ248="No data","x",ROUND(IF('Indicator Data'!AZ248&gt;S$334,10,IF('Indicator Data'!AZ248&lt;S$333,0,10-(S$334-'Indicator Data'!AZ248)/(S$334-S$333)*10)),1))</f>
        <v>7.2</v>
      </c>
      <c r="T245" s="95">
        <f>IF('Indicator Data'!BA248="No data","x",ROUND(IF('Indicator Data'!BA248&gt;T$334,10,IF('Indicator Data'!BA248&lt;T$333,0,10-(T$334-'Indicator Data'!BA248)/(T$334-T$333)*10)),1))</f>
        <v>8.4</v>
      </c>
      <c r="U245" s="94">
        <f t="shared" si="17"/>
        <v>6.5</v>
      </c>
      <c r="V245" s="92">
        <f t="shared" si="18"/>
        <v>5.5</v>
      </c>
      <c r="W245" s="93">
        <f t="shared" si="19"/>
        <v>4.5999999999999996</v>
      </c>
      <c r="X245" s="96"/>
    </row>
    <row r="246" spans="1:24" ht="15.75" customHeight="1" x14ac:dyDescent="0.25">
      <c r="A246" s="47" t="s">
        <v>602</v>
      </c>
      <c r="B246" s="47" t="s">
        <v>603</v>
      </c>
      <c r="C246" s="47" t="s">
        <v>607</v>
      </c>
      <c r="D246" s="47" t="s">
        <v>608</v>
      </c>
      <c r="E246" s="92"/>
      <c r="F246" s="92"/>
      <c r="G246" s="93"/>
      <c r="H246" s="94">
        <f>IF(OR('Indicator Data'!AU249=0,'Indicator Data'!AU249="No data"),"x",ROUND(IF('Indicator Data'!AU249&gt;H$334,0,IF('Indicator Data'!AU249&lt;H$333,10,(H$334-'Indicator Data'!AU249)/(H$334-H$333)*10)),1))</f>
        <v>8.5</v>
      </c>
      <c r="I246" s="94">
        <f>IF(OR('Indicator Data'!BB249=0,'Indicator Data'!BB249="No data"),"x",ROUND(IF('Indicator Data'!BB249&gt;I$334,0,IF('Indicator Data'!BB249&lt;I$333,10,(I$334-'Indicator Data'!BB249)/(I$334-I$333)*10)),1))</f>
        <v>5.5</v>
      </c>
      <c r="J246" s="94">
        <f>IF(OR('Indicator Data'!BC249=0,'Indicator Data'!BC249="No data"),"x",ROUND(IF('Indicator Data'!BC249&gt;J$334,0,IF('Indicator Data'!BC249&lt;J$333,10,(J$334-'Indicator Data'!BC249)/(J$334-J$333)*10)),1))</f>
        <v>8.1</v>
      </c>
      <c r="K246" s="92">
        <f t="shared" si="15"/>
        <v>7.4</v>
      </c>
      <c r="L246" s="92">
        <v>0</v>
      </c>
      <c r="M246" s="92">
        <f>IF(OR('Indicator Data'!BE249=0,'Indicator Data'!BE249="No data"),"x",ROUND(IF('Indicator Data'!BE249&gt;M$334,0,IF('Indicator Data'!BE249&lt;M$333,10,(M$334-'Indicator Data'!BE249)/(M$334-M$333)*10)),1))</f>
        <v>5.2</v>
      </c>
      <c r="N246" s="94">
        <f>IF('Indicator Data'!AV249="No data","x",ROUND(IF('Indicator Data'!AV249^2&gt;N$334,0,IF('Indicator Data'!AV249^2&lt;N$333,10,(N$334-'Indicator Data'!AV249^2)/(N$334-N$333)*10)),1))</f>
        <v>10</v>
      </c>
      <c r="O246" s="95">
        <f>IF('Indicator Data'!AW249="No data","x",ROUND(IF('Indicator Data'!AW249^2&gt;O$334,0,IF('Indicator Data'!AW249^2&lt;O$333,10,(O$334-'Indicator Data'!AW249^2)/(O$334-O$333)*10)),1))</f>
        <v>8.6999999999999993</v>
      </c>
      <c r="P246" s="95">
        <f>IF('Indicator Data'!AX249="No data","x",ROUND(IF('Indicator Data'!AX249&gt;P$334,0,IF('Indicator Data'!AX249&lt;P$333,10,(P$334-'Indicator Data'!AX249)/(P$334-P$333)*10)),1))</f>
        <v>8.1</v>
      </c>
      <c r="Q246" s="94">
        <f t="shared" si="16"/>
        <v>8.4</v>
      </c>
      <c r="R246" s="95">
        <f>IF('Indicator Data'!AY249="No data","x",ROUND(IF('Indicator Data'!AY249&gt;R$334,10,IF('Indicator Data'!AY249&lt;R$333,0,10-(R$334-'Indicator Data'!AY249)/(R$334-R$333)*10)),1))</f>
        <v>5.2</v>
      </c>
      <c r="S246" s="95">
        <f>IF('Indicator Data'!AZ249="No data","x",ROUND(IF('Indicator Data'!AZ249&gt;S$334,10,IF('Indicator Data'!AZ249&lt;S$333,0,10-(S$334-'Indicator Data'!AZ249)/(S$334-S$333)*10)),1))</f>
        <v>6.5</v>
      </c>
      <c r="T246" s="95">
        <f>IF('Indicator Data'!BA249="No data","x",ROUND(IF('Indicator Data'!BA249&gt;T$334,10,IF('Indicator Data'!BA249&lt;T$333,0,10-(T$334-'Indicator Data'!BA249)/(T$334-T$333)*10)),1))</f>
        <v>8.9</v>
      </c>
      <c r="U246" s="94">
        <f t="shared" si="17"/>
        <v>6.9</v>
      </c>
      <c r="V246" s="92">
        <f t="shared" si="18"/>
        <v>8.4</v>
      </c>
      <c r="W246" s="93">
        <f t="shared" si="19"/>
        <v>5.3</v>
      </c>
      <c r="X246" s="96"/>
    </row>
    <row r="247" spans="1:24" ht="15.75" customHeight="1" x14ac:dyDescent="0.25">
      <c r="A247" s="47" t="s">
        <v>602</v>
      </c>
      <c r="B247" s="47" t="s">
        <v>603</v>
      </c>
      <c r="C247" s="47" t="s">
        <v>609</v>
      </c>
      <c r="D247" s="47" t="s">
        <v>610</v>
      </c>
      <c r="E247" s="92"/>
      <c r="F247" s="92"/>
      <c r="G247" s="93"/>
      <c r="H247" s="94">
        <f>IF(OR('Indicator Data'!AU250=0,'Indicator Data'!AU250="No data"),"x",ROUND(IF('Indicator Data'!AU250&gt;H$334,0,IF('Indicator Data'!AU250&lt;H$333,10,(H$334-'Indicator Data'!AU250)/(H$334-H$333)*10)),1))</f>
        <v>9.6</v>
      </c>
      <c r="I247" s="94">
        <f>IF(OR('Indicator Data'!BB250=0,'Indicator Data'!BB250="No data"),"x",ROUND(IF('Indicator Data'!BB250&gt;I$334,0,IF('Indicator Data'!BB250&lt;I$333,10,(I$334-'Indicator Data'!BB250)/(I$334-I$333)*10)),1))</f>
        <v>5.5</v>
      </c>
      <c r="J247" s="94">
        <f>IF(OR('Indicator Data'!BC250=0,'Indicator Data'!BC250="No data"),"x",ROUND(IF('Indicator Data'!BC250&gt;J$334,0,IF('Indicator Data'!BC250&lt;J$333,10,(J$334-'Indicator Data'!BC250)/(J$334-J$333)*10)),1))</f>
        <v>8.1</v>
      </c>
      <c r="K247" s="92">
        <f t="shared" si="15"/>
        <v>7.7</v>
      </c>
      <c r="L247" s="92">
        <v>0</v>
      </c>
      <c r="M247" s="92">
        <f>IF(OR('Indicator Data'!BE250=0,'Indicator Data'!BE250="No data"),"x",ROUND(IF('Indicator Data'!BE250&gt;M$334,0,IF('Indicator Data'!BE250&lt;M$333,10,(M$334-'Indicator Data'!BE250)/(M$334-M$333)*10)),1))</f>
        <v>6.3</v>
      </c>
      <c r="N247" s="94">
        <f>IF('Indicator Data'!AV250="No data","x",ROUND(IF('Indicator Data'!AV250^2&gt;N$334,0,IF('Indicator Data'!AV250^2&lt;N$333,10,(N$334-'Indicator Data'!AV250^2)/(N$334-N$333)*10)),1))</f>
        <v>9.8000000000000007</v>
      </c>
      <c r="O247" s="95">
        <f>IF('Indicator Data'!AW250="No data","x",ROUND(IF('Indicator Data'!AW250^2&gt;O$334,0,IF('Indicator Data'!AW250^2&lt;O$333,10,(O$334-'Indicator Data'!AW250^2)/(O$334-O$333)*10)),1))</f>
        <v>7.3</v>
      </c>
      <c r="P247" s="95">
        <f>IF('Indicator Data'!AX250="No data","x",ROUND(IF('Indicator Data'!AX250&gt;P$334,0,IF('Indicator Data'!AX250&lt;P$333,10,(P$334-'Indicator Data'!AX250)/(P$334-P$333)*10)),1))</f>
        <v>7</v>
      </c>
      <c r="Q247" s="94">
        <f t="shared" si="16"/>
        <v>7.2</v>
      </c>
      <c r="R247" s="95">
        <f>IF('Indicator Data'!AY250="No data","x",ROUND(IF('Indicator Data'!AY250&gt;R$334,10,IF('Indicator Data'!AY250&lt;R$333,0,10-(R$334-'Indicator Data'!AY250)/(R$334-R$333)*10)),1))</f>
        <v>5.2</v>
      </c>
      <c r="S247" s="95">
        <f>IF('Indicator Data'!AZ250="No data","x",ROUND(IF('Indicator Data'!AZ250&gt;S$334,10,IF('Indicator Data'!AZ250&lt;S$333,0,10-(S$334-'Indicator Data'!AZ250)/(S$334-S$333)*10)),1))</f>
        <v>8.6</v>
      </c>
      <c r="T247" s="95">
        <f>IF('Indicator Data'!BA250="No data","x",ROUND(IF('Indicator Data'!BA250&gt;T$334,10,IF('Indicator Data'!BA250&lt;T$333,0,10-(T$334-'Indicator Data'!BA250)/(T$334-T$333)*10)),1))</f>
        <v>10</v>
      </c>
      <c r="U247" s="94">
        <f t="shared" si="17"/>
        <v>7.9</v>
      </c>
      <c r="V247" s="92">
        <f t="shared" si="18"/>
        <v>8.3000000000000007</v>
      </c>
      <c r="W247" s="93">
        <f t="shared" si="19"/>
        <v>5.6</v>
      </c>
      <c r="X247" s="96"/>
    </row>
    <row r="248" spans="1:24" ht="15.75" customHeight="1" x14ac:dyDescent="0.25">
      <c r="A248" s="47" t="s">
        <v>602</v>
      </c>
      <c r="B248" s="47" t="s">
        <v>603</v>
      </c>
      <c r="C248" s="47" t="s">
        <v>611</v>
      </c>
      <c r="D248" s="47" t="s">
        <v>612</v>
      </c>
      <c r="E248" s="92"/>
      <c r="F248" s="92"/>
      <c r="G248" s="93"/>
      <c r="H248" s="94">
        <f>IF(OR('Indicator Data'!AU251=0,'Indicator Data'!AU251="No data"),"x",ROUND(IF('Indicator Data'!AU251&gt;H$334,0,IF('Indicator Data'!AU251&lt;H$333,10,(H$334-'Indicator Data'!AU251)/(H$334-H$333)*10)),1))</f>
        <v>5.5</v>
      </c>
      <c r="I248" s="94">
        <f>IF(OR('Indicator Data'!BB251=0,'Indicator Data'!BB251="No data"),"x",ROUND(IF('Indicator Data'!BB251&gt;I$334,0,IF('Indicator Data'!BB251&lt;I$333,10,(I$334-'Indicator Data'!BB251)/(I$334-I$333)*10)),1))</f>
        <v>5.5</v>
      </c>
      <c r="J248" s="94">
        <f>IF(OR('Indicator Data'!BC251=0,'Indicator Data'!BC251="No data"),"x",ROUND(IF('Indicator Data'!BC251&gt;J$334,0,IF('Indicator Data'!BC251&lt;J$333,10,(J$334-'Indicator Data'!BC251)/(J$334-J$333)*10)),1))</f>
        <v>8.1</v>
      </c>
      <c r="K248" s="92">
        <f t="shared" si="15"/>
        <v>6.4</v>
      </c>
      <c r="L248" s="92">
        <v>0</v>
      </c>
      <c r="M248" s="92">
        <f>IF(OR('Indicator Data'!BE251=0,'Indicator Data'!BE251="No data"),"x",ROUND(IF('Indicator Data'!BE251&gt;M$334,0,IF('Indicator Data'!BE251&lt;M$333,10,(M$334-'Indicator Data'!BE251)/(M$334-M$333)*10)),1))</f>
        <v>5.8</v>
      </c>
      <c r="N248" s="94">
        <f>IF('Indicator Data'!AV251="No data","x",ROUND(IF('Indicator Data'!AV251^2&gt;N$334,0,IF('Indicator Data'!AV251^2&lt;N$333,10,(N$334-'Indicator Data'!AV251^2)/(N$334-N$333)*10)),1))</f>
        <v>6.2</v>
      </c>
      <c r="O248" s="95">
        <f>IF('Indicator Data'!AW251="No data","x",ROUND(IF('Indicator Data'!AW251^2&gt;O$334,0,IF('Indicator Data'!AW251^2&lt;O$333,10,(O$334-'Indicator Data'!AW251^2)/(O$334-O$333)*10)),1))</f>
        <v>5.5</v>
      </c>
      <c r="P248" s="95">
        <f>IF('Indicator Data'!AX251="No data","x",ROUND(IF('Indicator Data'!AX251&gt;P$334,0,IF('Indicator Data'!AX251&lt;P$333,10,(P$334-'Indicator Data'!AX251)/(P$334-P$333)*10)),1))</f>
        <v>6.2</v>
      </c>
      <c r="Q248" s="94">
        <f t="shared" si="16"/>
        <v>5.9</v>
      </c>
      <c r="R248" s="95">
        <f>IF('Indicator Data'!AY251="No data","x",ROUND(IF('Indicator Data'!AY251&gt;R$334,10,IF('Indicator Data'!AY251&lt;R$333,0,10-(R$334-'Indicator Data'!AY251)/(R$334-R$333)*10)),1))</f>
        <v>5.4</v>
      </c>
      <c r="S248" s="95">
        <f>IF('Indicator Data'!AZ251="No data","x",ROUND(IF('Indicator Data'!AZ251&gt;S$334,10,IF('Indicator Data'!AZ251&lt;S$333,0,10-(S$334-'Indicator Data'!AZ251)/(S$334-S$333)*10)),1))</f>
        <v>9.1999999999999993</v>
      </c>
      <c r="T248" s="95">
        <f>IF('Indicator Data'!BA251="No data","x",ROUND(IF('Indicator Data'!BA251&gt;T$334,10,IF('Indicator Data'!BA251&lt;T$333,0,10-(T$334-'Indicator Data'!BA251)/(T$334-T$333)*10)),1))</f>
        <v>9.8000000000000007</v>
      </c>
      <c r="U248" s="94">
        <f t="shared" si="17"/>
        <v>8.1</v>
      </c>
      <c r="V248" s="92">
        <f t="shared" si="18"/>
        <v>6.7</v>
      </c>
      <c r="W248" s="93">
        <f t="shared" si="19"/>
        <v>4.7</v>
      </c>
      <c r="X248" s="96"/>
    </row>
    <row r="249" spans="1:24" ht="15.75" customHeight="1" x14ac:dyDescent="0.25">
      <c r="A249" s="47" t="s">
        <v>602</v>
      </c>
      <c r="B249" s="47" t="s">
        <v>603</v>
      </c>
      <c r="C249" s="47" t="s">
        <v>613</v>
      </c>
      <c r="D249" s="47" t="s">
        <v>614</v>
      </c>
      <c r="E249" s="92"/>
      <c r="F249" s="92"/>
      <c r="G249" s="93"/>
      <c r="H249" s="94">
        <f>IF(OR('Indicator Data'!AU252=0,'Indicator Data'!AU252="No data"),"x",ROUND(IF('Indicator Data'!AU252&gt;H$334,0,IF('Indicator Data'!AU252&lt;H$333,10,(H$334-'Indicator Data'!AU252)/(H$334-H$333)*10)),1))</f>
        <v>7</v>
      </c>
      <c r="I249" s="94">
        <f>IF(OR('Indicator Data'!BB252=0,'Indicator Data'!BB252="No data"),"x",ROUND(IF('Indicator Data'!BB252&gt;I$334,0,IF('Indicator Data'!BB252&lt;I$333,10,(I$334-'Indicator Data'!BB252)/(I$334-I$333)*10)),1))</f>
        <v>5.5</v>
      </c>
      <c r="J249" s="94">
        <f>IF(OR('Indicator Data'!BC252=0,'Indicator Data'!BC252="No data"),"x",ROUND(IF('Indicator Data'!BC252&gt;J$334,0,IF('Indicator Data'!BC252&lt;J$333,10,(J$334-'Indicator Data'!BC252)/(J$334-J$333)*10)),1))</f>
        <v>8.1</v>
      </c>
      <c r="K249" s="92">
        <f t="shared" si="15"/>
        <v>6.9</v>
      </c>
      <c r="L249" s="92">
        <v>0</v>
      </c>
      <c r="M249" s="92">
        <f>IF(OR('Indicator Data'!BE252=0,'Indicator Data'!BE252="No data"),"x",ROUND(IF('Indicator Data'!BE252&gt;M$334,0,IF('Indicator Data'!BE252&lt;M$333,10,(M$334-'Indicator Data'!BE252)/(M$334-M$333)*10)),1))</f>
        <v>6.8</v>
      </c>
      <c r="N249" s="94">
        <f>IF('Indicator Data'!AV252="No data","x",ROUND(IF('Indicator Data'!AV252^2&gt;N$334,0,IF('Indicator Data'!AV252^2&lt;N$333,10,(N$334-'Indicator Data'!AV252^2)/(N$334-N$333)*10)),1))</f>
        <v>3.2</v>
      </c>
      <c r="O249" s="95">
        <f>IF('Indicator Data'!AW252="No data","x",ROUND(IF('Indicator Data'!AW252^2&gt;O$334,0,IF('Indicator Data'!AW252^2&lt;O$333,10,(O$334-'Indicator Data'!AW252^2)/(O$334-O$333)*10)),1))</f>
        <v>4</v>
      </c>
      <c r="P249" s="95">
        <f>IF('Indicator Data'!AX252="No data","x",ROUND(IF('Indicator Data'!AX252&gt;P$334,0,IF('Indicator Data'!AX252&lt;P$333,10,(P$334-'Indicator Data'!AX252)/(P$334-P$333)*10)),1))</f>
        <v>7.4</v>
      </c>
      <c r="Q249" s="94">
        <f t="shared" si="16"/>
        <v>5.7</v>
      </c>
      <c r="R249" s="95">
        <f>IF('Indicator Data'!AY252="No data","x",ROUND(IF('Indicator Data'!AY252&gt;R$334,10,IF('Indicator Data'!AY252&lt;R$333,0,10-(R$334-'Indicator Data'!AY252)/(R$334-R$333)*10)),1))</f>
        <v>3.7</v>
      </c>
      <c r="S249" s="95">
        <f>IF('Indicator Data'!AZ252="No data","x",ROUND(IF('Indicator Data'!AZ252&gt;S$334,10,IF('Indicator Data'!AZ252&lt;S$333,0,10-(S$334-'Indicator Data'!AZ252)/(S$334-S$333)*10)),1))</f>
        <v>6.6</v>
      </c>
      <c r="T249" s="95">
        <f>IF('Indicator Data'!BA252="No data","x",ROUND(IF('Indicator Data'!BA252&gt;T$334,10,IF('Indicator Data'!BA252&lt;T$333,0,10-(T$334-'Indicator Data'!BA252)/(T$334-T$333)*10)),1))</f>
        <v>9.1</v>
      </c>
      <c r="U249" s="94">
        <f t="shared" si="17"/>
        <v>6.5</v>
      </c>
      <c r="V249" s="92">
        <f t="shared" si="18"/>
        <v>5.0999999999999996</v>
      </c>
      <c r="W249" s="93">
        <f t="shared" si="19"/>
        <v>4.7</v>
      </c>
      <c r="X249" s="96"/>
    </row>
    <row r="250" spans="1:24" ht="15.75" customHeight="1" x14ac:dyDescent="0.25">
      <c r="A250" s="47" t="s">
        <v>602</v>
      </c>
      <c r="B250" s="47" t="s">
        <v>603</v>
      </c>
      <c r="C250" s="47" t="s">
        <v>615</v>
      </c>
      <c r="D250" s="47" t="s">
        <v>616</v>
      </c>
      <c r="E250" s="92"/>
      <c r="F250" s="92"/>
      <c r="G250" s="93"/>
      <c r="H250" s="94">
        <f>IF(OR('Indicator Data'!AU253=0,'Indicator Data'!AU253="No data"),"x",ROUND(IF('Indicator Data'!AU253&gt;H$334,0,IF('Indicator Data'!AU253&lt;H$333,10,(H$334-'Indicator Data'!AU253)/(H$334-H$333)*10)),1))</f>
        <v>9.3000000000000007</v>
      </c>
      <c r="I250" s="94">
        <f>IF(OR('Indicator Data'!BB253=0,'Indicator Data'!BB253="No data"),"x",ROUND(IF('Indicator Data'!BB253&gt;I$334,0,IF('Indicator Data'!BB253&lt;I$333,10,(I$334-'Indicator Data'!BB253)/(I$334-I$333)*10)),1))</f>
        <v>5.5</v>
      </c>
      <c r="J250" s="94">
        <f>IF(OR('Indicator Data'!BC253=0,'Indicator Data'!BC253="No data"),"x",ROUND(IF('Indicator Data'!BC253&gt;J$334,0,IF('Indicator Data'!BC253&lt;J$333,10,(J$334-'Indicator Data'!BC253)/(J$334-J$333)*10)),1))</f>
        <v>8.1</v>
      </c>
      <c r="K250" s="92">
        <f t="shared" si="15"/>
        <v>7.6</v>
      </c>
      <c r="L250" s="92">
        <v>0</v>
      </c>
      <c r="M250" s="92">
        <f>IF(OR('Indicator Data'!BE253=0,'Indicator Data'!BE253="No data"),"x",ROUND(IF('Indicator Data'!BE253&gt;M$334,0,IF('Indicator Data'!BE253&lt;M$333,10,(M$334-'Indicator Data'!BE253)/(M$334-M$333)*10)),1))</f>
        <v>4.9000000000000004</v>
      </c>
      <c r="N250" s="94">
        <f>IF('Indicator Data'!AV253="No data","x",ROUND(IF('Indicator Data'!AV253^2&gt;N$334,0,IF('Indicator Data'!AV253^2&lt;N$333,10,(N$334-'Indicator Data'!AV253^2)/(N$334-N$333)*10)),1))</f>
        <v>3.3</v>
      </c>
      <c r="O250" s="95">
        <f>IF('Indicator Data'!AW253="No data","x",ROUND(IF('Indicator Data'!AW253^2&gt;O$334,0,IF('Indicator Data'!AW253^2&lt;O$333,10,(O$334-'Indicator Data'!AW253^2)/(O$334-O$333)*10)),1))</f>
        <v>4.2</v>
      </c>
      <c r="P250" s="95">
        <f>IF('Indicator Data'!AX253="No data","x",ROUND(IF('Indicator Data'!AX253&gt;P$334,0,IF('Indicator Data'!AX253&lt;P$333,10,(P$334-'Indicator Data'!AX253)/(P$334-P$333)*10)),1))</f>
        <v>8</v>
      </c>
      <c r="Q250" s="94">
        <f t="shared" si="16"/>
        <v>6.1</v>
      </c>
      <c r="R250" s="95">
        <f>IF('Indicator Data'!AY253="No data","x",ROUND(IF('Indicator Data'!AY253&gt;R$334,10,IF('Indicator Data'!AY253&lt;R$333,0,10-(R$334-'Indicator Data'!AY253)/(R$334-R$333)*10)),1))</f>
        <v>4.3</v>
      </c>
      <c r="S250" s="95">
        <f>IF('Indicator Data'!AZ253="No data","x",ROUND(IF('Indicator Data'!AZ253&gt;S$334,10,IF('Indicator Data'!AZ253&lt;S$333,0,10-(S$334-'Indicator Data'!AZ253)/(S$334-S$333)*10)),1))</f>
        <v>7.4</v>
      </c>
      <c r="T250" s="95">
        <f>IF('Indicator Data'!BA253="No data","x",ROUND(IF('Indicator Data'!BA253&gt;T$334,10,IF('Indicator Data'!BA253&lt;T$333,0,10-(T$334-'Indicator Data'!BA253)/(T$334-T$333)*10)),1))</f>
        <v>9.6999999999999993</v>
      </c>
      <c r="U250" s="94">
        <f t="shared" si="17"/>
        <v>7.1</v>
      </c>
      <c r="V250" s="92">
        <f t="shared" si="18"/>
        <v>5.5</v>
      </c>
      <c r="W250" s="93">
        <f t="shared" si="19"/>
        <v>4.5</v>
      </c>
      <c r="X250" s="96"/>
    </row>
    <row r="251" spans="1:24" ht="15.75" customHeight="1" x14ac:dyDescent="0.25">
      <c r="A251" s="47" t="s">
        <v>602</v>
      </c>
      <c r="B251" s="47" t="s">
        <v>603</v>
      </c>
      <c r="C251" s="47" t="s">
        <v>617</v>
      </c>
      <c r="D251" s="47" t="s">
        <v>618</v>
      </c>
      <c r="E251" s="92"/>
      <c r="F251" s="92"/>
      <c r="G251" s="93"/>
      <c r="H251" s="94">
        <f>IF(OR('Indicator Data'!AU254=0,'Indicator Data'!AU254="No data"),"x",ROUND(IF('Indicator Data'!AU254&gt;H$334,0,IF('Indicator Data'!AU254&lt;H$333,10,(H$334-'Indicator Data'!AU254)/(H$334-H$333)*10)),1))</f>
        <v>7.4</v>
      </c>
      <c r="I251" s="94">
        <f>IF(OR('Indicator Data'!BB254=0,'Indicator Data'!BB254="No data"),"x",ROUND(IF('Indicator Data'!BB254&gt;I$334,0,IF('Indicator Data'!BB254&lt;I$333,10,(I$334-'Indicator Data'!BB254)/(I$334-I$333)*10)),1))</f>
        <v>5.5</v>
      </c>
      <c r="J251" s="94">
        <f>IF(OR('Indicator Data'!BC254=0,'Indicator Data'!BC254="No data"),"x",ROUND(IF('Indicator Data'!BC254&gt;J$334,0,IF('Indicator Data'!BC254&lt;J$333,10,(J$334-'Indicator Data'!BC254)/(J$334-J$333)*10)),1))</f>
        <v>8.1</v>
      </c>
      <c r="K251" s="92">
        <f t="shared" si="15"/>
        <v>7</v>
      </c>
      <c r="L251" s="92">
        <v>0</v>
      </c>
      <c r="M251" s="92">
        <f>IF(OR('Indicator Data'!BE254=0,'Indicator Data'!BE254="No data"),"x",ROUND(IF('Indicator Data'!BE254&gt;M$334,0,IF('Indicator Data'!BE254&lt;M$333,10,(M$334-'Indicator Data'!BE254)/(M$334-M$333)*10)),1))</f>
        <v>6.3</v>
      </c>
      <c r="N251" s="94">
        <f>IF('Indicator Data'!AV254="No data","x",ROUND(IF('Indicator Data'!AV254^2&gt;N$334,0,IF('Indicator Data'!AV254^2&lt;N$333,10,(N$334-'Indicator Data'!AV254^2)/(N$334-N$333)*10)),1))</f>
        <v>7.9</v>
      </c>
      <c r="O251" s="95">
        <f>IF('Indicator Data'!AW254="No data","x",ROUND(IF('Indicator Data'!AW254^2&gt;O$334,0,IF('Indicator Data'!AW254^2&lt;O$333,10,(O$334-'Indicator Data'!AW254^2)/(O$334-O$333)*10)),1))</f>
        <v>6.5</v>
      </c>
      <c r="P251" s="95">
        <f>IF('Indicator Data'!AX254="No data","x",ROUND(IF('Indicator Data'!AX254&gt;P$334,0,IF('Indicator Data'!AX254&lt;P$333,10,(P$334-'Indicator Data'!AX254)/(P$334-P$333)*10)),1))</f>
        <v>7.3</v>
      </c>
      <c r="Q251" s="94">
        <f t="shared" si="16"/>
        <v>6.9</v>
      </c>
      <c r="R251" s="95">
        <f>IF('Indicator Data'!AY254="No data","x",ROUND(IF('Indicator Data'!AY254&gt;R$334,10,IF('Indicator Data'!AY254&lt;R$333,0,10-(R$334-'Indicator Data'!AY254)/(R$334-R$333)*10)),1))</f>
        <v>4</v>
      </c>
      <c r="S251" s="95">
        <f>IF('Indicator Data'!AZ254="No data","x",ROUND(IF('Indicator Data'!AZ254&gt;S$334,10,IF('Indicator Data'!AZ254&lt;S$333,0,10-(S$334-'Indicator Data'!AZ254)/(S$334-S$333)*10)),1))</f>
        <v>6.3</v>
      </c>
      <c r="T251" s="95">
        <f>IF('Indicator Data'!BA254="No data","x",ROUND(IF('Indicator Data'!BA254&gt;T$334,10,IF('Indicator Data'!BA254&lt;T$333,0,10-(T$334-'Indicator Data'!BA254)/(T$334-T$333)*10)),1))</f>
        <v>8.1</v>
      </c>
      <c r="U251" s="94">
        <f t="shared" si="17"/>
        <v>6.1</v>
      </c>
      <c r="V251" s="92">
        <f t="shared" si="18"/>
        <v>7</v>
      </c>
      <c r="W251" s="93">
        <f t="shared" si="19"/>
        <v>5.0999999999999996</v>
      </c>
      <c r="X251" s="96"/>
    </row>
    <row r="252" spans="1:24" ht="15.75" customHeight="1" x14ac:dyDescent="0.25">
      <c r="A252" s="47" t="s">
        <v>602</v>
      </c>
      <c r="B252" s="47" t="s">
        <v>603</v>
      </c>
      <c r="C252" s="47" t="s">
        <v>619</v>
      </c>
      <c r="D252" s="47" t="s">
        <v>620</v>
      </c>
      <c r="E252" s="92"/>
      <c r="F252" s="92"/>
      <c r="G252" s="93"/>
      <c r="H252" s="94">
        <f>IF(OR('Indicator Data'!AU255=0,'Indicator Data'!AU255="No data"),"x",ROUND(IF('Indicator Data'!AU255&gt;H$334,0,IF('Indicator Data'!AU255&lt;H$333,10,(H$334-'Indicator Data'!AU255)/(H$334-H$333)*10)),1))</f>
        <v>6.9</v>
      </c>
      <c r="I252" s="94">
        <f>IF(OR('Indicator Data'!BB255=0,'Indicator Data'!BB255="No data"),"x",ROUND(IF('Indicator Data'!BB255&gt;I$334,0,IF('Indicator Data'!BB255&lt;I$333,10,(I$334-'Indicator Data'!BB255)/(I$334-I$333)*10)),1))</f>
        <v>5.5</v>
      </c>
      <c r="J252" s="94">
        <f>IF(OR('Indicator Data'!BC255=0,'Indicator Data'!BC255="No data"),"x",ROUND(IF('Indicator Data'!BC255&gt;J$334,0,IF('Indicator Data'!BC255&lt;J$333,10,(J$334-'Indicator Data'!BC255)/(J$334-J$333)*10)),1))</f>
        <v>8.1</v>
      </c>
      <c r="K252" s="92">
        <f t="shared" si="15"/>
        <v>6.8</v>
      </c>
      <c r="L252" s="92">
        <v>0</v>
      </c>
      <c r="M252" s="92">
        <f>IF(OR('Indicator Data'!BE255=0,'Indicator Data'!BE255="No data"),"x",ROUND(IF('Indicator Data'!BE255&gt;M$334,0,IF('Indicator Data'!BE255&lt;M$333,10,(M$334-'Indicator Data'!BE255)/(M$334-M$333)*10)),1))</f>
        <v>6.6</v>
      </c>
      <c r="N252" s="94">
        <f>IF('Indicator Data'!AV255="No data","x",ROUND(IF('Indicator Data'!AV255^2&gt;N$334,0,IF('Indicator Data'!AV255^2&lt;N$333,10,(N$334-'Indicator Data'!AV255^2)/(N$334-N$333)*10)),1))</f>
        <v>9.1999999999999993</v>
      </c>
      <c r="O252" s="95">
        <f>IF('Indicator Data'!AW255="No data","x",ROUND(IF('Indicator Data'!AW255^2&gt;O$334,0,IF('Indicator Data'!AW255^2&lt;O$333,10,(O$334-'Indicator Data'!AW255^2)/(O$334-O$333)*10)),1))</f>
        <v>7.5</v>
      </c>
      <c r="P252" s="95">
        <f>IF('Indicator Data'!AX255="No data","x",ROUND(IF('Indicator Data'!AX255&gt;P$334,0,IF('Indicator Data'!AX255&lt;P$333,10,(P$334-'Indicator Data'!AX255)/(P$334-P$333)*10)),1))</f>
        <v>7.9</v>
      </c>
      <c r="Q252" s="94">
        <f t="shared" si="16"/>
        <v>7.7</v>
      </c>
      <c r="R252" s="95">
        <f>IF('Indicator Data'!AY255="No data","x",ROUND(IF('Indicator Data'!AY255&gt;R$334,10,IF('Indicator Data'!AY255&lt;R$333,0,10-(R$334-'Indicator Data'!AY255)/(R$334-R$333)*10)),1))</f>
        <v>3.2</v>
      </c>
      <c r="S252" s="95">
        <f>IF('Indicator Data'!AZ255="No data","x",ROUND(IF('Indicator Data'!AZ255&gt;S$334,10,IF('Indicator Data'!AZ255&lt;S$333,0,10-(S$334-'Indicator Data'!AZ255)/(S$334-S$333)*10)),1))</f>
        <v>5</v>
      </c>
      <c r="T252" s="95">
        <f>IF('Indicator Data'!BA255="No data","x",ROUND(IF('Indicator Data'!BA255&gt;T$334,10,IF('Indicator Data'!BA255&lt;T$333,0,10-(T$334-'Indicator Data'!BA255)/(T$334-T$333)*10)),1))</f>
        <v>7.4</v>
      </c>
      <c r="U252" s="94">
        <f t="shared" si="17"/>
        <v>5.2</v>
      </c>
      <c r="V252" s="92">
        <f t="shared" si="18"/>
        <v>7.4</v>
      </c>
      <c r="W252" s="93">
        <f t="shared" si="19"/>
        <v>5.2</v>
      </c>
      <c r="X252" s="96"/>
    </row>
    <row r="253" spans="1:24" ht="15.75" customHeight="1" x14ac:dyDescent="0.25">
      <c r="A253" s="47" t="s">
        <v>602</v>
      </c>
      <c r="B253" s="47" t="s">
        <v>603</v>
      </c>
      <c r="C253" s="47" t="s">
        <v>621</v>
      </c>
      <c r="D253" s="47" t="s">
        <v>622</v>
      </c>
      <c r="E253" s="92"/>
      <c r="F253" s="92"/>
      <c r="G253" s="93"/>
      <c r="H253" s="94">
        <f>IF(OR('Indicator Data'!AU256=0,'Indicator Data'!AU256="No data"),"x",ROUND(IF('Indicator Data'!AU256&gt;H$334,0,IF('Indicator Data'!AU256&lt;H$333,10,(H$334-'Indicator Data'!AU256)/(H$334-H$333)*10)),1))</f>
        <v>6.7</v>
      </c>
      <c r="I253" s="94">
        <f>IF(OR('Indicator Data'!BB256=0,'Indicator Data'!BB256="No data"),"x",ROUND(IF('Indicator Data'!BB256&gt;I$334,0,IF('Indicator Data'!BB256&lt;I$333,10,(I$334-'Indicator Data'!BB256)/(I$334-I$333)*10)),1))</f>
        <v>5.5</v>
      </c>
      <c r="J253" s="94">
        <f>IF(OR('Indicator Data'!BC256=0,'Indicator Data'!BC256="No data"),"x",ROUND(IF('Indicator Data'!BC256&gt;J$334,0,IF('Indicator Data'!BC256&lt;J$333,10,(J$334-'Indicator Data'!BC256)/(J$334-J$333)*10)),1))</f>
        <v>8.1</v>
      </c>
      <c r="K253" s="92">
        <f t="shared" si="15"/>
        <v>6.8</v>
      </c>
      <c r="L253" s="92">
        <v>6.6</v>
      </c>
      <c r="M253" s="92">
        <f>IF(OR('Indicator Data'!BE256=0,'Indicator Data'!BE256="No data"),"x",ROUND(IF('Indicator Data'!BE256&gt;M$334,0,IF('Indicator Data'!BE256&lt;M$333,10,(M$334-'Indicator Data'!BE256)/(M$334-M$333)*10)),1))</f>
        <v>5</v>
      </c>
      <c r="N253" s="94">
        <f>IF('Indicator Data'!AV256="No data","x",ROUND(IF('Indicator Data'!AV256^2&gt;N$334,0,IF('Indicator Data'!AV256^2&lt;N$333,10,(N$334-'Indicator Data'!AV256^2)/(N$334-N$333)*10)),1))</f>
        <v>8.6999999999999993</v>
      </c>
      <c r="O253" s="95">
        <f>IF('Indicator Data'!AW256="No data","x",ROUND(IF('Indicator Data'!AW256^2&gt;O$334,0,IF('Indicator Data'!AW256^2&lt;O$333,10,(O$334-'Indicator Data'!AW256^2)/(O$334-O$333)*10)),1))</f>
        <v>6.5</v>
      </c>
      <c r="P253" s="95">
        <f>IF('Indicator Data'!AX256="No data","x",ROUND(IF('Indicator Data'!AX256&gt;P$334,0,IF('Indicator Data'!AX256&lt;P$333,10,(P$334-'Indicator Data'!AX256)/(P$334-P$333)*10)),1))</f>
        <v>6.9</v>
      </c>
      <c r="Q253" s="94">
        <f t="shared" si="16"/>
        <v>6.7</v>
      </c>
      <c r="R253" s="95">
        <f>IF('Indicator Data'!AY256="No data","x",ROUND(IF('Indicator Data'!AY256&gt;R$334,10,IF('Indicator Data'!AY256&lt;R$333,0,10-(R$334-'Indicator Data'!AY256)/(R$334-R$333)*10)),1))</f>
        <v>3.3</v>
      </c>
      <c r="S253" s="95">
        <f>IF('Indicator Data'!AZ256="No data","x",ROUND(IF('Indicator Data'!AZ256&gt;S$334,10,IF('Indicator Data'!AZ256&lt;S$333,0,10-(S$334-'Indicator Data'!AZ256)/(S$334-S$333)*10)),1))</f>
        <v>5.0999999999999996</v>
      </c>
      <c r="T253" s="95">
        <f>IF('Indicator Data'!BA256="No data","x",ROUND(IF('Indicator Data'!BA256&gt;T$334,10,IF('Indicator Data'!BA256&lt;T$333,0,10-(T$334-'Indicator Data'!BA256)/(T$334-T$333)*10)),1))</f>
        <v>7.1</v>
      </c>
      <c r="U253" s="94">
        <f t="shared" si="17"/>
        <v>5.2</v>
      </c>
      <c r="V253" s="92">
        <f t="shared" si="18"/>
        <v>6.9</v>
      </c>
      <c r="W253" s="93">
        <f t="shared" si="19"/>
        <v>6.3</v>
      </c>
      <c r="X253" s="96"/>
    </row>
    <row r="254" spans="1:24" ht="15.75" customHeight="1" x14ac:dyDescent="0.25">
      <c r="A254" s="47" t="s">
        <v>602</v>
      </c>
      <c r="B254" s="47" t="s">
        <v>623</v>
      </c>
      <c r="C254" s="47" t="s">
        <v>623</v>
      </c>
      <c r="D254" s="47" t="s">
        <v>624</v>
      </c>
      <c r="E254" s="92"/>
      <c r="F254" s="92"/>
      <c r="G254" s="93"/>
      <c r="H254" s="94">
        <f>IF(OR('Indicator Data'!AU257=0,'Indicator Data'!AU257="No data"),"x",ROUND(IF('Indicator Data'!AU257&gt;H$334,0,IF('Indicator Data'!AU257&lt;H$333,10,(H$334-'Indicator Data'!AU257)/(H$334-H$333)*10)),1))</f>
        <v>6.4</v>
      </c>
      <c r="I254" s="94">
        <f>IF(OR('Indicator Data'!BB257=0,'Indicator Data'!BB257="No data"),"x",ROUND(IF('Indicator Data'!BB257&gt;I$334,0,IF('Indicator Data'!BB257&lt;I$333,10,(I$334-'Indicator Data'!BB257)/(I$334-I$333)*10)),1))</f>
        <v>5.5</v>
      </c>
      <c r="J254" s="94">
        <f>IF(OR('Indicator Data'!BC257=0,'Indicator Data'!BC257="No data"),"x",ROUND(IF('Indicator Data'!BC257&gt;J$334,0,IF('Indicator Data'!BC257&lt;J$333,10,(J$334-'Indicator Data'!BC257)/(J$334-J$333)*10)),1))</f>
        <v>8.1</v>
      </c>
      <c r="K254" s="92">
        <f t="shared" si="15"/>
        <v>6.7</v>
      </c>
      <c r="L254" s="92" t="s">
        <v>203</v>
      </c>
      <c r="M254" s="92">
        <f>IF(OR('Indicator Data'!BE257=0,'Indicator Data'!BE257="No data"),"x",ROUND(IF('Indicator Data'!BE257&gt;M$334,0,IF('Indicator Data'!BE257&lt;M$333,10,(M$334-'Indicator Data'!BE257)/(M$334-M$333)*10)),1))</f>
        <v>0</v>
      </c>
      <c r="N254" s="94">
        <f>IF('Indicator Data'!AV257="No data","x",ROUND(IF('Indicator Data'!AV257^2&gt;N$334,0,IF('Indicator Data'!AV257^2&lt;N$333,10,(N$334-'Indicator Data'!AV257^2)/(N$334-N$333)*10)),1))</f>
        <v>10</v>
      </c>
      <c r="O254" s="95">
        <f>IF('Indicator Data'!AW257="No data","x",ROUND(IF('Indicator Data'!AW257^2&gt;O$334,0,IF('Indicator Data'!AW257^2&lt;O$333,10,(O$334-'Indicator Data'!AW257^2)/(O$334-O$333)*10)),1))</f>
        <v>10</v>
      </c>
      <c r="P254" s="95">
        <f>IF('Indicator Data'!AX257="No data","x",ROUND(IF('Indicator Data'!AX257&gt;P$334,0,IF('Indicator Data'!AX257&lt;P$333,10,(P$334-'Indicator Data'!AX257)/(P$334-P$333)*10)),1))</f>
        <v>8</v>
      </c>
      <c r="Q254" s="94">
        <f t="shared" si="16"/>
        <v>9</v>
      </c>
      <c r="R254" s="95">
        <f>IF('Indicator Data'!AY257="No data","x",ROUND(IF('Indicator Data'!AY257&gt;R$334,10,IF('Indicator Data'!AY257&lt;R$333,0,10-(R$334-'Indicator Data'!AY257)/(R$334-R$333)*10)),1))</f>
        <v>5.7</v>
      </c>
      <c r="S254" s="95">
        <f>IF('Indicator Data'!AZ257="No data","x",ROUND(IF('Indicator Data'!AZ257&gt;S$334,10,IF('Indicator Data'!AZ257&lt;S$333,0,10-(S$334-'Indicator Data'!AZ257)/(S$334-S$333)*10)),1))</f>
        <v>7</v>
      </c>
      <c r="T254" s="95">
        <f>IF('Indicator Data'!BA257="No data","x",ROUND(IF('Indicator Data'!BA257&gt;T$334,10,IF('Indicator Data'!BA257&lt;T$333,0,10-(T$334-'Indicator Data'!BA257)/(T$334-T$333)*10)),1))</f>
        <v>7.9</v>
      </c>
      <c r="U254" s="94">
        <f t="shared" si="17"/>
        <v>6.9</v>
      </c>
      <c r="V254" s="92">
        <f t="shared" si="18"/>
        <v>8.6</v>
      </c>
      <c r="W254" s="93">
        <f t="shared" si="19"/>
        <v>5.0999999999999996</v>
      </c>
      <c r="X254" s="96"/>
    </row>
    <row r="255" spans="1:24" ht="15.75" customHeight="1" x14ac:dyDescent="0.25">
      <c r="A255" s="47" t="s">
        <v>602</v>
      </c>
      <c r="B255" s="47" t="s">
        <v>623</v>
      </c>
      <c r="C255" s="47" t="s">
        <v>625</v>
      </c>
      <c r="D255" s="47" t="s">
        <v>626</v>
      </c>
      <c r="E255" s="92"/>
      <c r="F255" s="92"/>
      <c r="G255" s="93"/>
      <c r="H255" s="94">
        <f>IF(OR('Indicator Data'!AU258=0,'Indicator Data'!AU258="No data"),"x",ROUND(IF('Indicator Data'!AU258&gt;H$334,0,IF('Indicator Data'!AU258&lt;H$333,10,(H$334-'Indicator Data'!AU258)/(H$334-H$333)*10)),1))</f>
        <v>7</v>
      </c>
      <c r="I255" s="94">
        <f>IF(OR('Indicator Data'!BB258=0,'Indicator Data'!BB258="No data"),"x",ROUND(IF('Indicator Data'!BB258&gt;I$334,0,IF('Indicator Data'!BB258&lt;I$333,10,(I$334-'Indicator Data'!BB258)/(I$334-I$333)*10)),1))</f>
        <v>5.5</v>
      </c>
      <c r="J255" s="94">
        <f>IF(OR('Indicator Data'!BC258=0,'Indicator Data'!BC258="No data"),"x",ROUND(IF('Indicator Data'!BC258&gt;J$334,0,IF('Indicator Data'!BC258&lt;J$333,10,(J$334-'Indicator Data'!BC258)/(J$334-J$333)*10)),1))</f>
        <v>8.1</v>
      </c>
      <c r="K255" s="92">
        <f t="shared" si="15"/>
        <v>6.9</v>
      </c>
      <c r="L255" s="92">
        <v>3.3</v>
      </c>
      <c r="M255" s="92">
        <f>IF(OR('Indicator Data'!BE258=0,'Indicator Data'!BE258="No data"),"x",ROUND(IF('Indicator Data'!BE258&gt;M$334,0,IF('Indicator Data'!BE258&lt;M$333,10,(M$334-'Indicator Data'!BE258)/(M$334-M$333)*10)),1))</f>
        <v>6.2</v>
      </c>
      <c r="N255" s="94">
        <f>IF('Indicator Data'!AV258="No data","x",ROUND(IF('Indicator Data'!AV258^2&gt;N$334,0,IF('Indicator Data'!AV258^2&lt;N$333,10,(N$334-'Indicator Data'!AV258^2)/(N$334-N$333)*10)),1))</f>
        <v>10</v>
      </c>
      <c r="O255" s="95">
        <f>IF('Indicator Data'!AW258="No data","x",ROUND(IF('Indicator Data'!AW258^2&gt;O$334,0,IF('Indicator Data'!AW258^2&lt;O$333,10,(O$334-'Indicator Data'!AW258^2)/(O$334-O$333)*10)),1))</f>
        <v>10</v>
      </c>
      <c r="P255" s="95">
        <f>IF('Indicator Data'!AX258="No data","x",ROUND(IF('Indicator Data'!AX258&gt;P$334,0,IF('Indicator Data'!AX258&lt;P$333,10,(P$334-'Indicator Data'!AX258)/(P$334-P$333)*10)),1))</f>
        <v>9.1</v>
      </c>
      <c r="Q255" s="94">
        <f t="shared" si="16"/>
        <v>9.6</v>
      </c>
      <c r="R255" s="95">
        <f>IF('Indicator Data'!AY258="No data","x",ROUND(IF('Indicator Data'!AY258&gt;R$334,10,IF('Indicator Data'!AY258&lt;R$333,0,10-(R$334-'Indicator Data'!AY258)/(R$334-R$333)*10)),1))</f>
        <v>8.6999999999999993</v>
      </c>
      <c r="S255" s="95">
        <f>IF('Indicator Data'!AZ258="No data","x",ROUND(IF('Indicator Data'!AZ258&gt;S$334,10,IF('Indicator Data'!AZ258&lt;S$333,0,10-(S$334-'Indicator Data'!AZ258)/(S$334-S$333)*10)),1))</f>
        <v>5.4</v>
      </c>
      <c r="T255" s="95">
        <f>IF('Indicator Data'!BA258="No data","x",ROUND(IF('Indicator Data'!BA258&gt;T$334,10,IF('Indicator Data'!BA258&lt;T$333,0,10-(T$334-'Indicator Data'!BA258)/(T$334-T$333)*10)),1))</f>
        <v>5.7</v>
      </c>
      <c r="U255" s="94">
        <f t="shared" si="17"/>
        <v>6.6</v>
      </c>
      <c r="V255" s="92">
        <f t="shared" si="18"/>
        <v>8.6999999999999993</v>
      </c>
      <c r="W255" s="93">
        <f t="shared" si="19"/>
        <v>6.3</v>
      </c>
      <c r="X255" s="96"/>
    </row>
    <row r="256" spans="1:24" ht="15.75" customHeight="1" x14ac:dyDescent="0.25">
      <c r="A256" s="47" t="s">
        <v>602</v>
      </c>
      <c r="B256" s="47" t="s">
        <v>623</v>
      </c>
      <c r="C256" s="47" t="s">
        <v>627</v>
      </c>
      <c r="D256" s="47" t="s">
        <v>628</v>
      </c>
      <c r="E256" s="92"/>
      <c r="F256" s="92"/>
      <c r="G256" s="93"/>
      <c r="H256" s="94">
        <f>IF(OR('Indicator Data'!AU259=0,'Indicator Data'!AU259="No data"),"x",ROUND(IF('Indicator Data'!AU259&gt;H$334,0,IF('Indicator Data'!AU259&lt;H$333,10,(H$334-'Indicator Data'!AU259)/(H$334-H$333)*10)),1))</f>
        <v>6.5</v>
      </c>
      <c r="I256" s="94">
        <f>IF(OR('Indicator Data'!BB259=0,'Indicator Data'!BB259="No data"),"x",ROUND(IF('Indicator Data'!BB259&gt;I$334,0,IF('Indicator Data'!BB259&lt;I$333,10,(I$334-'Indicator Data'!BB259)/(I$334-I$333)*10)),1))</f>
        <v>5.5</v>
      </c>
      <c r="J256" s="94">
        <f>IF(OR('Indicator Data'!BC259=0,'Indicator Data'!BC259="No data"),"x",ROUND(IF('Indicator Data'!BC259&gt;J$334,0,IF('Indicator Data'!BC259&lt;J$333,10,(J$334-'Indicator Data'!BC259)/(J$334-J$333)*10)),1))</f>
        <v>8.1</v>
      </c>
      <c r="K256" s="92">
        <f t="shared" si="15"/>
        <v>6.7</v>
      </c>
      <c r="L256" s="92">
        <v>0</v>
      </c>
      <c r="M256" s="92">
        <f>IF(OR('Indicator Data'!BE259=0,'Indicator Data'!BE259="No data"),"x",ROUND(IF('Indicator Data'!BE259&gt;M$334,0,IF('Indicator Data'!BE259&lt;M$333,10,(M$334-'Indicator Data'!BE259)/(M$334-M$333)*10)),1))</f>
        <v>2.9</v>
      </c>
      <c r="N256" s="94">
        <f>IF('Indicator Data'!AV259="No data","x",ROUND(IF('Indicator Data'!AV259^2&gt;N$334,0,IF('Indicator Data'!AV259^2&lt;N$333,10,(N$334-'Indicator Data'!AV259^2)/(N$334-N$333)*10)),1))</f>
        <v>10</v>
      </c>
      <c r="O256" s="95">
        <f>IF('Indicator Data'!AW259="No data","x",ROUND(IF('Indicator Data'!AW259^2&gt;O$334,0,IF('Indicator Data'!AW259^2&lt;O$333,10,(O$334-'Indicator Data'!AW259^2)/(O$334-O$333)*10)),1))</f>
        <v>10</v>
      </c>
      <c r="P256" s="95">
        <f>IF('Indicator Data'!AX259="No data","x",ROUND(IF('Indicator Data'!AX259&gt;P$334,0,IF('Indicator Data'!AX259&lt;P$333,10,(P$334-'Indicator Data'!AX259)/(P$334-P$333)*10)),1))</f>
        <v>7.9</v>
      </c>
      <c r="Q256" s="94">
        <f t="shared" si="16"/>
        <v>9</v>
      </c>
      <c r="R256" s="95">
        <f>IF('Indicator Data'!AY259="No data","x",ROUND(IF('Indicator Data'!AY259&gt;R$334,10,IF('Indicator Data'!AY259&lt;R$333,0,10-(R$334-'Indicator Data'!AY259)/(R$334-R$333)*10)),1))</f>
        <v>7.9</v>
      </c>
      <c r="S256" s="95">
        <f>IF('Indicator Data'!AZ259="No data","x",ROUND(IF('Indicator Data'!AZ259&gt;S$334,10,IF('Indicator Data'!AZ259&lt;S$333,0,10-(S$334-'Indicator Data'!AZ259)/(S$334-S$333)*10)),1))</f>
        <v>7.4</v>
      </c>
      <c r="T256" s="95">
        <f>IF('Indicator Data'!BA259="No data","x",ROUND(IF('Indicator Data'!BA259&gt;T$334,10,IF('Indicator Data'!BA259&lt;T$333,0,10-(T$334-'Indicator Data'!BA259)/(T$334-T$333)*10)),1))</f>
        <v>7.4</v>
      </c>
      <c r="U256" s="94">
        <f t="shared" si="17"/>
        <v>7.6</v>
      </c>
      <c r="V256" s="92">
        <f t="shared" si="18"/>
        <v>8.9</v>
      </c>
      <c r="W256" s="93">
        <f t="shared" si="19"/>
        <v>4.5999999999999996</v>
      </c>
      <c r="X256" s="96"/>
    </row>
    <row r="257" spans="1:24" ht="15.75" customHeight="1" x14ac:dyDescent="0.25">
      <c r="A257" s="47" t="s">
        <v>602</v>
      </c>
      <c r="B257" s="47" t="s">
        <v>623</v>
      </c>
      <c r="C257" s="47" t="s">
        <v>629</v>
      </c>
      <c r="D257" s="47" t="s">
        <v>630</v>
      </c>
      <c r="E257" s="92"/>
      <c r="F257" s="92"/>
      <c r="G257" s="93"/>
      <c r="H257" s="94">
        <f>IF(OR('Indicator Data'!AU260=0,'Indicator Data'!AU260="No data"),"x",ROUND(IF('Indicator Data'!AU260&gt;H$334,0,IF('Indicator Data'!AU260&lt;H$333,10,(H$334-'Indicator Data'!AU260)/(H$334-H$333)*10)),1))</f>
        <v>9.1999999999999993</v>
      </c>
      <c r="I257" s="94">
        <f>IF(OR('Indicator Data'!BB260=0,'Indicator Data'!BB260="No data"),"x",ROUND(IF('Indicator Data'!BB260&gt;I$334,0,IF('Indicator Data'!BB260&lt;I$333,10,(I$334-'Indicator Data'!BB260)/(I$334-I$333)*10)),1))</f>
        <v>5.5</v>
      </c>
      <c r="J257" s="94">
        <f>IF(OR('Indicator Data'!BC260=0,'Indicator Data'!BC260="No data"),"x",ROUND(IF('Indicator Data'!BC260&gt;J$334,0,IF('Indicator Data'!BC260&lt;J$333,10,(J$334-'Indicator Data'!BC260)/(J$334-J$333)*10)),1))</f>
        <v>8.1</v>
      </c>
      <c r="K257" s="92">
        <f t="shared" si="15"/>
        <v>7.6</v>
      </c>
      <c r="L257" s="92">
        <v>3.3</v>
      </c>
      <c r="M257" s="92">
        <f>IF(OR('Indicator Data'!BE260=0,'Indicator Data'!BE260="No data"),"x",ROUND(IF('Indicator Data'!BE260&gt;M$334,0,IF('Indicator Data'!BE260&lt;M$333,10,(M$334-'Indicator Data'!BE260)/(M$334-M$333)*10)),1))</f>
        <v>4</v>
      </c>
      <c r="N257" s="94">
        <f>IF('Indicator Data'!AV260="No data","x",ROUND(IF('Indicator Data'!AV260^2&gt;N$334,0,IF('Indicator Data'!AV260^2&lt;N$333,10,(N$334-'Indicator Data'!AV260^2)/(N$334-N$333)*10)),1))</f>
        <v>10</v>
      </c>
      <c r="O257" s="95">
        <f>IF('Indicator Data'!AW260="No data","x",ROUND(IF('Indicator Data'!AW260^2&gt;O$334,0,IF('Indicator Data'!AW260^2&lt;O$333,10,(O$334-'Indicator Data'!AW260^2)/(O$334-O$333)*10)),1))</f>
        <v>10</v>
      </c>
      <c r="P257" s="95">
        <f>IF('Indicator Data'!AX260="No data","x",ROUND(IF('Indicator Data'!AX260&gt;P$334,0,IF('Indicator Data'!AX260&lt;P$333,10,(P$334-'Indicator Data'!AX260)/(P$334-P$333)*10)),1))</f>
        <v>9.6</v>
      </c>
      <c r="Q257" s="94">
        <f t="shared" si="16"/>
        <v>9.8000000000000007</v>
      </c>
      <c r="R257" s="95">
        <f>IF('Indicator Data'!AY260="No data","x",ROUND(IF('Indicator Data'!AY260&gt;R$334,10,IF('Indicator Data'!AY260&lt;R$333,0,10-(R$334-'Indicator Data'!AY260)/(R$334-R$333)*10)),1))</f>
        <v>9.3000000000000007</v>
      </c>
      <c r="S257" s="95">
        <f>IF('Indicator Data'!AZ260="No data","x",ROUND(IF('Indicator Data'!AZ260&gt;S$334,10,IF('Indicator Data'!AZ260&lt;S$333,0,10-(S$334-'Indicator Data'!AZ260)/(S$334-S$333)*10)),1))</f>
        <v>5.7</v>
      </c>
      <c r="T257" s="95">
        <f>IF('Indicator Data'!BA260="No data","x",ROUND(IF('Indicator Data'!BA260&gt;T$334,10,IF('Indicator Data'!BA260&lt;T$333,0,10-(T$334-'Indicator Data'!BA260)/(T$334-T$333)*10)),1))</f>
        <v>5.2</v>
      </c>
      <c r="U257" s="94">
        <f t="shared" si="17"/>
        <v>6.7</v>
      </c>
      <c r="V257" s="92">
        <f t="shared" si="18"/>
        <v>8.8000000000000007</v>
      </c>
      <c r="W257" s="93">
        <f t="shared" si="19"/>
        <v>5.9</v>
      </c>
      <c r="X257" s="96"/>
    </row>
    <row r="258" spans="1:24" ht="15.75" customHeight="1" x14ac:dyDescent="0.25">
      <c r="A258" s="47" t="s">
        <v>602</v>
      </c>
      <c r="B258" s="47" t="s">
        <v>623</v>
      </c>
      <c r="C258" s="47" t="s">
        <v>631</v>
      </c>
      <c r="D258" s="47" t="s">
        <v>632</v>
      </c>
      <c r="E258" s="92"/>
      <c r="F258" s="92"/>
      <c r="G258" s="93"/>
      <c r="H258" s="94">
        <f>IF(OR('Indicator Data'!AU261=0,'Indicator Data'!AU261="No data"),"x",ROUND(IF('Indicator Data'!AU261&gt;H$334,0,IF('Indicator Data'!AU261&lt;H$333,10,(H$334-'Indicator Data'!AU261)/(H$334-H$333)*10)),1))</f>
        <v>9.1999999999999993</v>
      </c>
      <c r="I258" s="94">
        <f>IF(OR('Indicator Data'!BB261=0,'Indicator Data'!BB261="No data"),"x",ROUND(IF('Indicator Data'!BB261&gt;I$334,0,IF('Indicator Data'!BB261&lt;I$333,10,(I$334-'Indicator Data'!BB261)/(I$334-I$333)*10)),1))</f>
        <v>5.5</v>
      </c>
      <c r="J258" s="94">
        <f>IF(OR('Indicator Data'!BC261=0,'Indicator Data'!BC261="No data"),"x",ROUND(IF('Indicator Data'!BC261&gt;J$334,0,IF('Indicator Data'!BC261&lt;J$333,10,(J$334-'Indicator Data'!BC261)/(J$334-J$333)*10)),1))</f>
        <v>8.1</v>
      </c>
      <c r="K258" s="92">
        <f t="shared" si="15"/>
        <v>7.6</v>
      </c>
      <c r="L258" s="92">
        <v>6.6</v>
      </c>
      <c r="M258" s="92">
        <f>IF(OR('Indicator Data'!BE261=0,'Indicator Data'!BE261="No data"),"x",ROUND(IF('Indicator Data'!BE261&gt;M$334,0,IF('Indicator Data'!BE261&lt;M$333,10,(M$334-'Indicator Data'!BE261)/(M$334-M$333)*10)),1))</f>
        <v>0</v>
      </c>
      <c r="N258" s="94">
        <f>IF('Indicator Data'!AV261="No data","x",ROUND(IF('Indicator Data'!AV261^2&gt;N$334,0,IF('Indicator Data'!AV261^2&lt;N$333,10,(N$334-'Indicator Data'!AV261^2)/(N$334-N$333)*10)),1))</f>
        <v>10</v>
      </c>
      <c r="O258" s="95">
        <f>IF('Indicator Data'!AW261="No data","x",ROUND(IF('Indicator Data'!AW261^2&gt;O$334,0,IF('Indicator Data'!AW261^2&lt;O$333,10,(O$334-'Indicator Data'!AW261^2)/(O$334-O$333)*10)),1))</f>
        <v>10</v>
      </c>
      <c r="P258" s="95">
        <f>IF('Indicator Data'!AX261="No data","x",ROUND(IF('Indicator Data'!AX261&gt;P$334,0,IF('Indicator Data'!AX261&lt;P$333,10,(P$334-'Indicator Data'!AX261)/(P$334-P$333)*10)),1))</f>
        <v>10</v>
      </c>
      <c r="Q258" s="94">
        <f t="shared" si="16"/>
        <v>10</v>
      </c>
      <c r="R258" s="95">
        <f>IF('Indicator Data'!AY261="No data","x",ROUND(IF('Indicator Data'!AY261&gt;R$334,10,IF('Indicator Data'!AY261&lt;R$333,0,10-(R$334-'Indicator Data'!AY261)/(R$334-R$333)*10)),1))</f>
        <v>10</v>
      </c>
      <c r="S258" s="95">
        <f>IF('Indicator Data'!AZ261="No data","x",ROUND(IF('Indicator Data'!AZ261&gt;S$334,10,IF('Indicator Data'!AZ261&lt;S$333,0,10-(S$334-'Indicator Data'!AZ261)/(S$334-S$333)*10)),1))</f>
        <v>6</v>
      </c>
      <c r="T258" s="95">
        <f>IF('Indicator Data'!BA261="No data","x",ROUND(IF('Indicator Data'!BA261&gt;T$334,10,IF('Indicator Data'!BA261&lt;T$333,0,10-(T$334-'Indicator Data'!BA261)/(T$334-T$333)*10)),1))</f>
        <v>5.7</v>
      </c>
      <c r="U258" s="94">
        <f t="shared" si="17"/>
        <v>7.2</v>
      </c>
      <c r="V258" s="92">
        <f t="shared" si="18"/>
        <v>9.1</v>
      </c>
      <c r="W258" s="93">
        <f t="shared" si="19"/>
        <v>5.8</v>
      </c>
      <c r="X258" s="96"/>
    </row>
    <row r="259" spans="1:24" ht="15.75" customHeight="1" x14ac:dyDescent="0.25">
      <c r="A259" s="47" t="s">
        <v>602</v>
      </c>
      <c r="B259" s="47" t="s">
        <v>623</v>
      </c>
      <c r="C259" s="47" t="s">
        <v>633</v>
      </c>
      <c r="D259" s="47" t="s">
        <v>634</v>
      </c>
      <c r="E259" s="92"/>
      <c r="F259" s="92"/>
      <c r="G259" s="93"/>
      <c r="H259" s="94">
        <f>IF(OR('Indicator Data'!AU262=0,'Indicator Data'!AU262="No data"),"x",ROUND(IF('Indicator Data'!AU262&gt;H$334,0,IF('Indicator Data'!AU262&lt;H$333,10,(H$334-'Indicator Data'!AU262)/(H$334-H$333)*10)),1))</f>
        <v>8.8000000000000007</v>
      </c>
      <c r="I259" s="94">
        <f>IF(OR('Indicator Data'!BB262=0,'Indicator Data'!BB262="No data"),"x",ROUND(IF('Indicator Data'!BB262&gt;I$334,0,IF('Indicator Data'!BB262&lt;I$333,10,(I$334-'Indicator Data'!BB262)/(I$334-I$333)*10)),1))</f>
        <v>5.5</v>
      </c>
      <c r="J259" s="94">
        <f>IF(OR('Indicator Data'!BC262=0,'Indicator Data'!BC262="No data"),"x",ROUND(IF('Indicator Data'!BC262&gt;J$334,0,IF('Indicator Data'!BC262&lt;J$333,10,(J$334-'Indicator Data'!BC262)/(J$334-J$333)*10)),1))</f>
        <v>8.1</v>
      </c>
      <c r="K259" s="92">
        <f t="shared" ref="K259:K322" si="20">IF(AND(H259="x",I259="x",J259="x"),"x",ROUND(AVERAGE(H259,I259,J259),1))</f>
        <v>7.5</v>
      </c>
      <c r="L259" s="92">
        <v>6.6</v>
      </c>
      <c r="M259" s="92">
        <f>IF(OR('Indicator Data'!BE262=0,'Indicator Data'!BE262="No data"),"x",ROUND(IF('Indicator Data'!BE262&gt;M$334,0,IF('Indicator Data'!BE262&lt;M$333,10,(M$334-'Indicator Data'!BE262)/(M$334-M$333)*10)),1))</f>
        <v>7.4</v>
      </c>
      <c r="N259" s="94">
        <f>IF('Indicator Data'!AV262="No data","x",ROUND(IF('Indicator Data'!AV262^2&gt;N$334,0,IF('Indicator Data'!AV262^2&lt;N$333,10,(N$334-'Indicator Data'!AV262^2)/(N$334-N$333)*10)),1))</f>
        <v>10</v>
      </c>
      <c r="O259" s="95">
        <f>IF('Indicator Data'!AW262="No data","x",ROUND(IF('Indicator Data'!AW262^2&gt;O$334,0,IF('Indicator Data'!AW262^2&lt;O$333,10,(O$334-'Indicator Data'!AW262^2)/(O$334-O$333)*10)),1))</f>
        <v>10</v>
      </c>
      <c r="P259" s="95">
        <f>IF('Indicator Data'!AX262="No data","x",ROUND(IF('Indicator Data'!AX262&gt;P$334,0,IF('Indicator Data'!AX262&lt;P$333,10,(P$334-'Indicator Data'!AX262)/(P$334-P$333)*10)),1))</f>
        <v>10</v>
      </c>
      <c r="Q259" s="94">
        <f t="shared" ref="Q259:Q322" si="21">IF(AND(O259="x",P259="x"),"x",ROUND(AVERAGE(O259:P259),1))</f>
        <v>10</v>
      </c>
      <c r="R259" s="95">
        <f>IF('Indicator Data'!AY262="No data","x",ROUND(IF('Indicator Data'!AY262&gt;R$334,10,IF('Indicator Data'!AY262&lt;R$333,0,10-(R$334-'Indicator Data'!AY262)/(R$334-R$333)*10)),1))</f>
        <v>10</v>
      </c>
      <c r="S259" s="95">
        <f>IF('Indicator Data'!AZ262="No data","x",ROUND(IF('Indicator Data'!AZ262&gt;S$334,10,IF('Indicator Data'!AZ262&lt;S$333,0,10-(S$334-'Indicator Data'!AZ262)/(S$334-S$333)*10)),1))</f>
        <v>2.9</v>
      </c>
      <c r="T259" s="95">
        <f>IF('Indicator Data'!BA262="No data","x",ROUND(IF('Indicator Data'!BA262&gt;T$334,10,IF('Indicator Data'!BA262&lt;T$333,0,10-(T$334-'Indicator Data'!BA262)/(T$334-T$333)*10)),1))</f>
        <v>3.2</v>
      </c>
      <c r="U259" s="94">
        <f t="shared" ref="U259:U322" si="22">IF(AND(R259="x",S259="x",T259="x"),"x",ROUND(AVERAGE(R259,S259,T259),1))</f>
        <v>5.4</v>
      </c>
      <c r="V259" s="92">
        <f t="shared" ref="V259:V322" si="23">IF(AND(N259="x",Q259="x",U259="x"),"x",ROUND(AVERAGE(N259,Q259,U259),1))</f>
        <v>8.5</v>
      </c>
      <c r="W259" s="93">
        <f t="shared" ref="W259:W322" si="24">IF(AND(L259="x",K259="x",V259="x",M259="x"),"x",ROUND(AVERAGE(L259,K259,V259,M259),1))</f>
        <v>7.5</v>
      </c>
      <c r="X259" s="96"/>
    </row>
    <row r="260" spans="1:24" ht="15.75" customHeight="1" x14ac:dyDescent="0.25">
      <c r="A260" s="47" t="s">
        <v>602</v>
      </c>
      <c r="B260" s="47" t="s">
        <v>623</v>
      </c>
      <c r="C260" s="47" t="s">
        <v>635</v>
      </c>
      <c r="D260" s="47" t="s">
        <v>636</v>
      </c>
      <c r="E260" s="92"/>
      <c r="F260" s="92"/>
      <c r="G260" s="93"/>
      <c r="H260" s="94">
        <f>IF(OR('Indicator Data'!AU263=0,'Indicator Data'!AU263="No data"),"x",ROUND(IF('Indicator Data'!AU263&gt;H$334,0,IF('Indicator Data'!AU263&lt;H$333,10,(H$334-'Indicator Data'!AU263)/(H$334-H$333)*10)),1))</f>
        <v>9.6999999999999993</v>
      </c>
      <c r="I260" s="94">
        <f>IF(OR('Indicator Data'!BB263=0,'Indicator Data'!BB263="No data"),"x",ROUND(IF('Indicator Data'!BB263&gt;I$334,0,IF('Indicator Data'!BB263&lt;I$333,10,(I$334-'Indicator Data'!BB263)/(I$334-I$333)*10)),1))</f>
        <v>5.5</v>
      </c>
      <c r="J260" s="94">
        <f>IF(OR('Indicator Data'!BC263=0,'Indicator Data'!BC263="No data"),"x",ROUND(IF('Indicator Data'!BC263&gt;J$334,0,IF('Indicator Data'!BC263&lt;J$333,10,(J$334-'Indicator Data'!BC263)/(J$334-J$333)*10)),1))</f>
        <v>8.1</v>
      </c>
      <c r="K260" s="92">
        <f t="shared" si="20"/>
        <v>7.8</v>
      </c>
      <c r="L260" s="92">
        <v>6.6</v>
      </c>
      <c r="M260" s="92">
        <f>IF(OR('Indicator Data'!BE263=0,'Indicator Data'!BE263="No data"),"x",ROUND(IF('Indicator Data'!BE263&gt;M$334,0,IF('Indicator Data'!BE263&lt;M$333,10,(M$334-'Indicator Data'!BE263)/(M$334-M$333)*10)),1))</f>
        <v>5.9</v>
      </c>
      <c r="N260" s="94">
        <f>IF('Indicator Data'!AV263="No data","x",ROUND(IF('Indicator Data'!AV263^2&gt;N$334,0,IF('Indicator Data'!AV263^2&lt;N$333,10,(N$334-'Indicator Data'!AV263^2)/(N$334-N$333)*10)),1))</f>
        <v>10</v>
      </c>
      <c r="O260" s="95">
        <f>IF('Indicator Data'!AW263="No data","x",ROUND(IF('Indicator Data'!AW263^2&gt;O$334,0,IF('Indicator Data'!AW263^2&lt;O$333,10,(O$334-'Indicator Data'!AW263^2)/(O$334-O$333)*10)),1))</f>
        <v>10</v>
      </c>
      <c r="P260" s="95">
        <f>IF('Indicator Data'!AX263="No data","x",ROUND(IF('Indicator Data'!AX263&gt;P$334,0,IF('Indicator Data'!AX263&lt;P$333,10,(P$334-'Indicator Data'!AX263)/(P$334-P$333)*10)),1))</f>
        <v>8.8000000000000007</v>
      </c>
      <c r="Q260" s="94">
        <f t="shared" si="21"/>
        <v>9.4</v>
      </c>
      <c r="R260" s="95">
        <f>IF('Indicator Data'!AY263="No data","x",ROUND(IF('Indicator Data'!AY263&gt;R$334,10,IF('Indicator Data'!AY263&lt;R$333,0,10-(R$334-'Indicator Data'!AY263)/(R$334-R$333)*10)),1))</f>
        <v>9.8000000000000007</v>
      </c>
      <c r="S260" s="95">
        <f>IF('Indicator Data'!AZ263="No data","x",ROUND(IF('Indicator Data'!AZ263&gt;S$334,10,IF('Indicator Data'!AZ263&lt;S$333,0,10-(S$334-'Indicator Data'!AZ263)/(S$334-S$333)*10)),1))</f>
        <v>5</v>
      </c>
      <c r="T260" s="95">
        <f>IF('Indicator Data'!BA263="No data","x",ROUND(IF('Indicator Data'!BA263&gt;T$334,10,IF('Indicator Data'!BA263&lt;T$333,0,10-(T$334-'Indicator Data'!BA263)/(T$334-T$333)*10)),1))</f>
        <v>5.0999999999999996</v>
      </c>
      <c r="U260" s="94">
        <f t="shared" si="22"/>
        <v>6.6</v>
      </c>
      <c r="V260" s="92">
        <f t="shared" si="23"/>
        <v>8.6999999999999993</v>
      </c>
      <c r="W260" s="93">
        <f t="shared" si="24"/>
        <v>7.3</v>
      </c>
      <c r="X260" s="96"/>
    </row>
    <row r="261" spans="1:24" ht="15.75" customHeight="1" x14ac:dyDescent="0.25">
      <c r="A261" s="47" t="s">
        <v>602</v>
      </c>
      <c r="B261" s="47" t="s">
        <v>637</v>
      </c>
      <c r="C261" s="47" t="s">
        <v>637</v>
      </c>
      <c r="D261" s="47" t="s">
        <v>638</v>
      </c>
      <c r="E261" s="92"/>
      <c r="F261" s="92"/>
      <c r="G261" s="93"/>
      <c r="H261" s="94">
        <f>IF(OR('Indicator Data'!AU264=0,'Indicator Data'!AU264="No data"),"x",ROUND(IF('Indicator Data'!AU264&gt;H$334,0,IF('Indicator Data'!AU264&lt;H$333,10,(H$334-'Indicator Data'!AU264)/(H$334-H$333)*10)),1))</f>
        <v>5.2</v>
      </c>
      <c r="I261" s="94">
        <f>IF(OR('Indicator Data'!BB264=0,'Indicator Data'!BB264="No data"),"x",ROUND(IF('Indicator Data'!BB264&gt;I$334,0,IF('Indicator Data'!BB264&lt;I$333,10,(I$334-'Indicator Data'!BB264)/(I$334-I$333)*10)),1))</f>
        <v>5.5</v>
      </c>
      <c r="J261" s="94">
        <f>IF(OR('Indicator Data'!BC264=0,'Indicator Data'!BC264="No data"),"x",ROUND(IF('Indicator Data'!BC264&gt;J$334,0,IF('Indicator Data'!BC264&lt;J$333,10,(J$334-'Indicator Data'!BC264)/(J$334-J$333)*10)),1))</f>
        <v>8.1</v>
      </c>
      <c r="K261" s="92">
        <f t="shared" si="20"/>
        <v>6.3</v>
      </c>
      <c r="L261" s="92">
        <v>3.3</v>
      </c>
      <c r="M261" s="92">
        <f>IF(OR('Indicator Data'!BE264=0,'Indicator Data'!BE264="No data"),"x",ROUND(IF('Indicator Data'!BE264&gt;M$334,0,IF('Indicator Data'!BE264&lt;M$333,10,(M$334-'Indicator Data'!BE264)/(M$334-M$333)*10)),1))</f>
        <v>0.7</v>
      </c>
      <c r="N261" s="94">
        <f>IF('Indicator Data'!AV264="No data","x",ROUND(IF('Indicator Data'!AV264^2&gt;N$334,0,IF('Indicator Data'!AV264^2&lt;N$333,10,(N$334-'Indicator Data'!AV264^2)/(N$334-N$333)*10)),1))</f>
        <v>10</v>
      </c>
      <c r="O261" s="95">
        <f>IF('Indicator Data'!AW264="No data","x",ROUND(IF('Indicator Data'!AW264^2&gt;O$334,0,IF('Indicator Data'!AW264^2&lt;O$333,10,(O$334-'Indicator Data'!AW264^2)/(O$334-O$333)*10)),1))</f>
        <v>10</v>
      </c>
      <c r="P261" s="95">
        <f>IF('Indicator Data'!AX264="No data","x",ROUND(IF('Indicator Data'!AX264&gt;P$334,0,IF('Indicator Data'!AX264&lt;P$333,10,(P$334-'Indicator Data'!AX264)/(P$334-P$333)*10)),1))</f>
        <v>8.8000000000000007</v>
      </c>
      <c r="Q261" s="94">
        <f t="shared" si="21"/>
        <v>9.4</v>
      </c>
      <c r="R261" s="95">
        <f>IF('Indicator Data'!AY264="No data","x",ROUND(IF('Indicator Data'!AY264&gt;R$334,10,IF('Indicator Data'!AY264&lt;R$333,0,10-(R$334-'Indicator Data'!AY264)/(R$334-R$333)*10)),1))</f>
        <v>7.1</v>
      </c>
      <c r="S261" s="95">
        <f>IF('Indicator Data'!AZ264="No data","x",ROUND(IF('Indicator Data'!AZ264&gt;S$334,10,IF('Indicator Data'!AZ264&lt;S$333,0,10-(S$334-'Indicator Data'!AZ264)/(S$334-S$333)*10)),1))</f>
        <v>7.5</v>
      </c>
      <c r="T261" s="95">
        <f>IF('Indicator Data'!BA264="No data","x",ROUND(IF('Indicator Data'!BA264&gt;T$334,10,IF('Indicator Data'!BA264&lt;T$333,0,10-(T$334-'Indicator Data'!BA264)/(T$334-T$333)*10)),1))</f>
        <v>7.4</v>
      </c>
      <c r="U261" s="94">
        <f t="shared" si="22"/>
        <v>7.3</v>
      </c>
      <c r="V261" s="92">
        <f t="shared" si="23"/>
        <v>8.9</v>
      </c>
      <c r="W261" s="93">
        <f t="shared" si="24"/>
        <v>4.8</v>
      </c>
      <c r="X261" s="96"/>
    </row>
    <row r="262" spans="1:24" ht="15.75" customHeight="1" x14ac:dyDescent="0.25">
      <c r="A262" s="47" t="s">
        <v>602</v>
      </c>
      <c r="B262" s="47" t="s">
        <v>637</v>
      </c>
      <c r="C262" s="47" t="s">
        <v>639</v>
      </c>
      <c r="D262" s="47" t="s">
        <v>640</v>
      </c>
      <c r="E262" s="92"/>
      <c r="F262" s="92"/>
      <c r="G262" s="93"/>
      <c r="H262" s="94">
        <f>IF(OR('Indicator Data'!AU265=0,'Indicator Data'!AU265="No data"),"x",ROUND(IF('Indicator Data'!AU265&gt;H$334,0,IF('Indicator Data'!AU265&lt;H$333,10,(H$334-'Indicator Data'!AU265)/(H$334-H$333)*10)),1))</f>
        <v>4.7</v>
      </c>
      <c r="I262" s="94">
        <f>IF(OR('Indicator Data'!BB265=0,'Indicator Data'!BB265="No data"),"x",ROUND(IF('Indicator Data'!BB265&gt;I$334,0,IF('Indicator Data'!BB265&lt;I$333,10,(I$334-'Indicator Data'!BB265)/(I$334-I$333)*10)),1))</f>
        <v>5.5</v>
      </c>
      <c r="J262" s="94">
        <f>IF(OR('Indicator Data'!BC265=0,'Indicator Data'!BC265="No data"),"x",ROUND(IF('Indicator Data'!BC265&gt;J$334,0,IF('Indicator Data'!BC265&lt;J$333,10,(J$334-'Indicator Data'!BC265)/(J$334-J$333)*10)),1))</f>
        <v>8.1</v>
      </c>
      <c r="K262" s="92">
        <f t="shared" si="20"/>
        <v>6.1</v>
      </c>
      <c r="L262" s="92">
        <v>3.3</v>
      </c>
      <c r="M262" s="92">
        <f>IF(OR('Indicator Data'!BE265=0,'Indicator Data'!BE265="No data"),"x",ROUND(IF('Indicator Data'!BE265&gt;M$334,0,IF('Indicator Data'!BE265&lt;M$333,10,(M$334-'Indicator Data'!BE265)/(M$334-M$333)*10)),1))</f>
        <v>0</v>
      </c>
      <c r="N262" s="94">
        <f>IF('Indicator Data'!AV265="No data","x",ROUND(IF('Indicator Data'!AV265^2&gt;N$334,0,IF('Indicator Data'!AV265^2&lt;N$333,10,(N$334-'Indicator Data'!AV265^2)/(N$334-N$333)*10)),1))</f>
        <v>10</v>
      </c>
      <c r="O262" s="95">
        <f>IF('Indicator Data'!AW265="No data","x",ROUND(IF('Indicator Data'!AW265^2&gt;O$334,0,IF('Indicator Data'!AW265^2&lt;O$333,10,(O$334-'Indicator Data'!AW265^2)/(O$334-O$333)*10)),1))</f>
        <v>10</v>
      </c>
      <c r="P262" s="95">
        <f>IF('Indicator Data'!AX265="No data","x",ROUND(IF('Indicator Data'!AX265&gt;P$334,0,IF('Indicator Data'!AX265&lt;P$333,10,(P$334-'Indicator Data'!AX265)/(P$334-P$333)*10)),1))</f>
        <v>7.7</v>
      </c>
      <c r="Q262" s="94">
        <f t="shared" si="21"/>
        <v>8.9</v>
      </c>
      <c r="R262" s="95">
        <f>IF('Indicator Data'!AY265="No data","x",ROUND(IF('Indicator Data'!AY265&gt;R$334,10,IF('Indicator Data'!AY265&lt;R$333,0,10-(R$334-'Indicator Data'!AY265)/(R$334-R$333)*10)),1))</f>
        <v>8.6</v>
      </c>
      <c r="S262" s="95">
        <f>IF('Indicator Data'!AZ265="No data","x",ROUND(IF('Indicator Data'!AZ265&gt;S$334,10,IF('Indicator Data'!AZ265&lt;S$333,0,10-(S$334-'Indicator Data'!AZ265)/(S$334-S$333)*10)),1))</f>
        <v>7.6</v>
      </c>
      <c r="T262" s="95">
        <f>IF('Indicator Data'!BA265="No data","x",ROUND(IF('Indicator Data'!BA265&gt;T$334,10,IF('Indicator Data'!BA265&lt;T$333,0,10-(T$334-'Indicator Data'!BA265)/(T$334-T$333)*10)),1))</f>
        <v>7.1</v>
      </c>
      <c r="U262" s="94">
        <f t="shared" si="22"/>
        <v>7.8</v>
      </c>
      <c r="V262" s="92">
        <f t="shared" si="23"/>
        <v>8.9</v>
      </c>
      <c r="W262" s="93">
        <f t="shared" si="24"/>
        <v>4.5999999999999996</v>
      </c>
      <c r="X262" s="96"/>
    </row>
    <row r="263" spans="1:24" ht="15.75" customHeight="1" x14ac:dyDescent="0.25">
      <c r="A263" s="47" t="s">
        <v>602</v>
      </c>
      <c r="B263" s="47" t="s">
        <v>637</v>
      </c>
      <c r="C263" s="47" t="s">
        <v>641</v>
      </c>
      <c r="D263" s="47" t="s">
        <v>642</v>
      </c>
      <c r="E263" s="92"/>
      <c r="F263" s="92"/>
      <c r="G263" s="93"/>
      <c r="H263" s="94">
        <f>IF(OR('Indicator Data'!AU266=0,'Indicator Data'!AU266="No data"),"x",ROUND(IF('Indicator Data'!AU266&gt;H$334,0,IF('Indicator Data'!AU266&lt;H$333,10,(H$334-'Indicator Data'!AU266)/(H$334-H$333)*10)),1))</f>
        <v>8.3000000000000007</v>
      </c>
      <c r="I263" s="94">
        <f>IF(OR('Indicator Data'!BB266=0,'Indicator Data'!BB266="No data"),"x",ROUND(IF('Indicator Data'!BB266&gt;I$334,0,IF('Indicator Data'!BB266&lt;I$333,10,(I$334-'Indicator Data'!BB266)/(I$334-I$333)*10)),1))</f>
        <v>5.5</v>
      </c>
      <c r="J263" s="94">
        <f>IF(OR('Indicator Data'!BC266=0,'Indicator Data'!BC266="No data"),"x",ROUND(IF('Indicator Data'!BC266&gt;J$334,0,IF('Indicator Data'!BC266&lt;J$333,10,(J$334-'Indicator Data'!BC266)/(J$334-J$333)*10)),1))</f>
        <v>8.1</v>
      </c>
      <c r="K263" s="92">
        <f t="shared" si="20"/>
        <v>7.3</v>
      </c>
      <c r="L263" s="92">
        <v>3.3</v>
      </c>
      <c r="M263" s="92">
        <f>IF(OR('Indicator Data'!BE266=0,'Indicator Data'!BE266="No data"),"x",ROUND(IF('Indicator Data'!BE266&gt;M$334,0,IF('Indicator Data'!BE266&lt;M$333,10,(M$334-'Indicator Data'!BE266)/(M$334-M$333)*10)),1))</f>
        <v>4</v>
      </c>
      <c r="N263" s="94">
        <f>IF('Indicator Data'!AV266="No data","x",ROUND(IF('Indicator Data'!AV266^2&gt;N$334,0,IF('Indicator Data'!AV266^2&lt;N$333,10,(N$334-'Indicator Data'!AV266^2)/(N$334-N$333)*10)),1))</f>
        <v>10</v>
      </c>
      <c r="O263" s="95">
        <f>IF('Indicator Data'!AW266="No data","x",ROUND(IF('Indicator Data'!AW266^2&gt;O$334,0,IF('Indicator Data'!AW266^2&lt;O$333,10,(O$334-'Indicator Data'!AW266^2)/(O$334-O$333)*10)),1))</f>
        <v>10</v>
      </c>
      <c r="P263" s="95">
        <f>IF('Indicator Data'!AX266="No data","x",ROUND(IF('Indicator Data'!AX266&gt;P$334,0,IF('Indicator Data'!AX266&lt;P$333,10,(P$334-'Indicator Data'!AX266)/(P$334-P$333)*10)),1))</f>
        <v>9.4</v>
      </c>
      <c r="Q263" s="94">
        <f t="shared" si="21"/>
        <v>9.6999999999999993</v>
      </c>
      <c r="R263" s="95">
        <f>IF('Indicator Data'!AY266="No data","x",ROUND(IF('Indicator Data'!AY266&gt;R$334,10,IF('Indicator Data'!AY266&lt;R$333,0,10-(R$334-'Indicator Data'!AY266)/(R$334-R$333)*10)),1))</f>
        <v>10</v>
      </c>
      <c r="S263" s="95">
        <f>IF('Indicator Data'!AZ266="No data","x",ROUND(IF('Indicator Data'!AZ266&gt;S$334,10,IF('Indicator Data'!AZ266&lt;S$333,0,10-(S$334-'Indicator Data'!AZ266)/(S$334-S$333)*10)),1))</f>
        <v>8.3000000000000007</v>
      </c>
      <c r="T263" s="95">
        <f>IF('Indicator Data'!BA266="No data","x",ROUND(IF('Indicator Data'!BA266&gt;T$334,10,IF('Indicator Data'!BA266&lt;T$333,0,10-(T$334-'Indicator Data'!BA266)/(T$334-T$333)*10)),1))</f>
        <v>8.1</v>
      </c>
      <c r="U263" s="94">
        <f t="shared" si="22"/>
        <v>8.8000000000000007</v>
      </c>
      <c r="V263" s="92">
        <f t="shared" si="23"/>
        <v>9.5</v>
      </c>
      <c r="W263" s="93">
        <f t="shared" si="24"/>
        <v>6</v>
      </c>
      <c r="X263" s="96"/>
    </row>
    <row r="264" spans="1:24" ht="15.75" customHeight="1" x14ac:dyDescent="0.25">
      <c r="A264" s="47" t="s">
        <v>602</v>
      </c>
      <c r="B264" s="47" t="s">
        <v>637</v>
      </c>
      <c r="C264" s="47" t="s">
        <v>643</v>
      </c>
      <c r="D264" s="47" t="s">
        <v>644</v>
      </c>
      <c r="E264" s="92"/>
      <c r="F264" s="92"/>
      <c r="G264" s="93"/>
      <c r="H264" s="94">
        <f>IF(OR('Indicator Data'!AU267=0,'Indicator Data'!AU267="No data"),"x",ROUND(IF('Indicator Data'!AU267&gt;H$334,0,IF('Indicator Data'!AU267&lt;H$333,10,(H$334-'Indicator Data'!AU267)/(H$334-H$333)*10)),1))</f>
        <v>5.5</v>
      </c>
      <c r="I264" s="94">
        <f>IF(OR('Indicator Data'!BB267=0,'Indicator Data'!BB267="No data"),"x",ROUND(IF('Indicator Data'!BB267&gt;I$334,0,IF('Indicator Data'!BB267&lt;I$333,10,(I$334-'Indicator Data'!BB267)/(I$334-I$333)*10)),1))</f>
        <v>5.5</v>
      </c>
      <c r="J264" s="94">
        <f>IF(OR('Indicator Data'!BC267=0,'Indicator Data'!BC267="No data"),"x",ROUND(IF('Indicator Data'!BC267&gt;J$334,0,IF('Indicator Data'!BC267&lt;J$333,10,(J$334-'Indicator Data'!BC267)/(J$334-J$333)*10)),1))</f>
        <v>8.1</v>
      </c>
      <c r="K264" s="92">
        <f t="shared" si="20"/>
        <v>6.4</v>
      </c>
      <c r="L264" s="92">
        <v>3.3</v>
      </c>
      <c r="M264" s="92">
        <f>IF(OR('Indicator Data'!BE267=0,'Indicator Data'!BE267="No data"),"x",ROUND(IF('Indicator Data'!BE267&gt;M$334,0,IF('Indicator Data'!BE267&lt;M$333,10,(M$334-'Indicator Data'!BE267)/(M$334-M$333)*10)),1))</f>
        <v>0.3</v>
      </c>
      <c r="N264" s="94">
        <f>IF('Indicator Data'!AV267="No data","x",ROUND(IF('Indicator Data'!AV267^2&gt;N$334,0,IF('Indicator Data'!AV267^2&lt;N$333,10,(N$334-'Indicator Data'!AV267^2)/(N$334-N$333)*10)),1))</f>
        <v>10</v>
      </c>
      <c r="O264" s="95">
        <f>IF('Indicator Data'!AW267="No data","x",ROUND(IF('Indicator Data'!AW267^2&gt;O$334,0,IF('Indicator Data'!AW267^2&lt;O$333,10,(O$334-'Indicator Data'!AW267^2)/(O$334-O$333)*10)),1))</f>
        <v>10</v>
      </c>
      <c r="P264" s="95">
        <f>IF('Indicator Data'!AX267="No data","x",ROUND(IF('Indicator Data'!AX267&gt;P$334,0,IF('Indicator Data'!AX267&lt;P$333,10,(P$334-'Indicator Data'!AX267)/(P$334-P$333)*10)),1))</f>
        <v>8.3000000000000007</v>
      </c>
      <c r="Q264" s="94">
        <f t="shared" si="21"/>
        <v>9.1999999999999993</v>
      </c>
      <c r="R264" s="95">
        <f>IF('Indicator Data'!AY267="No data","x",ROUND(IF('Indicator Data'!AY267&gt;R$334,10,IF('Indicator Data'!AY267&lt;R$333,0,10-(R$334-'Indicator Data'!AY267)/(R$334-R$333)*10)),1))</f>
        <v>9.4</v>
      </c>
      <c r="S264" s="95">
        <f>IF('Indicator Data'!AZ267="No data","x",ROUND(IF('Indicator Data'!AZ267&gt;S$334,10,IF('Indicator Data'!AZ267&lt;S$333,0,10-(S$334-'Indicator Data'!AZ267)/(S$334-S$333)*10)),1))</f>
        <v>4.7</v>
      </c>
      <c r="T264" s="95">
        <f>IF('Indicator Data'!BA267="No data","x",ROUND(IF('Indicator Data'!BA267&gt;T$334,10,IF('Indicator Data'!BA267&lt;T$333,0,10-(T$334-'Indicator Data'!BA267)/(T$334-T$333)*10)),1))</f>
        <v>4.2</v>
      </c>
      <c r="U264" s="94">
        <f t="shared" si="22"/>
        <v>6.1</v>
      </c>
      <c r="V264" s="92">
        <f t="shared" si="23"/>
        <v>8.4</v>
      </c>
      <c r="W264" s="93">
        <f t="shared" si="24"/>
        <v>4.5999999999999996</v>
      </c>
      <c r="X264" s="96"/>
    </row>
    <row r="265" spans="1:24" ht="15.75" customHeight="1" x14ac:dyDescent="0.25">
      <c r="A265" s="47" t="s">
        <v>645</v>
      </c>
      <c r="B265" s="47" t="s">
        <v>646</v>
      </c>
      <c r="C265" s="47" t="s">
        <v>646</v>
      </c>
      <c r="D265" s="47" t="s">
        <v>647</v>
      </c>
      <c r="E265" s="92"/>
      <c r="F265" s="92"/>
      <c r="G265" s="93"/>
      <c r="H265" s="94">
        <f>IF(OR('Indicator Data'!AU268=0,'Indicator Data'!AU268="No data"),"x",ROUND(IF('Indicator Data'!AU268&gt;H$334,0,IF('Indicator Data'!AU268&lt;H$333,10,(H$334-'Indicator Data'!AU268)/(H$334-H$333)*10)),1))</f>
        <v>4.7</v>
      </c>
      <c r="I265" s="94">
        <f>IF(OR('Indicator Data'!BB268=0,'Indicator Data'!BB268="No data"),"x",ROUND(IF('Indicator Data'!BB268&gt;I$334,0,IF('Indicator Data'!BB268&lt;I$333,10,(I$334-'Indicator Data'!BB268)/(I$334-I$333)*10)),1))</f>
        <v>5.5</v>
      </c>
      <c r="J265" s="94">
        <f>IF(OR('Indicator Data'!BC268=0,'Indicator Data'!BC268="No data"),"x",ROUND(IF('Indicator Data'!BC268&gt;J$334,0,IF('Indicator Data'!BC268&lt;J$333,10,(J$334-'Indicator Data'!BC268)/(J$334-J$333)*10)),1))</f>
        <v>8.1</v>
      </c>
      <c r="K265" s="92">
        <f t="shared" si="20"/>
        <v>6.1</v>
      </c>
      <c r="L265" s="92">
        <v>0</v>
      </c>
      <c r="M265" s="92">
        <f>IF(OR('Indicator Data'!BE268=0,'Indicator Data'!BE268="No data"),"x",ROUND(IF('Indicator Data'!BE268&gt;M$334,0,IF('Indicator Data'!BE268&lt;M$333,10,(M$334-'Indicator Data'!BE268)/(M$334-M$333)*10)),1))</f>
        <v>4.5999999999999996</v>
      </c>
      <c r="N265" s="94">
        <f>IF('Indicator Data'!AV268="No data","x",ROUND(IF('Indicator Data'!AV268^2&gt;N$334,0,IF('Indicator Data'!AV268^2&lt;N$333,10,(N$334-'Indicator Data'!AV268^2)/(N$334-N$333)*10)),1))</f>
        <v>10</v>
      </c>
      <c r="O265" s="95">
        <f>IF('Indicator Data'!AW268="No data","x",ROUND(IF('Indicator Data'!AW268^2&gt;O$334,0,IF('Indicator Data'!AW268^2&lt;O$333,10,(O$334-'Indicator Data'!AW268^2)/(O$334-O$333)*10)),1))</f>
        <v>8.3000000000000007</v>
      </c>
      <c r="P265" s="95">
        <f>IF('Indicator Data'!AX268="No data","x",ROUND(IF('Indicator Data'!AX268&gt;P$334,0,IF('Indicator Data'!AX268&lt;P$333,10,(P$334-'Indicator Data'!AX268)/(P$334-P$333)*10)),1))</f>
        <v>6.3</v>
      </c>
      <c r="Q265" s="94">
        <f t="shared" si="21"/>
        <v>7.3</v>
      </c>
      <c r="R265" s="95">
        <f>IF('Indicator Data'!AY268="No data","x",ROUND(IF('Indicator Data'!AY268&gt;R$334,10,IF('Indicator Data'!AY268&lt;R$333,0,10-(R$334-'Indicator Data'!AY268)/(R$334-R$333)*10)),1))</f>
        <v>6</v>
      </c>
      <c r="S265" s="95">
        <f>IF('Indicator Data'!AZ268="No data","x",ROUND(IF('Indicator Data'!AZ268&gt;S$334,10,IF('Indicator Data'!AZ268&lt;S$333,0,10-(S$334-'Indicator Data'!AZ268)/(S$334-S$333)*10)),1))</f>
        <v>5</v>
      </c>
      <c r="T265" s="95">
        <f>IF('Indicator Data'!BA268="No data","x",ROUND(IF('Indicator Data'!BA268&gt;T$334,10,IF('Indicator Data'!BA268&lt;T$333,0,10-(T$334-'Indicator Data'!BA268)/(T$334-T$333)*10)),1))</f>
        <v>5.2</v>
      </c>
      <c r="U265" s="94">
        <f t="shared" si="22"/>
        <v>5.4</v>
      </c>
      <c r="V265" s="92">
        <f t="shared" si="23"/>
        <v>7.6</v>
      </c>
      <c r="W265" s="93">
        <f t="shared" si="24"/>
        <v>4.5999999999999996</v>
      </c>
      <c r="X265" s="96"/>
    </row>
    <row r="266" spans="1:24" ht="15.75" customHeight="1" x14ac:dyDescent="0.25">
      <c r="A266" s="47" t="s">
        <v>645</v>
      </c>
      <c r="B266" s="47" t="s">
        <v>646</v>
      </c>
      <c r="C266" s="47" t="s">
        <v>648</v>
      </c>
      <c r="D266" s="47" t="s">
        <v>649</v>
      </c>
      <c r="E266" s="92"/>
      <c r="F266" s="92"/>
      <c r="G266" s="93"/>
      <c r="H266" s="94">
        <f>IF(OR('Indicator Data'!AU269=0,'Indicator Data'!AU269="No data"),"x",ROUND(IF('Indicator Data'!AU269&gt;H$334,0,IF('Indicator Data'!AU269&lt;H$333,10,(H$334-'Indicator Data'!AU269)/(H$334-H$333)*10)),1))</f>
        <v>7.7</v>
      </c>
      <c r="I266" s="94">
        <f>IF(OR('Indicator Data'!BB269=0,'Indicator Data'!BB269="No data"),"x",ROUND(IF('Indicator Data'!BB269&gt;I$334,0,IF('Indicator Data'!BB269&lt;I$333,10,(I$334-'Indicator Data'!BB269)/(I$334-I$333)*10)),1))</f>
        <v>5.5</v>
      </c>
      <c r="J266" s="94">
        <f>IF(OR('Indicator Data'!BC269=0,'Indicator Data'!BC269="No data"),"x",ROUND(IF('Indicator Data'!BC269&gt;J$334,0,IF('Indicator Data'!BC269&lt;J$333,10,(J$334-'Indicator Data'!BC269)/(J$334-J$333)*10)),1))</f>
        <v>8.1</v>
      </c>
      <c r="K266" s="92">
        <f t="shared" si="20"/>
        <v>7.1</v>
      </c>
      <c r="L266" s="92">
        <v>0</v>
      </c>
      <c r="M266" s="92">
        <f>IF(OR('Indicator Data'!BE269=0,'Indicator Data'!BE269="No data"),"x",ROUND(IF('Indicator Data'!BE269&gt;M$334,0,IF('Indicator Data'!BE269&lt;M$333,10,(M$334-'Indicator Data'!BE269)/(M$334-M$333)*10)),1))</f>
        <v>1.9</v>
      </c>
      <c r="N266" s="94">
        <f>IF('Indicator Data'!AV269="No data","x",ROUND(IF('Indicator Data'!AV269^2&gt;N$334,0,IF('Indicator Data'!AV269^2&lt;N$333,10,(N$334-'Indicator Data'!AV269^2)/(N$334-N$333)*10)),1))</f>
        <v>10</v>
      </c>
      <c r="O266" s="95">
        <f>IF('Indicator Data'!AW269="No data","x",ROUND(IF('Indicator Data'!AW269^2&gt;O$334,0,IF('Indicator Data'!AW269^2&lt;O$333,10,(O$334-'Indicator Data'!AW269^2)/(O$334-O$333)*10)),1))</f>
        <v>9.8000000000000007</v>
      </c>
      <c r="P266" s="95">
        <f>IF('Indicator Data'!AX269="No data","x",ROUND(IF('Indicator Data'!AX269&gt;P$334,0,IF('Indicator Data'!AX269&lt;P$333,10,(P$334-'Indicator Data'!AX269)/(P$334-P$333)*10)),1))</f>
        <v>7.5</v>
      </c>
      <c r="Q266" s="94">
        <f t="shared" si="21"/>
        <v>8.6999999999999993</v>
      </c>
      <c r="R266" s="95">
        <f>IF('Indicator Data'!AY269="No data","x",ROUND(IF('Indicator Data'!AY269&gt;R$334,10,IF('Indicator Data'!AY269&lt;R$333,0,10-(R$334-'Indicator Data'!AY269)/(R$334-R$333)*10)),1))</f>
        <v>6.5</v>
      </c>
      <c r="S266" s="95">
        <f>IF('Indicator Data'!AZ269="No data","x",ROUND(IF('Indicator Data'!AZ269&gt;S$334,10,IF('Indicator Data'!AZ269&lt;S$333,0,10-(S$334-'Indicator Data'!AZ269)/(S$334-S$333)*10)),1))</f>
        <v>4.5999999999999996</v>
      </c>
      <c r="T266" s="95">
        <f>IF('Indicator Data'!BA269="No data","x",ROUND(IF('Indicator Data'!BA269&gt;T$334,10,IF('Indicator Data'!BA269&lt;T$333,0,10-(T$334-'Indicator Data'!BA269)/(T$334-T$333)*10)),1))</f>
        <v>5.8</v>
      </c>
      <c r="U266" s="94">
        <f t="shared" si="22"/>
        <v>5.6</v>
      </c>
      <c r="V266" s="92">
        <f t="shared" si="23"/>
        <v>8.1</v>
      </c>
      <c r="W266" s="93">
        <f t="shared" si="24"/>
        <v>4.3</v>
      </c>
      <c r="X266" s="96"/>
    </row>
    <row r="267" spans="1:24" ht="15.75" customHeight="1" x14ac:dyDescent="0.25">
      <c r="A267" s="47" t="s">
        <v>645</v>
      </c>
      <c r="B267" s="47" t="s">
        <v>646</v>
      </c>
      <c r="C267" s="47" t="s">
        <v>650</v>
      </c>
      <c r="D267" s="47" t="s">
        <v>651</v>
      </c>
      <c r="E267" s="92"/>
      <c r="F267" s="92"/>
      <c r="G267" s="93"/>
      <c r="H267" s="94">
        <f>IF(OR('Indicator Data'!AU270=0,'Indicator Data'!AU270="No data"),"x",ROUND(IF('Indicator Data'!AU270&gt;H$334,0,IF('Indicator Data'!AU270&lt;H$333,10,(H$334-'Indicator Data'!AU270)/(H$334-H$333)*10)),1))</f>
        <v>9.3000000000000007</v>
      </c>
      <c r="I267" s="94">
        <f>IF(OR('Indicator Data'!BB270=0,'Indicator Data'!BB270="No data"),"x",ROUND(IF('Indicator Data'!BB270&gt;I$334,0,IF('Indicator Data'!BB270&lt;I$333,10,(I$334-'Indicator Data'!BB270)/(I$334-I$333)*10)),1))</f>
        <v>5.5</v>
      </c>
      <c r="J267" s="94">
        <f>IF(OR('Indicator Data'!BC270=0,'Indicator Data'!BC270="No data"),"x",ROUND(IF('Indicator Data'!BC270&gt;J$334,0,IF('Indicator Data'!BC270&lt;J$333,10,(J$334-'Indicator Data'!BC270)/(J$334-J$333)*10)),1))</f>
        <v>8.1</v>
      </c>
      <c r="K267" s="92">
        <f t="shared" si="20"/>
        <v>7.6</v>
      </c>
      <c r="L267" s="92">
        <v>6.6</v>
      </c>
      <c r="M267" s="92">
        <f>IF(OR('Indicator Data'!BE270=0,'Indicator Data'!BE270="No data"),"x",ROUND(IF('Indicator Data'!BE270&gt;M$334,0,IF('Indicator Data'!BE270&lt;M$333,10,(M$334-'Indicator Data'!BE270)/(M$334-M$333)*10)),1))</f>
        <v>3.5</v>
      </c>
      <c r="N267" s="94">
        <f>IF('Indicator Data'!AV270="No data","x",ROUND(IF('Indicator Data'!AV270^2&gt;N$334,0,IF('Indicator Data'!AV270^2&lt;N$333,10,(N$334-'Indicator Data'!AV270^2)/(N$334-N$333)*10)),1))</f>
        <v>10</v>
      </c>
      <c r="O267" s="95">
        <f>IF('Indicator Data'!AW270="No data","x",ROUND(IF('Indicator Data'!AW270^2&gt;O$334,0,IF('Indicator Data'!AW270^2&lt;O$333,10,(O$334-'Indicator Data'!AW270^2)/(O$334-O$333)*10)),1))</f>
        <v>10</v>
      </c>
      <c r="P267" s="95">
        <f>IF('Indicator Data'!AX270="No data","x",ROUND(IF('Indicator Data'!AX270&gt;P$334,0,IF('Indicator Data'!AX270&lt;P$333,10,(P$334-'Indicator Data'!AX270)/(P$334-P$333)*10)),1))</f>
        <v>10</v>
      </c>
      <c r="Q267" s="94">
        <f t="shared" si="21"/>
        <v>10</v>
      </c>
      <c r="R267" s="95">
        <f>IF('Indicator Data'!AY270="No data","x",ROUND(IF('Indicator Data'!AY270&gt;R$334,10,IF('Indicator Data'!AY270&lt;R$333,0,10-(R$334-'Indicator Data'!AY270)/(R$334-R$333)*10)),1))</f>
        <v>10</v>
      </c>
      <c r="S267" s="95">
        <f>IF('Indicator Data'!AZ270="No data","x",ROUND(IF('Indicator Data'!AZ270&gt;S$334,10,IF('Indicator Data'!AZ270&lt;S$333,0,10-(S$334-'Indicator Data'!AZ270)/(S$334-S$333)*10)),1))</f>
        <v>6.1</v>
      </c>
      <c r="T267" s="95">
        <f>IF('Indicator Data'!BA270="No data","x",ROUND(IF('Indicator Data'!BA270&gt;T$334,10,IF('Indicator Data'!BA270&lt;T$333,0,10-(T$334-'Indicator Data'!BA270)/(T$334-T$333)*10)),1))</f>
        <v>6</v>
      </c>
      <c r="U267" s="94">
        <f t="shared" si="22"/>
        <v>7.4</v>
      </c>
      <c r="V267" s="92">
        <f t="shared" si="23"/>
        <v>9.1</v>
      </c>
      <c r="W267" s="93">
        <f t="shared" si="24"/>
        <v>6.7</v>
      </c>
      <c r="X267" s="96"/>
    </row>
    <row r="268" spans="1:24" ht="15.75" customHeight="1" x14ac:dyDescent="0.25">
      <c r="A268" s="47" t="s">
        <v>645</v>
      </c>
      <c r="B268" s="47" t="s">
        <v>646</v>
      </c>
      <c r="C268" s="47" t="s">
        <v>652</v>
      </c>
      <c r="D268" s="47" t="s">
        <v>653</v>
      </c>
      <c r="E268" s="92"/>
      <c r="F268" s="92"/>
      <c r="G268" s="93"/>
      <c r="H268" s="94">
        <f>IF(OR('Indicator Data'!AU271=0,'Indicator Data'!AU271="No data"),"x",ROUND(IF('Indicator Data'!AU271&gt;H$334,0,IF('Indicator Data'!AU271&lt;H$333,10,(H$334-'Indicator Data'!AU271)/(H$334-H$333)*10)),1))</f>
        <v>9.8000000000000007</v>
      </c>
      <c r="I268" s="94">
        <f>IF(OR('Indicator Data'!BB271=0,'Indicator Data'!BB271="No data"),"x",ROUND(IF('Indicator Data'!BB271&gt;I$334,0,IF('Indicator Data'!BB271&lt;I$333,10,(I$334-'Indicator Data'!BB271)/(I$334-I$333)*10)),1))</f>
        <v>5.5</v>
      </c>
      <c r="J268" s="94">
        <f>IF(OR('Indicator Data'!BC271=0,'Indicator Data'!BC271="No data"),"x",ROUND(IF('Indicator Data'!BC271&gt;J$334,0,IF('Indicator Data'!BC271&lt;J$333,10,(J$334-'Indicator Data'!BC271)/(J$334-J$333)*10)),1))</f>
        <v>8.1</v>
      </c>
      <c r="K268" s="92">
        <f t="shared" si="20"/>
        <v>7.8</v>
      </c>
      <c r="L268" s="92">
        <v>3.3</v>
      </c>
      <c r="M268" s="92">
        <f>IF(OR('Indicator Data'!BE271=0,'Indicator Data'!BE271="No data"),"x",ROUND(IF('Indicator Data'!BE271&gt;M$334,0,IF('Indicator Data'!BE271&lt;M$333,10,(M$334-'Indicator Data'!BE271)/(M$334-M$333)*10)),1))</f>
        <v>6.2</v>
      </c>
      <c r="N268" s="94">
        <f>IF('Indicator Data'!AV271="No data","x",ROUND(IF('Indicator Data'!AV271^2&gt;N$334,0,IF('Indicator Data'!AV271^2&lt;N$333,10,(N$334-'Indicator Data'!AV271^2)/(N$334-N$333)*10)),1))</f>
        <v>10</v>
      </c>
      <c r="O268" s="95">
        <f>IF('Indicator Data'!AW271="No data","x",ROUND(IF('Indicator Data'!AW271^2&gt;O$334,0,IF('Indicator Data'!AW271^2&lt;O$333,10,(O$334-'Indicator Data'!AW271^2)/(O$334-O$333)*10)),1))</f>
        <v>10</v>
      </c>
      <c r="P268" s="95">
        <f>IF('Indicator Data'!AX271="No data","x",ROUND(IF('Indicator Data'!AX271&gt;P$334,0,IF('Indicator Data'!AX271&lt;P$333,10,(P$334-'Indicator Data'!AX271)/(P$334-P$333)*10)),1))</f>
        <v>10</v>
      </c>
      <c r="Q268" s="94">
        <f t="shared" si="21"/>
        <v>10</v>
      </c>
      <c r="R268" s="95">
        <f>IF('Indicator Data'!AY271="No data","x",ROUND(IF('Indicator Data'!AY271&gt;R$334,10,IF('Indicator Data'!AY271&lt;R$333,0,10-(R$334-'Indicator Data'!AY271)/(R$334-R$333)*10)),1))</f>
        <v>10</v>
      </c>
      <c r="S268" s="95">
        <f>IF('Indicator Data'!AZ271="No data","x",ROUND(IF('Indicator Data'!AZ271&gt;S$334,10,IF('Indicator Data'!AZ271&lt;S$333,0,10-(S$334-'Indicator Data'!AZ271)/(S$334-S$333)*10)),1))</f>
        <v>4.2</v>
      </c>
      <c r="T268" s="95">
        <f>IF('Indicator Data'!BA271="No data","x",ROUND(IF('Indicator Data'!BA271&gt;T$334,10,IF('Indicator Data'!BA271&lt;T$333,0,10-(T$334-'Indicator Data'!BA271)/(T$334-T$333)*10)),1))</f>
        <v>4</v>
      </c>
      <c r="U268" s="94">
        <f t="shared" si="22"/>
        <v>6.1</v>
      </c>
      <c r="V268" s="92">
        <f t="shared" si="23"/>
        <v>8.6999999999999993</v>
      </c>
      <c r="W268" s="93">
        <f t="shared" si="24"/>
        <v>6.5</v>
      </c>
      <c r="X268" s="96"/>
    </row>
    <row r="269" spans="1:24" ht="15.75" customHeight="1" x14ac:dyDescent="0.25">
      <c r="A269" s="47" t="s">
        <v>645</v>
      </c>
      <c r="B269" s="47" t="s">
        <v>654</v>
      </c>
      <c r="C269" s="47" t="s">
        <v>655</v>
      </c>
      <c r="D269" s="47" t="s">
        <v>656</v>
      </c>
      <c r="E269" s="92"/>
      <c r="F269" s="92"/>
      <c r="G269" s="93"/>
      <c r="H269" s="94">
        <f>IF(OR('Indicator Data'!AU272=0,'Indicator Data'!AU272="No data"),"x",ROUND(IF('Indicator Data'!AU272&gt;H$334,0,IF('Indicator Data'!AU272&lt;H$333,10,(H$334-'Indicator Data'!AU272)/(H$334-H$333)*10)),1))</f>
        <v>5.2</v>
      </c>
      <c r="I269" s="94">
        <f>IF(OR('Indicator Data'!BB272=0,'Indicator Data'!BB272="No data"),"x",ROUND(IF('Indicator Data'!BB272&gt;I$334,0,IF('Indicator Data'!BB272&lt;I$333,10,(I$334-'Indicator Data'!BB272)/(I$334-I$333)*10)),1))</f>
        <v>5.5</v>
      </c>
      <c r="J269" s="94">
        <f>IF(OR('Indicator Data'!BC272=0,'Indicator Data'!BC272="No data"),"x",ROUND(IF('Indicator Data'!BC272&gt;J$334,0,IF('Indicator Data'!BC272&lt;J$333,10,(J$334-'Indicator Data'!BC272)/(J$334-J$333)*10)),1))</f>
        <v>8.1</v>
      </c>
      <c r="K269" s="92">
        <f t="shared" si="20"/>
        <v>6.3</v>
      </c>
      <c r="L269" s="92">
        <v>9.9</v>
      </c>
      <c r="M269" s="92">
        <f>IF(OR('Indicator Data'!BE272=0,'Indicator Data'!BE272="No data"),"x",ROUND(IF('Indicator Data'!BE272&gt;M$334,0,IF('Indicator Data'!BE272&lt;M$333,10,(M$334-'Indicator Data'!BE272)/(M$334-M$333)*10)),1))</f>
        <v>0</v>
      </c>
      <c r="N269" s="94">
        <f>IF('Indicator Data'!AV272="No data","x",ROUND(IF('Indicator Data'!AV272^2&gt;N$334,0,IF('Indicator Data'!AV272^2&lt;N$333,10,(N$334-'Indicator Data'!AV272^2)/(N$334-N$333)*10)),1))</f>
        <v>10</v>
      </c>
      <c r="O269" s="95">
        <f>IF('Indicator Data'!AW272="No data","x",ROUND(IF('Indicator Data'!AW272^2&gt;O$334,0,IF('Indicator Data'!AW272^2&lt;O$333,10,(O$334-'Indicator Data'!AW272^2)/(O$334-O$333)*10)),1))</f>
        <v>10</v>
      </c>
      <c r="P269" s="95">
        <f>IF('Indicator Data'!AX272="No data","x",ROUND(IF('Indicator Data'!AX272&gt;P$334,0,IF('Indicator Data'!AX272&lt;P$333,10,(P$334-'Indicator Data'!AX272)/(P$334-P$333)*10)),1))</f>
        <v>8.6999999999999993</v>
      </c>
      <c r="Q269" s="94">
        <f t="shared" si="21"/>
        <v>9.4</v>
      </c>
      <c r="R269" s="95">
        <f>IF('Indicator Data'!AY272="No data","x",ROUND(IF('Indicator Data'!AY272&gt;R$334,10,IF('Indicator Data'!AY272&lt;R$333,0,10-(R$334-'Indicator Data'!AY272)/(R$334-R$333)*10)),1))</f>
        <v>10</v>
      </c>
      <c r="S269" s="95">
        <f>IF('Indicator Data'!AZ272="No data","x",ROUND(IF('Indicator Data'!AZ272&gt;S$334,10,IF('Indicator Data'!AZ272&lt;S$333,0,10-(S$334-'Indicator Data'!AZ272)/(S$334-S$333)*10)),1))</f>
        <v>2.9</v>
      </c>
      <c r="T269" s="95">
        <f>IF('Indicator Data'!BA272="No data","x",ROUND(IF('Indicator Data'!BA272&gt;T$334,10,IF('Indicator Data'!BA272&lt;T$333,0,10-(T$334-'Indicator Data'!BA272)/(T$334-T$333)*10)),1))</f>
        <v>2.8</v>
      </c>
      <c r="U269" s="94">
        <f t="shared" si="22"/>
        <v>5.2</v>
      </c>
      <c r="V269" s="92">
        <f t="shared" si="23"/>
        <v>8.1999999999999993</v>
      </c>
      <c r="W269" s="93">
        <f t="shared" si="24"/>
        <v>6.1</v>
      </c>
      <c r="X269" s="96"/>
    </row>
    <row r="270" spans="1:24" ht="15.75" customHeight="1" x14ac:dyDescent="0.25">
      <c r="A270" s="47" t="s">
        <v>645</v>
      </c>
      <c r="B270" s="47" t="s">
        <v>654</v>
      </c>
      <c r="C270" s="47" t="s">
        <v>657</v>
      </c>
      <c r="D270" s="47" t="s">
        <v>658</v>
      </c>
      <c r="E270" s="92"/>
      <c r="F270" s="92"/>
      <c r="G270" s="93"/>
      <c r="H270" s="94">
        <f>IF(OR('Indicator Data'!AU273=0,'Indicator Data'!AU273="No data"),"x",ROUND(IF('Indicator Data'!AU273&gt;H$334,0,IF('Indicator Data'!AU273&lt;H$333,10,(H$334-'Indicator Data'!AU273)/(H$334-H$333)*10)),1))</f>
        <v>7.9</v>
      </c>
      <c r="I270" s="94">
        <f>IF(OR('Indicator Data'!BB273=0,'Indicator Data'!BB273="No data"),"x",ROUND(IF('Indicator Data'!BB273&gt;I$334,0,IF('Indicator Data'!BB273&lt;I$333,10,(I$334-'Indicator Data'!BB273)/(I$334-I$333)*10)),1))</f>
        <v>5.5</v>
      </c>
      <c r="J270" s="94">
        <f>IF(OR('Indicator Data'!BC273=0,'Indicator Data'!BC273="No data"),"x",ROUND(IF('Indicator Data'!BC273&gt;J$334,0,IF('Indicator Data'!BC273&lt;J$333,10,(J$334-'Indicator Data'!BC273)/(J$334-J$333)*10)),1))</f>
        <v>8.1</v>
      </c>
      <c r="K270" s="92">
        <f t="shared" si="20"/>
        <v>7.2</v>
      </c>
      <c r="L270" s="92">
        <v>9.9</v>
      </c>
      <c r="M270" s="92">
        <f>IF(OR('Indicator Data'!BE273=0,'Indicator Data'!BE273="No data"),"x",ROUND(IF('Indicator Data'!BE273&gt;M$334,0,IF('Indicator Data'!BE273&lt;M$333,10,(M$334-'Indicator Data'!BE273)/(M$334-M$333)*10)),1))</f>
        <v>0</v>
      </c>
      <c r="N270" s="94">
        <f>IF('Indicator Data'!AV273="No data","x",ROUND(IF('Indicator Data'!AV273^2&gt;N$334,0,IF('Indicator Data'!AV273^2&lt;N$333,10,(N$334-'Indicator Data'!AV273^2)/(N$334-N$333)*10)),1))</f>
        <v>10</v>
      </c>
      <c r="O270" s="95">
        <f>IF('Indicator Data'!AW273="No data","x",ROUND(IF('Indicator Data'!AW273^2&gt;O$334,0,IF('Indicator Data'!AW273^2&lt;O$333,10,(O$334-'Indicator Data'!AW273^2)/(O$334-O$333)*10)),1))</f>
        <v>10</v>
      </c>
      <c r="P270" s="95">
        <f>IF('Indicator Data'!AX273="No data","x",ROUND(IF('Indicator Data'!AX273&gt;P$334,0,IF('Indicator Data'!AX273&lt;P$333,10,(P$334-'Indicator Data'!AX273)/(P$334-P$333)*10)),1))</f>
        <v>10</v>
      </c>
      <c r="Q270" s="94">
        <f t="shared" si="21"/>
        <v>10</v>
      </c>
      <c r="R270" s="95">
        <f>IF('Indicator Data'!AY273="No data","x",ROUND(IF('Indicator Data'!AY273&gt;R$334,10,IF('Indicator Data'!AY273&lt;R$333,0,10-(R$334-'Indicator Data'!AY273)/(R$334-R$333)*10)),1))</f>
        <v>10</v>
      </c>
      <c r="S270" s="95">
        <f>IF('Indicator Data'!AZ273="No data","x",ROUND(IF('Indicator Data'!AZ273&gt;S$334,10,IF('Indicator Data'!AZ273&lt;S$333,0,10-(S$334-'Indicator Data'!AZ273)/(S$334-S$333)*10)),1))</f>
        <v>2.5</v>
      </c>
      <c r="T270" s="95">
        <f>IF('Indicator Data'!BA273="No data","x",ROUND(IF('Indicator Data'!BA273&gt;T$334,10,IF('Indicator Data'!BA273&lt;T$333,0,10-(T$334-'Indicator Data'!BA273)/(T$334-T$333)*10)),1))</f>
        <v>2.4</v>
      </c>
      <c r="U270" s="94">
        <f t="shared" si="22"/>
        <v>5</v>
      </c>
      <c r="V270" s="92">
        <f t="shared" si="23"/>
        <v>8.3000000000000007</v>
      </c>
      <c r="W270" s="93">
        <f t="shared" si="24"/>
        <v>6.4</v>
      </c>
      <c r="X270" s="96"/>
    </row>
    <row r="271" spans="1:24" ht="15.75" customHeight="1" x14ac:dyDescent="0.25">
      <c r="A271" s="47" t="s">
        <v>645</v>
      </c>
      <c r="B271" s="47" t="s">
        <v>659</v>
      </c>
      <c r="C271" s="47" t="s">
        <v>660</v>
      </c>
      <c r="D271" s="47" t="s">
        <v>661</v>
      </c>
      <c r="E271" s="92"/>
      <c r="F271" s="92"/>
      <c r="G271" s="93"/>
      <c r="H271" s="94">
        <f>IF(OR('Indicator Data'!AU274=0,'Indicator Data'!AU274="No data"),"x",ROUND(IF('Indicator Data'!AU274&gt;H$334,0,IF('Indicator Data'!AU274&lt;H$333,10,(H$334-'Indicator Data'!AU274)/(H$334-H$333)*10)),1))</f>
        <v>7</v>
      </c>
      <c r="I271" s="94">
        <f>IF(OR('Indicator Data'!BB274=0,'Indicator Data'!BB274="No data"),"x",ROUND(IF('Indicator Data'!BB274&gt;I$334,0,IF('Indicator Data'!BB274&lt;I$333,10,(I$334-'Indicator Data'!BB274)/(I$334-I$333)*10)),1))</f>
        <v>5.5</v>
      </c>
      <c r="J271" s="94">
        <f>IF(OR('Indicator Data'!BC274=0,'Indicator Data'!BC274="No data"),"x",ROUND(IF('Indicator Data'!BC274&gt;J$334,0,IF('Indicator Data'!BC274&lt;J$333,10,(J$334-'Indicator Data'!BC274)/(J$334-J$333)*10)),1))</f>
        <v>8.1</v>
      </c>
      <c r="K271" s="92">
        <f t="shared" si="20"/>
        <v>6.9</v>
      </c>
      <c r="L271" s="92">
        <v>9.9</v>
      </c>
      <c r="M271" s="92">
        <f>IF(OR('Indicator Data'!BE274=0,'Indicator Data'!BE274="No data"),"x",ROUND(IF('Indicator Data'!BE274&gt;M$334,0,IF('Indicator Data'!BE274&lt;M$333,10,(M$334-'Indicator Data'!BE274)/(M$334-M$333)*10)),1))</f>
        <v>0</v>
      </c>
      <c r="N271" s="94">
        <f>IF('Indicator Data'!AV274="No data","x",ROUND(IF('Indicator Data'!AV274^2&gt;N$334,0,IF('Indicator Data'!AV274^2&lt;N$333,10,(N$334-'Indicator Data'!AV274^2)/(N$334-N$333)*10)),1))</f>
        <v>10</v>
      </c>
      <c r="O271" s="95">
        <f>IF('Indicator Data'!AW274="No data","x",ROUND(IF('Indicator Data'!AW274^2&gt;O$334,0,IF('Indicator Data'!AW274^2&lt;O$333,10,(O$334-'Indicator Data'!AW274^2)/(O$334-O$333)*10)),1))</f>
        <v>10</v>
      </c>
      <c r="P271" s="95">
        <f>IF('Indicator Data'!AX274="No data","x",ROUND(IF('Indicator Data'!AX274&gt;P$334,0,IF('Indicator Data'!AX274&lt;P$333,10,(P$334-'Indicator Data'!AX274)/(P$334-P$333)*10)),1))</f>
        <v>10</v>
      </c>
      <c r="Q271" s="94">
        <f t="shared" si="21"/>
        <v>10</v>
      </c>
      <c r="R271" s="95">
        <f>IF('Indicator Data'!AY274="No data","x",ROUND(IF('Indicator Data'!AY274&gt;R$334,10,IF('Indicator Data'!AY274&lt;R$333,0,10-(R$334-'Indicator Data'!AY274)/(R$334-R$333)*10)),1))</f>
        <v>10</v>
      </c>
      <c r="S271" s="95">
        <f>IF('Indicator Data'!AZ274="No data","x",ROUND(IF('Indicator Data'!AZ274&gt;S$334,10,IF('Indicator Data'!AZ274&lt;S$333,0,10-(S$334-'Indicator Data'!AZ274)/(S$334-S$333)*10)),1))</f>
        <v>1.7</v>
      </c>
      <c r="T271" s="95">
        <f>IF('Indicator Data'!BA274="No data","x",ROUND(IF('Indicator Data'!BA274&gt;T$334,10,IF('Indicator Data'!BA274&lt;T$333,0,10-(T$334-'Indicator Data'!BA274)/(T$334-T$333)*10)),1))</f>
        <v>1.4</v>
      </c>
      <c r="U271" s="94">
        <f t="shared" si="22"/>
        <v>4.4000000000000004</v>
      </c>
      <c r="V271" s="92">
        <f t="shared" si="23"/>
        <v>8.1</v>
      </c>
      <c r="W271" s="93">
        <f t="shared" si="24"/>
        <v>6.2</v>
      </c>
      <c r="X271" s="96"/>
    </row>
    <row r="272" spans="1:24" ht="15.75" customHeight="1" x14ac:dyDescent="0.25">
      <c r="A272" s="47" t="s">
        <v>645</v>
      </c>
      <c r="B272" s="47" t="s">
        <v>659</v>
      </c>
      <c r="C272" s="47" t="s">
        <v>662</v>
      </c>
      <c r="D272" s="47" t="s">
        <v>663</v>
      </c>
      <c r="E272" s="92"/>
      <c r="F272" s="92"/>
      <c r="G272" s="93"/>
      <c r="H272" s="94">
        <f>IF(OR('Indicator Data'!AU275=0,'Indicator Data'!AU275="No data"),"x",ROUND(IF('Indicator Data'!AU275&gt;H$334,0,IF('Indicator Data'!AU275&lt;H$333,10,(H$334-'Indicator Data'!AU275)/(H$334-H$333)*10)),1))</f>
        <v>4.5999999999999996</v>
      </c>
      <c r="I272" s="94">
        <f>IF(OR('Indicator Data'!BB275=0,'Indicator Data'!BB275="No data"),"x",ROUND(IF('Indicator Data'!BB275&gt;I$334,0,IF('Indicator Data'!BB275&lt;I$333,10,(I$334-'Indicator Data'!BB275)/(I$334-I$333)*10)),1))</f>
        <v>5.5</v>
      </c>
      <c r="J272" s="94">
        <f>IF(OR('Indicator Data'!BC275=0,'Indicator Data'!BC275="No data"),"x",ROUND(IF('Indicator Data'!BC275&gt;J$334,0,IF('Indicator Data'!BC275&lt;J$333,10,(J$334-'Indicator Data'!BC275)/(J$334-J$333)*10)),1))</f>
        <v>8.1</v>
      </c>
      <c r="K272" s="92">
        <f t="shared" si="20"/>
        <v>6.1</v>
      </c>
      <c r="L272" s="92">
        <v>9.9</v>
      </c>
      <c r="M272" s="92">
        <f>IF(OR('Indicator Data'!BE275=0,'Indicator Data'!BE275="No data"),"x",ROUND(IF('Indicator Data'!BE275&gt;M$334,0,IF('Indicator Data'!BE275&lt;M$333,10,(M$334-'Indicator Data'!BE275)/(M$334-M$333)*10)),1))</f>
        <v>0</v>
      </c>
      <c r="N272" s="94">
        <f>IF('Indicator Data'!AV275="No data","x",ROUND(IF('Indicator Data'!AV275^2&gt;N$334,0,IF('Indicator Data'!AV275^2&lt;N$333,10,(N$334-'Indicator Data'!AV275^2)/(N$334-N$333)*10)),1))</f>
        <v>10</v>
      </c>
      <c r="O272" s="95">
        <f>IF('Indicator Data'!AW275="No data","x",ROUND(IF('Indicator Data'!AW275^2&gt;O$334,0,IF('Indicator Data'!AW275^2&lt;O$333,10,(O$334-'Indicator Data'!AW275^2)/(O$334-O$333)*10)),1))</f>
        <v>10</v>
      </c>
      <c r="P272" s="95">
        <f>IF('Indicator Data'!AX275="No data","x",ROUND(IF('Indicator Data'!AX275&gt;P$334,0,IF('Indicator Data'!AX275&lt;P$333,10,(P$334-'Indicator Data'!AX275)/(P$334-P$333)*10)),1))</f>
        <v>10</v>
      </c>
      <c r="Q272" s="94">
        <f t="shared" si="21"/>
        <v>10</v>
      </c>
      <c r="R272" s="95">
        <f>IF('Indicator Data'!AY275="No data","x",ROUND(IF('Indicator Data'!AY275&gt;R$334,10,IF('Indicator Data'!AY275&lt;R$333,0,10-(R$334-'Indicator Data'!AY275)/(R$334-R$333)*10)),1))</f>
        <v>10</v>
      </c>
      <c r="S272" s="95">
        <f>IF('Indicator Data'!AZ275="No data","x",ROUND(IF('Indicator Data'!AZ275&gt;S$334,10,IF('Indicator Data'!AZ275&lt;S$333,0,10-(S$334-'Indicator Data'!AZ275)/(S$334-S$333)*10)),1))</f>
        <v>1.8</v>
      </c>
      <c r="T272" s="95">
        <f>IF('Indicator Data'!BA275="No data","x",ROUND(IF('Indicator Data'!BA275&gt;T$334,10,IF('Indicator Data'!BA275&lt;T$333,0,10-(T$334-'Indicator Data'!BA275)/(T$334-T$333)*10)),1))</f>
        <v>1.8</v>
      </c>
      <c r="U272" s="94">
        <f t="shared" si="22"/>
        <v>4.5</v>
      </c>
      <c r="V272" s="92">
        <f t="shared" si="23"/>
        <v>8.1999999999999993</v>
      </c>
      <c r="W272" s="93">
        <f t="shared" si="24"/>
        <v>6.1</v>
      </c>
      <c r="X272" s="96"/>
    </row>
    <row r="273" spans="1:24" ht="15.75" customHeight="1" x14ac:dyDescent="0.25">
      <c r="A273" s="47" t="s">
        <v>645</v>
      </c>
      <c r="B273" s="47" t="s">
        <v>664</v>
      </c>
      <c r="C273" s="47" t="s">
        <v>664</v>
      </c>
      <c r="D273" s="47" t="s">
        <v>665</v>
      </c>
      <c r="E273" s="92"/>
      <c r="F273" s="92"/>
      <c r="G273" s="93"/>
      <c r="H273" s="94">
        <f>IF(OR('Indicator Data'!AU276=0,'Indicator Data'!AU276="No data"),"x",ROUND(IF('Indicator Data'!AU276&gt;H$334,0,IF('Indicator Data'!AU276&lt;H$333,10,(H$334-'Indicator Data'!AU276)/(H$334-H$333)*10)),1))</f>
        <v>2.5</v>
      </c>
      <c r="I273" s="94">
        <f>IF(OR('Indicator Data'!BB276=0,'Indicator Data'!BB276="No data"),"x",ROUND(IF('Indicator Data'!BB276&gt;I$334,0,IF('Indicator Data'!BB276&lt;I$333,10,(I$334-'Indicator Data'!BB276)/(I$334-I$333)*10)),1))</f>
        <v>5.5</v>
      </c>
      <c r="J273" s="94">
        <f>IF(OR('Indicator Data'!BC276=0,'Indicator Data'!BC276="No data"),"x",ROUND(IF('Indicator Data'!BC276&gt;J$334,0,IF('Indicator Data'!BC276&lt;J$333,10,(J$334-'Indicator Data'!BC276)/(J$334-J$333)*10)),1))</f>
        <v>8.1</v>
      </c>
      <c r="K273" s="92">
        <f t="shared" si="20"/>
        <v>5.4</v>
      </c>
      <c r="L273" s="92">
        <v>6.6</v>
      </c>
      <c r="M273" s="92">
        <f>IF(OR('Indicator Data'!BE276=0,'Indicator Data'!BE276="No data"),"x",ROUND(IF('Indicator Data'!BE276&gt;M$334,0,IF('Indicator Data'!BE276&lt;M$333,10,(M$334-'Indicator Data'!BE276)/(M$334-M$333)*10)),1))</f>
        <v>0.9</v>
      </c>
      <c r="N273" s="94">
        <f>IF('Indicator Data'!AV276="No data","x",ROUND(IF('Indicator Data'!AV276^2&gt;N$334,0,IF('Indicator Data'!AV276^2&lt;N$333,10,(N$334-'Indicator Data'!AV276^2)/(N$334-N$333)*10)),1))</f>
        <v>10</v>
      </c>
      <c r="O273" s="95">
        <f>IF('Indicator Data'!AW276="No data","x",ROUND(IF('Indicator Data'!AW276^2&gt;O$334,0,IF('Indicator Data'!AW276^2&lt;O$333,10,(O$334-'Indicator Data'!AW276^2)/(O$334-O$333)*10)),1))</f>
        <v>8</v>
      </c>
      <c r="P273" s="95">
        <f>IF('Indicator Data'!AX276="No data","x",ROUND(IF('Indicator Data'!AX276&gt;P$334,0,IF('Indicator Data'!AX276&lt;P$333,10,(P$334-'Indicator Data'!AX276)/(P$334-P$333)*10)),1))</f>
        <v>5.8</v>
      </c>
      <c r="Q273" s="94">
        <f t="shared" si="21"/>
        <v>6.9</v>
      </c>
      <c r="R273" s="95">
        <f>IF('Indicator Data'!AY276="No data","x",ROUND(IF('Indicator Data'!AY276&gt;R$334,10,IF('Indicator Data'!AY276&lt;R$333,0,10-(R$334-'Indicator Data'!AY276)/(R$334-R$333)*10)),1))</f>
        <v>4.7</v>
      </c>
      <c r="S273" s="95">
        <f>IF('Indicator Data'!AZ276="No data","x",ROUND(IF('Indicator Data'!AZ276&gt;S$334,10,IF('Indicator Data'!AZ276&lt;S$333,0,10-(S$334-'Indicator Data'!AZ276)/(S$334-S$333)*10)),1))</f>
        <v>6.2</v>
      </c>
      <c r="T273" s="95">
        <f>IF('Indicator Data'!BA276="No data","x",ROUND(IF('Indicator Data'!BA276&gt;T$334,10,IF('Indicator Data'!BA276&lt;T$333,0,10-(T$334-'Indicator Data'!BA276)/(T$334-T$333)*10)),1))</f>
        <v>6.7</v>
      </c>
      <c r="U273" s="94">
        <f t="shared" si="22"/>
        <v>5.9</v>
      </c>
      <c r="V273" s="92">
        <f t="shared" si="23"/>
        <v>7.6</v>
      </c>
      <c r="W273" s="93">
        <f t="shared" si="24"/>
        <v>5.0999999999999996</v>
      </c>
      <c r="X273" s="96"/>
    </row>
    <row r="274" spans="1:24" ht="15.75" customHeight="1" x14ac:dyDescent="0.25">
      <c r="A274" s="47" t="s">
        <v>645</v>
      </c>
      <c r="B274" s="47" t="s">
        <v>664</v>
      </c>
      <c r="C274" s="47" t="s">
        <v>666</v>
      </c>
      <c r="D274" s="47" t="s">
        <v>667</v>
      </c>
      <c r="E274" s="92"/>
      <c r="F274" s="92"/>
      <c r="G274" s="93"/>
      <c r="H274" s="94">
        <f>IF(OR('Indicator Data'!AU277=0,'Indicator Data'!AU277="No data"),"x",ROUND(IF('Indicator Data'!AU277&gt;H$334,0,IF('Indicator Data'!AU277&lt;H$333,10,(H$334-'Indicator Data'!AU277)/(H$334-H$333)*10)),1))</f>
        <v>5.0999999999999996</v>
      </c>
      <c r="I274" s="94">
        <f>IF(OR('Indicator Data'!BB277=0,'Indicator Data'!BB277="No data"),"x",ROUND(IF('Indicator Data'!BB277&gt;I$334,0,IF('Indicator Data'!BB277&lt;I$333,10,(I$334-'Indicator Data'!BB277)/(I$334-I$333)*10)),1))</f>
        <v>5.5</v>
      </c>
      <c r="J274" s="94">
        <f>IF(OR('Indicator Data'!BC277=0,'Indicator Data'!BC277="No data"),"x",ROUND(IF('Indicator Data'!BC277&gt;J$334,0,IF('Indicator Data'!BC277&lt;J$333,10,(J$334-'Indicator Data'!BC277)/(J$334-J$333)*10)),1))</f>
        <v>8.1</v>
      </c>
      <c r="K274" s="92">
        <f t="shared" si="20"/>
        <v>6.2</v>
      </c>
      <c r="L274" s="92">
        <v>3.3</v>
      </c>
      <c r="M274" s="92">
        <f>IF(OR('Indicator Data'!BE277=0,'Indicator Data'!BE277="No data"),"x",ROUND(IF('Indicator Data'!BE277&gt;M$334,0,IF('Indicator Data'!BE277&lt;M$333,10,(M$334-'Indicator Data'!BE277)/(M$334-M$333)*10)),1))</f>
        <v>4.0999999999999996</v>
      </c>
      <c r="N274" s="94">
        <f>IF('Indicator Data'!AV277="No data","x",ROUND(IF('Indicator Data'!AV277^2&gt;N$334,0,IF('Indicator Data'!AV277^2&lt;N$333,10,(N$334-'Indicator Data'!AV277^2)/(N$334-N$333)*10)),1))</f>
        <v>10</v>
      </c>
      <c r="O274" s="95">
        <f>IF('Indicator Data'!AW277="No data","x",ROUND(IF('Indicator Data'!AW277^2&gt;O$334,0,IF('Indicator Data'!AW277^2&lt;O$333,10,(O$334-'Indicator Data'!AW277^2)/(O$334-O$333)*10)),1))</f>
        <v>8.1999999999999993</v>
      </c>
      <c r="P274" s="95">
        <f>IF('Indicator Data'!AX277="No data","x",ROUND(IF('Indicator Data'!AX277&gt;P$334,0,IF('Indicator Data'!AX277&lt;P$333,10,(P$334-'Indicator Data'!AX277)/(P$334-P$333)*10)),1))</f>
        <v>6.7</v>
      </c>
      <c r="Q274" s="94">
        <f t="shared" si="21"/>
        <v>7.5</v>
      </c>
      <c r="R274" s="95">
        <f>IF('Indicator Data'!AY277="No data","x",ROUND(IF('Indicator Data'!AY277&gt;R$334,10,IF('Indicator Data'!AY277&lt;R$333,0,10-(R$334-'Indicator Data'!AY277)/(R$334-R$333)*10)),1))</f>
        <v>4.7</v>
      </c>
      <c r="S274" s="95">
        <f>IF('Indicator Data'!AZ277="No data","x",ROUND(IF('Indicator Data'!AZ277&gt;S$334,10,IF('Indicator Data'!AZ277&lt;S$333,0,10-(S$334-'Indicator Data'!AZ277)/(S$334-S$333)*10)),1))</f>
        <v>5</v>
      </c>
      <c r="T274" s="95">
        <f>IF('Indicator Data'!BA277="No data","x",ROUND(IF('Indicator Data'!BA277&gt;T$334,10,IF('Indicator Data'!BA277&lt;T$333,0,10-(T$334-'Indicator Data'!BA277)/(T$334-T$333)*10)),1))</f>
        <v>6</v>
      </c>
      <c r="U274" s="94">
        <f t="shared" si="22"/>
        <v>5.2</v>
      </c>
      <c r="V274" s="92">
        <f t="shared" si="23"/>
        <v>7.6</v>
      </c>
      <c r="W274" s="93">
        <f t="shared" si="24"/>
        <v>5.3</v>
      </c>
      <c r="X274" s="96"/>
    </row>
    <row r="275" spans="1:24" ht="15.75" customHeight="1" x14ac:dyDescent="0.25">
      <c r="A275" s="47" t="s">
        <v>645</v>
      </c>
      <c r="B275" s="47" t="s">
        <v>664</v>
      </c>
      <c r="C275" s="47" t="s">
        <v>668</v>
      </c>
      <c r="D275" s="47" t="s">
        <v>669</v>
      </c>
      <c r="E275" s="92"/>
      <c r="F275" s="92"/>
      <c r="G275" s="93"/>
      <c r="H275" s="94">
        <f>IF(OR('Indicator Data'!AU278=0,'Indicator Data'!AU278="No data"),"x",ROUND(IF('Indicator Data'!AU278&gt;H$334,0,IF('Indicator Data'!AU278&lt;H$333,10,(H$334-'Indicator Data'!AU278)/(H$334-H$333)*10)),1))</f>
        <v>7.4</v>
      </c>
      <c r="I275" s="94">
        <f>IF(OR('Indicator Data'!BB278=0,'Indicator Data'!BB278="No data"),"x",ROUND(IF('Indicator Data'!BB278&gt;I$334,0,IF('Indicator Data'!BB278&lt;I$333,10,(I$334-'Indicator Data'!BB278)/(I$334-I$333)*10)),1))</f>
        <v>5.5</v>
      </c>
      <c r="J275" s="94">
        <f>IF(OR('Indicator Data'!BC278=0,'Indicator Data'!BC278="No data"),"x",ROUND(IF('Indicator Data'!BC278&gt;J$334,0,IF('Indicator Data'!BC278&lt;J$333,10,(J$334-'Indicator Data'!BC278)/(J$334-J$333)*10)),1))</f>
        <v>8.1</v>
      </c>
      <c r="K275" s="92">
        <f t="shared" si="20"/>
        <v>7</v>
      </c>
      <c r="L275" s="92">
        <v>3.3</v>
      </c>
      <c r="M275" s="92">
        <f>IF(OR('Indicator Data'!BE278=0,'Indicator Data'!BE278="No data"),"x",ROUND(IF('Indicator Data'!BE278&gt;M$334,0,IF('Indicator Data'!BE278&lt;M$333,10,(M$334-'Indicator Data'!BE278)/(M$334-M$333)*10)),1))</f>
        <v>5.4</v>
      </c>
      <c r="N275" s="94">
        <f>IF('Indicator Data'!AV278="No data","x",ROUND(IF('Indicator Data'!AV278^2&gt;N$334,0,IF('Indicator Data'!AV278^2&lt;N$333,10,(N$334-'Indicator Data'!AV278^2)/(N$334-N$333)*10)),1))</f>
        <v>10</v>
      </c>
      <c r="O275" s="95">
        <f>IF('Indicator Data'!AW278="No data","x",ROUND(IF('Indicator Data'!AW278^2&gt;O$334,0,IF('Indicator Data'!AW278^2&lt;O$333,10,(O$334-'Indicator Data'!AW278^2)/(O$334-O$333)*10)),1))</f>
        <v>9.6999999999999993</v>
      </c>
      <c r="P275" s="95">
        <f>IF('Indicator Data'!AX278="No data","x",ROUND(IF('Indicator Data'!AX278&gt;P$334,0,IF('Indicator Data'!AX278&lt;P$333,10,(P$334-'Indicator Data'!AX278)/(P$334-P$333)*10)),1))</f>
        <v>8</v>
      </c>
      <c r="Q275" s="94">
        <f t="shared" si="21"/>
        <v>8.9</v>
      </c>
      <c r="R275" s="95">
        <f>IF('Indicator Data'!AY278="No data","x",ROUND(IF('Indicator Data'!AY278&gt;R$334,10,IF('Indicator Data'!AY278&lt;R$333,0,10-(R$334-'Indicator Data'!AY278)/(R$334-R$333)*10)),1))</f>
        <v>3.9</v>
      </c>
      <c r="S275" s="95">
        <f>IF('Indicator Data'!AZ278="No data","x",ROUND(IF('Indicator Data'!AZ278&gt;S$334,10,IF('Indicator Data'!AZ278&lt;S$333,0,10-(S$334-'Indicator Data'!AZ278)/(S$334-S$333)*10)),1))</f>
        <v>3.7</v>
      </c>
      <c r="T275" s="95">
        <f>IF('Indicator Data'!BA278="No data","x",ROUND(IF('Indicator Data'!BA278&gt;T$334,10,IF('Indicator Data'!BA278&lt;T$333,0,10-(T$334-'Indicator Data'!BA278)/(T$334-T$333)*10)),1))</f>
        <v>4.8</v>
      </c>
      <c r="U275" s="94">
        <f t="shared" si="22"/>
        <v>4.0999999999999996</v>
      </c>
      <c r="V275" s="92">
        <f t="shared" si="23"/>
        <v>7.7</v>
      </c>
      <c r="W275" s="93">
        <f t="shared" si="24"/>
        <v>5.9</v>
      </c>
      <c r="X275" s="96"/>
    </row>
    <row r="276" spans="1:24" ht="15.75" customHeight="1" x14ac:dyDescent="0.25">
      <c r="A276" s="47" t="s">
        <v>645</v>
      </c>
      <c r="B276" s="47" t="s">
        <v>670</v>
      </c>
      <c r="C276" s="47" t="s">
        <v>670</v>
      </c>
      <c r="D276" s="47" t="s">
        <v>671</v>
      </c>
      <c r="E276" s="92"/>
      <c r="F276" s="92"/>
      <c r="G276" s="93"/>
      <c r="H276" s="94">
        <f>IF(OR('Indicator Data'!AU279=0,'Indicator Data'!AU279="No data"),"x",ROUND(IF('Indicator Data'!AU279&gt;H$334,0,IF('Indicator Data'!AU279&lt;H$333,10,(H$334-'Indicator Data'!AU279)/(H$334-H$333)*10)),1))</f>
        <v>6.7</v>
      </c>
      <c r="I276" s="94">
        <f>IF(OR('Indicator Data'!BB279=0,'Indicator Data'!BB279="No data"),"x",ROUND(IF('Indicator Data'!BB279&gt;I$334,0,IF('Indicator Data'!BB279&lt;I$333,10,(I$334-'Indicator Data'!BB279)/(I$334-I$333)*10)),1))</f>
        <v>5.5</v>
      </c>
      <c r="J276" s="94">
        <f>IF(OR('Indicator Data'!BC279=0,'Indicator Data'!BC279="No data"),"x",ROUND(IF('Indicator Data'!BC279&gt;J$334,0,IF('Indicator Data'!BC279&lt;J$333,10,(J$334-'Indicator Data'!BC279)/(J$334-J$333)*10)),1))</f>
        <v>8.1</v>
      </c>
      <c r="K276" s="92">
        <f t="shared" si="20"/>
        <v>6.8</v>
      </c>
      <c r="L276" s="92">
        <v>0</v>
      </c>
      <c r="M276" s="92">
        <f>IF(OR('Indicator Data'!BE279=0,'Indicator Data'!BE279="No data"),"x",ROUND(IF('Indicator Data'!BE279&gt;M$334,0,IF('Indicator Data'!BE279&lt;M$333,10,(M$334-'Indicator Data'!BE279)/(M$334-M$333)*10)),1))</f>
        <v>4.5999999999999996</v>
      </c>
      <c r="N276" s="94">
        <f>IF('Indicator Data'!AV279="No data","x",ROUND(IF('Indicator Data'!AV279^2&gt;N$334,0,IF('Indicator Data'!AV279^2&lt;N$333,10,(N$334-'Indicator Data'!AV279^2)/(N$334-N$333)*10)),1))</f>
        <v>10</v>
      </c>
      <c r="O276" s="95">
        <f>IF('Indicator Data'!AW279="No data","x",ROUND(IF('Indicator Data'!AW279^2&gt;O$334,0,IF('Indicator Data'!AW279^2&lt;O$333,10,(O$334-'Indicator Data'!AW279^2)/(O$334-O$333)*10)),1))</f>
        <v>7.4</v>
      </c>
      <c r="P276" s="95">
        <f>IF('Indicator Data'!AX279="No data","x",ROUND(IF('Indicator Data'!AX279&gt;P$334,0,IF('Indicator Data'!AX279&lt;P$333,10,(P$334-'Indicator Data'!AX279)/(P$334-P$333)*10)),1))</f>
        <v>7.5</v>
      </c>
      <c r="Q276" s="94">
        <f t="shared" si="21"/>
        <v>7.5</v>
      </c>
      <c r="R276" s="95">
        <f>IF('Indicator Data'!AY279="No data","x",ROUND(IF('Indicator Data'!AY279&gt;R$334,10,IF('Indicator Data'!AY279&lt;R$333,0,10-(R$334-'Indicator Data'!AY279)/(R$334-R$333)*10)),1))</f>
        <v>5</v>
      </c>
      <c r="S276" s="95">
        <f>IF('Indicator Data'!AZ279="No data","x",ROUND(IF('Indicator Data'!AZ279&gt;S$334,10,IF('Indicator Data'!AZ279&lt;S$333,0,10-(S$334-'Indicator Data'!AZ279)/(S$334-S$333)*10)),1))</f>
        <v>6.4</v>
      </c>
      <c r="T276" s="95">
        <f>IF('Indicator Data'!BA279="No data","x",ROUND(IF('Indicator Data'!BA279&gt;T$334,10,IF('Indicator Data'!BA279&lt;T$333,0,10-(T$334-'Indicator Data'!BA279)/(T$334-T$333)*10)),1))</f>
        <v>7.8</v>
      </c>
      <c r="U276" s="94">
        <f t="shared" si="22"/>
        <v>6.4</v>
      </c>
      <c r="V276" s="92">
        <f t="shared" si="23"/>
        <v>8</v>
      </c>
      <c r="W276" s="93">
        <f t="shared" si="24"/>
        <v>4.9000000000000004</v>
      </c>
      <c r="X276" s="96"/>
    </row>
    <row r="277" spans="1:24" ht="15.75" customHeight="1" x14ac:dyDescent="0.25">
      <c r="A277" s="47" t="s">
        <v>645</v>
      </c>
      <c r="B277" s="47" t="s">
        <v>670</v>
      </c>
      <c r="C277" s="47" t="s">
        <v>672</v>
      </c>
      <c r="D277" s="47" t="s">
        <v>673</v>
      </c>
      <c r="E277" s="92"/>
      <c r="F277" s="92"/>
      <c r="G277" s="93"/>
      <c r="H277" s="94">
        <f>IF(OR('Indicator Data'!AU280=0,'Indicator Data'!AU280="No data"),"x",ROUND(IF('Indicator Data'!AU280&gt;H$334,0,IF('Indicator Data'!AU280&lt;H$333,10,(H$334-'Indicator Data'!AU280)/(H$334-H$333)*10)),1))</f>
        <v>7.7</v>
      </c>
      <c r="I277" s="94">
        <f>IF(OR('Indicator Data'!BB280=0,'Indicator Data'!BB280="No data"),"x",ROUND(IF('Indicator Data'!BB280&gt;I$334,0,IF('Indicator Data'!BB280&lt;I$333,10,(I$334-'Indicator Data'!BB280)/(I$334-I$333)*10)),1))</f>
        <v>5.5</v>
      </c>
      <c r="J277" s="94">
        <f>IF(OR('Indicator Data'!BC280=0,'Indicator Data'!BC280="No data"),"x",ROUND(IF('Indicator Data'!BC280&gt;J$334,0,IF('Indicator Data'!BC280&lt;J$333,10,(J$334-'Indicator Data'!BC280)/(J$334-J$333)*10)),1))</f>
        <v>8.1</v>
      </c>
      <c r="K277" s="92">
        <f t="shared" si="20"/>
        <v>7.1</v>
      </c>
      <c r="L277" s="92">
        <v>0</v>
      </c>
      <c r="M277" s="92">
        <f>IF(OR('Indicator Data'!BE280=0,'Indicator Data'!BE280="No data"),"x",ROUND(IF('Indicator Data'!BE280&gt;M$334,0,IF('Indicator Data'!BE280&lt;M$333,10,(M$334-'Indicator Data'!BE280)/(M$334-M$333)*10)),1))</f>
        <v>5.9</v>
      </c>
      <c r="N277" s="94">
        <f>IF('Indicator Data'!AV280="No data","x",ROUND(IF('Indicator Data'!AV280^2&gt;N$334,0,IF('Indicator Data'!AV280^2&lt;N$333,10,(N$334-'Indicator Data'!AV280^2)/(N$334-N$333)*10)),1))</f>
        <v>4.0999999999999996</v>
      </c>
      <c r="O277" s="95">
        <f>IF('Indicator Data'!AW280="No data","x",ROUND(IF('Indicator Data'!AW280^2&gt;O$334,0,IF('Indicator Data'!AW280^2&lt;O$333,10,(O$334-'Indicator Data'!AW280^2)/(O$334-O$333)*10)),1))</f>
        <v>4.4000000000000004</v>
      </c>
      <c r="P277" s="95">
        <f>IF('Indicator Data'!AX280="No data","x",ROUND(IF('Indicator Data'!AX280&gt;P$334,0,IF('Indicator Data'!AX280&lt;P$333,10,(P$334-'Indicator Data'!AX280)/(P$334-P$333)*10)),1))</f>
        <v>7.8</v>
      </c>
      <c r="Q277" s="94">
        <f t="shared" si="21"/>
        <v>6.1</v>
      </c>
      <c r="R277" s="95">
        <f>IF('Indicator Data'!AY280="No data","x",ROUND(IF('Indicator Data'!AY280&gt;R$334,10,IF('Indicator Data'!AY280&lt;R$333,0,10-(R$334-'Indicator Data'!AY280)/(R$334-R$333)*10)),1))</f>
        <v>5.7</v>
      </c>
      <c r="S277" s="95">
        <f>IF('Indicator Data'!AZ280="No data","x",ROUND(IF('Indicator Data'!AZ280&gt;S$334,10,IF('Indicator Data'!AZ280&lt;S$333,0,10-(S$334-'Indicator Data'!AZ280)/(S$334-S$333)*10)),1))</f>
        <v>9.3000000000000007</v>
      </c>
      <c r="T277" s="95">
        <f>IF('Indicator Data'!BA280="No data","x",ROUND(IF('Indicator Data'!BA280&gt;T$334,10,IF('Indicator Data'!BA280&lt;T$333,0,10-(T$334-'Indicator Data'!BA280)/(T$334-T$333)*10)),1))</f>
        <v>10</v>
      </c>
      <c r="U277" s="94">
        <f t="shared" si="22"/>
        <v>8.3000000000000007</v>
      </c>
      <c r="V277" s="92">
        <f t="shared" si="23"/>
        <v>6.2</v>
      </c>
      <c r="W277" s="93">
        <f t="shared" si="24"/>
        <v>4.8</v>
      </c>
      <c r="X277" s="96"/>
    </row>
    <row r="278" spans="1:24" ht="15.75" customHeight="1" x14ac:dyDescent="0.25">
      <c r="A278" s="47" t="s">
        <v>645</v>
      </c>
      <c r="B278" s="47" t="s">
        <v>670</v>
      </c>
      <c r="C278" s="47" t="s">
        <v>674</v>
      </c>
      <c r="D278" s="47" t="s">
        <v>675</v>
      </c>
      <c r="E278" s="92"/>
      <c r="F278" s="92"/>
      <c r="G278" s="93"/>
      <c r="H278" s="94">
        <f>IF(OR('Indicator Data'!AU281=0,'Indicator Data'!AU281="No data"),"x",ROUND(IF('Indicator Data'!AU281&gt;H$334,0,IF('Indicator Data'!AU281&lt;H$333,10,(H$334-'Indicator Data'!AU281)/(H$334-H$333)*10)),1))</f>
        <v>7.6</v>
      </c>
      <c r="I278" s="94">
        <f>IF(OR('Indicator Data'!BB281=0,'Indicator Data'!BB281="No data"),"x",ROUND(IF('Indicator Data'!BB281&gt;I$334,0,IF('Indicator Data'!BB281&lt;I$333,10,(I$334-'Indicator Data'!BB281)/(I$334-I$333)*10)),1))</f>
        <v>5.5</v>
      </c>
      <c r="J278" s="94">
        <f>IF(OR('Indicator Data'!BC281=0,'Indicator Data'!BC281="No data"),"x",ROUND(IF('Indicator Data'!BC281&gt;J$334,0,IF('Indicator Data'!BC281&lt;J$333,10,(J$334-'Indicator Data'!BC281)/(J$334-J$333)*10)),1))</f>
        <v>8.1</v>
      </c>
      <c r="K278" s="92">
        <f t="shared" si="20"/>
        <v>7.1</v>
      </c>
      <c r="L278" s="92">
        <v>0</v>
      </c>
      <c r="M278" s="92">
        <f>IF(OR('Indicator Data'!BE281=0,'Indicator Data'!BE281="No data"),"x",ROUND(IF('Indicator Data'!BE281&gt;M$334,0,IF('Indicator Data'!BE281&lt;M$333,10,(M$334-'Indicator Data'!BE281)/(M$334-M$333)*10)),1))</f>
        <v>2.7</v>
      </c>
      <c r="N278" s="94">
        <f>IF('Indicator Data'!AV281="No data","x",ROUND(IF('Indicator Data'!AV281^2&gt;N$334,0,IF('Indicator Data'!AV281^2&lt;N$333,10,(N$334-'Indicator Data'!AV281^2)/(N$334-N$333)*10)),1))</f>
        <v>10</v>
      </c>
      <c r="O278" s="95">
        <f>IF('Indicator Data'!AW281="No data","x",ROUND(IF('Indicator Data'!AW281^2&gt;O$334,0,IF('Indicator Data'!AW281^2&lt;O$333,10,(O$334-'Indicator Data'!AW281^2)/(O$334-O$333)*10)),1))</f>
        <v>10</v>
      </c>
      <c r="P278" s="95">
        <f>IF('Indicator Data'!AX281="No data","x",ROUND(IF('Indicator Data'!AX281&gt;P$334,0,IF('Indicator Data'!AX281&lt;P$333,10,(P$334-'Indicator Data'!AX281)/(P$334-P$333)*10)),1))</f>
        <v>8.5</v>
      </c>
      <c r="Q278" s="94">
        <f t="shared" si="21"/>
        <v>9.3000000000000007</v>
      </c>
      <c r="R278" s="95">
        <f>IF('Indicator Data'!AY281="No data","x",ROUND(IF('Indicator Data'!AY281&gt;R$334,10,IF('Indicator Data'!AY281&lt;R$333,0,10-(R$334-'Indicator Data'!AY281)/(R$334-R$333)*10)),1))</f>
        <v>8.1</v>
      </c>
      <c r="S278" s="95">
        <f>IF('Indicator Data'!AZ281="No data","x",ROUND(IF('Indicator Data'!AZ281&gt;S$334,10,IF('Indicator Data'!AZ281&lt;S$333,0,10-(S$334-'Indicator Data'!AZ281)/(S$334-S$333)*10)),1))</f>
        <v>7.1</v>
      </c>
      <c r="T278" s="95">
        <f>IF('Indicator Data'!BA281="No data","x",ROUND(IF('Indicator Data'!BA281&gt;T$334,10,IF('Indicator Data'!BA281&lt;T$333,0,10-(T$334-'Indicator Data'!BA281)/(T$334-T$333)*10)),1))</f>
        <v>7.7</v>
      </c>
      <c r="U278" s="94">
        <f t="shared" si="22"/>
        <v>7.6</v>
      </c>
      <c r="V278" s="92">
        <f t="shared" si="23"/>
        <v>9</v>
      </c>
      <c r="W278" s="93">
        <f t="shared" si="24"/>
        <v>4.7</v>
      </c>
      <c r="X278" s="96"/>
    </row>
    <row r="279" spans="1:24" ht="15.75" customHeight="1" x14ac:dyDescent="0.25">
      <c r="A279" s="47" t="s">
        <v>645</v>
      </c>
      <c r="B279" s="47" t="s">
        <v>670</v>
      </c>
      <c r="C279" s="47" t="s">
        <v>676</v>
      </c>
      <c r="D279" s="47" t="s">
        <v>677</v>
      </c>
      <c r="E279" s="92"/>
      <c r="F279" s="92"/>
      <c r="G279" s="93"/>
      <c r="H279" s="94">
        <f>IF(OR('Indicator Data'!AU282=0,'Indicator Data'!AU282="No data"),"x",ROUND(IF('Indicator Data'!AU282&gt;H$334,0,IF('Indicator Data'!AU282&lt;H$333,10,(H$334-'Indicator Data'!AU282)/(H$334-H$333)*10)),1))</f>
        <v>5.6</v>
      </c>
      <c r="I279" s="94">
        <f>IF(OR('Indicator Data'!BB282=0,'Indicator Data'!BB282="No data"),"x",ROUND(IF('Indicator Data'!BB282&gt;I$334,0,IF('Indicator Data'!BB282&lt;I$333,10,(I$334-'Indicator Data'!BB282)/(I$334-I$333)*10)),1))</f>
        <v>5.5</v>
      </c>
      <c r="J279" s="94">
        <f>IF(OR('Indicator Data'!BC282=0,'Indicator Data'!BC282="No data"),"x",ROUND(IF('Indicator Data'!BC282&gt;J$334,0,IF('Indicator Data'!BC282&lt;J$333,10,(J$334-'Indicator Data'!BC282)/(J$334-J$333)*10)),1))</f>
        <v>8.1</v>
      </c>
      <c r="K279" s="92">
        <f t="shared" si="20"/>
        <v>6.4</v>
      </c>
      <c r="L279" s="92">
        <v>0</v>
      </c>
      <c r="M279" s="92">
        <f>IF(OR('Indicator Data'!BE282=0,'Indicator Data'!BE282="No data"),"x",ROUND(IF('Indicator Data'!BE282&gt;M$334,0,IF('Indicator Data'!BE282&lt;M$333,10,(M$334-'Indicator Data'!BE282)/(M$334-M$333)*10)),1))</f>
        <v>2.2000000000000002</v>
      </c>
      <c r="N279" s="94">
        <f>IF('Indicator Data'!AV282="No data","x",ROUND(IF('Indicator Data'!AV282^2&gt;N$334,0,IF('Indicator Data'!AV282^2&lt;N$333,10,(N$334-'Indicator Data'!AV282^2)/(N$334-N$333)*10)),1))</f>
        <v>10</v>
      </c>
      <c r="O279" s="95">
        <f>IF('Indicator Data'!AW282="No data","x",ROUND(IF('Indicator Data'!AW282^2&gt;O$334,0,IF('Indicator Data'!AW282^2&lt;O$333,10,(O$334-'Indicator Data'!AW282^2)/(O$334-O$333)*10)),1))</f>
        <v>9.1999999999999993</v>
      </c>
      <c r="P279" s="95">
        <f>IF('Indicator Data'!AX282="No data","x",ROUND(IF('Indicator Data'!AX282&gt;P$334,0,IF('Indicator Data'!AX282&lt;P$333,10,(P$334-'Indicator Data'!AX282)/(P$334-P$333)*10)),1))</f>
        <v>6.8</v>
      </c>
      <c r="Q279" s="94">
        <f t="shared" si="21"/>
        <v>8</v>
      </c>
      <c r="R279" s="95">
        <f>IF('Indicator Data'!AY282="No data","x",ROUND(IF('Indicator Data'!AY282&gt;R$334,10,IF('Indicator Data'!AY282&lt;R$333,0,10-(R$334-'Indicator Data'!AY282)/(R$334-R$333)*10)),1))</f>
        <v>4.9000000000000004</v>
      </c>
      <c r="S279" s="95">
        <f>IF('Indicator Data'!AZ282="No data","x",ROUND(IF('Indicator Data'!AZ282&gt;S$334,10,IF('Indicator Data'!AZ282&lt;S$333,0,10-(S$334-'Indicator Data'!AZ282)/(S$334-S$333)*10)),1))</f>
        <v>4.7</v>
      </c>
      <c r="T279" s="95">
        <f>IF('Indicator Data'!BA282="No data","x",ROUND(IF('Indicator Data'!BA282&gt;T$334,10,IF('Indicator Data'!BA282&lt;T$333,0,10-(T$334-'Indicator Data'!BA282)/(T$334-T$333)*10)),1))</f>
        <v>5.4</v>
      </c>
      <c r="U279" s="94">
        <f t="shared" si="22"/>
        <v>5</v>
      </c>
      <c r="V279" s="92">
        <f t="shared" si="23"/>
        <v>7.7</v>
      </c>
      <c r="W279" s="93">
        <f t="shared" si="24"/>
        <v>4.0999999999999996</v>
      </c>
      <c r="X279" s="96"/>
    </row>
    <row r="280" spans="1:24" ht="15.75" customHeight="1" x14ac:dyDescent="0.25">
      <c r="A280" s="47" t="s">
        <v>645</v>
      </c>
      <c r="B280" s="47" t="s">
        <v>670</v>
      </c>
      <c r="C280" s="47" t="s">
        <v>678</v>
      </c>
      <c r="D280" s="47" t="s">
        <v>679</v>
      </c>
      <c r="E280" s="92"/>
      <c r="F280" s="92"/>
      <c r="G280" s="93"/>
      <c r="H280" s="94">
        <f>IF(OR('Indicator Data'!AU283=0,'Indicator Data'!AU283="No data"),"x",ROUND(IF('Indicator Data'!AU283&gt;H$334,0,IF('Indicator Data'!AU283&lt;H$333,10,(H$334-'Indicator Data'!AU283)/(H$334-H$333)*10)),1))</f>
        <v>8.1</v>
      </c>
      <c r="I280" s="94">
        <f>IF(OR('Indicator Data'!BB283=0,'Indicator Data'!BB283="No data"),"x",ROUND(IF('Indicator Data'!BB283&gt;I$334,0,IF('Indicator Data'!BB283&lt;I$333,10,(I$334-'Indicator Data'!BB283)/(I$334-I$333)*10)),1))</f>
        <v>5.5</v>
      </c>
      <c r="J280" s="94">
        <f>IF(OR('Indicator Data'!BC283=0,'Indicator Data'!BC283="No data"),"x",ROUND(IF('Indicator Data'!BC283&gt;J$334,0,IF('Indicator Data'!BC283&lt;J$333,10,(J$334-'Indicator Data'!BC283)/(J$334-J$333)*10)),1))</f>
        <v>8.1</v>
      </c>
      <c r="K280" s="92">
        <f t="shared" si="20"/>
        <v>7.2</v>
      </c>
      <c r="L280" s="92">
        <v>6.6</v>
      </c>
      <c r="M280" s="92">
        <f>IF(OR('Indicator Data'!BE283=0,'Indicator Data'!BE283="No data"),"x",ROUND(IF('Indicator Data'!BE283&gt;M$334,0,IF('Indicator Data'!BE283&lt;M$333,10,(M$334-'Indicator Data'!BE283)/(M$334-M$333)*10)),1))</f>
        <v>5</v>
      </c>
      <c r="N280" s="94">
        <f>IF('Indicator Data'!AV283="No data","x",ROUND(IF('Indicator Data'!AV283^2&gt;N$334,0,IF('Indicator Data'!AV283^2&lt;N$333,10,(N$334-'Indicator Data'!AV283^2)/(N$334-N$333)*10)),1))</f>
        <v>10</v>
      </c>
      <c r="O280" s="95">
        <f>IF('Indicator Data'!AW283="No data","x",ROUND(IF('Indicator Data'!AW283^2&gt;O$334,0,IF('Indicator Data'!AW283^2&lt;O$333,10,(O$334-'Indicator Data'!AW283^2)/(O$334-O$333)*10)),1))</f>
        <v>7.5</v>
      </c>
      <c r="P280" s="95">
        <f>IF('Indicator Data'!AX283="No data","x",ROUND(IF('Indicator Data'!AX283&gt;P$334,0,IF('Indicator Data'!AX283&lt;P$333,10,(P$334-'Indicator Data'!AX283)/(P$334-P$333)*10)),1))</f>
        <v>7</v>
      </c>
      <c r="Q280" s="94">
        <f t="shared" si="21"/>
        <v>7.3</v>
      </c>
      <c r="R280" s="95">
        <f>IF('Indicator Data'!AY283="No data","x",ROUND(IF('Indicator Data'!AY283&gt;R$334,10,IF('Indicator Data'!AY283&lt;R$333,0,10-(R$334-'Indicator Data'!AY283)/(R$334-R$333)*10)),1))</f>
        <v>3.5</v>
      </c>
      <c r="S280" s="95">
        <f>IF('Indicator Data'!AZ283="No data","x",ROUND(IF('Indicator Data'!AZ283&gt;S$334,10,IF('Indicator Data'!AZ283&lt;S$333,0,10-(S$334-'Indicator Data'!AZ283)/(S$334-S$333)*10)),1))</f>
        <v>3.3</v>
      </c>
      <c r="T280" s="95">
        <f>IF('Indicator Data'!BA283="No data","x",ROUND(IF('Indicator Data'!BA283&gt;T$334,10,IF('Indicator Data'!BA283&lt;T$333,0,10-(T$334-'Indicator Data'!BA283)/(T$334-T$333)*10)),1))</f>
        <v>5.4</v>
      </c>
      <c r="U280" s="94">
        <f t="shared" si="22"/>
        <v>4.0999999999999996</v>
      </c>
      <c r="V280" s="92">
        <f t="shared" si="23"/>
        <v>7.1</v>
      </c>
      <c r="W280" s="93">
        <f t="shared" si="24"/>
        <v>6.5</v>
      </c>
      <c r="X280" s="96"/>
    </row>
    <row r="281" spans="1:24" ht="15.75" customHeight="1" x14ac:dyDescent="0.25">
      <c r="A281" s="47" t="s">
        <v>645</v>
      </c>
      <c r="B281" s="47" t="s">
        <v>680</v>
      </c>
      <c r="C281" s="47" t="s">
        <v>680</v>
      </c>
      <c r="D281" s="47" t="s">
        <v>681</v>
      </c>
      <c r="E281" s="92"/>
      <c r="F281" s="92"/>
      <c r="G281" s="93"/>
      <c r="H281" s="94">
        <f>IF(OR('Indicator Data'!AU284=0,'Indicator Data'!AU284="No data"),"x",ROUND(IF('Indicator Data'!AU284&gt;H$334,0,IF('Indicator Data'!AU284&lt;H$333,10,(H$334-'Indicator Data'!AU284)/(H$334-H$333)*10)),1))</f>
        <v>9.5</v>
      </c>
      <c r="I281" s="94">
        <f>IF(OR('Indicator Data'!BB284=0,'Indicator Data'!BB284="No data"),"x",ROUND(IF('Indicator Data'!BB284&gt;I$334,0,IF('Indicator Data'!BB284&lt;I$333,10,(I$334-'Indicator Data'!BB284)/(I$334-I$333)*10)),1))</f>
        <v>5.5</v>
      </c>
      <c r="J281" s="94">
        <f>IF(OR('Indicator Data'!BC284=0,'Indicator Data'!BC284="No data"),"x",ROUND(IF('Indicator Data'!BC284&gt;J$334,0,IF('Indicator Data'!BC284&lt;J$333,10,(J$334-'Indicator Data'!BC284)/(J$334-J$333)*10)),1))</f>
        <v>8.1</v>
      </c>
      <c r="K281" s="92">
        <f t="shared" si="20"/>
        <v>7.7</v>
      </c>
      <c r="L281" s="92">
        <v>3.3</v>
      </c>
      <c r="M281" s="92">
        <f>IF(OR('Indicator Data'!BE284=0,'Indicator Data'!BE284="No data"),"x",ROUND(IF('Indicator Data'!BE284&gt;M$334,0,IF('Indicator Data'!BE284&lt;M$333,10,(M$334-'Indicator Data'!BE284)/(M$334-M$333)*10)),1))</f>
        <v>3.9</v>
      </c>
      <c r="N281" s="94">
        <f>IF('Indicator Data'!AV284="No data","x",ROUND(IF('Indicator Data'!AV284^2&gt;N$334,0,IF('Indicator Data'!AV284^2&lt;N$333,10,(N$334-'Indicator Data'!AV284^2)/(N$334-N$333)*10)),1))</f>
        <v>4.0999999999999996</v>
      </c>
      <c r="O281" s="95">
        <f>IF('Indicator Data'!AW284="No data","x",ROUND(IF('Indicator Data'!AW284^2&gt;O$334,0,IF('Indicator Data'!AW284^2&lt;O$333,10,(O$334-'Indicator Data'!AW284^2)/(O$334-O$333)*10)),1))</f>
        <v>3.3</v>
      </c>
      <c r="P281" s="95">
        <f>IF('Indicator Data'!AX284="No data","x",ROUND(IF('Indicator Data'!AX284&gt;P$334,0,IF('Indicator Data'!AX284&lt;P$333,10,(P$334-'Indicator Data'!AX284)/(P$334-P$333)*10)),1))</f>
        <v>6.6</v>
      </c>
      <c r="Q281" s="94">
        <f t="shared" si="21"/>
        <v>5</v>
      </c>
      <c r="R281" s="95">
        <f>IF('Indicator Data'!AY284="No data","x",ROUND(IF('Indicator Data'!AY284&gt;R$334,10,IF('Indicator Data'!AY284&lt;R$333,0,10-(R$334-'Indicator Data'!AY284)/(R$334-R$333)*10)),1))</f>
        <v>4.9000000000000004</v>
      </c>
      <c r="S281" s="95">
        <f>IF('Indicator Data'!AZ284="No data","x",ROUND(IF('Indicator Data'!AZ284&gt;S$334,10,IF('Indicator Data'!AZ284&lt;S$333,0,10-(S$334-'Indicator Data'!AZ284)/(S$334-S$333)*10)),1))</f>
        <v>7.7</v>
      </c>
      <c r="T281" s="95">
        <f>IF('Indicator Data'!BA284="No data","x",ROUND(IF('Indicator Data'!BA284&gt;T$334,10,IF('Indicator Data'!BA284&lt;T$333,0,10-(T$334-'Indicator Data'!BA284)/(T$334-T$333)*10)),1))</f>
        <v>8.6999999999999993</v>
      </c>
      <c r="U281" s="94">
        <f t="shared" si="22"/>
        <v>7.1</v>
      </c>
      <c r="V281" s="92">
        <f t="shared" si="23"/>
        <v>5.4</v>
      </c>
      <c r="W281" s="93">
        <f t="shared" si="24"/>
        <v>5.0999999999999996</v>
      </c>
      <c r="X281" s="96"/>
    </row>
    <row r="282" spans="1:24" ht="15.75" customHeight="1" x14ac:dyDescent="0.25">
      <c r="A282" s="47" t="s">
        <v>645</v>
      </c>
      <c r="B282" s="47" t="s">
        <v>680</v>
      </c>
      <c r="C282" s="47" t="s">
        <v>682</v>
      </c>
      <c r="D282" s="47" t="s">
        <v>683</v>
      </c>
      <c r="E282" s="92"/>
      <c r="F282" s="92"/>
      <c r="G282" s="93"/>
      <c r="H282" s="94">
        <f>IF(OR('Indicator Data'!AU285=0,'Indicator Data'!AU285="No data"),"x",ROUND(IF('Indicator Data'!AU285&gt;H$334,0,IF('Indicator Data'!AU285&lt;H$333,10,(H$334-'Indicator Data'!AU285)/(H$334-H$333)*10)),1))</f>
        <v>9.6999999999999993</v>
      </c>
      <c r="I282" s="94">
        <f>IF(OR('Indicator Data'!BB285=0,'Indicator Data'!BB285="No data"),"x",ROUND(IF('Indicator Data'!BB285&gt;I$334,0,IF('Indicator Data'!BB285&lt;I$333,10,(I$334-'Indicator Data'!BB285)/(I$334-I$333)*10)),1))</f>
        <v>5.5</v>
      </c>
      <c r="J282" s="94">
        <f>IF(OR('Indicator Data'!BC285=0,'Indicator Data'!BC285="No data"),"x",ROUND(IF('Indicator Data'!BC285&gt;J$334,0,IF('Indicator Data'!BC285&lt;J$333,10,(J$334-'Indicator Data'!BC285)/(J$334-J$333)*10)),1))</f>
        <v>8.1</v>
      </c>
      <c r="K282" s="92">
        <f t="shared" si="20"/>
        <v>7.8</v>
      </c>
      <c r="L282" s="92">
        <v>3.3</v>
      </c>
      <c r="M282" s="92">
        <f>IF(OR('Indicator Data'!BE285=0,'Indicator Data'!BE285="No data"),"x",ROUND(IF('Indicator Data'!BE285&gt;M$334,0,IF('Indicator Data'!BE285&lt;M$333,10,(M$334-'Indicator Data'!BE285)/(M$334-M$333)*10)),1))</f>
        <v>0</v>
      </c>
      <c r="N282" s="94">
        <f>IF('Indicator Data'!AV285="No data","x",ROUND(IF('Indicator Data'!AV285^2&gt;N$334,0,IF('Indicator Data'!AV285^2&lt;N$333,10,(N$334-'Indicator Data'!AV285^2)/(N$334-N$333)*10)),1))</f>
        <v>1.1000000000000001</v>
      </c>
      <c r="O282" s="95">
        <f>IF('Indicator Data'!AW285="No data","x",ROUND(IF('Indicator Data'!AW285^2&gt;O$334,0,IF('Indicator Data'!AW285^2&lt;O$333,10,(O$334-'Indicator Data'!AW285^2)/(O$334-O$333)*10)),1))</f>
        <v>1.2</v>
      </c>
      <c r="P282" s="95">
        <f>IF('Indicator Data'!AX285="No data","x",ROUND(IF('Indicator Data'!AX285&gt;P$334,0,IF('Indicator Data'!AX285&lt;P$333,10,(P$334-'Indicator Data'!AX285)/(P$334-P$333)*10)),1))</f>
        <v>7</v>
      </c>
      <c r="Q282" s="94">
        <f t="shared" si="21"/>
        <v>4.0999999999999996</v>
      </c>
      <c r="R282" s="95">
        <f>IF('Indicator Data'!AY285="No data","x",ROUND(IF('Indicator Data'!AY285&gt;R$334,10,IF('Indicator Data'!AY285&lt;R$333,0,10-(R$334-'Indicator Data'!AY285)/(R$334-R$333)*10)),1))</f>
        <v>4.0999999999999996</v>
      </c>
      <c r="S282" s="95">
        <f>IF('Indicator Data'!AZ285="No data","x",ROUND(IF('Indicator Data'!AZ285&gt;S$334,10,IF('Indicator Data'!AZ285&lt;S$333,0,10-(S$334-'Indicator Data'!AZ285)/(S$334-S$333)*10)),1))</f>
        <v>7</v>
      </c>
      <c r="T282" s="95">
        <f>IF('Indicator Data'!BA285="No data","x",ROUND(IF('Indicator Data'!BA285&gt;T$334,10,IF('Indicator Data'!BA285&lt;T$333,0,10-(T$334-'Indicator Data'!BA285)/(T$334-T$333)*10)),1))</f>
        <v>8.3000000000000007</v>
      </c>
      <c r="U282" s="94">
        <f t="shared" si="22"/>
        <v>6.5</v>
      </c>
      <c r="V282" s="92">
        <f t="shared" si="23"/>
        <v>3.9</v>
      </c>
      <c r="W282" s="93">
        <f t="shared" si="24"/>
        <v>3.8</v>
      </c>
      <c r="X282" s="96"/>
    </row>
    <row r="283" spans="1:24" ht="15.75" customHeight="1" x14ac:dyDescent="0.25">
      <c r="A283" s="47" t="s">
        <v>645</v>
      </c>
      <c r="B283" s="47" t="s">
        <v>670</v>
      </c>
      <c r="C283" s="47" t="s">
        <v>684</v>
      </c>
      <c r="D283" s="47" t="s">
        <v>685</v>
      </c>
      <c r="E283" s="92"/>
      <c r="F283" s="92"/>
      <c r="G283" s="93"/>
      <c r="H283" s="94">
        <f>IF(OR('Indicator Data'!AU286=0,'Indicator Data'!AU286="No data"),"x",ROUND(IF('Indicator Data'!AU286&gt;H$334,0,IF('Indicator Data'!AU286&lt;H$333,10,(H$334-'Indicator Data'!AU286)/(H$334-H$333)*10)),1))</f>
        <v>8.9</v>
      </c>
      <c r="I283" s="94">
        <f>IF(OR('Indicator Data'!BB286=0,'Indicator Data'!BB286="No data"),"x",ROUND(IF('Indicator Data'!BB286&gt;I$334,0,IF('Indicator Data'!BB286&lt;I$333,10,(I$334-'Indicator Data'!BB286)/(I$334-I$333)*10)),1))</f>
        <v>5.5</v>
      </c>
      <c r="J283" s="94">
        <f>IF(OR('Indicator Data'!BC286=0,'Indicator Data'!BC286="No data"),"x",ROUND(IF('Indicator Data'!BC286&gt;J$334,0,IF('Indicator Data'!BC286&lt;J$333,10,(J$334-'Indicator Data'!BC286)/(J$334-J$333)*10)),1))</f>
        <v>8.1</v>
      </c>
      <c r="K283" s="92">
        <f t="shared" si="20"/>
        <v>7.5</v>
      </c>
      <c r="L283" s="92">
        <v>6.6</v>
      </c>
      <c r="M283" s="92">
        <f>IF(OR('Indicator Data'!BE286=0,'Indicator Data'!BE286="No data"),"x",ROUND(IF('Indicator Data'!BE286&gt;M$334,0,IF('Indicator Data'!BE286&lt;M$333,10,(M$334-'Indicator Data'!BE286)/(M$334-M$333)*10)),1))</f>
        <v>5.6</v>
      </c>
      <c r="N283" s="94">
        <f>IF('Indicator Data'!AV286="No data","x",ROUND(IF('Indicator Data'!AV286^2&gt;N$334,0,IF('Indicator Data'!AV286^2&lt;N$333,10,(N$334-'Indicator Data'!AV286^2)/(N$334-N$333)*10)),1))</f>
        <v>10</v>
      </c>
      <c r="O283" s="95">
        <f>IF('Indicator Data'!AW286="No data","x",ROUND(IF('Indicator Data'!AW286^2&gt;O$334,0,IF('Indicator Data'!AW286^2&lt;O$333,10,(O$334-'Indicator Data'!AW286^2)/(O$334-O$333)*10)),1))</f>
        <v>10</v>
      </c>
      <c r="P283" s="95">
        <f>IF('Indicator Data'!AX286="No data","x",ROUND(IF('Indicator Data'!AX286&gt;P$334,0,IF('Indicator Data'!AX286&lt;P$333,10,(P$334-'Indicator Data'!AX286)/(P$334-P$333)*10)),1))</f>
        <v>8.8000000000000007</v>
      </c>
      <c r="Q283" s="94">
        <f t="shared" si="21"/>
        <v>9.4</v>
      </c>
      <c r="R283" s="95">
        <f>IF('Indicator Data'!AY286="No data","x",ROUND(IF('Indicator Data'!AY286&gt;R$334,10,IF('Indicator Data'!AY286&lt;R$333,0,10-(R$334-'Indicator Data'!AY286)/(R$334-R$333)*10)),1))</f>
        <v>4.7</v>
      </c>
      <c r="S283" s="95">
        <f>IF('Indicator Data'!AZ286="No data","x",ROUND(IF('Indicator Data'!AZ286&gt;S$334,10,IF('Indicator Data'!AZ286&lt;S$333,0,10-(S$334-'Indicator Data'!AZ286)/(S$334-S$333)*10)),1))</f>
        <v>4.2</v>
      </c>
      <c r="T283" s="95">
        <f>IF('Indicator Data'!BA286="No data","x",ROUND(IF('Indicator Data'!BA286&gt;T$334,10,IF('Indicator Data'!BA286&lt;T$333,0,10-(T$334-'Indicator Data'!BA286)/(T$334-T$333)*10)),1))</f>
        <v>5</v>
      </c>
      <c r="U283" s="94">
        <f t="shared" si="22"/>
        <v>4.5999999999999996</v>
      </c>
      <c r="V283" s="92">
        <f t="shared" si="23"/>
        <v>8</v>
      </c>
      <c r="W283" s="93">
        <f t="shared" si="24"/>
        <v>6.9</v>
      </c>
      <c r="X283" s="96"/>
    </row>
    <row r="284" spans="1:24" ht="15.75" customHeight="1" x14ac:dyDescent="0.25">
      <c r="A284" s="47" t="s">
        <v>645</v>
      </c>
      <c r="B284" s="47" t="s">
        <v>646</v>
      </c>
      <c r="C284" s="47" t="s">
        <v>686</v>
      </c>
      <c r="D284" s="47" t="s">
        <v>687</v>
      </c>
      <c r="E284" s="92"/>
      <c r="F284" s="92"/>
      <c r="G284" s="93"/>
      <c r="H284" s="94">
        <f>IF(OR('Indicator Data'!AU287=0,'Indicator Data'!AU287="No data"),"x",ROUND(IF('Indicator Data'!AU287&gt;H$334,0,IF('Indicator Data'!AU287&lt;H$333,10,(H$334-'Indicator Data'!AU287)/(H$334-H$333)*10)),1))</f>
        <v>9.6</v>
      </c>
      <c r="I284" s="94">
        <f>IF(OR('Indicator Data'!BB287=0,'Indicator Data'!BB287="No data"),"x",ROUND(IF('Indicator Data'!BB287&gt;I$334,0,IF('Indicator Data'!BB287&lt;I$333,10,(I$334-'Indicator Data'!BB287)/(I$334-I$333)*10)),1))</f>
        <v>5.5</v>
      </c>
      <c r="J284" s="94">
        <f>IF(OR('Indicator Data'!BC287=0,'Indicator Data'!BC287="No data"),"x",ROUND(IF('Indicator Data'!BC287&gt;J$334,0,IF('Indicator Data'!BC287&lt;J$333,10,(J$334-'Indicator Data'!BC287)/(J$334-J$333)*10)),1))</f>
        <v>8.1</v>
      </c>
      <c r="K284" s="92">
        <f t="shared" si="20"/>
        <v>7.7</v>
      </c>
      <c r="L284" s="92">
        <v>3.3</v>
      </c>
      <c r="M284" s="92">
        <f>IF(OR('Indicator Data'!BE287=0,'Indicator Data'!BE287="No data"),"x",ROUND(IF('Indicator Data'!BE287&gt;M$334,0,IF('Indicator Data'!BE287&lt;M$333,10,(M$334-'Indicator Data'!BE287)/(M$334-M$333)*10)),1))</f>
        <v>3.5</v>
      </c>
      <c r="N284" s="94">
        <f>IF('Indicator Data'!AV287="No data","x",ROUND(IF('Indicator Data'!AV287^2&gt;N$334,0,IF('Indicator Data'!AV287^2&lt;N$333,10,(N$334-'Indicator Data'!AV287^2)/(N$334-N$333)*10)),1))</f>
        <v>10</v>
      </c>
      <c r="O284" s="95">
        <f>IF('Indicator Data'!AW287="No data","x",ROUND(IF('Indicator Data'!AW287^2&gt;O$334,0,IF('Indicator Data'!AW287^2&lt;O$333,10,(O$334-'Indicator Data'!AW287^2)/(O$334-O$333)*10)),1))</f>
        <v>10</v>
      </c>
      <c r="P284" s="95">
        <f>IF('Indicator Data'!AX287="No data","x",ROUND(IF('Indicator Data'!AX287&gt;P$334,0,IF('Indicator Data'!AX287&lt;P$333,10,(P$334-'Indicator Data'!AX287)/(P$334-P$333)*10)),1))</f>
        <v>9.4</v>
      </c>
      <c r="Q284" s="94">
        <f t="shared" si="21"/>
        <v>9.6999999999999993</v>
      </c>
      <c r="R284" s="95">
        <f>IF('Indicator Data'!AY287="No data","x",ROUND(IF('Indicator Data'!AY287&gt;R$334,10,IF('Indicator Data'!AY287&lt;R$333,0,10-(R$334-'Indicator Data'!AY287)/(R$334-R$333)*10)),1))</f>
        <v>10</v>
      </c>
      <c r="S284" s="95">
        <f>IF('Indicator Data'!AZ287="No data","x",ROUND(IF('Indicator Data'!AZ287&gt;S$334,10,IF('Indicator Data'!AZ287&lt;S$333,0,10-(S$334-'Indicator Data'!AZ287)/(S$334-S$333)*10)),1))</f>
        <v>3.2</v>
      </c>
      <c r="T284" s="95">
        <f>IF('Indicator Data'!BA287="No data","x",ROUND(IF('Indicator Data'!BA287&gt;T$334,10,IF('Indicator Data'!BA287&lt;T$333,0,10-(T$334-'Indicator Data'!BA287)/(T$334-T$333)*10)),1))</f>
        <v>3.6</v>
      </c>
      <c r="U284" s="94">
        <f t="shared" si="22"/>
        <v>5.6</v>
      </c>
      <c r="V284" s="92">
        <f t="shared" si="23"/>
        <v>8.4</v>
      </c>
      <c r="W284" s="93">
        <f t="shared" si="24"/>
        <v>5.7</v>
      </c>
      <c r="X284" s="96"/>
    </row>
    <row r="285" spans="1:24" ht="15.75" customHeight="1" x14ac:dyDescent="0.25">
      <c r="A285" s="47" t="s">
        <v>645</v>
      </c>
      <c r="B285" s="47" t="s">
        <v>659</v>
      </c>
      <c r="C285" s="47" t="s">
        <v>659</v>
      </c>
      <c r="D285" s="47" t="s">
        <v>688</v>
      </c>
      <c r="E285" s="92"/>
      <c r="F285" s="92"/>
      <c r="G285" s="93"/>
      <c r="H285" s="94">
        <f>IF(OR('Indicator Data'!AU288=0,'Indicator Data'!AU288="No data"),"x",ROUND(IF('Indicator Data'!AU288&gt;H$334,0,IF('Indicator Data'!AU288&lt;H$333,10,(H$334-'Indicator Data'!AU288)/(H$334-H$333)*10)),1))</f>
        <v>4.5999999999999996</v>
      </c>
      <c r="I285" s="94">
        <f>IF(OR('Indicator Data'!BB288=0,'Indicator Data'!BB288="No data"),"x",ROUND(IF('Indicator Data'!BB288&gt;I$334,0,IF('Indicator Data'!BB288&lt;I$333,10,(I$334-'Indicator Data'!BB288)/(I$334-I$333)*10)),1))</f>
        <v>5.5</v>
      </c>
      <c r="J285" s="94">
        <f>IF(OR('Indicator Data'!BC288=0,'Indicator Data'!BC288="No data"),"x",ROUND(IF('Indicator Data'!BC288&gt;J$334,0,IF('Indicator Data'!BC288&lt;J$333,10,(J$334-'Indicator Data'!BC288)/(J$334-J$333)*10)),1))</f>
        <v>8.1</v>
      </c>
      <c r="K285" s="92">
        <f t="shared" si="20"/>
        <v>6.1</v>
      </c>
      <c r="L285" s="92">
        <v>6.6</v>
      </c>
      <c r="M285" s="92">
        <f>IF(OR('Indicator Data'!BE288=0,'Indicator Data'!BE288="No data"),"x",ROUND(IF('Indicator Data'!BE288&gt;M$334,0,IF('Indicator Data'!BE288&lt;M$333,10,(M$334-'Indicator Data'!BE288)/(M$334-M$333)*10)),1))</f>
        <v>0</v>
      </c>
      <c r="N285" s="94">
        <f>IF('Indicator Data'!AV288="No data","x",ROUND(IF('Indicator Data'!AV288^2&gt;N$334,0,IF('Indicator Data'!AV288^2&lt;N$333,10,(N$334-'Indicator Data'!AV288^2)/(N$334-N$333)*10)),1))</f>
        <v>10</v>
      </c>
      <c r="O285" s="95">
        <f>IF('Indicator Data'!AW288="No data","x",ROUND(IF('Indicator Data'!AW288^2&gt;O$334,0,IF('Indicator Data'!AW288^2&lt;O$333,10,(O$334-'Indicator Data'!AW288^2)/(O$334-O$333)*10)),1))</f>
        <v>10</v>
      </c>
      <c r="P285" s="95">
        <f>IF('Indicator Data'!AX288="No data","x",ROUND(IF('Indicator Data'!AX288&gt;P$334,0,IF('Indicator Data'!AX288&lt;P$333,10,(P$334-'Indicator Data'!AX288)/(P$334-P$333)*10)),1))</f>
        <v>9.1</v>
      </c>
      <c r="Q285" s="94">
        <f t="shared" si="21"/>
        <v>9.6</v>
      </c>
      <c r="R285" s="95">
        <f>IF('Indicator Data'!AY288="No data","x",ROUND(IF('Indicator Data'!AY288&gt;R$334,10,IF('Indicator Data'!AY288&lt;R$333,0,10-(R$334-'Indicator Data'!AY288)/(R$334-R$333)*10)),1))</f>
        <v>10</v>
      </c>
      <c r="S285" s="95">
        <f>IF('Indicator Data'!AZ288="No data","x",ROUND(IF('Indicator Data'!AZ288&gt;S$334,10,IF('Indicator Data'!AZ288&lt;S$333,0,10-(S$334-'Indicator Data'!AZ288)/(S$334-S$333)*10)),1))</f>
        <v>3.8</v>
      </c>
      <c r="T285" s="95">
        <f>IF('Indicator Data'!BA288="No data","x",ROUND(IF('Indicator Data'!BA288&gt;T$334,10,IF('Indicator Data'!BA288&lt;T$333,0,10-(T$334-'Indicator Data'!BA288)/(T$334-T$333)*10)),1))</f>
        <v>4.0999999999999996</v>
      </c>
      <c r="U285" s="94">
        <f t="shared" si="22"/>
        <v>6</v>
      </c>
      <c r="V285" s="92">
        <f t="shared" si="23"/>
        <v>8.5</v>
      </c>
      <c r="W285" s="93">
        <f t="shared" si="24"/>
        <v>5.3</v>
      </c>
      <c r="X285" s="96"/>
    </row>
    <row r="286" spans="1:24" ht="15.75" customHeight="1" x14ac:dyDescent="0.25">
      <c r="A286" s="47" t="s">
        <v>645</v>
      </c>
      <c r="B286" s="47" t="s">
        <v>689</v>
      </c>
      <c r="C286" s="47" t="s">
        <v>689</v>
      </c>
      <c r="D286" s="47" t="s">
        <v>690</v>
      </c>
      <c r="E286" s="92"/>
      <c r="F286" s="92"/>
      <c r="G286" s="93"/>
      <c r="H286" s="94">
        <f>IF(OR('Indicator Data'!AU289=0,'Indicator Data'!AU289="No data"),"x",ROUND(IF('Indicator Data'!AU289&gt;H$334,0,IF('Indicator Data'!AU289&lt;H$333,10,(H$334-'Indicator Data'!AU289)/(H$334-H$333)*10)),1))</f>
        <v>1</v>
      </c>
      <c r="I286" s="94">
        <f>IF(OR('Indicator Data'!BB289=0,'Indicator Data'!BB289="No data"),"x",ROUND(IF('Indicator Data'!BB289&gt;I$334,0,IF('Indicator Data'!BB289&lt;I$333,10,(I$334-'Indicator Data'!BB289)/(I$334-I$333)*10)),1))</f>
        <v>5.5</v>
      </c>
      <c r="J286" s="94">
        <f>IF(OR('Indicator Data'!BC289=0,'Indicator Data'!BC289="No data"),"x",ROUND(IF('Indicator Data'!BC289&gt;J$334,0,IF('Indicator Data'!BC289&lt;J$333,10,(J$334-'Indicator Data'!BC289)/(J$334-J$333)*10)),1))</f>
        <v>8.1</v>
      </c>
      <c r="K286" s="92">
        <f t="shared" si="20"/>
        <v>4.9000000000000004</v>
      </c>
      <c r="L286" s="92">
        <v>9.9</v>
      </c>
      <c r="M286" s="92">
        <f>IF(OR('Indicator Data'!BE289=0,'Indicator Data'!BE289="No data"),"x",ROUND(IF('Indicator Data'!BE289&gt;M$334,0,IF('Indicator Data'!BE289&lt;M$333,10,(M$334-'Indicator Data'!BE289)/(M$334-M$333)*10)),1))</f>
        <v>5.9</v>
      </c>
      <c r="N286" s="94">
        <f>IF('Indicator Data'!AV289="No data","x",ROUND(IF('Indicator Data'!AV289^2&gt;N$334,0,IF('Indicator Data'!AV289^2&lt;N$333,10,(N$334-'Indicator Data'!AV289^2)/(N$334-N$333)*10)),1))</f>
        <v>10</v>
      </c>
      <c r="O286" s="95">
        <f>IF('Indicator Data'!AW289="No data","x",ROUND(IF('Indicator Data'!AW289^2&gt;O$334,0,IF('Indicator Data'!AW289^2&lt;O$333,10,(O$334-'Indicator Data'!AW289^2)/(O$334-O$333)*10)),1))</f>
        <v>10</v>
      </c>
      <c r="P286" s="95">
        <f>IF('Indicator Data'!AX289="No data","x",ROUND(IF('Indicator Data'!AX289&gt;P$334,0,IF('Indicator Data'!AX289&lt;P$333,10,(P$334-'Indicator Data'!AX289)/(P$334-P$333)*10)),1))</f>
        <v>7.8</v>
      </c>
      <c r="Q286" s="94">
        <f t="shared" si="21"/>
        <v>8.9</v>
      </c>
      <c r="R286" s="95">
        <f>IF('Indicator Data'!AY289="No data","x",ROUND(IF('Indicator Data'!AY289&gt;R$334,10,IF('Indicator Data'!AY289&lt;R$333,0,10-(R$334-'Indicator Data'!AY289)/(R$334-R$333)*10)),1))</f>
        <v>6.3</v>
      </c>
      <c r="S286" s="95">
        <f>IF('Indicator Data'!AZ289="No data","x",ROUND(IF('Indicator Data'!AZ289&gt;S$334,10,IF('Indicator Data'!AZ289&lt;S$333,0,10-(S$334-'Indicator Data'!AZ289)/(S$334-S$333)*10)),1))</f>
        <v>2.7</v>
      </c>
      <c r="T286" s="95">
        <f>IF('Indicator Data'!BA289="No data","x",ROUND(IF('Indicator Data'!BA289&gt;T$334,10,IF('Indicator Data'!BA289&lt;T$333,0,10-(T$334-'Indicator Data'!BA289)/(T$334-T$333)*10)),1))</f>
        <v>5.0999999999999996</v>
      </c>
      <c r="U286" s="94">
        <f t="shared" si="22"/>
        <v>4.7</v>
      </c>
      <c r="V286" s="92">
        <f t="shared" si="23"/>
        <v>7.9</v>
      </c>
      <c r="W286" s="93">
        <f t="shared" si="24"/>
        <v>7.2</v>
      </c>
      <c r="X286" s="96"/>
    </row>
    <row r="287" spans="1:24" ht="15.75" customHeight="1" x14ac:dyDescent="0.25">
      <c r="A287" s="47" t="s">
        <v>645</v>
      </c>
      <c r="B287" s="47" t="s">
        <v>689</v>
      </c>
      <c r="C287" s="47" t="s">
        <v>691</v>
      </c>
      <c r="D287" s="47" t="s">
        <v>692</v>
      </c>
      <c r="E287" s="92"/>
      <c r="F287" s="92"/>
      <c r="G287" s="93"/>
      <c r="H287" s="94">
        <f>IF(OR('Indicator Data'!AU290=0,'Indicator Data'!AU290="No data"),"x",ROUND(IF('Indicator Data'!AU290&gt;H$334,0,IF('Indicator Data'!AU290&lt;H$333,10,(H$334-'Indicator Data'!AU290)/(H$334-H$333)*10)),1))</f>
        <v>8.4</v>
      </c>
      <c r="I287" s="94">
        <f>IF(OR('Indicator Data'!BB290=0,'Indicator Data'!BB290="No data"),"x",ROUND(IF('Indicator Data'!BB290&gt;I$334,0,IF('Indicator Data'!BB290&lt;I$333,10,(I$334-'Indicator Data'!BB290)/(I$334-I$333)*10)),1))</f>
        <v>5.5</v>
      </c>
      <c r="J287" s="94">
        <f>IF(OR('Indicator Data'!BC290=0,'Indicator Data'!BC290="No data"),"x",ROUND(IF('Indicator Data'!BC290&gt;J$334,0,IF('Indicator Data'!BC290&lt;J$333,10,(J$334-'Indicator Data'!BC290)/(J$334-J$333)*10)),1))</f>
        <v>8.1</v>
      </c>
      <c r="K287" s="92">
        <f t="shared" si="20"/>
        <v>7.3</v>
      </c>
      <c r="L287" s="92">
        <v>9.9</v>
      </c>
      <c r="M287" s="92">
        <f>IF(OR('Indicator Data'!BE290=0,'Indicator Data'!BE290="No data"),"x",ROUND(IF('Indicator Data'!BE290&gt;M$334,0,IF('Indicator Data'!BE290&lt;M$333,10,(M$334-'Indicator Data'!BE290)/(M$334-M$333)*10)),1))</f>
        <v>0</v>
      </c>
      <c r="N287" s="94">
        <f>IF('Indicator Data'!AV290="No data","x",ROUND(IF('Indicator Data'!AV290^2&gt;N$334,0,IF('Indicator Data'!AV290^2&lt;N$333,10,(N$334-'Indicator Data'!AV290^2)/(N$334-N$333)*10)),1))</f>
        <v>10</v>
      </c>
      <c r="O287" s="95">
        <f>IF('Indicator Data'!AW290="No data","x",ROUND(IF('Indicator Data'!AW290^2&gt;O$334,0,IF('Indicator Data'!AW290^2&lt;O$333,10,(O$334-'Indicator Data'!AW290^2)/(O$334-O$333)*10)),1))</f>
        <v>10</v>
      </c>
      <c r="P287" s="95">
        <f>IF('Indicator Data'!AX290="No data","x",ROUND(IF('Indicator Data'!AX290&gt;P$334,0,IF('Indicator Data'!AX290&lt;P$333,10,(P$334-'Indicator Data'!AX290)/(P$334-P$333)*10)),1))</f>
        <v>10</v>
      </c>
      <c r="Q287" s="94">
        <f t="shared" si="21"/>
        <v>10</v>
      </c>
      <c r="R287" s="95">
        <f>IF('Indicator Data'!AY290="No data","x",ROUND(IF('Indicator Data'!AY290&gt;R$334,10,IF('Indicator Data'!AY290&lt;R$333,0,10-(R$334-'Indicator Data'!AY290)/(R$334-R$333)*10)),1))</f>
        <v>10</v>
      </c>
      <c r="S287" s="95">
        <f>IF('Indicator Data'!AZ290="No data","x",ROUND(IF('Indicator Data'!AZ290&gt;S$334,10,IF('Indicator Data'!AZ290&lt;S$333,0,10-(S$334-'Indicator Data'!AZ290)/(S$334-S$333)*10)),1))</f>
        <v>3.7</v>
      </c>
      <c r="T287" s="95">
        <f>IF('Indicator Data'!BA290="No data","x",ROUND(IF('Indicator Data'!BA290&gt;T$334,10,IF('Indicator Data'!BA290&lt;T$333,0,10-(T$334-'Indicator Data'!BA290)/(T$334-T$333)*10)),1))</f>
        <v>4.7</v>
      </c>
      <c r="U287" s="94">
        <f t="shared" si="22"/>
        <v>6.1</v>
      </c>
      <c r="V287" s="92">
        <f t="shared" si="23"/>
        <v>8.6999999999999993</v>
      </c>
      <c r="W287" s="93">
        <f t="shared" si="24"/>
        <v>6.5</v>
      </c>
      <c r="X287" s="96"/>
    </row>
    <row r="288" spans="1:24" ht="15.75" customHeight="1" x14ac:dyDescent="0.25">
      <c r="A288" s="47" t="s">
        <v>645</v>
      </c>
      <c r="B288" s="47" t="s">
        <v>654</v>
      </c>
      <c r="C288" s="47" t="s">
        <v>654</v>
      </c>
      <c r="D288" s="47" t="s">
        <v>693</v>
      </c>
      <c r="E288" s="92"/>
      <c r="F288" s="92"/>
      <c r="G288" s="93"/>
      <c r="H288" s="94">
        <f>IF(OR('Indicator Data'!AU291=0,'Indicator Data'!AU291="No data"),"x",ROUND(IF('Indicator Data'!AU291&gt;H$334,0,IF('Indicator Data'!AU291&lt;H$333,10,(H$334-'Indicator Data'!AU291)/(H$334-H$333)*10)),1))</f>
        <v>8.8000000000000007</v>
      </c>
      <c r="I288" s="94">
        <f>IF(OR('Indicator Data'!BB291=0,'Indicator Data'!BB291="No data"),"x",ROUND(IF('Indicator Data'!BB291&gt;I$334,0,IF('Indicator Data'!BB291&lt;I$333,10,(I$334-'Indicator Data'!BB291)/(I$334-I$333)*10)),1))</f>
        <v>5.5</v>
      </c>
      <c r="J288" s="94">
        <f>IF(OR('Indicator Data'!BC291=0,'Indicator Data'!BC291="No data"),"x",ROUND(IF('Indicator Data'!BC291&gt;J$334,0,IF('Indicator Data'!BC291&lt;J$333,10,(J$334-'Indicator Data'!BC291)/(J$334-J$333)*10)),1))</f>
        <v>8.1</v>
      </c>
      <c r="K288" s="92">
        <f t="shared" si="20"/>
        <v>7.5</v>
      </c>
      <c r="L288" s="92">
        <v>9.9</v>
      </c>
      <c r="M288" s="92">
        <f>IF(OR('Indicator Data'!BE291=0,'Indicator Data'!BE291="No data"),"x",ROUND(IF('Indicator Data'!BE291&gt;M$334,0,IF('Indicator Data'!BE291&lt;M$333,10,(M$334-'Indicator Data'!BE291)/(M$334-M$333)*10)),1))</f>
        <v>0</v>
      </c>
      <c r="N288" s="94">
        <f>IF('Indicator Data'!AV291="No data","x",ROUND(IF('Indicator Data'!AV291^2&gt;N$334,0,IF('Indicator Data'!AV291^2&lt;N$333,10,(N$334-'Indicator Data'!AV291^2)/(N$334-N$333)*10)),1))</f>
        <v>10</v>
      </c>
      <c r="O288" s="95">
        <f>IF('Indicator Data'!AW291="No data","x",ROUND(IF('Indicator Data'!AW291^2&gt;O$334,0,IF('Indicator Data'!AW291^2&lt;O$333,10,(O$334-'Indicator Data'!AW291^2)/(O$334-O$333)*10)),1))</f>
        <v>10</v>
      </c>
      <c r="P288" s="95">
        <f>IF('Indicator Data'!AX291="No data","x",ROUND(IF('Indicator Data'!AX291&gt;P$334,0,IF('Indicator Data'!AX291&lt;P$333,10,(P$334-'Indicator Data'!AX291)/(P$334-P$333)*10)),1))</f>
        <v>10</v>
      </c>
      <c r="Q288" s="94">
        <f t="shared" si="21"/>
        <v>10</v>
      </c>
      <c r="R288" s="95">
        <f>IF('Indicator Data'!AY291="No data","x",ROUND(IF('Indicator Data'!AY291&gt;R$334,10,IF('Indicator Data'!AY291&lt;R$333,0,10-(R$334-'Indicator Data'!AY291)/(R$334-R$333)*10)),1))</f>
        <v>10</v>
      </c>
      <c r="S288" s="95">
        <f>IF('Indicator Data'!AZ291="No data","x",ROUND(IF('Indicator Data'!AZ291&gt;S$334,10,IF('Indicator Data'!AZ291&lt;S$333,0,10-(S$334-'Indicator Data'!AZ291)/(S$334-S$333)*10)),1))</f>
        <v>2.6</v>
      </c>
      <c r="T288" s="95">
        <f>IF('Indicator Data'!BA291="No data","x",ROUND(IF('Indicator Data'!BA291&gt;T$334,10,IF('Indicator Data'!BA291&lt;T$333,0,10-(T$334-'Indicator Data'!BA291)/(T$334-T$333)*10)),1))</f>
        <v>2.5</v>
      </c>
      <c r="U288" s="94">
        <f t="shared" si="22"/>
        <v>5</v>
      </c>
      <c r="V288" s="92">
        <f t="shared" si="23"/>
        <v>8.3000000000000007</v>
      </c>
      <c r="W288" s="93">
        <f t="shared" si="24"/>
        <v>6.4</v>
      </c>
      <c r="X288" s="96"/>
    </row>
    <row r="289" spans="1:24" ht="15.75" customHeight="1" x14ac:dyDescent="0.25">
      <c r="A289" s="47" t="s">
        <v>694</v>
      </c>
      <c r="B289" s="47" t="s">
        <v>695</v>
      </c>
      <c r="C289" s="47" t="s">
        <v>695</v>
      </c>
      <c r="D289" s="47" t="s">
        <v>696</v>
      </c>
      <c r="E289" s="92"/>
      <c r="F289" s="92"/>
      <c r="G289" s="93"/>
      <c r="H289" s="94">
        <f>IF(OR('Indicator Data'!AU292=0,'Indicator Data'!AU292="No data"),"x",ROUND(IF('Indicator Data'!AU292&gt;H$334,0,IF('Indicator Data'!AU292&lt;H$333,10,(H$334-'Indicator Data'!AU292)/(H$334-H$333)*10)),1))</f>
        <v>6.9</v>
      </c>
      <c r="I289" s="94">
        <f>IF(OR('Indicator Data'!BB292=0,'Indicator Data'!BB292="No data"),"x",ROUND(IF('Indicator Data'!BB292&gt;I$334,0,IF('Indicator Data'!BB292&lt;I$333,10,(I$334-'Indicator Data'!BB292)/(I$334-I$333)*10)),1))</f>
        <v>5.5</v>
      </c>
      <c r="J289" s="94">
        <f>IF(OR('Indicator Data'!BC292=0,'Indicator Data'!BC292="No data"),"x",ROUND(IF('Indicator Data'!BC292&gt;J$334,0,IF('Indicator Data'!BC292&lt;J$333,10,(J$334-'Indicator Data'!BC292)/(J$334-J$333)*10)),1))</f>
        <v>8.1</v>
      </c>
      <c r="K289" s="92">
        <f t="shared" si="20"/>
        <v>6.8</v>
      </c>
      <c r="L289" s="92">
        <v>0</v>
      </c>
      <c r="M289" s="92">
        <f>IF(OR('Indicator Data'!BE292=0,'Indicator Data'!BE292="No data"),"x",ROUND(IF('Indicator Data'!BE292&gt;M$334,0,IF('Indicator Data'!BE292&lt;M$333,10,(M$334-'Indicator Data'!BE292)/(M$334-M$333)*10)),1))</f>
        <v>0</v>
      </c>
      <c r="N289" s="94">
        <f>IF('Indicator Data'!AV292="No data","x",ROUND(IF('Indicator Data'!AV292^2&gt;N$334,0,IF('Indicator Data'!AV292^2&lt;N$333,10,(N$334-'Indicator Data'!AV292^2)/(N$334-N$333)*10)),1))</f>
        <v>10</v>
      </c>
      <c r="O289" s="95">
        <f>IF('Indicator Data'!AW292="No data","x",ROUND(IF('Indicator Data'!AW292^2&gt;O$334,0,IF('Indicator Data'!AW292^2&lt;O$333,10,(O$334-'Indicator Data'!AW292^2)/(O$334-O$333)*10)),1))</f>
        <v>10</v>
      </c>
      <c r="P289" s="95">
        <f>IF('Indicator Data'!AX292="No data","x",ROUND(IF('Indicator Data'!AX292&gt;P$334,0,IF('Indicator Data'!AX292&lt;P$333,10,(P$334-'Indicator Data'!AX292)/(P$334-P$333)*10)),1))</f>
        <v>7.2</v>
      </c>
      <c r="Q289" s="94">
        <f t="shared" si="21"/>
        <v>8.6</v>
      </c>
      <c r="R289" s="95">
        <f>IF('Indicator Data'!AY292="No data","x",ROUND(IF('Indicator Data'!AY292&gt;R$334,10,IF('Indicator Data'!AY292&lt;R$333,0,10-(R$334-'Indicator Data'!AY292)/(R$334-R$333)*10)),1))</f>
        <v>8</v>
      </c>
      <c r="S289" s="95">
        <f>IF('Indicator Data'!AZ292="No data","x",ROUND(IF('Indicator Data'!AZ292&gt;S$334,10,IF('Indicator Data'!AZ292&lt;S$333,0,10-(S$334-'Indicator Data'!AZ292)/(S$334-S$333)*10)),1))</f>
        <v>4.5</v>
      </c>
      <c r="T289" s="95">
        <f>IF('Indicator Data'!BA292="No data","x",ROUND(IF('Indicator Data'!BA292&gt;T$334,10,IF('Indicator Data'!BA292&lt;T$333,0,10-(T$334-'Indicator Data'!BA292)/(T$334-T$333)*10)),1))</f>
        <v>4.7</v>
      </c>
      <c r="U289" s="94">
        <f t="shared" si="22"/>
        <v>5.7</v>
      </c>
      <c r="V289" s="92">
        <f t="shared" si="23"/>
        <v>8.1</v>
      </c>
      <c r="W289" s="93">
        <f t="shared" si="24"/>
        <v>3.7</v>
      </c>
      <c r="X289" s="96"/>
    </row>
    <row r="290" spans="1:24" ht="15.75" customHeight="1" x14ac:dyDescent="0.25">
      <c r="A290" s="47" t="s">
        <v>694</v>
      </c>
      <c r="B290" s="47" t="s">
        <v>695</v>
      </c>
      <c r="C290" s="47" t="s">
        <v>697</v>
      </c>
      <c r="D290" s="47" t="s">
        <v>698</v>
      </c>
      <c r="E290" s="92"/>
      <c r="F290" s="92"/>
      <c r="G290" s="93"/>
      <c r="H290" s="94">
        <f>IF(OR('Indicator Data'!AU293=0,'Indicator Data'!AU293="No data"),"x",ROUND(IF('Indicator Data'!AU293&gt;H$334,0,IF('Indicator Data'!AU293&lt;H$333,10,(H$334-'Indicator Data'!AU293)/(H$334-H$333)*10)),1))</f>
        <v>9</v>
      </c>
      <c r="I290" s="94">
        <f>IF(OR('Indicator Data'!BB293=0,'Indicator Data'!BB293="No data"),"x",ROUND(IF('Indicator Data'!BB293&gt;I$334,0,IF('Indicator Data'!BB293&lt;I$333,10,(I$334-'Indicator Data'!BB293)/(I$334-I$333)*10)),1))</f>
        <v>5.5</v>
      </c>
      <c r="J290" s="94">
        <f>IF(OR('Indicator Data'!BC293=0,'Indicator Data'!BC293="No data"),"x",ROUND(IF('Indicator Data'!BC293&gt;J$334,0,IF('Indicator Data'!BC293&lt;J$333,10,(J$334-'Indicator Data'!BC293)/(J$334-J$333)*10)),1))</f>
        <v>8.1</v>
      </c>
      <c r="K290" s="92">
        <f t="shared" si="20"/>
        <v>7.5</v>
      </c>
      <c r="L290" s="92">
        <v>6.6</v>
      </c>
      <c r="M290" s="92">
        <f>IF(OR('Indicator Data'!BE293=0,'Indicator Data'!BE293="No data"),"x",ROUND(IF('Indicator Data'!BE293&gt;M$334,0,IF('Indicator Data'!BE293&lt;M$333,10,(M$334-'Indicator Data'!BE293)/(M$334-M$333)*10)),1))</f>
        <v>1.3</v>
      </c>
      <c r="N290" s="94">
        <f>IF('Indicator Data'!AV293="No data","x",ROUND(IF('Indicator Data'!AV293^2&gt;N$334,0,IF('Indicator Data'!AV293^2&lt;N$333,10,(N$334-'Indicator Data'!AV293^2)/(N$334-N$333)*10)),1))</f>
        <v>10</v>
      </c>
      <c r="O290" s="95">
        <f>IF('Indicator Data'!AW293="No data","x",ROUND(IF('Indicator Data'!AW293^2&gt;O$334,0,IF('Indicator Data'!AW293^2&lt;O$333,10,(O$334-'Indicator Data'!AW293^2)/(O$334-O$333)*10)),1))</f>
        <v>10</v>
      </c>
      <c r="P290" s="95">
        <f>IF('Indicator Data'!AX293="No data","x",ROUND(IF('Indicator Data'!AX293&gt;P$334,0,IF('Indicator Data'!AX293&lt;P$333,10,(P$334-'Indicator Data'!AX293)/(P$334-P$333)*10)),1))</f>
        <v>10</v>
      </c>
      <c r="Q290" s="94">
        <f t="shared" si="21"/>
        <v>10</v>
      </c>
      <c r="R290" s="95">
        <f>IF('Indicator Data'!AY293="No data","x",ROUND(IF('Indicator Data'!AY293&gt;R$334,10,IF('Indicator Data'!AY293&lt;R$333,0,10-(R$334-'Indicator Data'!AY293)/(R$334-R$333)*10)),1))</f>
        <v>10</v>
      </c>
      <c r="S290" s="95">
        <f>IF('Indicator Data'!AZ293="No data","x",ROUND(IF('Indicator Data'!AZ293&gt;S$334,10,IF('Indicator Data'!AZ293&lt;S$333,0,10-(S$334-'Indicator Data'!AZ293)/(S$334-S$333)*10)),1))</f>
        <v>1.5</v>
      </c>
      <c r="T290" s="95">
        <f>IF('Indicator Data'!BA293="No data","x",ROUND(IF('Indicator Data'!BA293&gt;T$334,10,IF('Indicator Data'!BA293&lt;T$333,0,10-(T$334-'Indicator Data'!BA293)/(T$334-T$333)*10)),1))</f>
        <v>1.1000000000000001</v>
      </c>
      <c r="U290" s="94">
        <f t="shared" si="22"/>
        <v>4.2</v>
      </c>
      <c r="V290" s="92">
        <f t="shared" si="23"/>
        <v>8.1</v>
      </c>
      <c r="W290" s="93">
        <f t="shared" si="24"/>
        <v>5.9</v>
      </c>
      <c r="X290" s="96"/>
    </row>
    <row r="291" spans="1:24" ht="15.75" customHeight="1" x14ac:dyDescent="0.25">
      <c r="A291" s="47" t="s">
        <v>694</v>
      </c>
      <c r="B291" s="47" t="s">
        <v>695</v>
      </c>
      <c r="C291" s="47" t="s">
        <v>699</v>
      </c>
      <c r="D291" s="47" t="s">
        <v>700</v>
      </c>
      <c r="E291" s="92"/>
      <c r="F291" s="92"/>
      <c r="G291" s="93"/>
      <c r="H291" s="94">
        <f>IF(OR('Indicator Data'!AU294=0,'Indicator Data'!AU294="No data"),"x",ROUND(IF('Indicator Data'!AU294&gt;H$334,0,IF('Indicator Data'!AU294&lt;H$333,10,(H$334-'Indicator Data'!AU294)/(H$334-H$333)*10)),1))</f>
        <v>7</v>
      </c>
      <c r="I291" s="94">
        <f>IF(OR('Indicator Data'!BB294=0,'Indicator Data'!BB294="No data"),"x",ROUND(IF('Indicator Data'!BB294&gt;I$334,0,IF('Indicator Data'!BB294&lt;I$333,10,(I$334-'Indicator Data'!BB294)/(I$334-I$333)*10)),1))</f>
        <v>5.5</v>
      </c>
      <c r="J291" s="94">
        <f>IF(OR('Indicator Data'!BC294=0,'Indicator Data'!BC294="No data"),"x",ROUND(IF('Indicator Data'!BC294&gt;J$334,0,IF('Indicator Data'!BC294&lt;J$333,10,(J$334-'Indicator Data'!BC294)/(J$334-J$333)*10)),1))</f>
        <v>8.1</v>
      </c>
      <c r="K291" s="92">
        <f t="shared" si="20"/>
        <v>6.9</v>
      </c>
      <c r="L291" s="92">
        <v>6.6</v>
      </c>
      <c r="M291" s="92">
        <f>IF(OR('Indicator Data'!BE294=0,'Indicator Data'!BE294="No data"),"x",ROUND(IF('Indicator Data'!BE294&gt;M$334,0,IF('Indicator Data'!BE294&lt;M$333,10,(M$334-'Indicator Data'!BE294)/(M$334-M$333)*10)),1))</f>
        <v>4.5999999999999996</v>
      </c>
      <c r="N291" s="94">
        <f>IF('Indicator Data'!AV294="No data","x",ROUND(IF('Indicator Data'!AV294^2&gt;N$334,0,IF('Indicator Data'!AV294^2&lt;N$333,10,(N$334-'Indicator Data'!AV294^2)/(N$334-N$333)*10)),1))</f>
        <v>10</v>
      </c>
      <c r="O291" s="95">
        <f>IF('Indicator Data'!AW294="No data","x",ROUND(IF('Indicator Data'!AW294^2&gt;O$334,0,IF('Indicator Data'!AW294^2&lt;O$333,10,(O$334-'Indicator Data'!AW294^2)/(O$334-O$333)*10)),1))</f>
        <v>10</v>
      </c>
      <c r="P291" s="95">
        <f>IF('Indicator Data'!AX294="No data","x",ROUND(IF('Indicator Data'!AX294&gt;P$334,0,IF('Indicator Data'!AX294&lt;P$333,10,(P$334-'Indicator Data'!AX294)/(P$334-P$333)*10)),1))</f>
        <v>10</v>
      </c>
      <c r="Q291" s="94">
        <f t="shared" si="21"/>
        <v>10</v>
      </c>
      <c r="R291" s="95">
        <f>IF('Indicator Data'!AY294="No data","x",ROUND(IF('Indicator Data'!AY294&gt;R$334,10,IF('Indicator Data'!AY294&lt;R$333,0,10-(R$334-'Indicator Data'!AY294)/(R$334-R$333)*10)),1))</f>
        <v>10</v>
      </c>
      <c r="S291" s="95">
        <f>IF('Indicator Data'!AZ294="No data","x",ROUND(IF('Indicator Data'!AZ294&gt;S$334,10,IF('Indicator Data'!AZ294&lt;S$333,0,10-(S$334-'Indicator Data'!AZ294)/(S$334-S$333)*10)),1))</f>
        <v>3.1</v>
      </c>
      <c r="T291" s="95">
        <f>IF('Indicator Data'!BA294="No data","x",ROUND(IF('Indicator Data'!BA294&gt;T$334,10,IF('Indicator Data'!BA294&lt;T$333,0,10-(T$334-'Indicator Data'!BA294)/(T$334-T$333)*10)),1))</f>
        <v>3.1</v>
      </c>
      <c r="U291" s="94">
        <f t="shared" si="22"/>
        <v>5.4</v>
      </c>
      <c r="V291" s="92">
        <f t="shared" si="23"/>
        <v>8.5</v>
      </c>
      <c r="W291" s="93">
        <f t="shared" si="24"/>
        <v>6.7</v>
      </c>
      <c r="X291" s="96"/>
    </row>
    <row r="292" spans="1:24" ht="15.75" customHeight="1" x14ac:dyDescent="0.25">
      <c r="A292" s="47" t="s">
        <v>694</v>
      </c>
      <c r="B292" s="47" t="s">
        <v>695</v>
      </c>
      <c r="C292" s="47" t="s">
        <v>701</v>
      </c>
      <c r="D292" s="47" t="s">
        <v>702</v>
      </c>
      <c r="E292" s="92"/>
      <c r="F292" s="92"/>
      <c r="G292" s="93"/>
      <c r="H292" s="94">
        <f>IF(OR('Indicator Data'!AU295=0,'Indicator Data'!AU295="No data"),"x",ROUND(IF('Indicator Data'!AU295&gt;H$334,0,IF('Indicator Data'!AU295&lt;H$333,10,(H$334-'Indicator Data'!AU295)/(H$334-H$333)*10)),1))</f>
        <v>4</v>
      </c>
      <c r="I292" s="94">
        <f>IF(OR('Indicator Data'!BB295=0,'Indicator Data'!BB295="No data"),"x",ROUND(IF('Indicator Data'!BB295&gt;I$334,0,IF('Indicator Data'!BB295&lt;I$333,10,(I$334-'Indicator Data'!BB295)/(I$334-I$333)*10)),1))</f>
        <v>5.5</v>
      </c>
      <c r="J292" s="94">
        <f>IF(OR('Indicator Data'!BC295=0,'Indicator Data'!BC295="No data"),"x",ROUND(IF('Indicator Data'!BC295&gt;J$334,0,IF('Indicator Data'!BC295&lt;J$333,10,(J$334-'Indicator Data'!BC295)/(J$334-J$333)*10)),1))</f>
        <v>8.1</v>
      </c>
      <c r="K292" s="92">
        <f t="shared" si="20"/>
        <v>5.9</v>
      </c>
      <c r="L292" s="92">
        <v>9.9</v>
      </c>
      <c r="M292" s="92">
        <f>IF(OR('Indicator Data'!BE295=0,'Indicator Data'!BE295="No data"),"x",ROUND(IF('Indicator Data'!BE295&gt;M$334,0,IF('Indicator Data'!BE295&lt;M$333,10,(M$334-'Indicator Data'!BE295)/(M$334-M$333)*10)),1))</f>
        <v>0</v>
      </c>
      <c r="N292" s="94">
        <f>IF('Indicator Data'!AV295="No data","x",ROUND(IF('Indicator Data'!AV295^2&gt;N$334,0,IF('Indicator Data'!AV295^2&lt;N$333,10,(N$334-'Indicator Data'!AV295^2)/(N$334-N$333)*10)),1))</f>
        <v>10</v>
      </c>
      <c r="O292" s="95">
        <f>IF('Indicator Data'!AW295="No data","x",ROUND(IF('Indicator Data'!AW295^2&gt;O$334,0,IF('Indicator Data'!AW295^2&lt;O$333,10,(O$334-'Indicator Data'!AW295^2)/(O$334-O$333)*10)),1))</f>
        <v>10</v>
      </c>
      <c r="P292" s="95">
        <f>IF('Indicator Data'!AX295="No data","x",ROUND(IF('Indicator Data'!AX295&gt;P$334,0,IF('Indicator Data'!AX295&lt;P$333,10,(P$334-'Indicator Data'!AX295)/(P$334-P$333)*10)),1))</f>
        <v>6.1</v>
      </c>
      <c r="Q292" s="94">
        <f t="shared" si="21"/>
        <v>8.1</v>
      </c>
      <c r="R292" s="95">
        <f>IF('Indicator Data'!AY295="No data","x",ROUND(IF('Indicator Data'!AY295&gt;R$334,10,IF('Indicator Data'!AY295&lt;R$333,0,10-(R$334-'Indicator Data'!AY295)/(R$334-R$333)*10)),1))</f>
        <v>10</v>
      </c>
      <c r="S292" s="95">
        <f>IF('Indicator Data'!AZ295="No data","x",ROUND(IF('Indicator Data'!AZ295&gt;S$334,10,IF('Indicator Data'!AZ295&lt;S$333,0,10-(S$334-'Indicator Data'!AZ295)/(S$334-S$333)*10)),1))</f>
        <v>2.6</v>
      </c>
      <c r="T292" s="95">
        <f>IF('Indicator Data'!BA295="No data","x",ROUND(IF('Indicator Data'!BA295&gt;T$334,10,IF('Indicator Data'!BA295&lt;T$333,0,10-(T$334-'Indicator Data'!BA295)/(T$334-T$333)*10)),1))</f>
        <v>3.9</v>
      </c>
      <c r="U292" s="94">
        <f t="shared" si="22"/>
        <v>5.5</v>
      </c>
      <c r="V292" s="92">
        <f t="shared" si="23"/>
        <v>7.9</v>
      </c>
      <c r="W292" s="93">
        <f t="shared" si="24"/>
        <v>5.9</v>
      </c>
      <c r="X292" s="96"/>
    </row>
    <row r="293" spans="1:24" ht="15.75" customHeight="1" x14ac:dyDescent="0.25">
      <c r="A293" s="47" t="s">
        <v>694</v>
      </c>
      <c r="B293" s="47" t="s">
        <v>703</v>
      </c>
      <c r="C293" s="47" t="s">
        <v>703</v>
      </c>
      <c r="D293" s="47" t="s">
        <v>704</v>
      </c>
      <c r="E293" s="92"/>
      <c r="F293" s="92"/>
      <c r="G293" s="93"/>
      <c r="H293" s="94">
        <f>IF(OR('Indicator Data'!AU296=0,'Indicator Data'!AU296="No data"),"x",ROUND(IF('Indicator Data'!AU296&gt;H$334,0,IF('Indicator Data'!AU296&lt;H$333,10,(H$334-'Indicator Data'!AU296)/(H$334-H$333)*10)),1))</f>
        <v>6.3</v>
      </c>
      <c r="I293" s="94">
        <f>IF(OR('Indicator Data'!BB296=0,'Indicator Data'!BB296="No data"),"x",ROUND(IF('Indicator Data'!BB296&gt;I$334,0,IF('Indicator Data'!BB296&lt;I$333,10,(I$334-'Indicator Data'!BB296)/(I$334-I$333)*10)),1))</f>
        <v>5.5</v>
      </c>
      <c r="J293" s="94">
        <f>IF(OR('Indicator Data'!BC296=0,'Indicator Data'!BC296="No data"),"x",ROUND(IF('Indicator Data'!BC296&gt;J$334,0,IF('Indicator Data'!BC296&lt;J$333,10,(J$334-'Indicator Data'!BC296)/(J$334-J$333)*10)),1))</f>
        <v>8.1</v>
      </c>
      <c r="K293" s="92">
        <f t="shared" si="20"/>
        <v>6.6</v>
      </c>
      <c r="L293" s="92">
        <v>3.3</v>
      </c>
      <c r="M293" s="92">
        <f>IF(OR('Indicator Data'!BE296=0,'Indicator Data'!BE296="No data"),"x",ROUND(IF('Indicator Data'!BE296&gt;M$334,0,IF('Indicator Data'!BE296&lt;M$333,10,(M$334-'Indicator Data'!BE296)/(M$334-M$333)*10)),1))</f>
        <v>4.4000000000000004</v>
      </c>
      <c r="N293" s="94">
        <f>IF('Indicator Data'!AV296="No data","x",ROUND(IF('Indicator Data'!AV296^2&gt;N$334,0,IF('Indicator Data'!AV296^2&lt;N$333,10,(N$334-'Indicator Data'!AV296^2)/(N$334-N$333)*10)),1))</f>
        <v>10</v>
      </c>
      <c r="O293" s="95">
        <f>IF('Indicator Data'!AW296="No data","x",ROUND(IF('Indicator Data'!AW296^2&gt;O$334,0,IF('Indicator Data'!AW296^2&lt;O$333,10,(O$334-'Indicator Data'!AW296^2)/(O$334-O$333)*10)),1))</f>
        <v>10</v>
      </c>
      <c r="P293" s="95">
        <f>IF('Indicator Data'!AX296="No data","x",ROUND(IF('Indicator Data'!AX296&gt;P$334,0,IF('Indicator Data'!AX296&lt;P$333,10,(P$334-'Indicator Data'!AX296)/(P$334-P$333)*10)),1))</f>
        <v>9.1999999999999993</v>
      </c>
      <c r="Q293" s="94">
        <f t="shared" si="21"/>
        <v>9.6</v>
      </c>
      <c r="R293" s="95">
        <f>IF('Indicator Data'!AY296="No data","x",ROUND(IF('Indicator Data'!AY296&gt;R$334,10,IF('Indicator Data'!AY296&lt;R$333,0,10-(R$334-'Indicator Data'!AY296)/(R$334-R$333)*10)),1))</f>
        <v>9.8000000000000007</v>
      </c>
      <c r="S293" s="95">
        <f>IF('Indicator Data'!AZ296="No data","x",ROUND(IF('Indicator Data'!AZ296&gt;S$334,10,IF('Indicator Data'!AZ296&lt;S$333,0,10-(S$334-'Indicator Data'!AZ296)/(S$334-S$333)*10)),1))</f>
        <v>2.2000000000000002</v>
      </c>
      <c r="T293" s="95">
        <f>IF('Indicator Data'!BA296="No data","x",ROUND(IF('Indicator Data'!BA296&gt;T$334,10,IF('Indicator Data'!BA296&lt;T$333,0,10-(T$334-'Indicator Data'!BA296)/(T$334-T$333)*10)),1))</f>
        <v>2.8</v>
      </c>
      <c r="U293" s="94">
        <f t="shared" si="22"/>
        <v>4.9000000000000004</v>
      </c>
      <c r="V293" s="92">
        <f t="shared" si="23"/>
        <v>8.1999999999999993</v>
      </c>
      <c r="W293" s="93">
        <f t="shared" si="24"/>
        <v>5.6</v>
      </c>
      <c r="X293" s="96"/>
    </row>
    <row r="294" spans="1:24" ht="15.75" customHeight="1" x14ac:dyDescent="0.25">
      <c r="A294" s="47" t="s">
        <v>694</v>
      </c>
      <c r="B294" s="47" t="s">
        <v>695</v>
      </c>
      <c r="C294" s="47" t="s">
        <v>705</v>
      </c>
      <c r="D294" s="47" t="s">
        <v>706</v>
      </c>
      <c r="E294" s="92"/>
      <c r="F294" s="92"/>
      <c r="G294" s="93"/>
      <c r="H294" s="94">
        <f>IF(OR('Indicator Data'!AU297=0,'Indicator Data'!AU297="No data"),"x",ROUND(IF('Indicator Data'!AU297&gt;H$334,0,IF('Indicator Data'!AU297&lt;H$333,10,(H$334-'Indicator Data'!AU297)/(H$334-H$333)*10)),1))</f>
        <v>9.1</v>
      </c>
      <c r="I294" s="94">
        <f>IF(OR('Indicator Data'!BB297=0,'Indicator Data'!BB297="No data"),"x",ROUND(IF('Indicator Data'!BB297&gt;I$334,0,IF('Indicator Data'!BB297&lt;I$333,10,(I$334-'Indicator Data'!BB297)/(I$334-I$333)*10)),1))</f>
        <v>5.5</v>
      </c>
      <c r="J294" s="94">
        <f>IF(OR('Indicator Data'!BC297=0,'Indicator Data'!BC297="No data"),"x",ROUND(IF('Indicator Data'!BC297&gt;J$334,0,IF('Indicator Data'!BC297&lt;J$333,10,(J$334-'Indicator Data'!BC297)/(J$334-J$333)*10)),1))</f>
        <v>8.1</v>
      </c>
      <c r="K294" s="92">
        <f t="shared" si="20"/>
        <v>7.6</v>
      </c>
      <c r="L294" s="92">
        <v>0</v>
      </c>
      <c r="M294" s="92">
        <f>IF(OR('Indicator Data'!BE297=0,'Indicator Data'!BE297="No data"),"x",ROUND(IF('Indicator Data'!BE297&gt;M$334,0,IF('Indicator Data'!BE297&lt;M$333,10,(M$334-'Indicator Data'!BE297)/(M$334-M$333)*10)),1))</f>
        <v>5.8</v>
      </c>
      <c r="N294" s="94">
        <f>IF('Indicator Data'!AV297="No data","x",ROUND(IF('Indicator Data'!AV297^2&gt;N$334,0,IF('Indicator Data'!AV297^2&lt;N$333,10,(N$334-'Indicator Data'!AV297^2)/(N$334-N$333)*10)),1))</f>
        <v>10</v>
      </c>
      <c r="O294" s="95">
        <f>IF('Indicator Data'!AW297="No data","x",ROUND(IF('Indicator Data'!AW297^2&gt;O$334,0,IF('Indicator Data'!AW297^2&lt;O$333,10,(O$334-'Indicator Data'!AW297^2)/(O$334-O$333)*10)),1))</f>
        <v>10</v>
      </c>
      <c r="P294" s="95">
        <f>IF('Indicator Data'!AX297="No data","x",ROUND(IF('Indicator Data'!AX297&gt;P$334,0,IF('Indicator Data'!AX297&lt;P$333,10,(P$334-'Indicator Data'!AX297)/(P$334-P$333)*10)),1))</f>
        <v>9.8000000000000007</v>
      </c>
      <c r="Q294" s="94">
        <f t="shared" si="21"/>
        <v>9.9</v>
      </c>
      <c r="R294" s="95">
        <f>IF('Indicator Data'!AY297="No data","x",ROUND(IF('Indicator Data'!AY297&gt;R$334,10,IF('Indicator Data'!AY297&lt;R$333,0,10-(R$334-'Indicator Data'!AY297)/(R$334-R$333)*10)),1))</f>
        <v>10</v>
      </c>
      <c r="S294" s="95">
        <f>IF('Indicator Data'!AZ297="No data","x",ROUND(IF('Indicator Data'!AZ297&gt;S$334,10,IF('Indicator Data'!AZ297&lt;S$333,0,10-(S$334-'Indicator Data'!AZ297)/(S$334-S$333)*10)),1))</f>
        <v>3.6</v>
      </c>
      <c r="T294" s="95">
        <f>IF('Indicator Data'!BA297="No data","x",ROUND(IF('Indicator Data'!BA297&gt;T$334,10,IF('Indicator Data'!BA297&lt;T$333,0,10-(T$334-'Indicator Data'!BA297)/(T$334-T$333)*10)),1))</f>
        <v>3.2</v>
      </c>
      <c r="U294" s="94">
        <f t="shared" si="22"/>
        <v>5.6</v>
      </c>
      <c r="V294" s="92">
        <f t="shared" si="23"/>
        <v>8.5</v>
      </c>
      <c r="W294" s="93">
        <f t="shared" si="24"/>
        <v>5.5</v>
      </c>
      <c r="X294" s="96"/>
    </row>
    <row r="295" spans="1:24" ht="15.75" customHeight="1" x14ac:dyDescent="0.25">
      <c r="A295" s="47" t="s">
        <v>694</v>
      </c>
      <c r="B295" s="47" t="s">
        <v>703</v>
      </c>
      <c r="C295" s="47" t="s">
        <v>707</v>
      </c>
      <c r="D295" s="47" t="s">
        <v>708</v>
      </c>
      <c r="E295" s="92"/>
      <c r="F295" s="92"/>
      <c r="G295" s="93"/>
      <c r="H295" s="94">
        <f>IF(OR('Indicator Data'!AU298=0,'Indicator Data'!AU298="No data"),"x",ROUND(IF('Indicator Data'!AU298&gt;H$334,0,IF('Indicator Data'!AU298&lt;H$333,10,(H$334-'Indicator Data'!AU298)/(H$334-H$333)*10)),1))</f>
        <v>9.1</v>
      </c>
      <c r="I295" s="94">
        <f>IF(OR('Indicator Data'!BB298=0,'Indicator Data'!BB298="No data"),"x",ROUND(IF('Indicator Data'!BB298&gt;I$334,0,IF('Indicator Data'!BB298&lt;I$333,10,(I$334-'Indicator Data'!BB298)/(I$334-I$333)*10)),1))</f>
        <v>5.5</v>
      </c>
      <c r="J295" s="94">
        <f>IF(OR('Indicator Data'!BC298=0,'Indicator Data'!BC298="No data"),"x",ROUND(IF('Indicator Data'!BC298&gt;J$334,0,IF('Indicator Data'!BC298&lt;J$333,10,(J$334-'Indicator Data'!BC298)/(J$334-J$333)*10)),1))</f>
        <v>8.1</v>
      </c>
      <c r="K295" s="92">
        <f t="shared" si="20"/>
        <v>7.6</v>
      </c>
      <c r="L295" s="92">
        <v>6.6</v>
      </c>
      <c r="M295" s="92">
        <f>IF(OR('Indicator Data'!BE298=0,'Indicator Data'!BE298="No data"),"x",ROUND(IF('Indicator Data'!BE298&gt;M$334,0,IF('Indicator Data'!BE298&lt;M$333,10,(M$334-'Indicator Data'!BE298)/(M$334-M$333)*10)),1))</f>
        <v>4.0999999999999996</v>
      </c>
      <c r="N295" s="94">
        <f>IF('Indicator Data'!AV298="No data","x",ROUND(IF('Indicator Data'!AV298^2&gt;N$334,0,IF('Indicator Data'!AV298^2&lt;N$333,10,(N$334-'Indicator Data'!AV298^2)/(N$334-N$333)*10)),1))</f>
        <v>10</v>
      </c>
      <c r="O295" s="95">
        <f>IF('Indicator Data'!AW298="No data","x",ROUND(IF('Indicator Data'!AW298^2&gt;O$334,0,IF('Indicator Data'!AW298^2&lt;O$333,10,(O$334-'Indicator Data'!AW298^2)/(O$334-O$333)*10)),1))</f>
        <v>10</v>
      </c>
      <c r="P295" s="95">
        <f>IF('Indicator Data'!AX298="No data","x",ROUND(IF('Indicator Data'!AX298&gt;P$334,0,IF('Indicator Data'!AX298&lt;P$333,10,(P$334-'Indicator Data'!AX298)/(P$334-P$333)*10)),1))</f>
        <v>9.1999999999999993</v>
      </c>
      <c r="Q295" s="94">
        <f t="shared" si="21"/>
        <v>9.6</v>
      </c>
      <c r="R295" s="95">
        <f>IF('Indicator Data'!AY298="No data","x",ROUND(IF('Indicator Data'!AY298&gt;R$334,10,IF('Indicator Data'!AY298&lt;R$333,0,10-(R$334-'Indicator Data'!AY298)/(R$334-R$333)*10)),1))</f>
        <v>10</v>
      </c>
      <c r="S295" s="95">
        <f>IF('Indicator Data'!AZ298="No data","x",ROUND(IF('Indicator Data'!AZ298&gt;S$334,10,IF('Indicator Data'!AZ298&lt;S$333,0,10-(S$334-'Indicator Data'!AZ298)/(S$334-S$333)*10)),1))</f>
        <v>3.9</v>
      </c>
      <c r="T295" s="95">
        <f>IF('Indicator Data'!BA298="No data","x",ROUND(IF('Indicator Data'!BA298&gt;T$334,10,IF('Indicator Data'!BA298&lt;T$333,0,10-(T$334-'Indicator Data'!BA298)/(T$334-T$333)*10)),1))</f>
        <v>4.4000000000000004</v>
      </c>
      <c r="U295" s="94">
        <f t="shared" si="22"/>
        <v>6.1</v>
      </c>
      <c r="V295" s="92">
        <f t="shared" si="23"/>
        <v>8.6</v>
      </c>
      <c r="W295" s="93">
        <f t="shared" si="24"/>
        <v>6.7</v>
      </c>
      <c r="X295" s="96"/>
    </row>
    <row r="296" spans="1:24" ht="15.75" customHeight="1" x14ac:dyDescent="0.25">
      <c r="A296" s="47" t="s">
        <v>694</v>
      </c>
      <c r="B296" s="47" t="s">
        <v>709</v>
      </c>
      <c r="C296" s="47" t="s">
        <v>709</v>
      </c>
      <c r="D296" s="47" t="s">
        <v>710</v>
      </c>
      <c r="E296" s="92"/>
      <c r="F296" s="92"/>
      <c r="G296" s="93"/>
      <c r="H296" s="94">
        <f>IF(OR('Indicator Data'!AU299=0,'Indicator Data'!AU299="No data"),"x",ROUND(IF('Indicator Data'!AU299&gt;H$334,0,IF('Indicator Data'!AU299&lt;H$333,10,(H$334-'Indicator Data'!AU299)/(H$334-H$333)*10)),1))</f>
        <v>4</v>
      </c>
      <c r="I296" s="94">
        <f>IF(OR('Indicator Data'!BB299=0,'Indicator Data'!BB299="No data"),"x",ROUND(IF('Indicator Data'!BB299&gt;I$334,0,IF('Indicator Data'!BB299&lt;I$333,10,(I$334-'Indicator Data'!BB299)/(I$334-I$333)*10)),1))</f>
        <v>5.5</v>
      </c>
      <c r="J296" s="94">
        <f>IF(OR('Indicator Data'!BC299=0,'Indicator Data'!BC299="No data"),"x",ROUND(IF('Indicator Data'!BC299&gt;J$334,0,IF('Indicator Data'!BC299&lt;J$333,10,(J$334-'Indicator Data'!BC299)/(J$334-J$333)*10)),1))</f>
        <v>8.1</v>
      </c>
      <c r="K296" s="92">
        <f t="shared" si="20"/>
        <v>5.9</v>
      </c>
      <c r="L296" s="92">
        <v>3.3</v>
      </c>
      <c r="M296" s="92">
        <f>IF(OR('Indicator Data'!BE299=0,'Indicator Data'!BE299="No data"),"x",ROUND(IF('Indicator Data'!BE299&gt;M$334,0,IF('Indicator Data'!BE299&lt;M$333,10,(M$334-'Indicator Data'!BE299)/(M$334-M$333)*10)),1))</f>
        <v>4.0999999999999996</v>
      </c>
      <c r="N296" s="94">
        <f>IF('Indicator Data'!AV299="No data","x",ROUND(IF('Indicator Data'!AV299^2&gt;N$334,0,IF('Indicator Data'!AV299^2&lt;N$333,10,(N$334-'Indicator Data'!AV299^2)/(N$334-N$333)*10)),1))</f>
        <v>10</v>
      </c>
      <c r="O296" s="95">
        <f>IF('Indicator Data'!AW299="No data","x",ROUND(IF('Indicator Data'!AW299^2&gt;O$334,0,IF('Indicator Data'!AW299^2&lt;O$333,10,(O$334-'Indicator Data'!AW299^2)/(O$334-O$333)*10)),1))</f>
        <v>10</v>
      </c>
      <c r="P296" s="95">
        <f>IF('Indicator Data'!AX299="No data","x",ROUND(IF('Indicator Data'!AX299&gt;P$334,0,IF('Indicator Data'!AX299&lt;P$333,10,(P$334-'Indicator Data'!AX299)/(P$334-P$333)*10)),1))</f>
        <v>6.5</v>
      </c>
      <c r="Q296" s="94">
        <f t="shared" si="21"/>
        <v>8.3000000000000007</v>
      </c>
      <c r="R296" s="95">
        <f>IF('Indicator Data'!AY299="No data","x",ROUND(IF('Indicator Data'!AY299&gt;R$334,10,IF('Indicator Data'!AY299&lt;R$333,0,10-(R$334-'Indicator Data'!AY299)/(R$334-R$333)*10)),1))</f>
        <v>7</v>
      </c>
      <c r="S296" s="95">
        <f>IF('Indicator Data'!AZ299="No data","x",ROUND(IF('Indicator Data'!AZ299&gt;S$334,10,IF('Indicator Data'!AZ299&lt;S$333,0,10-(S$334-'Indicator Data'!AZ299)/(S$334-S$333)*10)),1))</f>
        <v>5.9</v>
      </c>
      <c r="T296" s="95">
        <f>IF('Indicator Data'!BA299="No data","x",ROUND(IF('Indicator Data'!BA299&gt;T$334,10,IF('Indicator Data'!BA299&lt;T$333,0,10-(T$334-'Indicator Data'!BA299)/(T$334-T$333)*10)),1))</f>
        <v>6.3</v>
      </c>
      <c r="U296" s="94">
        <f t="shared" si="22"/>
        <v>6.4</v>
      </c>
      <c r="V296" s="92">
        <f t="shared" si="23"/>
        <v>8.1999999999999993</v>
      </c>
      <c r="W296" s="93">
        <f t="shared" si="24"/>
        <v>5.4</v>
      </c>
      <c r="X296" s="96"/>
    </row>
    <row r="297" spans="1:24" ht="15.75" customHeight="1" x14ac:dyDescent="0.25">
      <c r="A297" s="47" t="s">
        <v>694</v>
      </c>
      <c r="B297" s="47" t="s">
        <v>709</v>
      </c>
      <c r="C297" s="47" t="s">
        <v>711</v>
      </c>
      <c r="D297" s="47" t="s">
        <v>712</v>
      </c>
      <c r="E297" s="92"/>
      <c r="F297" s="92"/>
      <c r="G297" s="93"/>
      <c r="H297" s="94">
        <f>IF(OR('Indicator Data'!AU300=0,'Indicator Data'!AU300="No data"),"x",ROUND(IF('Indicator Data'!AU300&gt;H$334,0,IF('Indicator Data'!AU300&lt;H$333,10,(H$334-'Indicator Data'!AU300)/(H$334-H$333)*10)),1))</f>
        <v>8.6</v>
      </c>
      <c r="I297" s="94">
        <f>IF(OR('Indicator Data'!BB300=0,'Indicator Data'!BB300="No data"),"x",ROUND(IF('Indicator Data'!BB300&gt;I$334,0,IF('Indicator Data'!BB300&lt;I$333,10,(I$334-'Indicator Data'!BB300)/(I$334-I$333)*10)),1))</f>
        <v>5.5</v>
      </c>
      <c r="J297" s="94">
        <f>IF(OR('Indicator Data'!BC300=0,'Indicator Data'!BC300="No data"),"x",ROUND(IF('Indicator Data'!BC300&gt;J$334,0,IF('Indicator Data'!BC300&lt;J$333,10,(J$334-'Indicator Data'!BC300)/(J$334-J$333)*10)),1))</f>
        <v>8.1</v>
      </c>
      <c r="K297" s="92">
        <f t="shared" si="20"/>
        <v>7.4</v>
      </c>
      <c r="L297" s="92">
        <v>6.6</v>
      </c>
      <c r="M297" s="92">
        <f>IF(OR('Indicator Data'!BE300=0,'Indicator Data'!BE300="No data"),"x",ROUND(IF('Indicator Data'!BE300&gt;M$334,0,IF('Indicator Data'!BE300&lt;M$333,10,(M$334-'Indicator Data'!BE300)/(M$334-M$333)*10)),1))</f>
        <v>2.6</v>
      </c>
      <c r="N297" s="94">
        <f>IF('Indicator Data'!AV300="No data","x",ROUND(IF('Indicator Data'!AV300^2&gt;N$334,0,IF('Indicator Data'!AV300^2&lt;N$333,10,(N$334-'Indicator Data'!AV300^2)/(N$334-N$333)*10)),1))</f>
        <v>10</v>
      </c>
      <c r="O297" s="95">
        <f>IF('Indicator Data'!AW300="No data","x",ROUND(IF('Indicator Data'!AW300^2&gt;O$334,0,IF('Indicator Data'!AW300^2&lt;O$333,10,(O$334-'Indicator Data'!AW300^2)/(O$334-O$333)*10)),1))</f>
        <v>10</v>
      </c>
      <c r="P297" s="95">
        <f>IF('Indicator Data'!AX300="No data","x",ROUND(IF('Indicator Data'!AX300&gt;P$334,0,IF('Indicator Data'!AX300&lt;P$333,10,(P$334-'Indicator Data'!AX300)/(P$334-P$333)*10)),1))</f>
        <v>8</v>
      </c>
      <c r="Q297" s="94">
        <f t="shared" si="21"/>
        <v>9</v>
      </c>
      <c r="R297" s="95">
        <f>IF('Indicator Data'!AY300="No data","x",ROUND(IF('Indicator Data'!AY300&gt;R$334,10,IF('Indicator Data'!AY300&lt;R$333,0,10-(R$334-'Indicator Data'!AY300)/(R$334-R$333)*10)),1))</f>
        <v>7.2</v>
      </c>
      <c r="S297" s="95">
        <f>IF('Indicator Data'!AZ300="No data","x",ROUND(IF('Indicator Data'!AZ300&gt;S$334,10,IF('Indicator Data'!AZ300&lt;S$333,0,10-(S$334-'Indicator Data'!AZ300)/(S$334-S$333)*10)),1))</f>
        <v>4.0999999999999996</v>
      </c>
      <c r="T297" s="95">
        <f>IF('Indicator Data'!BA300="No data","x",ROUND(IF('Indicator Data'!BA300&gt;T$334,10,IF('Indicator Data'!BA300&lt;T$333,0,10-(T$334-'Indicator Data'!BA300)/(T$334-T$333)*10)),1))</f>
        <v>4.7</v>
      </c>
      <c r="U297" s="94">
        <f t="shared" si="22"/>
        <v>5.3</v>
      </c>
      <c r="V297" s="92">
        <f t="shared" si="23"/>
        <v>8.1</v>
      </c>
      <c r="W297" s="93">
        <f t="shared" si="24"/>
        <v>6.2</v>
      </c>
      <c r="X297" s="96"/>
    </row>
    <row r="298" spans="1:24" ht="15.75" customHeight="1" x14ac:dyDescent="0.25">
      <c r="A298" s="47" t="s">
        <v>694</v>
      </c>
      <c r="B298" s="47" t="s">
        <v>709</v>
      </c>
      <c r="C298" s="47" t="s">
        <v>713</v>
      </c>
      <c r="D298" s="47" t="s">
        <v>714</v>
      </c>
      <c r="E298" s="92"/>
      <c r="F298" s="92"/>
      <c r="G298" s="93"/>
      <c r="H298" s="94">
        <f>IF(OR('Indicator Data'!AU301=0,'Indicator Data'!AU301="No data"),"x",ROUND(IF('Indicator Data'!AU301&gt;H$334,0,IF('Indicator Data'!AU301&lt;H$333,10,(H$334-'Indicator Data'!AU301)/(H$334-H$333)*10)),1))</f>
        <v>7.4</v>
      </c>
      <c r="I298" s="94">
        <f>IF(OR('Indicator Data'!BB301=0,'Indicator Data'!BB301="No data"),"x",ROUND(IF('Indicator Data'!BB301&gt;I$334,0,IF('Indicator Data'!BB301&lt;I$333,10,(I$334-'Indicator Data'!BB301)/(I$334-I$333)*10)),1))</f>
        <v>5.5</v>
      </c>
      <c r="J298" s="94">
        <f>IF(OR('Indicator Data'!BC301=0,'Indicator Data'!BC301="No data"),"x",ROUND(IF('Indicator Data'!BC301&gt;J$334,0,IF('Indicator Data'!BC301&lt;J$333,10,(J$334-'Indicator Data'!BC301)/(J$334-J$333)*10)),1))</f>
        <v>8.1</v>
      </c>
      <c r="K298" s="92">
        <f t="shared" si="20"/>
        <v>7</v>
      </c>
      <c r="L298" s="92">
        <v>6.6</v>
      </c>
      <c r="M298" s="92">
        <f>IF(OR('Indicator Data'!BE301=0,'Indicator Data'!BE301="No data"),"x",ROUND(IF('Indicator Data'!BE301&gt;M$334,0,IF('Indicator Data'!BE301&lt;M$333,10,(M$334-'Indicator Data'!BE301)/(M$334-M$333)*10)),1))</f>
        <v>0.3</v>
      </c>
      <c r="N298" s="94">
        <f>IF('Indicator Data'!AV301="No data","x",ROUND(IF('Indicator Data'!AV301^2&gt;N$334,0,IF('Indicator Data'!AV301^2&lt;N$333,10,(N$334-'Indicator Data'!AV301^2)/(N$334-N$333)*10)),1))</f>
        <v>10</v>
      </c>
      <c r="O298" s="95">
        <f>IF('Indicator Data'!AW301="No data","x",ROUND(IF('Indicator Data'!AW301^2&gt;O$334,0,IF('Indicator Data'!AW301^2&lt;O$333,10,(O$334-'Indicator Data'!AW301^2)/(O$334-O$333)*10)),1))</f>
        <v>10</v>
      </c>
      <c r="P298" s="95">
        <f>IF('Indicator Data'!AX301="No data","x",ROUND(IF('Indicator Data'!AX301&gt;P$334,0,IF('Indicator Data'!AX301&lt;P$333,10,(P$334-'Indicator Data'!AX301)/(P$334-P$333)*10)),1))</f>
        <v>9.6999999999999993</v>
      </c>
      <c r="Q298" s="94">
        <f t="shared" si="21"/>
        <v>9.9</v>
      </c>
      <c r="R298" s="95">
        <f>IF('Indicator Data'!AY301="No data","x",ROUND(IF('Indicator Data'!AY301&gt;R$334,10,IF('Indicator Data'!AY301&lt;R$333,0,10-(R$334-'Indicator Data'!AY301)/(R$334-R$333)*10)),1))</f>
        <v>6.7</v>
      </c>
      <c r="S298" s="95">
        <f>IF('Indicator Data'!AZ301="No data","x",ROUND(IF('Indicator Data'!AZ301&gt;S$334,10,IF('Indicator Data'!AZ301&lt;S$333,0,10-(S$334-'Indicator Data'!AZ301)/(S$334-S$333)*10)),1))</f>
        <v>5.8</v>
      </c>
      <c r="T298" s="95">
        <f>IF('Indicator Data'!BA301="No data","x",ROUND(IF('Indicator Data'!BA301&gt;T$334,10,IF('Indicator Data'!BA301&lt;T$333,0,10-(T$334-'Indicator Data'!BA301)/(T$334-T$333)*10)),1))</f>
        <v>6</v>
      </c>
      <c r="U298" s="94">
        <f t="shared" si="22"/>
        <v>6.2</v>
      </c>
      <c r="V298" s="92">
        <f t="shared" si="23"/>
        <v>8.6999999999999993</v>
      </c>
      <c r="W298" s="93">
        <f t="shared" si="24"/>
        <v>5.7</v>
      </c>
      <c r="X298" s="96"/>
    </row>
    <row r="299" spans="1:24" ht="15.75" customHeight="1" x14ac:dyDescent="0.25">
      <c r="A299" s="47" t="s">
        <v>715</v>
      </c>
      <c r="B299" s="47" t="s">
        <v>716</v>
      </c>
      <c r="C299" s="47" t="s">
        <v>716</v>
      </c>
      <c r="D299" s="47" t="s">
        <v>717</v>
      </c>
      <c r="E299" s="92"/>
      <c r="F299" s="92"/>
      <c r="G299" s="93"/>
      <c r="H299" s="94">
        <f>IF(OR('Indicator Data'!AU302=0,'Indicator Data'!AU302="No data"),"x",ROUND(IF('Indicator Data'!AU302&gt;H$334,0,IF('Indicator Data'!AU302&lt;H$333,10,(H$334-'Indicator Data'!AU302)/(H$334-H$333)*10)),1))</f>
        <v>6.3</v>
      </c>
      <c r="I299" s="94">
        <f>IF(OR('Indicator Data'!BB302=0,'Indicator Data'!BB302="No data"),"x",ROUND(IF('Indicator Data'!BB302&gt;I$334,0,IF('Indicator Data'!BB302&lt;I$333,10,(I$334-'Indicator Data'!BB302)/(I$334-I$333)*10)),1))</f>
        <v>2.8</v>
      </c>
      <c r="J299" s="94">
        <f>IF(OR('Indicator Data'!BC302=0,'Indicator Data'!BC302="No data"),"x",ROUND(IF('Indicator Data'!BC302&gt;J$334,0,IF('Indicator Data'!BC302&lt;J$333,10,(J$334-'Indicator Data'!BC302)/(J$334-J$333)*10)),1))</f>
        <v>10</v>
      </c>
      <c r="K299" s="92">
        <f t="shared" si="20"/>
        <v>6.4</v>
      </c>
      <c r="L299" s="92">
        <v>0</v>
      </c>
      <c r="M299" s="92">
        <f>IF(OR('Indicator Data'!BE302=0,'Indicator Data'!BE302="No data"),"x",ROUND(IF('Indicator Data'!BE302&gt;M$334,0,IF('Indicator Data'!BE302&lt;M$333,10,(M$334-'Indicator Data'!BE302)/(M$334-M$333)*10)),1))</f>
        <v>6.8</v>
      </c>
      <c r="N299" s="94">
        <f>IF('Indicator Data'!AV302="No data","x",ROUND(IF('Indicator Data'!AV302^2&gt;N$334,0,IF('Indicator Data'!AV302^2&lt;N$333,10,(N$334-'Indicator Data'!AV302^2)/(N$334-N$333)*10)),1))</f>
        <v>2.4</v>
      </c>
      <c r="O299" s="95">
        <f>IF('Indicator Data'!AW302="No data","x",ROUND(IF('Indicator Data'!AW302^2&gt;O$334,0,IF('Indicator Data'!AW302^2&lt;O$333,10,(O$334-'Indicator Data'!AW302^2)/(O$334-O$333)*10)),1))</f>
        <v>2</v>
      </c>
      <c r="P299" s="95">
        <f>IF('Indicator Data'!AX302="No data","x",ROUND(IF('Indicator Data'!AX302&gt;P$334,0,IF('Indicator Data'!AX302&lt;P$333,10,(P$334-'Indicator Data'!AX302)/(P$334-P$333)*10)),1))</f>
        <v>4.7</v>
      </c>
      <c r="Q299" s="94">
        <f t="shared" si="21"/>
        <v>3.4</v>
      </c>
      <c r="R299" s="95">
        <f>IF('Indicator Data'!AY302="No data","x",ROUND(IF('Indicator Data'!AY302&gt;R$334,10,IF('Indicator Data'!AY302&lt;R$333,0,10-(R$334-'Indicator Data'!AY302)/(R$334-R$333)*10)),1))</f>
        <v>5.5</v>
      </c>
      <c r="S299" s="95">
        <f>IF('Indicator Data'!AZ302="No data","x",ROUND(IF('Indicator Data'!AZ302&gt;S$334,10,IF('Indicator Data'!AZ302&lt;S$333,0,10-(S$334-'Indicator Data'!AZ302)/(S$334-S$333)*10)),1))</f>
        <v>8.6999999999999993</v>
      </c>
      <c r="T299" s="95">
        <f>IF('Indicator Data'!BA302="No data","x",ROUND(IF('Indicator Data'!BA302&gt;T$334,10,IF('Indicator Data'!BA302&lt;T$333,0,10-(T$334-'Indicator Data'!BA302)/(T$334-T$333)*10)),1))</f>
        <v>8</v>
      </c>
      <c r="U299" s="94">
        <f t="shared" si="22"/>
        <v>7.4</v>
      </c>
      <c r="V299" s="92">
        <f t="shared" si="23"/>
        <v>4.4000000000000004</v>
      </c>
      <c r="W299" s="93">
        <f t="shared" si="24"/>
        <v>4.4000000000000004</v>
      </c>
      <c r="X299" s="96"/>
    </row>
    <row r="300" spans="1:24" ht="15.75" customHeight="1" x14ac:dyDescent="0.25">
      <c r="A300" s="47" t="s">
        <v>715</v>
      </c>
      <c r="B300" s="47" t="s">
        <v>716</v>
      </c>
      <c r="C300" s="47" t="s">
        <v>718</v>
      </c>
      <c r="D300" s="47" t="s">
        <v>719</v>
      </c>
      <c r="E300" s="92"/>
      <c r="F300" s="92"/>
      <c r="G300" s="93"/>
      <c r="H300" s="94">
        <f>IF(OR('Indicator Data'!AU303=0,'Indicator Data'!AU303="No data"),"x",ROUND(IF('Indicator Data'!AU303&gt;H$334,0,IF('Indicator Data'!AU303&lt;H$333,10,(H$334-'Indicator Data'!AU303)/(H$334-H$333)*10)),1))</f>
        <v>9.3000000000000007</v>
      </c>
      <c r="I300" s="94">
        <f>IF(OR('Indicator Data'!BB303=0,'Indicator Data'!BB303="No data"),"x",ROUND(IF('Indicator Data'!BB303&gt;I$334,0,IF('Indicator Data'!BB303&lt;I$333,10,(I$334-'Indicator Data'!BB303)/(I$334-I$333)*10)),1))</f>
        <v>2.8</v>
      </c>
      <c r="J300" s="94">
        <f>IF(OR('Indicator Data'!BC303=0,'Indicator Data'!BC303="No data"),"x",ROUND(IF('Indicator Data'!BC303&gt;J$334,0,IF('Indicator Data'!BC303&lt;J$333,10,(J$334-'Indicator Data'!BC303)/(J$334-J$333)*10)),1))</f>
        <v>10</v>
      </c>
      <c r="K300" s="92">
        <f t="shared" si="20"/>
        <v>7.4</v>
      </c>
      <c r="L300" s="92">
        <v>0</v>
      </c>
      <c r="M300" s="92">
        <f>IF(OR('Indicator Data'!BE303=0,'Indicator Data'!BE303="No data"),"x",ROUND(IF('Indicator Data'!BE303&gt;M$334,0,IF('Indicator Data'!BE303&lt;M$333,10,(M$334-'Indicator Data'!BE303)/(M$334-M$333)*10)),1))</f>
        <v>7.4</v>
      </c>
      <c r="N300" s="94">
        <f>IF('Indicator Data'!AV303="No data","x",ROUND(IF('Indicator Data'!AV303^2&gt;N$334,0,IF('Indicator Data'!AV303^2&lt;N$333,10,(N$334-'Indicator Data'!AV303^2)/(N$334-N$333)*10)),1))</f>
        <v>3.3</v>
      </c>
      <c r="O300" s="95">
        <f>IF('Indicator Data'!AW303="No data","x",ROUND(IF('Indicator Data'!AW303^2&gt;O$334,0,IF('Indicator Data'!AW303^2&lt;O$333,10,(O$334-'Indicator Data'!AW303^2)/(O$334-O$333)*10)),1))</f>
        <v>2.1</v>
      </c>
      <c r="P300" s="95">
        <f>IF('Indicator Data'!AX303="No data","x",ROUND(IF('Indicator Data'!AX303&gt;P$334,0,IF('Indicator Data'!AX303&lt;P$333,10,(P$334-'Indicator Data'!AX303)/(P$334-P$333)*10)),1))</f>
        <v>7.4</v>
      </c>
      <c r="Q300" s="94">
        <f t="shared" si="21"/>
        <v>4.8</v>
      </c>
      <c r="R300" s="95">
        <f>IF('Indicator Data'!AY303="No data","x",ROUND(IF('Indicator Data'!AY303&gt;R$334,10,IF('Indicator Data'!AY303&lt;R$333,0,10-(R$334-'Indicator Data'!AY303)/(R$334-R$333)*10)),1))</f>
        <v>5.0999999999999996</v>
      </c>
      <c r="S300" s="95">
        <f>IF('Indicator Data'!AZ303="No data","x",ROUND(IF('Indicator Data'!AZ303&gt;S$334,10,IF('Indicator Data'!AZ303&lt;S$333,0,10-(S$334-'Indicator Data'!AZ303)/(S$334-S$333)*10)),1))</f>
        <v>8.3000000000000007</v>
      </c>
      <c r="T300" s="95">
        <f>IF('Indicator Data'!BA303="No data","x",ROUND(IF('Indicator Data'!BA303&gt;T$334,10,IF('Indicator Data'!BA303&lt;T$333,0,10-(T$334-'Indicator Data'!BA303)/(T$334-T$333)*10)),1))</f>
        <v>9.3000000000000007</v>
      </c>
      <c r="U300" s="94">
        <f t="shared" si="22"/>
        <v>7.6</v>
      </c>
      <c r="V300" s="92">
        <f t="shared" si="23"/>
        <v>5.2</v>
      </c>
      <c r="W300" s="93">
        <f t="shared" si="24"/>
        <v>5</v>
      </c>
      <c r="X300" s="96"/>
    </row>
    <row r="301" spans="1:24" ht="15.75" customHeight="1" x14ac:dyDescent="0.25">
      <c r="A301" s="47" t="s">
        <v>715</v>
      </c>
      <c r="B301" s="47" t="s">
        <v>716</v>
      </c>
      <c r="C301" s="47" t="s">
        <v>720</v>
      </c>
      <c r="D301" s="47" t="s">
        <v>721</v>
      </c>
      <c r="E301" s="92"/>
      <c r="F301" s="92"/>
      <c r="G301" s="93"/>
      <c r="H301" s="94">
        <f>IF(OR('Indicator Data'!AU304=0,'Indicator Data'!AU304="No data"),"x",ROUND(IF('Indicator Data'!AU304&gt;H$334,0,IF('Indicator Data'!AU304&lt;H$333,10,(H$334-'Indicator Data'!AU304)/(H$334-H$333)*10)),1))</f>
        <v>9.4</v>
      </c>
      <c r="I301" s="94">
        <f>IF(OR('Indicator Data'!BB304=0,'Indicator Data'!BB304="No data"),"x",ROUND(IF('Indicator Data'!BB304&gt;I$334,0,IF('Indicator Data'!BB304&lt;I$333,10,(I$334-'Indicator Data'!BB304)/(I$334-I$333)*10)),1))</f>
        <v>2.8</v>
      </c>
      <c r="J301" s="94">
        <f>IF(OR('Indicator Data'!BC304=0,'Indicator Data'!BC304="No data"),"x",ROUND(IF('Indicator Data'!BC304&gt;J$334,0,IF('Indicator Data'!BC304&lt;J$333,10,(J$334-'Indicator Data'!BC304)/(J$334-J$333)*10)),1))</f>
        <v>10</v>
      </c>
      <c r="K301" s="92">
        <f t="shared" si="20"/>
        <v>7.4</v>
      </c>
      <c r="L301" s="92">
        <v>0</v>
      </c>
      <c r="M301" s="92">
        <f>IF(OR('Indicator Data'!BE304=0,'Indicator Data'!BE304="No data"),"x",ROUND(IF('Indicator Data'!BE304&gt;M$334,0,IF('Indicator Data'!BE304&lt;M$333,10,(M$334-'Indicator Data'!BE304)/(M$334-M$333)*10)),1))</f>
        <v>7</v>
      </c>
      <c r="N301" s="94">
        <f>IF('Indicator Data'!AV304="No data","x",ROUND(IF('Indicator Data'!AV304^2&gt;N$334,0,IF('Indicator Data'!AV304^2&lt;N$333,10,(N$334-'Indicator Data'!AV304^2)/(N$334-N$333)*10)),1))</f>
        <v>3.1</v>
      </c>
      <c r="O301" s="95">
        <f>IF('Indicator Data'!AW304="No data","x",ROUND(IF('Indicator Data'!AW304^2&gt;O$334,0,IF('Indicator Data'!AW304^2&lt;O$333,10,(O$334-'Indicator Data'!AW304^2)/(O$334-O$333)*10)),1))</f>
        <v>1.7</v>
      </c>
      <c r="P301" s="95">
        <f>IF('Indicator Data'!AX304="No data","x",ROUND(IF('Indicator Data'!AX304&gt;P$334,0,IF('Indicator Data'!AX304&lt;P$333,10,(P$334-'Indicator Data'!AX304)/(P$334-P$333)*10)),1))</f>
        <v>7.4</v>
      </c>
      <c r="Q301" s="94">
        <f t="shared" si="21"/>
        <v>4.5999999999999996</v>
      </c>
      <c r="R301" s="95">
        <f>IF('Indicator Data'!AY304="No data","x",ROUND(IF('Indicator Data'!AY304&gt;R$334,10,IF('Indicator Data'!AY304&lt;R$333,0,10-(R$334-'Indicator Data'!AY304)/(R$334-R$333)*10)),1))</f>
        <v>4.2</v>
      </c>
      <c r="S301" s="95">
        <f>IF('Indicator Data'!AZ304="No data","x",ROUND(IF('Indicator Data'!AZ304&gt;S$334,10,IF('Indicator Data'!AZ304&lt;S$333,0,10-(S$334-'Indicator Data'!AZ304)/(S$334-S$333)*10)),1))</f>
        <v>6.6</v>
      </c>
      <c r="T301" s="95">
        <f>IF('Indicator Data'!BA304="No data","x",ROUND(IF('Indicator Data'!BA304&gt;T$334,10,IF('Indicator Data'!BA304&lt;T$333,0,10-(T$334-'Indicator Data'!BA304)/(T$334-T$333)*10)),1))</f>
        <v>7.7</v>
      </c>
      <c r="U301" s="94">
        <f t="shared" si="22"/>
        <v>6.2</v>
      </c>
      <c r="V301" s="92">
        <f t="shared" si="23"/>
        <v>4.5999999999999996</v>
      </c>
      <c r="W301" s="93">
        <f t="shared" si="24"/>
        <v>4.8</v>
      </c>
      <c r="X301" s="96"/>
    </row>
    <row r="302" spans="1:24" ht="15.75" customHeight="1" x14ac:dyDescent="0.25">
      <c r="A302" s="47" t="s">
        <v>715</v>
      </c>
      <c r="B302" s="47" t="s">
        <v>716</v>
      </c>
      <c r="C302" s="47" t="s">
        <v>722</v>
      </c>
      <c r="D302" s="47" t="s">
        <v>723</v>
      </c>
      <c r="E302" s="92"/>
      <c r="F302" s="92"/>
      <c r="G302" s="93"/>
      <c r="H302" s="94">
        <f>IF(OR('Indicator Data'!AU305=0,'Indicator Data'!AU305="No data"),"x",ROUND(IF('Indicator Data'!AU305&gt;H$334,0,IF('Indicator Data'!AU305&lt;H$333,10,(H$334-'Indicator Data'!AU305)/(H$334-H$333)*10)),1))</f>
        <v>9.4</v>
      </c>
      <c r="I302" s="94">
        <f>IF(OR('Indicator Data'!BB305=0,'Indicator Data'!BB305="No data"),"x",ROUND(IF('Indicator Data'!BB305&gt;I$334,0,IF('Indicator Data'!BB305&lt;I$333,10,(I$334-'Indicator Data'!BB305)/(I$334-I$333)*10)),1))</f>
        <v>2.8</v>
      </c>
      <c r="J302" s="94">
        <f>IF(OR('Indicator Data'!BC305=0,'Indicator Data'!BC305="No data"),"x",ROUND(IF('Indicator Data'!BC305&gt;J$334,0,IF('Indicator Data'!BC305&lt;J$333,10,(J$334-'Indicator Data'!BC305)/(J$334-J$333)*10)),1))</f>
        <v>10</v>
      </c>
      <c r="K302" s="92">
        <f t="shared" si="20"/>
        <v>7.4</v>
      </c>
      <c r="L302" s="92">
        <v>0</v>
      </c>
      <c r="M302" s="92">
        <f>IF(OR('Indicator Data'!BE305=0,'Indicator Data'!BE305="No data"),"x",ROUND(IF('Indicator Data'!BE305&gt;M$334,0,IF('Indicator Data'!BE305&lt;M$333,10,(M$334-'Indicator Data'!BE305)/(M$334-M$333)*10)),1))</f>
        <v>7.2</v>
      </c>
      <c r="N302" s="94">
        <f>IF('Indicator Data'!AV305="No data","x",ROUND(IF('Indicator Data'!AV305^2&gt;N$334,0,IF('Indicator Data'!AV305^2&lt;N$333,10,(N$334-'Indicator Data'!AV305^2)/(N$334-N$333)*10)),1))</f>
        <v>3.1</v>
      </c>
      <c r="O302" s="95">
        <f>IF('Indicator Data'!AW305="No data","x",ROUND(IF('Indicator Data'!AW305^2&gt;O$334,0,IF('Indicator Data'!AW305^2&lt;O$333,10,(O$334-'Indicator Data'!AW305^2)/(O$334-O$333)*10)),1))</f>
        <v>2.5</v>
      </c>
      <c r="P302" s="95">
        <f>IF('Indicator Data'!AX305="No data","x",ROUND(IF('Indicator Data'!AX305&gt;P$334,0,IF('Indicator Data'!AX305&lt;P$333,10,(P$334-'Indicator Data'!AX305)/(P$334-P$333)*10)),1))</f>
        <v>6.1</v>
      </c>
      <c r="Q302" s="94">
        <f t="shared" si="21"/>
        <v>4.3</v>
      </c>
      <c r="R302" s="95">
        <f>IF('Indicator Data'!AY305="No data","x",ROUND(IF('Indicator Data'!AY305&gt;R$334,10,IF('Indicator Data'!AY305&lt;R$333,0,10-(R$334-'Indicator Data'!AY305)/(R$334-R$333)*10)),1))</f>
        <v>4.8</v>
      </c>
      <c r="S302" s="95">
        <f>IF('Indicator Data'!AZ305="No data","x",ROUND(IF('Indicator Data'!AZ305&gt;S$334,10,IF('Indicator Data'!AZ305&lt;S$333,0,10-(S$334-'Indicator Data'!AZ305)/(S$334-S$333)*10)),1))</f>
        <v>7.3</v>
      </c>
      <c r="T302" s="95">
        <f>IF('Indicator Data'!BA305="No data","x",ROUND(IF('Indicator Data'!BA305&gt;T$334,10,IF('Indicator Data'!BA305&lt;T$333,0,10-(T$334-'Indicator Data'!BA305)/(T$334-T$333)*10)),1))</f>
        <v>8.6999999999999993</v>
      </c>
      <c r="U302" s="94">
        <f t="shared" si="22"/>
        <v>6.9</v>
      </c>
      <c r="V302" s="92">
        <f t="shared" si="23"/>
        <v>4.8</v>
      </c>
      <c r="W302" s="93">
        <f t="shared" si="24"/>
        <v>4.9000000000000004</v>
      </c>
      <c r="X302" s="96"/>
    </row>
    <row r="303" spans="1:24" ht="15.75" customHeight="1" x14ac:dyDescent="0.25">
      <c r="A303" s="47" t="s">
        <v>715</v>
      </c>
      <c r="B303" s="47" t="s">
        <v>716</v>
      </c>
      <c r="C303" s="47" t="s">
        <v>724</v>
      </c>
      <c r="D303" s="47" t="s">
        <v>725</v>
      </c>
      <c r="E303" s="92"/>
      <c r="F303" s="92"/>
      <c r="G303" s="93"/>
      <c r="H303" s="94">
        <f>IF(OR('Indicator Data'!AU306=0,'Indicator Data'!AU306="No data"),"x",ROUND(IF('Indicator Data'!AU306&gt;H$334,0,IF('Indicator Data'!AU306&lt;H$333,10,(H$334-'Indicator Data'!AU306)/(H$334-H$333)*10)),1))</f>
        <v>9</v>
      </c>
      <c r="I303" s="94">
        <f>IF(OR('Indicator Data'!BB306=0,'Indicator Data'!BB306="No data"),"x",ROUND(IF('Indicator Data'!BB306&gt;I$334,0,IF('Indicator Data'!BB306&lt;I$333,10,(I$334-'Indicator Data'!BB306)/(I$334-I$333)*10)),1))</f>
        <v>2.8</v>
      </c>
      <c r="J303" s="94">
        <f>IF(OR('Indicator Data'!BC306=0,'Indicator Data'!BC306="No data"),"x",ROUND(IF('Indicator Data'!BC306&gt;J$334,0,IF('Indicator Data'!BC306&lt;J$333,10,(J$334-'Indicator Data'!BC306)/(J$334-J$333)*10)),1))</f>
        <v>10</v>
      </c>
      <c r="K303" s="92">
        <f t="shared" si="20"/>
        <v>7.3</v>
      </c>
      <c r="L303" s="92">
        <v>0</v>
      </c>
      <c r="M303" s="92">
        <f>IF(OR('Indicator Data'!BE306=0,'Indicator Data'!BE306="No data"),"x",ROUND(IF('Indicator Data'!BE306&gt;M$334,0,IF('Indicator Data'!BE306&lt;M$333,10,(M$334-'Indicator Data'!BE306)/(M$334-M$333)*10)),1))</f>
        <v>6.9</v>
      </c>
      <c r="N303" s="94">
        <f>IF('Indicator Data'!AV306="No data","x",ROUND(IF('Indicator Data'!AV306^2&gt;N$334,0,IF('Indicator Data'!AV306^2&lt;N$333,10,(N$334-'Indicator Data'!AV306^2)/(N$334-N$333)*10)),1))</f>
        <v>3.7</v>
      </c>
      <c r="O303" s="95">
        <f>IF('Indicator Data'!AW306="No data","x",ROUND(IF('Indicator Data'!AW306^2&gt;O$334,0,IF('Indicator Data'!AW306^2&lt;O$333,10,(O$334-'Indicator Data'!AW306^2)/(O$334-O$333)*10)),1))</f>
        <v>2.6</v>
      </c>
      <c r="P303" s="95">
        <f>IF('Indicator Data'!AX306="No data","x",ROUND(IF('Indicator Data'!AX306&gt;P$334,0,IF('Indicator Data'!AX306&lt;P$333,10,(P$334-'Indicator Data'!AX306)/(P$334-P$333)*10)),1))</f>
        <v>6.9</v>
      </c>
      <c r="Q303" s="94">
        <f t="shared" si="21"/>
        <v>4.8</v>
      </c>
      <c r="R303" s="95">
        <f>IF('Indicator Data'!AY306="No data","x",ROUND(IF('Indicator Data'!AY306&gt;R$334,10,IF('Indicator Data'!AY306&lt;R$333,0,10-(R$334-'Indicator Data'!AY306)/(R$334-R$333)*10)),1))</f>
        <v>4.4000000000000004</v>
      </c>
      <c r="S303" s="95">
        <f>IF('Indicator Data'!AZ306="No data","x",ROUND(IF('Indicator Data'!AZ306&gt;S$334,10,IF('Indicator Data'!AZ306&lt;S$333,0,10-(S$334-'Indicator Data'!AZ306)/(S$334-S$333)*10)),1))</f>
        <v>7</v>
      </c>
      <c r="T303" s="95">
        <f>IF('Indicator Data'!BA306="No data","x",ROUND(IF('Indicator Data'!BA306&gt;T$334,10,IF('Indicator Data'!BA306&lt;T$333,0,10-(T$334-'Indicator Data'!BA306)/(T$334-T$333)*10)),1))</f>
        <v>7.8</v>
      </c>
      <c r="U303" s="94">
        <f t="shared" si="22"/>
        <v>6.4</v>
      </c>
      <c r="V303" s="92">
        <f t="shared" si="23"/>
        <v>5</v>
      </c>
      <c r="W303" s="93">
        <f t="shared" si="24"/>
        <v>4.8</v>
      </c>
      <c r="X303" s="96"/>
    </row>
    <row r="304" spans="1:24" ht="15.75" customHeight="1" x14ac:dyDescent="0.25">
      <c r="A304" s="47" t="s">
        <v>715</v>
      </c>
      <c r="B304" s="47" t="s">
        <v>716</v>
      </c>
      <c r="C304" s="47" t="s">
        <v>726</v>
      </c>
      <c r="D304" s="47" t="s">
        <v>727</v>
      </c>
      <c r="E304" s="92"/>
      <c r="F304" s="92"/>
      <c r="G304" s="93"/>
      <c r="H304" s="94">
        <f>IF(OR('Indicator Data'!AU307=0,'Indicator Data'!AU307="No data"),"x",ROUND(IF('Indicator Data'!AU307&gt;H$334,0,IF('Indicator Data'!AU307&lt;H$333,10,(H$334-'Indicator Data'!AU307)/(H$334-H$333)*10)),1))</f>
        <v>8.6</v>
      </c>
      <c r="I304" s="94">
        <f>IF(OR('Indicator Data'!BB307=0,'Indicator Data'!BB307="No data"),"x",ROUND(IF('Indicator Data'!BB307&gt;I$334,0,IF('Indicator Data'!BB307&lt;I$333,10,(I$334-'Indicator Data'!BB307)/(I$334-I$333)*10)),1))</f>
        <v>2.8</v>
      </c>
      <c r="J304" s="94">
        <f>IF(OR('Indicator Data'!BC307=0,'Indicator Data'!BC307="No data"),"x",ROUND(IF('Indicator Data'!BC307&gt;J$334,0,IF('Indicator Data'!BC307&lt;J$333,10,(J$334-'Indicator Data'!BC307)/(J$334-J$333)*10)),1))</f>
        <v>10</v>
      </c>
      <c r="K304" s="92">
        <f t="shared" si="20"/>
        <v>7.1</v>
      </c>
      <c r="L304" s="92">
        <v>0</v>
      </c>
      <c r="M304" s="92">
        <f>IF(OR('Indicator Data'!BE307=0,'Indicator Data'!BE307="No data"),"x",ROUND(IF('Indicator Data'!BE307&gt;M$334,0,IF('Indicator Data'!BE307&lt;M$333,10,(M$334-'Indicator Data'!BE307)/(M$334-M$333)*10)),1))</f>
        <v>6.1</v>
      </c>
      <c r="N304" s="94">
        <f>IF('Indicator Data'!AV307="No data","x",ROUND(IF('Indicator Data'!AV307^2&gt;N$334,0,IF('Indicator Data'!AV307^2&lt;N$333,10,(N$334-'Indicator Data'!AV307^2)/(N$334-N$333)*10)),1))</f>
        <v>2.6</v>
      </c>
      <c r="O304" s="95">
        <f>IF('Indicator Data'!AW307="No data","x",ROUND(IF('Indicator Data'!AW307^2&gt;O$334,0,IF('Indicator Data'!AW307^2&lt;O$333,10,(O$334-'Indicator Data'!AW307^2)/(O$334-O$333)*10)),1))</f>
        <v>1.9</v>
      </c>
      <c r="P304" s="95">
        <f>IF('Indicator Data'!AX307="No data","x",ROUND(IF('Indicator Data'!AX307&gt;P$334,0,IF('Indicator Data'!AX307&lt;P$333,10,(P$334-'Indicator Data'!AX307)/(P$334-P$333)*10)),1))</f>
        <v>6.4</v>
      </c>
      <c r="Q304" s="94">
        <f t="shared" si="21"/>
        <v>4.2</v>
      </c>
      <c r="R304" s="95">
        <f>IF('Indicator Data'!AY307="No data","x",ROUND(IF('Indicator Data'!AY307&gt;R$334,10,IF('Indicator Data'!AY307&lt;R$333,0,10-(R$334-'Indicator Data'!AY307)/(R$334-R$333)*10)),1))</f>
        <v>4.8</v>
      </c>
      <c r="S304" s="95">
        <f>IF('Indicator Data'!AZ307="No data","x",ROUND(IF('Indicator Data'!AZ307&gt;S$334,10,IF('Indicator Data'!AZ307&lt;S$333,0,10-(S$334-'Indicator Data'!AZ307)/(S$334-S$333)*10)),1))</f>
        <v>8.3000000000000007</v>
      </c>
      <c r="T304" s="95">
        <f>IF('Indicator Data'!BA307="No data","x",ROUND(IF('Indicator Data'!BA307&gt;T$334,10,IF('Indicator Data'!BA307&lt;T$333,0,10-(T$334-'Indicator Data'!BA307)/(T$334-T$333)*10)),1))</f>
        <v>8.1999999999999993</v>
      </c>
      <c r="U304" s="94">
        <f t="shared" si="22"/>
        <v>7.1</v>
      </c>
      <c r="V304" s="92">
        <f t="shared" si="23"/>
        <v>4.5999999999999996</v>
      </c>
      <c r="W304" s="93">
        <f t="shared" si="24"/>
        <v>4.5</v>
      </c>
      <c r="X304" s="96"/>
    </row>
    <row r="305" spans="1:24" ht="15.75" customHeight="1" x14ac:dyDescent="0.25">
      <c r="A305" s="47" t="s">
        <v>715</v>
      </c>
      <c r="B305" s="47" t="s">
        <v>716</v>
      </c>
      <c r="C305" s="47" t="s">
        <v>728</v>
      </c>
      <c r="D305" s="47" t="s">
        <v>729</v>
      </c>
      <c r="E305" s="92"/>
      <c r="F305" s="92"/>
      <c r="G305" s="93"/>
      <c r="H305" s="94">
        <f>IF(OR('Indicator Data'!AU308=0,'Indicator Data'!AU308="No data"),"x",ROUND(IF('Indicator Data'!AU308&gt;H$334,0,IF('Indicator Data'!AU308&lt;H$333,10,(H$334-'Indicator Data'!AU308)/(H$334-H$333)*10)),1))</f>
        <v>9.3000000000000007</v>
      </c>
      <c r="I305" s="94">
        <f>IF(OR('Indicator Data'!BB308=0,'Indicator Data'!BB308="No data"),"x",ROUND(IF('Indicator Data'!BB308&gt;I$334,0,IF('Indicator Data'!BB308&lt;I$333,10,(I$334-'Indicator Data'!BB308)/(I$334-I$333)*10)),1))</f>
        <v>2.8</v>
      </c>
      <c r="J305" s="94">
        <f>IF(OR('Indicator Data'!BC308=0,'Indicator Data'!BC308="No data"),"x",ROUND(IF('Indicator Data'!BC308&gt;J$334,0,IF('Indicator Data'!BC308&lt;J$333,10,(J$334-'Indicator Data'!BC308)/(J$334-J$333)*10)),1))</f>
        <v>10</v>
      </c>
      <c r="K305" s="92">
        <f t="shared" si="20"/>
        <v>7.4</v>
      </c>
      <c r="L305" s="92">
        <v>0</v>
      </c>
      <c r="M305" s="92">
        <f>IF(OR('Indicator Data'!BE308=0,'Indicator Data'!BE308="No data"),"x",ROUND(IF('Indicator Data'!BE308&gt;M$334,0,IF('Indicator Data'!BE308&lt;M$333,10,(M$334-'Indicator Data'!BE308)/(M$334-M$333)*10)),1))</f>
        <v>6.4</v>
      </c>
      <c r="N305" s="94">
        <f>IF('Indicator Data'!AV308="No data","x",ROUND(IF('Indicator Data'!AV308^2&gt;N$334,0,IF('Indicator Data'!AV308^2&lt;N$333,10,(N$334-'Indicator Data'!AV308^2)/(N$334-N$333)*10)),1))</f>
        <v>3.4</v>
      </c>
      <c r="O305" s="95">
        <f>IF('Indicator Data'!AW308="No data","x",ROUND(IF('Indicator Data'!AW308^2&gt;O$334,0,IF('Indicator Data'!AW308^2&lt;O$333,10,(O$334-'Indicator Data'!AW308^2)/(O$334-O$333)*10)),1))</f>
        <v>2.1</v>
      </c>
      <c r="P305" s="95">
        <f>IF('Indicator Data'!AX308="No data","x",ROUND(IF('Indicator Data'!AX308&gt;P$334,0,IF('Indicator Data'!AX308&lt;P$333,10,(P$334-'Indicator Data'!AX308)/(P$334-P$333)*10)),1))</f>
        <v>7.1</v>
      </c>
      <c r="Q305" s="94">
        <f t="shared" si="21"/>
        <v>4.5999999999999996</v>
      </c>
      <c r="R305" s="95">
        <f>IF('Indicator Data'!AY308="No data","x",ROUND(IF('Indicator Data'!AY308&gt;R$334,10,IF('Indicator Data'!AY308&lt;R$333,0,10-(R$334-'Indicator Data'!AY308)/(R$334-R$333)*10)),1))</f>
        <v>4.9000000000000004</v>
      </c>
      <c r="S305" s="95">
        <f>IF('Indicator Data'!AZ308="No data","x",ROUND(IF('Indicator Data'!AZ308&gt;S$334,10,IF('Indicator Data'!AZ308&lt;S$333,0,10-(S$334-'Indicator Data'!AZ308)/(S$334-S$333)*10)),1))</f>
        <v>7.8</v>
      </c>
      <c r="T305" s="95">
        <f>IF('Indicator Data'!BA308="No data","x",ROUND(IF('Indicator Data'!BA308&gt;T$334,10,IF('Indicator Data'!BA308&lt;T$333,0,10-(T$334-'Indicator Data'!BA308)/(T$334-T$333)*10)),1))</f>
        <v>8.6</v>
      </c>
      <c r="U305" s="94">
        <f t="shared" si="22"/>
        <v>7.1</v>
      </c>
      <c r="V305" s="92">
        <f t="shared" si="23"/>
        <v>5</v>
      </c>
      <c r="W305" s="93">
        <f t="shared" si="24"/>
        <v>4.7</v>
      </c>
      <c r="X305" s="96"/>
    </row>
    <row r="306" spans="1:24" ht="15.75" customHeight="1" x14ac:dyDescent="0.25">
      <c r="A306" s="47" t="s">
        <v>715</v>
      </c>
      <c r="B306" s="47" t="s">
        <v>730</v>
      </c>
      <c r="C306" s="47" t="s">
        <v>730</v>
      </c>
      <c r="D306" s="47" t="s">
        <v>731</v>
      </c>
      <c r="E306" s="92"/>
      <c r="F306" s="92"/>
      <c r="G306" s="93"/>
      <c r="H306" s="94">
        <f>IF(OR('Indicator Data'!AU309=0,'Indicator Data'!AU309="No data"),"x",ROUND(IF('Indicator Data'!AU309&gt;H$334,0,IF('Indicator Data'!AU309&lt;H$333,10,(H$334-'Indicator Data'!AU309)/(H$334-H$333)*10)),1))</f>
        <v>7.7</v>
      </c>
      <c r="I306" s="94">
        <f>IF(OR('Indicator Data'!BB309=0,'Indicator Data'!BB309="No data"),"x",ROUND(IF('Indicator Data'!BB309&gt;I$334,0,IF('Indicator Data'!BB309&lt;I$333,10,(I$334-'Indicator Data'!BB309)/(I$334-I$333)*10)),1))</f>
        <v>2.8</v>
      </c>
      <c r="J306" s="94">
        <f>IF(OR('Indicator Data'!BC309=0,'Indicator Data'!BC309="No data"),"x",ROUND(IF('Indicator Data'!BC309&gt;J$334,0,IF('Indicator Data'!BC309&lt;J$333,10,(J$334-'Indicator Data'!BC309)/(J$334-J$333)*10)),1))</f>
        <v>10</v>
      </c>
      <c r="K306" s="92">
        <f t="shared" si="20"/>
        <v>6.8</v>
      </c>
      <c r="L306" s="92">
        <v>0</v>
      </c>
      <c r="M306" s="92">
        <f>IF(OR('Indicator Data'!BE309=0,'Indicator Data'!BE309="No data"),"x",ROUND(IF('Indicator Data'!BE309&gt;M$334,0,IF('Indicator Data'!BE309&lt;M$333,10,(M$334-'Indicator Data'!BE309)/(M$334-M$333)*10)),1))</f>
        <v>4.9000000000000004</v>
      </c>
      <c r="N306" s="94">
        <f>IF('Indicator Data'!AV309="No data","x",ROUND(IF('Indicator Data'!AV309^2&gt;N$334,0,IF('Indicator Data'!AV309^2&lt;N$333,10,(N$334-'Indicator Data'!AV309^2)/(N$334-N$333)*10)),1))</f>
        <v>2.1</v>
      </c>
      <c r="O306" s="95">
        <f>IF('Indicator Data'!AW309="No data","x",ROUND(IF('Indicator Data'!AW309^2&gt;O$334,0,IF('Indicator Data'!AW309^2&lt;O$333,10,(O$334-'Indicator Data'!AW309^2)/(O$334-O$333)*10)),1))</f>
        <v>2</v>
      </c>
      <c r="P306" s="95">
        <f>IF('Indicator Data'!AX309="No data","x",ROUND(IF('Indicator Data'!AX309&gt;P$334,0,IF('Indicator Data'!AX309&lt;P$333,10,(P$334-'Indicator Data'!AX309)/(P$334-P$333)*10)),1))</f>
        <v>6.1</v>
      </c>
      <c r="Q306" s="94">
        <f t="shared" si="21"/>
        <v>4.0999999999999996</v>
      </c>
      <c r="R306" s="95">
        <f>IF('Indicator Data'!AY309="No data","x",ROUND(IF('Indicator Data'!AY309&gt;R$334,10,IF('Indicator Data'!AY309&lt;R$333,0,10-(R$334-'Indicator Data'!AY309)/(R$334-R$333)*10)),1))</f>
        <v>4.5</v>
      </c>
      <c r="S306" s="95">
        <f>IF('Indicator Data'!AZ309="No data","x",ROUND(IF('Indicator Data'!AZ309&gt;S$334,10,IF('Indicator Data'!AZ309&lt;S$333,0,10-(S$334-'Indicator Data'!AZ309)/(S$334-S$333)*10)),1))</f>
        <v>7.7</v>
      </c>
      <c r="T306" s="95">
        <f>IF('Indicator Data'!BA309="No data","x",ROUND(IF('Indicator Data'!BA309&gt;T$334,10,IF('Indicator Data'!BA309&lt;T$333,0,10-(T$334-'Indicator Data'!BA309)/(T$334-T$333)*10)),1))</f>
        <v>8.3000000000000007</v>
      </c>
      <c r="U306" s="94">
        <f t="shared" si="22"/>
        <v>6.8</v>
      </c>
      <c r="V306" s="92">
        <f t="shared" si="23"/>
        <v>4.3</v>
      </c>
      <c r="W306" s="93">
        <f t="shared" si="24"/>
        <v>4</v>
      </c>
      <c r="X306" s="96"/>
    </row>
    <row r="307" spans="1:24" ht="15.75" customHeight="1" x14ac:dyDescent="0.25">
      <c r="A307" s="47" t="s">
        <v>715</v>
      </c>
      <c r="B307" s="47" t="s">
        <v>730</v>
      </c>
      <c r="C307" s="47" t="s">
        <v>732</v>
      </c>
      <c r="D307" s="47" t="s">
        <v>733</v>
      </c>
      <c r="E307" s="92"/>
      <c r="F307" s="92"/>
      <c r="G307" s="93"/>
      <c r="H307" s="94">
        <f>IF(OR('Indicator Data'!AU310=0,'Indicator Data'!AU310="No data"),"x",ROUND(IF('Indicator Data'!AU310&gt;H$334,0,IF('Indicator Data'!AU310&lt;H$333,10,(H$334-'Indicator Data'!AU310)/(H$334-H$333)*10)),1))</f>
        <v>8.6999999999999993</v>
      </c>
      <c r="I307" s="94">
        <f>IF(OR('Indicator Data'!BB310=0,'Indicator Data'!BB310="No data"),"x",ROUND(IF('Indicator Data'!BB310&gt;I$334,0,IF('Indicator Data'!BB310&lt;I$333,10,(I$334-'Indicator Data'!BB310)/(I$334-I$333)*10)),1))</f>
        <v>2.8</v>
      </c>
      <c r="J307" s="94">
        <f>IF(OR('Indicator Data'!BC310=0,'Indicator Data'!BC310="No data"),"x",ROUND(IF('Indicator Data'!BC310&gt;J$334,0,IF('Indicator Data'!BC310&lt;J$333,10,(J$334-'Indicator Data'!BC310)/(J$334-J$333)*10)),1))</f>
        <v>10</v>
      </c>
      <c r="K307" s="92">
        <f t="shared" si="20"/>
        <v>7.2</v>
      </c>
      <c r="L307" s="92">
        <v>0</v>
      </c>
      <c r="M307" s="92">
        <f>IF(OR('Indicator Data'!BE310=0,'Indicator Data'!BE310="No data"),"x",ROUND(IF('Indicator Data'!BE310&gt;M$334,0,IF('Indicator Data'!BE310&lt;M$333,10,(M$334-'Indicator Data'!BE310)/(M$334-M$333)*10)),1))</f>
        <v>6.7</v>
      </c>
      <c r="N307" s="94">
        <f>IF('Indicator Data'!AV310="No data","x",ROUND(IF('Indicator Data'!AV310^2&gt;N$334,0,IF('Indicator Data'!AV310^2&lt;N$333,10,(N$334-'Indicator Data'!AV310^2)/(N$334-N$333)*10)),1))</f>
        <v>2.2999999999999998</v>
      </c>
      <c r="O307" s="95">
        <f>IF('Indicator Data'!AW310="No data","x",ROUND(IF('Indicator Data'!AW310^2&gt;O$334,0,IF('Indicator Data'!AW310^2&lt;O$333,10,(O$334-'Indicator Data'!AW310^2)/(O$334-O$333)*10)),1))</f>
        <v>2.4</v>
      </c>
      <c r="P307" s="95">
        <f>IF('Indicator Data'!AX310="No data","x",ROUND(IF('Indicator Data'!AX310&gt;P$334,0,IF('Indicator Data'!AX310&lt;P$333,10,(P$334-'Indicator Data'!AX310)/(P$334-P$333)*10)),1))</f>
        <v>7.1</v>
      </c>
      <c r="Q307" s="94">
        <f t="shared" si="21"/>
        <v>4.8</v>
      </c>
      <c r="R307" s="95">
        <f>IF('Indicator Data'!AY310="No data","x",ROUND(IF('Indicator Data'!AY310&gt;R$334,10,IF('Indicator Data'!AY310&lt;R$333,0,10-(R$334-'Indicator Data'!AY310)/(R$334-R$333)*10)),1))</f>
        <v>4.4000000000000004</v>
      </c>
      <c r="S307" s="95">
        <f>IF('Indicator Data'!AZ310="No data","x",ROUND(IF('Indicator Data'!AZ310&gt;S$334,10,IF('Indicator Data'!AZ310&lt;S$333,0,10-(S$334-'Indicator Data'!AZ310)/(S$334-S$333)*10)),1))</f>
        <v>7.6</v>
      </c>
      <c r="T307" s="95">
        <f>IF('Indicator Data'!BA310="No data","x",ROUND(IF('Indicator Data'!BA310&gt;T$334,10,IF('Indicator Data'!BA310&lt;T$333,0,10-(T$334-'Indicator Data'!BA310)/(T$334-T$333)*10)),1))</f>
        <v>8.5</v>
      </c>
      <c r="U307" s="94">
        <f t="shared" si="22"/>
        <v>6.8</v>
      </c>
      <c r="V307" s="92">
        <f t="shared" si="23"/>
        <v>4.5999999999999996</v>
      </c>
      <c r="W307" s="93">
        <f t="shared" si="24"/>
        <v>4.5999999999999996</v>
      </c>
      <c r="X307" s="96"/>
    </row>
    <row r="308" spans="1:24" ht="15.75" customHeight="1" x14ac:dyDescent="0.25">
      <c r="A308" s="47" t="s">
        <v>715</v>
      </c>
      <c r="B308" s="47" t="s">
        <v>730</v>
      </c>
      <c r="C308" s="47" t="s">
        <v>734</v>
      </c>
      <c r="D308" s="47" t="s">
        <v>735</v>
      </c>
      <c r="E308" s="92"/>
      <c r="F308" s="92"/>
      <c r="G308" s="93"/>
      <c r="H308" s="94">
        <f>IF(OR('Indicator Data'!AU311=0,'Indicator Data'!AU311="No data"),"x",ROUND(IF('Indicator Data'!AU311&gt;H$334,0,IF('Indicator Data'!AU311&lt;H$333,10,(H$334-'Indicator Data'!AU311)/(H$334-H$333)*10)),1))</f>
        <v>9.5</v>
      </c>
      <c r="I308" s="94">
        <f>IF(OR('Indicator Data'!BB311=0,'Indicator Data'!BB311="No data"),"x",ROUND(IF('Indicator Data'!BB311&gt;I$334,0,IF('Indicator Data'!BB311&lt;I$333,10,(I$334-'Indicator Data'!BB311)/(I$334-I$333)*10)),1))</f>
        <v>2.8</v>
      </c>
      <c r="J308" s="94">
        <f>IF(OR('Indicator Data'!BC311=0,'Indicator Data'!BC311="No data"),"x",ROUND(IF('Indicator Data'!BC311&gt;J$334,0,IF('Indicator Data'!BC311&lt;J$333,10,(J$334-'Indicator Data'!BC311)/(J$334-J$333)*10)),1))</f>
        <v>10</v>
      </c>
      <c r="K308" s="92">
        <f t="shared" si="20"/>
        <v>7.4</v>
      </c>
      <c r="L308" s="92">
        <v>0</v>
      </c>
      <c r="M308" s="92">
        <f>IF(OR('Indicator Data'!BE311=0,'Indicator Data'!BE311="No data"),"x",ROUND(IF('Indicator Data'!BE311&gt;M$334,0,IF('Indicator Data'!BE311&lt;M$333,10,(M$334-'Indicator Data'!BE311)/(M$334-M$333)*10)),1))</f>
        <v>5.7</v>
      </c>
      <c r="N308" s="94">
        <f>IF('Indicator Data'!AV311="No data","x",ROUND(IF('Indicator Data'!AV311^2&gt;N$334,0,IF('Indicator Data'!AV311^2&lt;N$333,10,(N$334-'Indicator Data'!AV311^2)/(N$334-N$333)*10)),1))</f>
        <v>2.6</v>
      </c>
      <c r="O308" s="95">
        <f>IF('Indicator Data'!AW311="No data","x",ROUND(IF('Indicator Data'!AW311^2&gt;O$334,0,IF('Indicator Data'!AW311^2&lt;O$333,10,(O$334-'Indicator Data'!AW311^2)/(O$334-O$333)*10)),1))</f>
        <v>3.6</v>
      </c>
      <c r="P308" s="95">
        <f>IF('Indicator Data'!AX311="No data","x",ROUND(IF('Indicator Data'!AX311&gt;P$334,0,IF('Indicator Data'!AX311&lt;P$333,10,(P$334-'Indicator Data'!AX311)/(P$334-P$333)*10)),1))</f>
        <v>6.4</v>
      </c>
      <c r="Q308" s="94">
        <f t="shared" si="21"/>
        <v>5</v>
      </c>
      <c r="R308" s="95">
        <f>IF('Indicator Data'!AY311="No data","x",ROUND(IF('Indicator Data'!AY311&gt;R$334,10,IF('Indicator Data'!AY311&lt;R$333,0,10-(R$334-'Indicator Data'!AY311)/(R$334-R$333)*10)),1))</f>
        <v>4.3</v>
      </c>
      <c r="S308" s="95">
        <f>IF('Indicator Data'!AZ311="No data","x",ROUND(IF('Indicator Data'!AZ311&gt;S$334,10,IF('Indicator Data'!AZ311&lt;S$333,0,10-(S$334-'Indicator Data'!AZ311)/(S$334-S$333)*10)),1))</f>
        <v>7.1</v>
      </c>
      <c r="T308" s="95">
        <f>IF('Indicator Data'!BA311="No data","x",ROUND(IF('Indicator Data'!BA311&gt;T$334,10,IF('Indicator Data'!BA311&lt;T$333,0,10-(T$334-'Indicator Data'!BA311)/(T$334-T$333)*10)),1))</f>
        <v>7.7</v>
      </c>
      <c r="U308" s="94">
        <f t="shared" si="22"/>
        <v>6.4</v>
      </c>
      <c r="V308" s="92">
        <f t="shared" si="23"/>
        <v>4.7</v>
      </c>
      <c r="W308" s="93">
        <f t="shared" si="24"/>
        <v>4.5</v>
      </c>
      <c r="X308" s="96"/>
    </row>
    <row r="309" spans="1:24" ht="15.75" customHeight="1" x14ac:dyDescent="0.25">
      <c r="A309" s="47" t="s">
        <v>715</v>
      </c>
      <c r="B309" s="47" t="s">
        <v>730</v>
      </c>
      <c r="C309" s="47" t="s">
        <v>736</v>
      </c>
      <c r="D309" s="47" t="s">
        <v>737</v>
      </c>
      <c r="E309" s="92"/>
      <c r="F309" s="92"/>
      <c r="G309" s="93"/>
      <c r="H309" s="94">
        <f>IF(OR('Indicator Data'!AU312=0,'Indicator Data'!AU312="No data"),"x",ROUND(IF('Indicator Data'!AU312&gt;H$334,0,IF('Indicator Data'!AU312&lt;H$333,10,(H$334-'Indicator Data'!AU312)/(H$334-H$333)*10)),1))</f>
        <v>8.5</v>
      </c>
      <c r="I309" s="94">
        <f>IF(OR('Indicator Data'!BB312=0,'Indicator Data'!BB312="No data"),"x",ROUND(IF('Indicator Data'!BB312&gt;I$334,0,IF('Indicator Data'!BB312&lt;I$333,10,(I$334-'Indicator Data'!BB312)/(I$334-I$333)*10)),1))</f>
        <v>2.8</v>
      </c>
      <c r="J309" s="94">
        <f>IF(OR('Indicator Data'!BC312=0,'Indicator Data'!BC312="No data"),"x",ROUND(IF('Indicator Data'!BC312&gt;J$334,0,IF('Indicator Data'!BC312&lt;J$333,10,(J$334-'Indicator Data'!BC312)/(J$334-J$333)*10)),1))</f>
        <v>10</v>
      </c>
      <c r="K309" s="92">
        <f t="shared" si="20"/>
        <v>7.1</v>
      </c>
      <c r="L309" s="92">
        <v>0</v>
      </c>
      <c r="M309" s="92">
        <f>IF(OR('Indicator Data'!BE312=0,'Indicator Data'!BE312="No data"),"x",ROUND(IF('Indicator Data'!BE312&gt;M$334,0,IF('Indicator Data'!BE312&lt;M$333,10,(M$334-'Indicator Data'!BE312)/(M$334-M$333)*10)),1))</f>
        <v>6.5</v>
      </c>
      <c r="N309" s="94">
        <f>IF('Indicator Data'!AV312="No data","x",ROUND(IF('Indicator Data'!AV312^2&gt;N$334,0,IF('Indicator Data'!AV312^2&lt;N$333,10,(N$334-'Indicator Data'!AV312^2)/(N$334-N$333)*10)),1))</f>
        <v>2.1</v>
      </c>
      <c r="O309" s="95">
        <f>IF('Indicator Data'!AW312="No data","x",ROUND(IF('Indicator Data'!AW312^2&gt;O$334,0,IF('Indicator Data'!AW312^2&lt;O$333,10,(O$334-'Indicator Data'!AW312^2)/(O$334-O$333)*10)),1))</f>
        <v>3.5</v>
      </c>
      <c r="P309" s="95">
        <f>IF('Indicator Data'!AX312="No data","x",ROUND(IF('Indicator Data'!AX312&gt;P$334,0,IF('Indicator Data'!AX312&lt;P$333,10,(P$334-'Indicator Data'!AX312)/(P$334-P$333)*10)),1))</f>
        <v>6.5</v>
      </c>
      <c r="Q309" s="94">
        <f t="shared" si="21"/>
        <v>5</v>
      </c>
      <c r="R309" s="95">
        <f>IF('Indicator Data'!AY312="No data","x",ROUND(IF('Indicator Data'!AY312&gt;R$334,10,IF('Indicator Data'!AY312&lt;R$333,0,10-(R$334-'Indicator Data'!AY312)/(R$334-R$333)*10)),1))</f>
        <v>4.8</v>
      </c>
      <c r="S309" s="95">
        <f>IF('Indicator Data'!AZ312="No data","x",ROUND(IF('Indicator Data'!AZ312&gt;S$334,10,IF('Indicator Data'!AZ312&lt;S$333,0,10-(S$334-'Indicator Data'!AZ312)/(S$334-S$333)*10)),1))</f>
        <v>8.1999999999999993</v>
      </c>
      <c r="T309" s="95">
        <f>IF('Indicator Data'!BA312="No data","x",ROUND(IF('Indicator Data'!BA312&gt;T$334,10,IF('Indicator Data'!BA312&lt;T$333,0,10-(T$334-'Indicator Data'!BA312)/(T$334-T$333)*10)),1))</f>
        <v>8.9</v>
      </c>
      <c r="U309" s="94">
        <f t="shared" si="22"/>
        <v>7.3</v>
      </c>
      <c r="V309" s="92">
        <f t="shared" si="23"/>
        <v>4.8</v>
      </c>
      <c r="W309" s="93">
        <f t="shared" si="24"/>
        <v>4.5999999999999996</v>
      </c>
      <c r="X309" s="96"/>
    </row>
    <row r="310" spans="1:24" ht="15.75" customHeight="1" x14ac:dyDescent="0.25">
      <c r="A310" s="47" t="s">
        <v>715</v>
      </c>
      <c r="B310" s="47" t="s">
        <v>730</v>
      </c>
      <c r="C310" s="47" t="s">
        <v>738</v>
      </c>
      <c r="D310" s="47" t="s">
        <v>739</v>
      </c>
      <c r="E310" s="92"/>
      <c r="F310" s="92"/>
      <c r="G310" s="93"/>
      <c r="H310" s="94">
        <f>IF(OR('Indicator Data'!AU313=0,'Indicator Data'!AU313="No data"),"x",ROUND(IF('Indicator Data'!AU313&gt;H$334,0,IF('Indicator Data'!AU313&lt;H$333,10,(H$334-'Indicator Data'!AU313)/(H$334-H$333)*10)),1))</f>
        <v>8</v>
      </c>
      <c r="I310" s="94">
        <f>IF(OR('Indicator Data'!BB313=0,'Indicator Data'!BB313="No data"),"x",ROUND(IF('Indicator Data'!BB313&gt;I$334,0,IF('Indicator Data'!BB313&lt;I$333,10,(I$334-'Indicator Data'!BB313)/(I$334-I$333)*10)),1))</f>
        <v>2.8</v>
      </c>
      <c r="J310" s="94">
        <f>IF(OR('Indicator Data'!BC313=0,'Indicator Data'!BC313="No data"),"x",ROUND(IF('Indicator Data'!BC313&gt;J$334,0,IF('Indicator Data'!BC313&lt;J$333,10,(J$334-'Indicator Data'!BC313)/(J$334-J$333)*10)),1))</f>
        <v>10</v>
      </c>
      <c r="K310" s="92">
        <f t="shared" si="20"/>
        <v>6.9</v>
      </c>
      <c r="L310" s="92">
        <v>0</v>
      </c>
      <c r="M310" s="92">
        <f>IF(OR('Indicator Data'!BE313=0,'Indicator Data'!BE313="No data"),"x",ROUND(IF('Indicator Data'!BE313&gt;M$334,0,IF('Indicator Data'!BE313&lt;M$333,10,(M$334-'Indicator Data'!BE313)/(M$334-M$333)*10)),1))</f>
        <v>5.8</v>
      </c>
      <c r="N310" s="94">
        <f>IF('Indicator Data'!AV313="No data","x",ROUND(IF('Indicator Data'!AV313^2&gt;N$334,0,IF('Indicator Data'!AV313^2&lt;N$333,10,(N$334-'Indicator Data'!AV313^2)/(N$334-N$333)*10)),1))</f>
        <v>1.4</v>
      </c>
      <c r="O310" s="95">
        <f>IF('Indicator Data'!AW313="No data","x",ROUND(IF('Indicator Data'!AW313^2&gt;O$334,0,IF('Indicator Data'!AW313^2&lt;O$333,10,(O$334-'Indicator Data'!AW313^2)/(O$334-O$333)*10)),1))</f>
        <v>2.8</v>
      </c>
      <c r="P310" s="95">
        <f>IF('Indicator Data'!AX313="No data","x",ROUND(IF('Indicator Data'!AX313&gt;P$334,0,IF('Indicator Data'!AX313&lt;P$333,10,(P$334-'Indicator Data'!AX313)/(P$334-P$333)*10)),1))</f>
        <v>6.2</v>
      </c>
      <c r="Q310" s="94">
        <f t="shared" si="21"/>
        <v>4.5</v>
      </c>
      <c r="R310" s="95">
        <f>IF('Indicator Data'!AY313="No data","x",ROUND(IF('Indicator Data'!AY313&gt;R$334,10,IF('Indicator Data'!AY313&lt;R$333,0,10-(R$334-'Indicator Data'!AY313)/(R$334-R$333)*10)),1))</f>
        <v>5.2</v>
      </c>
      <c r="S310" s="95">
        <f>IF('Indicator Data'!AZ313="No data","x",ROUND(IF('Indicator Data'!AZ313&gt;S$334,10,IF('Indicator Data'!AZ313&lt;S$333,0,10-(S$334-'Indicator Data'!AZ313)/(S$334-S$333)*10)),1))</f>
        <v>9.1999999999999993</v>
      </c>
      <c r="T310" s="95">
        <f>IF('Indicator Data'!BA313="No data","x",ROUND(IF('Indicator Data'!BA313&gt;T$334,10,IF('Indicator Data'!BA313&lt;T$333,0,10-(T$334-'Indicator Data'!BA313)/(T$334-T$333)*10)),1))</f>
        <v>9.1999999999999993</v>
      </c>
      <c r="U310" s="94">
        <f t="shared" si="22"/>
        <v>7.9</v>
      </c>
      <c r="V310" s="92">
        <f t="shared" si="23"/>
        <v>4.5999999999999996</v>
      </c>
      <c r="W310" s="93">
        <f t="shared" si="24"/>
        <v>4.3</v>
      </c>
      <c r="X310" s="96"/>
    </row>
    <row r="311" spans="1:24" ht="15.75" customHeight="1" x14ac:dyDescent="0.25">
      <c r="A311" s="47" t="s">
        <v>715</v>
      </c>
      <c r="B311" s="47" t="s">
        <v>730</v>
      </c>
      <c r="C311" s="47" t="s">
        <v>740</v>
      </c>
      <c r="D311" s="47" t="s">
        <v>741</v>
      </c>
      <c r="E311" s="92"/>
      <c r="F311" s="92"/>
      <c r="G311" s="93"/>
      <c r="H311" s="94">
        <f>IF(OR('Indicator Data'!AU314=0,'Indicator Data'!AU314="No data"),"x",ROUND(IF('Indicator Data'!AU314&gt;H$334,0,IF('Indicator Data'!AU314&lt;H$333,10,(H$334-'Indicator Data'!AU314)/(H$334-H$333)*10)),1))</f>
        <v>8.9</v>
      </c>
      <c r="I311" s="94">
        <f>IF(OR('Indicator Data'!BB314=0,'Indicator Data'!BB314="No data"),"x",ROUND(IF('Indicator Data'!BB314&gt;I$334,0,IF('Indicator Data'!BB314&lt;I$333,10,(I$334-'Indicator Data'!BB314)/(I$334-I$333)*10)),1))</f>
        <v>2.8</v>
      </c>
      <c r="J311" s="94">
        <f>IF(OR('Indicator Data'!BC314=0,'Indicator Data'!BC314="No data"),"x",ROUND(IF('Indicator Data'!BC314&gt;J$334,0,IF('Indicator Data'!BC314&lt;J$333,10,(J$334-'Indicator Data'!BC314)/(J$334-J$333)*10)),1))</f>
        <v>10</v>
      </c>
      <c r="K311" s="92">
        <f t="shared" si="20"/>
        <v>7.2</v>
      </c>
      <c r="L311" s="92">
        <v>0</v>
      </c>
      <c r="M311" s="92">
        <f>IF(OR('Indicator Data'!BE314=0,'Indicator Data'!BE314="No data"),"x",ROUND(IF('Indicator Data'!BE314&gt;M$334,0,IF('Indicator Data'!BE314&lt;M$333,10,(M$334-'Indicator Data'!BE314)/(M$334-M$333)*10)),1))</f>
        <v>6.6</v>
      </c>
      <c r="N311" s="94">
        <f>IF('Indicator Data'!AV314="No data","x",ROUND(IF('Indicator Data'!AV314^2&gt;N$334,0,IF('Indicator Data'!AV314^2&lt;N$333,10,(N$334-'Indicator Data'!AV314^2)/(N$334-N$333)*10)),1))</f>
        <v>2</v>
      </c>
      <c r="O311" s="95">
        <f>IF('Indicator Data'!AW314="No data","x",ROUND(IF('Indicator Data'!AW314^2&gt;O$334,0,IF('Indicator Data'!AW314^2&lt;O$333,10,(O$334-'Indicator Data'!AW314^2)/(O$334-O$333)*10)),1))</f>
        <v>1.1000000000000001</v>
      </c>
      <c r="P311" s="95">
        <f>IF('Indicator Data'!AX314="No data","x",ROUND(IF('Indicator Data'!AX314&gt;P$334,0,IF('Indicator Data'!AX314&lt;P$333,10,(P$334-'Indicator Data'!AX314)/(P$334-P$333)*10)),1))</f>
        <v>5.4</v>
      </c>
      <c r="Q311" s="94">
        <f t="shared" si="21"/>
        <v>3.3</v>
      </c>
      <c r="R311" s="95">
        <f>IF('Indicator Data'!AY314="No data","x",ROUND(IF('Indicator Data'!AY314&gt;R$334,10,IF('Indicator Data'!AY314&lt;R$333,0,10-(R$334-'Indicator Data'!AY314)/(R$334-R$333)*10)),1))</f>
        <v>4.8</v>
      </c>
      <c r="S311" s="95">
        <f>IF('Indicator Data'!AZ314="No data","x",ROUND(IF('Indicator Data'!AZ314&gt;S$334,10,IF('Indicator Data'!AZ314&lt;S$333,0,10-(S$334-'Indicator Data'!AZ314)/(S$334-S$333)*10)),1))</f>
        <v>8.1999999999999993</v>
      </c>
      <c r="T311" s="95">
        <f>IF('Indicator Data'!BA314="No data","x",ROUND(IF('Indicator Data'!BA314&gt;T$334,10,IF('Indicator Data'!BA314&lt;T$333,0,10-(T$334-'Indicator Data'!BA314)/(T$334-T$333)*10)),1))</f>
        <v>8.8000000000000007</v>
      </c>
      <c r="U311" s="94">
        <f t="shared" si="22"/>
        <v>7.3</v>
      </c>
      <c r="V311" s="92">
        <f t="shared" si="23"/>
        <v>4.2</v>
      </c>
      <c r="W311" s="93">
        <f t="shared" si="24"/>
        <v>4.5</v>
      </c>
      <c r="X311" s="96"/>
    </row>
    <row r="312" spans="1:24" ht="15.75" customHeight="1" x14ac:dyDescent="0.25">
      <c r="A312" s="47" t="s">
        <v>715</v>
      </c>
      <c r="B312" s="47" t="s">
        <v>742</v>
      </c>
      <c r="C312" s="47" t="s">
        <v>742</v>
      </c>
      <c r="D312" s="47" t="s">
        <v>743</v>
      </c>
      <c r="E312" s="92"/>
      <c r="F312" s="92"/>
      <c r="G312" s="93"/>
      <c r="H312" s="94">
        <f>IF(OR('Indicator Data'!AU315=0,'Indicator Data'!AU315="No data"),"x",ROUND(IF('Indicator Data'!AU315&gt;H$334,0,IF('Indicator Data'!AU315&lt;H$333,10,(H$334-'Indicator Data'!AU315)/(H$334-H$333)*10)),1))</f>
        <v>8.4</v>
      </c>
      <c r="I312" s="94">
        <f>IF(OR('Indicator Data'!BB315=0,'Indicator Data'!BB315="No data"),"x",ROUND(IF('Indicator Data'!BB315&gt;I$334,0,IF('Indicator Data'!BB315&lt;I$333,10,(I$334-'Indicator Data'!BB315)/(I$334-I$333)*10)),1))</f>
        <v>2.8</v>
      </c>
      <c r="J312" s="94">
        <f>IF(OR('Indicator Data'!BC315=0,'Indicator Data'!BC315="No data"),"x",ROUND(IF('Indicator Data'!BC315&gt;J$334,0,IF('Indicator Data'!BC315&lt;J$333,10,(J$334-'Indicator Data'!BC315)/(J$334-J$333)*10)),1))</f>
        <v>10</v>
      </c>
      <c r="K312" s="92">
        <f t="shared" si="20"/>
        <v>7.1</v>
      </c>
      <c r="L312" s="92">
        <v>0</v>
      </c>
      <c r="M312" s="92">
        <f>IF(OR('Indicator Data'!BE315=0,'Indicator Data'!BE315="No data"),"x",ROUND(IF('Indicator Data'!BE315&gt;M$334,0,IF('Indicator Data'!BE315&lt;M$333,10,(M$334-'Indicator Data'!BE315)/(M$334-M$333)*10)),1))</f>
        <v>6.8</v>
      </c>
      <c r="N312" s="94">
        <f>IF('Indicator Data'!AV315="No data","x",ROUND(IF('Indicator Data'!AV315^2&gt;N$334,0,IF('Indicator Data'!AV315^2&lt;N$333,10,(N$334-'Indicator Data'!AV315^2)/(N$334-N$333)*10)),1))</f>
        <v>4.0999999999999996</v>
      </c>
      <c r="O312" s="95">
        <f>IF('Indicator Data'!AW315="No data","x",ROUND(IF('Indicator Data'!AW315^2&gt;O$334,0,IF('Indicator Data'!AW315^2&lt;O$333,10,(O$334-'Indicator Data'!AW315^2)/(O$334-O$333)*10)),1))</f>
        <v>3.6</v>
      </c>
      <c r="P312" s="95">
        <f>IF('Indicator Data'!AX315="No data","x",ROUND(IF('Indicator Data'!AX315&gt;P$334,0,IF('Indicator Data'!AX315&lt;P$333,10,(P$334-'Indicator Data'!AX315)/(P$334-P$333)*10)),1))</f>
        <v>6.7</v>
      </c>
      <c r="Q312" s="94">
        <f t="shared" si="21"/>
        <v>5.2</v>
      </c>
      <c r="R312" s="95">
        <f>IF('Indicator Data'!AY315="No data","x",ROUND(IF('Indicator Data'!AY315&gt;R$334,10,IF('Indicator Data'!AY315&lt;R$333,0,10-(R$334-'Indicator Data'!AY315)/(R$334-R$333)*10)),1))</f>
        <v>4.9000000000000004</v>
      </c>
      <c r="S312" s="95">
        <f>IF('Indicator Data'!AZ315="No data","x",ROUND(IF('Indicator Data'!AZ315&gt;S$334,10,IF('Indicator Data'!AZ315&lt;S$333,0,10-(S$334-'Indicator Data'!AZ315)/(S$334-S$333)*10)),1))</f>
        <v>7.5</v>
      </c>
      <c r="T312" s="95">
        <f>IF('Indicator Data'!BA315="No data","x",ROUND(IF('Indicator Data'!BA315&gt;T$334,10,IF('Indicator Data'!BA315&lt;T$333,0,10-(T$334-'Indicator Data'!BA315)/(T$334-T$333)*10)),1))</f>
        <v>8.5</v>
      </c>
      <c r="U312" s="94">
        <f t="shared" si="22"/>
        <v>7</v>
      </c>
      <c r="V312" s="92">
        <f t="shared" si="23"/>
        <v>5.4</v>
      </c>
      <c r="W312" s="93">
        <f t="shared" si="24"/>
        <v>4.8</v>
      </c>
      <c r="X312" s="96"/>
    </row>
    <row r="313" spans="1:24" ht="15.75" customHeight="1" x14ac:dyDescent="0.25">
      <c r="A313" s="47" t="s">
        <v>715</v>
      </c>
      <c r="B313" s="47" t="s">
        <v>742</v>
      </c>
      <c r="C313" s="47" t="s">
        <v>744</v>
      </c>
      <c r="D313" s="47" t="s">
        <v>745</v>
      </c>
      <c r="E313" s="92"/>
      <c r="F313" s="92"/>
      <c r="G313" s="93"/>
      <c r="H313" s="94">
        <f>IF(OR('Indicator Data'!AU316=0,'Indicator Data'!AU316="No data"),"x",ROUND(IF('Indicator Data'!AU316&gt;H$334,0,IF('Indicator Data'!AU316&lt;H$333,10,(H$334-'Indicator Data'!AU316)/(H$334-H$333)*10)),1))</f>
        <v>9.3000000000000007</v>
      </c>
      <c r="I313" s="94">
        <f>IF(OR('Indicator Data'!BB316=0,'Indicator Data'!BB316="No data"),"x",ROUND(IF('Indicator Data'!BB316&gt;I$334,0,IF('Indicator Data'!BB316&lt;I$333,10,(I$334-'Indicator Data'!BB316)/(I$334-I$333)*10)),1))</f>
        <v>2.8</v>
      </c>
      <c r="J313" s="94">
        <f>IF(OR('Indicator Data'!BC316=0,'Indicator Data'!BC316="No data"),"x",ROUND(IF('Indicator Data'!BC316&gt;J$334,0,IF('Indicator Data'!BC316&lt;J$333,10,(J$334-'Indicator Data'!BC316)/(J$334-J$333)*10)),1))</f>
        <v>10</v>
      </c>
      <c r="K313" s="92">
        <f t="shared" si="20"/>
        <v>7.4</v>
      </c>
      <c r="L313" s="92">
        <v>0</v>
      </c>
      <c r="M313" s="92">
        <f>IF(OR('Indicator Data'!BE316=0,'Indicator Data'!BE316="No data"),"x",ROUND(IF('Indicator Data'!BE316&gt;M$334,0,IF('Indicator Data'!BE316&lt;M$333,10,(M$334-'Indicator Data'!BE316)/(M$334-M$333)*10)),1))</f>
        <v>7.9</v>
      </c>
      <c r="N313" s="94">
        <f>IF('Indicator Data'!AV316="No data","x",ROUND(IF('Indicator Data'!AV316^2&gt;N$334,0,IF('Indicator Data'!AV316^2&lt;N$333,10,(N$334-'Indicator Data'!AV316^2)/(N$334-N$333)*10)),1))</f>
        <v>4.8</v>
      </c>
      <c r="O313" s="95">
        <f>IF('Indicator Data'!AW316="No data","x",ROUND(IF('Indicator Data'!AW316^2&gt;O$334,0,IF('Indicator Data'!AW316^2&lt;O$333,10,(O$334-'Indicator Data'!AW316^2)/(O$334-O$333)*10)),1))</f>
        <v>4</v>
      </c>
      <c r="P313" s="95">
        <f>IF('Indicator Data'!AX316="No data","x",ROUND(IF('Indicator Data'!AX316&gt;P$334,0,IF('Indicator Data'!AX316&lt;P$333,10,(P$334-'Indicator Data'!AX316)/(P$334-P$333)*10)),1))</f>
        <v>7.7</v>
      </c>
      <c r="Q313" s="94">
        <f t="shared" si="21"/>
        <v>5.9</v>
      </c>
      <c r="R313" s="95">
        <f>IF('Indicator Data'!AY316="No data","x",ROUND(IF('Indicator Data'!AY316&gt;R$334,10,IF('Indicator Data'!AY316&lt;R$333,0,10-(R$334-'Indicator Data'!AY316)/(R$334-R$333)*10)),1))</f>
        <v>4.9000000000000004</v>
      </c>
      <c r="S313" s="95">
        <f>IF('Indicator Data'!AZ316="No data","x",ROUND(IF('Indicator Data'!AZ316&gt;S$334,10,IF('Indicator Data'!AZ316&lt;S$333,0,10-(S$334-'Indicator Data'!AZ316)/(S$334-S$333)*10)),1))</f>
        <v>7.5</v>
      </c>
      <c r="T313" s="95">
        <f>IF('Indicator Data'!BA316="No data","x",ROUND(IF('Indicator Data'!BA316&gt;T$334,10,IF('Indicator Data'!BA316&lt;T$333,0,10-(T$334-'Indicator Data'!BA316)/(T$334-T$333)*10)),1))</f>
        <v>8.6</v>
      </c>
      <c r="U313" s="94">
        <f t="shared" si="22"/>
        <v>7</v>
      </c>
      <c r="V313" s="92">
        <f t="shared" si="23"/>
        <v>5.9</v>
      </c>
      <c r="W313" s="93">
        <f t="shared" si="24"/>
        <v>5.3</v>
      </c>
      <c r="X313" s="96"/>
    </row>
    <row r="314" spans="1:24" ht="15.75" customHeight="1" x14ac:dyDescent="0.25">
      <c r="A314" s="47" t="s">
        <v>715</v>
      </c>
      <c r="B314" s="47" t="s">
        <v>746</v>
      </c>
      <c r="C314" s="47" t="s">
        <v>746</v>
      </c>
      <c r="D314" s="47" t="s">
        <v>747</v>
      </c>
      <c r="E314" s="92"/>
      <c r="F314" s="92"/>
      <c r="G314" s="93"/>
      <c r="H314" s="94">
        <f>IF(OR('Indicator Data'!AU317=0,'Indicator Data'!AU317="No data"),"x",ROUND(IF('Indicator Data'!AU317&gt;H$334,0,IF('Indicator Data'!AU317&lt;H$333,10,(H$334-'Indicator Data'!AU317)/(H$334-H$333)*10)),1))</f>
        <v>9.1</v>
      </c>
      <c r="I314" s="94">
        <f>IF(OR('Indicator Data'!BB317=0,'Indicator Data'!BB317="No data"),"x",ROUND(IF('Indicator Data'!BB317&gt;I$334,0,IF('Indicator Data'!BB317&lt;I$333,10,(I$334-'Indicator Data'!BB317)/(I$334-I$333)*10)),1))</f>
        <v>2.8</v>
      </c>
      <c r="J314" s="94">
        <f>IF(OR('Indicator Data'!BC317=0,'Indicator Data'!BC317="No data"),"x",ROUND(IF('Indicator Data'!BC317&gt;J$334,0,IF('Indicator Data'!BC317&lt;J$333,10,(J$334-'Indicator Data'!BC317)/(J$334-J$333)*10)),1))</f>
        <v>10</v>
      </c>
      <c r="K314" s="92">
        <f t="shared" si="20"/>
        <v>7.3</v>
      </c>
      <c r="L314" s="92">
        <v>0</v>
      </c>
      <c r="M314" s="92">
        <f>IF(OR('Indicator Data'!BE317=0,'Indicator Data'!BE317="No data"),"x",ROUND(IF('Indicator Data'!BE317&gt;M$334,0,IF('Indicator Data'!BE317&lt;M$333,10,(M$334-'Indicator Data'!BE317)/(M$334-M$333)*10)),1))</f>
        <v>6.7</v>
      </c>
      <c r="N314" s="94">
        <f>IF('Indicator Data'!AV317="No data","x",ROUND(IF('Indicator Data'!AV317^2&gt;N$334,0,IF('Indicator Data'!AV317^2&lt;N$333,10,(N$334-'Indicator Data'!AV317^2)/(N$334-N$333)*10)),1))</f>
        <v>4.3</v>
      </c>
      <c r="O314" s="95">
        <f>IF('Indicator Data'!AW317="No data","x",ROUND(IF('Indicator Data'!AW317^2&gt;O$334,0,IF('Indicator Data'!AW317^2&lt;O$333,10,(O$334-'Indicator Data'!AW317^2)/(O$334-O$333)*10)),1))</f>
        <v>5</v>
      </c>
      <c r="P314" s="95">
        <f>IF('Indicator Data'!AX317="No data","x",ROUND(IF('Indicator Data'!AX317&gt;P$334,0,IF('Indicator Data'!AX317&lt;P$333,10,(P$334-'Indicator Data'!AX317)/(P$334-P$333)*10)),1))</f>
        <v>7.4</v>
      </c>
      <c r="Q314" s="94">
        <f t="shared" si="21"/>
        <v>6.2</v>
      </c>
      <c r="R314" s="95">
        <f>IF('Indicator Data'!AY317="No data","x",ROUND(IF('Indicator Data'!AY317&gt;R$334,10,IF('Indicator Data'!AY317&lt;R$333,0,10-(R$334-'Indicator Data'!AY317)/(R$334-R$333)*10)),1))</f>
        <v>4.7</v>
      </c>
      <c r="S314" s="95">
        <f>IF('Indicator Data'!AZ317="No data","x",ROUND(IF('Indicator Data'!AZ317&gt;S$334,10,IF('Indicator Data'!AZ317&lt;S$333,0,10-(S$334-'Indicator Data'!AZ317)/(S$334-S$333)*10)),1))</f>
        <v>6.9</v>
      </c>
      <c r="T314" s="95">
        <f>IF('Indicator Data'!BA317="No data","x",ROUND(IF('Indicator Data'!BA317&gt;T$334,10,IF('Indicator Data'!BA317&lt;T$333,0,10-(T$334-'Indicator Data'!BA317)/(T$334-T$333)*10)),1))</f>
        <v>8.5</v>
      </c>
      <c r="U314" s="94">
        <f t="shared" si="22"/>
        <v>6.7</v>
      </c>
      <c r="V314" s="92">
        <f t="shared" si="23"/>
        <v>5.7</v>
      </c>
      <c r="W314" s="93">
        <f t="shared" si="24"/>
        <v>4.9000000000000004</v>
      </c>
      <c r="X314" s="96"/>
    </row>
    <row r="315" spans="1:24" ht="15.75" customHeight="1" x14ac:dyDescent="0.25">
      <c r="A315" s="47" t="s">
        <v>715</v>
      </c>
      <c r="B315" s="47" t="s">
        <v>742</v>
      </c>
      <c r="C315" s="47" t="s">
        <v>748</v>
      </c>
      <c r="D315" s="47" t="s">
        <v>749</v>
      </c>
      <c r="E315" s="92"/>
      <c r="F315" s="92"/>
      <c r="G315" s="93"/>
      <c r="H315" s="94">
        <f>IF(OR('Indicator Data'!AU318=0,'Indicator Data'!AU318="No data"),"x",ROUND(IF('Indicator Data'!AU318&gt;H$334,0,IF('Indicator Data'!AU318&lt;H$333,10,(H$334-'Indicator Data'!AU318)/(H$334-H$333)*10)),1))</f>
        <v>9.1</v>
      </c>
      <c r="I315" s="94">
        <f>IF(OR('Indicator Data'!BB318=0,'Indicator Data'!BB318="No data"),"x",ROUND(IF('Indicator Data'!BB318&gt;I$334,0,IF('Indicator Data'!BB318&lt;I$333,10,(I$334-'Indicator Data'!BB318)/(I$334-I$333)*10)),1))</f>
        <v>2.8</v>
      </c>
      <c r="J315" s="94">
        <f>IF(OR('Indicator Data'!BC318=0,'Indicator Data'!BC318="No data"),"x",ROUND(IF('Indicator Data'!BC318&gt;J$334,0,IF('Indicator Data'!BC318&lt;J$333,10,(J$334-'Indicator Data'!BC318)/(J$334-J$333)*10)),1))</f>
        <v>10</v>
      </c>
      <c r="K315" s="92">
        <f t="shared" si="20"/>
        <v>7.3</v>
      </c>
      <c r="L315" s="92">
        <v>0</v>
      </c>
      <c r="M315" s="92">
        <f>IF(OR('Indicator Data'!BE318=0,'Indicator Data'!BE318="No data"),"x",ROUND(IF('Indicator Data'!BE318&gt;M$334,0,IF('Indicator Data'!BE318&lt;M$333,10,(M$334-'Indicator Data'!BE318)/(M$334-M$333)*10)),1))</f>
        <v>7.7</v>
      </c>
      <c r="N315" s="94">
        <f>IF('Indicator Data'!AV318="No data","x",ROUND(IF('Indicator Data'!AV318^2&gt;N$334,0,IF('Indicator Data'!AV318^2&lt;N$333,10,(N$334-'Indicator Data'!AV318^2)/(N$334-N$333)*10)),1))</f>
        <v>4.4000000000000004</v>
      </c>
      <c r="O315" s="95">
        <f>IF('Indicator Data'!AW318="No data","x",ROUND(IF('Indicator Data'!AW318^2&gt;O$334,0,IF('Indicator Data'!AW318^2&lt;O$333,10,(O$334-'Indicator Data'!AW318^2)/(O$334-O$333)*10)),1))</f>
        <v>3.8</v>
      </c>
      <c r="P315" s="95">
        <f>IF('Indicator Data'!AX318="No data","x",ROUND(IF('Indicator Data'!AX318&gt;P$334,0,IF('Indicator Data'!AX318&lt;P$333,10,(P$334-'Indicator Data'!AX318)/(P$334-P$333)*10)),1))</f>
        <v>7.5</v>
      </c>
      <c r="Q315" s="94">
        <f t="shared" si="21"/>
        <v>5.7</v>
      </c>
      <c r="R315" s="95">
        <f>IF('Indicator Data'!AY318="No data","x",ROUND(IF('Indicator Data'!AY318&gt;R$334,10,IF('Indicator Data'!AY318&lt;R$333,0,10-(R$334-'Indicator Data'!AY318)/(R$334-R$333)*10)),1))</f>
        <v>4.7</v>
      </c>
      <c r="S315" s="95">
        <f>IF('Indicator Data'!AZ318="No data","x",ROUND(IF('Indicator Data'!AZ318&gt;S$334,10,IF('Indicator Data'!AZ318&lt;S$333,0,10-(S$334-'Indicator Data'!AZ318)/(S$334-S$333)*10)),1))</f>
        <v>7.2</v>
      </c>
      <c r="T315" s="95">
        <f>IF('Indicator Data'!BA318="No data","x",ROUND(IF('Indicator Data'!BA318&gt;T$334,10,IF('Indicator Data'!BA318&lt;T$333,0,10-(T$334-'Indicator Data'!BA318)/(T$334-T$333)*10)),1))</f>
        <v>8.4</v>
      </c>
      <c r="U315" s="94">
        <f t="shared" si="22"/>
        <v>6.8</v>
      </c>
      <c r="V315" s="92">
        <f t="shared" si="23"/>
        <v>5.6</v>
      </c>
      <c r="W315" s="93">
        <f t="shared" si="24"/>
        <v>5.2</v>
      </c>
      <c r="X315" s="96"/>
    </row>
    <row r="316" spans="1:24" ht="15.75" customHeight="1" x14ac:dyDescent="0.25">
      <c r="A316" s="47" t="s">
        <v>715</v>
      </c>
      <c r="B316" s="47" t="s">
        <v>746</v>
      </c>
      <c r="C316" s="47" t="s">
        <v>750</v>
      </c>
      <c r="D316" s="47" t="s">
        <v>751</v>
      </c>
      <c r="E316" s="92"/>
      <c r="F316" s="92"/>
      <c r="G316" s="93"/>
      <c r="H316" s="94">
        <f>IF(OR('Indicator Data'!AU319=0,'Indicator Data'!AU319="No data"),"x",ROUND(IF('Indicator Data'!AU319&gt;H$334,0,IF('Indicator Data'!AU319&lt;H$333,10,(H$334-'Indicator Data'!AU319)/(H$334-H$333)*10)),1))</f>
        <v>9.5</v>
      </c>
      <c r="I316" s="94">
        <f>IF(OR('Indicator Data'!BB319=0,'Indicator Data'!BB319="No data"),"x",ROUND(IF('Indicator Data'!BB319&gt;I$334,0,IF('Indicator Data'!BB319&lt;I$333,10,(I$334-'Indicator Data'!BB319)/(I$334-I$333)*10)),1))</f>
        <v>2.8</v>
      </c>
      <c r="J316" s="94">
        <f>IF(OR('Indicator Data'!BC319=0,'Indicator Data'!BC319="No data"),"x",ROUND(IF('Indicator Data'!BC319&gt;J$334,0,IF('Indicator Data'!BC319&lt;J$333,10,(J$334-'Indicator Data'!BC319)/(J$334-J$333)*10)),1))</f>
        <v>10</v>
      </c>
      <c r="K316" s="92">
        <f t="shared" si="20"/>
        <v>7.4</v>
      </c>
      <c r="L316" s="92">
        <v>0</v>
      </c>
      <c r="M316" s="92">
        <f>IF(OR('Indicator Data'!BE319=0,'Indicator Data'!BE319="No data"),"x",ROUND(IF('Indicator Data'!BE319&gt;M$334,0,IF('Indicator Data'!BE319&lt;M$333,10,(M$334-'Indicator Data'!BE319)/(M$334-M$333)*10)),1))</f>
        <v>7.3</v>
      </c>
      <c r="N316" s="94">
        <f>IF('Indicator Data'!AV319="No data","x",ROUND(IF('Indicator Data'!AV319^2&gt;N$334,0,IF('Indicator Data'!AV319^2&lt;N$333,10,(N$334-'Indicator Data'!AV319^2)/(N$334-N$333)*10)),1))</f>
        <v>2.9</v>
      </c>
      <c r="O316" s="95">
        <f>IF('Indicator Data'!AW319="No data","x",ROUND(IF('Indicator Data'!AW319^2&gt;O$334,0,IF('Indicator Data'!AW319^2&lt;O$333,10,(O$334-'Indicator Data'!AW319^2)/(O$334-O$333)*10)),1))</f>
        <v>3</v>
      </c>
      <c r="P316" s="95">
        <f>IF('Indicator Data'!AX319="No data","x",ROUND(IF('Indicator Data'!AX319&gt;P$334,0,IF('Indicator Data'!AX319&lt;P$333,10,(P$334-'Indicator Data'!AX319)/(P$334-P$333)*10)),1))</f>
        <v>5.9</v>
      </c>
      <c r="Q316" s="94">
        <f t="shared" si="21"/>
        <v>4.5</v>
      </c>
      <c r="R316" s="95">
        <f>IF('Indicator Data'!AY319="No data","x",ROUND(IF('Indicator Data'!AY319&gt;R$334,10,IF('Indicator Data'!AY319&lt;R$333,0,10-(R$334-'Indicator Data'!AY319)/(R$334-R$333)*10)),1))</f>
        <v>4.8</v>
      </c>
      <c r="S316" s="95">
        <f>IF('Indicator Data'!AZ319="No data","x",ROUND(IF('Indicator Data'!AZ319&gt;S$334,10,IF('Indicator Data'!AZ319&lt;S$333,0,10-(S$334-'Indicator Data'!AZ319)/(S$334-S$333)*10)),1))</f>
        <v>7.4</v>
      </c>
      <c r="T316" s="95">
        <f>IF('Indicator Data'!BA319="No data","x",ROUND(IF('Indicator Data'!BA319&gt;T$334,10,IF('Indicator Data'!BA319&lt;T$333,0,10-(T$334-'Indicator Data'!BA319)/(T$334-T$333)*10)),1))</f>
        <v>8.5</v>
      </c>
      <c r="U316" s="94">
        <f t="shared" si="22"/>
        <v>6.9</v>
      </c>
      <c r="V316" s="92">
        <f t="shared" si="23"/>
        <v>4.8</v>
      </c>
      <c r="W316" s="93">
        <f t="shared" si="24"/>
        <v>4.9000000000000004</v>
      </c>
      <c r="X316" s="96"/>
    </row>
    <row r="317" spans="1:24" ht="15.75" customHeight="1" x14ac:dyDescent="0.25">
      <c r="A317" s="47" t="s">
        <v>715</v>
      </c>
      <c r="B317" s="47" t="s">
        <v>752</v>
      </c>
      <c r="C317" s="47" t="s">
        <v>752</v>
      </c>
      <c r="D317" s="47" t="s">
        <v>753</v>
      </c>
      <c r="E317" s="92"/>
      <c r="F317" s="92"/>
      <c r="G317" s="93"/>
      <c r="H317" s="94">
        <f>IF(OR('Indicator Data'!AU320=0,'Indicator Data'!AU320="No data"),"x",ROUND(IF('Indicator Data'!AU320&gt;H$334,0,IF('Indicator Data'!AU320&lt;H$333,10,(H$334-'Indicator Data'!AU320)/(H$334-H$333)*10)),1))</f>
        <v>8.8000000000000007</v>
      </c>
      <c r="I317" s="94">
        <f>IF(OR('Indicator Data'!BB320=0,'Indicator Data'!BB320="No data"),"x",ROUND(IF('Indicator Data'!BB320&gt;I$334,0,IF('Indicator Data'!BB320&lt;I$333,10,(I$334-'Indicator Data'!BB320)/(I$334-I$333)*10)),1))</f>
        <v>2.8</v>
      </c>
      <c r="J317" s="94">
        <f>IF(OR('Indicator Data'!BC320=0,'Indicator Data'!BC320="No data"),"x",ROUND(IF('Indicator Data'!BC320&gt;J$334,0,IF('Indicator Data'!BC320&lt;J$333,10,(J$334-'Indicator Data'!BC320)/(J$334-J$333)*10)),1))</f>
        <v>10</v>
      </c>
      <c r="K317" s="92">
        <f t="shared" si="20"/>
        <v>7.2</v>
      </c>
      <c r="L317" s="92">
        <v>0</v>
      </c>
      <c r="M317" s="92">
        <f>IF(OR('Indicator Data'!BE320=0,'Indicator Data'!BE320="No data"),"x",ROUND(IF('Indicator Data'!BE320&gt;M$334,0,IF('Indicator Data'!BE320&lt;M$333,10,(M$334-'Indicator Data'!BE320)/(M$334-M$333)*10)),1))</f>
        <v>6</v>
      </c>
      <c r="N317" s="94">
        <f>IF('Indicator Data'!AV320="No data","x",ROUND(IF('Indicator Data'!AV320^2&gt;N$334,0,IF('Indicator Data'!AV320^2&lt;N$333,10,(N$334-'Indicator Data'!AV320^2)/(N$334-N$333)*10)),1))</f>
        <v>2.5</v>
      </c>
      <c r="O317" s="95">
        <f>IF('Indicator Data'!AW320="No data","x",ROUND(IF('Indicator Data'!AW320^2&gt;O$334,0,IF('Indicator Data'!AW320^2&lt;O$333,10,(O$334-'Indicator Data'!AW320^2)/(O$334-O$333)*10)),1))</f>
        <v>3.1</v>
      </c>
      <c r="P317" s="95">
        <f>IF('Indicator Data'!AX320="No data","x",ROUND(IF('Indicator Data'!AX320&gt;P$334,0,IF('Indicator Data'!AX320&lt;P$333,10,(P$334-'Indicator Data'!AX320)/(P$334-P$333)*10)),1))</f>
        <v>7.1</v>
      </c>
      <c r="Q317" s="94">
        <f t="shared" si="21"/>
        <v>5.0999999999999996</v>
      </c>
      <c r="R317" s="95">
        <f>IF('Indicator Data'!AY320="No data","x",ROUND(IF('Indicator Data'!AY320&gt;R$334,10,IF('Indicator Data'!AY320&lt;R$333,0,10-(R$334-'Indicator Data'!AY320)/(R$334-R$333)*10)),1))</f>
        <v>4.2</v>
      </c>
      <c r="S317" s="95">
        <f>IF('Indicator Data'!AZ320="No data","x",ROUND(IF('Indicator Data'!AZ320&gt;S$334,10,IF('Indicator Data'!AZ320&lt;S$333,0,10-(S$334-'Indicator Data'!AZ320)/(S$334-S$333)*10)),1))</f>
        <v>6.5</v>
      </c>
      <c r="T317" s="95">
        <f>IF('Indicator Data'!BA320="No data","x",ROUND(IF('Indicator Data'!BA320&gt;T$334,10,IF('Indicator Data'!BA320&lt;T$333,0,10-(T$334-'Indicator Data'!BA320)/(T$334-T$333)*10)),1))</f>
        <v>8.1</v>
      </c>
      <c r="U317" s="94">
        <f t="shared" si="22"/>
        <v>6.3</v>
      </c>
      <c r="V317" s="92">
        <f t="shared" si="23"/>
        <v>4.5999999999999996</v>
      </c>
      <c r="W317" s="93">
        <f t="shared" si="24"/>
        <v>4.5</v>
      </c>
      <c r="X317" s="96"/>
    </row>
    <row r="318" spans="1:24" ht="15.75" customHeight="1" x14ac:dyDescent="0.25">
      <c r="A318" s="47" t="s">
        <v>715</v>
      </c>
      <c r="B318" s="47" t="s">
        <v>752</v>
      </c>
      <c r="C318" s="47" t="s">
        <v>754</v>
      </c>
      <c r="D318" s="47" t="s">
        <v>755</v>
      </c>
      <c r="E318" s="92"/>
      <c r="F318" s="92"/>
      <c r="G318" s="93"/>
      <c r="H318" s="94">
        <f>IF(OR('Indicator Data'!AU321=0,'Indicator Data'!AU321="No data"),"x",ROUND(IF('Indicator Data'!AU321&gt;H$334,0,IF('Indicator Data'!AU321&lt;H$333,10,(H$334-'Indicator Data'!AU321)/(H$334-H$333)*10)),1))</f>
        <v>9.4</v>
      </c>
      <c r="I318" s="94">
        <f>IF(OR('Indicator Data'!BB321=0,'Indicator Data'!BB321="No data"),"x",ROUND(IF('Indicator Data'!BB321&gt;I$334,0,IF('Indicator Data'!BB321&lt;I$333,10,(I$334-'Indicator Data'!BB321)/(I$334-I$333)*10)),1))</f>
        <v>2.8</v>
      </c>
      <c r="J318" s="94">
        <f>IF(OR('Indicator Data'!BC321=0,'Indicator Data'!BC321="No data"),"x",ROUND(IF('Indicator Data'!BC321&gt;J$334,0,IF('Indicator Data'!BC321&lt;J$333,10,(J$334-'Indicator Data'!BC321)/(J$334-J$333)*10)),1))</f>
        <v>10</v>
      </c>
      <c r="K318" s="92">
        <f t="shared" si="20"/>
        <v>7.4</v>
      </c>
      <c r="L318" s="92">
        <v>0</v>
      </c>
      <c r="M318" s="92">
        <f>IF(OR('Indicator Data'!BE321=0,'Indicator Data'!BE321="No data"),"x",ROUND(IF('Indicator Data'!BE321&gt;M$334,0,IF('Indicator Data'!BE321&lt;M$333,10,(M$334-'Indicator Data'!BE321)/(M$334-M$333)*10)),1))</f>
        <v>7.3</v>
      </c>
      <c r="N318" s="94">
        <f>IF('Indicator Data'!AV321="No data","x",ROUND(IF('Indicator Data'!AV321^2&gt;N$334,0,IF('Indicator Data'!AV321^2&lt;N$333,10,(N$334-'Indicator Data'!AV321^2)/(N$334-N$333)*10)),1))</f>
        <v>3.2</v>
      </c>
      <c r="O318" s="95">
        <f>IF('Indicator Data'!AW321="No data","x",ROUND(IF('Indicator Data'!AW321^2&gt;O$334,0,IF('Indicator Data'!AW321^2&lt;O$333,10,(O$334-'Indicator Data'!AW321^2)/(O$334-O$333)*10)),1))</f>
        <v>2.2999999999999998</v>
      </c>
      <c r="P318" s="95">
        <f>IF('Indicator Data'!AX321="No data","x",ROUND(IF('Indicator Data'!AX321&gt;P$334,0,IF('Indicator Data'!AX321&lt;P$333,10,(P$334-'Indicator Data'!AX321)/(P$334-P$333)*10)),1))</f>
        <v>7.2</v>
      </c>
      <c r="Q318" s="94">
        <f t="shared" si="21"/>
        <v>4.8</v>
      </c>
      <c r="R318" s="95">
        <f>IF('Indicator Data'!AY321="No data","x",ROUND(IF('Indicator Data'!AY321&gt;R$334,10,IF('Indicator Data'!AY321&lt;R$333,0,10-(R$334-'Indicator Data'!AY321)/(R$334-R$333)*10)),1))</f>
        <v>5.4</v>
      </c>
      <c r="S318" s="95">
        <f>IF('Indicator Data'!AZ321="No data","x",ROUND(IF('Indicator Data'!AZ321&gt;S$334,10,IF('Indicator Data'!AZ321&lt;S$333,0,10-(S$334-'Indicator Data'!AZ321)/(S$334-S$333)*10)),1))</f>
        <v>8.5</v>
      </c>
      <c r="T318" s="95">
        <f>IF('Indicator Data'!BA321="No data","x",ROUND(IF('Indicator Data'!BA321&gt;T$334,10,IF('Indicator Data'!BA321&lt;T$333,0,10-(T$334-'Indicator Data'!BA321)/(T$334-T$333)*10)),1))</f>
        <v>9.4</v>
      </c>
      <c r="U318" s="94">
        <f t="shared" si="22"/>
        <v>7.8</v>
      </c>
      <c r="V318" s="92">
        <f t="shared" si="23"/>
        <v>5.3</v>
      </c>
      <c r="W318" s="93">
        <f t="shared" si="24"/>
        <v>5</v>
      </c>
      <c r="X318" s="96"/>
    </row>
    <row r="319" spans="1:24" ht="15.75" customHeight="1" x14ac:dyDescent="0.25">
      <c r="A319" s="47" t="s">
        <v>715</v>
      </c>
      <c r="B319" s="47" t="s">
        <v>752</v>
      </c>
      <c r="C319" s="47" t="s">
        <v>756</v>
      </c>
      <c r="D319" s="47" t="s">
        <v>757</v>
      </c>
      <c r="E319" s="92"/>
      <c r="F319" s="92"/>
      <c r="G319" s="93"/>
      <c r="H319" s="94">
        <f>IF(OR('Indicator Data'!AU322=0,'Indicator Data'!AU322="No data"),"x",ROUND(IF('Indicator Data'!AU322&gt;H$334,0,IF('Indicator Data'!AU322&lt;H$333,10,(H$334-'Indicator Data'!AU322)/(H$334-H$333)*10)),1))</f>
        <v>9.1999999999999993</v>
      </c>
      <c r="I319" s="94">
        <f>IF(OR('Indicator Data'!BB322=0,'Indicator Data'!BB322="No data"),"x",ROUND(IF('Indicator Data'!BB322&gt;I$334,0,IF('Indicator Data'!BB322&lt;I$333,10,(I$334-'Indicator Data'!BB322)/(I$334-I$333)*10)),1))</f>
        <v>2.8</v>
      </c>
      <c r="J319" s="94">
        <f>IF(OR('Indicator Data'!BC322=0,'Indicator Data'!BC322="No data"),"x",ROUND(IF('Indicator Data'!BC322&gt;J$334,0,IF('Indicator Data'!BC322&lt;J$333,10,(J$334-'Indicator Data'!BC322)/(J$334-J$333)*10)),1))</f>
        <v>10</v>
      </c>
      <c r="K319" s="92">
        <f t="shared" si="20"/>
        <v>7.3</v>
      </c>
      <c r="L319" s="92">
        <v>0</v>
      </c>
      <c r="M319" s="92">
        <f>IF(OR('Indicator Data'!BE322=0,'Indicator Data'!BE322="No data"),"x",ROUND(IF('Indicator Data'!BE322&gt;M$334,0,IF('Indicator Data'!BE322&lt;M$333,10,(M$334-'Indicator Data'!BE322)/(M$334-M$333)*10)),1))</f>
        <v>6.8</v>
      </c>
      <c r="N319" s="94">
        <f>IF('Indicator Data'!AV322="No data","x",ROUND(IF('Indicator Data'!AV322^2&gt;N$334,0,IF('Indicator Data'!AV322^2&lt;N$333,10,(N$334-'Indicator Data'!AV322^2)/(N$334-N$333)*10)),1))</f>
        <v>3</v>
      </c>
      <c r="O319" s="95">
        <f>IF('Indicator Data'!AW322="No data","x",ROUND(IF('Indicator Data'!AW322^2&gt;O$334,0,IF('Indicator Data'!AW322^2&lt;O$333,10,(O$334-'Indicator Data'!AW322^2)/(O$334-O$333)*10)),1))</f>
        <v>3.4</v>
      </c>
      <c r="P319" s="95">
        <f>IF('Indicator Data'!AX322="No data","x",ROUND(IF('Indicator Data'!AX322&gt;P$334,0,IF('Indicator Data'!AX322&lt;P$333,10,(P$334-'Indicator Data'!AX322)/(P$334-P$333)*10)),1))</f>
        <v>7.1</v>
      </c>
      <c r="Q319" s="94">
        <f t="shared" si="21"/>
        <v>5.3</v>
      </c>
      <c r="R319" s="95">
        <f>IF('Indicator Data'!AY322="No data","x",ROUND(IF('Indicator Data'!AY322&gt;R$334,10,IF('Indicator Data'!AY322&lt;R$333,0,10-(R$334-'Indicator Data'!AY322)/(R$334-R$333)*10)),1))</f>
        <v>4.8</v>
      </c>
      <c r="S319" s="95">
        <f>IF('Indicator Data'!AZ322="No data","x",ROUND(IF('Indicator Data'!AZ322&gt;S$334,10,IF('Indicator Data'!AZ322&lt;S$333,0,10-(S$334-'Indicator Data'!AZ322)/(S$334-S$333)*10)),1))</f>
        <v>8.3000000000000007</v>
      </c>
      <c r="T319" s="95">
        <f>IF('Indicator Data'!BA322="No data","x",ROUND(IF('Indicator Data'!BA322&gt;T$334,10,IF('Indicator Data'!BA322&lt;T$333,0,10-(T$334-'Indicator Data'!BA322)/(T$334-T$333)*10)),1))</f>
        <v>8.6999999999999993</v>
      </c>
      <c r="U319" s="94">
        <f t="shared" si="22"/>
        <v>7.3</v>
      </c>
      <c r="V319" s="92">
        <f t="shared" si="23"/>
        <v>5.2</v>
      </c>
      <c r="W319" s="93">
        <f t="shared" si="24"/>
        <v>4.8</v>
      </c>
      <c r="X319" s="96"/>
    </row>
    <row r="320" spans="1:24" ht="15.75" customHeight="1" x14ac:dyDescent="0.25">
      <c r="A320" s="47" t="s">
        <v>715</v>
      </c>
      <c r="B320" s="47" t="s">
        <v>752</v>
      </c>
      <c r="C320" s="47" t="s">
        <v>758</v>
      </c>
      <c r="D320" s="47" t="s">
        <v>759</v>
      </c>
      <c r="E320" s="92"/>
      <c r="F320" s="92"/>
      <c r="G320" s="93"/>
      <c r="H320" s="94">
        <f>IF(OR('Indicator Data'!AU323=0,'Indicator Data'!AU323="No data"),"x",ROUND(IF('Indicator Data'!AU323&gt;H$334,0,IF('Indicator Data'!AU323&lt;H$333,10,(H$334-'Indicator Data'!AU323)/(H$334-H$333)*10)),1))</f>
        <v>9.1</v>
      </c>
      <c r="I320" s="94">
        <f>IF(OR('Indicator Data'!BB323=0,'Indicator Data'!BB323="No data"),"x",ROUND(IF('Indicator Data'!BB323&gt;I$334,0,IF('Indicator Data'!BB323&lt;I$333,10,(I$334-'Indicator Data'!BB323)/(I$334-I$333)*10)),1))</f>
        <v>2.8</v>
      </c>
      <c r="J320" s="94">
        <f>IF(OR('Indicator Data'!BC323=0,'Indicator Data'!BC323="No data"),"x",ROUND(IF('Indicator Data'!BC323&gt;J$334,0,IF('Indicator Data'!BC323&lt;J$333,10,(J$334-'Indicator Data'!BC323)/(J$334-J$333)*10)),1))</f>
        <v>10</v>
      </c>
      <c r="K320" s="92">
        <f t="shared" si="20"/>
        <v>7.3</v>
      </c>
      <c r="L320" s="92">
        <v>0</v>
      </c>
      <c r="M320" s="92">
        <f>IF(OR('Indicator Data'!BE323=0,'Indicator Data'!BE323="No data"),"x",ROUND(IF('Indicator Data'!BE323&gt;M$334,0,IF('Indicator Data'!BE323&lt;M$333,10,(M$334-'Indicator Data'!BE323)/(M$334-M$333)*10)),1))</f>
        <v>6.7</v>
      </c>
      <c r="N320" s="94">
        <f>IF('Indicator Data'!AV323="No data","x",ROUND(IF('Indicator Data'!AV323^2&gt;N$334,0,IF('Indicator Data'!AV323^2&lt;N$333,10,(N$334-'Indicator Data'!AV323^2)/(N$334-N$333)*10)),1))</f>
        <v>2</v>
      </c>
      <c r="O320" s="95">
        <f>IF('Indicator Data'!AW323="No data","x",ROUND(IF('Indicator Data'!AW323^2&gt;O$334,0,IF('Indicator Data'!AW323^2&lt;O$333,10,(O$334-'Indicator Data'!AW323^2)/(O$334-O$333)*10)),1))</f>
        <v>1.2</v>
      </c>
      <c r="P320" s="95">
        <f>IF('Indicator Data'!AX323="No data","x",ROUND(IF('Indicator Data'!AX323&gt;P$334,0,IF('Indicator Data'!AX323&lt;P$333,10,(P$334-'Indicator Data'!AX323)/(P$334-P$333)*10)),1))</f>
        <v>6.3</v>
      </c>
      <c r="Q320" s="94">
        <f t="shared" si="21"/>
        <v>3.8</v>
      </c>
      <c r="R320" s="95">
        <f>IF('Indicator Data'!AY323="No data","x",ROUND(IF('Indicator Data'!AY323&gt;R$334,10,IF('Indicator Data'!AY323&lt;R$333,0,10-(R$334-'Indicator Data'!AY323)/(R$334-R$333)*10)),1))</f>
        <v>5</v>
      </c>
      <c r="S320" s="95">
        <f>IF('Indicator Data'!AZ323="No data","x",ROUND(IF('Indicator Data'!AZ323&gt;S$334,10,IF('Indicator Data'!AZ323&lt;S$333,0,10-(S$334-'Indicator Data'!AZ323)/(S$334-S$333)*10)),1))</f>
        <v>8.5</v>
      </c>
      <c r="T320" s="95">
        <f>IF('Indicator Data'!BA323="No data","x",ROUND(IF('Indicator Data'!BA323&gt;T$334,10,IF('Indicator Data'!BA323&lt;T$333,0,10-(T$334-'Indicator Data'!BA323)/(T$334-T$333)*10)),1))</f>
        <v>9.1999999999999993</v>
      </c>
      <c r="U320" s="94">
        <f t="shared" si="22"/>
        <v>7.6</v>
      </c>
      <c r="V320" s="92">
        <f t="shared" si="23"/>
        <v>4.5</v>
      </c>
      <c r="W320" s="93">
        <f t="shared" si="24"/>
        <v>4.5999999999999996</v>
      </c>
      <c r="X320" s="96"/>
    </row>
    <row r="321" spans="1:24" ht="15.75" customHeight="1" x14ac:dyDescent="0.25">
      <c r="A321" s="47" t="s">
        <v>715</v>
      </c>
      <c r="B321" s="47" t="s">
        <v>760</v>
      </c>
      <c r="C321" s="47" t="s">
        <v>760</v>
      </c>
      <c r="D321" s="47" t="s">
        <v>761</v>
      </c>
      <c r="E321" s="92"/>
      <c r="F321" s="92"/>
      <c r="G321" s="93"/>
      <c r="H321" s="94">
        <f>IF(OR('Indicator Data'!AU324=0,'Indicator Data'!AU324="No data"),"x",ROUND(IF('Indicator Data'!AU324&gt;H$334,0,IF('Indicator Data'!AU324&lt;H$333,10,(H$334-'Indicator Data'!AU324)/(H$334-H$333)*10)),1))</f>
        <v>8.5</v>
      </c>
      <c r="I321" s="94">
        <f>IF(OR('Indicator Data'!BB324=0,'Indicator Data'!BB324="No data"),"x",ROUND(IF('Indicator Data'!BB324&gt;I$334,0,IF('Indicator Data'!BB324&lt;I$333,10,(I$334-'Indicator Data'!BB324)/(I$334-I$333)*10)),1))</f>
        <v>2.8</v>
      </c>
      <c r="J321" s="94">
        <f>IF(OR('Indicator Data'!BC324=0,'Indicator Data'!BC324="No data"),"x",ROUND(IF('Indicator Data'!BC324&gt;J$334,0,IF('Indicator Data'!BC324&lt;J$333,10,(J$334-'Indicator Data'!BC324)/(J$334-J$333)*10)),1))</f>
        <v>10</v>
      </c>
      <c r="K321" s="92">
        <f t="shared" si="20"/>
        <v>7.1</v>
      </c>
      <c r="L321" s="92">
        <v>0</v>
      </c>
      <c r="M321" s="92">
        <f>IF(OR('Indicator Data'!BE324=0,'Indicator Data'!BE324="No data"),"x",ROUND(IF('Indicator Data'!BE324&gt;M$334,0,IF('Indicator Data'!BE324&lt;M$333,10,(M$334-'Indicator Data'!BE324)/(M$334-M$333)*10)),1))</f>
        <v>2.9</v>
      </c>
      <c r="N321" s="94">
        <f>IF('Indicator Data'!AV324="No data","x",ROUND(IF('Indicator Data'!AV324^2&gt;N$334,0,IF('Indicator Data'!AV324^2&lt;N$333,10,(N$334-'Indicator Data'!AV324^2)/(N$334-N$333)*10)),1))</f>
        <v>3.1</v>
      </c>
      <c r="O321" s="95">
        <f>IF('Indicator Data'!AW324="No data","x",ROUND(IF('Indicator Data'!AW324^2&gt;O$334,0,IF('Indicator Data'!AW324^2&lt;O$333,10,(O$334-'Indicator Data'!AW324^2)/(O$334-O$333)*10)),1))</f>
        <v>3.7</v>
      </c>
      <c r="P321" s="95">
        <f>IF('Indicator Data'!AX324="No data","x",ROUND(IF('Indicator Data'!AX324&gt;P$334,0,IF('Indicator Data'!AX324&lt;P$333,10,(P$334-'Indicator Data'!AX324)/(P$334-P$333)*10)),1))</f>
        <v>6.5</v>
      </c>
      <c r="Q321" s="94">
        <f t="shared" si="21"/>
        <v>5.0999999999999996</v>
      </c>
      <c r="R321" s="95">
        <f>IF('Indicator Data'!AY324="No data","x",ROUND(IF('Indicator Data'!AY324&gt;R$334,10,IF('Indicator Data'!AY324&lt;R$333,0,10-(R$334-'Indicator Data'!AY324)/(R$334-R$333)*10)),1))</f>
        <v>4.4000000000000004</v>
      </c>
      <c r="S321" s="95">
        <f>IF('Indicator Data'!AZ324="No data","x",ROUND(IF('Indicator Data'!AZ324&gt;S$334,10,IF('Indicator Data'!AZ324&lt;S$333,0,10-(S$334-'Indicator Data'!AZ324)/(S$334-S$333)*10)),1))</f>
        <v>6.8</v>
      </c>
      <c r="T321" s="95">
        <f>IF('Indicator Data'!BA324="No data","x",ROUND(IF('Indicator Data'!BA324&gt;T$334,10,IF('Indicator Data'!BA324&lt;T$333,0,10-(T$334-'Indicator Data'!BA324)/(T$334-T$333)*10)),1))</f>
        <v>7.6</v>
      </c>
      <c r="U321" s="94">
        <f t="shared" si="22"/>
        <v>6.3</v>
      </c>
      <c r="V321" s="92">
        <f t="shared" si="23"/>
        <v>4.8</v>
      </c>
      <c r="W321" s="93">
        <f t="shared" si="24"/>
        <v>3.7</v>
      </c>
      <c r="X321" s="96"/>
    </row>
    <row r="322" spans="1:24" ht="15.75" customHeight="1" x14ac:dyDescent="0.25">
      <c r="A322" s="47" t="s">
        <v>715</v>
      </c>
      <c r="B322" s="47" t="s">
        <v>760</v>
      </c>
      <c r="C322" s="47" t="s">
        <v>762</v>
      </c>
      <c r="D322" s="47" t="s">
        <v>763</v>
      </c>
      <c r="E322" s="92"/>
      <c r="F322" s="92"/>
      <c r="G322" s="93"/>
      <c r="H322" s="94">
        <f>IF(OR('Indicator Data'!AU325=0,'Indicator Data'!AU325="No data"),"x",ROUND(IF('Indicator Data'!AU325&gt;H$334,0,IF('Indicator Data'!AU325&lt;H$333,10,(H$334-'Indicator Data'!AU325)/(H$334-H$333)*10)),1))</f>
        <v>9.1999999999999993</v>
      </c>
      <c r="I322" s="94">
        <f>IF(OR('Indicator Data'!BB325=0,'Indicator Data'!BB325="No data"),"x",ROUND(IF('Indicator Data'!BB325&gt;I$334,0,IF('Indicator Data'!BB325&lt;I$333,10,(I$334-'Indicator Data'!BB325)/(I$334-I$333)*10)),1))</f>
        <v>2.8</v>
      </c>
      <c r="J322" s="94">
        <f>IF(OR('Indicator Data'!BC325=0,'Indicator Data'!BC325="No data"),"x",ROUND(IF('Indicator Data'!BC325&gt;J$334,0,IF('Indicator Data'!BC325&lt;J$333,10,(J$334-'Indicator Data'!BC325)/(J$334-J$333)*10)),1))</f>
        <v>10</v>
      </c>
      <c r="K322" s="92">
        <f t="shared" si="20"/>
        <v>7.3</v>
      </c>
      <c r="L322" s="92">
        <v>0</v>
      </c>
      <c r="M322" s="92">
        <f>IF(OR('Indicator Data'!BE325=0,'Indicator Data'!BE325="No data"),"x",ROUND(IF('Indicator Data'!BE325&gt;M$334,0,IF('Indicator Data'!BE325&lt;M$333,10,(M$334-'Indicator Data'!BE325)/(M$334-M$333)*10)),1))</f>
        <v>7</v>
      </c>
      <c r="N322" s="94">
        <f>IF('Indicator Data'!AV325="No data","x",ROUND(IF('Indicator Data'!AV325^2&gt;N$334,0,IF('Indicator Data'!AV325^2&lt;N$333,10,(N$334-'Indicator Data'!AV325^2)/(N$334-N$333)*10)),1))</f>
        <v>3.4</v>
      </c>
      <c r="O322" s="95">
        <f>IF('Indicator Data'!AW325="No data","x",ROUND(IF('Indicator Data'!AW325^2&gt;O$334,0,IF('Indicator Data'!AW325^2&lt;O$333,10,(O$334-'Indicator Data'!AW325^2)/(O$334-O$333)*10)),1))</f>
        <v>6.4</v>
      </c>
      <c r="P322" s="95">
        <f>IF('Indicator Data'!AX325="No data","x",ROUND(IF('Indicator Data'!AX325&gt;P$334,0,IF('Indicator Data'!AX325&lt;P$333,10,(P$334-'Indicator Data'!AX325)/(P$334-P$333)*10)),1))</f>
        <v>6.8</v>
      </c>
      <c r="Q322" s="94">
        <f t="shared" si="21"/>
        <v>6.6</v>
      </c>
      <c r="R322" s="95">
        <f>IF('Indicator Data'!AY325="No data","x",ROUND(IF('Indicator Data'!AY325&gt;R$334,10,IF('Indicator Data'!AY325&lt;R$333,0,10-(R$334-'Indicator Data'!AY325)/(R$334-R$333)*10)),1))</f>
        <v>4.5999999999999996</v>
      </c>
      <c r="S322" s="95">
        <f>IF('Indicator Data'!AZ325="No data","x",ROUND(IF('Indicator Data'!AZ325&gt;S$334,10,IF('Indicator Data'!AZ325&lt;S$333,0,10-(S$334-'Indicator Data'!AZ325)/(S$334-S$333)*10)),1))</f>
        <v>6.6</v>
      </c>
      <c r="T322" s="95">
        <f>IF('Indicator Data'!BA325="No data","x",ROUND(IF('Indicator Data'!BA325&gt;T$334,10,IF('Indicator Data'!BA325&lt;T$333,0,10-(T$334-'Indicator Data'!BA325)/(T$334-T$333)*10)),1))</f>
        <v>7.9</v>
      </c>
      <c r="U322" s="94">
        <f t="shared" si="22"/>
        <v>6.4</v>
      </c>
      <c r="V322" s="92">
        <f t="shared" si="23"/>
        <v>5.5</v>
      </c>
      <c r="W322" s="93">
        <f t="shared" si="24"/>
        <v>5</v>
      </c>
      <c r="X322" s="96"/>
    </row>
    <row r="323" spans="1:24" ht="15.75" customHeight="1" x14ac:dyDescent="0.25">
      <c r="A323" s="47" t="s">
        <v>715</v>
      </c>
      <c r="B323" s="47" t="s">
        <v>760</v>
      </c>
      <c r="C323" s="47" t="s">
        <v>764</v>
      </c>
      <c r="D323" s="47" t="s">
        <v>765</v>
      </c>
      <c r="E323" s="92"/>
      <c r="F323" s="92"/>
      <c r="G323" s="93"/>
      <c r="H323" s="94">
        <f>IF(OR('Indicator Data'!AU326=0,'Indicator Data'!AU326="No data"),"x",ROUND(IF('Indicator Data'!AU326&gt;H$334,0,IF('Indicator Data'!AU326&lt;H$333,10,(H$334-'Indicator Data'!AU326)/(H$334-H$333)*10)),1))</f>
        <v>9.1</v>
      </c>
      <c r="I323" s="94">
        <f>IF(OR('Indicator Data'!BB326=0,'Indicator Data'!BB326="No data"),"x",ROUND(IF('Indicator Data'!BB326&gt;I$334,0,IF('Indicator Data'!BB326&lt;I$333,10,(I$334-'Indicator Data'!BB326)/(I$334-I$333)*10)),1))</f>
        <v>2.8</v>
      </c>
      <c r="J323" s="94">
        <f>IF(OR('Indicator Data'!BC326=0,'Indicator Data'!BC326="No data"),"x",ROUND(IF('Indicator Data'!BC326&gt;J$334,0,IF('Indicator Data'!BC326&lt;J$333,10,(J$334-'Indicator Data'!BC326)/(J$334-J$333)*10)),1))</f>
        <v>10</v>
      </c>
      <c r="K323" s="92">
        <f t="shared" ref="K323:K386" si="25">IF(AND(H323="x",I323="x",J323="x"),"x",ROUND(AVERAGE(H323,I323,J323),1))</f>
        <v>7.3</v>
      </c>
      <c r="L323" s="92">
        <v>0</v>
      </c>
      <c r="M323" s="92">
        <f>IF(OR('Indicator Data'!BE326=0,'Indicator Data'!BE326="No data"),"x",ROUND(IF('Indicator Data'!BE326&gt;M$334,0,IF('Indicator Data'!BE326&lt;M$333,10,(M$334-'Indicator Data'!BE326)/(M$334-M$333)*10)),1))</f>
        <v>7.2</v>
      </c>
      <c r="N323" s="94">
        <f>IF('Indicator Data'!AV326="No data","x",ROUND(IF('Indicator Data'!AV326^2&gt;N$334,0,IF('Indicator Data'!AV326^2&lt;N$333,10,(N$334-'Indicator Data'!AV326^2)/(N$334-N$333)*10)),1))</f>
        <v>2</v>
      </c>
      <c r="O323" s="95">
        <f>IF('Indicator Data'!AW326="No data","x",ROUND(IF('Indicator Data'!AW326^2&gt;O$334,0,IF('Indicator Data'!AW326^2&lt;O$333,10,(O$334-'Indicator Data'!AW326^2)/(O$334-O$333)*10)),1))</f>
        <v>3.9</v>
      </c>
      <c r="P323" s="95">
        <f>IF('Indicator Data'!AX326="No data","x",ROUND(IF('Indicator Data'!AX326&gt;P$334,0,IF('Indicator Data'!AX326&lt;P$333,10,(P$334-'Indicator Data'!AX326)/(P$334-P$333)*10)),1))</f>
        <v>7.8</v>
      </c>
      <c r="Q323" s="94">
        <f t="shared" ref="Q323:Q386" si="26">IF(AND(O323="x",P323="x"),"x",ROUND(AVERAGE(O323:P323),1))</f>
        <v>5.9</v>
      </c>
      <c r="R323" s="95">
        <f>IF('Indicator Data'!AY326="No data","x",ROUND(IF('Indicator Data'!AY326&gt;R$334,10,IF('Indicator Data'!AY326&lt;R$333,0,10-(R$334-'Indicator Data'!AY326)/(R$334-R$333)*10)),1))</f>
        <v>4.2</v>
      </c>
      <c r="S323" s="95">
        <f>IF('Indicator Data'!AZ326="No data","x",ROUND(IF('Indicator Data'!AZ326&gt;S$334,10,IF('Indicator Data'!AZ326&lt;S$333,0,10-(S$334-'Indicator Data'!AZ326)/(S$334-S$333)*10)),1))</f>
        <v>7</v>
      </c>
      <c r="T323" s="95">
        <f>IF('Indicator Data'!BA326="No data","x",ROUND(IF('Indicator Data'!BA326&gt;T$334,10,IF('Indicator Data'!BA326&lt;T$333,0,10-(T$334-'Indicator Data'!BA326)/(T$334-T$333)*10)),1))</f>
        <v>8.9</v>
      </c>
      <c r="U323" s="94">
        <f t="shared" ref="U323:U386" si="27">IF(AND(R323="x",S323="x",T323="x"),"x",ROUND(AVERAGE(R323,S323,T323),1))</f>
        <v>6.7</v>
      </c>
      <c r="V323" s="92">
        <f t="shared" ref="V323:V386" si="28">IF(AND(N323="x",Q323="x",U323="x"),"x",ROUND(AVERAGE(N323,Q323,U323),1))</f>
        <v>4.9000000000000004</v>
      </c>
      <c r="W323" s="93">
        <f t="shared" ref="W323:W386" si="29">IF(AND(L323="x",K323="x",V323="x",M323="x"),"x",ROUND(AVERAGE(L323,K323,V323,M323),1))</f>
        <v>4.9000000000000004</v>
      </c>
      <c r="X323" s="96"/>
    </row>
    <row r="324" spans="1:24" ht="15.75" customHeight="1" x14ac:dyDescent="0.25">
      <c r="A324" s="47" t="s">
        <v>715</v>
      </c>
      <c r="B324" s="47" t="s">
        <v>760</v>
      </c>
      <c r="C324" s="47" t="s">
        <v>766</v>
      </c>
      <c r="D324" s="47" t="s">
        <v>767</v>
      </c>
      <c r="E324" s="92"/>
      <c r="F324" s="92"/>
      <c r="G324" s="93"/>
      <c r="H324" s="94">
        <f>IF(OR('Indicator Data'!AU327=0,'Indicator Data'!AU327="No data"),"x",ROUND(IF('Indicator Data'!AU327&gt;H$334,0,IF('Indicator Data'!AU327&lt;H$333,10,(H$334-'Indicator Data'!AU327)/(H$334-H$333)*10)),1))</f>
        <v>9.4</v>
      </c>
      <c r="I324" s="94">
        <f>IF(OR('Indicator Data'!BB327=0,'Indicator Data'!BB327="No data"),"x",ROUND(IF('Indicator Data'!BB327&gt;I$334,0,IF('Indicator Data'!BB327&lt;I$333,10,(I$334-'Indicator Data'!BB327)/(I$334-I$333)*10)),1))</f>
        <v>2.8</v>
      </c>
      <c r="J324" s="94">
        <f>IF(OR('Indicator Data'!BC327=0,'Indicator Data'!BC327="No data"),"x",ROUND(IF('Indicator Data'!BC327&gt;J$334,0,IF('Indicator Data'!BC327&lt;J$333,10,(J$334-'Indicator Data'!BC327)/(J$334-J$333)*10)),1))</f>
        <v>10</v>
      </c>
      <c r="K324" s="92">
        <f t="shared" si="25"/>
        <v>7.4</v>
      </c>
      <c r="L324" s="92">
        <v>0</v>
      </c>
      <c r="M324" s="92">
        <f>IF(OR('Indicator Data'!BE327=0,'Indicator Data'!BE327="No data"),"x",ROUND(IF('Indicator Data'!BE327&gt;M$334,0,IF('Indicator Data'!BE327&lt;M$333,10,(M$334-'Indicator Data'!BE327)/(M$334-M$333)*10)),1))</f>
        <v>6.9</v>
      </c>
      <c r="N324" s="94">
        <f>IF('Indicator Data'!AV327="No data","x",ROUND(IF('Indicator Data'!AV327^2&gt;N$334,0,IF('Indicator Data'!AV327^2&lt;N$333,10,(N$334-'Indicator Data'!AV327^2)/(N$334-N$333)*10)),1))</f>
        <v>2.2999999999999998</v>
      </c>
      <c r="O324" s="95">
        <f>IF('Indicator Data'!AW327="No data","x",ROUND(IF('Indicator Data'!AW327^2&gt;O$334,0,IF('Indicator Data'!AW327^2&lt;O$333,10,(O$334-'Indicator Data'!AW327^2)/(O$334-O$333)*10)),1))</f>
        <v>4.5</v>
      </c>
      <c r="P324" s="95">
        <f>IF('Indicator Data'!AX327="No data","x",ROUND(IF('Indicator Data'!AX327&gt;P$334,0,IF('Indicator Data'!AX327&lt;P$333,10,(P$334-'Indicator Data'!AX327)/(P$334-P$333)*10)),1))</f>
        <v>7.4</v>
      </c>
      <c r="Q324" s="94">
        <f t="shared" si="26"/>
        <v>6</v>
      </c>
      <c r="R324" s="95">
        <f>IF('Indicator Data'!AY327="No data","x",ROUND(IF('Indicator Data'!AY327&gt;R$334,10,IF('Indicator Data'!AY327&lt;R$333,0,10-(R$334-'Indicator Data'!AY327)/(R$334-R$333)*10)),1))</f>
        <v>3.7</v>
      </c>
      <c r="S324" s="95">
        <f>IF('Indicator Data'!AZ327="No data","x",ROUND(IF('Indicator Data'!AZ327&gt;S$334,10,IF('Indicator Data'!AZ327&lt;S$333,0,10-(S$334-'Indicator Data'!AZ327)/(S$334-S$333)*10)),1))</f>
        <v>6</v>
      </c>
      <c r="T324" s="95">
        <f>IF('Indicator Data'!BA327="No data","x",ROUND(IF('Indicator Data'!BA327&gt;T$334,10,IF('Indicator Data'!BA327&lt;T$333,0,10-(T$334-'Indicator Data'!BA327)/(T$334-T$333)*10)),1))</f>
        <v>7.8</v>
      </c>
      <c r="U324" s="94">
        <f t="shared" si="27"/>
        <v>5.8</v>
      </c>
      <c r="V324" s="92">
        <f t="shared" si="28"/>
        <v>4.7</v>
      </c>
      <c r="W324" s="93">
        <f t="shared" si="29"/>
        <v>4.8</v>
      </c>
      <c r="X324" s="96"/>
    </row>
    <row r="325" spans="1:24" ht="15.75" customHeight="1" x14ac:dyDescent="0.25">
      <c r="A325" s="47" t="s">
        <v>768</v>
      </c>
      <c r="B325" s="47" t="s">
        <v>769</v>
      </c>
      <c r="C325" s="47" t="s">
        <v>770</v>
      </c>
      <c r="D325" s="47" t="s">
        <v>771</v>
      </c>
      <c r="E325" s="92"/>
      <c r="F325" s="92"/>
      <c r="G325" s="93"/>
      <c r="H325" s="94">
        <f>IF(OR('Indicator Data'!AU328=0,'Indicator Data'!AU328="No data"),"x",ROUND(IF('Indicator Data'!AU328&gt;H$334,0,IF('Indicator Data'!AU328&lt;H$333,10,(H$334-'Indicator Data'!AU328)/(H$334-H$333)*10)),1))</f>
        <v>3.9</v>
      </c>
      <c r="I325" s="94">
        <f>IF(OR('Indicator Data'!BB328=0,'Indicator Data'!BB328="No data"),"x",ROUND(IF('Indicator Data'!BB328&gt;I$334,0,IF('Indicator Data'!BB328&lt;I$333,10,(I$334-'Indicator Data'!BB328)/(I$334-I$333)*10)),1))</f>
        <v>2.8</v>
      </c>
      <c r="J325" s="94">
        <f>IF(OR('Indicator Data'!BC328=0,'Indicator Data'!BC328="No data"),"x",ROUND(IF('Indicator Data'!BC328&gt;J$334,0,IF('Indicator Data'!BC328&lt;J$333,10,(J$334-'Indicator Data'!BC328)/(J$334-J$333)*10)),1))</f>
        <v>5.9</v>
      </c>
      <c r="K325" s="92">
        <f t="shared" si="25"/>
        <v>4.2</v>
      </c>
      <c r="L325" s="92">
        <v>0</v>
      </c>
      <c r="M325" s="92">
        <f>IF(OR('Indicator Data'!BE328=0,'Indicator Data'!BE328="No data"),"x",ROUND(IF('Indicator Data'!BE328&gt;M$334,0,IF('Indicator Data'!BE328&lt;M$333,10,(M$334-'Indicator Data'!BE328)/(M$334-M$333)*10)),1))</f>
        <v>3.1</v>
      </c>
      <c r="N325" s="94">
        <f>IF('Indicator Data'!AV328="No data","x",ROUND(IF('Indicator Data'!AV328^2&gt;N$334,0,IF('Indicator Data'!AV328^2&lt;N$333,10,(N$334-'Indicator Data'!AV328^2)/(N$334-N$333)*10)),1))</f>
        <v>1.7</v>
      </c>
      <c r="O325" s="95">
        <f>IF('Indicator Data'!AW328="No data","x",ROUND(IF('Indicator Data'!AW328^2&gt;O$334,0,IF('Indicator Data'!AW328^2&lt;O$333,10,(O$334-'Indicator Data'!AW328^2)/(O$334-O$333)*10)),1))</f>
        <v>1.3</v>
      </c>
      <c r="P325" s="95">
        <f>IF('Indicator Data'!AX328="No data","x",ROUND(IF('Indicator Data'!AX328&gt;P$334,0,IF('Indicator Data'!AX328&lt;P$333,10,(P$334-'Indicator Data'!AX328)/(P$334-P$333)*10)),1))</f>
        <v>4.2</v>
      </c>
      <c r="Q325" s="94">
        <f t="shared" si="26"/>
        <v>2.8</v>
      </c>
      <c r="R325" s="95">
        <f>IF('Indicator Data'!AY328="No data","x",ROUND(IF('Indicator Data'!AY328&gt;R$334,10,IF('Indicator Data'!AY328&lt;R$333,0,10-(R$334-'Indicator Data'!AY328)/(R$334-R$333)*10)),1))</f>
        <v>2.9</v>
      </c>
      <c r="S325" s="95">
        <f>IF('Indicator Data'!AZ328="No data","x",ROUND(IF('Indicator Data'!AZ328&gt;S$334,10,IF('Indicator Data'!AZ328&lt;S$333,0,10-(S$334-'Indicator Data'!AZ328)/(S$334-S$333)*10)),1))</f>
        <v>4.3</v>
      </c>
      <c r="T325" s="95">
        <f>IF('Indicator Data'!BA328="No data","x",ROUND(IF('Indicator Data'!BA328&gt;T$334,10,IF('Indicator Data'!BA328&lt;T$333,0,10-(T$334-'Indicator Data'!BA328)/(T$334-T$333)*10)),1))</f>
        <v>5.3</v>
      </c>
      <c r="U325" s="94">
        <f t="shared" si="27"/>
        <v>4.2</v>
      </c>
      <c r="V325" s="92">
        <f t="shared" si="28"/>
        <v>2.9</v>
      </c>
      <c r="W325" s="93">
        <f t="shared" si="29"/>
        <v>2.6</v>
      </c>
      <c r="X325" s="96"/>
    </row>
    <row r="326" spans="1:24" ht="15.75" customHeight="1" x14ac:dyDescent="0.25">
      <c r="A326" s="47" t="s">
        <v>768</v>
      </c>
      <c r="B326" s="47" t="s">
        <v>772</v>
      </c>
      <c r="C326" s="47" t="s">
        <v>773</v>
      </c>
      <c r="D326" s="47" t="s">
        <v>774</v>
      </c>
      <c r="E326" s="92"/>
      <c r="F326" s="92"/>
      <c r="G326" s="93"/>
      <c r="H326" s="94">
        <f>IF(OR('Indicator Data'!AU329=0,'Indicator Data'!AU329="No data"),"x",ROUND(IF('Indicator Data'!AU329&gt;H$334,0,IF('Indicator Data'!AU329&lt;H$333,10,(H$334-'Indicator Data'!AU329)/(H$334-H$333)*10)),1))</f>
        <v>0.9</v>
      </c>
      <c r="I326" s="94">
        <f>IF(OR('Indicator Data'!BB329=0,'Indicator Data'!BB329="No data"),"x",ROUND(IF('Indicator Data'!BB329&gt;I$334,0,IF('Indicator Data'!BB329&lt;I$333,10,(I$334-'Indicator Data'!BB329)/(I$334-I$333)*10)),1))</f>
        <v>2.8</v>
      </c>
      <c r="J326" s="94">
        <f>IF(OR('Indicator Data'!BC329=0,'Indicator Data'!BC329="No data"),"x",ROUND(IF('Indicator Data'!BC329&gt;J$334,0,IF('Indicator Data'!BC329&lt;J$333,10,(J$334-'Indicator Data'!BC329)/(J$334-J$333)*10)),1))</f>
        <v>5.9</v>
      </c>
      <c r="K326" s="92">
        <f t="shared" si="25"/>
        <v>3.2</v>
      </c>
      <c r="L326" s="92">
        <v>0</v>
      </c>
      <c r="M326" s="92">
        <f>IF(OR('Indicator Data'!BE329=0,'Indicator Data'!BE329="No data"),"x",ROUND(IF('Indicator Data'!BE329&gt;M$334,0,IF('Indicator Data'!BE329&lt;M$333,10,(M$334-'Indicator Data'!BE329)/(M$334-M$333)*10)),1))</f>
        <v>4.0999999999999996</v>
      </c>
      <c r="N326" s="94">
        <f>IF('Indicator Data'!AV329="No data","x",ROUND(IF('Indicator Data'!AV329^2&gt;N$334,0,IF('Indicator Data'!AV329^2&lt;N$333,10,(N$334-'Indicator Data'!AV329^2)/(N$334-N$333)*10)),1))</f>
        <v>0.8</v>
      </c>
      <c r="O326" s="95">
        <f>IF('Indicator Data'!AW329="No data","x",ROUND(IF('Indicator Data'!AW329^2&gt;O$334,0,IF('Indicator Data'!AW329^2&lt;O$333,10,(O$334-'Indicator Data'!AW329^2)/(O$334-O$333)*10)),1))</f>
        <v>0.4</v>
      </c>
      <c r="P326" s="95">
        <f>IF('Indicator Data'!AX329="No data","x",ROUND(IF('Indicator Data'!AX329&gt;P$334,0,IF('Indicator Data'!AX329&lt;P$333,10,(P$334-'Indicator Data'!AX329)/(P$334-P$333)*10)),1))</f>
        <v>0</v>
      </c>
      <c r="Q326" s="94">
        <f t="shared" si="26"/>
        <v>0.2</v>
      </c>
      <c r="R326" s="95">
        <f>IF('Indicator Data'!AY329="No data","x",ROUND(IF('Indicator Data'!AY329&gt;R$334,10,IF('Indicator Data'!AY329&lt;R$333,0,10-(R$334-'Indicator Data'!AY329)/(R$334-R$333)*10)),1))</f>
        <v>3.9</v>
      </c>
      <c r="S326" s="95">
        <f>IF('Indicator Data'!AZ329="No data","x",ROUND(IF('Indicator Data'!AZ329&gt;S$334,10,IF('Indicator Data'!AZ329&lt;S$333,0,10-(S$334-'Indicator Data'!AZ329)/(S$334-S$333)*10)),1))</f>
        <v>5.9</v>
      </c>
      <c r="T326" s="95">
        <f>IF('Indicator Data'!BA329="No data","x",ROUND(IF('Indicator Data'!BA329&gt;T$334,10,IF('Indicator Data'!BA329&lt;T$333,0,10-(T$334-'Indicator Data'!BA329)/(T$334-T$333)*10)),1))</f>
        <v>5.6</v>
      </c>
      <c r="U326" s="94">
        <f t="shared" si="27"/>
        <v>5.0999999999999996</v>
      </c>
      <c r="V326" s="92">
        <f t="shared" si="28"/>
        <v>2</v>
      </c>
      <c r="W326" s="93">
        <f t="shared" si="29"/>
        <v>2.2999999999999998</v>
      </c>
      <c r="X326" s="96"/>
    </row>
    <row r="327" spans="1:24" ht="15.75" customHeight="1" x14ac:dyDescent="0.25">
      <c r="A327" s="47" t="s">
        <v>768</v>
      </c>
      <c r="B327" s="47" t="s">
        <v>769</v>
      </c>
      <c r="C327" s="47" t="s">
        <v>775</v>
      </c>
      <c r="D327" s="47" t="s">
        <v>776</v>
      </c>
      <c r="E327" s="92"/>
      <c r="F327" s="92"/>
      <c r="G327" s="93"/>
      <c r="H327" s="94">
        <f>IF(OR('Indicator Data'!AU330=0,'Indicator Data'!AU330="No data"),"x",ROUND(IF('Indicator Data'!AU330&gt;H$334,0,IF('Indicator Data'!AU330&lt;H$333,10,(H$334-'Indicator Data'!AU330)/(H$334-H$333)*10)),1))</f>
        <v>8.1999999999999993</v>
      </c>
      <c r="I327" s="94">
        <f>IF(OR('Indicator Data'!BB330=0,'Indicator Data'!BB330="No data"),"x",ROUND(IF('Indicator Data'!BB330&gt;I$334,0,IF('Indicator Data'!BB330&lt;I$333,10,(I$334-'Indicator Data'!BB330)/(I$334-I$333)*10)),1))</f>
        <v>2.8</v>
      </c>
      <c r="J327" s="94">
        <f>IF(OR('Indicator Data'!BC330=0,'Indicator Data'!BC330="No data"),"x",ROUND(IF('Indicator Data'!BC330&gt;J$334,0,IF('Indicator Data'!BC330&lt;J$333,10,(J$334-'Indicator Data'!BC330)/(J$334-J$333)*10)),1))</f>
        <v>5.9</v>
      </c>
      <c r="K327" s="92">
        <f t="shared" si="25"/>
        <v>5.6</v>
      </c>
      <c r="L327" s="92">
        <v>0</v>
      </c>
      <c r="M327" s="92">
        <f>IF(OR('Indicator Data'!BE330=0,'Indicator Data'!BE330="No data"),"x",ROUND(IF('Indicator Data'!BE330&gt;M$334,0,IF('Indicator Data'!BE330&lt;M$333,10,(M$334-'Indicator Data'!BE330)/(M$334-M$333)*10)),1))</f>
        <v>7.2</v>
      </c>
      <c r="N327" s="94">
        <f>IF('Indicator Data'!AV330="No data","x",ROUND(IF('Indicator Data'!AV330^2&gt;N$334,0,IF('Indicator Data'!AV330^2&lt;N$333,10,(N$334-'Indicator Data'!AV330^2)/(N$334-N$333)*10)),1))</f>
        <v>3.7</v>
      </c>
      <c r="O327" s="95">
        <f>IF('Indicator Data'!AW330="No data","x",ROUND(IF('Indicator Data'!AW330^2&gt;O$334,0,IF('Indicator Data'!AW330^2&lt;O$333,10,(O$334-'Indicator Data'!AW330^2)/(O$334-O$333)*10)),1))</f>
        <v>3.4</v>
      </c>
      <c r="P327" s="95">
        <f>IF('Indicator Data'!AX330="No data","x",ROUND(IF('Indicator Data'!AX330&gt;P$334,0,IF('Indicator Data'!AX330&lt;P$333,10,(P$334-'Indicator Data'!AX330)/(P$334-P$333)*10)),1))</f>
        <v>6.2</v>
      </c>
      <c r="Q327" s="94">
        <f t="shared" si="26"/>
        <v>4.8</v>
      </c>
      <c r="R327" s="95">
        <f>IF('Indicator Data'!AY330="No data","x",ROUND(IF('Indicator Data'!AY330&gt;R$334,10,IF('Indicator Data'!AY330&lt;R$333,0,10-(R$334-'Indicator Data'!AY330)/(R$334-R$333)*10)),1))</f>
        <v>2.9</v>
      </c>
      <c r="S327" s="95">
        <f>IF('Indicator Data'!AZ330="No data","x",ROUND(IF('Indicator Data'!AZ330&gt;S$334,10,IF('Indicator Data'!AZ330&lt;S$333,0,10-(S$334-'Indicator Data'!AZ330)/(S$334-S$333)*10)),1))</f>
        <v>4.5</v>
      </c>
      <c r="T327" s="95">
        <f>IF('Indicator Data'!BA330="No data","x",ROUND(IF('Indicator Data'!BA330&gt;T$334,10,IF('Indicator Data'!BA330&lt;T$333,0,10-(T$334-'Indicator Data'!BA330)/(T$334-T$333)*10)),1))</f>
        <v>6.6</v>
      </c>
      <c r="U327" s="94">
        <f t="shared" si="27"/>
        <v>4.7</v>
      </c>
      <c r="V327" s="92">
        <f t="shared" si="28"/>
        <v>4.4000000000000004</v>
      </c>
      <c r="W327" s="93">
        <f t="shared" si="29"/>
        <v>4.3</v>
      </c>
      <c r="X327" s="96"/>
    </row>
    <row r="328" spans="1:24" ht="15.75" customHeight="1" x14ac:dyDescent="0.25">
      <c r="A328" s="47" t="s">
        <v>768</v>
      </c>
      <c r="B328" s="47" t="s">
        <v>772</v>
      </c>
      <c r="C328" s="47" t="s">
        <v>777</v>
      </c>
      <c r="D328" s="47" t="s">
        <v>778</v>
      </c>
      <c r="E328" s="92"/>
      <c r="F328" s="92"/>
      <c r="G328" s="93"/>
      <c r="H328" s="94">
        <f>IF(OR('Indicator Data'!AU331=0,'Indicator Data'!AU331="No data"),"x",ROUND(IF('Indicator Data'!AU331&gt;H$334,0,IF('Indicator Data'!AU331&lt;H$333,10,(H$334-'Indicator Data'!AU331)/(H$334-H$333)*10)),1))</f>
        <v>7.5</v>
      </c>
      <c r="I328" s="94">
        <f>IF(OR('Indicator Data'!BB331=0,'Indicator Data'!BB331="No data"),"x",ROUND(IF('Indicator Data'!BB331&gt;I$334,0,IF('Indicator Data'!BB331&lt;I$333,10,(I$334-'Indicator Data'!BB331)/(I$334-I$333)*10)),1))</f>
        <v>2.8</v>
      </c>
      <c r="J328" s="94">
        <f>IF(OR('Indicator Data'!BC331=0,'Indicator Data'!BC331="No data"),"x",ROUND(IF('Indicator Data'!BC331&gt;J$334,0,IF('Indicator Data'!BC331&lt;J$333,10,(J$334-'Indicator Data'!BC331)/(J$334-J$333)*10)),1))</f>
        <v>5.9</v>
      </c>
      <c r="K328" s="92">
        <f t="shared" si="25"/>
        <v>5.4</v>
      </c>
      <c r="L328" s="92">
        <v>0</v>
      </c>
      <c r="M328" s="92">
        <f>IF(OR('Indicator Data'!BE331=0,'Indicator Data'!BE331="No data"),"x",ROUND(IF('Indicator Data'!BE331&gt;M$334,0,IF('Indicator Data'!BE331&lt;M$333,10,(M$334-'Indicator Data'!BE331)/(M$334-M$333)*10)),1))</f>
        <v>0</v>
      </c>
      <c r="N328" s="94">
        <f>IF('Indicator Data'!AV331="No data","x",ROUND(IF('Indicator Data'!AV331^2&gt;N$334,0,IF('Indicator Data'!AV331^2&lt;N$333,10,(N$334-'Indicator Data'!AV331^2)/(N$334-N$333)*10)),1))</f>
        <v>3</v>
      </c>
      <c r="O328" s="95">
        <f>IF('Indicator Data'!AW331="No data","x",ROUND(IF('Indicator Data'!AW331^2&gt;O$334,0,IF('Indicator Data'!AW331^2&lt;O$333,10,(O$334-'Indicator Data'!AW331^2)/(O$334-O$333)*10)),1))</f>
        <v>2</v>
      </c>
      <c r="P328" s="95">
        <f>IF('Indicator Data'!AX331="No data","x",ROUND(IF('Indicator Data'!AX331&gt;P$334,0,IF('Indicator Data'!AX331&lt;P$333,10,(P$334-'Indicator Data'!AX331)/(P$334-P$333)*10)),1))</f>
        <v>4.8</v>
      </c>
      <c r="Q328" s="94">
        <f t="shared" si="26"/>
        <v>3.4</v>
      </c>
      <c r="R328" s="95">
        <f>IF('Indicator Data'!AY331="No data","x",ROUND(IF('Indicator Data'!AY331&gt;R$334,10,IF('Indicator Data'!AY331&lt;R$333,0,10-(R$334-'Indicator Data'!AY331)/(R$334-R$333)*10)),1))</f>
        <v>4.8</v>
      </c>
      <c r="S328" s="95">
        <f>IF('Indicator Data'!AZ331="No data","x",ROUND(IF('Indicator Data'!AZ331&gt;S$334,10,IF('Indicator Data'!AZ331&lt;S$333,0,10-(S$334-'Indicator Data'!AZ331)/(S$334-S$333)*10)),1))</f>
        <v>7.9</v>
      </c>
      <c r="T328" s="95">
        <f>IF('Indicator Data'!BA331="No data","x",ROUND(IF('Indicator Data'!BA331&gt;T$334,10,IF('Indicator Data'!BA331&lt;T$333,0,10-(T$334-'Indicator Data'!BA331)/(T$334-T$333)*10)),1))</f>
        <v>6.9</v>
      </c>
      <c r="U328" s="94">
        <f t="shared" si="27"/>
        <v>6.5</v>
      </c>
      <c r="V328" s="92">
        <f t="shared" si="28"/>
        <v>4.3</v>
      </c>
      <c r="W328" s="93">
        <f t="shared" si="29"/>
        <v>2.4</v>
      </c>
      <c r="X328" s="96"/>
    </row>
    <row r="329" spans="1:24" ht="15.75" customHeight="1" x14ac:dyDescent="0.25">
      <c r="A329" s="47" t="s">
        <v>768</v>
      </c>
      <c r="B329" s="47" t="s">
        <v>769</v>
      </c>
      <c r="C329" s="47" t="s">
        <v>779</v>
      </c>
      <c r="D329" s="47" t="s">
        <v>780</v>
      </c>
      <c r="E329" s="92"/>
      <c r="F329" s="92"/>
      <c r="G329" s="93"/>
      <c r="H329" s="94">
        <f>IF(OR('Indicator Data'!AU332=0,'Indicator Data'!AU332="No data"),"x",ROUND(IF('Indicator Data'!AU332&gt;H$334,0,IF('Indicator Data'!AU332&lt;H$333,10,(H$334-'Indicator Data'!AU332)/(H$334-H$333)*10)),1))</f>
        <v>5.2</v>
      </c>
      <c r="I329" s="94">
        <f>IF(OR('Indicator Data'!BB332=0,'Indicator Data'!BB332="No data"),"x",ROUND(IF('Indicator Data'!BB332&gt;I$334,0,IF('Indicator Data'!BB332&lt;I$333,10,(I$334-'Indicator Data'!BB332)/(I$334-I$333)*10)),1))</f>
        <v>2.8</v>
      </c>
      <c r="J329" s="94">
        <f>IF(OR('Indicator Data'!BC332=0,'Indicator Data'!BC332="No data"),"x",ROUND(IF('Indicator Data'!BC332&gt;J$334,0,IF('Indicator Data'!BC332&lt;J$333,10,(J$334-'Indicator Data'!BC332)/(J$334-J$333)*10)),1))</f>
        <v>5.9</v>
      </c>
      <c r="K329" s="92">
        <f t="shared" si="25"/>
        <v>4.5999999999999996</v>
      </c>
      <c r="L329" s="92">
        <v>0</v>
      </c>
      <c r="M329" s="92">
        <f>IF(OR('Indicator Data'!BE332=0,'Indicator Data'!BE332="No data"),"x",ROUND(IF('Indicator Data'!BE332&gt;M$334,0,IF('Indicator Data'!BE332&lt;M$333,10,(M$334-'Indicator Data'!BE332)/(M$334-M$333)*10)),1))</f>
        <v>5.4</v>
      </c>
      <c r="N329" s="94">
        <f>IF('Indicator Data'!AV332="No data","x",ROUND(IF('Indicator Data'!AV332^2&gt;N$334,0,IF('Indicator Data'!AV332^2&lt;N$333,10,(N$334-'Indicator Data'!AV332^2)/(N$334-N$333)*10)),1))</f>
        <v>2.9</v>
      </c>
      <c r="O329" s="95">
        <f>IF('Indicator Data'!AW332="No data","x",ROUND(IF('Indicator Data'!AW332^2&gt;O$334,0,IF('Indicator Data'!AW332^2&lt;O$333,10,(O$334-'Indicator Data'!AW332^2)/(O$334-O$333)*10)),1))</f>
        <v>1.8</v>
      </c>
      <c r="P329" s="95">
        <f>IF('Indicator Data'!AX332="No data","x",ROUND(IF('Indicator Data'!AX332&gt;P$334,0,IF('Indicator Data'!AX332&lt;P$333,10,(P$334-'Indicator Data'!AX332)/(P$334-P$333)*10)),1))</f>
        <v>4.5</v>
      </c>
      <c r="Q329" s="94">
        <f t="shared" si="26"/>
        <v>3.2</v>
      </c>
      <c r="R329" s="95">
        <f>IF('Indicator Data'!AY332="No data","x",ROUND(IF('Indicator Data'!AY332&gt;R$334,10,IF('Indicator Data'!AY332&lt;R$333,0,10-(R$334-'Indicator Data'!AY332)/(R$334-R$333)*10)),1))</f>
        <v>3.3</v>
      </c>
      <c r="S329" s="95">
        <f>IF('Indicator Data'!AZ332="No data","x",ROUND(IF('Indicator Data'!AZ332&gt;S$334,10,IF('Indicator Data'!AZ332&lt;S$333,0,10-(S$334-'Indicator Data'!AZ332)/(S$334-S$333)*10)),1))</f>
        <v>4.7</v>
      </c>
      <c r="T329" s="95">
        <f>IF('Indicator Data'!BA332="No data","x",ROUND(IF('Indicator Data'!BA332&gt;T$334,10,IF('Indicator Data'!BA332&lt;T$333,0,10-(T$334-'Indicator Data'!BA332)/(T$334-T$333)*10)),1))</f>
        <v>5.4</v>
      </c>
      <c r="U329" s="94">
        <f t="shared" si="27"/>
        <v>4.5</v>
      </c>
      <c r="V329" s="92">
        <f t="shared" si="28"/>
        <v>3.5</v>
      </c>
      <c r="W329" s="93">
        <f t="shared" si="29"/>
        <v>3.4</v>
      </c>
      <c r="X329" s="96"/>
    </row>
    <row r="330" spans="1:24" ht="15.75" customHeight="1" x14ac:dyDescent="0.25">
      <c r="A330" s="47" t="s">
        <v>768</v>
      </c>
      <c r="B330" s="47" t="s">
        <v>772</v>
      </c>
      <c r="C330" s="47" t="s">
        <v>781</v>
      </c>
      <c r="D330" s="47" t="s">
        <v>782</v>
      </c>
      <c r="E330" s="92"/>
      <c r="F330" s="92"/>
      <c r="G330" s="93"/>
      <c r="H330" s="94">
        <f>IF(OR('Indicator Data'!AU333=0,'Indicator Data'!AU333="No data"),"x",ROUND(IF('Indicator Data'!AU333&gt;H$334,0,IF('Indicator Data'!AU333&lt;H$333,10,(H$334-'Indicator Data'!AU333)/(H$334-H$333)*10)),1))</f>
        <v>3.4</v>
      </c>
      <c r="I330" s="94">
        <f>IF(OR('Indicator Data'!BB333=0,'Indicator Data'!BB333="No data"),"x",ROUND(IF('Indicator Data'!BB333&gt;I$334,0,IF('Indicator Data'!BB333&lt;I$333,10,(I$334-'Indicator Data'!BB333)/(I$334-I$333)*10)),1))</f>
        <v>2.8</v>
      </c>
      <c r="J330" s="94">
        <f>IF(OR('Indicator Data'!BC333=0,'Indicator Data'!BC333="No data"),"x",ROUND(IF('Indicator Data'!BC333&gt;J$334,0,IF('Indicator Data'!BC333&lt;J$333,10,(J$334-'Indicator Data'!BC333)/(J$334-J$333)*10)),1))</f>
        <v>5.9</v>
      </c>
      <c r="K330" s="92">
        <f t="shared" si="25"/>
        <v>4</v>
      </c>
      <c r="L330" s="92">
        <v>0</v>
      </c>
      <c r="M330" s="92">
        <f>IF(OR('Indicator Data'!BE333=0,'Indicator Data'!BE333="No data"),"x",ROUND(IF('Indicator Data'!BE333&gt;M$334,0,IF('Indicator Data'!BE333&lt;M$333,10,(M$334-'Indicator Data'!BE333)/(M$334-M$333)*10)),1))</f>
        <v>0.6</v>
      </c>
      <c r="N330" s="94">
        <f>IF('Indicator Data'!AV333="No data","x",ROUND(IF('Indicator Data'!AV333^2&gt;N$334,0,IF('Indicator Data'!AV333^2&lt;N$333,10,(N$334-'Indicator Data'!AV333^2)/(N$334-N$333)*10)),1))</f>
        <v>2.2000000000000002</v>
      </c>
      <c r="O330" s="95">
        <f>IF('Indicator Data'!AW333="No data","x",ROUND(IF('Indicator Data'!AW333^2&gt;O$334,0,IF('Indicator Data'!AW333^2&lt;O$333,10,(O$334-'Indicator Data'!AW333^2)/(O$334-O$333)*10)),1))</f>
        <v>1.6</v>
      </c>
      <c r="P330" s="95">
        <f>IF('Indicator Data'!AX333="No data","x",ROUND(IF('Indicator Data'!AX333&gt;P$334,0,IF('Indicator Data'!AX333&lt;P$333,10,(P$334-'Indicator Data'!AX333)/(P$334-P$333)*10)),1))</f>
        <v>3.7</v>
      </c>
      <c r="Q330" s="94">
        <f t="shared" si="26"/>
        <v>2.7</v>
      </c>
      <c r="R330" s="95">
        <f>IF('Indicator Data'!AY333="No data","x",ROUND(IF('Indicator Data'!AY333&gt;R$334,10,IF('Indicator Data'!AY333&lt;R$333,0,10-(R$334-'Indicator Data'!AY333)/(R$334-R$333)*10)),1))</f>
        <v>4.5</v>
      </c>
      <c r="S330" s="95">
        <f>IF('Indicator Data'!AZ333="No data","x",ROUND(IF('Indicator Data'!AZ333&gt;S$334,10,IF('Indicator Data'!AZ333&lt;S$333,0,10-(S$334-'Indicator Data'!AZ333)/(S$334-S$333)*10)),1))</f>
        <v>7</v>
      </c>
      <c r="T330" s="95">
        <f>IF('Indicator Data'!BA333="No data","x",ROUND(IF('Indicator Data'!BA333&gt;T$334,10,IF('Indicator Data'!BA333&lt;T$333,0,10-(T$334-'Indicator Data'!BA333)/(T$334-T$333)*10)),1))</f>
        <v>7</v>
      </c>
      <c r="U330" s="94">
        <f t="shared" si="27"/>
        <v>6.2</v>
      </c>
      <c r="V330" s="92">
        <f t="shared" si="28"/>
        <v>3.7</v>
      </c>
      <c r="W330" s="93">
        <f t="shared" si="29"/>
        <v>2.1</v>
      </c>
      <c r="X330" s="96"/>
    </row>
    <row r="331" spans="1:24" ht="15.75" customHeight="1" x14ac:dyDescent="0.25">
      <c r="A331" s="47" t="s">
        <v>768</v>
      </c>
      <c r="B331" s="47" t="s">
        <v>772</v>
      </c>
      <c r="C331" s="47" t="s">
        <v>783</v>
      </c>
      <c r="D331" s="47" t="s">
        <v>784</v>
      </c>
      <c r="E331" s="92"/>
      <c r="F331" s="92"/>
      <c r="G331" s="93"/>
      <c r="H331" s="94">
        <f>IF(OR('Indicator Data'!AU334=0,'Indicator Data'!AU334="No data"),"x",ROUND(IF('Indicator Data'!AU334&gt;H$334,0,IF('Indicator Data'!AU334&lt;H$333,10,(H$334-'Indicator Data'!AU334)/(H$334-H$333)*10)),1))</f>
        <v>7.6</v>
      </c>
      <c r="I331" s="94">
        <f>IF(OR('Indicator Data'!BB334=0,'Indicator Data'!BB334="No data"),"x",ROUND(IF('Indicator Data'!BB334&gt;I$334,0,IF('Indicator Data'!BB334&lt;I$333,10,(I$334-'Indicator Data'!BB334)/(I$334-I$333)*10)),1))</f>
        <v>2.8</v>
      </c>
      <c r="J331" s="94">
        <f>IF(OR('Indicator Data'!BC334=0,'Indicator Data'!BC334="No data"),"x",ROUND(IF('Indicator Data'!BC334&gt;J$334,0,IF('Indicator Data'!BC334&lt;J$333,10,(J$334-'Indicator Data'!BC334)/(J$334-J$333)*10)),1))</f>
        <v>5.9</v>
      </c>
      <c r="K331" s="92">
        <f t="shared" si="25"/>
        <v>5.4</v>
      </c>
      <c r="L331" s="92">
        <v>0</v>
      </c>
      <c r="M331" s="92">
        <f>IF(OR('Indicator Data'!BE334=0,'Indicator Data'!BE334="No data"),"x",ROUND(IF('Indicator Data'!BE334&gt;M$334,0,IF('Indicator Data'!BE334&lt;M$333,10,(M$334-'Indicator Data'!BE334)/(M$334-M$333)*10)),1))</f>
        <v>7</v>
      </c>
      <c r="N331" s="94">
        <f>IF('Indicator Data'!AV334="No data","x",ROUND(IF('Indicator Data'!AV334^2&gt;N$334,0,IF('Indicator Data'!AV334^2&lt;N$333,10,(N$334-'Indicator Data'!AV334^2)/(N$334-N$333)*10)),1))</f>
        <v>2.7</v>
      </c>
      <c r="O331" s="95">
        <f>IF('Indicator Data'!AW334="No data","x",ROUND(IF('Indicator Data'!AW334^2&gt;O$334,0,IF('Indicator Data'!AW334^2&lt;O$333,10,(O$334-'Indicator Data'!AW334^2)/(O$334-O$333)*10)),1))</f>
        <v>1.9</v>
      </c>
      <c r="P331" s="95">
        <f>IF('Indicator Data'!AX334="No data","x",ROUND(IF('Indicator Data'!AX334&gt;P$334,0,IF('Indicator Data'!AX334&lt;P$333,10,(P$334-'Indicator Data'!AX334)/(P$334-P$333)*10)),1))</f>
        <v>5.6</v>
      </c>
      <c r="Q331" s="94">
        <f t="shared" si="26"/>
        <v>3.8</v>
      </c>
      <c r="R331" s="95">
        <f>IF('Indicator Data'!AY334="No data","x",ROUND(IF('Indicator Data'!AY334&gt;R$334,10,IF('Indicator Data'!AY334&lt;R$333,0,10-(R$334-'Indicator Data'!AY334)/(R$334-R$333)*10)),1))</f>
        <v>3.4</v>
      </c>
      <c r="S331" s="95">
        <f>IF('Indicator Data'!AZ334="No data","x",ROUND(IF('Indicator Data'!AZ334&gt;S$334,10,IF('Indicator Data'!AZ334&lt;S$333,0,10-(S$334-'Indicator Data'!AZ334)/(S$334-S$333)*10)),1))</f>
        <v>5.4</v>
      </c>
      <c r="T331" s="95">
        <f>IF('Indicator Data'!BA334="No data","x",ROUND(IF('Indicator Data'!BA334&gt;T$334,10,IF('Indicator Data'!BA334&lt;T$333,0,10-(T$334-'Indicator Data'!BA334)/(T$334-T$333)*10)),1))</f>
        <v>6.7</v>
      </c>
      <c r="U331" s="94">
        <f t="shared" si="27"/>
        <v>5.2</v>
      </c>
      <c r="V331" s="92">
        <f t="shared" si="28"/>
        <v>3.9</v>
      </c>
      <c r="W331" s="93">
        <f t="shared" si="29"/>
        <v>4.0999999999999996</v>
      </c>
      <c r="X331" s="96"/>
    </row>
    <row r="332" spans="1:24" ht="15.75" customHeight="1" x14ac:dyDescent="0.25">
      <c r="A332" s="47" t="s">
        <v>768</v>
      </c>
      <c r="B332" s="47" t="s">
        <v>769</v>
      </c>
      <c r="C332" s="47" t="s">
        <v>785</v>
      </c>
      <c r="D332" s="47" t="s">
        <v>786</v>
      </c>
      <c r="E332" s="92"/>
      <c r="F332" s="92"/>
      <c r="G332" s="93"/>
      <c r="H332" s="94">
        <f>IF(OR('Indicator Data'!AU335=0,'Indicator Data'!AU335="No data"),"x",ROUND(IF('Indicator Data'!AU335&gt;H$334,0,IF('Indicator Data'!AU335&lt;H$333,10,(H$334-'Indicator Data'!AU335)/(H$334-H$333)*10)),1))</f>
        <v>7</v>
      </c>
      <c r="I332" s="94">
        <f>IF(OR('Indicator Data'!BB335=0,'Indicator Data'!BB335="No data"),"x",ROUND(IF('Indicator Data'!BB335&gt;I$334,0,IF('Indicator Data'!BB335&lt;I$333,10,(I$334-'Indicator Data'!BB335)/(I$334-I$333)*10)),1))</f>
        <v>2.8</v>
      </c>
      <c r="J332" s="94">
        <f>IF(OR('Indicator Data'!BC335=0,'Indicator Data'!BC335="No data"),"x",ROUND(IF('Indicator Data'!BC335&gt;J$334,0,IF('Indicator Data'!BC335&lt;J$333,10,(J$334-'Indicator Data'!BC335)/(J$334-J$333)*10)),1))</f>
        <v>5.9</v>
      </c>
      <c r="K332" s="92">
        <f t="shared" si="25"/>
        <v>5.2</v>
      </c>
      <c r="L332" s="92">
        <v>0</v>
      </c>
      <c r="M332" s="92">
        <f>IF(OR('Indicator Data'!BE335=0,'Indicator Data'!BE335="No data"),"x",ROUND(IF('Indicator Data'!BE335&gt;M$334,0,IF('Indicator Data'!BE335&lt;M$333,10,(M$334-'Indicator Data'!BE335)/(M$334-M$333)*10)),1))</f>
        <v>5.0999999999999996</v>
      </c>
      <c r="N332" s="94">
        <f>IF('Indicator Data'!AV335="No data","x",ROUND(IF('Indicator Data'!AV335^2&gt;N$334,0,IF('Indicator Data'!AV335^2&lt;N$333,10,(N$334-'Indicator Data'!AV335^2)/(N$334-N$333)*10)),1))</f>
        <v>4.2</v>
      </c>
      <c r="O332" s="95">
        <f>IF('Indicator Data'!AW335="No data","x",ROUND(IF('Indicator Data'!AW335^2&gt;O$334,0,IF('Indicator Data'!AW335^2&lt;O$333,10,(O$334-'Indicator Data'!AW335^2)/(O$334-O$333)*10)),1))</f>
        <v>2.7</v>
      </c>
      <c r="P332" s="95">
        <f>IF('Indicator Data'!AX335="No data","x",ROUND(IF('Indicator Data'!AX335&gt;P$334,0,IF('Indicator Data'!AX335&lt;P$333,10,(P$334-'Indicator Data'!AX335)/(P$334-P$333)*10)),1))</f>
        <v>5.8</v>
      </c>
      <c r="Q332" s="94">
        <f t="shared" si="26"/>
        <v>4.3</v>
      </c>
      <c r="R332" s="95">
        <f>IF('Indicator Data'!AY335="No data","x",ROUND(IF('Indicator Data'!AY335&gt;R$334,10,IF('Indicator Data'!AY335&lt;R$333,0,10-(R$334-'Indicator Data'!AY335)/(R$334-R$333)*10)),1))</f>
        <v>3.2</v>
      </c>
      <c r="S332" s="95">
        <f>IF('Indicator Data'!AZ335="No data","x",ROUND(IF('Indicator Data'!AZ335&gt;S$334,10,IF('Indicator Data'!AZ335&lt;S$333,0,10-(S$334-'Indicator Data'!AZ335)/(S$334-S$333)*10)),1))</f>
        <v>4.3</v>
      </c>
      <c r="T332" s="95">
        <f>IF('Indicator Data'!BA335="No data","x",ROUND(IF('Indicator Data'!BA335&gt;T$334,10,IF('Indicator Data'!BA335&lt;T$333,0,10-(T$334-'Indicator Data'!BA335)/(T$334-T$333)*10)),1))</f>
        <v>5.9</v>
      </c>
      <c r="U332" s="94">
        <f t="shared" si="27"/>
        <v>4.5</v>
      </c>
      <c r="V332" s="92">
        <f t="shared" si="28"/>
        <v>4.3</v>
      </c>
      <c r="W332" s="93">
        <f t="shared" si="29"/>
        <v>3.7</v>
      </c>
      <c r="X332" s="96"/>
    </row>
    <row r="333" spans="1:24" ht="15.75" customHeight="1" x14ac:dyDescent="0.25">
      <c r="A333" s="102"/>
      <c r="B333" s="102"/>
      <c r="C333" s="118"/>
      <c r="D333" s="119" t="s">
        <v>788</v>
      </c>
      <c r="E333" s="120"/>
      <c r="F333" s="121"/>
      <c r="G333" s="121"/>
      <c r="H333" s="122">
        <v>0</v>
      </c>
      <c r="I333" s="122">
        <v>30</v>
      </c>
      <c r="J333" s="122">
        <v>15</v>
      </c>
      <c r="K333" s="121"/>
      <c r="L333" s="121"/>
      <c r="M333" s="123">
        <v>0</v>
      </c>
      <c r="N333" s="122">
        <v>6000</v>
      </c>
      <c r="O333" s="122">
        <v>3000</v>
      </c>
      <c r="P333" s="84">
        <v>10</v>
      </c>
      <c r="Q333" s="123"/>
      <c r="R333" s="84">
        <v>0</v>
      </c>
      <c r="S333" s="84">
        <v>0</v>
      </c>
      <c r="T333" s="84">
        <v>0</v>
      </c>
      <c r="U333" s="84"/>
      <c r="V333" s="123"/>
      <c r="W333" s="121"/>
      <c r="X333" s="96"/>
    </row>
    <row r="334" spans="1:24" ht="15.75" customHeight="1" x14ac:dyDescent="0.25">
      <c r="A334" s="102"/>
      <c r="B334" s="102"/>
      <c r="C334" s="118"/>
      <c r="D334" s="119" t="s">
        <v>787</v>
      </c>
      <c r="E334" s="120"/>
      <c r="F334" s="121"/>
      <c r="G334" s="121"/>
      <c r="H334" s="122">
        <v>100</v>
      </c>
      <c r="I334" s="122">
        <v>77</v>
      </c>
      <c r="J334" s="122">
        <v>42</v>
      </c>
      <c r="K334" s="121"/>
      <c r="L334" s="121"/>
      <c r="M334" s="84">
        <v>10</v>
      </c>
      <c r="N334" s="122">
        <v>10000</v>
      </c>
      <c r="O334" s="122">
        <v>9800</v>
      </c>
      <c r="P334" s="84">
        <v>80</v>
      </c>
      <c r="Q334" s="84"/>
      <c r="R334" s="84">
        <v>50</v>
      </c>
      <c r="S334" s="84">
        <v>30</v>
      </c>
      <c r="T334" s="84">
        <v>60</v>
      </c>
      <c r="U334" s="84"/>
      <c r="V334" s="84"/>
      <c r="W334" s="121"/>
      <c r="X334" s="96"/>
    </row>
    <row r="335" spans="1:24" ht="15.75" customHeight="1" x14ac:dyDescent="0.25">
      <c r="A335" s="102"/>
      <c r="B335" s="102"/>
      <c r="C335" s="102"/>
      <c r="D335" s="58"/>
      <c r="E335" s="86"/>
      <c r="F335" s="86"/>
      <c r="G335" s="86"/>
      <c r="H335" s="1"/>
      <c r="I335" s="1"/>
      <c r="J335" s="1"/>
      <c r="K335" s="86"/>
      <c r="L335" s="1"/>
      <c r="M335" s="1"/>
      <c r="N335" s="1"/>
      <c r="O335" s="1"/>
      <c r="P335" s="1"/>
      <c r="Q335" s="1"/>
      <c r="R335" s="1"/>
      <c r="S335" s="1"/>
      <c r="T335" s="1"/>
      <c r="U335" s="1"/>
      <c r="V335" s="1"/>
      <c r="W335" s="86"/>
      <c r="X335" s="1"/>
    </row>
    <row r="336" spans="1:24" ht="15.75" customHeight="1" x14ac:dyDescent="0.25">
      <c r="A336" s="102"/>
      <c r="B336" s="102"/>
      <c r="C336" s="102"/>
      <c r="D336" s="58"/>
      <c r="E336" s="86"/>
      <c r="F336" s="86"/>
      <c r="G336" s="86"/>
      <c r="H336" s="1"/>
      <c r="I336" s="1"/>
      <c r="J336" s="1"/>
      <c r="K336" s="86"/>
      <c r="L336" s="1"/>
      <c r="M336" s="1"/>
      <c r="N336" s="1"/>
      <c r="O336" s="1"/>
      <c r="P336" s="1"/>
      <c r="Q336" s="1"/>
      <c r="R336" s="1"/>
      <c r="S336" s="1"/>
      <c r="T336" s="1"/>
      <c r="U336" s="1"/>
      <c r="V336" s="1"/>
      <c r="W336" s="86"/>
      <c r="X336" s="1"/>
    </row>
    <row r="337" spans="1:24" ht="15.75" customHeight="1" x14ac:dyDescent="0.25">
      <c r="A337" s="102"/>
      <c r="B337" s="102"/>
      <c r="C337" s="102"/>
      <c r="D337" s="58"/>
      <c r="E337" s="86"/>
      <c r="F337" s="86"/>
      <c r="G337" s="86"/>
      <c r="H337" s="1"/>
      <c r="I337" s="1"/>
      <c r="J337" s="1"/>
      <c r="K337" s="86"/>
      <c r="L337" s="1"/>
      <c r="M337" s="1"/>
      <c r="N337" s="1"/>
      <c r="O337" s="1"/>
      <c r="P337" s="1"/>
      <c r="Q337" s="1"/>
      <c r="R337" s="1"/>
      <c r="S337" s="1"/>
      <c r="T337" s="1"/>
      <c r="U337" s="1"/>
      <c r="V337" s="1"/>
      <c r="W337" s="86"/>
      <c r="X337" s="1"/>
    </row>
    <row r="338" spans="1:24" ht="15.75" customHeight="1" x14ac:dyDescent="0.25">
      <c r="A338" s="102"/>
      <c r="B338" s="102"/>
      <c r="C338" s="102"/>
      <c r="D338" s="58"/>
      <c r="E338" s="86"/>
      <c r="F338" s="86"/>
      <c r="G338" s="86"/>
      <c r="H338" s="1"/>
      <c r="I338" s="1"/>
      <c r="J338" s="1"/>
      <c r="K338" s="86"/>
      <c r="L338" s="1"/>
      <c r="M338" s="1"/>
      <c r="N338" s="1"/>
      <c r="O338" s="1"/>
      <c r="P338" s="1"/>
      <c r="Q338" s="1"/>
      <c r="R338" s="1"/>
      <c r="S338" s="1"/>
      <c r="T338" s="1"/>
      <c r="U338" s="1"/>
      <c r="V338" s="1"/>
      <c r="W338" s="86"/>
      <c r="X338" s="1"/>
    </row>
    <row r="339" spans="1:24" ht="15.75" customHeight="1" x14ac:dyDescent="0.25">
      <c r="A339" s="102"/>
      <c r="B339" s="102"/>
      <c r="C339" s="102"/>
      <c r="D339" s="58"/>
      <c r="E339" s="86"/>
      <c r="F339" s="86"/>
      <c r="G339" s="86"/>
      <c r="H339" s="1"/>
      <c r="I339" s="1"/>
      <c r="J339" s="1"/>
      <c r="K339" s="86"/>
      <c r="L339" s="1"/>
      <c r="M339" s="1"/>
      <c r="N339" s="1"/>
      <c r="O339" s="1"/>
      <c r="P339" s="1"/>
      <c r="Q339" s="1"/>
      <c r="R339" s="1"/>
      <c r="S339" s="1"/>
      <c r="T339" s="1"/>
      <c r="U339" s="1"/>
      <c r="V339" s="1"/>
      <c r="W339" s="86"/>
      <c r="X339" s="1"/>
    </row>
    <row r="340" spans="1:24" ht="15.75" customHeight="1" x14ac:dyDescent="0.25">
      <c r="A340" s="102"/>
      <c r="B340" s="102"/>
      <c r="C340" s="102"/>
      <c r="D340" s="58"/>
      <c r="E340" s="86"/>
      <c r="F340" s="86"/>
      <c r="G340" s="86"/>
      <c r="H340" s="1"/>
      <c r="I340" s="1"/>
      <c r="J340" s="1"/>
      <c r="K340" s="86"/>
      <c r="L340" s="1"/>
      <c r="M340" s="1"/>
      <c r="N340" s="1"/>
      <c r="O340" s="1"/>
      <c r="P340" s="1"/>
      <c r="Q340" s="1"/>
      <c r="R340" s="1"/>
      <c r="S340" s="1"/>
      <c r="T340" s="1"/>
      <c r="U340" s="1"/>
      <c r="V340" s="1"/>
      <c r="W340" s="86"/>
      <c r="X340" s="1"/>
    </row>
    <row r="341" spans="1:24" ht="15.75" customHeight="1" x14ac:dyDescent="0.25">
      <c r="A341" s="102"/>
      <c r="B341" s="102"/>
      <c r="C341" s="102"/>
      <c r="D341" s="58"/>
      <c r="E341" s="86"/>
      <c r="F341" s="86"/>
      <c r="G341" s="86"/>
      <c r="H341" s="1"/>
      <c r="I341" s="1"/>
      <c r="J341" s="1"/>
      <c r="K341" s="86"/>
      <c r="L341" s="1"/>
      <c r="M341" s="1"/>
      <c r="N341" s="1"/>
      <c r="O341" s="1"/>
      <c r="P341" s="1"/>
      <c r="Q341" s="1"/>
      <c r="R341" s="1"/>
      <c r="S341" s="1"/>
      <c r="T341" s="1"/>
      <c r="U341" s="1"/>
      <c r="V341" s="1"/>
      <c r="W341" s="86"/>
      <c r="X341" s="1"/>
    </row>
    <row r="342" spans="1:24" ht="15.75" customHeight="1" x14ac:dyDescent="0.25">
      <c r="A342" s="102"/>
      <c r="B342" s="102"/>
      <c r="C342" s="102"/>
      <c r="D342" s="58"/>
      <c r="E342" s="86"/>
      <c r="F342" s="86"/>
      <c r="G342" s="86"/>
      <c r="H342" s="1"/>
      <c r="I342" s="1"/>
      <c r="J342" s="1"/>
      <c r="K342" s="86"/>
      <c r="L342" s="1"/>
      <c r="M342" s="1"/>
      <c r="N342" s="1"/>
      <c r="O342" s="1"/>
      <c r="P342" s="1"/>
      <c r="Q342" s="1"/>
      <c r="R342" s="1"/>
      <c r="S342" s="1"/>
      <c r="T342" s="1"/>
      <c r="U342" s="1"/>
      <c r="V342" s="1"/>
      <c r="W342" s="86"/>
      <c r="X342" s="1"/>
    </row>
    <row r="343" spans="1:24" ht="15.75" customHeight="1" x14ac:dyDescent="0.25">
      <c r="A343" s="102"/>
      <c r="B343" s="102"/>
      <c r="C343" s="102"/>
      <c r="D343" s="58"/>
      <c r="E343" s="86"/>
      <c r="F343" s="86"/>
      <c r="G343" s="86"/>
      <c r="H343" s="1"/>
      <c r="I343" s="1"/>
      <c r="J343" s="1"/>
      <c r="K343" s="86"/>
      <c r="L343" s="1"/>
      <c r="M343" s="1"/>
      <c r="N343" s="1"/>
      <c r="O343" s="1"/>
      <c r="P343" s="1"/>
      <c r="Q343" s="1"/>
      <c r="R343" s="1"/>
      <c r="S343" s="1"/>
      <c r="T343" s="1"/>
      <c r="U343" s="1"/>
      <c r="V343" s="1"/>
      <c r="W343" s="86"/>
      <c r="X343" s="1"/>
    </row>
    <row r="344" spans="1:24" ht="15.75" customHeight="1" x14ac:dyDescent="0.25">
      <c r="A344" s="102"/>
      <c r="B344" s="102"/>
      <c r="C344" s="102"/>
      <c r="D344" s="58"/>
      <c r="E344" s="86"/>
      <c r="F344" s="86"/>
      <c r="G344" s="86"/>
      <c r="H344" s="1"/>
      <c r="I344" s="1"/>
      <c r="J344" s="1"/>
      <c r="K344" s="86"/>
      <c r="L344" s="1"/>
      <c r="M344" s="1"/>
      <c r="N344" s="1"/>
      <c r="O344" s="1"/>
      <c r="P344" s="1"/>
      <c r="Q344" s="1"/>
      <c r="R344" s="1"/>
      <c r="S344" s="1"/>
      <c r="T344" s="1"/>
      <c r="U344" s="1"/>
      <c r="V344" s="1"/>
      <c r="W344" s="86"/>
      <c r="X344" s="1"/>
    </row>
    <row r="345" spans="1:24" ht="15.75" customHeight="1" x14ac:dyDescent="0.25">
      <c r="A345" s="102"/>
      <c r="B345" s="102"/>
      <c r="C345" s="102"/>
      <c r="D345" s="58"/>
      <c r="E345" s="86"/>
      <c r="F345" s="86"/>
      <c r="G345" s="86"/>
      <c r="H345" s="1"/>
      <c r="I345" s="1"/>
      <c r="J345" s="1"/>
      <c r="K345" s="86"/>
      <c r="L345" s="1"/>
      <c r="M345" s="1"/>
      <c r="N345" s="1"/>
      <c r="O345" s="1"/>
      <c r="P345" s="1"/>
      <c r="Q345" s="1"/>
      <c r="R345" s="1"/>
      <c r="S345" s="1"/>
      <c r="T345" s="1"/>
      <c r="U345" s="1"/>
      <c r="V345" s="1"/>
      <c r="W345" s="86"/>
      <c r="X345" s="1"/>
    </row>
    <row r="346" spans="1:24" ht="15.75" customHeight="1" x14ac:dyDescent="0.25">
      <c r="A346" s="102"/>
      <c r="B346" s="102"/>
      <c r="C346" s="102"/>
      <c r="D346" s="58"/>
      <c r="E346" s="86"/>
      <c r="F346" s="86"/>
      <c r="G346" s="86"/>
      <c r="H346" s="1"/>
      <c r="I346" s="1"/>
      <c r="J346" s="1"/>
      <c r="K346" s="86"/>
      <c r="L346" s="1"/>
      <c r="M346" s="1"/>
      <c r="N346" s="1"/>
      <c r="O346" s="1"/>
      <c r="P346" s="1"/>
      <c r="Q346" s="1"/>
      <c r="R346" s="1"/>
      <c r="S346" s="1"/>
      <c r="T346" s="1"/>
      <c r="U346" s="1"/>
      <c r="V346" s="1"/>
      <c r="W346" s="86"/>
      <c r="X346" s="1"/>
    </row>
    <row r="347" spans="1:24" ht="15.75" customHeight="1" x14ac:dyDescent="0.25">
      <c r="A347" s="102"/>
      <c r="B347" s="102"/>
      <c r="C347" s="102"/>
      <c r="D347" s="58"/>
      <c r="E347" s="86"/>
      <c r="F347" s="86"/>
      <c r="G347" s="86"/>
      <c r="H347" s="1"/>
      <c r="I347" s="1"/>
      <c r="J347" s="1"/>
      <c r="K347" s="86"/>
      <c r="L347" s="1"/>
      <c r="M347" s="1"/>
      <c r="N347" s="1"/>
      <c r="O347" s="1"/>
      <c r="P347" s="1"/>
      <c r="Q347" s="1"/>
      <c r="R347" s="1"/>
      <c r="S347" s="1"/>
      <c r="T347" s="1"/>
      <c r="U347" s="1"/>
      <c r="V347" s="1"/>
      <c r="W347" s="86"/>
      <c r="X347" s="1"/>
    </row>
    <row r="348" spans="1:24" ht="15.75" customHeight="1" x14ac:dyDescent="0.25">
      <c r="A348" s="102"/>
      <c r="B348" s="102"/>
      <c r="C348" s="102"/>
      <c r="D348" s="58"/>
      <c r="E348" s="86"/>
      <c r="F348" s="86"/>
      <c r="G348" s="86"/>
      <c r="H348" s="1"/>
      <c r="I348" s="1"/>
      <c r="J348" s="1"/>
      <c r="K348" s="86"/>
      <c r="L348" s="1"/>
      <c r="M348" s="1"/>
      <c r="N348" s="1"/>
      <c r="O348" s="1"/>
      <c r="P348" s="1"/>
      <c r="Q348" s="1"/>
      <c r="R348" s="1"/>
      <c r="S348" s="1"/>
      <c r="T348" s="1"/>
      <c r="U348" s="1"/>
      <c r="V348" s="1"/>
      <c r="W348" s="86"/>
      <c r="X348" s="1"/>
    </row>
    <row r="349" spans="1:24" ht="15.75" customHeight="1" x14ac:dyDescent="0.25">
      <c r="A349" s="102"/>
      <c r="B349" s="102"/>
      <c r="C349" s="102"/>
      <c r="D349" s="58"/>
      <c r="E349" s="86"/>
      <c r="F349" s="86"/>
      <c r="G349" s="86"/>
      <c r="H349" s="1"/>
      <c r="I349" s="1"/>
      <c r="J349" s="1"/>
      <c r="K349" s="86"/>
      <c r="L349" s="1"/>
      <c r="M349" s="1"/>
      <c r="N349" s="1"/>
      <c r="O349" s="1"/>
      <c r="P349" s="1"/>
      <c r="Q349" s="1"/>
      <c r="R349" s="1"/>
      <c r="S349" s="1"/>
      <c r="T349" s="1"/>
      <c r="U349" s="1"/>
      <c r="V349" s="1"/>
      <c r="W349" s="86"/>
      <c r="X349" s="1"/>
    </row>
    <row r="350" spans="1:24" ht="15.75" customHeight="1" x14ac:dyDescent="0.25">
      <c r="A350" s="102"/>
      <c r="B350" s="102"/>
      <c r="C350" s="102"/>
      <c r="D350" s="58"/>
      <c r="E350" s="86"/>
      <c r="F350" s="86"/>
      <c r="G350" s="86"/>
      <c r="H350" s="1"/>
      <c r="I350" s="1"/>
      <c r="J350" s="1"/>
      <c r="K350" s="86"/>
      <c r="L350" s="1"/>
      <c r="M350" s="1"/>
      <c r="N350" s="1"/>
      <c r="O350" s="1"/>
      <c r="P350" s="1"/>
      <c r="Q350" s="1"/>
      <c r="R350" s="1"/>
      <c r="S350" s="1"/>
      <c r="T350" s="1"/>
      <c r="U350" s="1"/>
      <c r="V350" s="1"/>
      <c r="W350" s="86"/>
      <c r="X350" s="1"/>
    </row>
    <row r="351" spans="1:24" ht="15.75" customHeight="1" x14ac:dyDescent="0.25">
      <c r="A351" s="102"/>
      <c r="B351" s="102"/>
      <c r="C351" s="102"/>
      <c r="D351" s="58"/>
      <c r="E351" s="86"/>
      <c r="F351" s="86"/>
      <c r="G351" s="86"/>
      <c r="H351" s="1"/>
      <c r="I351" s="1"/>
      <c r="J351" s="1"/>
      <c r="K351" s="86"/>
      <c r="L351" s="1"/>
      <c r="M351" s="1"/>
      <c r="N351" s="1"/>
      <c r="O351" s="1"/>
      <c r="P351" s="1"/>
      <c r="Q351" s="1"/>
      <c r="R351" s="1"/>
      <c r="S351" s="1"/>
      <c r="T351" s="1"/>
      <c r="U351" s="1"/>
      <c r="V351" s="1"/>
      <c r="W351" s="86"/>
      <c r="X351" s="1"/>
    </row>
    <row r="352" spans="1:24" ht="15.75" customHeight="1" x14ac:dyDescent="0.25">
      <c r="A352" s="102"/>
      <c r="B352" s="102"/>
      <c r="C352" s="102"/>
      <c r="D352" s="58"/>
      <c r="E352" s="86"/>
      <c r="F352" s="86"/>
      <c r="G352" s="86"/>
      <c r="H352" s="1"/>
      <c r="I352" s="1"/>
      <c r="J352" s="1"/>
      <c r="K352" s="86"/>
      <c r="L352" s="1"/>
      <c r="M352" s="1"/>
      <c r="N352" s="1"/>
      <c r="O352" s="1"/>
      <c r="P352" s="1"/>
      <c r="Q352" s="1"/>
      <c r="R352" s="1"/>
      <c r="S352" s="1"/>
      <c r="T352" s="1"/>
      <c r="U352" s="1"/>
      <c r="V352" s="1"/>
      <c r="W352" s="86"/>
      <c r="X352" s="1"/>
    </row>
    <row r="353" spans="1:24" ht="15.75" customHeight="1" x14ac:dyDescent="0.25">
      <c r="A353" s="102"/>
      <c r="B353" s="102"/>
      <c r="C353" s="102"/>
      <c r="D353" s="58"/>
      <c r="E353" s="86"/>
      <c r="F353" s="86"/>
      <c r="G353" s="86"/>
      <c r="H353" s="1"/>
      <c r="I353" s="1"/>
      <c r="J353" s="1"/>
      <c r="K353" s="86"/>
      <c r="L353" s="1"/>
      <c r="M353" s="1"/>
      <c r="N353" s="1"/>
      <c r="O353" s="1"/>
      <c r="P353" s="1"/>
      <c r="Q353" s="1"/>
      <c r="R353" s="1"/>
      <c r="S353" s="1"/>
      <c r="T353" s="1"/>
      <c r="U353" s="1"/>
      <c r="V353" s="1"/>
      <c r="W353" s="86"/>
      <c r="X353" s="1"/>
    </row>
    <row r="354" spans="1:24" ht="15.75" customHeight="1" x14ac:dyDescent="0.25">
      <c r="A354" s="102"/>
      <c r="B354" s="102"/>
      <c r="C354" s="102"/>
      <c r="D354" s="58"/>
      <c r="E354" s="86"/>
      <c r="F354" s="86"/>
      <c r="G354" s="86"/>
      <c r="H354" s="1"/>
      <c r="I354" s="1"/>
      <c r="J354" s="1"/>
      <c r="K354" s="86"/>
      <c r="L354" s="1"/>
      <c r="M354" s="1"/>
      <c r="N354" s="1"/>
      <c r="O354" s="1"/>
      <c r="P354" s="1"/>
      <c r="Q354" s="1"/>
      <c r="R354" s="1"/>
      <c r="S354" s="1"/>
      <c r="T354" s="1"/>
      <c r="U354" s="1"/>
      <c r="V354" s="1"/>
      <c r="W354" s="86"/>
      <c r="X354" s="1"/>
    </row>
    <row r="355" spans="1:24" ht="15.75" customHeight="1" x14ac:dyDescent="0.25">
      <c r="A355" s="102"/>
      <c r="B355" s="102"/>
      <c r="C355" s="102"/>
      <c r="D355" s="58"/>
      <c r="E355" s="86"/>
      <c r="F355" s="86"/>
      <c r="G355" s="86"/>
      <c r="H355" s="1"/>
      <c r="I355" s="1"/>
      <c r="J355" s="1"/>
      <c r="K355" s="86"/>
      <c r="L355" s="1"/>
      <c r="M355" s="1"/>
      <c r="N355" s="1"/>
      <c r="O355" s="1"/>
      <c r="P355" s="1"/>
      <c r="Q355" s="1"/>
      <c r="R355" s="1"/>
      <c r="S355" s="1"/>
      <c r="T355" s="1"/>
      <c r="U355" s="1"/>
      <c r="V355" s="1"/>
      <c r="W355" s="86"/>
      <c r="X355" s="1"/>
    </row>
    <row r="356" spans="1:24" ht="15.75" customHeight="1" x14ac:dyDescent="0.25">
      <c r="A356" s="102"/>
      <c r="B356" s="102"/>
      <c r="C356" s="102"/>
      <c r="D356" s="58"/>
      <c r="E356" s="86"/>
      <c r="F356" s="86"/>
      <c r="G356" s="86"/>
      <c r="H356" s="1"/>
      <c r="I356" s="1"/>
      <c r="J356" s="1"/>
      <c r="K356" s="86"/>
      <c r="L356" s="1"/>
      <c r="M356" s="1"/>
      <c r="N356" s="1"/>
      <c r="O356" s="1"/>
      <c r="P356" s="1"/>
      <c r="Q356" s="1"/>
      <c r="R356" s="1"/>
      <c r="S356" s="1"/>
      <c r="T356" s="1"/>
      <c r="U356" s="1"/>
      <c r="V356" s="1"/>
      <c r="W356" s="86"/>
      <c r="X356" s="1"/>
    </row>
    <row r="357" spans="1:24" ht="15.75" customHeight="1" x14ac:dyDescent="0.25">
      <c r="A357" s="102"/>
      <c r="B357" s="102"/>
      <c r="C357" s="102"/>
      <c r="D357" s="58"/>
      <c r="E357" s="86"/>
      <c r="F357" s="86"/>
      <c r="G357" s="86"/>
      <c r="H357" s="1"/>
      <c r="I357" s="1"/>
      <c r="J357" s="1"/>
      <c r="K357" s="86"/>
      <c r="L357" s="1"/>
      <c r="M357" s="1"/>
      <c r="N357" s="1"/>
      <c r="O357" s="1"/>
      <c r="P357" s="1"/>
      <c r="Q357" s="1"/>
      <c r="R357" s="1"/>
      <c r="S357" s="1"/>
      <c r="T357" s="1"/>
      <c r="U357" s="1"/>
      <c r="V357" s="1"/>
      <c r="W357" s="86"/>
      <c r="X357" s="1"/>
    </row>
    <row r="358" spans="1:24" ht="15.75" customHeight="1" x14ac:dyDescent="0.25">
      <c r="A358" s="102"/>
      <c r="B358" s="102"/>
      <c r="C358" s="102"/>
      <c r="D358" s="58"/>
      <c r="E358" s="86"/>
      <c r="F358" s="86"/>
      <c r="G358" s="86"/>
      <c r="H358" s="1"/>
      <c r="I358" s="1"/>
      <c r="J358" s="1"/>
      <c r="K358" s="86"/>
      <c r="L358" s="1"/>
      <c r="M358" s="1"/>
      <c r="N358" s="1"/>
      <c r="O358" s="1"/>
      <c r="P358" s="1"/>
      <c r="Q358" s="1"/>
      <c r="R358" s="1"/>
      <c r="S358" s="1"/>
      <c r="T358" s="1"/>
      <c r="U358" s="1"/>
      <c r="V358" s="1"/>
      <c r="W358" s="86"/>
      <c r="X358" s="1"/>
    </row>
    <row r="359" spans="1:24" ht="15.75" customHeight="1" x14ac:dyDescent="0.25">
      <c r="A359" s="102"/>
      <c r="B359" s="102"/>
      <c r="C359" s="102"/>
      <c r="D359" s="58"/>
      <c r="E359" s="86"/>
      <c r="F359" s="86"/>
      <c r="G359" s="86"/>
      <c r="H359" s="1"/>
      <c r="I359" s="1"/>
      <c r="J359" s="1"/>
      <c r="K359" s="86"/>
      <c r="L359" s="1"/>
      <c r="M359" s="1"/>
      <c r="N359" s="1"/>
      <c r="O359" s="1"/>
      <c r="P359" s="1"/>
      <c r="Q359" s="1"/>
      <c r="R359" s="1"/>
      <c r="S359" s="1"/>
      <c r="T359" s="1"/>
      <c r="U359" s="1"/>
      <c r="V359" s="1"/>
      <c r="W359" s="86"/>
      <c r="X359" s="1"/>
    </row>
    <row r="360" spans="1:24" ht="15.75" customHeight="1" x14ac:dyDescent="0.25">
      <c r="A360" s="102"/>
      <c r="B360" s="102"/>
      <c r="C360" s="102"/>
      <c r="D360" s="58"/>
      <c r="E360" s="86"/>
      <c r="F360" s="86"/>
      <c r="G360" s="86"/>
      <c r="H360" s="1"/>
      <c r="I360" s="1"/>
      <c r="J360" s="1"/>
      <c r="K360" s="86"/>
      <c r="L360" s="1"/>
      <c r="M360" s="1"/>
      <c r="N360" s="1"/>
      <c r="O360" s="1"/>
      <c r="P360" s="1"/>
      <c r="Q360" s="1"/>
      <c r="R360" s="1"/>
      <c r="S360" s="1"/>
      <c r="T360" s="1"/>
      <c r="U360" s="1"/>
      <c r="V360" s="1"/>
      <c r="W360" s="86"/>
      <c r="X360" s="1"/>
    </row>
    <row r="361" spans="1:24" ht="15.75" customHeight="1" x14ac:dyDescent="0.25">
      <c r="A361" s="102"/>
      <c r="B361" s="102"/>
      <c r="C361" s="102"/>
      <c r="D361" s="58"/>
      <c r="E361" s="86"/>
      <c r="F361" s="86"/>
      <c r="G361" s="86"/>
      <c r="H361" s="1"/>
      <c r="I361" s="1"/>
      <c r="J361" s="1"/>
      <c r="K361" s="86"/>
      <c r="L361" s="1"/>
      <c r="M361" s="1"/>
      <c r="N361" s="1"/>
      <c r="O361" s="1"/>
      <c r="P361" s="1"/>
      <c r="Q361" s="1"/>
      <c r="R361" s="1"/>
      <c r="S361" s="1"/>
      <c r="T361" s="1"/>
      <c r="U361" s="1"/>
      <c r="V361" s="1"/>
      <c r="W361" s="86"/>
      <c r="X361" s="1"/>
    </row>
    <row r="362" spans="1:24" ht="15.75" customHeight="1" x14ac:dyDescent="0.25">
      <c r="A362" s="102"/>
      <c r="B362" s="102"/>
      <c r="C362" s="102"/>
      <c r="D362" s="58"/>
      <c r="E362" s="86"/>
      <c r="F362" s="86"/>
      <c r="G362" s="86"/>
      <c r="H362" s="1"/>
      <c r="I362" s="1"/>
      <c r="J362" s="1"/>
      <c r="K362" s="86"/>
      <c r="L362" s="1"/>
      <c r="M362" s="1"/>
      <c r="N362" s="1"/>
      <c r="O362" s="1"/>
      <c r="P362" s="1"/>
      <c r="Q362" s="1"/>
      <c r="R362" s="1"/>
      <c r="S362" s="1"/>
      <c r="T362" s="1"/>
      <c r="U362" s="1"/>
      <c r="V362" s="1"/>
      <c r="W362" s="86"/>
      <c r="X362" s="1"/>
    </row>
    <row r="363" spans="1:24" ht="15.75" customHeight="1" x14ac:dyDescent="0.25">
      <c r="A363" s="102"/>
      <c r="B363" s="102"/>
      <c r="C363" s="102"/>
      <c r="D363" s="58"/>
      <c r="E363" s="86"/>
      <c r="F363" s="86"/>
      <c r="G363" s="86"/>
      <c r="H363" s="1"/>
      <c r="I363" s="1"/>
      <c r="J363" s="1"/>
      <c r="K363" s="86"/>
      <c r="L363" s="1"/>
      <c r="M363" s="1"/>
      <c r="N363" s="1"/>
      <c r="O363" s="1"/>
      <c r="P363" s="1"/>
      <c r="Q363" s="1"/>
      <c r="R363" s="1"/>
      <c r="S363" s="1"/>
      <c r="T363" s="1"/>
      <c r="U363" s="1"/>
      <c r="V363" s="1"/>
      <c r="W363" s="86"/>
      <c r="X363" s="1"/>
    </row>
    <row r="364" spans="1:24" ht="15.75" customHeight="1" x14ac:dyDescent="0.25">
      <c r="A364" s="102"/>
      <c r="B364" s="102"/>
      <c r="C364" s="102"/>
      <c r="D364" s="58"/>
      <c r="E364" s="86"/>
      <c r="F364" s="86"/>
      <c r="G364" s="86"/>
      <c r="H364" s="1"/>
      <c r="I364" s="1"/>
      <c r="J364" s="1"/>
      <c r="K364" s="86"/>
      <c r="L364" s="1"/>
      <c r="M364" s="1"/>
      <c r="N364" s="1"/>
      <c r="O364" s="1"/>
      <c r="P364" s="1"/>
      <c r="Q364" s="1"/>
      <c r="R364" s="1"/>
      <c r="S364" s="1"/>
      <c r="T364" s="1"/>
      <c r="U364" s="1"/>
      <c r="V364" s="1"/>
      <c r="W364" s="86"/>
      <c r="X364" s="1"/>
    </row>
    <row r="365" spans="1:24" ht="15.75" customHeight="1" x14ac:dyDescent="0.25">
      <c r="A365" s="102"/>
      <c r="B365" s="102"/>
      <c r="C365" s="102"/>
      <c r="D365" s="58"/>
      <c r="E365" s="86"/>
      <c r="F365" s="86"/>
      <c r="G365" s="86"/>
      <c r="H365" s="1"/>
      <c r="I365" s="1"/>
      <c r="J365" s="1"/>
      <c r="K365" s="86"/>
      <c r="L365" s="1"/>
      <c r="M365" s="1"/>
      <c r="N365" s="1"/>
      <c r="O365" s="1"/>
      <c r="P365" s="1"/>
      <c r="Q365" s="1"/>
      <c r="R365" s="1"/>
      <c r="S365" s="1"/>
      <c r="T365" s="1"/>
      <c r="U365" s="1"/>
      <c r="V365" s="1"/>
      <c r="W365" s="86"/>
      <c r="X365" s="1"/>
    </row>
    <row r="366" spans="1:24" ht="15.75" customHeight="1" x14ac:dyDescent="0.25">
      <c r="A366" s="102"/>
      <c r="B366" s="102"/>
      <c r="C366" s="102"/>
      <c r="D366" s="58"/>
      <c r="E366" s="86"/>
      <c r="F366" s="86"/>
      <c r="G366" s="86"/>
      <c r="H366" s="1"/>
      <c r="I366" s="1"/>
      <c r="J366" s="1"/>
      <c r="K366" s="86"/>
      <c r="L366" s="1"/>
      <c r="M366" s="1"/>
      <c r="N366" s="1"/>
      <c r="O366" s="1"/>
      <c r="P366" s="1"/>
      <c r="Q366" s="1"/>
      <c r="R366" s="1"/>
      <c r="S366" s="1"/>
      <c r="T366" s="1"/>
      <c r="U366" s="1"/>
      <c r="V366" s="1"/>
      <c r="W366" s="86"/>
      <c r="X366" s="1"/>
    </row>
    <row r="367" spans="1:24" ht="15.75" customHeight="1" x14ac:dyDescent="0.25">
      <c r="A367" s="102"/>
      <c r="B367" s="102"/>
      <c r="C367" s="102"/>
      <c r="D367" s="58"/>
      <c r="E367" s="86"/>
      <c r="F367" s="86"/>
      <c r="G367" s="86"/>
      <c r="H367" s="1"/>
      <c r="I367" s="1"/>
      <c r="J367" s="1"/>
      <c r="K367" s="86"/>
      <c r="L367" s="1"/>
      <c r="M367" s="1"/>
      <c r="N367" s="1"/>
      <c r="O367" s="1"/>
      <c r="P367" s="1"/>
      <c r="Q367" s="1"/>
      <c r="R367" s="1"/>
      <c r="S367" s="1"/>
      <c r="T367" s="1"/>
      <c r="U367" s="1"/>
      <c r="V367" s="1"/>
      <c r="W367" s="86"/>
      <c r="X367" s="1"/>
    </row>
    <row r="368" spans="1:24" ht="15.75" customHeight="1" x14ac:dyDescent="0.25">
      <c r="A368" s="102"/>
      <c r="B368" s="102"/>
      <c r="C368" s="102"/>
      <c r="D368" s="58"/>
      <c r="E368" s="86"/>
      <c r="F368" s="86"/>
      <c r="G368" s="86"/>
      <c r="H368" s="1"/>
      <c r="I368" s="1"/>
      <c r="J368" s="1"/>
      <c r="K368" s="86"/>
      <c r="L368" s="1"/>
      <c r="M368" s="1"/>
      <c r="N368" s="1"/>
      <c r="O368" s="1"/>
      <c r="P368" s="1"/>
      <c r="Q368" s="1"/>
      <c r="R368" s="1"/>
      <c r="S368" s="1"/>
      <c r="T368" s="1"/>
      <c r="U368" s="1"/>
      <c r="V368" s="1"/>
      <c r="W368" s="86"/>
      <c r="X368" s="1"/>
    </row>
    <row r="369" spans="1:24" ht="15.75" customHeight="1" x14ac:dyDescent="0.25">
      <c r="A369" s="102"/>
      <c r="B369" s="102"/>
      <c r="C369" s="102"/>
      <c r="D369" s="58"/>
      <c r="E369" s="86"/>
      <c r="F369" s="86"/>
      <c r="G369" s="86"/>
      <c r="H369" s="1"/>
      <c r="I369" s="1"/>
      <c r="J369" s="1"/>
      <c r="K369" s="86"/>
      <c r="L369" s="1"/>
      <c r="M369" s="1"/>
      <c r="N369" s="1"/>
      <c r="O369" s="1"/>
      <c r="P369" s="1"/>
      <c r="Q369" s="1"/>
      <c r="R369" s="1"/>
      <c r="S369" s="1"/>
      <c r="T369" s="1"/>
      <c r="U369" s="1"/>
      <c r="V369" s="1"/>
      <c r="W369" s="86"/>
      <c r="X369" s="1"/>
    </row>
    <row r="370" spans="1:24" ht="15.75" customHeight="1" x14ac:dyDescent="0.25">
      <c r="A370" s="102"/>
      <c r="B370" s="102"/>
      <c r="C370" s="102"/>
      <c r="D370" s="58"/>
      <c r="E370" s="86"/>
      <c r="F370" s="86"/>
      <c r="G370" s="86"/>
      <c r="H370" s="1"/>
      <c r="I370" s="1"/>
      <c r="J370" s="1"/>
      <c r="K370" s="86"/>
      <c r="L370" s="1"/>
      <c r="M370" s="1"/>
      <c r="N370" s="1"/>
      <c r="O370" s="1"/>
      <c r="P370" s="1"/>
      <c r="Q370" s="1"/>
      <c r="R370" s="1"/>
      <c r="S370" s="1"/>
      <c r="T370" s="1"/>
      <c r="U370" s="1"/>
      <c r="V370" s="1"/>
      <c r="W370" s="86"/>
      <c r="X370" s="1"/>
    </row>
    <row r="371" spans="1:24" ht="15.75" customHeight="1" x14ac:dyDescent="0.25">
      <c r="A371" s="102"/>
      <c r="B371" s="102"/>
      <c r="C371" s="102"/>
      <c r="D371" s="58"/>
      <c r="E371" s="86"/>
      <c r="F371" s="86"/>
      <c r="G371" s="86"/>
      <c r="H371" s="1"/>
      <c r="I371" s="1"/>
      <c r="J371" s="1"/>
      <c r="K371" s="86"/>
      <c r="L371" s="1"/>
      <c r="M371" s="1"/>
      <c r="N371" s="1"/>
      <c r="O371" s="1"/>
      <c r="P371" s="1"/>
      <c r="Q371" s="1"/>
      <c r="R371" s="1"/>
      <c r="S371" s="1"/>
      <c r="T371" s="1"/>
      <c r="U371" s="1"/>
      <c r="V371" s="1"/>
      <c r="W371" s="86"/>
      <c r="X371" s="1"/>
    </row>
    <row r="372" spans="1:24" ht="15.75" customHeight="1" x14ac:dyDescent="0.25">
      <c r="A372" s="102"/>
      <c r="B372" s="102"/>
      <c r="C372" s="102"/>
      <c r="D372" s="58"/>
      <c r="E372" s="86"/>
      <c r="F372" s="86"/>
      <c r="G372" s="86"/>
      <c r="H372" s="1"/>
      <c r="I372" s="1"/>
      <c r="J372" s="1"/>
      <c r="K372" s="86"/>
      <c r="L372" s="1"/>
      <c r="M372" s="1"/>
      <c r="N372" s="1"/>
      <c r="O372" s="1"/>
      <c r="P372" s="1"/>
      <c r="Q372" s="1"/>
      <c r="R372" s="1"/>
      <c r="S372" s="1"/>
      <c r="T372" s="1"/>
      <c r="U372" s="1"/>
      <c r="V372" s="1"/>
      <c r="W372" s="86"/>
      <c r="X372" s="1"/>
    </row>
    <row r="373" spans="1:24" ht="15.75" customHeight="1" x14ac:dyDescent="0.25">
      <c r="A373" s="102"/>
      <c r="B373" s="102"/>
      <c r="C373" s="102"/>
      <c r="D373" s="58"/>
      <c r="E373" s="86"/>
      <c r="F373" s="86"/>
      <c r="G373" s="86"/>
      <c r="H373" s="1"/>
      <c r="I373" s="1"/>
      <c r="J373" s="1"/>
      <c r="K373" s="86"/>
      <c r="L373" s="1"/>
      <c r="M373" s="1"/>
      <c r="N373" s="1"/>
      <c r="O373" s="1"/>
      <c r="P373" s="1"/>
      <c r="Q373" s="1"/>
      <c r="R373" s="1"/>
      <c r="S373" s="1"/>
      <c r="T373" s="1"/>
      <c r="U373" s="1"/>
      <c r="V373" s="1"/>
      <c r="W373" s="86"/>
      <c r="X373" s="1"/>
    </row>
    <row r="374" spans="1:24" ht="15.75" customHeight="1" x14ac:dyDescent="0.25">
      <c r="A374" s="102"/>
      <c r="B374" s="102"/>
      <c r="C374" s="102"/>
      <c r="D374" s="58"/>
      <c r="E374" s="86"/>
      <c r="F374" s="86"/>
      <c r="G374" s="86"/>
      <c r="H374" s="1"/>
      <c r="I374" s="1"/>
      <c r="J374" s="1"/>
      <c r="K374" s="86"/>
      <c r="L374" s="1"/>
      <c r="M374" s="1"/>
      <c r="N374" s="1"/>
      <c r="O374" s="1"/>
      <c r="P374" s="1"/>
      <c r="Q374" s="1"/>
      <c r="R374" s="1"/>
      <c r="S374" s="1"/>
      <c r="T374" s="1"/>
      <c r="U374" s="1"/>
      <c r="V374" s="1"/>
      <c r="W374" s="86"/>
      <c r="X374" s="1"/>
    </row>
    <row r="375" spans="1:24" ht="15.75" customHeight="1" x14ac:dyDescent="0.25">
      <c r="A375" s="102"/>
      <c r="B375" s="102"/>
      <c r="C375" s="102"/>
      <c r="D375" s="58"/>
      <c r="E375" s="86"/>
      <c r="F375" s="86"/>
      <c r="G375" s="86"/>
      <c r="H375" s="1"/>
      <c r="I375" s="1"/>
      <c r="J375" s="1"/>
      <c r="K375" s="86"/>
      <c r="L375" s="1"/>
      <c r="M375" s="1"/>
      <c r="N375" s="1"/>
      <c r="O375" s="1"/>
      <c r="P375" s="1"/>
      <c r="Q375" s="1"/>
      <c r="R375" s="1"/>
      <c r="S375" s="1"/>
      <c r="T375" s="1"/>
      <c r="U375" s="1"/>
      <c r="V375" s="1"/>
      <c r="W375" s="86"/>
      <c r="X375" s="1"/>
    </row>
    <row r="376" spans="1:24" ht="15.75" customHeight="1" x14ac:dyDescent="0.25">
      <c r="A376" s="102"/>
      <c r="B376" s="102"/>
      <c r="C376" s="102"/>
      <c r="D376" s="58"/>
      <c r="E376" s="86"/>
      <c r="F376" s="86"/>
      <c r="G376" s="86"/>
      <c r="H376" s="1"/>
      <c r="I376" s="1"/>
      <c r="J376" s="1"/>
      <c r="K376" s="86"/>
      <c r="L376" s="1"/>
      <c r="M376" s="1"/>
      <c r="N376" s="1"/>
      <c r="O376" s="1"/>
      <c r="P376" s="1"/>
      <c r="Q376" s="1"/>
      <c r="R376" s="1"/>
      <c r="S376" s="1"/>
      <c r="T376" s="1"/>
      <c r="U376" s="1"/>
      <c r="V376" s="1"/>
      <c r="W376" s="86"/>
      <c r="X376" s="1"/>
    </row>
    <row r="377" spans="1:24" ht="15.75" customHeight="1" x14ac:dyDescent="0.25">
      <c r="A377" s="102"/>
      <c r="B377" s="102"/>
      <c r="C377" s="102"/>
      <c r="D377" s="58"/>
      <c r="E377" s="86"/>
      <c r="F377" s="86"/>
      <c r="G377" s="86"/>
      <c r="H377" s="1"/>
      <c r="I377" s="1"/>
      <c r="J377" s="1"/>
      <c r="K377" s="86"/>
      <c r="L377" s="1"/>
      <c r="M377" s="1"/>
      <c r="N377" s="1"/>
      <c r="O377" s="1"/>
      <c r="P377" s="1"/>
      <c r="Q377" s="1"/>
      <c r="R377" s="1"/>
      <c r="S377" s="1"/>
      <c r="T377" s="1"/>
      <c r="U377" s="1"/>
      <c r="V377" s="1"/>
      <c r="W377" s="86"/>
      <c r="X377" s="1"/>
    </row>
    <row r="378" spans="1:24" ht="15.75" customHeight="1" x14ac:dyDescent="0.25">
      <c r="A378" s="102"/>
      <c r="B378" s="102"/>
      <c r="C378" s="102"/>
      <c r="D378" s="58"/>
      <c r="E378" s="86"/>
      <c r="F378" s="86"/>
      <c r="G378" s="86"/>
      <c r="H378" s="1"/>
      <c r="I378" s="1"/>
      <c r="J378" s="1"/>
      <c r="K378" s="86"/>
      <c r="L378" s="1"/>
      <c r="M378" s="1"/>
      <c r="N378" s="1"/>
      <c r="O378" s="1"/>
      <c r="P378" s="1"/>
      <c r="Q378" s="1"/>
      <c r="R378" s="1"/>
      <c r="S378" s="1"/>
      <c r="T378" s="1"/>
      <c r="U378" s="1"/>
      <c r="V378" s="1"/>
      <c r="W378" s="86"/>
      <c r="X378" s="1"/>
    </row>
    <row r="379" spans="1:24" ht="15.75" customHeight="1" x14ac:dyDescent="0.25">
      <c r="A379" s="102"/>
      <c r="B379" s="102"/>
      <c r="C379" s="102"/>
      <c r="D379" s="58"/>
      <c r="E379" s="86"/>
      <c r="F379" s="86"/>
      <c r="G379" s="86"/>
      <c r="H379" s="1"/>
      <c r="I379" s="1"/>
      <c r="J379" s="1"/>
      <c r="K379" s="86"/>
      <c r="L379" s="1"/>
      <c r="M379" s="1"/>
      <c r="N379" s="1"/>
      <c r="O379" s="1"/>
      <c r="P379" s="1"/>
      <c r="Q379" s="1"/>
      <c r="R379" s="1"/>
      <c r="S379" s="1"/>
      <c r="T379" s="1"/>
      <c r="U379" s="1"/>
      <c r="V379" s="1"/>
      <c r="W379" s="86"/>
      <c r="X379" s="1"/>
    </row>
    <row r="380" spans="1:24" ht="15.75" customHeight="1" x14ac:dyDescent="0.25">
      <c r="A380" s="102"/>
      <c r="B380" s="102"/>
      <c r="C380" s="102"/>
      <c r="D380" s="58"/>
      <c r="E380" s="86"/>
      <c r="F380" s="86"/>
      <c r="G380" s="86"/>
      <c r="H380" s="1"/>
      <c r="I380" s="1"/>
      <c r="J380" s="1"/>
      <c r="K380" s="86"/>
      <c r="L380" s="1"/>
      <c r="M380" s="1"/>
      <c r="N380" s="1"/>
      <c r="O380" s="1"/>
      <c r="P380" s="1"/>
      <c r="Q380" s="1"/>
      <c r="R380" s="1"/>
      <c r="S380" s="1"/>
      <c r="T380" s="1"/>
      <c r="U380" s="1"/>
      <c r="V380" s="1"/>
      <c r="W380" s="86"/>
      <c r="X380" s="1"/>
    </row>
    <row r="381" spans="1:24" ht="15.75" customHeight="1" x14ac:dyDescent="0.25">
      <c r="A381" s="102"/>
      <c r="B381" s="102"/>
      <c r="C381" s="102"/>
      <c r="D381" s="58"/>
      <c r="E381" s="86"/>
      <c r="F381" s="86"/>
      <c r="G381" s="86"/>
      <c r="H381" s="1"/>
      <c r="I381" s="1"/>
      <c r="J381" s="1"/>
      <c r="K381" s="86"/>
      <c r="L381" s="1"/>
      <c r="M381" s="1"/>
      <c r="N381" s="1"/>
      <c r="O381" s="1"/>
      <c r="P381" s="1"/>
      <c r="Q381" s="1"/>
      <c r="R381" s="1"/>
      <c r="S381" s="1"/>
      <c r="T381" s="1"/>
      <c r="U381" s="1"/>
      <c r="V381" s="1"/>
      <c r="W381" s="86"/>
      <c r="X381" s="1"/>
    </row>
    <row r="382" spans="1:24" ht="15.75" customHeight="1" x14ac:dyDescent="0.25">
      <c r="A382" s="102"/>
      <c r="B382" s="102"/>
      <c r="C382" s="102"/>
      <c r="D382" s="58"/>
      <c r="E382" s="86"/>
      <c r="F382" s="86"/>
      <c r="G382" s="86"/>
      <c r="H382" s="1"/>
      <c r="I382" s="1"/>
      <c r="J382" s="1"/>
      <c r="K382" s="86"/>
      <c r="L382" s="1"/>
      <c r="M382" s="1"/>
      <c r="N382" s="1"/>
      <c r="O382" s="1"/>
      <c r="P382" s="1"/>
      <c r="Q382" s="1"/>
      <c r="R382" s="1"/>
      <c r="S382" s="1"/>
      <c r="T382" s="1"/>
      <c r="U382" s="1"/>
      <c r="V382" s="1"/>
      <c r="W382" s="86"/>
      <c r="X382" s="1"/>
    </row>
    <row r="383" spans="1:24" ht="15.75" customHeight="1" x14ac:dyDescent="0.25">
      <c r="A383" s="102"/>
      <c r="B383" s="102"/>
      <c r="C383" s="102"/>
      <c r="D383" s="58"/>
      <c r="E383" s="86"/>
      <c r="F383" s="86"/>
      <c r="G383" s="86"/>
      <c r="H383" s="1"/>
      <c r="I383" s="1"/>
      <c r="J383" s="1"/>
      <c r="K383" s="86"/>
      <c r="L383" s="1"/>
      <c r="M383" s="1"/>
      <c r="N383" s="1"/>
      <c r="O383" s="1"/>
      <c r="P383" s="1"/>
      <c r="Q383" s="1"/>
      <c r="R383" s="1"/>
      <c r="S383" s="1"/>
      <c r="T383" s="1"/>
      <c r="U383" s="1"/>
      <c r="V383" s="1"/>
      <c r="W383" s="86"/>
      <c r="X383" s="1"/>
    </row>
    <row r="384" spans="1:24" ht="15.75" customHeight="1" x14ac:dyDescent="0.25">
      <c r="A384" s="102"/>
      <c r="B384" s="102"/>
      <c r="C384" s="102"/>
      <c r="D384" s="58"/>
      <c r="E384" s="86"/>
      <c r="F384" s="86"/>
      <c r="G384" s="86"/>
      <c r="H384" s="1"/>
      <c r="I384" s="1"/>
      <c r="J384" s="1"/>
      <c r="K384" s="86"/>
      <c r="L384" s="1"/>
      <c r="M384" s="1"/>
      <c r="N384" s="1"/>
      <c r="O384" s="1"/>
      <c r="P384" s="1"/>
      <c r="Q384" s="1"/>
      <c r="R384" s="1"/>
      <c r="S384" s="1"/>
      <c r="T384" s="1"/>
      <c r="U384" s="1"/>
      <c r="V384" s="1"/>
      <c r="W384" s="86"/>
      <c r="X384" s="1"/>
    </row>
    <row r="385" spans="1:24" ht="15.75" customHeight="1" x14ac:dyDescent="0.25">
      <c r="A385" s="102"/>
      <c r="B385" s="102"/>
      <c r="C385" s="102"/>
      <c r="D385" s="58"/>
      <c r="E385" s="86"/>
      <c r="F385" s="86"/>
      <c r="G385" s="86"/>
      <c r="H385" s="1"/>
      <c r="I385" s="1"/>
      <c r="J385" s="1"/>
      <c r="K385" s="86"/>
      <c r="L385" s="1"/>
      <c r="M385" s="1"/>
      <c r="N385" s="1"/>
      <c r="O385" s="1"/>
      <c r="P385" s="1"/>
      <c r="Q385" s="1"/>
      <c r="R385" s="1"/>
      <c r="S385" s="1"/>
      <c r="T385" s="1"/>
      <c r="U385" s="1"/>
      <c r="V385" s="1"/>
      <c r="W385" s="86"/>
      <c r="X385" s="1"/>
    </row>
    <row r="386" spans="1:24" ht="15.75" customHeight="1" x14ac:dyDescent="0.25">
      <c r="A386" s="102"/>
      <c r="B386" s="102"/>
      <c r="C386" s="102"/>
      <c r="D386" s="58"/>
      <c r="E386" s="86"/>
      <c r="F386" s="86"/>
      <c r="G386" s="86"/>
      <c r="H386" s="1"/>
      <c r="I386" s="1"/>
      <c r="J386" s="1"/>
      <c r="K386" s="86"/>
      <c r="L386" s="1"/>
      <c r="M386" s="1"/>
      <c r="N386" s="1"/>
      <c r="O386" s="1"/>
      <c r="P386" s="1"/>
      <c r="Q386" s="1"/>
      <c r="R386" s="1"/>
      <c r="S386" s="1"/>
      <c r="T386" s="1"/>
      <c r="U386" s="1"/>
      <c r="V386" s="1"/>
      <c r="W386" s="86"/>
      <c r="X386" s="1"/>
    </row>
    <row r="387" spans="1:24" ht="15.75" customHeight="1" x14ac:dyDescent="0.25">
      <c r="A387" s="102"/>
      <c r="B387" s="102"/>
      <c r="C387" s="102"/>
      <c r="D387" s="58"/>
      <c r="E387" s="86"/>
      <c r="F387" s="86"/>
      <c r="G387" s="86"/>
      <c r="H387" s="1"/>
      <c r="I387" s="1"/>
      <c r="J387" s="1"/>
      <c r="K387" s="86"/>
      <c r="L387" s="1"/>
      <c r="M387" s="1"/>
      <c r="N387" s="1"/>
      <c r="O387" s="1"/>
      <c r="P387" s="1"/>
      <c r="Q387" s="1"/>
      <c r="R387" s="1"/>
      <c r="S387" s="1"/>
      <c r="T387" s="1"/>
      <c r="U387" s="1"/>
      <c r="V387" s="1"/>
      <c r="W387" s="86"/>
      <c r="X387" s="1"/>
    </row>
    <row r="388" spans="1:24" ht="15.75" customHeight="1" x14ac:dyDescent="0.25">
      <c r="A388" s="102"/>
      <c r="B388" s="102"/>
      <c r="C388" s="102"/>
      <c r="D388" s="58"/>
      <c r="E388" s="86"/>
      <c r="F388" s="86"/>
      <c r="G388" s="86"/>
      <c r="H388" s="1"/>
      <c r="I388" s="1"/>
      <c r="J388" s="1"/>
      <c r="K388" s="86"/>
      <c r="L388" s="1"/>
      <c r="M388" s="1"/>
      <c r="N388" s="1"/>
      <c r="O388" s="1"/>
      <c r="P388" s="1"/>
      <c r="Q388" s="1"/>
      <c r="R388" s="1"/>
      <c r="S388" s="1"/>
      <c r="T388" s="1"/>
      <c r="U388" s="1"/>
      <c r="V388" s="1"/>
      <c r="W388" s="86"/>
      <c r="X388" s="1"/>
    </row>
    <row r="389" spans="1:24" ht="15.75" customHeight="1" x14ac:dyDescent="0.25">
      <c r="A389" s="102"/>
      <c r="B389" s="102"/>
      <c r="C389" s="102"/>
      <c r="D389" s="58"/>
      <c r="E389" s="86"/>
      <c r="F389" s="86"/>
      <c r="G389" s="86"/>
      <c r="H389" s="1"/>
      <c r="I389" s="1"/>
      <c r="J389" s="1"/>
      <c r="K389" s="86"/>
      <c r="L389" s="1"/>
      <c r="M389" s="1"/>
      <c r="N389" s="1"/>
      <c r="O389" s="1"/>
      <c r="P389" s="1"/>
      <c r="Q389" s="1"/>
      <c r="R389" s="1"/>
      <c r="S389" s="1"/>
      <c r="T389" s="1"/>
      <c r="U389" s="1"/>
      <c r="V389" s="1"/>
      <c r="W389" s="86"/>
      <c r="X389" s="1"/>
    </row>
    <row r="390" spans="1:24" ht="15.75" customHeight="1" x14ac:dyDescent="0.25">
      <c r="A390" s="102"/>
      <c r="B390" s="102"/>
      <c r="C390" s="102"/>
      <c r="D390" s="58"/>
      <c r="E390" s="86"/>
      <c r="F390" s="86"/>
      <c r="G390" s="86"/>
      <c r="H390" s="1"/>
      <c r="I390" s="1"/>
      <c r="J390" s="1"/>
      <c r="K390" s="86"/>
      <c r="L390" s="1"/>
      <c r="M390" s="1"/>
      <c r="N390" s="1"/>
      <c r="O390" s="1"/>
      <c r="P390" s="1"/>
      <c r="Q390" s="1"/>
      <c r="R390" s="1"/>
      <c r="S390" s="1"/>
      <c r="T390" s="1"/>
      <c r="U390" s="1"/>
      <c r="V390" s="1"/>
      <c r="W390" s="86"/>
      <c r="X390" s="1"/>
    </row>
    <row r="391" spans="1:24" ht="15.75" customHeight="1" x14ac:dyDescent="0.25">
      <c r="A391" s="102"/>
      <c r="B391" s="102"/>
      <c r="C391" s="102"/>
      <c r="D391" s="58"/>
      <c r="E391" s="86"/>
      <c r="F391" s="86"/>
      <c r="G391" s="86"/>
      <c r="H391" s="1"/>
      <c r="I391" s="1"/>
      <c r="J391" s="1"/>
      <c r="K391" s="86"/>
      <c r="L391" s="1"/>
      <c r="M391" s="1"/>
      <c r="N391" s="1"/>
      <c r="O391" s="1"/>
      <c r="P391" s="1"/>
      <c r="Q391" s="1"/>
      <c r="R391" s="1"/>
      <c r="S391" s="1"/>
      <c r="T391" s="1"/>
      <c r="U391" s="1"/>
      <c r="V391" s="1"/>
      <c r="W391" s="86"/>
      <c r="X391" s="1"/>
    </row>
    <row r="392" spans="1:24" ht="15.75" customHeight="1" x14ac:dyDescent="0.25">
      <c r="A392" s="102"/>
      <c r="B392" s="102"/>
      <c r="C392" s="102"/>
      <c r="D392" s="58"/>
      <c r="E392" s="86"/>
      <c r="F392" s="86"/>
      <c r="G392" s="86"/>
      <c r="H392" s="1"/>
      <c r="I392" s="1"/>
      <c r="J392" s="1"/>
      <c r="K392" s="86"/>
      <c r="L392" s="1"/>
      <c r="M392" s="1"/>
      <c r="N392" s="1"/>
      <c r="O392" s="1"/>
      <c r="P392" s="1"/>
      <c r="Q392" s="1"/>
      <c r="R392" s="1"/>
      <c r="S392" s="1"/>
      <c r="T392" s="1"/>
      <c r="U392" s="1"/>
      <c r="V392" s="1"/>
      <c r="W392" s="86"/>
      <c r="X392" s="1"/>
    </row>
    <row r="393" spans="1:24" ht="15.75" customHeight="1" x14ac:dyDescent="0.25">
      <c r="A393" s="102"/>
      <c r="B393" s="102"/>
      <c r="C393" s="102"/>
      <c r="D393" s="58"/>
      <c r="E393" s="86"/>
      <c r="F393" s="86"/>
      <c r="G393" s="86"/>
      <c r="H393" s="1"/>
      <c r="I393" s="1"/>
      <c r="J393" s="1"/>
      <c r="K393" s="86"/>
      <c r="L393" s="1"/>
      <c r="M393" s="1"/>
      <c r="N393" s="1"/>
      <c r="O393" s="1"/>
      <c r="P393" s="1"/>
      <c r="Q393" s="1"/>
      <c r="R393" s="1"/>
      <c r="S393" s="1"/>
      <c r="T393" s="1"/>
      <c r="U393" s="1"/>
      <c r="V393" s="1"/>
      <c r="W393" s="86"/>
      <c r="X393" s="1"/>
    </row>
    <row r="394" spans="1:24" ht="15.75" customHeight="1" x14ac:dyDescent="0.25">
      <c r="A394" s="102"/>
      <c r="B394" s="102"/>
      <c r="C394" s="102"/>
      <c r="D394" s="58"/>
      <c r="E394" s="86"/>
      <c r="F394" s="86"/>
      <c r="G394" s="86"/>
      <c r="H394" s="1"/>
      <c r="I394" s="1"/>
      <c r="J394" s="1"/>
      <c r="K394" s="86"/>
      <c r="L394" s="1"/>
      <c r="M394" s="1"/>
      <c r="N394" s="1"/>
      <c r="O394" s="1"/>
      <c r="P394" s="1"/>
      <c r="Q394" s="1"/>
      <c r="R394" s="1"/>
      <c r="S394" s="1"/>
      <c r="T394" s="1"/>
      <c r="U394" s="1"/>
      <c r="V394" s="1"/>
      <c r="W394" s="86"/>
      <c r="X394" s="1"/>
    </row>
    <row r="395" spans="1:24" ht="15.75" customHeight="1" x14ac:dyDescent="0.25">
      <c r="A395" s="102"/>
      <c r="B395" s="102"/>
      <c r="C395" s="102"/>
      <c r="D395" s="58"/>
      <c r="E395" s="86"/>
      <c r="F395" s="86"/>
      <c r="G395" s="86"/>
      <c r="H395" s="1"/>
      <c r="I395" s="1"/>
      <c r="J395" s="1"/>
      <c r="K395" s="86"/>
      <c r="L395" s="1"/>
      <c r="M395" s="1"/>
      <c r="N395" s="1"/>
      <c r="O395" s="1"/>
      <c r="P395" s="1"/>
      <c r="Q395" s="1"/>
      <c r="R395" s="1"/>
      <c r="S395" s="1"/>
      <c r="T395" s="1"/>
      <c r="U395" s="1"/>
      <c r="V395" s="1"/>
      <c r="W395" s="86"/>
      <c r="X395" s="1"/>
    </row>
    <row r="396" spans="1:24" ht="15.75" customHeight="1" x14ac:dyDescent="0.25">
      <c r="A396" s="102"/>
      <c r="B396" s="102"/>
      <c r="C396" s="102"/>
      <c r="D396" s="58"/>
      <c r="E396" s="86"/>
      <c r="F396" s="86"/>
      <c r="G396" s="86"/>
      <c r="H396" s="1"/>
      <c r="I396" s="1"/>
      <c r="J396" s="1"/>
      <c r="K396" s="86"/>
      <c r="L396" s="1"/>
      <c r="M396" s="1"/>
      <c r="N396" s="1"/>
      <c r="O396" s="1"/>
      <c r="P396" s="1"/>
      <c r="Q396" s="1"/>
      <c r="R396" s="1"/>
      <c r="S396" s="1"/>
      <c r="T396" s="1"/>
      <c r="U396" s="1"/>
      <c r="V396" s="1"/>
      <c r="W396" s="86"/>
      <c r="X396" s="1"/>
    </row>
    <row r="397" spans="1:24" ht="15.75" customHeight="1" x14ac:dyDescent="0.25">
      <c r="A397" s="102"/>
      <c r="B397" s="102"/>
      <c r="C397" s="102"/>
      <c r="D397" s="58"/>
      <c r="E397" s="86"/>
      <c r="F397" s="86"/>
      <c r="G397" s="86"/>
      <c r="H397" s="1"/>
      <c r="I397" s="1"/>
      <c r="J397" s="1"/>
      <c r="K397" s="86"/>
      <c r="L397" s="1"/>
      <c r="M397" s="1"/>
      <c r="N397" s="1"/>
      <c r="O397" s="1"/>
      <c r="P397" s="1"/>
      <c r="Q397" s="1"/>
      <c r="R397" s="1"/>
      <c r="S397" s="1"/>
      <c r="T397" s="1"/>
      <c r="U397" s="1"/>
      <c r="V397" s="1"/>
      <c r="W397" s="86"/>
      <c r="X397" s="1"/>
    </row>
    <row r="398" spans="1:24" ht="15.75" customHeight="1" x14ac:dyDescent="0.25">
      <c r="A398" s="102"/>
      <c r="B398" s="102"/>
      <c r="C398" s="102"/>
      <c r="D398" s="58"/>
      <c r="E398" s="86"/>
      <c r="F398" s="86"/>
      <c r="G398" s="86"/>
      <c r="H398" s="1"/>
      <c r="I398" s="1"/>
      <c r="J398" s="1"/>
      <c r="K398" s="86"/>
      <c r="L398" s="1"/>
      <c r="M398" s="1"/>
      <c r="N398" s="1"/>
      <c r="O398" s="1"/>
      <c r="P398" s="1"/>
      <c r="Q398" s="1"/>
      <c r="R398" s="1"/>
      <c r="S398" s="1"/>
      <c r="T398" s="1"/>
      <c r="U398" s="1"/>
      <c r="V398" s="1"/>
      <c r="W398" s="86"/>
      <c r="X398" s="1"/>
    </row>
    <row r="399" spans="1:24" ht="15.75" customHeight="1" x14ac:dyDescent="0.25">
      <c r="A399" s="102"/>
      <c r="B399" s="102"/>
      <c r="C399" s="102"/>
      <c r="D399" s="58"/>
      <c r="E399" s="86"/>
      <c r="F399" s="86"/>
      <c r="G399" s="86"/>
      <c r="H399" s="1"/>
      <c r="I399" s="1"/>
      <c r="J399" s="1"/>
      <c r="K399" s="86"/>
      <c r="L399" s="1"/>
      <c r="M399" s="1"/>
      <c r="N399" s="1"/>
      <c r="O399" s="1"/>
      <c r="P399" s="1"/>
      <c r="Q399" s="1"/>
      <c r="R399" s="1"/>
      <c r="S399" s="1"/>
      <c r="T399" s="1"/>
      <c r="U399" s="1"/>
      <c r="V399" s="1"/>
      <c r="W399" s="86"/>
      <c r="X399" s="1"/>
    </row>
    <row r="400" spans="1:24" ht="15.75" customHeight="1" x14ac:dyDescent="0.25">
      <c r="A400" s="102"/>
      <c r="B400" s="102"/>
      <c r="C400" s="102"/>
      <c r="D400" s="58"/>
      <c r="E400" s="86"/>
      <c r="F400" s="86"/>
      <c r="G400" s="86"/>
      <c r="H400" s="1"/>
      <c r="I400" s="1"/>
      <c r="J400" s="1"/>
      <c r="K400" s="86"/>
      <c r="L400" s="1"/>
      <c r="M400" s="1"/>
      <c r="N400" s="1"/>
      <c r="O400" s="1"/>
      <c r="P400" s="1"/>
      <c r="Q400" s="1"/>
      <c r="R400" s="1"/>
      <c r="S400" s="1"/>
      <c r="T400" s="1"/>
      <c r="U400" s="1"/>
      <c r="V400" s="1"/>
      <c r="W400" s="86"/>
      <c r="X400" s="1"/>
    </row>
    <row r="401" spans="1:24" ht="15.75" customHeight="1" x14ac:dyDescent="0.25">
      <c r="A401" s="102"/>
      <c r="B401" s="102"/>
      <c r="C401" s="102"/>
      <c r="D401" s="58"/>
      <c r="E401" s="86"/>
      <c r="F401" s="86"/>
      <c r="G401" s="86"/>
      <c r="H401" s="1"/>
      <c r="I401" s="1"/>
      <c r="J401" s="1"/>
      <c r="K401" s="86"/>
      <c r="L401" s="1"/>
      <c r="M401" s="1"/>
      <c r="N401" s="1"/>
      <c r="O401" s="1"/>
      <c r="P401" s="1"/>
      <c r="Q401" s="1"/>
      <c r="R401" s="1"/>
      <c r="S401" s="1"/>
      <c r="T401" s="1"/>
      <c r="U401" s="1"/>
      <c r="V401" s="1"/>
      <c r="W401" s="86"/>
      <c r="X401" s="1"/>
    </row>
    <row r="402" spans="1:24" ht="15.75" customHeight="1" x14ac:dyDescent="0.25">
      <c r="A402" s="102"/>
      <c r="B402" s="102"/>
      <c r="C402" s="102"/>
      <c r="D402" s="58"/>
      <c r="E402" s="86"/>
      <c r="F402" s="86"/>
      <c r="G402" s="86"/>
      <c r="H402" s="1"/>
      <c r="I402" s="1"/>
      <c r="J402" s="1"/>
      <c r="K402" s="86"/>
      <c r="L402" s="1"/>
      <c r="M402" s="1"/>
      <c r="N402" s="1"/>
      <c r="O402" s="1"/>
      <c r="P402" s="1"/>
      <c r="Q402" s="1"/>
      <c r="R402" s="1"/>
      <c r="S402" s="1"/>
      <c r="T402" s="1"/>
      <c r="U402" s="1"/>
      <c r="V402" s="1"/>
      <c r="W402" s="86"/>
      <c r="X402" s="1"/>
    </row>
    <row r="403" spans="1:24" ht="15.75" customHeight="1" x14ac:dyDescent="0.25">
      <c r="A403" s="102"/>
      <c r="B403" s="102"/>
      <c r="C403" s="102"/>
      <c r="D403" s="58"/>
      <c r="E403" s="86"/>
      <c r="F403" s="86"/>
      <c r="G403" s="86"/>
      <c r="H403" s="1"/>
      <c r="I403" s="1"/>
      <c r="J403" s="1"/>
      <c r="K403" s="86"/>
      <c r="L403" s="1"/>
      <c r="M403" s="1"/>
      <c r="N403" s="1"/>
      <c r="O403" s="1"/>
      <c r="P403" s="1"/>
      <c r="Q403" s="1"/>
      <c r="R403" s="1"/>
      <c r="S403" s="1"/>
      <c r="T403" s="1"/>
      <c r="U403" s="1"/>
      <c r="V403" s="1"/>
      <c r="W403" s="86"/>
      <c r="X403" s="1"/>
    </row>
    <row r="404" spans="1:24" ht="15.75" customHeight="1" x14ac:dyDescent="0.25">
      <c r="A404" s="102"/>
      <c r="B404" s="102"/>
      <c r="C404" s="102"/>
      <c r="D404" s="58"/>
      <c r="E404" s="86"/>
      <c r="F404" s="86"/>
      <c r="G404" s="86"/>
      <c r="H404" s="1"/>
      <c r="I404" s="1"/>
      <c r="J404" s="1"/>
      <c r="K404" s="86"/>
      <c r="L404" s="1"/>
      <c r="M404" s="1"/>
      <c r="N404" s="1"/>
      <c r="O404" s="1"/>
      <c r="P404" s="1"/>
      <c r="Q404" s="1"/>
      <c r="R404" s="1"/>
      <c r="S404" s="1"/>
      <c r="T404" s="1"/>
      <c r="U404" s="1"/>
      <c r="V404" s="1"/>
      <c r="W404" s="86"/>
      <c r="X404" s="1"/>
    </row>
    <row r="405" spans="1:24" ht="15.75" customHeight="1" x14ac:dyDescent="0.25">
      <c r="A405" s="102"/>
      <c r="B405" s="102"/>
      <c r="C405" s="102"/>
      <c r="D405" s="58"/>
      <c r="E405" s="86"/>
      <c r="F405" s="86"/>
      <c r="G405" s="86"/>
      <c r="H405" s="1"/>
      <c r="I405" s="1"/>
      <c r="J405" s="1"/>
      <c r="K405" s="86"/>
      <c r="L405" s="1"/>
      <c r="M405" s="1"/>
      <c r="N405" s="1"/>
      <c r="O405" s="1"/>
      <c r="P405" s="1"/>
      <c r="Q405" s="1"/>
      <c r="R405" s="1"/>
      <c r="S405" s="1"/>
      <c r="T405" s="1"/>
      <c r="U405" s="1"/>
      <c r="V405" s="1"/>
      <c r="W405" s="86"/>
      <c r="X405" s="1"/>
    </row>
    <row r="406" spans="1:24" ht="15.75" customHeight="1" x14ac:dyDescent="0.25">
      <c r="A406" s="102"/>
      <c r="B406" s="102"/>
      <c r="C406" s="102"/>
      <c r="D406" s="58"/>
      <c r="E406" s="86"/>
      <c r="F406" s="86"/>
      <c r="G406" s="86"/>
      <c r="H406" s="1"/>
      <c r="I406" s="1"/>
      <c r="J406" s="1"/>
      <c r="K406" s="86"/>
      <c r="L406" s="1"/>
      <c r="M406" s="1"/>
      <c r="N406" s="1"/>
      <c r="O406" s="1"/>
      <c r="P406" s="1"/>
      <c r="Q406" s="1"/>
      <c r="R406" s="1"/>
      <c r="S406" s="1"/>
      <c r="T406" s="1"/>
      <c r="U406" s="1"/>
      <c r="V406" s="1"/>
      <c r="W406" s="86"/>
      <c r="X406" s="1"/>
    </row>
    <row r="407" spans="1:24" ht="15.75" customHeight="1" x14ac:dyDescent="0.25">
      <c r="A407" s="102"/>
      <c r="B407" s="102"/>
      <c r="C407" s="102"/>
      <c r="D407" s="58"/>
      <c r="E407" s="86"/>
      <c r="F407" s="86"/>
      <c r="G407" s="86"/>
      <c r="H407" s="1"/>
      <c r="I407" s="1"/>
      <c r="J407" s="1"/>
      <c r="K407" s="86"/>
      <c r="L407" s="1"/>
      <c r="M407" s="1"/>
      <c r="N407" s="1"/>
      <c r="O407" s="1"/>
      <c r="P407" s="1"/>
      <c r="Q407" s="1"/>
      <c r="R407" s="1"/>
      <c r="S407" s="1"/>
      <c r="T407" s="1"/>
      <c r="U407" s="1"/>
      <c r="V407" s="1"/>
      <c r="W407" s="86"/>
      <c r="X407" s="1"/>
    </row>
    <row r="408" spans="1:24" ht="15.75" customHeight="1" x14ac:dyDescent="0.25">
      <c r="A408" s="102"/>
      <c r="B408" s="102"/>
      <c r="C408" s="102"/>
      <c r="D408" s="58"/>
      <c r="E408" s="86"/>
      <c r="F408" s="86"/>
      <c r="G408" s="86"/>
      <c r="H408" s="1"/>
      <c r="I408" s="1"/>
      <c r="J408" s="1"/>
      <c r="K408" s="86"/>
      <c r="L408" s="1"/>
      <c r="M408" s="1"/>
      <c r="N408" s="1"/>
      <c r="O408" s="1"/>
      <c r="P408" s="1"/>
      <c r="Q408" s="1"/>
      <c r="R408" s="1"/>
      <c r="S408" s="1"/>
      <c r="T408" s="1"/>
      <c r="U408" s="1"/>
      <c r="V408" s="1"/>
      <c r="W408" s="86"/>
      <c r="X408" s="1"/>
    </row>
    <row r="409" spans="1:24" ht="15.75" customHeight="1" x14ac:dyDescent="0.25">
      <c r="A409" s="102"/>
      <c r="B409" s="102"/>
      <c r="C409" s="102"/>
      <c r="D409" s="58"/>
      <c r="E409" s="86"/>
      <c r="F409" s="86"/>
      <c r="G409" s="86"/>
      <c r="H409" s="1"/>
      <c r="I409" s="1"/>
      <c r="J409" s="1"/>
      <c r="K409" s="86"/>
      <c r="L409" s="1"/>
      <c r="M409" s="1"/>
      <c r="N409" s="1"/>
      <c r="O409" s="1"/>
      <c r="P409" s="1"/>
      <c r="Q409" s="1"/>
      <c r="R409" s="1"/>
      <c r="S409" s="1"/>
      <c r="T409" s="1"/>
      <c r="U409" s="1"/>
      <c r="V409" s="1"/>
      <c r="W409" s="86"/>
      <c r="X409" s="1"/>
    </row>
    <row r="410" spans="1:24" ht="15.75" customHeight="1" x14ac:dyDescent="0.25">
      <c r="A410" s="102"/>
      <c r="B410" s="102"/>
      <c r="C410" s="102"/>
      <c r="D410" s="58"/>
      <c r="E410" s="86"/>
      <c r="F410" s="86"/>
      <c r="G410" s="86"/>
      <c r="H410" s="1"/>
      <c r="I410" s="1"/>
      <c r="J410" s="1"/>
      <c r="K410" s="86"/>
      <c r="L410" s="1"/>
      <c r="M410" s="1"/>
      <c r="N410" s="1"/>
      <c r="O410" s="1"/>
      <c r="P410" s="1"/>
      <c r="Q410" s="1"/>
      <c r="R410" s="1"/>
      <c r="S410" s="1"/>
      <c r="T410" s="1"/>
      <c r="U410" s="1"/>
      <c r="V410" s="1"/>
      <c r="W410" s="86"/>
      <c r="X410" s="1"/>
    </row>
    <row r="411" spans="1:24" ht="15.75" customHeight="1" x14ac:dyDescent="0.25">
      <c r="A411" s="102"/>
      <c r="B411" s="102"/>
      <c r="C411" s="102"/>
      <c r="D411" s="58"/>
      <c r="E411" s="86"/>
      <c r="F411" s="86"/>
      <c r="G411" s="86"/>
      <c r="H411" s="1"/>
      <c r="I411" s="1"/>
      <c r="J411" s="1"/>
      <c r="K411" s="86"/>
      <c r="L411" s="1"/>
      <c r="M411" s="1"/>
      <c r="N411" s="1"/>
      <c r="O411" s="1"/>
      <c r="P411" s="1"/>
      <c r="Q411" s="1"/>
      <c r="R411" s="1"/>
      <c r="S411" s="1"/>
      <c r="T411" s="1"/>
      <c r="U411" s="1"/>
      <c r="V411" s="1"/>
      <c r="W411" s="86"/>
      <c r="X411" s="1"/>
    </row>
    <row r="412" spans="1:24" ht="15.75" customHeight="1" x14ac:dyDescent="0.25">
      <c r="A412" s="102"/>
      <c r="B412" s="102"/>
      <c r="C412" s="102"/>
      <c r="D412" s="58"/>
      <c r="E412" s="86"/>
      <c r="F412" s="86"/>
      <c r="G412" s="86"/>
      <c r="H412" s="1"/>
      <c r="I412" s="1"/>
      <c r="J412" s="1"/>
      <c r="K412" s="86"/>
      <c r="L412" s="1"/>
      <c r="M412" s="1"/>
      <c r="N412" s="1"/>
      <c r="O412" s="1"/>
      <c r="P412" s="1"/>
      <c r="Q412" s="1"/>
      <c r="R412" s="1"/>
      <c r="S412" s="1"/>
      <c r="T412" s="1"/>
      <c r="U412" s="1"/>
      <c r="V412" s="1"/>
      <c r="W412" s="86"/>
      <c r="X412" s="1"/>
    </row>
    <row r="413" spans="1:24" ht="15.75" customHeight="1" x14ac:dyDescent="0.25">
      <c r="A413" s="102"/>
      <c r="B413" s="102"/>
      <c r="C413" s="102"/>
      <c r="D413" s="58"/>
      <c r="E413" s="86"/>
      <c r="F413" s="86"/>
      <c r="G413" s="86"/>
      <c r="H413" s="1"/>
      <c r="I413" s="1"/>
      <c r="J413" s="1"/>
      <c r="K413" s="86"/>
      <c r="L413" s="1"/>
      <c r="M413" s="1"/>
      <c r="N413" s="1"/>
      <c r="O413" s="1"/>
      <c r="P413" s="1"/>
      <c r="Q413" s="1"/>
      <c r="R413" s="1"/>
      <c r="S413" s="1"/>
      <c r="T413" s="1"/>
      <c r="U413" s="1"/>
      <c r="V413" s="1"/>
      <c r="W413" s="86"/>
      <c r="X413" s="1"/>
    </row>
    <row r="414" spans="1:24" ht="15.75" customHeight="1" x14ac:dyDescent="0.25">
      <c r="A414" s="102"/>
      <c r="B414" s="102"/>
      <c r="C414" s="102"/>
      <c r="D414" s="58"/>
      <c r="E414" s="86"/>
      <c r="F414" s="86"/>
      <c r="G414" s="86"/>
      <c r="H414" s="1"/>
      <c r="I414" s="1"/>
      <c r="J414" s="1"/>
      <c r="K414" s="86"/>
      <c r="L414" s="1"/>
      <c r="M414" s="1"/>
      <c r="N414" s="1"/>
      <c r="O414" s="1"/>
      <c r="P414" s="1"/>
      <c r="Q414" s="1"/>
      <c r="R414" s="1"/>
      <c r="S414" s="1"/>
      <c r="T414" s="1"/>
      <c r="U414" s="1"/>
      <c r="V414" s="1"/>
      <c r="W414" s="86"/>
      <c r="X414" s="1"/>
    </row>
    <row r="415" spans="1:24" ht="15.75" customHeight="1" x14ac:dyDescent="0.25">
      <c r="A415" s="102"/>
      <c r="B415" s="102"/>
      <c r="C415" s="102"/>
      <c r="D415" s="58"/>
      <c r="E415" s="86"/>
      <c r="F415" s="86"/>
      <c r="G415" s="86"/>
      <c r="H415" s="1"/>
      <c r="I415" s="1"/>
      <c r="J415" s="1"/>
      <c r="K415" s="86"/>
      <c r="L415" s="1"/>
      <c r="M415" s="1"/>
      <c r="N415" s="1"/>
      <c r="O415" s="1"/>
      <c r="P415" s="1"/>
      <c r="Q415" s="1"/>
      <c r="R415" s="1"/>
      <c r="S415" s="1"/>
      <c r="T415" s="1"/>
      <c r="U415" s="1"/>
      <c r="V415" s="1"/>
      <c r="W415" s="86"/>
      <c r="X415" s="1"/>
    </row>
    <row r="416" spans="1:24" ht="15.75" customHeight="1" x14ac:dyDescent="0.25">
      <c r="A416" s="102"/>
      <c r="B416" s="102"/>
      <c r="C416" s="102"/>
      <c r="D416" s="58"/>
      <c r="E416" s="86"/>
      <c r="F416" s="86"/>
      <c r="G416" s="86"/>
      <c r="H416" s="1"/>
      <c r="I416" s="1"/>
      <c r="J416" s="1"/>
      <c r="K416" s="86"/>
      <c r="L416" s="1"/>
      <c r="M416" s="1"/>
      <c r="N416" s="1"/>
      <c r="O416" s="1"/>
      <c r="P416" s="1"/>
      <c r="Q416" s="1"/>
      <c r="R416" s="1"/>
      <c r="S416" s="1"/>
      <c r="T416" s="1"/>
      <c r="U416" s="1"/>
      <c r="V416" s="1"/>
      <c r="W416" s="86"/>
      <c r="X416" s="1"/>
    </row>
    <row r="417" spans="1:24" ht="15.75" customHeight="1" x14ac:dyDescent="0.25">
      <c r="A417" s="102"/>
      <c r="B417" s="102"/>
      <c r="C417" s="102"/>
      <c r="D417" s="58"/>
      <c r="E417" s="86"/>
      <c r="F417" s="86"/>
      <c r="G417" s="86"/>
      <c r="H417" s="1"/>
      <c r="I417" s="1"/>
      <c r="J417" s="1"/>
      <c r="K417" s="86"/>
      <c r="L417" s="1"/>
      <c r="M417" s="1"/>
      <c r="N417" s="1"/>
      <c r="O417" s="1"/>
      <c r="P417" s="1"/>
      <c r="Q417" s="1"/>
      <c r="R417" s="1"/>
      <c r="S417" s="1"/>
      <c r="T417" s="1"/>
      <c r="U417" s="1"/>
      <c r="V417" s="1"/>
      <c r="W417" s="86"/>
      <c r="X417" s="1"/>
    </row>
    <row r="418" spans="1:24" ht="15.75" customHeight="1" x14ac:dyDescent="0.25">
      <c r="A418" s="102"/>
      <c r="B418" s="102"/>
      <c r="C418" s="102"/>
      <c r="D418" s="58"/>
      <c r="E418" s="86"/>
      <c r="F418" s="86"/>
      <c r="G418" s="86"/>
      <c r="H418" s="1"/>
      <c r="I418" s="1"/>
      <c r="J418" s="1"/>
      <c r="K418" s="86"/>
      <c r="L418" s="1"/>
      <c r="M418" s="1"/>
      <c r="N418" s="1"/>
      <c r="O418" s="1"/>
      <c r="P418" s="1"/>
      <c r="Q418" s="1"/>
      <c r="R418" s="1"/>
      <c r="S418" s="1"/>
      <c r="T418" s="1"/>
      <c r="U418" s="1"/>
      <c r="V418" s="1"/>
      <c r="W418" s="86"/>
      <c r="X418" s="1"/>
    </row>
    <row r="419" spans="1:24" ht="15.75" customHeight="1" x14ac:dyDescent="0.25">
      <c r="A419" s="102"/>
      <c r="B419" s="102"/>
      <c r="C419" s="102"/>
      <c r="D419" s="58"/>
      <c r="E419" s="86"/>
      <c r="F419" s="86"/>
      <c r="G419" s="86"/>
      <c r="H419" s="1"/>
      <c r="I419" s="1"/>
      <c r="J419" s="1"/>
      <c r="K419" s="86"/>
      <c r="L419" s="1"/>
      <c r="M419" s="1"/>
      <c r="N419" s="1"/>
      <c r="O419" s="1"/>
      <c r="P419" s="1"/>
      <c r="Q419" s="1"/>
      <c r="R419" s="1"/>
      <c r="S419" s="1"/>
      <c r="T419" s="1"/>
      <c r="U419" s="1"/>
      <c r="V419" s="1"/>
      <c r="W419" s="86"/>
      <c r="X419" s="1"/>
    </row>
    <row r="420" spans="1:24" ht="15.75" customHeight="1" x14ac:dyDescent="0.25">
      <c r="A420" s="102"/>
      <c r="B420" s="102"/>
      <c r="C420" s="102"/>
      <c r="D420" s="58"/>
      <c r="E420" s="86"/>
      <c r="F420" s="86"/>
      <c r="G420" s="86"/>
      <c r="H420" s="1"/>
      <c r="I420" s="1"/>
      <c r="J420" s="1"/>
      <c r="K420" s="86"/>
      <c r="L420" s="1"/>
      <c r="M420" s="1"/>
      <c r="N420" s="1"/>
      <c r="O420" s="1"/>
      <c r="P420" s="1"/>
      <c r="Q420" s="1"/>
      <c r="R420" s="1"/>
      <c r="S420" s="1"/>
      <c r="T420" s="1"/>
      <c r="U420" s="1"/>
      <c r="V420" s="1"/>
      <c r="W420" s="86"/>
      <c r="X420" s="1"/>
    </row>
    <row r="421" spans="1:24" ht="15.75" customHeight="1" x14ac:dyDescent="0.25">
      <c r="A421" s="102"/>
      <c r="B421" s="102"/>
      <c r="C421" s="102"/>
      <c r="D421" s="58"/>
      <c r="E421" s="86"/>
      <c r="F421" s="86"/>
      <c r="G421" s="86"/>
      <c r="H421" s="1"/>
      <c r="I421" s="1"/>
      <c r="J421" s="1"/>
      <c r="K421" s="86"/>
      <c r="L421" s="1"/>
      <c r="M421" s="1"/>
      <c r="N421" s="1"/>
      <c r="O421" s="1"/>
      <c r="P421" s="1"/>
      <c r="Q421" s="1"/>
      <c r="R421" s="1"/>
      <c r="S421" s="1"/>
      <c r="T421" s="1"/>
      <c r="U421" s="1"/>
      <c r="V421" s="1"/>
      <c r="W421" s="86"/>
      <c r="X421" s="1"/>
    </row>
    <row r="422" spans="1:24" ht="15.75" customHeight="1" x14ac:dyDescent="0.25">
      <c r="A422" s="102"/>
      <c r="B422" s="102"/>
      <c r="C422" s="102"/>
      <c r="D422" s="58"/>
      <c r="E422" s="86"/>
      <c r="F422" s="86"/>
      <c r="G422" s="86"/>
      <c r="H422" s="1"/>
      <c r="I422" s="1"/>
      <c r="J422" s="1"/>
      <c r="K422" s="86"/>
      <c r="L422" s="1"/>
      <c r="M422" s="1"/>
      <c r="N422" s="1"/>
      <c r="O422" s="1"/>
      <c r="P422" s="1"/>
      <c r="Q422" s="1"/>
      <c r="R422" s="1"/>
      <c r="S422" s="1"/>
      <c r="T422" s="1"/>
      <c r="U422" s="1"/>
      <c r="V422" s="1"/>
      <c r="W422" s="86"/>
      <c r="X422" s="1"/>
    </row>
    <row r="423" spans="1:24" ht="15.75" customHeight="1" x14ac:dyDescent="0.25">
      <c r="A423" s="102"/>
      <c r="B423" s="102"/>
      <c r="C423" s="102"/>
      <c r="D423" s="58"/>
      <c r="E423" s="86"/>
      <c r="F423" s="86"/>
      <c r="G423" s="86"/>
      <c r="H423" s="1"/>
      <c r="I423" s="1"/>
      <c r="J423" s="1"/>
      <c r="K423" s="86"/>
      <c r="L423" s="1"/>
      <c r="M423" s="1"/>
      <c r="N423" s="1"/>
      <c r="O423" s="1"/>
      <c r="P423" s="1"/>
      <c r="Q423" s="1"/>
      <c r="R423" s="1"/>
      <c r="S423" s="1"/>
      <c r="T423" s="1"/>
      <c r="U423" s="1"/>
      <c r="V423" s="1"/>
      <c r="W423" s="86"/>
      <c r="X423" s="1"/>
    </row>
    <row r="424" spans="1:24" ht="15.75" customHeight="1" x14ac:dyDescent="0.25">
      <c r="A424" s="102"/>
      <c r="B424" s="102"/>
      <c r="C424" s="102"/>
      <c r="D424" s="58"/>
      <c r="E424" s="86"/>
      <c r="F424" s="86"/>
      <c r="G424" s="86"/>
      <c r="H424" s="1"/>
      <c r="I424" s="1"/>
      <c r="J424" s="1"/>
      <c r="K424" s="86"/>
      <c r="L424" s="1"/>
      <c r="M424" s="1"/>
      <c r="N424" s="1"/>
      <c r="O424" s="1"/>
      <c r="P424" s="1"/>
      <c r="Q424" s="1"/>
      <c r="R424" s="1"/>
      <c r="S424" s="1"/>
      <c r="T424" s="1"/>
      <c r="U424" s="1"/>
      <c r="V424" s="1"/>
      <c r="W424" s="86"/>
      <c r="X424" s="1"/>
    </row>
    <row r="425" spans="1:24" ht="15.75" customHeight="1" x14ac:dyDescent="0.25">
      <c r="A425" s="102"/>
      <c r="B425" s="102"/>
      <c r="C425" s="102"/>
      <c r="D425" s="58"/>
      <c r="E425" s="86"/>
      <c r="F425" s="86"/>
      <c r="G425" s="86"/>
      <c r="H425" s="1"/>
      <c r="I425" s="1"/>
      <c r="J425" s="1"/>
      <c r="K425" s="86"/>
      <c r="L425" s="1"/>
      <c r="M425" s="1"/>
      <c r="N425" s="1"/>
      <c r="O425" s="1"/>
      <c r="P425" s="1"/>
      <c r="Q425" s="1"/>
      <c r="R425" s="1"/>
      <c r="S425" s="1"/>
      <c r="T425" s="1"/>
      <c r="U425" s="1"/>
      <c r="V425" s="1"/>
      <c r="W425" s="86"/>
      <c r="X425" s="1"/>
    </row>
    <row r="426" spans="1:24" ht="15.75" customHeight="1" x14ac:dyDescent="0.25">
      <c r="A426" s="102"/>
      <c r="B426" s="102"/>
      <c r="C426" s="102"/>
      <c r="D426" s="58"/>
      <c r="E426" s="86"/>
      <c r="F426" s="86"/>
      <c r="G426" s="86"/>
      <c r="H426" s="1"/>
      <c r="I426" s="1"/>
      <c r="J426" s="1"/>
      <c r="K426" s="86"/>
      <c r="L426" s="1"/>
      <c r="M426" s="1"/>
      <c r="N426" s="1"/>
      <c r="O426" s="1"/>
      <c r="P426" s="1"/>
      <c r="Q426" s="1"/>
      <c r="R426" s="1"/>
      <c r="S426" s="1"/>
      <c r="T426" s="1"/>
      <c r="U426" s="1"/>
      <c r="V426" s="1"/>
      <c r="W426" s="86"/>
      <c r="X426" s="1"/>
    </row>
    <row r="427" spans="1:24" ht="15.75" customHeight="1" x14ac:dyDescent="0.25">
      <c r="A427" s="102"/>
      <c r="B427" s="102"/>
      <c r="C427" s="102"/>
      <c r="D427" s="58"/>
      <c r="E427" s="86"/>
      <c r="F427" s="86"/>
      <c r="G427" s="86"/>
      <c r="H427" s="1"/>
      <c r="I427" s="1"/>
      <c r="J427" s="1"/>
      <c r="K427" s="86"/>
      <c r="L427" s="1"/>
      <c r="M427" s="1"/>
      <c r="N427" s="1"/>
      <c r="O427" s="1"/>
      <c r="P427" s="1"/>
      <c r="Q427" s="1"/>
      <c r="R427" s="1"/>
      <c r="S427" s="1"/>
      <c r="T427" s="1"/>
      <c r="U427" s="1"/>
      <c r="V427" s="1"/>
      <c r="W427" s="86"/>
      <c r="X427" s="1"/>
    </row>
    <row r="428" spans="1:24" ht="15.75" customHeight="1" x14ac:dyDescent="0.25">
      <c r="A428" s="102"/>
      <c r="B428" s="102"/>
      <c r="C428" s="102"/>
      <c r="D428" s="58"/>
      <c r="E428" s="86"/>
      <c r="F428" s="86"/>
      <c r="G428" s="86"/>
      <c r="H428" s="1"/>
      <c r="I428" s="1"/>
      <c r="J428" s="1"/>
      <c r="K428" s="86"/>
      <c r="L428" s="1"/>
      <c r="M428" s="1"/>
      <c r="N428" s="1"/>
      <c r="O428" s="1"/>
      <c r="P428" s="1"/>
      <c r="Q428" s="1"/>
      <c r="R428" s="1"/>
      <c r="S428" s="1"/>
      <c r="T428" s="1"/>
      <c r="U428" s="1"/>
      <c r="V428" s="1"/>
      <c r="W428" s="86"/>
      <c r="X428" s="1"/>
    </row>
    <row r="429" spans="1:24" ht="15.75" customHeight="1" x14ac:dyDescent="0.25">
      <c r="A429" s="102"/>
      <c r="B429" s="102"/>
      <c r="C429" s="102"/>
      <c r="D429" s="58"/>
      <c r="E429" s="86"/>
      <c r="F429" s="86"/>
      <c r="G429" s="86"/>
      <c r="H429" s="1"/>
      <c r="I429" s="1"/>
      <c r="J429" s="1"/>
      <c r="K429" s="86"/>
      <c r="L429" s="1"/>
      <c r="M429" s="1"/>
      <c r="N429" s="1"/>
      <c r="O429" s="1"/>
      <c r="P429" s="1"/>
      <c r="Q429" s="1"/>
      <c r="R429" s="1"/>
      <c r="S429" s="1"/>
      <c r="T429" s="1"/>
      <c r="U429" s="1"/>
      <c r="V429" s="1"/>
      <c r="W429" s="86"/>
      <c r="X429" s="1"/>
    </row>
    <row r="430" spans="1:24" ht="15.75" customHeight="1" x14ac:dyDescent="0.25">
      <c r="A430" s="102"/>
      <c r="B430" s="102"/>
      <c r="C430" s="102"/>
      <c r="D430" s="58"/>
      <c r="E430" s="86"/>
      <c r="F430" s="86"/>
      <c r="G430" s="86"/>
      <c r="H430" s="1"/>
      <c r="I430" s="1"/>
      <c r="J430" s="1"/>
      <c r="K430" s="86"/>
      <c r="L430" s="1"/>
      <c r="M430" s="1"/>
      <c r="N430" s="1"/>
      <c r="O430" s="1"/>
      <c r="P430" s="1"/>
      <c r="Q430" s="1"/>
      <c r="R430" s="1"/>
      <c r="S430" s="1"/>
      <c r="T430" s="1"/>
      <c r="U430" s="1"/>
      <c r="V430" s="1"/>
      <c r="W430" s="86"/>
      <c r="X430" s="1"/>
    </row>
    <row r="431" spans="1:24" ht="15.75" customHeight="1" x14ac:dyDescent="0.25">
      <c r="A431" s="102"/>
      <c r="B431" s="102"/>
      <c r="C431" s="102"/>
      <c r="D431" s="58"/>
      <c r="E431" s="86"/>
      <c r="F431" s="86"/>
      <c r="G431" s="86"/>
      <c r="H431" s="1"/>
      <c r="I431" s="1"/>
      <c r="J431" s="1"/>
      <c r="K431" s="86"/>
      <c r="L431" s="1"/>
      <c r="M431" s="1"/>
      <c r="N431" s="1"/>
      <c r="O431" s="1"/>
      <c r="P431" s="1"/>
      <c r="Q431" s="1"/>
      <c r="R431" s="1"/>
      <c r="S431" s="1"/>
      <c r="T431" s="1"/>
      <c r="U431" s="1"/>
      <c r="V431" s="1"/>
      <c r="W431" s="86"/>
      <c r="X431" s="1"/>
    </row>
    <row r="432" spans="1:24" ht="15.75" customHeight="1" x14ac:dyDescent="0.25">
      <c r="A432" s="102"/>
      <c r="B432" s="102"/>
      <c r="C432" s="102"/>
      <c r="D432" s="58"/>
      <c r="E432" s="86"/>
      <c r="F432" s="86"/>
      <c r="G432" s="86"/>
      <c r="H432" s="1"/>
      <c r="I432" s="1"/>
      <c r="J432" s="1"/>
      <c r="K432" s="86"/>
      <c r="L432" s="1"/>
      <c r="M432" s="1"/>
      <c r="N432" s="1"/>
      <c r="O432" s="1"/>
      <c r="P432" s="1"/>
      <c r="Q432" s="1"/>
      <c r="R432" s="1"/>
      <c r="S432" s="1"/>
      <c r="T432" s="1"/>
      <c r="U432" s="1"/>
      <c r="V432" s="1"/>
      <c r="W432" s="86"/>
      <c r="X432" s="1"/>
    </row>
    <row r="433" spans="1:24" ht="15.75" customHeight="1" x14ac:dyDescent="0.25">
      <c r="A433" s="102"/>
      <c r="B433" s="102"/>
      <c r="C433" s="102"/>
      <c r="D433" s="58"/>
      <c r="E433" s="86"/>
      <c r="F433" s="86"/>
      <c r="G433" s="86"/>
      <c r="H433" s="1"/>
      <c r="I433" s="1"/>
      <c r="J433" s="1"/>
      <c r="K433" s="86"/>
      <c r="L433" s="1"/>
      <c r="M433" s="1"/>
      <c r="N433" s="1"/>
      <c r="O433" s="1"/>
      <c r="P433" s="1"/>
      <c r="Q433" s="1"/>
      <c r="R433" s="1"/>
      <c r="S433" s="1"/>
      <c r="T433" s="1"/>
      <c r="U433" s="1"/>
      <c r="V433" s="1"/>
      <c r="W433" s="86"/>
      <c r="X433" s="1"/>
    </row>
    <row r="434" spans="1:24" ht="15.75" customHeight="1" x14ac:dyDescent="0.25">
      <c r="A434" s="102"/>
      <c r="B434" s="102"/>
      <c r="C434" s="102"/>
      <c r="D434" s="58"/>
      <c r="E434" s="86"/>
      <c r="F434" s="86"/>
      <c r="G434" s="86"/>
      <c r="H434" s="1"/>
      <c r="I434" s="1"/>
      <c r="J434" s="1"/>
      <c r="K434" s="86"/>
      <c r="L434" s="1"/>
      <c r="M434" s="1"/>
      <c r="N434" s="1"/>
      <c r="O434" s="1"/>
      <c r="P434" s="1"/>
      <c r="Q434" s="1"/>
      <c r="R434" s="1"/>
      <c r="S434" s="1"/>
      <c r="T434" s="1"/>
      <c r="U434" s="1"/>
      <c r="V434" s="1"/>
      <c r="W434" s="86"/>
      <c r="X434" s="1"/>
    </row>
    <row r="435" spans="1:24" ht="15.75" customHeight="1" x14ac:dyDescent="0.25">
      <c r="A435" s="102"/>
      <c r="B435" s="102"/>
      <c r="C435" s="102"/>
      <c r="D435" s="58"/>
      <c r="E435" s="86"/>
      <c r="F435" s="86"/>
      <c r="G435" s="86"/>
      <c r="H435" s="1"/>
      <c r="I435" s="1"/>
      <c r="J435" s="1"/>
      <c r="K435" s="86"/>
      <c r="L435" s="1"/>
      <c r="M435" s="1"/>
      <c r="N435" s="1"/>
      <c r="O435" s="1"/>
      <c r="P435" s="1"/>
      <c r="Q435" s="1"/>
      <c r="R435" s="1"/>
      <c r="S435" s="1"/>
      <c r="T435" s="1"/>
      <c r="U435" s="1"/>
      <c r="V435" s="1"/>
      <c r="W435" s="86"/>
      <c r="X435" s="1"/>
    </row>
    <row r="436" spans="1:24" ht="15.75" customHeight="1" x14ac:dyDescent="0.25">
      <c r="A436" s="102"/>
      <c r="B436" s="102"/>
      <c r="C436" s="102"/>
      <c r="D436" s="58"/>
      <c r="E436" s="86"/>
      <c r="F436" s="86"/>
      <c r="G436" s="86"/>
      <c r="H436" s="1"/>
      <c r="I436" s="1"/>
      <c r="J436" s="1"/>
      <c r="K436" s="86"/>
      <c r="L436" s="1"/>
      <c r="M436" s="1"/>
      <c r="N436" s="1"/>
      <c r="O436" s="1"/>
      <c r="P436" s="1"/>
      <c r="Q436" s="1"/>
      <c r="R436" s="1"/>
      <c r="S436" s="1"/>
      <c r="T436" s="1"/>
      <c r="U436" s="1"/>
      <c r="V436" s="1"/>
      <c r="W436" s="86"/>
      <c r="X436" s="1"/>
    </row>
    <row r="437" spans="1:24" ht="15.75" customHeight="1" x14ac:dyDescent="0.25">
      <c r="A437" s="102"/>
      <c r="B437" s="102"/>
      <c r="C437" s="102"/>
      <c r="D437" s="58"/>
      <c r="E437" s="86"/>
      <c r="F437" s="86"/>
      <c r="G437" s="86"/>
      <c r="H437" s="1"/>
      <c r="I437" s="1"/>
      <c r="J437" s="1"/>
      <c r="K437" s="86"/>
      <c r="L437" s="1"/>
      <c r="M437" s="1"/>
      <c r="N437" s="1"/>
      <c r="O437" s="1"/>
      <c r="P437" s="1"/>
      <c r="Q437" s="1"/>
      <c r="R437" s="1"/>
      <c r="S437" s="1"/>
      <c r="T437" s="1"/>
      <c r="U437" s="1"/>
      <c r="V437" s="1"/>
      <c r="W437" s="86"/>
      <c r="X437" s="1"/>
    </row>
    <row r="438" spans="1:24" ht="15.75" customHeight="1" x14ac:dyDescent="0.25">
      <c r="A438" s="102"/>
      <c r="B438" s="102"/>
      <c r="C438" s="102"/>
      <c r="D438" s="58"/>
      <c r="E438" s="86"/>
      <c r="F438" s="86"/>
      <c r="G438" s="86"/>
      <c r="H438" s="1"/>
      <c r="I438" s="1"/>
      <c r="J438" s="1"/>
      <c r="K438" s="86"/>
      <c r="L438" s="1"/>
      <c r="M438" s="1"/>
      <c r="N438" s="1"/>
      <c r="O438" s="1"/>
      <c r="P438" s="1"/>
      <c r="Q438" s="1"/>
      <c r="R438" s="1"/>
      <c r="S438" s="1"/>
      <c r="T438" s="1"/>
      <c r="U438" s="1"/>
      <c r="V438" s="1"/>
      <c r="W438" s="86"/>
      <c r="X438" s="1"/>
    </row>
    <row r="439" spans="1:24" ht="15.75" customHeight="1" x14ac:dyDescent="0.25">
      <c r="A439" s="102"/>
      <c r="B439" s="102"/>
      <c r="C439" s="102"/>
      <c r="D439" s="58"/>
      <c r="E439" s="86"/>
      <c r="F439" s="86"/>
      <c r="G439" s="86"/>
      <c r="H439" s="1"/>
      <c r="I439" s="1"/>
      <c r="J439" s="1"/>
      <c r="K439" s="86"/>
      <c r="L439" s="1"/>
      <c r="M439" s="1"/>
      <c r="N439" s="1"/>
      <c r="O439" s="1"/>
      <c r="P439" s="1"/>
      <c r="Q439" s="1"/>
      <c r="R439" s="1"/>
      <c r="S439" s="1"/>
      <c r="T439" s="1"/>
      <c r="U439" s="1"/>
      <c r="V439" s="1"/>
      <c r="W439" s="86"/>
      <c r="X439" s="1"/>
    </row>
    <row r="440" spans="1:24" ht="15.75" customHeight="1" x14ac:dyDescent="0.25">
      <c r="A440" s="102"/>
      <c r="B440" s="102"/>
      <c r="C440" s="102"/>
      <c r="D440" s="58"/>
      <c r="E440" s="86"/>
      <c r="F440" s="86"/>
      <c r="G440" s="86"/>
      <c r="H440" s="1"/>
      <c r="I440" s="1"/>
      <c r="J440" s="1"/>
      <c r="K440" s="86"/>
      <c r="L440" s="1"/>
      <c r="M440" s="1"/>
      <c r="N440" s="1"/>
      <c r="O440" s="1"/>
      <c r="P440" s="1"/>
      <c r="Q440" s="1"/>
      <c r="R440" s="1"/>
      <c r="S440" s="1"/>
      <c r="T440" s="1"/>
      <c r="U440" s="1"/>
      <c r="V440" s="1"/>
      <c r="W440" s="86"/>
      <c r="X440" s="1"/>
    </row>
    <row r="441" spans="1:24" ht="15.75" customHeight="1" x14ac:dyDescent="0.25">
      <c r="A441" s="102"/>
      <c r="B441" s="102"/>
      <c r="C441" s="102"/>
      <c r="D441" s="58"/>
      <c r="E441" s="86"/>
      <c r="F441" s="86"/>
      <c r="G441" s="86"/>
      <c r="H441" s="1"/>
      <c r="I441" s="1"/>
      <c r="J441" s="1"/>
      <c r="K441" s="86"/>
      <c r="L441" s="1"/>
      <c r="M441" s="1"/>
      <c r="N441" s="1"/>
      <c r="O441" s="1"/>
      <c r="P441" s="1"/>
      <c r="Q441" s="1"/>
      <c r="R441" s="1"/>
      <c r="S441" s="1"/>
      <c r="T441" s="1"/>
      <c r="U441" s="1"/>
      <c r="V441" s="1"/>
      <c r="W441" s="86"/>
      <c r="X441" s="1"/>
    </row>
    <row r="442" spans="1:24" ht="15.75" customHeight="1" x14ac:dyDescent="0.25">
      <c r="A442" s="102"/>
      <c r="B442" s="102"/>
      <c r="C442" s="102"/>
      <c r="D442" s="58"/>
      <c r="E442" s="86"/>
      <c r="F442" s="86"/>
      <c r="G442" s="86"/>
      <c r="H442" s="1"/>
      <c r="I442" s="1"/>
      <c r="J442" s="1"/>
      <c r="K442" s="86"/>
      <c r="L442" s="1"/>
      <c r="M442" s="1"/>
      <c r="N442" s="1"/>
      <c r="O442" s="1"/>
      <c r="P442" s="1"/>
      <c r="Q442" s="1"/>
      <c r="R442" s="1"/>
      <c r="S442" s="1"/>
      <c r="T442" s="1"/>
      <c r="U442" s="1"/>
      <c r="V442" s="1"/>
      <c r="W442" s="86"/>
      <c r="X442" s="1"/>
    </row>
    <row r="443" spans="1:24" ht="15.75" customHeight="1" x14ac:dyDescent="0.25">
      <c r="A443" s="102"/>
      <c r="B443" s="102"/>
      <c r="C443" s="102"/>
      <c r="D443" s="58"/>
      <c r="E443" s="86"/>
      <c r="F443" s="86"/>
      <c r="G443" s="86"/>
      <c r="H443" s="1"/>
      <c r="I443" s="1"/>
      <c r="J443" s="1"/>
      <c r="K443" s="86"/>
      <c r="L443" s="1"/>
      <c r="M443" s="1"/>
      <c r="N443" s="1"/>
      <c r="O443" s="1"/>
      <c r="P443" s="1"/>
      <c r="Q443" s="1"/>
      <c r="R443" s="1"/>
      <c r="S443" s="1"/>
      <c r="T443" s="1"/>
      <c r="U443" s="1"/>
      <c r="V443" s="1"/>
      <c r="W443" s="86"/>
      <c r="X443" s="1"/>
    </row>
    <row r="444" spans="1:24" ht="15.75" customHeight="1" x14ac:dyDescent="0.25">
      <c r="A444" s="102"/>
      <c r="B444" s="102"/>
      <c r="C444" s="102"/>
      <c r="D444" s="58"/>
      <c r="E444" s="86"/>
      <c r="F444" s="86"/>
      <c r="G444" s="86"/>
      <c r="H444" s="1"/>
      <c r="I444" s="1"/>
      <c r="J444" s="1"/>
      <c r="K444" s="86"/>
      <c r="L444" s="1"/>
      <c r="M444" s="1"/>
      <c r="N444" s="1"/>
      <c r="O444" s="1"/>
      <c r="P444" s="1"/>
      <c r="Q444" s="1"/>
      <c r="R444" s="1"/>
      <c r="S444" s="1"/>
      <c r="T444" s="1"/>
      <c r="U444" s="1"/>
      <c r="V444" s="1"/>
      <c r="W444" s="86"/>
      <c r="X444" s="1"/>
    </row>
    <row r="445" spans="1:24" ht="15.75" customHeight="1" x14ac:dyDescent="0.25">
      <c r="A445" s="102"/>
      <c r="B445" s="102"/>
      <c r="C445" s="102"/>
      <c r="D445" s="58"/>
      <c r="E445" s="86"/>
      <c r="F445" s="86"/>
      <c r="G445" s="86"/>
      <c r="H445" s="1"/>
      <c r="I445" s="1"/>
      <c r="J445" s="1"/>
      <c r="K445" s="86"/>
      <c r="L445" s="1"/>
      <c r="M445" s="1"/>
      <c r="N445" s="1"/>
      <c r="O445" s="1"/>
      <c r="P445" s="1"/>
      <c r="Q445" s="1"/>
      <c r="R445" s="1"/>
      <c r="S445" s="1"/>
      <c r="T445" s="1"/>
      <c r="U445" s="1"/>
      <c r="V445" s="1"/>
      <c r="W445" s="86"/>
      <c r="X445" s="1"/>
    </row>
    <row r="446" spans="1:24" ht="15.75" customHeight="1" x14ac:dyDescent="0.25">
      <c r="A446" s="102"/>
      <c r="B446" s="102"/>
      <c r="C446" s="102"/>
      <c r="D446" s="58"/>
      <c r="E446" s="86"/>
      <c r="F446" s="86"/>
      <c r="G446" s="86"/>
      <c r="H446" s="1"/>
      <c r="I446" s="1"/>
      <c r="J446" s="1"/>
      <c r="K446" s="86"/>
      <c r="L446" s="1"/>
      <c r="M446" s="1"/>
      <c r="N446" s="1"/>
      <c r="O446" s="1"/>
      <c r="P446" s="1"/>
      <c r="Q446" s="1"/>
      <c r="R446" s="1"/>
      <c r="S446" s="1"/>
      <c r="T446" s="1"/>
      <c r="U446" s="1"/>
      <c r="V446" s="1"/>
      <c r="W446" s="86"/>
      <c r="X446" s="1"/>
    </row>
    <row r="447" spans="1:24" ht="15.75" customHeight="1" x14ac:dyDescent="0.25">
      <c r="A447" s="102"/>
      <c r="B447" s="102"/>
      <c r="C447" s="102"/>
      <c r="D447" s="58"/>
      <c r="E447" s="86"/>
      <c r="F447" s="86"/>
      <c r="G447" s="86"/>
      <c r="H447" s="1"/>
      <c r="I447" s="1"/>
      <c r="J447" s="1"/>
      <c r="K447" s="86"/>
      <c r="L447" s="1"/>
      <c r="M447" s="1"/>
      <c r="N447" s="1"/>
      <c r="O447" s="1"/>
      <c r="P447" s="1"/>
      <c r="Q447" s="1"/>
      <c r="R447" s="1"/>
      <c r="S447" s="1"/>
      <c r="T447" s="1"/>
      <c r="U447" s="1"/>
      <c r="V447" s="1"/>
      <c r="W447" s="86"/>
      <c r="X447" s="1"/>
    </row>
    <row r="448" spans="1:24" ht="15.75" customHeight="1" x14ac:dyDescent="0.25">
      <c r="A448" s="102"/>
      <c r="B448" s="102"/>
      <c r="C448" s="102"/>
      <c r="D448" s="58"/>
      <c r="E448" s="86"/>
      <c r="F448" s="86"/>
      <c r="G448" s="86"/>
      <c r="H448" s="1"/>
      <c r="I448" s="1"/>
      <c r="J448" s="1"/>
      <c r="K448" s="86"/>
      <c r="L448" s="1"/>
      <c r="M448" s="1"/>
      <c r="N448" s="1"/>
      <c r="O448" s="1"/>
      <c r="P448" s="1"/>
      <c r="Q448" s="1"/>
      <c r="R448" s="1"/>
      <c r="S448" s="1"/>
      <c r="T448" s="1"/>
      <c r="U448" s="1"/>
      <c r="V448" s="1"/>
      <c r="W448" s="86"/>
      <c r="X448" s="1"/>
    </row>
    <row r="449" spans="1:24" ht="15.75" customHeight="1" x14ac:dyDescent="0.25">
      <c r="A449" s="102"/>
      <c r="B449" s="102"/>
      <c r="C449" s="102"/>
      <c r="D449" s="58"/>
      <c r="E449" s="86"/>
      <c r="F449" s="86"/>
      <c r="G449" s="86"/>
      <c r="H449" s="1"/>
      <c r="I449" s="1"/>
      <c r="J449" s="1"/>
      <c r="K449" s="86"/>
      <c r="L449" s="1"/>
      <c r="M449" s="1"/>
      <c r="N449" s="1"/>
      <c r="O449" s="1"/>
      <c r="P449" s="1"/>
      <c r="Q449" s="1"/>
      <c r="R449" s="1"/>
      <c r="S449" s="1"/>
      <c r="T449" s="1"/>
      <c r="U449" s="1"/>
      <c r="V449" s="1"/>
      <c r="W449" s="86"/>
      <c r="X449" s="1"/>
    </row>
    <row r="450" spans="1:24" ht="15.75" customHeight="1" x14ac:dyDescent="0.25">
      <c r="A450" s="102"/>
      <c r="B450" s="102"/>
      <c r="C450" s="102"/>
      <c r="D450" s="58"/>
      <c r="E450" s="86"/>
      <c r="F450" s="86"/>
      <c r="G450" s="86"/>
      <c r="H450" s="1"/>
      <c r="I450" s="1"/>
      <c r="J450" s="1"/>
      <c r="K450" s="86"/>
      <c r="L450" s="1"/>
      <c r="M450" s="1"/>
      <c r="N450" s="1"/>
      <c r="O450" s="1"/>
      <c r="P450" s="1"/>
      <c r="Q450" s="1"/>
      <c r="R450" s="1"/>
      <c r="S450" s="1"/>
      <c r="T450" s="1"/>
      <c r="U450" s="1"/>
      <c r="V450" s="1"/>
      <c r="W450" s="86"/>
      <c r="X450" s="1"/>
    </row>
    <row r="451" spans="1:24" ht="15.75" customHeight="1" x14ac:dyDescent="0.25">
      <c r="A451" s="102"/>
      <c r="B451" s="102"/>
      <c r="C451" s="102"/>
      <c r="D451" s="58"/>
      <c r="E451" s="86"/>
      <c r="F451" s="86"/>
      <c r="G451" s="86"/>
      <c r="H451" s="1"/>
      <c r="I451" s="1"/>
      <c r="J451" s="1"/>
      <c r="K451" s="86"/>
      <c r="L451" s="1"/>
      <c r="M451" s="1"/>
      <c r="N451" s="1"/>
      <c r="O451" s="1"/>
      <c r="P451" s="1"/>
      <c r="Q451" s="1"/>
      <c r="R451" s="1"/>
      <c r="S451" s="1"/>
      <c r="T451" s="1"/>
      <c r="U451" s="1"/>
      <c r="V451" s="1"/>
      <c r="W451" s="86"/>
      <c r="X451" s="1"/>
    </row>
    <row r="452" spans="1:24" ht="15.75" customHeight="1" x14ac:dyDescent="0.25">
      <c r="A452" s="102"/>
      <c r="B452" s="102"/>
      <c r="C452" s="102"/>
      <c r="D452" s="58"/>
      <c r="E452" s="86"/>
      <c r="F452" s="86"/>
      <c r="G452" s="86"/>
      <c r="H452" s="1"/>
      <c r="I452" s="1"/>
      <c r="J452" s="1"/>
      <c r="K452" s="86"/>
      <c r="L452" s="1"/>
      <c r="M452" s="1"/>
      <c r="N452" s="1"/>
      <c r="O452" s="1"/>
      <c r="P452" s="1"/>
      <c r="Q452" s="1"/>
      <c r="R452" s="1"/>
      <c r="S452" s="1"/>
      <c r="T452" s="1"/>
      <c r="U452" s="1"/>
      <c r="V452" s="1"/>
      <c r="W452" s="86"/>
      <c r="X452" s="1"/>
    </row>
    <row r="453" spans="1:24" ht="15.75" customHeight="1" x14ac:dyDescent="0.25">
      <c r="A453" s="102"/>
      <c r="B453" s="102"/>
      <c r="C453" s="102"/>
      <c r="D453" s="58"/>
      <c r="E453" s="86"/>
      <c r="F453" s="86"/>
      <c r="G453" s="86"/>
      <c r="H453" s="1"/>
      <c r="I453" s="1"/>
      <c r="J453" s="1"/>
      <c r="K453" s="86"/>
      <c r="L453" s="1"/>
      <c r="M453" s="1"/>
      <c r="N453" s="1"/>
      <c r="O453" s="1"/>
      <c r="P453" s="1"/>
      <c r="Q453" s="1"/>
      <c r="R453" s="1"/>
      <c r="S453" s="1"/>
      <c r="T453" s="1"/>
      <c r="U453" s="1"/>
      <c r="V453" s="1"/>
      <c r="W453" s="86"/>
      <c r="X453" s="1"/>
    </row>
    <row r="454" spans="1:24" ht="15.75" customHeight="1" x14ac:dyDescent="0.25">
      <c r="A454" s="102"/>
      <c r="B454" s="102"/>
      <c r="C454" s="102"/>
      <c r="D454" s="58"/>
      <c r="E454" s="86"/>
      <c r="F454" s="86"/>
      <c r="G454" s="86"/>
      <c r="H454" s="1"/>
      <c r="I454" s="1"/>
      <c r="J454" s="1"/>
      <c r="K454" s="86"/>
      <c r="L454" s="1"/>
      <c r="M454" s="1"/>
      <c r="N454" s="1"/>
      <c r="O454" s="1"/>
      <c r="P454" s="1"/>
      <c r="Q454" s="1"/>
      <c r="R454" s="1"/>
      <c r="S454" s="1"/>
      <c r="T454" s="1"/>
      <c r="U454" s="1"/>
      <c r="V454" s="1"/>
      <c r="W454" s="86"/>
      <c r="X454" s="1"/>
    </row>
    <row r="455" spans="1:24" ht="15.75" customHeight="1" x14ac:dyDescent="0.25">
      <c r="A455" s="102"/>
      <c r="B455" s="102"/>
      <c r="C455" s="102"/>
      <c r="D455" s="58"/>
      <c r="E455" s="86"/>
      <c r="F455" s="86"/>
      <c r="G455" s="86"/>
      <c r="H455" s="1"/>
      <c r="I455" s="1"/>
      <c r="J455" s="1"/>
      <c r="K455" s="86"/>
      <c r="L455" s="1"/>
      <c r="M455" s="1"/>
      <c r="N455" s="1"/>
      <c r="O455" s="1"/>
      <c r="P455" s="1"/>
      <c r="Q455" s="1"/>
      <c r="R455" s="1"/>
      <c r="S455" s="1"/>
      <c r="T455" s="1"/>
      <c r="U455" s="1"/>
      <c r="V455" s="1"/>
      <c r="W455" s="86"/>
      <c r="X455" s="1"/>
    </row>
    <row r="456" spans="1:24" ht="15.75" customHeight="1" x14ac:dyDescent="0.25">
      <c r="A456" s="102"/>
      <c r="B456" s="102"/>
      <c r="C456" s="102"/>
      <c r="D456" s="58"/>
      <c r="E456" s="86"/>
      <c r="F456" s="86"/>
      <c r="G456" s="86"/>
      <c r="H456" s="1"/>
      <c r="I456" s="1"/>
      <c r="J456" s="1"/>
      <c r="K456" s="86"/>
      <c r="L456" s="1"/>
      <c r="M456" s="1"/>
      <c r="N456" s="1"/>
      <c r="O456" s="1"/>
      <c r="P456" s="1"/>
      <c r="Q456" s="1"/>
      <c r="R456" s="1"/>
      <c r="S456" s="1"/>
      <c r="T456" s="1"/>
      <c r="U456" s="1"/>
      <c r="V456" s="1"/>
      <c r="W456" s="86"/>
      <c r="X456" s="1"/>
    </row>
    <row r="457" spans="1:24" ht="15.75" customHeight="1" x14ac:dyDescent="0.25">
      <c r="A457" s="102"/>
      <c r="B457" s="102"/>
      <c r="C457" s="102"/>
      <c r="D457" s="58"/>
      <c r="E457" s="86"/>
      <c r="F457" s="86"/>
      <c r="G457" s="86"/>
      <c r="H457" s="1"/>
      <c r="I457" s="1"/>
      <c r="J457" s="1"/>
      <c r="K457" s="86"/>
      <c r="L457" s="1"/>
      <c r="M457" s="1"/>
      <c r="N457" s="1"/>
      <c r="O457" s="1"/>
      <c r="P457" s="1"/>
      <c r="Q457" s="1"/>
      <c r="R457" s="1"/>
      <c r="S457" s="1"/>
      <c r="T457" s="1"/>
      <c r="U457" s="1"/>
      <c r="V457" s="1"/>
      <c r="W457" s="86"/>
      <c r="X457" s="1"/>
    </row>
    <row r="458" spans="1:24" ht="15.75" customHeight="1" x14ac:dyDescent="0.25">
      <c r="A458" s="102"/>
      <c r="B458" s="102"/>
      <c r="C458" s="102"/>
      <c r="D458" s="58"/>
      <c r="E458" s="86"/>
      <c r="F458" s="86"/>
      <c r="G458" s="86"/>
      <c r="H458" s="1"/>
      <c r="I458" s="1"/>
      <c r="J458" s="1"/>
      <c r="K458" s="86"/>
      <c r="L458" s="1"/>
      <c r="M458" s="1"/>
      <c r="N458" s="1"/>
      <c r="O458" s="1"/>
      <c r="P458" s="1"/>
      <c r="Q458" s="1"/>
      <c r="R458" s="1"/>
      <c r="S458" s="1"/>
      <c r="T458" s="1"/>
      <c r="U458" s="1"/>
      <c r="V458" s="1"/>
      <c r="W458" s="86"/>
      <c r="X458" s="1"/>
    </row>
    <row r="459" spans="1:24" ht="15.75" customHeight="1" x14ac:dyDescent="0.25">
      <c r="A459" s="102"/>
      <c r="B459" s="102"/>
      <c r="C459" s="102"/>
      <c r="D459" s="58"/>
      <c r="E459" s="86"/>
      <c r="F459" s="86"/>
      <c r="G459" s="86"/>
      <c r="H459" s="1"/>
      <c r="I459" s="1"/>
      <c r="J459" s="1"/>
      <c r="K459" s="86"/>
      <c r="L459" s="1"/>
      <c r="M459" s="1"/>
      <c r="N459" s="1"/>
      <c r="O459" s="1"/>
      <c r="P459" s="1"/>
      <c r="Q459" s="1"/>
      <c r="R459" s="1"/>
      <c r="S459" s="1"/>
      <c r="T459" s="1"/>
      <c r="U459" s="1"/>
      <c r="V459" s="1"/>
      <c r="W459" s="86"/>
      <c r="X459" s="1"/>
    </row>
    <row r="460" spans="1:24" ht="15.75" customHeight="1" x14ac:dyDescent="0.25">
      <c r="A460" s="102"/>
      <c r="B460" s="102"/>
      <c r="C460" s="102"/>
      <c r="D460" s="58"/>
      <c r="E460" s="86"/>
      <c r="F460" s="86"/>
      <c r="G460" s="86"/>
      <c r="H460" s="1"/>
      <c r="I460" s="1"/>
      <c r="J460" s="1"/>
      <c r="K460" s="86"/>
      <c r="L460" s="1"/>
      <c r="M460" s="1"/>
      <c r="N460" s="1"/>
      <c r="O460" s="1"/>
      <c r="P460" s="1"/>
      <c r="Q460" s="1"/>
      <c r="R460" s="1"/>
      <c r="S460" s="1"/>
      <c r="T460" s="1"/>
      <c r="U460" s="1"/>
      <c r="V460" s="1"/>
      <c r="W460" s="86"/>
      <c r="X460" s="1"/>
    </row>
    <row r="461" spans="1:24" ht="15.75" customHeight="1" x14ac:dyDescent="0.25">
      <c r="A461" s="102"/>
      <c r="B461" s="102"/>
      <c r="C461" s="102"/>
      <c r="D461" s="58"/>
      <c r="E461" s="86"/>
      <c r="F461" s="86"/>
      <c r="G461" s="86"/>
      <c r="H461" s="1"/>
      <c r="I461" s="1"/>
      <c r="J461" s="1"/>
      <c r="K461" s="86"/>
      <c r="L461" s="1"/>
      <c r="M461" s="1"/>
      <c r="N461" s="1"/>
      <c r="O461" s="1"/>
      <c r="P461" s="1"/>
      <c r="Q461" s="1"/>
      <c r="R461" s="1"/>
      <c r="S461" s="1"/>
      <c r="T461" s="1"/>
      <c r="U461" s="1"/>
      <c r="V461" s="1"/>
      <c r="W461" s="86"/>
      <c r="X461" s="1"/>
    </row>
    <row r="462" spans="1:24" ht="15.75" customHeight="1" x14ac:dyDescent="0.25">
      <c r="A462" s="102"/>
      <c r="B462" s="102"/>
      <c r="C462" s="102"/>
      <c r="D462" s="58"/>
      <c r="E462" s="86"/>
      <c r="F462" s="86"/>
      <c r="G462" s="86"/>
      <c r="H462" s="1"/>
      <c r="I462" s="1"/>
      <c r="J462" s="1"/>
      <c r="K462" s="86"/>
      <c r="L462" s="1"/>
      <c r="M462" s="1"/>
      <c r="N462" s="1"/>
      <c r="O462" s="1"/>
      <c r="P462" s="1"/>
      <c r="Q462" s="1"/>
      <c r="R462" s="1"/>
      <c r="S462" s="1"/>
      <c r="T462" s="1"/>
      <c r="U462" s="1"/>
      <c r="V462" s="1"/>
      <c r="W462" s="86"/>
      <c r="X462" s="1"/>
    </row>
    <row r="463" spans="1:24" ht="15.75" customHeight="1" x14ac:dyDescent="0.25">
      <c r="A463" s="102"/>
      <c r="B463" s="102"/>
      <c r="C463" s="102"/>
      <c r="D463" s="58"/>
      <c r="E463" s="86"/>
      <c r="F463" s="86"/>
      <c r="G463" s="86"/>
      <c r="H463" s="1"/>
      <c r="I463" s="1"/>
      <c r="J463" s="1"/>
      <c r="K463" s="86"/>
      <c r="L463" s="1"/>
      <c r="M463" s="1"/>
      <c r="N463" s="1"/>
      <c r="O463" s="1"/>
      <c r="P463" s="1"/>
      <c r="Q463" s="1"/>
      <c r="R463" s="1"/>
      <c r="S463" s="1"/>
      <c r="T463" s="1"/>
      <c r="U463" s="1"/>
      <c r="V463" s="1"/>
      <c r="W463" s="86"/>
      <c r="X463" s="1"/>
    </row>
    <row r="464" spans="1:24" ht="15.75" customHeight="1" x14ac:dyDescent="0.25">
      <c r="A464" s="102"/>
      <c r="B464" s="102"/>
      <c r="C464" s="102"/>
      <c r="D464" s="58"/>
      <c r="E464" s="86"/>
      <c r="F464" s="86"/>
      <c r="G464" s="86"/>
      <c r="H464" s="1"/>
      <c r="I464" s="1"/>
      <c r="J464" s="1"/>
      <c r="K464" s="86"/>
      <c r="L464" s="1"/>
      <c r="M464" s="1"/>
      <c r="N464" s="1"/>
      <c r="O464" s="1"/>
      <c r="P464" s="1"/>
      <c r="Q464" s="1"/>
      <c r="R464" s="1"/>
      <c r="S464" s="1"/>
      <c r="T464" s="1"/>
      <c r="U464" s="1"/>
      <c r="V464" s="1"/>
      <c r="W464" s="86"/>
      <c r="X464" s="1"/>
    </row>
    <row r="465" spans="1:24" ht="15.75" customHeight="1" x14ac:dyDescent="0.25">
      <c r="A465" s="102"/>
      <c r="B465" s="102"/>
      <c r="C465" s="102"/>
      <c r="D465" s="58"/>
      <c r="E465" s="86"/>
      <c r="F465" s="86"/>
      <c r="G465" s="86"/>
      <c r="H465" s="1"/>
      <c r="I465" s="1"/>
      <c r="J465" s="1"/>
      <c r="K465" s="86"/>
      <c r="L465" s="1"/>
      <c r="M465" s="1"/>
      <c r="N465" s="1"/>
      <c r="O465" s="1"/>
      <c r="P465" s="1"/>
      <c r="Q465" s="1"/>
      <c r="R465" s="1"/>
      <c r="S465" s="1"/>
      <c r="T465" s="1"/>
      <c r="U465" s="1"/>
      <c r="V465" s="1"/>
      <c r="W465" s="86"/>
      <c r="X465" s="1"/>
    </row>
    <row r="466" spans="1:24" ht="15.75" customHeight="1" x14ac:dyDescent="0.25">
      <c r="A466" s="102"/>
      <c r="B466" s="102"/>
      <c r="C466" s="102"/>
      <c r="D466" s="58"/>
      <c r="E466" s="86"/>
      <c r="F466" s="86"/>
      <c r="G466" s="86"/>
      <c r="H466" s="1"/>
      <c r="I466" s="1"/>
      <c r="J466" s="1"/>
      <c r="K466" s="86"/>
      <c r="L466" s="1"/>
      <c r="M466" s="1"/>
      <c r="N466" s="1"/>
      <c r="O466" s="1"/>
      <c r="P466" s="1"/>
      <c r="Q466" s="1"/>
      <c r="R466" s="1"/>
      <c r="S466" s="1"/>
      <c r="T466" s="1"/>
      <c r="U466" s="1"/>
      <c r="V466" s="1"/>
      <c r="W466" s="86"/>
      <c r="X466" s="1"/>
    </row>
    <row r="467" spans="1:24" ht="15.75" customHeight="1" x14ac:dyDescent="0.25">
      <c r="A467" s="102"/>
      <c r="B467" s="102"/>
      <c r="C467" s="102"/>
      <c r="D467" s="58"/>
      <c r="E467" s="86"/>
      <c r="F467" s="86"/>
      <c r="G467" s="86"/>
      <c r="H467" s="1"/>
      <c r="I467" s="1"/>
      <c r="J467" s="1"/>
      <c r="K467" s="86"/>
      <c r="L467" s="1"/>
      <c r="M467" s="1"/>
      <c r="N467" s="1"/>
      <c r="O467" s="1"/>
      <c r="P467" s="1"/>
      <c r="Q467" s="1"/>
      <c r="R467" s="1"/>
      <c r="S467" s="1"/>
      <c r="T467" s="1"/>
      <c r="U467" s="1"/>
      <c r="V467" s="1"/>
      <c r="W467" s="86"/>
      <c r="X467" s="1"/>
    </row>
    <row r="468" spans="1:24" ht="15.75" customHeight="1" x14ac:dyDescent="0.25">
      <c r="A468" s="102"/>
      <c r="B468" s="102"/>
      <c r="C468" s="102"/>
      <c r="D468" s="58"/>
      <c r="E468" s="86"/>
      <c r="F468" s="86"/>
      <c r="G468" s="86"/>
      <c r="H468" s="1"/>
      <c r="I468" s="1"/>
      <c r="J468" s="1"/>
      <c r="K468" s="86"/>
      <c r="L468" s="1"/>
      <c r="M468" s="1"/>
      <c r="N468" s="1"/>
      <c r="O468" s="1"/>
      <c r="P468" s="1"/>
      <c r="Q468" s="1"/>
      <c r="R468" s="1"/>
      <c r="S468" s="1"/>
      <c r="T468" s="1"/>
      <c r="U468" s="1"/>
      <c r="V468" s="1"/>
      <c r="W468" s="86"/>
      <c r="X468" s="1"/>
    </row>
    <row r="469" spans="1:24" ht="15.75" customHeight="1" x14ac:dyDescent="0.25">
      <c r="A469" s="102"/>
      <c r="B469" s="102"/>
      <c r="C469" s="102"/>
      <c r="D469" s="58"/>
      <c r="E469" s="86"/>
      <c r="F469" s="86"/>
      <c r="G469" s="86"/>
      <c r="H469" s="1"/>
      <c r="I469" s="1"/>
      <c r="J469" s="1"/>
      <c r="K469" s="86"/>
      <c r="L469" s="1"/>
      <c r="M469" s="1"/>
      <c r="N469" s="1"/>
      <c r="O469" s="1"/>
      <c r="P469" s="1"/>
      <c r="Q469" s="1"/>
      <c r="R469" s="1"/>
      <c r="S469" s="1"/>
      <c r="T469" s="1"/>
      <c r="U469" s="1"/>
      <c r="V469" s="1"/>
      <c r="W469" s="86"/>
      <c r="X469" s="1"/>
    </row>
    <row r="470" spans="1:24" ht="15.75" customHeight="1" x14ac:dyDescent="0.25">
      <c r="A470" s="102"/>
      <c r="B470" s="102"/>
      <c r="C470" s="102"/>
      <c r="D470" s="58"/>
      <c r="E470" s="86"/>
      <c r="F470" s="86"/>
      <c r="G470" s="86"/>
      <c r="H470" s="1"/>
      <c r="I470" s="1"/>
      <c r="J470" s="1"/>
      <c r="K470" s="86"/>
      <c r="L470" s="1"/>
      <c r="M470" s="1"/>
      <c r="N470" s="1"/>
      <c r="O470" s="1"/>
      <c r="P470" s="1"/>
      <c r="Q470" s="1"/>
      <c r="R470" s="1"/>
      <c r="S470" s="1"/>
      <c r="T470" s="1"/>
      <c r="U470" s="1"/>
      <c r="V470" s="1"/>
      <c r="W470" s="86"/>
      <c r="X470" s="1"/>
    </row>
    <row r="471" spans="1:24" ht="15.75" customHeight="1" x14ac:dyDescent="0.25">
      <c r="A471" s="102"/>
      <c r="B471" s="102"/>
      <c r="C471" s="102"/>
      <c r="D471" s="58"/>
      <c r="E471" s="86"/>
      <c r="F471" s="86"/>
      <c r="G471" s="86"/>
      <c r="H471" s="1"/>
      <c r="I471" s="1"/>
      <c r="J471" s="1"/>
      <c r="K471" s="86"/>
      <c r="L471" s="1"/>
      <c r="M471" s="1"/>
      <c r="N471" s="1"/>
      <c r="O471" s="1"/>
      <c r="P471" s="1"/>
      <c r="Q471" s="1"/>
      <c r="R471" s="1"/>
      <c r="S471" s="1"/>
      <c r="T471" s="1"/>
      <c r="U471" s="1"/>
      <c r="V471" s="1"/>
      <c r="W471" s="86"/>
      <c r="X471" s="1"/>
    </row>
    <row r="472" spans="1:24" ht="15.75" customHeight="1" x14ac:dyDescent="0.25">
      <c r="A472" s="102"/>
      <c r="B472" s="102"/>
      <c r="C472" s="102"/>
      <c r="D472" s="58"/>
      <c r="E472" s="86"/>
      <c r="F472" s="86"/>
      <c r="G472" s="86"/>
      <c r="H472" s="1"/>
      <c r="I472" s="1"/>
      <c r="J472" s="1"/>
      <c r="K472" s="86"/>
      <c r="L472" s="1"/>
      <c r="M472" s="1"/>
      <c r="N472" s="1"/>
      <c r="O472" s="1"/>
      <c r="P472" s="1"/>
      <c r="Q472" s="1"/>
      <c r="R472" s="1"/>
      <c r="S472" s="1"/>
      <c r="T472" s="1"/>
      <c r="U472" s="1"/>
      <c r="V472" s="1"/>
      <c r="W472" s="86"/>
      <c r="X472" s="1"/>
    </row>
    <row r="473" spans="1:24" ht="15.75" customHeight="1" x14ac:dyDescent="0.25">
      <c r="A473" s="102"/>
      <c r="B473" s="102"/>
      <c r="C473" s="102"/>
      <c r="D473" s="58"/>
      <c r="E473" s="86"/>
      <c r="F473" s="86"/>
      <c r="G473" s="86"/>
      <c r="H473" s="1"/>
      <c r="I473" s="1"/>
      <c r="J473" s="1"/>
      <c r="K473" s="86"/>
      <c r="L473" s="1"/>
      <c r="M473" s="1"/>
      <c r="N473" s="1"/>
      <c r="O473" s="1"/>
      <c r="P473" s="1"/>
      <c r="Q473" s="1"/>
      <c r="R473" s="1"/>
      <c r="S473" s="1"/>
      <c r="T473" s="1"/>
      <c r="U473" s="1"/>
      <c r="V473" s="1"/>
      <c r="W473" s="86"/>
      <c r="X473" s="1"/>
    </row>
    <row r="474" spans="1:24" ht="15.75" customHeight="1" x14ac:dyDescent="0.25">
      <c r="A474" s="102"/>
      <c r="B474" s="102"/>
      <c r="C474" s="102"/>
      <c r="D474" s="58"/>
      <c r="E474" s="86"/>
      <c r="F474" s="86"/>
      <c r="G474" s="86"/>
      <c r="H474" s="1"/>
      <c r="I474" s="1"/>
      <c r="J474" s="1"/>
      <c r="K474" s="86"/>
      <c r="L474" s="1"/>
      <c r="M474" s="1"/>
      <c r="N474" s="1"/>
      <c r="O474" s="1"/>
      <c r="P474" s="1"/>
      <c r="Q474" s="1"/>
      <c r="R474" s="1"/>
      <c r="S474" s="1"/>
      <c r="T474" s="1"/>
      <c r="U474" s="1"/>
      <c r="V474" s="1"/>
      <c r="W474" s="86"/>
      <c r="X474" s="1"/>
    </row>
    <row r="475" spans="1:24" ht="15.75" customHeight="1" x14ac:dyDescent="0.25">
      <c r="A475" s="102"/>
      <c r="B475" s="102"/>
      <c r="C475" s="102"/>
      <c r="D475" s="58"/>
      <c r="E475" s="86"/>
      <c r="F475" s="86"/>
      <c r="G475" s="86"/>
      <c r="H475" s="1"/>
      <c r="I475" s="1"/>
      <c r="J475" s="1"/>
      <c r="K475" s="86"/>
      <c r="L475" s="1"/>
      <c r="M475" s="1"/>
      <c r="N475" s="1"/>
      <c r="O475" s="1"/>
      <c r="P475" s="1"/>
      <c r="Q475" s="1"/>
      <c r="R475" s="1"/>
      <c r="S475" s="1"/>
      <c r="T475" s="1"/>
      <c r="U475" s="1"/>
      <c r="V475" s="1"/>
      <c r="W475" s="86"/>
      <c r="X475" s="1"/>
    </row>
    <row r="476" spans="1:24" ht="15.75" customHeight="1" x14ac:dyDescent="0.25">
      <c r="A476" s="102"/>
      <c r="B476" s="102"/>
      <c r="C476" s="102"/>
      <c r="D476" s="58"/>
      <c r="E476" s="86"/>
      <c r="F476" s="86"/>
      <c r="G476" s="86"/>
      <c r="H476" s="1"/>
      <c r="I476" s="1"/>
      <c r="J476" s="1"/>
      <c r="K476" s="86"/>
      <c r="L476" s="1"/>
      <c r="M476" s="1"/>
      <c r="N476" s="1"/>
      <c r="O476" s="1"/>
      <c r="P476" s="1"/>
      <c r="Q476" s="1"/>
      <c r="R476" s="1"/>
      <c r="S476" s="1"/>
      <c r="T476" s="1"/>
      <c r="U476" s="1"/>
      <c r="V476" s="1"/>
      <c r="W476" s="86"/>
      <c r="X476" s="1"/>
    </row>
    <row r="477" spans="1:24" ht="15.75" customHeight="1" x14ac:dyDescent="0.25">
      <c r="A477" s="102"/>
      <c r="B477" s="102"/>
      <c r="C477" s="102"/>
      <c r="D477" s="58"/>
      <c r="E477" s="86"/>
      <c r="F477" s="86"/>
      <c r="G477" s="86"/>
      <c r="H477" s="1"/>
      <c r="I477" s="1"/>
      <c r="J477" s="1"/>
      <c r="K477" s="86"/>
      <c r="L477" s="1"/>
      <c r="M477" s="1"/>
      <c r="N477" s="1"/>
      <c r="O477" s="1"/>
      <c r="P477" s="1"/>
      <c r="Q477" s="1"/>
      <c r="R477" s="1"/>
      <c r="S477" s="1"/>
      <c r="T477" s="1"/>
      <c r="U477" s="1"/>
      <c r="V477" s="1"/>
      <c r="W477" s="86"/>
      <c r="X477" s="1"/>
    </row>
    <row r="478" spans="1:24" ht="15.75" customHeight="1" x14ac:dyDescent="0.25">
      <c r="A478" s="102"/>
      <c r="B478" s="102"/>
      <c r="C478" s="102"/>
      <c r="D478" s="58"/>
      <c r="E478" s="86"/>
      <c r="F478" s="86"/>
      <c r="G478" s="86"/>
      <c r="H478" s="1"/>
      <c r="I478" s="1"/>
      <c r="J478" s="1"/>
      <c r="K478" s="86"/>
      <c r="L478" s="1"/>
      <c r="M478" s="1"/>
      <c r="N478" s="1"/>
      <c r="O478" s="1"/>
      <c r="P478" s="1"/>
      <c r="Q478" s="1"/>
      <c r="R478" s="1"/>
      <c r="S478" s="1"/>
      <c r="T478" s="1"/>
      <c r="U478" s="1"/>
      <c r="V478" s="1"/>
      <c r="W478" s="86"/>
      <c r="X478" s="1"/>
    </row>
    <row r="479" spans="1:24" ht="15.75" customHeight="1" x14ac:dyDescent="0.25">
      <c r="A479" s="102"/>
      <c r="B479" s="102"/>
      <c r="C479" s="102"/>
      <c r="D479" s="58"/>
      <c r="E479" s="86"/>
      <c r="F479" s="86"/>
      <c r="G479" s="86"/>
      <c r="H479" s="1"/>
      <c r="I479" s="1"/>
      <c r="J479" s="1"/>
      <c r="K479" s="86"/>
      <c r="L479" s="1"/>
      <c r="M479" s="1"/>
      <c r="N479" s="1"/>
      <c r="O479" s="1"/>
      <c r="P479" s="1"/>
      <c r="Q479" s="1"/>
      <c r="R479" s="1"/>
      <c r="S479" s="1"/>
      <c r="T479" s="1"/>
      <c r="U479" s="1"/>
      <c r="V479" s="1"/>
      <c r="W479" s="86"/>
      <c r="X479" s="1"/>
    </row>
    <row r="480" spans="1:24" ht="15.75" customHeight="1" x14ac:dyDescent="0.25">
      <c r="A480" s="102"/>
      <c r="B480" s="102"/>
      <c r="C480" s="102"/>
      <c r="D480" s="58"/>
      <c r="E480" s="86"/>
      <c r="F480" s="86"/>
      <c r="G480" s="86"/>
      <c r="H480" s="1"/>
      <c r="I480" s="1"/>
      <c r="J480" s="1"/>
      <c r="K480" s="86"/>
      <c r="L480" s="1"/>
      <c r="M480" s="1"/>
      <c r="N480" s="1"/>
      <c r="O480" s="1"/>
      <c r="P480" s="1"/>
      <c r="Q480" s="1"/>
      <c r="R480" s="1"/>
      <c r="S480" s="1"/>
      <c r="T480" s="1"/>
      <c r="U480" s="1"/>
      <c r="V480" s="1"/>
      <c r="W480" s="86"/>
      <c r="X480" s="1"/>
    </row>
    <row r="481" spans="1:24" ht="15.75" customHeight="1" x14ac:dyDescent="0.25">
      <c r="A481" s="102"/>
      <c r="B481" s="102"/>
      <c r="C481" s="102"/>
      <c r="D481" s="58"/>
      <c r="E481" s="86"/>
      <c r="F481" s="86"/>
      <c r="G481" s="86"/>
      <c r="H481" s="1"/>
      <c r="I481" s="1"/>
      <c r="J481" s="1"/>
      <c r="K481" s="86"/>
      <c r="L481" s="1"/>
      <c r="M481" s="1"/>
      <c r="N481" s="1"/>
      <c r="O481" s="1"/>
      <c r="P481" s="1"/>
      <c r="Q481" s="1"/>
      <c r="R481" s="1"/>
      <c r="S481" s="1"/>
      <c r="T481" s="1"/>
      <c r="U481" s="1"/>
      <c r="V481" s="1"/>
      <c r="W481" s="86"/>
      <c r="X481" s="1"/>
    </row>
    <row r="482" spans="1:24" ht="15.75" customHeight="1" x14ac:dyDescent="0.25">
      <c r="A482" s="102"/>
      <c r="B482" s="102"/>
      <c r="C482" s="102"/>
      <c r="D482" s="58"/>
      <c r="E482" s="86"/>
      <c r="F482" s="86"/>
      <c r="G482" s="86"/>
      <c r="H482" s="1"/>
      <c r="I482" s="1"/>
      <c r="J482" s="1"/>
      <c r="K482" s="86"/>
      <c r="L482" s="1"/>
      <c r="M482" s="1"/>
      <c r="N482" s="1"/>
      <c r="O482" s="1"/>
      <c r="P482" s="1"/>
      <c r="Q482" s="1"/>
      <c r="R482" s="1"/>
      <c r="S482" s="1"/>
      <c r="T482" s="1"/>
      <c r="U482" s="1"/>
      <c r="V482" s="1"/>
      <c r="W482" s="86"/>
      <c r="X482" s="1"/>
    </row>
    <row r="483" spans="1:24" ht="15.75" customHeight="1" x14ac:dyDescent="0.25">
      <c r="A483" s="102"/>
      <c r="B483" s="102"/>
      <c r="C483" s="102"/>
      <c r="D483" s="58"/>
      <c r="E483" s="86"/>
      <c r="F483" s="86"/>
      <c r="G483" s="86"/>
      <c r="H483" s="1"/>
      <c r="I483" s="1"/>
      <c r="J483" s="1"/>
      <c r="K483" s="86"/>
      <c r="L483" s="1"/>
      <c r="M483" s="1"/>
      <c r="N483" s="1"/>
      <c r="O483" s="1"/>
      <c r="P483" s="1"/>
      <c r="Q483" s="1"/>
      <c r="R483" s="1"/>
      <c r="S483" s="1"/>
      <c r="T483" s="1"/>
      <c r="U483" s="1"/>
      <c r="V483" s="1"/>
      <c r="W483" s="86"/>
      <c r="X483" s="1"/>
    </row>
    <row r="484" spans="1:24" ht="15.75" customHeight="1" x14ac:dyDescent="0.25">
      <c r="A484" s="102"/>
      <c r="B484" s="102"/>
      <c r="C484" s="102"/>
      <c r="D484" s="58"/>
      <c r="E484" s="86"/>
      <c r="F484" s="86"/>
      <c r="G484" s="86"/>
      <c r="H484" s="1"/>
      <c r="I484" s="1"/>
      <c r="J484" s="1"/>
      <c r="K484" s="86"/>
      <c r="L484" s="1"/>
      <c r="M484" s="1"/>
      <c r="N484" s="1"/>
      <c r="O484" s="1"/>
      <c r="P484" s="1"/>
      <c r="Q484" s="1"/>
      <c r="R484" s="1"/>
      <c r="S484" s="1"/>
      <c r="T484" s="1"/>
      <c r="U484" s="1"/>
      <c r="V484" s="1"/>
      <c r="W484" s="86"/>
      <c r="X484" s="1"/>
    </row>
    <row r="485" spans="1:24" ht="15.75" customHeight="1" x14ac:dyDescent="0.25">
      <c r="A485" s="102"/>
      <c r="B485" s="102"/>
      <c r="C485" s="102"/>
      <c r="D485" s="58"/>
      <c r="E485" s="86"/>
      <c r="F485" s="86"/>
      <c r="G485" s="86"/>
      <c r="H485" s="1"/>
      <c r="I485" s="1"/>
      <c r="J485" s="1"/>
      <c r="K485" s="86"/>
      <c r="L485" s="1"/>
      <c r="M485" s="1"/>
      <c r="N485" s="1"/>
      <c r="O485" s="1"/>
      <c r="P485" s="1"/>
      <c r="Q485" s="1"/>
      <c r="R485" s="1"/>
      <c r="S485" s="1"/>
      <c r="T485" s="1"/>
      <c r="U485" s="1"/>
      <c r="V485" s="1"/>
      <c r="W485" s="86"/>
      <c r="X485" s="1"/>
    </row>
    <row r="486" spans="1:24" ht="15.75" customHeight="1" x14ac:dyDescent="0.25">
      <c r="A486" s="102"/>
      <c r="B486" s="102"/>
      <c r="C486" s="102"/>
      <c r="D486" s="58"/>
      <c r="E486" s="86"/>
      <c r="F486" s="86"/>
      <c r="G486" s="86"/>
      <c r="H486" s="1"/>
      <c r="I486" s="1"/>
      <c r="J486" s="1"/>
      <c r="K486" s="86"/>
      <c r="L486" s="1"/>
      <c r="M486" s="1"/>
      <c r="N486" s="1"/>
      <c r="O486" s="1"/>
      <c r="P486" s="1"/>
      <c r="Q486" s="1"/>
      <c r="R486" s="1"/>
      <c r="S486" s="1"/>
      <c r="T486" s="1"/>
      <c r="U486" s="1"/>
      <c r="V486" s="1"/>
      <c r="W486" s="86"/>
      <c r="X486" s="1"/>
    </row>
    <row r="487" spans="1:24" ht="15.75" customHeight="1" x14ac:dyDescent="0.25">
      <c r="A487" s="102"/>
      <c r="B487" s="102"/>
      <c r="C487" s="102"/>
      <c r="D487" s="58"/>
      <c r="E487" s="86"/>
      <c r="F487" s="86"/>
      <c r="G487" s="86"/>
      <c r="H487" s="1"/>
      <c r="I487" s="1"/>
      <c r="J487" s="1"/>
      <c r="K487" s="86"/>
      <c r="L487" s="1"/>
      <c r="M487" s="1"/>
      <c r="N487" s="1"/>
      <c r="O487" s="1"/>
      <c r="P487" s="1"/>
      <c r="Q487" s="1"/>
      <c r="R487" s="1"/>
      <c r="S487" s="1"/>
      <c r="T487" s="1"/>
      <c r="U487" s="1"/>
      <c r="V487" s="1"/>
      <c r="W487" s="86"/>
      <c r="X487" s="1"/>
    </row>
    <row r="488" spans="1:24" ht="15.75" customHeight="1" x14ac:dyDescent="0.25">
      <c r="A488" s="102"/>
      <c r="B488" s="102"/>
      <c r="C488" s="102"/>
      <c r="D488" s="58"/>
      <c r="E488" s="86"/>
      <c r="F488" s="86"/>
      <c r="G488" s="86"/>
      <c r="H488" s="1"/>
      <c r="I488" s="1"/>
      <c r="J488" s="1"/>
      <c r="K488" s="86"/>
      <c r="L488" s="1"/>
      <c r="M488" s="1"/>
      <c r="N488" s="1"/>
      <c r="O488" s="1"/>
      <c r="P488" s="1"/>
      <c r="Q488" s="1"/>
      <c r="R488" s="1"/>
      <c r="S488" s="1"/>
      <c r="T488" s="1"/>
      <c r="U488" s="1"/>
      <c r="V488" s="1"/>
      <c r="W488" s="86"/>
      <c r="X488" s="1"/>
    </row>
    <row r="489" spans="1:24" ht="15.75" customHeight="1" x14ac:dyDescent="0.25">
      <c r="A489" s="102"/>
      <c r="B489" s="102"/>
      <c r="C489" s="102"/>
      <c r="D489" s="58"/>
      <c r="E489" s="86"/>
      <c r="F489" s="86"/>
      <c r="G489" s="86"/>
      <c r="H489" s="1"/>
      <c r="I489" s="1"/>
      <c r="J489" s="1"/>
      <c r="K489" s="86"/>
      <c r="L489" s="1"/>
      <c r="M489" s="1"/>
      <c r="N489" s="1"/>
      <c r="O489" s="1"/>
      <c r="P489" s="1"/>
      <c r="Q489" s="1"/>
      <c r="R489" s="1"/>
      <c r="S489" s="1"/>
      <c r="T489" s="1"/>
      <c r="U489" s="1"/>
      <c r="V489" s="1"/>
      <c r="W489" s="86"/>
      <c r="X489" s="1"/>
    </row>
    <row r="490" spans="1:24" ht="15.75" customHeight="1" x14ac:dyDescent="0.25">
      <c r="A490" s="102"/>
      <c r="B490" s="102"/>
      <c r="C490" s="102"/>
      <c r="D490" s="58"/>
      <c r="E490" s="86"/>
      <c r="F490" s="86"/>
      <c r="G490" s="86"/>
      <c r="H490" s="1"/>
      <c r="I490" s="1"/>
      <c r="J490" s="1"/>
      <c r="K490" s="86"/>
      <c r="L490" s="1"/>
      <c r="M490" s="1"/>
      <c r="N490" s="1"/>
      <c r="O490" s="1"/>
      <c r="P490" s="1"/>
      <c r="Q490" s="1"/>
      <c r="R490" s="1"/>
      <c r="S490" s="1"/>
      <c r="T490" s="1"/>
      <c r="U490" s="1"/>
      <c r="V490" s="1"/>
      <c r="W490" s="86"/>
      <c r="X490" s="1"/>
    </row>
    <row r="491" spans="1:24" ht="15.75" customHeight="1" x14ac:dyDescent="0.25">
      <c r="A491" s="102"/>
      <c r="B491" s="102"/>
      <c r="C491" s="102"/>
      <c r="D491" s="58"/>
      <c r="E491" s="86"/>
      <c r="F491" s="86"/>
      <c r="G491" s="86"/>
      <c r="H491" s="1"/>
      <c r="I491" s="1"/>
      <c r="J491" s="1"/>
      <c r="K491" s="86"/>
      <c r="L491" s="1"/>
      <c r="M491" s="1"/>
      <c r="N491" s="1"/>
      <c r="O491" s="1"/>
      <c r="P491" s="1"/>
      <c r="Q491" s="1"/>
      <c r="R491" s="1"/>
      <c r="S491" s="1"/>
      <c r="T491" s="1"/>
      <c r="U491" s="1"/>
      <c r="V491" s="1"/>
      <c r="W491" s="86"/>
      <c r="X491" s="1"/>
    </row>
    <row r="492" spans="1:24" ht="15.75" customHeight="1" x14ac:dyDescent="0.25">
      <c r="A492" s="102"/>
      <c r="B492" s="102"/>
      <c r="C492" s="102"/>
      <c r="D492" s="58"/>
      <c r="E492" s="86"/>
      <c r="F492" s="86"/>
      <c r="G492" s="86"/>
      <c r="H492" s="1"/>
      <c r="I492" s="1"/>
      <c r="J492" s="1"/>
      <c r="K492" s="86"/>
      <c r="L492" s="1"/>
      <c r="M492" s="1"/>
      <c r="N492" s="1"/>
      <c r="O492" s="1"/>
      <c r="P492" s="1"/>
      <c r="Q492" s="1"/>
      <c r="R492" s="1"/>
      <c r="S492" s="1"/>
      <c r="T492" s="1"/>
      <c r="U492" s="1"/>
      <c r="V492" s="1"/>
      <c r="W492" s="86"/>
      <c r="X492" s="1"/>
    </row>
    <row r="493" spans="1:24" ht="15.75" customHeight="1" x14ac:dyDescent="0.25">
      <c r="A493" s="102"/>
      <c r="B493" s="102"/>
      <c r="C493" s="102"/>
      <c r="D493" s="58"/>
      <c r="E493" s="86"/>
      <c r="F493" s="86"/>
      <c r="G493" s="86"/>
      <c r="H493" s="1"/>
      <c r="I493" s="1"/>
      <c r="J493" s="1"/>
      <c r="K493" s="86"/>
      <c r="L493" s="1"/>
      <c r="M493" s="1"/>
      <c r="N493" s="1"/>
      <c r="O493" s="1"/>
      <c r="P493" s="1"/>
      <c r="Q493" s="1"/>
      <c r="R493" s="1"/>
      <c r="S493" s="1"/>
      <c r="T493" s="1"/>
      <c r="U493" s="1"/>
      <c r="V493" s="1"/>
      <c r="W493" s="86"/>
      <c r="X493" s="1"/>
    </row>
    <row r="494" spans="1:24" ht="15.75" customHeight="1" x14ac:dyDescent="0.25">
      <c r="A494" s="102"/>
      <c r="B494" s="102"/>
      <c r="C494" s="102"/>
      <c r="D494" s="58"/>
      <c r="E494" s="86"/>
      <c r="F494" s="86"/>
      <c r="G494" s="86"/>
      <c r="H494" s="1"/>
      <c r="I494" s="1"/>
      <c r="J494" s="1"/>
      <c r="K494" s="86"/>
      <c r="L494" s="1"/>
      <c r="M494" s="1"/>
      <c r="N494" s="1"/>
      <c r="O494" s="1"/>
      <c r="P494" s="1"/>
      <c r="Q494" s="1"/>
      <c r="R494" s="1"/>
      <c r="S494" s="1"/>
      <c r="T494" s="1"/>
      <c r="U494" s="1"/>
      <c r="V494" s="1"/>
      <c r="W494" s="86"/>
      <c r="X494" s="1"/>
    </row>
    <row r="495" spans="1:24" ht="15.75" customHeight="1" x14ac:dyDescent="0.25">
      <c r="A495" s="102"/>
      <c r="B495" s="102"/>
      <c r="C495" s="102"/>
      <c r="D495" s="58"/>
      <c r="E495" s="86"/>
      <c r="F495" s="86"/>
      <c r="G495" s="86"/>
      <c r="H495" s="1"/>
      <c r="I495" s="1"/>
      <c r="J495" s="1"/>
      <c r="K495" s="86"/>
      <c r="L495" s="1"/>
      <c r="M495" s="1"/>
      <c r="N495" s="1"/>
      <c r="O495" s="1"/>
      <c r="P495" s="1"/>
      <c r="Q495" s="1"/>
      <c r="R495" s="1"/>
      <c r="S495" s="1"/>
      <c r="T495" s="1"/>
      <c r="U495" s="1"/>
      <c r="V495" s="1"/>
      <c r="W495" s="86"/>
      <c r="X495" s="1"/>
    </row>
    <row r="496" spans="1:24" ht="15.75" customHeight="1" x14ac:dyDescent="0.25">
      <c r="A496" s="102"/>
      <c r="B496" s="102"/>
      <c r="C496" s="102"/>
      <c r="D496" s="58"/>
      <c r="E496" s="86"/>
      <c r="F496" s="86"/>
      <c r="G496" s="86"/>
      <c r="H496" s="1"/>
      <c r="I496" s="1"/>
      <c r="J496" s="1"/>
      <c r="K496" s="86"/>
      <c r="L496" s="1"/>
      <c r="M496" s="1"/>
      <c r="N496" s="1"/>
      <c r="O496" s="1"/>
      <c r="P496" s="1"/>
      <c r="Q496" s="1"/>
      <c r="R496" s="1"/>
      <c r="S496" s="1"/>
      <c r="T496" s="1"/>
      <c r="U496" s="1"/>
      <c r="V496" s="1"/>
      <c r="W496" s="86"/>
      <c r="X496" s="1"/>
    </row>
    <row r="497" spans="1:24" ht="15.75" customHeight="1" x14ac:dyDescent="0.25">
      <c r="A497" s="102"/>
      <c r="B497" s="102"/>
      <c r="C497" s="102"/>
      <c r="D497" s="58"/>
      <c r="E497" s="86"/>
      <c r="F497" s="86"/>
      <c r="G497" s="86"/>
      <c r="H497" s="1"/>
      <c r="I497" s="1"/>
      <c r="J497" s="1"/>
      <c r="K497" s="86"/>
      <c r="L497" s="1"/>
      <c r="M497" s="1"/>
      <c r="N497" s="1"/>
      <c r="O497" s="1"/>
      <c r="P497" s="1"/>
      <c r="Q497" s="1"/>
      <c r="R497" s="1"/>
      <c r="S497" s="1"/>
      <c r="T497" s="1"/>
      <c r="U497" s="1"/>
      <c r="V497" s="1"/>
      <c r="W497" s="86"/>
      <c r="X497" s="1"/>
    </row>
    <row r="498" spans="1:24" ht="15.75" customHeight="1" x14ac:dyDescent="0.25">
      <c r="A498" s="102"/>
      <c r="B498" s="102"/>
      <c r="C498" s="102"/>
      <c r="D498" s="58"/>
      <c r="E498" s="86"/>
      <c r="F498" s="86"/>
      <c r="G498" s="86"/>
      <c r="H498" s="1"/>
      <c r="I498" s="1"/>
      <c r="J498" s="1"/>
      <c r="K498" s="86"/>
      <c r="L498" s="1"/>
      <c r="M498" s="1"/>
      <c r="N498" s="1"/>
      <c r="O498" s="1"/>
      <c r="P498" s="1"/>
      <c r="Q498" s="1"/>
      <c r="R498" s="1"/>
      <c r="S498" s="1"/>
      <c r="T498" s="1"/>
      <c r="U498" s="1"/>
      <c r="V498" s="1"/>
      <c r="W498" s="86"/>
      <c r="X498" s="1"/>
    </row>
    <row r="499" spans="1:24" ht="15.75" customHeight="1" x14ac:dyDescent="0.25">
      <c r="A499" s="102"/>
      <c r="B499" s="102"/>
      <c r="C499" s="102"/>
      <c r="D499" s="58"/>
      <c r="E499" s="86"/>
      <c r="F499" s="86"/>
      <c r="G499" s="86"/>
      <c r="H499" s="1"/>
      <c r="I499" s="1"/>
      <c r="J499" s="1"/>
      <c r="K499" s="86"/>
      <c r="L499" s="1"/>
      <c r="M499" s="1"/>
      <c r="N499" s="1"/>
      <c r="O499" s="1"/>
      <c r="P499" s="1"/>
      <c r="Q499" s="1"/>
      <c r="R499" s="1"/>
      <c r="S499" s="1"/>
      <c r="T499" s="1"/>
      <c r="U499" s="1"/>
      <c r="V499" s="1"/>
      <c r="W499" s="86"/>
      <c r="X499" s="1"/>
    </row>
    <row r="500" spans="1:24" ht="15.75" customHeight="1" x14ac:dyDescent="0.25">
      <c r="A500" s="102"/>
      <c r="B500" s="102"/>
      <c r="C500" s="102"/>
      <c r="D500" s="58"/>
      <c r="E500" s="86"/>
      <c r="F500" s="86"/>
      <c r="G500" s="86"/>
      <c r="H500" s="1"/>
      <c r="I500" s="1"/>
      <c r="J500" s="1"/>
      <c r="K500" s="86"/>
      <c r="L500" s="1"/>
      <c r="M500" s="1"/>
      <c r="N500" s="1"/>
      <c r="O500" s="1"/>
      <c r="P500" s="1"/>
      <c r="Q500" s="1"/>
      <c r="R500" s="1"/>
      <c r="S500" s="1"/>
      <c r="T500" s="1"/>
      <c r="U500" s="1"/>
      <c r="V500" s="1"/>
      <c r="W500" s="86"/>
      <c r="X500" s="1"/>
    </row>
    <row r="501" spans="1:24" ht="15.75" customHeight="1" x14ac:dyDescent="0.25">
      <c r="A501" s="102"/>
      <c r="B501" s="102"/>
      <c r="C501" s="102"/>
      <c r="D501" s="58"/>
      <c r="E501" s="86"/>
      <c r="F501" s="86"/>
      <c r="G501" s="86"/>
      <c r="H501" s="1"/>
      <c r="I501" s="1"/>
      <c r="J501" s="1"/>
      <c r="K501" s="86"/>
      <c r="L501" s="1"/>
      <c r="M501" s="1"/>
      <c r="N501" s="1"/>
      <c r="O501" s="1"/>
      <c r="P501" s="1"/>
      <c r="Q501" s="1"/>
      <c r="R501" s="1"/>
      <c r="S501" s="1"/>
      <c r="T501" s="1"/>
      <c r="U501" s="1"/>
      <c r="V501" s="1"/>
      <c r="W501" s="86"/>
      <c r="X501" s="1"/>
    </row>
    <row r="502" spans="1:24" ht="15.75" customHeight="1" x14ac:dyDescent="0.25">
      <c r="A502" s="102"/>
      <c r="B502" s="102"/>
      <c r="C502" s="102"/>
      <c r="D502" s="58"/>
      <c r="E502" s="86"/>
      <c r="F502" s="86"/>
      <c r="G502" s="86"/>
      <c r="H502" s="1"/>
      <c r="I502" s="1"/>
      <c r="J502" s="1"/>
      <c r="K502" s="86"/>
      <c r="L502" s="1"/>
      <c r="M502" s="1"/>
      <c r="N502" s="1"/>
      <c r="O502" s="1"/>
      <c r="P502" s="1"/>
      <c r="Q502" s="1"/>
      <c r="R502" s="1"/>
      <c r="S502" s="1"/>
      <c r="T502" s="1"/>
      <c r="U502" s="1"/>
      <c r="V502" s="1"/>
      <c r="W502" s="86"/>
      <c r="X502" s="1"/>
    </row>
    <row r="503" spans="1:24" ht="15.75" customHeight="1" x14ac:dyDescent="0.25">
      <c r="A503" s="102"/>
      <c r="B503" s="102"/>
      <c r="C503" s="102"/>
      <c r="D503" s="58"/>
      <c r="E503" s="86"/>
      <c r="F503" s="86"/>
      <c r="G503" s="86"/>
      <c r="H503" s="1"/>
      <c r="I503" s="1"/>
      <c r="J503" s="1"/>
      <c r="K503" s="86"/>
      <c r="L503" s="1"/>
      <c r="M503" s="1"/>
      <c r="N503" s="1"/>
      <c r="O503" s="1"/>
      <c r="P503" s="1"/>
      <c r="Q503" s="1"/>
      <c r="R503" s="1"/>
      <c r="S503" s="1"/>
      <c r="T503" s="1"/>
      <c r="U503" s="1"/>
      <c r="V503" s="1"/>
      <c r="W503" s="86"/>
      <c r="X503" s="1"/>
    </row>
    <row r="504" spans="1:24" ht="15.75" customHeight="1" x14ac:dyDescent="0.25">
      <c r="A504" s="102"/>
      <c r="B504" s="102"/>
      <c r="C504" s="102"/>
      <c r="D504" s="58"/>
      <c r="E504" s="86"/>
      <c r="F504" s="86"/>
      <c r="G504" s="86"/>
      <c r="H504" s="1"/>
      <c r="I504" s="1"/>
      <c r="J504" s="1"/>
      <c r="K504" s="86"/>
      <c r="L504" s="1"/>
      <c r="M504" s="1"/>
      <c r="N504" s="1"/>
      <c r="O504" s="1"/>
      <c r="P504" s="1"/>
      <c r="Q504" s="1"/>
      <c r="R504" s="1"/>
      <c r="S504" s="1"/>
      <c r="T504" s="1"/>
      <c r="U504" s="1"/>
      <c r="V504" s="1"/>
      <c r="W504" s="86"/>
      <c r="X504" s="1"/>
    </row>
    <row r="505" spans="1:24" ht="15.75" customHeight="1" x14ac:dyDescent="0.25">
      <c r="A505" s="102"/>
      <c r="B505" s="102"/>
      <c r="C505" s="102"/>
      <c r="D505" s="58"/>
      <c r="E505" s="86"/>
      <c r="F505" s="86"/>
      <c r="G505" s="86"/>
      <c r="H505" s="1"/>
      <c r="I505" s="1"/>
      <c r="J505" s="1"/>
      <c r="K505" s="86"/>
      <c r="L505" s="1"/>
      <c r="M505" s="1"/>
      <c r="N505" s="1"/>
      <c r="O505" s="1"/>
      <c r="P505" s="1"/>
      <c r="Q505" s="1"/>
      <c r="R505" s="1"/>
      <c r="S505" s="1"/>
      <c r="T505" s="1"/>
      <c r="U505" s="1"/>
      <c r="V505" s="1"/>
      <c r="W505" s="86"/>
      <c r="X505" s="1"/>
    </row>
    <row r="506" spans="1:24" ht="15.75" customHeight="1" x14ac:dyDescent="0.25">
      <c r="A506" s="102"/>
      <c r="B506" s="102"/>
      <c r="C506" s="102"/>
      <c r="D506" s="58"/>
      <c r="E506" s="86"/>
      <c r="F506" s="86"/>
      <c r="G506" s="86"/>
      <c r="H506" s="1"/>
      <c r="I506" s="1"/>
      <c r="J506" s="1"/>
      <c r="K506" s="86"/>
      <c r="L506" s="1"/>
      <c r="M506" s="1"/>
      <c r="N506" s="1"/>
      <c r="O506" s="1"/>
      <c r="P506" s="1"/>
      <c r="Q506" s="1"/>
      <c r="R506" s="1"/>
      <c r="S506" s="1"/>
      <c r="T506" s="1"/>
      <c r="U506" s="1"/>
      <c r="V506" s="1"/>
      <c r="W506" s="86"/>
      <c r="X506" s="1"/>
    </row>
    <row r="507" spans="1:24" ht="15.75" customHeight="1" x14ac:dyDescent="0.25">
      <c r="A507" s="102"/>
      <c r="B507" s="102"/>
      <c r="C507" s="102"/>
      <c r="D507" s="58"/>
      <c r="E507" s="86"/>
      <c r="F507" s="86"/>
      <c r="G507" s="86"/>
      <c r="H507" s="1"/>
      <c r="I507" s="1"/>
      <c r="J507" s="1"/>
      <c r="K507" s="86"/>
      <c r="L507" s="1"/>
      <c r="M507" s="1"/>
      <c r="N507" s="1"/>
      <c r="O507" s="1"/>
      <c r="P507" s="1"/>
      <c r="Q507" s="1"/>
      <c r="R507" s="1"/>
      <c r="S507" s="1"/>
      <c r="T507" s="1"/>
      <c r="U507" s="1"/>
      <c r="V507" s="1"/>
      <c r="W507" s="86"/>
      <c r="X507" s="1"/>
    </row>
    <row r="508" spans="1:24" ht="15.75" customHeight="1" x14ac:dyDescent="0.25">
      <c r="A508" s="102"/>
      <c r="B508" s="102"/>
      <c r="C508" s="102"/>
      <c r="D508" s="58"/>
      <c r="E508" s="86"/>
      <c r="F508" s="86"/>
      <c r="G508" s="86"/>
      <c r="H508" s="1"/>
      <c r="I508" s="1"/>
      <c r="J508" s="1"/>
      <c r="K508" s="86"/>
      <c r="L508" s="1"/>
      <c r="M508" s="1"/>
      <c r="N508" s="1"/>
      <c r="O508" s="1"/>
      <c r="P508" s="1"/>
      <c r="Q508" s="1"/>
      <c r="R508" s="1"/>
      <c r="S508" s="1"/>
      <c r="T508" s="1"/>
      <c r="U508" s="1"/>
      <c r="V508" s="1"/>
      <c r="W508" s="86"/>
      <c r="X508" s="1"/>
    </row>
    <row r="509" spans="1:24" ht="15.75" customHeight="1" x14ac:dyDescent="0.25">
      <c r="A509" s="102"/>
      <c r="B509" s="102"/>
      <c r="C509" s="102"/>
      <c r="D509" s="58"/>
      <c r="E509" s="86"/>
      <c r="F509" s="86"/>
      <c r="G509" s="86"/>
      <c r="H509" s="1"/>
      <c r="I509" s="1"/>
      <c r="J509" s="1"/>
      <c r="K509" s="86"/>
      <c r="L509" s="1"/>
      <c r="M509" s="1"/>
      <c r="N509" s="1"/>
      <c r="O509" s="1"/>
      <c r="P509" s="1"/>
      <c r="Q509" s="1"/>
      <c r="R509" s="1"/>
      <c r="S509" s="1"/>
      <c r="T509" s="1"/>
      <c r="U509" s="1"/>
      <c r="V509" s="1"/>
      <c r="W509" s="86"/>
      <c r="X509" s="1"/>
    </row>
    <row r="510" spans="1:24" ht="15.75" customHeight="1" x14ac:dyDescent="0.25">
      <c r="A510" s="102"/>
      <c r="B510" s="102"/>
      <c r="C510" s="102"/>
      <c r="D510" s="58"/>
      <c r="E510" s="86"/>
      <c r="F510" s="86"/>
      <c r="G510" s="86"/>
      <c r="H510" s="1"/>
      <c r="I510" s="1"/>
      <c r="J510" s="1"/>
      <c r="K510" s="86"/>
      <c r="L510" s="1"/>
      <c r="M510" s="1"/>
      <c r="N510" s="1"/>
      <c r="O510" s="1"/>
      <c r="P510" s="1"/>
      <c r="Q510" s="1"/>
      <c r="R510" s="1"/>
      <c r="S510" s="1"/>
      <c r="T510" s="1"/>
      <c r="U510" s="1"/>
      <c r="V510" s="1"/>
      <c r="W510" s="86"/>
      <c r="X510" s="1"/>
    </row>
    <row r="511" spans="1:24" ht="15.75" customHeight="1" x14ac:dyDescent="0.25">
      <c r="A511" s="102"/>
      <c r="B511" s="102"/>
      <c r="C511" s="102"/>
      <c r="D511" s="58"/>
      <c r="E511" s="86"/>
      <c r="F511" s="86"/>
      <c r="G511" s="86"/>
      <c r="H511" s="1"/>
      <c r="I511" s="1"/>
      <c r="J511" s="1"/>
      <c r="K511" s="86"/>
      <c r="L511" s="1"/>
      <c r="M511" s="1"/>
      <c r="N511" s="1"/>
      <c r="O511" s="1"/>
      <c r="P511" s="1"/>
      <c r="Q511" s="1"/>
      <c r="R511" s="1"/>
      <c r="S511" s="1"/>
      <c r="T511" s="1"/>
      <c r="U511" s="1"/>
      <c r="V511" s="1"/>
      <c r="W511" s="86"/>
      <c r="X511" s="1"/>
    </row>
    <row r="512" spans="1:24" ht="15.75" customHeight="1" x14ac:dyDescent="0.25">
      <c r="A512" s="102"/>
      <c r="B512" s="102"/>
      <c r="C512" s="102"/>
      <c r="D512" s="58"/>
      <c r="E512" s="86"/>
      <c r="F512" s="86"/>
      <c r="G512" s="86"/>
      <c r="H512" s="1"/>
      <c r="I512" s="1"/>
      <c r="J512" s="1"/>
      <c r="K512" s="86"/>
      <c r="L512" s="1"/>
      <c r="M512" s="1"/>
      <c r="N512" s="1"/>
      <c r="O512" s="1"/>
      <c r="P512" s="1"/>
      <c r="Q512" s="1"/>
      <c r="R512" s="1"/>
      <c r="S512" s="1"/>
      <c r="T512" s="1"/>
      <c r="U512" s="1"/>
      <c r="V512" s="1"/>
      <c r="W512" s="86"/>
      <c r="X512" s="1"/>
    </row>
    <row r="513" spans="1:24" ht="15.75" customHeight="1" x14ac:dyDescent="0.25">
      <c r="A513" s="102"/>
      <c r="B513" s="102"/>
      <c r="C513" s="102"/>
      <c r="D513" s="58"/>
      <c r="E513" s="86"/>
      <c r="F513" s="86"/>
      <c r="G513" s="86"/>
      <c r="H513" s="1"/>
      <c r="I513" s="1"/>
      <c r="J513" s="1"/>
      <c r="K513" s="86"/>
      <c r="L513" s="1"/>
      <c r="M513" s="1"/>
      <c r="N513" s="1"/>
      <c r="O513" s="1"/>
      <c r="P513" s="1"/>
      <c r="Q513" s="1"/>
      <c r="R513" s="1"/>
      <c r="S513" s="1"/>
      <c r="T513" s="1"/>
      <c r="U513" s="1"/>
      <c r="V513" s="1"/>
      <c r="W513" s="86"/>
      <c r="X513" s="1"/>
    </row>
    <row r="514" spans="1:24" ht="15.75" customHeight="1" x14ac:dyDescent="0.25">
      <c r="A514" s="102"/>
      <c r="B514" s="102"/>
      <c r="C514" s="102"/>
      <c r="D514" s="58"/>
      <c r="E514" s="86"/>
      <c r="F514" s="86"/>
      <c r="G514" s="86"/>
      <c r="H514" s="1"/>
      <c r="I514" s="1"/>
      <c r="J514" s="1"/>
      <c r="K514" s="86"/>
      <c r="L514" s="1"/>
      <c r="M514" s="1"/>
      <c r="N514" s="1"/>
      <c r="O514" s="1"/>
      <c r="P514" s="1"/>
      <c r="Q514" s="1"/>
      <c r="R514" s="1"/>
      <c r="S514" s="1"/>
      <c r="T514" s="1"/>
      <c r="U514" s="1"/>
      <c r="V514" s="1"/>
      <c r="W514" s="86"/>
      <c r="X514" s="1"/>
    </row>
    <row r="515" spans="1:24" ht="15.75" customHeight="1" x14ac:dyDescent="0.25">
      <c r="A515" s="102"/>
      <c r="B515" s="102"/>
      <c r="C515" s="102"/>
      <c r="D515" s="58"/>
      <c r="E515" s="86"/>
      <c r="F515" s="86"/>
      <c r="G515" s="86"/>
      <c r="H515" s="1"/>
      <c r="I515" s="1"/>
      <c r="J515" s="1"/>
      <c r="K515" s="86"/>
      <c r="L515" s="1"/>
      <c r="M515" s="1"/>
      <c r="N515" s="1"/>
      <c r="O515" s="1"/>
      <c r="P515" s="1"/>
      <c r="Q515" s="1"/>
      <c r="R515" s="1"/>
      <c r="S515" s="1"/>
      <c r="T515" s="1"/>
      <c r="U515" s="1"/>
      <c r="V515" s="1"/>
      <c r="W515" s="86"/>
      <c r="X515" s="1"/>
    </row>
    <row r="516" spans="1:24" ht="15.75" customHeight="1" x14ac:dyDescent="0.25">
      <c r="A516" s="102"/>
      <c r="B516" s="102"/>
      <c r="C516" s="102"/>
      <c r="D516" s="58"/>
      <c r="E516" s="86"/>
      <c r="F516" s="86"/>
      <c r="G516" s="86"/>
      <c r="H516" s="1"/>
      <c r="I516" s="1"/>
      <c r="J516" s="1"/>
      <c r="K516" s="86"/>
      <c r="L516" s="1"/>
      <c r="M516" s="1"/>
      <c r="N516" s="1"/>
      <c r="O516" s="1"/>
      <c r="P516" s="1"/>
      <c r="Q516" s="1"/>
      <c r="R516" s="1"/>
      <c r="S516" s="1"/>
      <c r="T516" s="1"/>
      <c r="U516" s="1"/>
      <c r="V516" s="1"/>
      <c r="W516" s="86"/>
      <c r="X516" s="1"/>
    </row>
    <row r="517" spans="1:24" ht="15.75" customHeight="1" x14ac:dyDescent="0.25">
      <c r="A517" s="102"/>
      <c r="B517" s="102"/>
      <c r="C517" s="102"/>
      <c r="D517" s="58"/>
      <c r="E517" s="86"/>
      <c r="F517" s="86"/>
      <c r="G517" s="86"/>
      <c r="H517" s="1"/>
      <c r="I517" s="1"/>
      <c r="J517" s="1"/>
      <c r="K517" s="86"/>
      <c r="L517" s="1"/>
      <c r="M517" s="1"/>
      <c r="N517" s="1"/>
      <c r="O517" s="1"/>
      <c r="P517" s="1"/>
      <c r="Q517" s="1"/>
      <c r="R517" s="1"/>
      <c r="S517" s="1"/>
      <c r="T517" s="1"/>
      <c r="U517" s="1"/>
      <c r="V517" s="1"/>
      <c r="W517" s="86"/>
      <c r="X517" s="1"/>
    </row>
    <row r="518" spans="1:24" ht="15.75" customHeight="1" x14ac:dyDescent="0.25">
      <c r="A518" s="102"/>
      <c r="B518" s="102"/>
      <c r="C518" s="102"/>
      <c r="D518" s="58"/>
      <c r="E518" s="86"/>
      <c r="F518" s="86"/>
      <c r="G518" s="86"/>
      <c r="H518" s="1"/>
      <c r="I518" s="1"/>
      <c r="J518" s="1"/>
      <c r="K518" s="86"/>
      <c r="L518" s="1"/>
      <c r="M518" s="1"/>
      <c r="N518" s="1"/>
      <c r="O518" s="1"/>
      <c r="P518" s="1"/>
      <c r="Q518" s="1"/>
      <c r="R518" s="1"/>
      <c r="S518" s="1"/>
      <c r="T518" s="1"/>
      <c r="U518" s="1"/>
      <c r="V518" s="1"/>
      <c r="W518" s="86"/>
      <c r="X518" s="1"/>
    </row>
    <row r="519" spans="1:24" ht="15.75" customHeight="1" x14ac:dyDescent="0.25">
      <c r="A519" s="102"/>
      <c r="B519" s="102"/>
      <c r="C519" s="102"/>
      <c r="D519" s="58"/>
      <c r="E519" s="86"/>
      <c r="F519" s="86"/>
      <c r="G519" s="86"/>
      <c r="H519" s="1"/>
      <c r="I519" s="1"/>
      <c r="J519" s="1"/>
      <c r="K519" s="86"/>
      <c r="L519" s="1"/>
      <c r="M519" s="1"/>
      <c r="N519" s="1"/>
      <c r="O519" s="1"/>
      <c r="P519" s="1"/>
      <c r="Q519" s="1"/>
      <c r="R519" s="1"/>
      <c r="S519" s="1"/>
      <c r="T519" s="1"/>
      <c r="U519" s="1"/>
      <c r="V519" s="1"/>
      <c r="W519" s="86"/>
      <c r="X519" s="1"/>
    </row>
    <row r="520" spans="1:24" ht="15.75" customHeight="1" x14ac:dyDescent="0.25">
      <c r="A520" s="102"/>
      <c r="B520" s="102"/>
      <c r="C520" s="102"/>
      <c r="D520" s="58"/>
      <c r="E520" s="86"/>
      <c r="F520" s="86"/>
      <c r="G520" s="86"/>
      <c r="H520" s="1"/>
      <c r="I520" s="1"/>
      <c r="J520" s="1"/>
      <c r="K520" s="86"/>
      <c r="L520" s="1"/>
      <c r="M520" s="1"/>
      <c r="N520" s="1"/>
      <c r="O520" s="1"/>
      <c r="P520" s="1"/>
      <c r="Q520" s="1"/>
      <c r="R520" s="1"/>
      <c r="S520" s="1"/>
      <c r="T520" s="1"/>
      <c r="U520" s="1"/>
      <c r="V520" s="1"/>
      <c r="W520" s="86"/>
      <c r="X520" s="1"/>
    </row>
    <row r="521" spans="1:24" ht="15.75" customHeight="1" x14ac:dyDescent="0.25">
      <c r="A521" s="102"/>
      <c r="B521" s="102"/>
      <c r="C521" s="102"/>
      <c r="D521" s="58"/>
      <c r="E521" s="86"/>
      <c r="F521" s="86"/>
      <c r="G521" s="86"/>
      <c r="H521" s="1"/>
      <c r="I521" s="1"/>
      <c r="J521" s="1"/>
      <c r="K521" s="86"/>
      <c r="L521" s="1"/>
      <c r="M521" s="1"/>
      <c r="N521" s="1"/>
      <c r="O521" s="1"/>
      <c r="P521" s="1"/>
      <c r="Q521" s="1"/>
      <c r="R521" s="1"/>
      <c r="S521" s="1"/>
      <c r="T521" s="1"/>
      <c r="U521" s="1"/>
      <c r="V521" s="1"/>
      <c r="W521" s="86"/>
      <c r="X521" s="1"/>
    </row>
    <row r="522" spans="1:24" ht="15.75" customHeight="1" x14ac:dyDescent="0.25">
      <c r="A522" s="102"/>
      <c r="B522" s="102"/>
      <c r="C522" s="102"/>
      <c r="D522" s="58"/>
      <c r="E522" s="86"/>
      <c r="F522" s="86"/>
      <c r="G522" s="86"/>
      <c r="H522" s="1"/>
      <c r="I522" s="1"/>
      <c r="J522" s="1"/>
      <c r="K522" s="86"/>
      <c r="L522" s="1"/>
      <c r="M522" s="1"/>
      <c r="N522" s="1"/>
      <c r="O522" s="1"/>
      <c r="P522" s="1"/>
      <c r="Q522" s="1"/>
      <c r="R522" s="1"/>
      <c r="S522" s="1"/>
      <c r="T522" s="1"/>
      <c r="U522" s="1"/>
      <c r="V522" s="1"/>
      <c r="W522" s="86"/>
      <c r="X522" s="1"/>
    </row>
    <row r="523" spans="1:24" ht="15.75" customHeight="1" x14ac:dyDescent="0.25">
      <c r="A523" s="102"/>
      <c r="B523" s="102"/>
      <c r="C523" s="102"/>
      <c r="D523" s="58"/>
      <c r="E523" s="86"/>
      <c r="F523" s="86"/>
      <c r="G523" s="86"/>
      <c r="H523" s="1"/>
      <c r="I523" s="1"/>
      <c r="J523" s="1"/>
      <c r="K523" s="86"/>
      <c r="L523" s="1"/>
      <c r="M523" s="1"/>
      <c r="N523" s="1"/>
      <c r="O523" s="1"/>
      <c r="P523" s="1"/>
      <c r="Q523" s="1"/>
      <c r="R523" s="1"/>
      <c r="S523" s="1"/>
      <c r="T523" s="1"/>
      <c r="U523" s="1"/>
      <c r="V523" s="1"/>
      <c r="W523" s="86"/>
      <c r="X523" s="1"/>
    </row>
    <row r="524" spans="1:24" ht="15.75" customHeight="1" x14ac:dyDescent="0.25">
      <c r="A524" s="102"/>
      <c r="B524" s="102"/>
      <c r="C524" s="102"/>
      <c r="D524" s="58"/>
      <c r="E524" s="86"/>
      <c r="F524" s="86"/>
      <c r="G524" s="86"/>
      <c r="H524" s="1"/>
      <c r="I524" s="1"/>
      <c r="J524" s="1"/>
      <c r="K524" s="86"/>
      <c r="L524" s="1"/>
      <c r="M524" s="1"/>
      <c r="N524" s="1"/>
      <c r="O524" s="1"/>
      <c r="P524" s="1"/>
      <c r="Q524" s="1"/>
      <c r="R524" s="1"/>
      <c r="S524" s="1"/>
      <c r="T524" s="1"/>
      <c r="U524" s="1"/>
      <c r="V524" s="1"/>
      <c r="W524" s="86"/>
      <c r="X524" s="1"/>
    </row>
    <row r="525" spans="1:24" ht="15.75" customHeight="1" x14ac:dyDescent="0.25">
      <c r="A525" s="102"/>
      <c r="B525" s="102"/>
      <c r="C525" s="102"/>
      <c r="D525" s="58"/>
      <c r="E525" s="86"/>
      <c r="F525" s="86"/>
      <c r="G525" s="86"/>
      <c r="H525" s="1"/>
      <c r="I525" s="1"/>
      <c r="J525" s="1"/>
      <c r="K525" s="86"/>
      <c r="L525" s="1"/>
      <c r="M525" s="1"/>
      <c r="N525" s="1"/>
      <c r="O525" s="1"/>
      <c r="P525" s="1"/>
      <c r="Q525" s="1"/>
      <c r="R525" s="1"/>
      <c r="S525" s="1"/>
      <c r="T525" s="1"/>
      <c r="U525" s="1"/>
      <c r="V525" s="1"/>
      <c r="W525" s="86"/>
      <c r="X525" s="1"/>
    </row>
    <row r="526" spans="1:24" ht="15.75" customHeight="1" x14ac:dyDescent="0.25">
      <c r="A526" s="102"/>
      <c r="B526" s="102"/>
      <c r="C526" s="102"/>
      <c r="D526" s="58"/>
      <c r="E526" s="86"/>
      <c r="F526" s="86"/>
      <c r="G526" s="86"/>
      <c r="H526" s="1"/>
      <c r="I526" s="1"/>
      <c r="J526" s="1"/>
      <c r="K526" s="86"/>
      <c r="L526" s="1"/>
      <c r="M526" s="1"/>
      <c r="N526" s="1"/>
      <c r="O526" s="1"/>
      <c r="P526" s="1"/>
      <c r="Q526" s="1"/>
      <c r="R526" s="1"/>
      <c r="S526" s="1"/>
      <c r="T526" s="1"/>
      <c r="U526" s="1"/>
      <c r="V526" s="1"/>
      <c r="W526" s="86"/>
      <c r="X526" s="1"/>
    </row>
    <row r="527" spans="1:24" ht="15.75" customHeight="1" x14ac:dyDescent="0.25">
      <c r="A527" s="102"/>
      <c r="B527" s="102"/>
      <c r="C527" s="102"/>
      <c r="D527" s="58"/>
      <c r="E527" s="86"/>
      <c r="F527" s="86"/>
      <c r="G527" s="86"/>
      <c r="H527" s="1"/>
      <c r="I527" s="1"/>
      <c r="J527" s="1"/>
      <c r="K527" s="86"/>
      <c r="L527" s="1"/>
      <c r="M527" s="1"/>
      <c r="N527" s="1"/>
      <c r="O527" s="1"/>
      <c r="P527" s="1"/>
      <c r="Q527" s="1"/>
      <c r="R527" s="1"/>
      <c r="S527" s="1"/>
      <c r="T527" s="1"/>
      <c r="U527" s="1"/>
      <c r="V527" s="1"/>
      <c r="W527" s="86"/>
      <c r="X527" s="1"/>
    </row>
    <row r="528" spans="1:24" ht="15.75" customHeight="1" x14ac:dyDescent="0.25">
      <c r="A528" s="102"/>
      <c r="B528" s="102"/>
      <c r="C528" s="102"/>
      <c r="D528" s="58"/>
      <c r="E528" s="86"/>
      <c r="F528" s="86"/>
      <c r="G528" s="86"/>
      <c r="H528" s="1"/>
      <c r="I528" s="1"/>
      <c r="J528" s="1"/>
      <c r="K528" s="86"/>
      <c r="L528" s="1"/>
      <c r="M528" s="1"/>
      <c r="N528" s="1"/>
      <c r="O528" s="1"/>
      <c r="P528" s="1"/>
      <c r="Q528" s="1"/>
      <c r="R528" s="1"/>
      <c r="S528" s="1"/>
      <c r="T528" s="1"/>
      <c r="U528" s="1"/>
      <c r="V528" s="1"/>
      <c r="W528" s="86"/>
      <c r="X528" s="1"/>
    </row>
    <row r="529" spans="1:24" ht="15.75" customHeight="1" x14ac:dyDescent="0.25">
      <c r="A529" s="102"/>
      <c r="B529" s="102"/>
      <c r="C529" s="102"/>
      <c r="D529" s="58"/>
      <c r="E529" s="86"/>
      <c r="F529" s="86"/>
      <c r="G529" s="86"/>
      <c r="H529" s="1"/>
      <c r="I529" s="1"/>
      <c r="J529" s="1"/>
      <c r="K529" s="86"/>
      <c r="L529" s="1"/>
      <c r="M529" s="1"/>
      <c r="N529" s="1"/>
      <c r="O529" s="1"/>
      <c r="P529" s="1"/>
      <c r="Q529" s="1"/>
      <c r="R529" s="1"/>
      <c r="S529" s="1"/>
      <c r="T529" s="1"/>
      <c r="U529" s="1"/>
      <c r="V529" s="1"/>
      <c r="W529" s="86"/>
      <c r="X529" s="1"/>
    </row>
    <row r="530" spans="1:24" ht="15.75" customHeight="1" x14ac:dyDescent="0.25">
      <c r="A530" s="102"/>
      <c r="B530" s="102"/>
      <c r="C530" s="102"/>
      <c r="D530" s="58"/>
      <c r="E530" s="86"/>
      <c r="F530" s="86"/>
      <c r="G530" s="86"/>
      <c r="H530" s="1"/>
      <c r="I530" s="1"/>
      <c r="J530" s="1"/>
      <c r="K530" s="86"/>
      <c r="L530" s="1"/>
      <c r="M530" s="1"/>
      <c r="N530" s="1"/>
      <c r="O530" s="1"/>
      <c r="P530" s="1"/>
      <c r="Q530" s="1"/>
      <c r="R530" s="1"/>
      <c r="S530" s="1"/>
      <c r="T530" s="1"/>
      <c r="U530" s="1"/>
      <c r="V530" s="1"/>
      <c r="W530" s="86"/>
      <c r="X530" s="1"/>
    </row>
    <row r="531" spans="1:24" ht="15.75" customHeight="1" x14ac:dyDescent="0.25">
      <c r="A531" s="102"/>
      <c r="B531" s="102"/>
      <c r="C531" s="102"/>
      <c r="D531" s="58"/>
      <c r="E531" s="86"/>
      <c r="F531" s="86"/>
      <c r="G531" s="86"/>
      <c r="H531" s="1"/>
      <c r="I531" s="1"/>
      <c r="J531" s="1"/>
      <c r="K531" s="86"/>
      <c r="L531" s="1"/>
      <c r="M531" s="1"/>
      <c r="N531" s="1"/>
      <c r="O531" s="1"/>
      <c r="P531" s="1"/>
      <c r="Q531" s="1"/>
      <c r="R531" s="1"/>
      <c r="S531" s="1"/>
      <c r="T531" s="1"/>
      <c r="U531" s="1"/>
      <c r="V531" s="1"/>
      <c r="W531" s="86"/>
      <c r="X531" s="1"/>
    </row>
    <row r="532" spans="1:24" ht="15.75" customHeight="1" x14ac:dyDescent="0.25">
      <c r="A532" s="102"/>
      <c r="B532" s="102"/>
      <c r="C532" s="102"/>
      <c r="D532" s="58"/>
      <c r="E532" s="86"/>
      <c r="F532" s="86"/>
      <c r="G532" s="86"/>
      <c r="H532" s="1"/>
      <c r="I532" s="1"/>
      <c r="J532" s="1"/>
      <c r="K532" s="86"/>
      <c r="L532" s="1"/>
      <c r="M532" s="1"/>
      <c r="N532" s="1"/>
      <c r="O532" s="1"/>
      <c r="P532" s="1"/>
      <c r="Q532" s="1"/>
      <c r="R532" s="1"/>
      <c r="S532" s="1"/>
      <c r="T532" s="1"/>
      <c r="U532" s="1"/>
      <c r="V532" s="1"/>
      <c r="W532" s="86"/>
      <c r="X532" s="1"/>
    </row>
    <row r="533" spans="1:24" ht="15.75" customHeight="1" x14ac:dyDescent="0.25">
      <c r="A533" s="102"/>
      <c r="B533" s="102"/>
      <c r="C533" s="102"/>
      <c r="D533" s="58"/>
      <c r="E533" s="86"/>
      <c r="F533" s="86"/>
      <c r="G533" s="86"/>
      <c r="H533" s="1"/>
      <c r="I533" s="1"/>
      <c r="J533" s="1"/>
      <c r="K533" s="86"/>
      <c r="L533" s="1"/>
      <c r="M533" s="1"/>
      <c r="N533" s="1"/>
      <c r="O533" s="1"/>
      <c r="P533" s="1"/>
      <c r="Q533" s="1"/>
      <c r="R533" s="1"/>
      <c r="S533" s="1"/>
      <c r="T533" s="1"/>
      <c r="U533" s="1"/>
      <c r="V533" s="1"/>
      <c r="W533" s="86"/>
      <c r="X533" s="1"/>
    </row>
    <row r="534" spans="1:24" ht="15.75" customHeight="1" x14ac:dyDescent="0.25">
      <c r="A534" s="102"/>
      <c r="B534" s="102"/>
      <c r="C534" s="102"/>
      <c r="D534" s="58"/>
      <c r="E534" s="86"/>
      <c r="F534" s="86"/>
      <c r="G534" s="86"/>
      <c r="H534" s="1"/>
      <c r="I534" s="1"/>
      <c r="J534" s="1"/>
      <c r="K534" s="86"/>
      <c r="L534" s="1"/>
      <c r="M534" s="1"/>
      <c r="N534" s="1"/>
      <c r="O534" s="1"/>
      <c r="P534" s="1"/>
      <c r="Q534" s="1"/>
      <c r="R534" s="1"/>
      <c r="S534" s="1"/>
      <c r="T534" s="1"/>
      <c r="U534" s="1"/>
      <c r="V534" s="1"/>
      <c r="W534" s="86"/>
      <c r="X534" s="1"/>
    </row>
    <row r="535" spans="1:24" ht="15.75" customHeight="1" x14ac:dyDescent="0.25"/>
    <row r="536" spans="1:24" ht="15.75" customHeight="1" x14ac:dyDescent="0.25"/>
    <row r="537" spans="1:24" ht="15.75" customHeight="1" x14ac:dyDescent="0.25"/>
    <row r="538" spans="1:24" ht="15.75" customHeight="1" x14ac:dyDescent="0.25"/>
    <row r="539" spans="1:24" ht="15.75" customHeight="1" x14ac:dyDescent="0.25"/>
    <row r="540" spans="1:24" ht="15.75" customHeight="1" x14ac:dyDescent="0.25"/>
    <row r="541" spans="1:24" ht="15.75" customHeight="1" x14ac:dyDescent="0.25"/>
    <row r="542" spans="1:24" ht="15.75" customHeight="1" x14ac:dyDescent="0.25"/>
    <row r="543" spans="1:24" ht="15.75" customHeight="1" x14ac:dyDescent="0.25"/>
    <row r="544" spans="1:2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E2:W334"/>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BH535"/>
  <sheetViews>
    <sheetView showGridLines="0" workbookViewId="0">
      <pane xSplit="4" ySplit="5" topLeftCell="E6" activePane="bottomRight" state="frozen"/>
      <selection pane="topRight" activeCell="E1" sqref="E1"/>
      <selection pane="bottomLeft" activeCell="A6" sqref="A6"/>
      <selection pane="bottomRight"/>
    </sheetView>
  </sheetViews>
  <sheetFormatPr defaultColWidth="14.42578125" defaultRowHeight="15" customHeight="1" x14ac:dyDescent="0.25"/>
  <cols>
    <col min="1" max="1" width="11.85546875" customWidth="1"/>
    <col min="2" max="2" width="20.7109375" customWidth="1"/>
    <col min="3" max="3" width="23.7109375" customWidth="1"/>
    <col min="4" max="10" width="11.42578125" customWidth="1"/>
    <col min="11" max="11" width="10.140625" customWidth="1"/>
    <col min="12" max="16" width="11.42578125" customWidth="1"/>
    <col min="17" max="18" width="7.42578125" customWidth="1"/>
    <col min="19" max="59" width="11.42578125" customWidth="1"/>
    <col min="60" max="60" width="8.7109375" customWidth="1"/>
  </cols>
  <sheetData>
    <row r="1" spans="1:60" x14ac:dyDescent="0.25">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row>
    <row r="2" spans="1:60" ht="121.5" customHeight="1" x14ac:dyDescent="0.25">
      <c r="A2" s="46" t="s">
        <v>3</v>
      </c>
      <c r="B2" s="46" t="s">
        <v>4</v>
      </c>
      <c r="C2" s="46" t="s">
        <v>5</v>
      </c>
      <c r="D2" s="47" t="s">
        <v>6</v>
      </c>
      <c r="E2" s="98" t="s">
        <v>69</v>
      </c>
      <c r="F2" s="98" t="s">
        <v>70</v>
      </c>
      <c r="G2" s="98" t="s">
        <v>71</v>
      </c>
      <c r="H2" s="98" t="s">
        <v>72</v>
      </c>
      <c r="I2" s="98" t="s">
        <v>73</v>
      </c>
      <c r="J2" s="98" t="s">
        <v>74</v>
      </c>
      <c r="K2" s="98" t="s">
        <v>76</v>
      </c>
      <c r="L2" s="98" t="s">
        <v>78</v>
      </c>
      <c r="M2" s="98" t="s">
        <v>79</v>
      </c>
      <c r="N2" s="98" t="s">
        <v>80</v>
      </c>
      <c r="O2" s="98" t="s">
        <v>805</v>
      </c>
      <c r="P2" s="98" t="s">
        <v>98</v>
      </c>
      <c r="Q2" s="98" t="s">
        <v>99</v>
      </c>
      <c r="R2" s="98" t="s">
        <v>100</v>
      </c>
      <c r="S2" s="98" t="s">
        <v>806</v>
      </c>
      <c r="T2" s="98" t="s">
        <v>807</v>
      </c>
      <c r="U2" s="98" t="s">
        <v>106</v>
      </c>
      <c r="V2" s="98" t="s">
        <v>107</v>
      </c>
      <c r="W2" s="98" t="s">
        <v>1212</v>
      </c>
      <c r="X2" s="98" t="s">
        <v>110</v>
      </c>
      <c r="Y2" s="98" t="s">
        <v>118</v>
      </c>
      <c r="Z2" s="99" t="s">
        <v>808</v>
      </c>
      <c r="AA2" s="99" t="s">
        <v>809</v>
      </c>
      <c r="AB2" s="98" t="s">
        <v>119</v>
      </c>
      <c r="AC2" s="98" t="s">
        <v>810</v>
      </c>
      <c r="AD2" s="98" t="s">
        <v>811</v>
      </c>
      <c r="AE2" s="98" t="s">
        <v>812</v>
      </c>
      <c r="AF2" s="98" t="s">
        <v>813</v>
      </c>
      <c r="AG2" s="100" t="s">
        <v>814</v>
      </c>
      <c r="AH2" s="99" t="s">
        <v>815</v>
      </c>
      <c r="AI2" s="99" t="s">
        <v>816</v>
      </c>
      <c r="AJ2" s="100" t="s">
        <v>817</v>
      </c>
      <c r="AK2" s="100" t="s">
        <v>818</v>
      </c>
      <c r="AL2" s="99" t="s">
        <v>819</v>
      </c>
      <c r="AM2" s="100" t="s">
        <v>121</v>
      </c>
      <c r="AN2" s="100" t="s">
        <v>122</v>
      </c>
      <c r="AO2" s="99" t="s">
        <v>820</v>
      </c>
      <c r="AP2" s="100" t="s">
        <v>123</v>
      </c>
      <c r="AQ2" s="99" t="s">
        <v>821</v>
      </c>
      <c r="AR2" s="100" t="s">
        <v>124</v>
      </c>
      <c r="AS2" s="99" t="s">
        <v>822</v>
      </c>
      <c r="AT2" s="99" t="s">
        <v>823</v>
      </c>
      <c r="AU2" s="98" t="s">
        <v>790</v>
      </c>
      <c r="AV2" s="98" t="s">
        <v>795</v>
      </c>
      <c r="AW2" s="98" t="s">
        <v>796</v>
      </c>
      <c r="AX2" s="98" t="s">
        <v>797</v>
      </c>
      <c r="AY2" s="98" t="s">
        <v>799</v>
      </c>
      <c r="AZ2" s="98" t="s">
        <v>800</v>
      </c>
      <c r="BA2" s="98" t="s">
        <v>801</v>
      </c>
      <c r="BB2" s="98" t="s">
        <v>791</v>
      </c>
      <c r="BC2" s="98" t="s">
        <v>792</v>
      </c>
      <c r="BD2" s="98" t="s">
        <v>793</v>
      </c>
      <c r="BE2" s="98" t="s">
        <v>794</v>
      </c>
      <c r="BF2" s="98" t="s">
        <v>824</v>
      </c>
      <c r="BG2" s="101" t="s">
        <v>825</v>
      </c>
      <c r="BH2" s="101" t="s">
        <v>826</v>
      </c>
    </row>
    <row r="3" spans="1:60" x14ac:dyDescent="0.25">
      <c r="A3" s="102"/>
      <c r="B3" s="102"/>
      <c r="C3" s="103" t="s">
        <v>827</v>
      </c>
      <c r="D3" s="47"/>
      <c r="E3" s="104"/>
      <c r="F3" s="104"/>
      <c r="G3" s="104"/>
      <c r="H3" s="104"/>
      <c r="I3" s="104"/>
      <c r="J3" s="104"/>
      <c r="K3" s="104">
        <v>2018</v>
      </c>
      <c r="L3" s="104" t="s">
        <v>828</v>
      </c>
      <c r="M3" s="104" t="s">
        <v>828</v>
      </c>
      <c r="N3" s="104" t="s">
        <v>828</v>
      </c>
      <c r="O3" s="104">
        <v>2014</v>
      </c>
      <c r="P3" s="104">
        <v>2014</v>
      </c>
      <c r="Q3" s="104">
        <v>2014</v>
      </c>
      <c r="R3" s="104">
        <v>2014</v>
      </c>
      <c r="S3" s="104">
        <v>2014</v>
      </c>
      <c r="T3" s="104">
        <v>2014</v>
      </c>
      <c r="U3" s="104">
        <v>2014</v>
      </c>
      <c r="V3" s="104">
        <v>2014</v>
      </c>
      <c r="W3" s="104">
        <v>2014</v>
      </c>
      <c r="X3" s="104">
        <v>2014</v>
      </c>
      <c r="Y3" s="104"/>
      <c r="Z3" s="104">
        <v>2014</v>
      </c>
      <c r="AA3" s="104">
        <v>2014</v>
      </c>
      <c r="AB3" s="104">
        <v>2014</v>
      </c>
      <c r="AC3" s="104">
        <v>2019</v>
      </c>
      <c r="AD3" s="104">
        <v>2019</v>
      </c>
      <c r="AE3" s="104">
        <v>2019</v>
      </c>
      <c r="AF3" s="104">
        <v>2019</v>
      </c>
      <c r="AG3" s="104"/>
      <c r="AH3" s="104">
        <v>2014</v>
      </c>
      <c r="AI3" s="104">
        <v>2014</v>
      </c>
      <c r="AJ3" s="104"/>
      <c r="AK3" s="104"/>
      <c r="AL3" s="104">
        <v>2011</v>
      </c>
      <c r="AM3" s="104"/>
      <c r="AN3" s="104"/>
      <c r="AO3" s="104">
        <v>2014</v>
      </c>
      <c r="AP3" s="104">
        <v>2014</v>
      </c>
      <c r="AQ3" s="104">
        <v>2014</v>
      </c>
      <c r="AR3" s="104">
        <v>2014</v>
      </c>
      <c r="AS3" s="104">
        <v>2014</v>
      </c>
      <c r="AT3" s="104">
        <v>2014</v>
      </c>
      <c r="AU3" s="104">
        <v>2014</v>
      </c>
      <c r="AV3" s="104">
        <v>2014</v>
      </c>
      <c r="AW3" s="104">
        <v>2014</v>
      </c>
      <c r="AX3" s="104">
        <v>2014</v>
      </c>
      <c r="AY3" s="104">
        <v>2014</v>
      </c>
      <c r="AZ3" s="104">
        <v>2014</v>
      </c>
      <c r="BA3" s="104">
        <v>2014</v>
      </c>
      <c r="BB3" s="104">
        <v>2017</v>
      </c>
      <c r="BC3" s="104">
        <v>2017</v>
      </c>
      <c r="BD3" s="104">
        <v>2019</v>
      </c>
      <c r="BE3" s="104">
        <v>2014</v>
      </c>
      <c r="BF3" s="104">
        <v>2014</v>
      </c>
      <c r="BG3" s="105"/>
      <c r="BH3" s="105"/>
    </row>
    <row r="4" spans="1:60" x14ac:dyDescent="0.25">
      <c r="A4" s="102"/>
      <c r="B4" s="102"/>
      <c r="C4" s="103" t="s">
        <v>829</v>
      </c>
      <c r="D4" s="47"/>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5"/>
      <c r="BH4" s="105"/>
    </row>
    <row r="5" spans="1:60" ht="38.25" x14ac:dyDescent="0.25">
      <c r="A5" s="102"/>
      <c r="B5" s="102"/>
      <c r="C5" s="106" t="s">
        <v>830</v>
      </c>
      <c r="D5" s="47"/>
      <c r="E5" s="104" t="s">
        <v>831</v>
      </c>
      <c r="F5" s="104" t="s">
        <v>831</v>
      </c>
      <c r="G5" s="104" t="s">
        <v>831</v>
      </c>
      <c r="H5" s="104" t="s">
        <v>831</v>
      </c>
      <c r="I5" s="104" t="s">
        <v>831</v>
      </c>
      <c r="J5" s="104" t="s">
        <v>831</v>
      </c>
      <c r="K5" s="104" t="s">
        <v>831</v>
      </c>
      <c r="L5" s="104" t="s">
        <v>832</v>
      </c>
      <c r="M5" s="104" t="s">
        <v>832</v>
      </c>
      <c r="N5" s="104" t="s">
        <v>833</v>
      </c>
      <c r="O5" s="104" t="s">
        <v>831</v>
      </c>
      <c r="P5" s="104" t="s">
        <v>834</v>
      </c>
      <c r="Q5" s="104" t="s">
        <v>834</v>
      </c>
      <c r="R5" s="104" t="s">
        <v>834</v>
      </c>
      <c r="S5" s="104" t="s">
        <v>834</v>
      </c>
      <c r="T5" s="104" t="s">
        <v>834</v>
      </c>
      <c r="U5" s="104" t="s">
        <v>834</v>
      </c>
      <c r="V5" s="104" t="s">
        <v>834</v>
      </c>
      <c r="W5" s="104" t="s">
        <v>834</v>
      </c>
      <c r="X5" s="104" t="s">
        <v>835</v>
      </c>
      <c r="Y5" s="104"/>
      <c r="Z5" s="104" t="s">
        <v>834</v>
      </c>
      <c r="AA5" s="104" t="s">
        <v>834</v>
      </c>
      <c r="AB5" s="104" t="s">
        <v>834</v>
      </c>
      <c r="AC5" s="104" t="s">
        <v>836</v>
      </c>
      <c r="AD5" s="104" t="s">
        <v>836</v>
      </c>
      <c r="AE5" s="104" t="s">
        <v>836</v>
      </c>
      <c r="AF5" s="104" t="s">
        <v>836</v>
      </c>
      <c r="AG5" s="104"/>
      <c r="AH5" s="104" t="s">
        <v>834</v>
      </c>
      <c r="AI5" s="104" t="s">
        <v>834</v>
      </c>
      <c r="AJ5" s="104"/>
      <c r="AK5" s="104"/>
      <c r="AL5" s="104" t="s">
        <v>836</v>
      </c>
      <c r="AM5" s="104"/>
      <c r="AN5" s="104"/>
      <c r="AO5" s="104" t="s">
        <v>834</v>
      </c>
      <c r="AP5" s="104" t="s">
        <v>834</v>
      </c>
      <c r="AQ5" s="104" t="s">
        <v>834</v>
      </c>
      <c r="AR5" s="104" t="s">
        <v>834</v>
      </c>
      <c r="AS5" s="104" t="s">
        <v>834</v>
      </c>
      <c r="AT5" s="104" t="s">
        <v>834</v>
      </c>
      <c r="AU5" s="104" t="s">
        <v>837</v>
      </c>
      <c r="AV5" s="104" t="s">
        <v>834</v>
      </c>
      <c r="AW5" s="104" t="s">
        <v>834</v>
      </c>
      <c r="AX5" s="104" t="s">
        <v>834</v>
      </c>
      <c r="AY5" s="104" t="s">
        <v>834</v>
      </c>
      <c r="AZ5" s="104" t="s">
        <v>834</v>
      </c>
      <c r="BA5" s="104" t="s">
        <v>834</v>
      </c>
      <c r="BB5" s="104" t="s">
        <v>837</v>
      </c>
      <c r="BC5" s="104" t="s">
        <v>837</v>
      </c>
      <c r="BD5" s="104" t="s">
        <v>831</v>
      </c>
      <c r="BE5" s="104" t="s">
        <v>838</v>
      </c>
      <c r="BF5" s="104" t="s">
        <v>836</v>
      </c>
      <c r="BG5" s="105" t="s">
        <v>836</v>
      </c>
      <c r="BH5" s="105" t="s">
        <v>839</v>
      </c>
    </row>
    <row r="6" spans="1:60" x14ac:dyDescent="0.25">
      <c r="A6" s="47" t="s">
        <v>57</v>
      </c>
      <c r="B6" s="47" t="s">
        <v>59</v>
      </c>
      <c r="C6" s="47" t="s">
        <v>59</v>
      </c>
      <c r="D6" s="47" t="s">
        <v>60</v>
      </c>
      <c r="E6" s="107">
        <v>0</v>
      </c>
      <c r="F6" s="107">
        <v>5.1522880642583324</v>
      </c>
      <c r="G6" s="107">
        <v>0</v>
      </c>
      <c r="H6" s="107">
        <v>0.27740900999999996</v>
      </c>
      <c r="I6" s="107">
        <v>1.6962285117468108</v>
      </c>
      <c r="J6" s="107">
        <v>0.20511981434349574</v>
      </c>
      <c r="K6" s="108">
        <v>9.8000000000000007</v>
      </c>
      <c r="L6" s="109">
        <v>69.2</v>
      </c>
      <c r="M6" s="109">
        <v>388.1</v>
      </c>
      <c r="N6" s="110">
        <v>2.0820312814336564E-2</v>
      </c>
      <c r="O6" s="111">
        <v>11.51674</v>
      </c>
      <c r="P6" s="111">
        <v>92.578578083702538</v>
      </c>
      <c r="Q6" s="111">
        <v>72.508604133787145</v>
      </c>
      <c r="R6" s="111">
        <v>10.834553440702782</v>
      </c>
      <c r="S6" s="107">
        <v>83.605559886672594</v>
      </c>
      <c r="T6" s="107">
        <v>90.730353102241821</v>
      </c>
      <c r="U6" s="107">
        <v>39.700000000000003</v>
      </c>
      <c r="V6" s="107">
        <v>6</v>
      </c>
      <c r="W6" s="107">
        <f>VLOOKUP(D6,Vulnerability!D:O,12,FALSE)</f>
        <v>3.63</v>
      </c>
      <c r="X6" s="111">
        <v>52.494082286230089</v>
      </c>
      <c r="Y6" s="111">
        <v>11.6</v>
      </c>
      <c r="Z6" s="107">
        <v>13.942668467657212</v>
      </c>
      <c r="AA6" s="107">
        <v>9.3000000000000007</v>
      </c>
      <c r="AB6" s="107">
        <v>22.5</v>
      </c>
      <c r="AC6" s="109">
        <v>12997</v>
      </c>
      <c r="AD6" s="109">
        <v>0</v>
      </c>
      <c r="AE6" s="109">
        <v>0</v>
      </c>
      <c r="AF6" s="109">
        <v>14156</v>
      </c>
      <c r="AG6" s="109">
        <v>7.048</v>
      </c>
      <c r="AH6" s="107">
        <v>7.2244641736167159</v>
      </c>
      <c r="AI6" s="107">
        <v>6.9</v>
      </c>
      <c r="AJ6" s="107">
        <v>41</v>
      </c>
      <c r="AK6" s="107">
        <v>47</v>
      </c>
      <c r="AL6" s="109">
        <v>9.6</v>
      </c>
      <c r="AM6" s="109">
        <v>2.2000000000000002</v>
      </c>
      <c r="AN6" s="109">
        <v>71.8</v>
      </c>
      <c r="AO6" s="107">
        <v>2.5</v>
      </c>
      <c r="AP6" s="107">
        <v>25.3</v>
      </c>
      <c r="AQ6" s="107">
        <v>64.874353288987436</v>
      </c>
      <c r="AR6" s="107">
        <v>2.1</v>
      </c>
      <c r="AS6" s="107">
        <v>26.3</v>
      </c>
      <c r="AT6" s="107">
        <v>2.2999999999999998</v>
      </c>
      <c r="AU6" s="107">
        <v>50.915555893593954</v>
      </c>
      <c r="AV6" s="107">
        <v>94.217290017382794</v>
      </c>
      <c r="AW6" s="107">
        <v>90.790242524255632</v>
      </c>
      <c r="AX6" s="107">
        <v>60.243872682792144</v>
      </c>
      <c r="AY6" s="107">
        <v>14.005812318365052</v>
      </c>
      <c r="AZ6" s="107">
        <v>12.305423562182533</v>
      </c>
      <c r="BA6" s="107">
        <v>24.397940541438299</v>
      </c>
      <c r="BB6" s="107">
        <v>61</v>
      </c>
      <c r="BC6" s="107">
        <v>21</v>
      </c>
      <c r="BD6" s="107">
        <v>0</v>
      </c>
      <c r="BE6" s="107">
        <v>9.64</v>
      </c>
      <c r="BF6" s="109">
        <v>317604</v>
      </c>
      <c r="BG6" s="112"/>
      <c r="BH6" s="112"/>
    </row>
    <row r="7" spans="1:60" x14ac:dyDescent="0.25">
      <c r="A7" s="47" t="s">
        <v>57</v>
      </c>
      <c r="B7" s="47" t="s">
        <v>59</v>
      </c>
      <c r="C7" s="47" t="s">
        <v>83</v>
      </c>
      <c r="D7" s="47" t="s">
        <v>84</v>
      </c>
      <c r="E7" s="107">
        <v>0</v>
      </c>
      <c r="F7" s="107">
        <v>1.2027031858222583</v>
      </c>
      <c r="G7" s="107">
        <v>0</v>
      </c>
      <c r="H7" s="107">
        <v>0.29639200999999998</v>
      </c>
      <c r="I7" s="107">
        <v>0.47819143445285789</v>
      </c>
      <c r="J7" s="107">
        <v>0.31721413169032542</v>
      </c>
      <c r="K7" s="108">
        <v>9.9</v>
      </c>
      <c r="L7" s="109">
        <v>69.2</v>
      </c>
      <c r="M7" s="109">
        <v>388.1</v>
      </c>
      <c r="N7" s="110">
        <v>2.0820312814336564E-2</v>
      </c>
      <c r="O7" s="111">
        <v>21.439509999999999</v>
      </c>
      <c r="P7" s="111">
        <v>97.812773403324584</v>
      </c>
      <c r="Q7" s="111">
        <v>84.037620297462809</v>
      </c>
      <c r="R7" s="111">
        <v>30.310586176727909</v>
      </c>
      <c r="S7" s="107">
        <v>81.054243219597552</v>
      </c>
      <c r="T7" s="107">
        <v>59.873140857392826</v>
      </c>
      <c r="U7" s="107">
        <v>45.7</v>
      </c>
      <c r="V7" s="107">
        <v>4.3</v>
      </c>
      <c r="W7" s="107">
        <f>VLOOKUP(D7,Vulnerability!D:O,12,FALSE)</f>
        <v>1.26</v>
      </c>
      <c r="X7" s="111">
        <v>64.799159884484126</v>
      </c>
      <c r="Y7" s="111">
        <v>13</v>
      </c>
      <c r="Z7" s="107">
        <v>18.154546394951897</v>
      </c>
      <c r="AA7" s="107">
        <v>7.8</v>
      </c>
      <c r="AB7" s="107">
        <v>43.7</v>
      </c>
      <c r="AC7" s="109">
        <v>25888</v>
      </c>
      <c r="AD7" s="109">
        <v>0</v>
      </c>
      <c r="AE7" s="109">
        <v>0</v>
      </c>
      <c r="AF7" s="109">
        <v>14079</v>
      </c>
      <c r="AG7" s="109">
        <v>3.4860000000000002</v>
      </c>
      <c r="AH7" s="107">
        <v>3.723696248856359</v>
      </c>
      <c r="AI7" s="107">
        <v>3.2</v>
      </c>
      <c r="AJ7" s="107">
        <v>62</v>
      </c>
      <c r="AK7" s="107">
        <v>71</v>
      </c>
      <c r="AL7" s="109">
        <v>19.100000000000001</v>
      </c>
      <c r="AM7" s="109">
        <v>3</v>
      </c>
      <c r="AN7" s="109">
        <v>63.9</v>
      </c>
      <c r="AO7" s="107">
        <v>3.7</v>
      </c>
      <c r="AP7" s="107">
        <v>39.700000000000003</v>
      </c>
      <c r="AQ7" s="107">
        <v>56.669087388041639</v>
      </c>
      <c r="AR7" s="107">
        <v>3.6</v>
      </c>
      <c r="AS7" s="107">
        <v>40.700000000000003</v>
      </c>
      <c r="AT7" s="107">
        <v>4.3</v>
      </c>
      <c r="AU7" s="107">
        <v>11.933508311461068</v>
      </c>
      <c r="AV7" s="107">
        <v>81.920896540863993</v>
      </c>
      <c r="AW7" s="107">
        <v>73.071730102032092</v>
      </c>
      <c r="AX7" s="107">
        <v>39.242193775529387</v>
      </c>
      <c r="AY7" s="107">
        <v>11.68032786885246</v>
      </c>
      <c r="AZ7" s="107">
        <v>9.3429470904844116</v>
      </c>
      <c r="BA7" s="107">
        <v>24.593862815884478</v>
      </c>
      <c r="BB7" s="107">
        <v>61</v>
      </c>
      <c r="BC7" s="107">
        <v>21</v>
      </c>
      <c r="BD7" s="107">
        <v>0</v>
      </c>
      <c r="BE7" s="107">
        <v>6.28</v>
      </c>
      <c r="BF7" s="109">
        <v>125544</v>
      </c>
      <c r="BG7" s="112"/>
      <c r="BH7" s="112"/>
    </row>
    <row r="8" spans="1:60" x14ac:dyDescent="0.25">
      <c r="A8" s="47" t="s">
        <v>57</v>
      </c>
      <c r="B8" s="47" t="s">
        <v>59</v>
      </c>
      <c r="C8" s="47" t="s">
        <v>85</v>
      </c>
      <c r="D8" s="47" t="s">
        <v>86</v>
      </c>
      <c r="E8" s="107">
        <v>0</v>
      </c>
      <c r="F8" s="107">
        <v>1.8438173027271263</v>
      </c>
      <c r="G8" s="107">
        <v>0</v>
      </c>
      <c r="H8" s="107">
        <v>0.77091599000000011</v>
      </c>
      <c r="I8" s="107">
        <v>1.3055385194585961E-2</v>
      </c>
      <c r="J8" s="107">
        <v>0</v>
      </c>
      <c r="K8" s="108">
        <v>0</v>
      </c>
      <c r="L8" s="109">
        <v>69.2</v>
      </c>
      <c r="M8" s="109">
        <v>388.1</v>
      </c>
      <c r="N8" s="110">
        <v>2.0820312814336564E-2</v>
      </c>
      <c r="O8" s="111">
        <v>35.518389999999997</v>
      </c>
      <c r="P8" s="111">
        <v>100</v>
      </c>
      <c r="Q8" s="111">
        <v>98.94736842105263</v>
      </c>
      <c r="R8" s="111">
        <v>85.263157894736835</v>
      </c>
      <c r="S8" s="107">
        <v>45.614035087719294</v>
      </c>
      <c r="T8" s="107">
        <v>53.333333333333336</v>
      </c>
      <c r="U8" s="107">
        <v>77.2</v>
      </c>
      <c r="V8" s="107">
        <v>0.3</v>
      </c>
      <c r="W8" s="107">
        <f>VLOOKUP(D8,Vulnerability!D:O,12,FALSE)</f>
        <v>0.56000000000000005</v>
      </c>
      <c r="X8" s="111">
        <v>59.926131117266848</v>
      </c>
      <c r="Y8" s="111">
        <v>16.100000000000001</v>
      </c>
      <c r="Z8" s="107">
        <v>23.312883435582819</v>
      </c>
      <c r="AA8" s="107">
        <v>7.4</v>
      </c>
      <c r="AB8" s="107">
        <v>61.699999999999996</v>
      </c>
      <c r="AC8" s="109">
        <v>0</v>
      </c>
      <c r="AD8" s="109">
        <v>375</v>
      </c>
      <c r="AE8" s="109">
        <v>0</v>
      </c>
      <c r="AF8" s="109">
        <v>650</v>
      </c>
      <c r="AG8" s="109">
        <v>8.3219999999999992</v>
      </c>
      <c r="AH8" s="107">
        <v>10.344827586206897</v>
      </c>
      <c r="AI8" s="107">
        <v>6</v>
      </c>
      <c r="AJ8" s="107">
        <v>105</v>
      </c>
      <c r="AK8" s="107">
        <v>121</v>
      </c>
      <c r="AL8" s="109">
        <v>100</v>
      </c>
      <c r="AM8" s="109">
        <v>7.5</v>
      </c>
      <c r="AN8" s="109">
        <v>58.6</v>
      </c>
      <c r="AO8" s="107">
        <v>6.4</v>
      </c>
      <c r="AP8" s="107">
        <v>40</v>
      </c>
      <c r="AQ8" s="107">
        <v>43.18181818181818</v>
      </c>
      <c r="AR8" s="107">
        <v>10</v>
      </c>
      <c r="AS8" s="107">
        <v>38.9</v>
      </c>
      <c r="AT8" s="107">
        <v>5.6</v>
      </c>
      <c r="AU8" s="107">
        <v>16.491228070175438</v>
      </c>
      <c r="AV8" s="107">
        <v>80.846063454759104</v>
      </c>
      <c r="AW8" s="107">
        <v>79.800498753117211</v>
      </c>
      <c r="AX8" s="107">
        <v>37.281795511221944</v>
      </c>
      <c r="AY8" s="107">
        <v>23.167155425219939</v>
      </c>
      <c r="AZ8" s="107">
        <v>10.38961038961039</v>
      </c>
      <c r="BA8" s="107">
        <v>21.428571428571427</v>
      </c>
      <c r="BB8" s="107">
        <v>61</v>
      </c>
      <c r="BC8" s="107">
        <v>21</v>
      </c>
      <c r="BD8" s="107">
        <v>0</v>
      </c>
      <c r="BE8" s="107">
        <v>17.73</v>
      </c>
      <c r="BF8" s="109">
        <v>1732</v>
      </c>
      <c r="BG8" s="112"/>
      <c r="BH8" s="112"/>
    </row>
    <row r="9" spans="1:60" x14ac:dyDescent="0.25">
      <c r="A9" s="47" t="s">
        <v>57</v>
      </c>
      <c r="B9" s="47" t="s">
        <v>59</v>
      </c>
      <c r="C9" s="47" t="s">
        <v>87</v>
      </c>
      <c r="D9" s="47" t="s">
        <v>88</v>
      </c>
      <c r="E9" s="107">
        <v>0</v>
      </c>
      <c r="F9" s="107">
        <v>6.2047513277523167</v>
      </c>
      <c r="G9" s="107">
        <v>0</v>
      </c>
      <c r="H9" s="107">
        <v>9.6916999999999989E-2</v>
      </c>
      <c r="I9" s="107">
        <v>2.258885252272548E-2</v>
      </c>
      <c r="J9" s="107">
        <v>0.77955316646564388</v>
      </c>
      <c r="K9" s="108">
        <v>9.8000000000000007</v>
      </c>
      <c r="L9" s="109">
        <v>69.2</v>
      </c>
      <c r="M9" s="109">
        <v>388.1</v>
      </c>
      <c r="N9" s="110">
        <v>2.0820312814336564E-2</v>
      </c>
      <c r="O9" s="111">
        <v>17.314689999999999</v>
      </c>
      <c r="P9" s="111">
        <v>99.73030018761726</v>
      </c>
      <c r="Q9" s="111">
        <v>89.305816135084427</v>
      </c>
      <c r="R9" s="111">
        <v>36.11632270168856</v>
      </c>
      <c r="S9" s="107">
        <v>87.781425891181982</v>
      </c>
      <c r="T9" s="107">
        <v>77.802532833020649</v>
      </c>
      <c r="U9" s="107">
        <v>52.8</v>
      </c>
      <c r="V9" s="107">
        <v>2.4</v>
      </c>
      <c r="W9" s="107">
        <f>VLOOKUP(D9,Vulnerability!D:O,12,FALSE)</f>
        <v>1.34</v>
      </c>
      <c r="X9" s="111">
        <v>53.250434072107034</v>
      </c>
      <c r="Y9" s="111">
        <v>18.600000000000001</v>
      </c>
      <c r="Z9" s="107">
        <v>23.161580790395199</v>
      </c>
      <c r="AA9" s="107">
        <v>13.7</v>
      </c>
      <c r="AB9" s="107">
        <v>55.300000000000004</v>
      </c>
      <c r="AC9" s="109">
        <v>1285</v>
      </c>
      <c r="AD9" s="109">
        <v>0</v>
      </c>
      <c r="AE9" s="109">
        <v>0</v>
      </c>
      <c r="AF9" s="109">
        <v>7147</v>
      </c>
      <c r="AG9" s="109">
        <v>16.683</v>
      </c>
      <c r="AH9" s="107">
        <v>17.367807565963759</v>
      </c>
      <c r="AI9" s="107">
        <v>15.9</v>
      </c>
      <c r="AJ9" s="107">
        <v>60</v>
      </c>
      <c r="AK9" s="107">
        <v>69</v>
      </c>
      <c r="AL9" s="109">
        <v>37.200000000000003</v>
      </c>
      <c r="AM9" s="109">
        <v>1.1000000000000001</v>
      </c>
      <c r="AN9" s="109">
        <v>60.6</v>
      </c>
      <c r="AO9" s="107">
        <v>1.2</v>
      </c>
      <c r="AP9" s="107">
        <v>29.4</v>
      </c>
      <c r="AQ9" s="107">
        <v>48.901098901098898</v>
      </c>
      <c r="AR9" s="107">
        <v>1.5</v>
      </c>
      <c r="AS9" s="107">
        <v>29.3</v>
      </c>
      <c r="AT9" s="107">
        <v>2.4</v>
      </c>
      <c r="AU9" s="107">
        <v>16.381332082551594</v>
      </c>
      <c r="AV9" s="107">
        <v>85.819940708378837</v>
      </c>
      <c r="AW9" s="107">
        <v>82.616155377118943</v>
      </c>
      <c r="AX9" s="107">
        <v>46.53078031706815</v>
      </c>
      <c r="AY9" s="107">
        <v>11.682605324373222</v>
      </c>
      <c r="AZ9" s="107">
        <v>9.6108490566037741</v>
      </c>
      <c r="BA9" s="107">
        <v>27.27272727272727</v>
      </c>
      <c r="BB9" s="107">
        <v>61</v>
      </c>
      <c r="BC9" s="107">
        <v>21</v>
      </c>
      <c r="BD9" s="107">
        <v>0</v>
      </c>
      <c r="BE9" s="107">
        <v>12.25</v>
      </c>
      <c r="BF9" s="109">
        <v>60019</v>
      </c>
      <c r="BG9" s="112"/>
      <c r="BH9" s="112"/>
    </row>
    <row r="10" spans="1:60" x14ac:dyDescent="0.25">
      <c r="A10" s="47" t="s">
        <v>57</v>
      </c>
      <c r="B10" s="47" t="s">
        <v>59</v>
      </c>
      <c r="C10" s="47" t="s">
        <v>89</v>
      </c>
      <c r="D10" s="47" t="s">
        <v>90</v>
      </c>
      <c r="E10" s="107">
        <v>0</v>
      </c>
      <c r="F10" s="107">
        <v>0</v>
      </c>
      <c r="G10" s="107">
        <v>0</v>
      </c>
      <c r="H10" s="107">
        <v>0.44471101999999996</v>
      </c>
      <c r="I10" s="107">
        <v>0.18556863792862649</v>
      </c>
      <c r="J10" s="107">
        <v>6.8232067627722964E-2</v>
      </c>
      <c r="K10" s="108">
        <v>7.6</v>
      </c>
      <c r="L10" s="109">
        <v>69.2</v>
      </c>
      <c r="M10" s="109">
        <v>388.1</v>
      </c>
      <c r="N10" s="110">
        <v>2.0820312814336564E-2</v>
      </c>
      <c r="O10" s="111">
        <v>34.698309999999999</v>
      </c>
      <c r="P10" s="111">
        <v>96.007259528130675</v>
      </c>
      <c r="Q10" s="111">
        <v>92.589231699939504</v>
      </c>
      <c r="R10" s="111">
        <v>17.483363581367211</v>
      </c>
      <c r="S10" s="107">
        <v>41.681790683605563</v>
      </c>
      <c r="T10" s="107">
        <v>5.111917725347852</v>
      </c>
      <c r="U10" s="107">
        <v>51.9</v>
      </c>
      <c r="V10" s="107">
        <v>5.6</v>
      </c>
      <c r="W10" s="107">
        <f>VLOOKUP(D10,Vulnerability!D:O,12,FALSE)</f>
        <v>0.88</v>
      </c>
      <c r="X10" s="111">
        <v>80.531531531531527</v>
      </c>
      <c r="Y10" s="111">
        <v>19.2</v>
      </c>
      <c r="Z10" s="107">
        <v>20.977253580454928</v>
      </c>
      <c r="AA10" s="107">
        <v>17.3</v>
      </c>
      <c r="AB10" s="107">
        <v>76.399999999999991</v>
      </c>
      <c r="AC10" s="109">
        <v>2904</v>
      </c>
      <c r="AD10" s="109">
        <v>0</v>
      </c>
      <c r="AE10" s="109">
        <v>0</v>
      </c>
      <c r="AF10" s="109">
        <v>1512</v>
      </c>
      <c r="AG10" s="109">
        <v>0.16300000000000001</v>
      </c>
      <c r="AH10" s="107">
        <v>0.18148820326678763</v>
      </c>
      <c r="AI10" s="107">
        <v>0.1</v>
      </c>
      <c r="AJ10" s="107">
        <v>64</v>
      </c>
      <c r="AK10" s="107">
        <v>74</v>
      </c>
      <c r="AL10" s="109">
        <v>9.3000000000000007</v>
      </c>
      <c r="AM10" s="109">
        <v>1.5</v>
      </c>
      <c r="AN10" s="109">
        <v>43.7</v>
      </c>
      <c r="AO10" s="107">
        <v>1.6</v>
      </c>
      <c r="AP10" s="107">
        <v>44.4</v>
      </c>
      <c r="AQ10" s="107">
        <v>32.142857142857146</v>
      </c>
      <c r="AR10" s="107">
        <v>4.2</v>
      </c>
      <c r="AS10" s="107">
        <v>45.8</v>
      </c>
      <c r="AT10" s="107">
        <v>3.7</v>
      </c>
      <c r="AU10" s="107">
        <v>33.787053841500303</v>
      </c>
      <c r="AV10" s="107">
        <v>60.58688674919761</v>
      </c>
      <c r="AW10" s="107">
        <v>48.330518383785893</v>
      </c>
      <c r="AX10" s="107">
        <v>28.101857866701312</v>
      </c>
      <c r="AY10" s="107">
        <v>34.118462071354351</v>
      </c>
      <c r="AZ10" s="107">
        <v>6.1514195583596214</v>
      </c>
      <c r="BA10" s="107">
        <v>16.906474820143885</v>
      </c>
      <c r="BB10" s="107">
        <v>61</v>
      </c>
      <c r="BC10" s="107">
        <v>21</v>
      </c>
      <c r="BD10" s="107">
        <v>9.9</v>
      </c>
      <c r="BE10" s="107">
        <v>15.39</v>
      </c>
      <c r="BF10" s="109">
        <v>20039</v>
      </c>
      <c r="BG10" s="112"/>
      <c r="BH10" s="112"/>
    </row>
    <row r="11" spans="1:60" x14ac:dyDescent="0.25">
      <c r="A11" s="47" t="s">
        <v>57</v>
      </c>
      <c r="B11" s="47" t="s">
        <v>59</v>
      </c>
      <c r="C11" s="47" t="s">
        <v>91</v>
      </c>
      <c r="D11" s="47" t="s">
        <v>92</v>
      </c>
      <c r="E11" s="107">
        <v>0</v>
      </c>
      <c r="F11" s="107">
        <v>0</v>
      </c>
      <c r="G11" s="107">
        <v>0</v>
      </c>
      <c r="H11" s="107">
        <v>1.0739800499999999</v>
      </c>
      <c r="I11" s="107">
        <v>4.5359873210956803E-2</v>
      </c>
      <c r="J11" s="107">
        <v>0</v>
      </c>
      <c r="K11" s="108">
        <v>0</v>
      </c>
      <c r="L11" s="109">
        <v>69.2</v>
      </c>
      <c r="M11" s="109">
        <v>388.1</v>
      </c>
      <c r="N11" s="110">
        <v>2.0820312814336564E-2</v>
      </c>
      <c r="O11" s="111">
        <v>33.191429999999997</v>
      </c>
      <c r="P11" s="111">
        <v>99.627213420316878</v>
      </c>
      <c r="Q11" s="111">
        <v>99.347623485554521</v>
      </c>
      <c r="R11" s="111">
        <v>46.039142590866724</v>
      </c>
      <c r="S11" s="107">
        <v>24.324324324324326</v>
      </c>
      <c r="T11" s="107">
        <v>13.327120223671947</v>
      </c>
      <c r="U11" s="107">
        <v>65.2</v>
      </c>
      <c r="V11" s="107">
        <v>0.8</v>
      </c>
      <c r="W11" s="107">
        <f>VLOOKUP(D11,Vulnerability!D:O,12,FALSE)</f>
        <v>0.6</v>
      </c>
      <c r="X11" s="111">
        <v>92.158018867924525</v>
      </c>
      <c r="Y11" s="111">
        <v>25.3</v>
      </c>
      <c r="Z11" s="107">
        <v>28.849028400597909</v>
      </c>
      <c r="AA11" s="107">
        <v>21.6</v>
      </c>
      <c r="AB11" s="107">
        <v>62</v>
      </c>
      <c r="AC11" s="109">
        <v>0</v>
      </c>
      <c r="AD11" s="109">
        <v>0</v>
      </c>
      <c r="AE11" s="109">
        <v>0</v>
      </c>
      <c r="AF11" s="109">
        <v>0</v>
      </c>
      <c r="AG11" s="109">
        <v>0</v>
      </c>
      <c r="AH11" s="107">
        <v>0</v>
      </c>
      <c r="AI11" s="107">
        <v>0</v>
      </c>
      <c r="AJ11" s="107">
        <v>77</v>
      </c>
      <c r="AK11" s="107">
        <v>88</v>
      </c>
      <c r="AL11" s="109">
        <v>54.5</v>
      </c>
      <c r="AM11" s="109">
        <v>3.1</v>
      </c>
      <c r="AN11" s="109">
        <v>48.8</v>
      </c>
      <c r="AO11" s="107">
        <v>4.0999999999999996</v>
      </c>
      <c r="AP11" s="107">
        <v>44.7</v>
      </c>
      <c r="AQ11" s="107">
        <v>40.932642487046635</v>
      </c>
      <c r="AR11" s="107">
        <v>3.8</v>
      </c>
      <c r="AS11" s="107">
        <v>44.6</v>
      </c>
      <c r="AT11" s="107">
        <v>5.4</v>
      </c>
      <c r="AU11" s="107">
        <v>14.165890027958994</v>
      </c>
      <c r="AV11" s="107">
        <v>72.762008733624455</v>
      </c>
      <c r="AW11" s="107">
        <v>47.058823529411761</v>
      </c>
      <c r="AX11" s="107">
        <v>23.64784840110541</v>
      </c>
      <c r="AY11" s="107">
        <v>28.715814506539832</v>
      </c>
      <c r="AZ11" s="107">
        <v>6.4827586206896548</v>
      </c>
      <c r="BA11" s="107">
        <v>18.181818181818183</v>
      </c>
      <c r="BB11" s="107">
        <v>61</v>
      </c>
      <c r="BC11" s="107">
        <v>21</v>
      </c>
      <c r="BD11" s="107">
        <v>9.9</v>
      </c>
      <c r="BE11" s="107">
        <v>17.55</v>
      </c>
      <c r="BF11" s="109">
        <v>6518</v>
      </c>
      <c r="BG11" s="112"/>
      <c r="BH11" s="112"/>
    </row>
    <row r="12" spans="1:60" x14ac:dyDescent="0.25">
      <c r="A12" s="47" t="s">
        <v>57</v>
      </c>
      <c r="B12" s="47" t="s">
        <v>93</v>
      </c>
      <c r="C12" s="47" t="s">
        <v>93</v>
      </c>
      <c r="D12" s="47" t="s">
        <v>94</v>
      </c>
      <c r="E12" s="107">
        <v>0</v>
      </c>
      <c r="F12" s="107">
        <v>8.4841831624355812</v>
      </c>
      <c r="G12" s="107">
        <v>0</v>
      </c>
      <c r="H12" s="107">
        <v>0.272401</v>
      </c>
      <c r="I12" s="107">
        <v>1.8955204848102112</v>
      </c>
      <c r="J12" s="107">
        <v>1.6719983367771154</v>
      </c>
      <c r="K12" s="108">
        <v>9.1999999999999993</v>
      </c>
      <c r="L12" s="109">
        <v>69.2</v>
      </c>
      <c r="M12" s="109">
        <v>388.1</v>
      </c>
      <c r="N12" s="110">
        <v>2.0820312814336564E-2</v>
      </c>
      <c r="O12" s="111">
        <v>11.589219999999999</v>
      </c>
      <c r="P12" s="111">
        <v>95.101206400484585</v>
      </c>
      <c r="Q12" s="111">
        <v>87.39589117157135</v>
      </c>
      <c r="R12" s="111">
        <v>24.582302761092322</v>
      </c>
      <c r="S12" s="107">
        <v>94.240573418807742</v>
      </c>
      <c r="T12" s="107">
        <v>84.972994800868207</v>
      </c>
      <c r="U12" s="107">
        <v>42.7</v>
      </c>
      <c r="V12" s="107">
        <v>5.0999999999999996</v>
      </c>
      <c r="W12" s="107">
        <f>VLOOKUP(D12,Vulnerability!D:O,12,FALSE)</f>
        <v>1.49</v>
      </c>
      <c r="X12" s="111">
        <v>56.912903636949792</v>
      </c>
      <c r="Y12" s="111">
        <v>17.100000000000001</v>
      </c>
      <c r="Z12" s="107">
        <v>23.068011448821043</v>
      </c>
      <c r="AA12" s="107">
        <v>10.9</v>
      </c>
      <c r="AB12" s="107">
        <v>32.800000000000004</v>
      </c>
      <c r="AC12" s="109">
        <v>399</v>
      </c>
      <c r="AD12" s="109">
        <v>0</v>
      </c>
      <c r="AE12" s="109">
        <v>0</v>
      </c>
      <c r="AF12" s="109">
        <v>4160</v>
      </c>
      <c r="AG12" s="109">
        <v>4.7249999999999996</v>
      </c>
      <c r="AH12" s="107">
        <v>6.5973234827128096</v>
      </c>
      <c r="AI12" s="107">
        <v>2.8</v>
      </c>
      <c r="AJ12" s="107">
        <v>50</v>
      </c>
      <c r="AK12" s="107">
        <v>58</v>
      </c>
      <c r="AL12" s="109">
        <v>16.5</v>
      </c>
      <c r="AM12" s="109">
        <v>3.4</v>
      </c>
      <c r="AN12" s="109">
        <v>74.099999999999994</v>
      </c>
      <c r="AO12" s="107">
        <v>4.5</v>
      </c>
      <c r="AP12" s="107">
        <v>20.6</v>
      </c>
      <c r="AQ12" s="107">
        <v>67.572970811675333</v>
      </c>
      <c r="AR12" s="107">
        <v>3.8</v>
      </c>
      <c r="AS12" s="107">
        <v>22.2</v>
      </c>
      <c r="AT12" s="107">
        <v>4.7</v>
      </c>
      <c r="AU12" s="107">
        <v>29.975771036292969</v>
      </c>
      <c r="AV12" s="107">
        <v>95.612258059621098</v>
      </c>
      <c r="AW12" s="107">
        <v>90.426265956223403</v>
      </c>
      <c r="AX12" s="107">
        <v>44.971633380611031</v>
      </c>
      <c r="AY12" s="107">
        <v>10.826074471140041</v>
      </c>
      <c r="AZ12" s="107">
        <v>9.3567662565905092</v>
      </c>
      <c r="BA12" s="107">
        <v>33.898305084745758</v>
      </c>
      <c r="BB12" s="107">
        <v>61</v>
      </c>
      <c r="BC12" s="107">
        <v>21</v>
      </c>
      <c r="BD12" s="107">
        <v>0</v>
      </c>
      <c r="BE12" s="107">
        <v>7.45</v>
      </c>
      <c r="BF12" s="109">
        <v>209292</v>
      </c>
      <c r="BG12" s="112"/>
      <c r="BH12" s="112"/>
    </row>
    <row r="13" spans="1:60" x14ac:dyDescent="0.25">
      <c r="A13" s="47" t="s">
        <v>57</v>
      </c>
      <c r="B13" s="47" t="s">
        <v>93</v>
      </c>
      <c r="C13" s="47" t="s">
        <v>95</v>
      </c>
      <c r="D13" s="47" t="s">
        <v>96</v>
      </c>
      <c r="E13" s="107">
        <v>0</v>
      </c>
      <c r="F13" s="107">
        <v>9.0162777824753757</v>
      </c>
      <c r="G13" s="107">
        <v>0</v>
      </c>
      <c r="H13" s="107">
        <v>0.52138200000000001</v>
      </c>
      <c r="I13" s="107">
        <v>0.97308161741041888</v>
      </c>
      <c r="J13" s="107">
        <v>0.15709230211513037</v>
      </c>
      <c r="K13" s="108">
        <v>9.3000000000000007</v>
      </c>
      <c r="L13" s="109">
        <v>69.2</v>
      </c>
      <c r="M13" s="109">
        <v>388.1</v>
      </c>
      <c r="N13" s="110">
        <v>2.0820312814336564E-2</v>
      </c>
      <c r="O13" s="111">
        <v>13.53416</v>
      </c>
      <c r="P13" s="111">
        <v>91.822636356333845</v>
      </c>
      <c r="Q13" s="111">
        <v>86.468792674110375</v>
      </c>
      <c r="R13" s="111">
        <v>33.432404209173427</v>
      </c>
      <c r="S13" s="107">
        <v>92.03952124668649</v>
      </c>
      <c r="T13" s="107">
        <v>81.070768736444705</v>
      </c>
      <c r="U13" s="107">
        <v>39.5</v>
      </c>
      <c r="V13" s="107">
        <v>5.0999999999999996</v>
      </c>
      <c r="W13" s="107">
        <f>VLOOKUP(D13,Vulnerability!D:O,12,FALSE)</f>
        <v>1.67</v>
      </c>
      <c r="X13" s="111">
        <v>60.992606441743852</v>
      </c>
      <c r="Y13" s="111">
        <v>14.7</v>
      </c>
      <c r="Z13" s="107">
        <v>20.881338827684804</v>
      </c>
      <c r="AA13" s="107">
        <v>8.6</v>
      </c>
      <c r="AB13" s="107">
        <v>31.6</v>
      </c>
      <c r="AC13" s="109">
        <v>1478</v>
      </c>
      <c r="AD13" s="109">
        <v>100</v>
      </c>
      <c r="AE13" s="109">
        <v>0</v>
      </c>
      <c r="AF13" s="109">
        <v>9063</v>
      </c>
      <c r="AG13" s="109">
        <v>2.98</v>
      </c>
      <c r="AH13" s="107">
        <v>4.1917545541706618</v>
      </c>
      <c r="AI13" s="107">
        <v>1.7</v>
      </c>
      <c r="AJ13" s="107">
        <v>47</v>
      </c>
      <c r="AK13" s="107">
        <v>54</v>
      </c>
      <c r="AL13" s="109">
        <v>20.6</v>
      </c>
      <c r="AM13" s="109">
        <v>2.9</v>
      </c>
      <c r="AN13" s="109">
        <v>67.7</v>
      </c>
      <c r="AO13" s="107">
        <v>3.6</v>
      </c>
      <c r="AP13" s="107">
        <v>16.5</v>
      </c>
      <c r="AQ13" s="107">
        <v>61.460807600950119</v>
      </c>
      <c r="AR13" s="107">
        <v>3.5</v>
      </c>
      <c r="AS13" s="107">
        <v>17.7</v>
      </c>
      <c r="AT13" s="107">
        <v>4.0999999999999996</v>
      </c>
      <c r="AU13" s="107">
        <v>43.445256647120253</v>
      </c>
      <c r="AV13" s="107">
        <v>93.354164447442869</v>
      </c>
      <c r="AW13" s="107">
        <v>87.285977831648594</v>
      </c>
      <c r="AX13" s="107">
        <v>46.115964567229263</v>
      </c>
      <c r="AY13" s="107">
        <v>10.463477938450131</v>
      </c>
      <c r="AZ13" s="107">
        <v>9.2795202204392577</v>
      </c>
      <c r="BA13" s="107">
        <v>30.303030303030305</v>
      </c>
      <c r="BB13" s="107">
        <v>61</v>
      </c>
      <c r="BC13" s="107">
        <v>21</v>
      </c>
      <c r="BD13" s="107">
        <v>0</v>
      </c>
      <c r="BE13" s="107">
        <v>4.92</v>
      </c>
      <c r="BF13" s="109">
        <v>132608</v>
      </c>
      <c r="BG13" s="112"/>
      <c r="BH13" s="112"/>
    </row>
    <row r="14" spans="1:60" x14ac:dyDescent="0.25">
      <c r="A14" s="47" t="s">
        <v>57</v>
      </c>
      <c r="B14" s="47" t="s">
        <v>93</v>
      </c>
      <c r="C14" s="47" t="s">
        <v>104</v>
      </c>
      <c r="D14" s="47" t="s">
        <v>105</v>
      </c>
      <c r="E14" s="107">
        <v>0</v>
      </c>
      <c r="F14" s="107">
        <v>7.1142363086808471</v>
      </c>
      <c r="G14" s="107">
        <v>0</v>
      </c>
      <c r="H14" s="107">
        <v>0.30214601000000002</v>
      </c>
      <c r="I14" s="107">
        <v>0.22534202073073722</v>
      </c>
      <c r="J14" s="107">
        <v>3.4208826039345421</v>
      </c>
      <c r="K14" s="108">
        <v>9.9</v>
      </c>
      <c r="L14" s="109">
        <v>69.2</v>
      </c>
      <c r="M14" s="109">
        <v>388.1</v>
      </c>
      <c r="N14" s="110">
        <v>2.0820312814336564E-2</v>
      </c>
      <c r="O14" s="111">
        <v>13.11936</v>
      </c>
      <c r="P14" s="111">
        <v>99.17558418868748</v>
      </c>
      <c r="Q14" s="111">
        <v>92.722210089539203</v>
      </c>
      <c r="R14" s="111">
        <v>18.724066390041493</v>
      </c>
      <c r="S14" s="107">
        <v>86.418977942782277</v>
      </c>
      <c r="T14" s="107">
        <v>71.219152653417765</v>
      </c>
      <c r="U14" s="107">
        <v>42</v>
      </c>
      <c r="V14" s="107">
        <v>2.7</v>
      </c>
      <c r="W14" s="107">
        <f>VLOOKUP(D14,Vulnerability!D:O,12,FALSE)</f>
        <v>3.15</v>
      </c>
      <c r="X14" s="111">
        <v>29.720386375190646</v>
      </c>
      <c r="Y14" s="111">
        <v>28.4</v>
      </c>
      <c r="Z14" s="107">
        <v>38.475952529668959</v>
      </c>
      <c r="AA14" s="107">
        <v>15.1</v>
      </c>
      <c r="AB14" s="107">
        <v>38.6</v>
      </c>
      <c r="AC14" s="109">
        <v>3949</v>
      </c>
      <c r="AD14" s="109">
        <v>0</v>
      </c>
      <c r="AE14" s="109">
        <v>0</v>
      </c>
      <c r="AF14" s="109">
        <v>5981</v>
      </c>
      <c r="AG14" s="109">
        <v>31.747</v>
      </c>
      <c r="AH14" s="107">
        <v>35.102021801919314</v>
      </c>
      <c r="AI14" s="107">
        <v>27.8</v>
      </c>
      <c r="AJ14" s="107">
        <v>56</v>
      </c>
      <c r="AK14" s="107">
        <v>65</v>
      </c>
      <c r="AL14" s="109" t="s">
        <v>203</v>
      </c>
      <c r="AM14" s="109">
        <v>1.4</v>
      </c>
      <c r="AN14" s="109">
        <v>77.099999999999994</v>
      </c>
      <c r="AO14" s="107">
        <v>1.1000000000000001</v>
      </c>
      <c r="AP14" s="107">
        <v>29.2</v>
      </c>
      <c r="AQ14" s="107">
        <v>70.86228034327749</v>
      </c>
      <c r="AR14" s="107">
        <v>1.8</v>
      </c>
      <c r="AS14" s="107">
        <v>30.8</v>
      </c>
      <c r="AT14" s="107">
        <v>1.6</v>
      </c>
      <c r="AU14" s="107">
        <v>14.593797772439398</v>
      </c>
      <c r="AV14" s="107">
        <v>94.371438837842007</v>
      </c>
      <c r="AW14" s="107">
        <v>92.065495480129627</v>
      </c>
      <c r="AX14" s="107">
        <v>55.936664961055207</v>
      </c>
      <c r="AY14" s="107">
        <v>15.158628000302871</v>
      </c>
      <c r="AZ14" s="107">
        <v>12.658446149866345</v>
      </c>
      <c r="BA14" s="107">
        <v>30.183978535837486</v>
      </c>
      <c r="BB14" s="107">
        <v>61</v>
      </c>
      <c r="BC14" s="107">
        <v>21</v>
      </c>
      <c r="BD14" s="107">
        <v>3.3</v>
      </c>
      <c r="BE14" s="107">
        <v>3.24</v>
      </c>
      <c r="BF14" s="109">
        <v>331708</v>
      </c>
      <c r="BG14" s="112"/>
      <c r="BH14" s="112"/>
    </row>
    <row r="15" spans="1:60" x14ac:dyDescent="0.25">
      <c r="A15" s="47" t="s">
        <v>57</v>
      </c>
      <c r="B15" s="47" t="s">
        <v>126</v>
      </c>
      <c r="C15" s="47" t="s">
        <v>126</v>
      </c>
      <c r="D15" s="47" t="s">
        <v>127</v>
      </c>
      <c r="E15" s="107">
        <v>0</v>
      </c>
      <c r="F15" s="107">
        <v>0</v>
      </c>
      <c r="G15" s="107">
        <v>0</v>
      </c>
      <c r="H15" s="107">
        <v>0.41993799000000004</v>
      </c>
      <c r="I15" s="107">
        <v>1.0338650619675378</v>
      </c>
      <c r="J15" s="107">
        <v>0.30022073729709792</v>
      </c>
      <c r="K15" s="108">
        <v>9.6999999999999993</v>
      </c>
      <c r="L15" s="109">
        <v>69.2</v>
      </c>
      <c r="M15" s="109">
        <v>388.1</v>
      </c>
      <c r="N15" s="110">
        <v>2.0820312814336564E-2</v>
      </c>
      <c r="O15" s="111">
        <v>12.89748</v>
      </c>
      <c r="P15" s="111">
        <v>84.259757460370025</v>
      </c>
      <c r="Q15" s="111">
        <v>83.91622863292082</v>
      </c>
      <c r="R15" s="111">
        <v>19.55630975539092</v>
      </c>
      <c r="S15" s="107">
        <v>90.290136997640829</v>
      </c>
      <c r="T15" s="107">
        <v>86.176068871321547</v>
      </c>
      <c r="U15" s="107">
        <v>55.2</v>
      </c>
      <c r="V15" s="107">
        <v>2.8</v>
      </c>
      <c r="W15" s="107">
        <f>VLOOKUP(D15,Vulnerability!D:O,12,FALSE)</f>
        <v>1.34</v>
      </c>
      <c r="X15" s="111">
        <v>54.23392131489932</v>
      </c>
      <c r="Y15" s="111">
        <v>20.5</v>
      </c>
      <c r="Z15" s="107">
        <v>24.233576642335766</v>
      </c>
      <c r="AA15" s="107">
        <v>16.7</v>
      </c>
      <c r="AB15" s="107">
        <v>39.1</v>
      </c>
      <c r="AC15" s="109">
        <v>8100</v>
      </c>
      <c r="AD15" s="109">
        <v>0</v>
      </c>
      <c r="AE15" s="109">
        <v>0</v>
      </c>
      <c r="AF15" s="109">
        <v>4281</v>
      </c>
      <c r="AG15" s="109">
        <v>11.487</v>
      </c>
      <c r="AH15" s="107">
        <v>12.461281868000952</v>
      </c>
      <c r="AI15" s="107">
        <v>10.5</v>
      </c>
      <c r="AJ15" s="107">
        <v>49</v>
      </c>
      <c r="AK15" s="107">
        <v>56</v>
      </c>
      <c r="AL15" s="109">
        <v>20.100000000000001</v>
      </c>
      <c r="AM15" s="109">
        <v>2.8</v>
      </c>
      <c r="AN15" s="109">
        <v>79</v>
      </c>
      <c r="AO15" s="107">
        <v>3.3</v>
      </c>
      <c r="AP15" s="107">
        <v>35.6</v>
      </c>
      <c r="AQ15" s="107">
        <v>74.078912986673643</v>
      </c>
      <c r="AR15" s="107">
        <v>3.3</v>
      </c>
      <c r="AS15" s="107">
        <v>36.799999999999997</v>
      </c>
      <c r="AT15" s="107">
        <v>3.9</v>
      </c>
      <c r="AU15" s="107">
        <v>41.045486527875504</v>
      </c>
      <c r="AV15" s="107">
        <v>94.741027083894011</v>
      </c>
      <c r="AW15" s="107">
        <v>92.049952530490032</v>
      </c>
      <c r="AX15" s="107">
        <v>48.068356094354783</v>
      </c>
      <c r="AY15" s="107">
        <v>13.792205537713739</v>
      </c>
      <c r="AZ15" s="107">
        <v>12.502424830261882</v>
      </c>
      <c r="BA15" s="107">
        <v>37.935150188979513</v>
      </c>
      <c r="BB15" s="107">
        <v>61</v>
      </c>
      <c r="BC15" s="107">
        <v>21</v>
      </c>
      <c r="BD15" s="107">
        <v>0</v>
      </c>
      <c r="BE15" s="107">
        <v>11.61</v>
      </c>
      <c r="BF15" s="109">
        <v>135877</v>
      </c>
      <c r="BG15" s="112"/>
      <c r="BH15" s="112"/>
    </row>
    <row r="16" spans="1:60" x14ac:dyDescent="0.25">
      <c r="A16" s="47" t="s">
        <v>57</v>
      </c>
      <c r="B16" s="47" t="s">
        <v>126</v>
      </c>
      <c r="C16" s="47" t="s">
        <v>128</v>
      </c>
      <c r="D16" s="47" t="s">
        <v>129</v>
      </c>
      <c r="E16" s="107">
        <v>0</v>
      </c>
      <c r="F16" s="107">
        <v>0.49240013312169367</v>
      </c>
      <c r="G16" s="107">
        <v>0</v>
      </c>
      <c r="H16" s="107">
        <v>0.99918002999999989</v>
      </c>
      <c r="I16" s="107">
        <v>0.88387993903438722</v>
      </c>
      <c r="J16" s="107">
        <v>0</v>
      </c>
      <c r="K16" s="108">
        <v>7.1</v>
      </c>
      <c r="L16" s="109">
        <v>69.2</v>
      </c>
      <c r="M16" s="109">
        <v>388.1</v>
      </c>
      <c r="N16" s="110">
        <v>2.0820312814336564E-2</v>
      </c>
      <c r="O16" s="111">
        <v>17.019310000000001</v>
      </c>
      <c r="P16" s="111">
        <v>96.462306720413935</v>
      </c>
      <c r="Q16" s="111">
        <v>92.647855123037132</v>
      </c>
      <c r="R16" s="111">
        <v>44.75061668972986</v>
      </c>
      <c r="S16" s="107">
        <v>79.249142650863362</v>
      </c>
      <c r="T16" s="107">
        <v>86.938210697310637</v>
      </c>
      <c r="U16" s="107">
        <v>57.8</v>
      </c>
      <c r="V16" s="107">
        <v>3.2</v>
      </c>
      <c r="W16" s="107">
        <f>VLOOKUP(D16,Vulnerability!D:O,12,FALSE)</f>
        <v>0.81</v>
      </c>
      <c r="X16" s="111">
        <v>57.527006814026926</v>
      </c>
      <c r="Y16" s="111">
        <v>26.5</v>
      </c>
      <c r="Z16" s="107">
        <v>30.334802811867036</v>
      </c>
      <c r="AA16" s="107">
        <v>22.4</v>
      </c>
      <c r="AB16" s="107">
        <v>47.800000000000004</v>
      </c>
      <c r="AC16" s="109">
        <v>541</v>
      </c>
      <c r="AD16" s="109">
        <v>0</v>
      </c>
      <c r="AE16" s="109">
        <v>0</v>
      </c>
      <c r="AF16" s="109">
        <v>0</v>
      </c>
      <c r="AG16" s="109">
        <v>6.5250000000000004</v>
      </c>
      <c r="AH16" s="107">
        <v>7.7368684899459694</v>
      </c>
      <c r="AI16" s="107">
        <v>5.3</v>
      </c>
      <c r="AJ16" s="107">
        <v>50</v>
      </c>
      <c r="AK16" s="107">
        <v>57</v>
      </c>
      <c r="AL16" s="109">
        <v>39.799999999999997</v>
      </c>
      <c r="AM16" s="109">
        <v>2.2000000000000002</v>
      </c>
      <c r="AN16" s="109">
        <v>84.3</v>
      </c>
      <c r="AO16" s="107">
        <v>2.6</v>
      </c>
      <c r="AP16" s="107">
        <v>28.5</v>
      </c>
      <c r="AQ16" s="107">
        <v>81.338212232096183</v>
      </c>
      <c r="AR16" s="107">
        <v>3.4</v>
      </c>
      <c r="AS16" s="107">
        <v>30.2</v>
      </c>
      <c r="AT16" s="107">
        <v>4.3</v>
      </c>
      <c r="AU16" s="107">
        <v>21.484868539799049</v>
      </c>
      <c r="AV16" s="107">
        <v>97.275905517400489</v>
      </c>
      <c r="AW16" s="107">
        <v>95.245408868508235</v>
      </c>
      <c r="AX16" s="107">
        <v>36.024749325317593</v>
      </c>
      <c r="AY16" s="107">
        <v>12.685687337892007</v>
      </c>
      <c r="AZ16" s="107">
        <v>11.850231600617601</v>
      </c>
      <c r="BA16" s="107">
        <v>43.087173792337587</v>
      </c>
      <c r="BB16" s="107">
        <v>61</v>
      </c>
      <c r="BC16" s="107">
        <v>21</v>
      </c>
      <c r="BD16" s="107">
        <v>0</v>
      </c>
      <c r="BE16" s="107">
        <v>4.72</v>
      </c>
      <c r="BF16" s="109">
        <v>94784</v>
      </c>
      <c r="BG16" s="112"/>
      <c r="BH16" s="112"/>
    </row>
    <row r="17" spans="1:60" x14ac:dyDescent="0.25">
      <c r="A17" s="47" t="s">
        <v>57</v>
      </c>
      <c r="B17" s="47" t="s">
        <v>126</v>
      </c>
      <c r="C17" s="47" t="s">
        <v>130</v>
      </c>
      <c r="D17" s="47" t="s">
        <v>131</v>
      </c>
      <c r="E17" s="107">
        <v>0</v>
      </c>
      <c r="F17" s="107">
        <v>0</v>
      </c>
      <c r="G17" s="107">
        <v>0</v>
      </c>
      <c r="H17" s="107">
        <v>0.33097601000000004</v>
      </c>
      <c r="I17" s="107">
        <v>0.50612388649708839</v>
      </c>
      <c r="J17" s="107">
        <v>4.3196960565255835E-2</v>
      </c>
      <c r="K17" s="108">
        <v>9.6</v>
      </c>
      <c r="L17" s="109">
        <v>69.2</v>
      </c>
      <c r="M17" s="109">
        <v>388.1</v>
      </c>
      <c r="N17" s="110">
        <v>2.0820312814336564E-2</v>
      </c>
      <c r="O17" s="111">
        <v>15.707459999999999</v>
      </c>
      <c r="P17" s="111">
        <v>92.740501212611164</v>
      </c>
      <c r="Q17" s="111">
        <v>80.436540016168152</v>
      </c>
      <c r="R17" s="111">
        <v>22.239288601455133</v>
      </c>
      <c r="S17" s="107">
        <v>86.354082457558619</v>
      </c>
      <c r="T17" s="107">
        <v>85.141471301535972</v>
      </c>
      <c r="U17" s="107">
        <v>61.5</v>
      </c>
      <c r="V17" s="107">
        <v>2.6</v>
      </c>
      <c r="W17" s="107">
        <f>VLOOKUP(D17,Vulnerability!D:O,12,FALSE)</f>
        <v>0.74</v>
      </c>
      <c r="X17" s="111">
        <v>59.980674363016831</v>
      </c>
      <c r="Y17" s="111">
        <v>16</v>
      </c>
      <c r="Z17" s="107">
        <v>20.166264414052023</v>
      </c>
      <c r="AA17" s="107">
        <v>11.7</v>
      </c>
      <c r="AB17" s="107">
        <v>45.400000000000006</v>
      </c>
      <c r="AC17" s="109">
        <v>24865</v>
      </c>
      <c r="AD17" s="109">
        <v>0</v>
      </c>
      <c r="AE17" s="109">
        <v>0</v>
      </c>
      <c r="AF17" s="109">
        <v>2803</v>
      </c>
      <c r="AG17" s="109">
        <v>1.2190000000000001</v>
      </c>
      <c r="AH17" s="107">
        <v>1.9314641744548287</v>
      </c>
      <c r="AI17" s="107">
        <v>0.5</v>
      </c>
      <c r="AJ17" s="107">
        <v>57</v>
      </c>
      <c r="AK17" s="107">
        <v>65</v>
      </c>
      <c r="AL17" s="109">
        <v>14.5</v>
      </c>
      <c r="AM17" s="109">
        <v>4.2</v>
      </c>
      <c r="AN17" s="109">
        <v>59.3</v>
      </c>
      <c r="AO17" s="107">
        <v>5.2</v>
      </c>
      <c r="AP17" s="107">
        <v>35</v>
      </c>
      <c r="AQ17" s="107">
        <v>53.803042433947155</v>
      </c>
      <c r="AR17" s="107">
        <v>5.6</v>
      </c>
      <c r="AS17" s="107">
        <v>35.6</v>
      </c>
      <c r="AT17" s="107">
        <v>6.9</v>
      </c>
      <c r="AU17" s="107">
        <v>28.084074373484235</v>
      </c>
      <c r="AV17" s="107">
        <v>82.734104192495508</v>
      </c>
      <c r="AW17" s="107">
        <v>77.358788261281163</v>
      </c>
      <c r="AX17" s="107">
        <v>36.27327232565478</v>
      </c>
      <c r="AY17" s="107">
        <v>9.1740993860766817</v>
      </c>
      <c r="AZ17" s="107">
        <v>7.6429853808668886</v>
      </c>
      <c r="BA17" s="107">
        <v>27.054589082183561</v>
      </c>
      <c r="BB17" s="107">
        <v>61</v>
      </c>
      <c r="BC17" s="107">
        <v>21</v>
      </c>
      <c r="BD17" s="107">
        <v>0</v>
      </c>
      <c r="BE17" s="107">
        <v>7.98</v>
      </c>
      <c r="BF17" s="109">
        <v>62914</v>
      </c>
      <c r="BG17" s="112"/>
      <c r="BH17" s="112"/>
    </row>
    <row r="18" spans="1:60" x14ac:dyDescent="0.25">
      <c r="A18" s="47" t="s">
        <v>57</v>
      </c>
      <c r="B18" s="47" t="s">
        <v>126</v>
      </c>
      <c r="C18" s="47" t="s">
        <v>132</v>
      </c>
      <c r="D18" s="47" t="s">
        <v>133</v>
      </c>
      <c r="E18" s="107">
        <v>0</v>
      </c>
      <c r="F18" s="107">
        <v>0</v>
      </c>
      <c r="G18" s="107">
        <v>0</v>
      </c>
      <c r="H18" s="107">
        <v>0.52663798000000006</v>
      </c>
      <c r="I18" s="107">
        <v>1.4223690362696817</v>
      </c>
      <c r="J18" s="107">
        <v>0</v>
      </c>
      <c r="K18" s="108">
        <v>9.9</v>
      </c>
      <c r="L18" s="109">
        <v>69.2</v>
      </c>
      <c r="M18" s="109">
        <v>388.1</v>
      </c>
      <c r="N18" s="110">
        <v>2.0820312814336564E-2</v>
      </c>
      <c r="O18" s="111">
        <v>15.767429999999999</v>
      </c>
      <c r="P18" s="111">
        <v>95.281409891984083</v>
      </c>
      <c r="Q18" s="111">
        <v>82.954330111805945</v>
      </c>
      <c r="R18" s="111">
        <v>22.683342808413872</v>
      </c>
      <c r="S18" s="107">
        <v>90.903922683342813</v>
      </c>
      <c r="T18" s="107">
        <v>69.61341671404206</v>
      </c>
      <c r="U18" s="107">
        <v>65.099999999999994</v>
      </c>
      <c r="V18" s="107">
        <v>4.3</v>
      </c>
      <c r="W18" s="107">
        <f>VLOOKUP(D18,Vulnerability!D:O,12,FALSE)</f>
        <v>1.36</v>
      </c>
      <c r="X18" s="111">
        <v>57.903370116313752</v>
      </c>
      <c r="Y18" s="111">
        <v>20.3</v>
      </c>
      <c r="Z18" s="107">
        <v>23.243005067195419</v>
      </c>
      <c r="AA18" s="107">
        <v>17.2</v>
      </c>
      <c r="AB18" s="107">
        <v>52.6</v>
      </c>
      <c r="AC18" s="109">
        <v>13408</v>
      </c>
      <c r="AD18" s="109">
        <v>0</v>
      </c>
      <c r="AE18" s="109">
        <v>0</v>
      </c>
      <c r="AF18" s="109">
        <v>3999</v>
      </c>
      <c r="AG18" s="109">
        <v>3.0339999999999998</v>
      </c>
      <c r="AH18" s="107">
        <v>3.325462416371507</v>
      </c>
      <c r="AI18" s="107">
        <v>2.7</v>
      </c>
      <c r="AJ18" s="107">
        <v>53</v>
      </c>
      <c r="AK18" s="107">
        <v>61</v>
      </c>
      <c r="AL18" s="109">
        <v>8</v>
      </c>
      <c r="AM18" s="109">
        <v>2.9</v>
      </c>
      <c r="AN18" s="109">
        <v>69.3</v>
      </c>
      <c r="AO18" s="107">
        <v>3.8</v>
      </c>
      <c r="AP18" s="107">
        <v>25.7</v>
      </c>
      <c r="AQ18" s="107">
        <v>63.593603010348076</v>
      </c>
      <c r="AR18" s="107">
        <v>3.4</v>
      </c>
      <c r="AS18" s="107">
        <v>27</v>
      </c>
      <c r="AT18" s="107">
        <v>4.2</v>
      </c>
      <c r="AU18" s="107">
        <v>25.061588023498199</v>
      </c>
      <c r="AV18" s="107">
        <v>89.258105457482401</v>
      </c>
      <c r="AW18" s="107">
        <v>82.957469350688655</v>
      </c>
      <c r="AX18" s="107">
        <v>34.334796428030877</v>
      </c>
      <c r="AY18" s="107">
        <v>18.703265499290108</v>
      </c>
      <c r="AZ18" s="107">
        <v>16.734518962931219</v>
      </c>
      <c r="BA18" s="107">
        <v>39.076630176106612</v>
      </c>
      <c r="BB18" s="107">
        <v>61</v>
      </c>
      <c r="BC18" s="107">
        <v>21</v>
      </c>
      <c r="BD18" s="107">
        <v>9.9</v>
      </c>
      <c r="BE18" s="107">
        <v>4.1100000000000003</v>
      </c>
      <c r="BF18" s="109">
        <v>52945</v>
      </c>
      <c r="BG18" s="112"/>
      <c r="BH18" s="112"/>
    </row>
    <row r="19" spans="1:60" x14ac:dyDescent="0.25">
      <c r="A19" s="47" t="s">
        <v>57</v>
      </c>
      <c r="B19" s="47" t="s">
        <v>134</v>
      </c>
      <c r="C19" s="47" t="s">
        <v>134</v>
      </c>
      <c r="D19" s="47" t="s">
        <v>135</v>
      </c>
      <c r="E19" s="107">
        <v>0</v>
      </c>
      <c r="F19" s="107">
        <v>3.7328559122360887</v>
      </c>
      <c r="G19" s="107">
        <v>0</v>
      </c>
      <c r="H19" s="107">
        <v>0.18510200000000002</v>
      </c>
      <c r="I19" s="107">
        <v>0.10426091339118185</v>
      </c>
      <c r="J19" s="107">
        <v>2.9369420866692231</v>
      </c>
      <c r="K19" s="108">
        <v>6</v>
      </c>
      <c r="L19" s="109">
        <v>69.2</v>
      </c>
      <c r="M19" s="109">
        <v>388.1</v>
      </c>
      <c r="N19" s="110">
        <v>2.0820312814336564E-2</v>
      </c>
      <c r="O19" s="111">
        <v>27.526260000000001</v>
      </c>
      <c r="P19" s="111">
        <v>99.57181420459834</v>
      </c>
      <c r="Q19" s="111">
        <v>96.658289118495759</v>
      </c>
      <c r="R19" s="111">
        <v>73.014986502839065</v>
      </c>
      <c r="S19" s="107">
        <v>84.510844270687898</v>
      </c>
      <c r="T19" s="107">
        <v>34.804058456669459</v>
      </c>
      <c r="U19" s="107">
        <v>39.4</v>
      </c>
      <c r="V19" s="107">
        <v>4.5</v>
      </c>
      <c r="W19" s="107">
        <f>VLOOKUP(D19,Vulnerability!D:O,12,FALSE)</f>
        <v>1.1499999999999999</v>
      </c>
      <c r="X19" s="111">
        <v>76.333872271624898</v>
      </c>
      <c r="Y19" s="111">
        <v>7.5</v>
      </c>
      <c r="Z19" s="107">
        <v>9.9387828592005754</v>
      </c>
      <c r="AA19" s="107">
        <v>5.0999999999999996</v>
      </c>
      <c r="AB19" s="107">
        <v>43.7</v>
      </c>
      <c r="AC19" s="109">
        <v>412</v>
      </c>
      <c r="AD19" s="109">
        <v>0</v>
      </c>
      <c r="AE19" s="109">
        <v>0</v>
      </c>
      <c r="AF19" s="109">
        <v>1490</v>
      </c>
      <c r="AG19" s="109">
        <v>2.0579999999999998</v>
      </c>
      <c r="AH19" s="107">
        <v>2.1843053614767962</v>
      </c>
      <c r="AI19" s="107">
        <v>1.9</v>
      </c>
      <c r="AJ19" s="107">
        <v>75</v>
      </c>
      <c r="AK19" s="107">
        <v>86</v>
      </c>
      <c r="AL19" s="109">
        <v>12.1</v>
      </c>
      <c r="AM19" s="109">
        <v>3</v>
      </c>
      <c r="AN19" s="109">
        <v>62.4</v>
      </c>
      <c r="AO19" s="107">
        <v>3.9</v>
      </c>
      <c r="AP19" s="107">
        <v>39.9</v>
      </c>
      <c r="AQ19" s="107">
        <v>51.923076923076927</v>
      </c>
      <c r="AR19" s="107">
        <v>3.6</v>
      </c>
      <c r="AS19" s="107">
        <v>41.1</v>
      </c>
      <c r="AT19" s="107">
        <v>4.5</v>
      </c>
      <c r="AU19" s="107">
        <v>9.1408358931397196</v>
      </c>
      <c r="AV19" s="107">
        <v>87.99346736498282</v>
      </c>
      <c r="AW19" s="107">
        <v>81.27152912984873</v>
      </c>
      <c r="AX19" s="107">
        <v>45.989965553392246</v>
      </c>
      <c r="AY19" s="107">
        <v>7.6286221170904795</v>
      </c>
      <c r="AZ19" s="107">
        <v>5.0816394535154945</v>
      </c>
      <c r="BA19" s="107">
        <v>16.594743036484896</v>
      </c>
      <c r="BB19" s="107">
        <v>61</v>
      </c>
      <c r="BC19" s="107">
        <v>21</v>
      </c>
      <c r="BD19" s="107">
        <v>9.9</v>
      </c>
      <c r="BE19" s="107">
        <v>6.22</v>
      </c>
      <c r="BF19" s="109">
        <v>61075</v>
      </c>
      <c r="BG19" s="112"/>
      <c r="BH19" s="112"/>
    </row>
    <row r="20" spans="1:60" x14ac:dyDescent="0.25">
      <c r="A20" s="47" t="s">
        <v>57</v>
      </c>
      <c r="B20" s="47" t="s">
        <v>134</v>
      </c>
      <c r="C20" s="47" t="s">
        <v>136</v>
      </c>
      <c r="D20" s="47" t="s">
        <v>137</v>
      </c>
      <c r="E20" s="107">
        <v>0</v>
      </c>
      <c r="F20" s="107">
        <v>6.8156298686678563</v>
      </c>
      <c r="G20" s="107">
        <v>0</v>
      </c>
      <c r="H20" s="107">
        <v>0.72762598999999994</v>
      </c>
      <c r="I20" s="107">
        <v>1.8216816550585064E-4</v>
      </c>
      <c r="J20" s="107">
        <v>0.35320099102865349</v>
      </c>
      <c r="K20" s="108">
        <v>8.8000000000000007</v>
      </c>
      <c r="L20" s="109">
        <v>69.2</v>
      </c>
      <c r="M20" s="109">
        <v>388.1</v>
      </c>
      <c r="N20" s="110">
        <v>2.0820312814336564E-2</v>
      </c>
      <c r="O20" s="111">
        <v>29.95495</v>
      </c>
      <c r="P20" s="111">
        <v>99.373695198329855</v>
      </c>
      <c r="Q20" s="111">
        <v>97.703549060542798</v>
      </c>
      <c r="R20" s="111">
        <v>77.870563674321502</v>
      </c>
      <c r="S20" s="107">
        <v>50.939457202505224</v>
      </c>
      <c r="T20" s="107">
        <v>10.438413361169102</v>
      </c>
      <c r="U20" s="107">
        <v>53.3</v>
      </c>
      <c r="V20" s="107">
        <v>1.6</v>
      </c>
      <c r="W20" s="107">
        <f>VLOOKUP(D20,Vulnerability!D:O,12,FALSE)</f>
        <v>3.06</v>
      </c>
      <c r="X20" s="111">
        <v>70.757880617035553</v>
      </c>
      <c r="Y20" s="111">
        <v>5.0999999999999996</v>
      </c>
      <c r="Z20" s="107">
        <v>8.3333333333333321</v>
      </c>
      <c r="AA20" s="107">
        <v>2.1</v>
      </c>
      <c r="AB20" s="107">
        <v>21.9</v>
      </c>
      <c r="AC20" s="109">
        <v>1001</v>
      </c>
      <c r="AD20" s="109">
        <v>0</v>
      </c>
      <c r="AE20" s="109">
        <v>0</v>
      </c>
      <c r="AF20" s="109">
        <v>900</v>
      </c>
      <c r="AG20" s="109">
        <v>2.097</v>
      </c>
      <c r="AH20" s="107">
        <v>1.4842300556586272</v>
      </c>
      <c r="AI20" s="107">
        <v>2.7</v>
      </c>
      <c r="AJ20" s="107">
        <v>66</v>
      </c>
      <c r="AK20" s="107">
        <v>76</v>
      </c>
      <c r="AL20" s="109">
        <v>48.4</v>
      </c>
      <c r="AM20" s="109">
        <v>4.9000000000000004</v>
      </c>
      <c r="AN20" s="109">
        <v>45.8</v>
      </c>
      <c r="AO20" s="107">
        <v>5.4</v>
      </c>
      <c r="AP20" s="107">
        <v>49.5</v>
      </c>
      <c r="AQ20" s="107">
        <v>37.00787401574803</v>
      </c>
      <c r="AR20" s="107">
        <v>5.7</v>
      </c>
      <c r="AS20" s="107">
        <v>51.6</v>
      </c>
      <c r="AT20" s="107">
        <v>4.8</v>
      </c>
      <c r="AU20" s="107">
        <v>25.052192066805844</v>
      </c>
      <c r="AV20" s="107">
        <v>76.696367374914317</v>
      </c>
      <c r="AW20" s="107">
        <v>71.622769753610868</v>
      </c>
      <c r="AX20" s="107">
        <v>39.677145284621915</v>
      </c>
      <c r="AY20" s="107">
        <v>7.8671328671328675</v>
      </c>
      <c r="AZ20" s="107">
        <v>4.2145593869731801</v>
      </c>
      <c r="BA20" s="107">
        <v>10.112359550561797</v>
      </c>
      <c r="BB20" s="107">
        <v>61</v>
      </c>
      <c r="BC20" s="107">
        <v>21</v>
      </c>
      <c r="BD20" s="107">
        <v>0</v>
      </c>
      <c r="BE20" s="107">
        <v>7.56</v>
      </c>
      <c r="BF20" s="109">
        <v>2546</v>
      </c>
      <c r="BG20" s="112"/>
      <c r="BH20" s="112"/>
    </row>
    <row r="21" spans="1:60" ht="15.75" customHeight="1" x14ac:dyDescent="0.25">
      <c r="A21" s="47" t="s">
        <v>57</v>
      </c>
      <c r="B21" s="47" t="s">
        <v>134</v>
      </c>
      <c r="C21" s="47" t="s">
        <v>138</v>
      </c>
      <c r="D21" s="47" t="s">
        <v>139</v>
      </c>
      <c r="E21" s="107">
        <v>0</v>
      </c>
      <c r="F21" s="107">
        <v>0.58400665769146298</v>
      </c>
      <c r="G21" s="107">
        <v>0</v>
      </c>
      <c r="H21" s="107">
        <v>1.1426099799999998</v>
      </c>
      <c r="I21" s="107">
        <v>1.1901653479715576E-2</v>
      </c>
      <c r="J21" s="107">
        <v>0</v>
      </c>
      <c r="K21" s="108">
        <v>0</v>
      </c>
      <c r="L21" s="109">
        <v>69.2</v>
      </c>
      <c r="M21" s="109">
        <v>388.1</v>
      </c>
      <c r="N21" s="110">
        <v>2.0820312814336564E-2</v>
      </c>
      <c r="O21" s="111">
        <v>27.977640000000001</v>
      </c>
      <c r="P21" s="111">
        <v>99.011052937754513</v>
      </c>
      <c r="Q21" s="111">
        <v>96.160558464223385</v>
      </c>
      <c r="R21" s="111">
        <v>86.910994764397913</v>
      </c>
      <c r="S21" s="107">
        <v>78.650378126817927</v>
      </c>
      <c r="T21" s="107">
        <v>48.109365910413032</v>
      </c>
      <c r="U21" s="107">
        <v>56.7</v>
      </c>
      <c r="V21" s="107">
        <v>1.7</v>
      </c>
      <c r="W21" s="107">
        <f>VLOOKUP(D21,Vulnerability!D:O,12,FALSE)</f>
        <v>0.97</v>
      </c>
      <c r="X21" s="111">
        <v>79.275450313701683</v>
      </c>
      <c r="Y21" s="111">
        <v>9.1999999999999993</v>
      </c>
      <c r="Z21" s="107">
        <v>12.150837988826815</v>
      </c>
      <c r="AA21" s="107">
        <v>6.3</v>
      </c>
      <c r="AB21" s="107">
        <v>48.5</v>
      </c>
      <c r="AC21" s="109">
        <v>0</v>
      </c>
      <c r="AD21" s="109">
        <v>0</v>
      </c>
      <c r="AE21" s="109">
        <v>0</v>
      </c>
      <c r="AF21" s="109">
        <v>0</v>
      </c>
      <c r="AG21" s="109">
        <v>0.66900000000000004</v>
      </c>
      <c r="AH21" s="107">
        <v>0.92024539877300626</v>
      </c>
      <c r="AI21" s="107">
        <v>0.4</v>
      </c>
      <c r="AJ21" s="107">
        <v>62</v>
      </c>
      <c r="AK21" s="107">
        <v>71</v>
      </c>
      <c r="AL21" s="109">
        <v>9.4</v>
      </c>
      <c r="AM21" s="109">
        <v>2.9</v>
      </c>
      <c r="AN21" s="109">
        <v>62.3</v>
      </c>
      <c r="AO21" s="107">
        <v>2.9</v>
      </c>
      <c r="AP21" s="107">
        <v>53.7</v>
      </c>
      <c r="AQ21" s="107">
        <v>54.326923076923073</v>
      </c>
      <c r="AR21" s="107">
        <v>3.4</v>
      </c>
      <c r="AS21" s="107">
        <v>54.1</v>
      </c>
      <c r="AT21" s="107">
        <v>2.8</v>
      </c>
      <c r="AU21" s="107">
        <v>17.33566026759744</v>
      </c>
      <c r="AV21" s="107">
        <v>87.162299410928298</v>
      </c>
      <c r="AW21" s="107">
        <v>83.033543996110836</v>
      </c>
      <c r="AX21" s="107">
        <v>44.287797763733593</v>
      </c>
      <c r="AY21" s="107">
        <v>7.3529411764705888</v>
      </c>
      <c r="AZ21" s="107">
        <v>5.3571428571428568</v>
      </c>
      <c r="BA21" s="107">
        <v>13.353115727002967</v>
      </c>
      <c r="BB21" s="107">
        <v>61</v>
      </c>
      <c r="BC21" s="107">
        <v>21</v>
      </c>
      <c r="BD21" s="107">
        <v>9.9</v>
      </c>
      <c r="BE21" s="107">
        <v>8.66</v>
      </c>
      <c r="BF21" s="109">
        <v>8858</v>
      </c>
      <c r="BG21" s="112"/>
      <c r="BH21" s="112"/>
    </row>
    <row r="22" spans="1:60" ht="15.75" customHeight="1" x14ac:dyDescent="0.25">
      <c r="A22" s="47" t="s">
        <v>57</v>
      </c>
      <c r="B22" s="47" t="s">
        <v>134</v>
      </c>
      <c r="C22" s="47" t="s">
        <v>140</v>
      </c>
      <c r="D22" s="47" t="s">
        <v>141</v>
      </c>
      <c r="E22" s="107">
        <v>0</v>
      </c>
      <c r="F22" s="107">
        <v>0</v>
      </c>
      <c r="G22" s="107">
        <v>0</v>
      </c>
      <c r="H22" s="107">
        <v>0.443859</v>
      </c>
      <c r="I22" s="107">
        <v>0</v>
      </c>
      <c r="J22" s="107">
        <v>0.46573603241783523</v>
      </c>
      <c r="K22" s="108">
        <v>0</v>
      </c>
      <c r="L22" s="109">
        <v>69.2</v>
      </c>
      <c r="M22" s="109">
        <v>388.1</v>
      </c>
      <c r="N22" s="110">
        <v>2.0820312814336564E-2</v>
      </c>
      <c r="O22" s="111">
        <v>37.661920000000002</v>
      </c>
      <c r="P22" s="111">
        <v>99.339933993399342</v>
      </c>
      <c r="Q22" s="111">
        <v>99.834983498349843</v>
      </c>
      <c r="R22" s="111">
        <v>86.881188118811878</v>
      </c>
      <c r="S22" s="107">
        <v>47.854785478547853</v>
      </c>
      <c r="T22" s="107">
        <v>9.4059405940594054</v>
      </c>
      <c r="U22" s="107">
        <v>45.7</v>
      </c>
      <c r="V22" s="107">
        <v>18.600000000000001</v>
      </c>
      <c r="W22" s="107">
        <f>VLOOKUP(D22,Vulnerability!D:O,12,FALSE)</f>
        <v>1.1000000000000001</v>
      </c>
      <c r="X22" s="111">
        <v>83.157624067883773</v>
      </c>
      <c r="Y22" s="111">
        <v>6.4</v>
      </c>
      <c r="Z22" s="107">
        <v>8.6206896551724146</v>
      </c>
      <c r="AA22" s="107">
        <v>3.9</v>
      </c>
      <c r="AB22" s="107">
        <v>24.8</v>
      </c>
      <c r="AC22" s="109">
        <v>0</v>
      </c>
      <c r="AD22" s="109">
        <v>0</v>
      </c>
      <c r="AE22" s="109">
        <v>0</v>
      </c>
      <c r="AF22" s="109">
        <v>0</v>
      </c>
      <c r="AG22" s="109">
        <v>1.0620000000000001</v>
      </c>
      <c r="AH22" s="107">
        <v>0.55599682287529784</v>
      </c>
      <c r="AI22" s="107">
        <v>1.6</v>
      </c>
      <c r="AJ22" s="107">
        <v>61</v>
      </c>
      <c r="AK22" s="107">
        <v>70</v>
      </c>
      <c r="AL22" s="109" t="s">
        <v>203</v>
      </c>
      <c r="AM22" s="109">
        <v>2.8</v>
      </c>
      <c r="AN22" s="109">
        <v>60.5</v>
      </c>
      <c r="AO22" s="107">
        <v>2.9</v>
      </c>
      <c r="AP22" s="107">
        <v>40.299999999999997</v>
      </c>
      <c r="AQ22" s="107">
        <v>48.091603053435115</v>
      </c>
      <c r="AR22" s="107">
        <v>3.2</v>
      </c>
      <c r="AS22" s="107">
        <v>44.2</v>
      </c>
      <c r="AT22" s="107">
        <v>3.1</v>
      </c>
      <c r="AU22" s="107">
        <v>14.76897689768977</v>
      </c>
      <c r="AV22" s="107">
        <v>89.282319391634985</v>
      </c>
      <c r="AW22" s="107">
        <v>86.36950904392765</v>
      </c>
      <c r="AX22" s="107">
        <v>52.906976744186053</v>
      </c>
      <c r="AY22" s="107">
        <v>4.6090534979423872</v>
      </c>
      <c r="AZ22" s="107">
        <v>2.6717557251908395</v>
      </c>
      <c r="BA22" s="107">
        <v>12.22707423580786</v>
      </c>
      <c r="BB22" s="107">
        <v>61</v>
      </c>
      <c r="BC22" s="107">
        <v>21</v>
      </c>
      <c r="BD22" s="107">
        <v>9.9</v>
      </c>
      <c r="BE22" s="107">
        <v>19.54</v>
      </c>
      <c r="BF22" s="109">
        <v>7123</v>
      </c>
      <c r="BG22" s="112"/>
      <c r="BH22" s="112"/>
    </row>
    <row r="23" spans="1:60" ht="15.75" customHeight="1" x14ac:dyDescent="0.25">
      <c r="A23" s="47" t="s">
        <v>57</v>
      </c>
      <c r="B23" s="47" t="s">
        <v>134</v>
      </c>
      <c r="C23" s="47" t="s">
        <v>142</v>
      </c>
      <c r="D23" s="47" t="s">
        <v>143</v>
      </c>
      <c r="E23" s="107">
        <v>0</v>
      </c>
      <c r="F23" s="107">
        <v>0</v>
      </c>
      <c r="G23" s="107">
        <v>0</v>
      </c>
      <c r="H23" s="107">
        <v>0.67071800000000004</v>
      </c>
      <c r="I23" s="107">
        <v>1.1780208036045008E-2</v>
      </c>
      <c r="J23" s="107">
        <v>0.22277849789057408</v>
      </c>
      <c r="K23" s="108">
        <v>0</v>
      </c>
      <c r="L23" s="109">
        <v>69.2</v>
      </c>
      <c r="M23" s="109">
        <v>388.1</v>
      </c>
      <c r="N23" s="110">
        <v>2.0820312814336564E-2</v>
      </c>
      <c r="O23" s="111">
        <v>40.177149999999997</v>
      </c>
      <c r="P23" s="111">
        <v>99.357101110461727</v>
      </c>
      <c r="Q23" s="111">
        <v>99.76621858562244</v>
      </c>
      <c r="R23" s="111">
        <v>77.147866744593813</v>
      </c>
      <c r="S23" s="107">
        <v>5.376972530683811</v>
      </c>
      <c r="T23" s="107">
        <v>2.7469316189362947</v>
      </c>
      <c r="U23" s="107">
        <v>27.3</v>
      </c>
      <c r="V23" s="107">
        <v>5.8</v>
      </c>
      <c r="W23" s="107">
        <f>VLOOKUP(D23,Vulnerability!D:O,12,FALSE)</f>
        <v>0.76</v>
      </c>
      <c r="X23" s="111">
        <v>58.291457286432163</v>
      </c>
      <c r="Y23" s="111">
        <v>3.4</v>
      </c>
      <c r="Z23" s="107">
        <v>4.8115477145148358</v>
      </c>
      <c r="AA23" s="107">
        <v>2.1</v>
      </c>
      <c r="AB23" s="107">
        <v>14.5</v>
      </c>
      <c r="AC23" s="109">
        <v>0</v>
      </c>
      <c r="AD23" s="109">
        <v>0</v>
      </c>
      <c r="AE23" s="109">
        <v>0</v>
      </c>
      <c r="AF23" s="109">
        <v>0</v>
      </c>
      <c r="AG23" s="109">
        <v>0</v>
      </c>
      <c r="AH23" s="107">
        <v>0</v>
      </c>
      <c r="AI23" s="107">
        <v>0</v>
      </c>
      <c r="AJ23" s="107">
        <v>23</v>
      </c>
      <c r="AK23" s="107">
        <v>26</v>
      </c>
      <c r="AL23" s="109" t="s">
        <v>203</v>
      </c>
      <c r="AM23" s="109">
        <v>0.3</v>
      </c>
      <c r="AN23" s="109">
        <v>32.200000000000003</v>
      </c>
      <c r="AO23" s="107">
        <v>0.7</v>
      </c>
      <c r="AP23" s="107">
        <v>65.7</v>
      </c>
      <c r="AQ23" s="107">
        <v>30.465116279069765</v>
      </c>
      <c r="AR23" s="107">
        <v>0.2</v>
      </c>
      <c r="AS23" s="107">
        <v>65.5</v>
      </c>
      <c r="AT23" s="107">
        <v>0</v>
      </c>
      <c r="AU23" s="107">
        <v>8.5330216247808295</v>
      </c>
      <c r="AV23" s="107">
        <v>81.203774547309365</v>
      </c>
      <c r="AW23" s="107">
        <v>70.939520730315706</v>
      </c>
      <c r="AX23" s="107">
        <v>43.153290224419933</v>
      </c>
      <c r="AY23" s="107">
        <v>5.6353194544149314</v>
      </c>
      <c r="AZ23" s="107">
        <v>2.9985007496251872</v>
      </c>
      <c r="BA23" s="107">
        <v>6.2295081967213122</v>
      </c>
      <c r="BB23" s="107">
        <v>61</v>
      </c>
      <c r="BC23" s="107">
        <v>21</v>
      </c>
      <c r="BD23" s="107">
        <v>9.9</v>
      </c>
      <c r="BE23" s="107">
        <v>10.63</v>
      </c>
      <c r="BF23" s="109">
        <v>11655</v>
      </c>
      <c r="BG23" s="112"/>
      <c r="BH23" s="112"/>
    </row>
    <row r="24" spans="1:60" ht="15.75" customHeight="1" x14ac:dyDescent="0.25">
      <c r="A24" s="47" t="s">
        <v>144</v>
      </c>
      <c r="B24" s="47" t="s">
        <v>145</v>
      </c>
      <c r="C24" s="47" t="s">
        <v>145</v>
      </c>
      <c r="D24" s="47" t="s">
        <v>146</v>
      </c>
      <c r="E24" s="107">
        <v>0</v>
      </c>
      <c r="F24" s="107">
        <v>3.7885956002758032</v>
      </c>
      <c r="G24" s="107">
        <v>0</v>
      </c>
      <c r="H24" s="107">
        <v>0.41666097999999996</v>
      </c>
      <c r="I24" s="107">
        <v>1.9264890729462059</v>
      </c>
      <c r="J24" s="107">
        <v>0.23701646635688856</v>
      </c>
      <c r="K24" s="108">
        <v>0</v>
      </c>
      <c r="L24" s="109">
        <v>11.6</v>
      </c>
      <c r="M24" s="109">
        <v>57.3</v>
      </c>
      <c r="N24" s="110">
        <v>1.8083810413497527E-2</v>
      </c>
      <c r="O24" s="111">
        <v>12.706329999999999</v>
      </c>
      <c r="P24" s="111">
        <v>60.679373466691835</v>
      </c>
      <c r="Q24" s="111">
        <v>70.111341762596709</v>
      </c>
      <c r="R24" s="111">
        <v>15.033025099075298</v>
      </c>
      <c r="S24" s="107">
        <v>95.12738252500472</v>
      </c>
      <c r="T24" s="107">
        <v>68.52236270994527</v>
      </c>
      <c r="U24" s="107">
        <v>55.1</v>
      </c>
      <c r="V24" s="107">
        <v>3.1</v>
      </c>
      <c r="W24" s="107">
        <f>VLOOKUP(D24,Vulnerability!D:O,12,FALSE)</f>
        <v>1.38</v>
      </c>
      <c r="X24" s="111">
        <v>55.648895677261379</v>
      </c>
      <c r="Y24" s="111">
        <v>18.8</v>
      </c>
      <c r="Z24" s="107">
        <v>22.252423665851229</v>
      </c>
      <c r="AA24" s="107">
        <v>15.1</v>
      </c>
      <c r="AB24" s="107">
        <v>32</v>
      </c>
      <c r="AC24" s="109">
        <v>0</v>
      </c>
      <c r="AD24" s="109">
        <v>0</v>
      </c>
      <c r="AE24" s="109">
        <v>0</v>
      </c>
      <c r="AF24" s="109">
        <v>0</v>
      </c>
      <c r="AG24" s="109">
        <v>3.1469999999999998</v>
      </c>
      <c r="AH24" s="107">
        <v>4.4391662230230553</v>
      </c>
      <c r="AI24" s="107">
        <v>1.8</v>
      </c>
      <c r="AJ24" s="107">
        <v>49</v>
      </c>
      <c r="AK24" s="107">
        <v>57</v>
      </c>
      <c r="AL24" s="109">
        <v>9.3000000000000007</v>
      </c>
      <c r="AM24" s="109">
        <v>3.4</v>
      </c>
      <c r="AN24" s="109">
        <v>65.3</v>
      </c>
      <c r="AO24" s="107">
        <v>3.9</v>
      </c>
      <c r="AP24" s="107">
        <v>40.200000000000003</v>
      </c>
      <c r="AQ24" s="107">
        <v>56.722903885480569</v>
      </c>
      <c r="AR24" s="107">
        <v>4.2</v>
      </c>
      <c r="AS24" s="107">
        <v>40.5</v>
      </c>
      <c r="AT24" s="107">
        <v>4.5</v>
      </c>
      <c r="AU24" s="107">
        <v>67.650500094357426</v>
      </c>
      <c r="AV24" s="107">
        <v>85.898365728652934</v>
      </c>
      <c r="AW24" s="107">
        <v>81.897001819476316</v>
      </c>
      <c r="AX24" s="107">
        <v>49.986551696859429</v>
      </c>
      <c r="AY24" s="107">
        <v>13.855194123819517</v>
      </c>
      <c r="AZ24" s="107">
        <v>12.503480924533555</v>
      </c>
      <c r="BA24" s="107">
        <v>32.502617801047116</v>
      </c>
      <c r="BB24" s="107">
        <v>62</v>
      </c>
      <c r="BC24" s="107">
        <v>29</v>
      </c>
      <c r="BD24" s="107">
        <v>6.6</v>
      </c>
      <c r="BE24" s="107">
        <v>24.41</v>
      </c>
      <c r="BF24" s="109">
        <v>128401</v>
      </c>
      <c r="BG24" s="112"/>
      <c r="BH24" s="112"/>
    </row>
    <row r="25" spans="1:60" ht="15.75" customHeight="1" x14ac:dyDescent="0.25">
      <c r="A25" s="47" t="s">
        <v>144</v>
      </c>
      <c r="B25" s="47" t="s">
        <v>145</v>
      </c>
      <c r="C25" s="47" t="s">
        <v>147</v>
      </c>
      <c r="D25" s="47" t="s">
        <v>148</v>
      </c>
      <c r="E25" s="107">
        <v>0</v>
      </c>
      <c r="F25" s="107">
        <v>3.0963984435928955</v>
      </c>
      <c r="G25" s="107">
        <v>0</v>
      </c>
      <c r="H25" s="107">
        <v>0.221576</v>
      </c>
      <c r="I25" s="107">
        <v>1.5665855006284801</v>
      </c>
      <c r="J25" s="107">
        <v>5.0885013205959673E-2</v>
      </c>
      <c r="K25" s="108">
        <v>0</v>
      </c>
      <c r="L25" s="109">
        <v>11.6</v>
      </c>
      <c r="M25" s="109">
        <v>57.3</v>
      </c>
      <c r="N25" s="110">
        <v>1.8083810413497527E-2</v>
      </c>
      <c r="O25" s="111">
        <v>17.47504</v>
      </c>
      <c r="P25" s="111">
        <v>92.500162898286305</v>
      </c>
      <c r="Q25" s="111">
        <v>79.833192154818533</v>
      </c>
      <c r="R25" s="111">
        <v>9.8129927673160875</v>
      </c>
      <c r="S25" s="107">
        <v>92.102691079689848</v>
      </c>
      <c r="T25" s="107">
        <v>50.706978562585526</v>
      </c>
      <c r="U25" s="107">
        <v>63.2</v>
      </c>
      <c r="V25" s="107">
        <v>3.2</v>
      </c>
      <c r="W25" s="107">
        <f>VLOOKUP(D25,Vulnerability!D:O,12,FALSE)</f>
        <v>0.71</v>
      </c>
      <c r="X25" s="111">
        <v>72.784589205462723</v>
      </c>
      <c r="Y25" s="111">
        <v>20.9</v>
      </c>
      <c r="Z25" s="107">
        <v>23.91038696537678</v>
      </c>
      <c r="AA25" s="107">
        <v>17.899999999999999</v>
      </c>
      <c r="AB25" s="107">
        <v>35.700000000000003</v>
      </c>
      <c r="AC25" s="109">
        <v>0</v>
      </c>
      <c r="AD25" s="109">
        <v>0</v>
      </c>
      <c r="AE25" s="109">
        <v>0</v>
      </c>
      <c r="AF25" s="109">
        <v>0</v>
      </c>
      <c r="AG25" s="109">
        <v>0.66500000000000004</v>
      </c>
      <c r="AH25" s="107">
        <v>0.775709219858156</v>
      </c>
      <c r="AI25" s="107">
        <v>0.5</v>
      </c>
      <c r="AJ25" s="107">
        <v>52</v>
      </c>
      <c r="AK25" s="107">
        <v>60</v>
      </c>
      <c r="AL25" s="109">
        <v>19.399999999999999</v>
      </c>
      <c r="AM25" s="109">
        <v>2.5</v>
      </c>
      <c r="AN25" s="109">
        <v>57.2</v>
      </c>
      <c r="AO25" s="107">
        <v>2.9</v>
      </c>
      <c r="AP25" s="107">
        <v>45.3</v>
      </c>
      <c r="AQ25" s="107">
        <v>47.191426459719146</v>
      </c>
      <c r="AR25" s="107">
        <v>3.4</v>
      </c>
      <c r="AS25" s="107">
        <v>45.2</v>
      </c>
      <c r="AT25" s="107">
        <v>4.0999999999999996</v>
      </c>
      <c r="AU25" s="107">
        <v>38.945722291001502</v>
      </c>
      <c r="AV25" s="107">
        <v>79.342063907805141</v>
      </c>
      <c r="AW25" s="107">
        <v>73.786975330293473</v>
      </c>
      <c r="AX25" s="107">
        <v>36.346895826025957</v>
      </c>
      <c r="AY25" s="107">
        <v>11.863557954482221</v>
      </c>
      <c r="AZ25" s="107">
        <v>10.64931783729156</v>
      </c>
      <c r="BA25" s="107">
        <v>34.742755765819041</v>
      </c>
      <c r="BB25" s="107">
        <v>62</v>
      </c>
      <c r="BC25" s="107">
        <v>29</v>
      </c>
      <c r="BD25" s="107">
        <v>6.6</v>
      </c>
      <c r="BE25" s="107">
        <v>7.62</v>
      </c>
      <c r="BF25" s="109">
        <v>79201</v>
      </c>
      <c r="BG25" s="112"/>
      <c r="BH25" s="112"/>
    </row>
    <row r="26" spans="1:60" ht="15.75" customHeight="1" x14ac:dyDescent="0.25">
      <c r="A26" s="47" t="s">
        <v>144</v>
      </c>
      <c r="B26" s="47" t="s">
        <v>145</v>
      </c>
      <c r="C26" s="47" t="s">
        <v>149</v>
      </c>
      <c r="D26" s="47" t="s">
        <v>150</v>
      </c>
      <c r="E26" s="107">
        <v>0</v>
      </c>
      <c r="F26" s="107">
        <v>0.94671557168315967</v>
      </c>
      <c r="G26" s="107">
        <v>0</v>
      </c>
      <c r="H26" s="107">
        <v>3.6746699999999993E-2</v>
      </c>
      <c r="I26" s="107">
        <v>0.47533746652659958</v>
      </c>
      <c r="J26" s="107">
        <v>1.0917118811606235</v>
      </c>
      <c r="K26" s="108">
        <v>0</v>
      </c>
      <c r="L26" s="109">
        <v>11.6</v>
      </c>
      <c r="M26" s="109">
        <v>57.3</v>
      </c>
      <c r="N26" s="110">
        <v>1.8083810413497527E-2</v>
      </c>
      <c r="O26" s="111">
        <v>26.53181</v>
      </c>
      <c r="P26" s="111">
        <v>93.282571912013537</v>
      </c>
      <c r="Q26" s="111">
        <v>83.773265651438251</v>
      </c>
      <c r="R26" s="111">
        <v>14.331641285956007</v>
      </c>
      <c r="S26" s="107">
        <v>70.219966159052447</v>
      </c>
      <c r="T26" s="107">
        <v>61.878172588832491</v>
      </c>
      <c r="U26" s="107">
        <v>82.8</v>
      </c>
      <c r="V26" s="107">
        <v>1.4</v>
      </c>
      <c r="W26" s="107">
        <f>VLOOKUP(D26,Vulnerability!D:O,12,FALSE)</f>
        <v>0.51</v>
      </c>
      <c r="X26" s="111">
        <v>76.675087212799227</v>
      </c>
      <c r="Y26" s="111">
        <v>29.8</v>
      </c>
      <c r="Z26" s="107">
        <v>32.118959107806695</v>
      </c>
      <c r="AA26" s="107">
        <v>27.4</v>
      </c>
      <c r="AB26" s="107">
        <v>37.199999999999996</v>
      </c>
      <c r="AC26" s="109">
        <v>0</v>
      </c>
      <c r="AD26" s="109">
        <v>0</v>
      </c>
      <c r="AE26" s="109">
        <v>0</v>
      </c>
      <c r="AF26" s="109">
        <v>0</v>
      </c>
      <c r="AG26" s="109">
        <v>1.153</v>
      </c>
      <c r="AH26" s="107">
        <v>1.2985074626865671</v>
      </c>
      <c r="AI26" s="107">
        <v>1</v>
      </c>
      <c r="AJ26" s="107">
        <v>104</v>
      </c>
      <c r="AK26" s="107">
        <v>120</v>
      </c>
      <c r="AL26" s="109">
        <v>34.9</v>
      </c>
      <c r="AM26" s="109">
        <v>5.4</v>
      </c>
      <c r="AN26" s="109">
        <v>44</v>
      </c>
      <c r="AO26" s="107">
        <v>6.2</v>
      </c>
      <c r="AP26" s="107">
        <v>38.200000000000003</v>
      </c>
      <c r="AQ26" s="107">
        <v>33.787128712871286</v>
      </c>
      <c r="AR26" s="107">
        <v>8.4</v>
      </c>
      <c r="AS26" s="107">
        <v>41.7</v>
      </c>
      <c r="AT26" s="107">
        <v>11</v>
      </c>
      <c r="AU26" s="107">
        <v>20.930626057529611</v>
      </c>
      <c r="AV26" s="107">
        <v>70.834572601272967</v>
      </c>
      <c r="AW26" s="107">
        <v>64.972647268691034</v>
      </c>
      <c r="AX26" s="107">
        <v>27.47165622770158</v>
      </c>
      <c r="AY26" s="107">
        <v>22.758203538484803</v>
      </c>
      <c r="AZ26" s="107">
        <v>18.019594121763472</v>
      </c>
      <c r="BA26" s="107">
        <v>43.82665576451349</v>
      </c>
      <c r="BB26" s="107">
        <v>62</v>
      </c>
      <c r="BC26" s="107">
        <v>29</v>
      </c>
      <c r="BD26" s="107">
        <v>9.9</v>
      </c>
      <c r="BE26" s="107">
        <v>10.16</v>
      </c>
      <c r="BF26" s="109">
        <v>29374</v>
      </c>
      <c r="BG26" s="112"/>
      <c r="BH26" s="112"/>
    </row>
    <row r="27" spans="1:60" ht="15.75" customHeight="1" x14ac:dyDescent="0.25">
      <c r="A27" s="47" t="s">
        <v>144</v>
      </c>
      <c r="B27" s="47" t="s">
        <v>145</v>
      </c>
      <c r="C27" s="47" t="s">
        <v>151</v>
      </c>
      <c r="D27" s="47" t="s">
        <v>152</v>
      </c>
      <c r="E27" s="107">
        <v>0</v>
      </c>
      <c r="F27" s="107">
        <v>0.55076991859451796</v>
      </c>
      <c r="G27" s="107">
        <v>0</v>
      </c>
      <c r="H27" s="107">
        <v>0.29904201000000002</v>
      </c>
      <c r="I27" s="107">
        <v>0.19133729650297845</v>
      </c>
      <c r="J27" s="107">
        <v>0.11223211866524879</v>
      </c>
      <c r="K27" s="108">
        <v>0</v>
      </c>
      <c r="L27" s="109">
        <v>11.6</v>
      </c>
      <c r="M27" s="109">
        <v>57.3</v>
      </c>
      <c r="N27" s="110">
        <v>1.8083810413497527E-2</v>
      </c>
      <c r="O27" s="111">
        <v>38.558950000000003</v>
      </c>
      <c r="P27" s="111">
        <v>99.14651493598862</v>
      </c>
      <c r="Q27" s="111">
        <v>99.431009957325742</v>
      </c>
      <c r="R27" s="111">
        <v>60.384068278805124</v>
      </c>
      <c r="S27" s="107">
        <v>59.530583214793744</v>
      </c>
      <c r="T27" s="107">
        <v>41.394025604551921</v>
      </c>
      <c r="U27" s="107">
        <v>86.9</v>
      </c>
      <c r="V27" s="107">
        <v>1.2</v>
      </c>
      <c r="W27" s="107">
        <f>VLOOKUP(D27,Vulnerability!D:O,12,FALSE)</f>
        <v>0.72</v>
      </c>
      <c r="X27" s="111">
        <v>72.165474974463734</v>
      </c>
      <c r="Y27" s="111">
        <v>41</v>
      </c>
      <c r="Z27" s="107">
        <v>43.221690590111642</v>
      </c>
      <c r="AA27" s="107">
        <v>38.700000000000003</v>
      </c>
      <c r="AB27" s="107">
        <v>77.600000000000009</v>
      </c>
      <c r="AC27" s="109">
        <v>0</v>
      </c>
      <c r="AD27" s="109">
        <v>0</v>
      </c>
      <c r="AE27" s="109">
        <v>0</v>
      </c>
      <c r="AF27" s="109">
        <v>0</v>
      </c>
      <c r="AG27" s="109">
        <v>0.20300000000000001</v>
      </c>
      <c r="AH27" s="107">
        <v>0.27303754266211605</v>
      </c>
      <c r="AI27" s="107">
        <v>0.1</v>
      </c>
      <c r="AJ27" s="107">
        <v>98</v>
      </c>
      <c r="AK27" s="107">
        <v>114</v>
      </c>
      <c r="AL27" s="109">
        <v>7.9</v>
      </c>
      <c r="AM27" s="109">
        <v>5.6</v>
      </c>
      <c r="AN27" s="109">
        <v>23.9</v>
      </c>
      <c r="AO27" s="107">
        <v>4.9000000000000004</v>
      </c>
      <c r="AP27" s="107">
        <v>59.6</v>
      </c>
      <c r="AQ27" s="107">
        <v>19.554455445544555</v>
      </c>
      <c r="AR27" s="107">
        <v>7.5</v>
      </c>
      <c r="AS27" s="107">
        <v>62.8</v>
      </c>
      <c r="AT27" s="107">
        <v>6.8</v>
      </c>
      <c r="AU27" s="107">
        <v>23.826458036984352</v>
      </c>
      <c r="AV27" s="107">
        <v>43.02151075537769</v>
      </c>
      <c r="AW27" s="107">
        <v>32.738503774879888</v>
      </c>
      <c r="AX27" s="107">
        <v>17.227179135209333</v>
      </c>
      <c r="AY27" s="107">
        <v>26.29558541266795</v>
      </c>
      <c r="AZ27" s="107">
        <v>18.290854572713645</v>
      </c>
      <c r="BA27" s="107">
        <v>46.540880503144656</v>
      </c>
      <c r="BB27" s="107">
        <v>62</v>
      </c>
      <c r="BC27" s="107">
        <v>29</v>
      </c>
      <c r="BD27" s="107">
        <v>9.9</v>
      </c>
      <c r="BE27" s="107">
        <v>9.5</v>
      </c>
      <c r="BF27" s="109">
        <v>6742</v>
      </c>
      <c r="BG27" s="112"/>
      <c r="BH27" s="112"/>
    </row>
    <row r="28" spans="1:60" ht="15.75" customHeight="1" x14ac:dyDescent="0.25">
      <c r="A28" s="47" t="s">
        <v>144</v>
      </c>
      <c r="B28" s="47" t="s">
        <v>153</v>
      </c>
      <c r="C28" s="47" t="s">
        <v>153</v>
      </c>
      <c r="D28" s="47" t="s">
        <v>154</v>
      </c>
      <c r="E28" s="107">
        <v>0</v>
      </c>
      <c r="F28" s="107">
        <v>1.6563663722711608</v>
      </c>
      <c r="G28" s="107">
        <v>0</v>
      </c>
      <c r="H28" s="107">
        <v>3.1389199999999999E-2</v>
      </c>
      <c r="I28" s="107">
        <v>0.19297680999253111</v>
      </c>
      <c r="J28" s="107">
        <v>0.18195178004627882</v>
      </c>
      <c r="K28" s="108">
        <v>0</v>
      </c>
      <c r="L28" s="109">
        <v>11.6</v>
      </c>
      <c r="M28" s="109">
        <v>57.3</v>
      </c>
      <c r="N28" s="110">
        <v>1.8083810413497527E-2</v>
      </c>
      <c r="O28" s="111">
        <v>23.143080000000001</v>
      </c>
      <c r="P28" s="111">
        <v>75.396444017299373</v>
      </c>
      <c r="Q28" s="111">
        <v>82.123978856319084</v>
      </c>
      <c r="R28" s="111">
        <v>31.619413743392599</v>
      </c>
      <c r="S28" s="107">
        <v>89.428159538683332</v>
      </c>
      <c r="T28" s="107">
        <v>36.040365209034121</v>
      </c>
      <c r="U28" s="107">
        <v>63.6</v>
      </c>
      <c r="V28" s="107">
        <v>1.4</v>
      </c>
      <c r="W28" s="107">
        <f>VLOOKUP(D28,Vulnerability!D:O,12,FALSE)</f>
        <v>1.55</v>
      </c>
      <c r="X28" s="111">
        <v>47.419225097198016</v>
      </c>
      <c r="Y28" s="111">
        <v>32.299999999999997</v>
      </c>
      <c r="Z28" s="107">
        <v>38.102189781021899</v>
      </c>
      <c r="AA28" s="107">
        <v>26.3</v>
      </c>
      <c r="AB28" s="107">
        <v>43.5</v>
      </c>
      <c r="AC28" s="109">
        <v>0</v>
      </c>
      <c r="AD28" s="109">
        <v>0</v>
      </c>
      <c r="AE28" s="109">
        <v>0</v>
      </c>
      <c r="AF28" s="109">
        <v>0</v>
      </c>
      <c r="AG28" s="109">
        <v>7.0350000000000001</v>
      </c>
      <c r="AH28" s="107">
        <v>9.8879367172050117</v>
      </c>
      <c r="AI28" s="107">
        <v>4.0999999999999996</v>
      </c>
      <c r="AJ28" s="107">
        <v>77</v>
      </c>
      <c r="AK28" s="107">
        <v>89</v>
      </c>
      <c r="AL28" s="109" t="s">
        <v>203</v>
      </c>
      <c r="AM28" s="109">
        <v>3.8</v>
      </c>
      <c r="AN28" s="109">
        <v>68.599999999999994</v>
      </c>
      <c r="AO28" s="107">
        <v>5</v>
      </c>
      <c r="AP28" s="107">
        <v>52.5</v>
      </c>
      <c r="AQ28" s="107">
        <v>58.874458874458881</v>
      </c>
      <c r="AR28" s="107">
        <v>7</v>
      </c>
      <c r="AS28" s="107">
        <v>47.8</v>
      </c>
      <c r="AT28" s="107">
        <v>6.5</v>
      </c>
      <c r="AU28" s="107">
        <v>45.218644882268137</v>
      </c>
      <c r="AV28" s="107">
        <v>85.943579766536971</v>
      </c>
      <c r="AW28" s="107">
        <v>82.277081798084012</v>
      </c>
      <c r="AX28" s="107">
        <v>41.654384672070741</v>
      </c>
      <c r="AY28" s="107">
        <v>15.197132616487455</v>
      </c>
      <c r="AZ28" s="107">
        <v>15.485996705107082</v>
      </c>
      <c r="BA28" s="107">
        <v>37.827715355805239</v>
      </c>
      <c r="BB28" s="107">
        <v>62</v>
      </c>
      <c r="BC28" s="107">
        <v>29</v>
      </c>
      <c r="BD28" s="107">
        <v>9.9</v>
      </c>
      <c r="BE28" s="107">
        <v>34.51</v>
      </c>
      <c r="BF28" s="109">
        <v>10996</v>
      </c>
      <c r="BG28" s="112"/>
      <c r="BH28" s="112"/>
    </row>
    <row r="29" spans="1:60" ht="15.75" customHeight="1" x14ac:dyDescent="0.25">
      <c r="A29" s="47" t="s">
        <v>144</v>
      </c>
      <c r="B29" s="47" t="s">
        <v>153</v>
      </c>
      <c r="C29" s="47" t="s">
        <v>155</v>
      </c>
      <c r="D29" s="47" t="s">
        <v>156</v>
      </c>
      <c r="E29" s="107">
        <v>0</v>
      </c>
      <c r="F29" s="107">
        <v>0.11220543963198312</v>
      </c>
      <c r="G29" s="107">
        <v>0</v>
      </c>
      <c r="H29" s="107">
        <v>4.2770700000000002E-2</v>
      </c>
      <c r="I29" s="107">
        <v>6.3030185265024311E-2</v>
      </c>
      <c r="J29" s="107">
        <v>0.12685376923382899</v>
      </c>
      <c r="K29" s="108">
        <v>0</v>
      </c>
      <c r="L29" s="109">
        <v>11.6</v>
      </c>
      <c r="M29" s="109">
        <v>57.3</v>
      </c>
      <c r="N29" s="110">
        <v>1.8083810413497527E-2</v>
      </c>
      <c r="O29" s="111">
        <v>23.044</v>
      </c>
      <c r="P29" s="111">
        <v>89.287978026621602</v>
      </c>
      <c r="Q29" s="111">
        <v>80.097189942953733</v>
      </c>
      <c r="R29" s="111">
        <v>15.212338897105429</v>
      </c>
      <c r="S29" s="107">
        <v>73.357278681597293</v>
      </c>
      <c r="T29" s="107">
        <v>35.664483414324955</v>
      </c>
      <c r="U29" s="107">
        <v>49.7</v>
      </c>
      <c r="V29" s="107">
        <v>1.6</v>
      </c>
      <c r="W29" s="107">
        <f>VLOOKUP(D29,Vulnerability!D:O,12,FALSE)</f>
        <v>1.59</v>
      </c>
      <c r="X29" s="111">
        <v>54.09717622975495</v>
      </c>
      <c r="Y29" s="111">
        <v>26.2</v>
      </c>
      <c r="Z29" s="107">
        <v>33.71824480369515</v>
      </c>
      <c r="AA29" s="107">
        <v>18</v>
      </c>
      <c r="AB29" s="107">
        <v>51.4</v>
      </c>
      <c r="AC29" s="109">
        <v>0</v>
      </c>
      <c r="AD29" s="109">
        <v>0</v>
      </c>
      <c r="AE29" s="109">
        <v>0</v>
      </c>
      <c r="AF29" s="109">
        <v>0</v>
      </c>
      <c r="AG29" s="109">
        <v>3.617</v>
      </c>
      <c r="AH29" s="107">
        <v>5.6221741694515428</v>
      </c>
      <c r="AI29" s="107">
        <v>1.5</v>
      </c>
      <c r="AJ29" s="107">
        <v>62</v>
      </c>
      <c r="AK29" s="107">
        <v>72</v>
      </c>
      <c r="AL29" s="109">
        <v>1.3</v>
      </c>
      <c r="AM29" s="109">
        <v>5.8</v>
      </c>
      <c r="AN29" s="109">
        <v>58.5</v>
      </c>
      <c r="AO29" s="107">
        <v>6.8</v>
      </c>
      <c r="AP29" s="107">
        <v>28.9</v>
      </c>
      <c r="AQ29" s="107">
        <v>57.597173144876322</v>
      </c>
      <c r="AR29" s="107">
        <v>5.9</v>
      </c>
      <c r="AS29" s="107">
        <v>27.4</v>
      </c>
      <c r="AT29" s="107">
        <v>5.4</v>
      </c>
      <c r="AU29" s="107">
        <v>25.565180646524404</v>
      </c>
      <c r="AV29" s="107">
        <v>89.055032090673222</v>
      </c>
      <c r="AW29" s="107">
        <v>83.742862086866239</v>
      </c>
      <c r="AX29" s="107">
        <v>43.311991694064716</v>
      </c>
      <c r="AY29" s="107">
        <v>18.949424788365533</v>
      </c>
      <c r="AZ29" s="107">
        <v>12.909732728189613</v>
      </c>
      <c r="BA29" s="107">
        <v>36.636971046770597</v>
      </c>
      <c r="BB29" s="107">
        <v>62</v>
      </c>
      <c r="BC29" s="107">
        <v>29</v>
      </c>
      <c r="BD29" s="107">
        <v>9.9</v>
      </c>
      <c r="BE29" s="107">
        <v>3.42</v>
      </c>
      <c r="BF29" s="109">
        <v>25594</v>
      </c>
      <c r="BG29" s="112"/>
      <c r="BH29" s="112"/>
    </row>
    <row r="30" spans="1:60" ht="15.75" customHeight="1" x14ac:dyDescent="0.25">
      <c r="A30" s="47" t="s">
        <v>144</v>
      </c>
      <c r="B30" s="47" t="s">
        <v>153</v>
      </c>
      <c r="C30" s="47" t="s">
        <v>157</v>
      </c>
      <c r="D30" s="47" t="s">
        <v>158</v>
      </c>
      <c r="E30" s="107">
        <v>0</v>
      </c>
      <c r="F30" s="107">
        <v>0</v>
      </c>
      <c r="G30" s="107">
        <v>0</v>
      </c>
      <c r="H30" s="107">
        <v>4.3769000000000002E-2</v>
      </c>
      <c r="I30" s="107">
        <v>0.1162232895927327</v>
      </c>
      <c r="J30" s="107">
        <v>6.8232067627722964E-2</v>
      </c>
      <c r="K30" s="108">
        <v>0</v>
      </c>
      <c r="L30" s="109">
        <v>11.6</v>
      </c>
      <c r="M30" s="109">
        <v>57.3</v>
      </c>
      <c r="N30" s="110">
        <v>1.8083810413497527E-2</v>
      </c>
      <c r="O30" s="111">
        <v>22.492170000000002</v>
      </c>
      <c r="P30" s="111">
        <v>98.233486943164365</v>
      </c>
      <c r="Q30" s="111">
        <v>91.090629800307227</v>
      </c>
      <c r="R30" s="111">
        <v>39.016897081413212</v>
      </c>
      <c r="S30" s="107">
        <v>82.795698924731184</v>
      </c>
      <c r="T30" s="107">
        <v>60.291858678955457</v>
      </c>
      <c r="U30" s="107">
        <v>59</v>
      </c>
      <c r="V30" s="107">
        <v>1.7</v>
      </c>
      <c r="W30" s="107">
        <f>VLOOKUP(D30,Vulnerability!D:O,12,FALSE)</f>
        <v>0.79</v>
      </c>
      <c r="X30" s="111">
        <v>58.291583166332664</v>
      </c>
      <c r="Y30" s="111">
        <v>27.2</v>
      </c>
      <c r="Z30" s="107">
        <v>32.21757322175732</v>
      </c>
      <c r="AA30" s="107">
        <v>22.4</v>
      </c>
      <c r="AB30" s="107">
        <v>81.199999999999989</v>
      </c>
      <c r="AC30" s="109">
        <v>0</v>
      </c>
      <c r="AD30" s="109">
        <v>0</v>
      </c>
      <c r="AE30" s="109">
        <v>0</v>
      </c>
      <c r="AF30" s="109">
        <v>0</v>
      </c>
      <c r="AG30" s="109">
        <v>4.0869999999999997</v>
      </c>
      <c r="AH30" s="107">
        <v>4.8221343873517792</v>
      </c>
      <c r="AI30" s="107">
        <v>3.3</v>
      </c>
      <c r="AJ30" s="107">
        <v>63</v>
      </c>
      <c r="AK30" s="107">
        <v>73</v>
      </c>
      <c r="AL30" s="109">
        <v>18.5</v>
      </c>
      <c r="AM30" s="109">
        <v>4.5999999999999996</v>
      </c>
      <c r="AN30" s="109">
        <v>63</v>
      </c>
      <c r="AO30" s="107">
        <v>2.6</v>
      </c>
      <c r="AP30" s="107">
        <v>9</v>
      </c>
      <c r="AQ30" s="107">
        <v>58.333333333333336</v>
      </c>
      <c r="AR30" s="107">
        <v>6.2</v>
      </c>
      <c r="AS30" s="107">
        <v>2.9</v>
      </c>
      <c r="AT30" s="107">
        <v>8.8000000000000007</v>
      </c>
      <c r="AU30" s="107">
        <v>15.898617511520738</v>
      </c>
      <c r="AV30" s="107">
        <v>91.156267887807672</v>
      </c>
      <c r="AW30" s="107">
        <v>84.749098064939318</v>
      </c>
      <c r="AX30" s="107">
        <v>45.49032469662184</v>
      </c>
      <c r="AY30" s="107">
        <v>14.90228013029316</v>
      </c>
      <c r="AZ30" s="107">
        <v>13.211009174311927</v>
      </c>
      <c r="BA30" s="107">
        <v>39.583333333333329</v>
      </c>
      <c r="BB30" s="107">
        <v>62</v>
      </c>
      <c r="BC30" s="107">
        <v>29</v>
      </c>
      <c r="BD30" s="107">
        <v>9.9</v>
      </c>
      <c r="BE30" s="107">
        <v>32.79</v>
      </c>
      <c r="BF30" s="109">
        <v>6319</v>
      </c>
      <c r="BG30" s="112"/>
      <c r="BH30" s="112"/>
    </row>
    <row r="31" spans="1:60" ht="15.75" customHeight="1" x14ac:dyDescent="0.25">
      <c r="A31" s="47" t="s">
        <v>159</v>
      </c>
      <c r="B31" s="47" t="s">
        <v>160</v>
      </c>
      <c r="C31" s="47" t="s">
        <v>160</v>
      </c>
      <c r="D31" s="47" t="s">
        <v>161</v>
      </c>
      <c r="E31" s="107">
        <v>2</v>
      </c>
      <c r="F31" s="107">
        <v>0</v>
      </c>
      <c r="G31" s="107">
        <v>1.9169978009786657</v>
      </c>
      <c r="H31" s="107">
        <v>2.0819799400000001</v>
      </c>
      <c r="I31" s="107">
        <v>5.0933004620999132</v>
      </c>
      <c r="J31" s="107">
        <v>8.3977744636744484E-2</v>
      </c>
      <c r="K31" s="108">
        <v>6.9</v>
      </c>
      <c r="L31" s="109">
        <v>31.9</v>
      </c>
      <c r="M31" s="109">
        <v>45.9</v>
      </c>
      <c r="N31" s="110">
        <v>2.8660559074469997E-3</v>
      </c>
      <c r="O31" s="111">
        <v>21.818850000000001</v>
      </c>
      <c r="P31" s="111">
        <v>77.091157774364603</v>
      </c>
      <c r="Q31" s="111">
        <v>83.12387187909907</v>
      </c>
      <c r="R31" s="111">
        <v>28.994248685493908</v>
      </c>
      <c r="S31" s="107">
        <v>74.626949336861102</v>
      </c>
      <c r="T31" s="107">
        <v>74.158323710438694</v>
      </c>
      <c r="U31" s="107">
        <v>39.6</v>
      </c>
      <c r="V31" s="107">
        <v>7.6</v>
      </c>
      <c r="W31" s="107">
        <f>VLOOKUP(D31,Vulnerability!D:O,12,FALSE)</f>
        <v>1.91</v>
      </c>
      <c r="X31" s="111">
        <v>69.887165021156562</v>
      </c>
      <c r="Y31" s="111">
        <v>16.100000000000001</v>
      </c>
      <c r="Z31" s="107">
        <v>19.89710644521049</v>
      </c>
      <c r="AA31" s="107">
        <v>12.1</v>
      </c>
      <c r="AB31" s="107">
        <v>28.2</v>
      </c>
      <c r="AC31" s="109">
        <v>0</v>
      </c>
      <c r="AD31" s="109">
        <v>0</v>
      </c>
      <c r="AE31" s="109">
        <v>0</v>
      </c>
      <c r="AF31" s="109">
        <v>0</v>
      </c>
      <c r="AG31" s="109">
        <v>2.2109999999999999</v>
      </c>
      <c r="AH31" s="107">
        <v>3.2943000624840897</v>
      </c>
      <c r="AI31" s="107">
        <v>1.1000000000000001</v>
      </c>
      <c r="AJ31" s="107">
        <v>39</v>
      </c>
      <c r="AK31" s="107">
        <v>45</v>
      </c>
      <c r="AL31" s="109">
        <v>7.9</v>
      </c>
      <c r="AM31" s="109">
        <v>4.7</v>
      </c>
      <c r="AN31" s="109">
        <v>62.8</v>
      </c>
      <c r="AO31" s="107">
        <v>5.9</v>
      </c>
      <c r="AP31" s="107">
        <v>37.1</v>
      </c>
      <c r="AQ31" s="107">
        <v>56.110241152521148</v>
      </c>
      <c r="AR31" s="107">
        <v>6.5</v>
      </c>
      <c r="AS31" s="107">
        <v>38.799999999999997</v>
      </c>
      <c r="AT31" s="107">
        <v>8</v>
      </c>
      <c r="AU31" s="107">
        <v>38.154870679507155</v>
      </c>
      <c r="AV31" s="107">
        <v>79.904377536747006</v>
      </c>
      <c r="AW31" s="107">
        <v>73.368386740174884</v>
      </c>
      <c r="AX31" s="107">
        <v>33.66071892553277</v>
      </c>
      <c r="AY31" s="107">
        <v>21.029029438143571</v>
      </c>
      <c r="AZ31" s="107">
        <v>16.411679477419515</v>
      </c>
      <c r="BA31" s="107">
        <v>40.511455039662728</v>
      </c>
      <c r="BB31" s="107">
        <v>60</v>
      </c>
      <c r="BC31" s="107">
        <v>25</v>
      </c>
      <c r="BD31" s="107">
        <v>0</v>
      </c>
      <c r="BE31" s="107">
        <v>4.91</v>
      </c>
      <c r="BF31" s="109">
        <v>421575</v>
      </c>
      <c r="BG31" s="112"/>
      <c r="BH31" s="112"/>
    </row>
    <row r="32" spans="1:60" ht="15.75" customHeight="1" x14ac:dyDescent="0.25">
      <c r="A32" s="47" t="s">
        <v>159</v>
      </c>
      <c r="B32" s="47" t="s">
        <v>160</v>
      </c>
      <c r="C32" s="47" t="s">
        <v>162</v>
      </c>
      <c r="D32" s="47" t="s">
        <v>163</v>
      </c>
      <c r="E32" s="107">
        <v>0</v>
      </c>
      <c r="F32" s="107">
        <v>1.559432871056134</v>
      </c>
      <c r="G32" s="107">
        <v>0.46074400427576445</v>
      </c>
      <c r="H32" s="107">
        <v>1.38295002</v>
      </c>
      <c r="I32" s="107">
        <v>1.9488350345815899</v>
      </c>
      <c r="J32" s="107">
        <v>0.35911563977414385</v>
      </c>
      <c r="K32" s="108">
        <v>9</v>
      </c>
      <c r="L32" s="109">
        <v>31.9</v>
      </c>
      <c r="M32" s="109">
        <v>45.9</v>
      </c>
      <c r="N32" s="110">
        <v>2.8660559074469997E-3</v>
      </c>
      <c r="O32" s="111">
        <v>35.635309999999997</v>
      </c>
      <c r="P32" s="111">
        <v>98.580572289156635</v>
      </c>
      <c r="Q32" s="111">
        <v>94.145331325301214</v>
      </c>
      <c r="R32" s="111">
        <v>41.099397590361448</v>
      </c>
      <c r="S32" s="107">
        <v>57.161144578313248</v>
      </c>
      <c r="T32" s="107">
        <v>65.653237951807228</v>
      </c>
      <c r="U32" s="107">
        <v>30.1</v>
      </c>
      <c r="V32" s="107">
        <v>15</v>
      </c>
      <c r="W32" s="107">
        <f>VLOOKUP(D32,Vulnerability!D:O,12,FALSE)</f>
        <v>1.5</v>
      </c>
      <c r="X32" s="111">
        <v>79.604560991096875</v>
      </c>
      <c r="Y32" s="111">
        <v>19.100000000000001</v>
      </c>
      <c r="Z32" s="107">
        <v>25.162850043650526</v>
      </c>
      <c r="AA32" s="107">
        <v>12.6</v>
      </c>
      <c r="AB32" s="107">
        <v>37.400000000000006</v>
      </c>
      <c r="AC32" s="109">
        <v>10300</v>
      </c>
      <c r="AD32" s="109">
        <v>0</v>
      </c>
      <c r="AE32" s="109">
        <v>0</v>
      </c>
      <c r="AF32" s="109">
        <v>0</v>
      </c>
      <c r="AG32" s="109">
        <v>1.73</v>
      </c>
      <c r="AH32" s="107">
        <v>2.993821814192505</v>
      </c>
      <c r="AI32" s="107">
        <v>0.4</v>
      </c>
      <c r="AJ32" s="107">
        <v>48</v>
      </c>
      <c r="AK32" s="107">
        <v>55</v>
      </c>
      <c r="AL32" s="109">
        <v>10</v>
      </c>
      <c r="AM32" s="109">
        <v>4.5</v>
      </c>
      <c r="AN32" s="109">
        <v>42.1</v>
      </c>
      <c r="AO32" s="107">
        <v>6.1</v>
      </c>
      <c r="AP32" s="107">
        <v>34.799999999999997</v>
      </c>
      <c r="AQ32" s="107">
        <v>35.312024353120243</v>
      </c>
      <c r="AR32" s="107">
        <v>6.9</v>
      </c>
      <c r="AS32" s="107">
        <v>36.200000000000003</v>
      </c>
      <c r="AT32" s="107">
        <v>8.8000000000000007</v>
      </c>
      <c r="AU32" s="107">
        <v>8.4318524096385552</v>
      </c>
      <c r="AV32" s="107">
        <v>55.322269638059105</v>
      </c>
      <c r="AW32" s="107">
        <v>45.398375285125454</v>
      </c>
      <c r="AX32" s="107">
        <v>16.051062467485693</v>
      </c>
      <c r="AY32" s="107">
        <v>26.647749620722593</v>
      </c>
      <c r="AZ32" s="107">
        <v>17.036358081271004</v>
      </c>
      <c r="BA32" s="107">
        <v>43.549097313958605</v>
      </c>
      <c r="BB32" s="107">
        <v>60</v>
      </c>
      <c r="BC32" s="107">
        <v>25</v>
      </c>
      <c r="BD32" s="107">
        <v>0</v>
      </c>
      <c r="BE32" s="107">
        <v>3.09</v>
      </c>
      <c r="BF32" s="109">
        <v>265883</v>
      </c>
      <c r="BG32" s="112"/>
      <c r="BH32" s="112"/>
    </row>
    <row r="33" spans="1:60" ht="15.75" customHeight="1" x14ac:dyDescent="0.25">
      <c r="A33" s="47" t="s">
        <v>159</v>
      </c>
      <c r="B33" s="47" t="s">
        <v>164</v>
      </c>
      <c r="C33" s="47" t="s">
        <v>164</v>
      </c>
      <c r="D33" s="47" t="s">
        <v>165</v>
      </c>
      <c r="E33" s="107">
        <v>0</v>
      </c>
      <c r="F33" s="107">
        <v>1.1453928706785415</v>
      </c>
      <c r="G33" s="107">
        <v>0</v>
      </c>
      <c r="H33" s="107">
        <v>0.53077997999999993</v>
      </c>
      <c r="I33" s="107">
        <v>0.15223186364105584</v>
      </c>
      <c r="J33" s="107">
        <v>0</v>
      </c>
      <c r="K33" s="108">
        <v>9.6999999999999993</v>
      </c>
      <c r="L33" s="109">
        <v>31.9</v>
      </c>
      <c r="M33" s="109">
        <v>45.9</v>
      </c>
      <c r="N33" s="110">
        <v>2.8660559074469997E-3</v>
      </c>
      <c r="O33" s="111">
        <v>31.284400000000002</v>
      </c>
      <c r="P33" s="111">
        <v>98.661950169178709</v>
      </c>
      <c r="Q33" s="111">
        <v>88.142110119963093</v>
      </c>
      <c r="R33" s="111">
        <v>56.521070439864666</v>
      </c>
      <c r="S33" s="107">
        <v>75.484466318055993</v>
      </c>
      <c r="T33" s="107">
        <v>43.755767456167334</v>
      </c>
      <c r="U33" s="107">
        <v>35.4</v>
      </c>
      <c r="V33" s="107">
        <v>19.2</v>
      </c>
      <c r="W33" s="107">
        <f>VLOOKUP(D33,Vulnerability!D:O,12,FALSE)</f>
        <v>2.46</v>
      </c>
      <c r="X33" s="111">
        <v>66.848963287045848</v>
      </c>
      <c r="Y33" s="111">
        <v>10</v>
      </c>
      <c r="Z33" s="107">
        <v>12.400290065264684</v>
      </c>
      <c r="AA33" s="107">
        <v>7.4</v>
      </c>
      <c r="AB33" s="107">
        <v>40.4</v>
      </c>
      <c r="AC33" s="109">
        <v>0</v>
      </c>
      <c r="AD33" s="109">
        <v>0</v>
      </c>
      <c r="AE33" s="109">
        <v>0</v>
      </c>
      <c r="AF33" s="109">
        <v>0</v>
      </c>
      <c r="AG33" s="109">
        <v>2.577</v>
      </c>
      <c r="AH33" s="107">
        <v>3.717598908594816</v>
      </c>
      <c r="AI33" s="107">
        <v>1.4</v>
      </c>
      <c r="AJ33" s="107">
        <v>44</v>
      </c>
      <c r="AK33" s="107">
        <v>51</v>
      </c>
      <c r="AL33" s="109">
        <v>12.9</v>
      </c>
      <c r="AM33" s="109">
        <v>3.3</v>
      </c>
      <c r="AN33" s="109">
        <v>77.7</v>
      </c>
      <c r="AO33" s="107">
        <v>2.1</v>
      </c>
      <c r="AP33" s="107">
        <v>59.4</v>
      </c>
      <c r="AQ33" s="107">
        <v>72.055888223552898</v>
      </c>
      <c r="AR33" s="107">
        <v>3.9</v>
      </c>
      <c r="AS33" s="107">
        <v>57.6</v>
      </c>
      <c r="AT33" s="107">
        <v>3.7</v>
      </c>
      <c r="AU33" s="107">
        <v>10.381421101199631</v>
      </c>
      <c r="AV33" s="107">
        <v>84.318001586042826</v>
      </c>
      <c r="AW33" s="107">
        <v>78.49407241268824</v>
      </c>
      <c r="AX33" s="107">
        <v>36.19352771547581</v>
      </c>
      <c r="AY33" s="107">
        <v>20.173391130376793</v>
      </c>
      <c r="AZ33" s="107">
        <v>13.274336283185843</v>
      </c>
      <c r="BA33" s="107">
        <v>23.390894819466247</v>
      </c>
      <c r="BB33" s="107">
        <v>60</v>
      </c>
      <c r="BC33" s="107">
        <v>25</v>
      </c>
      <c r="BD33" s="107">
        <v>9.9</v>
      </c>
      <c r="BE33" s="107">
        <v>5.64</v>
      </c>
      <c r="BF33" s="109">
        <v>35085</v>
      </c>
      <c r="BG33" s="112"/>
      <c r="BH33" s="112"/>
    </row>
    <row r="34" spans="1:60" ht="15.75" customHeight="1" x14ac:dyDescent="0.25">
      <c r="A34" s="47" t="s">
        <v>159</v>
      </c>
      <c r="B34" s="47" t="s">
        <v>160</v>
      </c>
      <c r="C34" s="47" t="s">
        <v>166</v>
      </c>
      <c r="D34" s="47" t="s">
        <v>167</v>
      </c>
      <c r="E34" s="107">
        <v>0</v>
      </c>
      <c r="F34" s="107">
        <v>0.38371504727045253</v>
      </c>
      <c r="G34" s="107">
        <v>0</v>
      </c>
      <c r="H34" s="107">
        <v>0.64036001999999992</v>
      </c>
      <c r="I34" s="107">
        <v>1.1650868638535854</v>
      </c>
      <c r="J34" s="107">
        <v>0</v>
      </c>
      <c r="K34" s="108">
        <v>8.5</v>
      </c>
      <c r="L34" s="109">
        <v>31.9</v>
      </c>
      <c r="M34" s="109">
        <v>45.9</v>
      </c>
      <c r="N34" s="110">
        <v>2.8660559074469997E-3</v>
      </c>
      <c r="O34" s="111">
        <v>28.25516</v>
      </c>
      <c r="P34" s="111">
        <v>94.195402298850567</v>
      </c>
      <c r="Q34" s="111">
        <v>86.645768025078368</v>
      </c>
      <c r="R34" s="111">
        <v>15.778474399164056</v>
      </c>
      <c r="S34" s="107">
        <v>64.811912225705328</v>
      </c>
      <c r="T34" s="107">
        <v>23.605015673981192</v>
      </c>
      <c r="U34" s="107">
        <v>33.4</v>
      </c>
      <c r="V34" s="107">
        <v>8.6999999999999993</v>
      </c>
      <c r="W34" s="107">
        <f>VLOOKUP(D34,Vulnerability!D:O,12,FALSE)</f>
        <v>1.21</v>
      </c>
      <c r="X34" s="111">
        <v>69.766167659378922</v>
      </c>
      <c r="Y34" s="111">
        <v>15</v>
      </c>
      <c r="Z34" s="107">
        <v>21.316842488177521</v>
      </c>
      <c r="AA34" s="107">
        <v>8.6</v>
      </c>
      <c r="AB34" s="107">
        <v>30.3</v>
      </c>
      <c r="AC34" s="109">
        <v>0</v>
      </c>
      <c r="AD34" s="109">
        <v>0</v>
      </c>
      <c r="AE34" s="109">
        <v>0</v>
      </c>
      <c r="AF34" s="109">
        <v>0</v>
      </c>
      <c r="AG34" s="109">
        <v>0.46700000000000003</v>
      </c>
      <c r="AH34" s="107">
        <v>0.72046109510086453</v>
      </c>
      <c r="AI34" s="107">
        <v>0.2</v>
      </c>
      <c r="AJ34" s="107">
        <v>62</v>
      </c>
      <c r="AK34" s="107">
        <v>71</v>
      </c>
      <c r="AL34" s="109">
        <v>14.8</v>
      </c>
      <c r="AM34" s="109">
        <v>2.2999999999999998</v>
      </c>
      <c r="AN34" s="109">
        <v>87.2</v>
      </c>
      <c r="AO34" s="107">
        <v>2.1</v>
      </c>
      <c r="AP34" s="107">
        <v>31</v>
      </c>
      <c r="AQ34" s="107">
        <v>86.40915593705293</v>
      </c>
      <c r="AR34" s="107">
        <v>3.7</v>
      </c>
      <c r="AS34" s="107">
        <v>29.7</v>
      </c>
      <c r="AT34" s="107">
        <v>4.3</v>
      </c>
      <c r="AU34" s="107">
        <v>18.646812957157785</v>
      </c>
      <c r="AV34" s="107">
        <v>92.477815699658706</v>
      </c>
      <c r="AW34" s="107">
        <v>90.274539658371793</v>
      </c>
      <c r="AX34" s="107">
        <v>40.71228053480516</v>
      </c>
      <c r="AY34" s="107">
        <v>12.941929291313389</v>
      </c>
      <c r="AZ34" s="107">
        <v>11.162957645369707</v>
      </c>
      <c r="BA34" s="107">
        <v>28.68217054263566</v>
      </c>
      <c r="BB34" s="107">
        <v>60</v>
      </c>
      <c r="BC34" s="107">
        <v>25</v>
      </c>
      <c r="BD34" s="107">
        <v>6.6</v>
      </c>
      <c r="BE34" s="107">
        <v>6.84</v>
      </c>
      <c r="BF34" s="109">
        <v>96052</v>
      </c>
      <c r="BG34" s="112"/>
      <c r="BH34" s="112"/>
    </row>
    <row r="35" spans="1:60" ht="15.75" customHeight="1" x14ac:dyDescent="0.25">
      <c r="A35" s="47" t="s">
        <v>159</v>
      </c>
      <c r="B35" s="47" t="s">
        <v>168</v>
      </c>
      <c r="C35" s="47" t="s">
        <v>168</v>
      </c>
      <c r="D35" s="47" t="s">
        <v>169</v>
      </c>
      <c r="E35" s="107">
        <v>0</v>
      </c>
      <c r="F35" s="107">
        <v>0</v>
      </c>
      <c r="G35" s="107">
        <v>0</v>
      </c>
      <c r="H35" s="107">
        <v>1.85508995</v>
      </c>
      <c r="I35" s="107">
        <v>0.45948883612759062</v>
      </c>
      <c r="J35" s="107">
        <v>0.27116717566590809</v>
      </c>
      <c r="K35" s="108">
        <v>9</v>
      </c>
      <c r="L35" s="109">
        <v>31.9</v>
      </c>
      <c r="M35" s="109">
        <v>45.9</v>
      </c>
      <c r="N35" s="110">
        <v>2.8660559074469997E-3</v>
      </c>
      <c r="O35" s="111">
        <v>19.9285</v>
      </c>
      <c r="P35" s="111">
        <v>87.022900763358777</v>
      </c>
      <c r="Q35" s="111">
        <v>81.329516539440206</v>
      </c>
      <c r="R35" s="111">
        <v>28.376045074518359</v>
      </c>
      <c r="S35" s="107">
        <v>84.719193020719743</v>
      </c>
      <c r="T35" s="107">
        <v>81.170483460559794</v>
      </c>
      <c r="U35" s="107">
        <v>38.5</v>
      </c>
      <c r="V35" s="107">
        <v>5.4</v>
      </c>
      <c r="W35" s="107">
        <f>VLOOKUP(D35,Vulnerability!D:O,12,FALSE)</f>
        <v>2.0499999999999998</v>
      </c>
      <c r="X35" s="111">
        <v>56.113982337631519</v>
      </c>
      <c r="Y35" s="111">
        <v>21.7</v>
      </c>
      <c r="Z35" s="107">
        <v>26.618705035971225</v>
      </c>
      <c r="AA35" s="107">
        <v>16.5</v>
      </c>
      <c r="AB35" s="107">
        <v>50.6</v>
      </c>
      <c r="AC35" s="109">
        <v>0</v>
      </c>
      <c r="AD35" s="109">
        <v>0</v>
      </c>
      <c r="AE35" s="109">
        <v>0</v>
      </c>
      <c r="AF35" s="109">
        <v>0</v>
      </c>
      <c r="AG35" s="109">
        <v>1.6930000000000001</v>
      </c>
      <c r="AH35" s="107">
        <v>2.7188033066526702</v>
      </c>
      <c r="AI35" s="107">
        <v>0.6</v>
      </c>
      <c r="AJ35" s="107">
        <v>41</v>
      </c>
      <c r="AK35" s="107">
        <v>47</v>
      </c>
      <c r="AL35" s="109">
        <v>22.2</v>
      </c>
      <c r="AM35" s="109">
        <v>2.9</v>
      </c>
      <c r="AN35" s="109">
        <v>73</v>
      </c>
      <c r="AO35" s="107">
        <v>3.3</v>
      </c>
      <c r="AP35" s="107">
        <v>22.1</v>
      </c>
      <c r="AQ35" s="107">
        <v>68.408387762117556</v>
      </c>
      <c r="AR35" s="107">
        <v>4.7</v>
      </c>
      <c r="AS35" s="107">
        <v>23.6</v>
      </c>
      <c r="AT35" s="107">
        <v>5.7</v>
      </c>
      <c r="AU35" s="107">
        <v>59.746455834242099</v>
      </c>
      <c r="AV35" s="107">
        <v>83.624980175063627</v>
      </c>
      <c r="AW35" s="107">
        <v>80.214522725518947</v>
      </c>
      <c r="AX35" s="107">
        <v>39.475461069526965</v>
      </c>
      <c r="AY35" s="107">
        <v>27.468364854107762</v>
      </c>
      <c r="AZ35" s="107">
        <v>20.979106672385271</v>
      </c>
      <c r="BA35" s="107">
        <v>46.473321131916087</v>
      </c>
      <c r="BB35" s="107">
        <v>60</v>
      </c>
      <c r="BC35" s="107">
        <v>25</v>
      </c>
      <c r="BD35" s="107">
        <v>6.6</v>
      </c>
      <c r="BE35" s="107">
        <v>6.46</v>
      </c>
      <c r="BF35" s="109">
        <v>210540</v>
      </c>
      <c r="BG35" s="112"/>
      <c r="BH35" s="112"/>
    </row>
    <row r="36" spans="1:60" ht="15.75" customHeight="1" x14ac:dyDescent="0.25">
      <c r="A36" s="47" t="s">
        <v>159</v>
      </c>
      <c r="B36" s="47" t="s">
        <v>170</v>
      </c>
      <c r="C36" s="47" t="s">
        <v>170</v>
      </c>
      <c r="D36" s="47" t="s">
        <v>171</v>
      </c>
      <c r="E36" s="107">
        <v>0</v>
      </c>
      <c r="F36" s="107">
        <v>0</v>
      </c>
      <c r="G36" s="107">
        <v>1.0595474923282244</v>
      </c>
      <c r="H36" s="107">
        <v>2.4951999699999998</v>
      </c>
      <c r="I36" s="107">
        <v>4.084696052415854</v>
      </c>
      <c r="J36" s="107">
        <v>0.54350281044137672</v>
      </c>
      <c r="K36" s="108">
        <v>9.6999999999999993</v>
      </c>
      <c r="L36" s="109">
        <v>31.9</v>
      </c>
      <c r="M36" s="109">
        <v>45.9</v>
      </c>
      <c r="N36" s="110">
        <v>2.8660559074469997E-3</v>
      </c>
      <c r="O36" s="111">
        <v>25.760619999999999</v>
      </c>
      <c r="P36" s="111">
        <v>92.153501252802315</v>
      </c>
      <c r="Q36" s="111">
        <v>86.733482790452328</v>
      </c>
      <c r="R36" s="111">
        <v>37.557694843729394</v>
      </c>
      <c r="S36" s="107">
        <v>70.54156226647325</v>
      </c>
      <c r="T36" s="107">
        <v>67.420545958064096</v>
      </c>
      <c r="U36" s="107">
        <v>43.9</v>
      </c>
      <c r="V36" s="107">
        <v>7</v>
      </c>
      <c r="W36" s="107">
        <f>VLOOKUP(D36,Vulnerability!D:O,12,FALSE)</f>
        <v>1.3</v>
      </c>
      <c r="X36" s="111">
        <v>70.976077223312885</v>
      </c>
      <c r="Y36" s="111">
        <v>18.399999999999999</v>
      </c>
      <c r="Z36" s="107">
        <v>22.972831765935215</v>
      </c>
      <c r="AA36" s="107">
        <v>13.7</v>
      </c>
      <c r="AB36" s="107">
        <v>30.4</v>
      </c>
      <c r="AC36" s="109">
        <v>0</v>
      </c>
      <c r="AD36" s="109">
        <v>0</v>
      </c>
      <c r="AE36" s="109">
        <v>0</v>
      </c>
      <c r="AF36" s="109">
        <v>0</v>
      </c>
      <c r="AG36" s="109">
        <v>2.1589999999999998</v>
      </c>
      <c r="AH36" s="107">
        <v>3.3999776611191779</v>
      </c>
      <c r="AI36" s="107">
        <v>0.9</v>
      </c>
      <c r="AJ36" s="107">
        <v>41</v>
      </c>
      <c r="AK36" s="107">
        <v>48</v>
      </c>
      <c r="AL36" s="109">
        <v>13.9</v>
      </c>
      <c r="AM36" s="109">
        <v>3.8</v>
      </c>
      <c r="AN36" s="109">
        <v>58.8</v>
      </c>
      <c r="AO36" s="107">
        <v>4.8</v>
      </c>
      <c r="AP36" s="107">
        <v>41.7</v>
      </c>
      <c r="AQ36" s="107">
        <v>51.223934723481413</v>
      </c>
      <c r="AR36" s="107">
        <v>5.5</v>
      </c>
      <c r="AS36" s="107">
        <v>43.6</v>
      </c>
      <c r="AT36" s="107">
        <v>6.8</v>
      </c>
      <c r="AU36" s="107">
        <v>14.257769572288892</v>
      </c>
      <c r="AV36" s="107">
        <v>74.308111050626025</v>
      </c>
      <c r="AW36" s="107">
        <v>68.655000407383611</v>
      </c>
      <c r="AX36" s="107">
        <v>27.473044785037253</v>
      </c>
      <c r="AY36" s="107">
        <v>23.032342088126764</v>
      </c>
      <c r="AZ36" s="107">
        <v>15.896121481768063</v>
      </c>
      <c r="BA36" s="107">
        <v>41.556658570070759</v>
      </c>
      <c r="BB36" s="107">
        <v>60</v>
      </c>
      <c r="BC36" s="107">
        <v>25</v>
      </c>
      <c r="BD36" s="107">
        <v>0</v>
      </c>
      <c r="BE36" s="107">
        <v>2.84</v>
      </c>
      <c r="BF36" s="109">
        <v>220342</v>
      </c>
      <c r="BG36" s="112"/>
      <c r="BH36" s="112"/>
    </row>
    <row r="37" spans="1:60" ht="15.75" customHeight="1" x14ac:dyDescent="0.25">
      <c r="A37" s="47" t="s">
        <v>159</v>
      </c>
      <c r="B37" s="47" t="s">
        <v>170</v>
      </c>
      <c r="C37" s="47" t="s">
        <v>172</v>
      </c>
      <c r="D37" s="47" t="s">
        <v>173</v>
      </c>
      <c r="E37" s="107">
        <v>0</v>
      </c>
      <c r="F37" s="107">
        <v>1.2308740499664288</v>
      </c>
      <c r="G37" s="107">
        <v>0.10700683550110542</v>
      </c>
      <c r="H37" s="107">
        <v>0.49567499000000004</v>
      </c>
      <c r="I37" s="107">
        <v>1.6032620246169915</v>
      </c>
      <c r="J37" s="107">
        <v>0.35782108795491885</v>
      </c>
      <c r="K37" s="108">
        <v>0</v>
      </c>
      <c r="L37" s="109">
        <v>31.9</v>
      </c>
      <c r="M37" s="109">
        <v>45.9</v>
      </c>
      <c r="N37" s="110">
        <v>2.8660559074469997E-3</v>
      </c>
      <c r="O37" s="111">
        <v>34.037649999999999</v>
      </c>
      <c r="P37" s="111">
        <v>94.055529188419555</v>
      </c>
      <c r="Q37" s="111">
        <v>83.171175446922945</v>
      </c>
      <c r="R37" s="111">
        <v>44.207799398829302</v>
      </c>
      <c r="S37" s="107">
        <v>56.664293624426506</v>
      </c>
      <c r="T37" s="107">
        <v>44.275035595633604</v>
      </c>
      <c r="U37" s="107">
        <v>61.1</v>
      </c>
      <c r="V37" s="107">
        <v>3.4</v>
      </c>
      <c r="W37" s="107">
        <f>VLOOKUP(D37,Vulnerability!D:O,12,FALSE)</f>
        <v>0.86</v>
      </c>
      <c r="X37" s="111">
        <v>68.650197536909957</v>
      </c>
      <c r="Y37" s="111">
        <v>27.9</v>
      </c>
      <c r="Z37" s="107">
        <v>32.335329341317362</v>
      </c>
      <c r="AA37" s="107">
        <v>23.5</v>
      </c>
      <c r="AB37" s="107">
        <v>36.5</v>
      </c>
      <c r="AC37" s="109">
        <v>0</v>
      </c>
      <c r="AD37" s="109">
        <v>0</v>
      </c>
      <c r="AE37" s="109">
        <v>0</v>
      </c>
      <c r="AF37" s="109">
        <v>0</v>
      </c>
      <c r="AG37" s="109">
        <v>2.7</v>
      </c>
      <c r="AH37" s="107">
        <v>4.2942196802775303</v>
      </c>
      <c r="AI37" s="107">
        <v>1.1000000000000001</v>
      </c>
      <c r="AJ37" s="107">
        <v>55</v>
      </c>
      <c r="AK37" s="107">
        <v>63</v>
      </c>
      <c r="AL37" s="109">
        <v>9.3000000000000007</v>
      </c>
      <c r="AM37" s="109">
        <v>2.8</v>
      </c>
      <c r="AN37" s="109">
        <v>54.8</v>
      </c>
      <c r="AO37" s="107">
        <v>3.4</v>
      </c>
      <c r="AP37" s="107">
        <v>44.5</v>
      </c>
      <c r="AQ37" s="107">
        <v>48.495702005730656</v>
      </c>
      <c r="AR37" s="107">
        <v>5.5</v>
      </c>
      <c r="AS37" s="107">
        <v>47.3</v>
      </c>
      <c r="AT37" s="107">
        <v>6.3</v>
      </c>
      <c r="AU37" s="107">
        <v>14.364815693719349</v>
      </c>
      <c r="AV37" s="107">
        <v>68.729963959218026</v>
      </c>
      <c r="AW37" s="107">
        <v>62.684101976020742</v>
      </c>
      <c r="AX37" s="107">
        <v>25.369915533457139</v>
      </c>
      <c r="AY37" s="107">
        <v>29.749022460671092</v>
      </c>
      <c r="AZ37" s="107">
        <v>20.481927710843372</v>
      </c>
      <c r="BA37" s="107">
        <v>46.418795620437962</v>
      </c>
      <c r="BB37" s="107">
        <v>60</v>
      </c>
      <c r="BC37" s="107">
        <v>25</v>
      </c>
      <c r="BD37" s="107">
        <v>6.6</v>
      </c>
      <c r="BE37" s="107">
        <v>3.01</v>
      </c>
      <c r="BF37" s="109">
        <v>254849</v>
      </c>
      <c r="BG37" s="112"/>
      <c r="BH37" s="112"/>
    </row>
    <row r="38" spans="1:60" ht="15.75" customHeight="1" x14ac:dyDescent="0.25">
      <c r="A38" s="47" t="s">
        <v>174</v>
      </c>
      <c r="B38" s="47" t="s">
        <v>175</v>
      </c>
      <c r="C38" s="47" t="s">
        <v>175</v>
      </c>
      <c r="D38" s="47" t="s">
        <v>176</v>
      </c>
      <c r="E38" s="107">
        <v>0</v>
      </c>
      <c r="F38" s="107">
        <v>3.6669874870026584</v>
      </c>
      <c r="G38" s="107">
        <v>0</v>
      </c>
      <c r="H38" s="107">
        <v>7.7274499999999996E-2</v>
      </c>
      <c r="I38" s="107">
        <v>1.1460806519191415</v>
      </c>
      <c r="J38" s="107">
        <v>10</v>
      </c>
      <c r="K38" s="108">
        <v>0</v>
      </c>
      <c r="L38" s="109">
        <v>15</v>
      </c>
      <c r="M38" s="109">
        <v>174.1</v>
      </c>
      <c r="N38" s="110">
        <v>3.3873638293360105E-2</v>
      </c>
      <c r="O38" s="111">
        <v>14.98091</v>
      </c>
      <c r="P38" s="111">
        <v>97.298981923955949</v>
      </c>
      <c r="Q38" s="111">
        <v>87.315603573654684</v>
      </c>
      <c r="R38" s="111">
        <v>5.9110741741117812</v>
      </c>
      <c r="S38" s="107">
        <v>95.169333056305845</v>
      </c>
      <c r="T38" s="107">
        <v>88.188240182838157</v>
      </c>
      <c r="U38" s="107">
        <v>69.3</v>
      </c>
      <c r="V38" s="107">
        <v>3.8</v>
      </c>
      <c r="W38" s="107">
        <f>VLOOKUP(D38,Vulnerability!D:O,12,FALSE)</f>
        <v>0.53</v>
      </c>
      <c r="X38" s="111">
        <v>73.181801808292207</v>
      </c>
      <c r="Y38" s="111">
        <v>12.1</v>
      </c>
      <c r="Z38" s="107">
        <v>15.267175572519085</v>
      </c>
      <c r="AA38" s="107">
        <v>8.6999999999999993</v>
      </c>
      <c r="AB38" s="107">
        <v>60.699999999999996</v>
      </c>
      <c r="AC38" s="109">
        <v>0</v>
      </c>
      <c r="AD38" s="109">
        <v>0</v>
      </c>
      <c r="AE38" s="109">
        <v>0</v>
      </c>
      <c r="AF38" s="109">
        <v>0</v>
      </c>
      <c r="AG38" s="109">
        <v>1.8029999999999999</v>
      </c>
      <c r="AH38" s="107">
        <v>2.1105859074420135</v>
      </c>
      <c r="AI38" s="107">
        <v>1.5</v>
      </c>
      <c r="AJ38" s="107">
        <v>46</v>
      </c>
      <c r="AK38" s="107">
        <v>54</v>
      </c>
      <c r="AL38" s="109">
        <v>10.1</v>
      </c>
      <c r="AM38" s="109">
        <v>7.1</v>
      </c>
      <c r="AN38" s="109">
        <v>65.5</v>
      </c>
      <c r="AO38" s="107">
        <v>8.9</v>
      </c>
      <c r="AP38" s="107">
        <v>54.4</v>
      </c>
      <c r="AQ38" s="107">
        <v>56.691297208538586</v>
      </c>
      <c r="AR38" s="107">
        <v>11.3</v>
      </c>
      <c r="AS38" s="107">
        <v>55.8</v>
      </c>
      <c r="AT38" s="107">
        <v>15.6</v>
      </c>
      <c r="AU38" s="107">
        <v>33.710783295242052</v>
      </c>
      <c r="AV38" s="107">
        <v>88.907434453021779</v>
      </c>
      <c r="AW38" s="107">
        <v>85.607363674399139</v>
      </c>
      <c r="AX38" s="107">
        <v>48.496118265073683</v>
      </c>
      <c r="AY38" s="107">
        <v>7.653783342406097</v>
      </c>
      <c r="AZ38" s="107">
        <v>6.7340897878638382</v>
      </c>
      <c r="BA38" s="107">
        <v>19.26605504587156</v>
      </c>
      <c r="BB38" s="107">
        <v>34</v>
      </c>
      <c r="BC38" s="107">
        <v>15</v>
      </c>
      <c r="BD38" s="107">
        <v>9.9</v>
      </c>
      <c r="BE38" s="107">
        <v>29</v>
      </c>
      <c r="BF38" s="109">
        <v>48077</v>
      </c>
      <c r="BG38" s="112"/>
      <c r="BH38" s="112"/>
    </row>
    <row r="39" spans="1:60" ht="15.75" customHeight="1" x14ac:dyDescent="0.25">
      <c r="A39" s="47" t="s">
        <v>174</v>
      </c>
      <c r="B39" s="47" t="s">
        <v>177</v>
      </c>
      <c r="C39" s="47" t="s">
        <v>177</v>
      </c>
      <c r="D39" s="47" t="s">
        <v>178</v>
      </c>
      <c r="E39" s="107">
        <v>0</v>
      </c>
      <c r="F39" s="107">
        <v>2.4988506504344428</v>
      </c>
      <c r="G39" s="107">
        <v>0</v>
      </c>
      <c r="H39" s="107">
        <v>4.8194899999999999E-2</v>
      </c>
      <c r="I39" s="107">
        <v>1.0137658410400587</v>
      </c>
      <c r="J39" s="107">
        <v>7.0973845519918513</v>
      </c>
      <c r="K39" s="108">
        <v>0</v>
      </c>
      <c r="L39" s="109">
        <v>15</v>
      </c>
      <c r="M39" s="109">
        <v>174.1</v>
      </c>
      <c r="N39" s="110">
        <v>3.3873638293360105E-2</v>
      </c>
      <c r="O39" s="111">
        <v>13.61117</v>
      </c>
      <c r="P39" s="111">
        <v>98.285771906826653</v>
      </c>
      <c r="Q39" s="111">
        <v>87.506302309166074</v>
      </c>
      <c r="R39" s="111">
        <v>1.6940607038418876</v>
      </c>
      <c r="S39" s="107">
        <v>97.388323081577084</v>
      </c>
      <c r="T39" s="107">
        <v>91.963295351416761</v>
      </c>
      <c r="U39" s="107">
        <v>36</v>
      </c>
      <c r="V39" s="107">
        <v>7.3</v>
      </c>
      <c r="W39" s="107">
        <f>VLOOKUP(D39,Vulnerability!D:O,12,FALSE)</f>
        <v>1.23</v>
      </c>
      <c r="X39" s="111">
        <v>68.556090078784081</v>
      </c>
      <c r="Y39" s="111">
        <v>9.1999999999999993</v>
      </c>
      <c r="Z39" s="107">
        <v>12.263473053892216</v>
      </c>
      <c r="AA39" s="107">
        <v>6.3</v>
      </c>
      <c r="AB39" s="107">
        <v>41.4</v>
      </c>
      <c r="AC39" s="109">
        <v>0</v>
      </c>
      <c r="AD39" s="109">
        <v>0</v>
      </c>
      <c r="AE39" s="109">
        <v>0</v>
      </c>
      <c r="AF39" s="109">
        <v>0</v>
      </c>
      <c r="AG39" s="109">
        <v>1.5089999999999999</v>
      </c>
      <c r="AH39" s="107">
        <v>2.0706455542021924</v>
      </c>
      <c r="AI39" s="107">
        <v>0.9</v>
      </c>
      <c r="AJ39" s="107">
        <v>31</v>
      </c>
      <c r="AK39" s="107">
        <v>36</v>
      </c>
      <c r="AL39" s="109">
        <v>13.9</v>
      </c>
      <c r="AM39" s="109">
        <v>5.4</v>
      </c>
      <c r="AN39" s="109">
        <v>56.5</v>
      </c>
      <c r="AO39" s="107">
        <v>6.7</v>
      </c>
      <c r="AP39" s="107">
        <v>36.799999999999997</v>
      </c>
      <c r="AQ39" s="107">
        <v>47.684605757196493</v>
      </c>
      <c r="AR39" s="107">
        <v>6</v>
      </c>
      <c r="AS39" s="107">
        <v>38.5</v>
      </c>
      <c r="AT39" s="107">
        <v>8.1999999999999993</v>
      </c>
      <c r="AU39" s="107">
        <v>17.959060199657152</v>
      </c>
      <c r="AV39" s="107">
        <v>87.880205896116053</v>
      </c>
      <c r="AW39" s="107">
        <v>84.623435523963195</v>
      </c>
      <c r="AX39" s="107">
        <v>47.634206968732286</v>
      </c>
      <c r="AY39" s="107">
        <v>8.8059852391062581</v>
      </c>
      <c r="AZ39" s="107">
        <v>6.2000939408172844</v>
      </c>
      <c r="BA39" s="107">
        <v>19.421101774042953</v>
      </c>
      <c r="BB39" s="107">
        <v>34</v>
      </c>
      <c r="BC39" s="107">
        <v>15</v>
      </c>
      <c r="BD39" s="107">
        <v>9.9</v>
      </c>
      <c r="BE39" s="107">
        <v>40.020000000000003</v>
      </c>
      <c r="BF39" s="109">
        <v>48352</v>
      </c>
      <c r="BG39" s="112"/>
      <c r="BH39" s="112"/>
    </row>
    <row r="40" spans="1:60" ht="15.75" customHeight="1" x14ac:dyDescent="0.25">
      <c r="A40" s="47" t="s">
        <v>174</v>
      </c>
      <c r="B40" s="47" t="s">
        <v>177</v>
      </c>
      <c r="C40" s="47" t="s">
        <v>179</v>
      </c>
      <c r="D40" s="47" t="s">
        <v>180</v>
      </c>
      <c r="E40" s="107">
        <v>0</v>
      </c>
      <c r="F40" s="107">
        <v>0</v>
      </c>
      <c r="G40" s="107">
        <v>0</v>
      </c>
      <c r="H40" s="107">
        <v>7.0092399999999999E-2</v>
      </c>
      <c r="I40" s="107">
        <v>0.95037131944402276</v>
      </c>
      <c r="J40" s="107">
        <v>9.5524774590517652</v>
      </c>
      <c r="K40" s="108">
        <v>0</v>
      </c>
      <c r="L40" s="109">
        <v>15</v>
      </c>
      <c r="M40" s="109">
        <v>174.1</v>
      </c>
      <c r="N40" s="110">
        <v>3.3873638293360105E-2</v>
      </c>
      <c r="O40" s="111">
        <v>17.800599999999999</v>
      </c>
      <c r="P40" s="111">
        <v>98.374565528521771</v>
      </c>
      <c r="Q40" s="111">
        <v>95.256593743610722</v>
      </c>
      <c r="R40" s="111">
        <v>11.694949907994275</v>
      </c>
      <c r="S40" s="107">
        <v>89.020650173788596</v>
      </c>
      <c r="T40" s="107">
        <v>96.503782457575142</v>
      </c>
      <c r="U40" s="107">
        <v>52.8</v>
      </c>
      <c r="V40" s="107">
        <v>2.2000000000000002</v>
      </c>
      <c r="W40" s="107">
        <f>VLOOKUP(D40,Vulnerability!D:O,12,FALSE)</f>
        <v>0.54</v>
      </c>
      <c r="X40" s="111">
        <v>83.659034563220061</v>
      </c>
      <c r="Y40" s="111">
        <v>10.9</v>
      </c>
      <c r="Z40" s="107">
        <v>12.959462297836588</v>
      </c>
      <c r="AA40" s="107">
        <v>8.8000000000000007</v>
      </c>
      <c r="AB40" s="107">
        <v>69.8</v>
      </c>
      <c r="AC40" s="109">
        <v>0</v>
      </c>
      <c r="AD40" s="109">
        <v>0</v>
      </c>
      <c r="AE40" s="109">
        <v>0</v>
      </c>
      <c r="AF40" s="109">
        <v>0</v>
      </c>
      <c r="AG40" s="109">
        <v>0.49</v>
      </c>
      <c r="AH40" s="107">
        <v>0.49839499915526275</v>
      </c>
      <c r="AI40" s="107">
        <v>0.5</v>
      </c>
      <c r="AJ40" s="107">
        <v>28</v>
      </c>
      <c r="AK40" s="107">
        <v>34</v>
      </c>
      <c r="AL40" s="109">
        <v>9.9</v>
      </c>
      <c r="AM40" s="109">
        <v>3.9</v>
      </c>
      <c r="AN40" s="109">
        <v>50.5</v>
      </c>
      <c r="AO40" s="107">
        <v>5.2</v>
      </c>
      <c r="AP40" s="107">
        <v>34</v>
      </c>
      <c r="AQ40" s="107">
        <v>40.920881971465626</v>
      </c>
      <c r="AR40" s="107">
        <v>5.5</v>
      </c>
      <c r="AS40" s="107">
        <v>35.1</v>
      </c>
      <c r="AT40" s="107">
        <v>8.1999999999999993</v>
      </c>
      <c r="AU40" s="107">
        <v>24.861991412799021</v>
      </c>
      <c r="AV40" s="107">
        <v>84.74083480934398</v>
      </c>
      <c r="AW40" s="107">
        <v>79.194166243596257</v>
      </c>
      <c r="AX40" s="107">
        <v>41.191673974246548</v>
      </c>
      <c r="AY40" s="107">
        <v>11.066643466156254</v>
      </c>
      <c r="AZ40" s="107">
        <v>5.5116514690982772</v>
      </c>
      <c r="BA40" s="107">
        <v>16.599371915657247</v>
      </c>
      <c r="BB40" s="107">
        <v>34</v>
      </c>
      <c r="BC40" s="107">
        <v>15</v>
      </c>
      <c r="BD40" s="107">
        <v>9.9</v>
      </c>
      <c r="BE40" s="107">
        <v>7.64</v>
      </c>
      <c r="BF40" s="109">
        <v>50374</v>
      </c>
      <c r="BG40" s="112"/>
      <c r="BH40" s="112"/>
    </row>
    <row r="41" spans="1:60" ht="15.75" customHeight="1" x14ac:dyDescent="0.25">
      <c r="A41" s="47" t="s">
        <v>174</v>
      </c>
      <c r="B41" s="47" t="s">
        <v>175</v>
      </c>
      <c r="C41" s="47" t="s">
        <v>181</v>
      </c>
      <c r="D41" s="47" t="s">
        <v>182</v>
      </c>
      <c r="E41" s="107">
        <v>0</v>
      </c>
      <c r="F41" s="107">
        <v>5.0211863938702965</v>
      </c>
      <c r="G41" s="107">
        <v>0</v>
      </c>
      <c r="H41" s="107">
        <v>0.21861801</v>
      </c>
      <c r="I41" s="107">
        <v>0.73741673396768337</v>
      </c>
      <c r="J41" s="107">
        <v>9.2795497889823473</v>
      </c>
      <c r="K41" s="108">
        <v>0</v>
      </c>
      <c r="L41" s="109">
        <v>15</v>
      </c>
      <c r="M41" s="109">
        <v>174.1</v>
      </c>
      <c r="N41" s="110">
        <v>3.3873638293360105E-2</v>
      </c>
      <c r="O41" s="111">
        <v>18.368480000000002</v>
      </c>
      <c r="P41" s="111">
        <v>99.196349519852888</v>
      </c>
      <c r="Q41" s="111">
        <v>95.736566096846701</v>
      </c>
      <c r="R41" s="111">
        <v>4.2566233058639238</v>
      </c>
      <c r="S41" s="107">
        <v>93.495879588639923</v>
      </c>
      <c r="T41" s="107">
        <v>91.153034121092418</v>
      </c>
      <c r="U41" s="107">
        <v>50.3</v>
      </c>
      <c r="V41" s="107">
        <v>9</v>
      </c>
      <c r="W41" s="107">
        <f>VLOOKUP(D41,Vulnerability!D:O,12,FALSE)</f>
        <v>0.47</v>
      </c>
      <c r="X41" s="111">
        <v>81.039256198347118</v>
      </c>
      <c r="Y41" s="111">
        <v>12.8</v>
      </c>
      <c r="Z41" s="107">
        <v>13.906668218317236</v>
      </c>
      <c r="AA41" s="107">
        <v>11.8</v>
      </c>
      <c r="AB41" s="107">
        <v>34.6</v>
      </c>
      <c r="AC41" s="109">
        <v>0</v>
      </c>
      <c r="AD41" s="109">
        <v>0</v>
      </c>
      <c r="AE41" s="109">
        <v>0</v>
      </c>
      <c r="AF41" s="109">
        <v>0</v>
      </c>
      <c r="AG41" s="109">
        <v>0.45300000000000001</v>
      </c>
      <c r="AH41" s="107">
        <v>0.45362416755139467</v>
      </c>
      <c r="AI41" s="107">
        <v>0.5</v>
      </c>
      <c r="AJ41" s="107">
        <v>58</v>
      </c>
      <c r="AK41" s="107">
        <v>68</v>
      </c>
      <c r="AL41" s="109">
        <v>8.4</v>
      </c>
      <c r="AM41" s="109">
        <v>3.7</v>
      </c>
      <c r="AN41" s="109">
        <v>61.5</v>
      </c>
      <c r="AO41" s="107">
        <v>4.7</v>
      </c>
      <c r="AP41" s="107">
        <v>39.200000000000003</v>
      </c>
      <c r="AQ41" s="107">
        <v>48.648648648648653</v>
      </c>
      <c r="AR41" s="107">
        <v>4.7</v>
      </c>
      <c r="AS41" s="107">
        <v>39.700000000000003</v>
      </c>
      <c r="AT41" s="107">
        <v>6</v>
      </c>
      <c r="AU41" s="107">
        <v>18.838112102431385</v>
      </c>
      <c r="AV41" s="107">
        <v>86.678746785129761</v>
      </c>
      <c r="AW41" s="107">
        <v>82.523549826474962</v>
      </c>
      <c r="AX41" s="107">
        <v>42.03988321489561</v>
      </c>
      <c r="AY41" s="107">
        <v>12.214427907858564</v>
      </c>
      <c r="AZ41" s="107">
        <v>9.3888110380510934</v>
      </c>
      <c r="BA41" s="107">
        <v>25.875341445244597</v>
      </c>
      <c r="BB41" s="107">
        <v>34</v>
      </c>
      <c r="BC41" s="107">
        <v>15</v>
      </c>
      <c r="BD41" s="107">
        <v>9.9</v>
      </c>
      <c r="BE41" s="107">
        <v>9.7799999999999994</v>
      </c>
      <c r="BF41" s="109">
        <v>87623</v>
      </c>
      <c r="BG41" s="112"/>
      <c r="BH41" s="112"/>
    </row>
    <row r="42" spans="1:60" ht="15.75" customHeight="1" x14ac:dyDescent="0.25">
      <c r="A42" s="47" t="s">
        <v>174</v>
      </c>
      <c r="B42" s="47" t="s">
        <v>175</v>
      </c>
      <c r="C42" s="47" t="s">
        <v>183</v>
      </c>
      <c r="D42" s="47" t="s">
        <v>184</v>
      </c>
      <c r="E42" s="107">
        <v>0</v>
      </c>
      <c r="F42" s="107">
        <v>5.0211863938702965</v>
      </c>
      <c r="G42" s="107">
        <v>0</v>
      </c>
      <c r="H42" s="107">
        <v>0.15109900000000001</v>
      </c>
      <c r="I42" s="107">
        <v>0.2811462020973628</v>
      </c>
      <c r="J42" s="107">
        <v>9.6850876607025302</v>
      </c>
      <c r="K42" s="108">
        <v>0</v>
      </c>
      <c r="L42" s="109">
        <v>15</v>
      </c>
      <c r="M42" s="109">
        <v>174.1</v>
      </c>
      <c r="N42" s="110">
        <v>3.3873638293360105E-2</v>
      </c>
      <c r="O42" s="111">
        <v>24.3066</v>
      </c>
      <c r="P42" s="111">
        <v>98.98805909734871</v>
      </c>
      <c r="Q42" s="111">
        <v>97.895162922485326</v>
      </c>
      <c r="R42" s="111">
        <v>25.035417931592796</v>
      </c>
      <c r="S42" s="107">
        <v>82.351750657761585</v>
      </c>
      <c r="T42" s="107">
        <v>78.951629224853264</v>
      </c>
      <c r="U42" s="107">
        <v>45.6</v>
      </c>
      <c r="V42" s="107">
        <v>6.5</v>
      </c>
      <c r="W42" s="107">
        <f>VLOOKUP(D42,Vulnerability!D:O,12,FALSE)</f>
        <v>0.44</v>
      </c>
      <c r="X42" s="111">
        <v>87.804878048780481</v>
      </c>
      <c r="Y42" s="111">
        <v>10.1</v>
      </c>
      <c r="Z42" s="107">
        <v>12.048192771084338</v>
      </c>
      <c r="AA42" s="107">
        <v>8.1999999999999993</v>
      </c>
      <c r="AB42" s="107">
        <v>57</v>
      </c>
      <c r="AC42" s="109">
        <v>0</v>
      </c>
      <c r="AD42" s="109">
        <v>0</v>
      </c>
      <c r="AE42" s="109">
        <v>0</v>
      </c>
      <c r="AF42" s="109">
        <v>0</v>
      </c>
      <c r="AG42" s="109">
        <v>1.2969999999999999</v>
      </c>
      <c r="AH42" s="107">
        <v>1.2852012852012851</v>
      </c>
      <c r="AI42" s="107">
        <v>1.3</v>
      </c>
      <c r="AJ42" s="107">
        <v>53</v>
      </c>
      <c r="AK42" s="107">
        <v>63</v>
      </c>
      <c r="AL42" s="109">
        <v>23</v>
      </c>
      <c r="AM42" s="109">
        <v>1.7</v>
      </c>
      <c r="AN42" s="109">
        <v>59.4</v>
      </c>
      <c r="AO42" s="107">
        <v>1.5</v>
      </c>
      <c r="AP42" s="107">
        <v>26.2</v>
      </c>
      <c r="AQ42" s="107">
        <v>46.696035242290748</v>
      </c>
      <c r="AR42" s="107">
        <v>2</v>
      </c>
      <c r="AS42" s="107">
        <v>26.6</v>
      </c>
      <c r="AT42" s="107">
        <v>2.7</v>
      </c>
      <c r="AU42" s="107">
        <v>12.52782837482291</v>
      </c>
      <c r="AV42" s="107">
        <v>87.298535316405591</v>
      </c>
      <c r="AW42" s="107">
        <v>83.285348688419703</v>
      </c>
      <c r="AX42" s="107">
        <v>42.114523352527186</v>
      </c>
      <c r="AY42" s="107">
        <v>15.002885170225044</v>
      </c>
      <c r="AZ42" s="107">
        <v>10.087922258213791</v>
      </c>
      <c r="BA42" s="107">
        <v>24.462640736949847</v>
      </c>
      <c r="BB42" s="107">
        <v>34</v>
      </c>
      <c r="BC42" s="107">
        <v>15</v>
      </c>
      <c r="BD42" s="107">
        <v>9.9</v>
      </c>
      <c r="BE42" s="107">
        <v>12.33</v>
      </c>
      <c r="BF42" s="109">
        <v>31878</v>
      </c>
      <c r="BG42" s="112"/>
      <c r="BH42" s="112"/>
    </row>
    <row r="43" spans="1:60" ht="15.75" customHeight="1" x14ac:dyDescent="0.25">
      <c r="A43" s="47" t="s">
        <v>174</v>
      </c>
      <c r="B43" s="47" t="s">
        <v>185</v>
      </c>
      <c r="C43" s="47" t="s">
        <v>185</v>
      </c>
      <c r="D43" s="47" t="s">
        <v>186</v>
      </c>
      <c r="E43" s="107">
        <v>0</v>
      </c>
      <c r="F43" s="107">
        <v>1.0972221190089466</v>
      </c>
      <c r="G43" s="107">
        <v>0</v>
      </c>
      <c r="H43" s="107">
        <v>9.5891900000000009E-3</v>
      </c>
      <c r="I43" s="107">
        <v>0.7488326056727167</v>
      </c>
      <c r="J43" s="107">
        <v>7.7910046361587346</v>
      </c>
      <c r="K43" s="108">
        <v>0</v>
      </c>
      <c r="L43" s="109">
        <v>15</v>
      </c>
      <c r="M43" s="109">
        <v>174.1</v>
      </c>
      <c r="N43" s="110">
        <v>3.3873638293360105E-2</v>
      </c>
      <c r="O43" s="111">
        <v>27.32891</v>
      </c>
      <c r="P43" s="111">
        <v>99.624501290776806</v>
      </c>
      <c r="Q43" s="111">
        <v>96.162872565125554</v>
      </c>
      <c r="R43" s="111">
        <v>32.093405303919269</v>
      </c>
      <c r="S43" s="107">
        <v>84.933114292419617</v>
      </c>
      <c r="T43" s="107">
        <v>36.306031448016896</v>
      </c>
      <c r="U43" s="107">
        <v>63.4</v>
      </c>
      <c r="V43" s="107">
        <v>3.1</v>
      </c>
      <c r="W43" s="107">
        <f>VLOOKUP(D43,Vulnerability!D:O,12,FALSE)</f>
        <v>0.65</v>
      </c>
      <c r="X43" s="111">
        <v>90.017395958784959</v>
      </c>
      <c r="Y43" s="111">
        <v>8.3000000000000007</v>
      </c>
      <c r="Z43" s="107">
        <v>7.636655948553055</v>
      </c>
      <c r="AA43" s="107">
        <v>9</v>
      </c>
      <c r="AB43" s="107">
        <v>36.200000000000003</v>
      </c>
      <c r="AC43" s="109">
        <v>0</v>
      </c>
      <c r="AD43" s="109">
        <v>0</v>
      </c>
      <c r="AE43" s="109">
        <v>0</v>
      </c>
      <c r="AF43" s="109">
        <v>0</v>
      </c>
      <c r="AG43" s="109">
        <v>1.1930000000000001</v>
      </c>
      <c r="AH43" s="107">
        <v>1.4344262295081966</v>
      </c>
      <c r="AI43" s="107">
        <v>1</v>
      </c>
      <c r="AJ43" s="107">
        <v>92</v>
      </c>
      <c r="AK43" s="107">
        <v>109</v>
      </c>
      <c r="AL43" s="109">
        <v>26</v>
      </c>
      <c r="AM43" s="109">
        <v>6.8</v>
      </c>
      <c r="AN43" s="109">
        <v>40.4</v>
      </c>
      <c r="AO43" s="107">
        <v>8.1</v>
      </c>
      <c r="AP43" s="107">
        <v>41.7</v>
      </c>
      <c r="AQ43" s="107">
        <v>25.059101654846334</v>
      </c>
      <c r="AR43" s="107">
        <v>9.4</v>
      </c>
      <c r="AS43" s="107">
        <v>40.200000000000003</v>
      </c>
      <c r="AT43" s="107">
        <v>12.8</v>
      </c>
      <c r="AU43" s="107">
        <v>4.142220136118282</v>
      </c>
      <c r="AV43" s="107">
        <v>69.089368911478189</v>
      </c>
      <c r="AW43" s="107">
        <v>61.932773109243698</v>
      </c>
      <c r="AX43" s="107">
        <v>32.605042016806721</v>
      </c>
      <c r="AY43" s="107">
        <v>11.562684510923047</v>
      </c>
      <c r="AZ43" s="107">
        <v>4.5085877862595423</v>
      </c>
      <c r="BA43" s="107">
        <v>14.696312364425163</v>
      </c>
      <c r="BB43" s="107">
        <v>34</v>
      </c>
      <c r="BC43" s="107">
        <v>15</v>
      </c>
      <c r="BD43" s="107">
        <v>9.9</v>
      </c>
      <c r="BE43" s="107">
        <v>21.97</v>
      </c>
      <c r="BF43" s="109">
        <v>42600</v>
      </c>
      <c r="BG43" s="112"/>
      <c r="BH43" s="112"/>
    </row>
    <row r="44" spans="1:60" ht="15.75" customHeight="1" x14ac:dyDescent="0.25">
      <c r="A44" s="47" t="s">
        <v>174</v>
      </c>
      <c r="B44" s="47" t="s">
        <v>185</v>
      </c>
      <c r="C44" s="47" t="s">
        <v>187</v>
      </c>
      <c r="D44" s="47" t="s">
        <v>188</v>
      </c>
      <c r="E44" s="107">
        <v>0</v>
      </c>
      <c r="F44" s="107">
        <v>5.7753685902295654E-2</v>
      </c>
      <c r="G44" s="107">
        <v>0</v>
      </c>
      <c r="H44" s="107">
        <v>3.0605100000000003E-2</v>
      </c>
      <c r="I44" s="107">
        <v>1.0973810290072441</v>
      </c>
      <c r="J44" s="107">
        <v>9.3199844185437346</v>
      </c>
      <c r="K44" s="108">
        <v>0</v>
      </c>
      <c r="L44" s="109">
        <v>15</v>
      </c>
      <c r="M44" s="109">
        <v>174.1</v>
      </c>
      <c r="N44" s="110">
        <v>3.3873638293360105E-2</v>
      </c>
      <c r="O44" s="111">
        <v>22.727409999999999</v>
      </c>
      <c r="P44" s="111">
        <v>97.971842079354147</v>
      </c>
      <c r="Q44" s="111">
        <v>96.288274096682088</v>
      </c>
      <c r="R44" s="111">
        <v>15.358865806832725</v>
      </c>
      <c r="S44" s="107">
        <v>83.45968297725706</v>
      </c>
      <c r="T44" s="107">
        <v>88.74667716845525</v>
      </c>
      <c r="U44" s="107">
        <v>45.9</v>
      </c>
      <c r="V44" s="107">
        <v>5.5</v>
      </c>
      <c r="W44" s="107">
        <f>VLOOKUP(D44,Vulnerability!D:O,12,FALSE)</f>
        <v>0.62</v>
      </c>
      <c r="X44" s="111">
        <v>83.625961022706946</v>
      </c>
      <c r="Y44" s="111">
        <v>5.7</v>
      </c>
      <c r="Z44" s="107">
        <v>6.7434210526315788</v>
      </c>
      <c r="AA44" s="107">
        <v>4.7</v>
      </c>
      <c r="AB44" s="107">
        <v>42.2</v>
      </c>
      <c r="AC44" s="109">
        <v>0</v>
      </c>
      <c r="AD44" s="109">
        <v>0</v>
      </c>
      <c r="AE44" s="109">
        <v>0</v>
      </c>
      <c r="AF44" s="109">
        <v>0</v>
      </c>
      <c r="AG44" s="109">
        <v>0.45300000000000001</v>
      </c>
      <c r="AH44" s="107">
        <v>0.58743786714866697</v>
      </c>
      <c r="AI44" s="107">
        <v>0.3</v>
      </c>
      <c r="AJ44" s="107">
        <v>59</v>
      </c>
      <c r="AK44" s="107">
        <v>71</v>
      </c>
      <c r="AL44" s="109">
        <v>9.1</v>
      </c>
      <c r="AM44" s="109">
        <v>5.0999999999999996</v>
      </c>
      <c r="AN44" s="109">
        <v>47.5</v>
      </c>
      <c r="AO44" s="107">
        <v>6.9</v>
      </c>
      <c r="AP44" s="107">
        <v>42.5</v>
      </c>
      <c r="AQ44" s="107">
        <v>33.602421796165487</v>
      </c>
      <c r="AR44" s="107">
        <v>10.199999999999999</v>
      </c>
      <c r="AS44" s="107">
        <v>43.5</v>
      </c>
      <c r="AT44" s="107">
        <v>14.6</v>
      </c>
      <c r="AU44" s="107">
        <v>13.626070690164418</v>
      </c>
      <c r="AV44" s="107">
        <v>76.640368178829718</v>
      </c>
      <c r="AW44" s="107">
        <v>70.231658534441081</v>
      </c>
      <c r="AX44" s="107">
        <v>37.175260451008832</v>
      </c>
      <c r="AY44" s="107">
        <v>9.3562708102108783</v>
      </c>
      <c r="AZ44" s="107">
        <v>2.9426816786079835</v>
      </c>
      <c r="BA44" s="107">
        <v>9.0026954177897576</v>
      </c>
      <c r="BB44" s="107">
        <v>34</v>
      </c>
      <c r="BC44" s="107">
        <v>15</v>
      </c>
      <c r="BD44" s="107">
        <v>9.9</v>
      </c>
      <c r="BE44" s="107">
        <v>11.35</v>
      </c>
      <c r="BF44" s="109">
        <v>51351</v>
      </c>
      <c r="BG44" s="112"/>
      <c r="BH44" s="112"/>
    </row>
    <row r="45" spans="1:60" ht="15.75" customHeight="1" x14ac:dyDescent="0.25">
      <c r="A45" s="47" t="s">
        <v>174</v>
      </c>
      <c r="B45" s="47" t="s">
        <v>185</v>
      </c>
      <c r="C45" s="47" t="s">
        <v>189</v>
      </c>
      <c r="D45" s="47" t="s">
        <v>190</v>
      </c>
      <c r="E45" s="107">
        <v>0</v>
      </c>
      <c r="F45" s="107">
        <v>3.3850694620883361</v>
      </c>
      <c r="G45" s="107">
        <v>0</v>
      </c>
      <c r="H45" s="107">
        <v>1.2524500000000001E-2</v>
      </c>
      <c r="I45" s="107">
        <v>0.24963110946485065</v>
      </c>
      <c r="J45" s="107">
        <v>7.3844619256308199</v>
      </c>
      <c r="K45" s="108">
        <v>0</v>
      </c>
      <c r="L45" s="109">
        <v>15</v>
      </c>
      <c r="M45" s="109">
        <v>174.1</v>
      </c>
      <c r="N45" s="110">
        <v>3.3873638293360105E-2</v>
      </c>
      <c r="O45" s="111">
        <v>32.547420000000002</v>
      </c>
      <c r="P45" s="111">
        <v>99.773698767915519</v>
      </c>
      <c r="Q45" s="111">
        <v>97.787276841840594</v>
      </c>
      <c r="R45" s="111">
        <v>60.070404827759617</v>
      </c>
      <c r="S45" s="107">
        <v>53.985416142821222</v>
      </c>
      <c r="T45" s="107">
        <v>52.376162936887106</v>
      </c>
      <c r="U45" s="107">
        <v>44.1</v>
      </c>
      <c r="V45" s="107">
        <v>4.8</v>
      </c>
      <c r="W45" s="107">
        <f>VLOOKUP(D45,Vulnerability!D:O,12,FALSE)</f>
        <v>0.77</v>
      </c>
      <c r="X45" s="111">
        <v>91.184842554705583</v>
      </c>
      <c r="Y45" s="111">
        <v>6</v>
      </c>
      <c r="Z45" s="107">
        <v>5.2580331061343726</v>
      </c>
      <c r="AA45" s="107">
        <v>6.8</v>
      </c>
      <c r="AB45" s="107">
        <v>58.8</v>
      </c>
      <c r="AC45" s="109">
        <v>0</v>
      </c>
      <c r="AD45" s="109">
        <v>0</v>
      </c>
      <c r="AE45" s="109">
        <v>0</v>
      </c>
      <c r="AF45" s="109">
        <v>0</v>
      </c>
      <c r="AG45" s="109">
        <v>1.6950000000000001</v>
      </c>
      <c r="AH45" s="107">
        <v>2.865594379737475</v>
      </c>
      <c r="AI45" s="107">
        <v>0.5</v>
      </c>
      <c r="AJ45" s="107">
        <v>110</v>
      </c>
      <c r="AK45" s="107">
        <v>131</v>
      </c>
      <c r="AL45" s="109">
        <v>41</v>
      </c>
      <c r="AM45" s="109">
        <v>4.7</v>
      </c>
      <c r="AN45" s="109">
        <v>44.4</v>
      </c>
      <c r="AO45" s="107">
        <v>6.1</v>
      </c>
      <c r="AP45" s="107">
        <v>54</v>
      </c>
      <c r="AQ45" s="107">
        <v>24.795640326975477</v>
      </c>
      <c r="AR45" s="107">
        <v>8.1999999999999993</v>
      </c>
      <c r="AS45" s="107">
        <v>54.1</v>
      </c>
      <c r="AT45" s="107">
        <v>11.3</v>
      </c>
      <c r="AU45" s="107">
        <v>12.11968820719135</v>
      </c>
      <c r="AV45" s="107">
        <v>70.903068340306831</v>
      </c>
      <c r="AW45" s="107">
        <v>63.579314352120861</v>
      </c>
      <c r="AX45" s="107">
        <v>34.572922719349215</v>
      </c>
      <c r="AY45" s="107">
        <v>9.6976835492736555</v>
      </c>
      <c r="AZ45" s="107">
        <v>3.3914272256241169</v>
      </c>
      <c r="BA45" s="107">
        <v>9.6371882086167808</v>
      </c>
      <c r="BB45" s="107">
        <v>34</v>
      </c>
      <c r="BC45" s="107">
        <v>15</v>
      </c>
      <c r="BD45" s="107">
        <v>9.9</v>
      </c>
      <c r="BE45" s="107">
        <v>14.4</v>
      </c>
      <c r="BF45" s="109">
        <v>21493</v>
      </c>
      <c r="BG45" s="112"/>
      <c r="BH45" s="112"/>
    </row>
    <row r="46" spans="1:60" ht="15.75" customHeight="1" x14ac:dyDescent="0.25">
      <c r="A46" s="47" t="s">
        <v>174</v>
      </c>
      <c r="B46" s="47" t="s">
        <v>185</v>
      </c>
      <c r="C46" s="47" t="s">
        <v>191</v>
      </c>
      <c r="D46" s="47" t="s">
        <v>192</v>
      </c>
      <c r="E46" s="107">
        <v>0</v>
      </c>
      <c r="F46" s="107">
        <v>3.6085052269546121</v>
      </c>
      <c r="G46" s="107">
        <v>1.095055403882746E-2</v>
      </c>
      <c r="H46" s="107">
        <v>9.3142000000000003E-2</v>
      </c>
      <c r="I46" s="107">
        <v>1.1896795661968753</v>
      </c>
      <c r="J46" s="107">
        <v>6.8653967829846883</v>
      </c>
      <c r="K46" s="108">
        <v>9.4</v>
      </c>
      <c r="L46" s="109">
        <v>15</v>
      </c>
      <c r="M46" s="109">
        <v>174.1</v>
      </c>
      <c r="N46" s="110">
        <v>3.3873638293360105E-2</v>
      </c>
      <c r="O46" s="111">
        <v>42.422249999999998</v>
      </c>
      <c r="P46" s="111">
        <v>99.615699938511995</v>
      </c>
      <c r="Q46" s="111">
        <v>98.718999795039963</v>
      </c>
      <c r="R46" s="111">
        <v>46.044271367083418</v>
      </c>
      <c r="S46" s="107">
        <v>24.287763886042221</v>
      </c>
      <c r="T46" s="107">
        <v>27.75671244107399</v>
      </c>
      <c r="U46" s="107">
        <v>69.7</v>
      </c>
      <c r="V46" s="107">
        <v>2.5</v>
      </c>
      <c r="W46" s="107">
        <f>VLOOKUP(D46,Vulnerability!D:O,12,FALSE)</f>
        <v>0.65</v>
      </c>
      <c r="X46" s="111">
        <v>80.63093243997767</v>
      </c>
      <c r="Y46" s="111">
        <v>18</v>
      </c>
      <c r="Z46" s="107">
        <v>14.132439228834869</v>
      </c>
      <c r="AA46" s="107">
        <v>21.9</v>
      </c>
      <c r="AB46" s="107">
        <v>50.1</v>
      </c>
      <c r="AC46" s="109">
        <v>0</v>
      </c>
      <c r="AD46" s="109">
        <v>0</v>
      </c>
      <c r="AE46" s="109">
        <v>0</v>
      </c>
      <c r="AF46" s="109">
        <v>0</v>
      </c>
      <c r="AG46" s="109">
        <v>0.29599999999999999</v>
      </c>
      <c r="AH46" s="107">
        <v>0.50979339951703784</v>
      </c>
      <c r="AI46" s="107">
        <v>0.1</v>
      </c>
      <c r="AJ46" s="107">
        <v>129</v>
      </c>
      <c r="AK46" s="107">
        <v>153</v>
      </c>
      <c r="AL46" s="109">
        <v>27.5</v>
      </c>
      <c r="AM46" s="109">
        <v>2.9</v>
      </c>
      <c r="AN46" s="109">
        <v>43.1</v>
      </c>
      <c r="AO46" s="107">
        <v>3.5</v>
      </c>
      <c r="AP46" s="107">
        <v>40.299999999999997</v>
      </c>
      <c r="AQ46" s="107">
        <v>28.937381404174573</v>
      </c>
      <c r="AR46" s="107">
        <v>4.5999999999999996</v>
      </c>
      <c r="AS46" s="107">
        <v>41.7</v>
      </c>
      <c r="AT46" s="107">
        <v>5.2</v>
      </c>
      <c r="AU46" s="107">
        <v>5.1854888296782127</v>
      </c>
      <c r="AV46" s="107">
        <v>65.831240314220068</v>
      </c>
      <c r="AW46" s="107">
        <v>59.702179176755443</v>
      </c>
      <c r="AX46" s="107">
        <v>25.084745762711862</v>
      </c>
      <c r="AY46" s="107">
        <v>17.80721118469463</v>
      </c>
      <c r="AZ46" s="107">
        <v>6.2084942084942085</v>
      </c>
      <c r="BA46" s="107">
        <v>15.635980323260718</v>
      </c>
      <c r="BB46" s="107">
        <v>34</v>
      </c>
      <c r="BC46" s="107">
        <v>15</v>
      </c>
      <c r="BD46" s="107">
        <v>9.9</v>
      </c>
      <c r="BE46" s="107">
        <v>5.38</v>
      </c>
      <c r="BF46" s="109">
        <v>97053</v>
      </c>
      <c r="BG46" s="112"/>
      <c r="BH46" s="112"/>
    </row>
    <row r="47" spans="1:60" ht="15.75" customHeight="1" x14ac:dyDescent="0.25">
      <c r="A47" s="47" t="s">
        <v>193</v>
      </c>
      <c r="B47" s="47" t="s">
        <v>193</v>
      </c>
      <c r="C47" s="47" t="s">
        <v>193</v>
      </c>
      <c r="D47" s="47" t="s">
        <v>194</v>
      </c>
      <c r="E47" s="107">
        <v>0</v>
      </c>
      <c r="F47" s="107">
        <v>5.0879129398584375</v>
      </c>
      <c r="G47" s="107">
        <v>0</v>
      </c>
      <c r="H47" s="107">
        <v>1.41957E-2</v>
      </c>
      <c r="I47" s="107">
        <v>4.0765592076899253</v>
      </c>
      <c r="J47" s="107">
        <v>0</v>
      </c>
      <c r="K47" s="108">
        <v>0</v>
      </c>
      <c r="L47" s="109">
        <v>144.80000000000001</v>
      </c>
      <c r="M47" s="109">
        <v>1410.3</v>
      </c>
      <c r="N47" s="110">
        <v>2.5499157350756342E-2</v>
      </c>
      <c r="O47" s="111">
        <v>14.672140000000001</v>
      </c>
      <c r="P47" s="111">
        <v>75.701149778180309</v>
      </c>
      <c r="Q47" s="111">
        <v>82.54148565463673</v>
      </c>
      <c r="R47" s="111">
        <v>16.795357904916873</v>
      </c>
      <c r="S47" s="107">
        <v>81.066269591514057</v>
      </c>
      <c r="T47" s="107">
        <v>70.756643077537106</v>
      </c>
      <c r="U47" s="107">
        <v>57.3</v>
      </c>
      <c r="V47" s="107">
        <v>2.5</v>
      </c>
      <c r="W47" s="107">
        <f>VLOOKUP(D47,Vulnerability!D:O,12,FALSE)</f>
        <v>1.9</v>
      </c>
      <c r="X47" s="111">
        <v>47.074960860635137</v>
      </c>
      <c r="Y47" s="111">
        <v>28.1</v>
      </c>
      <c r="Z47" s="107">
        <v>29.163203709374041</v>
      </c>
      <c r="AA47" s="107">
        <v>27</v>
      </c>
      <c r="AB47" s="107">
        <v>18.5</v>
      </c>
      <c r="AC47" s="109">
        <v>0</v>
      </c>
      <c r="AD47" s="109">
        <v>0</v>
      </c>
      <c r="AE47" s="109">
        <v>0</v>
      </c>
      <c r="AF47" s="109">
        <v>0</v>
      </c>
      <c r="AG47" s="109">
        <v>9.7759999999999998</v>
      </c>
      <c r="AH47" s="107">
        <v>12.498918217221982</v>
      </c>
      <c r="AI47" s="107">
        <v>7</v>
      </c>
      <c r="AJ47" s="107">
        <v>38</v>
      </c>
      <c r="AK47" s="107">
        <v>44</v>
      </c>
      <c r="AL47" s="109">
        <v>13.3</v>
      </c>
      <c r="AM47" s="109">
        <v>3.6</v>
      </c>
      <c r="AN47" s="109">
        <v>84.3</v>
      </c>
      <c r="AO47" s="107">
        <v>4.4000000000000004</v>
      </c>
      <c r="AP47" s="107">
        <v>18.5</v>
      </c>
      <c r="AQ47" s="107">
        <v>80.039370078740163</v>
      </c>
      <c r="AR47" s="107">
        <v>4.0999999999999996</v>
      </c>
      <c r="AS47" s="107">
        <v>19.3</v>
      </c>
      <c r="AT47" s="107">
        <v>4.9000000000000004</v>
      </c>
      <c r="AU47" s="107">
        <v>56.254701195830712</v>
      </c>
      <c r="AV47" s="107">
        <v>97.02070770548832</v>
      </c>
      <c r="AW47" s="107">
        <v>95.094841260975443</v>
      </c>
      <c r="AX47" s="107">
        <v>39.883040282401304</v>
      </c>
      <c r="AY47" s="107">
        <v>26.987467486403403</v>
      </c>
      <c r="AZ47" s="107">
        <v>27.864460204885738</v>
      </c>
      <c r="BA47" s="107">
        <v>55.270105605199028</v>
      </c>
      <c r="BB47" s="107">
        <v>56</v>
      </c>
      <c r="BC47" s="107">
        <v>19</v>
      </c>
      <c r="BD47" s="107">
        <v>0</v>
      </c>
      <c r="BE47" s="107">
        <v>5.62</v>
      </c>
      <c r="BF47" s="109">
        <v>307194</v>
      </c>
      <c r="BG47" s="112"/>
      <c r="BH47" s="112"/>
    </row>
    <row r="48" spans="1:60" ht="15.75" customHeight="1" x14ac:dyDescent="0.25">
      <c r="A48" s="47" t="s">
        <v>193</v>
      </c>
      <c r="B48" s="47" t="s">
        <v>193</v>
      </c>
      <c r="C48" s="47" t="s">
        <v>195</v>
      </c>
      <c r="D48" s="47" t="s">
        <v>196</v>
      </c>
      <c r="E48" s="107">
        <v>0</v>
      </c>
      <c r="F48" s="107">
        <v>0</v>
      </c>
      <c r="G48" s="107">
        <v>0</v>
      </c>
      <c r="H48" s="107">
        <v>5.32895012</v>
      </c>
      <c r="I48" s="107">
        <v>2.479248009812792</v>
      </c>
      <c r="J48" s="107">
        <v>0</v>
      </c>
      <c r="K48" s="108">
        <v>0</v>
      </c>
      <c r="L48" s="109">
        <v>144.80000000000001</v>
      </c>
      <c r="M48" s="109">
        <v>1410.3</v>
      </c>
      <c r="N48" s="110">
        <v>2.5499157350756342E-2</v>
      </c>
      <c r="O48" s="111">
        <v>18.695589999999999</v>
      </c>
      <c r="P48" s="111">
        <v>84.354252292127725</v>
      </c>
      <c r="Q48" s="111">
        <v>88.62235219728106</v>
      </c>
      <c r="R48" s="111">
        <v>29.212772684160608</v>
      </c>
      <c r="S48" s="107">
        <v>66.586310464748649</v>
      </c>
      <c r="T48" s="107">
        <v>74.660132785330376</v>
      </c>
      <c r="U48" s="107">
        <v>48.3</v>
      </c>
      <c r="V48" s="107">
        <v>21.7</v>
      </c>
      <c r="W48" s="107">
        <f>VLOOKUP(D48,Vulnerability!D:O,12,FALSE)</f>
        <v>1.31</v>
      </c>
      <c r="X48" s="111">
        <v>46.167718665464385</v>
      </c>
      <c r="Y48" s="111">
        <v>24</v>
      </c>
      <c r="Z48" s="107">
        <v>26.22315035799523</v>
      </c>
      <c r="AA48" s="107">
        <v>21.8</v>
      </c>
      <c r="AB48" s="107">
        <v>17.399999999999999</v>
      </c>
      <c r="AC48" s="109">
        <v>0</v>
      </c>
      <c r="AD48" s="109">
        <v>0</v>
      </c>
      <c r="AE48" s="109">
        <v>0</v>
      </c>
      <c r="AF48" s="109">
        <v>0</v>
      </c>
      <c r="AG48" s="109">
        <v>2.3969999999999998</v>
      </c>
      <c r="AH48" s="107">
        <v>3.9410224610720683</v>
      </c>
      <c r="AI48" s="107">
        <v>0.9</v>
      </c>
      <c r="AJ48" s="107">
        <v>48</v>
      </c>
      <c r="AK48" s="107">
        <v>55</v>
      </c>
      <c r="AL48" s="109">
        <v>21.6</v>
      </c>
      <c r="AM48" s="109">
        <v>4.9000000000000004</v>
      </c>
      <c r="AN48" s="109">
        <v>80</v>
      </c>
      <c r="AO48" s="107">
        <v>6.1</v>
      </c>
      <c r="AP48" s="107">
        <v>22</v>
      </c>
      <c r="AQ48" s="107">
        <v>74.534686971235203</v>
      </c>
      <c r="AR48" s="107">
        <v>5</v>
      </c>
      <c r="AS48" s="107">
        <v>22.8</v>
      </c>
      <c r="AT48" s="107">
        <v>6.2</v>
      </c>
      <c r="AU48" s="107">
        <v>27.189377173569397</v>
      </c>
      <c r="AV48" s="107">
        <v>95.255555830835164</v>
      </c>
      <c r="AW48" s="107">
        <v>91.410950887565093</v>
      </c>
      <c r="AX48" s="107">
        <v>26.574433924043035</v>
      </c>
      <c r="AY48" s="107">
        <v>23.519605228060815</v>
      </c>
      <c r="AZ48" s="107">
        <v>23.810214741729542</v>
      </c>
      <c r="BA48" s="107">
        <v>49.679584986267926</v>
      </c>
      <c r="BB48" s="107">
        <v>56</v>
      </c>
      <c r="BC48" s="107">
        <v>19</v>
      </c>
      <c r="BD48" s="107">
        <v>0</v>
      </c>
      <c r="BE48" s="107">
        <v>4.2699999999999996</v>
      </c>
      <c r="BF48" s="109">
        <v>106986</v>
      </c>
      <c r="BG48" s="112"/>
      <c r="BH48" s="112"/>
    </row>
    <row r="49" spans="1:60" ht="15.75" customHeight="1" x14ac:dyDescent="0.25">
      <c r="A49" s="47" t="s">
        <v>193</v>
      </c>
      <c r="B49" s="47" t="s">
        <v>193</v>
      </c>
      <c r="C49" s="47" t="s">
        <v>197</v>
      </c>
      <c r="D49" s="47" t="s">
        <v>198</v>
      </c>
      <c r="E49" s="107">
        <v>0</v>
      </c>
      <c r="F49" s="107">
        <v>0</v>
      </c>
      <c r="G49" s="107">
        <v>0</v>
      </c>
      <c r="H49" s="107">
        <v>5.3424900100000006</v>
      </c>
      <c r="I49" s="107">
        <v>2.5150136929737736</v>
      </c>
      <c r="J49" s="107">
        <v>0</v>
      </c>
      <c r="K49" s="108">
        <v>0</v>
      </c>
      <c r="L49" s="109">
        <v>144.80000000000001</v>
      </c>
      <c r="M49" s="109">
        <v>1410.3</v>
      </c>
      <c r="N49" s="110">
        <v>2.5499157350756342E-2</v>
      </c>
      <c r="O49" s="111">
        <v>17.284289999999999</v>
      </c>
      <c r="P49" s="111">
        <v>95.091088945676361</v>
      </c>
      <c r="Q49" s="111">
        <v>93.030253070645458</v>
      </c>
      <c r="R49" s="111">
        <v>17.686093479515293</v>
      </c>
      <c r="S49" s="107">
        <v>59.657076910394856</v>
      </c>
      <c r="T49" s="107">
        <v>77.33080537465996</v>
      </c>
      <c r="U49" s="107">
        <v>58.4</v>
      </c>
      <c r="V49" s="107">
        <v>4.2</v>
      </c>
      <c r="W49" s="107">
        <f>VLOOKUP(D49,Vulnerability!D:O,12,FALSE)</f>
        <v>1.1000000000000001</v>
      </c>
      <c r="X49" s="111">
        <v>47.80947883098122</v>
      </c>
      <c r="Y49" s="111">
        <v>22.2</v>
      </c>
      <c r="Z49" s="107">
        <v>23.15292729685887</v>
      </c>
      <c r="AA49" s="107">
        <v>21.2</v>
      </c>
      <c r="AB49" s="107">
        <v>17.2</v>
      </c>
      <c r="AC49" s="109">
        <v>0</v>
      </c>
      <c r="AD49" s="109">
        <v>0</v>
      </c>
      <c r="AE49" s="109">
        <v>0</v>
      </c>
      <c r="AF49" s="109">
        <v>0</v>
      </c>
      <c r="AG49" s="109">
        <v>3.6549999999999998</v>
      </c>
      <c r="AH49" s="107">
        <v>5.1405300754389476</v>
      </c>
      <c r="AI49" s="107">
        <v>2.2000000000000002</v>
      </c>
      <c r="AJ49" s="107">
        <v>43</v>
      </c>
      <c r="AK49" s="107">
        <v>50</v>
      </c>
      <c r="AL49" s="109">
        <v>19.2</v>
      </c>
      <c r="AM49" s="109">
        <v>5.0999999999999996</v>
      </c>
      <c r="AN49" s="109">
        <v>84.2</v>
      </c>
      <c r="AO49" s="107">
        <v>6.3</v>
      </c>
      <c r="AP49" s="107">
        <v>25.3</v>
      </c>
      <c r="AQ49" s="107">
        <v>79.785117389574211</v>
      </c>
      <c r="AR49" s="107">
        <v>5.3</v>
      </c>
      <c r="AS49" s="107">
        <v>26.2</v>
      </c>
      <c r="AT49" s="107">
        <v>6.3</v>
      </c>
      <c r="AU49" s="107">
        <v>10.061000741900914</v>
      </c>
      <c r="AV49" s="107">
        <v>96.82215631139016</v>
      </c>
      <c r="AW49" s="107">
        <v>94.37222137053503</v>
      </c>
      <c r="AX49" s="107">
        <v>33.910777249731716</v>
      </c>
      <c r="AY49" s="107">
        <v>22.358867011185975</v>
      </c>
      <c r="AZ49" s="107">
        <v>23.022821874551457</v>
      </c>
      <c r="BA49" s="107">
        <v>44.054293301858955</v>
      </c>
      <c r="BB49" s="107">
        <v>56</v>
      </c>
      <c r="BC49" s="107">
        <v>19</v>
      </c>
      <c r="BD49" s="107">
        <v>0</v>
      </c>
      <c r="BE49" s="107">
        <v>2.95</v>
      </c>
      <c r="BF49" s="109">
        <v>106411</v>
      </c>
      <c r="BG49" s="112"/>
      <c r="BH49" s="112"/>
    </row>
    <row r="50" spans="1:60" ht="15.75" customHeight="1" x14ac:dyDescent="0.25">
      <c r="A50" s="47" t="s">
        <v>193</v>
      </c>
      <c r="B50" s="47" t="s">
        <v>199</v>
      </c>
      <c r="C50" s="47" t="s">
        <v>199</v>
      </c>
      <c r="D50" s="47" t="s">
        <v>200</v>
      </c>
      <c r="E50" s="107">
        <v>0</v>
      </c>
      <c r="F50" s="107">
        <v>2.3784566600313366</v>
      </c>
      <c r="G50" s="107">
        <v>0</v>
      </c>
      <c r="H50" s="107">
        <v>0.73963798999999997</v>
      </c>
      <c r="I50" s="107">
        <v>3.7654159810059324</v>
      </c>
      <c r="J50" s="107">
        <v>0</v>
      </c>
      <c r="K50" s="108">
        <v>0</v>
      </c>
      <c r="L50" s="109">
        <v>144.80000000000001</v>
      </c>
      <c r="M50" s="109">
        <v>1410.3</v>
      </c>
      <c r="N50" s="110">
        <v>2.5499157350756342E-2</v>
      </c>
      <c r="O50" s="111">
        <v>18.572500000000002</v>
      </c>
      <c r="P50" s="111">
        <v>84.07420981901322</v>
      </c>
      <c r="Q50" s="111">
        <v>85.976578180358487</v>
      </c>
      <c r="R50" s="111">
        <v>30.106288287344885</v>
      </c>
      <c r="S50" s="107">
        <v>78.009319859678513</v>
      </c>
      <c r="T50" s="107">
        <v>81.501649301010531</v>
      </c>
      <c r="U50" s="107">
        <v>62</v>
      </c>
      <c r="V50" s="107">
        <v>2.9</v>
      </c>
      <c r="W50" s="107">
        <f>VLOOKUP(D50,Vulnerability!D:O,12,FALSE)</f>
        <v>2.06</v>
      </c>
      <c r="X50" s="111">
        <v>45.494849464769686</v>
      </c>
      <c r="Y50" s="111">
        <v>29.3</v>
      </c>
      <c r="Z50" s="107">
        <v>27.723429951690822</v>
      </c>
      <c r="AA50" s="107">
        <v>30.8</v>
      </c>
      <c r="AB50" s="107">
        <v>19.7</v>
      </c>
      <c r="AC50" s="109">
        <v>0</v>
      </c>
      <c r="AD50" s="109">
        <v>0</v>
      </c>
      <c r="AE50" s="109">
        <v>0</v>
      </c>
      <c r="AF50" s="109">
        <v>0</v>
      </c>
      <c r="AG50" s="109">
        <v>2.9710000000000001</v>
      </c>
      <c r="AH50" s="107">
        <v>4.9484776154159631</v>
      </c>
      <c r="AI50" s="107">
        <v>1</v>
      </c>
      <c r="AJ50" s="107">
        <v>44</v>
      </c>
      <c r="AK50" s="107">
        <v>51</v>
      </c>
      <c r="AL50" s="109">
        <v>22.7</v>
      </c>
      <c r="AM50" s="109">
        <v>3.7</v>
      </c>
      <c r="AN50" s="109">
        <v>77.400000000000006</v>
      </c>
      <c r="AO50" s="107">
        <v>4.5999999999999996</v>
      </c>
      <c r="AP50" s="107">
        <v>20.9</v>
      </c>
      <c r="AQ50" s="107">
        <v>71.614583333333343</v>
      </c>
      <c r="AR50" s="107">
        <v>3.6</v>
      </c>
      <c r="AS50" s="107">
        <v>22.1</v>
      </c>
      <c r="AT50" s="107">
        <v>4.4000000000000004</v>
      </c>
      <c r="AU50" s="107">
        <v>44.943016213763379</v>
      </c>
      <c r="AV50" s="107">
        <v>95.205387966463917</v>
      </c>
      <c r="AW50" s="107">
        <v>90.947611960668354</v>
      </c>
      <c r="AX50" s="107">
        <v>40.823806955176742</v>
      </c>
      <c r="AY50" s="107">
        <v>27.265071436868393</v>
      </c>
      <c r="AZ50" s="107">
        <v>26.854874847961081</v>
      </c>
      <c r="BA50" s="107">
        <v>56.339252452502173</v>
      </c>
      <c r="BB50" s="107">
        <v>56</v>
      </c>
      <c r="BC50" s="107">
        <v>19</v>
      </c>
      <c r="BD50" s="107">
        <v>0</v>
      </c>
      <c r="BE50" s="107">
        <v>3.84</v>
      </c>
      <c r="BF50" s="109">
        <v>266807</v>
      </c>
      <c r="BG50" s="112"/>
      <c r="BH50" s="112"/>
    </row>
    <row r="51" spans="1:60" ht="15.75" customHeight="1" x14ac:dyDescent="0.25">
      <c r="A51" s="47" t="s">
        <v>193</v>
      </c>
      <c r="B51" s="47" t="s">
        <v>199</v>
      </c>
      <c r="C51" s="47" t="s">
        <v>201</v>
      </c>
      <c r="D51" s="47" t="s">
        <v>202</v>
      </c>
      <c r="E51" s="107">
        <v>0</v>
      </c>
      <c r="F51" s="107">
        <v>2.6594427527509574</v>
      </c>
      <c r="G51" s="107">
        <v>0</v>
      </c>
      <c r="H51" s="107">
        <v>0.76704798000000007</v>
      </c>
      <c r="I51" s="107">
        <v>1.9965023712222876</v>
      </c>
      <c r="J51" s="107">
        <v>0</v>
      </c>
      <c r="K51" s="108">
        <v>0</v>
      </c>
      <c r="L51" s="109">
        <v>144.80000000000001</v>
      </c>
      <c r="M51" s="109">
        <v>1410.3</v>
      </c>
      <c r="N51" s="110">
        <v>2.5499157350756342E-2</v>
      </c>
      <c r="O51" s="111">
        <v>18.40625</v>
      </c>
      <c r="P51" s="111">
        <v>93.979892103972546</v>
      </c>
      <c r="Q51" s="111">
        <v>87.965914664050999</v>
      </c>
      <c r="R51" s="111">
        <v>38.318415890142226</v>
      </c>
      <c r="S51" s="107">
        <v>60.964320745463461</v>
      </c>
      <c r="T51" s="107">
        <v>91.362187346738594</v>
      </c>
      <c r="U51" s="107">
        <v>66.599999999999994</v>
      </c>
      <c r="V51" s="107">
        <v>2</v>
      </c>
      <c r="W51" s="107">
        <f>VLOOKUP(D51,Vulnerability!D:O,12,FALSE)</f>
        <v>0.71</v>
      </c>
      <c r="X51" s="111">
        <v>49.806677304529273</v>
      </c>
      <c r="Y51" s="111">
        <v>27.3</v>
      </c>
      <c r="Z51" s="107">
        <v>27.726001863932897</v>
      </c>
      <c r="AA51" s="107">
        <v>26.8</v>
      </c>
      <c r="AB51" s="107">
        <v>22.4</v>
      </c>
      <c r="AC51" s="109">
        <v>0</v>
      </c>
      <c r="AD51" s="109">
        <v>0</v>
      </c>
      <c r="AE51" s="109">
        <v>0</v>
      </c>
      <c r="AF51" s="109">
        <v>0</v>
      </c>
      <c r="AG51" s="109">
        <v>2.157</v>
      </c>
      <c r="AH51" s="107">
        <v>3.580596040896237</v>
      </c>
      <c r="AI51" s="107">
        <v>0.7</v>
      </c>
      <c r="AJ51" s="107">
        <v>57</v>
      </c>
      <c r="AK51" s="107">
        <v>66</v>
      </c>
      <c r="AL51" s="109">
        <v>28.3</v>
      </c>
      <c r="AM51" s="109">
        <v>4.5</v>
      </c>
      <c r="AN51" s="109">
        <v>78.5</v>
      </c>
      <c r="AO51" s="107">
        <v>6</v>
      </c>
      <c r="AP51" s="107">
        <v>20.8</v>
      </c>
      <c r="AQ51" s="107">
        <v>72.451019592163135</v>
      </c>
      <c r="AR51" s="107">
        <v>4.3</v>
      </c>
      <c r="AS51" s="107">
        <v>21.9</v>
      </c>
      <c r="AT51" s="107">
        <v>5.2</v>
      </c>
      <c r="AU51" s="107">
        <v>12.00649828347229</v>
      </c>
      <c r="AV51" s="107">
        <v>96.015608760558592</v>
      </c>
      <c r="AW51" s="107">
        <v>89.044681919242635</v>
      </c>
      <c r="AX51" s="107">
        <v>26.119438666953549</v>
      </c>
      <c r="AY51" s="107">
        <v>20.241127525895738</v>
      </c>
      <c r="AZ51" s="107">
        <v>19.576093877922315</v>
      </c>
      <c r="BA51" s="107">
        <v>50.089268002380486</v>
      </c>
      <c r="BB51" s="107">
        <v>56</v>
      </c>
      <c r="BC51" s="107">
        <v>19</v>
      </c>
      <c r="BD51" s="107">
        <v>0</v>
      </c>
      <c r="BE51" s="107">
        <v>3.56</v>
      </c>
      <c r="BF51" s="109">
        <v>146457</v>
      </c>
      <c r="BG51" s="112"/>
      <c r="BH51" s="112"/>
    </row>
    <row r="52" spans="1:60" ht="15.75" customHeight="1" x14ac:dyDescent="0.25">
      <c r="A52" s="47" t="s">
        <v>193</v>
      </c>
      <c r="B52" s="47" t="s">
        <v>199</v>
      </c>
      <c r="C52" s="47" t="s">
        <v>204</v>
      </c>
      <c r="D52" s="47" t="s">
        <v>205</v>
      </c>
      <c r="E52" s="107">
        <v>0</v>
      </c>
      <c r="F52" s="107">
        <v>3.6170854302644577</v>
      </c>
      <c r="G52" s="107">
        <v>0</v>
      </c>
      <c r="H52" s="107">
        <v>3.0587999300000002</v>
      </c>
      <c r="I52" s="107">
        <v>1.8627909377409932</v>
      </c>
      <c r="J52" s="107">
        <v>0</v>
      </c>
      <c r="K52" s="108">
        <v>0</v>
      </c>
      <c r="L52" s="109">
        <v>144.80000000000001</v>
      </c>
      <c r="M52" s="109">
        <v>1410.3</v>
      </c>
      <c r="N52" s="110">
        <v>2.5499157350756342E-2</v>
      </c>
      <c r="O52" s="111">
        <v>22.52965</v>
      </c>
      <c r="P52" s="111">
        <v>93.984415139578687</v>
      </c>
      <c r="Q52" s="111">
        <v>90.064651481418053</v>
      </c>
      <c r="R52" s="111">
        <v>45.712022606610716</v>
      </c>
      <c r="S52" s="107">
        <v>60.706028429525603</v>
      </c>
      <c r="T52" s="107">
        <v>66.670234629217333</v>
      </c>
      <c r="U52" s="107">
        <v>64.2</v>
      </c>
      <c r="V52" s="107">
        <v>2.6</v>
      </c>
      <c r="W52" s="107">
        <f>VLOOKUP(D52,Vulnerability!D:O,12,FALSE)</f>
        <v>0.93</v>
      </c>
      <c r="X52" s="111">
        <v>48.872922056737046</v>
      </c>
      <c r="Y52" s="111">
        <v>27.5</v>
      </c>
      <c r="Z52" s="107">
        <v>27.740991684631965</v>
      </c>
      <c r="AA52" s="107">
        <v>27.3</v>
      </c>
      <c r="AB52" s="107">
        <v>19.099999999999998</v>
      </c>
      <c r="AC52" s="109">
        <v>0</v>
      </c>
      <c r="AD52" s="109">
        <v>0</v>
      </c>
      <c r="AE52" s="109">
        <v>0</v>
      </c>
      <c r="AF52" s="109">
        <v>0</v>
      </c>
      <c r="AG52" s="109">
        <v>2.2949999999999999</v>
      </c>
      <c r="AH52" s="107">
        <v>3.9530291275830449</v>
      </c>
      <c r="AI52" s="107">
        <v>0.6</v>
      </c>
      <c r="AJ52" s="107">
        <v>49</v>
      </c>
      <c r="AK52" s="107">
        <v>57</v>
      </c>
      <c r="AL52" s="109">
        <v>7.2</v>
      </c>
      <c r="AM52" s="109">
        <v>3.9</v>
      </c>
      <c r="AN52" s="109">
        <v>78.3</v>
      </c>
      <c r="AO52" s="107">
        <v>4.8</v>
      </c>
      <c r="AP52" s="107">
        <v>23.2</v>
      </c>
      <c r="AQ52" s="107">
        <v>71.910112359550567</v>
      </c>
      <c r="AR52" s="107">
        <v>4.4000000000000004</v>
      </c>
      <c r="AS52" s="107">
        <v>24.6</v>
      </c>
      <c r="AT52" s="107">
        <v>5.5</v>
      </c>
      <c r="AU52" s="107">
        <v>11.463863675286865</v>
      </c>
      <c r="AV52" s="107">
        <v>94.374104566113019</v>
      </c>
      <c r="AW52" s="107">
        <v>89.646058182680747</v>
      </c>
      <c r="AX52" s="107">
        <v>28.766879585232374</v>
      </c>
      <c r="AY52" s="107">
        <v>20.132554405384166</v>
      </c>
      <c r="AZ52" s="107">
        <v>20.159503766061142</v>
      </c>
      <c r="BA52" s="107">
        <v>51.816693944353517</v>
      </c>
      <c r="BB52" s="107">
        <v>56</v>
      </c>
      <c r="BC52" s="107">
        <v>19</v>
      </c>
      <c r="BD52" s="107">
        <v>0</v>
      </c>
      <c r="BE52" s="107">
        <v>2.92</v>
      </c>
      <c r="BF52" s="109">
        <v>196216</v>
      </c>
      <c r="BG52" s="112"/>
      <c r="BH52" s="112"/>
    </row>
    <row r="53" spans="1:60" ht="15.75" customHeight="1" x14ac:dyDescent="0.25">
      <c r="A53" s="47" t="s">
        <v>193</v>
      </c>
      <c r="B53" s="47" t="s">
        <v>206</v>
      </c>
      <c r="C53" s="47" t="s">
        <v>206</v>
      </c>
      <c r="D53" s="47" t="s">
        <v>207</v>
      </c>
      <c r="E53" s="107">
        <v>0</v>
      </c>
      <c r="F53" s="107">
        <v>3.0257799760308646</v>
      </c>
      <c r="G53" s="107">
        <v>0</v>
      </c>
      <c r="H53" s="107">
        <v>0.19265100000000002</v>
      </c>
      <c r="I53" s="107">
        <v>2.1645828652623527</v>
      </c>
      <c r="J53" s="107">
        <v>1.4716820542303614E-2</v>
      </c>
      <c r="K53" s="108">
        <v>0</v>
      </c>
      <c r="L53" s="109">
        <v>144.80000000000001</v>
      </c>
      <c r="M53" s="109">
        <v>1410.3</v>
      </c>
      <c r="N53" s="110">
        <v>2.5499157350756342E-2</v>
      </c>
      <c r="O53" s="111">
        <v>18.697859999999999</v>
      </c>
      <c r="P53" s="111">
        <v>88.629618758764636</v>
      </c>
      <c r="Q53" s="111">
        <v>90.271662916218247</v>
      </c>
      <c r="R53" s="111">
        <v>36.881583667612432</v>
      </c>
      <c r="S53" s="107">
        <v>64.990379284479673</v>
      </c>
      <c r="T53" s="107">
        <v>76.509147832893063</v>
      </c>
      <c r="U53" s="107">
        <v>69.7</v>
      </c>
      <c r="V53" s="107">
        <v>1.9</v>
      </c>
      <c r="W53" s="107">
        <f>VLOOKUP(D53,Vulnerability!D:O,12,FALSE)</f>
        <v>0.67</v>
      </c>
      <c r="X53" s="111">
        <v>54.135506951615085</v>
      </c>
      <c r="Y53" s="111">
        <v>29.3</v>
      </c>
      <c r="Z53" s="107">
        <v>29.417491481421386</v>
      </c>
      <c r="AA53" s="107">
        <v>29.3</v>
      </c>
      <c r="AB53" s="107">
        <v>32.5</v>
      </c>
      <c r="AC53" s="109">
        <v>0</v>
      </c>
      <c r="AD53" s="109">
        <v>0</v>
      </c>
      <c r="AE53" s="109">
        <v>0</v>
      </c>
      <c r="AF53" s="109">
        <v>0</v>
      </c>
      <c r="AG53" s="109">
        <v>1.669</v>
      </c>
      <c r="AH53" s="107">
        <v>2.6651260583789513</v>
      </c>
      <c r="AI53" s="107">
        <v>0.7</v>
      </c>
      <c r="AJ53" s="107">
        <v>52</v>
      </c>
      <c r="AK53" s="107">
        <v>60</v>
      </c>
      <c r="AL53" s="109">
        <v>19.7</v>
      </c>
      <c r="AM53" s="109">
        <v>2.8</v>
      </c>
      <c r="AN53" s="109">
        <v>78.400000000000006</v>
      </c>
      <c r="AO53" s="107">
        <v>3.5</v>
      </c>
      <c r="AP53" s="107">
        <v>21.4</v>
      </c>
      <c r="AQ53" s="107">
        <v>70.576271186440678</v>
      </c>
      <c r="AR53" s="107">
        <v>3.5</v>
      </c>
      <c r="AS53" s="107">
        <v>22.3</v>
      </c>
      <c r="AT53" s="107">
        <v>4.4000000000000004</v>
      </c>
      <c r="AU53" s="107">
        <v>19.393079607344358</v>
      </c>
      <c r="AV53" s="107">
        <v>96.145103564748226</v>
      </c>
      <c r="AW53" s="107">
        <v>92.635505273349921</v>
      </c>
      <c r="AX53" s="107">
        <v>31.525080091235775</v>
      </c>
      <c r="AY53" s="107">
        <v>22.486796659417774</v>
      </c>
      <c r="AZ53" s="107">
        <v>22.508886137625307</v>
      </c>
      <c r="BA53" s="107">
        <v>54.956986553077755</v>
      </c>
      <c r="BB53" s="107">
        <v>56</v>
      </c>
      <c r="BC53" s="107">
        <v>19</v>
      </c>
      <c r="BD53" s="107">
        <v>0</v>
      </c>
      <c r="BE53" s="107">
        <v>4.41</v>
      </c>
      <c r="BF53" s="109">
        <v>295561</v>
      </c>
      <c r="BG53" s="112"/>
      <c r="BH53" s="112"/>
    </row>
    <row r="54" spans="1:60" ht="15.75" customHeight="1" x14ac:dyDescent="0.25">
      <c r="A54" s="47" t="s">
        <v>193</v>
      </c>
      <c r="B54" s="47" t="s">
        <v>206</v>
      </c>
      <c r="C54" s="47" t="s">
        <v>208</v>
      </c>
      <c r="D54" s="47" t="s">
        <v>209</v>
      </c>
      <c r="E54" s="107">
        <v>0</v>
      </c>
      <c r="F54" s="107">
        <v>2.8171190521285512</v>
      </c>
      <c r="G54" s="107">
        <v>0</v>
      </c>
      <c r="H54" s="107">
        <v>0.82058200999999997</v>
      </c>
      <c r="I54" s="107">
        <v>0.70571947316966532</v>
      </c>
      <c r="J54" s="107">
        <v>0.34310937116514895</v>
      </c>
      <c r="K54" s="108">
        <v>0</v>
      </c>
      <c r="L54" s="109">
        <v>144.80000000000001</v>
      </c>
      <c r="M54" s="109">
        <v>1410.3</v>
      </c>
      <c r="N54" s="110">
        <v>2.5499157350756342E-2</v>
      </c>
      <c r="O54" s="111">
        <v>15.30941</v>
      </c>
      <c r="P54" s="111">
        <v>88.021856875808851</v>
      </c>
      <c r="Q54" s="111">
        <v>89.848056367732354</v>
      </c>
      <c r="R54" s="111">
        <v>38.388534726549395</v>
      </c>
      <c r="S54" s="107">
        <v>91.161386186071041</v>
      </c>
      <c r="T54" s="107">
        <v>81.632555241336334</v>
      </c>
      <c r="U54" s="107">
        <v>63.7</v>
      </c>
      <c r="V54" s="107">
        <v>3</v>
      </c>
      <c r="W54" s="107">
        <f>VLOOKUP(D54,Vulnerability!D:O,12,FALSE)</f>
        <v>0.79</v>
      </c>
      <c r="X54" s="111">
        <v>51.922992716710695</v>
      </c>
      <c r="Y54" s="111">
        <v>27.6</v>
      </c>
      <c r="Z54" s="107">
        <v>29.936305732484076</v>
      </c>
      <c r="AA54" s="107">
        <v>25.4</v>
      </c>
      <c r="AB54" s="107">
        <v>47.1</v>
      </c>
      <c r="AC54" s="109">
        <v>0</v>
      </c>
      <c r="AD54" s="109">
        <v>0</v>
      </c>
      <c r="AE54" s="109">
        <v>0</v>
      </c>
      <c r="AF54" s="109">
        <v>0</v>
      </c>
      <c r="AG54" s="109">
        <v>2.04</v>
      </c>
      <c r="AH54" s="107">
        <v>3.1700930413950639</v>
      </c>
      <c r="AI54" s="107">
        <v>0.9</v>
      </c>
      <c r="AJ54" s="107">
        <v>55</v>
      </c>
      <c r="AK54" s="107">
        <v>64</v>
      </c>
      <c r="AL54" s="109">
        <v>33.700000000000003</v>
      </c>
      <c r="AM54" s="109">
        <v>2.5</v>
      </c>
      <c r="AN54" s="109">
        <v>65.400000000000006</v>
      </c>
      <c r="AO54" s="107">
        <v>3.3</v>
      </c>
      <c r="AP54" s="107">
        <v>18.600000000000001</v>
      </c>
      <c r="AQ54" s="107">
        <v>52.460456942003518</v>
      </c>
      <c r="AR54" s="107">
        <v>2.8</v>
      </c>
      <c r="AS54" s="107">
        <v>20.6</v>
      </c>
      <c r="AT54" s="107">
        <v>3.3</v>
      </c>
      <c r="AU54" s="107">
        <v>27.560753487034461</v>
      </c>
      <c r="AV54" s="107">
        <v>95.170562356810549</v>
      </c>
      <c r="AW54" s="107">
        <v>91.195195411834732</v>
      </c>
      <c r="AX54" s="107">
        <v>31.276714700524828</v>
      </c>
      <c r="AY54" s="107">
        <v>14.71612582232296</v>
      </c>
      <c r="AZ54" s="107">
        <v>13.55974528655263</v>
      </c>
      <c r="BA54" s="107">
        <v>46.642561983471076</v>
      </c>
      <c r="BB54" s="107">
        <v>56</v>
      </c>
      <c r="BC54" s="107">
        <v>19</v>
      </c>
      <c r="BD54" s="107">
        <v>0</v>
      </c>
      <c r="BE54" s="107">
        <v>4.88</v>
      </c>
      <c r="BF54" s="109">
        <v>104087</v>
      </c>
      <c r="BG54" s="112"/>
      <c r="BH54" s="112"/>
    </row>
    <row r="55" spans="1:60" ht="15.75" customHeight="1" x14ac:dyDescent="0.25">
      <c r="A55" s="47" t="s">
        <v>193</v>
      </c>
      <c r="B55" s="47" t="s">
        <v>199</v>
      </c>
      <c r="C55" s="47" t="s">
        <v>210</v>
      </c>
      <c r="D55" s="47" t="s">
        <v>211</v>
      </c>
      <c r="E55" s="107">
        <v>0</v>
      </c>
      <c r="F55" s="107">
        <v>2.2410945744474238</v>
      </c>
      <c r="G55" s="107">
        <v>0</v>
      </c>
      <c r="H55" s="107">
        <v>0.55645299000000004</v>
      </c>
      <c r="I55" s="107">
        <v>2.3527625802298964</v>
      </c>
      <c r="J55" s="107">
        <v>0</v>
      </c>
      <c r="K55" s="108">
        <v>0</v>
      </c>
      <c r="L55" s="109">
        <v>144.80000000000001</v>
      </c>
      <c r="M55" s="109">
        <v>1410.3</v>
      </c>
      <c r="N55" s="110">
        <v>2.5499157350756342E-2</v>
      </c>
      <c r="O55" s="111">
        <v>14.362349999999999</v>
      </c>
      <c r="P55" s="111">
        <v>94.043150191483718</v>
      </c>
      <c r="Q55" s="111">
        <v>90.346187388617153</v>
      </c>
      <c r="R55" s="111">
        <v>21.870852766086525</v>
      </c>
      <c r="S55" s="107">
        <v>81.295264095855615</v>
      </c>
      <c r="T55" s="107">
        <v>92.53782277329087</v>
      </c>
      <c r="U55" s="107">
        <v>64.099999999999994</v>
      </c>
      <c r="V55" s="107">
        <v>4</v>
      </c>
      <c r="W55" s="107">
        <f>VLOOKUP(D55,Vulnerability!D:O,12,FALSE)</f>
        <v>0.99</v>
      </c>
      <c r="X55" s="111">
        <v>58.07197359453717</v>
      </c>
      <c r="Y55" s="111">
        <v>21</v>
      </c>
      <c r="Z55" s="107">
        <v>20.051635111876077</v>
      </c>
      <c r="AA55" s="107">
        <v>21.8</v>
      </c>
      <c r="AB55" s="107">
        <v>25.7</v>
      </c>
      <c r="AC55" s="109">
        <v>0</v>
      </c>
      <c r="AD55" s="109">
        <v>0</v>
      </c>
      <c r="AE55" s="109">
        <v>0</v>
      </c>
      <c r="AF55" s="109">
        <v>0</v>
      </c>
      <c r="AG55" s="109">
        <v>7.9740000000000002</v>
      </c>
      <c r="AH55" s="107">
        <v>9.8631098631098642</v>
      </c>
      <c r="AI55" s="107">
        <v>6.1</v>
      </c>
      <c r="AJ55" s="107">
        <v>45</v>
      </c>
      <c r="AK55" s="107">
        <v>52</v>
      </c>
      <c r="AL55" s="109">
        <v>20.399999999999999</v>
      </c>
      <c r="AM55" s="109">
        <v>4.7</v>
      </c>
      <c r="AN55" s="109">
        <v>76</v>
      </c>
      <c r="AO55" s="107">
        <v>5.8</v>
      </c>
      <c r="AP55" s="107">
        <v>22.7</v>
      </c>
      <c r="AQ55" s="107">
        <v>69.479285442797405</v>
      </c>
      <c r="AR55" s="107">
        <v>4.7</v>
      </c>
      <c r="AS55" s="107">
        <v>24.1</v>
      </c>
      <c r="AT55" s="107">
        <v>5.7</v>
      </c>
      <c r="AU55" s="107">
        <v>16.399347817844006</v>
      </c>
      <c r="AV55" s="107">
        <v>96.269078575466366</v>
      </c>
      <c r="AW55" s="107">
        <v>89.53197678823048</v>
      </c>
      <c r="AX55" s="107">
        <v>31.760124846593236</v>
      </c>
      <c r="AY55" s="107">
        <v>17.127546635660483</v>
      </c>
      <c r="AZ55" s="107">
        <v>16.760641238253179</v>
      </c>
      <c r="BA55" s="107">
        <v>46.485013623978197</v>
      </c>
      <c r="BB55" s="107">
        <v>56</v>
      </c>
      <c r="BC55" s="107">
        <v>19</v>
      </c>
      <c r="BD55" s="107">
        <v>0</v>
      </c>
      <c r="BE55" s="107">
        <v>3.81</v>
      </c>
      <c r="BF55" s="109">
        <v>118290</v>
      </c>
      <c r="BG55" s="112"/>
      <c r="BH55" s="112"/>
    </row>
    <row r="56" spans="1:60" ht="15.75" customHeight="1" x14ac:dyDescent="0.25">
      <c r="A56" s="47" t="s">
        <v>193</v>
      </c>
      <c r="B56" s="47" t="s">
        <v>199</v>
      </c>
      <c r="C56" s="47" t="s">
        <v>212</v>
      </c>
      <c r="D56" s="47" t="s">
        <v>213</v>
      </c>
      <c r="E56" s="107">
        <v>0</v>
      </c>
      <c r="F56" s="107">
        <v>1.6392697347186715</v>
      </c>
      <c r="G56" s="107">
        <v>0</v>
      </c>
      <c r="H56" s="107">
        <v>0.55987100999999995</v>
      </c>
      <c r="I56" s="107">
        <v>2.4570842163429134</v>
      </c>
      <c r="J56" s="107">
        <v>0</v>
      </c>
      <c r="K56" s="108">
        <v>0</v>
      </c>
      <c r="L56" s="109">
        <v>144.80000000000001</v>
      </c>
      <c r="M56" s="109">
        <v>1410.3</v>
      </c>
      <c r="N56" s="110">
        <v>2.5499157350756342E-2</v>
      </c>
      <c r="O56" s="111">
        <v>20.349900000000002</v>
      </c>
      <c r="P56" s="111">
        <v>97.251606524962924</v>
      </c>
      <c r="Q56" s="111">
        <v>88.050749711649374</v>
      </c>
      <c r="R56" s="111">
        <v>35.093096061954192</v>
      </c>
      <c r="S56" s="107">
        <v>63.638161146811669</v>
      </c>
      <c r="T56" s="107">
        <v>88.805404514747082</v>
      </c>
      <c r="U56" s="107">
        <v>61</v>
      </c>
      <c r="V56" s="107">
        <v>3.2</v>
      </c>
      <c r="W56" s="107">
        <f>VLOOKUP(D56,Vulnerability!D:O,12,FALSE)</f>
        <v>0.9</v>
      </c>
      <c r="X56" s="111">
        <v>58.213768075233418</v>
      </c>
      <c r="Y56" s="111">
        <v>24.8</v>
      </c>
      <c r="Z56" s="107">
        <v>24.484026010743566</v>
      </c>
      <c r="AA56" s="107">
        <v>25.2</v>
      </c>
      <c r="AB56" s="107">
        <v>27.7</v>
      </c>
      <c r="AC56" s="109">
        <v>0</v>
      </c>
      <c r="AD56" s="109">
        <v>0</v>
      </c>
      <c r="AE56" s="109">
        <v>0</v>
      </c>
      <c r="AF56" s="109">
        <v>0</v>
      </c>
      <c r="AG56" s="109">
        <v>2.3730000000000002</v>
      </c>
      <c r="AH56" s="107">
        <v>4.0197845496080813</v>
      </c>
      <c r="AI56" s="107">
        <v>0.7</v>
      </c>
      <c r="AJ56" s="107">
        <v>54</v>
      </c>
      <c r="AK56" s="107">
        <v>63</v>
      </c>
      <c r="AL56" s="109">
        <v>17.600000000000001</v>
      </c>
      <c r="AM56" s="109">
        <v>3.9</v>
      </c>
      <c r="AN56" s="109">
        <v>65.8</v>
      </c>
      <c r="AO56" s="107">
        <v>4.8</v>
      </c>
      <c r="AP56" s="107">
        <v>28.1</v>
      </c>
      <c r="AQ56" s="107">
        <v>53.609401231113594</v>
      </c>
      <c r="AR56" s="107">
        <v>4.2</v>
      </c>
      <c r="AS56" s="107">
        <v>29.9</v>
      </c>
      <c r="AT56" s="107">
        <v>5</v>
      </c>
      <c r="AU56" s="107">
        <v>8.6867688251771291</v>
      </c>
      <c r="AV56" s="107">
        <v>90.808119102021578</v>
      </c>
      <c r="AW56" s="107">
        <v>84.123534750540088</v>
      </c>
      <c r="AX56" s="107">
        <v>26.340615372815705</v>
      </c>
      <c r="AY56" s="107">
        <v>17.224227837946248</v>
      </c>
      <c r="AZ56" s="107">
        <v>15.917619338511212</v>
      </c>
      <c r="BA56" s="107">
        <v>46.32141389231402</v>
      </c>
      <c r="BB56" s="107">
        <v>56</v>
      </c>
      <c r="BC56" s="107">
        <v>19</v>
      </c>
      <c r="BD56" s="107">
        <v>0</v>
      </c>
      <c r="BE56" s="107">
        <v>2.61</v>
      </c>
      <c r="BF56" s="109">
        <v>140815</v>
      </c>
      <c r="BG56" s="112"/>
      <c r="BH56" s="112"/>
    </row>
    <row r="57" spans="1:60" ht="15.75" customHeight="1" x14ac:dyDescent="0.25">
      <c r="A57" s="47" t="s">
        <v>193</v>
      </c>
      <c r="B57" s="47" t="s">
        <v>199</v>
      </c>
      <c r="C57" s="47" t="s">
        <v>214</v>
      </c>
      <c r="D57" s="47" t="s">
        <v>215</v>
      </c>
      <c r="E57" s="107">
        <v>0</v>
      </c>
      <c r="F57" s="107">
        <v>1.5342516212908743</v>
      </c>
      <c r="G57" s="107">
        <v>0</v>
      </c>
      <c r="H57" s="107">
        <v>0.41777401000000003</v>
      </c>
      <c r="I57" s="107">
        <v>2.2523879210361724</v>
      </c>
      <c r="J57" s="107">
        <v>0</v>
      </c>
      <c r="K57" s="108">
        <v>0</v>
      </c>
      <c r="L57" s="109">
        <v>144.80000000000001</v>
      </c>
      <c r="M57" s="109">
        <v>1410.3</v>
      </c>
      <c r="N57" s="110">
        <v>2.5499157350756342E-2</v>
      </c>
      <c r="O57" s="111">
        <v>14.37529</v>
      </c>
      <c r="P57" s="111">
        <v>96.813868714695161</v>
      </c>
      <c r="Q57" s="111">
        <v>93.508083590728219</v>
      </c>
      <c r="R57" s="111">
        <v>21.053510309708656</v>
      </c>
      <c r="S57" s="107">
        <v>81.656788268358511</v>
      </c>
      <c r="T57" s="107">
        <v>97.442747029523886</v>
      </c>
      <c r="U57" s="107">
        <v>61</v>
      </c>
      <c r="V57" s="107">
        <v>5.5</v>
      </c>
      <c r="W57" s="107">
        <f>VLOOKUP(D57,Vulnerability!D:O,12,FALSE)</f>
        <v>0.67</v>
      </c>
      <c r="X57" s="111">
        <v>60.979271883470162</v>
      </c>
      <c r="Y57" s="111">
        <v>20.2</v>
      </c>
      <c r="Z57" s="107">
        <v>20.265417642466822</v>
      </c>
      <c r="AA57" s="107">
        <v>20.2</v>
      </c>
      <c r="AB57" s="107">
        <v>25</v>
      </c>
      <c r="AC57" s="109">
        <v>0</v>
      </c>
      <c r="AD57" s="109">
        <v>0</v>
      </c>
      <c r="AE57" s="109">
        <v>0</v>
      </c>
      <c r="AF57" s="109">
        <v>0</v>
      </c>
      <c r="AG57" s="109">
        <v>1.8740000000000001</v>
      </c>
      <c r="AH57" s="107">
        <v>3.3562192869340954</v>
      </c>
      <c r="AI57" s="107">
        <v>0.4</v>
      </c>
      <c r="AJ57" s="107">
        <v>56</v>
      </c>
      <c r="AK57" s="107">
        <v>66</v>
      </c>
      <c r="AL57" s="109">
        <v>32.6</v>
      </c>
      <c r="AM57" s="109">
        <v>3.7</v>
      </c>
      <c r="AN57" s="109">
        <v>73.900000000000006</v>
      </c>
      <c r="AO57" s="107">
        <v>4.4000000000000004</v>
      </c>
      <c r="AP57" s="107">
        <v>22.4</v>
      </c>
      <c r="AQ57" s="107">
        <v>65.889892222545882</v>
      </c>
      <c r="AR57" s="107">
        <v>4.7</v>
      </c>
      <c r="AS57" s="107">
        <v>23.9</v>
      </c>
      <c r="AT57" s="107">
        <v>5.5</v>
      </c>
      <c r="AU57" s="107">
        <v>13.437404346495255</v>
      </c>
      <c r="AV57" s="107">
        <v>95.827405104424656</v>
      </c>
      <c r="AW57" s="107">
        <v>91.415103690569282</v>
      </c>
      <c r="AX57" s="107">
        <v>27.393473496404148</v>
      </c>
      <c r="AY57" s="107">
        <v>12.625509493985485</v>
      </c>
      <c r="AZ57" s="107">
        <v>11.93133653574456</v>
      </c>
      <c r="BA57" s="107">
        <v>37.168282218337836</v>
      </c>
      <c r="BB57" s="107">
        <v>56</v>
      </c>
      <c r="BC57" s="107">
        <v>19</v>
      </c>
      <c r="BD57" s="107">
        <v>0</v>
      </c>
      <c r="BE57" s="107">
        <v>2.2200000000000002</v>
      </c>
      <c r="BF57" s="109">
        <v>165110</v>
      </c>
      <c r="BG57" s="112"/>
      <c r="BH57" s="112"/>
    </row>
    <row r="58" spans="1:60" ht="15.75" customHeight="1" x14ac:dyDescent="0.25">
      <c r="A58" s="47" t="s">
        <v>193</v>
      </c>
      <c r="B58" s="47" t="s">
        <v>216</v>
      </c>
      <c r="C58" s="47" t="s">
        <v>216</v>
      </c>
      <c r="D58" s="47" t="s">
        <v>217</v>
      </c>
      <c r="E58" s="107">
        <v>0</v>
      </c>
      <c r="F58" s="107">
        <v>0</v>
      </c>
      <c r="G58" s="107">
        <v>0</v>
      </c>
      <c r="H58" s="107">
        <v>3.2978000600000001</v>
      </c>
      <c r="I58" s="107">
        <v>8.4142261192715715</v>
      </c>
      <c r="J58" s="107">
        <v>0</v>
      </c>
      <c r="K58" s="108">
        <v>0</v>
      </c>
      <c r="L58" s="109">
        <v>144.80000000000001</v>
      </c>
      <c r="M58" s="109">
        <v>1410.3</v>
      </c>
      <c r="N58" s="110">
        <v>2.5499157350756342E-2</v>
      </c>
      <c r="O58" s="111">
        <v>12.79124</v>
      </c>
      <c r="P58" s="111">
        <v>67.274426687027727</v>
      </c>
      <c r="Q58" s="111">
        <v>79.358100102682911</v>
      </c>
      <c r="R58" s="111">
        <v>4.1375951133461468</v>
      </c>
      <c r="S58" s="107">
        <v>82.883547036676234</v>
      </c>
      <c r="T58" s="107">
        <v>92.476501408599034</v>
      </c>
      <c r="U58" s="107">
        <v>56.5</v>
      </c>
      <c r="V58" s="107">
        <v>3.6</v>
      </c>
      <c r="W58" s="107">
        <f>VLOOKUP(D58,Vulnerability!D:O,12,FALSE)</f>
        <v>2.58</v>
      </c>
      <c r="X58" s="111">
        <v>43.5274831243973</v>
      </c>
      <c r="Y58" s="111">
        <v>24.7</v>
      </c>
      <c r="Z58" s="107">
        <v>25.376696469917714</v>
      </c>
      <c r="AA58" s="107">
        <v>24.1</v>
      </c>
      <c r="AB58" s="107">
        <v>19.599999999999998</v>
      </c>
      <c r="AC58" s="109">
        <v>0</v>
      </c>
      <c r="AD58" s="109">
        <v>0</v>
      </c>
      <c r="AE58" s="109">
        <v>0</v>
      </c>
      <c r="AF58" s="109">
        <v>0</v>
      </c>
      <c r="AG58" s="109">
        <v>6.4880000000000004</v>
      </c>
      <c r="AH58" s="107">
        <v>8.652369509837575</v>
      </c>
      <c r="AI58" s="107">
        <v>4.3</v>
      </c>
      <c r="AJ58" s="107">
        <v>41</v>
      </c>
      <c r="AK58" s="107">
        <v>47</v>
      </c>
      <c r="AL58" s="109">
        <v>25.1</v>
      </c>
      <c r="AM58" s="109">
        <v>3.1</v>
      </c>
      <c r="AN58" s="109">
        <v>78.5</v>
      </c>
      <c r="AO58" s="107">
        <v>3.5</v>
      </c>
      <c r="AP58" s="107">
        <v>23.2</v>
      </c>
      <c r="AQ58" s="107">
        <v>72.418387741505668</v>
      </c>
      <c r="AR58" s="107">
        <v>3.5</v>
      </c>
      <c r="AS58" s="107">
        <v>24.1</v>
      </c>
      <c r="AT58" s="107">
        <v>4</v>
      </c>
      <c r="AU58" s="107">
        <v>67.275743134725246</v>
      </c>
      <c r="AV58" s="107">
        <v>94.494044264081467</v>
      </c>
      <c r="AW58" s="107">
        <v>91.040318332329917</v>
      </c>
      <c r="AX58" s="107">
        <v>44.792293798916319</v>
      </c>
      <c r="AY58" s="107">
        <v>27.20887953305904</v>
      </c>
      <c r="AZ58" s="107">
        <v>26.241891780934395</v>
      </c>
      <c r="BA58" s="107">
        <v>49.091197714104297</v>
      </c>
      <c r="BB58" s="107">
        <v>56</v>
      </c>
      <c r="BC58" s="107">
        <v>19</v>
      </c>
      <c r="BD58" s="107">
        <v>0</v>
      </c>
      <c r="BE58" s="107">
        <v>4.75</v>
      </c>
      <c r="BF58" s="109">
        <v>372095</v>
      </c>
      <c r="BG58" s="112"/>
      <c r="BH58" s="112"/>
    </row>
    <row r="59" spans="1:60" ht="15.75" customHeight="1" x14ac:dyDescent="0.25">
      <c r="A59" s="47" t="s">
        <v>193</v>
      </c>
      <c r="B59" s="47" t="s">
        <v>216</v>
      </c>
      <c r="C59" s="47" t="s">
        <v>218</v>
      </c>
      <c r="D59" s="47" t="s">
        <v>219</v>
      </c>
      <c r="E59" s="107">
        <v>0</v>
      </c>
      <c r="F59" s="107">
        <v>1.3439607078105356</v>
      </c>
      <c r="G59" s="107">
        <v>0</v>
      </c>
      <c r="H59" s="107">
        <v>0.47236199000000001</v>
      </c>
      <c r="I59" s="107">
        <v>3.6831974156409588</v>
      </c>
      <c r="J59" s="107">
        <v>0</v>
      </c>
      <c r="K59" s="108">
        <v>0</v>
      </c>
      <c r="L59" s="109">
        <v>144.80000000000001</v>
      </c>
      <c r="M59" s="109">
        <v>1410.3</v>
      </c>
      <c r="N59" s="110">
        <v>2.5499157350756342E-2</v>
      </c>
      <c r="O59" s="111">
        <v>18.904150000000001</v>
      </c>
      <c r="P59" s="111">
        <v>96.805982667039416</v>
      </c>
      <c r="Q59" s="111">
        <v>75.915571708135303</v>
      </c>
      <c r="R59" s="111">
        <v>26.198630136986299</v>
      </c>
      <c r="S59" s="107">
        <v>68.248532289628187</v>
      </c>
      <c r="T59" s="107">
        <v>86.836035784176673</v>
      </c>
      <c r="U59" s="107">
        <v>64.099999999999994</v>
      </c>
      <c r="V59" s="107">
        <v>3.3</v>
      </c>
      <c r="W59" s="107">
        <f>VLOOKUP(D59,Vulnerability!D:O,12,FALSE)</f>
        <v>1.21</v>
      </c>
      <c r="X59" s="111">
        <v>56.147224995892159</v>
      </c>
      <c r="Y59" s="111">
        <v>21.1</v>
      </c>
      <c r="Z59" s="107">
        <v>20.284697508896798</v>
      </c>
      <c r="AA59" s="107">
        <v>21.8</v>
      </c>
      <c r="AB59" s="107">
        <v>23.900000000000002</v>
      </c>
      <c r="AC59" s="109">
        <v>0</v>
      </c>
      <c r="AD59" s="109">
        <v>0</v>
      </c>
      <c r="AE59" s="109">
        <v>0</v>
      </c>
      <c r="AF59" s="109">
        <v>0</v>
      </c>
      <c r="AG59" s="109">
        <v>3.0089999999999999</v>
      </c>
      <c r="AH59" s="107">
        <v>4.3314309009376277</v>
      </c>
      <c r="AI59" s="107">
        <v>1.7</v>
      </c>
      <c r="AJ59" s="107">
        <v>62</v>
      </c>
      <c r="AK59" s="107">
        <v>72</v>
      </c>
      <c r="AL59" s="109">
        <v>36.700000000000003</v>
      </c>
      <c r="AM59" s="109">
        <v>4.9000000000000004</v>
      </c>
      <c r="AN59" s="109">
        <v>79.599999999999994</v>
      </c>
      <c r="AO59" s="107">
        <v>6.3</v>
      </c>
      <c r="AP59" s="107">
        <v>22.9</v>
      </c>
      <c r="AQ59" s="107">
        <v>74.376098418277678</v>
      </c>
      <c r="AR59" s="107">
        <v>5.6</v>
      </c>
      <c r="AS59" s="107">
        <v>23.5</v>
      </c>
      <c r="AT59" s="107">
        <v>6.7</v>
      </c>
      <c r="AU59" s="107">
        <v>17.147749510763212</v>
      </c>
      <c r="AV59" s="107">
        <v>94.515871454526518</v>
      </c>
      <c r="AW59" s="107">
        <v>88.091782431405079</v>
      </c>
      <c r="AX59" s="107">
        <v>29.483723823346462</v>
      </c>
      <c r="AY59" s="107">
        <v>14.128151260504202</v>
      </c>
      <c r="AZ59" s="107">
        <v>13.740141137401412</v>
      </c>
      <c r="BA59" s="107">
        <v>39.509954058192953</v>
      </c>
      <c r="BB59" s="107">
        <v>56</v>
      </c>
      <c r="BC59" s="107">
        <v>19</v>
      </c>
      <c r="BD59" s="107">
        <v>0</v>
      </c>
      <c r="BE59" s="107">
        <v>4.18</v>
      </c>
      <c r="BF59" s="109">
        <v>123539</v>
      </c>
      <c r="BG59" s="112"/>
      <c r="BH59" s="112"/>
    </row>
    <row r="60" spans="1:60" ht="15.75" customHeight="1" x14ac:dyDescent="0.25">
      <c r="A60" s="47" t="s">
        <v>193</v>
      </c>
      <c r="B60" s="47" t="s">
        <v>216</v>
      </c>
      <c r="C60" s="47" t="s">
        <v>220</v>
      </c>
      <c r="D60" s="47" t="s">
        <v>221</v>
      </c>
      <c r="E60" s="107">
        <v>0</v>
      </c>
      <c r="F60" s="107">
        <v>0</v>
      </c>
      <c r="G60" s="107">
        <v>0</v>
      </c>
      <c r="H60" s="107">
        <v>3.2674198199999998</v>
      </c>
      <c r="I60" s="107">
        <v>3.621563852978146</v>
      </c>
      <c r="J60" s="107">
        <v>0</v>
      </c>
      <c r="K60" s="108">
        <v>0</v>
      </c>
      <c r="L60" s="109">
        <v>144.80000000000001</v>
      </c>
      <c r="M60" s="109">
        <v>1410.3</v>
      </c>
      <c r="N60" s="110">
        <v>2.5499157350756342E-2</v>
      </c>
      <c r="O60" s="111">
        <v>20.897580000000001</v>
      </c>
      <c r="P60" s="111">
        <v>96.954286195948413</v>
      </c>
      <c r="Q60" s="111">
        <v>78.421511056165883</v>
      </c>
      <c r="R60" s="111">
        <v>45.281110393076901</v>
      </c>
      <c r="S60" s="107">
        <v>67.80927762636621</v>
      </c>
      <c r="T60" s="107">
        <v>86.316765474417693</v>
      </c>
      <c r="U60" s="107">
        <v>44.2</v>
      </c>
      <c r="V60" s="107">
        <v>5.4</v>
      </c>
      <c r="W60" s="107">
        <f>VLOOKUP(D60,Vulnerability!D:O,12,FALSE)</f>
        <v>1.73</v>
      </c>
      <c r="X60" s="111">
        <v>49.992778114799094</v>
      </c>
      <c r="Y60" s="111">
        <v>22.9</v>
      </c>
      <c r="Z60" s="107">
        <v>23.68079800498753</v>
      </c>
      <c r="AA60" s="107">
        <v>22.1</v>
      </c>
      <c r="AB60" s="107">
        <v>18.399999999999999</v>
      </c>
      <c r="AC60" s="109">
        <v>0</v>
      </c>
      <c r="AD60" s="109">
        <v>0</v>
      </c>
      <c r="AE60" s="109">
        <v>0</v>
      </c>
      <c r="AF60" s="109">
        <v>0</v>
      </c>
      <c r="AG60" s="109">
        <v>1.8640000000000001</v>
      </c>
      <c r="AH60" s="107">
        <v>3.2398071021481805</v>
      </c>
      <c r="AI60" s="107">
        <v>0.5</v>
      </c>
      <c r="AJ60" s="107">
        <v>50</v>
      </c>
      <c r="AK60" s="107">
        <v>58</v>
      </c>
      <c r="AL60" s="109">
        <v>25.4</v>
      </c>
      <c r="AM60" s="109">
        <v>3.5</v>
      </c>
      <c r="AN60" s="109">
        <v>64.7</v>
      </c>
      <c r="AO60" s="107">
        <v>4.2</v>
      </c>
      <c r="AP60" s="107">
        <v>21.3</v>
      </c>
      <c r="AQ60" s="107">
        <v>53.648732220160788</v>
      </c>
      <c r="AR60" s="107">
        <v>4</v>
      </c>
      <c r="AS60" s="107">
        <v>22.5</v>
      </c>
      <c r="AT60" s="107">
        <v>4.9000000000000004</v>
      </c>
      <c r="AU60" s="107">
        <v>8.8533618049506888</v>
      </c>
      <c r="AV60" s="107">
        <v>90.661218751372957</v>
      </c>
      <c r="AW60" s="107">
        <v>73.886166849544253</v>
      </c>
      <c r="AX60" s="107">
        <v>20.295066650732778</v>
      </c>
      <c r="AY60" s="107">
        <v>16.864949130292089</v>
      </c>
      <c r="AZ60" s="107">
        <v>16.057546242516306</v>
      </c>
      <c r="BA60" s="107">
        <v>48.728904080324718</v>
      </c>
      <c r="BB60" s="107">
        <v>56</v>
      </c>
      <c r="BC60" s="107">
        <v>19</v>
      </c>
      <c r="BD60" s="107">
        <v>0</v>
      </c>
      <c r="BE60" s="107">
        <v>2.63</v>
      </c>
      <c r="BF60" s="109">
        <v>155769</v>
      </c>
      <c r="BG60" s="112"/>
      <c r="BH60" s="112"/>
    </row>
    <row r="61" spans="1:60" ht="15.75" customHeight="1" x14ac:dyDescent="0.25">
      <c r="A61" s="47" t="s">
        <v>193</v>
      </c>
      <c r="B61" s="47" t="s">
        <v>216</v>
      </c>
      <c r="C61" s="47" t="s">
        <v>222</v>
      </c>
      <c r="D61" s="47" t="s">
        <v>223</v>
      </c>
      <c r="E61" s="107">
        <v>0</v>
      </c>
      <c r="F61" s="107">
        <v>0</v>
      </c>
      <c r="G61" s="107">
        <v>0</v>
      </c>
      <c r="H61" s="107">
        <v>4.4829498299999999</v>
      </c>
      <c r="I61" s="107">
        <v>2.2500804576064319</v>
      </c>
      <c r="J61" s="107">
        <v>0</v>
      </c>
      <c r="K61" s="108">
        <v>0</v>
      </c>
      <c r="L61" s="109">
        <v>144.80000000000001</v>
      </c>
      <c r="M61" s="109">
        <v>1410.3</v>
      </c>
      <c r="N61" s="110">
        <v>2.5499157350756342E-2</v>
      </c>
      <c r="O61" s="111">
        <v>15.23766</v>
      </c>
      <c r="P61" s="111">
        <v>84.334360027378509</v>
      </c>
      <c r="Q61" s="111">
        <v>87.96201232032854</v>
      </c>
      <c r="R61" s="111">
        <v>18.557494866529776</v>
      </c>
      <c r="S61" s="107">
        <v>78.306810403832998</v>
      </c>
      <c r="T61" s="107">
        <v>88.133127994524301</v>
      </c>
      <c r="U61" s="107">
        <v>62.9</v>
      </c>
      <c r="V61" s="107">
        <v>3</v>
      </c>
      <c r="W61" s="107">
        <f>VLOOKUP(D61,Vulnerability!D:O,12,FALSE)</f>
        <v>1.85</v>
      </c>
      <c r="X61" s="111">
        <v>47.190386886156837</v>
      </c>
      <c r="Y61" s="111">
        <v>29.1</v>
      </c>
      <c r="Z61" s="107">
        <v>29.938229238160602</v>
      </c>
      <c r="AA61" s="107">
        <v>28.3</v>
      </c>
      <c r="AB61" s="107">
        <v>23.900000000000002</v>
      </c>
      <c r="AC61" s="109">
        <v>0</v>
      </c>
      <c r="AD61" s="109">
        <v>0</v>
      </c>
      <c r="AE61" s="109">
        <v>0</v>
      </c>
      <c r="AF61" s="109">
        <v>0</v>
      </c>
      <c r="AG61" s="109">
        <v>4.7430000000000003</v>
      </c>
      <c r="AH61" s="107">
        <v>6.7817271910689083</v>
      </c>
      <c r="AI61" s="107">
        <v>2.7</v>
      </c>
      <c r="AJ61" s="107">
        <v>40</v>
      </c>
      <c r="AK61" s="107">
        <v>46</v>
      </c>
      <c r="AL61" s="109">
        <v>19.7</v>
      </c>
      <c r="AM61" s="109">
        <v>4.4000000000000004</v>
      </c>
      <c r="AN61" s="109">
        <v>81.3</v>
      </c>
      <c r="AO61" s="107">
        <v>5.7</v>
      </c>
      <c r="AP61" s="107">
        <v>27</v>
      </c>
      <c r="AQ61" s="107">
        <v>76.419841840402597</v>
      </c>
      <c r="AR61" s="107">
        <v>4.3</v>
      </c>
      <c r="AS61" s="107">
        <v>28.6</v>
      </c>
      <c r="AT61" s="107">
        <v>5.3</v>
      </c>
      <c r="AU61" s="107">
        <v>28.794490075290895</v>
      </c>
      <c r="AV61" s="107">
        <v>95.228968089515135</v>
      </c>
      <c r="AW61" s="107">
        <v>89.313001553715296</v>
      </c>
      <c r="AX61" s="107">
        <v>32.471048037032887</v>
      </c>
      <c r="AY61" s="107">
        <v>23.682481272177686</v>
      </c>
      <c r="AZ61" s="107">
        <v>24.489795918367346</v>
      </c>
      <c r="BA61" s="107">
        <v>50.961814527705997</v>
      </c>
      <c r="BB61" s="107">
        <v>56</v>
      </c>
      <c r="BC61" s="107">
        <v>19</v>
      </c>
      <c r="BD61" s="107">
        <v>0</v>
      </c>
      <c r="BE61" s="107">
        <v>4.41</v>
      </c>
      <c r="BF61" s="109">
        <v>105955</v>
      </c>
      <c r="BG61" s="112"/>
      <c r="BH61" s="112"/>
    </row>
    <row r="62" spans="1:60" ht="15.75" customHeight="1" x14ac:dyDescent="0.25">
      <c r="A62" s="47" t="s">
        <v>193</v>
      </c>
      <c r="B62" s="47" t="s">
        <v>224</v>
      </c>
      <c r="C62" s="47" t="s">
        <v>224</v>
      </c>
      <c r="D62" s="47" t="s">
        <v>225</v>
      </c>
      <c r="E62" s="107">
        <v>0</v>
      </c>
      <c r="F62" s="107">
        <v>4.8516947407892861</v>
      </c>
      <c r="G62" s="107">
        <v>0</v>
      </c>
      <c r="H62" s="107">
        <v>0.53103999999999996</v>
      </c>
      <c r="I62" s="107">
        <v>3.2289307335912025</v>
      </c>
      <c r="J62" s="107">
        <v>0</v>
      </c>
      <c r="K62" s="108">
        <v>0</v>
      </c>
      <c r="L62" s="109">
        <v>144.80000000000001</v>
      </c>
      <c r="M62" s="109">
        <v>1410.3</v>
      </c>
      <c r="N62" s="110">
        <v>2.5499157350756342E-2</v>
      </c>
      <c r="O62" s="111">
        <v>16.168379999999999</v>
      </c>
      <c r="P62" s="111">
        <v>93.173506704591631</v>
      </c>
      <c r="Q62" s="111">
        <v>90.47135310849248</v>
      </c>
      <c r="R62" s="111">
        <v>33.323174861167551</v>
      </c>
      <c r="S62" s="107">
        <v>71.586753352295815</v>
      </c>
      <c r="T62" s="107">
        <v>90.403629960720579</v>
      </c>
      <c r="U62" s="107">
        <v>71</v>
      </c>
      <c r="V62" s="107">
        <v>2.4</v>
      </c>
      <c r="W62" s="107">
        <f>VLOOKUP(D62,Vulnerability!D:O,12,FALSE)</f>
        <v>0.73</v>
      </c>
      <c r="X62" s="111">
        <v>51.581383389046024</v>
      </c>
      <c r="Y62" s="111">
        <v>24.5</v>
      </c>
      <c r="Z62" s="107">
        <v>23.719449386646691</v>
      </c>
      <c r="AA62" s="107">
        <v>25.3</v>
      </c>
      <c r="AB62" s="107">
        <v>24.1</v>
      </c>
      <c r="AC62" s="109">
        <v>0</v>
      </c>
      <c r="AD62" s="109">
        <v>0</v>
      </c>
      <c r="AE62" s="109">
        <v>0</v>
      </c>
      <c r="AF62" s="109">
        <v>0</v>
      </c>
      <c r="AG62" s="109">
        <v>1.002</v>
      </c>
      <c r="AH62" s="107">
        <v>1.4674960574732785</v>
      </c>
      <c r="AI62" s="107">
        <v>0.5</v>
      </c>
      <c r="AJ62" s="107">
        <v>54</v>
      </c>
      <c r="AK62" s="107">
        <v>63</v>
      </c>
      <c r="AL62" s="109">
        <v>15.3</v>
      </c>
      <c r="AM62" s="109">
        <v>3.1</v>
      </c>
      <c r="AN62" s="109">
        <v>72.5</v>
      </c>
      <c r="AO62" s="107">
        <v>3.8</v>
      </c>
      <c r="AP62" s="107">
        <v>17.899999999999999</v>
      </c>
      <c r="AQ62" s="107">
        <v>62.640163098878702</v>
      </c>
      <c r="AR62" s="107">
        <v>3.1</v>
      </c>
      <c r="AS62" s="107">
        <v>19.2</v>
      </c>
      <c r="AT62" s="107">
        <v>3.9</v>
      </c>
      <c r="AU62" s="107">
        <v>13.988216172287688</v>
      </c>
      <c r="AV62" s="107">
        <v>94.010708872221898</v>
      </c>
      <c r="AW62" s="107">
        <v>79.236836765750226</v>
      </c>
      <c r="AX62" s="107">
        <v>22.364816881404078</v>
      </c>
      <c r="AY62" s="107">
        <v>15.185032894736841</v>
      </c>
      <c r="AZ62" s="107">
        <v>14.888535031847134</v>
      </c>
      <c r="BA62" s="107">
        <v>40.267105744603001</v>
      </c>
      <c r="BB62" s="107">
        <v>56</v>
      </c>
      <c r="BC62" s="107">
        <v>19</v>
      </c>
      <c r="BD62" s="107">
        <v>0</v>
      </c>
      <c r="BE62" s="107">
        <v>3.62</v>
      </c>
      <c r="BF62" s="109">
        <v>141480</v>
      </c>
      <c r="BG62" s="112"/>
      <c r="BH62" s="112"/>
    </row>
    <row r="63" spans="1:60" ht="15.75" customHeight="1" x14ac:dyDescent="0.25">
      <c r="A63" s="47" t="s">
        <v>193</v>
      </c>
      <c r="B63" s="47" t="s">
        <v>224</v>
      </c>
      <c r="C63" s="47" t="s">
        <v>226</v>
      </c>
      <c r="D63" s="47" t="s">
        <v>227</v>
      </c>
      <c r="E63" s="107">
        <v>0</v>
      </c>
      <c r="F63" s="107">
        <v>5.0211863938702965</v>
      </c>
      <c r="G63" s="107">
        <v>0</v>
      </c>
      <c r="H63" s="107">
        <v>0.15237699999999998</v>
      </c>
      <c r="I63" s="107">
        <v>1.803829174838933</v>
      </c>
      <c r="J63" s="107">
        <v>1.070962725343809</v>
      </c>
      <c r="K63" s="108">
        <v>0</v>
      </c>
      <c r="L63" s="109">
        <v>144.80000000000001</v>
      </c>
      <c r="M63" s="109">
        <v>1410.3</v>
      </c>
      <c r="N63" s="110">
        <v>2.5499157350756342E-2</v>
      </c>
      <c r="O63" s="111">
        <v>16.279669999999999</v>
      </c>
      <c r="P63" s="111">
        <v>99.671491633302537</v>
      </c>
      <c r="Q63" s="111">
        <v>80.032850836669738</v>
      </c>
      <c r="R63" s="111">
        <v>28.556274167607704</v>
      </c>
      <c r="S63" s="107">
        <v>75.293433254628212</v>
      </c>
      <c r="T63" s="107">
        <v>78.749615029257782</v>
      </c>
      <c r="U63" s="107">
        <v>57</v>
      </c>
      <c r="V63" s="107">
        <v>5.3</v>
      </c>
      <c r="W63" s="107">
        <f>VLOOKUP(D63,Vulnerability!D:O,12,FALSE)</f>
        <v>0.74</v>
      </c>
      <c r="X63" s="111">
        <v>55.711541132354981</v>
      </c>
      <c r="Y63" s="111">
        <v>19.8</v>
      </c>
      <c r="Z63" s="107">
        <v>21.128080202379838</v>
      </c>
      <c r="AA63" s="107">
        <v>18.600000000000001</v>
      </c>
      <c r="AB63" s="107">
        <v>30.4</v>
      </c>
      <c r="AC63" s="109">
        <v>0</v>
      </c>
      <c r="AD63" s="109">
        <v>0</v>
      </c>
      <c r="AE63" s="109">
        <v>0</v>
      </c>
      <c r="AF63" s="109">
        <v>0</v>
      </c>
      <c r="AG63" s="109">
        <v>1.401</v>
      </c>
      <c r="AH63" s="107">
        <v>2.1312322397313355</v>
      </c>
      <c r="AI63" s="107">
        <v>0.7</v>
      </c>
      <c r="AJ63" s="107">
        <v>62</v>
      </c>
      <c r="AK63" s="107">
        <v>71</v>
      </c>
      <c r="AL63" s="109">
        <v>16.5</v>
      </c>
      <c r="AM63" s="109">
        <v>3.1</v>
      </c>
      <c r="AN63" s="109">
        <v>73.599999999999994</v>
      </c>
      <c r="AO63" s="107">
        <v>4</v>
      </c>
      <c r="AP63" s="107">
        <v>29.5</v>
      </c>
      <c r="AQ63" s="107">
        <v>64.670658682634723</v>
      </c>
      <c r="AR63" s="107">
        <v>3.9</v>
      </c>
      <c r="AS63" s="107">
        <v>30.7</v>
      </c>
      <c r="AT63" s="107">
        <v>4.7</v>
      </c>
      <c r="AU63" s="107">
        <v>5.8926188276357667</v>
      </c>
      <c r="AV63" s="107">
        <v>94.177777777777777</v>
      </c>
      <c r="AW63" s="107">
        <v>88.000659304433825</v>
      </c>
      <c r="AX63" s="107">
        <v>25.645568924784349</v>
      </c>
      <c r="AY63" s="107">
        <v>14.250721030382046</v>
      </c>
      <c r="AZ63" s="107">
        <v>13.499219698283335</v>
      </c>
      <c r="BA63" s="107">
        <v>37.383699292891706</v>
      </c>
      <c r="BB63" s="107">
        <v>56</v>
      </c>
      <c r="BC63" s="107">
        <v>19</v>
      </c>
      <c r="BD63" s="107">
        <v>0</v>
      </c>
      <c r="BE63" s="107">
        <v>3.54</v>
      </c>
      <c r="BF63" s="109">
        <v>134541</v>
      </c>
      <c r="BG63" s="112"/>
      <c r="BH63" s="112"/>
    </row>
    <row r="64" spans="1:60" ht="15.75" customHeight="1" x14ac:dyDescent="0.25">
      <c r="A64" s="47" t="s">
        <v>193</v>
      </c>
      <c r="B64" s="47" t="s">
        <v>224</v>
      </c>
      <c r="C64" s="47" t="s">
        <v>228</v>
      </c>
      <c r="D64" s="47" t="s">
        <v>229</v>
      </c>
      <c r="E64" s="107">
        <v>0</v>
      </c>
      <c r="F64" s="107">
        <v>2.7388287138753253</v>
      </c>
      <c r="G64" s="107">
        <v>0</v>
      </c>
      <c r="H64" s="107">
        <v>3.1959800699999996</v>
      </c>
      <c r="I64" s="107">
        <v>2.877589065052252</v>
      </c>
      <c r="J64" s="107">
        <v>0</v>
      </c>
      <c r="K64" s="108">
        <v>0</v>
      </c>
      <c r="L64" s="109">
        <v>144.80000000000001</v>
      </c>
      <c r="M64" s="109">
        <v>1410.3</v>
      </c>
      <c r="N64" s="110">
        <v>2.5499157350756342E-2</v>
      </c>
      <c r="O64" s="111">
        <v>15.914</v>
      </c>
      <c r="P64" s="111">
        <v>84.025390108436923</v>
      </c>
      <c r="Q64" s="111">
        <v>92.711678694222996</v>
      </c>
      <c r="R64" s="111">
        <v>19.677334038614124</v>
      </c>
      <c r="S64" s="107">
        <v>72.085993879170289</v>
      </c>
      <c r="T64" s="107">
        <v>87.161370763592387</v>
      </c>
      <c r="U64" s="107">
        <v>58.7</v>
      </c>
      <c r="V64" s="107">
        <v>4.2</v>
      </c>
      <c r="W64" s="107">
        <f>VLOOKUP(D64,Vulnerability!D:O,12,FALSE)</f>
        <v>1.46</v>
      </c>
      <c r="X64" s="111">
        <v>48.905894721400458</v>
      </c>
      <c r="Y64" s="111">
        <v>21.1</v>
      </c>
      <c r="Z64" s="107">
        <v>21.381002453557659</v>
      </c>
      <c r="AA64" s="107">
        <v>20.7</v>
      </c>
      <c r="AB64" s="107">
        <v>14.8</v>
      </c>
      <c r="AC64" s="109">
        <v>0</v>
      </c>
      <c r="AD64" s="109">
        <v>0</v>
      </c>
      <c r="AE64" s="109">
        <v>0</v>
      </c>
      <c r="AF64" s="109">
        <v>0</v>
      </c>
      <c r="AG64" s="109">
        <v>3.714</v>
      </c>
      <c r="AH64" s="107">
        <v>6.0923681624631509</v>
      </c>
      <c r="AI64" s="107">
        <v>1.4</v>
      </c>
      <c r="AJ64" s="107">
        <v>60</v>
      </c>
      <c r="AK64" s="107">
        <v>70</v>
      </c>
      <c r="AL64" s="109">
        <v>16.899999999999999</v>
      </c>
      <c r="AM64" s="109">
        <v>3.3</v>
      </c>
      <c r="AN64" s="109">
        <v>74.900000000000006</v>
      </c>
      <c r="AO64" s="107">
        <v>4</v>
      </c>
      <c r="AP64" s="107">
        <v>21.5</v>
      </c>
      <c r="AQ64" s="107">
        <v>67.804466919511157</v>
      </c>
      <c r="AR64" s="107">
        <v>3.8</v>
      </c>
      <c r="AS64" s="107">
        <v>22.1</v>
      </c>
      <c r="AT64" s="107">
        <v>4.8</v>
      </c>
      <c r="AU64" s="107">
        <v>45.373483961159181</v>
      </c>
      <c r="AV64" s="107">
        <v>93.898589156363727</v>
      </c>
      <c r="AW64" s="107">
        <v>85.167195440379601</v>
      </c>
      <c r="AX64" s="107">
        <v>31.734845719740573</v>
      </c>
      <c r="AY64" s="107">
        <v>21.431223807755558</v>
      </c>
      <c r="AZ64" s="107">
        <v>20.988219146745969</v>
      </c>
      <c r="BA64" s="107">
        <v>44.479191724801545</v>
      </c>
      <c r="BB64" s="107">
        <v>56</v>
      </c>
      <c r="BC64" s="107">
        <v>19</v>
      </c>
      <c r="BD64" s="107">
        <v>0</v>
      </c>
      <c r="BE64" s="107">
        <v>3.46</v>
      </c>
      <c r="BF64" s="109">
        <v>121808</v>
      </c>
      <c r="BG64" s="112"/>
      <c r="BH64" s="112"/>
    </row>
    <row r="65" spans="1:60" ht="15.75" customHeight="1" x14ac:dyDescent="0.25">
      <c r="A65" s="47" t="s">
        <v>193</v>
      </c>
      <c r="B65" s="47" t="s">
        <v>224</v>
      </c>
      <c r="C65" s="47" t="s">
        <v>230</v>
      </c>
      <c r="D65" s="47" t="s">
        <v>231</v>
      </c>
      <c r="E65" s="107">
        <v>0</v>
      </c>
      <c r="F65" s="107">
        <v>5.0211863938702965</v>
      </c>
      <c r="G65" s="107">
        <v>0</v>
      </c>
      <c r="H65" s="107">
        <v>4.5817200000000001E-3</v>
      </c>
      <c r="I65" s="107">
        <v>1.9014105888282338</v>
      </c>
      <c r="J65" s="107">
        <v>1.2086808826189457</v>
      </c>
      <c r="K65" s="108">
        <v>0</v>
      </c>
      <c r="L65" s="109">
        <v>144.80000000000001</v>
      </c>
      <c r="M65" s="109">
        <v>1410.3</v>
      </c>
      <c r="N65" s="110">
        <v>2.5499157350756342E-2</v>
      </c>
      <c r="O65" s="111">
        <v>18.801459999999999</v>
      </c>
      <c r="P65" s="111">
        <v>93.844632593782833</v>
      </c>
      <c r="Q65" s="111">
        <v>94.975588653358884</v>
      </c>
      <c r="R65" s="111">
        <v>38.582287868487732</v>
      </c>
      <c r="S65" s="107">
        <v>64.146220876336443</v>
      </c>
      <c r="T65" s="107">
        <v>80.529633520795997</v>
      </c>
      <c r="U65" s="107">
        <v>56.7</v>
      </c>
      <c r="V65" s="107">
        <v>4.0999999999999996</v>
      </c>
      <c r="W65" s="107">
        <f>VLOOKUP(D65,Vulnerability!D:O,12,FALSE)</f>
        <v>0.77</v>
      </c>
      <c r="X65" s="111">
        <v>54.890129392404241</v>
      </c>
      <c r="Y65" s="111">
        <v>21.7</v>
      </c>
      <c r="Z65" s="107">
        <v>21.677991694979237</v>
      </c>
      <c r="AA65" s="107">
        <v>21.6</v>
      </c>
      <c r="AB65" s="107">
        <v>28.299999999999997</v>
      </c>
      <c r="AC65" s="109">
        <v>0</v>
      </c>
      <c r="AD65" s="109">
        <v>0</v>
      </c>
      <c r="AE65" s="109">
        <v>0</v>
      </c>
      <c r="AF65" s="109">
        <v>0</v>
      </c>
      <c r="AG65" s="109">
        <v>2.516</v>
      </c>
      <c r="AH65" s="107">
        <v>4.2038753159224935</v>
      </c>
      <c r="AI65" s="107">
        <v>0.8</v>
      </c>
      <c r="AJ65" s="107">
        <v>84</v>
      </c>
      <c r="AK65" s="107">
        <v>97</v>
      </c>
      <c r="AL65" s="109">
        <v>15.5</v>
      </c>
      <c r="AM65" s="109">
        <v>3.5</v>
      </c>
      <c r="AN65" s="109">
        <v>65.7</v>
      </c>
      <c r="AO65" s="107">
        <v>4</v>
      </c>
      <c r="AP65" s="107">
        <v>23.4</v>
      </c>
      <c r="AQ65" s="107">
        <v>53.545051698670612</v>
      </c>
      <c r="AR65" s="107">
        <v>3.5</v>
      </c>
      <c r="AS65" s="107">
        <v>24.1</v>
      </c>
      <c r="AT65" s="107">
        <v>4.2</v>
      </c>
      <c r="AU65" s="107">
        <v>19.139731784191337</v>
      </c>
      <c r="AV65" s="107">
        <v>88.5146804835924</v>
      </c>
      <c r="AW65" s="107">
        <v>76.10183813174298</v>
      </c>
      <c r="AX65" s="107">
        <v>22.645391199990204</v>
      </c>
      <c r="AY65" s="107">
        <v>16.421588430152703</v>
      </c>
      <c r="AZ65" s="107">
        <v>15.267792954708842</v>
      </c>
      <c r="BA65" s="107">
        <v>39.494655004859084</v>
      </c>
      <c r="BB65" s="107">
        <v>56</v>
      </c>
      <c r="BC65" s="107">
        <v>19</v>
      </c>
      <c r="BD65" s="107">
        <v>0</v>
      </c>
      <c r="BE65" s="107">
        <v>3.79</v>
      </c>
      <c r="BF65" s="109">
        <v>144006</v>
      </c>
      <c r="BG65" s="112"/>
      <c r="BH65" s="112"/>
    </row>
    <row r="66" spans="1:60" ht="15.75" customHeight="1" x14ac:dyDescent="0.25">
      <c r="A66" s="47" t="s">
        <v>193</v>
      </c>
      <c r="B66" s="47" t="s">
        <v>232</v>
      </c>
      <c r="C66" s="47" t="s">
        <v>232</v>
      </c>
      <c r="D66" s="47" t="s">
        <v>233</v>
      </c>
      <c r="E66" s="107">
        <v>0</v>
      </c>
      <c r="F66" s="107">
        <v>4.2181490581358982</v>
      </c>
      <c r="G66" s="107">
        <v>0</v>
      </c>
      <c r="H66" s="107">
        <v>0.66490798000000007</v>
      </c>
      <c r="I66" s="107">
        <v>1.6845697491544362</v>
      </c>
      <c r="J66" s="107">
        <v>0</v>
      </c>
      <c r="K66" s="108">
        <v>0</v>
      </c>
      <c r="L66" s="109">
        <v>144.80000000000001</v>
      </c>
      <c r="M66" s="109">
        <v>1410.3</v>
      </c>
      <c r="N66" s="110">
        <v>2.5499157350756342E-2</v>
      </c>
      <c r="O66" s="111">
        <v>17.125409999999999</v>
      </c>
      <c r="P66" s="111">
        <v>93.313726103688865</v>
      </c>
      <c r="Q66" s="111">
        <v>93.066549857639004</v>
      </c>
      <c r="R66" s="111">
        <v>58.192797471918901</v>
      </c>
      <c r="S66" s="107">
        <v>73.699195894997032</v>
      </c>
      <c r="T66" s="107">
        <v>88.423391007790741</v>
      </c>
      <c r="U66" s="107">
        <v>69.099999999999994</v>
      </c>
      <c r="V66" s="107">
        <v>1.4</v>
      </c>
      <c r="W66" s="107">
        <f>VLOOKUP(D66,Vulnerability!D:O,12,FALSE)</f>
        <v>0.82</v>
      </c>
      <c r="X66" s="111">
        <v>59.040828323819994</v>
      </c>
      <c r="Y66" s="111">
        <v>29.8</v>
      </c>
      <c r="Z66" s="107">
        <v>31.67535853976532</v>
      </c>
      <c r="AA66" s="107">
        <v>27.9</v>
      </c>
      <c r="AB66" s="107">
        <v>38.9</v>
      </c>
      <c r="AC66" s="109">
        <v>0</v>
      </c>
      <c r="AD66" s="109">
        <v>0</v>
      </c>
      <c r="AE66" s="109">
        <v>0</v>
      </c>
      <c r="AF66" s="109">
        <v>0</v>
      </c>
      <c r="AG66" s="109">
        <v>3.0009999999999999</v>
      </c>
      <c r="AH66" s="107">
        <v>4.5770515482531371</v>
      </c>
      <c r="AI66" s="107">
        <v>1.4</v>
      </c>
      <c r="AJ66" s="107">
        <v>51</v>
      </c>
      <c r="AK66" s="107">
        <v>60</v>
      </c>
      <c r="AL66" s="109">
        <v>10.7</v>
      </c>
      <c r="AM66" s="109">
        <v>2.8</v>
      </c>
      <c r="AN66" s="109">
        <v>81.599999999999994</v>
      </c>
      <c r="AO66" s="107">
        <v>3.7</v>
      </c>
      <c r="AP66" s="107">
        <v>23.2</v>
      </c>
      <c r="AQ66" s="107">
        <v>77.003891050583661</v>
      </c>
      <c r="AR66" s="107">
        <v>3.2</v>
      </c>
      <c r="AS66" s="107">
        <v>24.3</v>
      </c>
      <c r="AT66" s="107">
        <v>4</v>
      </c>
      <c r="AU66" s="107">
        <v>20.399862332217388</v>
      </c>
      <c r="AV66" s="107">
        <v>97.023803965148531</v>
      </c>
      <c r="AW66" s="107">
        <v>92.680996314526695</v>
      </c>
      <c r="AX66" s="107">
        <v>37.214623166538871</v>
      </c>
      <c r="AY66" s="107">
        <v>17.152719914295915</v>
      </c>
      <c r="AZ66" s="107">
        <v>16.809414841451456</v>
      </c>
      <c r="BA66" s="107">
        <v>51.381292946290849</v>
      </c>
      <c r="BB66" s="107">
        <v>56</v>
      </c>
      <c r="BC66" s="107">
        <v>19</v>
      </c>
      <c r="BD66" s="107">
        <v>0</v>
      </c>
      <c r="BE66" s="107">
        <v>4.96</v>
      </c>
      <c r="BF66" s="109">
        <v>167734</v>
      </c>
      <c r="BG66" s="112"/>
      <c r="BH66" s="112"/>
    </row>
    <row r="67" spans="1:60" ht="15.75" customHeight="1" x14ac:dyDescent="0.25">
      <c r="A67" s="47" t="s">
        <v>193</v>
      </c>
      <c r="B67" s="47" t="s">
        <v>232</v>
      </c>
      <c r="C67" s="47" t="s">
        <v>234</v>
      </c>
      <c r="D67" s="47" t="s">
        <v>235</v>
      </c>
      <c r="E67" s="107">
        <v>0</v>
      </c>
      <c r="F67" s="107">
        <v>10</v>
      </c>
      <c r="G67" s="107">
        <v>0</v>
      </c>
      <c r="H67" s="107">
        <v>0.35495300000000002</v>
      </c>
      <c r="I67" s="107">
        <v>2.0261957821997414</v>
      </c>
      <c r="J67" s="107">
        <v>1.6713321469610529</v>
      </c>
      <c r="K67" s="108">
        <v>0</v>
      </c>
      <c r="L67" s="109">
        <v>144.80000000000001</v>
      </c>
      <c r="M67" s="109">
        <v>1410.3</v>
      </c>
      <c r="N67" s="110">
        <v>2.5499157350756342E-2</v>
      </c>
      <c r="O67" s="111">
        <v>19.879899999999999</v>
      </c>
      <c r="P67" s="111">
        <v>94.317692638829101</v>
      </c>
      <c r="Q67" s="111">
        <v>90.529487731381835</v>
      </c>
      <c r="R67" s="111">
        <v>45.032285837279382</v>
      </c>
      <c r="S67" s="107">
        <v>31.898407232027548</v>
      </c>
      <c r="T67" s="107">
        <v>84.773999139044349</v>
      </c>
      <c r="U67" s="107">
        <v>76.599999999999994</v>
      </c>
      <c r="V67" s="107">
        <v>1.3</v>
      </c>
      <c r="W67" s="107">
        <f>VLOOKUP(D67,Vulnerability!D:O,12,FALSE)</f>
        <v>0.48</v>
      </c>
      <c r="X67" s="111">
        <v>61.175587659813985</v>
      </c>
      <c r="Y67" s="111">
        <v>30.1</v>
      </c>
      <c r="Z67" s="107">
        <v>32.521434138737334</v>
      </c>
      <c r="AA67" s="107">
        <v>27.7</v>
      </c>
      <c r="AB67" s="107">
        <v>28.6</v>
      </c>
      <c r="AC67" s="109">
        <v>0</v>
      </c>
      <c r="AD67" s="109">
        <v>0</v>
      </c>
      <c r="AE67" s="109">
        <v>0</v>
      </c>
      <c r="AF67" s="109">
        <v>0</v>
      </c>
      <c r="AG67" s="109">
        <v>1.5069999999999999</v>
      </c>
      <c r="AH67" s="107">
        <v>2.2745981543260694</v>
      </c>
      <c r="AI67" s="107">
        <v>0.7</v>
      </c>
      <c r="AJ67" s="107">
        <v>57</v>
      </c>
      <c r="AK67" s="107">
        <v>66</v>
      </c>
      <c r="AL67" s="109">
        <v>18.899999999999999</v>
      </c>
      <c r="AM67" s="109">
        <v>3.2</v>
      </c>
      <c r="AN67" s="109">
        <v>72.7</v>
      </c>
      <c r="AO67" s="107">
        <v>4.4000000000000004</v>
      </c>
      <c r="AP67" s="107">
        <v>17.5</v>
      </c>
      <c r="AQ67" s="107">
        <v>64.776839565741867</v>
      </c>
      <c r="AR67" s="107">
        <v>3</v>
      </c>
      <c r="AS67" s="107">
        <v>18.8</v>
      </c>
      <c r="AT67" s="107">
        <v>3.6</v>
      </c>
      <c r="AU67" s="107">
        <v>40.55101162290142</v>
      </c>
      <c r="AV67" s="107">
        <v>96.350374287831173</v>
      </c>
      <c r="AW67" s="107">
        <v>91.08388157894737</v>
      </c>
      <c r="AX67" s="107">
        <v>31.850328947368421</v>
      </c>
      <c r="AY67" s="107">
        <v>18.285153534775318</v>
      </c>
      <c r="AZ67" s="107">
        <v>19.366164649357849</v>
      </c>
      <c r="BA67" s="107">
        <v>51.2555690562981</v>
      </c>
      <c r="BB67" s="107">
        <v>56</v>
      </c>
      <c r="BC67" s="107">
        <v>19</v>
      </c>
      <c r="BD67" s="107">
        <v>0</v>
      </c>
      <c r="BE67" s="107">
        <v>2.93</v>
      </c>
      <c r="BF67" s="109">
        <v>120266</v>
      </c>
      <c r="BG67" s="112"/>
      <c r="BH67" s="112"/>
    </row>
    <row r="68" spans="1:60" ht="15.75" customHeight="1" x14ac:dyDescent="0.25">
      <c r="A68" s="47" t="s">
        <v>193</v>
      </c>
      <c r="B68" s="47" t="s">
        <v>232</v>
      </c>
      <c r="C68" s="47" t="s">
        <v>236</v>
      </c>
      <c r="D68" s="47" t="s">
        <v>237</v>
      </c>
      <c r="E68" s="107">
        <v>0</v>
      </c>
      <c r="F68" s="107">
        <v>6.7064577277364119</v>
      </c>
      <c r="G68" s="107">
        <v>0</v>
      </c>
      <c r="H68" s="107">
        <v>0.87794503999999995</v>
      </c>
      <c r="I68" s="107">
        <v>0.65027962813405149</v>
      </c>
      <c r="J68" s="107">
        <v>0.30704385399364909</v>
      </c>
      <c r="K68" s="108">
        <v>0</v>
      </c>
      <c r="L68" s="109">
        <v>144.80000000000001</v>
      </c>
      <c r="M68" s="109">
        <v>1410.3</v>
      </c>
      <c r="N68" s="110">
        <v>2.5499157350756342E-2</v>
      </c>
      <c r="O68" s="111">
        <v>17.492850000000001</v>
      </c>
      <c r="P68" s="111">
        <v>97.108643753078937</v>
      </c>
      <c r="Q68" s="111">
        <v>93.777710409640378</v>
      </c>
      <c r="R68" s="111">
        <v>60.445640228883249</v>
      </c>
      <c r="S68" s="107">
        <v>77.888514153624627</v>
      </c>
      <c r="T68" s="107">
        <v>86.933949751790522</v>
      </c>
      <c r="U68" s="107">
        <v>52.2</v>
      </c>
      <c r="V68" s="107">
        <v>2.2999999999999998</v>
      </c>
      <c r="W68" s="107">
        <f>VLOOKUP(D68,Vulnerability!D:O,12,FALSE)</f>
        <v>0.92</v>
      </c>
      <c r="X68" s="111">
        <v>53.248820754716981</v>
      </c>
      <c r="Y68" s="111">
        <v>30.8</v>
      </c>
      <c r="Z68" s="107">
        <v>34.32105603249331</v>
      </c>
      <c r="AA68" s="107">
        <v>27.3</v>
      </c>
      <c r="AB68" s="107">
        <v>39.1</v>
      </c>
      <c r="AC68" s="109">
        <v>0</v>
      </c>
      <c r="AD68" s="109">
        <v>0</v>
      </c>
      <c r="AE68" s="109">
        <v>0</v>
      </c>
      <c r="AF68" s="109">
        <v>0</v>
      </c>
      <c r="AG68" s="109">
        <v>3.496</v>
      </c>
      <c r="AH68" s="107">
        <v>4.9063829787234035</v>
      </c>
      <c r="AI68" s="107">
        <v>2.1</v>
      </c>
      <c r="AJ68" s="107">
        <v>49</v>
      </c>
      <c r="AK68" s="107">
        <v>56</v>
      </c>
      <c r="AL68" s="109">
        <v>22</v>
      </c>
      <c r="AM68" s="109">
        <v>2.4</v>
      </c>
      <c r="AN68" s="109">
        <v>82</v>
      </c>
      <c r="AO68" s="107">
        <v>2.6</v>
      </c>
      <c r="AP68" s="107">
        <v>19.5</v>
      </c>
      <c r="AQ68" s="107">
        <v>78.244746600741649</v>
      </c>
      <c r="AR68" s="107">
        <v>4</v>
      </c>
      <c r="AS68" s="107">
        <v>20.399999999999999</v>
      </c>
      <c r="AT68" s="107">
        <v>5</v>
      </c>
      <c r="AU68" s="107">
        <v>18.651710940164463</v>
      </c>
      <c r="AV68" s="107">
        <v>97.320864991233208</v>
      </c>
      <c r="AW68" s="107">
        <v>93.668486845074241</v>
      </c>
      <c r="AX68" s="107">
        <v>32.752681378521899</v>
      </c>
      <c r="AY68" s="107">
        <v>22.002120890774123</v>
      </c>
      <c r="AZ68" s="107">
        <v>22.522021325915624</v>
      </c>
      <c r="BA68" s="107">
        <v>58.189054726368163</v>
      </c>
      <c r="BB68" s="107">
        <v>56</v>
      </c>
      <c r="BC68" s="107">
        <v>19</v>
      </c>
      <c r="BD68" s="107">
        <v>0</v>
      </c>
      <c r="BE68" s="107">
        <v>4.0999999999999996</v>
      </c>
      <c r="BF68" s="109">
        <v>129955</v>
      </c>
      <c r="BG68" s="112"/>
      <c r="BH68" s="112"/>
    </row>
    <row r="69" spans="1:60" ht="15.75" customHeight="1" x14ac:dyDescent="0.25">
      <c r="A69" s="47" t="s">
        <v>193</v>
      </c>
      <c r="B69" s="47" t="s">
        <v>232</v>
      </c>
      <c r="C69" s="47" t="s">
        <v>238</v>
      </c>
      <c r="D69" s="47" t="s">
        <v>239</v>
      </c>
      <c r="E69" s="107">
        <v>0</v>
      </c>
      <c r="F69" s="107">
        <v>6.2336050732460535</v>
      </c>
      <c r="G69" s="107">
        <v>0</v>
      </c>
      <c r="H69" s="107">
        <v>0.19888699999999998</v>
      </c>
      <c r="I69" s="107">
        <v>0.54705100101406945</v>
      </c>
      <c r="J69" s="107">
        <v>2.9672980058588077</v>
      </c>
      <c r="K69" s="108">
        <v>0</v>
      </c>
      <c r="L69" s="109">
        <v>144.80000000000001</v>
      </c>
      <c r="M69" s="109">
        <v>1410.3</v>
      </c>
      <c r="N69" s="110">
        <v>2.5499157350756342E-2</v>
      </c>
      <c r="O69" s="111">
        <v>19.123729999999998</v>
      </c>
      <c r="P69" s="111">
        <v>98.982404070383723</v>
      </c>
      <c r="Q69" s="111">
        <v>96.42251430994277</v>
      </c>
      <c r="R69" s="111">
        <v>45.563917744329025</v>
      </c>
      <c r="S69" s="107">
        <v>69.700021199915199</v>
      </c>
      <c r="T69" s="107">
        <v>83.146067415730343</v>
      </c>
      <c r="U69" s="107">
        <v>46.8</v>
      </c>
      <c r="V69" s="107">
        <v>2.8</v>
      </c>
      <c r="W69" s="107">
        <f>VLOOKUP(D69,Vulnerability!D:O,12,FALSE)</f>
        <v>1.17</v>
      </c>
      <c r="X69" s="111">
        <v>59.849043754610975</v>
      </c>
      <c r="Y69" s="111">
        <v>29</v>
      </c>
      <c r="Z69" s="107">
        <v>36.41654541675328</v>
      </c>
      <c r="AA69" s="107">
        <v>21.4</v>
      </c>
      <c r="AB69" s="107">
        <v>47.5</v>
      </c>
      <c r="AC69" s="109">
        <v>0</v>
      </c>
      <c r="AD69" s="109">
        <v>0</v>
      </c>
      <c r="AE69" s="109">
        <v>0</v>
      </c>
      <c r="AF69" s="109">
        <v>0</v>
      </c>
      <c r="AG69" s="109">
        <v>4.157</v>
      </c>
      <c r="AH69" s="107">
        <v>6.3106162745183312</v>
      </c>
      <c r="AI69" s="107">
        <v>1.9</v>
      </c>
      <c r="AJ69" s="107">
        <v>118</v>
      </c>
      <c r="AK69" s="107">
        <v>136</v>
      </c>
      <c r="AL69" s="109">
        <v>24.6</v>
      </c>
      <c r="AM69" s="109">
        <v>1.7</v>
      </c>
      <c r="AN69" s="109">
        <v>58.5</v>
      </c>
      <c r="AO69" s="107">
        <v>1.9</v>
      </c>
      <c r="AP69" s="107">
        <v>27.1</v>
      </c>
      <c r="AQ69" s="107">
        <v>41.167023554603851</v>
      </c>
      <c r="AR69" s="107">
        <v>1.6</v>
      </c>
      <c r="AS69" s="107">
        <v>27.7</v>
      </c>
      <c r="AT69" s="107">
        <v>1.9</v>
      </c>
      <c r="AU69" s="107">
        <v>8.7926648293406817</v>
      </c>
      <c r="AV69" s="107">
        <v>88.849725687314191</v>
      </c>
      <c r="AW69" s="107">
        <v>78.33214677416251</v>
      </c>
      <c r="AX69" s="107">
        <v>21.950703276827461</v>
      </c>
      <c r="AY69" s="107">
        <v>14.73041614241111</v>
      </c>
      <c r="AZ69" s="107">
        <v>13.962994836488813</v>
      </c>
      <c r="BA69" s="107">
        <v>51.331254497481417</v>
      </c>
      <c r="BB69" s="107">
        <v>56</v>
      </c>
      <c r="BC69" s="107">
        <v>19</v>
      </c>
      <c r="BD69" s="107">
        <v>3.3</v>
      </c>
      <c r="BE69" s="107">
        <v>3.88</v>
      </c>
      <c r="BF69" s="109">
        <v>112668</v>
      </c>
      <c r="BG69" s="112"/>
      <c r="BH69" s="112"/>
    </row>
    <row r="70" spans="1:60" ht="15.75" customHeight="1" x14ac:dyDescent="0.25">
      <c r="A70" s="47" t="s">
        <v>193</v>
      </c>
      <c r="B70" s="47" t="s">
        <v>232</v>
      </c>
      <c r="C70" s="47" t="s">
        <v>240</v>
      </c>
      <c r="D70" s="47" t="s">
        <v>241</v>
      </c>
      <c r="E70" s="107">
        <v>0</v>
      </c>
      <c r="F70" s="107">
        <v>3.0257799760308646</v>
      </c>
      <c r="G70" s="107">
        <v>0</v>
      </c>
      <c r="H70" s="107">
        <v>1.19561005</v>
      </c>
      <c r="I70" s="107">
        <v>2.1645828652623527</v>
      </c>
      <c r="J70" s="107">
        <v>1.4716820542303614E-2</v>
      </c>
      <c r="K70" s="108">
        <v>0</v>
      </c>
      <c r="L70" s="109">
        <v>144.80000000000001</v>
      </c>
      <c r="M70" s="109">
        <v>1410.3</v>
      </c>
      <c r="N70" s="110">
        <v>2.5499157350756342E-2</v>
      </c>
      <c r="O70" s="111">
        <v>13.408379999999999</v>
      </c>
      <c r="P70" s="111">
        <v>89.367257905295673</v>
      </c>
      <c r="Q70" s="111">
        <v>92.618539629971664</v>
      </c>
      <c r="R70" s="111">
        <v>32.738910295194728</v>
      </c>
      <c r="S70" s="107">
        <v>78.546635671751105</v>
      </c>
      <c r="T70" s="107">
        <v>85.402668534853348</v>
      </c>
      <c r="U70" s="107">
        <v>59.6</v>
      </c>
      <c r="V70" s="107">
        <v>2.8</v>
      </c>
      <c r="W70" s="107">
        <f>VLOOKUP(D70,Vulnerability!D:O,12,FALSE)</f>
        <v>0.82</v>
      </c>
      <c r="X70" s="111">
        <v>47.677562304346061</v>
      </c>
      <c r="Y70" s="111">
        <v>29.5</v>
      </c>
      <c r="Z70" s="107">
        <v>33.270065075921906</v>
      </c>
      <c r="AA70" s="107">
        <v>25.8</v>
      </c>
      <c r="AB70" s="107">
        <v>39.6</v>
      </c>
      <c r="AC70" s="109">
        <v>0</v>
      </c>
      <c r="AD70" s="109">
        <v>0</v>
      </c>
      <c r="AE70" s="109">
        <v>0</v>
      </c>
      <c r="AF70" s="109">
        <v>0</v>
      </c>
      <c r="AG70" s="109">
        <v>2.8759999999999999</v>
      </c>
      <c r="AH70" s="107">
        <v>4.3101260468657472</v>
      </c>
      <c r="AI70" s="107">
        <v>1.4</v>
      </c>
      <c r="AJ70" s="107">
        <v>44</v>
      </c>
      <c r="AK70" s="107">
        <v>51</v>
      </c>
      <c r="AL70" s="109">
        <v>18.3</v>
      </c>
      <c r="AM70" s="109">
        <v>2.7</v>
      </c>
      <c r="AN70" s="109">
        <v>77.599999999999994</v>
      </c>
      <c r="AO70" s="107">
        <v>3.3</v>
      </c>
      <c r="AP70" s="107">
        <v>22</v>
      </c>
      <c r="AQ70" s="107">
        <v>69.151227919000434</v>
      </c>
      <c r="AR70" s="107">
        <v>3.4</v>
      </c>
      <c r="AS70" s="107">
        <v>22.3</v>
      </c>
      <c r="AT70" s="107">
        <v>4.0999999999999996</v>
      </c>
      <c r="AU70" s="107">
        <v>47.151546030634016</v>
      </c>
      <c r="AV70" s="107">
        <v>96.611195158850222</v>
      </c>
      <c r="AW70" s="107">
        <v>92.37954646950827</v>
      </c>
      <c r="AX70" s="107">
        <v>30.350320051605216</v>
      </c>
      <c r="AY70" s="107">
        <v>18.991123250256059</v>
      </c>
      <c r="AZ70" s="107">
        <v>19.404651162790699</v>
      </c>
      <c r="BA70" s="107">
        <v>53.690248565965582</v>
      </c>
      <c r="BB70" s="107">
        <v>56</v>
      </c>
      <c r="BC70" s="107">
        <v>19</v>
      </c>
      <c r="BD70" s="107">
        <v>0</v>
      </c>
      <c r="BE70" s="107">
        <v>3.43</v>
      </c>
      <c r="BF70" s="109">
        <v>145297</v>
      </c>
      <c r="BG70" s="112"/>
      <c r="BH70" s="112"/>
    </row>
    <row r="71" spans="1:60" ht="15.75" customHeight="1" x14ac:dyDescent="0.25">
      <c r="A71" s="47" t="s">
        <v>193</v>
      </c>
      <c r="B71" s="47" t="s">
        <v>232</v>
      </c>
      <c r="C71" s="47" t="s">
        <v>242</v>
      </c>
      <c r="D71" s="47" t="s">
        <v>243</v>
      </c>
      <c r="E71" s="107">
        <v>0</v>
      </c>
      <c r="F71" s="107">
        <v>6.5979614384935807</v>
      </c>
      <c r="G71" s="107">
        <v>0</v>
      </c>
      <c r="H71" s="107">
        <v>1.7131799699999997</v>
      </c>
      <c r="I71" s="107">
        <v>1.0808037259462118</v>
      </c>
      <c r="J71" s="107">
        <v>4.2030906223801052</v>
      </c>
      <c r="K71" s="108">
        <v>0</v>
      </c>
      <c r="L71" s="109">
        <v>144.80000000000001</v>
      </c>
      <c r="M71" s="109">
        <v>1410.3</v>
      </c>
      <c r="N71" s="110">
        <v>2.5499157350756342E-2</v>
      </c>
      <c r="O71" s="111">
        <v>13.975009999999999</v>
      </c>
      <c r="P71" s="111">
        <v>95.283350932770148</v>
      </c>
      <c r="Q71" s="111">
        <v>91.101724744808166</v>
      </c>
      <c r="R71" s="111">
        <v>31.580429426258362</v>
      </c>
      <c r="S71" s="107">
        <v>83.963393171418517</v>
      </c>
      <c r="T71" s="107">
        <v>90.165434706089414</v>
      </c>
      <c r="U71" s="107">
        <v>51.8</v>
      </c>
      <c r="V71" s="107">
        <v>2.7</v>
      </c>
      <c r="W71" s="107">
        <f>VLOOKUP(D71,Vulnerability!D:O,12,FALSE)</f>
        <v>0.88</v>
      </c>
      <c r="X71" s="111">
        <v>54.574365022534856</v>
      </c>
      <c r="Y71" s="111">
        <v>27.4</v>
      </c>
      <c r="Z71" s="107">
        <v>33.175994605529333</v>
      </c>
      <c r="AA71" s="107">
        <v>21.5</v>
      </c>
      <c r="AB71" s="107">
        <v>40.9</v>
      </c>
      <c r="AC71" s="109">
        <v>0</v>
      </c>
      <c r="AD71" s="109">
        <v>0</v>
      </c>
      <c r="AE71" s="109">
        <v>0</v>
      </c>
      <c r="AF71" s="109">
        <v>0</v>
      </c>
      <c r="AG71" s="109">
        <v>2.4540000000000002</v>
      </c>
      <c r="AH71" s="107">
        <v>3.183223957154711</v>
      </c>
      <c r="AI71" s="107">
        <v>1.7</v>
      </c>
      <c r="AJ71" s="107">
        <v>66</v>
      </c>
      <c r="AK71" s="107">
        <v>77</v>
      </c>
      <c r="AL71" s="109">
        <v>8.8000000000000007</v>
      </c>
      <c r="AM71" s="109">
        <v>2.7</v>
      </c>
      <c r="AN71" s="109">
        <v>75.400000000000006</v>
      </c>
      <c r="AO71" s="107">
        <v>2.9</v>
      </c>
      <c r="AP71" s="107">
        <v>23.4</v>
      </c>
      <c r="AQ71" s="107">
        <v>67.432321575061522</v>
      </c>
      <c r="AR71" s="107">
        <v>3.2</v>
      </c>
      <c r="AS71" s="107">
        <v>24.8</v>
      </c>
      <c r="AT71" s="107">
        <v>3.5</v>
      </c>
      <c r="AU71" s="107">
        <v>37.641675466385074</v>
      </c>
      <c r="AV71" s="107">
        <v>96.509518547092313</v>
      </c>
      <c r="AW71" s="107">
        <v>84.965199644146736</v>
      </c>
      <c r="AX71" s="107">
        <v>27.029148568737245</v>
      </c>
      <c r="AY71" s="107">
        <v>19.578963602714374</v>
      </c>
      <c r="AZ71" s="107">
        <v>21.316774413065666</v>
      </c>
      <c r="BA71" s="107">
        <v>56.247611769201377</v>
      </c>
      <c r="BB71" s="107">
        <v>56</v>
      </c>
      <c r="BC71" s="107">
        <v>19</v>
      </c>
      <c r="BD71" s="107">
        <v>0</v>
      </c>
      <c r="BE71" s="107">
        <v>3.89</v>
      </c>
      <c r="BF71" s="109">
        <v>73395</v>
      </c>
      <c r="BG71" s="112"/>
      <c r="BH71" s="112"/>
    </row>
    <row r="72" spans="1:60" ht="15.75" customHeight="1" x14ac:dyDescent="0.25">
      <c r="A72" s="47" t="s">
        <v>193</v>
      </c>
      <c r="B72" s="47" t="s">
        <v>232</v>
      </c>
      <c r="C72" s="47" t="s">
        <v>244</v>
      </c>
      <c r="D72" s="47" t="s">
        <v>245</v>
      </c>
      <c r="E72" s="107">
        <v>0</v>
      </c>
      <c r="F72" s="107">
        <v>5.0089547838148274</v>
      </c>
      <c r="G72" s="107">
        <v>0</v>
      </c>
      <c r="H72" s="107">
        <v>0.68680200999999996</v>
      </c>
      <c r="I72" s="107">
        <v>0.84003813386931259</v>
      </c>
      <c r="J72" s="107">
        <v>1.2321200162419417</v>
      </c>
      <c r="K72" s="108">
        <v>0</v>
      </c>
      <c r="L72" s="109">
        <v>144.80000000000001</v>
      </c>
      <c r="M72" s="109">
        <v>1410.3</v>
      </c>
      <c r="N72" s="110">
        <v>2.5499157350756342E-2</v>
      </c>
      <c r="O72" s="111">
        <v>24.61082</v>
      </c>
      <c r="P72" s="111">
        <v>97.767123287671225</v>
      </c>
      <c r="Q72" s="111">
        <v>94.890410958904113</v>
      </c>
      <c r="R72" s="111">
        <v>37.059360730593603</v>
      </c>
      <c r="S72" s="107">
        <v>5.3561643835616435</v>
      </c>
      <c r="T72" s="107">
        <v>91.031963470319639</v>
      </c>
      <c r="U72" s="107">
        <v>53.7</v>
      </c>
      <c r="V72" s="107">
        <v>12.6</v>
      </c>
      <c r="W72" s="107">
        <f>VLOOKUP(D72,Vulnerability!D:O,12,FALSE)</f>
        <v>0.69</v>
      </c>
      <c r="X72" s="111">
        <v>59.945145991657618</v>
      </c>
      <c r="Y72" s="111">
        <v>29.5</v>
      </c>
      <c r="Z72" s="107">
        <v>32.944765224970041</v>
      </c>
      <c r="AA72" s="107">
        <v>26.1</v>
      </c>
      <c r="AB72" s="107">
        <v>52.6</v>
      </c>
      <c r="AC72" s="109">
        <v>0</v>
      </c>
      <c r="AD72" s="109">
        <v>0</v>
      </c>
      <c r="AE72" s="109">
        <v>0</v>
      </c>
      <c r="AF72" s="109">
        <v>0</v>
      </c>
      <c r="AG72" s="109">
        <v>1.115</v>
      </c>
      <c r="AH72" s="107">
        <v>1.733457595526561</v>
      </c>
      <c r="AI72" s="107">
        <v>0.5</v>
      </c>
      <c r="AJ72" s="107">
        <v>113</v>
      </c>
      <c r="AK72" s="107">
        <v>132</v>
      </c>
      <c r="AL72" s="109">
        <v>37.799999999999997</v>
      </c>
      <c r="AM72" s="109">
        <v>1.8</v>
      </c>
      <c r="AN72" s="109">
        <v>66</v>
      </c>
      <c r="AO72" s="107">
        <v>2</v>
      </c>
      <c r="AP72" s="107">
        <v>23.8</v>
      </c>
      <c r="AQ72" s="107">
        <v>56.810810810810807</v>
      </c>
      <c r="AR72" s="107">
        <v>2</v>
      </c>
      <c r="AS72" s="107">
        <v>24.6</v>
      </c>
      <c r="AT72" s="107">
        <v>2.4</v>
      </c>
      <c r="AU72" s="107">
        <v>9.2100456621004572</v>
      </c>
      <c r="AV72" s="107">
        <v>94.168278266554083</v>
      </c>
      <c r="AW72" s="107">
        <v>82.10041751418477</v>
      </c>
      <c r="AX72" s="107">
        <v>17.287585197873177</v>
      </c>
      <c r="AY72" s="107">
        <v>22.810430271872541</v>
      </c>
      <c r="AZ72" s="107">
        <v>24.550898203592812</v>
      </c>
      <c r="BA72" s="107">
        <v>60.594713656387668</v>
      </c>
      <c r="BB72" s="107">
        <v>56</v>
      </c>
      <c r="BC72" s="107">
        <v>19</v>
      </c>
      <c r="BD72" s="107">
        <v>3.3</v>
      </c>
      <c r="BE72" s="107">
        <v>2.96</v>
      </c>
      <c r="BF72" s="109">
        <v>111968</v>
      </c>
      <c r="BG72" s="112"/>
      <c r="BH72" s="112"/>
    </row>
    <row r="73" spans="1:60" ht="15.75" customHeight="1" x14ac:dyDescent="0.25">
      <c r="A73" s="47" t="s">
        <v>193</v>
      </c>
      <c r="B73" s="47" t="s">
        <v>246</v>
      </c>
      <c r="C73" s="47" t="s">
        <v>246</v>
      </c>
      <c r="D73" s="47" t="s">
        <v>247</v>
      </c>
      <c r="E73" s="107">
        <v>0</v>
      </c>
      <c r="F73" s="107">
        <v>5.0211863938702965</v>
      </c>
      <c r="G73" s="107">
        <v>0</v>
      </c>
      <c r="H73" s="107">
        <v>8.7074399999999996E-2</v>
      </c>
      <c r="I73" s="107">
        <v>3.0068677398395707</v>
      </c>
      <c r="J73" s="107">
        <v>2.0939765962924235</v>
      </c>
      <c r="K73" s="108">
        <v>0</v>
      </c>
      <c r="L73" s="109">
        <v>144.80000000000001</v>
      </c>
      <c r="M73" s="109">
        <v>1410.3</v>
      </c>
      <c r="N73" s="110">
        <v>2.5499157350756342E-2</v>
      </c>
      <c r="O73" s="111">
        <v>13.252520000000001</v>
      </c>
      <c r="P73" s="111">
        <v>99.30190053456829</v>
      </c>
      <c r="Q73" s="111">
        <v>85.350904918303129</v>
      </c>
      <c r="R73" s="111">
        <v>16.263793648394234</v>
      </c>
      <c r="S73" s="107">
        <v>81.115584933144618</v>
      </c>
      <c r="T73" s="107">
        <v>85.104921051546683</v>
      </c>
      <c r="U73" s="107">
        <v>45.9</v>
      </c>
      <c r="V73" s="107">
        <v>7.6</v>
      </c>
      <c r="W73" s="107">
        <f>VLOOKUP(D73,Vulnerability!D:O,12,FALSE)</f>
        <v>1.52</v>
      </c>
      <c r="X73" s="111">
        <v>55.437385453037415</v>
      </c>
      <c r="Y73" s="111">
        <v>17.7</v>
      </c>
      <c r="Z73" s="107">
        <v>20.785329606653487</v>
      </c>
      <c r="AA73" s="107">
        <v>14.5</v>
      </c>
      <c r="AB73" s="107">
        <v>37</v>
      </c>
      <c r="AC73" s="109">
        <v>0</v>
      </c>
      <c r="AD73" s="109">
        <v>0</v>
      </c>
      <c r="AE73" s="109">
        <v>0</v>
      </c>
      <c r="AF73" s="109">
        <v>0</v>
      </c>
      <c r="AG73" s="109">
        <v>2.2050000000000001</v>
      </c>
      <c r="AH73" s="107">
        <v>2.5892690222471488</v>
      </c>
      <c r="AI73" s="107">
        <v>1.8</v>
      </c>
      <c r="AJ73" s="107">
        <v>51</v>
      </c>
      <c r="AK73" s="107">
        <v>59</v>
      </c>
      <c r="AL73" s="109">
        <v>23.9</v>
      </c>
      <c r="AM73" s="109">
        <v>3.3</v>
      </c>
      <c r="AN73" s="109">
        <v>73.900000000000006</v>
      </c>
      <c r="AO73" s="107">
        <v>4.4000000000000004</v>
      </c>
      <c r="AP73" s="107">
        <v>19.899999999999999</v>
      </c>
      <c r="AQ73" s="107">
        <v>67.144856543037093</v>
      </c>
      <c r="AR73" s="107">
        <v>4.0999999999999996</v>
      </c>
      <c r="AS73" s="107">
        <v>20.399999999999999</v>
      </c>
      <c r="AT73" s="107">
        <v>5.5</v>
      </c>
      <c r="AU73" s="107">
        <v>5.9242259753466451</v>
      </c>
      <c r="AV73" s="107">
        <v>95.15804696056955</v>
      </c>
      <c r="AW73" s="107">
        <v>92.242024103432186</v>
      </c>
      <c r="AX73" s="107">
        <v>45.351119409280329</v>
      </c>
      <c r="AY73" s="107">
        <v>16.179217836033445</v>
      </c>
      <c r="AZ73" s="107">
        <v>14.339635473340588</v>
      </c>
      <c r="BA73" s="107">
        <v>37.771377935312358</v>
      </c>
      <c r="BB73" s="107">
        <v>56</v>
      </c>
      <c r="BC73" s="107">
        <v>19</v>
      </c>
      <c r="BD73" s="107">
        <v>0</v>
      </c>
      <c r="BE73" s="107">
        <v>4.37</v>
      </c>
      <c r="BF73" s="109">
        <v>348573</v>
      </c>
      <c r="BG73" s="112"/>
      <c r="BH73" s="112"/>
    </row>
    <row r="74" spans="1:60" ht="15.75" customHeight="1" x14ac:dyDescent="0.25">
      <c r="A74" s="47" t="s">
        <v>193</v>
      </c>
      <c r="B74" s="47" t="s">
        <v>246</v>
      </c>
      <c r="C74" s="47" t="s">
        <v>248</v>
      </c>
      <c r="D74" s="47" t="s">
        <v>249</v>
      </c>
      <c r="E74" s="107">
        <v>0</v>
      </c>
      <c r="F74" s="107">
        <v>5.0211863938702965</v>
      </c>
      <c r="G74" s="107">
        <v>0</v>
      </c>
      <c r="H74" s="107">
        <v>0.48398700000000006</v>
      </c>
      <c r="I74" s="107">
        <v>0.519118548969839</v>
      </c>
      <c r="J74" s="107">
        <v>1.3993336600735691</v>
      </c>
      <c r="K74" s="108">
        <v>0</v>
      </c>
      <c r="L74" s="109">
        <v>144.80000000000001</v>
      </c>
      <c r="M74" s="109">
        <v>1410.3</v>
      </c>
      <c r="N74" s="110">
        <v>2.5499157350756342E-2</v>
      </c>
      <c r="O74" s="111">
        <v>18.387499999999999</v>
      </c>
      <c r="P74" s="111">
        <v>99.573924158500219</v>
      </c>
      <c r="Q74" s="111">
        <v>93.881550916063063</v>
      </c>
      <c r="R74" s="111">
        <v>26.655304644226675</v>
      </c>
      <c r="S74" s="107">
        <v>86.007669365146995</v>
      </c>
      <c r="T74" s="107">
        <v>47.55006391137622</v>
      </c>
      <c r="U74" s="107">
        <v>80.2</v>
      </c>
      <c r="V74" s="107">
        <v>1.6</v>
      </c>
      <c r="W74" s="107">
        <f>VLOOKUP(D74,Vulnerability!D:O,12,FALSE)</f>
        <v>0.56999999999999995</v>
      </c>
      <c r="X74" s="111">
        <v>51.601117558564368</v>
      </c>
      <c r="Y74" s="111">
        <v>32.700000000000003</v>
      </c>
      <c r="Z74" s="107">
        <v>34.669109228303185</v>
      </c>
      <c r="AA74" s="107">
        <v>30.7</v>
      </c>
      <c r="AB74" s="107">
        <v>36.299999999999997</v>
      </c>
      <c r="AC74" s="109">
        <v>0</v>
      </c>
      <c r="AD74" s="109">
        <v>0</v>
      </c>
      <c r="AE74" s="109">
        <v>0</v>
      </c>
      <c r="AF74" s="109">
        <v>0</v>
      </c>
      <c r="AG74" s="109">
        <v>1.2070000000000001</v>
      </c>
      <c r="AH74" s="107">
        <v>1.6256006543298231</v>
      </c>
      <c r="AI74" s="107">
        <v>0.8</v>
      </c>
      <c r="AJ74" s="107">
        <v>84</v>
      </c>
      <c r="AK74" s="107">
        <v>97</v>
      </c>
      <c r="AL74" s="109">
        <v>16.8</v>
      </c>
      <c r="AM74" s="109">
        <v>2.8</v>
      </c>
      <c r="AN74" s="109">
        <v>85</v>
      </c>
      <c r="AO74" s="107">
        <v>3.4</v>
      </c>
      <c r="AP74" s="107">
        <v>17.3</v>
      </c>
      <c r="AQ74" s="107">
        <v>84.745762711864401</v>
      </c>
      <c r="AR74" s="107">
        <v>3.7</v>
      </c>
      <c r="AS74" s="107">
        <v>18.8</v>
      </c>
      <c r="AT74" s="107">
        <v>4.5</v>
      </c>
      <c r="AU74" s="107">
        <v>16.812952705581594</v>
      </c>
      <c r="AV74" s="107">
        <v>99.185553329343506</v>
      </c>
      <c r="AW74" s="107">
        <v>98.755478237596606</v>
      </c>
      <c r="AX74" s="107">
        <v>36.168077347696631</v>
      </c>
      <c r="AY74" s="107">
        <v>15.339749198016914</v>
      </c>
      <c r="AZ74" s="107">
        <v>15.435809360240446</v>
      </c>
      <c r="BA74" s="107">
        <v>50.665399239543731</v>
      </c>
      <c r="BB74" s="107">
        <v>56</v>
      </c>
      <c r="BC74" s="107">
        <v>19</v>
      </c>
      <c r="BD74" s="107">
        <v>3.3</v>
      </c>
      <c r="BE74" s="107">
        <v>5.51</v>
      </c>
      <c r="BF74" s="109">
        <v>56432</v>
      </c>
      <c r="BG74" s="112"/>
      <c r="BH74" s="112"/>
    </row>
    <row r="75" spans="1:60" ht="15.75" customHeight="1" x14ac:dyDescent="0.25">
      <c r="A75" s="47" t="s">
        <v>193</v>
      </c>
      <c r="B75" s="47" t="s">
        <v>246</v>
      </c>
      <c r="C75" s="47" t="s">
        <v>250</v>
      </c>
      <c r="D75" s="47" t="s">
        <v>251</v>
      </c>
      <c r="E75" s="107">
        <v>0</v>
      </c>
      <c r="F75" s="107">
        <v>5.0211863938702965</v>
      </c>
      <c r="G75" s="107">
        <v>0</v>
      </c>
      <c r="H75" s="107">
        <v>0.287906</v>
      </c>
      <c r="I75" s="107">
        <v>1.3547239241451758</v>
      </c>
      <c r="J75" s="107">
        <v>2.5170020257394246</v>
      </c>
      <c r="K75" s="108">
        <v>0</v>
      </c>
      <c r="L75" s="109">
        <v>144.80000000000001</v>
      </c>
      <c r="M75" s="109">
        <v>1410.3</v>
      </c>
      <c r="N75" s="110">
        <v>2.5499157350756342E-2</v>
      </c>
      <c r="O75" s="111">
        <v>18.328440000000001</v>
      </c>
      <c r="P75" s="111">
        <v>99.773324870795179</v>
      </c>
      <c r="Q75" s="111">
        <v>95.561700970169554</v>
      </c>
      <c r="R75" s="111">
        <v>44.265119231117964</v>
      </c>
      <c r="S75" s="107">
        <v>72.540574848127662</v>
      </c>
      <c r="T75" s="107">
        <v>71.044518995375824</v>
      </c>
      <c r="U75" s="107">
        <v>53.2</v>
      </c>
      <c r="V75" s="107">
        <v>6.2</v>
      </c>
      <c r="W75" s="107">
        <f>VLOOKUP(D75,Vulnerability!D:O,12,FALSE)</f>
        <v>0.85</v>
      </c>
      <c r="X75" s="111">
        <v>55.182002022244689</v>
      </c>
      <c r="Y75" s="111">
        <v>20.7</v>
      </c>
      <c r="Z75" s="107">
        <v>22.505178506153285</v>
      </c>
      <c r="AA75" s="107">
        <v>18.899999999999999</v>
      </c>
      <c r="AB75" s="107">
        <v>39.300000000000004</v>
      </c>
      <c r="AC75" s="109">
        <v>0</v>
      </c>
      <c r="AD75" s="109">
        <v>0</v>
      </c>
      <c r="AE75" s="109">
        <v>0</v>
      </c>
      <c r="AF75" s="109">
        <v>0</v>
      </c>
      <c r="AG75" s="109">
        <v>0.753</v>
      </c>
      <c r="AH75" s="107">
        <v>1.1579730160416446</v>
      </c>
      <c r="AI75" s="107">
        <v>0.3</v>
      </c>
      <c r="AJ75" s="107">
        <v>85</v>
      </c>
      <c r="AK75" s="107">
        <v>99</v>
      </c>
      <c r="AL75" s="109">
        <v>14</v>
      </c>
      <c r="AM75" s="109">
        <v>3.3</v>
      </c>
      <c r="AN75" s="109">
        <v>74.099999999999994</v>
      </c>
      <c r="AO75" s="107">
        <v>3.8</v>
      </c>
      <c r="AP75" s="107">
        <v>21.3</v>
      </c>
      <c r="AQ75" s="107">
        <v>66.94587628865979</v>
      </c>
      <c r="AR75" s="107">
        <v>3.6</v>
      </c>
      <c r="AS75" s="107">
        <v>23.1</v>
      </c>
      <c r="AT75" s="107">
        <v>4.2</v>
      </c>
      <c r="AU75" s="107">
        <v>4.3204279626439384</v>
      </c>
      <c r="AV75" s="107">
        <v>96.604785769746599</v>
      </c>
      <c r="AW75" s="107">
        <v>93.736563510559506</v>
      </c>
      <c r="AX75" s="107">
        <v>31.864578252307911</v>
      </c>
      <c r="AY75" s="107">
        <v>14.583225939481418</v>
      </c>
      <c r="AZ75" s="107">
        <v>14.212152420185376</v>
      </c>
      <c r="BA75" s="107">
        <v>39.852679705359414</v>
      </c>
      <c r="BB75" s="107">
        <v>56</v>
      </c>
      <c r="BC75" s="107">
        <v>19</v>
      </c>
      <c r="BD75" s="107">
        <v>0</v>
      </c>
      <c r="BE75" s="107">
        <v>3.78</v>
      </c>
      <c r="BF75" s="109">
        <v>104363</v>
      </c>
      <c r="BG75" s="112"/>
      <c r="BH75" s="112"/>
    </row>
    <row r="76" spans="1:60" ht="15.75" customHeight="1" x14ac:dyDescent="0.25">
      <c r="A76" s="47" t="s">
        <v>193</v>
      </c>
      <c r="B76" s="47" t="s">
        <v>252</v>
      </c>
      <c r="C76" s="47" t="s">
        <v>252</v>
      </c>
      <c r="D76" s="47" t="s">
        <v>253</v>
      </c>
      <c r="E76" s="107">
        <v>0</v>
      </c>
      <c r="F76" s="107">
        <v>5.0211863938702965</v>
      </c>
      <c r="G76" s="107">
        <v>0</v>
      </c>
      <c r="H76" s="107">
        <v>2.01210003</v>
      </c>
      <c r="I76" s="107">
        <v>0.63078763442492547</v>
      </c>
      <c r="J76" s="107">
        <v>2.4918321195659106</v>
      </c>
      <c r="K76" s="108">
        <v>8.6999999999999993</v>
      </c>
      <c r="L76" s="109">
        <v>144.80000000000001</v>
      </c>
      <c r="M76" s="109">
        <v>1410.3</v>
      </c>
      <c r="N76" s="110">
        <v>2.5499157350756342E-2</v>
      </c>
      <c r="O76" s="111">
        <v>16.149290000000001</v>
      </c>
      <c r="P76" s="111">
        <v>99.207649063786462</v>
      </c>
      <c r="Q76" s="111">
        <v>92.218139967243602</v>
      </c>
      <c r="R76" s="111">
        <v>41.875082997653934</v>
      </c>
      <c r="S76" s="107">
        <v>94.515515028108538</v>
      </c>
      <c r="T76" s="107">
        <v>71.377982382364664</v>
      </c>
      <c r="U76" s="107">
        <v>42.6</v>
      </c>
      <c r="V76" s="107">
        <v>3.6</v>
      </c>
      <c r="W76" s="107">
        <f>VLOOKUP(D76,Vulnerability!D:O,12,FALSE)</f>
        <v>1.67</v>
      </c>
      <c r="X76" s="111">
        <v>64.328631512689199</v>
      </c>
      <c r="Y76" s="111">
        <v>15.5</v>
      </c>
      <c r="Z76" s="107">
        <v>20.821056766843448</v>
      </c>
      <c r="AA76" s="107">
        <v>10</v>
      </c>
      <c r="AB76" s="107">
        <v>34.299999999999997</v>
      </c>
      <c r="AC76" s="109">
        <v>0</v>
      </c>
      <c r="AD76" s="109">
        <v>0</v>
      </c>
      <c r="AE76" s="109">
        <v>0</v>
      </c>
      <c r="AF76" s="109">
        <v>0</v>
      </c>
      <c r="AG76" s="109">
        <v>0.93100000000000005</v>
      </c>
      <c r="AH76" s="107">
        <v>1.4257323079581787</v>
      </c>
      <c r="AI76" s="107">
        <v>0.4</v>
      </c>
      <c r="AJ76" s="107">
        <v>59</v>
      </c>
      <c r="AK76" s="107">
        <v>68</v>
      </c>
      <c r="AL76" s="109">
        <v>35.799999999999997</v>
      </c>
      <c r="AM76" s="109">
        <v>2.9</v>
      </c>
      <c r="AN76" s="109">
        <v>81</v>
      </c>
      <c r="AO76" s="107">
        <v>3</v>
      </c>
      <c r="AP76" s="107">
        <v>22.5</v>
      </c>
      <c r="AQ76" s="107">
        <v>73.828571428571436</v>
      </c>
      <c r="AR76" s="107">
        <v>3.2</v>
      </c>
      <c r="AS76" s="107">
        <v>23.5</v>
      </c>
      <c r="AT76" s="107">
        <v>2.9</v>
      </c>
      <c r="AU76" s="107">
        <v>15.718649019521047</v>
      </c>
      <c r="AV76" s="107">
        <v>94.388797043664297</v>
      </c>
      <c r="AW76" s="107">
        <v>91.307616149022778</v>
      </c>
      <c r="AX76" s="107">
        <v>49.877158886729497</v>
      </c>
      <c r="AY76" s="107">
        <v>12.961219073709444</v>
      </c>
      <c r="AZ76" s="107">
        <v>11.785503830288745</v>
      </c>
      <c r="BA76" s="107">
        <v>31.252549979600165</v>
      </c>
      <c r="BB76" s="107">
        <v>56</v>
      </c>
      <c r="BC76" s="107">
        <v>19</v>
      </c>
      <c r="BD76" s="107">
        <v>0</v>
      </c>
      <c r="BE76" s="107">
        <v>6.57</v>
      </c>
      <c r="BF76" s="109">
        <v>114869</v>
      </c>
      <c r="BG76" s="112"/>
      <c r="BH76" s="112"/>
    </row>
    <row r="77" spans="1:60" ht="15.75" customHeight="1" x14ac:dyDescent="0.25">
      <c r="A77" s="47" t="s">
        <v>193</v>
      </c>
      <c r="B77" s="47" t="s">
        <v>254</v>
      </c>
      <c r="C77" s="47" t="s">
        <v>254</v>
      </c>
      <c r="D77" s="47" t="s">
        <v>255</v>
      </c>
      <c r="E77" s="107">
        <v>0</v>
      </c>
      <c r="F77" s="107">
        <v>5.0211863938702965</v>
      </c>
      <c r="G77" s="107">
        <v>0</v>
      </c>
      <c r="H77" s="107">
        <v>0.32118199000000003</v>
      </c>
      <c r="I77" s="107">
        <v>0.30579962716248793</v>
      </c>
      <c r="J77" s="107">
        <v>2.7217813897668259</v>
      </c>
      <c r="K77" s="108">
        <v>0</v>
      </c>
      <c r="L77" s="109">
        <v>144.80000000000001</v>
      </c>
      <c r="M77" s="109">
        <v>1410.3</v>
      </c>
      <c r="N77" s="110">
        <v>2.5499157350756342E-2</v>
      </c>
      <c r="O77" s="111">
        <v>15.34066</v>
      </c>
      <c r="P77" s="111">
        <v>99.845335911068148</v>
      </c>
      <c r="Q77" s="111">
        <v>92.769453842435951</v>
      </c>
      <c r="R77" s="111">
        <v>32.808119864668924</v>
      </c>
      <c r="S77" s="107">
        <v>90.343160947317543</v>
      </c>
      <c r="T77" s="107">
        <v>77.622039632672795</v>
      </c>
      <c r="U77" s="107">
        <v>69</v>
      </c>
      <c r="V77" s="107">
        <v>1.4</v>
      </c>
      <c r="W77" s="107">
        <f>VLOOKUP(D77,Vulnerability!D:O,12,FALSE)</f>
        <v>0.62</v>
      </c>
      <c r="X77" s="111">
        <v>58.99485654086881</v>
      </c>
      <c r="Y77" s="111">
        <v>28.4</v>
      </c>
      <c r="Z77" s="107">
        <v>31.749359422315397</v>
      </c>
      <c r="AA77" s="107">
        <v>25.2</v>
      </c>
      <c r="AB77" s="107">
        <v>39.199999999999996</v>
      </c>
      <c r="AC77" s="109">
        <v>0</v>
      </c>
      <c r="AD77" s="109">
        <v>0</v>
      </c>
      <c r="AE77" s="109">
        <v>0</v>
      </c>
      <c r="AF77" s="109">
        <v>0</v>
      </c>
      <c r="AG77" s="109">
        <v>0.68300000000000005</v>
      </c>
      <c r="AH77" s="107">
        <v>1.0340192327577293</v>
      </c>
      <c r="AI77" s="107">
        <v>0.3</v>
      </c>
      <c r="AJ77" s="107">
        <v>85</v>
      </c>
      <c r="AK77" s="107">
        <v>99</v>
      </c>
      <c r="AL77" s="109">
        <v>10.8</v>
      </c>
      <c r="AM77" s="109">
        <v>2.9</v>
      </c>
      <c r="AN77" s="109">
        <v>86.9</v>
      </c>
      <c r="AO77" s="107">
        <v>3.4</v>
      </c>
      <c r="AP77" s="107">
        <v>26.5</v>
      </c>
      <c r="AQ77" s="107">
        <v>83.508102955195426</v>
      </c>
      <c r="AR77" s="107">
        <v>4.4000000000000004</v>
      </c>
      <c r="AS77" s="107">
        <v>28.4</v>
      </c>
      <c r="AT77" s="107">
        <v>5.0999999999999996</v>
      </c>
      <c r="AU77" s="107">
        <v>12.160463992266795</v>
      </c>
      <c r="AV77" s="107">
        <v>98.408812729498166</v>
      </c>
      <c r="AW77" s="107">
        <v>94.728464774320685</v>
      </c>
      <c r="AX77" s="107">
        <v>28.066851100920907</v>
      </c>
      <c r="AY77" s="107">
        <v>17.753338570306362</v>
      </c>
      <c r="AZ77" s="107">
        <v>17.775423728813557</v>
      </c>
      <c r="BA77" s="107">
        <v>51.307847082494973</v>
      </c>
      <c r="BB77" s="107">
        <v>56</v>
      </c>
      <c r="BC77" s="107">
        <v>19</v>
      </c>
      <c r="BD77" s="107">
        <v>3.3</v>
      </c>
      <c r="BE77" s="107">
        <v>5.05</v>
      </c>
      <c r="BF77" s="109">
        <v>51314</v>
      </c>
      <c r="BG77" s="112"/>
      <c r="BH77" s="112"/>
    </row>
    <row r="78" spans="1:60" ht="15.75" customHeight="1" x14ac:dyDescent="0.25">
      <c r="A78" s="47" t="s">
        <v>193</v>
      </c>
      <c r="B78" s="47" t="s">
        <v>254</v>
      </c>
      <c r="C78" s="47" t="s">
        <v>256</v>
      </c>
      <c r="D78" s="47" t="s">
        <v>257</v>
      </c>
      <c r="E78" s="107">
        <v>0</v>
      </c>
      <c r="F78" s="107">
        <v>6.5087670918674263</v>
      </c>
      <c r="G78" s="107">
        <v>0</v>
      </c>
      <c r="H78" s="107">
        <v>0.94624003999999995</v>
      </c>
      <c r="I78" s="107">
        <v>0.99354517466890935</v>
      </c>
      <c r="J78" s="107">
        <v>1.7524845142390939</v>
      </c>
      <c r="K78" s="108">
        <v>0</v>
      </c>
      <c r="L78" s="109">
        <v>144.80000000000001</v>
      </c>
      <c r="M78" s="109">
        <v>1410.3</v>
      </c>
      <c r="N78" s="110">
        <v>2.5499157350756342E-2</v>
      </c>
      <c r="O78" s="111">
        <v>17.7682</v>
      </c>
      <c r="P78" s="111">
        <v>99.585103230267705</v>
      </c>
      <c r="Q78" s="111">
        <v>93.144324804899739</v>
      </c>
      <c r="R78" s="111">
        <v>38.84717968981527</v>
      </c>
      <c r="S78" s="107">
        <v>76.563271757384172</v>
      </c>
      <c r="T78" s="107">
        <v>84.436431887780302</v>
      </c>
      <c r="U78" s="107">
        <v>74.5</v>
      </c>
      <c r="V78" s="107">
        <v>3.9</v>
      </c>
      <c r="W78" s="107">
        <f>VLOOKUP(D78,Vulnerability!D:O,12,FALSE)</f>
        <v>0.65</v>
      </c>
      <c r="X78" s="111">
        <v>70.260919488132458</v>
      </c>
      <c r="Y78" s="111">
        <v>29</v>
      </c>
      <c r="Z78" s="107">
        <v>29.39382011415076</v>
      </c>
      <c r="AA78" s="107">
        <v>28.6</v>
      </c>
      <c r="AB78" s="107">
        <v>36.200000000000003</v>
      </c>
      <c r="AC78" s="109">
        <v>0</v>
      </c>
      <c r="AD78" s="109">
        <v>0</v>
      </c>
      <c r="AE78" s="109">
        <v>0</v>
      </c>
      <c r="AF78" s="109">
        <v>0</v>
      </c>
      <c r="AG78" s="109">
        <v>0.94</v>
      </c>
      <c r="AH78" s="107">
        <v>1.7921296683098003</v>
      </c>
      <c r="AI78" s="107">
        <v>0.1</v>
      </c>
      <c r="AJ78" s="107">
        <v>76</v>
      </c>
      <c r="AK78" s="107">
        <v>88</v>
      </c>
      <c r="AL78" s="109">
        <v>17.399999999999999</v>
      </c>
      <c r="AM78" s="109">
        <v>2.2000000000000002</v>
      </c>
      <c r="AN78" s="109">
        <v>77.900000000000006</v>
      </c>
      <c r="AO78" s="107">
        <v>2.4</v>
      </c>
      <c r="AP78" s="107">
        <v>20.5</v>
      </c>
      <c r="AQ78" s="107">
        <v>71.710526315789465</v>
      </c>
      <c r="AR78" s="107">
        <v>2.2999999999999998</v>
      </c>
      <c r="AS78" s="107">
        <v>20.8</v>
      </c>
      <c r="AT78" s="107">
        <v>2.7</v>
      </c>
      <c r="AU78" s="107">
        <v>8.6782574335671239</v>
      </c>
      <c r="AV78" s="107">
        <v>97.061772964300047</v>
      </c>
      <c r="AW78" s="107">
        <v>92.445864258933355</v>
      </c>
      <c r="AX78" s="107">
        <v>30.77129084092126</v>
      </c>
      <c r="AY78" s="107">
        <v>15.429927186451772</v>
      </c>
      <c r="AZ78" s="107">
        <v>14.666056724611161</v>
      </c>
      <c r="BA78" s="107">
        <v>46.923398911678525</v>
      </c>
      <c r="BB78" s="107">
        <v>56</v>
      </c>
      <c r="BC78" s="107">
        <v>19</v>
      </c>
      <c r="BD78" s="107">
        <v>3.3</v>
      </c>
      <c r="BE78" s="107">
        <v>3.02</v>
      </c>
      <c r="BF78" s="109">
        <v>112694</v>
      </c>
      <c r="BG78" s="112"/>
      <c r="BH78" s="112"/>
    </row>
    <row r="79" spans="1:60" ht="15.75" customHeight="1" x14ac:dyDescent="0.25">
      <c r="A79" s="47" t="s">
        <v>193</v>
      </c>
      <c r="B79" s="47" t="s">
        <v>258</v>
      </c>
      <c r="C79" s="47" t="s">
        <v>258</v>
      </c>
      <c r="D79" s="47" t="s">
        <v>259</v>
      </c>
      <c r="E79" s="107">
        <v>0</v>
      </c>
      <c r="F79" s="107">
        <v>8.7755490516686105</v>
      </c>
      <c r="G79" s="107">
        <v>0</v>
      </c>
      <c r="H79" s="107">
        <v>9.3370499999999995E-2</v>
      </c>
      <c r="I79" s="107">
        <v>3.0057747308465353E-2</v>
      </c>
      <c r="J79" s="107">
        <v>1.1799374490093841</v>
      </c>
      <c r="K79" s="108">
        <v>0</v>
      </c>
      <c r="L79" s="109">
        <v>144.80000000000001</v>
      </c>
      <c r="M79" s="109">
        <v>1410.3</v>
      </c>
      <c r="N79" s="110">
        <v>2.5499157350756342E-2</v>
      </c>
      <c r="O79" s="111">
        <v>27.400880000000001</v>
      </c>
      <c r="P79" s="111">
        <v>99.606031789159076</v>
      </c>
      <c r="Q79" s="111">
        <v>88.05868767830458</v>
      </c>
      <c r="R79" s="111">
        <v>45.19766336095639</v>
      </c>
      <c r="S79" s="107">
        <v>71.335416383643519</v>
      </c>
      <c r="T79" s="107">
        <v>37.141692704795545</v>
      </c>
      <c r="U79" s="107">
        <v>60</v>
      </c>
      <c r="V79" s="107">
        <v>2.2000000000000002</v>
      </c>
      <c r="W79" s="107">
        <f>VLOOKUP(D79,Vulnerability!D:O,12,FALSE)</f>
        <v>1.03</v>
      </c>
      <c r="X79" s="111">
        <v>47.397395849441743</v>
      </c>
      <c r="Y79" s="111">
        <v>27</v>
      </c>
      <c r="Z79" s="107">
        <v>34.752284752284751</v>
      </c>
      <c r="AA79" s="107">
        <v>17.8</v>
      </c>
      <c r="AB79" s="107">
        <v>40.099999999999994</v>
      </c>
      <c r="AC79" s="109">
        <v>0</v>
      </c>
      <c r="AD79" s="109">
        <v>0</v>
      </c>
      <c r="AE79" s="109">
        <v>0</v>
      </c>
      <c r="AF79" s="109">
        <v>0</v>
      </c>
      <c r="AG79" s="109">
        <v>10.004</v>
      </c>
      <c r="AH79" s="107">
        <v>13.58217270194986</v>
      </c>
      <c r="AI79" s="107">
        <v>6.1</v>
      </c>
      <c r="AJ79" s="107">
        <v>84</v>
      </c>
      <c r="AK79" s="107">
        <v>97</v>
      </c>
      <c r="AL79" s="109">
        <v>6.2</v>
      </c>
      <c r="AM79" s="109">
        <v>2.7</v>
      </c>
      <c r="AN79" s="109">
        <v>57.1</v>
      </c>
      <c r="AO79" s="107">
        <v>3.2</v>
      </c>
      <c r="AP79" s="107">
        <v>35.200000000000003</v>
      </c>
      <c r="AQ79" s="107">
        <v>48.591549295774648</v>
      </c>
      <c r="AR79" s="107">
        <v>3.7</v>
      </c>
      <c r="AS79" s="107">
        <v>36.700000000000003</v>
      </c>
      <c r="AT79" s="107">
        <v>3.5</v>
      </c>
      <c r="AU79" s="107">
        <v>21.776932481999729</v>
      </c>
      <c r="AV79" s="107">
        <v>79.100815172184326</v>
      </c>
      <c r="AW79" s="107">
        <v>77.659527876319373</v>
      </c>
      <c r="AX79" s="107">
        <v>44.558314719922919</v>
      </c>
      <c r="AY79" s="107">
        <v>13.278495887191538</v>
      </c>
      <c r="AZ79" s="107">
        <v>8.8954344624447721</v>
      </c>
      <c r="BA79" s="107">
        <v>26.632522407170296</v>
      </c>
      <c r="BB79" s="107">
        <v>56</v>
      </c>
      <c r="BC79" s="107">
        <v>19</v>
      </c>
      <c r="BD79" s="107">
        <v>6.6</v>
      </c>
      <c r="BE79" s="107">
        <v>12.08</v>
      </c>
      <c r="BF79" s="109">
        <v>47658</v>
      </c>
      <c r="BG79" s="112"/>
      <c r="BH79" s="112"/>
    </row>
    <row r="80" spans="1:60" ht="15.75" customHeight="1" x14ac:dyDescent="0.25">
      <c r="A80" s="47" t="s">
        <v>193</v>
      </c>
      <c r="B80" s="47" t="s">
        <v>258</v>
      </c>
      <c r="C80" s="47" t="s">
        <v>260</v>
      </c>
      <c r="D80" s="47" t="s">
        <v>261</v>
      </c>
      <c r="E80" s="107">
        <v>0</v>
      </c>
      <c r="F80" s="107">
        <v>8.8737448791430573</v>
      </c>
      <c r="G80" s="107">
        <v>0</v>
      </c>
      <c r="H80" s="107">
        <v>7.1833800000000003E-2</v>
      </c>
      <c r="I80" s="107">
        <v>1.0151624636422703</v>
      </c>
      <c r="J80" s="107">
        <v>1.7490172649440496</v>
      </c>
      <c r="K80" s="108">
        <v>0</v>
      </c>
      <c r="L80" s="109">
        <v>144.80000000000001</v>
      </c>
      <c r="M80" s="109">
        <v>1410.3</v>
      </c>
      <c r="N80" s="110">
        <v>2.5499157350756342E-2</v>
      </c>
      <c r="O80" s="111">
        <v>19.933730000000001</v>
      </c>
      <c r="P80" s="111">
        <v>99.448843130123379</v>
      </c>
      <c r="Q80" s="111">
        <v>94.356937022633801</v>
      </c>
      <c r="R80" s="111">
        <v>22.306465601656271</v>
      </c>
      <c r="S80" s="107">
        <v>75.340626136586181</v>
      </c>
      <c r="T80" s="107">
        <v>68.970148001007189</v>
      </c>
      <c r="U80" s="107">
        <v>51.5</v>
      </c>
      <c r="V80" s="107">
        <v>4.8</v>
      </c>
      <c r="W80" s="107">
        <f>VLOOKUP(D80,Vulnerability!D:O,12,FALSE)</f>
        <v>1.1000000000000001</v>
      </c>
      <c r="X80" s="111">
        <v>60.575870646766163</v>
      </c>
      <c r="Y80" s="111">
        <v>24.8</v>
      </c>
      <c r="Z80" s="107">
        <v>30.91305702711125</v>
      </c>
      <c r="AA80" s="107">
        <v>18.399999999999999</v>
      </c>
      <c r="AB80" s="107">
        <v>48.9</v>
      </c>
      <c r="AC80" s="109">
        <v>0</v>
      </c>
      <c r="AD80" s="109">
        <v>0</v>
      </c>
      <c r="AE80" s="109">
        <v>0</v>
      </c>
      <c r="AF80" s="109">
        <v>0</v>
      </c>
      <c r="AG80" s="109">
        <v>14.385</v>
      </c>
      <c r="AH80" s="107">
        <v>16.796427968407031</v>
      </c>
      <c r="AI80" s="107">
        <v>11.9</v>
      </c>
      <c r="AJ80" s="107">
        <v>88</v>
      </c>
      <c r="AK80" s="107">
        <v>102</v>
      </c>
      <c r="AL80" s="109">
        <v>21</v>
      </c>
      <c r="AM80" s="109">
        <v>2.1</v>
      </c>
      <c r="AN80" s="109">
        <v>71.400000000000006</v>
      </c>
      <c r="AO80" s="107">
        <v>2.6</v>
      </c>
      <c r="AP80" s="107">
        <v>21.5</v>
      </c>
      <c r="AQ80" s="107">
        <v>63.07315365768288</v>
      </c>
      <c r="AR80" s="107">
        <v>2.8</v>
      </c>
      <c r="AS80" s="107">
        <v>21.9</v>
      </c>
      <c r="AT80" s="107">
        <v>3.3</v>
      </c>
      <c r="AU80" s="107">
        <v>10.27054248384299</v>
      </c>
      <c r="AV80" s="107">
        <v>92.518581193178051</v>
      </c>
      <c r="AW80" s="107">
        <v>87.302463598095372</v>
      </c>
      <c r="AX80" s="107">
        <v>39.556448830308469</v>
      </c>
      <c r="AY80" s="107">
        <v>12.506220654737435</v>
      </c>
      <c r="AZ80" s="107">
        <v>10.698082833308941</v>
      </c>
      <c r="BA80" s="107">
        <v>41.445783132530124</v>
      </c>
      <c r="BB80" s="107">
        <v>56</v>
      </c>
      <c r="BC80" s="107">
        <v>19</v>
      </c>
      <c r="BD80" s="107">
        <v>6.6</v>
      </c>
      <c r="BE80" s="107">
        <v>4.0199999999999996</v>
      </c>
      <c r="BF80" s="109">
        <v>258206</v>
      </c>
      <c r="BG80" s="112"/>
      <c r="BH80" s="112"/>
    </row>
    <row r="81" spans="1:60" ht="15.75" customHeight="1" x14ac:dyDescent="0.25">
      <c r="A81" s="47" t="s">
        <v>193</v>
      </c>
      <c r="B81" s="47" t="s">
        <v>258</v>
      </c>
      <c r="C81" s="47" t="s">
        <v>262</v>
      </c>
      <c r="D81" s="47" t="s">
        <v>263</v>
      </c>
      <c r="E81" s="107">
        <v>0</v>
      </c>
      <c r="F81" s="107">
        <v>6.3364429875416324</v>
      </c>
      <c r="G81" s="107">
        <v>0</v>
      </c>
      <c r="H81" s="107">
        <v>0.28409801000000001</v>
      </c>
      <c r="I81" s="107">
        <v>5.0582027288791187E-2</v>
      </c>
      <c r="J81" s="107">
        <v>6.5580133793371562</v>
      </c>
      <c r="K81" s="108">
        <v>0</v>
      </c>
      <c r="L81" s="109">
        <v>144.80000000000001</v>
      </c>
      <c r="M81" s="109">
        <v>1410.3</v>
      </c>
      <c r="N81" s="110">
        <v>2.5499157350756342E-2</v>
      </c>
      <c r="O81" s="111">
        <v>35.105440000000002</v>
      </c>
      <c r="P81" s="111">
        <v>99.89827060020346</v>
      </c>
      <c r="Q81" s="111">
        <v>97.86368260427264</v>
      </c>
      <c r="R81" s="111">
        <v>66.124109867751784</v>
      </c>
      <c r="S81" s="107">
        <v>59.511698880976603</v>
      </c>
      <c r="T81" s="107">
        <v>35.198372329603259</v>
      </c>
      <c r="U81" s="107">
        <v>68.8</v>
      </c>
      <c r="V81" s="107">
        <v>2</v>
      </c>
      <c r="W81" s="107">
        <f>VLOOKUP(D81,Vulnerability!D:O,12,FALSE)</f>
        <v>0.51</v>
      </c>
      <c r="X81" s="111">
        <v>75.993960744841473</v>
      </c>
      <c r="Y81" s="111">
        <v>16.3</v>
      </c>
      <c r="Z81" s="107">
        <v>17.847411444141688</v>
      </c>
      <c r="AA81" s="107">
        <v>14.8</v>
      </c>
      <c r="AB81" s="107">
        <v>60.199999999999996</v>
      </c>
      <c r="AC81" s="109">
        <v>0</v>
      </c>
      <c r="AD81" s="109">
        <v>0</v>
      </c>
      <c r="AE81" s="109">
        <v>0</v>
      </c>
      <c r="AF81" s="109">
        <v>0</v>
      </c>
      <c r="AG81" s="109">
        <v>3.7130000000000001</v>
      </c>
      <c r="AH81" s="107">
        <v>4.39453125</v>
      </c>
      <c r="AI81" s="107">
        <v>3</v>
      </c>
      <c r="AJ81" s="107">
        <v>86</v>
      </c>
      <c r="AK81" s="107">
        <v>100</v>
      </c>
      <c r="AL81" s="109" t="s">
        <v>203</v>
      </c>
      <c r="AM81" s="109">
        <v>3.4</v>
      </c>
      <c r="AN81" s="109">
        <v>53.6</v>
      </c>
      <c r="AO81" s="107">
        <v>2.9</v>
      </c>
      <c r="AP81" s="107">
        <v>43.3</v>
      </c>
      <c r="AQ81" s="107">
        <v>42.857142857142854</v>
      </c>
      <c r="AR81" s="107">
        <v>7.4</v>
      </c>
      <c r="AS81" s="107">
        <v>43.2</v>
      </c>
      <c r="AT81" s="107">
        <v>9.6</v>
      </c>
      <c r="AU81" s="107">
        <v>16.073245167853507</v>
      </c>
      <c r="AV81" s="107">
        <v>69.558303886925799</v>
      </c>
      <c r="AW81" s="107">
        <v>62.583817612874384</v>
      </c>
      <c r="AX81" s="107">
        <v>37.684398748323652</v>
      </c>
      <c r="AY81" s="107">
        <v>14.805194805194805</v>
      </c>
      <c r="AZ81" s="107">
        <v>7.0404172099087354</v>
      </c>
      <c r="BA81" s="107">
        <v>16.822429906542055</v>
      </c>
      <c r="BB81" s="107">
        <v>56</v>
      </c>
      <c r="BC81" s="107">
        <v>19</v>
      </c>
      <c r="BD81" s="107">
        <v>9.9</v>
      </c>
      <c r="BE81" s="107" t="s">
        <v>203</v>
      </c>
      <c r="BF81" s="109">
        <v>10491</v>
      </c>
      <c r="BG81" s="112"/>
      <c r="BH81" s="112"/>
    </row>
    <row r="82" spans="1:60" ht="15.75" customHeight="1" x14ac:dyDescent="0.25">
      <c r="A82" s="47" t="s">
        <v>193</v>
      </c>
      <c r="B82" s="47" t="s">
        <v>258</v>
      </c>
      <c r="C82" s="47" t="s">
        <v>264</v>
      </c>
      <c r="D82" s="47" t="s">
        <v>265</v>
      </c>
      <c r="E82" s="107">
        <v>0</v>
      </c>
      <c r="F82" s="107">
        <v>3.1631942819532739</v>
      </c>
      <c r="G82" s="107">
        <v>0</v>
      </c>
      <c r="H82" s="107">
        <v>0.30360501000000001</v>
      </c>
      <c r="I82" s="107">
        <v>4.7363723031521164E-2</v>
      </c>
      <c r="J82" s="107">
        <v>7.7006622118912915</v>
      </c>
      <c r="K82" s="108">
        <v>0</v>
      </c>
      <c r="L82" s="109">
        <v>144.80000000000001</v>
      </c>
      <c r="M82" s="109">
        <v>1410.3</v>
      </c>
      <c r="N82" s="110">
        <v>2.5499157350756342E-2</v>
      </c>
      <c r="O82" s="111">
        <v>47.864460000000001</v>
      </c>
      <c r="P82" s="111">
        <v>99.70891177787729</v>
      </c>
      <c r="Q82" s="111">
        <v>98.880429914912668</v>
      </c>
      <c r="R82" s="111">
        <v>85.132109270040303</v>
      </c>
      <c r="S82" s="107">
        <v>23.992386923421407</v>
      </c>
      <c r="T82" s="107">
        <v>36.027765338110171</v>
      </c>
      <c r="U82" s="107">
        <v>79.400000000000006</v>
      </c>
      <c r="V82" s="107">
        <v>0.8</v>
      </c>
      <c r="W82" s="107">
        <f>VLOOKUP(D82,Vulnerability!D:O,12,FALSE)</f>
        <v>0.36</v>
      </c>
      <c r="X82" s="111">
        <v>80.906579691816148</v>
      </c>
      <c r="Y82" s="111">
        <v>51.7</v>
      </c>
      <c r="Z82" s="107">
        <v>48.695224027572628</v>
      </c>
      <c r="AA82" s="107">
        <v>54.5</v>
      </c>
      <c r="AB82" s="107">
        <v>49.2</v>
      </c>
      <c r="AC82" s="109">
        <v>0</v>
      </c>
      <c r="AD82" s="109">
        <v>0</v>
      </c>
      <c r="AE82" s="109">
        <v>0</v>
      </c>
      <c r="AF82" s="109">
        <v>0</v>
      </c>
      <c r="AG82" s="109">
        <v>0.746</v>
      </c>
      <c r="AH82" s="107">
        <v>0.79818683484430442</v>
      </c>
      <c r="AI82" s="107">
        <v>0.7</v>
      </c>
      <c r="AJ82" s="107">
        <v>68</v>
      </c>
      <c r="AK82" s="107">
        <v>78</v>
      </c>
      <c r="AL82" s="109" t="s">
        <v>203</v>
      </c>
      <c r="AM82" s="109">
        <v>2.5</v>
      </c>
      <c r="AN82" s="109">
        <v>9.1</v>
      </c>
      <c r="AO82" s="107">
        <v>3.1</v>
      </c>
      <c r="AP82" s="107">
        <v>29.7</v>
      </c>
      <c r="AQ82" s="107">
        <v>6.2706270627062706</v>
      </c>
      <c r="AR82" s="107">
        <v>1.8</v>
      </c>
      <c r="AS82" s="107">
        <v>30.3</v>
      </c>
      <c r="AT82" s="107">
        <v>2.1</v>
      </c>
      <c r="AU82" s="107">
        <v>3.8737124944021497</v>
      </c>
      <c r="AV82" s="107">
        <v>27.918036449522837</v>
      </c>
      <c r="AW82" s="107">
        <v>20.666376306620212</v>
      </c>
      <c r="AX82" s="107">
        <v>11.620209059233449</v>
      </c>
      <c r="AY82" s="107">
        <v>57.648401826484019</v>
      </c>
      <c r="AZ82" s="107">
        <v>4.6954595791805094</v>
      </c>
      <c r="BA82" s="107">
        <v>9.3466424682395655</v>
      </c>
      <c r="BB82" s="107">
        <v>56</v>
      </c>
      <c r="BC82" s="107">
        <v>19</v>
      </c>
      <c r="BD82" s="107">
        <v>9.9</v>
      </c>
      <c r="BE82" s="107" t="s">
        <v>203</v>
      </c>
      <c r="BF82" s="109">
        <v>54357</v>
      </c>
      <c r="BG82" s="112"/>
      <c r="BH82" s="112"/>
    </row>
    <row r="83" spans="1:60" ht="15.75" customHeight="1" x14ac:dyDescent="0.25">
      <c r="A83" s="47" t="s">
        <v>193</v>
      </c>
      <c r="B83" s="47" t="s">
        <v>258</v>
      </c>
      <c r="C83" s="47" t="s">
        <v>266</v>
      </c>
      <c r="D83" s="47" t="s">
        <v>267</v>
      </c>
      <c r="E83" s="107">
        <v>0</v>
      </c>
      <c r="F83" s="107">
        <v>4.2240273610472032</v>
      </c>
      <c r="G83" s="107">
        <v>0</v>
      </c>
      <c r="H83" s="107">
        <v>0.18180099999999999</v>
      </c>
      <c r="I83" s="107">
        <v>2.7385947547712879E-2</v>
      </c>
      <c r="J83" s="107">
        <v>3.6254725286767093</v>
      </c>
      <c r="K83" s="108">
        <v>0</v>
      </c>
      <c r="L83" s="109">
        <v>144.80000000000001</v>
      </c>
      <c r="M83" s="109">
        <v>1410.3</v>
      </c>
      <c r="N83" s="110">
        <v>2.5499157350756342E-2</v>
      </c>
      <c r="O83" s="111">
        <v>50.642139999999998</v>
      </c>
      <c r="P83" s="111">
        <v>99.579081632653072</v>
      </c>
      <c r="Q83" s="111">
        <v>99.170918367346943</v>
      </c>
      <c r="R83" s="111">
        <v>94.502551020408163</v>
      </c>
      <c r="S83" s="107">
        <v>22.270408163265305</v>
      </c>
      <c r="T83" s="107">
        <v>10.854591836734693</v>
      </c>
      <c r="U83" s="107">
        <v>63.2</v>
      </c>
      <c r="V83" s="107">
        <v>0.4</v>
      </c>
      <c r="W83" s="107">
        <f>VLOOKUP(D83,Vulnerability!D:O,12,FALSE)</f>
        <v>0.42</v>
      </c>
      <c r="X83" s="111">
        <v>79.229018688366324</v>
      </c>
      <c r="Y83" s="111">
        <v>18</v>
      </c>
      <c r="Z83" s="107">
        <v>18.050541516245488</v>
      </c>
      <c r="AA83" s="107">
        <v>18</v>
      </c>
      <c r="AB83" s="107">
        <v>48.9</v>
      </c>
      <c r="AC83" s="109">
        <v>0</v>
      </c>
      <c r="AD83" s="109">
        <v>0</v>
      </c>
      <c r="AE83" s="109">
        <v>0</v>
      </c>
      <c r="AF83" s="109">
        <v>0</v>
      </c>
      <c r="AG83" s="109">
        <v>2.7810000000000001</v>
      </c>
      <c r="AH83" s="107">
        <v>2.7242837012682011</v>
      </c>
      <c r="AI83" s="107">
        <v>2.8</v>
      </c>
      <c r="AJ83" s="107">
        <v>48</v>
      </c>
      <c r="AK83" s="107">
        <v>56</v>
      </c>
      <c r="AL83" s="109" t="s">
        <v>203</v>
      </c>
      <c r="AM83" s="109">
        <v>1.9</v>
      </c>
      <c r="AN83" s="109">
        <v>27.5</v>
      </c>
      <c r="AO83" s="107">
        <v>2.9</v>
      </c>
      <c r="AP83" s="107">
        <v>10.8</v>
      </c>
      <c r="AQ83" s="107">
        <v>14.814814814814813</v>
      </c>
      <c r="AR83" s="107">
        <v>3.8</v>
      </c>
      <c r="AS83" s="107">
        <v>12.7</v>
      </c>
      <c r="AT83" s="107">
        <v>5.2</v>
      </c>
      <c r="AU83" s="107">
        <v>4.1836734693877551</v>
      </c>
      <c r="AV83" s="107">
        <v>38.832451989980513</v>
      </c>
      <c r="AW83" s="107">
        <v>30.554133904061786</v>
      </c>
      <c r="AX83" s="107">
        <v>14.73968268738659</v>
      </c>
      <c r="AY83" s="107">
        <v>22.173274596182086</v>
      </c>
      <c r="AZ83" s="107">
        <v>6.1784897025171626</v>
      </c>
      <c r="BA83" s="107">
        <v>18.382352941176471</v>
      </c>
      <c r="BB83" s="107">
        <v>56</v>
      </c>
      <c r="BC83" s="107">
        <v>19</v>
      </c>
      <c r="BD83" s="107">
        <v>9.9</v>
      </c>
      <c r="BE83" s="107">
        <v>1.27</v>
      </c>
      <c r="BF83" s="109">
        <v>51980</v>
      </c>
      <c r="BG83" s="112"/>
      <c r="BH83" s="112"/>
    </row>
    <row r="84" spans="1:60" ht="15.75" customHeight="1" x14ac:dyDescent="0.25">
      <c r="A84" s="47" t="s">
        <v>268</v>
      </c>
      <c r="B84" s="47" t="s">
        <v>269</v>
      </c>
      <c r="C84" s="47" t="s">
        <v>269</v>
      </c>
      <c r="D84" s="47" t="s">
        <v>270</v>
      </c>
      <c r="E84" s="107">
        <v>2</v>
      </c>
      <c r="F84" s="107">
        <v>0.7460378320284613</v>
      </c>
      <c r="G84" s="107">
        <v>6.4413444996903116E-2</v>
      </c>
      <c r="H84" s="107">
        <v>4.0718999999999998E-2</v>
      </c>
      <c r="I84" s="107">
        <v>0.18987995117893164</v>
      </c>
      <c r="J84" s="107">
        <v>0.29560184125378175</v>
      </c>
      <c r="K84" s="108">
        <v>6.9</v>
      </c>
      <c r="L84" s="109">
        <v>40</v>
      </c>
      <c r="M84" s="109">
        <v>482.1</v>
      </c>
      <c r="N84" s="110">
        <v>3.2736147062098868E-2</v>
      </c>
      <c r="O84" s="111">
        <v>18.129860000000001</v>
      </c>
      <c r="P84" s="111">
        <v>94.315724436206366</v>
      </c>
      <c r="Q84" s="111">
        <v>76.452819826313799</v>
      </c>
      <c r="R84" s="111">
        <v>48.021144406686581</v>
      </c>
      <c r="S84" s="107">
        <v>84.268698726530062</v>
      </c>
      <c r="T84" s="107">
        <v>62.726118147804897</v>
      </c>
      <c r="U84" s="107">
        <v>48.5</v>
      </c>
      <c r="V84" s="107">
        <v>4.5999999999999996</v>
      </c>
      <c r="W84" s="107">
        <f>VLOOKUP(D84,Vulnerability!D:O,12,FALSE)</f>
        <v>2.4300000000000002</v>
      </c>
      <c r="X84" s="111">
        <v>53.987363656366895</v>
      </c>
      <c r="Y84" s="111">
        <v>19.399999999999999</v>
      </c>
      <c r="Z84" s="107">
        <v>23.645998940116584</v>
      </c>
      <c r="AA84" s="107">
        <v>15.1</v>
      </c>
      <c r="AB84" s="107">
        <v>20.6</v>
      </c>
      <c r="AC84" s="109">
        <v>0</v>
      </c>
      <c r="AD84" s="109">
        <v>0</v>
      </c>
      <c r="AE84" s="109">
        <v>0</v>
      </c>
      <c r="AF84" s="109">
        <v>0</v>
      </c>
      <c r="AG84" s="109">
        <v>4.8259999999999996</v>
      </c>
      <c r="AH84" s="107">
        <v>5.4514313677514066</v>
      </c>
      <c r="AI84" s="107">
        <v>4.2</v>
      </c>
      <c r="AJ84" s="107">
        <v>34</v>
      </c>
      <c r="AK84" s="107">
        <v>40</v>
      </c>
      <c r="AL84" s="109">
        <v>8.1999999999999993</v>
      </c>
      <c r="AM84" s="109">
        <v>3.9</v>
      </c>
      <c r="AN84" s="109">
        <v>83.9</v>
      </c>
      <c r="AO84" s="107">
        <v>4.3</v>
      </c>
      <c r="AP84" s="107">
        <v>28.2</v>
      </c>
      <c r="AQ84" s="107">
        <v>81.469021586767582</v>
      </c>
      <c r="AR84" s="107">
        <v>4.9000000000000004</v>
      </c>
      <c r="AS84" s="107">
        <v>29.3</v>
      </c>
      <c r="AT84" s="107">
        <v>5.3</v>
      </c>
      <c r="AU84" s="107">
        <v>4.3627501458826758</v>
      </c>
      <c r="AV84" s="107">
        <v>94.138380520360812</v>
      </c>
      <c r="AW84" s="107">
        <v>92.499431775134482</v>
      </c>
      <c r="AX84" s="107">
        <v>48.098340783392679</v>
      </c>
      <c r="AY84" s="107">
        <v>21.060426540284361</v>
      </c>
      <c r="AZ84" s="107">
        <v>17.468354430379744</v>
      </c>
      <c r="BA84" s="107">
        <v>39.577594123048669</v>
      </c>
      <c r="BB84" s="107">
        <v>58</v>
      </c>
      <c r="BC84" s="107">
        <v>23</v>
      </c>
      <c r="BD84" s="107">
        <v>0</v>
      </c>
      <c r="BE84" s="107">
        <v>11.37</v>
      </c>
      <c r="BF84" s="109">
        <v>146964</v>
      </c>
      <c r="BG84" s="112"/>
      <c r="BH84" s="112"/>
    </row>
    <row r="85" spans="1:60" ht="15.75" customHeight="1" x14ac:dyDescent="0.25">
      <c r="A85" s="47" t="s">
        <v>268</v>
      </c>
      <c r="B85" s="47" t="s">
        <v>269</v>
      </c>
      <c r="C85" s="47" t="s">
        <v>271</v>
      </c>
      <c r="D85" s="47" t="s">
        <v>272</v>
      </c>
      <c r="E85" s="107">
        <v>2</v>
      </c>
      <c r="F85" s="107">
        <v>5.0211863938702965</v>
      </c>
      <c r="G85" s="107">
        <v>2.9029797713333445</v>
      </c>
      <c r="H85" s="107">
        <v>1.2451700199999998</v>
      </c>
      <c r="I85" s="107">
        <v>0.9855904981084872</v>
      </c>
      <c r="J85" s="107">
        <v>0</v>
      </c>
      <c r="K85" s="108">
        <v>0</v>
      </c>
      <c r="L85" s="109">
        <v>40</v>
      </c>
      <c r="M85" s="109">
        <v>482.1</v>
      </c>
      <c r="N85" s="110">
        <v>3.2736147062098868E-2</v>
      </c>
      <c r="O85" s="111">
        <v>24.352139999999999</v>
      </c>
      <c r="P85" s="111">
        <v>98.585583835243824</v>
      </c>
      <c r="Q85" s="111">
        <v>80.038857586943848</v>
      </c>
      <c r="R85" s="111">
        <v>73.164950456576648</v>
      </c>
      <c r="S85" s="107">
        <v>65.984068389353027</v>
      </c>
      <c r="T85" s="107">
        <v>61.251214299591993</v>
      </c>
      <c r="U85" s="107">
        <v>52.5</v>
      </c>
      <c r="V85" s="107">
        <v>4.5999999999999996</v>
      </c>
      <c r="W85" s="107">
        <f>VLOOKUP(D85,Vulnerability!D:O,12,FALSE)</f>
        <v>2.4500000000000002</v>
      </c>
      <c r="X85" s="111">
        <v>73.259236480253051</v>
      </c>
      <c r="Y85" s="111">
        <v>18.600000000000001</v>
      </c>
      <c r="Z85" s="107">
        <v>24.046892870758676</v>
      </c>
      <c r="AA85" s="107">
        <v>13.3</v>
      </c>
      <c r="AB85" s="107">
        <v>23.400000000000002</v>
      </c>
      <c r="AC85" s="109">
        <v>0</v>
      </c>
      <c r="AD85" s="109">
        <v>0</v>
      </c>
      <c r="AE85" s="109">
        <v>0</v>
      </c>
      <c r="AF85" s="109">
        <v>0</v>
      </c>
      <c r="AG85" s="109">
        <v>2.1480000000000001</v>
      </c>
      <c r="AH85" s="107">
        <v>3.3587007355129459</v>
      </c>
      <c r="AI85" s="107">
        <v>0.9</v>
      </c>
      <c r="AJ85" s="107">
        <v>62</v>
      </c>
      <c r="AK85" s="107">
        <v>73</v>
      </c>
      <c r="AL85" s="109">
        <v>21.1</v>
      </c>
      <c r="AM85" s="109">
        <v>4.8</v>
      </c>
      <c r="AN85" s="109">
        <v>78</v>
      </c>
      <c r="AO85" s="107">
        <v>5.5</v>
      </c>
      <c r="AP85" s="107">
        <v>27.9</v>
      </c>
      <c r="AQ85" s="107">
        <v>73.71829465731247</v>
      </c>
      <c r="AR85" s="107">
        <v>6.2</v>
      </c>
      <c r="AS85" s="107">
        <v>29.1</v>
      </c>
      <c r="AT85" s="107">
        <v>7.4</v>
      </c>
      <c r="AU85" s="107">
        <v>7.7443170779094617</v>
      </c>
      <c r="AV85" s="107">
        <v>91.87102935130045</v>
      </c>
      <c r="AW85" s="107">
        <v>88.298101276299889</v>
      </c>
      <c r="AX85" s="107">
        <v>24.428479200119188</v>
      </c>
      <c r="AY85" s="107">
        <v>16.411276172651775</v>
      </c>
      <c r="AZ85" s="107">
        <v>13.302516692347202</v>
      </c>
      <c r="BA85" s="107">
        <v>40.601349969318875</v>
      </c>
      <c r="BB85" s="107">
        <v>58</v>
      </c>
      <c r="BC85" s="107">
        <v>23</v>
      </c>
      <c r="BD85" s="107">
        <v>0</v>
      </c>
      <c r="BE85" s="107">
        <v>3.52</v>
      </c>
      <c r="BF85" s="109">
        <v>118317</v>
      </c>
      <c r="BG85" s="112"/>
      <c r="BH85" s="112"/>
    </row>
    <row r="86" spans="1:60" ht="15.75" customHeight="1" x14ac:dyDescent="0.25">
      <c r="A86" s="47" t="s">
        <v>268</v>
      </c>
      <c r="B86" s="47" t="s">
        <v>269</v>
      </c>
      <c r="C86" s="47" t="s">
        <v>273</v>
      </c>
      <c r="D86" s="47" t="s">
        <v>274</v>
      </c>
      <c r="E86" s="107">
        <v>2</v>
      </c>
      <c r="F86" s="107">
        <v>2.1381160669328159</v>
      </c>
      <c r="G86" s="107">
        <v>0.71313735292196268</v>
      </c>
      <c r="H86" s="107">
        <v>0.37338700000000002</v>
      </c>
      <c r="I86" s="107">
        <v>0.24228366012278135</v>
      </c>
      <c r="J86" s="107">
        <v>0</v>
      </c>
      <c r="K86" s="108">
        <v>0</v>
      </c>
      <c r="L86" s="109">
        <v>40</v>
      </c>
      <c r="M86" s="109">
        <v>482.1</v>
      </c>
      <c r="N86" s="110">
        <v>3.2736147062098868E-2</v>
      </c>
      <c r="O86" s="111">
        <v>27.304210000000001</v>
      </c>
      <c r="P86" s="111">
        <v>98.531083326047039</v>
      </c>
      <c r="Q86" s="111">
        <v>83.260470403077733</v>
      </c>
      <c r="R86" s="111">
        <v>76.160706478971761</v>
      </c>
      <c r="S86" s="107">
        <v>78.241671767071779</v>
      </c>
      <c r="T86" s="107">
        <v>48.316866311095566</v>
      </c>
      <c r="U86" s="107">
        <v>40</v>
      </c>
      <c r="V86" s="107">
        <v>7.7</v>
      </c>
      <c r="W86" s="107">
        <f>VLOOKUP(D86,Vulnerability!D:O,12,FALSE)</f>
        <v>2.27</v>
      </c>
      <c r="X86" s="111">
        <v>73.054686604320551</v>
      </c>
      <c r="Y86" s="111">
        <v>15.5</v>
      </c>
      <c r="Z86" s="107">
        <v>20.496499045194145</v>
      </c>
      <c r="AA86" s="107">
        <v>10.5</v>
      </c>
      <c r="AB86" s="107">
        <v>24.1</v>
      </c>
      <c r="AC86" s="109">
        <v>0</v>
      </c>
      <c r="AD86" s="109">
        <v>0</v>
      </c>
      <c r="AE86" s="109">
        <v>0</v>
      </c>
      <c r="AF86" s="109">
        <v>0</v>
      </c>
      <c r="AG86" s="109">
        <v>1.123</v>
      </c>
      <c r="AH86" s="107">
        <v>1.8749705563668913</v>
      </c>
      <c r="AI86" s="107">
        <v>0.3</v>
      </c>
      <c r="AJ86" s="107">
        <v>48</v>
      </c>
      <c r="AK86" s="107">
        <v>57</v>
      </c>
      <c r="AL86" s="109">
        <v>14.7</v>
      </c>
      <c r="AM86" s="109">
        <v>4.5</v>
      </c>
      <c r="AN86" s="109">
        <v>83.5</v>
      </c>
      <c r="AO86" s="107">
        <v>5.4</v>
      </c>
      <c r="AP86" s="107">
        <v>44</v>
      </c>
      <c r="AQ86" s="107">
        <v>81.317689530685925</v>
      </c>
      <c r="AR86" s="107">
        <v>6.2</v>
      </c>
      <c r="AS86" s="107">
        <v>45</v>
      </c>
      <c r="AT86" s="107">
        <v>7.6</v>
      </c>
      <c r="AU86" s="107">
        <v>2.4132202500655766</v>
      </c>
      <c r="AV86" s="107">
        <v>94.573815660830149</v>
      </c>
      <c r="AW86" s="107">
        <v>92.952465801733581</v>
      </c>
      <c r="AX86" s="107">
        <v>29.76223620468846</v>
      </c>
      <c r="AY86" s="107">
        <v>17.05684174153421</v>
      </c>
      <c r="AZ86" s="107">
        <v>15.23404255319149</v>
      </c>
      <c r="BA86" s="107">
        <v>41.830643378288748</v>
      </c>
      <c r="BB86" s="107">
        <v>58</v>
      </c>
      <c r="BC86" s="107">
        <v>23</v>
      </c>
      <c r="BD86" s="107">
        <v>0</v>
      </c>
      <c r="BE86" s="107">
        <v>4.16</v>
      </c>
      <c r="BF86" s="109">
        <v>105662</v>
      </c>
      <c r="BG86" s="112"/>
      <c r="BH86" s="112"/>
    </row>
    <row r="87" spans="1:60" ht="15.75" customHeight="1" x14ac:dyDescent="0.25">
      <c r="A87" s="47" t="s">
        <v>268</v>
      </c>
      <c r="B87" s="47" t="s">
        <v>269</v>
      </c>
      <c r="C87" s="47" t="s">
        <v>275</v>
      </c>
      <c r="D87" s="47" t="s">
        <v>276</v>
      </c>
      <c r="E87" s="107">
        <v>2</v>
      </c>
      <c r="F87" s="107">
        <v>3.9331776497754625</v>
      </c>
      <c r="G87" s="107">
        <v>0.40958872498470345</v>
      </c>
      <c r="H87" s="107">
        <v>0.26864699999999997</v>
      </c>
      <c r="I87" s="107">
        <v>0.82655768962187959</v>
      </c>
      <c r="J87" s="107">
        <v>0.82873412676670544</v>
      </c>
      <c r="K87" s="108">
        <v>0</v>
      </c>
      <c r="L87" s="109">
        <v>40</v>
      </c>
      <c r="M87" s="109">
        <v>482.1</v>
      </c>
      <c r="N87" s="110">
        <v>3.2736147062098868E-2</v>
      </c>
      <c r="O87" s="111">
        <v>29.257650000000002</v>
      </c>
      <c r="P87" s="111">
        <v>99.146110056925991</v>
      </c>
      <c r="Q87" s="111">
        <v>82.675521821631875</v>
      </c>
      <c r="R87" s="111">
        <v>66.166982922201129</v>
      </c>
      <c r="S87" s="107">
        <v>67.741935483870961</v>
      </c>
      <c r="T87" s="107">
        <v>43.60910815939279</v>
      </c>
      <c r="U87" s="107">
        <v>47</v>
      </c>
      <c r="V87" s="107">
        <v>7.4</v>
      </c>
      <c r="W87" s="107">
        <f>VLOOKUP(D87,Vulnerability!D:O,12,FALSE)</f>
        <v>2.0499999999999998</v>
      </c>
      <c r="X87" s="111">
        <v>65.69563983732148</v>
      </c>
      <c r="Y87" s="111">
        <v>16</v>
      </c>
      <c r="Z87" s="107">
        <v>21.078431372549019</v>
      </c>
      <c r="AA87" s="107">
        <v>10.8</v>
      </c>
      <c r="AB87" s="107">
        <v>33.200000000000003</v>
      </c>
      <c r="AC87" s="109">
        <v>0</v>
      </c>
      <c r="AD87" s="109">
        <v>0</v>
      </c>
      <c r="AE87" s="109">
        <v>0</v>
      </c>
      <c r="AF87" s="109">
        <v>0</v>
      </c>
      <c r="AG87" s="109">
        <v>1.486</v>
      </c>
      <c r="AH87" s="107">
        <v>2.6043454804061015</v>
      </c>
      <c r="AI87" s="107">
        <v>0.3</v>
      </c>
      <c r="AJ87" s="107">
        <v>62</v>
      </c>
      <c r="AK87" s="107">
        <v>73</v>
      </c>
      <c r="AL87" s="109">
        <v>9.1</v>
      </c>
      <c r="AM87" s="109">
        <v>4.4000000000000004</v>
      </c>
      <c r="AN87" s="109">
        <v>65.3</v>
      </c>
      <c r="AO87" s="107">
        <v>5.8</v>
      </c>
      <c r="AP87" s="107">
        <v>32.1</v>
      </c>
      <c r="AQ87" s="107">
        <v>57.476993865030678</v>
      </c>
      <c r="AR87" s="107">
        <v>6</v>
      </c>
      <c r="AS87" s="107">
        <v>32.1</v>
      </c>
      <c r="AT87" s="107">
        <v>7.4</v>
      </c>
      <c r="AU87" s="107">
        <v>3.1916508538899429</v>
      </c>
      <c r="AV87" s="107">
        <v>83.67043306928305</v>
      </c>
      <c r="AW87" s="107">
        <v>76.086038275335483</v>
      </c>
      <c r="AX87" s="107">
        <v>28.094031257107581</v>
      </c>
      <c r="AY87" s="107">
        <v>17.239150507848571</v>
      </c>
      <c r="AZ87" s="107">
        <v>13.082721682205911</v>
      </c>
      <c r="BA87" s="107">
        <v>37.702302256667423</v>
      </c>
      <c r="BB87" s="107">
        <v>58</v>
      </c>
      <c r="BC87" s="107">
        <v>23</v>
      </c>
      <c r="BD87" s="107">
        <v>0</v>
      </c>
      <c r="BE87" s="107">
        <v>3.18</v>
      </c>
      <c r="BF87" s="109">
        <v>122633</v>
      </c>
      <c r="BG87" s="112"/>
      <c r="BH87" s="112"/>
    </row>
    <row r="88" spans="1:60" ht="15.75" customHeight="1" x14ac:dyDescent="0.25">
      <c r="A88" s="47" t="s">
        <v>268</v>
      </c>
      <c r="B88" s="47" t="s">
        <v>277</v>
      </c>
      <c r="C88" s="47" t="s">
        <v>277</v>
      </c>
      <c r="D88" s="47" t="s">
        <v>278</v>
      </c>
      <c r="E88" s="107">
        <v>2</v>
      </c>
      <c r="F88" s="107">
        <v>0</v>
      </c>
      <c r="G88" s="107">
        <v>2.0054320931723306</v>
      </c>
      <c r="H88" s="107">
        <v>0.38691498999999996</v>
      </c>
      <c r="I88" s="107">
        <v>0.49592246922876071</v>
      </c>
      <c r="J88" s="107">
        <v>0.10007347902545349</v>
      </c>
      <c r="K88" s="108">
        <v>0</v>
      </c>
      <c r="L88" s="109">
        <v>40</v>
      </c>
      <c r="M88" s="109">
        <v>482.1</v>
      </c>
      <c r="N88" s="110">
        <v>3.2736147062098868E-2</v>
      </c>
      <c r="O88" s="111">
        <v>22.265450000000001</v>
      </c>
      <c r="P88" s="111">
        <v>96.02200592467203</v>
      </c>
      <c r="Q88" s="111">
        <v>81.596717510901755</v>
      </c>
      <c r="R88" s="111">
        <v>72.220280041951085</v>
      </c>
      <c r="S88" s="107">
        <v>82.737492870154</v>
      </c>
      <c r="T88" s="107">
        <v>84.949125098897866</v>
      </c>
      <c r="U88" s="107">
        <v>40.1</v>
      </c>
      <c r="V88" s="107">
        <v>5.8</v>
      </c>
      <c r="W88" s="107">
        <f>VLOOKUP(D88,Vulnerability!D:O,12,FALSE)</f>
        <v>4.47</v>
      </c>
      <c r="X88" s="111">
        <v>57.429347735862628</v>
      </c>
      <c r="Y88" s="111">
        <v>18.3</v>
      </c>
      <c r="Z88" s="107">
        <v>23.446490218642118</v>
      </c>
      <c r="AA88" s="107">
        <v>13.2</v>
      </c>
      <c r="AB88" s="107">
        <v>24.2</v>
      </c>
      <c r="AC88" s="109">
        <v>0</v>
      </c>
      <c r="AD88" s="109">
        <v>0</v>
      </c>
      <c r="AE88" s="109">
        <v>0</v>
      </c>
      <c r="AF88" s="109">
        <v>0</v>
      </c>
      <c r="AG88" s="109">
        <v>1.492</v>
      </c>
      <c r="AH88" s="107">
        <v>2.4242876324034013</v>
      </c>
      <c r="AI88" s="107">
        <v>0.5</v>
      </c>
      <c r="AJ88" s="107">
        <v>57</v>
      </c>
      <c r="AK88" s="107">
        <v>67</v>
      </c>
      <c r="AL88" s="109">
        <v>10</v>
      </c>
      <c r="AM88" s="109">
        <v>2</v>
      </c>
      <c r="AN88" s="109">
        <v>86</v>
      </c>
      <c r="AO88" s="107">
        <v>2.1</v>
      </c>
      <c r="AP88" s="107">
        <v>31.9</v>
      </c>
      <c r="AQ88" s="107">
        <v>83.495271408213497</v>
      </c>
      <c r="AR88" s="107">
        <v>3</v>
      </c>
      <c r="AS88" s="107">
        <v>32.9</v>
      </c>
      <c r="AT88" s="107">
        <v>3</v>
      </c>
      <c r="AU88" s="107">
        <v>10.526412629487202</v>
      </c>
      <c r="AV88" s="107">
        <v>96.350842300396152</v>
      </c>
      <c r="AW88" s="107">
        <v>94.358659225860848</v>
      </c>
      <c r="AX88" s="107">
        <v>51.480182066324161</v>
      </c>
      <c r="AY88" s="107">
        <v>17.552211027398489</v>
      </c>
      <c r="AZ88" s="107">
        <v>14.61705726020778</v>
      </c>
      <c r="BA88" s="107">
        <v>40.005103776794826</v>
      </c>
      <c r="BB88" s="107">
        <v>58</v>
      </c>
      <c r="BC88" s="107">
        <v>23</v>
      </c>
      <c r="BD88" s="107">
        <v>0</v>
      </c>
      <c r="BE88" s="107">
        <v>5.37</v>
      </c>
      <c r="BF88" s="109">
        <v>284489</v>
      </c>
      <c r="BG88" s="112"/>
      <c r="BH88" s="112"/>
    </row>
    <row r="89" spans="1:60" ht="15.75" customHeight="1" x14ac:dyDescent="0.25">
      <c r="A89" s="47" t="s">
        <v>268</v>
      </c>
      <c r="B89" s="47" t="s">
        <v>277</v>
      </c>
      <c r="C89" s="47" t="s">
        <v>279</v>
      </c>
      <c r="D89" s="47" t="s">
        <v>280</v>
      </c>
      <c r="E89" s="107">
        <v>2</v>
      </c>
      <c r="F89" s="107">
        <v>0</v>
      </c>
      <c r="G89" s="107">
        <v>1.1458615086240749</v>
      </c>
      <c r="H89" s="107">
        <v>0.17851300000000001</v>
      </c>
      <c r="I89" s="107">
        <v>0.25157423656357975</v>
      </c>
      <c r="J89" s="107">
        <v>0</v>
      </c>
      <c r="K89" s="108">
        <v>0</v>
      </c>
      <c r="L89" s="109">
        <v>40</v>
      </c>
      <c r="M89" s="109">
        <v>482.1</v>
      </c>
      <c r="N89" s="110">
        <v>3.2736147062098868E-2</v>
      </c>
      <c r="O89" s="111">
        <v>36.930129999999998</v>
      </c>
      <c r="P89" s="111">
        <v>98.851097368740142</v>
      </c>
      <c r="Q89" s="111">
        <v>95.246756396265312</v>
      </c>
      <c r="R89" s="111">
        <v>92.081969200921549</v>
      </c>
      <c r="S89" s="107">
        <v>28.501273190251002</v>
      </c>
      <c r="T89" s="107">
        <v>58.851703649812052</v>
      </c>
      <c r="U89" s="107">
        <v>45.6</v>
      </c>
      <c r="V89" s="107">
        <v>3.4</v>
      </c>
      <c r="W89" s="107">
        <f>VLOOKUP(D89,Vulnerability!D:O,12,FALSE)</f>
        <v>1.25</v>
      </c>
      <c r="X89" s="111">
        <v>70.054158952068832</v>
      </c>
      <c r="Y89" s="111">
        <v>24</v>
      </c>
      <c r="Z89" s="107">
        <v>32.92567610162012</v>
      </c>
      <c r="AA89" s="107">
        <v>14.8</v>
      </c>
      <c r="AB89" s="107">
        <v>60.900000000000006</v>
      </c>
      <c r="AC89" s="109">
        <v>0</v>
      </c>
      <c r="AD89" s="109">
        <v>0</v>
      </c>
      <c r="AE89" s="109">
        <v>0</v>
      </c>
      <c r="AF89" s="109">
        <v>0</v>
      </c>
      <c r="AG89" s="109">
        <v>0.68799999999999994</v>
      </c>
      <c r="AH89" s="107">
        <v>1.0067641969482461</v>
      </c>
      <c r="AI89" s="107">
        <v>0.4</v>
      </c>
      <c r="AJ89" s="107">
        <v>107</v>
      </c>
      <c r="AK89" s="107">
        <v>126</v>
      </c>
      <c r="AL89" s="109">
        <v>13.7</v>
      </c>
      <c r="AM89" s="109">
        <v>1.5</v>
      </c>
      <c r="AN89" s="109">
        <v>82.2</v>
      </c>
      <c r="AO89" s="107">
        <v>1.3</v>
      </c>
      <c r="AP89" s="107">
        <v>49.3</v>
      </c>
      <c r="AQ89" s="107">
        <v>78.88174807197943</v>
      </c>
      <c r="AR89" s="107">
        <v>3.5</v>
      </c>
      <c r="AS89" s="107">
        <v>50.8</v>
      </c>
      <c r="AT89" s="107">
        <v>3.5</v>
      </c>
      <c r="AU89" s="107">
        <v>11.246513883836547</v>
      </c>
      <c r="AV89" s="107">
        <v>90.817952655521111</v>
      </c>
      <c r="AW89" s="107">
        <v>87.129915891509498</v>
      </c>
      <c r="AX89" s="107">
        <v>31.515707901877928</v>
      </c>
      <c r="AY89" s="107">
        <v>22.024634334103158</v>
      </c>
      <c r="AZ89" s="107">
        <v>15.742833353158083</v>
      </c>
      <c r="BA89" s="107">
        <v>48.698295229285051</v>
      </c>
      <c r="BB89" s="107">
        <v>58</v>
      </c>
      <c r="BC89" s="107">
        <v>23</v>
      </c>
      <c r="BD89" s="107">
        <v>3.3</v>
      </c>
      <c r="BE89" s="107">
        <v>2.4500000000000002</v>
      </c>
      <c r="BF89" s="109">
        <v>171753</v>
      </c>
      <c r="BG89" s="112"/>
      <c r="BH89" s="112"/>
    </row>
    <row r="90" spans="1:60" ht="15.75" customHeight="1" x14ac:dyDescent="0.25">
      <c r="A90" s="47" t="s">
        <v>268</v>
      </c>
      <c r="B90" s="47" t="s">
        <v>277</v>
      </c>
      <c r="C90" s="47" t="s">
        <v>281</v>
      </c>
      <c r="D90" s="47" t="s">
        <v>282</v>
      </c>
      <c r="E90" s="107">
        <v>2</v>
      </c>
      <c r="F90" s="107">
        <v>0</v>
      </c>
      <c r="G90" s="107">
        <v>0.81179727950888625</v>
      </c>
      <c r="H90" s="107">
        <v>0.117567</v>
      </c>
      <c r="I90" s="107">
        <v>0.63874231098534762</v>
      </c>
      <c r="J90" s="107">
        <v>0</v>
      </c>
      <c r="K90" s="108">
        <v>0</v>
      </c>
      <c r="L90" s="109">
        <v>40</v>
      </c>
      <c r="M90" s="109">
        <v>482.1</v>
      </c>
      <c r="N90" s="110">
        <v>3.2736147062098868E-2</v>
      </c>
      <c r="O90" s="111">
        <v>30.81643</v>
      </c>
      <c r="P90" s="111">
        <v>98.000233890773018</v>
      </c>
      <c r="Q90" s="111">
        <v>82.060577710209344</v>
      </c>
      <c r="R90" s="111">
        <v>89.369664366740736</v>
      </c>
      <c r="S90" s="107">
        <v>55.903792928702302</v>
      </c>
      <c r="T90" s="107">
        <v>65.103496667056476</v>
      </c>
      <c r="U90" s="107">
        <v>37</v>
      </c>
      <c r="V90" s="107">
        <v>5.3</v>
      </c>
      <c r="W90" s="107">
        <f>VLOOKUP(D90,Vulnerability!D:O,12,FALSE)</f>
        <v>2.5099999999999998</v>
      </c>
      <c r="X90" s="111">
        <v>73.301870442213598</v>
      </c>
      <c r="Y90" s="111">
        <v>15.6</v>
      </c>
      <c r="Z90" s="107">
        <v>23.351200186436728</v>
      </c>
      <c r="AA90" s="107">
        <v>7.9</v>
      </c>
      <c r="AB90" s="107">
        <v>31.099999999999998</v>
      </c>
      <c r="AC90" s="109">
        <v>0</v>
      </c>
      <c r="AD90" s="109">
        <v>0</v>
      </c>
      <c r="AE90" s="109">
        <v>0</v>
      </c>
      <c r="AF90" s="109">
        <v>0</v>
      </c>
      <c r="AG90" s="109">
        <v>0.79600000000000004</v>
      </c>
      <c r="AH90" s="107">
        <v>1.3145826964231122</v>
      </c>
      <c r="AI90" s="107">
        <v>0.3</v>
      </c>
      <c r="AJ90" s="107">
        <v>64</v>
      </c>
      <c r="AK90" s="107">
        <v>75</v>
      </c>
      <c r="AL90" s="109">
        <v>13.2</v>
      </c>
      <c r="AM90" s="109">
        <v>2.4</v>
      </c>
      <c r="AN90" s="109">
        <v>86.9</v>
      </c>
      <c r="AO90" s="107">
        <v>2.6</v>
      </c>
      <c r="AP90" s="107">
        <v>49.8</v>
      </c>
      <c r="AQ90" s="107">
        <v>85.735049833887047</v>
      </c>
      <c r="AR90" s="107">
        <v>4.0999999999999996</v>
      </c>
      <c r="AS90" s="107">
        <v>50.6</v>
      </c>
      <c r="AT90" s="107">
        <v>4.7</v>
      </c>
      <c r="AU90" s="107">
        <v>18.968541691030289</v>
      </c>
      <c r="AV90" s="107">
        <v>93.063842482100227</v>
      </c>
      <c r="AW90" s="107">
        <v>90.98104147694346</v>
      </c>
      <c r="AX90" s="107">
        <v>37.15373789220962</v>
      </c>
      <c r="AY90" s="107">
        <v>16.865003808073116</v>
      </c>
      <c r="AZ90" s="107">
        <v>14.765906362545017</v>
      </c>
      <c r="BA90" s="107">
        <v>42.371705963938972</v>
      </c>
      <c r="BB90" s="107">
        <v>58</v>
      </c>
      <c r="BC90" s="107">
        <v>23</v>
      </c>
      <c r="BD90" s="107">
        <v>0</v>
      </c>
      <c r="BE90" s="107">
        <v>4.76</v>
      </c>
      <c r="BF90" s="109">
        <v>129992</v>
      </c>
      <c r="BG90" s="112"/>
      <c r="BH90" s="112"/>
    </row>
    <row r="91" spans="1:60" ht="15.75" customHeight="1" x14ac:dyDescent="0.25">
      <c r="A91" s="47" t="s">
        <v>268</v>
      </c>
      <c r="B91" s="47" t="s">
        <v>277</v>
      </c>
      <c r="C91" s="47" t="s">
        <v>268</v>
      </c>
      <c r="D91" s="47" t="s">
        <v>283</v>
      </c>
      <c r="E91" s="107">
        <v>2</v>
      </c>
      <c r="F91" s="107">
        <v>0.58805072121308699</v>
      </c>
      <c r="G91" s="107">
        <v>3.8460194450234075E-2</v>
      </c>
      <c r="H91" s="107">
        <v>4.1554900000000006E-2</v>
      </c>
      <c r="I91" s="107">
        <v>0.71998931280095702</v>
      </c>
      <c r="J91" s="107">
        <v>1.101720039659192E-2</v>
      </c>
      <c r="K91" s="108">
        <v>0</v>
      </c>
      <c r="L91" s="109">
        <v>40</v>
      </c>
      <c r="M91" s="109">
        <v>482.1</v>
      </c>
      <c r="N91" s="110">
        <v>3.2736147062098868E-2</v>
      </c>
      <c r="O91" s="111">
        <v>33.318150000000003</v>
      </c>
      <c r="P91" s="111">
        <v>98.022981584625427</v>
      </c>
      <c r="Q91" s="111">
        <v>91.299111847057063</v>
      </c>
      <c r="R91" s="111">
        <v>71.067288875508055</v>
      </c>
      <c r="S91" s="107">
        <v>68.929700436549751</v>
      </c>
      <c r="T91" s="107">
        <v>41.281549500727586</v>
      </c>
      <c r="U91" s="107">
        <v>43.2</v>
      </c>
      <c r="V91" s="107">
        <v>4.9000000000000004</v>
      </c>
      <c r="W91" s="107">
        <f>VLOOKUP(D91,Vulnerability!D:O,12,FALSE)</f>
        <v>1.41</v>
      </c>
      <c r="X91" s="111">
        <v>67.817879130544028</v>
      </c>
      <c r="Y91" s="111">
        <v>19</v>
      </c>
      <c r="Z91" s="107">
        <v>24.922376319602566</v>
      </c>
      <c r="AA91" s="107">
        <v>13</v>
      </c>
      <c r="AB91" s="107">
        <v>41.300000000000004</v>
      </c>
      <c r="AC91" s="109">
        <v>0</v>
      </c>
      <c r="AD91" s="109">
        <v>0</v>
      </c>
      <c r="AE91" s="109">
        <v>0</v>
      </c>
      <c r="AF91" s="109">
        <v>0</v>
      </c>
      <c r="AG91" s="109">
        <v>1.3280000000000001</v>
      </c>
      <c r="AH91" s="107">
        <v>1.7834779980135598</v>
      </c>
      <c r="AI91" s="107">
        <v>0.9</v>
      </c>
      <c r="AJ91" s="107">
        <v>82</v>
      </c>
      <c r="AK91" s="107">
        <v>96</v>
      </c>
      <c r="AL91" s="109">
        <v>3.3</v>
      </c>
      <c r="AM91" s="109">
        <v>1.5</v>
      </c>
      <c r="AN91" s="109">
        <v>83.7</v>
      </c>
      <c r="AO91" s="107">
        <v>1.6</v>
      </c>
      <c r="AP91" s="107">
        <v>53.1</v>
      </c>
      <c r="AQ91" s="107">
        <v>81.769911504424769</v>
      </c>
      <c r="AR91" s="107">
        <v>2.8</v>
      </c>
      <c r="AS91" s="107">
        <v>54.4</v>
      </c>
      <c r="AT91" s="107">
        <v>3.4</v>
      </c>
      <c r="AU91" s="107">
        <v>6.0916252697074613</v>
      </c>
      <c r="AV91" s="107">
        <v>91.30665584162125</v>
      </c>
      <c r="AW91" s="107">
        <v>88.230278072419452</v>
      </c>
      <c r="AX91" s="107">
        <v>36.993822923816062</v>
      </c>
      <c r="AY91" s="107">
        <v>17.738236792933581</v>
      </c>
      <c r="AZ91" s="107">
        <v>12.397672354275571</v>
      </c>
      <c r="BA91" s="107">
        <v>38.298772746508675</v>
      </c>
      <c r="BB91" s="107">
        <v>58</v>
      </c>
      <c r="BC91" s="107">
        <v>23</v>
      </c>
      <c r="BD91" s="107">
        <v>3.3</v>
      </c>
      <c r="BE91" s="107">
        <v>4.82</v>
      </c>
      <c r="BF91" s="109">
        <v>106853</v>
      </c>
      <c r="BG91" s="112"/>
      <c r="BH91" s="112"/>
    </row>
    <row r="92" spans="1:60" ht="15.75" customHeight="1" x14ac:dyDescent="0.25">
      <c r="A92" s="47" t="s">
        <v>268</v>
      </c>
      <c r="B92" s="47" t="s">
        <v>284</v>
      </c>
      <c r="C92" s="47" t="s">
        <v>284</v>
      </c>
      <c r="D92" s="47" t="s">
        <v>285</v>
      </c>
      <c r="E92" s="107">
        <v>2</v>
      </c>
      <c r="F92" s="107">
        <v>5.0211863938702965</v>
      </c>
      <c r="G92" s="107">
        <v>0.28027900254277449</v>
      </c>
      <c r="H92" s="107">
        <v>8.9026699999999997E-3</v>
      </c>
      <c r="I92" s="107">
        <v>0.67645112124505868</v>
      </c>
      <c r="J92" s="107">
        <v>5.1319732833565695E-2</v>
      </c>
      <c r="K92" s="108">
        <v>0</v>
      </c>
      <c r="L92" s="109">
        <v>40</v>
      </c>
      <c r="M92" s="109">
        <v>482.1</v>
      </c>
      <c r="N92" s="110">
        <v>3.2736147062098868E-2</v>
      </c>
      <c r="O92" s="111">
        <v>18.530619999999999</v>
      </c>
      <c r="P92" s="111">
        <v>88.311474329400909</v>
      </c>
      <c r="Q92" s="111">
        <v>56.14908060370395</v>
      </c>
      <c r="R92" s="111">
        <v>21.083503591906677</v>
      </c>
      <c r="S92" s="107">
        <v>74.939036446319122</v>
      </c>
      <c r="T92" s="107">
        <v>77.054636525406977</v>
      </c>
      <c r="U92" s="107">
        <v>34.4</v>
      </c>
      <c r="V92" s="107">
        <v>3.6</v>
      </c>
      <c r="W92" s="107">
        <f>VLOOKUP(D92,Vulnerability!D:O,12,FALSE)</f>
        <v>4.04</v>
      </c>
      <c r="X92" s="111">
        <v>56.590395669775653</v>
      </c>
      <c r="Y92" s="111">
        <v>17.8</v>
      </c>
      <c r="Z92" s="107">
        <v>24.390491670052825</v>
      </c>
      <c r="AA92" s="107">
        <v>11.2</v>
      </c>
      <c r="AB92" s="107">
        <v>46.199999999999996</v>
      </c>
      <c r="AC92" s="109">
        <v>0</v>
      </c>
      <c r="AD92" s="109">
        <v>0</v>
      </c>
      <c r="AE92" s="109">
        <v>0</v>
      </c>
      <c r="AF92" s="109">
        <v>0</v>
      </c>
      <c r="AG92" s="109">
        <v>1.419</v>
      </c>
      <c r="AH92" s="107">
        <v>2.4267521595867843</v>
      </c>
      <c r="AI92" s="107">
        <v>0.4</v>
      </c>
      <c r="AJ92" s="107">
        <v>55</v>
      </c>
      <c r="AK92" s="107">
        <v>65</v>
      </c>
      <c r="AL92" s="109">
        <v>19.2</v>
      </c>
      <c r="AM92" s="109">
        <v>4</v>
      </c>
      <c r="AN92" s="109">
        <v>84.5</v>
      </c>
      <c r="AO92" s="107">
        <v>3.7</v>
      </c>
      <c r="AP92" s="107">
        <v>25.8</v>
      </c>
      <c r="AQ92" s="107">
        <v>81.381011097410607</v>
      </c>
      <c r="AR92" s="107">
        <v>6.5</v>
      </c>
      <c r="AS92" s="107">
        <v>26</v>
      </c>
      <c r="AT92" s="107">
        <v>7.2</v>
      </c>
      <c r="AU92" s="107">
        <v>5.8623871350425096</v>
      </c>
      <c r="AV92" s="107">
        <v>94.484629294755877</v>
      </c>
      <c r="AW92" s="107">
        <v>91.078571428571436</v>
      </c>
      <c r="AX92" s="107">
        <v>44.31</v>
      </c>
      <c r="AY92" s="107">
        <v>23.386788038623507</v>
      </c>
      <c r="AZ92" s="107">
        <v>18.554592383364177</v>
      </c>
      <c r="BA92" s="107">
        <v>47.742759795570699</v>
      </c>
      <c r="BB92" s="107">
        <v>58</v>
      </c>
      <c r="BC92" s="107">
        <v>23</v>
      </c>
      <c r="BD92" s="107">
        <v>3.3</v>
      </c>
      <c r="BE92" s="107">
        <v>9.56</v>
      </c>
      <c r="BF92" s="109">
        <v>140020</v>
      </c>
      <c r="BG92" s="112"/>
      <c r="BH92" s="112"/>
    </row>
    <row r="93" spans="1:60" ht="15.75" customHeight="1" x14ac:dyDescent="0.25">
      <c r="A93" s="47" t="s">
        <v>268</v>
      </c>
      <c r="B93" s="47" t="s">
        <v>284</v>
      </c>
      <c r="C93" s="47" t="s">
        <v>286</v>
      </c>
      <c r="D93" s="47" t="s">
        <v>287</v>
      </c>
      <c r="E93" s="107">
        <v>2</v>
      </c>
      <c r="F93" s="107">
        <v>1.3775278409721983</v>
      </c>
      <c r="G93" s="107">
        <v>0.23467965127205004</v>
      </c>
      <c r="H93" s="107">
        <v>0.12210600000000001</v>
      </c>
      <c r="I93" s="107">
        <v>0.36287898568765442</v>
      </c>
      <c r="J93" s="107">
        <v>0</v>
      </c>
      <c r="K93" s="108">
        <v>0</v>
      </c>
      <c r="L93" s="109">
        <v>40</v>
      </c>
      <c r="M93" s="109">
        <v>482.1</v>
      </c>
      <c r="N93" s="110">
        <v>3.2736147062098868E-2</v>
      </c>
      <c r="O93" s="111">
        <v>31.9254</v>
      </c>
      <c r="P93" s="111">
        <v>98.65963664083344</v>
      </c>
      <c r="Q93" s="111">
        <v>85.567272265277609</v>
      </c>
      <c r="R93" s="111">
        <v>67.748697751238723</v>
      </c>
      <c r="S93" s="107">
        <v>39.238978528776521</v>
      </c>
      <c r="T93" s="107">
        <v>60.214712234785928</v>
      </c>
      <c r="U93" s="107">
        <v>31.1</v>
      </c>
      <c r="V93" s="107">
        <v>3.1</v>
      </c>
      <c r="W93" s="107">
        <f>VLOOKUP(D93,Vulnerability!D:O,12,FALSE)</f>
        <v>1.91</v>
      </c>
      <c r="X93" s="111">
        <v>64.039665970772433</v>
      </c>
      <c r="Y93" s="111">
        <v>20.3</v>
      </c>
      <c r="Z93" s="107">
        <v>28.935567618598064</v>
      </c>
      <c r="AA93" s="107">
        <v>10.9</v>
      </c>
      <c r="AB93" s="107">
        <v>78.100000000000009</v>
      </c>
      <c r="AC93" s="109">
        <v>0</v>
      </c>
      <c r="AD93" s="109">
        <v>0</v>
      </c>
      <c r="AE93" s="109">
        <v>0</v>
      </c>
      <c r="AF93" s="109">
        <v>0</v>
      </c>
      <c r="AG93" s="109">
        <v>3.2959999999999998</v>
      </c>
      <c r="AH93" s="107">
        <v>4.4204905063291138</v>
      </c>
      <c r="AI93" s="107">
        <v>2.1</v>
      </c>
      <c r="AJ93" s="107">
        <v>91</v>
      </c>
      <c r="AK93" s="107">
        <v>107</v>
      </c>
      <c r="AL93" s="109">
        <v>54.1</v>
      </c>
      <c r="AM93" s="109">
        <v>2.2999999999999998</v>
      </c>
      <c r="AN93" s="109">
        <v>80.900000000000006</v>
      </c>
      <c r="AO93" s="107">
        <v>2.9</v>
      </c>
      <c r="AP93" s="107">
        <v>38</v>
      </c>
      <c r="AQ93" s="107">
        <v>75.652985074626869</v>
      </c>
      <c r="AR93" s="107">
        <v>4.2</v>
      </c>
      <c r="AS93" s="107">
        <v>37.299999999999997</v>
      </c>
      <c r="AT93" s="107">
        <v>4.5999999999999996</v>
      </c>
      <c r="AU93" s="107">
        <v>5.1264134163384583</v>
      </c>
      <c r="AV93" s="107">
        <v>91.591688089117397</v>
      </c>
      <c r="AW93" s="107">
        <v>88.093931745857574</v>
      </c>
      <c r="AX93" s="107">
        <v>38.79622517283002</v>
      </c>
      <c r="AY93" s="107">
        <v>27.831325301204817</v>
      </c>
      <c r="AZ93" s="107">
        <v>18.686749823487879</v>
      </c>
      <c r="BA93" s="107">
        <v>45.923632610939116</v>
      </c>
      <c r="BB93" s="107">
        <v>58</v>
      </c>
      <c r="BC93" s="107">
        <v>23</v>
      </c>
      <c r="BD93" s="107">
        <v>3.3</v>
      </c>
      <c r="BE93" s="107">
        <v>7.51</v>
      </c>
      <c r="BF93" s="109">
        <v>81718</v>
      </c>
      <c r="BG93" s="112"/>
      <c r="BH93" s="112"/>
    </row>
    <row r="94" spans="1:60" ht="15.75" customHeight="1" x14ac:dyDescent="0.25">
      <c r="A94" s="47" t="s">
        <v>288</v>
      </c>
      <c r="B94" s="47" t="s">
        <v>289</v>
      </c>
      <c r="C94" s="47" t="s">
        <v>289</v>
      </c>
      <c r="D94" s="47" t="s">
        <v>290</v>
      </c>
      <c r="E94" s="107">
        <v>0</v>
      </c>
      <c r="F94" s="107">
        <v>4.5489307584421717</v>
      </c>
      <c r="G94" s="107">
        <v>0.49026683323267872</v>
      </c>
      <c r="H94" s="107">
        <v>1.1135999699999999</v>
      </c>
      <c r="I94" s="107">
        <v>5.9878676001773101</v>
      </c>
      <c r="J94" s="107">
        <v>2.1444467044394577E-2</v>
      </c>
      <c r="K94" s="108">
        <v>0</v>
      </c>
      <c r="L94" s="109">
        <v>113.1</v>
      </c>
      <c r="M94" s="109">
        <v>444.3</v>
      </c>
      <c r="N94" s="110">
        <v>9.0132783056091695E-3</v>
      </c>
      <c r="O94" s="111">
        <v>16.892009999999999</v>
      </c>
      <c r="P94" s="111">
        <v>70.106037411791064</v>
      </c>
      <c r="Q94" s="111">
        <v>80.02557592502707</v>
      </c>
      <c r="R94" s="111">
        <v>26.6652354105216</v>
      </c>
      <c r="S94" s="107">
        <v>83.3</v>
      </c>
      <c r="T94" s="107">
        <v>71.776873389836837</v>
      </c>
      <c r="U94" s="107">
        <v>47.5</v>
      </c>
      <c r="V94" s="107">
        <v>4.3</v>
      </c>
      <c r="W94" s="107">
        <f>VLOOKUP(D94,Vulnerability!D:O,12,FALSE)</f>
        <v>4.9800000000000004</v>
      </c>
      <c r="X94" s="111">
        <v>52.1</v>
      </c>
      <c r="Y94" s="111">
        <v>23.7</v>
      </c>
      <c r="Z94" s="107">
        <v>25.459916422498679</v>
      </c>
      <c r="AA94" s="107">
        <v>21.9</v>
      </c>
      <c r="AB94" s="107">
        <v>26.8</v>
      </c>
      <c r="AC94" s="109">
        <v>0</v>
      </c>
      <c r="AD94" s="109">
        <v>0</v>
      </c>
      <c r="AE94" s="109">
        <v>0</v>
      </c>
      <c r="AF94" s="109">
        <v>0</v>
      </c>
      <c r="AG94" s="109">
        <v>3.411</v>
      </c>
      <c r="AH94" s="107">
        <v>5.3768042190969645</v>
      </c>
      <c r="AI94" s="107">
        <v>1.4</v>
      </c>
      <c r="AJ94" s="107">
        <v>46</v>
      </c>
      <c r="AK94" s="107">
        <v>53</v>
      </c>
      <c r="AL94" s="109">
        <v>15.2</v>
      </c>
      <c r="AM94" s="109">
        <v>4</v>
      </c>
      <c r="AN94" s="109">
        <v>76.099999999999994</v>
      </c>
      <c r="AO94" s="107">
        <v>4.8</v>
      </c>
      <c r="AP94" s="107">
        <v>21</v>
      </c>
      <c r="AQ94" s="107">
        <v>70.273165506159614</v>
      </c>
      <c r="AR94" s="107">
        <v>4.8</v>
      </c>
      <c r="AS94" s="107">
        <v>21.7</v>
      </c>
      <c r="AT94" s="107">
        <v>5.8</v>
      </c>
      <c r="AU94" s="107">
        <v>52.936564238509497</v>
      </c>
      <c r="AV94" s="107">
        <v>92.7</v>
      </c>
      <c r="AW94" s="107">
        <v>85.904075832308166</v>
      </c>
      <c r="AX94" s="107">
        <v>43.848844428847435</v>
      </c>
      <c r="AY94" s="107">
        <v>21.462179211636094</v>
      </c>
      <c r="AZ94" s="107">
        <v>20.048937146352653</v>
      </c>
      <c r="BA94" s="107">
        <v>47.076146403029028</v>
      </c>
      <c r="BB94" s="107">
        <v>61</v>
      </c>
      <c r="BC94" s="107">
        <v>21</v>
      </c>
      <c r="BD94" s="107">
        <v>0</v>
      </c>
      <c r="BE94" s="107">
        <v>6.99</v>
      </c>
      <c r="BF94" s="109">
        <v>491434</v>
      </c>
      <c r="BG94" s="112"/>
      <c r="BH94" s="112"/>
    </row>
    <row r="95" spans="1:60" ht="15.75" customHeight="1" x14ac:dyDescent="0.25">
      <c r="A95" s="47" t="s">
        <v>288</v>
      </c>
      <c r="B95" s="47" t="s">
        <v>289</v>
      </c>
      <c r="C95" s="47" t="s">
        <v>291</v>
      </c>
      <c r="D95" s="47" t="s">
        <v>292</v>
      </c>
      <c r="E95" s="107">
        <v>2</v>
      </c>
      <c r="F95" s="107">
        <v>3.6061246824852784</v>
      </c>
      <c r="G95" s="107">
        <v>4.9046544135475232</v>
      </c>
      <c r="H95" s="107">
        <v>10</v>
      </c>
      <c r="I95" s="107">
        <v>0.89748182872549087</v>
      </c>
      <c r="J95" s="107">
        <v>0</v>
      </c>
      <c r="K95" s="108">
        <v>0</v>
      </c>
      <c r="L95" s="109">
        <v>113.1</v>
      </c>
      <c r="M95" s="109">
        <v>444.3</v>
      </c>
      <c r="N95" s="110">
        <v>9.0132783056091695E-3</v>
      </c>
      <c r="O95" s="111">
        <v>33.134180000000001</v>
      </c>
      <c r="P95" s="111">
        <v>93.079595413041474</v>
      </c>
      <c r="Q95" s="111">
        <v>93.224090755372458</v>
      </c>
      <c r="R95" s="111">
        <v>40.019061087711748</v>
      </c>
      <c r="S95" s="107">
        <v>30</v>
      </c>
      <c r="T95" s="107">
        <v>3.6677222000184457</v>
      </c>
      <c r="U95" s="107">
        <v>38.700000000000003</v>
      </c>
      <c r="V95" s="107">
        <v>6.9</v>
      </c>
      <c r="W95" s="107">
        <f>VLOOKUP(D95,Vulnerability!D:O,12,FALSE)</f>
        <v>3.46</v>
      </c>
      <c r="X95" s="111">
        <v>68.7</v>
      </c>
      <c r="Y95" s="111">
        <v>22.2</v>
      </c>
      <c r="Z95" s="107">
        <v>24.63381141287763</v>
      </c>
      <c r="AA95" s="107">
        <v>19.8</v>
      </c>
      <c r="AB95" s="107">
        <v>34.6</v>
      </c>
      <c r="AC95" s="109">
        <v>0</v>
      </c>
      <c r="AD95" s="109">
        <v>0</v>
      </c>
      <c r="AE95" s="109">
        <v>0</v>
      </c>
      <c r="AF95" s="109">
        <v>0</v>
      </c>
      <c r="AG95" s="109">
        <v>1.139</v>
      </c>
      <c r="AH95" s="107">
        <v>2.1049799926023072</v>
      </c>
      <c r="AI95" s="107">
        <v>0.2</v>
      </c>
      <c r="AJ95" s="107">
        <v>55</v>
      </c>
      <c r="AK95" s="107">
        <v>64</v>
      </c>
      <c r="AL95" s="109">
        <v>10.6</v>
      </c>
      <c r="AM95" s="109">
        <v>4</v>
      </c>
      <c r="AN95" s="109">
        <v>78.099999999999994</v>
      </c>
      <c r="AO95" s="107">
        <v>5.2</v>
      </c>
      <c r="AP95" s="107">
        <v>22.1</v>
      </c>
      <c r="AQ95" s="107">
        <v>72.74837511606313</v>
      </c>
      <c r="AR95" s="107">
        <v>5.7</v>
      </c>
      <c r="AS95" s="107">
        <v>23</v>
      </c>
      <c r="AT95" s="107">
        <v>7.3</v>
      </c>
      <c r="AU95" s="107">
        <v>13.644049558828049</v>
      </c>
      <c r="AV95" s="107">
        <v>91.9</v>
      </c>
      <c r="AW95" s="107">
        <v>87.089660209857982</v>
      </c>
      <c r="AX95" s="107">
        <v>33.009790563413915</v>
      </c>
      <c r="AY95" s="107">
        <v>20.813820053965202</v>
      </c>
      <c r="AZ95" s="107">
        <v>19.60838199931295</v>
      </c>
      <c r="BA95" s="107">
        <v>52.737430167597765</v>
      </c>
      <c r="BB95" s="107">
        <v>61</v>
      </c>
      <c r="BC95" s="107">
        <v>21</v>
      </c>
      <c r="BD95" s="107">
        <v>0</v>
      </c>
      <c r="BE95" s="107">
        <v>3.45</v>
      </c>
      <c r="BF95" s="109">
        <v>145287</v>
      </c>
      <c r="BG95" s="112"/>
      <c r="BH95" s="112"/>
    </row>
    <row r="96" spans="1:60" ht="15.75" customHeight="1" x14ac:dyDescent="0.25">
      <c r="A96" s="47" t="s">
        <v>288</v>
      </c>
      <c r="B96" s="47" t="s">
        <v>289</v>
      </c>
      <c r="C96" s="47" t="s">
        <v>293</v>
      </c>
      <c r="D96" s="47" t="s">
        <v>294</v>
      </c>
      <c r="E96" s="107">
        <v>2</v>
      </c>
      <c r="F96" s="107">
        <v>4.1224527772483208</v>
      </c>
      <c r="G96" s="107">
        <v>5.4920779245945086</v>
      </c>
      <c r="H96" s="107">
        <v>2.7497999200000001</v>
      </c>
      <c r="I96" s="107">
        <v>2.0946302897081059</v>
      </c>
      <c r="J96" s="107">
        <v>0</v>
      </c>
      <c r="K96" s="108">
        <v>0</v>
      </c>
      <c r="L96" s="109">
        <v>113.1</v>
      </c>
      <c r="M96" s="109">
        <v>444.3</v>
      </c>
      <c r="N96" s="110">
        <v>9.0132783056091695E-3</v>
      </c>
      <c r="O96" s="111">
        <v>30.310639999999999</v>
      </c>
      <c r="P96" s="111">
        <v>97.465002712967987</v>
      </c>
      <c r="Q96" s="111">
        <v>95.307650569723279</v>
      </c>
      <c r="R96" s="111">
        <v>43.012479652740097</v>
      </c>
      <c r="S96" s="107">
        <v>54.1</v>
      </c>
      <c r="T96" s="107">
        <v>4.1475854584915899</v>
      </c>
      <c r="U96" s="107">
        <v>40.200000000000003</v>
      </c>
      <c r="V96" s="107">
        <v>7.5</v>
      </c>
      <c r="W96" s="107">
        <f>VLOOKUP(D96,Vulnerability!D:O,12,FALSE)</f>
        <v>1.84</v>
      </c>
      <c r="X96" s="111">
        <v>64.5</v>
      </c>
      <c r="Y96" s="111">
        <v>21.7</v>
      </c>
      <c r="Z96" s="107">
        <v>23.267500292158466</v>
      </c>
      <c r="AA96" s="107">
        <v>20.100000000000001</v>
      </c>
      <c r="AB96" s="107">
        <v>25.7</v>
      </c>
      <c r="AC96" s="109">
        <v>0</v>
      </c>
      <c r="AD96" s="109">
        <v>0</v>
      </c>
      <c r="AE96" s="109">
        <v>0</v>
      </c>
      <c r="AF96" s="109">
        <v>0</v>
      </c>
      <c r="AG96" s="109">
        <v>0.80200000000000005</v>
      </c>
      <c r="AH96" s="107">
        <v>1.5228426395939088</v>
      </c>
      <c r="AI96" s="107">
        <v>0.1</v>
      </c>
      <c r="AJ96" s="107">
        <v>56</v>
      </c>
      <c r="AK96" s="107">
        <v>66</v>
      </c>
      <c r="AL96" s="109">
        <v>15.2</v>
      </c>
      <c r="AM96" s="109">
        <v>4</v>
      </c>
      <c r="AN96" s="109">
        <v>79.900000000000006</v>
      </c>
      <c r="AO96" s="107">
        <v>5.3</v>
      </c>
      <c r="AP96" s="107">
        <v>21.8</v>
      </c>
      <c r="AQ96" s="107">
        <v>76.389335046578864</v>
      </c>
      <c r="AR96" s="107">
        <v>6.2</v>
      </c>
      <c r="AS96" s="107">
        <v>23.1</v>
      </c>
      <c r="AT96" s="107">
        <v>8.1</v>
      </c>
      <c r="AU96" s="107">
        <v>9.5604991861096043</v>
      </c>
      <c r="AV96" s="107">
        <v>94.5</v>
      </c>
      <c r="AW96" s="107">
        <v>85.162030625568789</v>
      </c>
      <c r="AX96" s="107">
        <v>28.993392157638588</v>
      </c>
      <c r="AY96" s="107">
        <v>17.017439791197059</v>
      </c>
      <c r="AZ96" s="107">
        <v>16.876035708558295</v>
      </c>
      <c r="BA96" s="107">
        <v>47.65680473372781</v>
      </c>
      <c r="BB96" s="107">
        <v>61</v>
      </c>
      <c r="BC96" s="107">
        <v>21</v>
      </c>
      <c r="BD96" s="107">
        <v>0</v>
      </c>
      <c r="BE96" s="107">
        <v>3.34</v>
      </c>
      <c r="BF96" s="109">
        <v>197363</v>
      </c>
      <c r="BG96" s="112"/>
      <c r="BH96" s="112"/>
    </row>
    <row r="97" spans="1:60" ht="15.75" customHeight="1" x14ac:dyDescent="0.25">
      <c r="A97" s="47" t="s">
        <v>288</v>
      </c>
      <c r="B97" s="47" t="s">
        <v>289</v>
      </c>
      <c r="C97" s="47" t="s">
        <v>295</v>
      </c>
      <c r="D97" s="47" t="s">
        <v>296</v>
      </c>
      <c r="E97" s="107">
        <v>0</v>
      </c>
      <c r="F97" s="107">
        <v>2.8152255627394229</v>
      </c>
      <c r="G97" s="107">
        <v>4.7638307878123971</v>
      </c>
      <c r="H97" s="107">
        <v>3.8974998499999995</v>
      </c>
      <c r="I97" s="107">
        <v>1.7280472179884994</v>
      </c>
      <c r="J97" s="107">
        <v>0</v>
      </c>
      <c r="K97" s="108">
        <v>0</v>
      </c>
      <c r="L97" s="109">
        <v>113.1</v>
      </c>
      <c r="M97" s="109">
        <v>444.3</v>
      </c>
      <c r="N97" s="110">
        <v>9.0132783056091695E-3</v>
      </c>
      <c r="O97" s="111">
        <v>29.312830000000002</v>
      </c>
      <c r="P97" s="111">
        <v>94.951864735862785</v>
      </c>
      <c r="Q97" s="111">
        <v>92.964431140954076</v>
      </c>
      <c r="R97" s="111">
        <v>39.198554593749158</v>
      </c>
      <c r="S97" s="107">
        <v>58.2</v>
      </c>
      <c r="T97" s="107">
        <v>3.8885742793193643</v>
      </c>
      <c r="U97" s="107">
        <v>45.2</v>
      </c>
      <c r="V97" s="107">
        <v>6.2</v>
      </c>
      <c r="W97" s="107">
        <f>VLOOKUP(D97,Vulnerability!D:O,12,FALSE)</f>
        <v>1.96</v>
      </c>
      <c r="X97" s="111">
        <v>67.2</v>
      </c>
      <c r="Y97" s="111">
        <v>27.2</v>
      </c>
      <c r="Z97" s="107">
        <v>28.45117845117845</v>
      </c>
      <c r="AA97" s="107">
        <v>26.1</v>
      </c>
      <c r="AB97" s="107">
        <v>29.3</v>
      </c>
      <c r="AC97" s="109">
        <v>0</v>
      </c>
      <c r="AD97" s="109">
        <v>0</v>
      </c>
      <c r="AE97" s="109">
        <v>0</v>
      </c>
      <c r="AF97" s="109">
        <v>0</v>
      </c>
      <c r="AG97" s="109">
        <v>2.085</v>
      </c>
      <c r="AH97" s="107">
        <v>3.4257387354953059</v>
      </c>
      <c r="AI97" s="107">
        <v>0.7</v>
      </c>
      <c r="AJ97" s="107">
        <v>54</v>
      </c>
      <c r="AK97" s="107">
        <v>63</v>
      </c>
      <c r="AL97" s="109">
        <v>15.5</v>
      </c>
      <c r="AM97" s="109">
        <v>3.4</v>
      </c>
      <c r="AN97" s="109">
        <v>80.099999999999994</v>
      </c>
      <c r="AO97" s="107">
        <v>4.5</v>
      </c>
      <c r="AP97" s="107">
        <v>26.5</v>
      </c>
      <c r="AQ97" s="107">
        <v>74.170616113744074</v>
      </c>
      <c r="AR97" s="107">
        <v>4.9000000000000004</v>
      </c>
      <c r="AS97" s="107">
        <v>27</v>
      </c>
      <c r="AT97" s="107">
        <v>6.1</v>
      </c>
      <c r="AU97" s="107">
        <v>14.26529676671251</v>
      </c>
      <c r="AV97" s="107">
        <v>93.2</v>
      </c>
      <c r="AW97" s="107">
        <v>91.616773401581924</v>
      </c>
      <c r="AX97" s="107">
        <v>36.067908883510327</v>
      </c>
      <c r="AY97" s="107">
        <v>18.536766264038992</v>
      </c>
      <c r="AZ97" s="107">
        <v>18.159580663948748</v>
      </c>
      <c r="BA97" s="107">
        <v>51.379038613081164</v>
      </c>
      <c r="BB97" s="107">
        <v>61</v>
      </c>
      <c r="BC97" s="107">
        <v>21</v>
      </c>
      <c r="BD97" s="107">
        <v>0</v>
      </c>
      <c r="BE97" s="107">
        <v>3.52</v>
      </c>
      <c r="BF97" s="109">
        <v>176014</v>
      </c>
      <c r="BG97" s="112"/>
      <c r="BH97" s="112"/>
    </row>
    <row r="98" spans="1:60" ht="15.75" customHeight="1" x14ac:dyDescent="0.25">
      <c r="A98" s="47" t="s">
        <v>288</v>
      </c>
      <c r="B98" s="47" t="s">
        <v>289</v>
      </c>
      <c r="C98" s="47" t="s">
        <v>297</v>
      </c>
      <c r="D98" s="47" t="s">
        <v>298</v>
      </c>
      <c r="E98" s="107">
        <v>0</v>
      </c>
      <c r="F98" s="107">
        <v>2.3871217213912383</v>
      </c>
      <c r="G98" s="107">
        <v>0.65068315021038248</v>
      </c>
      <c r="H98" s="107">
        <v>5.1869800599999998</v>
      </c>
      <c r="I98" s="107">
        <v>1.946223957542673</v>
      </c>
      <c r="J98" s="107">
        <v>0</v>
      </c>
      <c r="K98" s="108">
        <v>0</v>
      </c>
      <c r="L98" s="109">
        <v>113.1</v>
      </c>
      <c r="M98" s="109">
        <v>444.3</v>
      </c>
      <c r="N98" s="110">
        <v>9.0132783056091695E-3</v>
      </c>
      <c r="O98" s="111">
        <v>18.780239999999999</v>
      </c>
      <c r="P98" s="111">
        <v>91.03480630892274</v>
      </c>
      <c r="Q98" s="111">
        <v>91.255976051114786</v>
      </c>
      <c r="R98" s="111">
        <v>43.282248335641839</v>
      </c>
      <c r="S98" s="107">
        <v>83.1</v>
      </c>
      <c r="T98" s="107">
        <v>93.742460122425271</v>
      </c>
      <c r="U98" s="107">
        <v>39.799999999999997</v>
      </c>
      <c r="V98" s="107">
        <v>8.1999999999999993</v>
      </c>
      <c r="W98" s="107">
        <f>VLOOKUP(D98,Vulnerability!D:O,12,FALSE)</f>
        <v>2.59</v>
      </c>
      <c r="X98" s="111">
        <v>56.400000000000006</v>
      </c>
      <c r="Y98" s="111">
        <v>24.6</v>
      </c>
      <c r="Z98" s="107">
        <v>28.508454106280194</v>
      </c>
      <c r="AA98" s="107">
        <v>20.6</v>
      </c>
      <c r="AB98" s="107">
        <v>25.9</v>
      </c>
      <c r="AC98" s="109">
        <v>0</v>
      </c>
      <c r="AD98" s="109">
        <v>0</v>
      </c>
      <c r="AE98" s="109">
        <v>0</v>
      </c>
      <c r="AF98" s="109">
        <v>0</v>
      </c>
      <c r="AG98" s="109">
        <v>1.5649999999999999</v>
      </c>
      <c r="AH98" s="107">
        <v>2.6421026503764584</v>
      </c>
      <c r="AI98" s="107">
        <v>0.5</v>
      </c>
      <c r="AJ98" s="107">
        <v>72</v>
      </c>
      <c r="AK98" s="107">
        <v>83</v>
      </c>
      <c r="AL98" s="109">
        <v>16.899999999999999</v>
      </c>
      <c r="AM98" s="109">
        <v>4.0999999999999996</v>
      </c>
      <c r="AN98" s="109">
        <v>81.3</v>
      </c>
      <c r="AO98" s="107">
        <v>5.2</v>
      </c>
      <c r="AP98" s="107">
        <v>23.9</v>
      </c>
      <c r="AQ98" s="107">
        <v>76.806626678091973</v>
      </c>
      <c r="AR98" s="107">
        <v>5.5</v>
      </c>
      <c r="AS98" s="107">
        <v>24.7</v>
      </c>
      <c r="AT98" s="107">
        <v>6.7</v>
      </c>
      <c r="AU98" s="107">
        <v>27.219516554220096</v>
      </c>
      <c r="AV98" s="107">
        <v>95.9</v>
      </c>
      <c r="AW98" s="107">
        <v>91.348243175283955</v>
      </c>
      <c r="AX98" s="107">
        <v>38.457524030022114</v>
      </c>
      <c r="AY98" s="107">
        <v>19.555519286219468</v>
      </c>
      <c r="AZ98" s="107">
        <v>19.696239151398267</v>
      </c>
      <c r="BA98" s="107">
        <v>48.283780517283056</v>
      </c>
      <c r="BB98" s="107">
        <v>61</v>
      </c>
      <c r="BC98" s="107">
        <v>21</v>
      </c>
      <c r="BD98" s="107">
        <v>0</v>
      </c>
      <c r="BE98" s="107">
        <v>4.0599999999999996</v>
      </c>
      <c r="BF98" s="109">
        <v>199483</v>
      </c>
      <c r="BG98" s="112"/>
      <c r="BH98" s="112"/>
    </row>
    <row r="99" spans="1:60" ht="15.75" customHeight="1" x14ac:dyDescent="0.25">
      <c r="A99" s="47" t="s">
        <v>288</v>
      </c>
      <c r="B99" s="47" t="s">
        <v>289</v>
      </c>
      <c r="C99" s="47" t="s">
        <v>299</v>
      </c>
      <c r="D99" s="47" t="s">
        <v>300</v>
      </c>
      <c r="E99" s="107">
        <v>0</v>
      </c>
      <c r="F99" s="107">
        <v>5.0567474401489658</v>
      </c>
      <c r="G99" s="107">
        <v>0</v>
      </c>
      <c r="H99" s="107">
        <v>0.82719001999999986</v>
      </c>
      <c r="I99" s="107">
        <v>2.8083651621600287</v>
      </c>
      <c r="J99" s="107">
        <v>0.10722173478049728</v>
      </c>
      <c r="K99" s="108">
        <v>0</v>
      </c>
      <c r="L99" s="109">
        <v>113.1</v>
      </c>
      <c r="M99" s="109">
        <v>444.3</v>
      </c>
      <c r="N99" s="110">
        <v>9.0132783056091695E-3</v>
      </c>
      <c r="O99" s="111">
        <v>21.816459999999999</v>
      </c>
      <c r="P99" s="111">
        <v>94.387004337050811</v>
      </c>
      <c r="Q99" s="111">
        <v>89.980250929368026</v>
      </c>
      <c r="R99" s="111">
        <v>51.785161090458487</v>
      </c>
      <c r="S99" s="107">
        <v>76.900000000000006</v>
      </c>
      <c r="T99" s="107">
        <v>88.905669144981417</v>
      </c>
      <c r="U99" s="107">
        <v>39.299999999999997</v>
      </c>
      <c r="V99" s="107">
        <v>6.7</v>
      </c>
      <c r="W99" s="107">
        <f>VLOOKUP(D99,Vulnerability!D:O,12,FALSE)</f>
        <v>1.58</v>
      </c>
      <c r="X99" s="111">
        <v>60.800000000000004</v>
      </c>
      <c r="Y99" s="111">
        <v>24.9</v>
      </c>
      <c r="Z99" s="107">
        <v>28.344538194287779</v>
      </c>
      <c r="AA99" s="107">
        <v>21.4</v>
      </c>
      <c r="AB99" s="107">
        <v>29.5</v>
      </c>
      <c r="AC99" s="109">
        <v>0</v>
      </c>
      <c r="AD99" s="109">
        <v>0</v>
      </c>
      <c r="AE99" s="109">
        <v>0</v>
      </c>
      <c r="AF99" s="109">
        <v>0</v>
      </c>
      <c r="AG99" s="109">
        <v>0.65400000000000003</v>
      </c>
      <c r="AH99" s="107">
        <v>1.2014376867781278</v>
      </c>
      <c r="AI99" s="107">
        <v>0.1</v>
      </c>
      <c r="AJ99" s="107">
        <v>67</v>
      </c>
      <c r="AK99" s="107">
        <v>78</v>
      </c>
      <c r="AL99" s="109">
        <v>19.3</v>
      </c>
      <c r="AM99" s="109">
        <v>3.2</v>
      </c>
      <c r="AN99" s="109">
        <v>73.400000000000006</v>
      </c>
      <c r="AO99" s="107">
        <v>4.0999999999999996</v>
      </c>
      <c r="AP99" s="107">
        <v>22.3</v>
      </c>
      <c r="AQ99" s="107">
        <v>66.639500135832648</v>
      </c>
      <c r="AR99" s="107">
        <v>4.9000000000000004</v>
      </c>
      <c r="AS99" s="107">
        <v>23</v>
      </c>
      <c r="AT99" s="107">
        <v>6.1</v>
      </c>
      <c r="AU99" s="107">
        <v>25.890644361833953</v>
      </c>
      <c r="AV99" s="107">
        <v>91.1</v>
      </c>
      <c r="AW99" s="107">
        <v>80.671589368271441</v>
      </c>
      <c r="AX99" s="107">
        <v>33.829415320275103</v>
      </c>
      <c r="AY99" s="107">
        <v>20.606284227288615</v>
      </c>
      <c r="AZ99" s="107">
        <v>17.950052029136316</v>
      </c>
      <c r="BA99" s="107">
        <v>47.436599160737089</v>
      </c>
      <c r="BB99" s="107">
        <v>61</v>
      </c>
      <c r="BC99" s="107">
        <v>21</v>
      </c>
      <c r="BD99" s="107">
        <v>0</v>
      </c>
      <c r="BE99" s="107">
        <v>2.91</v>
      </c>
      <c r="BF99" s="109">
        <v>251212</v>
      </c>
      <c r="BG99" s="112"/>
      <c r="BH99" s="112"/>
    </row>
    <row r="100" spans="1:60" ht="15.75" customHeight="1" x14ac:dyDescent="0.25">
      <c r="A100" s="47" t="s">
        <v>288</v>
      </c>
      <c r="B100" s="47" t="s">
        <v>289</v>
      </c>
      <c r="C100" s="47" t="s">
        <v>301</v>
      </c>
      <c r="D100" s="47" t="s">
        <v>302</v>
      </c>
      <c r="E100" s="107">
        <v>0</v>
      </c>
      <c r="F100" s="107">
        <v>7.235000360521183</v>
      </c>
      <c r="G100" s="107">
        <v>1.3553393995410867</v>
      </c>
      <c r="H100" s="107">
        <v>2.9342599900000002</v>
      </c>
      <c r="I100" s="107">
        <v>1.7791757497738079</v>
      </c>
      <c r="J100" s="107">
        <v>0</v>
      </c>
      <c r="K100" s="108">
        <v>0</v>
      </c>
      <c r="L100" s="109">
        <v>113.1</v>
      </c>
      <c r="M100" s="109">
        <v>444.3</v>
      </c>
      <c r="N100" s="110">
        <v>9.0132783056091695E-3</v>
      </c>
      <c r="O100" s="111">
        <v>20.835989999999999</v>
      </c>
      <c r="P100" s="111">
        <v>93.014665704981098</v>
      </c>
      <c r="Q100" s="111">
        <v>90.953598671125391</v>
      </c>
      <c r="R100" s="111">
        <v>44.016785784538719</v>
      </c>
      <c r="S100" s="107">
        <v>76.7</v>
      </c>
      <c r="T100" s="107">
        <v>84.807553603042422</v>
      </c>
      <c r="U100" s="107">
        <v>48.7</v>
      </c>
      <c r="V100" s="107">
        <v>4</v>
      </c>
      <c r="W100" s="107">
        <f>VLOOKUP(D100,Vulnerability!D:O,12,FALSE)</f>
        <v>2.2200000000000002</v>
      </c>
      <c r="X100" s="111">
        <v>57.8</v>
      </c>
      <c r="Y100" s="111">
        <v>29.1</v>
      </c>
      <c r="Z100" s="107">
        <v>31.476683937823836</v>
      </c>
      <c r="AA100" s="107">
        <v>26.7</v>
      </c>
      <c r="AB100" s="107">
        <v>27.900000000000002</v>
      </c>
      <c r="AC100" s="109">
        <v>0</v>
      </c>
      <c r="AD100" s="109">
        <v>0</v>
      </c>
      <c r="AE100" s="109">
        <v>0</v>
      </c>
      <c r="AF100" s="109">
        <v>0</v>
      </c>
      <c r="AG100" s="109">
        <v>1.5449999999999999</v>
      </c>
      <c r="AH100" s="107">
        <v>2.6463469773132262</v>
      </c>
      <c r="AI100" s="107">
        <v>0.4</v>
      </c>
      <c r="AJ100" s="107">
        <v>65</v>
      </c>
      <c r="AK100" s="107">
        <v>76</v>
      </c>
      <c r="AL100" s="109">
        <v>3.6</v>
      </c>
      <c r="AM100" s="109">
        <v>4.3</v>
      </c>
      <c r="AN100" s="109">
        <v>74.2</v>
      </c>
      <c r="AO100" s="107">
        <v>5.5</v>
      </c>
      <c r="AP100" s="107">
        <v>16.600000000000001</v>
      </c>
      <c r="AQ100" s="107">
        <v>66.722972972972968</v>
      </c>
      <c r="AR100" s="107">
        <v>5.8</v>
      </c>
      <c r="AS100" s="107">
        <v>17.100000000000001</v>
      </c>
      <c r="AT100" s="107">
        <v>7.4</v>
      </c>
      <c r="AU100" s="107">
        <v>25.707603872970079</v>
      </c>
      <c r="AV100" s="107">
        <v>93.7</v>
      </c>
      <c r="AW100" s="107">
        <v>86.423400939021008</v>
      </c>
      <c r="AX100" s="107">
        <v>37.352381498799922</v>
      </c>
      <c r="AY100" s="107">
        <v>20.015661707126075</v>
      </c>
      <c r="AZ100" s="107">
        <v>18.711833160502362</v>
      </c>
      <c r="BA100" s="107">
        <v>50.764452938365977</v>
      </c>
      <c r="BB100" s="107">
        <v>61</v>
      </c>
      <c r="BC100" s="107">
        <v>21</v>
      </c>
      <c r="BD100" s="107">
        <v>0</v>
      </c>
      <c r="BE100" s="107">
        <v>2.4900000000000002</v>
      </c>
      <c r="BF100" s="109">
        <v>202530</v>
      </c>
      <c r="BG100" s="112"/>
      <c r="BH100" s="112"/>
    </row>
    <row r="101" spans="1:60" ht="15.75" customHeight="1" x14ac:dyDescent="0.25">
      <c r="A101" s="47" t="s">
        <v>288</v>
      </c>
      <c r="B101" s="47" t="s">
        <v>289</v>
      </c>
      <c r="C101" s="47" t="s">
        <v>303</v>
      </c>
      <c r="D101" s="47" t="s">
        <v>304</v>
      </c>
      <c r="E101" s="107">
        <v>0</v>
      </c>
      <c r="F101" s="107">
        <v>0</v>
      </c>
      <c r="G101" s="107">
        <v>8.9051587708218458E-2</v>
      </c>
      <c r="H101" s="107">
        <v>1.43622999</v>
      </c>
      <c r="I101" s="107">
        <v>0.50351280945817112</v>
      </c>
      <c r="J101" s="107">
        <v>0</v>
      </c>
      <c r="K101" s="108">
        <v>0</v>
      </c>
      <c r="L101" s="109">
        <v>113.1</v>
      </c>
      <c r="M101" s="109">
        <v>444.3</v>
      </c>
      <c r="N101" s="110">
        <v>9.0132783056091695E-3</v>
      </c>
      <c r="O101" s="111">
        <v>24.45487</v>
      </c>
      <c r="P101" s="111">
        <v>86.805619318703521</v>
      </c>
      <c r="Q101" s="111">
        <v>89.211275364980253</v>
      </c>
      <c r="R101" s="111">
        <v>47.713708566706451</v>
      </c>
      <c r="S101" s="107">
        <v>69.7</v>
      </c>
      <c r="T101" s="107">
        <v>71.14130933798549</v>
      </c>
      <c r="U101" s="107">
        <v>39.5</v>
      </c>
      <c r="V101" s="107">
        <v>7</v>
      </c>
      <c r="W101" s="107">
        <f>VLOOKUP(D101,Vulnerability!D:O,12,FALSE)</f>
        <v>2.44</v>
      </c>
      <c r="X101" s="111">
        <v>63.2</v>
      </c>
      <c r="Y101" s="111">
        <v>21.7</v>
      </c>
      <c r="Z101" s="107">
        <v>25.797872340425531</v>
      </c>
      <c r="AA101" s="107">
        <v>17.600000000000001</v>
      </c>
      <c r="AB101" s="107">
        <v>42.1</v>
      </c>
      <c r="AC101" s="109">
        <v>0</v>
      </c>
      <c r="AD101" s="109">
        <v>0</v>
      </c>
      <c r="AE101" s="109">
        <v>0</v>
      </c>
      <c r="AF101" s="109">
        <v>0</v>
      </c>
      <c r="AG101" s="109">
        <v>1.607</v>
      </c>
      <c r="AH101" s="107">
        <v>2.4467937768339407</v>
      </c>
      <c r="AI101" s="107">
        <v>0.7</v>
      </c>
      <c r="AJ101" s="107">
        <v>74</v>
      </c>
      <c r="AK101" s="107">
        <v>86</v>
      </c>
      <c r="AL101" s="109">
        <v>8.4</v>
      </c>
      <c r="AM101" s="109">
        <v>2.9</v>
      </c>
      <c r="AN101" s="109">
        <v>84</v>
      </c>
      <c r="AO101" s="107">
        <v>3.9</v>
      </c>
      <c r="AP101" s="107">
        <v>41.7</v>
      </c>
      <c r="AQ101" s="107">
        <v>79.45610404966007</v>
      </c>
      <c r="AR101" s="107">
        <v>4.8</v>
      </c>
      <c r="AS101" s="107">
        <v>42.6</v>
      </c>
      <c r="AT101" s="107">
        <v>6.1</v>
      </c>
      <c r="AU101" s="107">
        <v>22.853732439629052</v>
      </c>
      <c r="AV101" s="107">
        <v>93.7</v>
      </c>
      <c r="AW101" s="107">
        <v>88.562741199859659</v>
      </c>
      <c r="AX101" s="107">
        <v>35.689782871399053</v>
      </c>
      <c r="AY101" s="107">
        <v>19.253710639478431</v>
      </c>
      <c r="AZ101" s="107">
        <v>16.459430979978926</v>
      </c>
      <c r="BA101" s="107">
        <v>45.868063824720174</v>
      </c>
      <c r="BB101" s="107">
        <v>61</v>
      </c>
      <c r="BC101" s="107">
        <v>21</v>
      </c>
      <c r="BD101" s="107">
        <v>0</v>
      </c>
      <c r="BE101" s="107">
        <v>6.21</v>
      </c>
      <c r="BF101" s="109">
        <v>107462</v>
      </c>
      <c r="BG101" s="112"/>
      <c r="BH101" s="112"/>
    </row>
    <row r="102" spans="1:60" ht="15.75" customHeight="1" x14ac:dyDescent="0.25">
      <c r="A102" s="47" t="s">
        <v>288</v>
      </c>
      <c r="B102" s="47" t="s">
        <v>305</v>
      </c>
      <c r="C102" s="47" t="s">
        <v>305</v>
      </c>
      <c r="D102" s="47" t="s">
        <v>306</v>
      </c>
      <c r="E102" s="107">
        <v>0</v>
      </c>
      <c r="F102" s="107">
        <v>4.9277692294868967</v>
      </c>
      <c r="G102" s="107">
        <v>0</v>
      </c>
      <c r="H102" s="107">
        <v>0.84999704000000009</v>
      </c>
      <c r="I102" s="107">
        <v>3.5826405882817292</v>
      </c>
      <c r="J102" s="107">
        <v>0</v>
      </c>
      <c r="K102" s="108">
        <v>0</v>
      </c>
      <c r="L102" s="109">
        <v>113.1</v>
      </c>
      <c r="M102" s="109">
        <v>444.3</v>
      </c>
      <c r="N102" s="110">
        <v>9.0132783056091695E-3</v>
      </c>
      <c r="O102" s="111">
        <v>17.471240000000002</v>
      </c>
      <c r="P102" s="111">
        <v>84.731987469544038</v>
      </c>
      <c r="Q102" s="111">
        <v>80.029585798816569</v>
      </c>
      <c r="R102" s="111">
        <v>33.739993038635575</v>
      </c>
      <c r="S102" s="107">
        <v>77.8</v>
      </c>
      <c r="T102" s="107">
        <v>83.548555516881308</v>
      </c>
      <c r="U102" s="107">
        <v>41.4</v>
      </c>
      <c r="V102" s="107">
        <v>4.3</v>
      </c>
      <c r="W102" s="107">
        <f>VLOOKUP(D102,Vulnerability!D:O,12,FALSE)</f>
        <v>2.78</v>
      </c>
      <c r="X102" s="111">
        <v>51.2</v>
      </c>
      <c r="Y102" s="111">
        <v>22.5</v>
      </c>
      <c r="Z102" s="107">
        <v>26.03273577552611</v>
      </c>
      <c r="AA102" s="107">
        <v>19</v>
      </c>
      <c r="AB102" s="107">
        <v>25.7</v>
      </c>
      <c r="AC102" s="109">
        <v>0</v>
      </c>
      <c r="AD102" s="109">
        <v>0</v>
      </c>
      <c r="AE102" s="109">
        <v>0</v>
      </c>
      <c r="AF102" s="109">
        <v>0</v>
      </c>
      <c r="AG102" s="109">
        <v>3.0790000000000002</v>
      </c>
      <c r="AH102" s="107">
        <v>3.7881532469884975</v>
      </c>
      <c r="AI102" s="107">
        <v>2.4</v>
      </c>
      <c r="AJ102" s="107">
        <v>70</v>
      </c>
      <c r="AK102" s="107">
        <v>82</v>
      </c>
      <c r="AL102" s="109">
        <v>8.1</v>
      </c>
      <c r="AM102" s="109">
        <v>4.5</v>
      </c>
      <c r="AN102" s="109">
        <v>78.400000000000006</v>
      </c>
      <c r="AO102" s="107">
        <v>5.2</v>
      </c>
      <c r="AP102" s="107">
        <v>25.5</v>
      </c>
      <c r="AQ102" s="107">
        <v>73.529937444146569</v>
      </c>
      <c r="AR102" s="107">
        <v>5.6</v>
      </c>
      <c r="AS102" s="107">
        <v>26.6</v>
      </c>
      <c r="AT102" s="107">
        <v>6.8</v>
      </c>
      <c r="AU102" s="107">
        <v>51.536721197354687</v>
      </c>
      <c r="AV102" s="107">
        <v>93.7</v>
      </c>
      <c r="AW102" s="107">
        <v>88.678090575275391</v>
      </c>
      <c r="AX102" s="107">
        <v>47.060288633969996</v>
      </c>
      <c r="AY102" s="107">
        <v>25.312031952071891</v>
      </c>
      <c r="AZ102" s="107">
        <v>24.767037727295623</v>
      </c>
      <c r="BA102" s="107">
        <v>50.465742082384601</v>
      </c>
      <c r="BB102" s="107">
        <v>61</v>
      </c>
      <c r="BC102" s="107">
        <v>21</v>
      </c>
      <c r="BD102" s="107">
        <v>0</v>
      </c>
      <c r="BE102" s="107">
        <v>8</v>
      </c>
      <c r="BF102" s="109">
        <v>262056</v>
      </c>
      <c r="BG102" s="112"/>
      <c r="BH102" s="112"/>
    </row>
    <row r="103" spans="1:60" ht="15.75" customHeight="1" x14ac:dyDescent="0.25">
      <c r="A103" s="47" t="s">
        <v>288</v>
      </c>
      <c r="B103" s="47" t="s">
        <v>305</v>
      </c>
      <c r="C103" s="47" t="s">
        <v>307</v>
      </c>
      <c r="D103" s="47" t="s">
        <v>308</v>
      </c>
      <c r="E103" s="107">
        <v>0</v>
      </c>
      <c r="F103" s="107">
        <v>5.256554506082967</v>
      </c>
      <c r="G103" s="107">
        <v>0</v>
      </c>
      <c r="H103" s="107">
        <v>0.5565949899999999</v>
      </c>
      <c r="I103" s="107">
        <v>3.2047023675789243</v>
      </c>
      <c r="J103" s="107">
        <v>0</v>
      </c>
      <c r="K103" s="108">
        <v>0</v>
      </c>
      <c r="L103" s="109">
        <v>113.1</v>
      </c>
      <c r="M103" s="109">
        <v>444.3</v>
      </c>
      <c r="N103" s="110">
        <v>9.0132783056091695E-3</v>
      </c>
      <c r="O103" s="111">
        <v>24.888670000000001</v>
      </c>
      <c r="P103" s="111">
        <v>89.2037920319829</v>
      </c>
      <c r="Q103" s="111">
        <v>89.989510558711189</v>
      </c>
      <c r="R103" s="111">
        <v>63.083104082965548</v>
      </c>
      <c r="S103" s="107">
        <v>66.099999999999994</v>
      </c>
      <c r="T103" s="107">
        <v>73.493379777148846</v>
      </c>
      <c r="U103" s="107">
        <v>46.8</v>
      </c>
      <c r="V103" s="107">
        <v>3.7</v>
      </c>
      <c r="W103" s="107">
        <f>VLOOKUP(D103,Vulnerability!D:O,12,FALSE)</f>
        <v>1.58</v>
      </c>
      <c r="X103" s="111">
        <v>55.5</v>
      </c>
      <c r="Y103" s="111">
        <v>24.4</v>
      </c>
      <c r="Z103" s="107">
        <v>27.63456259696861</v>
      </c>
      <c r="AA103" s="107">
        <v>21.2</v>
      </c>
      <c r="AB103" s="107">
        <v>35.200000000000003</v>
      </c>
      <c r="AC103" s="109">
        <v>0</v>
      </c>
      <c r="AD103" s="109">
        <v>0</v>
      </c>
      <c r="AE103" s="109">
        <v>0</v>
      </c>
      <c r="AF103" s="109">
        <v>0</v>
      </c>
      <c r="AG103" s="109">
        <v>1.6</v>
      </c>
      <c r="AH103" s="107">
        <v>2.6553015627017946</v>
      </c>
      <c r="AI103" s="107">
        <v>0.5</v>
      </c>
      <c r="AJ103" s="107">
        <v>84</v>
      </c>
      <c r="AK103" s="107">
        <v>98</v>
      </c>
      <c r="AL103" s="109">
        <v>22.5</v>
      </c>
      <c r="AM103" s="109">
        <v>4.9000000000000004</v>
      </c>
      <c r="AN103" s="109">
        <v>74.900000000000006</v>
      </c>
      <c r="AO103" s="107">
        <v>6.5</v>
      </c>
      <c r="AP103" s="107">
        <v>24.7</v>
      </c>
      <c r="AQ103" s="107">
        <v>66.351183063511826</v>
      </c>
      <c r="AR103" s="107">
        <v>6.4</v>
      </c>
      <c r="AS103" s="107">
        <v>24.6</v>
      </c>
      <c r="AT103" s="107">
        <v>7.9</v>
      </c>
      <c r="AU103" s="107">
        <v>30.708334157974942</v>
      </c>
      <c r="AV103" s="107">
        <v>93</v>
      </c>
      <c r="AW103" s="107">
        <v>84.10228003716675</v>
      </c>
      <c r="AX103" s="107">
        <v>36.207204631548848</v>
      </c>
      <c r="AY103" s="107">
        <v>21.197549057628169</v>
      </c>
      <c r="AZ103" s="107">
        <v>20.053429351297986</v>
      </c>
      <c r="BA103" s="107">
        <v>52.257825064951135</v>
      </c>
      <c r="BB103" s="107">
        <v>61</v>
      </c>
      <c r="BC103" s="107">
        <v>21</v>
      </c>
      <c r="BD103" s="107">
        <v>0</v>
      </c>
      <c r="BE103" s="107">
        <v>3.06</v>
      </c>
      <c r="BF103" s="109">
        <v>213593</v>
      </c>
      <c r="BG103" s="112"/>
      <c r="BH103" s="112"/>
    </row>
    <row r="104" spans="1:60" ht="15.75" customHeight="1" x14ac:dyDescent="0.25">
      <c r="A104" s="47" t="s">
        <v>288</v>
      </c>
      <c r="B104" s="47" t="s">
        <v>305</v>
      </c>
      <c r="C104" s="47" t="s">
        <v>309</v>
      </c>
      <c r="D104" s="47" t="s">
        <v>310</v>
      </c>
      <c r="E104" s="107">
        <v>0</v>
      </c>
      <c r="F104" s="107">
        <v>0.10915607313498582</v>
      </c>
      <c r="G104" s="107">
        <v>0</v>
      </c>
      <c r="H104" s="107">
        <v>1.15889997</v>
      </c>
      <c r="I104" s="107">
        <v>0.96585561351202009</v>
      </c>
      <c r="J104" s="107">
        <v>0</v>
      </c>
      <c r="K104" s="108">
        <v>0</v>
      </c>
      <c r="L104" s="109">
        <v>113.1</v>
      </c>
      <c r="M104" s="109">
        <v>444.3</v>
      </c>
      <c r="N104" s="110">
        <v>9.0132783056091695E-3</v>
      </c>
      <c r="O104" s="111">
        <v>26.711849999999998</v>
      </c>
      <c r="P104" s="111">
        <v>97.37796617576366</v>
      </c>
      <c r="Q104" s="111">
        <v>89.009308220076051</v>
      </c>
      <c r="R104" s="111">
        <v>66.105842765371676</v>
      </c>
      <c r="S104" s="107">
        <v>72.5</v>
      </c>
      <c r="T104" s="107">
        <v>77.070314207053272</v>
      </c>
      <c r="U104" s="107">
        <v>41.6</v>
      </c>
      <c r="V104" s="107">
        <v>6.4</v>
      </c>
      <c r="W104" s="107">
        <f>VLOOKUP(D104,Vulnerability!D:O,12,FALSE)</f>
        <v>1.53</v>
      </c>
      <c r="X104" s="111">
        <v>70.7</v>
      </c>
      <c r="Y104" s="111">
        <v>26.7</v>
      </c>
      <c r="Z104" s="107">
        <v>32.362459546925564</v>
      </c>
      <c r="AA104" s="107">
        <v>21.2</v>
      </c>
      <c r="AB104" s="107">
        <v>31.2</v>
      </c>
      <c r="AC104" s="109">
        <v>0</v>
      </c>
      <c r="AD104" s="109">
        <v>0</v>
      </c>
      <c r="AE104" s="109">
        <v>0</v>
      </c>
      <c r="AF104" s="109">
        <v>0</v>
      </c>
      <c r="AG104" s="109">
        <v>0.625</v>
      </c>
      <c r="AH104" s="107">
        <v>1.1296150172349351</v>
      </c>
      <c r="AI104" s="107">
        <v>0.1</v>
      </c>
      <c r="AJ104" s="107">
        <v>65</v>
      </c>
      <c r="AK104" s="107">
        <v>76</v>
      </c>
      <c r="AL104" s="109">
        <v>19.899999999999999</v>
      </c>
      <c r="AM104" s="109">
        <v>3.6</v>
      </c>
      <c r="AN104" s="109">
        <v>72.5</v>
      </c>
      <c r="AO104" s="107">
        <v>4.7</v>
      </c>
      <c r="AP104" s="107">
        <v>30.9</v>
      </c>
      <c r="AQ104" s="107">
        <v>68.194444444444443</v>
      </c>
      <c r="AR104" s="107">
        <v>5.8</v>
      </c>
      <c r="AS104" s="107">
        <v>31.4</v>
      </c>
      <c r="AT104" s="107">
        <v>7.4</v>
      </c>
      <c r="AU104" s="107">
        <v>13.132019403050299</v>
      </c>
      <c r="AV104" s="107">
        <v>90.4</v>
      </c>
      <c r="AW104" s="107">
        <v>82.183314234186838</v>
      </c>
      <c r="AX104" s="107">
        <v>28.393229509120626</v>
      </c>
      <c r="AY104" s="107">
        <v>23.672046380445003</v>
      </c>
      <c r="AZ104" s="107">
        <v>20.103727144866383</v>
      </c>
      <c r="BA104" s="107">
        <v>53.360930415927456</v>
      </c>
      <c r="BB104" s="107">
        <v>61</v>
      </c>
      <c r="BC104" s="107">
        <v>21</v>
      </c>
      <c r="BD104" s="107">
        <v>0</v>
      </c>
      <c r="BE104" s="107">
        <v>3.96</v>
      </c>
      <c r="BF104" s="109">
        <v>113329</v>
      </c>
      <c r="BG104" s="112"/>
      <c r="BH104" s="112"/>
    </row>
    <row r="105" spans="1:60" ht="15.75" customHeight="1" x14ac:dyDescent="0.25">
      <c r="A105" s="47" t="s">
        <v>288</v>
      </c>
      <c r="B105" s="47" t="s">
        <v>305</v>
      </c>
      <c r="C105" s="47" t="s">
        <v>311</v>
      </c>
      <c r="D105" s="47" t="s">
        <v>312</v>
      </c>
      <c r="E105" s="107">
        <v>0</v>
      </c>
      <c r="F105" s="107">
        <v>3.8966495229973352</v>
      </c>
      <c r="G105" s="107">
        <v>0</v>
      </c>
      <c r="H105" s="107">
        <v>1.01084003</v>
      </c>
      <c r="I105" s="107">
        <v>3.6869622243947466</v>
      </c>
      <c r="J105" s="107">
        <v>7.9704402662057042E-2</v>
      </c>
      <c r="K105" s="108">
        <v>0</v>
      </c>
      <c r="L105" s="109">
        <v>113.1</v>
      </c>
      <c r="M105" s="109">
        <v>444.3</v>
      </c>
      <c r="N105" s="110">
        <v>9.0132783056091695E-3</v>
      </c>
      <c r="O105" s="111">
        <v>18.25975</v>
      </c>
      <c r="P105" s="111">
        <v>90.553603611803908</v>
      </c>
      <c r="Q105" s="111">
        <v>87.413300322222426</v>
      </c>
      <c r="R105" s="111">
        <v>47.548742968451329</v>
      </c>
      <c r="S105" s="107">
        <v>84.7</v>
      </c>
      <c r="T105" s="107">
        <v>90.617319910433096</v>
      </c>
      <c r="U105" s="107">
        <v>42.3</v>
      </c>
      <c r="V105" s="107">
        <v>4.4000000000000004</v>
      </c>
      <c r="W105" s="107">
        <f>VLOOKUP(D105,Vulnerability!D:O,12,FALSE)</f>
        <v>1.44</v>
      </c>
      <c r="X105" s="111">
        <v>59.900000000000006</v>
      </c>
      <c r="Y105" s="111">
        <v>20.7</v>
      </c>
      <c r="Z105" s="107">
        <v>23.044083526682137</v>
      </c>
      <c r="AA105" s="107">
        <v>18.399999999999999</v>
      </c>
      <c r="AB105" s="107">
        <v>24.5</v>
      </c>
      <c r="AC105" s="109">
        <v>0</v>
      </c>
      <c r="AD105" s="109">
        <v>0</v>
      </c>
      <c r="AE105" s="109">
        <v>0</v>
      </c>
      <c r="AF105" s="109">
        <v>0</v>
      </c>
      <c r="AG105" s="109">
        <v>1.038</v>
      </c>
      <c r="AH105" s="107">
        <v>1.839790923421555</v>
      </c>
      <c r="AI105" s="107">
        <v>0.2</v>
      </c>
      <c r="AJ105" s="107">
        <v>53</v>
      </c>
      <c r="AK105" s="107">
        <v>61</v>
      </c>
      <c r="AL105" s="109">
        <v>11.4</v>
      </c>
      <c r="AM105" s="109">
        <v>3.6</v>
      </c>
      <c r="AN105" s="109">
        <v>74.3</v>
      </c>
      <c r="AO105" s="107">
        <v>4.4000000000000004</v>
      </c>
      <c r="AP105" s="107">
        <v>28.1</v>
      </c>
      <c r="AQ105" s="107">
        <v>67.27507672427717</v>
      </c>
      <c r="AR105" s="107">
        <v>4.8</v>
      </c>
      <c r="AS105" s="107">
        <v>28.5</v>
      </c>
      <c r="AT105" s="107">
        <v>5.9</v>
      </c>
      <c r="AU105" s="107">
        <v>28.071580710345707</v>
      </c>
      <c r="AV105" s="107">
        <v>91</v>
      </c>
      <c r="AW105" s="107">
        <v>82.401809831501055</v>
      </c>
      <c r="AX105" s="107">
        <v>39.792837849084876</v>
      </c>
      <c r="AY105" s="107">
        <v>20.103360204325963</v>
      </c>
      <c r="AZ105" s="107">
        <v>17.759369185788962</v>
      </c>
      <c r="BA105" s="107">
        <v>44.784224064018289</v>
      </c>
      <c r="BB105" s="107">
        <v>61</v>
      </c>
      <c r="BC105" s="107">
        <v>21</v>
      </c>
      <c r="BD105" s="107">
        <v>0</v>
      </c>
      <c r="BE105" s="107">
        <v>3.43</v>
      </c>
      <c r="BF105" s="109">
        <v>257273</v>
      </c>
      <c r="BG105" s="112"/>
      <c r="BH105" s="112"/>
    </row>
    <row r="106" spans="1:60" ht="15.75" customHeight="1" x14ac:dyDescent="0.25">
      <c r="A106" s="47" t="s">
        <v>288</v>
      </c>
      <c r="B106" s="47" t="s">
        <v>305</v>
      </c>
      <c r="C106" s="47" t="s">
        <v>313</v>
      </c>
      <c r="D106" s="47" t="s">
        <v>314</v>
      </c>
      <c r="E106" s="107">
        <v>0</v>
      </c>
      <c r="F106" s="107">
        <v>4.5570429871801075</v>
      </c>
      <c r="G106" s="107">
        <v>0</v>
      </c>
      <c r="H106" s="107">
        <v>0.70563997999999994</v>
      </c>
      <c r="I106" s="107">
        <v>2.8254889697175782</v>
      </c>
      <c r="J106" s="107">
        <v>0</v>
      </c>
      <c r="K106" s="108">
        <v>0</v>
      </c>
      <c r="L106" s="109">
        <v>113.1</v>
      </c>
      <c r="M106" s="109">
        <v>444.3</v>
      </c>
      <c r="N106" s="110">
        <v>9.0132783056091695E-3</v>
      </c>
      <c r="O106" s="111">
        <v>22.251239999999999</v>
      </c>
      <c r="P106" s="111">
        <v>95.324111743965275</v>
      </c>
      <c r="Q106" s="111">
        <v>89.8671006238134</v>
      </c>
      <c r="R106" s="111">
        <v>44.757255221046918</v>
      </c>
      <c r="S106" s="107">
        <v>77.599999999999994</v>
      </c>
      <c r="T106" s="107">
        <v>86.010306482234881</v>
      </c>
      <c r="U106" s="107">
        <v>52.2</v>
      </c>
      <c r="V106" s="107">
        <v>3.7</v>
      </c>
      <c r="W106" s="107">
        <f>VLOOKUP(D106,Vulnerability!D:O,12,FALSE)</f>
        <v>1.52</v>
      </c>
      <c r="X106" s="111">
        <v>58.8</v>
      </c>
      <c r="Y106" s="111">
        <v>30.3</v>
      </c>
      <c r="Z106" s="107">
        <v>31.725389384545593</v>
      </c>
      <c r="AA106" s="107">
        <v>28.9</v>
      </c>
      <c r="AB106" s="107">
        <v>26.4</v>
      </c>
      <c r="AC106" s="109">
        <v>0</v>
      </c>
      <c r="AD106" s="109">
        <v>0</v>
      </c>
      <c r="AE106" s="109">
        <v>0</v>
      </c>
      <c r="AF106" s="109">
        <v>0</v>
      </c>
      <c r="AG106" s="109">
        <v>1.012</v>
      </c>
      <c r="AH106" s="107">
        <v>1.9125313113533275</v>
      </c>
      <c r="AI106" s="107">
        <v>0.1</v>
      </c>
      <c r="AJ106" s="107">
        <v>71</v>
      </c>
      <c r="AK106" s="107">
        <v>83</v>
      </c>
      <c r="AL106" s="109">
        <v>19.3</v>
      </c>
      <c r="AM106" s="109">
        <v>4.4000000000000004</v>
      </c>
      <c r="AN106" s="109">
        <v>77.3</v>
      </c>
      <c r="AO106" s="107">
        <v>5.5</v>
      </c>
      <c r="AP106" s="107">
        <v>37.799999999999997</v>
      </c>
      <c r="AQ106" s="107">
        <v>69.898050438204265</v>
      </c>
      <c r="AR106" s="107">
        <v>6.7</v>
      </c>
      <c r="AS106" s="107">
        <v>39.200000000000003</v>
      </c>
      <c r="AT106" s="107">
        <v>8.1</v>
      </c>
      <c r="AU106" s="107">
        <v>19.541632763764579</v>
      </c>
      <c r="AV106" s="107">
        <v>90.8</v>
      </c>
      <c r="AW106" s="107">
        <v>85.350341663531211</v>
      </c>
      <c r="AX106" s="107">
        <v>31.074996055394401</v>
      </c>
      <c r="AY106" s="107">
        <v>23.46533678926474</v>
      </c>
      <c r="AZ106" s="107">
        <v>22.824278376618679</v>
      </c>
      <c r="BA106" s="107">
        <v>53.848522167487687</v>
      </c>
      <c r="BB106" s="107">
        <v>61</v>
      </c>
      <c r="BC106" s="107">
        <v>21</v>
      </c>
      <c r="BD106" s="107">
        <v>0</v>
      </c>
      <c r="BE106" s="107">
        <v>2.4300000000000002</v>
      </c>
      <c r="BF106" s="109">
        <v>159828</v>
      </c>
      <c r="BG106" s="112"/>
      <c r="BH106" s="112"/>
    </row>
    <row r="107" spans="1:60" ht="15.75" customHeight="1" x14ac:dyDescent="0.25">
      <c r="A107" s="47" t="s">
        <v>288</v>
      </c>
      <c r="B107" s="47" t="s">
        <v>305</v>
      </c>
      <c r="C107" s="47" t="s">
        <v>315</v>
      </c>
      <c r="D107" s="47" t="s">
        <v>316</v>
      </c>
      <c r="E107" s="107">
        <v>0</v>
      </c>
      <c r="F107" s="107">
        <v>4.4714212146731915</v>
      </c>
      <c r="G107" s="107">
        <v>0</v>
      </c>
      <c r="H107" s="107">
        <v>4.3833801299999999</v>
      </c>
      <c r="I107" s="107">
        <v>1.2061961465360724</v>
      </c>
      <c r="J107" s="107">
        <v>0</v>
      </c>
      <c r="K107" s="108">
        <v>0</v>
      </c>
      <c r="L107" s="109">
        <v>113.1</v>
      </c>
      <c r="M107" s="109">
        <v>444.3</v>
      </c>
      <c r="N107" s="110">
        <v>9.0132783056091695E-3</v>
      </c>
      <c r="O107" s="111">
        <v>23.187339999999999</v>
      </c>
      <c r="P107" s="111">
        <v>94.540905866099095</v>
      </c>
      <c r="Q107" s="111">
        <v>92.375191367013926</v>
      </c>
      <c r="R107" s="111">
        <v>58.186774205593515</v>
      </c>
      <c r="S107" s="107">
        <v>84</v>
      </c>
      <c r="T107" s="107">
        <v>87.644225383667532</v>
      </c>
      <c r="U107" s="107">
        <v>47.3</v>
      </c>
      <c r="V107" s="107">
        <v>4.4000000000000004</v>
      </c>
      <c r="W107" s="107">
        <f>VLOOKUP(D107,Vulnerability!D:O,12,FALSE)</f>
        <v>1.38</v>
      </c>
      <c r="X107" s="111">
        <v>62.6</v>
      </c>
      <c r="Y107" s="111">
        <v>25</v>
      </c>
      <c r="Z107" s="107">
        <v>28.256844977102212</v>
      </c>
      <c r="AA107" s="107">
        <v>21.7</v>
      </c>
      <c r="AB107" s="107">
        <v>27.5</v>
      </c>
      <c r="AC107" s="109">
        <v>0</v>
      </c>
      <c r="AD107" s="109">
        <v>0</v>
      </c>
      <c r="AE107" s="109">
        <v>0</v>
      </c>
      <c r="AF107" s="109">
        <v>0</v>
      </c>
      <c r="AG107" s="109">
        <v>0.94299999999999995</v>
      </c>
      <c r="AH107" s="107">
        <v>1.7590923083688816</v>
      </c>
      <c r="AI107" s="107">
        <v>0.1</v>
      </c>
      <c r="AJ107" s="107">
        <v>66</v>
      </c>
      <c r="AK107" s="107">
        <v>77</v>
      </c>
      <c r="AL107" s="109">
        <v>18</v>
      </c>
      <c r="AM107" s="109">
        <v>4.8</v>
      </c>
      <c r="AN107" s="109">
        <v>74</v>
      </c>
      <c r="AO107" s="107">
        <v>5.9</v>
      </c>
      <c r="AP107" s="107">
        <v>33.799999999999997</v>
      </c>
      <c r="AQ107" s="107">
        <v>68.044890726520961</v>
      </c>
      <c r="AR107" s="107">
        <v>6.9</v>
      </c>
      <c r="AS107" s="107">
        <v>35.700000000000003</v>
      </c>
      <c r="AT107" s="107">
        <v>8.6999999999999993</v>
      </c>
      <c r="AU107" s="107">
        <v>21.145588290205744</v>
      </c>
      <c r="AV107" s="107">
        <v>92</v>
      </c>
      <c r="AW107" s="107">
        <v>84.63702680391529</v>
      </c>
      <c r="AX107" s="107">
        <v>29.285509712418079</v>
      </c>
      <c r="AY107" s="107">
        <v>20.68011237368443</v>
      </c>
      <c r="AZ107" s="107">
        <v>20.757644910999542</v>
      </c>
      <c r="BA107" s="107">
        <v>50.64369182016241</v>
      </c>
      <c r="BB107" s="107">
        <v>61</v>
      </c>
      <c r="BC107" s="107">
        <v>21</v>
      </c>
      <c r="BD107" s="107">
        <v>0</v>
      </c>
      <c r="BE107" s="107">
        <v>3.82</v>
      </c>
      <c r="BF107" s="109">
        <v>117276</v>
      </c>
      <c r="BG107" s="112"/>
      <c r="BH107" s="112"/>
    </row>
    <row r="108" spans="1:60" ht="15.75" customHeight="1" x14ac:dyDescent="0.25">
      <c r="A108" s="47" t="s">
        <v>317</v>
      </c>
      <c r="B108" s="47" t="s">
        <v>318</v>
      </c>
      <c r="C108" s="47" t="s">
        <v>318</v>
      </c>
      <c r="D108" s="47" t="s">
        <v>319</v>
      </c>
      <c r="E108" s="107">
        <v>0</v>
      </c>
      <c r="F108" s="107">
        <v>0</v>
      </c>
      <c r="G108" s="107">
        <v>0</v>
      </c>
      <c r="H108" s="107">
        <v>0.71164298000000004</v>
      </c>
      <c r="I108" s="107">
        <v>2.0603826745930061</v>
      </c>
      <c r="J108" s="107">
        <v>0</v>
      </c>
      <c r="K108" s="108">
        <v>0</v>
      </c>
      <c r="L108" s="109">
        <v>113.1</v>
      </c>
      <c r="M108" s="109">
        <v>444.3</v>
      </c>
      <c r="N108" s="110">
        <v>9.0132783056091695E-3</v>
      </c>
      <c r="O108" s="111">
        <v>12.479850000000001</v>
      </c>
      <c r="P108" s="111">
        <v>78.834298205167613</v>
      </c>
      <c r="Q108" s="111">
        <v>77.982137063032596</v>
      </c>
      <c r="R108" s="111">
        <v>19.948084772102394</v>
      </c>
      <c r="S108" s="107">
        <v>87.7</v>
      </c>
      <c r="T108" s="107">
        <v>91.015591645746881</v>
      </c>
      <c r="U108" s="107">
        <v>43</v>
      </c>
      <c r="V108" s="107">
        <v>4.7</v>
      </c>
      <c r="W108" s="107">
        <f>VLOOKUP(D108,Vulnerability!D:O,12,FALSE)</f>
        <v>2.4</v>
      </c>
      <c r="X108" s="111">
        <v>39.200000000000003</v>
      </c>
      <c r="Y108" s="111">
        <v>20</v>
      </c>
      <c r="Z108" s="107">
        <v>23.032998737753203</v>
      </c>
      <c r="AA108" s="107">
        <v>16.899999999999999</v>
      </c>
      <c r="AB108" s="107">
        <v>20.299999999999997</v>
      </c>
      <c r="AC108" s="109">
        <v>0</v>
      </c>
      <c r="AD108" s="109">
        <v>0</v>
      </c>
      <c r="AE108" s="109">
        <v>0</v>
      </c>
      <c r="AF108" s="109">
        <v>0</v>
      </c>
      <c r="AG108" s="109">
        <v>3.76</v>
      </c>
      <c r="AH108" s="107">
        <v>4.6313828028732003</v>
      </c>
      <c r="AI108" s="107">
        <v>2.9</v>
      </c>
      <c r="AJ108" s="107">
        <v>49</v>
      </c>
      <c r="AK108" s="107">
        <v>57</v>
      </c>
      <c r="AL108" s="109">
        <v>13.6</v>
      </c>
      <c r="AM108" s="109">
        <v>3.6</v>
      </c>
      <c r="AN108" s="109">
        <v>85.9</v>
      </c>
      <c r="AO108" s="107">
        <v>4.5</v>
      </c>
      <c r="AP108" s="107">
        <v>22.9</v>
      </c>
      <c r="AQ108" s="107">
        <v>81.893419459023008</v>
      </c>
      <c r="AR108" s="107">
        <v>4.2</v>
      </c>
      <c r="AS108" s="107">
        <v>23.3</v>
      </c>
      <c r="AT108" s="107">
        <v>4.9000000000000004</v>
      </c>
      <c r="AU108" s="107">
        <v>59.926225728777091</v>
      </c>
      <c r="AV108" s="107">
        <v>96.9</v>
      </c>
      <c r="AW108" s="107">
        <v>93.974795088605958</v>
      </c>
      <c r="AX108" s="107">
        <v>45.607282858716431</v>
      </c>
      <c r="AY108" s="107">
        <v>23.63161411821882</v>
      </c>
      <c r="AZ108" s="107">
        <v>22.782152230971128</v>
      </c>
      <c r="BA108" s="107">
        <v>45.403657171289964</v>
      </c>
      <c r="BB108" s="107">
        <v>61</v>
      </c>
      <c r="BC108" s="107">
        <v>21</v>
      </c>
      <c r="BD108" s="107">
        <v>0</v>
      </c>
      <c r="BE108" s="107">
        <v>7.15</v>
      </c>
      <c r="BF108" s="109">
        <v>251643</v>
      </c>
      <c r="BG108" s="112"/>
      <c r="BH108" s="112"/>
    </row>
    <row r="109" spans="1:60" ht="15.75" customHeight="1" x14ac:dyDescent="0.25">
      <c r="A109" s="47" t="s">
        <v>317</v>
      </c>
      <c r="B109" s="47" t="s">
        <v>318</v>
      </c>
      <c r="C109" s="47" t="s">
        <v>320</v>
      </c>
      <c r="D109" s="47" t="s">
        <v>321</v>
      </c>
      <c r="E109" s="107">
        <v>0</v>
      </c>
      <c r="F109" s="107">
        <v>0</v>
      </c>
      <c r="G109" s="107">
        <v>0</v>
      </c>
      <c r="H109" s="107">
        <v>0.28805200999999997</v>
      </c>
      <c r="I109" s="107">
        <v>1.8191920234632597</v>
      </c>
      <c r="J109" s="107">
        <v>0</v>
      </c>
      <c r="K109" s="108">
        <v>0</v>
      </c>
      <c r="L109" s="109">
        <v>113.1</v>
      </c>
      <c r="M109" s="109">
        <v>444.3</v>
      </c>
      <c r="N109" s="110">
        <v>9.0132783056091695E-3</v>
      </c>
      <c r="O109" s="111">
        <v>20.718820000000001</v>
      </c>
      <c r="P109" s="111">
        <v>97.282591894147828</v>
      </c>
      <c r="Q109" s="111">
        <v>95.464803536649455</v>
      </c>
      <c r="R109" s="111">
        <v>47.237765480570069</v>
      </c>
      <c r="S109" s="107">
        <v>74.900000000000006</v>
      </c>
      <c r="T109" s="107">
        <v>80.285652456178312</v>
      </c>
      <c r="U109" s="107">
        <v>42.8</v>
      </c>
      <c r="V109" s="107">
        <v>4.0999999999999996</v>
      </c>
      <c r="W109" s="107">
        <f>VLOOKUP(D109,Vulnerability!D:O,12,FALSE)</f>
        <v>0.94</v>
      </c>
      <c r="X109" s="111">
        <v>43.2</v>
      </c>
      <c r="Y109" s="111">
        <v>35.200000000000003</v>
      </c>
      <c r="Z109" s="107">
        <v>41.789144774910312</v>
      </c>
      <c r="AA109" s="107">
        <v>28.6</v>
      </c>
      <c r="AB109" s="107">
        <v>29.9</v>
      </c>
      <c r="AC109" s="109">
        <v>0</v>
      </c>
      <c r="AD109" s="109">
        <v>0</v>
      </c>
      <c r="AE109" s="109">
        <v>0</v>
      </c>
      <c r="AF109" s="109">
        <v>0</v>
      </c>
      <c r="AG109" s="109">
        <v>0.91200000000000003</v>
      </c>
      <c r="AH109" s="107">
        <v>1.1851606857394852</v>
      </c>
      <c r="AI109" s="107">
        <v>0.6</v>
      </c>
      <c r="AJ109" s="107">
        <v>68</v>
      </c>
      <c r="AK109" s="107">
        <v>79</v>
      </c>
      <c r="AL109" s="109">
        <v>18.5</v>
      </c>
      <c r="AM109" s="109">
        <v>5</v>
      </c>
      <c r="AN109" s="109">
        <v>76.400000000000006</v>
      </c>
      <c r="AO109" s="107">
        <v>6.1</v>
      </c>
      <c r="AP109" s="107">
        <v>28.8</v>
      </c>
      <c r="AQ109" s="107">
        <v>68.276108726752511</v>
      </c>
      <c r="AR109" s="107">
        <v>6.9</v>
      </c>
      <c r="AS109" s="107">
        <v>30.1</v>
      </c>
      <c r="AT109" s="107">
        <v>8.4</v>
      </c>
      <c r="AU109" s="107">
        <v>12.94401335517977</v>
      </c>
      <c r="AV109" s="107">
        <v>93.5</v>
      </c>
      <c r="AW109" s="107">
        <v>92.628586897671909</v>
      </c>
      <c r="AX109" s="107">
        <v>22.111532214401734</v>
      </c>
      <c r="AY109" s="107">
        <v>31.135728113572814</v>
      </c>
      <c r="AZ109" s="107">
        <v>32.693649685973483</v>
      </c>
      <c r="BA109" s="107">
        <v>66.799911170330901</v>
      </c>
      <c r="BB109" s="107">
        <v>61</v>
      </c>
      <c r="BC109" s="107">
        <v>21</v>
      </c>
      <c r="BD109" s="107">
        <v>0</v>
      </c>
      <c r="BE109" s="107">
        <v>4.5199999999999996</v>
      </c>
      <c r="BF109" s="109">
        <v>124856</v>
      </c>
      <c r="BG109" s="112"/>
      <c r="BH109" s="112"/>
    </row>
    <row r="110" spans="1:60" ht="15.75" customHeight="1" x14ac:dyDescent="0.25">
      <c r="A110" s="47" t="s">
        <v>317</v>
      </c>
      <c r="B110" s="47" t="s">
        <v>318</v>
      </c>
      <c r="C110" s="47" t="s">
        <v>322</v>
      </c>
      <c r="D110" s="47" t="s">
        <v>323</v>
      </c>
      <c r="E110" s="107">
        <v>0</v>
      </c>
      <c r="F110" s="107">
        <v>0</v>
      </c>
      <c r="G110" s="107">
        <v>0</v>
      </c>
      <c r="H110" s="107">
        <v>0.25921299000000003</v>
      </c>
      <c r="I110" s="107">
        <v>5.3111735880449107</v>
      </c>
      <c r="J110" s="107">
        <v>1.8513613134056812</v>
      </c>
      <c r="K110" s="108">
        <v>0</v>
      </c>
      <c r="L110" s="109">
        <v>113.1</v>
      </c>
      <c r="M110" s="109">
        <v>444.3</v>
      </c>
      <c r="N110" s="110">
        <v>9.0132783056091695E-3</v>
      </c>
      <c r="O110" s="111">
        <v>18.377189999999999</v>
      </c>
      <c r="P110" s="111">
        <v>80.432993931914027</v>
      </c>
      <c r="Q110" s="111">
        <v>89.833384757790796</v>
      </c>
      <c r="R110" s="111">
        <v>33.482464260002061</v>
      </c>
      <c r="S110" s="107">
        <v>87.5</v>
      </c>
      <c r="T110" s="107">
        <v>57.060578010901985</v>
      </c>
      <c r="U110" s="107">
        <v>48</v>
      </c>
      <c r="V110" s="107">
        <v>4.7</v>
      </c>
      <c r="W110" s="107">
        <f>VLOOKUP(D110,Vulnerability!D:O,12,FALSE)</f>
        <v>1.5</v>
      </c>
      <c r="X110" s="111">
        <v>43.7</v>
      </c>
      <c r="Y110" s="111">
        <v>18.7</v>
      </c>
      <c r="Z110" s="107">
        <v>22.460721398539498</v>
      </c>
      <c r="AA110" s="107">
        <v>15</v>
      </c>
      <c r="AB110" s="107">
        <v>30.599999999999998</v>
      </c>
      <c r="AC110" s="109">
        <v>0</v>
      </c>
      <c r="AD110" s="109">
        <v>0</v>
      </c>
      <c r="AE110" s="109">
        <v>0</v>
      </c>
      <c r="AF110" s="109">
        <v>0</v>
      </c>
      <c r="AG110" s="109">
        <v>1.006</v>
      </c>
      <c r="AH110" s="107">
        <v>1.585452335123088</v>
      </c>
      <c r="AI110" s="107">
        <v>0.4</v>
      </c>
      <c r="AJ110" s="107">
        <v>63</v>
      </c>
      <c r="AK110" s="107">
        <v>73</v>
      </c>
      <c r="AL110" s="109">
        <v>11.3</v>
      </c>
      <c r="AM110" s="109">
        <v>5.0999999999999996</v>
      </c>
      <c r="AN110" s="109">
        <v>85.6</v>
      </c>
      <c r="AO110" s="107">
        <v>5.8</v>
      </c>
      <c r="AP110" s="107">
        <v>36</v>
      </c>
      <c r="AQ110" s="107">
        <v>80.16298946531505</v>
      </c>
      <c r="AR110" s="107">
        <v>6.4</v>
      </c>
      <c r="AS110" s="107">
        <v>37.1</v>
      </c>
      <c r="AT110" s="107">
        <v>7.5</v>
      </c>
      <c r="AU110" s="107">
        <v>39.316568960197465</v>
      </c>
      <c r="AV110" s="107">
        <v>95.3</v>
      </c>
      <c r="AW110" s="107">
        <v>92.256086085310358</v>
      </c>
      <c r="AX110" s="107">
        <v>38.035403912364799</v>
      </c>
      <c r="AY110" s="107">
        <v>21.444607125427037</v>
      </c>
      <c r="AZ110" s="107">
        <v>20.090368084637426</v>
      </c>
      <c r="BA110" s="107">
        <v>42.911195192521703</v>
      </c>
      <c r="BB110" s="107">
        <v>61</v>
      </c>
      <c r="BC110" s="107">
        <v>21</v>
      </c>
      <c r="BD110" s="107">
        <v>0</v>
      </c>
      <c r="BE110" s="107">
        <v>3.81</v>
      </c>
      <c r="BF110" s="109">
        <v>144214</v>
      </c>
      <c r="BG110" s="112"/>
      <c r="BH110" s="112"/>
    </row>
    <row r="111" spans="1:60" ht="15.75" customHeight="1" x14ac:dyDescent="0.25">
      <c r="A111" s="47" t="s">
        <v>317</v>
      </c>
      <c r="B111" s="47" t="s">
        <v>318</v>
      </c>
      <c r="C111" s="47" t="s">
        <v>324</v>
      </c>
      <c r="D111" s="47" t="s">
        <v>325</v>
      </c>
      <c r="E111" s="107">
        <v>0</v>
      </c>
      <c r="F111" s="107">
        <v>0</v>
      </c>
      <c r="G111" s="107">
        <v>0</v>
      </c>
      <c r="H111" s="107">
        <v>0.60345402000000004</v>
      </c>
      <c r="I111" s="107">
        <v>2.8127979208540044</v>
      </c>
      <c r="J111" s="107">
        <v>0</v>
      </c>
      <c r="K111" s="108">
        <v>0</v>
      </c>
      <c r="L111" s="109">
        <v>113.1</v>
      </c>
      <c r="M111" s="109">
        <v>444.3</v>
      </c>
      <c r="N111" s="110">
        <v>9.0132783056091695E-3</v>
      </c>
      <c r="O111" s="111">
        <v>20.093109999999999</v>
      </c>
      <c r="P111" s="111">
        <v>96.346049046321525</v>
      </c>
      <c r="Q111" s="111">
        <v>94.12261580381471</v>
      </c>
      <c r="R111" s="111">
        <v>20.866485013623979</v>
      </c>
      <c r="S111" s="107">
        <v>75.8</v>
      </c>
      <c r="T111" s="107">
        <v>75.504087193460492</v>
      </c>
      <c r="U111" s="107">
        <v>44.8</v>
      </c>
      <c r="V111" s="107">
        <v>4</v>
      </c>
      <c r="W111" s="107">
        <f>VLOOKUP(D111,Vulnerability!D:O,12,FALSE)</f>
        <v>1.31</v>
      </c>
      <c r="X111" s="111">
        <v>42.5</v>
      </c>
      <c r="Y111" s="111">
        <v>30.8</v>
      </c>
      <c r="Z111" s="107">
        <v>35.746812386156648</v>
      </c>
      <c r="AA111" s="107">
        <v>25.6</v>
      </c>
      <c r="AB111" s="107">
        <v>24.2</v>
      </c>
      <c r="AC111" s="109">
        <v>0</v>
      </c>
      <c r="AD111" s="109">
        <v>0</v>
      </c>
      <c r="AE111" s="109">
        <v>0</v>
      </c>
      <c r="AF111" s="109">
        <v>0</v>
      </c>
      <c r="AG111" s="109">
        <v>2.9159999999999999</v>
      </c>
      <c r="AH111" s="107">
        <v>3.6150490730643403</v>
      </c>
      <c r="AI111" s="107">
        <v>2.2000000000000002</v>
      </c>
      <c r="AJ111" s="107">
        <v>51</v>
      </c>
      <c r="AK111" s="107">
        <v>60</v>
      </c>
      <c r="AL111" s="109">
        <v>11.3</v>
      </c>
      <c r="AM111" s="109">
        <v>6.5</v>
      </c>
      <c r="AN111" s="109">
        <v>84.1</v>
      </c>
      <c r="AO111" s="107">
        <v>7.7</v>
      </c>
      <c r="AP111" s="107">
        <v>30.5</v>
      </c>
      <c r="AQ111" s="107">
        <v>79.566641471403372</v>
      </c>
      <c r="AR111" s="107">
        <v>7.1</v>
      </c>
      <c r="AS111" s="107">
        <v>31.3</v>
      </c>
      <c r="AT111" s="107">
        <v>8.4</v>
      </c>
      <c r="AU111" s="107">
        <v>25.487738419618527</v>
      </c>
      <c r="AV111" s="107">
        <v>94.8</v>
      </c>
      <c r="AW111" s="107">
        <v>87.157777854887399</v>
      </c>
      <c r="AX111" s="107">
        <v>25.931966179719396</v>
      </c>
      <c r="AY111" s="107">
        <v>32.587451415880068</v>
      </c>
      <c r="AZ111" s="107">
        <v>33.357366017784187</v>
      </c>
      <c r="BA111" s="107">
        <v>64.544609665427515</v>
      </c>
      <c r="BB111" s="107">
        <v>61</v>
      </c>
      <c r="BC111" s="107">
        <v>21</v>
      </c>
      <c r="BD111" s="107">
        <v>0</v>
      </c>
      <c r="BE111" s="107">
        <v>4.17</v>
      </c>
      <c r="BF111" s="109">
        <v>137561</v>
      </c>
      <c r="BG111" s="112"/>
      <c r="BH111" s="112"/>
    </row>
    <row r="112" spans="1:60" ht="15.75" customHeight="1" x14ac:dyDescent="0.25">
      <c r="A112" s="47" t="s">
        <v>317</v>
      </c>
      <c r="B112" s="47" t="s">
        <v>318</v>
      </c>
      <c r="C112" s="47" t="s">
        <v>326</v>
      </c>
      <c r="D112" s="47" t="s">
        <v>327</v>
      </c>
      <c r="E112" s="107">
        <v>0</v>
      </c>
      <c r="F112" s="107">
        <v>0</v>
      </c>
      <c r="G112" s="107">
        <v>0</v>
      </c>
      <c r="H112" s="107">
        <v>0.72411698999999996</v>
      </c>
      <c r="I112" s="107">
        <v>2.8555467170260442</v>
      </c>
      <c r="J112" s="107">
        <v>0</v>
      </c>
      <c r="K112" s="108">
        <v>0</v>
      </c>
      <c r="L112" s="109">
        <v>113.1</v>
      </c>
      <c r="M112" s="109">
        <v>444.3</v>
      </c>
      <c r="N112" s="110">
        <v>9.0132783056091695E-3</v>
      </c>
      <c r="O112" s="111">
        <v>16.181090000000001</v>
      </c>
      <c r="P112" s="111">
        <v>95.07649513212796</v>
      </c>
      <c r="Q112" s="111">
        <v>90.859527121001392</v>
      </c>
      <c r="R112" s="111">
        <v>21.198887343532686</v>
      </c>
      <c r="S112" s="107">
        <v>81.599999999999994</v>
      </c>
      <c r="T112" s="107">
        <v>88.178025034770513</v>
      </c>
      <c r="U112" s="107">
        <v>49.4</v>
      </c>
      <c r="V112" s="107">
        <v>3</v>
      </c>
      <c r="W112" s="107">
        <f>VLOOKUP(D112,Vulnerability!D:O,12,FALSE)</f>
        <v>1.21</v>
      </c>
      <c r="X112" s="111">
        <v>41.099999999999994</v>
      </c>
      <c r="Y112" s="111">
        <v>25</v>
      </c>
      <c r="Z112" s="107">
        <v>27.706724072432571</v>
      </c>
      <c r="AA112" s="107">
        <v>22.2</v>
      </c>
      <c r="AB112" s="107">
        <v>17</v>
      </c>
      <c r="AC112" s="109">
        <v>0</v>
      </c>
      <c r="AD112" s="109">
        <v>0</v>
      </c>
      <c r="AE112" s="109">
        <v>0</v>
      </c>
      <c r="AF112" s="109">
        <v>0</v>
      </c>
      <c r="AG112" s="109">
        <v>1.2749999999999999</v>
      </c>
      <c r="AH112" s="107">
        <v>2.2105911330049262</v>
      </c>
      <c r="AI112" s="107">
        <v>0.3</v>
      </c>
      <c r="AJ112" s="107">
        <v>58</v>
      </c>
      <c r="AK112" s="107">
        <v>68</v>
      </c>
      <c r="AL112" s="109">
        <v>13.7</v>
      </c>
      <c r="AM112" s="109">
        <v>6.5</v>
      </c>
      <c r="AN112" s="109">
        <v>89.8</v>
      </c>
      <c r="AO112" s="107">
        <v>7.6</v>
      </c>
      <c r="AP112" s="107">
        <v>27.2</v>
      </c>
      <c r="AQ112" s="107">
        <v>88.049486707028166</v>
      </c>
      <c r="AR112" s="107">
        <v>7.7</v>
      </c>
      <c r="AS112" s="107">
        <v>28.6</v>
      </c>
      <c r="AT112" s="107">
        <v>9.1</v>
      </c>
      <c r="AU112" s="107">
        <v>28.542420027816412</v>
      </c>
      <c r="AV112" s="107">
        <v>97.8</v>
      </c>
      <c r="AW112" s="107">
        <v>96.332678454485915</v>
      </c>
      <c r="AX112" s="107">
        <v>30.301010384507439</v>
      </c>
      <c r="AY112" s="107">
        <v>25.147734734077474</v>
      </c>
      <c r="AZ112" s="107">
        <v>26.884520244759795</v>
      </c>
      <c r="BA112" s="107">
        <v>55.333499875093686</v>
      </c>
      <c r="BB112" s="107">
        <v>61</v>
      </c>
      <c r="BC112" s="107">
        <v>21</v>
      </c>
      <c r="BD112" s="107">
        <v>0</v>
      </c>
      <c r="BE112" s="107">
        <v>4.55</v>
      </c>
      <c r="BF112" s="109">
        <v>130957</v>
      </c>
      <c r="BG112" s="112"/>
      <c r="BH112" s="112"/>
    </row>
    <row r="113" spans="1:60" ht="15.75" customHeight="1" x14ac:dyDescent="0.25">
      <c r="A113" s="47" t="s">
        <v>317</v>
      </c>
      <c r="B113" s="47" t="s">
        <v>318</v>
      </c>
      <c r="C113" s="47" t="s">
        <v>328</v>
      </c>
      <c r="D113" s="47" t="s">
        <v>329</v>
      </c>
      <c r="E113" s="107">
        <v>0</v>
      </c>
      <c r="F113" s="107">
        <v>0</v>
      </c>
      <c r="G113" s="107">
        <v>0</v>
      </c>
      <c r="H113" s="107">
        <v>0.91905899000000013</v>
      </c>
      <c r="I113" s="107">
        <v>2.5464073401626153</v>
      </c>
      <c r="J113" s="107">
        <v>0</v>
      </c>
      <c r="K113" s="108">
        <v>0</v>
      </c>
      <c r="L113" s="109">
        <v>113.1</v>
      </c>
      <c r="M113" s="109">
        <v>444.3</v>
      </c>
      <c r="N113" s="110">
        <v>9.0132783056091695E-3</v>
      </c>
      <c r="O113" s="111">
        <v>17.189889999999998</v>
      </c>
      <c r="P113" s="111">
        <v>90.489810511262064</v>
      </c>
      <c r="Q113" s="111">
        <v>90.900965319985687</v>
      </c>
      <c r="R113" s="111">
        <v>29.254558455488024</v>
      </c>
      <c r="S113" s="107">
        <v>80.599999999999994</v>
      </c>
      <c r="T113" s="107">
        <v>87.897747586700035</v>
      </c>
      <c r="U113" s="107">
        <v>49</v>
      </c>
      <c r="V113" s="107">
        <v>4.5</v>
      </c>
      <c r="W113" s="107">
        <f>VLOOKUP(D113,Vulnerability!D:O,12,FALSE)</f>
        <v>1.63</v>
      </c>
      <c r="X113" s="111">
        <v>43.2</v>
      </c>
      <c r="Y113" s="111">
        <v>24.8</v>
      </c>
      <c r="Z113" s="107">
        <v>27.403716671155397</v>
      </c>
      <c r="AA113" s="107">
        <v>22.1</v>
      </c>
      <c r="AB113" s="107">
        <v>19.099999999999998</v>
      </c>
      <c r="AC113" s="109">
        <v>0</v>
      </c>
      <c r="AD113" s="109">
        <v>0</v>
      </c>
      <c r="AE113" s="109">
        <v>0</v>
      </c>
      <c r="AF113" s="109">
        <v>0</v>
      </c>
      <c r="AG113" s="109">
        <v>1.4950000000000001</v>
      </c>
      <c r="AH113" s="107">
        <v>2.6949904882688651</v>
      </c>
      <c r="AI113" s="107">
        <v>0.3</v>
      </c>
      <c r="AJ113" s="107">
        <v>53</v>
      </c>
      <c r="AK113" s="107">
        <v>62</v>
      </c>
      <c r="AL113" s="109">
        <v>18.5</v>
      </c>
      <c r="AM113" s="109">
        <v>5.6</v>
      </c>
      <c r="AN113" s="109">
        <v>86.3</v>
      </c>
      <c r="AO113" s="107">
        <v>6.4</v>
      </c>
      <c r="AP113" s="107">
        <v>25.4</v>
      </c>
      <c r="AQ113" s="107">
        <v>82.582030052131245</v>
      </c>
      <c r="AR113" s="107">
        <v>7.3</v>
      </c>
      <c r="AS113" s="107">
        <v>25.9</v>
      </c>
      <c r="AT113" s="107">
        <v>8.5</v>
      </c>
      <c r="AU113" s="107">
        <v>28.339887975211536</v>
      </c>
      <c r="AV113" s="107">
        <v>97.2</v>
      </c>
      <c r="AW113" s="107">
        <v>94.249067519220517</v>
      </c>
      <c r="AX113" s="107">
        <v>33.073253660145646</v>
      </c>
      <c r="AY113" s="107">
        <v>26.311885777860191</v>
      </c>
      <c r="AZ113" s="107">
        <v>28.877076411960132</v>
      </c>
      <c r="BA113" s="107">
        <v>55.450620615218561</v>
      </c>
      <c r="BB113" s="107">
        <v>61</v>
      </c>
      <c r="BC113" s="107">
        <v>21</v>
      </c>
      <c r="BD113" s="107">
        <v>0</v>
      </c>
      <c r="BE113" s="107">
        <v>5.3</v>
      </c>
      <c r="BF113" s="109">
        <v>121671</v>
      </c>
      <c r="BG113" s="112"/>
      <c r="BH113" s="112"/>
    </row>
    <row r="114" spans="1:60" ht="15.75" customHeight="1" x14ac:dyDescent="0.25">
      <c r="A114" s="47" t="s">
        <v>317</v>
      </c>
      <c r="B114" s="47" t="s">
        <v>330</v>
      </c>
      <c r="C114" s="47" t="s">
        <v>330</v>
      </c>
      <c r="D114" s="47" t="s">
        <v>331</v>
      </c>
      <c r="E114" s="107">
        <v>0</v>
      </c>
      <c r="F114" s="107">
        <v>0</v>
      </c>
      <c r="G114" s="107">
        <v>0.26946291157037794</v>
      </c>
      <c r="H114" s="107">
        <v>3.1616100299999998</v>
      </c>
      <c r="I114" s="107">
        <v>5.169021696228512</v>
      </c>
      <c r="J114" s="107">
        <v>0.12008829491883918</v>
      </c>
      <c r="K114" s="108">
        <v>0</v>
      </c>
      <c r="L114" s="109">
        <v>113.1</v>
      </c>
      <c r="M114" s="109">
        <v>444.3</v>
      </c>
      <c r="N114" s="110">
        <v>9.0132783056091695E-3</v>
      </c>
      <c r="O114" s="111">
        <v>21.243559999999999</v>
      </c>
      <c r="P114" s="111">
        <v>91.645279309779937</v>
      </c>
      <c r="Q114" s="111">
        <v>91.912848795937308</v>
      </c>
      <c r="R114" s="111">
        <v>43.256156828482503</v>
      </c>
      <c r="S114" s="107">
        <v>79</v>
      </c>
      <c r="T114" s="107">
        <v>83.301479823076505</v>
      </c>
      <c r="U114" s="107">
        <v>34.9</v>
      </c>
      <c r="V114" s="107">
        <v>8.6</v>
      </c>
      <c r="W114" s="107">
        <f>VLOOKUP(D114,Vulnerability!D:O,12,FALSE)</f>
        <v>2.1800000000000002</v>
      </c>
      <c r="X114" s="111">
        <v>55.099999999999994</v>
      </c>
      <c r="Y114" s="111">
        <v>28.1</v>
      </c>
      <c r="Z114" s="107">
        <v>34.838764861859552</v>
      </c>
      <c r="AA114" s="107">
        <v>21.2</v>
      </c>
      <c r="AB114" s="107">
        <v>34.200000000000003</v>
      </c>
      <c r="AC114" s="109">
        <v>0</v>
      </c>
      <c r="AD114" s="109">
        <v>0</v>
      </c>
      <c r="AE114" s="109">
        <v>0</v>
      </c>
      <c r="AF114" s="109">
        <v>0</v>
      </c>
      <c r="AG114" s="109">
        <v>0.73599999999999999</v>
      </c>
      <c r="AH114" s="107">
        <v>1.3319313003855593</v>
      </c>
      <c r="AI114" s="107">
        <v>0.1</v>
      </c>
      <c r="AJ114" s="107">
        <v>64</v>
      </c>
      <c r="AK114" s="107">
        <v>75</v>
      </c>
      <c r="AL114" s="109">
        <v>11.3</v>
      </c>
      <c r="AM114" s="109">
        <v>5</v>
      </c>
      <c r="AN114" s="109">
        <v>85.6</v>
      </c>
      <c r="AO114" s="107">
        <v>6.2</v>
      </c>
      <c r="AP114" s="107">
        <v>30.3</v>
      </c>
      <c r="AQ114" s="107">
        <v>81.477903887949765</v>
      </c>
      <c r="AR114" s="107">
        <v>7.1</v>
      </c>
      <c r="AS114" s="107">
        <v>30.6</v>
      </c>
      <c r="AT114" s="107">
        <v>8.5</v>
      </c>
      <c r="AU114" s="107">
        <v>23.092884835908915</v>
      </c>
      <c r="AV114" s="107">
        <v>95.2</v>
      </c>
      <c r="AW114" s="107">
        <v>91.703682475999429</v>
      </c>
      <c r="AX114" s="107">
        <v>30.926111668338347</v>
      </c>
      <c r="AY114" s="107">
        <v>24.869158531606104</v>
      </c>
      <c r="AZ114" s="107">
        <v>26.181216383947042</v>
      </c>
      <c r="BA114" s="107">
        <v>59.322907716102421</v>
      </c>
      <c r="BB114" s="107">
        <v>61</v>
      </c>
      <c r="BC114" s="107">
        <v>21</v>
      </c>
      <c r="BD114" s="107">
        <v>0</v>
      </c>
      <c r="BE114" s="107">
        <v>4.67</v>
      </c>
      <c r="BF114" s="109">
        <v>151104</v>
      </c>
      <c r="BG114" s="112"/>
      <c r="BH114" s="112"/>
    </row>
    <row r="115" spans="1:60" ht="15.75" customHeight="1" x14ac:dyDescent="0.25">
      <c r="A115" s="47" t="s">
        <v>317</v>
      </c>
      <c r="B115" s="47" t="s">
        <v>330</v>
      </c>
      <c r="C115" s="47" t="s">
        <v>332</v>
      </c>
      <c r="D115" s="47" t="s">
        <v>333</v>
      </c>
      <c r="E115" s="107">
        <v>0</v>
      </c>
      <c r="F115" s="107">
        <v>0</v>
      </c>
      <c r="G115" s="107">
        <v>0.15424336183216722</v>
      </c>
      <c r="H115" s="107">
        <v>1.0801699599999999</v>
      </c>
      <c r="I115" s="107">
        <v>3.5130523490584942</v>
      </c>
      <c r="J115" s="107">
        <v>4.0029331566033902E-2</v>
      </c>
      <c r="K115" s="108">
        <v>0</v>
      </c>
      <c r="L115" s="109">
        <v>113.1</v>
      </c>
      <c r="M115" s="109">
        <v>444.3</v>
      </c>
      <c r="N115" s="110">
        <v>9.0132783056091695E-3</v>
      </c>
      <c r="O115" s="111">
        <v>22.59929</v>
      </c>
      <c r="P115" s="111">
        <v>95.929537301076266</v>
      </c>
      <c r="Q115" s="111">
        <v>94.694600312758709</v>
      </c>
      <c r="R115" s="111">
        <v>44.262257382025574</v>
      </c>
      <c r="S115" s="107">
        <v>70.5</v>
      </c>
      <c r="T115" s="107">
        <v>87.834605832030178</v>
      </c>
      <c r="U115" s="107">
        <v>34.200000000000003</v>
      </c>
      <c r="V115" s="107">
        <v>7.2</v>
      </c>
      <c r="W115" s="107">
        <f>VLOOKUP(D115,Vulnerability!D:O,12,FALSE)</f>
        <v>2.27</v>
      </c>
      <c r="X115" s="111">
        <v>57.099999999999994</v>
      </c>
      <c r="Y115" s="111">
        <v>22</v>
      </c>
      <c r="Z115" s="107">
        <v>26.523981069435614</v>
      </c>
      <c r="AA115" s="107">
        <v>17.399999999999999</v>
      </c>
      <c r="AB115" s="107">
        <v>34.6</v>
      </c>
      <c r="AC115" s="109">
        <v>0</v>
      </c>
      <c r="AD115" s="109">
        <v>0</v>
      </c>
      <c r="AE115" s="109">
        <v>0</v>
      </c>
      <c r="AF115" s="109">
        <v>0</v>
      </c>
      <c r="AG115" s="109">
        <v>0.89600000000000002</v>
      </c>
      <c r="AH115" s="107">
        <v>1.6036949130797356</v>
      </c>
      <c r="AI115" s="107">
        <v>0.2</v>
      </c>
      <c r="AJ115" s="107">
        <v>71</v>
      </c>
      <c r="AK115" s="107">
        <v>83</v>
      </c>
      <c r="AL115" s="109">
        <v>5.8</v>
      </c>
      <c r="AM115" s="109">
        <v>5</v>
      </c>
      <c r="AN115" s="109">
        <v>84.5</v>
      </c>
      <c r="AO115" s="107">
        <v>6.1</v>
      </c>
      <c r="AP115" s="107">
        <v>27.6</v>
      </c>
      <c r="AQ115" s="107">
        <v>79.80418943533698</v>
      </c>
      <c r="AR115" s="107">
        <v>7.3</v>
      </c>
      <c r="AS115" s="107">
        <v>28.1</v>
      </c>
      <c r="AT115" s="107">
        <v>8.9</v>
      </c>
      <c r="AU115" s="107">
        <v>11.383497378346059</v>
      </c>
      <c r="AV115" s="107">
        <v>95</v>
      </c>
      <c r="AW115" s="107">
        <v>92.122073127735021</v>
      </c>
      <c r="AX115" s="107">
        <v>33.144948876952114</v>
      </c>
      <c r="AY115" s="107">
        <v>23.360312587217415</v>
      </c>
      <c r="AZ115" s="107">
        <v>22.75843344872056</v>
      </c>
      <c r="BA115" s="107">
        <v>51.911381407471765</v>
      </c>
      <c r="BB115" s="107">
        <v>61</v>
      </c>
      <c r="BC115" s="107">
        <v>21</v>
      </c>
      <c r="BD115" s="107">
        <v>0</v>
      </c>
      <c r="BE115" s="107">
        <v>2.39</v>
      </c>
      <c r="BF115" s="109">
        <v>177407</v>
      </c>
      <c r="BG115" s="112"/>
      <c r="BH115" s="112"/>
    </row>
    <row r="116" spans="1:60" ht="15.75" customHeight="1" x14ac:dyDescent="0.25">
      <c r="A116" s="47" t="s">
        <v>317</v>
      </c>
      <c r="B116" s="47" t="s">
        <v>330</v>
      </c>
      <c r="C116" s="47" t="s">
        <v>334</v>
      </c>
      <c r="D116" s="47" t="s">
        <v>335</v>
      </c>
      <c r="E116" s="107">
        <v>0</v>
      </c>
      <c r="F116" s="107">
        <v>0</v>
      </c>
      <c r="G116" s="107">
        <v>2.1981088105192951E-2</v>
      </c>
      <c r="H116" s="107">
        <v>2.3268699600000002</v>
      </c>
      <c r="I116" s="107">
        <v>1.7436529575001669</v>
      </c>
      <c r="J116" s="107">
        <v>0</v>
      </c>
      <c r="K116" s="108">
        <v>0</v>
      </c>
      <c r="L116" s="109">
        <v>113.1</v>
      </c>
      <c r="M116" s="109">
        <v>444.3</v>
      </c>
      <c r="N116" s="110">
        <v>9.0132783056091695E-3</v>
      </c>
      <c r="O116" s="111">
        <v>22.952359999999999</v>
      </c>
      <c r="P116" s="111">
        <v>96.620703049135756</v>
      </c>
      <c r="Q116" s="111">
        <v>93.257590470641546</v>
      </c>
      <c r="R116" s="111">
        <v>40.50948404220884</v>
      </c>
      <c r="S116" s="107">
        <v>65.400000000000006</v>
      </c>
      <c r="T116" s="107">
        <v>82.012688547938112</v>
      </c>
      <c r="U116" s="107">
        <v>32.9</v>
      </c>
      <c r="V116" s="107">
        <v>5.9</v>
      </c>
      <c r="W116" s="107">
        <f>VLOOKUP(D116,Vulnerability!D:O,12,FALSE)</f>
        <v>2.44</v>
      </c>
      <c r="X116" s="111">
        <v>50.400000000000006</v>
      </c>
      <c r="Y116" s="111">
        <v>24.4</v>
      </c>
      <c r="Z116" s="107">
        <v>29.257592800899889</v>
      </c>
      <c r="AA116" s="107">
        <v>19.3</v>
      </c>
      <c r="AB116" s="107">
        <v>27.799999999999997</v>
      </c>
      <c r="AC116" s="109">
        <v>0</v>
      </c>
      <c r="AD116" s="109">
        <v>0</v>
      </c>
      <c r="AE116" s="109">
        <v>0</v>
      </c>
      <c r="AF116" s="109">
        <v>0</v>
      </c>
      <c r="AG116" s="109">
        <v>1.157</v>
      </c>
      <c r="AH116" s="107">
        <v>2.0364195947678891</v>
      </c>
      <c r="AI116" s="107">
        <v>0.2</v>
      </c>
      <c r="AJ116" s="107">
        <v>68</v>
      </c>
      <c r="AK116" s="107">
        <v>79</v>
      </c>
      <c r="AL116" s="109">
        <v>4.2</v>
      </c>
      <c r="AM116" s="109">
        <v>6</v>
      </c>
      <c r="AN116" s="109">
        <v>87.4</v>
      </c>
      <c r="AO116" s="107">
        <v>7.1</v>
      </c>
      <c r="AP116" s="107">
        <v>23.7</v>
      </c>
      <c r="AQ116" s="107">
        <v>84.846061575369845</v>
      </c>
      <c r="AR116" s="107">
        <v>6.8</v>
      </c>
      <c r="AS116" s="107">
        <v>24.4</v>
      </c>
      <c r="AT116" s="107">
        <v>8.3000000000000007</v>
      </c>
      <c r="AU116" s="107">
        <v>16.414190457694051</v>
      </c>
      <c r="AV116" s="107">
        <v>97.2</v>
      </c>
      <c r="AW116" s="107">
        <v>95.799782064163708</v>
      </c>
      <c r="AX116" s="107">
        <v>32.309695314379525</v>
      </c>
      <c r="AY116" s="107">
        <v>24.022459406140928</v>
      </c>
      <c r="AZ116" s="107">
        <v>24.634891882712555</v>
      </c>
      <c r="BA116" s="107">
        <v>57.508571428571429</v>
      </c>
      <c r="BB116" s="107">
        <v>61</v>
      </c>
      <c r="BC116" s="107">
        <v>21</v>
      </c>
      <c r="BD116" s="107">
        <v>0</v>
      </c>
      <c r="BE116" s="107">
        <v>3.26</v>
      </c>
      <c r="BF116" s="109">
        <v>122491</v>
      </c>
      <c r="BG116" s="112"/>
      <c r="BH116" s="112"/>
    </row>
    <row r="117" spans="1:60" ht="15.75" customHeight="1" x14ac:dyDescent="0.25">
      <c r="A117" s="47" t="s">
        <v>317</v>
      </c>
      <c r="B117" s="47" t="s">
        <v>330</v>
      </c>
      <c r="C117" s="47" t="s">
        <v>336</v>
      </c>
      <c r="D117" s="47" t="s">
        <v>337</v>
      </c>
      <c r="E117" s="107">
        <v>0</v>
      </c>
      <c r="F117" s="107">
        <v>0</v>
      </c>
      <c r="G117" s="107">
        <v>0</v>
      </c>
      <c r="H117" s="107">
        <v>1.52868004</v>
      </c>
      <c r="I117" s="107">
        <v>2.2174723559808847</v>
      </c>
      <c r="J117" s="107">
        <v>0.17660064562469546</v>
      </c>
      <c r="K117" s="108">
        <v>0</v>
      </c>
      <c r="L117" s="109">
        <v>113.1</v>
      </c>
      <c r="M117" s="109">
        <v>444.3</v>
      </c>
      <c r="N117" s="110">
        <v>9.0132783056091695E-3</v>
      </c>
      <c r="O117" s="111">
        <v>22.43412</v>
      </c>
      <c r="P117" s="111">
        <v>94.265379068163284</v>
      </c>
      <c r="Q117" s="111">
        <v>93.63203110302878</v>
      </c>
      <c r="R117" s="111">
        <v>42.763529190443343</v>
      </c>
      <c r="S117" s="107">
        <v>66.400000000000006</v>
      </c>
      <c r="T117" s="107">
        <v>83.868439204866121</v>
      </c>
      <c r="U117" s="107">
        <v>28.6</v>
      </c>
      <c r="V117" s="107">
        <v>11.6</v>
      </c>
      <c r="W117" s="107">
        <f>VLOOKUP(D117,Vulnerability!D:O,12,FALSE)</f>
        <v>2.65</v>
      </c>
      <c r="X117" s="111">
        <v>48.699999999999996</v>
      </c>
      <c r="Y117" s="111">
        <v>23.8</v>
      </c>
      <c r="Z117" s="107">
        <v>32.046707752189427</v>
      </c>
      <c r="AA117" s="107">
        <v>15.2</v>
      </c>
      <c r="AB117" s="107">
        <v>31.4</v>
      </c>
      <c r="AC117" s="109">
        <v>0</v>
      </c>
      <c r="AD117" s="109">
        <v>0</v>
      </c>
      <c r="AE117" s="109">
        <v>0</v>
      </c>
      <c r="AF117" s="109">
        <v>0</v>
      </c>
      <c r="AG117" s="109">
        <v>1.1000000000000001</v>
      </c>
      <c r="AH117" s="107">
        <v>1.6630549816056042</v>
      </c>
      <c r="AI117" s="107">
        <v>0.5</v>
      </c>
      <c r="AJ117" s="107">
        <v>69</v>
      </c>
      <c r="AK117" s="107">
        <v>81</v>
      </c>
      <c r="AL117" s="109">
        <v>6.8</v>
      </c>
      <c r="AM117" s="109">
        <v>4.5</v>
      </c>
      <c r="AN117" s="109">
        <v>83.4</v>
      </c>
      <c r="AO117" s="107">
        <v>5.0999999999999996</v>
      </c>
      <c r="AP117" s="107">
        <v>23.7</v>
      </c>
      <c r="AQ117" s="107">
        <v>79.820143884892076</v>
      </c>
      <c r="AR117" s="107">
        <v>5.8</v>
      </c>
      <c r="AS117" s="107">
        <v>24.7</v>
      </c>
      <c r="AT117" s="107">
        <v>6.6</v>
      </c>
      <c r="AU117" s="107">
        <v>17.915595409794946</v>
      </c>
      <c r="AV117" s="107">
        <v>95.7</v>
      </c>
      <c r="AW117" s="107">
        <v>91.707383279044521</v>
      </c>
      <c r="AX117" s="107">
        <v>30.624321389793703</v>
      </c>
      <c r="AY117" s="107">
        <v>25.245999403637811</v>
      </c>
      <c r="AZ117" s="107">
        <v>25.235670170115938</v>
      </c>
      <c r="BA117" s="107">
        <v>56.985376827896516</v>
      </c>
      <c r="BB117" s="107">
        <v>61</v>
      </c>
      <c r="BC117" s="107">
        <v>21</v>
      </c>
      <c r="BD117" s="107">
        <v>0</v>
      </c>
      <c r="BE117" s="107">
        <v>5.09</v>
      </c>
      <c r="BF117" s="109">
        <v>126662</v>
      </c>
      <c r="BG117" s="112"/>
      <c r="BH117" s="112"/>
    </row>
    <row r="118" spans="1:60" ht="15.75" customHeight="1" x14ac:dyDescent="0.25">
      <c r="A118" s="47" t="s">
        <v>317</v>
      </c>
      <c r="B118" s="47" t="s">
        <v>330</v>
      </c>
      <c r="C118" s="47" t="s">
        <v>338</v>
      </c>
      <c r="D118" s="47" t="s">
        <v>339</v>
      </c>
      <c r="E118" s="107">
        <v>0</v>
      </c>
      <c r="F118" s="107">
        <v>0</v>
      </c>
      <c r="G118" s="107">
        <v>0</v>
      </c>
      <c r="H118" s="107">
        <v>0.38298399000000005</v>
      </c>
      <c r="I118" s="107">
        <v>1.6123097101704487</v>
      </c>
      <c r="J118" s="107">
        <v>0</v>
      </c>
      <c r="K118" s="108">
        <v>0</v>
      </c>
      <c r="L118" s="109">
        <v>113.1</v>
      </c>
      <c r="M118" s="109">
        <v>444.3</v>
      </c>
      <c r="N118" s="110">
        <v>9.0132783056091695E-3</v>
      </c>
      <c r="O118" s="111">
        <v>20.322870000000002</v>
      </c>
      <c r="P118" s="111">
        <v>92.57001647446458</v>
      </c>
      <c r="Q118" s="111">
        <v>94.579901153212518</v>
      </c>
      <c r="R118" s="111">
        <v>23.01482701812191</v>
      </c>
      <c r="S118" s="107">
        <v>87</v>
      </c>
      <c r="T118" s="107">
        <v>50.186710598572212</v>
      </c>
      <c r="U118" s="107">
        <v>26.5</v>
      </c>
      <c r="V118" s="107">
        <v>12</v>
      </c>
      <c r="W118" s="107">
        <f>VLOOKUP(D118,Vulnerability!D:O,12,FALSE)</f>
        <v>3.7</v>
      </c>
      <c r="X118" s="111">
        <v>44.8</v>
      </c>
      <c r="Y118" s="111">
        <v>21.2</v>
      </c>
      <c r="Z118" s="107">
        <v>28.663048840651207</v>
      </c>
      <c r="AA118" s="107">
        <v>13.7</v>
      </c>
      <c r="AB118" s="107">
        <v>25.3</v>
      </c>
      <c r="AC118" s="109">
        <v>0</v>
      </c>
      <c r="AD118" s="109">
        <v>0</v>
      </c>
      <c r="AE118" s="109">
        <v>0</v>
      </c>
      <c r="AF118" s="109">
        <v>0</v>
      </c>
      <c r="AG118" s="109">
        <v>1.0820000000000001</v>
      </c>
      <c r="AH118" s="107">
        <v>1.9085663559698181</v>
      </c>
      <c r="AI118" s="107">
        <v>0.2</v>
      </c>
      <c r="AJ118" s="107">
        <v>56</v>
      </c>
      <c r="AK118" s="107">
        <v>65</v>
      </c>
      <c r="AL118" s="109">
        <v>5.4</v>
      </c>
      <c r="AM118" s="109">
        <v>5.2</v>
      </c>
      <c r="AN118" s="109">
        <v>88.4</v>
      </c>
      <c r="AO118" s="107">
        <v>5.7</v>
      </c>
      <c r="AP118" s="107">
        <v>27.6</v>
      </c>
      <c r="AQ118" s="107">
        <v>84.878048780487802</v>
      </c>
      <c r="AR118" s="107">
        <v>6.5</v>
      </c>
      <c r="AS118" s="107">
        <v>28.1</v>
      </c>
      <c r="AT118" s="107">
        <v>7.6</v>
      </c>
      <c r="AU118" s="107">
        <v>26.414058209774851</v>
      </c>
      <c r="AV118" s="107">
        <v>96.7</v>
      </c>
      <c r="AW118" s="107">
        <v>95.633675106368145</v>
      </c>
      <c r="AX118" s="107">
        <v>39.627072144335166</v>
      </c>
      <c r="AY118" s="107">
        <v>26.706870557828989</v>
      </c>
      <c r="AZ118" s="107">
        <v>27.811220804237902</v>
      </c>
      <c r="BA118" s="107">
        <v>55.088607594936711</v>
      </c>
      <c r="BB118" s="107">
        <v>61</v>
      </c>
      <c r="BC118" s="107">
        <v>21</v>
      </c>
      <c r="BD118" s="107">
        <v>0</v>
      </c>
      <c r="BE118" s="107">
        <v>3.49</v>
      </c>
      <c r="BF118" s="109">
        <v>67523</v>
      </c>
      <c r="BG118" s="112"/>
      <c r="BH118" s="112"/>
    </row>
    <row r="119" spans="1:60" ht="15.75" customHeight="1" x14ac:dyDescent="0.25">
      <c r="A119" s="47" t="s">
        <v>317</v>
      </c>
      <c r="B119" s="47" t="s">
        <v>330</v>
      </c>
      <c r="C119" s="47" t="s">
        <v>340</v>
      </c>
      <c r="D119" s="47" t="s">
        <v>341</v>
      </c>
      <c r="E119" s="107">
        <v>0</v>
      </c>
      <c r="F119" s="107">
        <v>0</v>
      </c>
      <c r="G119" s="107">
        <v>0</v>
      </c>
      <c r="H119" s="107">
        <v>7.1688700000000008E-2</v>
      </c>
      <c r="I119" s="107">
        <v>3.0591500033397496</v>
      </c>
      <c r="J119" s="107">
        <v>0</v>
      </c>
      <c r="K119" s="108">
        <v>0</v>
      </c>
      <c r="L119" s="109">
        <v>113.1</v>
      </c>
      <c r="M119" s="109">
        <v>444.3</v>
      </c>
      <c r="N119" s="110">
        <v>9.0132783056091695E-3</v>
      </c>
      <c r="O119" s="111">
        <v>20.50665</v>
      </c>
      <c r="P119" s="111">
        <v>97.900325547859907</v>
      </c>
      <c r="Q119" s="111">
        <v>95.103672791627531</v>
      </c>
      <c r="R119" s="111">
        <v>28.36199174113483</v>
      </c>
      <c r="S119" s="107">
        <v>76.8</v>
      </c>
      <c r="T119" s="107">
        <v>76.1192073237344</v>
      </c>
      <c r="U119" s="107">
        <v>29.4</v>
      </c>
      <c r="V119" s="107">
        <v>14.9</v>
      </c>
      <c r="W119" s="107">
        <f>VLOOKUP(D119,Vulnerability!D:O,12,FALSE)</f>
        <v>2.33</v>
      </c>
      <c r="X119" s="111">
        <v>43.3</v>
      </c>
      <c r="Y119" s="111">
        <v>24.6</v>
      </c>
      <c r="Z119" s="107">
        <v>30.629885057471263</v>
      </c>
      <c r="AA119" s="107">
        <v>18.600000000000001</v>
      </c>
      <c r="AB119" s="107">
        <v>26.5</v>
      </c>
      <c r="AC119" s="109">
        <v>0</v>
      </c>
      <c r="AD119" s="109">
        <v>0</v>
      </c>
      <c r="AE119" s="109">
        <v>0</v>
      </c>
      <c r="AF119" s="109">
        <v>0</v>
      </c>
      <c r="AG119" s="109">
        <v>1.0649999999999999</v>
      </c>
      <c r="AH119" s="107">
        <v>1.7618678383733954</v>
      </c>
      <c r="AI119" s="107">
        <v>0.4</v>
      </c>
      <c r="AJ119" s="107">
        <v>55</v>
      </c>
      <c r="AK119" s="107">
        <v>64</v>
      </c>
      <c r="AL119" s="109">
        <v>17.399999999999999</v>
      </c>
      <c r="AM119" s="109">
        <v>4.9000000000000004</v>
      </c>
      <c r="AN119" s="109">
        <v>89.7</v>
      </c>
      <c r="AO119" s="107">
        <v>5.9</v>
      </c>
      <c r="AP119" s="107">
        <v>24.2</v>
      </c>
      <c r="AQ119" s="107">
        <v>87.325374650749296</v>
      </c>
      <c r="AR119" s="107">
        <v>5.7</v>
      </c>
      <c r="AS119" s="107">
        <v>24.9</v>
      </c>
      <c r="AT119" s="107">
        <v>6.9</v>
      </c>
      <c r="AU119" s="107">
        <v>13.474185584128994</v>
      </c>
      <c r="AV119" s="107">
        <v>97.2</v>
      </c>
      <c r="AW119" s="107">
        <v>93.696208636296191</v>
      </c>
      <c r="AX119" s="107">
        <v>30.606358510164711</v>
      </c>
      <c r="AY119" s="107">
        <v>31.512339168951698</v>
      </c>
      <c r="AZ119" s="107">
        <v>31.879504712622435</v>
      </c>
      <c r="BA119" s="107">
        <v>63.163757890828073</v>
      </c>
      <c r="BB119" s="107">
        <v>61</v>
      </c>
      <c r="BC119" s="107">
        <v>21</v>
      </c>
      <c r="BD119" s="107">
        <v>0</v>
      </c>
      <c r="BE119" s="107">
        <v>3.51</v>
      </c>
      <c r="BF119" s="109">
        <v>172141</v>
      </c>
      <c r="BG119" s="112"/>
      <c r="BH119" s="112"/>
    </row>
    <row r="120" spans="1:60" ht="15.75" customHeight="1" x14ac:dyDescent="0.25">
      <c r="A120" s="47" t="s">
        <v>317</v>
      </c>
      <c r="B120" s="47" t="s">
        <v>330</v>
      </c>
      <c r="C120" s="47" t="s">
        <v>342</v>
      </c>
      <c r="D120" s="47" t="s">
        <v>343</v>
      </c>
      <c r="E120" s="107">
        <v>0</v>
      </c>
      <c r="F120" s="107">
        <v>0</v>
      </c>
      <c r="G120" s="107">
        <v>0.34662485088958483</v>
      </c>
      <c r="H120" s="107">
        <v>2.3945499400000001</v>
      </c>
      <c r="I120" s="107">
        <v>2.7024647352792943</v>
      </c>
      <c r="J120" s="107">
        <v>0</v>
      </c>
      <c r="K120" s="108">
        <v>0</v>
      </c>
      <c r="L120" s="109">
        <v>113.1</v>
      </c>
      <c r="M120" s="109">
        <v>444.3</v>
      </c>
      <c r="N120" s="110">
        <v>9.0132783056091695E-3</v>
      </c>
      <c r="O120" s="111">
        <v>23.184270000000001</v>
      </c>
      <c r="P120" s="111">
        <v>98.600054075164479</v>
      </c>
      <c r="Q120" s="111">
        <v>95.439661128969263</v>
      </c>
      <c r="R120" s="111">
        <v>60.657313665995737</v>
      </c>
      <c r="S120" s="107">
        <v>57.4</v>
      </c>
      <c r="T120" s="107">
        <v>96.809565295761118</v>
      </c>
      <c r="U120" s="107">
        <v>50.1</v>
      </c>
      <c r="V120" s="107">
        <v>6.5</v>
      </c>
      <c r="W120" s="107">
        <f>VLOOKUP(D120,Vulnerability!D:O,12,FALSE)</f>
        <v>1.23</v>
      </c>
      <c r="X120" s="111">
        <v>52.1</v>
      </c>
      <c r="Y120" s="111">
        <v>27.6</v>
      </c>
      <c r="Z120" s="107">
        <v>30.741230972865651</v>
      </c>
      <c r="AA120" s="107">
        <v>24.4</v>
      </c>
      <c r="AB120" s="107">
        <v>30.4</v>
      </c>
      <c r="AC120" s="109">
        <v>0</v>
      </c>
      <c r="AD120" s="109">
        <v>0</v>
      </c>
      <c r="AE120" s="109">
        <v>0</v>
      </c>
      <c r="AF120" s="109">
        <v>0</v>
      </c>
      <c r="AG120" s="109">
        <v>0.99</v>
      </c>
      <c r="AH120" s="107">
        <v>1.8046390721855627</v>
      </c>
      <c r="AI120" s="107">
        <v>0.2</v>
      </c>
      <c r="AJ120" s="107">
        <v>60</v>
      </c>
      <c r="AK120" s="107">
        <v>69</v>
      </c>
      <c r="AL120" s="109">
        <v>22</v>
      </c>
      <c r="AM120" s="109">
        <v>5.7</v>
      </c>
      <c r="AN120" s="109">
        <v>83.4</v>
      </c>
      <c r="AO120" s="107">
        <v>7.1</v>
      </c>
      <c r="AP120" s="107">
        <v>21.3</v>
      </c>
      <c r="AQ120" s="107">
        <v>80.222127296027338</v>
      </c>
      <c r="AR120" s="107">
        <v>6.6</v>
      </c>
      <c r="AS120" s="107">
        <v>22.2</v>
      </c>
      <c r="AT120" s="107">
        <v>8.1</v>
      </c>
      <c r="AU120" s="107">
        <v>5.8281010604740588</v>
      </c>
      <c r="AV120" s="107">
        <v>96.7</v>
      </c>
      <c r="AW120" s="107">
        <v>92.241726386987679</v>
      </c>
      <c r="AX120" s="107">
        <v>28.61878304748101</v>
      </c>
      <c r="AY120" s="107">
        <v>20.875372345536658</v>
      </c>
      <c r="AZ120" s="107">
        <v>21.279468272925538</v>
      </c>
      <c r="BA120" s="107">
        <v>51.561771561771565</v>
      </c>
      <c r="BB120" s="107">
        <v>61</v>
      </c>
      <c r="BC120" s="107">
        <v>21</v>
      </c>
      <c r="BD120" s="107">
        <v>0</v>
      </c>
      <c r="BE120" s="107">
        <v>4.7</v>
      </c>
      <c r="BF120" s="109">
        <v>127570</v>
      </c>
      <c r="BG120" s="112"/>
      <c r="BH120" s="112"/>
    </row>
    <row r="121" spans="1:60" ht="15.75" customHeight="1" x14ac:dyDescent="0.25">
      <c r="A121" s="47" t="s">
        <v>317</v>
      </c>
      <c r="B121" s="47" t="s">
        <v>330</v>
      </c>
      <c r="C121" s="47" t="s">
        <v>344</v>
      </c>
      <c r="D121" s="47" t="s">
        <v>345</v>
      </c>
      <c r="E121" s="107">
        <v>0</v>
      </c>
      <c r="F121" s="107">
        <v>0</v>
      </c>
      <c r="G121" s="107">
        <v>0</v>
      </c>
      <c r="H121" s="107">
        <v>0.125998</v>
      </c>
      <c r="I121" s="107">
        <v>1.9627405378818699</v>
      </c>
      <c r="J121" s="107">
        <v>0.25018414789473925</v>
      </c>
      <c r="K121" s="108">
        <v>0</v>
      </c>
      <c r="L121" s="109">
        <v>113.1</v>
      </c>
      <c r="M121" s="109">
        <v>444.3</v>
      </c>
      <c r="N121" s="110">
        <v>9.0132783056091695E-3</v>
      </c>
      <c r="O121" s="111">
        <v>20.23668</v>
      </c>
      <c r="P121" s="111">
        <v>95.775845157915384</v>
      </c>
      <c r="Q121" s="111">
        <v>94.353625841888444</v>
      </c>
      <c r="R121" s="111">
        <v>27.989930033348593</v>
      </c>
      <c r="S121" s="107">
        <v>76.5</v>
      </c>
      <c r="T121" s="107">
        <v>75.400510037271957</v>
      </c>
      <c r="U121" s="107">
        <v>27.6</v>
      </c>
      <c r="V121" s="107">
        <v>17.2</v>
      </c>
      <c r="W121" s="107">
        <f>VLOOKUP(D121,Vulnerability!D:O,12,FALSE)</f>
        <v>2.59</v>
      </c>
      <c r="X121" s="111">
        <v>43.4</v>
      </c>
      <c r="Y121" s="111">
        <v>23.5</v>
      </c>
      <c r="Z121" s="107">
        <v>30.630872483221477</v>
      </c>
      <c r="AA121" s="107">
        <v>16.600000000000001</v>
      </c>
      <c r="AB121" s="107">
        <v>21.9</v>
      </c>
      <c r="AC121" s="109">
        <v>0</v>
      </c>
      <c r="AD121" s="109">
        <v>0</v>
      </c>
      <c r="AE121" s="109">
        <v>0</v>
      </c>
      <c r="AF121" s="109">
        <v>0</v>
      </c>
      <c r="AG121" s="109">
        <v>0.92400000000000004</v>
      </c>
      <c r="AH121" s="107">
        <v>1.5399120050282842</v>
      </c>
      <c r="AI121" s="107">
        <v>0.3</v>
      </c>
      <c r="AJ121" s="107">
        <v>60</v>
      </c>
      <c r="AK121" s="107">
        <v>70</v>
      </c>
      <c r="AL121" s="109">
        <v>15.5</v>
      </c>
      <c r="AM121" s="109">
        <v>4.7</v>
      </c>
      <c r="AN121" s="109">
        <v>91</v>
      </c>
      <c r="AO121" s="107">
        <v>5.4</v>
      </c>
      <c r="AP121" s="107">
        <v>31.6</v>
      </c>
      <c r="AQ121" s="107">
        <v>89.452495974235106</v>
      </c>
      <c r="AR121" s="107">
        <v>5.3</v>
      </c>
      <c r="AS121" s="107">
        <v>33</v>
      </c>
      <c r="AT121" s="107">
        <v>6.5</v>
      </c>
      <c r="AU121" s="107">
        <v>18.707905577715294</v>
      </c>
      <c r="AV121" s="107">
        <v>97.6</v>
      </c>
      <c r="AW121" s="107">
        <v>95.830248183189354</v>
      </c>
      <c r="AX121" s="107">
        <v>34.986973810503223</v>
      </c>
      <c r="AY121" s="107">
        <v>29.026927784577722</v>
      </c>
      <c r="AZ121" s="107">
        <v>30.415898920768626</v>
      </c>
      <c r="BA121" s="107">
        <v>59.079837618403253</v>
      </c>
      <c r="BB121" s="107">
        <v>61</v>
      </c>
      <c r="BC121" s="107">
        <v>21</v>
      </c>
      <c r="BD121" s="107">
        <v>0</v>
      </c>
      <c r="BE121" s="107">
        <v>3.34</v>
      </c>
      <c r="BF121" s="109">
        <v>117433</v>
      </c>
      <c r="BG121" s="112"/>
      <c r="BH121" s="112"/>
    </row>
    <row r="122" spans="1:60" ht="15.75" customHeight="1" x14ac:dyDescent="0.25">
      <c r="A122" s="47" t="s">
        <v>346</v>
      </c>
      <c r="B122" s="47" t="s">
        <v>346</v>
      </c>
      <c r="C122" s="47" t="s">
        <v>346</v>
      </c>
      <c r="D122" s="47" t="s">
        <v>347</v>
      </c>
      <c r="E122" s="107">
        <v>0</v>
      </c>
      <c r="F122" s="107">
        <v>3.8877359129109355</v>
      </c>
      <c r="G122" s="107">
        <v>0</v>
      </c>
      <c r="H122" s="107">
        <v>0.47837500999999999</v>
      </c>
      <c r="I122" s="107">
        <v>6.3601586077494341</v>
      </c>
      <c r="J122" s="107">
        <v>0</v>
      </c>
      <c r="K122" s="108">
        <v>0</v>
      </c>
      <c r="L122" s="109">
        <v>114.9</v>
      </c>
      <c r="M122" s="109">
        <v>1557.9</v>
      </c>
      <c r="N122" s="110">
        <v>3.9552746007594716E-2</v>
      </c>
      <c r="O122" s="111">
        <v>15.645189999999999</v>
      </c>
      <c r="P122" s="111">
        <v>79.099261761579569</v>
      </c>
      <c r="Q122" s="111">
        <v>83.077303900869282</v>
      </c>
      <c r="R122" s="111">
        <v>29.431978682819576</v>
      </c>
      <c r="S122" s="107">
        <v>80.530599764113163</v>
      </c>
      <c r="T122" s="107">
        <v>81.905150195844314</v>
      </c>
      <c r="U122" s="107">
        <v>51.5</v>
      </c>
      <c r="V122" s="107">
        <v>3</v>
      </c>
      <c r="W122" s="107">
        <f>VLOOKUP(D122,Vulnerability!D:O,12,FALSE)</f>
        <v>1.6</v>
      </c>
      <c r="X122" s="111">
        <v>48.141869398207426</v>
      </c>
      <c r="Y122" s="111">
        <v>22.8</v>
      </c>
      <c r="Z122" s="107">
        <v>23.206266839636765</v>
      </c>
      <c r="AA122" s="107">
        <v>22.3</v>
      </c>
      <c r="AB122" s="107">
        <v>22.9</v>
      </c>
      <c r="AC122" s="109">
        <v>0</v>
      </c>
      <c r="AD122" s="109">
        <v>0</v>
      </c>
      <c r="AE122" s="109">
        <v>0</v>
      </c>
      <c r="AF122" s="109">
        <v>0</v>
      </c>
      <c r="AG122" s="109">
        <v>4.3390000000000004</v>
      </c>
      <c r="AH122" s="107">
        <v>6.4747395541615322</v>
      </c>
      <c r="AI122" s="107">
        <v>2.2000000000000002</v>
      </c>
      <c r="AJ122" s="107">
        <v>74</v>
      </c>
      <c r="AK122" s="107">
        <v>89</v>
      </c>
      <c r="AL122" s="109">
        <v>12</v>
      </c>
      <c r="AM122" s="109">
        <v>5.4</v>
      </c>
      <c r="AN122" s="109">
        <v>76</v>
      </c>
      <c r="AO122" s="107">
        <v>6.6</v>
      </c>
      <c r="AP122" s="107">
        <v>20.3</v>
      </c>
      <c r="AQ122" s="107">
        <v>68.160651920838191</v>
      </c>
      <c r="AR122" s="107">
        <v>6.4</v>
      </c>
      <c r="AS122" s="107">
        <v>21.1</v>
      </c>
      <c r="AT122" s="107">
        <v>7.6</v>
      </c>
      <c r="AU122" s="107">
        <v>39.658109701938059</v>
      </c>
      <c r="AV122" s="107">
        <v>92.906557247066289</v>
      </c>
      <c r="AW122" s="107">
        <v>81.589991193708059</v>
      </c>
      <c r="AX122" s="107">
        <v>40.95472351279949</v>
      </c>
      <c r="AY122" s="107">
        <v>22.591872711657551</v>
      </c>
      <c r="AZ122" s="107">
        <v>21.637696764600317</v>
      </c>
      <c r="BA122" s="107">
        <v>46.719829877724614</v>
      </c>
      <c r="BB122" s="107">
        <v>59</v>
      </c>
      <c r="BC122" s="107">
        <v>17</v>
      </c>
      <c r="BD122" s="107">
        <v>0</v>
      </c>
      <c r="BE122" s="107">
        <v>7.66</v>
      </c>
      <c r="BF122" s="109">
        <v>289247</v>
      </c>
      <c r="BG122" s="112"/>
      <c r="BH122" s="112"/>
    </row>
    <row r="123" spans="1:60" ht="15.75" customHeight="1" x14ac:dyDescent="0.25">
      <c r="A123" s="47" t="s">
        <v>346</v>
      </c>
      <c r="B123" s="47" t="s">
        <v>346</v>
      </c>
      <c r="C123" s="47" t="s">
        <v>348</v>
      </c>
      <c r="D123" s="47" t="s">
        <v>349</v>
      </c>
      <c r="E123" s="107">
        <v>0</v>
      </c>
      <c r="F123" s="107">
        <v>4.865490450406444</v>
      </c>
      <c r="G123" s="107">
        <v>0</v>
      </c>
      <c r="H123" s="107">
        <v>1.2546400099999999</v>
      </c>
      <c r="I123" s="107">
        <v>3.378672965637012</v>
      </c>
      <c r="J123" s="107">
        <v>0</v>
      </c>
      <c r="K123" s="108">
        <v>0</v>
      </c>
      <c r="L123" s="109">
        <v>114.9</v>
      </c>
      <c r="M123" s="109">
        <v>1557.9</v>
      </c>
      <c r="N123" s="110">
        <v>3.9552746007594716E-2</v>
      </c>
      <c r="O123" s="111">
        <v>18.00554</v>
      </c>
      <c r="P123" s="111">
        <v>83.449230769230766</v>
      </c>
      <c r="Q123" s="111">
        <v>89.812307692307698</v>
      </c>
      <c r="R123" s="111">
        <v>20.753846153846155</v>
      </c>
      <c r="S123" s="107">
        <v>70.898461538461547</v>
      </c>
      <c r="T123" s="107">
        <v>84.104615384615386</v>
      </c>
      <c r="U123" s="107">
        <v>47.8</v>
      </c>
      <c r="V123" s="107">
        <v>5.4</v>
      </c>
      <c r="W123" s="107">
        <f>VLOOKUP(D123,Vulnerability!D:O,12,FALSE)</f>
        <v>1.41</v>
      </c>
      <c r="X123" s="111">
        <v>55.138058968342946</v>
      </c>
      <c r="Y123" s="111">
        <v>18</v>
      </c>
      <c r="Z123" s="107">
        <v>17.890235210263722</v>
      </c>
      <c r="AA123" s="107">
        <v>18</v>
      </c>
      <c r="AB123" s="107">
        <v>16.899999999999999</v>
      </c>
      <c r="AC123" s="109">
        <v>0</v>
      </c>
      <c r="AD123" s="109">
        <v>0</v>
      </c>
      <c r="AE123" s="109">
        <v>0</v>
      </c>
      <c r="AF123" s="109">
        <v>0</v>
      </c>
      <c r="AG123" s="109">
        <v>1.756</v>
      </c>
      <c r="AH123" s="107">
        <v>2.2621485756842299</v>
      </c>
      <c r="AI123" s="107">
        <v>1.3</v>
      </c>
      <c r="AJ123" s="107">
        <v>76</v>
      </c>
      <c r="AK123" s="107">
        <v>91</v>
      </c>
      <c r="AL123" s="109">
        <v>6.7</v>
      </c>
      <c r="AM123" s="109">
        <v>7.4</v>
      </c>
      <c r="AN123" s="109">
        <v>70.599999999999994</v>
      </c>
      <c r="AO123" s="107">
        <v>9</v>
      </c>
      <c r="AP123" s="107">
        <v>27.6</v>
      </c>
      <c r="AQ123" s="107">
        <v>60.106532099803758</v>
      </c>
      <c r="AR123" s="107">
        <v>8.1999999999999993</v>
      </c>
      <c r="AS123" s="107">
        <v>28.8</v>
      </c>
      <c r="AT123" s="107">
        <v>10</v>
      </c>
      <c r="AU123" s="107">
        <v>35.098461538461542</v>
      </c>
      <c r="AV123" s="107">
        <v>91.262249805389388</v>
      </c>
      <c r="AW123" s="107">
        <v>80.576918097309616</v>
      </c>
      <c r="AX123" s="107">
        <v>39.550480333514592</v>
      </c>
      <c r="AY123" s="107">
        <v>16.507073844030366</v>
      </c>
      <c r="AZ123" s="107">
        <v>15.442632224003017</v>
      </c>
      <c r="BA123" s="107">
        <v>35.481136074607882</v>
      </c>
      <c r="BB123" s="107">
        <v>59</v>
      </c>
      <c r="BC123" s="107">
        <v>17</v>
      </c>
      <c r="BD123" s="107">
        <v>0</v>
      </c>
      <c r="BE123" s="107">
        <v>3.55</v>
      </c>
      <c r="BF123" s="109">
        <v>134227</v>
      </c>
      <c r="BG123" s="112"/>
      <c r="BH123" s="112"/>
    </row>
    <row r="124" spans="1:60" ht="15.75" customHeight="1" x14ac:dyDescent="0.25">
      <c r="A124" s="47" t="s">
        <v>346</v>
      </c>
      <c r="B124" s="47" t="s">
        <v>346</v>
      </c>
      <c r="C124" s="47" t="s">
        <v>350</v>
      </c>
      <c r="D124" s="47" t="s">
        <v>351</v>
      </c>
      <c r="E124" s="107">
        <v>0</v>
      </c>
      <c r="F124" s="107">
        <v>5.0211863938702965</v>
      </c>
      <c r="G124" s="107">
        <v>0</v>
      </c>
      <c r="H124" s="107">
        <v>1.3064800300000001</v>
      </c>
      <c r="I124" s="107">
        <v>3.409580831051171</v>
      </c>
      <c r="J124" s="107">
        <v>0</v>
      </c>
      <c r="K124" s="108">
        <v>0</v>
      </c>
      <c r="L124" s="109">
        <v>114.9</v>
      </c>
      <c r="M124" s="109">
        <v>1557.9</v>
      </c>
      <c r="N124" s="110">
        <v>3.9552746007594716E-2</v>
      </c>
      <c r="O124" s="111">
        <v>19.529509999999998</v>
      </c>
      <c r="P124" s="111">
        <v>84.882782733425984</v>
      </c>
      <c r="Q124" s="111">
        <v>86.888699627952846</v>
      </c>
      <c r="R124" s="111">
        <v>27.500112062396344</v>
      </c>
      <c r="S124" s="107">
        <v>79.70550002241248</v>
      </c>
      <c r="T124" s="107">
        <v>63.503518759245146</v>
      </c>
      <c r="U124" s="107">
        <v>44.8</v>
      </c>
      <c r="V124" s="107">
        <v>5.8</v>
      </c>
      <c r="W124" s="107">
        <f>VLOOKUP(D124,Vulnerability!D:O,12,FALSE)</f>
        <v>1.78</v>
      </c>
      <c r="X124" s="111">
        <v>52.613622316535491</v>
      </c>
      <c r="Y124" s="111">
        <v>15.5</v>
      </c>
      <c r="Z124" s="107">
        <v>15.090949921401304</v>
      </c>
      <c r="AA124" s="107">
        <v>15.9</v>
      </c>
      <c r="AB124" s="107">
        <v>23.2</v>
      </c>
      <c r="AC124" s="109">
        <v>0</v>
      </c>
      <c r="AD124" s="109">
        <v>0</v>
      </c>
      <c r="AE124" s="109">
        <v>0</v>
      </c>
      <c r="AF124" s="109">
        <v>0</v>
      </c>
      <c r="AG124" s="109">
        <v>1.1519999999999999</v>
      </c>
      <c r="AH124" s="107">
        <v>1.7590544650262649</v>
      </c>
      <c r="AI124" s="107">
        <v>0.6</v>
      </c>
      <c r="AJ124" s="107">
        <v>79</v>
      </c>
      <c r="AK124" s="107">
        <v>95</v>
      </c>
      <c r="AL124" s="109">
        <v>15.9</v>
      </c>
      <c r="AM124" s="109">
        <v>6.7</v>
      </c>
      <c r="AN124" s="109">
        <v>72.8</v>
      </c>
      <c r="AO124" s="107">
        <v>8.1</v>
      </c>
      <c r="AP124" s="107">
        <v>23.4</v>
      </c>
      <c r="AQ124" s="107">
        <v>62.950971322849213</v>
      </c>
      <c r="AR124" s="107">
        <v>7.1</v>
      </c>
      <c r="AS124" s="107">
        <v>25</v>
      </c>
      <c r="AT124" s="107">
        <v>8.5</v>
      </c>
      <c r="AU124" s="107">
        <v>32.065534089380968</v>
      </c>
      <c r="AV124" s="107">
        <v>92.083706980354336</v>
      </c>
      <c r="AW124" s="107">
        <v>83.646466335879282</v>
      </c>
      <c r="AX124" s="107">
        <v>40.335619111334111</v>
      </c>
      <c r="AY124" s="107">
        <v>17.297331760655425</v>
      </c>
      <c r="AZ124" s="107">
        <v>16.885722191477587</v>
      </c>
      <c r="BA124" s="107">
        <v>36.044161094697557</v>
      </c>
      <c r="BB124" s="107">
        <v>59</v>
      </c>
      <c r="BC124" s="107">
        <v>17</v>
      </c>
      <c r="BD124" s="107">
        <v>0</v>
      </c>
      <c r="BE124" s="107">
        <v>3.78</v>
      </c>
      <c r="BF124" s="109">
        <v>185189</v>
      </c>
      <c r="BG124" s="112"/>
      <c r="BH124" s="112"/>
    </row>
    <row r="125" spans="1:60" ht="15.75" customHeight="1" x14ac:dyDescent="0.25">
      <c r="A125" s="47" t="s">
        <v>346</v>
      </c>
      <c r="B125" s="47" t="s">
        <v>346</v>
      </c>
      <c r="C125" s="47" t="s">
        <v>352</v>
      </c>
      <c r="D125" s="47" t="s">
        <v>353</v>
      </c>
      <c r="E125" s="107">
        <v>0</v>
      </c>
      <c r="F125" s="107">
        <v>0</v>
      </c>
      <c r="G125" s="107">
        <v>0</v>
      </c>
      <c r="H125" s="107">
        <v>0.285829</v>
      </c>
      <c r="I125" s="107">
        <v>3.3995615819483493</v>
      </c>
      <c r="J125" s="107">
        <v>0</v>
      </c>
      <c r="K125" s="108">
        <v>0</v>
      </c>
      <c r="L125" s="109">
        <v>114.9</v>
      </c>
      <c r="M125" s="109">
        <v>1557.9</v>
      </c>
      <c r="N125" s="110">
        <v>3.9552746007594716E-2</v>
      </c>
      <c r="O125" s="111">
        <v>16.013549999999999</v>
      </c>
      <c r="P125" s="111">
        <v>92.335263760516412</v>
      </c>
      <c r="Q125" s="111">
        <v>92.214128071951279</v>
      </c>
      <c r="R125" s="111">
        <v>38.595821648440996</v>
      </c>
      <c r="S125" s="107">
        <v>79.755405472678092</v>
      </c>
      <c r="T125" s="107">
        <v>90.904866999651517</v>
      </c>
      <c r="U125" s="107">
        <v>59.2</v>
      </c>
      <c r="V125" s="107">
        <v>2.8</v>
      </c>
      <c r="W125" s="107">
        <f>VLOOKUP(D125,Vulnerability!D:O,12,FALSE)</f>
        <v>0.75</v>
      </c>
      <c r="X125" s="111">
        <v>52.277481848706991</v>
      </c>
      <c r="Y125" s="111">
        <v>23.3</v>
      </c>
      <c r="Z125" s="107">
        <v>25.030608746755473</v>
      </c>
      <c r="AA125" s="107">
        <v>21.4</v>
      </c>
      <c r="AB125" s="107">
        <v>24.9</v>
      </c>
      <c r="AC125" s="109">
        <v>0</v>
      </c>
      <c r="AD125" s="109">
        <v>0</v>
      </c>
      <c r="AE125" s="109">
        <v>0</v>
      </c>
      <c r="AF125" s="109">
        <v>0</v>
      </c>
      <c r="AG125" s="109">
        <v>2.169</v>
      </c>
      <c r="AH125" s="107">
        <v>3.793396594903844</v>
      </c>
      <c r="AI125" s="107">
        <v>0.5</v>
      </c>
      <c r="AJ125" s="107">
        <v>75</v>
      </c>
      <c r="AK125" s="107">
        <v>90</v>
      </c>
      <c r="AL125" s="109">
        <v>24</v>
      </c>
      <c r="AM125" s="109">
        <v>3.8</v>
      </c>
      <c r="AN125" s="109">
        <v>73.8</v>
      </c>
      <c r="AO125" s="107">
        <v>4.5</v>
      </c>
      <c r="AP125" s="107">
        <v>30.9</v>
      </c>
      <c r="AQ125" s="107">
        <v>64.95738245806983</v>
      </c>
      <c r="AR125" s="107">
        <v>5</v>
      </c>
      <c r="AS125" s="107">
        <v>31.3</v>
      </c>
      <c r="AT125" s="107">
        <v>6</v>
      </c>
      <c r="AU125" s="107">
        <v>23.329406103247432</v>
      </c>
      <c r="AV125" s="107">
        <v>93.300213071270164</v>
      </c>
      <c r="AW125" s="107">
        <v>88.111342171987587</v>
      </c>
      <c r="AX125" s="107">
        <v>34.685615193826294</v>
      </c>
      <c r="AY125" s="107">
        <v>21.238003398080544</v>
      </c>
      <c r="AZ125" s="107">
        <v>18.936627819736909</v>
      </c>
      <c r="BA125" s="107">
        <v>46.840562127186331</v>
      </c>
      <c r="BB125" s="107">
        <v>59</v>
      </c>
      <c r="BC125" s="107">
        <v>17</v>
      </c>
      <c r="BD125" s="107">
        <v>0</v>
      </c>
      <c r="BE125" s="107">
        <v>1.97</v>
      </c>
      <c r="BF125" s="109">
        <v>259860</v>
      </c>
      <c r="BG125" s="112"/>
      <c r="BH125" s="112"/>
    </row>
    <row r="126" spans="1:60" ht="15.75" customHeight="1" x14ac:dyDescent="0.25">
      <c r="A126" s="47" t="s">
        <v>346</v>
      </c>
      <c r="B126" s="47" t="s">
        <v>346</v>
      </c>
      <c r="C126" s="47" t="s">
        <v>354</v>
      </c>
      <c r="D126" s="47" t="s">
        <v>355</v>
      </c>
      <c r="E126" s="107">
        <v>0</v>
      </c>
      <c r="F126" s="107">
        <v>3.8329728456247832E-2</v>
      </c>
      <c r="G126" s="107">
        <v>0</v>
      </c>
      <c r="H126" s="107">
        <v>0.355744</v>
      </c>
      <c r="I126" s="107">
        <v>2.2955617762610592</v>
      </c>
      <c r="J126" s="107">
        <v>0</v>
      </c>
      <c r="K126" s="108">
        <v>0</v>
      </c>
      <c r="L126" s="109">
        <v>114.9</v>
      </c>
      <c r="M126" s="109">
        <v>1557.9</v>
      </c>
      <c r="N126" s="110">
        <v>3.9552746007594716E-2</v>
      </c>
      <c r="O126" s="111">
        <v>19.12284</v>
      </c>
      <c r="P126" s="111">
        <v>97.076973043195849</v>
      </c>
      <c r="Q126" s="111">
        <v>96.210890981920542</v>
      </c>
      <c r="R126" s="111">
        <v>33.974775359965356</v>
      </c>
      <c r="S126" s="107">
        <v>72.905164014290364</v>
      </c>
      <c r="T126" s="107">
        <v>74.61838259175056</v>
      </c>
      <c r="U126" s="107">
        <v>60.2</v>
      </c>
      <c r="V126" s="107">
        <v>2.4</v>
      </c>
      <c r="W126" s="107">
        <f>VLOOKUP(D126,Vulnerability!D:O,12,FALSE)</f>
        <v>0.75</v>
      </c>
      <c r="X126" s="111">
        <v>60.708276661125389</v>
      </c>
      <c r="Y126" s="111">
        <v>25.8</v>
      </c>
      <c r="Z126" s="107">
        <v>24.781553398058254</v>
      </c>
      <c r="AA126" s="107">
        <v>26.8</v>
      </c>
      <c r="AB126" s="107">
        <v>31</v>
      </c>
      <c r="AC126" s="109">
        <v>0</v>
      </c>
      <c r="AD126" s="109">
        <v>0</v>
      </c>
      <c r="AE126" s="109">
        <v>0</v>
      </c>
      <c r="AF126" s="109">
        <v>0</v>
      </c>
      <c r="AG126" s="109">
        <v>1.905</v>
      </c>
      <c r="AH126" s="107">
        <v>3.7115141290594682</v>
      </c>
      <c r="AI126" s="107">
        <v>0.1</v>
      </c>
      <c r="AJ126" s="107">
        <v>95</v>
      </c>
      <c r="AK126" s="107">
        <v>114</v>
      </c>
      <c r="AL126" s="109">
        <v>3.6</v>
      </c>
      <c r="AM126" s="109">
        <v>4.9000000000000004</v>
      </c>
      <c r="AN126" s="109">
        <v>70.3</v>
      </c>
      <c r="AO126" s="107">
        <v>6.1</v>
      </c>
      <c r="AP126" s="107">
        <v>32.9</v>
      </c>
      <c r="AQ126" s="107">
        <v>58.451848841934172</v>
      </c>
      <c r="AR126" s="107">
        <v>5.9</v>
      </c>
      <c r="AS126" s="107">
        <v>33.9</v>
      </c>
      <c r="AT126" s="107">
        <v>7.2</v>
      </c>
      <c r="AU126" s="107">
        <v>5.3345241961675862</v>
      </c>
      <c r="AV126" s="107">
        <v>87.7785964265979</v>
      </c>
      <c r="AW126" s="107">
        <v>76.707680747645995</v>
      </c>
      <c r="AX126" s="107">
        <v>27.583534881536622</v>
      </c>
      <c r="AY126" s="107">
        <v>18.381028617170301</v>
      </c>
      <c r="AZ126" s="107">
        <v>16.235364307554629</v>
      </c>
      <c r="BA126" s="107">
        <v>43.590166639168451</v>
      </c>
      <c r="BB126" s="107">
        <v>59</v>
      </c>
      <c r="BC126" s="107">
        <v>17</v>
      </c>
      <c r="BD126" s="107">
        <v>0</v>
      </c>
      <c r="BE126" s="107">
        <v>3.02</v>
      </c>
      <c r="BF126" s="109">
        <v>159511</v>
      </c>
      <c r="BG126" s="112"/>
      <c r="BH126" s="112"/>
    </row>
    <row r="127" spans="1:60" ht="15.75" customHeight="1" x14ac:dyDescent="0.25">
      <c r="A127" s="47" t="s">
        <v>346</v>
      </c>
      <c r="B127" s="47" t="s">
        <v>346</v>
      </c>
      <c r="C127" s="47" t="s">
        <v>356</v>
      </c>
      <c r="D127" s="47" t="s">
        <v>357</v>
      </c>
      <c r="E127" s="107">
        <v>0</v>
      </c>
      <c r="F127" s="107">
        <v>6.9859766297917764E-2</v>
      </c>
      <c r="G127" s="107">
        <v>0</v>
      </c>
      <c r="H127" s="107">
        <v>0.24076900000000001</v>
      </c>
      <c r="I127" s="107">
        <v>3.4447392869938005</v>
      </c>
      <c r="J127" s="107">
        <v>0</v>
      </c>
      <c r="K127" s="108">
        <v>0</v>
      </c>
      <c r="L127" s="109">
        <v>114.9</v>
      </c>
      <c r="M127" s="109">
        <v>1557.9</v>
      </c>
      <c r="N127" s="110">
        <v>3.9552746007594716E-2</v>
      </c>
      <c r="O127" s="111">
        <v>16.971769999999999</v>
      </c>
      <c r="P127" s="111">
        <v>97.800768182381375</v>
      </c>
      <c r="Q127" s="111">
        <v>87.659521744517406</v>
      </c>
      <c r="R127" s="111">
        <v>17.907735513980093</v>
      </c>
      <c r="S127" s="107">
        <v>80.562094742493713</v>
      </c>
      <c r="T127" s="107">
        <v>64.13703382480486</v>
      </c>
      <c r="U127" s="107">
        <v>72</v>
      </c>
      <c r="V127" s="107">
        <v>2.1</v>
      </c>
      <c r="W127" s="107">
        <f>VLOOKUP(D127,Vulnerability!D:O,12,FALSE)</f>
        <v>0.65</v>
      </c>
      <c r="X127" s="111">
        <v>59.790647048833584</v>
      </c>
      <c r="Y127" s="111">
        <v>23.1</v>
      </c>
      <c r="Z127" s="107">
        <v>20.031288260100666</v>
      </c>
      <c r="AA127" s="107">
        <v>25.9</v>
      </c>
      <c r="AB127" s="107">
        <v>21.7</v>
      </c>
      <c r="AC127" s="109">
        <v>0</v>
      </c>
      <c r="AD127" s="109">
        <v>0</v>
      </c>
      <c r="AE127" s="109">
        <v>0</v>
      </c>
      <c r="AF127" s="109">
        <v>0</v>
      </c>
      <c r="AG127" s="109">
        <v>2.8780000000000001</v>
      </c>
      <c r="AH127" s="107">
        <v>5.1046244288582994</v>
      </c>
      <c r="AI127" s="107">
        <v>0.7</v>
      </c>
      <c r="AJ127" s="107">
        <v>82</v>
      </c>
      <c r="AK127" s="107">
        <v>99</v>
      </c>
      <c r="AL127" s="109">
        <v>39</v>
      </c>
      <c r="AM127" s="109">
        <v>4.5</v>
      </c>
      <c r="AN127" s="109">
        <v>64.7</v>
      </c>
      <c r="AO127" s="107">
        <v>5.6</v>
      </c>
      <c r="AP127" s="107">
        <v>25.3</v>
      </c>
      <c r="AQ127" s="107">
        <v>51.751968503937007</v>
      </c>
      <c r="AR127" s="107">
        <v>5</v>
      </c>
      <c r="AS127" s="107">
        <v>26.1</v>
      </c>
      <c r="AT127" s="107">
        <v>6.2</v>
      </c>
      <c r="AU127" s="107">
        <v>7.3534877958121667</v>
      </c>
      <c r="AV127" s="107">
        <v>87.593076239164262</v>
      </c>
      <c r="AW127" s="107">
        <v>69.058711487477794</v>
      </c>
      <c r="AX127" s="107">
        <v>21.84928744862852</v>
      </c>
      <c r="AY127" s="107">
        <v>15.67544144729715</v>
      </c>
      <c r="AZ127" s="107">
        <v>15.201772242845168</v>
      </c>
      <c r="BA127" s="107">
        <v>42.006225240520656</v>
      </c>
      <c r="BB127" s="107">
        <v>59</v>
      </c>
      <c r="BC127" s="107">
        <v>17</v>
      </c>
      <c r="BD127" s="107">
        <v>0</v>
      </c>
      <c r="BE127" s="107">
        <v>2.2200000000000002</v>
      </c>
      <c r="BF127" s="109">
        <v>206996</v>
      </c>
      <c r="BG127" s="112"/>
      <c r="BH127" s="112"/>
    </row>
    <row r="128" spans="1:60" ht="15.75" customHeight="1" x14ac:dyDescent="0.25">
      <c r="A128" s="47" t="s">
        <v>346</v>
      </c>
      <c r="B128" s="47" t="s">
        <v>358</v>
      </c>
      <c r="C128" s="47" t="s">
        <v>358</v>
      </c>
      <c r="D128" s="47" t="s">
        <v>359</v>
      </c>
      <c r="E128" s="107">
        <v>0</v>
      </c>
      <c r="F128" s="107">
        <v>5.0211863938702965</v>
      </c>
      <c r="G128" s="107">
        <v>0</v>
      </c>
      <c r="H128" s="107">
        <v>2.3031599999999999E-2</v>
      </c>
      <c r="I128" s="107">
        <v>3.3102991808504822</v>
      </c>
      <c r="J128" s="107">
        <v>0</v>
      </c>
      <c r="K128" s="108">
        <v>0</v>
      </c>
      <c r="L128" s="109">
        <v>114.9</v>
      </c>
      <c r="M128" s="109">
        <v>1557.9</v>
      </c>
      <c r="N128" s="110">
        <v>3.9552746007594716E-2</v>
      </c>
      <c r="O128" s="111">
        <v>18.542850000000001</v>
      </c>
      <c r="P128" s="111">
        <v>86.560010954652299</v>
      </c>
      <c r="Q128" s="111">
        <v>91.138142729990648</v>
      </c>
      <c r="R128" s="111">
        <v>41.602574343291415</v>
      </c>
      <c r="S128" s="107">
        <v>86.922883812218998</v>
      </c>
      <c r="T128" s="107">
        <v>82.983773421274847</v>
      </c>
      <c r="U128" s="107">
        <v>55.7</v>
      </c>
      <c r="V128" s="107">
        <v>3.8</v>
      </c>
      <c r="W128" s="107">
        <f>VLOOKUP(D128,Vulnerability!D:O,12,FALSE)</f>
        <v>1.45</v>
      </c>
      <c r="X128" s="111">
        <v>48.45066422643653</v>
      </c>
      <c r="Y128" s="111">
        <v>23.9</v>
      </c>
      <c r="Z128" s="107">
        <v>25.379119276757073</v>
      </c>
      <c r="AA128" s="107">
        <v>22.5</v>
      </c>
      <c r="AB128" s="107">
        <v>23.400000000000002</v>
      </c>
      <c r="AC128" s="109">
        <v>0</v>
      </c>
      <c r="AD128" s="109">
        <v>0</v>
      </c>
      <c r="AE128" s="109">
        <v>0</v>
      </c>
      <c r="AF128" s="109">
        <v>0</v>
      </c>
      <c r="AG128" s="109">
        <v>4.9589999999999996</v>
      </c>
      <c r="AH128" s="107">
        <v>6.54767941047223</v>
      </c>
      <c r="AI128" s="107">
        <v>3.4</v>
      </c>
      <c r="AJ128" s="107">
        <v>74</v>
      </c>
      <c r="AK128" s="107">
        <v>89</v>
      </c>
      <c r="AL128" s="109">
        <v>13.6</v>
      </c>
      <c r="AM128" s="109">
        <v>6.5</v>
      </c>
      <c r="AN128" s="109">
        <v>77.3</v>
      </c>
      <c r="AO128" s="107">
        <v>8.5</v>
      </c>
      <c r="AP128" s="107">
        <v>29</v>
      </c>
      <c r="AQ128" s="107">
        <v>68.561036599227094</v>
      </c>
      <c r="AR128" s="107">
        <v>7.1</v>
      </c>
      <c r="AS128" s="107">
        <v>30.7</v>
      </c>
      <c r="AT128" s="107">
        <v>8.6</v>
      </c>
      <c r="AU128" s="107">
        <v>35.324189241618548</v>
      </c>
      <c r="AV128" s="107">
        <v>93.694376663271029</v>
      </c>
      <c r="AW128" s="107">
        <v>87.110042634712542</v>
      </c>
      <c r="AX128" s="107">
        <v>37.786187855680559</v>
      </c>
      <c r="AY128" s="107">
        <v>22.70528061929776</v>
      </c>
      <c r="AZ128" s="107">
        <v>21.869705837055289</v>
      </c>
      <c r="BA128" s="107">
        <v>46.418246064889175</v>
      </c>
      <c r="BB128" s="107">
        <v>59</v>
      </c>
      <c r="BC128" s="107">
        <v>17</v>
      </c>
      <c r="BD128" s="107">
        <v>0</v>
      </c>
      <c r="BE128" s="107">
        <v>16.920000000000002</v>
      </c>
      <c r="BF128" s="109">
        <v>188182</v>
      </c>
      <c r="BG128" s="112"/>
      <c r="BH128" s="112"/>
    </row>
    <row r="129" spans="1:60" ht="15.75" customHeight="1" x14ac:dyDescent="0.25">
      <c r="A129" s="47" t="s">
        <v>346</v>
      </c>
      <c r="B129" s="47" t="s">
        <v>358</v>
      </c>
      <c r="C129" s="47" t="s">
        <v>360</v>
      </c>
      <c r="D129" s="47" t="s">
        <v>361</v>
      </c>
      <c r="E129" s="107">
        <v>0</v>
      </c>
      <c r="F129" s="107">
        <v>5.0211863938702965</v>
      </c>
      <c r="G129" s="107">
        <v>0</v>
      </c>
      <c r="H129" s="107">
        <v>1.08799</v>
      </c>
      <c r="I129" s="107">
        <v>3.7669947717736503</v>
      </c>
      <c r="J129" s="107">
        <v>0.40029421632255141</v>
      </c>
      <c r="K129" s="108">
        <v>0</v>
      </c>
      <c r="L129" s="109">
        <v>114.9</v>
      </c>
      <c r="M129" s="109">
        <v>1557.9</v>
      </c>
      <c r="N129" s="110">
        <v>3.9552746007594716E-2</v>
      </c>
      <c r="O129" s="111">
        <v>20.107510000000001</v>
      </c>
      <c r="P129" s="111">
        <v>93.876370586460112</v>
      </c>
      <c r="Q129" s="111">
        <v>95.7247761794588</v>
      </c>
      <c r="R129" s="111">
        <v>56.126144251081378</v>
      </c>
      <c r="S129" s="107">
        <v>83.007242732119508</v>
      </c>
      <c r="T129" s="107">
        <v>96.124635348556481</v>
      </c>
      <c r="U129" s="107">
        <v>74.3</v>
      </c>
      <c r="V129" s="107">
        <v>0.7</v>
      </c>
      <c r="W129" s="107">
        <f>VLOOKUP(D129,Vulnerability!D:O,12,FALSE)</f>
        <v>1.02</v>
      </c>
      <c r="X129" s="111">
        <v>50.110043283691589</v>
      </c>
      <c r="Y129" s="111">
        <v>31.2</v>
      </c>
      <c r="Z129" s="107">
        <v>31.62222991689751</v>
      </c>
      <c r="AA129" s="107">
        <v>30.9</v>
      </c>
      <c r="AB129" s="107">
        <v>23.599999999999998</v>
      </c>
      <c r="AC129" s="109">
        <v>0</v>
      </c>
      <c r="AD129" s="109">
        <v>0</v>
      </c>
      <c r="AE129" s="109">
        <v>0</v>
      </c>
      <c r="AF129" s="109">
        <v>0</v>
      </c>
      <c r="AG129" s="109">
        <v>2.1880000000000002</v>
      </c>
      <c r="AH129" s="107">
        <v>3.5093119901492993</v>
      </c>
      <c r="AI129" s="107">
        <v>0.9</v>
      </c>
      <c r="AJ129" s="107">
        <v>85</v>
      </c>
      <c r="AK129" s="107">
        <v>102</v>
      </c>
      <c r="AL129" s="109">
        <v>8.6</v>
      </c>
      <c r="AM129" s="109">
        <v>6.3</v>
      </c>
      <c r="AN129" s="109">
        <v>76.099999999999994</v>
      </c>
      <c r="AO129" s="107">
        <v>7.6</v>
      </c>
      <c r="AP129" s="107">
        <v>27.5</v>
      </c>
      <c r="AQ129" s="107">
        <v>67.871485943775099</v>
      </c>
      <c r="AR129" s="107">
        <v>7.5</v>
      </c>
      <c r="AS129" s="107">
        <v>28.9</v>
      </c>
      <c r="AT129" s="107">
        <v>8.9</v>
      </c>
      <c r="AU129" s="107">
        <v>25.482848807967006</v>
      </c>
      <c r="AV129" s="107">
        <v>92.496768062464156</v>
      </c>
      <c r="AW129" s="107">
        <v>74.103470126410969</v>
      </c>
      <c r="AX129" s="107">
        <v>29.260329291475585</v>
      </c>
      <c r="AY129" s="107">
        <v>21.77993893475065</v>
      </c>
      <c r="AZ129" s="107">
        <v>20.457055475320704</v>
      </c>
      <c r="BA129" s="107">
        <v>43.916383777023405</v>
      </c>
      <c r="BB129" s="107">
        <v>59</v>
      </c>
      <c r="BC129" s="107">
        <v>17</v>
      </c>
      <c r="BD129" s="107">
        <v>0</v>
      </c>
      <c r="BE129" s="107">
        <v>3.18</v>
      </c>
      <c r="BF129" s="109">
        <v>163692</v>
      </c>
      <c r="BG129" s="112"/>
      <c r="BH129" s="112"/>
    </row>
    <row r="130" spans="1:60" ht="15.75" customHeight="1" x14ac:dyDescent="0.25">
      <c r="A130" s="47" t="s">
        <v>346</v>
      </c>
      <c r="B130" s="47" t="s">
        <v>358</v>
      </c>
      <c r="C130" s="47" t="s">
        <v>362</v>
      </c>
      <c r="D130" s="47" t="s">
        <v>363</v>
      </c>
      <c r="E130" s="107">
        <v>0</v>
      </c>
      <c r="F130" s="107">
        <v>5.0211863938702965</v>
      </c>
      <c r="G130" s="107">
        <v>0</v>
      </c>
      <c r="H130" s="107">
        <v>2.9199500000000003E-2</v>
      </c>
      <c r="I130" s="107">
        <v>1.0164983635226466</v>
      </c>
      <c r="J130" s="107">
        <v>4.9738058907811951</v>
      </c>
      <c r="K130" s="108">
        <v>0</v>
      </c>
      <c r="L130" s="109">
        <v>114.9</v>
      </c>
      <c r="M130" s="109">
        <v>1557.9</v>
      </c>
      <c r="N130" s="110">
        <v>3.9552746007594716E-2</v>
      </c>
      <c r="O130" s="111">
        <v>20.897680000000001</v>
      </c>
      <c r="P130" s="111">
        <v>90.976960744962682</v>
      </c>
      <c r="Q130" s="111">
        <v>93.152444408766158</v>
      </c>
      <c r="R130" s="111">
        <v>62.767921650477646</v>
      </c>
      <c r="S130" s="107">
        <v>84.731476278397693</v>
      </c>
      <c r="T130" s="107">
        <v>71.221000240828445</v>
      </c>
      <c r="U130" s="107">
        <v>52.1</v>
      </c>
      <c r="V130" s="107">
        <v>2.6</v>
      </c>
      <c r="W130" s="107">
        <f>VLOOKUP(D130,Vulnerability!D:O,12,FALSE)</f>
        <v>1.1000000000000001</v>
      </c>
      <c r="X130" s="111">
        <v>56.544974180377089</v>
      </c>
      <c r="Y130" s="111">
        <v>23.9</v>
      </c>
      <c r="Z130" s="107">
        <v>26.538134391834422</v>
      </c>
      <c r="AA130" s="107">
        <v>21.4</v>
      </c>
      <c r="AB130" s="107">
        <v>48.599999999999994</v>
      </c>
      <c r="AC130" s="109">
        <v>0</v>
      </c>
      <c r="AD130" s="109">
        <v>0</v>
      </c>
      <c r="AE130" s="109">
        <v>0</v>
      </c>
      <c r="AF130" s="109">
        <v>0</v>
      </c>
      <c r="AG130" s="109">
        <v>2.359</v>
      </c>
      <c r="AH130" s="107">
        <v>3.602595658984113</v>
      </c>
      <c r="AI130" s="107">
        <v>1.1000000000000001</v>
      </c>
      <c r="AJ130" s="107">
        <v>91</v>
      </c>
      <c r="AK130" s="107">
        <v>109</v>
      </c>
      <c r="AL130" s="109">
        <v>35.9</v>
      </c>
      <c r="AM130" s="109">
        <v>5.9</v>
      </c>
      <c r="AN130" s="109">
        <v>62.8</v>
      </c>
      <c r="AO130" s="107">
        <v>6.6</v>
      </c>
      <c r="AP130" s="107">
        <v>17.399999999999999</v>
      </c>
      <c r="AQ130" s="107">
        <v>55.328467153284663</v>
      </c>
      <c r="AR130" s="107">
        <v>7.3</v>
      </c>
      <c r="AS130" s="107">
        <v>18.5</v>
      </c>
      <c r="AT130" s="107">
        <v>9.1</v>
      </c>
      <c r="AU130" s="107">
        <v>16.76968772577667</v>
      </c>
      <c r="AV130" s="107">
        <v>92.199750028405859</v>
      </c>
      <c r="AW130" s="107">
        <v>77.495011726817651</v>
      </c>
      <c r="AX130" s="107">
        <v>25.60646900269542</v>
      </c>
      <c r="AY130" s="107">
        <v>22.055674518201286</v>
      </c>
      <c r="AZ130" s="107">
        <v>21.094369547977795</v>
      </c>
      <c r="BA130" s="107">
        <v>50.867410161090454</v>
      </c>
      <c r="BB130" s="107">
        <v>59</v>
      </c>
      <c r="BC130" s="107">
        <v>17</v>
      </c>
      <c r="BD130" s="107">
        <v>0</v>
      </c>
      <c r="BE130" s="107">
        <v>8.3699999999999992</v>
      </c>
      <c r="BF130" s="109">
        <v>52142</v>
      </c>
      <c r="BG130" s="112"/>
      <c r="BH130" s="112"/>
    </row>
    <row r="131" spans="1:60" ht="15.75" customHeight="1" x14ac:dyDescent="0.25">
      <c r="A131" s="47" t="s">
        <v>346</v>
      </c>
      <c r="B131" s="47" t="s">
        <v>358</v>
      </c>
      <c r="C131" s="47" t="s">
        <v>364</v>
      </c>
      <c r="D131" s="47" t="s">
        <v>365</v>
      </c>
      <c r="E131" s="107">
        <v>0</v>
      </c>
      <c r="F131" s="107">
        <v>5.0211863938702965</v>
      </c>
      <c r="G131" s="107">
        <v>0</v>
      </c>
      <c r="H131" s="107">
        <v>0.55881100000000006</v>
      </c>
      <c r="I131" s="107">
        <v>5.1163143736754861</v>
      </c>
      <c r="J131" s="107">
        <v>5.1319732833565695E-2</v>
      </c>
      <c r="K131" s="108">
        <v>0</v>
      </c>
      <c r="L131" s="109">
        <v>114.9</v>
      </c>
      <c r="M131" s="109">
        <v>1557.9</v>
      </c>
      <c r="N131" s="110">
        <v>3.9552746007594716E-2</v>
      </c>
      <c r="O131" s="111">
        <v>20.117149999999999</v>
      </c>
      <c r="P131" s="111">
        <v>94.090459491052954</v>
      </c>
      <c r="Q131" s="111">
        <v>95.025627191799302</v>
      </c>
      <c r="R131" s="111">
        <v>53.300962143692111</v>
      </c>
      <c r="S131" s="107">
        <v>76.061505260318313</v>
      </c>
      <c r="T131" s="107">
        <v>93.302760543116619</v>
      </c>
      <c r="U131" s="107">
        <v>67.400000000000006</v>
      </c>
      <c r="V131" s="107">
        <v>2.2000000000000002</v>
      </c>
      <c r="W131" s="107">
        <f>VLOOKUP(D131,Vulnerability!D:O,12,FALSE)</f>
        <v>0.82</v>
      </c>
      <c r="X131" s="111">
        <v>50.912380757525384</v>
      </c>
      <c r="Y131" s="111">
        <v>26.6</v>
      </c>
      <c r="Z131" s="107">
        <v>25.303487890092967</v>
      </c>
      <c r="AA131" s="107">
        <v>27.9</v>
      </c>
      <c r="AB131" s="107">
        <v>25.2</v>
      </c>
      <c r="AC131" s="109">
        <v>0</v>
      </c>
      <c r="AD131" s="109">
        <v>0</v>
      </c>
      <c r="AE131" s="109">
        <v>0</v>
      </c>
      <c r="AF131" s="109">
        <v>0</v>
      </c>
      <c r="AG131" s="109">
        <v>1.7929999999999999</v>
      </c>
      <c r="AH131" s="107">
        <v>3.2284702059082071</v>
      </c>
      <c r="AI131" s="107">
        <v>0.4</v>
      </c>
      <c r="AJ131" s="107">
        <v>83</v>
      </c>
      <c r="AK131" s="107">
        <v>100</v>
      </c>
      <c r="AL131" s="109">
        <v>9.1</v>
      </c>
      <c r="AM131" s="109">
        <v>5.4</v>
      </c>
      <c r="AN131" s="109">
        <v>80.599999999999994</v>
      </c>
      <c r="AO131" s="107">
        <v>6.8</v>
      </c>
      <c r="AP131" s="107">
        <v>24.6</v>
      </c>
      <c r="AQ131" s="107">
        <v>74.783410138248854</v>
      </c>
      <c r="AR131" s="107">
        <v>6.7</v>
      </c>
      <c r="AS131" s="107">
        <v>25.9</v>
      </c>
      <c r="AT131" s="107">
        <v>8.1999999999999993</v>
      </c>
      <c r="AU131" s="107">
        <v>15.732398165632585</v>
      </c>
      <c r="AV131" s="107">
        <v>95.494705882352932</v>
      </c>
      <c r="AW131" s="107">
        <v>77.705178446990416</v>
      </c>
      <c r="AX131" s="107">
        <v>26.829615531594449</v>
      </c>
      <c r="AY131" s="107">
        <v>22.038687800241476</v>
      </c>
      <c r="AZ131" s="107">
        <v>22.518298261665144</v>
      </c>
      <c r="BA131" s="107">
        <v>49.29337231968811</v>
      </c>
      <c r="BB131" s="107">
        <v>59</v>
      </c>
      <c r="BC131" s="107">
        <v>17</v>
      </c>
      <c r="BD131" s="107">
        <v>0</v>
      </c>
      <c r="BE131" s="107">
        <v>2.52</v>
      </c>
      <c r="BF131" s="109">
        <v>236033</v>
      </c>
      <c r="BG131" s="112"/>
      <c r="BH131" s="112"/>
    </row>
    <row r="132" spans="1:60" ht="15.75" customHeight="1" x14ac:dyDescent="0.25">
      <c r="A132" s="47" t="s">
        <v>346</v>
      </c>
      <c r="B132" s="47" t="s">
        <v>358</v>
      </c>
      <c r="C132" s="47" t="s">
        <v>366</v>
      </c>
      <c r="D132" s="47" t="s">
        <v>367</v>
      </c>
      <c r="E132" s="107">
        <v>0</v>
      </c>
      <c r="F132" s="107">
        <v>5.0211863938702965</v>
      </c>
      <c r="G132" s="107">
        <v>0</v>
      </c>
      <c r="H132" s="107">
        <v>1.2536000299999999</v>
      </c>
      <c r="I132" s="107">
        <v>1.0933126066442802</v>
      </c>
      <c r="J132" s="107">
        <v>5.077262257074513</v>
      </c>
      <c r="K132" s="108">
        <v>0</v>
      </c>
      <c r="L132" s="109">
        <v>114.9</v>
      </c>
      <c r="M132" s="109">
        <v>1557.9</v>
      </c>
      <c r="N132" s="110">
        <v>3.9552746007594716E-2</v>
      </c>
      <c r="O132" s="111">
        <v>27.543410000000002</v>
      </c>
      <c r="P132" s="111">
        <v>91.743970315398883</v>
      </c>
      <c r="Q132" s="111">
        <v>96.28942486085343</v>
      </c>
      <c r="R132" s="111">
        <v>84.833024118738408</v>
      </c>
      <c r="S132" s="107">
        <v>76.122448979591837</v>
      </c>
      <c r="T132" s="107">
        <v>53.56215213358071</v>
      </c>
      <c r="U132" s="107">
        <v>66.5</v>
      </c>
      <c r="V132" s="107">
        <v>1.9</v>
      </c>
      <c r="W132" s="107">
        <f>VLOOKUP(D132,Vulnerability!D:O,12,FALSE)</f>
        <v>0.8</v>
      </c>
      <c r="X132" s="111">
        <v>54.12005058857865</v>
      </c>
      <c r="Y132" s="111">
        <v>29.1</v>
      </c>
      <c r="Z132" s="107">
        <v>31.09041754280565</v>
      </c>
      <c r="AA132" s="107">
        <v>27</v>
      </c>
      <c r="AB132" s="107">
        <v>36.700000000000003</v>
      </c>
      <c r="AC132" s="109">
        <v>0</v>
      </c>
      <c r="AD132" s="109">
        <v>0</v>
      </c>
      <c r="AE132" s="109">
        <v>0</v>
      </c>
      <c r="AF132" s="109">
        <v>0</v>
      </c>
      <c r="AG132" s="109">
        <v>1.7849999999999999</v>
      </c>
      <c r="AH132" s="107">
        <v>2.5870901639344259</v>
      </c>
      <c r="AI132" s="107">
        <v>1</v>
      </c>
      <c r="AJ132" s="107">
        <v>119</v>
      </c>
      <c r="AK132" s="107">
        <v>143</v>
      </c>
      <c r="AL132" s="109">
        <v>25.8</v>
      </c>
      <c r="AM132" s="109">
        <v>4.2</v>
      </c>
      <c r="AN132" s="109">
        <v>80.7</v>
      </c>
      <c r="AO132" s="107">
        <v>4.4000000000000004</v>
      </c>
      <c r="AP132" s="107">
        <v>31.4</v>
      </c>
      <c r="AQ132" s="107">
        <v>74.355584930601452</v>
      </c>
      <c r="AR132" s="107">
        <v>4.2</v>
      </c>
      <c r="AS132" s="107">
        <v>32.5</v>
      </c>
      <c r="AT132" s="107">
        <v>4.7</v>
      </c>
      <c r="AU132" s="107">
        <v>13.293135435992578</v>
      </c>
      <c r="AV132" s="107">
        <v>95.581646840722996</v>
      </c>
      <c r="AW132" s="107">
        <v>83.886907415663543</v>
      </c>
      <c r="AX132" s="107">
        <v>30.966711249814239</v>
      </c>
      <c r="AY132" s="107">
        <v>15.407969639468691</v>
      </c>
      <c r="AZ132" s="107">
        <v>17.009562445667921</v>
      </c>
      <c r="BA132" s="107">
        <v>46.309192200557106</v>
      </c>
      <c r="BB132" s="107">
        <v>59</v>
      </c>
      <c r="BC132" s="107">
        <v>17</v>
      </c>
      <c r="BD132" s="107">
        <v>0</v>
      </c>
      <c r="BE132" s="107">
        <v>9.7200000000000006</v>
      </c>
      <c r="BF132" s="109">
        <v>47526</v>
      </c>
      <c r="BG132" s="112"/>
      <c r="BH132" s="112"/>
    </row>
    <row r="133" spans="1:60" ht="15.75" customHeight="1" x14ac:dyDescent="0.25">
      <c r="A133" s="47" t="s">
        <v>346</v>
      </c>
      <c r="B133" s="47" t="s">
        <v>368</v>
      </c>
      <c r="C133" s="47" t="s">
        <v>368</v>
      </c>
      <c r="D133" s="47" t="s">
        <v>369</v>
      </c>
      <c r="E133" s="107">
        <v>0</v>
      </c>
      <c r="F133" s="107">
        <v>3.6207192628577016</v>
      </c>
      <c r="G133" s="107">
        <v>0</v>
      </c>
      <c r="H133" s="107">
        <v>0.71441301999999995</v>
      </c>
      <c r="I133" s="107">
        <v>2.9382510641657</v>
      </c>
      <c r="J133" s="107">
        <v>0</v>
      </c>
      <c r="K133" s="108">
        <v>0</v>
      </c>
      <c r="L133" s="109">
        <v>114.9</v>
      </c>
      <c r="M133" s="109">
        <v>1557.9</v>
      </c>
      <c r="N133" s="110">
        <v>3.9552746007594716E-2</v>
      </c>
      <c r="O133" s="111">
        <v>22.66339</v>
      </c>
      <c r="P133" s="111">
        <v>91.255967965501299</v>
      </c>
      <c r="Q133" s="111">
        <v>90.405051594024329</v>
      </c>
      <c r="R133" s="111">
        <v>31.372247035268753</v>
      </c>
      <c r="S133" s="107">
        <v>18.627752964731247</v>
      </c>
      <c r="T133" s="107">
        <v>49.256892037578929</v>
      </c>
      <c r="U133" s="107">
        <v>62.9</v>
      </c>
      <c r="V133" s="107">
        <v>3.5</v>
      </c>
      <c r="W133" s="107">
        <f>VLOOKUP(D133,Vulnerability!D:O,12,FALSE)</f>
        <v>0.92</v>
      </c>
      <c r="X133" s="111">
        <v>42.729933796574926</v>
      </c>
      <c r="Y133" s="111">
        <v>27.8</v>
      </c>
      <c r="Z133" s="107">
        <v>28.783742796481647</v>
      </c>
      <c r="AA133" s="107">
        <v>26.9</v>
      </c>
      <c r="AB133" s="107">
        <v>25.7</v>
      </c>
      <c r="AC133" s="109">
        <v>0</v>
      </c>
      <c r="AD133" s="109">
        <v>0</v>
      </c>
      <c r="AE133" s="109">
        <v>0</v>
      </c>
      <c r="AF133" s="109">
        <v>0</v>
      </c>
      <c r="AG133" s="109">
        <v>2.4340000000000002</v>
      </c>
      <c r="AH133" s="107">
        <v>3.0411574659362275</v>
      </c>
      <c r="AI133" s="107">
        <v>1.8</v>
      </c>
      <c r="AJ133" s="107">
        <v>72</v>
      </c>
      <c r="AK133" s="107">
        <v>87</v>
      </c>
      <c r="AL133" s="109">
        <v>17.399999999999999</v>
      </c>
      <c r="AM133" s="109">
        <v>4.3</v>
      </c>
      <c r="AN133" s="109">
        <v>70.3</v>
      </c>
      <c r="AO133" s="107">
        <v>5.3</v>
      </c>
      <c r="AP133" s="107">
        <v>26.9</v>
      </c>
      <c r="AQ133" s="107">
        <v>58.945147679324897</v>
      </c>
      <c r="AR133" s="107">
        <v>5.0999999999999996</v>
      </c>
      <c r="AS133" s="107">
        <v>28.6</v>
      </c>
      <c r="AT133" s="107">
        <v>6.2</v>
      </c>
      <c r="AU133" s="107">
        <v>24.899892191590943</v>
      </c>
      <c r="AV133" s="107">
        <v>93.023619176583935</v>
      </c>
      <c r="AW133" s="107">
        <v>85.113559007364316</v>
      </c>
      <c r="AX133" s="107">
        <v>29.413948882975433</v>
      </c>
      <c r="AY133" s="107">
        <v>25.136116152450089</v>
      </c>
      <c r="AZ133" s="107">
        <v>25.919602669563869</v>
      </c>
      <c r="BA133" s="107">
        <v>55.652990917632316</v>
      </c>
      <c r="BB133" s="107">
        <v>59</v>
      </c>
      <c r="BC133" s="107">
        <v>17</v>
      </c>
      <c r="BD133" s="107">
        <v>0</v>
      </c>
      <c r="BE133" s="107">
        <v>5.78</v>
      </c>
      <c r="BF133" s="109">
        <v>104347</v>
      </c>
      <c r="BG133" s="112"/>
      <c r="BH133" s="112"/>
    </row>
    <row r="134" spans="1:60" ht="15.75" customHeight="1" x14ac:dyDescent="0.25">
      <c r="A134" s="47" t="s">
        <v>346</v>
      </c>
      <c r="B134" s="47" t="s">
        <v>368</v>
      </c>
      <c r="C134" s="47" t="s">
        <v>334</v>
      </c>
      <c r="D134" s="47" t="s">
        <v>370</v>
      </c>
      <c r="E134" s="107">
        <v>0</v>
      </c>
      <c r="F134" s="107">
        <v>5.0211863938702965</v>
      </c>
      <c r="G134" s="107">
        <v>0</v>
      </c>
      <c r="H134" s="107">
        <v>0.35604200000000003</v>
      </c>
      <c r="I134" s="107">
        <v>2.6379772046902228</v>
      </c>
      <c r="J134" s="107">
        <v>0.94941625830391774</v>
      </c>
      <c r="K134" s="108">
        <v>0</v>
      </c>
      <c r="L134" s="109">
        <v>114.9</v>
      </c>
      <c r="M134" s="109">
        <v>1557.9</v>
      </c>
      <c r="N134" s="110">
        <v>3.9552746007594716E-2</v>
      </c>
      <c r="O134" s="111">
        <v>24.643609999999999</v>
      </c>
      <c r="P134" s="111">
        <v>86.484093352729104</v>
      </c>
      <c r="Q134" s="111">
        <v>88.71355385491114</v>
      </c>
      <c r="R134" s="111">
        <v>41.80317500474353</v>
      </c>
      <c r="S134" s="107">
        <v>15.188792612737966</v>
      </c>
      <c r="T134" s="107">
        <v>57.890076528998804</v>
      </c>
      <c r="U134" s="107">
        <v>61.9</v>
      </c>
      <c r="V134" s="107">
        <v>2.7</v>
      </c>
      <c r="W134" s="107">
        <f>VLOOKUP(D134,Vulnerability!D:O,12,FALSE)</f>
        <v>0.93</v>
      </c>
      <c r="X134" s="111">
        <v>42.363466261255994</v>
      </c>
      <c r="Y134" s="111">
        <v>30.1</v>
      </c>
      <c r="Z134" s="107">
        <v>34.527250206440954</v>
      </c>
      <c r="AA134" s="107">
        <v>25.4</v>
      </c>
      <c r="AB134" s="107">
        <v>28.2</v>
      </c>
      <c r="AC134" s="109">
        <v>0</v>
      </c>
      <c r="AD134" s="109">
        <v>0</v>
      </c>
      <c r="AE134" s="109">
        <v>0</v>
      </c>
      <c r="AF134" s="109">
        <v>0</v>
      </c>
      <c r="AG134" s="109">
        <v>12.404</v>
      </c>
      <c r="AH134" s="107">
        <v>13.611374407582938</v>
      </c>
      <c r="AI134" s="107">
        <v>11.2</v>
      </c>
      <c r="AJ134" s="107">
        <v>87</v>
      </c>
      <c r="AK134" s="107">
        <v>105</v>
      </c>
      <c r="AL134" s="109">
        <v>10.7</v>
      </c>
      <c r="AM134" s="109">
        <v>4.7</v>
      </c>
      <c r="AN134" s="109">
        <v>70.900000000000006</v>
      </c>
      <c r="AO134" s="107">
        <v>5.9</v>
      </c>
      <c r="AP134" s="107">
        <v>24</v>
      </c>
      <c r="AQ134" s="107">
        <v>62.270513300861744</v>
      </c>
      <c r="AR134" s="107">
        <v>6.5</v>
      </c>
      <c r="AS134" s="107">
        <v>25.8</v>
      </c>
      <c r="AT134" s="107">
        <v>8</v>
      </c>
      <c r="AU134" s="107">
        <v>21.829738789450381</v>
      </c>
      <c r="AV134" s="107">
        <v>92.909326704852475</v>
      </c>
      <c r="AW134" s="107">
        <v>84.385229493912348</v>
      </c>
      <c r="AX134" s="107">
        <v>29.986105550714743</v>
      </c>
      <c r="AY134" s="107">
        <v>22.964795032363313</v>
      </c>
      <c r="AZ134" s="107">
        <v>22.251338726216247</v>
      </c>
      <c r="BA134" s="107">
        <v>51.494252873563219</v>
      </c>
      <c r="BB134" s="107">
        <v>59</v>
      </c>
      <c r="BC134" s="107">
        <v>17</v>
      </c>
      <c r="BD134" s="107">
        <v>0</v>
      </c>
      <c r="BE134" s="107">
        <v>5.04</v>
      </c>
      <c r="BF134" s="109">
        <v>146082</v>
      </c>
      <c r="BG134" s="112"/>
      <c r="BH134" s="112"/>
    </row>
    <row r="135" spans="1:60" ht="15.75" customHeight="1" x14ac:dyDescent="0.25">
      <c r="A135" s="47" t="s">
        <v>346</v>
      </c>
      <c r="B135" s="47" t="s">
        <v>368</v>
      </c>
      <c r="C135" s="47" t="s">
        <v>371</v>
      </c>
      <c r="D135" s="47" t="s">
        <v>372</v>
      </c>
      <c r="E135" s="107">
        <v>0</v>
      </c>
      <c r="F135" s="107">
        <v>4.6138516858030778</v>
      </c>
      <c r="G135" s="107">
        <v>0</v>
      </c>
      <c r="H135" s="107">
        <v>0.28655701</v>
      </c>
      <c r="I135" s="107">
        <v>1.4264374586326458</v>
      </c>
      <c r="J135" s="107">
        <v>0.93818980405343022</v>
      </c>
      <c r="K135" s="108">
        <v>0</v>
      </c>
      <c r="L135" s="109">
        <v>114.9</v>
      </c>
      <c r="M135" s="109">
        <v>1557.9</v>
      </c>
      <c r="N135" s="110">
        <v>3.9552746007594716E-2</v>
      </c>
      <c r="O135" s="111">
        <v>19.687670000000001</v>
      </c>
      <c r="P135" s="111">
        <v>99.910762091736572</v>
      </c>
      <c r="Q135" s="111">
        <v>96.567315128800047</v>
      </c>
      <c r="R135" s="111">
        <v>45.100838836337672</v>
      </c>
      <c r="S135" s="107">
        <v>88.363376762448681</v>
      </c>
      <c r="T135" s="107">
        <v>49.473496341245763</v>
      </c>
      <c r="U135" s="107">
        <v>81.900000000000006</v>
      </c>
      <c r="V135" s="107">
        <v>1.7</v>
      </c>
      <c r="W135" s="107">
        <f>VLOOKUP(D135,Vulnerability!D:O,12,FALSE)</f>
        <v>0.54</v>
      </c>
      <c r="X135" s="111">
        <v>48.734589555978751</v>
      </c>
      <c r="Y135" s="111">
        <v>32.6</v>
      </c>
      <c r="Z135" s="107">
        <v>34.382906944053978</v>
      </c>
      <c r="AA135" s="107">
        <v>30.8</v>
      </c>
      <c r="AB135" s="107">
        <v>38.1</v>
      </c>
      <c r="AC135" s="109">
        <v>0</v>
      </c>
      <c r="AD135" s="109">
        <v>0</v>
      </c>
      <c r="AE135" s="109">
        <v>0</v>
      </c>
      <c r="AF135" s="109">
        <v>0</v>
      </c>
      <c r="AG135" s="109">
        <v>0.8</v>
      </c>
      <c r="AH135" s="107">
        <v>1.0817610062893082</v>
      </c>
      <c r="AI135" s="107">
        <v>0.5</v>
      </c>
      <c r="AJ135" s="107">
        <v>85</v>
      </c>
      <c r="AK135" s="107">
        <v>102</v>
      </c>
      <c r="AL135" s="109">
        <v>20.9</v>
      </c>
      <c r="AM135" s="109">
        <v>7.2</v>
      </c>
      <c r="AN135" s="109">
        <v>69.099999999999994</v>
      </c>
      <c r="AO135" s="107">
        <v>9.5</v>
      </c>
      <c r="AP135" s="107">
        <v>29.6</v>
      </c>
      <c r="AQ135" s="107">
        <v>57.698961937716263</v>
      </c>
      <c r="AR135" s="107">
        <v>9.1999999999999993</v>
      </c>
      <c r="AS135" s="107">
        <v>30.8</v>
      </c>
      <c r="AT135" s="107">
        <v>11.9</v>
      </c>
      <c r="AU135" s="107">
        <v>4.0514010351597358</v>
      </c>
      <c r="AV135" s="107">
        <v>89.761595526889295</v>
      </c>
      <c r="AW135" s="107">
        <v>84.394033240425316</v>
      </c>
      <c r="AX135" s="107">
        <v>27.965314338804582</v>
      </c>
      <c r="AY135" s="107">
        <v>24.941408659183423</v>
      </c>
      <c r="AZ135" s="107">
        <v>24.586549062844544</v>
      </c>
      <c r="BA135" s="107">
        <v>53.009935710111044</v>
      </c>
      <c r="BB135" s="107">
        <v>59</v>
      </c>
      <c r="BC135" s="107">
        <v>17</v>
      </c>
      <c r="BD135" s="107">
        <v>0</v>
      </c>
      <c r="BE135" s="107">
        <v>7.34</v>
      </c>
      <c r="BF135" s="109">
        <v>59357</v>
      </c>
      <c r="BG135" s="112"/>
      <c r="BH135" s="112"/>
    </row>
    <row r="136" spans="1:60" ht="15.75" customHeight="1" x14ac:dyDescent="0.25">
      <c r="A136" s="47" t="s">
        <v>346</v>
      </c>
      <c r="B136" s="47" t="s">
        <v>368</v>
      </c>
      <c r="C136" s="47" t="s">
        <v>373</v>
      </c>
      <c r="D136" s="47" t="s">
        <v>374</v>
      </c>
      <c r="E136" s="107">
        <v>0</v>
      </c>
      <c r="F136" s="107">
        <v>0</v>
      </c>
      <c r="G136" s="107">
        <v>0</v>
      </c>
      <c r="H136" s="107">
        <v>0.64078898000000006</v>
      </c>
      <c r="I136" s="107">
        <v>2.6883770638135083</v>
      </c>
      <c r="J136" s="107">
        <v>0</v>
      </c>
      <c r="K136" s="108">
        <v>0</v>
      </c>
      <c r="L136" s="109">
        <v>114.9</v>
      </c>
      <c r="M136" s="109">
        <v>1557.9</v>
      </c>
      <c r="N136" s="110">
        <v>3.9552746007594716E-2</v>
      </c>
      <c r="O136" s="111">
        <v>21.027999999999999</v>
      </c>
      <c r="P136" s="111">
        <v>99.885075484511304</v>
      </c>
      <c r="Q136" s="111">
        <v>96.567936060178667</v>
      </c>
      <c r="R136" s="111">
        <v>41.639241498197777</v>
      </c>
      <c r="S136" s="107">
        <v>87.212035731076625</v>
      </c>
      <c r="T136" s="107">
        <v>52.92273938254192</v>
      </c>
      <c r="U136" s="107">
        <v>67.7</v>
      </c>
      <c r="V136" s="107">
        <v>1.9</v>
      </c>
      <c r="W136" s="107">
        <f>VLOOKUP(D136,Vulnerability!D:O,12,FALSE)</f>
        <v>0.92</v>
      </c>
      <c r="X136" s="111">
        <v>43.702104076289487</v>
      </c>
      <c r="Y136" s="111">
        <v>29.9</v>
      </c>
      <c r="Z136" s="107">
        <v>32.005312084993356</v>
      </c>
      <c r="AA136" s="107">
        <v>27.7</v>
      </c>
      <c r="AB136" s="107">
        <v>32.599999999999994</v>
      </c>
      <c r="AC136" s="109">
        <v>0</v>
      </c>
      <c r="AD136" s="109">
        <v>0</v>
      </c>
      <c r="AE136" s="109">
        <v>0</v>
      </c>
      <c r="AF136" s="109">
        <v>0</v>
      </c>
      <c r="AG136" s="109">
        <v>1.538</v>
      </c>
      <c r="AH136" s="107">
        <v>2.1708683473389354</v>
      </c>
      <c r="AI136" s="107">
        <v>0.9</v>
      </c>
      <c r="AJ136" s="107">
        <v>56</v>
      </c>
      <c r="AK136" s="107">
        <v>67</v>
      </c>
      <c r="AL136" s="109">
        <v>19</v>
      </c>
      <c r="AM136" s="109">
        <v>3.7</v>
      </c>
      <c r="AN136" s="109">
        <v>85</v>
      </c>
      <c r="AO136" s="107">
        <v>4.5</v>
      </c>
      <c r="AP136" s="107">
        <v>46.2</v>
      </c>
      <c r="AQ136" s="107">
        <v>79.9748743718593</v>
      </c>
      <c r="AR136" s="107">
        <v>4.8</v>
      </c>
      <c r="AS136" s="107">
        <v>47.4</v>
      </c>
      <c r="AT136" s="107">
        <v>5.7</v>
      </c>
      <c r="AU136" s="107">
        <v>5.3335422869978579</v>
      </c>
      <c r="AV136" s="107">
        <v>94.360392320534231</v>
      </c>
      <c r="AW136" s="107">
        <v>87.021574905308967</v>
      </c>
      <c r="AX136" s="107">
        <v>26.410948584343025</v>
      </c>
      <c r="AY136" s="107">
        <v>27.122736418511067</v>
      </c>
      <c r="AZ136" s="107">
        <v>27.463687150837991</v>
      </c>
      <c r="BA136" s="107">
        <v>56.505576208178439</v>
      </c>
      <c r="BB136" s="107">
        <v>59</v>
      </c>
      <c r="BC136" s="107">
        <v>17</v>
      </c>
      <c r="BD136" s="107">
        <v>0</v>
      </c>
      <c r="BE136" s="107">
        <v>6.14</v>
      </c>
      <c r="BF136" s="109">
        <v>75195</v>
      </c>
      <c r="BG136" s="112"/>
      <c r="BH136" s="112"/>
    </row>
    <row r="137" spans="1:60" ht="15.75" customHeight="1" x14ac:dyDescent="0.25">
      <c r="A137" s="47" t="s">
        <v>346</v>
      </c>
      <c r="B137" s="47" t="s">
        <v>368</v>
      </c>
      <c r="C137" s="47" t="s">
        <v>375</v>
      </c>
      <c r="D137" s="47" t="s">
        <v>376</v>
      </c>
      <c r="E137" s="107">
        <v>0</v>
      </c>
      <c r="F137" s="107">
        <v>5.2303690190389877E-2</v>
      </c>
      <c r="G137" s="107">
        <v>0</v>
      </c>
      <c r="H137" s="107">
        <v>0.313994</v>
      </c>
      <c r="I137" s="107">
        <v>4.5067796918929091</v>
      </c>
      <c r="J137" s="107">
        <v>0</v>
      </c>
      <c r="K137" s="108">
        <v>0</v>
      </c>
      <c r="L137" s="109">
        <v>114.9</v>
      </c>
      <c r="M137" s="109">
        <v>1557.9</v>
      </c>
      <c r="N137" s="110">
        <v>3.9552746007594716E-2</v>
      </c>
      <c r="O137" s="111">
        <v>24.27402</v>
      </c>
      <c r="P137" s="111">
        <v>91.065632106094526</v>
      </c>
      <c r="Q137" s="111">
        <v>90.428578867885221</v>
      </c>
      <c r="R137" s="111">
        <v>39.587564443055776</v>
      </c>
      <c r="S137" s="107">
        <v>18.457185509208632</v>
      </c>
      <c r="T137" s="107">
        <v>76.137409085385968</v>
      </c>
      <c r="U137" s="107">
        <v>55.5</v>
      </c>
      <c r="V137" s="107">
        <v>2.6</v>
      </c>
      <c r="W137" s="107">
        <f>VLOOKUP(D137,Vulnerability!D:O,12,FALSE)</f>
        <v>1.0900000000000001</v>
      </c>
      <c r="X137" s="111">
        <v>46.89806777162984</v>
      </c>
      <c r="Y137" s="111">
        <v>30.5</v>
      </c>
      <c r="Z137" s="107">
        <v>32.535629453681707</v>
      </c>
      <c r="AA137" s="107">
        <v>28.4</v>
      </c>
      <c r="AB137" s="107">
        <v>25.5</v>
      </c>
      <c r="AC137" s="109">
        <v>0</v>
      </c>
      <c r="AD137" s="109">
        <v>0</v>
      </c>
      <c r="AE137" s="109">
        <v>0</v>
      </c>
      <c r="AF137" s="109">
        <v>0</v>
      </c>
      <c r="AG137" s="109">
        <v>1.5640000000000001</v>
      </c>
      <c r="AH137" s="107">
        <v>2.7534555867613859</v>
      </c>
      <c r="AI137" s="107">
        <v>0.3</v>
      </c>
      <c r="AJ137" s="107">
        <v>69</v>
      </c>
      <c r="AK137" s="107">
        <v>83</v>
      </c>
      <c r="AL137" s="109">
        <v>21.7</v>
      </c>
      <c r="AM137" s="109">
        <v>3.6</v>
      </c>
      <c r="AN137" s="109">
        <v>81.900000000000006</v>
      </c>
      <c r="AO137" s="107">
        <v>4.5</v>
      </c>
      <c r="AP137" s="107">
        <v>44.3</v>
      </c>
      <c r="AQ137" s="107">
        <v>75.076353540027768</v>
      </c>
      <c r="AR137" s="107">
        <v>5</v>
      </c>
      <c r="AS137" s="107">
        <v>45.3</v>
      </c>
      <c r="AT137" s="107">
        <v>6.2</v>
      </c>
      <c r="AU137" s="107">
        <v>28.131021194605012</v>
      </c>
      <c r="AV137" s="107">
        <v>93.418978102189783</v>
      </c>
      <c r="AW137" s="107">
        <v>90.229261642650869</v>
      </c>
      <c r="AX137" s="107">
        <v>30.66740937275539</v>
      </c>
      <c r="AY137" s="107">
        <v>28.490098335648717</v>
      </c>
      <c r="AZ137" s="107">
        <v>28.249774842389673</v>
      </c>
      <c r="BA137" s="107">
        <v>57.807825774799568</v>
      </c>
      <c r="BB137" s="107">
        <v>59</v>
      </c>
      <c r="BC137" s="107">
        <v>17</v>
      </c>
      <c r="BD137" s="107">
        <v>0</v>
      </c>
      <c r="BE137" s="107">
        <v>3.03</v>
      </c>
      <c r="BF137" s="109">
        <v>235222</v>
      </c>
      <c r="BG137" s="112"/>
      <c r="BH137" s="112"/>
    </row>
    <row r="138" spans="1:60" ht="15.75" customHeight="1" x14ac:dyDescent="0.25">
      <c r="A138" s="47" t="s">
        <v>346</v>
      </c>
      <c r="B138" s="47" t="s">
        <v>368</v>
      </c>
      <c r="C138" s="47" t="s">
        <v>377</v>
      </c>
      <c r="D138" s="47" t="s">
        <v>378</v>
      </c>
      <c r="E138" s="107">
        <v>0</v>
      </c>
      <c r="F138" s="107">
        <v>1.5239401129124222</v>
      </c>
      <c r="G138" s="107">
        <v>0</v>
      </c>
      <c r="H138" s="107">
        <v>0.41066698999999995</v>
      </c>
      <c r="I138" s="107">
        <v>1.617896200579295</v>
      </c>
      <c r="J138" s="107">
        <v>0</v>
      </c>
      <c r="K138" s="108">
        <v>0</v>
      </c>
      <c r="L138" s="109">
        <v>114.9</v>
      </c>
      <c r="M138" s="109">
        <v>1557.9</v>
      </c>
      <c r="N138" s="110">
        <v>3.9552746007594716E-2</v>
      </c>
      <c r="O138" s="111">
        <v>24.348020000000002</v>
      </c>
      <c r="P138" s="111">
        <v>96.381257844094264</v>
      </c>
      <c r="Q138" s="111">
        <v>94.366197183098592</v>
      </c>
      <c r="R138" s="111">
        <v>50.526425882024817</v>
      </c>
      <c r="S138" s="107">
        <v>39.638823037233301</v>
      </c>
      <c r="T138" s="107">
        <v>61.190907823176687</v>
      </c>
      <c r="U138" s="107">
        <v>55.9</v>
      </c>
      <c r="V138" s="107">
        <v>2.9</v>
      </c>
      <c r="W138" s="107">
        <f>VLOOKUP(D138,Vulnerability!D:O,12,FALSE)</f>
        <v>0.75</v>
      </c>
      <c r="X138" s="111">
        <v>50.192449848334228</v>
      </c>
      <c r="Y138" s="111">
        <v>31.6</v>
      </c>
      <c r="Z138" s="107">
        <v>32.796415162892089</v>
      </c>
      <c r="AA138" s="107">
        <v>30.5</v>
      </c>
      <c r="AB138" s="107">
        <v>22.9</v>
      </c>
      <c r="AC138" s="109">
        <v>0</v>
      </c>
      <c r="AD138" s="109">
        <v>0</v>
      </c>
      <c r="AE138" s="109">
        <v>0</v>
      </c>
      <c r="AF138" s="109">
        <v>0</v>
      </c>
      <c r="AG138" s="109">
        <v>1.3240000000000001</v>
      </c>
      <c r="AH138" s="107">
        <v>2.1085953428479449</v>
      </c>
      <c r="AI138" s="107">
        <v>0.5</v>
      </c>
      <c r="AJ138" s="107">
        <v>87</v>
      </c>
      <c r="AK138" s="107">
        <v>105</v>
      </c>
      <c r="AL138" s="109">
        <v>10.1</v>
      </c>
      <c r="AM138" s="109">
        <v>4.3</v>
      </c>
      <c r="AN138" s="109">
        <v>86.7</v>
      </c>
      <c r="AO138" s="107">
        <v>5.5</v>
      </c>
      <c r="AP138" s="107">
        <v>42.5</v>
      </c>
      <c r="AQ138" s="107">
        <v>81.568462990144681</v>
      </c>
      <c r="AR138" s="107">
        <v>5.8</v>
      </c>
      <c r="AS138" s="107">
        <v>44</v>
      </c>
      <c r="AT138" s="107">
        <v>7.4</v>
      </c>
      <c r="AU138" s="107">
        <v>8.0009761539534239</v>
      </c>
      <c r="AV138" s="107">
        <v>95.54689078826928</v>
      </c>
      <c r="AW138" s="107">
        <v>92.457787796903688</v>
      </c>
      <c r="AX138" s="107">
        <v>21.66967738082797</v>
      </c>
      <c r="AY138" s="107">
        <v>22.176127710969908</v>
      </c>
      <c r="AZ138" s="107">
        <v>23.149027052681536</v>
      </c>
      <c r="BA138" s="107">
        <v>56.492411467116355</v>
      </c>
      <c r="BB138" s="107">
        <v>59</v>
      </c>
      <c r="BC138" s="107">
        <v>17</v>
      </c>
      <c r="BD138" s="107">
        <v>0</v>
      </c>
      <c r="BE138" s="107">
        <v>3.45</v>
      </c>
      <c r="BF138" s="109">
        <v>117844</v>
      </c>
      <c r="BG138" s="112"/>
      <c r="BH138" s="112"/>
    </row>
    <row r="139" spans="1:60" ht="15.75" customHeight="1" x14ac:dyDescent="0.25">
      <c r="A139" s="47" t="s">
        <v>346</v>
      </c>
      <c r="B139" s="47" t="s">
        <v>379</v>
      </c>
      <c r="C139" s="47" t="s">
        <v>379</v>
      </c>
      <c r="D139" s="47" t="s">
        <v>380</v>
      </c>
      <c r="E139" s="107">
        <v>0</v>
      </c>
      <c r="F139" s="107">
        <v>4.3082080530590776</v>
      </c>
      <c r="G139" s="107">
        <v>0</v>
      </c>
      <c r="H139" s="107">
        <v>0.39137498999999998</v>
      </c>
      <c r="I139" s="107">
        <v>6.5424482186989552</v>
      </c>
      <c r="J139" s="107">
        <v>0</v>
      </c>
      <c r="K139" s="108">
        <v>0</v>
      </c>
      <c r="L139" s="109">
        <v>114.9</v>
      </c>
      <c r="M139" s="109">
        <v>1557.9</v>
      </c>
      <c r="N139" s="110">
        <v>3.9552746007594716E-2</v>
      </c>
      <c r="O139" s="111">
        <v>16.247920000000001</v>
      </c>
      <c r="P139" s="111">
        <v>71.828459451311417</v>
      </c>
      <c r="Q139" s="111">
        <v>84.719626168224309</v>
      </c>
      <c r="R139" s="111">
        <v>13.659933675007538</v>
      </c>
      <c r="S139" s="107">
        <v>76.489297558034366</v>
      </c>
      <c r="T139" s="107">
        <v>84.914078987036476</v>
      </c>
      <c r="U139" s="107">
        <v>56.9</v>
      </c>
      <c r="V139" s="107">
        <v>4.4000000000000004</v>
      </c>
      <c r="W139" s="107">
        <f>VLOOKUP(D139,Vulnerability!D:O,12,FALSE)</f>
        <v>1.71</v>
      </c>
      <c r="X139" s="111">
        <v>51.723326482907922</v>
      </c>
      <c r="Y139" s="111">
        <v>18</v>
      </c>
      <c r="Z139" s="107">
        <v>19.248916706788638</v>
      </c>
      <c r="AA139" s="107">
        <v>16.7</v>
      </c>
      <c r="AB139" s="107">
        <v>24.1</v>
      </c>
      <c r="AC139" s="109">
        <v>0</v>
      </c>
      <c r="AD139" s="109">
        <v>0</v>
      </c>
      <c r="AE139" s="109">
        <v>0</v>
      </c>
      <c r="AF139" s="109">
        <v>0</v>
      </c>
      <c r="AG139" s="109">
        <v>2.1520000000000001</v>
      </c>
      <c r="AH139" s="107">
        <v>3.496840996840997</v>
      </c>
      <c r="AI139" s="107">
        <v>0.8</v>
      </c>
      <c r="AJ139" s="107">
        <v>82</v>
      </c>
      <c r="AK139" s="107">
        <v>98</v>
      </c>
      <c r="AL139" s="109">
        <v>3.2</v>
      </c>
      <c r="AM139" s="109">
        <v>5.7</v>
      </c>
      <c r="AN139" s="109">
        <v>71.3</v>
      </c>
      <c r="AO139" s="107">
        <v>7.2</v>
      </c>
      <c r="AP139" s="107">
        <v>26.7</v>
      </c>
      <c r="AQ139" s="107">
        <v>62.509429218003518</v>
      </c>
      <c r="AR139" s="107">
        <v>6.6</v>
      </c>
      <c r="AS139" s="107">
        <v>27.2</v>
      </c>
      <c r="AT139" s="107">
        <v>7.8</v>
      </c>
      <c r="AU139" s="107">
        <v>56.751582755501964</v>
      </c>
      <c r="AV139" s="107">
        <v>91.150274500642453</v>
      </c>
      <c r="AW139" s="107">
        <v>77.855370266025687</v>
      </c>
      <c r="AX139" s="107">
        <v>38.97953556400082</v>
      </c>
      <c r="AY139" s="107">
        <v>19.435943211765704</v>
      </c>
      <c r="AZ139" s="107">
        <v>18.581144908369545</v>
      </c>
      <c r="BA139" s="107">
        <v>34.896480331262943</v>
      </c>
      <c r="BB139" s="107">
        <v>59</v>
      </c>
      <c r="BC139" s="107">
        <v>17</v>
      </c>
      <c r="BD139" s="107">
        <v>0</v>
      </c>
      <c r="BE139" s="107">
        <v>5.52</v>
      </c>
      <c r="BF139" s="109">
        <v>290139</v>
      </c>
      <c r="BG139" s="112"/>
      <c r="BH139" s="112"/>
    </row>
    <row r="140" spans="1:60" ht="15.75" customHeight="1" x14ac:dyDescent="0.25">
      <c r="A140" s="47" t="s">
        <v>346</v>
      </c>
      <c r="B140" s="47" t="s">
        <v>379</v>
      </c>
      <c r="C140" s="47" t="s">
        <v>381</v>
      </c>
      <c r="D140" s="47" t="s">
        <v>382</v>
      </c>
      <c r="E140" s="107">
        <v>0</v>
      </c>
      <c r="F140" s="107">
        <v>0.18673842410667518</v>
      </c>
      <c r="G140" s="107">
        <v>0</v>
      </c>
      <c r="H140" s="107">
        <v>2.2837099099999998</v>
      </c>
      <c r="I140" s="107">
        <v>5.329572572761001</v>
      </c>
      <c r="J140" s="107">
        <v>0</v>
      </c>
      <c r="K140" s="108">
        <v>0</v>
      </c>
      <c r="L140" s="109">
        <v>114.9</v>
      </c>
      <c r="M140" s="109">
        <v>1557.9</v>
      </c>
      <c r="N140" s="110">
        <v>3.9552746007594716E-2</v>
      </c>
      <c r="O140" s="111">
        <v>15.920450000000001</v>
      </c>
      <c r="P140" s="111">
        <v>94.234344629426175</v>
      </c>
      <c r="Q140" s="111">
        <v>90.577199357728389</v>
      </c>
      <c r="R140" s="111">
        <v>12.025690864531395</v>
      </c>
      <c r="S140" s="107">
        <v>69.092791346235103</v>
      </c>
      <c r="T140" s="107">
        <v>87.97008366432857</v>
      </c>
      <c r="U140" s="107">
        <v>66.099999999999994</v>
      </c>
      <c r="V140" s="107">
        <v>3.2</v>
      </c>
      <c r="W140" s="107">
        <f>VLOOKUP(D140,Vulnerability!D:O,12,FALSE)</f>
        <v>0.88</v>
      </c>
      <c r="X140" s="111">
        <v>54.839266326816741</v>
      </c>
      <c r="Y140" s="111">
        <v>21.2</v>
      </c>
      <c r="Z140" s="107">
        <v>19.612495057334915</v>
      </c>
      <c r="AA140" s="107">
        <v>22.6</v>
      </c>
      <c r="AB140" s="107">
        <v>19.7</v>
      </c>
      <c r="AC140" s="109">
        <v>0</v>
      </c>
      <c r="AD140" s="109">
        <v>0</v>
      </c>
      <c r="AE140" s="109">
        <v>0</v>
      </c>
      <c r="AF140" s="109">
        <v>0</v>
      </c>
      <c r="AG140" s="109">
        <v>1.294</v>
      </c>
      <c r="AH140" s="107">
        <v>2.0865242898014622</v>
      </c>
      <c r="AI140" s="107">
        <v>0.5</v>
      </c>
      <c r="AJ140" s="107">
        <v>70</v>
      </c>
      <c r="AK140" s="107">
        <v>84</v>
      </c>
      <c r="AL140" s="109">
        <v>23.5</v>
      </c>
      <c r="AM140" s="109">
        <v>5.0999999999999996</v>
      </c>
      <c r="AN140" s="109">
        <v>73.7</v>
      </c>
      <c r="AO140" s="107">
        <v>6.3</v>
      </c>
      <c r="AP140" s="107">
        <v>29.3</v>
      </c>
      <c r="AQ140" s="107">
        <v>64.510135135135144</v>
      </c>
      <c r="AR140" s="107">
        <v>5.7</v>
      </c>
      <c r="AS140" s="107">
        <v>30.8</v>
      </c>
      <c r="AT140" s="107">
        <v>6.9</v>
      </c>
      <c r="AU140" s="107">
        <v>22.880926223273896</v>
      </c>
      <c r="AV140" s="107">
        <v>93.188453230346269</v>
      </c>
      <c r="AW140" s="107">
        <v>75.875762418865591</v>
      </c>
      <c r="AX140" s="107">
        <v>27.475618904726179</v>
      </c>
      <c r="AY140" s="107">
        <v>17.074900441874423</v>
      </c>
      <c r="AZ140" s="107">
        <v>16.518208810519301</v>
      </c>
      <c r="BA140" s="107">
        <v>36.584080126515552</v>
      </c>
      <c r="BB140" s="107">
        <v>59</v>
      </c>
      <c r="BC140" s="107">
        <v>17</v>
      </c>
      <c r="BD140" s="107">
        <v>0</v>
      </c>
      <c r="BE140" s="107">
        <v>3.48</v>
      </c>
      <c r="BF140" s="109">
        <v>215352</v>
      </c>
      <c r="BG140" s="112"/>
      <c r="BH140" s="112"/>
    </row>
    <row r="141" spans="1:60" ht="15.75" customHeight="1" x14ac:dyDescent="0.25">
      <c r="A141" s="47" t="s">
        <v>346</v>
      </c>
      <c r="B141" s="47" t="s">
        <v>379</v>
      </c>
      <c r="C141" s="47" t="s">
        <v>383</v>
      </c>
      <c r="D141" s="47" t="s">
        <v>384</v>
      </c>
      <c r="E141" s="107">
        <v>0</v>
      </c>
      <c r="F141" s="107">
        <v>4.748718743867876</v>
      </c>
      <c r="G141" s="107">
        <v>0</v>
      </c>
      <c r="H141" s="107">
        <v>1.08580999</v>
      </c>
      <c r="I141" s="107">
        <v>6.4008428313790731</v>
      </c>
      <c r="J141" s="107">
        <v>0</v>
      </c>
      <c r="K141" s="108">
        <v>0</v>
      </c>
      <c r="L141" s="109">
        <v>114.9</v>
      </c>
      <c r="M141" s="109">
        <v>1557.9</v>
      </c>
      <c r="N141" s="110">
        <v>3.9552746007594716E-2</v>
      </c>
      <c r="O141" s="111">
        <v>19.71829</v>
      </c>
      <c r="P141" s="111">
        <v>96.869931582185259</v>
      </c>
      <c r="Q141" s="111">
        <v>79.508212002013394</v>
      </c>
      <c r="R141" s="111">
        <v>15.087339907906266</v>
      </c>
      <c r="S141" s="107">
        <v>61.285210939393373</v>
      </c>
      <c r="T141" s="107">
        <v>73.529576256967616</v>
      </c>
      <c r="U141" s="107">
        <v>46.3</v>
      </c>
      <c r="V141" s="107">
        <v>7.8</v>
      </c>
      <c r="W141" s="107">
        <f>VLOOKUP(D141,Vulnerability!D:O,12,FALSE)</f>
        <v>1.29</v>
      </c>
      <c r="X141" s="111">
        <v>58.266971370888598</v>
      </c>
      <c r="Y141" s="111">
        <v>17.899999999999999</v>
      </c>
      <c r="Z141" s="107">
        <v>18.704853630718539</v>
      </c>
      <c r="AA141" s="107">
        <v>17.100000000000001</v>
      </c>
      <c r="AB141" s="107">
        <v>28.1</v>
      </c>
      <c r="AC141" s="109">
        <v>0</v>
      </c>
      <c r="AD141" s="109">
        <v>0</v>
      </c>
      <c r="AE141" s="109">
        <v>0</v>
      </c>
      <c r="AF141" s="109">
        <v>0</v>
      </c>
      <c r="AG141" s="109">
        <v>1.5920000000000001</v>
      </c>
      <c r="AH141" s="107">
        <v>2.2172530847567216</v>
      </c>
      <c r="AI141" s="107">
        <v>1</v>
      </c>
      <c r="AJ141" s="107">
        <v>94</v>
      </c>
      <c r="AK141" s="107">
        <v>113</v>
      </c>
      <c r="AL141" s="109">
        <v>30.3</v>
      </c>
      <c r="AM141" s="109">
        <v>5.9</v>
      </c>
      <c r="AN141" s="109">
        <v>63.4</v>
      </c>
      <c r="AO141" s="107">
        <v>7.4</v>
      </c>
      <c r="AP141" s="107">
        <v>28.3</v>
      </c>
      <c r="AQ141" s="107">
        <v>51.191025049946212</v>
      </c>
      <c r="AR141" s="107">
        <v>6.8</v>
      </c>
      <c r="AS141" s="107">
        <v>29.6</v>
      </c>
      <c r="AT141" s="107">
        <v>8.5</v>
      </c>
      <c r="AU141" s="107">
        <v>6.4297831882328822</v>
      </c>
      <c r="AV141" s="107">
        <v>87.42567086806261</v>
      </c>
      <c r="AW141" s="107">
        <v>62.641180905889762</v>
      </c>
      <c r="AX141" s="107">
        <v>16.458992436667781</v>
      </c>
      <c r="AY141" s="107">
        <v>13.54130359010108</v>
      </c>
      <c r="AZ141" s="107">
        <v>12.793212443852935</v>
      </c>
      <c r="BA141" s="107">
        <v>33.477975016436559</v>
      </c>
      <c r="BB141" s="107">
        <v>59</v>
      </c>
      <c r="BC141" s="107">
        <v>17</v>
      </c>
      <c r="BD141" s="107">
        <v>0</v>
      </c>
      <c r="BE141" s="107">
        <v>2.87</v>
      </c>
      <c r="BF141" s="109">
        <v>225771</v>
      </c>
      <c r="BG141" s="112"/>
      <c r="BH141" s="112"/>
    </row>
    <row r="142" spans="1:60" ht="15.75" customHeight="1" x14ac:dyDescent="0.25">
      <c r="A142" s="47" t="s">
        <v>346</v>
      </c>
      <c r="B142" s="47" t="s">
        <v>379</v>
      </c>
      <c r="C142" s="47" t="s">
        <v>385</v>
      </c>
      <c r="D142" s="47" t="s">
        <v>386</v>
      </c>
      <c r="E142" s="107">
        <v>0</v>
      </c>
      <c r="F142" s="107">
        <v>5.0211863938702965</v>
      </c>
      <c r="G142" s="107">
        <v>0</v>
      </c>
      <c r="H142" s="107">
        <v>0.20981200000000003</v>
      </c>
      <c r="I142" s="107">
        <v>3.2402858825744008</v>
      </c>
      <c r="J142" s="107">
        <v>0.66442301702326667</v>
      </c>
      <c r="K142" s="108">
        <v>0</v>
      </c>
      <c r="L142" s="109">
        <v>114.9</v>
      </c>
      <c r="M142" s="109">
        <v>1557.9</v>
      </c>
      <c r="N142" s="110">
        <v>3.9552746007594716E-2</v>
      </c>
      <c r="O142" s="111">
        <v>24.39274</v>
      </c>
      <c r="P142" s="111">
        <v>96.584113948415236</v>
      </c>
      <c r="Q142" s="111">
        <v>95.139227511869635</v>
      </c>
      <c r="R142" s="111">
        <v>44.373155395868089</v>
      </c>
      <c r="S142" s="107">
        <v>58.426793276016944</v>
      </c>
      <c r="T142" s="107">
        <v>69.341716925445922</v>
      </c>
      <c r="U142" s="107">
        <v>45.1</v>
      </c>
      <c r="V142" s="107">
        <v>9.4</v>
      </c>
      <c r="W142" s="107">
        <f>VLOOKUP(D142,Vulnerability!D:O,12,FALSE)</f>
        <v>1.1100000000000001</v>
      </c>
      <c r="X142" s="111">
        <v>61.949275772855181</v>
      </c>
      <c r="Y142" s="111">
        <v>20.6</v>
      </c>
      <c r="Z142" s="107">
        <v>21.808985421005652</v>
      </c>
      <c r="AA142" s="107">
        <v>19.5</v>
      </c>
      <c r="AB142" s="107">
        <v>35</v>
      </c>
      <c r="AC142" s="109">
        <v>0</v>
      </c>
      <c r="AD142" s="109">
        <v>0</v>
      </c>
      <c r="AE142" s="109">
        <v>0</v>
      </c>
      <c r="AF142" s="109">
        <v>0</v>
      </c>
      <c r="AG142" s="109">
        <v>0.70599999999999996</v>
      </c>
      <c r="AH142" s="107">
        <v>1.1566771819137751</v>
      </c>
      <c r="AI142" s="107">
        <v>0.3</v>
      </c>
      <c r="AJ142" s="107">
        <v>115</v>
      </c>
      <c r="AK142" s="107">
        <v>137</v>
      </c>
      <c r="AL142" s="109">
        <v>14.6</v>
      </c>
      <c r="AM142" s="109">
        <v>4</v>
      </c>
      <c r="AN142" s="109">
        <v>69</v>
      </c>
      <c r="AO142" s="107">
        <v>5.0999999999999996</v>
      </c>
      <c r="AP142" s="107">
        <v>40.5</v>
      </c>
      <c r="AQ142" s="107">
        <v>59.383111925484812</v>
      </c>
      <c r="AR142" s="107">
        <v>5.7</v>
      </c>
      <c r="AS142" s="107">
        <v>42.4</v>
      </c>
      <c r="AT142" s="107">
        <v>7.2</v>
      </c>
      <c r="AU142" s="107">
        <v>7.1808032849993584</v>
      </c>
      <c r="AV142" s="107">
        <v>89.911228616952357</v>
      </c>
      <c r="AW142" s="107">
        <v>75.742728262560277</v>
      </c>
      <c r="AX142" s="107">
        <v>18.747639046285801</v>
      </c>
      <c r="AY142" s="107">
        <v>14.921589435208112</v>
      </c>
      <c r="AZ142" s="107">
        <v>15.743978884856483</v>
      </c>
      <c r="BA142" s="107">
        <v>39.628953771289538</v>
      </c>
      <c r="BB142" s="107">
        <v>59</v>
      </c>
      <c r="BC142" s="107">
        <v>17</v>
      </c>
      <c r="BD142" s="107">
        <v>0</v>
      </c>
      <c r="BE142" s="107">
        <v>3.73</v>
      </c>
      <c r="BF142" s="109">
        <v>171514</v>
      </c>
      <c r="BG142" s="112"/>
      <c r="BH142" s="112"/>
    </row>
    <row r="143" spans="1:60" ht="15.75" customHeight="1" x14ac:dyDescent="0.25">
      <c r="A143" s="47" t="s">
        <v>346</v>
      </c>
      <c r="B143" s="47" t="s">
        <v>379</v>
      </c>
      <c r="C143" s="47" t="s">
        <v>387</v>
      </c>
      <c r="D143" s="47" t="s">
        <v>388</v>
      </c>
      <c r="E143" s="107">
        <v>0</v>
      </c>
      <c r="F143" s="107">
        <v>5.0211863938702965</v>
      </c>
      <c r="G143" s="107">
        <v>0</v>
      </c>
      <c r="H143" s="107">
        <v>0.33819399</v>
      </c>
      <c r="I143" s="107">
        <v>3.359180971927886</v>
      </c>
      <c r="J143" s="107">
        <v>0.15395919850069778</v>
      </c>
      <c r="K143" s="108">
        <v>0</v>
      </c>
      <c r="L143" s="109">
        <v>114.9</v>
      </c>
      <c r="M143" s="109">
        <v>1557.9</v>
      </c>
      <c r="N143" s="110">
        <v>3.9552746007594716E-2</v>
      </c>
      <c r="O143" s="111">
        <v>22.166730000000001</v>
      </c>
      <c r="P143" s="111">
        <v>93.157467878943095</v>
      </c>
      <c r="Q143" s="111">
        <v>94.10509241473514</v>
      </c>
      <c r="R143" s="111">
        <v>44.93106244931063</v>
      </c>
      <c r="S143" s="107">
        <v>64.050027745763444</v>
      </c>
      <c r="T143" s="107">
        <v>90.297519955606774</v>
      </c>
      <c r="U143" s="107">
        <v>42.4</v>
      </c>
      <c r="V143" s="107">
        <v>6.3</v>
      </c>
      <c r="W143" s="107">
        <f>VLOOKUP(D143,Vulnerability!D:O,12,FALSE)</f>
        <v>1.1200000000000001</v>
      </c>
      <c r="X143" s="111">
        <v>57.843890151747864</v>
      </c>
      <c r="Y143" s="111">
        <v>15.2</v>
      </c>
      <c r="Z143" s="107">
        <v>16.351457840819542</v>
      </c>
      <c r="AA143" s="107">
        <v>14.2</v>
      </c>
      <c r="AB143" s="107">
        <v>36.1</v>
      </c>
      <c r="AC143" s="109">
        <v>0</v>
      </c>
      <c r="AD143" s="109">
        <v>0</v>
      </c>
      <c r="AE143" s="109">
        <v>0</v>
      </c>
      <c r="AF143" s="109">
        <v>0</v>
      </c>
      <c r="AG143" s="109">
        <v>1.333</v>
      </c>
      <c r="AH143" s="107">
        <v>1.4431616341030196</v>
      </c>
      <c r="AI143" s="107">
        <v>1.2</v>
      </c>
      <c r="AJ143" s="107">
        <v>128</v>
      </c>
      <c r="AK143" s="107">
        <v>154</v>
      </c>
      <c r="AL143" s="109">
        <v>6.4</v>
      </c>
      <c r="AM143" s="109">
        <v>4.5999999999999996</v>
      </c>
      <c r="AN143" s="109">
        <v>68</v>
      </c>
      <c r="AO143" s="107">
        <v>6.1</v>
      </c>
      <c r="AP143" s="107">
        <v>28.7</v>
      </c>
      <c r="AQ143" s="107">
        <v>59.043977055449325</v>
      </c>
      <c r="AR143" s="107">
        <v>6.5</v>
      </c>
      <c r="AS143" s="107">
        <v>29.8</v>
      </c>
      <c r="AT143" s="107">
        <v>8.1</v>
      </c>
      <c r="AU143" s="107">
        <v>12.425833440047809</v>
      </c>
      <c r="AV143" s="107">
        <v>91.356137055320147</v>
      </c>
      <c r="AW143" s="107">
        <v>79.728401354352499</v>
      </c>
      <c r="AX143" s="107">
        <v>31.880074270943314</v>
      </c>
      <c r="AY143" s="107">
        <v>13.592079625046081</v>
      </c>
      <c r="AZ143" s="107">
        <v>12.396290873596877</v>
      </c>
      <c r="BA143" s="107">
        <v>29.615082482325217</v>
      </c>
      <c r="BB143" s="107">
        <v>59</v>
      </c>
      <c r="BC143" s="107">
        <v>17</v>
      </c>
      <c r="BD143" s="107">
        <v>0</v>
      </c>
      <c r="BE143" s="107">
        <v>4.2300000000000004</v>
      </c>
      <c r="BF143" s="109">
        <v>102769</v>
      </c>
      <c r="BG143" s="112"/>
      <c r="BH143" s="112"/>
    </row>
    <row r="144" spans="1:60" ht="15.75" customHeight="1" x14ac:dyDescent="0.25">
      <c r="A144" s="47" t="s">
        <v>346</v>
      </c>
      <c r="B144" s="47" t="s">
        <v>389</v>
      </c>
      <c r="C144" s="47" t="s">
        <v>389</v>
      </c>
      <c r="D144" s="47" t="s">
        <v>390</v>
      </c>
      <c r="E144" s="107">
        <v>0</v>
      </c>
      <c r="F144" s="107">
        <v>5.0211863938702965</v>
      </c>
      <c r="G144" s="107">
        <v>0</v>
      </c>
      <c r="H144" s="107">
        <v>7.2830699999999998E-2</v>
      </c>
      <c r="I144" s="107">
        <v>2.6430171906025519</v>
      </c>
      <c r="J144" s="107">
        <v>2.3220197650322398</v>
      </c>
      <c r="K144" s="108">
        <v>0</v>
      </c>
      <c r="L144" s="109">
        <v>114.9</v>
      </c>
      <c r="M144" s="109">
        <v>1557.9</v>
      </c>
      <c r="N144" s="110">
        <v>3.9552746007594716E-2</v>
      </c>
      <c r="O144" s="111">
        <v>12.241239999999999</v>
      </c>
      <c r="P144" s="111">
        <v>93.434073281626112</v>
      </c>
      <c r="Q144" s="111">
        <v>87.37296068467505</v>
      </c>
      <c r="R144" s="111">
        <v>8.053623963626638</v>
      </c>
      <c r="S144" s="107">
        <v>93.831906926985823</v>
      </c>
      <c r="T144" s="107">
        <v>86.787911206204868</v>
      </c>
      <c r="U144" s="107">
        <v>58</v>
      </c>
      <c r="V144" s="107">
        <v>5.0999999999999996</v>
      </c>
      <c r="W144" s="107">
        <f>VLOOKUP(D144,Vulnerability!D:O,12,FALSE)</f>
        <v>1</v>
      </c>
      <c r="X144" s="111">
        <v>47.603702965472948</v>
      </c>
      <c r="Y144" s="111">
        <v>22.2</v>
      </c>
      <c r="Z144" s="107">
        <v>25.901215969008934</v>
      </c>
      <c r="AA144" s="107">
        <v>18.600000000000001</v>
      </c>
      <c r="AB144" s="107">
        <v>39.300000000000004</v>
      </c>
      <c r="AC144" s="109">
        <v>0</v>
      </c>
      <c r="AD144" s="109">
        <v>0</v>
      </c>
      <c r="AE144" s="109">
        <v>0</v>
      </c>
      <c r="AF144" s="109">
        <v>0</v>
      </c>
      <c r="AG144" s="109">
        <v>1.3939999999999999</v>
      </c>
      <c r="AH144" s="107">
        <v>1.9136408243375858</v>
      </c>
      <c r="AI144" s="107">
        <v>0.9</v>
      </c>
      <c r="AJ144" s="107">
        <v>72</v>
      </c>
      <c r="AK144" s="107">
        <v>86</v>
      </c>
      <c r="AL144" s="109">
        <v>9.9</v>
      </c>
      <c r="AM144" s="109">
        <v>3</v>
      </c>
      <c r="AN144" s="109">
        <v>75.599999999999994</v>
      </c>
      <c r="AO144" s="107">
        <v>4</v>
      </c>
      <c r="AP144" s="107">
        <v>23.1</v>
      </c>
      <c r="AQ144" s="107">
        <v>69.353612167300383</v>
      </c>
      <c r="AR144" s="107">
        <v>3.2</v>
      </c>
      <c r="AS144" s="107">
        <v>24.2</v>
      </c>
      <c r="AT144" s="107">
        <v>4.2</v>
      </c>
      <c r="AU144" s="107">
        <v>16.88954265846483</v>
      </c>
      <c r="AV144" s="107">
        <v>96.114175807917491</v>
      </c>
      <c r="AW144" s="107">
        <v>90.113567358751396</v>
      </c>
      <c r="AX144" s="107">
        <v>36.590912027287175</v>
      </c>
      <c r="AY144" s="107">
        <v>19.308140627937583</v>
      </c>
      <c r="AZ144" s="107">
        <v>18.566061365059486</v>
      </c>
      <c r="BA144" s="107">
        <v>40.880088008800882</v>
      </c>
      <c r="BB144" s="107">
        <v>59</v>
      </c>
      <c r="BC144" s="107">
        <v>17</v>
      </c>
      <c r="BD144" s="107">
        <v>3.3</v>
      </c>
      <c r="BE144" s="107">
        <v>9.19</v>
      </c>
      <c r="BF144" s="109">
        <v>133295</v>
      </c>
      <c r="BG144" s="112"/>
      <c r="BH144" s="112"/>
    </row>
    <row r="145" spans="1:60" ht="15.75" customHeight="1" x14ac:dyDescent="0.25">
      <c r="A145" s="47" t="s">
        <v>346</v>
      </c>
      <c r="B145" s="47" t="s">
        <v>389</v>
      </c>
      <c r="C145" s="47" t="s">
        <v>391</v>
      </c>
      <c r="D145" s="47" t="s">
        <v>392</v>
      </c>
      <c r="E145" s="107">
        <v>0</v>
      </c>
      <c r="F145" s="107">
        <v>5.0060168876557745</v>
      </c>
      <c r="G145" s="107">
        <v>0</v>
      </c>
      <c r="H145" s="107">
        <v>0.13598099999999999</v>
      </c>
      <c r="I145" s="107">
        <v>0.94946047861649352</v>
      </c>
      <c r="J145" s="107">
        <v>0.51600439222938654</v>
      </c>
      <c r="K145" s="108">
        <v>0</v>
      </c>
      <c r="L145" s="109">
        <v>114.9</v>
      </c>
      <c r="M145" s="109">
        <v>1557.9</v>
      </c>
      <c r="N145" s="110">
        <v>3.9552746007594716E-2</v>
      </c>
      <c r="O145" s="111">
        <v>12.371869999999999</v>
      </c>
      <c r="P145" s="111">
        <v>99.781617926319782</v>
      </c>
      <c r="Q145" s="111">
        <v>92.22369920243068</v>
      </c>
      <c r="R145" s="111">
        <v>23.651728066843905</v>
      </c>
      <c r="S145" s="107">
        <v>98.490315229775916</v>
      </c>
      <c r="T145" s="107">
        <v>75.731105203190268</v>
      </c>
      <c r="U145" s="107">
        <v>75.400000000000006</v>
      </c>
      <c r="V145" s="107">
        <v>3.3</v>
      </c>
      <c r="W145" s="107">
        <f>VLOOKUP(D145,Vulnerability!D:O,12,FALSE)</f>
        <v>0.4</v>
      </c>
      <c r="X145" s="111">
        <v>49.739535453821176</v>
      </c>
      <c r="Y145" s="111">
        <v>22.9</v>
      </c>
      <c r="Z145" s="107">
        <v>23.962329961632367</v>
      </c>
      <c r="AA145" s="107">
        <v>21.9</v>
      </c>
      <c r="AB145" s="107">
        <v>25.8</v>
      </c>
      <c r="AC145" s="109">
        <v>0</v>
      </c>
      <c r="AD145" s="109">
        <v>0</v>
      </c>
      <c r="AE145" s="109">
        <v>0</v>
      </c>
      <c r="AF145" s="109">
        <v>0</v>
      </c>
      <c r="AG145" s="109">
        <v>1.117</v>
      </c>
      <c r="AH145" s="107">
        <v>1.2430080795525171</v>
      </c>
      <c r="AI145" s="107">
        <v>1</v>
      </c>
      <c r="AJ145" s="107">
        <v>73</v>
      </c>
      <c r="AK145" s="107">
        <v>87</v>
      </c>
      <c r="AL145" s="109">
        <v>19.399999999999999</v>
      </c>
      <c r="AM145" s="109">
        <v>2.4</v>
      </c>
      <c r="AN145" s="109">
        <v>80.2</v>
      </c>
      <c r="AO145" s="107">
        <v>2.8</v>
      </c>
      <c r="AP145" s="107">
        <v>26.8</v>
      </c>
      <c r="AQ145" s="107">
        <v>76.619718309859152</v>
      </c>
      <c r="AR145" s="107">
        <v>2.2000000000000002</v>
      </c>
      <c r="AS145" s="107">
        <v>27.4</v>
      </c>
      <c r="AT145" s="107">
        <v>2.7</v>
      </c>
      <c r="AU145" s="107">
        <v>7.1781238131409033</v>
      </c>
      <c r="AV145" s="107">
        <v>96.96323629902966</v>
      </c>
      <c r="AW145" s="107">
        <v>91.808106396453454</v>
      </c>
      <c r="AX145" s="107">
        <v>27.260924635845473</v>
      </c>
      <c r="AY145" s="107">
        <v>18.62979081847536</v>
      </c>
      <c r="AZ145" s="107">
        <v>20.075638197289631</v>
      </c>
      <c r="BA145" s="107">
        <v>40.057020669992873</v>
      </c>
      <c r="BB145" s="107">
        <v>59</v>
      </c>
      <c r="BC145" s="107">
        <v>17</v>
      </c>
      <c r="BD145" s="107">
        <v>3.3</v>
      </c>
      <c r="BE145" s="107">
        <v>9.4</v>
      </c>
      <c r="BF145" s="109">
        <v>48866</v>
      </c>
      <c r="BG145" s="112"/>
      <c r="BH145" s="112"/>
    </row>
    <row r="146" spans="1:60" ht="15.75" customHeight="1" x14ac:dyDescent="0.25">
      <c r="A146" s="47" t="s">
        <v>346</v>
      </c>
      <c r="B146" s="47" t="s">
        <v>389</v>
      </c>
      <c r="C146" s="47" t="s">
        <v>393</v>
      </c>
      <c r="D146" s="47" t="s">
        <v>394</v>
      </c>
      <c r="E146" s="107">
        <v>0</v>
      </c>
      <c r="F146" s="107">
        <v>5.0211863938702965</v>
      </c>
      <c r="G146" s="107">
        <v>0</v>
      </c>
      <c r="H146" s="107">
        <v>0.28966999000000004</v>
      </c>
      <c r="I146" s="107">
        <v>1.5443002617149313</v>
      </c>
      <c r="J146" s="107">
        <v>1.2206777032813374</v>
      </c>
      <c r="K146" s="108">
        <v>0</v>
      </c>
      <c r="L146" s="109">
        <v>114.9</v>
      </c>
      <c r="M146" s="109">
        <v>1557.9</v>
      </c>
      <c r="N146" s="110">
        <v>3.9552746007594716E-2</v>
      </c>
      <c r="O146" s="111">
        <v>16.122879999999999</v>
      </c>
      <c r="P146" s="111">
        <v>99.868206351198694</v>
      </c>
      <c r="Q146" s="111">
        <v>94.59646039914648</v>
      </c>
      <c r="R146" s="111">
        <v>23.7918915526547</v>
      </c>
      <c r="S146" s="107">
        <v>84.988075812727502</v>
      </c>
      <c r="T146" s="107">
        <v>49.849378687084226</v>
      </c>
      <c r="U146" s="107">
        <v>71.900000000000006</v>
      </c>
      <c r="V146" s="107">
        <v>4.4000000000000004</v>
      </c>
      <c r="W146" s="107">
        <f>VLOOKUP(D146,Vulnerability!D:O,12,FALSE)</f>
        <v>0.67</v>
      </c>
      <c r="X146" s="111">
        <v>48.009221355625456</v>
      </c>
      <c r="Y146" s="111">
        <v>22.9</v>
      </c>
      <c r="Z146" s="107">
        <v>25.747434181169123</v>
      </c>
      <c r="AA146" s="107">
        <v>20.2</v>
      </c>
      <c r="AB146" s="107">
        <v>34.200000000000003</v>
      </c>
      <c r="AC146" s="109">
        <v>0</v>
      </c>
      <c r="AD146" s="109">
        <v>0</v>
      </c>
      <c r="AE146" s="109">
        <v>0</v>
      </c>
      <c r="AF146" s="109">
        <v>0</v>
      </c>
      <c r="AG146" s="109">
        <v>1.8049999999999999</v>
      </c>
      <c r="AH146" s="107">
        <v>2.2168405365126675</v>
      </c>
      <c r="AI146" s="107">
        <v>1.4</v>
      </c>
      <c r="AJ146" s="107">
        <v>99</v>
      </c>
      <c r="AK146" s="107">
        <v>118</v>
      </c>
      <c r="AL146" s="109">
        <v>35.299999999999997</v>
      </c>
      <c r="AM146" s="109">
        <v>3.8</v>
      </c>
      <c r="AN146" s="109">
        <v>76.099999999999994</v>
      </c>
      <c r="AO146" s="107">
        <v>4.5</v>
      </c>
      <c r="AP146" s="107">
        <v>44.1</v>
      </c>
      <c r="AQ146" s="107">
        <v>67.865296803652967</v>
      </c>
      <c r="AR146" s="107">
        <v>4.5999999999999996</v>
      </c>
      <c r="AS146" s="107">
        <v>46.2</v>
      </c>
      <c r="AT146" s="107">
        <v>5.3</v>
      </c>
      <c r="AU146" s="107">
        <v>6.4829923434165941</v>
      </c>
      <c r="AV146" s="107">
        <v>94.25750834260289</v>
      </c>
      <c r="AW146" s="107">
        <v>86.470106470106472</v>
      </c>
      <c r="AX146" s="107">
        <v>33.253773253773254</v>
      </c>
      <c r="AY146" s="107">
        <v>22.076286433969052</v>
      </c>
      <c r="AZ146" s="107">
        <v>23.426715387738533</v>
      </c>
      <c r="BA146" s="107">
        <v>43.26450344149459</v>
      </c>
      <c r="BB146" s="107">
        <v>59</v>
      </c>
      <c r="BC146" s="107">
        <v>17</v>
      </c>
      <c r="BD146" s="107">
        <v>3.3</v>
      </c>
      <c r="BE146" s="107">
        <v>9.43</v>
      </c>
      <c r="BF146" s="109">
        <v>68697</v>
      </c>
      <c r="BG146" s="112"/>
      <c r="BH146" s="112"/>
    </row>
    <row r="147" spans="1:60" ht="15.75" customHeight="1" x14ac:dyDescent="0.25">
      <c r="A147" s="47" t="s">
        <v>395</v>
      </c>
      <c r="B147" s="47" t="s">
        <v>395</v>
      </c>
      <c r="C147" s="47" t="s">
        <v>396</v>
      </c>
      <c r="D147" s="47" t="s">
        <v>397</v>
      </c>
      <c r="E147" s="107">
        <v>0</v>
      </c>
      <c r="F147" s="107">
        <v>7.8904354031400095</v>
      </c>
      <c r="G147" s="107">
        <v>0</v>
      </c>
      <c r="H147" s="107">
        <v>0.66820798000000003</v>
      </c>
      <c r="I147" s="107">
        <v>3.7113727585725305</v>
      </c>
      <c r="J147" s="107">
        <v>0</v>
      </c>
      <c r="K147" s="108">
        <v>0</v>
      </c>
      <c r="L147" s="109">
        <v>199.9</v>
      </c>
      <c r="M147" s="109">
        <v>1641.5</v>
      </c>
      <c r="N147" s="110">
        <v>2.545692979036145E-2</v>
      </c>
      <c r="O147" s="111">
        <v>7.2689360000000001</v>
      </c>
      <c r="P147" s="111">
        <v>41.253946230721276</v>
      </c>
      <c r="Q147" s="111">
        <v>59.556413504655048</v>
      </c>
      <c r="R147" s="111">
        <v>2.1757052944843256</v>
      </c>
      <c r="S147" s="107">
        <v>94.058032213307598</v>
      </c>
      <c r="T147" s="107">
        <v>97.822283887313745</v>
      </c>
      <c r="U147" s="107">
        <v>51.9</v>
      </c>
      <c r="V147" s="107">
        <v>2.8</v>
      </c>
      <c r="W147" s="107">
        <f>VLOOKUP(D147,Vulnerability!D:O,12,FALSE)</f>
        <v>3.82</v>
      </c>
      <c r="X147" s="111">
        <v>37.133083261527986</v>
      </c>
      <c r="Y147" s="111">
        <v>23.2</v>
      </c>
      <c r="Z147" s="107">
        <v>26.953088276769765</v>
      </c>
      <c r="AA147" s="107">
        <v>18.600000000000001</v>
      </c>
      <c r="AB147" s="107">
        <v>15.2</v>
      </c>
      <c r="AC147" s="109">
        <v>0</v>
      </c>
      <c r="AD147" s="109">
        <v>0</v>
      </c>
      <c r="AE147" s="109">
        <v>0</v>
      </c>
      <c r="AF147" s="109">
        <v>0</v>
      </c>
      <c r="AG147" s="109">
        <v>7.181</v>
      </c>
      <c r="AH147" s="107">
        <v>10.616667524579196</v>
      </c>
      <c r="AI147" s="107">
        <v>3.3</v>
      </c>
      <c r="AJ147" s="107">
        <v>23</v>
      </c>
      <c r="AK147" s="107">
        <v>27</v>
      </c>
      <c r="AL147" s="109">
        <v>7.4</v>
      </c>
      <c r="AM147" s="109">
        <v>2.2000000000000002</v>
      </c>
      <c r="AN147" s="109">
        <v>88.2</v>
      </c>
      <c r="AO147" s="107">
        <v>2.6</v>
      </c>
      <c r="AP147" s="107">
        <v>20.6</v>
      </c>
      <c r="AQ147" s="107">
        <v>85</v>
      </c>
      <c r="AR147" s="107">
        <v>2.2999999999999998</v>
      </c>
      <c r="AS147" s="107">
        <v>21.3</v>
      </c>
      <c r="AT147" s="107">
        <v>2.8</v>
      </c>
      <c r="AU147" s="107">
        <v>94.446120126279382</v>
      </c>
      <c r="AV147" s="107">
        <v>97.12016843995319</v>
      </c>
      <c r="AW147" s="107">
        <v>95.194720515303004</v>
      </c>
      <c r="AX147" s="107">
        <v>63.564574236167374</v>
      </c>
      <c r="AY147" s="107">
        <v>30.669991012669239</v>
      </c>
      <c r="AZ147" s="107">
        <v>29.574873096446701</v>
      </c>
      <c r="BA147" s="107">
        <v>47.036742122625412</v>
      </c>
      <c r="BB147" s="107">
        <v>66</v>
      </c>
      <c r="BC147" s="107">
        <v>26</v>
      </c>
      <c r="BD147" s="107">
        <v>0</v>
      </c>
      <c r="BE147" s="107">
        <v>10.83</v>
      </c>
      <c r="BF147" s="109">
        <v>265779</v>
      </c>
      <c r="BG147" s="112"/>
      <c r="BH147" s="112"/>
    </row>
    <row r="148" spans="1:60" ht="15.75" customHeight="1" x14ac:dyDescent="0.25">
      <c r="A148" s="47" t="s">
        <v>395</v>
      </c>
      <c r="B148" s="47" t="s">
        <v>395</v>
      </c>
      <c r="C148" s="47" t="s">
        <v>398</v>
      </c>
      <c r="D148" s="47" t="s">
        <v>399</v>
      </c>
      <c r="E148" s="107">
        <v>0</v>
      </c>
      <c r="F148" s="107">
        <v>7.8904354031400095</v>
      </c>
      <c r="G148" s="107">
        <v>0</v>
      </c>
      <c r="H148" s="107">
        <v>6.0252700800000003</v>
      </c>
      <c r="I148" s="107">
        <v>3.7113727585725305</v>
      </c>
      <c r="J148" s="107">
        <v>0</v>
      </c>
      <c r="K148" s="108">
        <v>0</v>
      </c>
      <c r="L148" s="109">
        <v>199.9</v>
      </c>
      <c r="M148" s="109">
        <v>1641.5</v>
      </c>
      <c r="N148" s="110">
        <v>2.545692979036145E-2</v>
      </c>
      <c r="O148" s="111">
        <v>5.5675600000000003</v>
      </c>
      <c r="P148" s="111">
        <v>37.261500555872715</v>
      </c>
      <c r="Q148" s="111">
        <v>42.366515429223881</v>
      </c>
      <c r="R148" s="111">
        <v>0.3936179802289595</v>
      </c>
      <c r="S148" s="107">
        <v>95.84447582704847</v>
      </c>
      <c r="T148" s="107">
        <v>97.659325140470543</v>
      </c>
      <c r="U148" s="107">
        <v>52.7</v>
      </c>
      <c r="V148" s="107">
        <v>2.8</v>
      </c>
      <c r="W148" s="107">
        <f>VLOOKUP(D148,Vulnerability!D:O,12,FALSE)</f>
        <v>4.1500000000000004</v>
      </c>
      <c r="X148" s="111">
        <v>31.150103430156378</v>
      </c>
      <c r="Y148" s="111">
        <v>22.9</v>
      </c>
      <c r="Z148" s="107">
        <v>26.069746809527061</v>
      </c>
      <c r="AA148" s="107">
        <v>19.3</v>
      </c>
      <c r="AB148" s="107">
        <v>8.9</v>
      </c>
      <c r="AC148" s="109">
        <v>0</v>
      </c>
      <c r="AD148" s="109">
        <v>0</v>
      </c>
      <c r="AE148" s="109">
        <v>0</v>
      </c>
      <c r="AF148" s="109">
        <v>0</v>
      </c>
      <c r="AG148" s="109">
        <v>14.784000000000001</v>
      </c>
      <c r="AH148" s="107">
        <v>18.700905139758362</v>
      </c>
      <c r="AI148" s="107">
        <v>10.5</v>
      </c>
      <c r="AJ148" s="107" t="s">
        <v>203</v>
      </c>
      <c r="AK148" s="107" t="s">
        <v>203</v>
      </c>
      <c r="AL148" s="109">
        <v>1.5</v>
      </c>
      <c r="AM148" s="109">
        <v>2.2000000000000002</v>
      </c>
      <c r="AN148" s="109">
        <v>84.1</v>
      </c>
      <c r="AO148" s="107">
        <v>2.6</v>
      </c>
      <c r="AP148" s="107">
        <v>13.5</v>
      </c>
      <c r="AQ148" s="107">
        <v>81.525851197982348</v>
      </c>
      <c r="AR148" s="107">
        <v>2.7</v>
      </c>
      <c r="AS148" s="107">
        <v>14.2</v>
      </c>
      <c r="AT148" s="107">
        <v>2.9</v>
      </c>
      <c r="AU148" s="107">
        <v>97.650310988251547</v>
      </c>
      <c r="AV148" s="107">
        <v>97.866623175912338</v>
      </c>
      <c r="AW148" s="107">
        <v>96.465139170863324</v>
      </c>
      <c r="AX148" s="107">
        <v>72.327541505172221</v>
      </c>
      <c r="AY148" s="107">
        <v>25.783954891680683</v>
      </c>
      <c r="AZ148" s="107">
        <v>24.484563614998397</v>
      </c>
      <c r="BA148" s="107">
        <v>39.687617613850207</v>
      </c>
      <c r="BB148" s="107">
        <v>66</v>
      </c>
      <c r="BC148" s="107">
        <v>26</v>
      </c>
      <c r="BD148" s="107">
        <v>0</v>
      </c>
      <c r="BE148" s="107">
        <v>46.3</v>
      </c>
      <c r="BF148" s="109">
        <v>197175</v>
      </c>
      <c r="BG148" s="112"/>
      <c r="BH148" s="112"/>
    </row>
    <row r="149" spans="1:60" ht="15.75" customHeight="1" x14ac:dyDescent="0.25">
      <c r="A149" s="47" t="s">
        <v>395</v>
      </c>
      <c r="B149" s="47" t="s">
        <v>395</v>
      </c>
      <c r="C149" s="47" t="s">
        <v>400</v>
      </c>
      <c r="D149" s="47" t="s">
        <v>401</v>
      </c>
      <c r="E149" s="107">
        <v>0</v>
      </c>
      <c r="F149" s="107">
        <v>8.7870761892730194</v>
      </c>
      <c r="G149" s="107">
        <v>0</v>
      </c>
      <c r="H149" s="107">
        <v>4.7861999500000003</v>
      </c>
      <c r="I149" s="107">
        <v>4.9347534353879876</v>
      </c>
      <c r="J149" s="107">
        <v>0</v>
      </c>
      <c r="K149" s="108">
        <v>0</v>
      </c>
      <c r="L149" s="109">
        <v>199.9</v>
      </c>
      <c r="M149" s="109">
        <v>1641.5</v>
      </c>
      <c r="N149" s="110">
        <v>2.545692979036145E-2</v>
      </c>
      <c r="O149" s="111">
        <v>7.4609030000000001</v>
      </c>
      <c r="P149" s="111">
        <v>45.631693181005076</v>
      </c>
      <c r="Q149" s="111">
        <v>58.733035991127437</v>
      </c>
      <c r="R149" s="111">
        <v>0.86340544279342668</v>
      </c>
      <c r="S149" s="107">
        <v>92.39869296634626</v>
      </c>
      <c r="T149" s="107">
        <v>96.627471557707452</v>
      </c>
      <c r="U149" s="107">
        <v>47.9</v>
      </c>
      <c r="V149" s="107">
        <v>3.9</v>
      </c>
      <c r="W149" s="107">
        <f>VLOOKUP(D149,Vulnerability!D:O,12,FALSE)</f>
        <v>4.6100000000000003</v>
      </c>
      <c r="X149" s="111">
        <v>34.693980157311408</v>
      </c>
      <c r="Y149" s="111">
        <v>22.3</v>
      </c>
      <c r="Z149" s="107">
        <v>26.834936763593127</v>
      </c>
      <c r="AA149" s="107">
        <v>17.100000000000001</v>
      </c>
      <c r="AB149" s="107">
        <v>15.6</v>
      </c>
      <c r="AC149" s="109">
        <v>0</v>
      </c>
      <c r="AD149" s="109">
        <v>0</v>
      </c>
      <c r="AE149" s="109">
        <v>0</v>
      </c>
      <c r="AF149" s="109">
        <v>0</v>
      </c>
      <c r="AG149" s="109">
        <v>6.9119999999999999</v>
      </c>
      <c r="AH149" s="107">
        <v>9.4681318681318682</v>
      </c>
      <c r="AI149" s="107">
        <v>4.0999999999999996</v>
      </c>
      <c r="AJ149" s="107">
        <v>25</v>
      </c>
      <c r="AK149" s="107">
        <v>29</v>
      </c>
      <c r="AL149" s="109">
        <v>9</v>
      </c>
      <c r="AM149" s="109">
        <v>1.9</v>
      </c>
      <c r="AN149" s="109">
        <v>81.3</v>
      </c>
      <c r="AO149" s="107">
        <v>2.1</v>
      </c>
      <c r="AP149" s="107">
        <v>13.5</v>
      </c>
      <c r="AQ149" s="107">
        <v>77.615349474645953</v>
      </c>
      <c r="AR149" s="107">
        <v>2.4</v>
      </c>
      <c r="AS149" s="107">
        <v>13.7</v>
      </c>
      <c r="AT149" s="107">
        <v>2.7</v>
      </c>
      <c r="AU149" s="107">
        <v>92.229351014859162</v>
      </c>
      <c r="AV149" s="107">
        <v>96.869438125434641</v>
      </c>
      <c r="AW149" s="107">
        <v>94.65692583527381</v>
      </c>
      <c r="AX149" s="107">
        <v>62.216088738775596</v>
      </c>
      <c r="AY149" s="107">
        <v>26.673471403641631</v>
      </c>
      <c r="AZ149" s="107">
        <v>25.696418419556565</v>
      </c>
      <c r="BA149" s="107">
        <v>44.437531110004983</v>
      </c>
      <c r="BB149" s="107">
        <v>66</v>
      </c>
      <c r="BC149" s="107">
        <v>26</v>
      </c>
      <c r="BD149" s="107">
        <v>0</v>
      </c>
      <c r="BE149" s="107">
        <v>2.19</v>
      </c>
      <c r="BF149" s="109">
        <v>241113</v>
      </c>
      <c r="BG149" s="112"/>
      <c r="BH149" s="112"/>
    </row>
    <row r="150" spans="1:60" ht="15.75" customHeight="1" x14ac:dyDescent="0.25">
      <c r="A150" s="47" t="s">
        <v>395</v>
      </c>
      <c r="B150" s="47" t="s">
        <v>395</v>
      </c>
      <c r="C150" s="47" t="s">
        <v>402</v>
      </c>
      <c r="D150" s="47" t="s">
        <v>403</v>
      </c>
      <c r="E150" s="107">
        <v>0</v>
      </c>
      <c r="F150" s="107">
        <v>7.8107346136287443</v>
      </c>
      <c r="G150" s="107">
        <v>0</v>
      </c>
      <c r="H150" s="107">
        <v>2.8366599999999997</v>
      </c>
      <c r="I150" s="107">
        <v>4.9347534353879876</v>
      </c>
      <c r="J150" s="107">
        <v>0</v>
      </c>
      <c r="K150" s="108">
        <v>0</v>
      </c>
      <c r="L150" s="109">
        <v>199.9</v>
      </c>
      <c r="M150" s="109">
        <v>1641.5</v>
      </c>
      <c r="N150" s="110">
        <v>2.545692979036145E-2</v>
      </c>
      <c r="O150" s="111">
        <v>8.8615060000000003</v>
      </c>
      <c r="P150" s="111">
        <v>44.077893189058756</v>
      </c>
      <c r="Q150" s="111">
        <v>73.508398212905533</v>
      </c>
      <c r="R150" s="111">
        <v>1.378023262389956</v>
      </c>
      <c r="S150" s="107">
        <v>90.005089826003356</v>
      </c>
      <c r="T150" s="107">
        <v>95.109996795294734</v>
      </c>
      <c r="U150" s="107">
        <v>48.7</v>
      </c>
      <c r="V150" s="107">
        <v>3.6</v>
      </c>
      <c r="W150" s="107">
        <f>VLOOKUP(D150,Vulnerability!D:O,12,FALSE)</f>
        <v>3.63</v>
      </c>
      <c r="X150" s="111">
        <v>39.888003233709448</v>
      </c>
      <c r="Y150" s="111">
        <v>23.4</v>
      </c>
      <c r="Z150" s="107">
        <v>28.452964779313422</v>
      </c>
      <c r="AA150" s="107">
        <v>17.7</v>
      </c>
      <c r="AB150" s="107">
        <v>21.1</v>
      </c>
      <c r="AC150" s="109">
        <v>0</v>
      </c>
      <c r="AD150" s="109">
        <v>0</v>
      </c>
      <c r="AE150" s="109">
        <v>0</v>
      </c>
      <c r="AF150" s="109">
        <v>0</v>
      </c>
      <c r="AG150" s="109">
        <v>4.1310000000000002</v>
      </c>
      <c r="AH150" s="107">
        <v>6.2578537320934906</v>
      </c>
      <c r="AI150" s="107">
        <v>1.9</v>
      </c>
      <c r="AJ150" s="107">
        <v>31</v>
      </c>
      <c r="AK150" s="107">
        <v>36</v>
      </c>
      <c r="AL150" s="109">
        <v>22.8</v>
      </c>
      <c r="AM150" s="109">
        <v>1.3</v>
      </c>
      <c r="AN150" s="109">
        <v>79.5</v>
      </c>
      <c r="AO150" s="107">
        <v>1.4</v>
      </c>
      <c r="AP150" s="107">
        <v>15.3</v>
      </c>
      <c r="AQ150" s="107">
        <v>74.193548387096769</v>
      </c>
      <c r="AR150" s="107">
        <v>1.8</v>
      </c>
      <c r="AS150" s="107">
        <v>15.9</v>
      </c>
      <c r="AT150" s="107">
        <v>1.9</v>
      </c>
      <c r="AU150" s="107">
        <v>86.485569400720124</v>
      </c>
      <c r="AV150" s="107">
        <v>96.416081748059227</v>
      </c>
      <c r="AW150" s="107">
        <v>94.106914914192146</v>
      </c>
      <c r="AX150" s="107">
        <v>56.997434145209326</v>
      </c>
      <c r="AY150" s="107">
        <v>27.323162274618586</v>
      </c>
      <c r="AZ150" s="107">
        <v>26.020299145299148</v>
      </c>
      <c r="BA150" s="107">
        <v>44.603955426162031</v>
      </c>
      <c r="BB150" s="107">
        <v>66</v>
      </c>
      <c r="BC150" s="107">
        <v>26</v>
      </c>
      <c r="BD150" s="107">
        <v>0</v>
      </c>
      <c r="BE150" s="107">
        <v>1.63</v>
      </c>
      <c r="BF150" s="109">
        <v>283781</v>
      </c>
      <c r="BG150" s="112"/>
      <c r="BH150" s="112"/>
    </row>
    <row r="151" spans="1:60" ht="15.75" customHeight="1" x14ac:dyDescent="0.25">
      <c r="A151" s="47" t="s">
        <v>395</v>
      </c>
      <c r="B151" s="47" t="s">
        <v>395</v>
      </c>
      <c r="C151" s="47" t="s">
        <v>404</v>
      </c>
      <c r="D151" s="47" t="s">
        <v>405</v>
      </c>
      <c r="E151" s="107">
        <v>0</v>
      </c>
      <c r="F151" s="107">
        <v>8.9265531985660296</v>
      </c>
      <c r="G151" s="107">
        <v>0</v>
      </c>
      <c r="H151" s="107">
        <v>2.2371299700000002</v>
      </c>
      <c r="I151" s="107">
        <v>0.28624691073152664</v>
      </c>
      <c r="J151" s="107">
        <v>0</v>
      </c>
      <c r="K151" s="108">
        <v>0</v>
      </c>
      <c r="L151" s="109">
        <v>199.9</v>
      </c>
      <c r="M151" s="109">
        <v>1641.5</v>
      </c>
      <c r="N151" s="110">
        <v>2.545692979036145E-2</v>
      </c>
      <c r="O151" s="111">
        <v>9.3039120000000004</v>
      </c>
      <c r="P151" s="111">
        <v>60.462678062678066</v>
      </c>
      <c r="Q151" s="111">
        <v>80.87749287749287</v>
      </c>
      <c r="R151" s="111">
        <v>1.8165242165242166</v>
      </c>
      <c r="S151" s="107">
        <v>92.237037037037041</v>
      </c>
      <c r="T151" s="107">
        <v>96.034188034188034</v>
      </c>
      <c r="U151" s="107">
        <v>46.3</v>
      </c>
      <c r="V151" s="107">
        <v>2.9</v>
      </c>
      <c r="W151" s="107">
        <f>VLOOKUP(D151,Vulnerability!D:O,12,FALSE)</f>
        <v>6.3</v>
      </c>
      <c r="X151" s="111">
        <v>42.503087492955714</v>
      </c>
      <c r="Y151" s="111">
        <v>28.3</v>
      </c>
      <c r="Z151" s="107">
        <v>33.805274440400815</v>
      </c>
      <c r="AA151" s="107">
        <v>21.4</v>
      </c>
      <c r="AB151" s="107">
        <v>24</v>
      </c>
      <c r="AC151" s="109">
        <v>0</v>
      </c>
      <c r="AD151" s="109">
        <v>0</v>
      </c>
      <c r="AE151" s="109">
        <v>0</v>
      </c>
      <c r="AF151" s="109">
        <v>0</v>
      </c>
      <c r="AG151" s="109">
        <v>5.9939999999999998</v>
      </c>
      <c r="AH151" s="107">
        <v>8.6934873531169092</v>
      </c>
      <c r="AI151" s="107">
        <v>2.9</v>
      </c>
      <c r="AJ151" s="107">
        <v>39</v>
      </c>
      <c r="AK151" s="107">
        <v>45</v>
      </c>
      <c r="AL151" s="109">
        <v>22.2</v>
      </c>
      <c r="AM151" s="109">
        <v>1.6</v>
      </c>
      <c r="AN151" s="109">
        <v>81</v>
      </c>
      <c r="AO151" s="107">
        <v>1.3</v>
      </c>
      <c r="AP151" s="107">
        <v>11.9</v>
      </c>
      <c r="AQ151" s="107">
        <v>76.26518218623481</v>
      </c>
      <c r="AR151" s="107">
        <v>2</v>
      </c>
      <c r="AS151" s="107">
        <v>12.5</v>
      </c>
      <c r="AT151" s="107">
        <v>2.1</v>
      </c>
      <c r="AU151" s="107">
        <v>71.473504273504275</v>
      </c>
      <c r="AV151" s="107">
        <v>96.857803998932951</v>
      </c>
      <c r="AW151" s="107">
        <v>93.510588887168666</v>
      </c>
      <c r="AX151" s="107">
        <v>51.624389886166412</v>
      </c>
      <c r="AY151" s="107">
        <v>24.202972543680509</v>
      </c>
      <c r="AZ151" s="107">
        <v>22.902232486528099</v>
      </c>
      <c r="BA151" s="107">
        <v>50.847664349310897</v>
      </c>
      <c r="BB151" s="107">
        <v>66</v>
      </c>
      <c r="BC151" s="107">
        <v>26</v>
      </c>
      <c r="BD151" s="107">
        <v>0</v>
      </c>
      <c r="BE151" s="107">
        <v>1.01</v>
      </c>
      <c r="BF151" s="109">
        <v>237698</v>
      </c>
      <c r="BG151" s="112"/>
      <c r="BH151" s="112"/>
    </row>
    <row r="152" spans="1:60" ht="15.75" customHeight="1" x14ac:dyDescent="0.25">
      <c r="A152" s="47" t="s">
        <v>395</v>
      </c>
      <c r="B152" s="47" t="s">
        <v>395</v>
      </c>
      <c r="C152" s="47" t="s">
        <v>406</v>
      </c>
      <c r="D152" s="47" t="s">
        <v>407</v>
      </c>
      <c r="E152" s="107">
        <v>0</v>
      </c>
      <c r="F152" s="107">
        <v>8.234746188065925</v>
      </c>
      <c r="G152" s="107">
        <v>0</v>
      </c>
      <c r="H152" s="107">
        <v>0.36985899999999994</v>
      </c>
      <c r="I152" s="107">
        <v>2.497404103641542</v>
      </c>
      <c r="J152" s="107">
        <v>0</v>
      </c>
      <c r="K152" s="108">
        <v>0</v>
      </c>
      <c r="L152" s="109">
        <v>199.9</v>
      </c>
      <c r="M152" s="109">
        <v>1641.5</v>
      </c>
      <c r="N152" s="110">
        <v>2.545692979036145E-2</v>
      </c>
      <c r="O152" s="111">
        <v>12.17769</v>
      </c>
      <c r="P152" s="111">
        <v>70.461048643856046</v>
      </c>
      <c r="Q152" s="111">
        <v>83.827026155644219</v>
      </c>
      <c r="R152" s="111">
        <v>7.1635836053681539</v>
      </c>
      <c r="S152" s="107">
        <v>82.966590093902397</v>
      </c>
      <c r="T152" s="107">
        <v>96.209648168298884</v>
      </c>
      <c r="U152" s="107">
        <v>56.5</v>
      </c>
      <c r="V152" s="107">
        <v>1.6</v>
      </c>
      <c r="W152" s="107">
        <f>VLOOKUP(D152,Vulnerability!D:O,12,FALSE)</f>
        <v>3.55</v>
      </c>
      <c r="X152" s="111">
        <v>44.248700888737794</v>
      </c>
      <c r="Y152" s="111">
        <v>27.7</v>
      </c>
      <c r="Z152" s="107">
        <v>28.787375415282391</v>
      </c>
      <c r="AA152" s="107">
        <v>26.6</v>
      </c>
      <c r="AB152" s="107">
        <v>23.900000000000002</v>
      </c>
      <c r="AC152" s="109">
        <v>0</v>
      </c>
      <c r="AD152" s="109">
        <v>0</v>
      </c>
      <c r="AE152" s="109">
        <v>0</v>
      </c>
      <c r="AF152" s="109">
        <v>0</v>
      </c>
      <c r="AG152" s="109">
        <v>5.2960000000000003</v>
      </c>
      <c r="AH152" s="107">
        <v>7.540294696526411</v>
      </c>
      <c r="AI152" s="107">
        <v>2.9</v>
      </c>
      <c r="AJ152" s="107">
        <v>37</v>
      </c>
      <c r="AK152" s="107">
        <v>43</v>
      </c>
      <c r="AL152" s="109">
        <v>13</v>
      </c>
      <c r="AM152" s="109">
        <v>3.3</v>
      </c>
      <c r="AN152" s="109">
        <v>79.400000000000006</v>
      </c>
      <c r="AO152" s="107">
        <v>4</v>
      </c>
      <c r="AP152" s="107">
        <v>18.899999999999999</v>
      </c>
      <c r="AQ152" s="107">
        <v>74.461786867599571</v>
      </c>
      <c r="AR152" s="107">
        <v>4.3</v>
      </c>
      <c r="AS152" s="107">
        <v>20.399999999999999</v>
      </c>
      <c r="AT152" s="107">
        <v>5.0999999999999996</v>
      </c>
      <c r="AU152" s="107">
        <v>59.386208842139197</v>
      </c>
      <c r="AV152" s="107">
        <v>95.598583093179627</v>
      </c>
      <c r="AW152" s="107">
        <v>90.651490945781717</v>
      </c>
      <c r="AX152" s="107">
        <v>45.657109223913231</v>
      </c>
      <c r="AY152" s="107">
        <v>25.875949004440624</v>
      </c>
      <c r="AZ152" s="107">
        <v>25.263157894736842</v>
      </c>
      <c r="BA152" s="107">
        <v>52.867924528301891</v>
      </c>
      <c r="BB152" s="107">
        <v>66</v>
      </c>
      <c r="BC152" s="107">
        <v>26</v>
      </c>
      <c r="BD152" s="107">
        <v>0</v>
      </c>
      <c r="BE152" s="107">
        <v>2.31</v>
      </c>
      <c r="BF152" s="109">
        <v>237618</v>
      </c>
      <c r="BG152" s="112"/>
      <c r="BH152" s="112"/>
    </row>
    <row r="153" spans="1:60" ht="15.75" customHeight="1" x14ac:dyDescent="0.25">
      <c r="A153" s="47" t="s">
        <v>395</v>
      </c>
      <c r="B153" s="47" t="s">
        <v>395</v>
      </c>
      <c r="C153" s="47" t="s">
        <v>408</v>
      </c>
      <c r="D153" s="47" t="s">
        <v>409</v>
      </c>
      <c r="E153" s="107">
        <v>0</v>
      </c>
      <c r="F153" s="107">
        <v>4.8836194438815133</v>
      </c>
      <c r="G153" s="107">
        <v>0</v>
      </c>
      <c r="H153" s="107">
        <v>0.12614300000000001</v>
      </c>
      <c r="I153" s="107">
        <v>4.1440828743707607</v>
      </c>
      <c r="J153" s="107">
        <v>0</v>
      </c>
      <c r="K153" s="108">
        <v>0</v>
      </c>
      <c r="L153" s="109">
        <v>199.9</v>
      </c>
      <c r="M153" s="109">
        <v>1641.5</v>
      </c>
      <c r="N153" s="110">
        <v>2.545692979036145E-2</v>
      </c>
      <c r="O153" s="111">
        <v>14.25712</v>
      </c>
      <c r="P153" s="111">
        <v>72.221173806378559</v>
      </c>
      <c r="Q153" s="111">
        <v>85.886016229477264</v>
      </c>
      <c r="R153" s="111">
        <v>16.184185695414229</v>
      </c>
      <c r="S153" s="107">
        <v>76.208718626155886</v>
      </c>
      <c r="T153" s="107">
        <v>88.652575957727876</v>
      </c>
      <c r="U153" s="107">
        <v>54.5</v>
      </c>
      <c r="V153" s="107">
        <v>1.6</v>
      </c>
      <c r="W153" s="107">
        <f>VLOOKUP(D153,Vulnerability!D:O,12,FALSE)</f>
        <v>3.81</v>
      </c>
      <c r="X153" s="111">
        <v>47.869358003924873</v>
      </c>
      <c r="Y153" s="111">
        <v>31.9</v>
      </c>
      <c r="Z153" s="107">
        <v>33.836680838586716</v>
      </c>
      <c r="AA153" s="107">
        <v>29.8</v>
      </c>
      <c r="AB153" s="107">
        <v>33.799999999999997</v>
      </c>
      <c r="AC153" s="109">
        <v>0</v>
      </c>
      <c r="AD153" s="109">
        <v>0</v>
      </c>
      <c r="AE153" s="109">
        <v>0</v>
      </c>
      <c r="AF153" s="109">
        <v>0</v>
      </c>
      <c r="AG153" s="109">
        <v>4.6130000000000004</v>
      </c>
      <c r="AH153" s="107">
        <v>6.4300274749623334</v>
      </c>
      <c r="AI153" s="107">
        <v>2.7</v>
      </c>
      <c r="AJ153" s="107">
        <v>47</v>
      </c>
      <c r="AK153" s="107">
        <v>55</v>
      </c>
      <c r="AL153" s="109">
        <v>10.7</v>
      </c>
      <c r="AM153" s="109">
        <v>2.7</v>
      </c>
      <c r="AN153" s="109">
        <v>79.900000000000006</v>
      </c>
      <c r="AO153" s="107">
        <v>3.1</v>
      </c>
      <c r="AP153" s="107">
        <v>25.1</v>
      </c>
      <c r="AQ153" s="107">
        <v>72.591187012439377</v>
      </c>
      <c r="AR153" s="107">
        <v>3.6</v>
      </c>
      <c r="AS153" s="107">
        <v>26.2</v>
      </c>
      <c r="AT153" s="107">
        <v>4.2</v>
      </c>
      <c r="AU153" s="107">
        <v>48.450651066238912</v>
      </c>
      <c r="AV153" s="107">
        <v>93.455645709623312</v>
      </c>
      <c r="AW153" s="107">
        <v>87.426599849734842</v>
      </c>
      <c r="AX153" s="107">
        <v>38.123582146165688</v>
      </c>
      <c r="AY153" s="107">
        <v>30.227169576953393</v>
      </c>
      <c r="AZ153" s="107">
        <v>29.516648764769066</v>
      </c>
      <c r="BA153" s="107">
        <v>58.955709943551895</v>
      </c>
      <c r="BB153" s="107">
        <v>66</v>
      </c>
      <c r="BC153" s="107">
        <v>26</v>
      </c>
      <c r="BD153" s="107">
        <v>0</v>
      </c>
      <c r="BE153" s="107">
        <v>3.06</v>
      </c>
      <c r="BF153" s="109">
        <v>263725</v>
      </c>
      <c r="BG153" s="112"/>
      <c r="BH153" s="112"/>
    </row>
    <row r="154" spans="1:60" ht="15.75" customHeight="1" x14ac:dyDescent="0.25">
      <c r="A154" s="47" t="s">
        <v>395</v>
      </c>
      <c r="B154" s="47" t="s">
        <v>410</v>
      </c>
      <c r="C154" s="47" t="s">
        <v>410</v>
      </c>
      <c r="D154" s="47" t="s">
        <v>411</v>
      </c>
      <c r="E154" s="107">
        <v>0</v>
      </c>
      <c r="F154" s="107">
        <v>7.1294821369285333E-2</v>
      </c>
      <c r="G154" s="107">
        <v>0</v>
      </c>
      <c r="H154" s="107">
        <v>0.39433299999999999</v>
      </c>
      <c r="I154" s="107">
        <v>1.5779406496116781</v>
      </c>
      <c r="J154" s="107">
        <v>0</v>
      </c>
      <c r="K154" s="108">
        <v>9.4</v>
      </c>
      <c r="L154" s="109">
        <v>199.9</v>
      </c>
      <c r="M154" s="109">
        <v>1641.5</v>
      </c>
      <c r="N154" s="110">
        <v>2.545692979036145E-2</v>
      </c>
      <c r="O154" s="111">
        <v>10.01071</v>
      </c>
      <c r="P154" s="111">
        <v>56.290509909707389</v>
      </c>
      <c r="Q154" s="111">
        <v>47.397999325615373</v>
      </c>
      <c r="R154" s="111">
        <v>4.4097261249110193</v>
      </c>
      <c r="S154" s="107">
        <v>95.743883706118169</v>
      </c>
      <c r="T154" s="107">
        <v>79.656063841744412</v>
      </c>
      <c r="U154" s="107">
        <v>53.8</v>
      </c>
      <c r="V154" s="107">
        <v>2.4</v>
      </c>
      <c r="W154" s="107">
        <f>VLOOKUP(D154,Vulnerability!D:O,12,FALSE)</f>
        <v>1.64</v>
      </c>
      <c r="X154" s="111">
        <v>41.372403642922748</v>
      </c>
      <c r="Y154" s="111">
        <v>23.8</v>
      </c>
      <c r="Z154" s="107">
        <v>27.944454765000931</v>
      </c>
      <c r="AA154" s="107">
        <v>19.100000000000001</v>
      </c>
      <c r="AB154" s="107">
        <v>24.400000000000002</v>
      </c>
      <c r="AC154" s="109">
        <v>0</v>
      </c>
      <c r="AD154" s="109">
        <v>0</v>
      </c>
      <c r="AE154" s="109">
        <v>0</v>
      </c>
      <c r="AF154" s="109">
        <v>0</v>
      </c>
      <c r="AG154" s="109">
        <v>7.1360000000000001</v>
      </c>
      <c r="AH154" s="107">
        <v>8.7718453613210716</v>
      </c>
      <c r="AI154" s="107">
        <v>5.4</v>
      </c>
      <c r="AJ154" s="107">
        <v>34</v>
      </c>
      <c r="AK154" s="107">
        <v>39</v>
      </c>
      <c r="AL154" s="109">
        <v>20.8</v>
      </c>
      <c r="AM154" s="109">
        <v>3.1</v>
      </c>
      <c r="AN154" s="109">
        <v>79.8</v>
      </c>
      <c r="AO154" s="107">
        <v>3.5</v>
      </c>
      <c r="AP154" s="107">
        <v>12.7</v>
      </c>
      <c r="AQ154" s="107">
        <v>75.908534095549214</v>
      </c>
      <c r="AR154" s="107">
        <v>4</v>
      </c>
      <c r="AS154" s="107">
        <v>12.7</v>
      </c>
      <c r="AT154" s="107">
        <v>4.2</v>
      </c>
      <c r="AU154" s="107">
        <v>64.338166423138887</v>
      </c>
      <c r="AV154" s="107">
        <v>95.350734573372236</v>
      </c>
      <c r="AW154" s="107">
        <v>91.24942396734717</v>
      </c>
      <c r="AX154" s="107">
        <v>52.420800081924646</v>
      </c>
      <c r="AY154" s="107">
        <v>20.861759425493716</v>
      </c>
      <c r="AZ154" s="107">
        <v>19.439621624857811</v>
      </c>
      <c r="BA154" s="107">
        <v>40.608187134502927</v>
      </c>
      <c r="BB154" s="107">
        <v>66</v>
      </c>
      <c r="BC154" s="107">
        <v>26</v>
      </c>
      <c r="BD154" s="107">
        <v>0</v>
      </c>
      <c r="BE154" s="107">
        <v>16.02</v>
      </c>
      <c r="BF154" s="109">
        <v>255508</v>
      </c>
      <c r="BG154" s="112"/>
      <c r="BH154" s="112"/>
    </row>
    <row r="155" spans="1:60" ht="15.75" customHeight="1" x14ac:dyDescent="0.25">
      <c r="A155" s="47" t="s">
        <v>395</v>
      </c>
      <c r="B155" s="47" t="s">
        <v>410</v>
      </c>
      <c r="C155" s="47" t="s">
        <v>412</v>
      </c>
      <c r="D155" s="47" t="s">
        <v>413</v>
      </c>
      <c r="E155" s="107">
        <v>0</v>
      </c>
      <c r="F155" s="107">
        <v>5.4562345360012028</v>
      </c>
      <c r="G155" s="107">
        <v>0</v>
      </c>
      <c r="H155" s="107">
        <v>1.5835700000000001E-2</v>
      </c>
      <c r="I155" s="107">
        <v>2.2331995409362229</v>
      </c>
      <c r="J155" s="107">
        <v>0</v>
      </c>
      <c r="K155" s="108">
        <v>0</v>
      </c>
      <c r="L155" s="109">
        <v>199.9</v>
      </c>
      <c r="M155" s="109">
        <v>1641.5</v>
      </c>
      <c r="N155" s="110">
        <v>2.545692979036145E-2</v>
      </c>
      <c r="O155" s="111">
        <v>18.838280000000001</v>
      </c>
      <c r="P155" s="111">
        <v>90.919942024042967</v>
      </c>
      <c r="Q155" s="111">
        <v>91.983971353056532</v>
      </c>
      <c r="R155" s="111">
        <v>30.18842186034615</v>
      </c>
      <c r="S155" s="107">
        <v>66.416574303009639</v>
      </c>
      <c r="T155" s="107">
        <v>79.270185011509938</v>
      </c>
      <c r="U155" s="107">
        <v>54.4</v>
      </c>
      <c r="V155" s="107">
        <v>2.7</v>
      </c>
      <c r="W155" s="107">
        <f>VLOOKUP(D155,Vulnerability!D:O,12,FALSE)</f>
        <v>1.51</v>
      </c>
      <c r="X155" s="111">
        <v>51.475708204902389</v>
      </c>
      <c r="Y155" s="111">
        <v>34</v>
      </c>
      <c r="Z155" s="107">
        <v>36.010197578075207</v>
      </c>
      <c r="AA155" s="107">
        <v>31.9</v>
      </c>
      <c r="AB155" s="107">
        <v>29.9</v>
      </c>
      <c r="AC155" s="109">
        <v>0</v>
      </c>
      <c r="AD155" s="109">
        <v>0</v>
      </c>
      <c r="AE155" s="109">
        <v>0</v>
      </c>
      <c r="AF155" s="109">
        <v>0</v>
      </c>
      <c r="AG155" s="109">
        <v>2.6539999999999999</v>
      </c>
      <c r="AH155" s="107">
        <v>4.5094152626362742</v>
      </c>
      <c r="AI155" s="107">
        <v>0.8</v>
      </c>
      <c r="AJ155" s="107">
        <v>49</v>
      </c>
      <c r="AK155" s="107">
        <v>57</v>
      </c>
      <c r="AL155" s="109">
        <v>15.9</v>
      </c>
      <c r="AM155" s="109">
        <v>5</v>
      </c>
      <c r="AN155" s="109">
        <v>76</v>
      </c>
      <c r="AO155" s="107">
        <v>6</v>
      </c>
      <c r="AP155" s="107">
        <v>18.3</v>
      </c>
      <c r="AQ155" s="107">
        <v>69.127906976744185</v>
      </c>
      <c r="AR155" s="107">
        <v>6</v>
      </c>
      <c r="AS155" s="107">
        <v>19</v>
      </c>
      <c r="AT155" s="107">
        <v>7.5</v>
      </c>
      <c r="AU155" s="107">
        <v>24.293631170602779</v>
      </c>
      <c r="AV155" s="107">
        <v>93.812197698337684</v>
      </c>
      <c r="AW155" s="107">
        <v>83.633720716818516</v>
      </c>
      <c r="AX155" s="107">
        <v>28.387892491906058</v>
      </c>
      <c r="AY155" s="107">
        <v>28.394051030154184</v>
      </c>
      <c r="AZ155" s="107">
        <v>27.726648700869479</v>
      </c>
      <c r="BA155" s="107">
        <v>60.449550449550451</v>
      </c>
      <c r="BB155" s="107">
        <v>66</v>
      </c>
      <c r="BC155" s="107">
        <v>26</v>
      </c>
      <c r="BD155" s="107">
        <v>0</v>
      </c>
      <c r="BE155" s="107">
        <v>2.19</v>
      </c>
      <c r="BF155" s="109">
        <v>258001</v>
      </c>
      <c r="BG155" s="112"/>
      <c r="BH155" s="112"/>
    </row>
    <row r="156" spans="1:60" ht="15.75" customHeight="1" x14ac:dyDescent="0.25">
      <c r="A156" s="47" t="s">
        <v>395</v>
      </c>
      <c r="B156" s="47" t="s">
        <v>410</v>
      </c>
      <c r="C156" s="47" t="s">
        <v>414</v>
      </c>
      <c r="D156" s="47" t="s">
        <v>415</v>
      </c>
      <c r="E156" s="107">
        <v>0</v>
      </c>
      <c r="F156" s="107">
        <v>6.6728921009306665</v>
      </c>
      <c r="G156" s="107">
        <v>0</v>
      </c>
      <c r="H156" s="107">
        <v>0.50749102000000001</v>
      </c>
      <c r="I156" s="107">
        <v>0.68282700703776344</v>
      </c>
      <c r="J156" s="107">
        <v>0</v>
      </c>
      <c r="K156" s="108">
        <v>0</v>
      </c>
      <c r="L156" s="109">
        <v>199.9</v>
      </c>
      <c r="M156" s="109">
        <v>1641.5</v>
      </c>
      <c r="N156" s="110">
        <v>2.545692979036145E-2</v>
      </c>
      <c r="O156" s="111">
        <v>18.45635</v>
      </c>
      <c r="P156" s="111">
        <v>91.469029623838068</v>
      </c>
      <c r="Q156" s="111">
        <v>91.674630063996759</v>
      </c>
      <c r="R156" s="111">
        <v>33.26962615469261</v>
      </c>
      <c r="S156" s="107">
        <v>70.075000723945209</v>
      </c>
      <c r="T156" s="107">
        <v>73.526771493933339</v>
      </c>
      <c r="U156" s="107">
        <v>41.1</v>
      </c>
      <c r="V156" s="107">
        <v>5.3</v>
      </c>
      <c r="W156" s="107">
        <f>VLOOKUP(D156,Vulnerability!D:O,12,FALSE)</f>
        <v>1.39</v>
      </c>
      <c r="X156" s="111">
        <v>51.372665795742712</v>
      </c>
      <c r="Y156" s="111">
        <v>27.4</v>
      </c>
      <c r="Z156" s="107">
        <v>31.5125379332375</v>
      </c>
      <c r="AA156" s="107">
        <v>23.2</v>
      </c>
      <c r="AB156" s="107">
        <v>30.599999999999998</v>
      </c>
      <c r="AC156" s="109">
        <v>0</v>
      </c>
      <c r="AD156" s="109">
        <v>0</v>
      </c>
      <c r="AE156" s="109">
        <v>0</v>
      </c>
      <c r="AF156" s="109">
        <v>0</v>
      </c>
      <c r="AG156" s="109">
        <v>1.8759999999999999</v>
      </c>
      <c r="AH156" s="107">
        <v>3.5313351498637604</v>
      </c>
      <c r="AI156" s="107">
        <v>0.2</v>
      </c>
      <c r="AJ156" s="107">
        <v>43</v>
      </c>
      <c r="AK156" s="107">
        <v>50</v>
      </c>
      <c r="AL156" s="109">
        <v>13.8</v>
      </c>
      <c r="AM156" s="109">
        <v>3.6</v>
      </c>
      <c r="AN156" s="109">
        <v>85.5</v>
      </c>
      <c r="AO156" s="107">
        <v>4.9000000000000004</v>
      </c>
      <c r="AP156" s="107">
        <v>24.1</v>
      </c>
      <c r="AQ156" s="107">
        <v>81.698240866035192</v>
      </c>
      <c r="AR156" s="107">
        <v>4.4000000000000004</v>
      </c>
      <c r="AS156" s="107">
        <v>25</v>
      </c>
      <c r="AT156" s="107">
        <v>5.7</v>
      </c>
      <c r="AU156" s="107">
        <v>22.534966553731213</v>
      </c>
      <c r="AV156" s="107">
        <v>96.784474626564943</v>
      </c>
      <c r="AW156" s="107">
        <v>93.793036089270885</v>
      </c>
      <c r="AX156" s="107">
        <v>34.231088538360112</v>
      </c>
      <c r="AY156" s="107">
        <v>24.091330981993689</v>
      </c>
      <c r="AZ156" s="107">
        <v>23.729370227440675</v>
      </c>
      <c r="BA156" s="107">
        <v>55.353960797019276</v>
      </c>
      <c r="BB156" s="107">
        <v>66</v>
      </c>
      <c r="BC156" s="107">
        <v>26</v>
      </c>
      <c r="BD156" s="107">
        <v>0</v>
      </c>
      <c r="BE156" s="107">
        <v>3.1</v>
      </c>
      <c r="BF156" s="109">
        <v>157585</v>
      </c>
      <c r="BG156" s="112"/>
      <c r="BH156" s="112"/>
    </row>
    <row r="157" spans="1:60" ht="15.75" customHeight="1" x14ac:dyDescent="0.25">
      <c r="A157" s="47" t="s">
        <v>395</v>
      </c>
      <c r="B157" s="47" t="s">
        <v>410</v>
      </c>
      <c r="C157" s="47" t="s">
        <v>416</v>
      </c>
      <c r="D157" s="47" t="s">
        <v>417</v>
      </c>
      <c r="E157" s="107">
        <v>0</v>
      </c>
      <c r="F157" s="107">
        <v>1.0312874141151178</v>
      </c>
      <c r="G157" s="107">
        <v>0</v>
      </c>
      <c r="H157" s="107">
        <v>0.65748601000000007</v>
      </c>
      <c r="I157" s="107">
        <v>0.38771457891828542</v>
      </c>
      <c r="J157" s="107">
        <v>0</v>
      </c>
      <c r="K157" s="108">
        <v>6.9</v>
      </c>
      <c r="L157" s="109">
        <v>199.9</v>
      </c>
      <c r="M157" s="109">
        <v>1641.5</v>
      </c>
      <c r="N157" s="110">
        <v>2.545692979036145E-2</v>
      </c>
      <c r="O157" s="111">
        <v>14.202</v>
      </c>
      <c r="P157" s="111">
        <v>80.733112037903936</v>
      </c>
      <c r="Q157" s="111">
        <v>80.24512724487191</v>
      </c>
      <c r="R157" s="111">
        <v>4.093965443867563</v>
      </c>
      <c r="S157" s="107">
        <v>89.780690555224567</v>
      </c>
      <c r="T157" s="107">
        <v>72.826056118251202</v>
      </c>
      <c r="U157" s="107">
        <v>43.9</v>
      </c>
      <c r="V157" s="107">
        <v>5.9</v>
      </c>
      <c r="W157" s="107">
        <f>VLOOKUP(D157,Vulnerability!D:O,12,FALSE)</f>
        <v>2.83</v>
      </c>
      <c r="X157" s="111">
        <v>52.410868970548009</v>
      </c>
      <c r="Y157" s="111">
        <v>14.4</v>
      </c>
      <c r="Z157" s="107">
        <v>19.333880454110243</v>
      </c>
      <c r="AA157" s="107">
        <v>9.1999999999999993</v>
      </c>
      <c r="AB157" s="107">
        <v>33.200000000000003</v>
      </c>
      <c r="AC157" s="109">
        <v>0</v>
      </c>
      <c r="AD157" s="109">
        <v>0</v>
      </c>
      <c r="AE157" s="109">
        <v>0</v>
      </c>
      <c r="AF157" s="109">
        <v>0</v>
      </c>
      <c r="AG157" s="109">
        <v>2.915</v>
      </c>
      <c r="AH157" s="107">
        <v>4.9620743809937515</v>
      </c>
      <c r="AI157" s="107">
        <v>0.8</v>
      </c>
      <c r="AJ157" s="107">
        <v>43</v>
      </c>
      <c r="AK157" s="107">
        <v>50</v>
      </c>
      <c r="AL157" s="109">
        <v>9.8000000000000007</v>
      </c>
      <c r="AM157" s="109">
        <v>3.8</v>
      </c>
      <c r="AN157" s="109">
        <v>71.599999999999994</v>
      </c>
      <c r="AO157" s="107">
        <v>3.4</v>
      </c>
      <c r="AP157" s="107">
        <v>18.5</v>
      </c>
      <c r="AQ157" s="107">
        <v>67.077344284736483</v>
      </c>
      <c r="AR157" s="107">
        <v>4.7</v>
      </c>
      <c r="AS157" s="107">
        <v>18.5</v>
      </c>
      <c r="AT157" s="107">
        <v>4.5</v>
      </c>
      <c r="AU157" s="107">
        <v>50.875251794478956</v>
      </c>
      <c r="AV157" s="107">
        <v>89.139316169010996</v>
      </c>
      <c r="AW157" s="107">
        <v>85.636211080118827</v>
      </c>
      <c r="AX157" s="107">
        <v>49.79590448329818</v>
      </c>
      <c r="AY157" s="107">
        <v>14.440116845180137</v>
      </c>
      <c r="AZ157" s="107">
        <v>12.912472035794185</v>
      </c>
      <c r="BA157" s="107">
        <v>28.75529744153194</v>
      </c>
      <c r="BB157" s="107">
        <v>66</v>
      </c>
      <c r="BC157" s="107">
        <v>26</v>
      </c>
      <c r="BD157" s="107">
        <v>0</v>
      </c>
      <c r="BE157" s="107">
        <v>4.8</v>
      </c>
      <c r="BF157" s="109">
        <v>167149</v>
      </c>
      <c r="BG157" s="112"/>
      <c r="BH157" s="112"/>
    </row>
    <row r="158" spans="1:60" ht="15.75" customHeight="1" x14ac:dyDescent="0.25">
      <c r="A158" s="47" t="s">
        <v>395</v>
      </c>
      <c r="B158" s="47" t="s">
        <v>410</v>
      </c>
      <c r="C158" s="47" t="s">
        <v>418</v>
      </c>
      <c r="D158" s="47" t="s">
        <v>419</v>
      </c>
      <c r="E158" s="107">
        <v>0</v>
      </c>
      <c r="F158" s="107">
        <v>6.9673821723379614</v>
      </c>
      <c r="G158" s="107">
        <v>0</v>
      </c>
      <c r="H158" s="107">
        <v>0.30036198999999997</v>
      </c>
      <c r="I158" s="107">
        <v>0.21933047126904415</v>
      </c>
      <c r="J158" s="107">
        <v>0</v>
      </c>
      <c r="K158" s="108">
        <v>0</v>
      </c>
      <c r="L158" s="109">
        <v>199.9</v>
      </c>
      <c r="M158" s="109">
        <v>1641.5</v>
      </c>
      <c r="N158" s="110">
        <v>2.545692979036145E-2</v>
      </c>
      <c r="O158" s="111">
        <v>23.031829999999999</v>
      </c>
      <c r="P158" s="111">
        <v>95.283787453607317</v>
      </c>
      <c r="Q158" s="111">
        <v>90.597749011798072</v>
      </c>
      <c r="R158" s="111">
        <v>48.299689206722789</v>
      </c>
      <c r="S158" s="107">
        <v>67.179626444585267</v>
      </c>
      <c r="T158" s="107">
        <v>59.189523550888623</v>
      </c>
      <c r="U158" s="107">
        <v>46.2</v>
      </c>
      <c r="V158" s="107">
        <v>2.6</v>
      </c>
      <c r="W158" s="107">
        <f>VLOOKUP(D158,Vulnerability!D:O,12,FALSE)</f>
        <v>1.44</v>
      </c>
      <c r="X158" s="111">
        <v>55.645774701452808</v>
      </c>
      <c r="Y158" s="111">
        <v>27.1</v>
      </c>
      <c r="Z158" s="107">
        <v>31.001272033436305</v>
      </c>
      <c r="AA158" s="107">
        <v>23.1</v>
      </c>
      <c r="AB158" s="107">
        <v>46.6</v>
      </c>
      <c r="AC158" s="109">
        <v>0</v>
      </c>
      <c r="AD158" s="109">
        <v>0</v>
      </c>
      <c r="AE158" s="109">
        <v>0</v>
      </c>
      <c r="AF158" s="109">
        <v>0</v>
      </c>
      <c r="AG158" s="109">
        <v>4.5949999999999998</v>
      </c>
      <c r="AH158" s="107">
        <v>6.5808985611799127</v>
      </c>
      <c r="AI158" s="107">
        <v>2.6</v>
      </c>
      <c r="AJ158" s="107">
        <v>76</v>
      </c>
      <c r="AK158" s="107">
        <v>88</v>
      </c>
      <c r="AL158" s="109">
        <v>8.9</v>
      </c>
      <c r="AM158" s="109">
        <v>2.2000000000000002</v>
      </c>
      <c r="AN158" s="109">
        <v>75.099999999999994</v>
      </c>
      <c r="AO158" s="107">
        <v>2.4</v>
      </c>
      <c r="AP158" s="107">
        <v>10</v>
      </c>
      <c r="AQ158" s="107">
        <v>70.945945945945937</v>
      </c>
      <c r="AR158" s="107">
        <v>4.3</v>
      </c>
      <c r="AS158" s="107">
        <v>10.3</v>
      </c>
      <c r="AT158" s="107">
        <v>5.3</v>
      </c>
      <c r="AU158" s="107">
        <v>12.054554781086871</v>
      </c>
      <c r="AV158" s="107">
        <v>93.542681109013216</v>
      </c>
      <c r="AW158" s="107">
        <v>84.531145688902583</v>
      </c>
      <c r="AX158" s="107">
        <v>31.206028860473477</v>
      </c>
      <c r="AY158" s="107">
        <v>21.298579811208437</v>
      </c>
      <c r="AZ158" s="107">
        <v>20.772432484754621</v>
      </c>
      <c r="BA158" s="107">
        <v>51.723446893787575</v>
      </c>
      <c r="BB158" s="107">
        <v>66</v>
      </c>
      <c r="BC158" s="107">
        <v>26</v>
      </c>
      <c r="BD158" s="107">
        <v>0</v>
      </c>
      <c r="BE158" s="107">
        <v>3.17</v>
      </c>
      <c r="BF158" s="109">
        <v>163702</v>
      </c>
      <c r="BG158" s="112"/>
      <c r="BH158" s="112"/>
    </row>
    <row r="159" spans="1:60" ht="15.75" customHeight="1" x14ac:dyDescent="0.25">
      <c r="A159" s="47" t="s">
        <v>395</v>
      </c>
      <c r="B159" s="47" t="s">
        <v>420</v>
      </c>
      <c r="C159" s="47" t="s">
        <v>420</v>
      </c>
      <c r="D159" s="47" t="s">
        <v>421</v>
      </c>
      <c r="E159" s="107">
        <v>0</v>
      </c>
      <c r="F159" s="107">
        <v>7.1294821369285333E-2</v>
      </c>
      <c r="G159" s="107">
        <v>0</v>
      </c>
      <c r="H159" s="107">
        <v>0.41032700999999999</v>
      </c>
      <c r="I159" s="107">
        <v>1.5779406496116781</v>
      </c>
      <c r="J159" s="107">
        <v>0</v>
      </c>
      <c r="K159" s="108">
        <v>0</v>
      </c>
      <c r="L159" s="109">
        <v>199.9</v>
      </c>
      <c r="M159" s="109">
        <v>1641.5</v>
      </c>
      <c r="N159" s="110">
        <v>2.545692979036145E-2</v>
      </c>
      <c r="O159" s="111">
        <v>14.15122</v>
      </c>
      <c r="P159" s="111">
        <v>78.838396953172335</v>
      </c>
      <c r="Q159" s="111">
        <v>85.009954124469829</v>
      </c>
      <c r="R159" s="111">
        <v>18.178828010040682</v>
      </c>
      <c r="S159" s="107">
        <v>83.701203150696784</v>
      </c>
      <c r="T159" s="107">
        <v>90.845667791915517</v>
      </c>
      <c r="U159" s="107">
        <v>44.6</v>
      </c>
      <c r="V159" s="107">
        <v>4.7</v>
      </c>
      <c r="W159" s="107">
        <f>VLOOKUP(D159,Vulnerability!D:O,12,FALSE)</f>
        <v>2.65</v>
      </c>
      <c r="X159" s="111">
        <v>46.61054043760268</v>
      </c>
      <c r="Y159" s="111">
        <v>26</v>
      </c>
      <c r="Z159" s="107">
        <v>29.507427677873338</v>
      </c>
      <c r="AA159" s="107">
        <v>22.4</v>
      </c>
      <c r="AB159" s="107">
        <v>29.9</v>
      </c>
      <c r="AC159" s="109">
        <v>0</v>
      </c>
      <c r="AD159" s="109">
        <v>0</v>
      </c>
      <c r="AE159" s="109">
        <v>0</v>
      </c>
      <c r="AF159" s="109">
        <v>0</v>
      </c>
      <c r="AG159" s="109">
        <v>2.734</v>
      </c>
      <c r="AH159" s="107">
        <v>4.468166403973826</v>
      </c>
      <c r="AI159" s="107">
        <v>0.9</v>
      </c>
      <c r="AJ159" s="107">
        <v>47</v>
      </c>
      <c r="AK159" s="107">
        <v>54</v>
      </c>
      <c r="AL159" s="109">
        <v>19.5</v>
      </c>
      <c r="AM159" s="109">
        <v>3.5</v>
      </c>
      <c r="AN159" s="109">
        <v>85.7</v>
      </c>
      <c r="AO159" s="107">
        <v>4.4000000000000004</v>
      </c>
      <c r="AP159" s="107">
        <v>16.600000000000001</v>
      </c>
      <c r="AQ159" s="107">
        <v>82.874327318771762</v>
      </c>
      <c r="AR159" s="107">
        <v>4</v>
      </c>
      <c r="AS159" s="107">
        <v>17.7</v>
      </c>
      <c r="AT159" s="107">
        <v>5</v>
      </c>
      <c r="AU159" s="107">
        <v>32.213277936466717</v>
      </c>
      <c r="AV159" s="107">
        <v>97.127398205659077</v>
      </c>
      <c r="AW159" s="107">
        <v>93.327113504802696</v>
      </c>
      <c r="AX159" s="107">
        <v>36.311076242375407</v>
      </c>
      <c r="AY159" s="107">
        <v>23.525531395064743</v>
      </c>
      <c r="AZ159" s="107">
        <v>24.066846242647465</v>
      </c>
      <c r="BA159" s="107">
        <v>55.862221240892026</v>
      </c>
      <c r="BB159" s="107">
        <v>66</v>
      </c>
      <c r="BC159" s="107">
        <v>26</v>
      </c>
      <c r="BD159" s="107">
        <v>0</v>
      </c>
      <c r="BE159" s="107">
        <v>7.16</v>
      </c>
      <c r="BF159" s="109">
        <v>257907</v>
      </c>
      <c r="BG159" s="112"/>
      <c r="BH159" s="112"/>
    </row>
    <row r="160" spans="1:60" ht="15.75" customHeight="1" x14ac:dyDescent="0.25">
      <c r="A160" s="47" t="s">
        <v>395</v>
      </c>
      <c r="B160" s="47" t="s">
        <v>420</v>
      </c>
      <c r="C160" s="47" t="s">
        <v>422</v>
      </c>
      <c r="D160" s="47" t="s">
        <v>423</v>
      </c>
      <c r="E160" s="107">
        <v>0</v>
      </c>
      <c r="F160" s="107">
        <v>7.029661453537055</v>
      </c>
      <c r="G160" s="107">
        <v>0</v>
      </c>
      <c r="H160" s="107">
        <v>0.16145300000000001</v>
      </c>
      <c r="I160" s="107">
        <v>1.2184014136249643</v>
      </c>
      <c r="J160" s="107">
        <v>0</v>
      </c>
      <c r="K160" s="108">
        <v>0</v>
      </c>
      <c r="L160" s="109">
        <v>199.9</v>
      </c>
      <c r="M160" s="109">
        <v>1641.5</v>
      </c>
      <c r="N160" s="110">
        <v>2.545692979036145E-2</v>
      </c>
      <c r="O160" s="111">
        <v>14.188140000000001</v>
      </c>
      <c r="P160" s="111">
        <v>77.70332648381428</v>
      </c>
      <c r="Q160" s="111">
        <v>83.114446529080681</v>
      </c>
      <c r="R160" s="111">
        <v>21.495577593138567</v>
      </c>
      <c r="S160" s="107">
        <v>84.055510884779167</v>
      </c>
      <c r="T160" s="107">
        <v>92.834807468953812</v>
      </c>
      <c r="U160" s="107">
        <v>51.1</v>
      </c>
      <c r="V160" s="107">
        <v>2.7</v>
      </c>
      <c r="W160" s="107">
        <f>VLOOKUP(D160,Vulnerability!D:O,12,FALSE)</f>
        <v>3.48</v>
      </c>
      <c r="X160" s="111">
        <v>44.870323170613069</v>
      </c>
      <c r="Y160" s="111">
        <v>28.3</v>
      </c>
      <c r="Z160" s="107">
        <v>29.830881617131993</v>
      </c>
      <c r="AA160" s="107">
        <v>26.7</v>
      </c>
      <c r="AB160" s="107">
        <v>27.099999999999998</v>
      </c>
      <c r="AC160" s="109">
        <v>0</v>
      </c>
      <c r="AD160" s="109">
        <v>0</v>
      </c>
      <c r="AE160" s="109">
        <v>0</v>
      </c>
      <c r="AF160" s="109">
        <v>0</v>
      </c>
      <c r="AG160" s="109">
        <v>3.75</v>
      </c>
      <c r="AH160" s="107">
        <v>5.3550846706268294</v>
      </c>
      <c r="AI160" s="107">
        <v>2.1</v>
      </c>
      <c r="AJ160" s="107">
        <v>43</v>
      </c>
      <c r="AK160" s="107">
        <v>50</v>
      </c>
      <c r="AL160" s="109">
        <v>10.8</v>
      </c>
      <c r="AM160" s="109">
        <v>3.4</v>
      </c>
      <c r="AN160" s="109">
        <v>82.1</v>
      </c>
      <c r="AO160" s="107">
        <v>4.2</v>
      </c>
      <c r="AP160" s="107">
        <v>18.600000000000001</v>
      </c>
      <c r="AQ160" s="107">
        <v>77.831431079894642</v>
      </c>
      <c r="AR160" s="107">
        <v>3.8</v>
      </c>
      <c r="AS160" s="107">
        <v>20.2</v>
      </c>
      <c r="AT160" s="107">
        <v>4.7</v>
      </c>
      <c r="AU160" s="107">
        <v>37.654486434974238</v>
      </c>
      <c r="AV160" s="107">
        <v>96.538527121502057</v>
      </c>
      <c r="AW160" s="107">
        <v>91.019106030819216</v>
      </c>
      <c r="AX160" s="107">
        <v>41.266907601210164</v>
      </c>
      <c r="AY160" s="107">
        <v>25.288310729772117</v>
      </c>
      <c r="AZ160" s="107">
        <v>25.504188644120383</v>
      </c>
      <c r="BA160" s="107">
        <v>58.004338394793933</v>
      </c>
      <c r="BB160" s="107">
        <v>66</v>
      </c>
      <c r="BC160" s="107">
        <v>26</v>
      </c>
      <c r="BD160" s="107">
        <v>0</v>
      </c>
      <c r="BE160" s="107">
        <v>3.81</v>
      </c>
      <c r="BF160" s="109">
        <v>148918</v>
      </c>
      <c r="BG160" s="112"/>
      <c r="BH160" s="112"/>
    </row>
    <row r="161" spans="1:60" ht="15.75" customHeight="1" x14ac:dyDescent="0.25">
      <c r="A161" s="47" t="s">
        <v>395</v>
      </c>
      <c r="B161" s="47" t="s">
        <v>420</v>
      </c>
      <c r="C161" s="47" t="s">
        <v>424</v>
      </c>
      <c r="D161" s="47" t="s">
        <v>425</v>
      </c>
      <c r="E161" s="107">
        <v>0</v>
      </c>
      <c r="F161" s="107">
        <v>5.2938297853965022</v>
      </c>
      <c r="G161" s="107">
        <v>0</v>
      </c>
      <c r="H161" s="107">
        <v>1.0076899500000001</v>
      </c>
      <c r="I161" s="107">
        <v>1.4750156361008726</v>
      </c>
      <c r="J161" s="107">
        <v>0</v>
      </c>
      <c r="K161" s="108">
        <v>0</v>
      </c>
      <c r="L161" s="109">
        <v>199.9</v>
      </c>
      <c r="M161" s="109">
        <v>1641.5</v>
      </c>
      <c r="N161" s="110">
        <v>2.545692979036145E-2</v>
      </c>
      <c r="O161" s="111">
        <v>16.829619999999998</v>
      </c>
      <c r="P161" s="111">
        <v>88.108742421279089</v>
      </c>
      <c r="Q161" s="111">
        <v>90.044983375708981</v>
      </c>
      <c r="R161" s="111">
        <v>19.80355086163809</v>
      </c>
      <c r="S161" s="107">
        <v>74.811482712910447</v>
      </c>
      <c r="T161" s="107">
        <v>87.143881608970602</v>
      </c>
      <c r="U161" s="107">
        <v>51.9</v>
      </c>
      <c r="V161" s="107">
        <v>2.5</v>
      </c>
      <c r="W161" s="107">
        <f>VLOOKUP(D161,Vulnerability!D:O,12,FALSE)</f>
        <v>1.73</v>
      </c>
      <c r="X161" s="111">
        <v>49.411531088419267</v>
      </c>
      <c r="Y161" s="111">
        <v>27.7</v>
      </c>
      <c r="Z161" s="107">
        <v>30.520413047938177</v>
      </c>
      <c r="AA161" s="107">
        <v>24.9</v>
      </c>
      <c r="AB161" s="107">
        <v>23.599999999999998</v>
      </c>
      <c r="AC161" s="109">
        <v>0</v>
      </c>
      <c r="AD161" s="109">
        <v>0</v>
      </c>
      <c r="AE161" s="109">
        <v>0</v>
      </c>
      <c r="AF161" s="109">
        <v>0</v>
      </c>
      <c r="AG161" s="109">
        <v>2.2000000000000002</v>
      </c>
      <c r="AH161" s="107">
        <v>3.6485081445540191</v>
      </c>
      <c r="AI161" s="107">
        <v>0.7</v>
      </c>
      <c r="AJ161" s="107">
        <v>53</v>
      </c>
      <c r="AK161" s="107">
        <v>62</v>
      </c>
      <c r="AL161" s="109">
        <v>14.8</v>
      </c>
      <c r="AM161" s="109">
        <v>4.2</v>
      </c>
      <c r="AN161" s="109">
        <v>74.099999999999994</v>
      </c>
      <c r="AO161" s="107">
        <v>5.7</v>
      </c>
      <c r="AP161" s="107">
        <v>22.4</v>
      </c>
      <c r="AQ161" s="107">
        <v>66.085093357820639</v>
      </c>
      <c r="AR161" s="107">
        <v>5</v>
      </c>
      <c r="AS161" s="107">
        <v>23.3</v>
      </c>
      <c r="AT161" s="107">
        <v>6.5</v>
      </c>
      <c r="AU161" s="107">
        <v>19.447160831866483</v>
      </c>
      <c r="AV161" s="107">
        <v>93.210461344127694</v>
      </c>
      <c r="AW161" s="107">
        <v>87.822176726501667</v>
      </c>
      <c r="AX161" s="107">
        <v>30.478375315321905</v>
      </c>
      <c r="AY161" s="107">
        <v>23.278938538965992</v>
      </c>
      <c r="AZ161" s="107">
        <v>22.804926499801351</v>
      </c>
      <c r="BA161" s="107">
        <v>54.555728210199185</v>
      </c>
      <c r="BB161" s="107">
        <v>66</v>
      </c>
      <c r="BC161" s="107">
        <v>26</v>
      </c>
      <c r="BD161" s="107">
        <v>0</v>
      </c>
      <c r="BE161" s="107">
        <v>4.5599999999999996</v>
      </c>
      <c r="BF161" s="109">
        <v>195629</v>
      </c>
      <c r="BG161" s="112"/>
      <c r="BH161" s="112"/>
    </row>
    <row r="162" spans="1:60" ht="15.75" customHeight="1" x14ac:dyDescent="0.25">
      <c r="A162" s="47" t="s">
        <v>395</v>
      </c>
      <c r="B162" s="47" t="s">
        <v>420</v>
      </c>
      <c r="C162" s="47" t="s">
        <v>426</v>
      </c>
      <c r="D162" s="47" t="s">
        <v>427</v>
      </c>
      <c r="E162" s="107">
        <v>0</v>
      </c>
      <c r="F162" s="107">
        <v>6.206445476041611</v>
      </c>
      <c r="G162" s="107">
        <v>0</v>
      </c>
      <c r="H162" s="107">
        <v>4.2645500200000006</v>
      </c>
      <c r="I162" s="107">
        <v>4.2349847889581804</v>
      </c>
      <c r="J162" s="107">
        <v>0</v>
      </c>
      <c r="K162" s="108">
        <v>0</v>
      </c>
      <c r="L162" s="109">
        <v>199.9</v>
      </c>
      <c r="M162" s="109">
        <v>1641.5</v>
      </c>
      <c r="N162" s="110">
        <v>2.545692979036145E-2</v>
      </c>
      <c r="O162" s="111">
        <v>16.827490000000001</v>
      </c>
      <c r="P162" s="111">
        <v>90.749992337634481</v>
      </c>
      <c r="Q162" s="111">
        <v>82.719833266926173</v>
      </c>
      <c r="R162" s="111">
        <v>14.555429552211358</v>
      </c>
      <c r="S162" s="107">
        <v>76.66656450179299</v>
      </c>
      <c r="T162" s="107">
        <v>87.712630643332218</v>
      </c>
      <c r="U162" s="107">
        <v>46.3</v>
      </c>
      <c r="V162" s="107">
        <v>3.7</v>
      </c>
      <c r="W162" s="107">
        <f>VLOOKUP(D162,Vulnerability!D:O,12,FALSE)</f>
        <v>1.55</v>
      </c>
      <c r="X162" s="111">
        <v>49.431346549809732</v>
      </c>
      <c r="Y162" s="111">
        <v>23.8</v>
      </c>
      <c r="Z162" s="107">
        <v>25.246612466124663</v>
      </c>
      <c r="AA162" s="107">
        <v>22.4</v>
      </c>
      <c r="AB162" s="107">
        <v>23.3</v>
      </c>
      <c r="AC162" s="109">
        <v>0</v>
      </c>
      <c r="AD162" s="109">
        <v>0</v>
      </c>
      <c r="AE162" s="109">
        <v>0</v>
      </c>
      <c r="AF162" s="109">
        <v>0</v>
      </c>
      <c r="AG162" s="109">
        <v>3.2589999999999999</v>
      </c>
      <c r="AH162" s="107">
        <v>6.2067985986175556</v>
      </c>
      <c r="AI162" s="107">
        <v>0.3</v>
      </c>
      <c r="AJ162" s="107">
        <v>45</v>
      </c>
      <c r="AK162" s="107">
        <v>52</v>
      </c>
      <c r="AL162" s="109">
        <v>5.0999999999999996</v>
      </c>
      <c r="AM162" s="109">
        <v>5.6</v>
      </c>
      <c r="AN162" s="109">
        <v>76.599999999999994</v>
      </c>
      <c r="AO162" s="107">
        <v>7</v>
      </c>
      <c r="AP162" s="107">
        <v>20.5</v>
      </c>
      <c r="AQ162" s="107">
        <v>68.977955911823656</v>
      </c>
      <c r="AR162" s="107">
        <v>6.1</v>
      </c>
      <c r="AS162" s="107">
        <v>21.8</v>
      </c>
      <c r="AT162" s="107">
        <v>7.7</v>
      </c>
      <c r="AU162" s="107">
        <v>23.299721089894874</v>
      </c>
      <c r="AV162" s="107">
        <v>94.783463589509324</v>
      </c>
      <c r="AW162" s="107">
        <v>82.973310113997059</v>
      </c>
      <c r="AX162" s="107">
        <v>24.291377968802106</v>
      </c>
      <c r="AY162" s="107">
        <v>23.571118506728403</v>
      </c>
      <c r="AZ162" s="107">
        <v>24.247691472026073</v>
      </c>
      <c r="BA162" s="107">
        <v>53.394285714285715</v>
      </c>
      <c r="BB162" s="107">
        <v>66</v>
      </c>
      <c r="BC162" s="107">
        <v>26</v>
      </c>
      <c r="BD162" s="107">
        <v>0</v>
      </c>
      <c r="BE162" s="107">
        <v>3.89</v>
      </c>
      <c r="BF162" s="109">
        <v>138617</v>
      </c>
      <c r="BG162" s="112"/>
      <c r="BH162" s="112"/>
    </row>
    <row r="163" spans="1:60" ht="15.75" customHeight="1" x14ac:dyDescent="0.25">
      <c r="A163" s="47" t="s">
        <v>395</v>
      </c>
      <c r="B163" s="47" t="s">
        <v>428</v>
      </c>
      <c r="C163" s="47" t="s">
        <v>428</v>
      </c>
      <c r="D163" s="47" t="s">
        <v>429</v>
      </c>
      <c r="E163" s="107">
        <v>0</v>
      </c>
      <c r="F163" s="107">
        <v>0</v>
      </c>
      <c r="G163" s="107">
        <v>0</v>
      </c>
      <c r="H163" s="107">
        <v>2.4074600199999998</v>
      </c>
      <c r="I163" s="107">
        <v>7.0959358282275637</v>
      </c>
      <c r="J163" s="107">
        <v>0</v>
      </c>
      <c r="K163" s="108">
        <v>0</v>
      </c>
      <c r="L163" s="109">
        <v>199.9</v>
      </c>
      <c r="M163" s="109">
        <v>1641.5</v>
      </c>
      <c r="N163" s="110">
        <v>2.545692979036145E-2</v>
      </c>
      <c r="O163" s="111">
        <v>18.571169999999999</v>
      </c>
      <c r="P163" s="111">
        <v>78.894770612768681</v>
      </c>
      <c r="Q163" s="111">
        <v>90.498877125441126</v>
      </c>
      <c r="R163" s="111">
        <v>7.2666025024061591</v>
      </c>
      <c r="S163" s="107">
        <v>70.445941610522951</v>
      </c>
      <c r="T163" s="107">
        <v>82.258581969842794</v>
      </c>
      <c r="U163" s="107">
        <v>64.599999999999994</v>
      </c>
      <c r="V163" s="107">
        <v>2.9</v>
      </c>
      <c r="W163" s="107">
        <f>VLOOKUP(D163,Vulnerability!D:O,12,FALSE)</f>
        <v>1.29</v>
      </c>
      <c r="X163" s="111">
        <v>48.138450559886678</v>
      </c>
      <c r="Y163" s="111">
        <v>24.3</v>
      </c>
      <c r="Z163" s="107">
        <v>23.209038403080353</v>
      </c>
      <c r="AA163" s="107">
        <v>25.3</v>
      </c>
      <c r="AB163" s="107">
        <v>18</v>
      </c>
      <c r="AC163" s="109">
        <v>0</v>
      </c>
      <c r="AD163" s="109">
        <v>0</v>
      </c>
      <c r="AE163" s="109">
        <v>0</v>
      </c>
      <c r="AF163" s="109">
        <v>0</v>
      </c>
      <c r="AG163" s="109">
        <v>2.7509999999999999</v>
      </c>
      <c r="AH163" s="107">
        <v>4.7162966187781157</v>
      </c>
      <c r="AI163" s="107">
        <v>0.8</v>
      </c>
      <c r="AJ163" s="107">
        <v>47</v>
      </c>
      <c r="AK163" s="107">
        <v>54</v>
      </c>
      <c r="AL163" s="109">
        <v>21.6</v>
      </c>
      <c r="AM163" s="109">
        <v>3.9</v>
      </c>
      <c r="AN163" s="109">
        <v>80.5</v>
      </c>
      <c r="AO163" s="107">
        <v>4.8</v>
      </c>
      <c r="AP163" s="107">
        <v>33.9</v>
      </c>
      <c r="AQ163" s="107">
        <v>74.086904879738697</v>
      </c>
      <c r="AR163" s="107">
        <v>5.0999999999999996</v>
      </c>
      <c r="AS163" s="107">
        <v>35.200000000000003</v>
      </c>
      <c r="AT163" s="107">
        <v>5.9</v>
      </c>
      <c r="AU163" s="107">
        <v>36.31697144690407</v>
      </c>
      <c r="AV163" s="107">
        <v>93.045421809422095</v>
      </c>
      <c r="AW163" s="107">
        <v>86.145779622163275</v>
      </c>
      <c r="AX163" s="107">
        <v>34.296665817641909</v>
      </c>
      <c r="AY163" s="107">
        <v>26.321268038798202</v>
      </c>
      <c r="AZ163" s="107">
        <v>25.36344755970924</v>
      </c>
      <c r="BA163" s="107">
        <v>47.4906215147521</v>
      </c>
      <c r="BB163" s="107">
        <v>66</v>
      </c>
      <c r="BC163" s="107">
        <v>26</v>
      </c>
      <c r="BD163" s="107">
        <v>0</v>
      </c>
      <c r="BE163" s="107">
        <v>4.4000000000000004</v>
      </c>
      <c r="BF163" s="109">
        <v>276096</v>
      </c>
      <c r="BG163" s="112"/>
      <c r="BH163" s="112"/>
    </row>
    <row r="164" spans="1:60" ht="15.75" customHeight="1" x14ac:dyDescent="0.25">
      <c r="A164" s="47" t="s">
        <v>395</v>
      </c>
      <c r="B164" s="47" t="s">
        <v>428</v>
      </c>
      <c r="C164" s="47" t="s">
        <v>430</v>
      </c>
      <c r="D164" s="47" t="s">
        <v>431</v>
      </c>
      <c r="E164" s="107">
        <v>0</v>
      </c>
      <c r="F164" s="107">
        <v>0</v>
      </c>
      <c r="G164" s="107">
        <v>0</v>
      </c>
      <c r="H164" s="107">
        <v>0.65222602000000007</v>
      </c>
      <c r="I164" s="107">
        <v>5.3583551429109253</v>
      </c>
      <c r="J164" s="107">
        <v>0</v>
      </c>
      <c r="K164" s="108">
        <v>0</v>
      </c>
      <c r="L164" s="109">
        <v>199.9</v>
      </c>
      <c r="M164" s="109">
        <v>1641.5</v>
      </c>
      <c r="N164" s="110">
        <v>2.545692979036145E-2</v>
      </c>
      <c r="O164" s="111">
        <v>22.055219999999998</v>
      </c>
      <c r="P164" s="111">
        <v>91.875952820348232</v>
      </c>
      <c r="Q164" s="111">
        <v>89.320388349514573</v>
      </c>
      <c r="R164" s="111">
        <v>28.125250742196904</v>
      </c>
      <c r="S164" s="107">
        <v>53.075102302816333</v>
      </c>
      <c r="T164" s="107">
        <v>75.088261253309796</v>
      </c>
      <c r="U164" s="107">
        <v>47.9</v>
      </c>
      <c r="V164" s="107">
        <v>5.2</v>
      </c>
      <c r="W164" s="107">
        <f>VLOOKUP(D164,Vulnerability!D:O,12,FALSE)</f>
        <v>1.44</v>
      </c>
      <c r="X164" s="111">
        <v>56.755231397065202</v>
      </c>
      <c r="Y164" s="111">
        <v>16.5</v>
      </c>
      <c r="Z164" s="107">
        <v>17.282996432818074</v>
      </c>
      <c r="AA164" s="107">
        <v>15.7</v>
      </c>
      <c r="AB164" s="107">
        <v>18.8</v>
      </c>
      <c r="AC164" s="109">
        <v>0</v>
      </c>
      <c r="AD164" s="109">
        <v>0</v>
      </c>
      <c r="AE164" s="109">
        <v>0</v>
      </c>
      <c r="AF164" s="109">
        <v>0</v>
      </c>
      <c r="AG164" s="109">
        <v>1.4019999999999999</v>
      </c>
      <c r="AH164" s="107">
        <v>2.6913512019894994</v>
      </c>
      <c r="AI164" s="107">
        <v>0.1</v>
      </c>
      <c r="AJ164" s="107">
        <v>66</v>
      </c>
      <c r="AK164" s="107">
        <v>76</v>
      </c>
      <c r="AL164" s="109">
        <v>35.9</v>
      </c>
      <c r="AM164" s="109">
        <v>6.4</v>
      </c>
      <c r="AN164" s="109">
        <v>74.5</v>
      </c>
      <c r="AO164" s="107">
        <v>8.1999999999999993</v>
      </c>
      <c r="AP164" s="107">
        <v>25</v>
      </c>
      <c r="AQ164" s="107">
        <v>66.042884990253413</v>
      </c>
      <c r="AR164" s="107">
        <v>7.8</v>
      </c>
      <c r="AS164" s="107">
        <v>25.7</v>
      </c>
      <c r="AT164" s="107">
        <v>9.6</v>
      </c>
      <c r="AU164" s="107">
        <v>20.713311401749177</v>
      </c>
      <c r="AV164" s="107">
        <v>93.213364250955294</v>
      </c>
      <c r="AW164" s="107">
        <v>84.165052882466853</v>
      </c>
      <c r="AX164" s="107">
        <v>29.203700945098234</v>
      </c>
      <c r="AY164" s="107">
        <v>16.465679540019334</v>
      </c>
      <c r="AZ164" s="107">
        <v>15.95449500554939</v>
      </c>
      <c r="BA164" s="107">
        <v>35.224671726298034</v>
      </c>
      <c r="BB164" s="107">
        <v>66</v>
      </c>
      <c r="BC164" s="107">
        <v>26</v>
      </c>
      <c r="BD164" s="107">
        <v>0</v>
      </c>
      <c r="BE164" s="107">
        <v>2.99</v>
      </c>
      <c r="BF164" s="109">
        <v>216642</v>
      </c>
      <c r="BG164" s="112"/>
      <c r="BH164" s="112"/>
    </row>
    <row r="165" spans="1:60" ht="15.75" customHeight="1" x14ac:dyDescent="0.25">
      <c r="A165" s="47" t="s">
        <v>395</v>
      </c>
      <c r="B165" s="47" t="s">
        <v>428</v>
      </c>
      <c r="C165" s="47" t="s">
        <v>432</v>
      </c>
      <c r="D165" s="47" t="s">
        <v>433</v>
      </c>
      <c r="E165" s="107">
        <v>0</v>
      </c>
      <c r="F165" s="107">
        <v>2.4306378332737149</v>
      </c>
      <c r="G165" s="107">
        <v>0</v>
      </c>
      <c r="H165" s="107">
        <v>0.46425299999999997</v>
      </c>
      <c r="I165" s="107">
        <v>3.7238816392705987</v>
      </c>
      <c r="J165" s="107">
        <v>0</v>
      </c>
      <c r="K165" s="108">
        <v>0</v>
      </c>
      <c r="L165" s="109">
        <v>199.9</v>
      </c>
      <c r="M165" s="109">
        <v>1641.5</v>
      </c>
      <c r="N165" s="110">
        <v>2.545692979036145E-2</v>
      </c>
      <c r="O165" s="111">
        <v>19.634239999999998</v>
      </c>
      <c r="P165" s="111">
        <v>94.439155376540953</v>
      </c>
      <c r="Q165" s="111">
        <v>81.718540217258635</v>
      </c>
      <c r="R165" s="111">
        <v>18.315635298425484</v>
      </c>
      <c r="S165" s="107">
        <v>73.928963749542291</v>
      </c>
      <c r="T165" s="107">
        <v>87.462467960454049</v>
      </c>
      <c r="U165" s="107">
        <v>41.1</v>
      </c>
      <c r="V165" s="107">
        <v>7.9</v>
      </c>
      <c r="W165" s="107">
        <f>VLOOKUP(D165,Vulnerability!D:O,12,FALSE)</f>
        <v>1.81</v>
      </c>
      <c r="X165" s="111">
        <v>50.919178747666898</v>
      </c>
      <c r="Y165" s="111">
        <v>22.6</v>
      </c>
      <c r="Z165" s="107">
        <v>24.298464259869743</v>
      </c>
      <c r="AA165" s="107">
        <v>20.8</v>
      </c>
      <c r="AB165" s="107">
        <v>15.7</v>
      </c>
      <c r="AC165" s="109">
        <v>0</v>
      </c>
      <c r="AD165" s="109">
        <v>0</v>
      </c>
      <c r="AE165" s="109">
        <v>0</v>
      </c>
      <c r="AF165" s="109">
        <v>0</v>
      </c>
      <c r="AG165" s="109">
        <v>2.0590000000000002</v>
      </c>
      <c r="AH165" s="107">
        <v>3.6926852850396044</v>
      </c>
      <c r="AI165" s="107">
        <v>0.4</v>
      </c>
      <c r="AJ165" s="107">
        <v>53</v>
      </c>
      <c r="AK165" s="107">
        <v>62</v>
      </c>
      <c r="AL165" s="109">
        <v>8.9</v>
      </c>
      <c r="AM165" s="109">
        <v>4.7</v>
      </c>
      <c r="AN165" s="109">
        <v>80.3</v>
      </c>
      <c r="AO165" s="107">
        <v>5.9</v>
      </c>
      <c r="AP165" s="107">
        <v>26.6</v>
      </c>
      <c r="AQ165" s="107">
        <v>74.403610573823343</v>
      </c>
      <c r="AR165" s="107">
        <v>5.0999999999999996</v>
      </c>
      <c r="AS165" s="107">
        <v>28.1</v>
      </c>
      <c r="AT165" s="107">
        <v>6.5</v>
      </c>
      <c r="AU165" s="107">
        <v>14.451360917856707</v>
      </c>
      <c r="AV165" s="107">
        <v>95.360586905366134</v>
      </c>
      <c r="AW165" s="107">
        <v>80.453094902682338</v>
      </c>
      <c r="AX165" s="107">
        <v>24.009813222934575</v>
      </c>
      <c r="AY165" s="107">
        <v>20.284956202522444</v>
      </c>
      <c r="AZ165" s="107">
        <v>20.276387896116272</v>
      </c>
      <c r="BA165" s="107">
        <v>47.393134715025909</v>
      </c>
      <c r="BB165" s="107">
        <v>66</v>
      </c>
      <c r="BC165" s="107">
        <v>26</v>
      </c>
      <c r="BD165" s="107">
        <v>0</v>
      </c>
      <c r="BE165" s="107">
        <v>3.56</v>
      </c>
      <c r="BF165" s="109">
        <v>177078</v>
      </c>
      <c r="BG165" s="112"/>
      <c r="BH165" s="112"/>
    </row>
    <row r="166" spans="1:60" ht="15.75" customHeight="1" x14ac:dyDescent="0.25">
      <c r="A166" s="47" t="s">
        <v>395</v>
      </c>
      <c r="B166" s="47" t="s">
        <v>434</v>
      </c>
      <c r="C166" s="47" t="s">
        <v>435</v>
      </c>
      <c r="D166" s="47" t="s">
        <v>436</v>
      </c>
      <c r="E166" s="107">
        <v>0</v>
      </c>
      <c r="F166" s="107">
        <v>1.1603153345224841</v>
      </c>
      <c r="G166" s="107">
        <v>0</v>
      </c>
      <c r="H166" s="107">
        <v>0.66484298999999991</v>
      </c>
      <c r="I166" s="107">
        <v>4.4348232665180989</v>
      </c>
      <c r="J166" s="107">
        <v>9.2851669189771613E-2</v>
      </c>
      <c r="K166" s="108">
        <v>0</v>
      </c>
      <c r="L166" s="109">
        <v>199.9</v>
      </c>
      <c r="M166" s="109">
        <v>1641.5</v>
      </c>
      <c r="N166" s="110">
        <v>2.545692979036145E-2</v>
      </c>
      <c r="O166" s="111">
        <v>16.040489999999998</v>
      </c>
      <c r="P166" s="111">
        <v>88.328141895708583</v>
      </c>
      <c r="Q166" s="111">
        <v>84.286890140572297</v>
      </c>
      <c r="R166" s="111">
        <v>12.070495957134327</v>
      </c>
      <c r="S166" s="107">
        <v>83.308855570439462</v>
      </c>
      <c r="T166" s="107">
        <v>70.035990381046147</v>
      </c>
      <c r="U166" s="107">
        <v>60.7</v>
      </c>
      <c r="V166" s="107">
        <v>2.5</v>
      </c>
      <c r="W166" s="107">
        <f>VLOOKUP(D166,Vulnerability!D:O,12,FALSE)</f>
        <v>0.85</v>
      </c>
      <c r="X166" s="111">
        <v>55.336373934652769</v>
      </c>
      <c r="Y166" s="111">
        <v>20.2</v>
      </c>
      <c r="Z166" s="107">
        <v>18.894456117666074</v>
      </c>
      <c r="AA166" s="107">
        <v>21.5</v>
      </c>
      <c r="AB166" s="107">
        <v>18.3</v>
      </c>
      <c r="AC166" s="109">
        <v>0</v>
      </c>
      <c r="AD166" s="109">
        <v>0</v>
      </c>
      <c r="AE166" s="109">
        <v>0</v>
      </c>
      <c r="AF166" s="109">
        <v>0</v>
      </c>
      <c r="AG166" s="109">
        <v>2.12</v>
      </c>
      <c r="AH166" s="107">
        <v>3.7069684335914235</v>
      </c>
      <c r="AI166" s="107">
        <v>0.6</v>
      </c>
      <c r="AJ166" s="107">
        <v>58</v>
      </c>
      <c r="AK166" s="107">
        <v>68</v>
      </c>
      <c r="AL166" s="109">
        <v>14.4</v>
      </c>
      <c r="AM166" s="109">
        <v>6.9</v>
      </c>
      <c r="AN166" s="109">
        <v>63.4</v>
      </c>
      <c r="AO166" s="107">
        <v>8.8000000000000007</v>
      </c>
      <c r="AP166" s="107">
        <v>10</v>
      </c>
      <c r="AQ166" s="107">
        <v>52.32255667038276</v>
      </c>
      <c r="AR166" s="107">
        <v>6.5</v>
      </c>
      <c r="AS166" s="107">
        <v>10.4</v>
      </c>
      <c r="AT166" s="107">
        <v>8</v>
      </c>
      <c r="AU166" s="107">
        <v>23.40504510902019</v>
      </c>
      <c r="AV166" s="107">
        <v>90.602446005163671</v>
      </c>
      <c r="AW166" s="107">
        <v>83.33800504544908</v>
      </c>
      <c r="AX166" s="107">
        <v>31.978536819765345</v>
      </c>
      <c r="AY166" s="107">
        <v>14.891035722309592</v>
      </c>
      <c r="AZ166" s="107">
        <v>13.938663855845004</v>
      </c>
      <c r="BA166" s="107">
        <v>38.254214729370005</v>
      </c>
      <c r="BB166" s="107">
        <v>66</v>
      </c>
      <c r="BC166" s="107">
        <v>26</v>
      </c>
      <c r="BD166" s="107">
        <v>0</v>
      </c>
      <c r="BE166" s="107">
        <v>2.87</v>
      </c>
      <c r="BF166" s="109">
        <v>261908</v>
      </c>
      <c r="BG166" s="112"/>
      <c r="BH166" s="112"/>
    </row>
    <row r="167" spans="1:60" ht="15.75" customHeight="1" x14ac:dyDescent="0.25">
      <c r="A167" s="47" t="s">
        <v>395</v>
      </c>
      <c r="B167" s="47" t="s">
        <v>428</v>
      </c>
      <c r="C167" s="47" t="s">
        <v>437</v>
      </c>
      <c r="D167" s="47" t="s">
        <v>438</v>
      </c>
      <c r="E167" s="107">
        <v>0</v>
      </c>
      <c r="F167" s="107">
        <v>1.0337734034987229</v>
      </c>
      <c r="G167" s="107">
        <v>0</v>
      </c>
      <c r="H167" s="107">
        <v>4.2540699000000002</v>
      </c>
      <c r="I167" s="107">
        <v>2.483498600341262</v>
      </c>
      <c r="J167" s="107">
        <v>0</v>
      </c>
      <c r="K167" s="108">
        <v>0</v>
      </c>
      <c r="L167" s="109">
        <v>199.9</v>
      </c>
      <c r="M167" s="109">
        <v>1641.5</v>
      </c>
      <c r="N167" s="110">
        <v>2.545692979036145E-2</v>
      </c>
      <c r="O167" s="111">
        <v>21.208200000000001</v>
      </c>
      <c r="P167" s="111">
        <v>97.891371506573748</v>
      </c>
      <c r="Q167" s="111">
        <v>83.766793591493638</v>
      </c>
      <c r="R167" s="111">
        <v>16.43796249730584</v>
      </c>
      <c r="S167" s="107">
        <v>58.97334578633523</v>
      </c>
      <c r="T167" s="107">
        <v>73.417630576909261</v>
      </c>
      <c r="U167" s="107">
        <v>59.4</v>
      </c>
      <c r="V167" s="107">
        <v>2.4</v>
      </c>
      <c r="W167" s="107">
        <f>VLOOKUP(D167,Vulnerability!D:O,12,FALSE)</f>
        <v>1.05</v>
      </c>
      <c r="X167" s="111">
        <v>52.952981298400701</v>
      </c>
      <c r="Y167" s="111">
        <v>26.7</v>
      </c>
      <c r="Z167" s="107">
        <v>27.652173913043477</v>
      </c>
      <c r="AA167" s="107">
        <v>25.8</v>
      </c>
      <c r="AB167" s="107">
        <v>17.899999999999999</v>
      </c>
      <c r="AC167" s="109">
        <v>0</v>
      </c>
      <c r="AD167" s="109">
        <v>0</v>
      </c>
      <c r="AE167" s="109">
        <v>0</v>
      </c>
      <c r="AF167" s="109">
        <v>0</v>
      </c>
      <c r="AG167" s="109">
        <v>3.22</v>
      </c>
      <c r="AH167" s="107">
        <v>5.8449809402795427</v>
      </c>
      <c r="AI167" s="107">
        <v>0.6</v>
      </c>
      <c r="AJ167" s="107">
        <v>54</v>
      </c>
      <c r="AK167" s="107">
        <v>63</v>
      </c>
      <c r="AL167" s="109">
        <v>17.2</v>
      </c>
      <c r="AM167" s="109">
        <v>4.4000000000000004</v>
      </c>
      <c r="AN167" s="109">
        <v>79.099999999999994</v>
      </c>
      <c r="AO167" s="107">
        <v>5.5</v>
      </c>
      <c r="AP167" s="107">
        <v>32.9</v>
      </c>
      <c r="AQ167" s="107">
        <v>72.133109887479051</v>
      </c>
      <c r="AR167" s="107">
        <v>4.7</v>
      </c>
      <c r="AS167" s="107">
        <v>34.6</v>
      </c>
      <c r="AT167" s="107">
        <v>5.7</v>
      </c>
      <c r="AU167" s="107">
        <v>10.237804439974136</v>
      </c>
      <c r="AV167" s="107">
        <v>94.026145953996348</v>
      </c>
      <c r="AW167" s="107">
        <v>80.03289473684211</v>
      </c>
      <c r="AX167" s="107">
        <v>20.25356359649123</v>
      </c>
      <c r="AY167" s="107">
        <v>21.456259821896282</v>
      </c>
      <c r="AZ167" s="107">
        <v>20.959595959595958</v>
      </c>
      <c r="BA167" s="107">
        <v>50.326323422770123</v>
      </c>
      <c r="BB167" s="107">
        <v>66</v>
      </c>
      <c r="BC167" s="107">
        <v>26</v>
      </c>
      <c r="BD167" s="107">
        <v>0</v>
      </c>
      <c r="BE167" s="107">
        <v>3.98</v>
      </c>
      <c r="BF167" s="109">
        <v>124233</v>
      </c>
      <c r="BG167" s="112"/>
      <c r="BH167" s="112"/>
    </row>
    <row r="168" spans="1:60" ht="15.75" customHeight="1" x14ac:dyDescent="0.25">
      <c r="A168" s="47" t="s">
        <v>395</v>
      </c>
      <c r="B168" s="47" t="s">
        <v>434</v>
      </c>
      <c r="C168" s="47" t="s">
        <v>434</v>
      </c>
      <c r="D168" s="47" t="s">
        <v>439</v>
      </c>
      <c r="E168" s="107">
        <v>0</v>
      </c>
      <c r="F168" s="107">
        <v>3.6063767460422507</v>
      </c>
      <c r="G168" s="107">
        <v>0</v>
      </c>
      <c r="H168" s="107">
        <v>0.35246100000000002</v>
      </c>
      <c r="I168" s="107">
        <v>4.8947371616985356</v>
      </c>
      <c r="J168" s="107">
        <v>0</v>
      </c>
      <c r="K168" s="108">
        <v>0</v>
      </c>
      <c r="L168" s="109">
        <v>199.9</v>
      </c>
      <c r="M168" s="109">
        <v>1641.5</v>
      </c>
      <c r="N168" s="110">
        <v>2.545692979036145E-2</v>
      </c>
      <c r="O168" s="111">
        <v>20.32611</v>
      </c>
      <c r="P168" s="111">
        <v>82.569346281644115</v>
      </c>
      <c r="Q168" s="111">
        <v>77.785324839828903</v>
      </c>
      <c r="R168" s="111">
        <v>30.031391698639691</v>
      </c>
      <c r="S168" s="107">
        <v>64.444770803884495</v>
      </c>
      <c r="T168" s="107">
        <v>77.574211077047337</v>
      </c>
      <c r="U168" s="107">
        <v>53.8</v>
      </c>
      <c r="V168" s="107">
        <v>3.2</v>
      </c>
      <c r="W168" s="107">
        <f>VLOOKUP(D168,Vulnerability!D:O,12,FALSE)</f>
        <v>1.32</v>
      </c>
      <c r="X168" s="111">
        <v>48.289351708794271</v>
      </c>
      <c r="Y168" s="111">
        <v>20</v>
      </c>
      <c r="Z168" s="107">
        <v>19.985272459499264</v>
      </c>
      <c r="AA168" s="107">
        <v>20.100000000000001</v>
      </c>
      <c r="AB168" s="107">
        <v>21.6</v>
      </c>
      <c r="AC168" s="109">
        <v>0</v>
      </c>
      <c r="AD168" s="109">
        <v>0</v>
      </c>
      <c r="AE168" s="109">
        <v>0</v>
      </c>
      <c r="AF168" s="109">
        <v>0</v>
      </c>
      <c r="AG168" s="109">
        <v>1.8680000000000001</v>
      </c>
      <c r="AH168" s="107">
        <v>3.0568278201865993</v>
      </c>
      <c r="AI168" s="107">
        <v>0.7</v>
      </c>
      <c r="AJ168" s="107">
        <v>66</v>
      </c>
      <c r="AK168" s="107">
        <v>76</v>
      </c>
      <c r="AL168" s="109">
        <v>18</v>
      </c>
      <c r="AM168" s="109">
        <v>4.8</v>
      </c>
      <c r="AN168" s="109">
        <v>71.900000000000006</v>
      </c>
      <c r="AO168" s="107">
        <v>6</v>
      </c>
      <c r="AP168" s="107">
        <v>30.1</v>
      </c>
      <c r="AQ168" s="107">
        <v>62.596762843068262</v>
      </c>
      <c r="AR168" s="107">
        <v>6</v>
      </c>
      <c r="AS168" s="107">
        <v>31.7</v>
      </c>
      <c r="AT168" s="107">
        <v>7.5</v>
      </c>
      <c r="AU168" s="107">
        <v>28.314945018633086</v>
      </c>
      <c r="AV168" s="107">
        <v>90.133663251855793</v>
      </c>
      <c r="AW168" s="107">
        <v>81.08913267539215</v>
      </c>
      <c r="AX168" s="107">
        <v>31.341861154644413</v>
      </c>
      <c r="AY168" s="107">
        <v>17.609853528628495</v>
      </c>
      <c r="AZ168" s="107">
        <v>16.817239336492893</v>
      </c>
      <c r="BA168" s="107">
        <v>38.231797919762258</v>
      </c>
      <c r="BB168" s="107">
        <v>66</v>
      </c>
      <c r="BC168" s="107">
        <v>26</v>
      </c>
      <c r="BD168" s="107">
        <v>0</v>
      </c>
      <c r="BE168" s="107">
        <v>3.1</v>
      </c>
      <c r="BF168" s="109">
        <v>239947</v>
      </c>
      <c r="BG168" s="112"/>
      <c r="BH168" s="112"/>
    </row>
    <row r="169" spans="1:60" ht="15.75" customHeight="1" x14ac:dyDescent="0.25">
      <c r="A169" s="47" t="s">
        <v>395</v>
      </c>
      <c r="B169" s="47" t="s">
        <v>440</v>
      </c>
      <c r="C169" s="47" t="s">
        <v>440</v>
      </c>
      <c r="D169" s="47" t="s">
        <v>441</v>
      </c>
      <c r="E169" s="107">
        <v>0</v>
      </c>
      <c r="F169" s="107">
        <v>4.6790432551106136</v>
      </c>
      <c r="G169" s="107">
        <v>0</v>
      </c>
      <c r="H169" s="107">
        <v>0</v>
      </c>
      <c r="I169" s="107">
        <v>4.0185082856153942</v>
      </c>
      <c r="J169" s="107">
        <v>0.22034550903551842</v>
      </c>
      <c r="K169" s="108">
        <v>0</v>
      </c>
      <c r="L169" s="109">
        <v>199.9</v>
      </c>
      <c r="M169" s="109">
        <v>1641.5</v>
      </c>
      <c r="N169" s="110">
        <v>2.545692979036145E-2</v>
      </c>
      <c r="O169" s="111">
        <v>15.89662</v>
      </c>
      <c r="P169" s="111">
        <v>95.303795036588141</v>
      </c>
      <c r="Q169" s="111">
        <v>87.90583139768421</v>
      </c>
      <c r="R169" s="111">
        <v>14.809898880525333</v>
      </c>
      <c r="S169" s="107">
        <v>79.280113169982016</v>
      </c>
      <c r="T169" s="107">
        <v>86.368955098761774</v>
      </c>
      <c r="U169" s="107">
        <v>53.2</v>
      </c>
      <c r="V169" s="107">
        <v>3.3</v>
      </c>
      <c r="W169" s="107">
        <f>VLOOKUP(D169,Vulnerability!D:O,12,FALSE)</f>
        <v>0.99</v>
      </c>
      <c r="X169" s="111">
        <v>48.412602572728161</v>
      </c>
      <c r="Y169" s="111">
        <v>25.7</v>
      </c>
      <c r="Z169" s="107">
        <v>25.778132482043098</v>
      </c>
      <c r="AA169" s="107">
        <v>25.6</v>
      </c>
      <c r="AB169" s="107">
        <v>26.200000000000003</v>
      </c>
      <c r="AC169" s="109">
        <v>0</v>
      </c>
      <c r="AD169" s="109">
        <v>0</v>
      </c>
      <c r="AE169" s="109">
        <v>0</v>
      </c>
      <c r="AF169" s="109">
        <v>0</v>
      </c>
      <c r="AG169" s="109">
        <v>5.3410000000000002</v>
      </c>
      <c r="AH169" s="107">
        <v>8.0613303046763107</v>
      </c>
      <c r="AI169" s="107">
        <v>2.6</v>
      </c>
      <c r="AJ169" s="107">
        <v>64</v>
      </c>
      <c r="AK169" s="107">
        <v>75</v>
      </c>
      <c r="AL169" s="109">
        <v>8.9</v>
      </c>
      <c r="AM169" s="109">
        <v>3.3</v>
      </c>
      <c r="AN169" s="109">
        <v>67.3</v>
      </c>
      <c r="AO169" s="107">
        <v>4.3</v>
      </c>
      <c r="AP169" s="107">
        <v>36.5</v>
      </c>
      <c r="AQ169" s="107">
        <v>54.285344381149656</v>
      </c>
      <c r="AR169" s="107">
        <v>4.5</v>
      </c>
      <c r="AS169" s="107">
        <v>37.700000000000003</v>
      </c>
      <c r="AT169" s="107">
        <v>5.7</v>
      </c>
      <c r="AU169" s="107">
        <v>12.782270036151521</v>
      </c>
      <c r="AV169" s="107">
        <v>88.868407518909947</v>
      </c>
      <c r="AW169" s="107">
        <v>84.889362615153559</v>
      </c>
      <c r="AX169" s="107">
        <v>26.762688519597731</v>
      </c>
      <c r="AY169" s="107">
        <v>18.93400513732464</v>
      </c>
      <c r="AZ169" s="107">
        <v>17.748870025355529</v>
      </c>
      <c r="BA169" s="107">
        <v>47.610187231073382</v>
      </c>
      <c r="BB169" s="107">
        <v>66</v>
      </c>
      <c r="BC169" s="107">
        <v>26</v>
      </c>
      <c r="BD169" s="107">
        <v>0</v>
      </c>
      <c r="BE169" s="107">
        <v>3.17</v>
      </c>
      <c r="BF169" s="109">
        <v>258091</v>
      </c>
      <c r="BG169" s="112"/>
      <c r="BH169" s="112"/>
    </row>
    <row r="170" spans="1:60" ht="15.75" customHeight="1" x14ac:dyDescent="0.25">
      <c r="A170" s="47" t="s">
        <v>395</v>
      </c>
      <c r="B170" s="47" t="s">
        <v>440</v>
      </c>
      <c r="C170" s="47" t="s">
        <v>442</v>
      </c>
      <c r="D170" s="47" t="s">
        <v>443</v>
      </c>
      <c r="E170" s="107">
        <v>0</v>
      </c>
      <c r="F170" s="107">
        <v>4.886471979871871</v>
      </c>
      <c r="G170" s="107">
        <v>0</v>
      </c>
      <c r="H170" s="107">
        <v>1.72718E-2</v>
      </c>
      <c r="I170" s="107">
        <v>4.9758019953486397</v>
      </c>
      <c r="J170" s="107">
        <v>0</v>
      </c>
      <c r="K170" s="108">
        <v>0</v>
      </c>
      <c r="L170" s="109">
        <v>199.9</v>
      </c>
      <c r="M170" s="109">
        <v>1641.5</v>
      </c>
      <c r="N170" s="110">
        <v>2.545692979036145E-2</v>
      </c>
      <c r="O170" s="111">
        <v>13.76183</v>
      </c>
      <c r="P170" s="111">
        <v>95.047822910826838</v>
      </c>
      <c r="Q170" s="111">
        <v>85.022849667872862</v>
      </c>
      <c r="R170" s="111">
        <v>11.20737984812191</v>
      </c>
      <c r="S170" s="107">
        <v>81.890151708203803</v>
      </c>
      <c r="T170" s="107">
        <v>91.162529942408639</v>
      </c>
      <c r="U170" s="107">
        <v>58.3</v>
      </c>
      <c r="V170" s="107">
        <v>2.6</v>
      </c>
      <c r="W170" s="107">
        <f>VLOOKUP(D170,Vulnerability!D:O,12,FALSE)</f>
        <v>1.1200000000000001</v>
      </c>
      <c r="X170" s="111">
        <v>53.353482507924163</v>
      </c>
      <c r="Y170" s="111">
        <v>24.9</v>
      </c>
      <c r="Z170" s="107">
        <v>22.16998191681736</v>
      </c>
      <c r="AA170" s="107">
        <v>27.5</v>
      </c>
      <c r="AB170" s="107">
        <v>20.8</v>
      </c>
      <c r="AC170" s="109">
        <v>0</v>
      </c>
      <c r="AD170" s="109">
        <v>0</v>
      </c>
      <c r="AE170" s="109">
        <v>0</v>
      </c>
      <c r="AF170" s="109">
        <v>0</v>
      </c>
      <c r="AG170" s="109">
        <v>3.169</v>
      </c>
      <c r="AH170" s="107">
        <v>5.4940693004576442</v>
      </c>
      <c r="AI170" s="107">
        <v>0.8</v>
      </c>
      <c r="AJ170" s="107">
        <v>69</v>
      </c>
      <c r="AK170" s="107">
        <v>80</v>
      </c>
      <c r="AL170" s="109">
        <v>6.6</v>
      </c>
      <c r="AM170" s="109">
        <v>3.3</v>
      </c>
      <c r="AN170" s="109">
        <v>64.099999999999994</v>
      </c>
      <c r="AO170" s="107">
        <v>4.3</v>
      </c>
      <c r="AP170" s="107">
        <v>23.4</v>
      </c>
      <c r="AQ170" s="107">
        <v>51.691905028977381</v>
      </c>
      <c r="AR170" s="107">
        <v>4.8</v>
      </c>
      <c r="AS170" s="107">
        <v>24.7</v>
      </c>
      <c r="AT170" s="107">
        <v>6.2</v>
      </c>
      <c r="AU170" s="107">
        <v>14.151504340587465</v>
      </c>
      <c r="AV170" s="107">
        <v>89.397222282408507</v>
      </c>
      <c r="AW170" s="107">
        <v>81.929622751337419</v>
      </c>
      <c r="AX170" s="107">
        <v>26.598663968733543</v>
      </c>
      <c r="AY170" s="107">
        <v>17.669042840334974</v>
      </c>
      <c r="AZ170" s="107">
        <v>17.042260718483316</v>
      </c>
      <c r="BA170" s="107">
        <v>46.17186668086466</v>
      </c>
      <c r="BB170" s="107">
        <v>66</v>
      </c>
      <c r="BC170" s="107">
        <v>26</v>
      </c>
      <c r="BD170" s="107">
        <v>0</v>
      </c>
      <c r="BE170" s="107">
        <v>2.02</v>
      </c>
      <c r="BF170" s="109">
        <v>260293</v>
      </c>
      <c r="BG170" s="112"/>
      <c r="BH170" s="112"/>
    </row>
    <row r="171" spans="1:60" ht="15.75" customHeight="1" x14ac:dyDescent="0.25">
      <c r="A171" s="47" t="s">
        <v>395</v>
      </c>
      <c r="B171" s="47" t="s">
        <v>444</v>
      </c>
      <c r="C171" s="47" t="s">
        <v>444</v>
      </c>
      <c r="D171" s="47" t="s">
        <v>445</v>
      </c>
      <c r="E171" s="107">
        <v>0</v>
      </c>
      <c r="F171" s="107">
        <v>2.3629110669559132</v>
      </c>
      <c r="G171" s="107">
        <v>0</v>
      </c>
      <c r="H171" s="107">
        <v>0.55151900999999992</v>
      </c>
      <c r="I171" s="107">
        <v>8.2375229987308956</v>
      </c>
      <c r="J171" s="107">
        <v>0</v>
      </c>
      <c r="K171" s="108">
        <v>0</v>
      </c>
      <c r="L171" s="109">
        <v>199.9</v>
      </c>
      <c r="M171" s="109">
        <v>1641.5</v>
      </c>
      <c r="N171" s="110">
        <v>2.545692979036145E-2</v>
      </c>
      <c r="O171" s="111">
        <v>10.923640000000001</v>
      </c>
      <c r="P171" s="111">
        <v>77.355016876342447</v>
      </c>
      <c r="Q171" s="111">
        <v>76.061894533818446</v>
      </c>
      <c r="R171" s="111">
        <v>7.0719911161764486</v>
      </c>
      <c r="S171" s="107">
        <v>87.606481684419705</v>
      </c>
      <c r="T171" s="107">
        <v>91.668493110653287</v>
      </c>
      <c r="U171" s="107">
        <v>47.6</v>
      </c>
      <c r="V171" s="107">
        <v>4.0999999999999996</v>
      </c>
      <c r="W171" s="107">
        <f>VLOOKUP(D171,Vulnerability!D:O,12,FALSE)</f>
        <v>2.25</v>
      </c>
      <c r="X171" s="111">
        <v>51.691486234936804</v>
      </c>
      <c r="Y171" s="111">
        <v>17.2</v>
      </c>
      <c r="Z171" s="107">
        <v>17.86725933673247</v>
      </c>
      <c r="AA171" s="107">
        <v>16.5</v>
      </c>
      <c r="AB171" s="107">
        <v>21.6</v>
      </c>
      <c r="AC171" s="109">
        <v>0</v>
      </c>
      <c r="AD171" s="109">
        <v>0</v>
      </c>
      <c r="AE171" s="109">
        <v>0</v>
      </c>
      <c r="AF171" s="109">
        <v>0</v>
      </c>
      <c r="AG171" s="109">
        <v>4.5730000000000004</v>
      </c>
      <c r="AH171" s="107">
        <v>7.0796460176991154</v>
      </c>
      <c r="AI171" s="107">
        <v>2.1</v>
      </c>
      <c r="AJ171" s="107">
        <v>58</v>
      </c>
      <c r="AK171" s="107">
        <v>68</v>
      </c>
      <c r="AL171" s="109">
        <v>20</v>
      </c>
      <c r="AM171" s="109">
        <v>4.7</v>
      </c>
      <c r="AN171" s="109">
        <v>68.8</v>
      </c>
      <c r="AO171" s="107">
        <v>6.2</v>
      </c>
      <c r="AP171" s="107">
        <v>18.899999999999999</v>
      </c>
      <c r="AQ171" s="107">
        <v>57.480015226494096</v>
      </c>
      <c r="AR171" s="107">
        <v>5</v>
      </c>
      <c r="AS171" s="107">
        <v>19.600000000000001</v>
      </c>
      <c r="AT171" s="107">
        <v>6.1</v>
      </c>
      <c r="AU171" s="107">
        <v>42.887827116118004</v>
      </c>
      <c r="AV171" s="107">
        <v>91.372526819326893</v>
      </c>
      <c r="AW171" s="107">
        <v>86.346734101554645</v>
      </c>
      <c r="AX171" s="107">
        <v>46.892726802494323</v>
      </c>
      <c r="AY171" s="107">
        <v>15.958046462938357</v>
      </c>
      <c r="AZ171" s="107">
        <v>15.049823495241075</v>
      </c>
      <c r="BA171" s="107">
        <v>34.647188533627343</v>
      </c>
      <c r="BB171" s="107">
        <v>66</v>
      </c>
      <c r="BC171" s="107">
        <v>26</v>
      </c>
      <c r="BD171" s="107">
        <v>0</v>
      </c>
      <c r="BE171" s="107">
        <v>5.51</v>
      </c>
      <c r="BF171" s="109">
        <v>309663</v>
      </c>
      <c r="BG171" s="112"/>
      <c r="BH171" s="112"/>
    </row>
    <row r="172" spans="1:60" ht="15.75" customHeight="1" x14ac:dyDescent="0.25">
      <c r="A172" s="47" t="s">
        <v>395</v>
      </c>
      <c r="B172" s="47" t="s">
        <v>444</v>
      </c>
      <c r="C172" s="47" t="s">
        <v>446</v>
      </c>
      <c r="D172" s="47" t="s">
        <v>447</v>
      </c>
      <c r="E172" s="107">
        <v>0</v>
      </c>
      <c r="F172" s="107">
        <v>0.61190085446533138</v>
      </c>
      <c r="G172" s="107">
        <v>0</v>
      </c>
      <c r="H172" s="107">
        <v>0</v>
      </c>
      <c r="I172" s="107">
        <v>4.554689919420948</v>
      </c>
      <c r="J172" s="107">
        <v>0</v>
      </c>
      <c r="K172" s="108">
        <v>0</v>
      </c>
      <c r="L172" s="109">
        <v>199.9</v>
      </c>
      <c r="M172" s="109">
        <v>1641.5</v>
      </c>
      <c r="N172" s="110">
        <v>2.545692979036145E-2</v>
      </c>
      <c r="O172" s="111">
        <v>17.089870000000001</v>
      </c>
      <c r="P172" s="111">
        <v>94.848021124013556</v>
      </c>
      <c r="Q172" s="111">
        <v>81.333453356137667</v>
      </c>
      <c r="R172" s="111">
        <v>15.218891589401986</v>
      </c>
      <c r="S172" s="107">
        <v>84.787109550814648</v>
      </c>
      <c r="T172" s="107">
        <v>91.160320460887561</v>
      </c>
      <c r="U172" s="107">
        <v>59</v>
      </c>
      <c r="V172" s="107">
        <v>3.7</v>
      </c>
      <c r="W172" s="107">
        <f>VLOOKUP(D172,Vulnerability!D:O,12,FALSE)</f>
        <v>0.78</v>
      </c>
      <c r="X172" s="111">
        <v>55.958612975391503</v>
      </c>
      <c r="Y172" s="111">
        <v>22.4</v>
      </c>
      <c r="Z172" s="107">
        <v>22.762042588381227</v>
      </c>
      <c r="AA172" s="107">
        <v>22.1</v>
      </c>
      <c r="AB172" s="107">
        <v>19.8</v>
      </c>
      <c r="AC172" s="109">
        <v>0</v>
      </c>
      <c r="AD172" s="109">
        <v>0</v>
      </c>
      <c r="AE172" s="109">
        <v>0</v>
      </c>
      <c r="AF172" s="109">
        <v>0</v>
      </c>
      <c r="AG172" s="109">
        <v>3.008</v>
      </c>
      <c r="AH172" s="107">
        <v>4.9676419651809312</v>
      </c>
      <c r="AI172" s="107">
        <v>1</v>
      </c>
      <c r="AJ172" s="107">
        <v>68</v>
      </c>
      <c r="AK172" s="107">
        <v>78</v>
      </c>
      <c r="AL172" s="109">
        <v>18.899999999999999</v>
      </c>
      <c r="AM172" s="109">
        <v>6.3</v>
      </c>
      <c r="AN172" s="109">
        <v>76.5</v>
      </c>
      <c r="AO172" s="107">
        <v>7.7</v>
      </c>
      <c r="AP172" s="107">
        <v>24.1</v>
      </c>
      <c r="AQ172" s="107">
        <v>68.173913043478265</v>
      </c>
      <c r="AR172" s="107">
        <v>7.3</v>
      </c>
      <c r="AS172" s="107">
        <v>25.6</v>
      </c>
      <c r="AT172" s="107">
        <v>8.8000000000000007</v>
      </c>
      <c r="AU172" s="107">
        <v>12.575389323971557</v>
      </c>
      <c r="AV172" s="107">
        <v>94.753546862641045</v>
      </c>
      <c r="AW172" s="107">
        <v>86.938465067426449</v>
      </c>
      <c r="AX172" s="107">
        <v>26.733952264248895</v>
      </c>
      <c r="AY172" s="107">
        <v>18.407960199004975</v>
      </c>
      <c r="AZ172" s="107">
        <v>18.386599922988065</v>
      </c>
      <c r="BA172" s="107">
        <v>44.616419919246297</v>
      </c>
      <c r="BB172" s="107">
        <v>66</v>
      </c>
      <c r="BC172" s="107">
        <v>26</v>
      </c>
      <c r="BD172" s="107">
        <v>0</v>
      </c>
      <c r="BE172" s="107">
        <v>3.42</v>
      </c>
      <c r="BF172" s="109">
        <v>139427</v>
      </c>
      <c r="BG172" s="112"/>
      <c r="BH172" s="112"/>
    </row>
    <row r="173" spans="1:60" ht="15.75" customHeight="1" x14ac:dyDescent="0.25">
      <c r="A173" s="47" t="s">
        <v>395</v>
      </c>
      <c r="B173" s="47" t="s">
        <v>444</v>
      </c>
      <c r="C173" s="47" t="s">
        <v>448</v>
      </c>
      <c r="D173" s="47" t="s">
        <v>449</v>
      </c>
      <c r="E173" s="107">
        <v>0</v>
      </c>
      <c r="F173" s="107">
        <v>4.1561504612562246</v>
      </c>
      <c r="G173" s="107">
        <v>0</v>
      </c>
      <c r="H173" s="107">
        <v>1.3964499999999998E-2</v>
      </c>
      <c r="I173" s="107">
        <v>2.7753927242034697</v>
      </c>
      <c r="J173" s="107">
        <v>0.118899120578405</v>
      </c>
      <c r="K173" s="108">
        <v>0</v>
      </c>
      <c r="L173" s="109">
        <v>199.9</v>
      </c>
      <c r="M173" s="109">
        <v>1641.5</v>
      </c>
      <c r="N173" s="110">
        <v>2.545692979036145E-2</v>
      </c>
      <c r="O173" s="111">
        <v>15.81617</v>
      </c>
      <c r="P173" s="111">
        <v>89.726454602156295</v>
      </c>
      <c r="Q173" s="111">
        <v>84.135257952419138</v>
      </c>
      <c r="R173" s="111">
        <v>9.2533190768956608</v>
      </c>
      <c r="S173" s="107">
        <v>78.994030116724574</v>
      </c>
      <c r="T173" s="107">
        <v>79.067539873474118</v>
      </c>
      <c r="U173" s="107">
        <v>52</v>
      </c>
      <c r="V173" s="107">
        <v>5.2</v>
      </c>
      <c r="W173" s="107">
        <f>VLOOKUP(D173,Vulnerability!D:O,12,FALSE)</f>
        <v>1.25</v>
      </c>
      <c r="X173" s="111">
        <v>54.087094027490572</v>
      </c>
      <c r="Y173" s="111">
        <v>24.7</v>
      </c>
      <c r="Z173" s="107">
        <v>24.527545909849749</v>
      </c>
      <c r="AA173" s="107">
        <v>24.8</v>
      </c>
      <c r="AB173" s="107">
        <v>30.900000000000002</v>
      </c>
      <c r="AC173" s="109">
        <v>0</v>
      </c>
      <c r="AD173" s="109">
        <v>0</v>
      </c>
      <c r="AE173" s="109">
        <v>0</v>
      </c>
      <c r="AF173" s="109">
        <v>0</v>
      </c>
      <c r="AG173" s="109">
        <v>2.944</v>
      </c>
      <c r="AH173" s="107">
        <v>5.1320117602538344</v>
      </c>
      <c r="AI173" s="107">
        <v>0.8</v>
      </c>
      <c r="AJ173" s="107">
        <v>71</v>
      </c>
      <c r="AK173" s="107">
        <v>83</v>
      </c>
      <c r="AL173" s="109">
        <v>9.8000000000000007</v>
      </c>
      <c r="AM173" s="109">
        <v>3.7</v>
      </c>
      <c r="AN173" s="109">
        <v>72.400000000000006</v>
      </c>
      <c r="AO173" s="107">
        <v>4.2</v>
      </c>
      <c r="AP173" s="107">
        <v>20</v>
      </c>
      <c r="AQ173" s="107">
        <v>62.041181736794982</v>
      </c>
      <c r="AR173" s="107">
        <v>4.9000000000000004</v>
      </c>
      <c r="AS173" s="107">
        <v>20.6</v>
      </c>
      <c r="AT173" s="107">
        <v>5.8</v>
      </c>
      <c r="AU173" s="107">
        <v>23.387240488282991</v>
      </c>
      <c r="AV173" s="107">
        <v>92.354863903271536</v>
      </c>
      <c r="AW173" s="107">
        <v>86.619392631416687</v>
      </c>
      <c r="AX173" s="107">
        <v>35.41290726248878</v>
      </c>
      <c r="AY173" s="107">
        <v>18.521524858675171</v>
      </c>
      <c r="AZ173" s="107">
        <v>17.632060669456067</v>
      </c>
      <c r="BA173" s="107">
        <v>46.199158485273493</v>
      </c>
      <c r="BB173" s="107">
        <v>66</v>
      </c>
      <c r="BC173" s="107">
        <v>26</v>
      </c>
      <c r="BD173" s="107">
        <v>0</v>
      </c>
      <c r="BE173" s="107">
        <v>2.66</v>
      </c>
      <c r="BF173" s="109">
        <v>202680</v>
      </c>
      <c r="BG173" s="112"/>
      <c r="BH173" s="112"/>
    </row>
    <row r="174" spans="1:60" ht="15.75" customHeight="1" x14ac:dyDescent="0.25">
      <c r="A174" s="47" t="s">
        <v>395</v>
      </c>
      <c r="B174" s="47" t="s">
        <v>444</v>
      </c>
      <c r="C174" s="47" t="s">
        <v>450</v>
      </c>
      <c r="D174" s="47" t="s">
        <v>451</v>
      </c>
      <c r="E174" s="107">
        <v>0</v>
      </c>
      <c r="F174" s="107">
        <v>7.1062561371450688</v>
      </c>
      <c r="G174" s="107">
        <v>0</v>
      </c>
      <c r="H174" s="107">
        <v>0.63863801999999992</v>
      </c>
      <c r="I174" s="107">
        <v>1.6990217569512336</v>
      </c>
      <c r="J174" s="107">
        <v>4.2284589744609885E-2</v>
      </c>
      <c r="K174" s="108">
        <v>0</v>
      </c>
      <c r="L174" s="109">
        <v>199.9</v>
      </c>
      <c r="M174" s="109">
        <v>1641.5</v>
      </c>
      <c r="N174" s="110">
        <v>2.545692979036145E-2</v>
      </c>
      <c r="O174" s="111">
        <v>12.796760000000001</v>
      </c>
      <c r="P174" s="111">
        <v>91.737758778397946</v>
      </c>
      <c r="Q174" s="111">
        <v>88.592282850155883</v>
      </c>
      <c r="R174" s="111">
        <v>10.246597845769008</v>
      </c>
      <c r="S174" s="107">
        <v>80.488715488435474</v>
      </c>
      <c r="T174" s="107">
        <v>91.946834923183189</v>
      </c>
      <c r="U174" s="107">
        <v>64.8</v>
      </c>
      <c r="V174" s="107">
        <v>1.7</v>
      </c>
      <c r="W174" s="107">
        <f>VLOOKUP(D174,Vulnerability!D:O,12,FALSE)</f>
        <v>0.99</v>
      </c>
      <c r="X174" s="111">
        <v>47.468277247549793</v>
      </c>
      <c r="Y174" s="111">
        <v>33.6</v>
      </c>
      <c r="Z174" s="107">
        <v>32.441600000000001</v>
      </c>
      <c r="AA174" s="107">
        <v>34.799999999999997</v>
      </c>
      <c r="AB174" s="107">
        <v>18.2</v>
      </c>
      <c r="AC174" s="109">
        <v>0</v>
      </c>
      <c r="AD174" s="109">
        <v>0</v>
      </c>
      <c r="AE174" s="109">
        <v>0</v>
      </c>
      <c r="AF174" s="109">
        <v>0</v>
      </c>
      <c r="AG174" s="109">
        <v>2.4820000000000002</v>
      </c>
      <c r="AH174" s="107">
        <v>4.1674071441265328</v>
      </c>
      <c r="AI174" s="107">
        <v>0.8</v>
      </c>
      <c r="AJ174" s="107">
        <v>54</v>
      </c>
      <c r="AK174" s="107">
        <v>63</v>
      </c>
      <c r="AL174" s="109">
        <v>17.5</v>
      </c>
      <c r="AM174" s="109">
        <v>3.9</v>
      </c>
      <c r="AN174" s="109">
        <v>70.2</v>
      </c>
      <c r="AO174" s="107">
        <v>4.5</v>
      </c>
      <c r="AP174" s="107">
        <v>20</v>
      </c>
      <c r="AQ174" s="107">
        <v>59.353574926542606</v>
      </c>
      <c r="AR174" s="107">
        <v>4.5</v>
      </c>
      <c r="AS174" s="107">
        <v>20.6</v>
      </c>
      <c r="AT174" s="107">
        <v>5.5</v>
      </c>
      <c r="AU174" s="107">
        <v>24.010155127032426</v>
      </c>
      <c r="AV174" s="107">
        <v>90.641649973859359</v>
      </c>
      <c r="AW174" s="107">
        <v>79.070678403287431</v>
      </c>
      <c r="AX174" s="107">
        <v>23.859042297657847</v>
      </c>
      <c r="AY174" s="107">
        <v>23.172696645671596</v>
      </c>
      <c r="AZ174" s="107">
        <v>22.744277471308099</v>
      </c>
      <c r="BA174" s="107">
        <v>56.739769991976466</v>
      </c>
      <c r="BB174" s="107">
        <v>66</v>
      </c>
      <c r="BC174" s="107">
        <v>26</v>
      </c>
      <c r="BD174" s="107">
        <v>0</v>
      </c>
      <c r="BE174" s="107">
        <v>2.57</v>
      </c>
      <c r="BF174" s="109">
        <v>229760</v>
      </c>
      <c r="BG174" s="112"/>
      <c r="BH174" s="112"/>
    </row>
    <row r="175" spans="1:60" ht="15.75" customHeight="1" x14ac:dyDescent="0.25">
      <c r="A175" s="47" t="s">
        <v>452</v>
      </c>
      <c r="B175" s="47" t="s">
        <v>453</v>
      </c>
      <c r="C175" s="47" t="s">
        <v>453</v>
      </c>
      <c r="D175" s="47" t="s">
        <v>454</v>
      </c>
      <c r="E175" s="107">
        <v>2</v>
      </c>
      <c r="F175" s="107">
        <v>0</v>
      </c>
      <c r="G175" s="107">
        <v>3.8803196044842716</v>
      </c>
      <c r="H175" s="107">
        <v>10</v>
      </c>
      <c r="I175" s="107">
        <v>2.2405469902782924</v>
      </c>
      <c r="J175" s="107">
        <v>0</v>
      </c>
      <c r="K175" s="108">
        <v>6.9</v>
      </c>
      <c r="L175" s="109">
        <v>58.4</v>
      </c>
      <c r="M175" s="109">
        <v>264</v>
      </c>
      <c r="N175" s="110">
        <v>1.3197241776468719E-2</v>
      </c>
      <c r="O175" s="111">
        <v>11.67346</v>
      </c>
      <c r="P175" s="111">
        <v>48.248255216944848</v>
      </c>
      <c r="Q175" s="111">
        <v>66.33830516734254</v>
      </c>
      <c r="R175" s="111">
        <v>19.268322397619091</v>
      </c>
      <c r="S175" s="107">
        <v>94.070348260438237</v>
      </c>
      <c r="T175" s="107">
        <v>88.650643089614846</v>
      </c>
      <c r="U175" s="107">
        <v>44.6</v>
      </c>
      <c r="V175" s="107">
        <v>5.2</v>
      </c>
      <c r="W175" s="107">
        <f>VLOOKUP(D175,Vulnerability!D:O,12,FALSE)</f>
        <v>3.05</v>
      </c>
      <c r="X175" s="111">
        <v>48.852185810619659</v>
      </c>
      <c r="Y175" s="111">
        <v>15.2</v>
      </c>
      <c r="Z175" s="107">
        <v>18.350124860070611</v>
      </c>
      <c r="AA175" s="107">
        <v>11.6</v>
      </c>
      <c r="AB175" s="107">
        <v>23.400000000000002</v>
      </c>
      <c r="AC175" s="109">
        <v>0</v>
      </c>
      <c r="AD175" s="109">
        <v>0</v>
      </c>
      <c r="AE175" s="109">
        <v>0</v>
      </c>
      <c r="AF175" s="109">
        <v>0</v>
      </c>
      <c r="AG175" s="109">
        <v>4.2350000000000003</v>
      </c>
      <c r="AH175" s="107">
        <v>6.5590893587994534</v>
      </c>
      <c r="AI175" s="107">
        <v>1.7</v>
      </c>
      <c r="AJ175" s="107">
        <v>25</v>
      </c>
      <c r="AK175" s="107">
        <v>28</v>
      </c>
      <c r="AL175" s="109">
        <v>14</v>
      </c>
      <c r="AM175" s="109">
        <v>3.2</v>
      </c>
      <c r="AN175" s="109">
        <v>81.3</v>
      </c>
      <c r="AO175" s="107">
        <v>3.5</v>
      </c>
      <c r="AP175" s="107">
        <v>22</v>
      </c>
      <c r="AQ175" s="107">
        <v>76.985671324960208</v>
      </c>
      <c r="AR175" s="107">
        <v>4</v>
      </c>
      <c r="AS175" s="107">
        <v>23.4</v>
      </c>
      <c r="AT175" s="107">
        <v>4.2</v>
      </c>
      <c r="AU175" s="107">
        <v>76.020328245470523</v>
      </c>
      <c r="AV175" s="107">
        <v>95.622849625581864</v>
      </c>
      <c r="AW175" s="107">
        <v>94.2817949030606</v>
      </c>
      <c r="AX175" s="107">
        <v>60.994390927935612</v>
      </c>
      <c r="AY175" s="107">
        <v>23.576721883173494</v>
      </c>
      <c r="AZ175" s="107">
        <v>22.169901979627138</v>
      </c>
      <c r="BA175" s="107">
        <v>41.531430703227009</v>
      </c>
      <c r="BB175" s="107">
        <v>59</v>
      </c>
      <c r="BC175" s="107">
        <v>24</v>
      </c>
      <c r="BD175" s="107">
        <v>0</v>
      </c>
      <c r="BE175" s="107">
        <v>11.72</v>
      </c>
      <c r="BF175" s="109">
        <v>289388</v>
      </c>
      <c r="BG175" s="112"/>
      <c r="BH175" s="112"/>
    </row>
    <row r="176" spans="1:60" ht="15.75" customHeight="1" x14ac:dyDescent="0.25">
      <c r="A176" s="47" t="s">
        <v>452</v>
      </c>
      <c r="B176" s="47" t="s">
        <v>453</v>
      </c>
      <c r="C176" s="47" t="s">
        <v>455</v>
      </c>
      <c r="D176" s="47" t="s">
        <v>456</v>
      </c>
      <c r="E176" s="107">
        <v>2</v>
      </c>
      <c r="F176" s="107">
        <v>0</v>
      </c>
      <c r="G176" s="107">
        <v>2.5131981806851882</v>
      </c>
      <c r="H176" s="107">
        <v>2.62831993</v>
      </c>
      <c r="I176" s="107">
        <v>2.2405469902782924</v>
      </c>
      <c r="J176" s="107">
        <v>0</v>
      </c>
      <c r="K176" s="108">
        <v>0</v>
      </c>
      <c r="L176" s="109">
        <v>58.4</v>
      </c>
      <c r="M176" s="109">
        <v>264</v>
      </c>
      <c r="N176" s="110">
        <v>1.3197241776468719E-2</v>
      </c>
      <c r="O176" s="111">
        <v>23.897580000000001</v>
      </c>
      <c r="P176" s="111">
        <v>82.256737296852506</v>
      </c>
      <c r="Q176" s="111">
        <v>84.342213536309401</v>
      </c>
      <c r="R176" s="111">
        <v>28.74151409175067</v>
      </c>
      <c r="S176" s="107">
        <v>70.746759925941163</v>
      </c>
      <c r="T176" s="107">
        <v>58.629911540835224</v>
      </c>
      <c r="U176" s="107">
        <v>35.200000000000003</v>
      </c>
      <c r="V176" s="107">
        <v>7.4</v>
      </c>
      <c r="W176" s="107">
        <f>VLOOKUP(D176,Vulnerability!D:O,12,FALSE)</f>
        <v>2.39</v>
      </c>
      <c r="X176" s="111">
        <v>71.004139521073128</v>
      </c>
      <c r="Y176" s="111">
        <v>18.2</v>
      </c>
      <c r="Z176" s="107">
        <v>22.807742240056651</v>
      </c>
      <c r="AA176" s="107">
        <v>13.6</v>
      </c>
      <c r="AB176" s="107">
        <v>34.200000000000003</v>
      </c>
      <c r="AC176" s="109">
        <v>0</v>
      </c>
      <c r="AD176" s="109">
        <v>0</v>
      </c>
      <c r="AE176" s="109">
        <v>0</v>
      </c>
      <c r="AF176" s="109">
        <v>0</v>
      </c>
      <c r="AG176" s="109">
        <v>5.016</v>
      </c>
      <c r="AH176" s="107">
        <v>6.0190867419783087</v>
      </c>
      <c r="AI176" s="107">
        <v>4</v>
      </c>
      <c r="AJ176" s="107">
        <v>33</v>
      </c>
      <c r="AK176" s="107">
        <v>38</v>
      </c>
      <c r="AL176" s="109">
        <v>13.3</v>
      </c>
      <c r="AM176" s="109">
        <v>4.0999999999999996</v>
      </c>
      <c r="AN176" s="109">
        <v>51.7</v>
      </c>
      <c r="AO176" s="107">
        <v>5.2</v>
      </c>
      <c r="AP176" s="107">
        <v>33.6</v>
      </c>
      <c r="AQ176" s="107">
        <v>43.789082305222244</v>
      </c>
      <c r="AR176" s="107">
        <v>5.8</v>
      </c>
      <c r="AS176" s="107">
        <v>35.5</v>
      </c>
      <c r="AT176" s="107">
        <v>7.1</v>
      </c>
      <c r="AU176" s="107">
        <v>28.612939724336556</v>
      </c>
      <c r="AV176" s="107">
        <v>74.61080566805029</v>
      </c>
      <c r="AW176" s="107">
        <v>67.706944985544098</v>
      </c>
      <c r="AX176" s="107">
        <v>21.627468268777296</v>
      </c>
      <c r="AY176" s="107">
        <v>22.634799044966176</v>
      </c>
      <c r="AZ176" s="107">
        <v>18.711248892825509</v>
      </c>
      <c r="BA176" s="107">
        <v>49.648625323634569</v>
      </c>
      <c r="BB176" s="107">
        <v>59</v>
      </c>
      <c r="BC176" s="107">
        <v>24</v>
      </c>
      <c r="BD176" s="107">
        <v>0</v>
      </c>
      <c r="BE176" s="107">
        <v>2.48</v>
      </c>
      <c r="BF176" s="109">
        <v>195810</v>
      </c>
      <c r="BG176" s="112"/>
      <c r="BH176" s="112"/>
    </row>
    <row r="177" spans="1:60" ht="15.75" customHeight="1" x14ac:dyDescent="0.25">
      <c r="A177" s="47" t="s">
        <v>452</v>
      </c>
      <c r="B177" s="47" t="s">
        <v>453</v>
      </c>
      <c r="C177" s="47" t="s">
        <v>457</v>
      </c>
      <c r="D177" s="47" t="s">
        <v>458</v>
      </c>
      <c r="E177" s="107">
        <v>2</v>
      </c>
      <c r="F177" s="107">
        <v>0</v>
      </c>
      <c r="G177" s="107">
        <v>5.9520975460034116</v>
      </c>
      <c r="H177" s="107">
        <v>7.4909599299999998</v>
      </c>
      <c r="I177" s="107">
        <v>2.6520648761560088</v>
      </c>
      <c r="J177" s="107">
        <v>0</v>
      </c>
      <c r="K177" s="108">
        <v>0</v>
      </c>
      <c r="L177" s="109">
        <v>58.4</v>
      </c>
      <c r="M177" s="109">
        <v>264</v>
      </c>
      <c r="N177" s="110">
        <v>1.3197241776468719E-2</v>
      </c>
      <c r="O177" s="111">
        <v>20.587240000000001</v>
      </c>
      <c r="P177" s="111">
        <v>98.675923275121676</v>
      </c>
      <c r="Q177" s="111">
        <v>89.113942170054401</v>
      </c>
      <c r="R177" s="111">
        <v>50.604780990552534</v>
      </c>
      <c r="S177" s="107">
        <v>78.288720297738337</v>
      </c>
      <c r="T177" s="107">
        <v>78.274405954766678</v>
      </c>
      <c r="U177" s="107">
        <v>35.299999999999997</v>
      </c>
      <c r="V177" s="107">
        <v>13.5</v>
      </c>
      <c r="W177" s="107">
        <f>VLOOKUP(D177,Vulnerability!D:O,12,FALSE)</f>
        <v>3.22</v>
      </c>
      <c r="X177" s="111">
        <v>62.880273143146752</v>
      </c>
      <c r="Y177" s="111">
        <v>19.7</v>
      </c>
      <c r="Z177" s="107">
        <v>25.041528239202659</v>
      </c>
      <c r="AA177" s="107">
        <v>14.6</v>
      </c>
      <c r="AB177" s="107">
        <v>15.100000000000001</v>
      </c>
      <c r="AC177" s="109">
        <v>0</v>
      </c>
      <c r="AD177" s="109">
        <v>0</v>
      </c>
      <c r="AE177" s="109">
        <v>0</v>
      </c>
      <c r="AF177" s="109">
        <v>0</v>
      </c>
      <c r="AG177" s="109">
        <v>1.4690000000000001</v>
      </c>
      <c r="AH177" s="107">
        <v>2.6286301241946028</v>
      </c>
      <c r="AI177" s="107">
        <v>0.3</v>
      </c>
      <c r="AJ177" s="107">
        <v>40</v>
      </c>
      <c r="AK177" s="107">
        <v>45</v>
      </c>
      <c r="AL177" s="109">
        <v>12.5</v>
      </c>
      <c r="AM177" s="109">
        <v>5</v>
      </c>
      <c r="AN177" s="109">
        <v>77.8</v>
      </c>
      <c r="AO177" s="107">
        <v>6</v>
      </c>
      <c r="AP177" s="107">
        <v>30.7</v>
      </c>
      <c r="AQ177" s="107">
        <v>74.877571008814897</v>
      </c>
      <c r="AR177" s="107">
        <v>6.2</v>
      </c>
      <c r="AS177" s="107">
        <v>32.200000000000003</v>
      </c>
      <c r="AT177" s="107">
        <v>7.7</v>
      </c>
      <c r="AU177" s="107">
        <v>2.7054108216432864</v>
      </c>
      <c r="AV177" s="107">
        <v>89.835296370774685</v>
      </c>
      <c r="AW177" s="107">
        <v>87.564682333753424</v>
      </c>
      <c r="AX177" s="107">
        <v>33.768255615686854</v>
      </c>
      <c r="AY177" s="107">
        <v>24.422414159894483</v>
      </c>
      <c r="AZ177" s="107">
        <v>23.507427823974584</v>
      </c>
      <c r="BA177" s="107">
        <v>51.835985312117508</v>
      </c>
      <c r="BB177" s="107">
        <v>59</v>
      </c>
      <c r="BC177" s="107">
        <v>24</v>
      </c>
      <c r="BD177" s="107">
        <v>0</v>
      </c>
      <c r="BE177" s="107">
        <v>3.87</v>
      </c>
      <c r="BF177" s="109">
        <v>122126</v>
      </c>
      <c r="BG177" s="112"/>
      <c r="BH177" s="112"/>
    </row>
    <row r="178" spans="1:60" ht="15.75" customHeight="1" x14ac:dyDescent="0.25">
      <c r="A178" s="47" t="s">
        <v>452</v>
      </c>
      <c r="B178" s="47" t="s">
        <v>453</v>
      </c>
      <c r="C178" s="47" t="s">
        <v>459</v>
      </c>
      <c r="D178" s="47" t="s">
        <v>460</v>
      </c>
      <c r="E178" s="107">
        <v>2</v>
      </c>
      <c r="F178" s="107">
        <v>3.9545096580511805</v>
      </c>
      <c r="G178" s="107">
        <v>1.7899691196576901</v>
      </c>
      <c r="H178" s="107">
        <v>0.90940799999999999</v>
      </c>
      <c r="I178" s="107">
        <v>1.3573350011840932</v>
      </c>
      <c r="J178" s="107">
        <v>0.56798521112648048</v>
      </c>
      <c r="K178" s="108">
        <v>0</v>
      </c>
      <c r="L178" s="109">
        <v>58.4</v>
      </c>
      <c r="M178" s="109">
        <v>264</v>
      </c>
      <c r="N178" s="110">
        <v>1.3197241776468719E-2</v>
      </c>
      <c r="O178" s="111">
        <v>19.372910000000001</v>
      </c>
      <c r="P178" s="111">
        <v>86.821769608654847</v>
      </c>
      <c r="Q178" s="111">
        <v>82.295633934978198</v>
      </c>
      <c r="R178" s="111">
        <v>32.287354418501955</v>
      </c>
      <c r="S178" s="107">
        <v>79.869735607440532</v>
      </c>
      <c r="T178" s="107">
        <v>68.631671910360438</v>
      </c>
      <c r="U178" s="107">
        <v>83.4</v>
      </c>
      <c r="V178" s="107">
        <v>3.2</v>
      </c>
      <c r="W178" s="107">
        <f>VLOOKUP(D178,Vulnerability!D:O,12,FALSE)</f>
        <v>0.92</v>
      </c>
      <c r="X178" s="111">
        <v>58.84352791050754</v>
      </c>
      <c r="Y178" s="111">
        <v>31.8</v>
      </c>
      <c r="Z178" s="107">
        <v>32.95684911671011</v>
      </c>
      <c r="AA178" s="107">
        <v>30.6</v>
      </c>
      <c r="AB178" s="107">
        <v>30.8</v>
      </c>
      <c r="AC178" s="109">
        <v>0</v>
      </c>
      <c r="AD178" s="109">
        <v>0</v>
      </c>
      <c r="AE178" s="109">
        <v>0</v>
      </c>
      <c r="AF178" s="109">
        <v>0</v>
      </c>
      <c r="AG178" s="109">
        <v>3.423</v>
      </c>
      <c r="AH178" s="107">
        <v>5.2171636173207201</v>
      </c>
      <c r="AI178" s="107">
        <v>1.6</v>
      </c>
      <c r="AJ178" s="107">
        <v>34</v>
      </c>
      <c r="AK178" s="107">
        <v>38</v>
      </c>
      <c r="AL178" s="109">
        <v>7.7</v>
      </c>
      <c r="AM178" s="109">
        <v>3.7</v>
      </c>
      <c r="AN178" s="109">
        <v>73</v>
      </c>
      <c r="AO178" s="107">
        <v>4.2</v>
      </c>
      <c r="AP178" s="107">
        <v>36.5</v>
      </c>
      <c r="AQ178" s="107">
        <v>67.561728395061721</v>
      </c>
      <c r="AR178" s="107">
        <v>5.3</v>
      </c>
      <c r="AS178" s="107">
        <v>37.6</v>
      </c>
      <c r="AT178" s="107">
        <v>6.1</v>
      </c>
      <c r="AU178" s="107">
        <v>40.944968813821276</v>
      </c>
      <c r="AV178" s="107">
        <v>86.148570616349517</v>
      </c>
      <c r="AW178" s="107">
        <v>80.838409251412429</v>
      </c>
      <c r="AX178" s="107">
        <v>34.671830861581924</v>
      </c>
      <c r="AY178" s="107">
        <v>23.256547806879141</v>
      </c>
      <c r="AZ178" s="107">
        <v>19.5114858970631</v>
      </c>
      <c r="BA178" s="107">
        <v>49.236641221374043</v>
      </c>
      <c r="BB178" s="107">
        <v>59</v>
      </c>
      <c r="BC178" s="107">
        <v>24</v>
      </c>
      <c r="BD178" s="107">
        <v>0</v>
      </c>
      <c r="BE178" s="107">
        <v>3.41</v>
      </c>
      <c r="BF178" s="109">
        <v>170536</v>
      </c>
      <c r="BG178" s="112"/>
      <c r="BH178" s="112"/>
    </row>
    <row r="179" spans="1:60" ht="15.75" customHeight="1" x14ac:dyDescent="0.25">
      <c r="A179" s="47" t="s">
        <v>452</v>
      </c>
      <c r="B179" s="47" t="s">
        <v>453</v>
      </c>
      <c r="C179" s="47" t="s">
        <v>461</v>
      </c>
      <c r="D179" s="47" t="s">
        <v>462</v>
      </c>
      <c r="E179" s="107">
        <v>2</v>
      </c>
      <c r="F179" s="107">
        <v>5.4578287626812189E-2</v>
      </c>
      <c r="G179" s="107">
        <v>3.0612489734778183</v>
      </c>
      <c r="H179" s="107">
        <v>3.8496898700000006</v>
      </c>
      <c r="I179" s="107">
        <v>2.1623968472762822</v>
      </c>
      <c r="J179" s="107">
        <v>0.17155483569294355</v>
      </c>
      <c r="K179" s="108">
        <v>0</v>
      </c>
      <c r="L179" s="109">
        <v>58.4</v>
      </c>
      <c r="M179" s="109">
        <v>264</v>
      </c>
      <c r="N179" s="110">
        <v>1.3197241776468719E-2</v>
      </c>
      <c r="O179" s="111">
        <v>14.785959999999999</v>
      </c>
      <c r="P179" s="111">
        <v>82.04110704110704</v>
      </c>
      <c r="Q179" s="111">
        <v>78.146621896621895</v>
      </c>
      <c r="R179" s="111">
        <v>22.664835164835164</v>
      </c>
      <c r="S179" s="107">
        <v>91.030728530728538</v>
      </c>
      <c r="T179" s="107">
        <v>73.219373219373225</v>
      </c>
      <c r="U179" s="107">
        <v>47.2</v>
      </c>
      <c r="V179" s="107">
        <v>8.6999999999999993</v>
      </c>
      <c r="W179" s="107">
        <f>VLOOKUP(D179,Vulnerability!D:O,12,FALSE)</f>
        <v>2.88</v>
      </c>
      <c r="X179" s="111">
        <v>56.493165520749571</v>
      </c>
      <c r="Y179" s="111">
        <v>25.7</v>
      </c>
      <c r="Z179" s="107">
        <v>31.757550625475155</v>
      </c>
      <c r="AA179" s="107">
        <v>19.5</v>
      </c>
      <c r="AB179" s="107">
        <v>16.8</v>
      </c>
      <c r="AC179" s="109">
        <v>0</v>
      </c>
      <c r="AD179" s="109">
        <v>0</v>
      </c>
      <c r="AE179" s="109">
        <v>0</v>
      </c>
      <c r="AF179" s="109">
        <v>0</v>
      </c>
      <c r="AG179" s="109">
        <v>5.3360000000000003</v>
      </c>
      <c r="AH179" s="107">
        <v>6.807460401762004</v>
      </c>
      <c r="AI179" s="107">
        <v>3.8</v>
      </c>
      <c r="AJ179" s="107">
        <v>21</v>
      </c>
      <c r="AK179" s="107">
        <v>24</v>
      </c>
      <c r="AL179" s="109">
        <v>11.4</v>
      </c>
      <c r="AM179" s="109">
        <v>4.3</v>
      </c>
      <c r="AN179" s="109">
        <v>76.5</v>
      </c>
      <c r="AO179" s="107">
        <v>4.9000000000000004</v>
      </c>
      <c r="AP179" s="107">
        <v>19.5</v>
      </c>
      <c r="AQ179" s="107">
        <v>72.634560906515574</v>
      </c>
      <c r="AR179" s="107">
        <v>5.0999999999999996</v>
      </c>
      <c r="AS179" s="107">
        <v>20.100000000000001</v>
      </c>
      <c r="AT179" s="107">
        <v>5.9</v>
      </c>
      <c r="AU179" s="107">
        <v>47.008547008547005</v>
      </c>
      <c r="AV179" s="107">
        <v>91.752192573241274</v>
      </c>
      <c r="AW179" s="107">
        <v>89.929157870044577</v>
      </c>
      <c r="AX179" s="107">
        <v>36.499178981937604</v>
      </c>
      <c r="AY179" s="107">
        <v>23.14572769361595</v>
      </c>
      <c r="AZ179" s="107">
        <v>22.702088364824551</v>
      </c>
      <c r="BA179" s="107">
        <v>53.663481030987548</v>
      </c>
      <c r="BB179" s="107">
        <v>59</v>
      </c>
      <c r="BC179" s="107">
        <v>24</v>
      </c>
      <c r="BD179" s="107">
        <v>0</v>
      </c>
      <c r="BE179" s="107">
        <v>2.62</v>
      </c>
      <c r="BF179" s="109">
        <v>190737</v>
      </c>
      <c r="BG179" s="112"/>
      <c r="BH179" s="112"/>
    </row>
    <row r="180" spans="1:60" ht="15.75" customHeight="1" x14ac:dyDescent="0.25">
      <c r="A180" s="47" t="s">
        <v>452</v>
      </c>
      <c r="B180" s="47" t="s">
        <v>453</v>
      </c>
      <c r="C180" s="47" t="s">
        <v>463</v>
      </c>
      <c r="D180" s="47" t="s">
        <v>464</v>
      </c>
      <c r="E180" s="107">
        <v>2</v>
      </c>
      <c r="F180" s="107">
        <v>0.54829045675322419</v>
      </c>
      <c r="G180" s="107">
        <v>0.99779110193744358</v>
      </c>
      <c r="H180" s="107">
        <v>0.39164100000000002</v>
      </c>
      <c r="I180" s="107">
        <v>10</v>
      </c>
      <c r="J180" s="107">
        <v>0.29125884806804203</v>
      </c>
      <c r="K180" s="108">
        <v>0</v>
      </c>
      <c r="L180" s="109">
        <v>58.4</v>
      </c>
      <c r="M180" s="109">
        <v>264</v>
      </c>
      <c r="N180" s="110">
        <v>1.3197241776468719E-2</v>
      </c>
      <c r="O180" s="111">
        <v>22.526769999999999</v>
      </c>
      <c r="P180" s="111">
        <v>96.27114204460409</v>
      </c>
      <c r="Q180" s="111">
        <v>85.896572369405774</v>
      </c>
      <c r="R180" s="111">
        <v>53.588534650501416</v>
      </c>
      <c r="S180" s="107">
        <v>73.078506211644964</v>
      </c>
      <c r="T180" s="107">
        <v>75.768971710821731</v>
      </c>
      <c r="U180" s="107">
        <v>38.6</v>
      </c>
      <c r="V180" s="107">
        <v>7</v>
      </c>
      <c r="W180" s="107">
        <f>VLOOKUP(D180,Vulnerability!D:O,12,FALSE)</f>
        <v>2.81</v>
      </c>
      <c r="X180" s="111">
        <v>61.004537764830189</v>
      </c>
      <c r="Y180" s="111">
        <v>19.3</v>
      </c>
      <c r="Z180" s="107">
        <v>25.118701179353653</v>
      </c>
      <c r="AA180" s="107">
        <v>13.2</v>
      </c>
      <c r="AB180" s="107">
        <v>29.4</v>
      </c>
      <c r="AC180" s="109">
        <v>0</v>
      </c>
      <c r="AD180" s="109">
        <v>0</v>
      </c>
      <c r="AE180" s="109">
        <v>0</v>
      </c>
      <c r="AF180" s="109">
        <v>0</v>
      </c>
      <c r="AG180" s="109">
        <v>3.33</v>
      </c>
      <c r="AH180" s="107">
        <v>4.9290039304557203</v>
      </c>
      <c r="AI180" s="107">
        <v>1.6</v>
      </c>
      <c r="AJ180" s="107">
        <v>52</v>
      </c>
      <c r="AK180" s="107">
        <v>59</v>
      </c>
      <c r="AL180" s="109">
        <v>13.4</v>
      </c>
      <c r="AM180" s="109">
        <v>2.7</v>
      </c>
      <c r="AN180" s="109">
        <v>74.2</v>
      </c>
      <c r="AO180" s="107">
        <v>2.8</v>
      </c>
      <c r="AP180" s="107">
        <v>41.6</v>
      </c>
      <c r="AQ180" s="107">
        <v>67.8872790956854</v>
      </c>
      <c r="AR180" s="107">
        <v>3.8</v>
      </c>
      <c r="AS180" s="107">
        <v>44</v>
      </c>
      <c r="AT180" s="107">
        <v>3.7</v>
      </c>
      <c r="AU180" s="107">
        <v>3.9440203562340965</v>
      </c>
      <c r="AV180" s="107">
        <v>79.407613056643996</v>
      </c>
      <c r="AW180" s="107">
        <v>73.467923754867797</v>
      </c>
      <c r="AX180" s="107">
        <v>31.590197054431528</v>
      </c>
      <c r="AY180" s="107">
        <v>21.485145090443744</v>
      </c>
      <c r="AZ180" s="107">
        <v>17.678679588128407</v>
      </c>
      <c r="BA180" s="107">
        <v>45.193591455273697</v>
      </c>
      <c r="BB180" s="107">
        <v>59</v>
      </c>
      <c r="BC180" s="107">
        <v>24</v>
      </c>
      <c r="BD180" s="107">
        <v>0</v>
      </c>
      <c r="BE180" s="107">
        <v>3.73</v>
      </c>
      <c r="BF180" s="109">
        <v>263624</v>
      </c>
      <c r="BG180" s="112"/>
      <c r="BH180" s="112"/>
    </row>
    <row r="181" spans="1:60" ht="15.75" customHeight="1" x14ac:dyDescent="0.25">
      <c r="A181" s="47" t="s">
        <v>452</v>
      </c>
      <c r="B181" s="47" t="s">
        <v>465</v>
      </c>
      <c r="C181" s="47" t="s">
        <v>465</v>
      </c>
      <c r="D181" s="47" t="s">
        <v>466</v>
      </c>
      <c r="E181" s="107">
        <v>2</v>
      </c>
      <c r="F181" s="107">
        <v>0</v>
      </c>
      <c r="G181" s="107">
        <v>3.118094107076939</v>
      </c>
      <c r="H181" s="107">
        <v>4.7927101099999998</v>
      </c>
      <c r="I181" s="107">
        <v>1.6954998390847873</v>
      </c>
      <c r="J181" s="107">
        <v>0.10007347902545349</v>
      </c>
      <c r="K181" s="108">
        <v>0</v>
      </c>
      <c r="L181" s="109">
        <v>58.4</v>
      </c>
      <c r="M181" s="109">
        <v>264</v>
      </c>
      <c r="N181" s="110">
        <v>1.3197241776468719E-2</v>
      </c>
      <c r="O181" s="111">
        <v>22.618690000000001</v>
      </c>
      <c r="P181" s="111">
        <v>75.644105707894965</v>
      </c>
      <c r="Q181" s="111">
        <v>82.571866456797281</v>
      </c>
      <c r="R181" s="111">
        <v>40.133377516361527</v>
      </c>
      <c r="S181" s="107">
        <v>74.91094358379587</v>
      </c>
      <c r="T181" s="107">
        <v>68.382901168088807</v>
      </c>
      <c r="U181" s="107">
        <v>36.4</v>
      </c>
      <c r="V181" s="107">
        <v>6.6</v>
      </c>
      <c r="W181" s="107">
        <f>VLOOKUP(D181,Vulnerability!D:O,12,FALSE)</f>
        <v>3.24</v>
      </c>
      <c r="X181" s="111">
        <v>64.612917052666504</v>
      </c>
      <c r="Y181" s="111">
        <v>20.399999999999999</v>
      </c>
      <c r="Z181" s="107">
        <v>25.50209765241453</v>
      </c>
      <c r="AA181" s="107">
        <v>14.8</v>
      </c>
      <c r="AB181" s="107">
        <v>27.400000000000002</v>
      </c>
      <c r="AC181" s="109">
        <v>0</v>
      </c>
      <c r="AD181" s="109">
        <v>0</v>
      </c>
      <c r="AE181" s="109">
        <v>0</v>
      </c>
      <c r="AF181" s="109">
        <v>0</v>
      </c>
      <c r="AG181" s="109">
        <v>2.6120000000000001</v>
      </c>
      <c r="AH181" s="107">
        <v>4.1654480885732195</v>
      </c>
      <c r="AI181" s="107">
        <v>1</v>
      </c>
      <c r="AJ181" s="107">
        <v>48</v>
      </c>
      <c r="AK181" s="107">
        <v>54</v>
      </c>
      <c r="AL181" s="109">
        <v>21</v>
      </c>
      <c r="AM181" s="109">
        <v>4</v>
      </c>
      <c r="AN181" s="109">
        <v>68.2</v>
      </c>
      <c r="AO181" s="107">
        <v>4.8</v>
      </c>
      <c r="AP181" s="107">
        <v>26.4</v>
      </c>
      <c r="AQ181" s="107">
        <v>62.818336162988118</v>
      </c>
      <c r="AR181" s="107">
        <v>5.3</v>
      </c>
      <c r="AS181" s="107">
        <v>27.2</v>
      </c>
      <c r="AT181" s="107">
        <v>6.3</v>
      </c>
      <c r="AU181" s="107">
        <v>41.367740866539641</v>
      </c>
      <c r="AV181" s="107">
        <v>85.796206733679696</v>
      </c>
      <c r="AW181" s="107">
        <v>82.2313740793942</v>
      </c>
      <c r="AX181" s="107">
        <v>32.335577937012708</v>
      </c>
      <c r="AY181" s="107">
        <v>26.239244960641134</v>
      </c>
      <c r="AZ181" s="107">
        <v>23.517978620019438</v>
      </c>
      <c r="BA181" s="107">
        <v>51.591538157374458</v>
      </c>
      <c r="BB181" s="107">
        <v>59</v>
      </c>
      <c r="BC181" s="107">
        <v>24</v>
      </c>
      <c r="BD181" s="107">
        <v>0</v>
      </c>
      <c r="BE181" s="107">
        <v>3.41</v>
      </c>
      <c r="BF181" s="109">
        <v>238106</v>
      </c>
      <c r="BG181" s="112"/>
      <c r="BH181" s="112"/>
    </row>
    <row r="182" spans="1:60" ht="15.75" customHeight="1" x14ac:dyDescent="0.25">
      <c r="A182" s="47" t="s">
        <v>452</v>
      </c>
      <c r="B182" s="47" t="s">
        <v>465</v>
      </c>
      <c r="C182" s="47" t="s">
        <v>467</v>
      </c>
      <c r="D182" s="47" t="s">
        <v>468</v>
      </c>
      <c r="E182" s="107">
        <v>2</v>
      </c>
      <c r="F182" s="107">
        <v>0</v>
      </c>
      <c r="G182" s="107">
        <v>4.4428636907905581</v>
      </c>
      <c r="H182" s="107">
        <v>2.9265600200000002</v>
      </c>
      <c r="I182" s="107">
        <v>1.988001190165348</v>
      </c>
      <c r="J182" s="107">
        <v>0.86730438554947487</v>
      </c>
      <c r="K182" s="108">
        <v>0</v>
      </c>
      <c r="L182" s="109">
        <v>58.4</v>
      </c>
      <c r="M182" s="109">
        <v>264</v>
      </c>
      <c r="N182" s="110">
        <v>1.3197241776468719E-2</v>
      </c>
      <c r="O182" s="111">
        <v>22.012550000000001</v>
      </c>
      <c r="P182" s="111">
        <v>74.356218268307188</v>
      </c>
      <c r="Q182" s="111">
        <v>84.622421442619952</v>
      </c>
      <c r="R182" s="111">
        <v>33.517815487353062</v>
      </c>
      <c r="S182" s="107">
        <v>74.31505282898047</v>
      </c>
      <c r="T182" s="107">
        <v>65.496500937657231</v>
      </c>
      <c r="U182" s="107">
        <v>27.8</v>
      </c>
      <c r="V182" s="107">
        <v>10.9</v>
      </c>
      <c r="W182" s="107">
        <f>VLOOKUP(D182,Vulnerability!D:O,12,FALSE)</f>
        <v>3.16</v>
      </c>
      <c r="X182" s="111">
        <v>65.934191137375237</v>
      </c>
      <c r="Y182" s="111">
        <v>17</v>
      </c>
      <c r="Z182" s="107">
        <v>23.2009182553149</v>
      </c>
      <c r="AA182" s="107">
        <v>10.5</v>
      </c>
      <c r="AB182" s="107">
        <v>24.8</v>
      </c>
      <c r="AC182" s="109">
        <v>0</v>
      </c>
      <c r="AD182" s="109">
        <v>0</v>
      </c>
      <c r="AE182" s="109">
        <v>0</v>
      </c>
      <c r="AF182" s="109">
        <v>0</v>
      </c>
      <c r="AG182" s="109">
        <v>2.085</v>
      </c>
      <c r="AH182" s="107">
        <v>3.2334968984353298</v>
      </c>
      <c r="AI182" s="107">
        <v>0.9</v>
      </c>
      <c r="AJ182" s="107">
        <v>34</v>
      </c>
      <c r="AK182" s="107">
        <v>39</v>
      </c>
      <c r="AL182" s="109">
        <v>14.3</v>
      </c>
      <c r="AM182" s="109">
        <v>3.3</v>
      </c>
      <c r="AN182" s="109">
        <v>66.599999999999994</v>
      </c>
      <c r="AO182" s="107">
        <v>3.8</v>
      </c>
      <c r="AP182" s="107">
        <v>28.5</v>
      </c>
      <c r="AQ182" s="107">
        <v>60.315468721993192</v>
      </c>
      <c r="AR182" s="107">
        <v>4.3</v>
      </c>
      <c r="AS182" s="107">
        <v>29.5</v>
      </c>
      <c r="AT182" s="107">
        <v>5.0999999999999996</v>
      </c>
      <c r="AU182" s="107">
        <v>38.887618350638064</v>
      </c>
      <c r="AV182" s="107">
        <v>82.294030201079721</v>
      </c>
      <c r="AW182" s="107">
        <v>78.892807333907783</v>
      </c>
      <c r="AX182" s="107">
        <v>28.603661624012862</v>
      </c>
      <c r="AY182" s="107">
        <v>26.516269745103653</v>
      </c>
      <c r="AZ182" s="107">
        <v>23.361782835467046</v>
      </c>
      <c r="BA182" s="107">
        <v>51.105087572977482</v>
      </c>
      <c r="BB182" s="107">
        <v>59</v>
      </c>
      <c r="BC182" s="107">
        <v>24</v>
      </c>
      <c r="BD182" s="107">
        <v>0</v>
      </c>
      <c r="BE182" s="107">
        <v>3.66</v>
      </c>
      <c r="BF182" s="109">
        <v>218459</v>
      </c>
      <c r="BG182" s="112"/>
      <c r="BH182" s="112"/>
    </row>
    <row r="183" spans="1:60" ht="15.75" customHeight="1" x14ac:dyDescent="0.25">
      <c r="A183" s="47" t="s">
        <v>452</v>
      </c>
      <c r="B183" s="47" t="s">
        <v>465</v>
      </c>
      <c r="C183" s="47" t="s">
        <v>469</v>
      </c>
      <c r="D183" s="47" t="s">
        <v>470</v>
      </c>
      <c r="E183" s="107">
        <v>2</v>
      </c>
      <c r="F183" s="107">
        <v>0</v>
      </c>
      <c r="G183" s="107">
        <v>0.61670505797451636</v>
      </c>
      <c r="H183" s="107">
        <v>3.8103698700000006</v>
      </c>
      <c r="I183" s="107">
        <v>0.99979961501794357</v>
      </c>
      <c r="J183" s="107">
        <v>0</v>
      </c>
      <c r="K183" s="108">
        <v>0</v>
      </c>
      <c r="L183" s="109">
        <v>58.4</v>
      </c>
      <c r="M183" s="109">
        <v>264</v>
      </c>
      <c r="N183" s="110">
        <v>1.3197241776468719E-2</v>
      </c>
      <c r="O183" s="111">
        <v>23.05172</v>
      </c>
      <c r="P183" s="111">
        <v>78.273997059441285</v>
      </c>
      <c r="Q183" s="111">
        <v>80.505671077504729</v>
      </c>
      <c r="R183" s="111">
        <v>49.186095358118045</v>
      </c>
      <c r="S183" s="107">
        <v>78.43152699012812</v>
      </c>
      <c r="T183" s="107">
        <v>61.617832388153751</v>
      </c>
      <c r="U183" s="107">
        <v>46.9</v>
      </c>
      <c r="V183" s="107">
        <v>3.1</v>
      </c>
      <c r="W183" s="107">
        <f>VLOOKUP(D183,Vulnerability!D:O,12,FALSE)</f>
        <v>2.82</v>
      </c>
      <c r="X183" s="111">
        <v>58.634859230603908</v>
      </c>
      <c r="Y183" s="111">
        <v>22.6</v>
      </c>
      <c r="Z183" s="107">
        <v>26.491543274890034</v>
      </c>
      <c r="AA183" s="107">
        <v>18.7</v>
      </c>
      <c r="AB183" s="107">
        <v>36.5</v>
      </c>
      <c r="AC183" s="109">
        <v>0</v>
      </c>
      <c r="AD183" s="109">
        <v>0</v>
      </c>
      <c r="AE183" s="109">
        <v>0</v>
      </c>
      <c r="AF183" s="109">
        <v>0</v>
      </c>
      <c r="AG183" s="109">
        <v>5.82</v>
      </c>
      <c r="AH183" s="107">
        <v>7.4122053563885215</v>
      </c>
      <c r="AI183" s="107">
        <v>4.2</v>
      </c>
      <c r="AJ183" s="107">
        <v>55</v>
      </c>
      <c r="AK183" s="107">
        <v>63</v>
      </c>
      <c r="AL183" s="109">
        <v>9.9</v>
      </c>
      <c r="AM183" s="109">
        <v>3.9</v>
      </c>
      <c r="AN183" s="109">
        <v>82.6</v>
      </c>
      <c r="AO183" s="107">
        <v>4.8</v>
      </c>
      <c r="AP183" s="107">
        <v>35.799999999999997</v>
      </c>
      <c r="AQ183" s="107">
        <v>76.845878136200724</v>
      </c>
      <c r="AR183" s="107">
        <v>6.1</v>
      </c>
      <c r="AS183" s="107">
        <v>37.799999999999997</v>
      </c>
      <c r="AT183" s="107">
        <v>7.3</v>
      </c>
      <c r="AU183" s="107">
        <v>37.405482041587902</v>
      </c>
      <c r="AV183" s="107">
        <v>93.015901617189968</v>
      </c>
      <c r="AW183" s="107">
        <v>88.1785768637085</v>
      </c>
      <c r="AX183" s="107">
        <v>37.719851294649651</v>
      </c>
      <c r="AY183" s="107">
        <v>23.253467116454747</v>
      </c>
      <c r="AZ183" s="107">
        <v>22.060347060347059</v>
      </c>
      <c r="BA183" s="107">
        <v>49.956970740103266</v>
      </c>
      <c r="BB183" s="107">
        <v>59</v>
      </c>
      <c r="BC183" s="107">
        <v>24</v>
      </c>
      <c r="BD183" s="107">
        <v>0</v>
      </c>
      <c r="BE183" s="107">
        <v>3.36</v>
      </c>
      <c r="BF183" s="109">
        <v>184532</v>
      </c>
      <c r="BG183" s="112"/>
      <c r="BH183" s="112"/>
    </row>
    <row r="184" spans="1:60" ht="15.75" customHeight="1" x14ac:dyDescent="0.25">
      <c r="A184" s="47" t="s">
        <v>452</v>
      </c>
      <c r="B184" s="47" t="s">
        <v>465</v>
      </c>
      <c r="C184" s="47" t="s">
        <v>471</v>
      </c>
      <c r="D184" s="47" t="s">
        <v>472</v>
      </c>
      <c r="E184" s="107">
        <v>2</v>
      </c>
      <c r="F184" s="107">
        <v>0</v>
      </c>
      <c r="G184" s="107">
        <v>0.90906158145421001</v>
      </c>
      <c r="H184" s="107">
        <v>2.9949899699999998</v>
      </c>
      <c r="I184" s="107">
        <v>0.91752032693113439</v>
      </c>
      <c r="J184" s="107">
        <v>0.21891075413197583</v>
      </c>
      <c r="K184" s="108">
        <v>0</v>
      </c>
      <c r="L184" s="109">
        <v>58.4</v>
      </c>
      <c r="M184" s="109">
        <v>264</v>
      </c>
      <c r="N184" s="110">
        <v>1.3197241776468719E-2</v>
      </c>
      <c r="O184" s="111">
        <v>29.215029999999999</v>
      </c>
      <c r="P184" s="111">
        <v>87.966149218730081</v>
      </c>
      <c r="Q184" s="111">
        <v>89.854961637480571</v>
      </c>
      <c r="R184" s="111">
        <v>65.004715658535332</v>
      </c>
      <c r="S184" s="107">
        <v>68.65998827457878</v>
      </c>
      <c r="T184" s="107">
        <v>42.468965868828221</v>
      </c>
      <c r="U184" s="107">
        <v>42.5</v>
      </c>
      <c r="V184" s="107">
        <v>5</v>
      </c>
      <c r="W184" s="107">
        <f>VLOOKUP(D184,Vulnerability!D:O,12,FALSE)</f>
        <v>1.93</v>
      </c>
      <c r="X184" s="111">
        <v>65.377379169254368</v>
      </c>
      <c r="Y184" s="111">
        <v>20.2</v>
      </c>
      <c r="Z184" s="107">
        <v>24.598865966944143</v>
      </c>
      <c r="AA184" s="107">
        <v>15.7</v>
      </c>
      <c r="AB184" s="107">
        <v>31.4</v>
      </c>
      <c r="AC184" s="109">
        <v>0</v>
      </c>
      <c r="AD184" s="109">
        <v>0</v>
      </c>
      <c r="AE184" s="109">
        <v>0</v>
      </c>
      <c r="AF184" s="109">
        <v>0</v>
      </c>
      <c r="AG184" s="109">
        <v>2.4649999999999999</v>
      </c>
      <c r="AH184" s="107">
        <v>3.9642013946082466</v>
      </c>
      <c r="AI184" s="107">
        <v>0.9</v>
      </c>
      <c r="AJ184" s="107">
        <v>63</v>
      </c>
      <c r="AK184" s="107">
        <v>71</v>
      </c>
      <c r="AL184" s="109">
        <v>23.5</v>
      </c>
      <c r="AM184" s="109">
        <v>4.3</v>
      </c>
      <c r="AN184" s="109">
        <v>62.9</v>
      </c>
      <c r="AO184" s="107">
        <v>5.3</v>
      </c>
      <c r="AP184" s="107">
        <v>28</v>
      </c>
      <c r="AQ184" s="107">
        <v>56.760345209117055</v>
      </c>
      <c r="AR184" s="107">
        <v>6.7</v>
      </c>
      <c r="AS184" s="107">
        <v>29.3</v>
      </c>
      <c r="AT184" s="107">
        <v>8.4</v>
      </c>
      <c r="AU184" s="107">
        <v>22.08712497769621</v>
      </c>
      <c r="AV184" s="107">
        <v>86.338888549031253</v>
      </c>
      <c r="AW184" s="107">
        <v>82.029498395392793</v>
      </c>
      <c r="AX184" s="107">
        <v>31.261265221787486</v>
      </c>
      <c r="AY184" s="107">
        <v>23.200361923517047</v>
      </c>
      <c r="AZ184" s="107">
        <v>19.336758524054179</v>
      </c>
      <c r="BA184" s="107">
        <v>46.244006393180612</v>
      </c>
      <c r="BB184" s="107">
        <v>59</v>
      </c>
      <c r="BC184" s="107">
        <v>24</v>
      </c>
      <c r="BD184" s="107">
        <v>0</v>
      </c>
      <c r="BE184" s="107">
        <v>3.88</v>
      </c>
      <c r="BF184" s="109">
        <v>181075</v>
      </c>
      <c r="BG184" s="112"/>
      <c r="BH184" s="112"/>
    </row>
    <row r="185" spans="1:60" ht="15.75" customHeight="1" x14ac:dyDescent="0.25">
      <c r="A185" s="47" t="s">
        <v>473</v>
      </c>
      <c r="B185" s="47" t="s">
        <v>474</v>
      </c>
      <c r="C185" s="47" t="s">
        <v>474</v>
      </c>
      <c r="D185" s="47" t="s">
        <v>475</v>
      </c>
      <c r="E185" s="107">
        <v>8</v>
      </c>
      <c r="F185" s="107">
        <v>0</v>
      </c>
      <c r="G185" s="107">
        <v>9.7750083992448396</v>
      </c>
      <c r="H185" s="107">
        <v>10</v>
      </c>
      <c r="I185" s="107">
        <v>2.7400521000953351</v>
      </c>
      <c r="J185" s="107">
        <v>0</v>
      </c>
      <c r="K185" s="108">
        <v>9.9</v>
      </c>
      <c r="L185" s="109">
        <v>87.1</v>
      </c>
      <c r="M185" s="109">
        <v>8261.5</v>
      </c>
      <c r="N185" s="110">
        <v>0.24908066426736394</v>
      </c>
      <c r="O185" s="111">
        <v>23.399080000000001</v>
      </c>
      <c r="P185" s="111">
        <v>96.025623364099744</v>
      </c>
      <c r="Q185" s="111">
        <v>79.697616751618682</v>
      </c>
      <c r="R185" s="111">
        <v>42.257886761261879</v>
      </c>
      <c r="S185" s="107">
        <v>69.944207191073147</v>
      </c>
      <c r="T185" s="107">
        <v>76.591128254580525</v>
      </c>
      <c r="U185" s="107">
        <v>38.5</v>
      </c>
      <c r="V185" s="107">
        <v>12.6</v>
      </c>
      <c r="W185" s="107">
        <f>VLOOKUP(D185,Vulnerability!D:O,12,FALSE)</f>
        <v>4.78</v>
      </c>
      <c r="X185" s="111">
        <v>47.75420088313453</v>
      </c>
      <c r="Y185" s="111">
        <v>15.2</v>
      </c>
      <c r="Z185" s="107">
        <v>17.806956922368116</v>
      </c>
      <c r="AA185" s="107">
        <v>12.3</v>
      </c>
      <c r="AB185" s="107">
        <v>22.599999999999998</v>
      </c>
      <c r="AC185" s="109">
        <v>101630</v>
      </c>
      <c r="AD185" s="109">
        <v>0</v>
      </c>
      <c r="AE185" s="109">
        <v>90000</v>
      </c>
      <c r="AF185" s="109">
        <v>4868</v>
      </c>
      <c r="AG185" s="109">
        <v>3.23</v>
      </c>
      <c r="AH185" s="107">
        <v>5.0760410860737322</v>
      </c>
      <c r="AI185" s="107">
        <v>1.3</v>
      </c>
      <c r="AJ185" s="107">
        <v>41</v>
      </c>
      <c r="AK185" s="107">
        <v>47</v>
      </c>
      <c r="AL185" s="109">
        <v>31</v>
      </c>
      <c r="AM185" s="109">
        <v>3</v>
      </c>
      <c r="AN185" s="109">
        <v>73.7</v>
      </c>
      <c r="AO185" s="107">
        <v>3.5</v>
      </c>
      <c r="AP185" s="107">
        <v>18.600000000000001</v>
      </c>
      <c r="AQ185" s="107">
        <v>67.090909090909093</v>
      </c>
      <c r="AR185" s="107">
        <v>3.8</v>
      </c>
      <c r="AS185" s="107">
        <v>19.5</v>
      </c>
      <c r="AT185" s="107">
        <v>4.5999999999999996</v>
      </c>
      <c r="AU185" s="107">
        <v>47.489323598291776</v>
      </c>
      <c r="AV185" s="107">
        <v>88.985817925586289</v>
      </c>
      <c r="AW185" s="107">
        <v>87.108979550516295</v>
      </c>
      <c r="AX185" s="107">
        <v>51.335037456975094</v>
      </c>
      <c r="AY185" s="107">
        <v>28.672001231053319</v>
      </c>
      <c r="AZ185" s="107">
        <v>22.154914788789274</v>
      </c>
      <c r="BA185" s="107">
        <v>39.930670188180919</v>
      </c>
      <c r="BB185" s="107">
        <v>55</v>
      </c>
      <c r="BC185" s="107">
        <v>16</v>
      </c>
      <c r="BD185" s="107">
        <v>0</v>
      </c>
      <c r="BE185" s="107">
        <v>4.9400000000000004</v>
      </c>
      <c r="BF185" s="109">
        <v>147899</v>
      </c>
      <c r="BG185" s="112"/>
      <c r="BH185" s="112"/>
    </row>
    <row r="186" spans="1:60" ht="15.75" customHeight="1" x14ac:dyDescent="0.25">
      <c r="A186" s="47" t="s">
        <v>473</v>
      </c>
      <c r="B186" s="47" t="s">
        <v>474</v>
      </c>
      <c r="C186" s="47" t="s">
        <v>476</v>
      </c>
      <c r="D186" s="47" t="s">
        <v>477</v>
      </c>
      <c r="E186" s="107">
        <v>8</v>
      </c>
      <c r="F186" s="107">
        <v>2.7404364977586426</v>
      </c>
      <c r="G186" s="107">
        <v>4.0289533604252714</v>
      </c>
      <c r="H186" s="107">
        <v>2.9588499099999996</v>
      </c>
      <c r="I186" s="107">
        <v>0.63540256128440709</v>
      </c>
      <c r="J186" s="107">
        <v>2.7341531861301016</v>
      </c>
      <c r="K186" s="108">
        <v>8.5</v>
      </c>
      <c r="L186" s="109">
        <v>87.1</v>
      </c>
      <c r="M186" s="109">
        <v>8261.5</v>
      </c>
      <c r="N186" s="110">
        <v>0.24908066426736394</v>
      </c>
      <c r="O186" s="111">
        <v>46.097099999999998</v>
      </c>
      <c r="P186" s="111">
        <v>98.977698835602922</v>
      </c>
      <c r="Q186" s="111">
        <v>97.446220643378723</v>
      </c>
      <c r="R186" s="111">
        <v>66.781132820209194</v>
      </c>
      <c r="S186" s="107">
        <v>13.61357805407539</v>
      </c>
      <c r="T186" s="107">
        <v>7.3810933491217687</v>
      </c>
      <c r="U186" s="107">
        <v>25.1</v>
      </c>
      <c r="V186" s="107">
        <v>25.4</v>
      </c>
      <c r="W186" s="107">
        <f>VLOOKUP(D186,Vulnerability!D:O,12,FALSE)</f>
        <v>2.4</v>
      </c>
      <c r="X186" s="111">
        <v>64.673706119755309</v>
      </c>
      <c r="Y186" s="111">
        <v>15.4</v>
      </c>
      <c r="Z186" s="107">
        <v>18.023302531137002</v>
      </c>
      <c r="AA186" s="107">
        <v>12.9</v>
      </c>
      <c r="AB186" s="107">
        <v>25.9</v>
      </c>
      <c r="AC186" s="109">
        <v>0</v>
      </c>
      <c r="AD186" s="109">
        <v>0</v>
      </c>
      <c r="AE186" s="109">
        <v>2000</v>
      </c>
      <c r="AF186" s="109">
        <v>0</v>
      </c>
      <c r="AG186" s="109">
        <v>1.54</v>
      </c>
      <c r="AH186" s="107">
        <v>2.7810010056470955</v>
      </c>
      <c r="AI186" s="107">
        <v>0.3</v>
      </c>
      <c r="AJ186" s="107">
        <v>49</v>
      </c>
      <c r="AK186" s="107">
        <v>57</v>
      </c>
      <c r="AL186" s="109">
        <v>15.8</v>
      </c>
      <c r="AM186" s="109">
        <v>3.1</v>
      </c>
      <c r="AN186" s="109">
        <v>58.7</v>
      </c>
      <c r="AO186" s="107">
        <v>3.8</v>
      </c>
      <c r="AP186" s="107">
        <v>17.600000000000001</v>
      </c>
      <c r="AQ186" s="107">
        <v>45.641931684334516</v>
      </c>
      <c r="AR186" s="107">
        <v>3.9</v>
      </c>
      <c r="AS186" s="107">
        <v>18.600000000000001</v>
      </c>
      <c r="AT186" s="107">
        <v>5.4</v>
      </c>
      <c r="AU186" s="107">
        <v>5.0167752121570954</v>
      </c>
      <c r="AV186" s="107">
        <v>85.084370286576174</v>
      </c>
      <c r="AW186" s="107">
        <v>81.176996234122683</v>
      </c>
      <c r="AX186" s="107">
        <v>19.306504116933681</v>
      </c>
      <c r="AY186" s="107">
        <v>20.227940148231017</v>
      </c>
      <c r="AZ186" s="107">
        <v>16.706073592433871</v>
      </c>
      <c r="BA186" s="107">
        <v>46.044120086249791</v>
      </c>
      <c r="BB186" s="107">
        <v>55</v>
      </c>
      <c r="BC186" s="107">
        <v>16</v>
      </c>
      <c r="BD186" s="107">
        <v>0</v>
      </c>
      <c r="BE186" s="107">
        <v>2.69</v>
      </c>
      <c r="BF186" s="109">
        <v>129753</v>
      </c>
      <c r="BG186" s="112"/>
      <c r="BH186" s="112"/>
    </row>
    <row r="187" spans="1:60" ht="15.75" customHeight="1" x14ac:dyDescent="0.25">
      <c r="A187" s="47" t="s">
        <v>473</v>
      </c>
      <c r="B187" s="47" t="s">
        <v>478</v>
      </c>
      <c r="C187" s="47" t="s">
        <v>478</v>
      </c>
      <c r="D187" s="47" t="s">
        <v>479</v>
      </c>
      <c r="E187" s="107">
        <v>0</v>
      </c>
      <c r="F187" s="107">
        <v>5.7863192956360052</v>
      </c>
      <c r="G187" s="107">
        <v>5.9657854030652535</v>
      </c>
      <c r="H187" s="107">
        <v>2.6554000899999997</v>
      </c>
      <c r="I187" s="107">
        <v>3.8602041497908104</v>
      </c>
      <c r="J187" s="107">
        <v>1.2589900724507694</v>
      </c>
      <c r="K187" s="108">
        <v>0</v>
      </c>
      <c r="L187" s="109">
        <v>87.1</v>
      </c>
      <c r="M187" s="109">
        <v>8261.5</v>
      </c>
      <c r="N187" s="110">
        <v>0.24908066426736394</v>
      </c>
      <c r="O187" s="111">
        <v>44.69144</v>
      </c>
      <c r="P187" s="111">
        <v>98.885009030704396</v>
      </c>
      <c r="Q187" s="111">
        <v>97.654425045153531</v>
      </c>
      <c r="R187" s="111">
        <v>76.946417820590014</v>
      </c>
      <c r="S187" s="107">
        <v>20.231186032510536</v>
      </c>
      <c r="T187" s="107">
        <v>13.336544250451535</v>
      </c>
      <c r="U187" s="107">
        <v>39.799999999999997</v>
      </c>
      <c r="V187" s="107">
        <v>14.6</v>
      </c>
      <c r="W187" s="107">
        <f>VLOOKUP(D187,Vulnerability!D:O,12,FALSE)</f>
        <v>2.0099999999999998</v>
      </c>
      <c r="X187" s="111">
        <v>62.053376859772513</v>
      </c>
      <c r="Y187" s="111">
        <v>22.8</v>
      </c>
      <c r="Z187" s="107">
        <v>26.271139141597367</v>
      </c>
      <c r="AA187" s="107">
        <v>19.399999999999999</v>
      </c>
      <c r="AB187" s="107">
        <v>33.6</v>
      </c>
      <c r="AC187" s="109">
        <v>0</v>
      </c>
      <c r="AD187" s="109">
        <v>0</v>
      </c>
      <c r="AE187" s="109">
        <v>27000</v>
      </c>
      <c r="AF187" s="109">
        <v>2679</v>
      </c>
      <c r="AG187" s="109">
        <v>1.1719999999999999</v>
      </c>
      <c r="AH187" s="107">
        <v>2.1681962110234534</v>
      </c>
      <c r="AI187" s="107">
        <v>0.2</v>
      </c>
      <c r="AJ187" s="107">
        <v>72</v>
      </c>
      <c r="AK187" s="107">
        <v>83</v>
      </c>
      <c r="AL187" s="109">
        <v>30.8</v>
      </c>
      <c r="AM187" s="109">
        <v>4.2</v>
      </c>
      <c r="AN187" s="109">
        <v>69.3</v>
      </c>
      <c r="AO187" s="107">
        <v>5.6</v>
      </c>
      <c r="AP187" s="107">
        <v>42.8</v>
      </c>
      <c r="AQ187" s="107">
        <v>58.452506397711879</v>
      </c>
      <c r="AR187" s="107">
        <v>6.4</v>
      </c>
      <c r="AS187" s="107">
        <v>44.5</v>
      </c>
      <c r="AT187" s="107">
        <v>8.1999999999999993</v>
      </c>
      <c r="AU187" s="107">
        <v>7.8386514148103545</v>
      </c>
      <c r="AV187" s="107">
        <v>86.243301862720074</v>
      </c>
      <c r="AW187" s="107">
        <v>81.098556452998793</v>
      </c>
      <c r="AX187" s="107">
        <v>23.420046399725038</v>
      </c>
      <c r="AY187" s="107">
        <v>24.070574955215822</v>
      </c>
      <c r="AZ187" s="107">
        <v>19.556769246927843</v>
      </c>
      <c r="BA187" s="107">
        <v>51.293847038527886</v>
      </c>
      <c r="BB187" s="107">
        <v>55</v>
      </c>
      <c r="BC187" s="107">
        <v>16</v>
      </c>
      <c r="BD187" s="107">
        <v>0</v>
      </c>
      <c r="BE187" s="107">
        <v>2.63</v>
      </c>
      <c r="BF187" s="109">
        <v>189630</v>
      </c>
      <c r="BG187" s="112"/>
      <c r="BH187" s="112"/>
    </row>
    <row r="188" spans="1:60" ht="15.75" customHeight="1" x14ac:dyDescent="0.25">
      <c r="A188" s="47" t="s">
        <v>473</v>
      </c>
      <c r="B188" s="47" t="s">
        <v>478</v>
      </c>
      <c r="C188" s="47" t="s">
        <v>480</v>
      </c>
      <c r="D188" s="47" t="s">
        <v>481</v>
      </c>
      <c r="E188" s="107">
        <v>0</v>
      </c>
      <c r="F188" s="107">
        <v>5.5257071688281538</v>
      </c>
      <c r="G188" s="107">
        <v>2.8200742998352464</v>
      </c>
      <c r="H188" s="107">
        <v>0.44461798999999996</v>
      </c>
      <c r="I188" s="107">
        <v>3.654111231881858</v>
      </c>
      <c r="J188" s="107">
        <v>3.3862107114255751</v>
      </c>
      <c r="K188" s="108">
        <v>9.9</v>
      </c>
      <c r="L188" s="109">
        <v>87.1</v>
      </c>
      <c r="M188" s="109">
        <v>8261.5</v>
      </c>
      <c r="N188" s="110">
        <v>0.24908066426736394</v>
      </c>
      <c r="O188" s="111">
        <v>41.793610000000001</v>
      </c>
      <c r="P188" s="111">
        <v>98.572407179065621</v>
      </c>
      <c r="Q188" s="111">
        <v>96.215919989039605</v>
      </c>
      <c r="R188" s="111">
        <v>53.100424715714482</v>
      </c>
      <c r="S188" s="107">
        <v>21.671461844088231</v>
      </c>
      <c r="T188" s="107">
        <v>7.06398136731059</v>
      </c>
      <c r="U188" s="107">
        <v>41</v>
      </c>
      <c r="V188" s="107">
        <v>10.9</v>
      </c>
      <c r="W188" s="107">
        <f>VLOOKUP(D188,Vulnerability!D:O,12,FALSE)</f>
        <v>1.23</v>
      </c>
      <c r="X188" s="111">
        <v>63.34965886249752</v>
      </c>
      <c r="Y188" s="111">
        <v>16.2</v>
      </c>
      <c r="Z188" s="107">
        <v>17.935961219543309</v>
      </c>
      <c r="AA188" s="107">
        <v>14.6</v>
      </c>
      <c r="AB188" s="107">
        <v>25.8</v>
      </c>
      <c r="AC188" s="109">
        <v>546</v>
      </c>
      <c r="AD188" s="109">
        <v>0</v>
      </c>
      <c r="AE188" s="109">
        <v>63000</v>
      </c>
      <c r="AF188" s="109">
        <v>9980</v>
      </c>
      <c r="AG188" s="109">
        <v>0.98599999999999999</v>
      </c>
      <c r="AH188" s="107">
        <v>1.7473158701993925</v>
      </c>
      <c r="AI188" s="107">
        <v>0.2</v>
      </c>
      <c r="AJ188" s="107">
        <v>65</v>
      </c>
      <c r="AK188" s="107">
        <v>75</v>
      </c>
      <c r="AL188" s="109">
        <v>30.8</v>
      </c>
      <c r="AM188" s="109">
        <v>4</v>
      </c>
      <c r="AN188" s="109">
        <v>67.3</v>
      </c>
      <c r="AO188" s="107">
        <v>5.0999999999999996</v>
      </c>
      <c r="AP188" s="107">
        <v>35.1</v>
      </c>
      <c r="AQ188" s="107">
        <v>55.551286976565507</v>
      </c>
      <c r="AR188" s="107">
        <v>5</v>
      </c>
      <c r="AS188" s="107">
        <v>35.799999999999997</v>
      </c>
      <c r="AT188" s="107">
        <v>6.5</v>
      </c>
      <c r="AU188" s="107">
        <v>10.341142622277024</v>
      </c>
      <c r="AV188" s="107">
        <v>84.745261950486181</v>
      </c>
      <c r="AW188" s="107">
        <v>80.410197651102834</v>
      </c>
      <c r="AX188" s="107">
        <v>26.934402749928388</v>
      </c>
      <c r="AY188" s="107">
        <v>21.614384085692425</v>
      </c>
      <c r="AZ188" s="107">
        <v>16.759318860085433</v>
      </c>
      <c r="BA188" s="107">
        <v>39.574033924244354</v>
      </c>
      <c r="BB188" s="107">
        <v>55</v>
      </c>
      <c r="BC188" s="107">
        <v>16</v>
      </c>
      <c r="BD188" s="107">
        <v>0</v>
      </c>
      <c r="BE188" s="107">
        <v>2.33</v>
      </c>
      <c r="BF188" s="109">
        <v>173100</v>
      </c>
      <c r="BG188" s="112"/>
      <c r="BH188" s="112"/>
    </row>
    <row r="189" spans="1:60" ht="15.75" customHeight="1" x14ac:dyDescent="0.25">
      <c r="A189" s="47" t="s">
        <v>473</v>
      </c>
      <c r="B189" s="47" t="s">
        <v>478</v>
      </c>
      <c r="C189" s="47" t="s">
        <v>482</v>
      </c>
      <c r="D189" s="47" t="s">
        <v>483</v>
      </c>
      <c r="E189" s="107">
        <v>8</v>
      </c>
      <c r="F189" s="107">
        <v>4.1912877194032498</v>
      </c>
      <c r="G189" s="107">
        <v>1.6864245068251682</v>
      </c>
      <c r="H189" s="107">
        <v>1.62227001</v>
      </c>
      <c r="I189" s="107">
        <v>3.1674186163720601</v>
      </c>
      <c r="J189" s="107">
        <v>5.806664149816152</v>
      </c>
      <c r="K189" s="108">
        <v>0</v>
      </c>
      <c r="L189" s="109">
        <v>87.1</v>
      </c>
      <c r="M189" s="109">
        <v>8261.5</v>
      </c>
      <c r="N189" s="110">
        <v>0.24908066426736394</v>
      </c>
      <c r="O189" s="111">
        <v>48.882370000000002</v>
      </c>
      <c r="P189" s="111">
        <v>98.402861199082665</v>
      </c>
      <c r="Q189" s="111">
        <v>97.267118051763674</v>
      </c>
      <c r="R189" s="111">
        <v>80.331986458447091</v>
      </c>
      <c r="S189" s="107">
        <v>16.22529212624222</v>
      </c>
      <c r="T189" s="107">
        <v>7.4314731899093589</v>
      </c>
      <c r="U189" s="107">
        <v>39.700000000000003</v>
      </c>
      <c r="V189" s="107">
        <v>23.5</v>
      </c>
      <c r="W189" s="107">
        <f>VLOOKUP(D189,Vulnerability!D:O,12,FALSE)</f>
        <v>1.69</v>
      </c>
      <c r="X189" s="111">
        <v>66.013892704367962</v>
      </c>
      <c r="Y189" s="111">
        <v>21.7</v>
      </c>
      <c r="Z189" s="107">
        <v>22.781627521923102</v>
      </c>
      <c r="AA189" s="107">
        <v>20.5</v>
      </c>
      <c r="AB189" s="107">
        <v>39.1</v>
      </c>
      <c r="AC189" s="109">
        <v>0</v>
      </c>
      <c r="AD189" s="109">
        <v>0</v>
      </c>
      <c r="AE189" s="109">
        <v>32000</v>
      </c>
      <c r="AF189" s="109">
        <v>5633</v>
      </c>
      <c r="AG189" s="109">
        <v>1.516</v>
      </c>
      <c r="AH189" s="107">
        <v>2.7563202247191012</v>
      </c>
      <c r="AI189" s="107">
        <v>0.3</v>
      </c>
      <c r="AJ189" s="107">
        <v>69</v>
      </c>
      <c r="AK189" s="107">
        <v>80</v>
      </c>
      <c r="AL189" s="109">
        <v>17.3</v>
      </c>
      <c r="AM189" s="109">
        <v>4.5999999999999996</v>
      </c>
      <c r="AN189" s="109">
        <v>65.400000000000006</v>
      </c>
      <c r="AO189" s="107">
        <v>6</v>
      </c>
      <c r="AP189" s="107">
        <v>44.4</v>
      </c>
      <c r="AQ189" s="107">
        <v>53.214548126377657</v>
      </c>
      <c r="AR189" s="107">
        <v>6.1</v>
      </c>
      <c r="AS189" s="107">
        <v>45.3</v>
      </c>
      <c r="AT189" s="107">
        <v>7.6</v>
      </c>
      <c r="AU189" s="107">
        <v>4.4719886425685269</v>
      </c>
      <c r="AV189" s="107">
        <v>81.634253450439147</v>
      </c>
      <c r="AW189" s="107">
        <v>75.472957934564874</v>
      </c>
      <c r="AX189" s="107">
        <v>20.454039617182286</v>
      </c>
      <c r="AY189" s="107">
        <v>24.957555178268251</v>
      </c>
      <c r="AZ189" s="107">
        <v>18.9708480565371</v>
      </c>
      <c r="BA189" s="107">
        <v>50.379241516966069</v>
      </c>
      <c r="BB189" s="107">
        <v>55</v>
      </c>
      <c r="BC189" s="107">
        <v>16</v>
      </c>
      <c r="BD189" s="107">
        <v>0</v>
      </c>
      <c r="BE189" s="107">
        <v>2.37</v>
      </c>
      <c r="BF189" s="109">
        <v>169208</v>
      </c>
      <c r="BG189" s="112"/>
      <c r="BH189" s="112"/>
    </row>
    <row r="190" spans="1:60" ht="15.75" customHeight="1" x14ac:dyDescent="0.25">
      <c r="A190" s="47" t="s">
        <v>473</v>
      </c>
      <c r="B190" s="47" t="s">
        <v>478</v>
      </c>
      <c r="C190" s="47" t="s">
        <v>484</v>
      </c>
      <c r="D190" s="47" t="s">
        <v>485</v>
      </c>
      <c r="E190" s="107">
        <v>8</v>
      </c>
      <c r="F190" s="107">
        <v>5.0211863938702965</v>
      </c>
      <c r="G190" s="107">
        <v>5.2539634263679975</v>
      </c>
      <c r="H190" s="107">
        <v>1.8699699400000001</v>
      </c>
      <c r="I190" s="107">
        <v>1.3635894415331273</v>
      </c>
      <c r="J190" s="107">
        <v>2.2829283230495223</v>
      </c>
      <c r="K190" s="108">
        <v>7.7</v>
      </c>
      <c r="L190" s="109">
        <v>87.1</v>
      </c>
      <c r="M190" s="109">
        <v>8261.5</v>
      </c>
      <c r="N190" s="110">
        <v>0.24908066426736394</v>
      </c>
      <c r="O190" s="111">
        <v>42.671120000000002</v>
      </c>
      <c r="P190" s="111">
        <v>99.597945052490516</v>
      </c>
      <c r="Q190" s="111">
        <v>96.355978174160001</v>
      </c>
      <c r="R190" s="111">
        <v>83.681674590765496</v>
      </c>
      <c r="S190" s="107">
        <v>16.3183254092345</v>
      </c>
      <c r="T190" s="107">
        <v>40.537349628258717</v>
      </c>
      <c r="U190" s="107">
        <v>43.3</v>
      </c>
      <c r="V190" s="107">
        <v>11.3</v>
      </c>
      <c r="W190" s="107">
        <f>VLOOKUP(D190,Vulnerability!D:O,12,FALSE)</f>
        <v>1.49</v>
      </c>
      <c r="X190" s="111">
        <v>68.345297257500448</v>
      </c>
      <c r="Y190" s="111">
        <v>15.6</v>
      </c>
      <c r="Z190" s="107">
        <v>17.25875535399345</v>
      </c>
      <c r="AA190" s="107">
        <v>14</v>
      </c>
      <c r="AB190" s="107">
        <v>57.9</v>
      </c>
      <c r="AC190" s="109">
        <v>2690</v>
      </c>
      <c r="AD190" s="109">
        <v>0</v>
      </c>
      <c r="AE190" s="109">
        <v>0</v>
      </c>
      <c r="AF190" s="109">
        <v>974</v>
      </c>
      <c r="AG190" s="109">
        <v>1.526</v>
      </c>
      <c r="AH190" s="107">
        <v>2.2502086887090336</v>
      </c>
      <c r="AI190" s="107">
        <v>0.8</v>
      </c>
      <c r="AJ190" s="107">
        <v>83</v>
      </c>
      <c r="AK190" s="107">
        <v>97</v>
      </c>
      <c r="AL190" s="109">
        <v>24</v>
      </c>
      <c r="AM190" s="109">
        <v>4.0999999999999996</v>
      </c>
      <c r="AN190" s="109">
        <v>59.5</v>
      </c>
      <c r="AO190" s="107">
        <v>5.4</v>
      </c>
      <c r="AP190" s="107">
        <v>42</v>
      </c>
      <c r="AQ190" s="107">
        <v>41.235728676964406</v>
      </c>
      <c r="AR190" s="107">
        <v>6</v>
      </c>
      <c r="AS190" s="107">
        <v>43.7</v>
      </c>
      <c r="AT190" s="107">
        <v>7.8</v>
      </c>
      <c r="AU190" s="107">
        <v>7.5018347745620471</v>
      </c>
      <c r="AV190" s="107">
        <v>77.432142204350214</v>
      </c>
      <c r="AW190" s="107">
        <v>67.233123366716512</v>
      </c>
      <c r="AX190" s="107">
        <v>19.80785788734309</v>
      </c>
      <c r="AY190" s="107">
        <v>14.961922268907562</v>
      </c>
      <c r="AZ190" s="107">
        <v>11.122251665114947</v>
      </c>
      <c r="BA190" s="107">
        <v>36.883738042678438</v>
      </c>
      <c r="BB190" s="107">
        <v>55</v>
      </c>
      <c r="BC190" s="107">
        <v>16</v>
      </c>
      <c r="BD190" s="107">
        <v>6.6</v>
      </c>
      <c r="BE190" s="107">
        <v>3.95</v>
      </c>
      <c r="BF190" s="109">
        <v>137193</v>
      </c>
      <c r="BG190" s="112"/>
      <c r="BH190" s="112"/>
    </row>
    <row r="191" spans="1:60" ht="15.75" customHeight="1" x14ac:dyDescent="0.25">
      <c r="A191" s="47" t="s">
        <v>473</v>
      </c>
      <c r="B191" s="47" t="s">
        <v>474</v>
      </c>
      <c r="C191" s="47" t="s">
        <v>486</v>
      </c>
      <c r="D191" s="47" t="s">
        <v>487</v>
      </c>
      <c r="E191" s="107">
        <v>8</v>
      </c>
      <c r="F191" s="107">
        <v>4.5907989169501793</v>
      </c>
      <c r="G191" s="107">
        <v>8.6025223982993566</v>
      </c>
      <c r="H191" s="107">
        <v>5.9641101799999996</v>
      </c>
      <c r="I191" s="107">
        <v>2.4002477487050879</v>
      </c>
      <c r="J191" s="107">
        <v>0.13963776866941396</v>
      </c>
      <c r="K191" s="108">
        <v>9.6</v>
      </c>
      <c r="L191" s="109">
        <v>87.1</v>
      </c>
      <c r="M191" s="109">
        <v>8261.5</v>
      </c>
      <c r="N191" s="110">
        <v>0.24908066426736394</v>
      </c>
      <c r="O191" s="111">
        <v>48.34393</v>
      </c>
      <c r="P191" s="111">
        <v>96.473939235201684</v>
      </c>
      <c r="Q191" s="111">
        <v>97.400471451021474</v>
      </c>
      <c r="R191" s="111">
        <v>74.394316396018851</v>
      </c>
      <c r="S191" s="107">
        <v>11.23297537977999</v>
      </c>
      <c r="T191" s="107">
        <v>6.5446568884232583</v>
      </c>
      <c r="U191" s="107">
        <v>30.4</v>
      </c>
      <c r="V191" s="107">
        <v>20.2</v>
      </c>
      <c r="W191" s="107">
        <f>VLOOKUP(D191,Vulnerability!D:O,12,FALSE)</f>
        <v>2.0699999999999998</v>
      </c>
      <c r="X191" s="111">
        <v>67.464460685888682</v>
      </c>
      <c r="Y191" s="111">
        <v>24.3</v>
      </c>
      <c r="Z191" s="107">
        <v>27.847185691741188</v>
      </c>
      <c r="AA191" s="107">
        <v>20.8</v>
      </c>
      <c r="AB191" s="107">
        <v>42.7</v>
      </c>
      <c r="AC191" s="109">
        <v>22225</v>
      </c>
      <c r="AD191" s="109">
        <v>0</v>
      </c>
      <c r="AE191" s="109">
        <v>16000</v>
      </c>
      <c r="AF191" s="109">
        <v>6796</v>
      </c>
      <c r="AG191" s="109">
        <v>1.669</v>
      </c>
      <c r="AH191" s="107">
        <v>3.1204051625551381</v>
      </c>
      <c r="AI191" s="107">
        <v>0.2</v>
      </c>
      <c r="AJ191" s="107">
        <v>49</v>
      </c>
      <c r="AK191" s="107">
        <v>57</v>
      </c>
      <c r="AL191" s="109">
        <v>7.7</v>
      </c>
      <c r="AM191" s="109">
        <v>5.8</v>
      </c>
      <c r="AN191" s="109">
        <v>60.2</v>
      </c>
      <c r="AO191" s="107">
        <v>7.8</v>
      </c>
      <c r="AP191" s="107">
        <v>17</v>
      </c>
      <c r="AQ191" s="107">
        <v>45.79804560260586</v>
      </c>
      <c r="AR191" s="107">
        <v>7.4</v>
      </c>
      <c r="AS191" s="107">
        <v>18.3</v>
      </c>
      <c r="AT191" s="107">
        <v>9.6</v>
      </c>
      <c r="AU191" s="107">
        <v>6.0601100052383448</v>
      </c>
      <c r="AV191" s="107">
        <v>84.792820358120196</v>
      </c>
      <c r="AW191" s="107">
        <v>77.871424728772524</v>
      </c>
      <c r="AX191" s="107">
        <v>14.553632804327684</v>
      </c>
      <c r="AY191" s="107">
        <v>29.446730681298583</v>
      </c>
      <c r="AZ191" s="107">
        <v>24.133818355298466</v>
      </c>
      <c r="BA191" s="107">
        <v>58.776741634668127</v>
      </c>
      <c r="BB191" s="107">
        <v>55</v>
      </c>
      <c r="BC191" s="107">
        <v>16</v>
      </c>
      <c r="BD191" s="107">
        <v>6.6</v>
      </c>
      <c r="BE191" s="107">
        <v>2.4900000000000002</v>
      </c>
      <c r="BF191" s="109">
        <v>145957</v>
      </c>
      <c r="BG191" s="112"/>
      <c r="BH191" s="112"/>
    </row>
    <row r="192" spans="1:60" ht="15.75" customHeight="1" x14ac:dyDescent="0.25">
      <c r="A192" s="47" t="s">
        <v>473</v>
      </c>
      <c r="B192" s="47" t="s">
        <v>474</v>
      </c>
      <c r="C192" s="47" t="s">
        <v>488</v>
      </c>
      <c r="D192" s="47" t="s">
        <v>489</v>
      </c>
      <c r="E192" s="107">
        <v>10</v>
      </c>
      <c r="F192" s="107">
        <v>0</v>
      </c>
      <c r="G192" s="107">
        <v>7.0568683761171922</v>
      </c>
      <c r="H192" s="107">
        <v>1.8077199899999998</v>
      </c>
      <c r="I192" s="107">
        <v>1.1434088521583892</v>
      </c>
      <c r="J192" s="107">
        <v>1.4328716188577653</v>
      </c>
      <c r="K192" s="108">
        <v>9.5</v>
      </c>
      <c r="L192" s="109">
        <v>87.1</v>
      </c>
      <c r="M192" s="109">
        <v>8261.5</v>
      </c>
      <c r="N192" s="110">
        <v>0.24908066426736394</v>
      </c>
      <c r="O192" s="111">
        <v>44.969140000000003</v>
      </c>
      <c r="P192" s="111">
        <v>97.98282732837599</v>
      </c>
      <c r="Q192" s="111">
        <v>96.561357380551343</v>
      </c>
      <c r="R192" s="111">
        <v>70.350437533379889</v>
      </c>
      <c r="S192" s="107">
        <v>15.492379113430015</v>
      </c>
      <c r="T192" s="107">
        <v>17.041206195308327</v>
      </c>
      <c r="U192" s="107">
        <v>32.700000000000003</v>
      </c>
      <c r="V192" s="107">
        <v>19</v>
      </c>
      <c r="W192" s="107">
        <f>VLOOKUP(D192,Vulnerability!D:O,12,FALSE)</f>
        <v>1.54</v>
      </c>
      <c r="X192" s="111">
        <v>70.4270798453624</v>
      </c>
      <c r="Y192" s="111">
        <v>14.6</v>
      </c>
      <c r="Z192" s="107">
        <v>15.420435210889227</v>
      </c>
      <c r="AA192" s="107">
        <v>13.7</v>
      </c>
      <c r="AB192" s="107">
        <v>21.5</v>
      </c>
      <c r="AC192" s="109">
        <v>0</v>
      </c>
      <c r="AD192" s="109">
        <v>0</v>
      </c>
      <c r="AE192" s="109">
        <v>10000</v>
      </c>
      <c r="AF192" s="109">
        <v>10000</v>
      </c>
      <c r="AG192" s="109">
        <v>1.304</v>
      </c>
      <c r="AH192" s="107">
        <v>2.3641174684422852</v>
      </c>
      <c r="AI192" s="107">
        <v>0.2</v>
      </c>
      <c r="AJ192" s="107">
        <v>57</v>
      </c>
      <c r="AK192" s="107">
        <v>67</v>
      </c>
      <c r="AL192" s="109">
        <v>4</v>
      </c>
      <c r="AM192" s="109">
        <v>4.5999999999999996</v>
      </c>
      <c r="AN192" s="109">
        <v>65.8</v>
      </c>
      <c r="AO192" s="107">
        <v>6.5</v>
      </c>
      <c r="AP192" s="107">
        <v>48.1</v>
      </c>
      <c r="AQ192" s="107">
        <v>53.3486414083429</v>
      </c>
      <c r="AR192" s="107">
        <v>7</v>
      </c>
      <c r="AS192" s="107">
        <v>49.5</v>
      </c>
      <c r="AT192" s="107">
        <v>9.6999999999999993</v>
      </c>
      <c r="AU192" s="107">
        <v>9.0834394642783778</v>
      </c>
      <c r="AV192" s="107">
        <v>83.394684737443882</v>
      </c>
      <c r="AW192" s="107">
        <v>77.842081981716305</v>
      </c>
      <c r="AX192" s="107">
        <v>19.717634915953997</v>
      </c>
      <c r="AY192" s="107">
        <v>19.710614567240665</v>
      </c>
      <c r="AZ192" s="107">
        <v>15.665430572723526</v>
      </c>
      <c r="BA192" s="107">
        <v>40.810419681620843</v>
      </c>
      <c r="BB192" s="107">
        <v>55</v>
      </c>
      <c r="BC192" s="107">
        <v>16</v>
      </c>
      <c r="BD192" s="107">
        <v>3.3</v>
      </c>
      <c r="BE192" s="107">
        <v>1.8</v>
      </c>
      <c r="BF192" s="109">
        <v>111974</v>
      </c>
      <c r="BG192" s="112"/>
      <c r="BH192" s="112"/>
    </row>
    <row r="193" spans="1:60" ht="15.75" customHeight="1" x14ac:dyDescent="0.25">
      <c r="A193" s="47" t="s">
        <v>473</v>
      </c>
      <c r="B193" s="47" t="s">
        <v>490</v>
      </c>
      <c r="C193" s="47" t="s">
        <v>490</v>
      </c>
      <c r="D193" s="47" t="s">
        <v>491</v>
      </c>
      <c r="E193" s="107">
        <v>10</v>
      </c>
      <c r="F193" s="107">
        <v>0</v>
      </c>
      <c r="G193" s="107">
        <v>2.8275355238807212</v>
      </c>
      <c r="H193" s="107">
        <v>1.0267100300000001</v>
      </c>
      <c r="I193" s="107">
        <v>2.8197810338650617</v>
      </c>
      <c r="J193" s="107">
        <v>1.9144509000242427</v>
      </c>
      <c r="K193" s="108">
        <v>10</v>
      </c>
      <c r="L193" s="109">
        <v>87.1</v>
      </c>
      <c r="M193" s="109">
        <v>8261.5</v>
      </c>
      <c r="N193" s="110">
        <v>0.24908066426736394</v>
      </c>
      <c r="O193" s="111">
        <v>35.048990000000003</v>
      </c>
      <c r="P193" s="111">
        <v>96.947821681864227</v>
      </c>
      <c r="Q193" s="111">
        <v>87.436676798378926</v>
      </c>
      <c r="R193" s="111">
        <v>53.78672745694022</v>
      </c>
      <c r="S193" s="107">
        <v>63.335866261398181</v>
      </c>
      <c r="T193" s="107">
        <v>62.006079027355618</v>
      </c>
      <c r="U193" s="107">
        <v>42.8</v>
      </c>
      <c r="V193" s="107">
        <v>8.4</v>
      </c>
      <c r="W193" s="107">
        <f>VLOOKUP(D193,Vulnerability!D:O,12,FALSE)</f>
        <v>1.34</v>
      </c>
      <c r="X193" s="111">
        <v>56.786991119824705</v>
      </c>
      <c r="Y193" s="111">
        <v>21.1</v>
      </c>
      <c r="Z193" s="107">
        <v>23.874015748031496</v>
      </c>
      <c r="AA193" s="107">
        <v>18.3</v>
      </c>
      <c r="AB193" s="107">
        <v>51.7</v>
      </c>
      <c r="AC193" s="109">
        <v>0</v>
      </c>
      <c r="AD193" s="109">
        <v>0</v>
      </c>
      <c r="AE193" s="109">
        <v>76000</v>
      </c>
      <c r="AF193" s="109">
        <v>28000</v>
      </c>
      <c r="AG193" s="109">
        <v>0.99</v>
      </c>
      <c r="AH193" s="107">
        <v>1.715686274509804</v>
      </c>
      <c r="AI193" s="107">
        <v>0.2</v>
      </c>
      <c r="AJ193" s="107">
        <v>48</v>
      </c>
      <c r="AK193" s="107">
        <v>56</v>
      </c>
      <c r="AL193" s="109">
        <v>17.8</v>
      </c>
      <c r="AM193" s="109">
        <v>4.4000000000000004</v>
      </c>
      <c r="AN193" s="109">
        <v>49.5</v>
      </c>
      <c r="AO193" s="107">
        <v>4.9000000000000004</v>
      </c>
      <c r="AP193" s="107">
        <v>38.9</v>
      </c>
      <c r="AQ193" s="107">
        <v>39.354187689202824</v>
      </c>
      <c r="AR193" s="107">
        <v>6.3</v>
      </c>
      <c r="AS193" s="107">
        <v>40.4</v>
      </c>
      <c r="AT193" s="107">
        <v>6.9</v>
      </c>
      <c r="AU193" s="107">
        <v>38.867781155015194</v>
      </c>
      <c r="AV193" s="107">
        <v>64.991192495186596</v>
      </c>
      <c r="AW193" s="107">
        <v>64.328411587390789</v>
      </c>
      <c r="AX193" s="107">
        <v>41.710519593317322</v>
      </c>
      <c r="AY193" s="107">
        <v>39.656765676567659</v>
      </c>
      <c r="AZ193" s="107">
        <v>16.388467374810318</v>
      </c>
      <c r="BA193" s="107">
        <v>25.410958904109588</v>
      </c>
      <c r="BB193" s="107">
        <v>55</v>
      </c>
      <c r="BC193" s="107">
        <v>16</v>
      </c>
      <c r="BD193" s="107">
        <v>9.9</v>
      </c>
      <c r="BE193" s="107">
        <v>1.5</v>
      </c>
      <c r="BF193" s="109">
        <v>40785</v>
      </c>
      <c r="BG193" s="112"/>
      <c r="BH193" s="112"/>
    </row>
    <row r="194" spans="1:60" ht="15.75" customHeight="1" x14ac:dyDescent="0.25">
      <c r="A194" s="47" t="s">
        <v>473</v>
      </c>
      <c r="B194" s="47" t="s">
        <v>490</v>
      </c>
      <c r="C194" s="47" t="s">
        <v>492</v>
      </c>
      <c r="D194" s="47" t="s">
        <v>493</v>
      </c>
      <c r="E194" s="107">
        <v>10</v>
      </c>
      <c r="F194" s="107">
        <v>0.35800054751016486</v>
      </c>
      <c r="G194" s="107">
        <v>1.4678482168023437</v>
      </c>
      <c r="H194" s="107">
        <v>0.68126100999999994</v>
      </c>
      <c r="I194" s="107">
        <v>3.4440106143317766</v>
      </c>
      <c r="J194" s="107">
        <v>3.7183302022812272</v>
      </c>
      <c r="K194" s="108">
        <v>9</v>
      </c>
      <c r="L194" s="109">
        <v>87.1</v>
      </c>
      <c r="M194" s="109">
        <v>8261.5</v>
      </c>
      <c r="N194" s="110">
        <v>0.24908066426736394</v>
      </c>
      <c r="O194" s="111">
        <v>41.686149999999998</v>
      </c>
      <c r="P194" s="111">
        <v>96.990411931818173</v>
      </c>
      <c r="Q194" s="111">
        <v>83.212002840909093</v>
      </c>
      <c r="R194" s="111">
        <v>65.047940340909093</v>
      </c>
      <c r="S194" s="107">
        <v>38.805042613636367</v>
      </c>
      <c r="T194" s="107">
        <v>35.05859375</v>
      </c>
      <c r="U194" s="107">
        <v>37.299999999999997</v>
      </c>
      <c r="V194" s="107">
        <v>11</v>
      </c>
      <c r="W194" s="107">
        <f>VLOOKUP(D194,Vulnerability!D:O,12,FALSE)</f>
        <v>1.23</v>
      </c>
      <c r="X194" s="111">
        <v>62.042709609662182</v>
      </c>
      <c r="Y194" s="111">
        <v>20.5</v>
      </c>
      <c r="Z194" s="107">
        <v>20.839217268509181</v>
      </c>
      <c r="AA194" s="107">
        <v>20.100000000000001</v>
      </c>
      <c r="AB194" s="107">
        <v>42.1</v>
      </c>
      <c r="AC194" s="109">
        <v>0</v>
      </c>
      <c r="AD194" s="109">
        <v>0</v>
      </c>
      <c r="AE194" s="109">
        <v>154000</v>
      </c>
      <c r="AF194" s="109">
        <v>46000</v>
      </c>
      <c r="AG194" s="109">
        <v>0.57999999999999996</v>
      </c>
      <c r="AH194" s="107">
        <v>1.1179577464788732</v>
      </c>
      <c r="AI194" s="107">
        <v>0</v>
      </c>
      <c r="AJ194" s="107">
        <v>64</v>
      </c>
      <c r="AK194" s="107">
        <v>75</v>
      </c>
      <c r="AL194" s="109">
        <v>14.2</v>
      </c>
      <c r="AM194" s="109">
        <v>3.8</v>
      </c>
      <c r="AN194" s="109">
        <v>46.4</v>
      </c>
      <c r="AO194" s="107">
        <v>5</v>
      </c>
      <c r="AP194" s="107">
        <v>46.3</v>
      </c>
      <c r="AQ194" s="107">
        <v>36.596289187460016</v>
      </c>
      <c r="AR194" s="107">
        <v>6.9</v>
      </c>
      <c r="AS194" s="107">
        <v>48</v>
      </c>
      <c r="AT194" s="107">
        <v>7.8</v>
      </c>
      <c r="AU194" s="107">
        <v>25.337357954545453</v>
      </c>
      <c r="AV194" s="107">
        <v>69.513415188722149</v>
      </c>
      <c r="AW194" s="107">
        <v>65.925671288338876</v>
      </c>
      <c r="AX194" s="107">
        <v>30.323517054352394</v>
      </c>
      <c r="AY194" s="107">
        <v>31.05422701246211</v>
      </c>
      <c r="AZ194" s="107">
        <v>14.892401447343362</v>
      </c>
      <c r="BA194" s="107">
        <v>31.793364132717343</v>
      </c>
      <c r="BB194" s="107">
        <v>55</v>
      </c>
      <c r="BC194" s="107">
        <v>16</v>
      </c>
      <c r="BD194" s="107">
        <v>9.9</v>
      </c>
      <c r="BE194" s="107">
        <v>1.52</v>
      </c>
      <c r="BF194" s="109">
        <v>55545</v>
      </c>
      <c r="BG194" s="112"/>
      <c r="BH194" s="112"/>
    </row>
    <row r="195" spans="1:60" ht="15.75" customHeight="1" x14ac:dyDescent="0.25">
      <c r="A195" s="47" t="s">
        <v>473</v>
      </c>
      <c r="B195" s="47" t="s">
        <v>494</v>
      </c>
      <c r="C195" s="47" t="s">
        <v>494</v>
      </c>
      <c r="D195" s="47" t="s">
        <v>495</v>
      </c>
      <c r="E195" s="107">
        <v>6</v>
      </c>
      <c r="F195" s="107">
        <v>0</v>
      </c>
      <c r="G195" s="107">
        <v>6.0147396212629003</v>
      </c>
      <c r="H195" s="107">
        <v>3.2663398700000004</v>
      </c>
      <c r="I195" s="107">
        <v>1.5257191088333344</v>
      </c>
      <c r="J195" s="107">
        <v>0</v>
      </c>
      <c r="K195" s="108">
        <v>6</v>
      </c>
      <c r="L195" s="109">
        <v>87.1</v>
      </c>
      <c r="M195" s="109">
        <v>8261.5</v>
      </c>
      <c r="N195" s="110">
        <v>0.24908066426736394</v>
      </c>
      <c r="O195" s="111">
        <v>39.11786</v>
      </c>
      <c r="P195" s="111">
        <v>87.889115500214686</v>
      </c>
      <c r="Q195" s="111">
        <v>93.873443537999151</v>
      </c>
      <c r="R195" s="111">
        <v>75.415951051953627</v>
      </c>
      <c r="S195" s="107">
        <v>27.941176470588236</v>
      </c>
      <c r="T195" s="107">
        <v>36.166273078574498</v>
      </c>
      <c r="U195" s="107">
        <v>43</v>
      </c>
      <c r="V195" s="107">
        <v>9.8000000000000007</v>
      </c>
      <c r="W195" s="107">
        <f>VLOOKUP(D195,Vulnerability!D:O,12,FALSE)</f>
        <v>2.2200000000000002</v>
      </c>
      <c r="X195" s="111">
        <v>61.601235328036282</v>
      </c>
      <c r="Y195" s="111">
        <v>14.8</v>
      </c>
      <c r="Z195" s="107">
        <v>15.881510514811186</v>
      </c>
      <c r="AA195" s="107">
        <v>13.8</v>
      </c>
      <c r="AB195" s="107">
        <v>35</v>
      </c>
      <c r="AC195" s="109">
        <v>1050</v>
      </c>
      <c r="AD195" s="109">
        <v>0</v>
      </c>
      <c r="AE195" s="109">
        <v>0</v>
      </c>
      <c r="AF195" s="109">
        <v>1934</v>
      </c>
      <c r="AG195" s="109">
        <v>3.754</v>
      </c>
      <c r="AH195" s="107">
        <v>4.811359302642332</v>
      </c>
      <c r="AI195" s="107">
        <v>2.7</v>
      </c>
      <c r="AJ195" s="107">
        <v>66</v>
      </c>
      <c r="AK195" s="107">
        <v>77</v>
      </c>
      <c r="AL195" s="109">
        <v>14.6</v>
      </c>
      <c r="AM195" s="109">
        <v>5.4</v>
      </c>
      <c r="AN195" s="109">
        <v>53</v>
      </c>
      <c r="AO195" s="107">
        <v>6.8</v>
      </c>
      <c r="AP195" s="107">
        <v>32.9</v>
      </c>
      <c r="AQ195" s="107">
        <v>37.195000991866692</v>
      </c>
      <c r="AR195" s="107">
        <v>6.7</v>
      </c>
      <c r="AS195" s="107">
        <v>34.1</v>
      </c>
      <c r="AT195" s="107">
        <v>8.1999999999999993</v>
      </c>
      <c r="AU195" s="107">
        <v>20.547981966509234</v>
      </c>
      <c r="AV195" s="107">
        <v>76.842655514898055</v>
      </c>
      <c r="AW195" s="107">
        <v>68.95807713806596</v>
      </c>
      <c r="AX195" s="107">
        <v>25.405254332029063</v>
      </c>
      <c r="AY195" s="107">
        <v>16.94058556124233</v>
      </c>
      <c r="AZ195" s="107">
        <v>13.548565121412803</v>
      </c>
      <c r="BA195" s="107">
        <v>35.356422326832551</v>
      </c>
      <c r="BB195" s="107">
        <v>55</v>
      </c>
      <c r="BC195" s="107">
        <v>16</v>
      </c>
      <c r="BD195" s="107">
        <v>0</v>
      </c>
      <c r="BE195" s="107">
        <v>2.1</v>
      </c>
      <c r="BF195" s="109">
        <v>165352</v>
      </c>
      <c r="BG195" s="112"/>
      <c r="BH195" s="112"/>
    </row>
    <row r="196" spans="1:60" ht="15.75" customHeight="1" x14ac:dyDescent="0.25">
      <c r="A196" s="47" t="s">
        <v>473</v>
      </c>
      <c r="B196" s="47" t="s">
        <v>494</v>
      </c>
      <c r="C196" s="47" t="s">
        <v>496</v>
      </c>
      <c r="D196" s="47" t="s">
        <v>497</v>
      </c>
      <c r="E196" s="107">
        <v>8</v>
      </c>
      <c r="F196" s="107">
        <v>0</v>
      </c>
      <c r="G196" s="107">
        <v>2.5807783516717517</v>
      </c>
      <c r="H196" s="107">
        <v>0.37316999000000006</v>
      </c>
      <c r="I196" s="107">
        <v>1.4382176666686908</v>
      </c>
      <c r="J196" s="107">
        <v>0</v>
      </c>
      <c r="K196" s="108">
        <v>0</v>
      </c>
      <c r="L196" s="109">
        <v>87.1</v>
      </c>
      <c r="M196" s="109">
        <v>8261.5</v>
      </c>
      <c r="N196" s="110">
        <v>0.24908066426736394</v>
      </c>
      <c r="O196" s="111">
        <v>33.508989999999997</v>
      </c>
      <c r="P196" s="111">
        <v>99.097387173396683</v>
      </c>
      <c r="Q196" s="111">
        <v>96.172378690193412</v>
      </c>
      <c r="R196" s="111">
        <v>64.933831014591121</v>
      </c>
      <c r="S196" s="107">
        <v>28.788598574821854</v>
      </c>
      <c r="T196" s="107">
        <v>70.797421106209697</v>
      </c>
      <c r="U196" s="107">
        <v>34</v>
      </c>
      <c r="V196" s="107">
        <v>9</v>
      </c>
      <c r="W196" s="107">
        <f>VLOOKUP(D196,Vulnerability!D:O,12,FALSE)</f>
        <v>1.48</v>
      </c>
      <c r="X196" s="111">
        <v>58.410500264175084</v>
      </c>
      <c r="Y196" s="111">
        <v>10.5</v>
      </c>
      <c r="Z196" s="107">
        <v>12.336039975015616</v>
      </c>
      <c r="AA196" s="107">
        <v>8.8000000000000007</v>
      </c>
      <c r="AB196" s="107">
        <v>23.7</v>
      </c>
      <c r="AC196" s="109">
        <v>0</v>
      </c>
      <c r="AD196" s="109">
        <v>0</v>
      </c>
      <c r="AE196" s="109">
        <v>0</v>
      </c>
      <c r="AF196" s="109">
        <v>0</v>
      </c>
      <c r="AG196" s="109">
        <v>0.998</v>
      </c>
      <c r="AH196" s="107">
        <v>1.7820424948594928</v>
      </c>
      <c r="AI196" s="107">
        <v>0.2</v>
      </c>
      <c r="AJ196" s="107">
        <v>31</v>
      </c>
      <c r="AK196" s="107">
        <v>36</v>
      </c>
      <c r="AL196" s="109">
        <v>10</v>
      </c>
      <c r="AM196" s="109">
        <v>5.2</v>
      </c>
      <c r="AN196" s="109">
        <v>82.5</v>
      </c>
      <c r="AO196" s="107">
        <v>6.5</v>
      </c>
      <c r="AP196" s="107">
        <v>36.200000000000003</v>
      </c>
      <c r="AQ196" s="107">
        <v>77.688442211055275</v>
      </c>
      <c r="AR196" s="107">
        <v>5.9</v>
      </c>
      <c r="AS196" s="107">
        <v>37.6</v>
      </c>
      <c r="AT196" s="107">
        <v>7.4</v>
      </c>
      <c r="AU196" s="107">
        <v>6.7662029182219214</v>
      </c>
      <c r="AV196" s="107">
        <v>93.817341040462438</v>
      </c>
      <c r="AW196" s="107">
        <v>91.205211726384363</v>
      </c>
      <c r="AX196" s="107">
        <v>30.067248082378899</v>
      </c>
      <c r="AY196" s="107">
        <v>18.564989645511023</v>
      </c>
      <c r="AZ196" s="107">
        <v>17.701209889531825</v>
      </c>
      <c r="BA196" s="107">
        <v>33.655589123867067</v>
      </c>
      <c r="BB196" s="107">
        <v>55</v>
      </c>
      <c r="BC196" s="107">
        <v>16</v>
      </c>
      <c r="BD196" s="107">
        <v>6.6</v>
      </c>
      <c r="BE196" s="107">
        <v>8.09</v>
      </c>
      <c r="BF196" s="109">
        <v>56966</v>
      </c>
      <c r="BG196" s="112"/>
      <c r="BH196" s="112"/>
    </row>
    <row r="197" spans="1:60" ht="15.75" customHeight="1" x14ac:dyDescent="0.25">
      <c r="A197" s="47" t="s">
        <v>473</v>
      </c>
      <c r="B197" s="47" t="s">
        <v>494</v>
      </c>
      <c r="C197" s="47" t="s">
        <v>498</v>
      </c>
      <c r="D197" s="47" t="s">
        <v>499</v>
      </c>
      <c r="E197" s="107">
        <v>6</v>
      </c>
      <c r="F197" s="107">
        <v>0</v>
      </c>
      <c r="G197" s="107">
        <v>5.3335408698745903</v>
      </c>
      <c r="H197" s="107">
        <v>3.0664899800000001</v>
      </c>
      <c r="I197" s="107">
        <v>1.3117322370857951</v>
      </c>
      <c r="J197" s="107">
        <v>0</v>
      </c>
      <c r="K197" s="108">
        <v>5.7</v>
      </c>
      <c r="L197" s="113">
        <v>87.1</v>
      </c>
      <c r="M197" s="113">
        <v>8261.5</v>
      </c>
      <c r="N197" s="114">
        <v>0.24908066426736394</v>
      </c>
      <c r="O197" s="111">
        <v>40.670729999999999</v>
      </c>
      <c r="P197" s="111">
        <v>98.550272102774557</v>
      </c>
      <c r="Q197" s="111">
        <v>98.733160852886073</v>
      </c>
      <c r="R197" s="111">
        <v>77.495762333838883</v>
      </c>
      <c r="S197" s="115">
        <v>21.099116781157999</v>
      </c>
      <c r="T197" s="115">
        <v>46.578642162547951</v>
      </c>
      <c r="U197" s="107">
        <v>45.8</v>
      </c>
      <c r="V197" s="107">
        <v>9.1</v>
      </c>
      <c r="W197" s="107">
        <f>VLOOKUP(D197,Vulnerability!D:O,12,FALSE)</f>
        <v>1.17</v>
      </c>
      <c r="X197" s="111">
        <v>62.544832624867169</v>
      </c>
      <c r="Y197" s="111">
        <v>13.3</v>
      </c>
      <c r="Z197" s="115">
        <v>15.870378063980059</v>
      </c>
      <c r="AA197" s="107">
        <v>10.9</v>
      </c>
      <c r="AB197" s="115">
        <v>33.4</v>
      </c>
      <c r="AC197" s="113">
        <v>0</v>
      </c>
      <c r="AD197" s="113">
        <v>0</v>
      </c>
      <c r="AE197" s="113">
        <v>0</v>
      </c>
      <c r="AF197" s="113">
        <v>0</v>
      </c>
      <c r="AG197" s="109">
        <v>2.0720000000000001</v>
      </c>
      <c r="AH197" s="115">
        <v>3.2703085545359363</v>
      </c>
      <c r="AI197" s="107">
        <v>0.9</v>
      </c>
      <c r="AJ197" s="107">
        <v>42</v>
      </c>
      <c r="AK197" s="107">
        <v>49</v>
      </c>
      <c r="AL197" s="113">
        <v>15.8</v>
      </c>
      <c r="AM197" s="113">
        <v>4.7</v>
      </c>
      <c r="AN197" s="113">
        <v>69.3</v>
      </c>
      <c r="AO197" s="115">
        <v>6.1</v>
      </c>
      <c r="AP197" s="115">
        <v>27</v>
      </c>
      <c r="AQ197" s="115">
        <v>60.559626915389742</v>
      </c>
      <c r="AR197" s="115">
        <v>5</v>
      </c>
      <c r="AS197" s="115">
        <v>28.3</v>
      </c>
      <c r="AT197" s="115">
        <v>6.2</v>
      </c>
      <c r="AU197" s="107">
        <v>2.3061825318940135</v>
      </c>
      <c r="AV197" s="107">
        <v>88.243757065049849</v>
      </c>
      <c r="AW197" s="107">
        <v>84.385890801562994</v>
      </c>
      <c r="AX197" s="107">
        <v>28.489456824022248</v>
      </c>
      <c r="AY197" s="107">
        <v>15.091135514547718</v>
      </c>
      <c r="AZ197" s="107">
        <v>12.618776130748765</v>
      </c>
      <c r="BA197" s="107">
        <v>32.250646737568267</v>
      </c>
      <c r="BB197" s="115">
        <v>55</v>
      </c>
      <c r="BC197" s="115">
        <v>16</v>
      </c>
      <c r="BD197" s="115">
        <v>0</v>
      </c>
      <c r="BE197" s="115">
        <v>5.7</v>
      </c>
      <c r="BF197" s="109">
        <v>97891</v>
      </c>
      <c r="BG197" s="116"/>
      <c r="BH197" s="116"/>
    </row>
    <row r="198" spans="1:60" ht="15.75" customHeight="1" x14ac:dyDescent="0.25">
      <c r="A198" s="47" t="s">
        <v>473</v>
      </c>
      <c r="B198" s="47" t="s">
        <v>494</v>
      </c>
      <c r="C198" s="47" t="s">
        <v>500</v>
      </c>
      <c r="D198" s="47" t="s">
        <v>501</v>
      </c>
      <c r="E198" s="107">
        <v>6</v>
      </c>
      <c r="F198" s="107">
        <v>5.001443591088238</v>
      </c>
      <c r="G198" s="107">
        <v>0.94950785712518182</v>
      </c>
      <c r="H198" s="107">
        <v>0.56137199000000004</v>
      </c>
      <c r="I198" s="107">
        <v>1.5207398456428411</v>
      </c>
      <c r="J198" s="107">
        <v>4.8593416309341437</v>
      </c>
      <c r="K198" s="108">
        <v>0</v>
      </c>
      <c r="L198" s="113">
        <v>87.1</v>
      </c>
      <c r="M198" s="113">
        <v>8261.5</v>
      </c>
      <c r="N198" s="114">
        <v>0.24908066426736394</v>
      </c>
      <c r="O198" s="111">
        <v>40.493589999999998</v>
      </c>
      <c r="P198" s="111">
        <v>98.877882963558605</v>
      </c>
      <c r="Q198" s="111">
        <v>94.458861800504394</v>
      </c>
      <c r="R198" s="111">
        <v>78.858876420921817</v>
      </c>
      <c r="S198" s="115">
        <v>37.947293395226431</v>
      </c>
      <c r="T198" s="115">
        <v>41.203991373953727</v>
      </c>
      <c r="U198" s="107">
        <v>37.5</v>
      </c>
      <c r="V198" s="107">
        <v>8.5</v>
      </c>
      <c r="W198" s="107">
        <f>VLOOKUP(D198,Vulnerability!D:O,12,FALSE)</f>
        <v>2.14</v>
      </c>
      <c r="X198" s="111">
        <v>63.106981306883206</v>
      </c>
      <c r="Y198" s="111">
        <v>17.600000000000001</v>
      </c>
      <c r="Z198" s="115">
        <v>20.266889074228526</v>
      </c>
      <c r="AA198" s="107">
        <v>14.9</v>
      </c>
      <c r="AB198" s="115">
        <v>72.8</v>
      </c>
      <c r="AC198" s="113">
        <v>0</v>
      </c>
      <c r="AD198" s="113">
        <v>0</v>
      </c>
      <c r="AE198" s="113">
        <v>0</v>
      </c>
      <c r="AF198" s="113">
        <v>0</v>
      </c>
      <c r="AG198" s="109">
        <v>1.1850000000000001</v>
      </c>
      <c r="AH198" s="115">
        <v>1.9005467326217131</v>
      </c>
      <c r="AI198" s="107">
        <v>0.5</v>
      </c>
      <c r="AJ198" s="107">
        <v>82</v>
      </c>
      <c r="AK198" s="107">
        <v>96</v>
      </c>
      <c r="AL198" s="113">
        <v>16.100000000000001</v>
      </c>
      <c r="AM198" s="113">
        <v>4.5</v>
      </c>
      <c r="AN198" s="113">
        <v>59.4</v>
      </c>
      <c r="AO198" s="115">
        <v>5.4</v>
      </c>
      <c r="AP198" s="115">
        <v>41.3</v>
      </c>
      <c r="AQ198" s="115">
        <v>45.690353958389622</v>
      </c>
      <c r="AR198" s="115">
        <v>6.6</v>
      </c>
      <c r="AS198" s="115">
        <v>43</v>
      </c>
      <c r="AT198" s="115">
        <v>8.1</v>
      </c>
      <c r="AU198" s="107">
        <v>4.5250191892978551</v>
      </c>
      <c r="AV198" s="107">
        <v>78.956195867237966</v>
      </c>
      <c r="AW198" s="107">
        <v>72.883942344374603</v>
      </c>
      <c r="AX198" s="107">
        <v>23.438769924861916</v>
      </c>
      <c r="AY198" s="107">
        <v>21.155370177267987</v>
      </c>
      <c r="AZ198" s="107">
        <v>13.573433115060803</v>
      </c>
      <c r="BA198" s="107">
        <v>37.716830754805436</v>
      </c>
      <c r="BB198" s="115">
        <v>55</v>
      </c>
      <c r="BC198" s="115">
        <v>16</v>
      </c>
      <c r="BD198" s="115">
        <v>0</v>
      </c>
      <c r="BE198" s="115">
        <v>6.99</v>
      </c>
      <c r="BF198" s="109">
        <v>119714</v>
      </c>
      <c r="BG198" s="116"/>
      <c r="BH198" s="116"/>
    </row>
    <row r="199" spans="1:60" ht="15.75" customHeight="1" x14ac:dyDescent="0.25">
      <c r="A199" s="47" t="s">
        <v>473</v>
      </c>
      <c r="B199" s="47" t="s">
        <v>502</v>
      </c>
      <c r="C199" s="47" t="s">
        <v>502</v>
      </c>
      <c r="D199" s="47" t="s">
        <v>503</v>
      </c>
      <c r="E199" s="107">
        <v>8</v>
      </c>
      <c r="F199" s="107">
        <v>0</v>
      </c>
      <c r="G199" s="107">
        <v>0.91536873127682306</v>
      </c>
      <c r="H199" s="107">
        <v>1.27823E-2</v>
      </c>
      <c r="I199" s="107">
        <v>2.8277964331473191</v>
      </c>
      <c r="J199" s="107">
        <v>4.2913900445302398</v>
      </c>
      <c r="K199" s="108">
        <v>0</v>
      </c>
      <c r="L199" s="113">
        <v>87.1</v>
      </c>
      <c r="M199" s="113">
        <v>8261.5</v>
      </c>
      <c r="N199" s="114">
        <v>0.24908066426736394</v>
      </c>
      <c r="O199" s="111">
        <v>23.637409999999999</v>
      </c>
      <c r="P199" s="111">
        <v>99.050683829444893</v>
      </c>
      <c r="Q199" s="111">
        <v>94.960579243765082</v>
      </c>
      <c r="R199" s="111">
        <v>80.370072405470637</v>
      </c>
      <c r="S199" s="115">
        <v>69.975864843121485</v>
      </c>
      <c r="T199" s="115">
        <v>87.842316975060342</v>
      </c>
      <c r="U199" s="107">
        <v>38.9</v>
      </c>
      <c r="V199" s="107">
        <v>5.6</v>
      </c>
      <c r="W199" s="107">
        <f>VLOOKUP(D199,Vulnerability!D:O,12,FALSE)</f>
        <v>2.42</v>
      </c>
      <c r="X199" s="111">
        <v>47.411432105309657</v>
      </c>
      <c r="Y199" s="111">
        <v>19.3</v>
      </c>
      <c r="Z199" s="115">
        <v>24.792833146696527</v>
      </c>
      <c r="AA199" s="107">
        <v>13.6</v>
      </c>
      <c r="AB199" s="115">
        <v>43.3</v>
      </c>
      <c r="AC199" s="113">
        <v>0</v>
      </c>
      <c r="AD199" s="113">
        <v>0</v>
      </c>
      <c r="AE199" s="113">
        <v>0</v>
      </c>
      <c r="AF199" s="113">
        <v>0</v>
      </c>
      <c r="AG199" s="109">
        <v>3.31</v>
      </c>
      <c r="AH199" s="115">
        <v>3.7934114432827197</v>
      </c>
      <c r="AI199" s="107">
        <v>2.8</v>
      </c>
      <c r="AJ199" s="107">
        <v>49</v>
      </c>
      <c r="AK199" s="107">
        <v>57</v>
      </c>
      <c r="AL199" s="113">
        <v>19.100000000000001</v>
      </c>
      <c r="AM199" s="113">
        <v>4</v>
      </c>
      <c r="AN199" s="113">
        <v>80.599999999999994</v>
      </c>
      <c r="AO199" s="115">
        <v>4.8</v>
      </c>
      <c r="AP199" s="115">
        <v>21.5</v>
      </c>
      <c r="AQ199" s="115">
        <v>76.311554554232373</v>
      </c>
      <c r="AR199" s="115">
        <v>4.5999999999999996</v>
      </c>
      <c r="AS199" s="115">
        <v>21.9</v>
      </c>
      <c r="AT199" s="115">
        <v>5.2</v>
      </c>
      <c r="AU199" s="107">
        <v>20.141592920353983</v>
      </c>
      <c r="AV199" s="107">
        <v>93.574004935771697</v>
      </c>
      <c r="AW199" s="107">
        <v>90.656276544668913</v>
      </c>
      <c r="AX199" s="107">
        <v>43.006980093806554</v>
      </c>
      <c r="AY199" s="107">
        <v>21.344165435745939</v>
      </c>
      <c r="AZ199" s="107">
        <v>19.241097489784003</v>
      </c>
      <c r="BA199" s="107">
        <v>42.589118198874296</v>
      </c>
      <c r="BB199" s="115">
        <v>55</v>
      </c>
      <c r="BC199" s="115">
        <v>16</v>
      </c>
      <c r="BD199" s="115">
        <v>0</v>
      </c>
      <c r="BE199" s="115">
        <v>6.25</v>
      </c>
      <c r="BF199" s="109">
        <v>133484</v>
      </c>
      <c r="BG199" s="116"/>
      <c r="BH199" s="116"/>
    </row>
    <row r="200" spans="1:60" ht="15.75" customHeight="1" x14ac:dyDescent="0.25">
      <c r="A200" s="47" t="s">
        <v>473</v>
      </c>
      <c r="B200" s="47" t="s">
        <v>502</v>
      </c>
      <c r="C200" s="47" t="s">
        <v>504</v>
      </c>
      <c r="D200" s="47" t="s">
        <v>505</v>
      </c>
      <c r="E200" s="107">
        <v>8</v>
      </c>
      <c r="F200" s="107">
        <v>0.95054874537624057</v>
      </c>
      <c r="G200" s="107">
        <v>1.6952274092520578</v>
      </c>
      <c r="H200" s="107">
        <v>0.74459800999999992</v>
      </c>
      <c r="I200" s="107">
        <v>2.5367524273908053</v>
      </c>
      <c r="J200" s="107">
        <v>2.7223404007796725</v>
      </c>
      <c r="K200" s="108">
        <v>0</v>
      </c>
      <c r="L200" s="113">
        <v>87.1</v>
      </c>
      <c r="M200" s="113">
        <v>8261.5</v>
      </c>
      <c r="N200" s="114">
        <v>0.24908066426736394</v>
      </c>
      <c r="O200" s="111">
        <v>30.329080000000001</v>
      </c>
      <c r="P200" s="111">
        <v>99.545351216185495</v>
      </c>
      <c r="Q200" s="111">
        <v>95.706410547851789</v>
      </c>
      <c r="R200" s="111">
        <v>74.175949079336206</v>
      </c>
      <c r="S200" s="115">
        <v>47.147078881563992</v>
      </c>
      <c r="T200" s="115">
        <v>71.013298476926579</v>
      </c>
      <c r="U200" s="107">
        <v>41.4</v>
      </c>
      <c r="V200" s="107">
        <v>7.6</v>
      </c>
      <c r="W200" s="107">
        <f>VLOOKUP(D200,Vulnerability!D:O,12,FALSE)</f>
        <v>1.76</v>
      </c>
      <c r="X200" s="111">
        <v>56.955086585450474</v>
      </c>
      <c r="Y200" s="111">
        <v>17</v>
      </c>
      <c r="Z200" s="115">
        <v>20.90071877807727</v>
      </c>
      <c r="AA200" s="107">
        <v>12.9</v>
      </c>
      <c r="AB200" s="115">
        <v>46.4</v>
      </c>
      <c r="AC200" s="113">
        <v>0</v>
      </c>
      <c r="AD200" s="113">
        <v>0</v>
      </c>
      <c r="AE200" s="113">
        <v>0</v>
      </c>
      <c r="AF200" s="113">
        <v>0</v>
      </c>
      <c r="AG200" s="109">
        <v>2.1970000000000001</v>
      </c>
      <c r="AH200" s="115">
        <v>3.3476706223765351</v>
      </c>
      <c r="AI200" s="107">
        <v>1</v>
      </c>
      <c r="AJ200" s="107">
        <v>54</v>
      </c>
      <c r="AK200" s="107">
        <v>63</v>
      </c>
      <c r="AL200" s="113">
        <v>29.5</v>
      </c>
      <c r="AM200" s="113">
        <v>3.9</v>
      </c>
      <c r="AN200" s="113">
        <v>74.599999999999994</v>
      </c>
      <c r="AO200" s="115">
        <v>4</v>
      </c>
      <c r="AP200" s="115">
        <v>24.8</v>
      </c>
      <c r="AQ200" s="115">
        <v>66.863905325443781</v>
      </c>
      <c r="AR200" s="115">
        <v>4.3</v>
      </c>
      <c r="AS200" s="115">
        <v>24.5</v>
      </c>
      <c r="AT200" s="115">
        <v>4.7</v>
      </c>
      <c r="AU200" s="107">
        <v>11.965787679017959</v>
      </c>
      <c r="AV200" s="107">
        <v>90.388369180907475</v>
      </c>
      <c r="AW200" s="107">
        <v>85.769142331570478</v>
      </c>
      <c r="AX200" s="107">
        <v>33.578983674407908</v>
      </c>
      <c r="AY200" s="107">
        <v>18.265942466304566</v>
      </c>
      <c r="AZ200" s="107">
        <v>15.116664823620479</v>
      </c>
      <c r="BA200" s="107">
        <v>38.645038167938935</v>
      </c>
      <c r="BB200" s="115">
        <v>55</v>
      </c>
      <c r="BC200" s="115">
        <v>16</v>
      </c>
      <c r="BD200" s="115">
        <v>0</v>
      </c>
      <c r="BE200" s="115">
        <v>4.8499999999999996</v>
      </c>
      <c r="BF200" s="109">
        <v>158341</v>
      </c>
      <c r="BG200" s="116"/>
      <c r="BH200" s="116"/>
    </row>
    <row r="201" spans="1:60" ht="15.75" customHeight="1" x14ac:dyDescent="0.25">
      <c r="A201" s="47" t="s">
        <v>473</v>
      </c>
      <c r="B201" s="47" t="s">
        <v>502</v>
      </c>
      <c r="C201" s="47" t="s">
        <v>506</v>
      </c>
      <c r="D201" s="47" t="s">
        <v>507</v>
      </c>
      <c r="E201" s="107">
        <v>10</v>
      </c>
      <c r="F201" s="107">
        <v>0</v>
      </c>
      <c r="G201" s="107">
        <v>0.78348193425630985</v>
      </c>
      <c r="H201" s="107">
        <v>0</v>
      </c>
      <c r="I201" s="107">
        <v>0.60977757266991739</v>
      </c>
      <c r="J201" s="107">
        <v>1.8961308301928992</v>
      </c>
      <c r="K201" s="108">
        <v>0</v>
      </c>
      <c r="L201" s="113">
        <v>87.1</v>
      </c>
      <c r="M201" s="113">
        <v>8261.5</v>
      </c>
      <c r="N201" s="114">
        <v>0.24908066426736394</v>
      </c>
      <c r="O201" s="111">
        <v>27.145869999999999</v>
      </c>
      <c r="P201" s="111">
        <v>99.226595867482388</v>
      </c>
      <c r="Q201" s="111">
        <v>96.132979337411982</v>
      </c>
      <c r="R201" s="111">
        <v>87.492785409211592</v>
      </c>
      <c r="S201" s="115">
        <v>61.104698141521411</v>
      </c>
      <c r="T201" s="115">
        <v>74.754703913194049</v>
      </c>
      <c r="U201" s="107">
        <v>32.799999999999997</v>
      </c>
      <c r="V201" s="107">
        <v>5.9</v>
      </c>
      <c r="W201" s="107">
        <f>VLOOKUP(D201,Vulnerability!D:O,12,FALSE)</f>
        <v>2.14</v>
      </c>
      <c r="X201" s="111">
        <v>50.798364437946859</v>
      </c>
      <c r="Y201" s="111">
        <v>18.2</v>
      </c>
      <c r="Z201" s="115">
        <v>25.369127516778523</v>
      </c>
      <c r="AA201" s="107">
        <v>10.7</v>
      </c>
      <c r="AB201" s="115">
        <v>66.199999999999989</v>
      </c>
      <c r="AC201" s="113">
        <v>0</v>
      </c>
      <c r="AD201" s="113">
        <v>0</v>
      </c>
      <c r="AE201" s="113">
        <v>0</v>
      </c>
      <c r="AF201" s="113">
        <v>0</v>
      </c>
      <c r="AG201" s="109">
        <v>2.1560000000000001</v>
      </c>
      <c r="AH201" s="115">
        <v>3.7454372321853668</v>
      </c>
      <c r="AI201" s="107">
        <v>0.5</v>
      </c>
      <c r="AJ201" s="107">
        <v>58</v>
      </c>
      <c r="AK201" s="107">
        <v>67</v>
      </c>
      <c r="AL201" s="113">
        <v>11.7</v>
      </c>
      <c r="AM201" s="113">
        <v>4.4000000000000004</v>
      </c>
      <c r="AN201" s="113">
        <v>81.5</v>
      </c>
      <c r="AO201" s="115">
        <v>4.8</v>
      </c>
      <c r="AP201" s="115">
        <v>19.600000000000001</v>
      </c>
      <c r="AQ201" s="115">
        <v>76.063183475091137</v>
      </c>
      <c r="AR201" s="115">
        <v>5.8</v>
      </c>
      <c r="AS201" s="115">
        <v>20.2</v>
      </c>
      <c r="AT201" s="115">
        <v>6.2</v>
      </c>
      <c r="AU201" s="107">
        <v>12.103197506637423</v>
      </c>
      <c r="AV201" s="107">
        <v>95.757723875277492</v>
      </c>
      <c r="AW201" s="107">
        <v>93.676344481195642</v>
      </c>
      <c r="AX201" s="107">
        <v>45.31912287149332</v>
      </c>
      <c r="AY201" s="107">
        <v>21.367910221413407</v>
      </c>
      <c r="AZ201" s="107">
        <v>18.880423981450811</v>
      </c>
      <c r="BA201" s="107">
        <v>44.667590027700832</v>
      </c>
      <c r="BB201" s="115">
        <v>55</v>
      </c>
      <c r="BC201" s="115">
        <v>16</v>
      </c>
      <c r="BD201" s="115">
        <v>0</v>
      </c>
      <c r="BE201" s="115">
        <v>8.86</v>
      </c>
      <c r="BF201" s="109">
        <v>66015</v>
      </c>
      <c r="BG201" s="116"/>
      <c r="BH201" s="116"/>
    </row>
    <row r="202" spans="1:60" ht="15.75" customHeight="1" x14ac:dyDescent="0.25">
      <c r="A202" s="47" t="s">
        <v>508</v>
      </c>
      <c r="B202" s="47" t="s">
        <v>509</v>
      </c>
      <c r="C202" s="47" t="s">
        <v>510</v>
      </c>
      <c r="D202" s="47" t="s">
        <v>511</v>
      </c>
      <c r="E202" s="107">
        <v>2</v>
      </c>
      <c r="F202" s="107">
        <v>0</v>
      </c>
      <c r="G202" s="107">
        <v>2.4873520174908275</v>
      </c>
      <c r="H202" s="107">
        <v>1.2176600499999999</v>
      </c>
      <c r="I202" s="107">
        <v>7.9606881098838382</v>
      </c>
      <c r="J202" s="107">
        <v>0</v>
      </c>
      <c r="K202" s="108">
        <v>0</v>
      </c>
      <c r="L202" s="113">
        <v>206.2</v>
      </c>
      <c r="M202" s="113">
        <v>856.7</v>
      </c>
      <c r="N202" s="114">
        <v>1.0558872090116836E-2</v>
      </c>
      <c r="O202" s="111">
        <v>9.4844259999999991</v>
      </c>
      <c r="P202" s="111">
        <v>33.233348466178093</v>
      </c>
      <c r="Q202" s="111">
        <v>60.133601400869054</v>
      </c>
      <c r="R202" s="111">
        <v>7.3513198002464488</v>
      </c>
      <c r="S202" s="115">
        <v>93.942538426616522</v>
      </c>
      <c r="T202" s="115">
        <v>98.959076464102736</v>
      </c>
      <c r="U202" s="107">
        <v>49</v>
      </c>
      <c r="V202" s="107">
        <v>3.9</v>
      </c>
      <c r="W202" s="107">
        <f>VLOOKUP(D202,Vulnerability!D:O,12,FALSE)</f>
        <v>6.98</v>
      </c>
      <c r="X202" s="111">
        <v>37.268153184142015</v>
      </c>
      <c r="Y202" s="111">
        <v>17.3</v>
      </c>
      <c r="Z202" s="115">
        <v>19.26614158373815</v>
      </c>
      <c r="AA202" s="107">
        <v>15.3</v>
      </c>
      <c r="AB202" s="115">
        <v>16.7</v>
      </c>
      <c r="AC202" s="113">
        <v>0</v>
      </c>
      <c r="AD202" s="113">
        <v>0</v>
      </c>
      <c r="AE202" s="113">
        <v>0</v>
      </c>
      <c r="AF202" s="113">
        <v>0</v>
      </c>
      <c r="AG202" s="109">
        <v>3.8050000000000002</v>
      </c>
      <c r="AH202" s="115">
        <v>5.2860576923076916</v>
      </c>
      <c r="AI202" s="107">
        <v>2.2999999999999998</v>
      </c>
      <c r="AJ202" s="107">
        <v>31</v>
      </c>
      <c r="AK202" s="107">
        <v>35</v>
      </c>
      <c r="AL202" s="113">
        <v>37.799999999999997</v>
      </c>
      <c r="AM202" s="113">
        <v>2.2000000000000002</v>
      </c>
      <c r="AN202" s="113">
        <v>86.7</v>
      </c>
      <c r="AO202" s="115">
        <v>2.6</v>
      </c>
      <c r="AP202" s="115">
        <v>17.5</v>
      </c>
      <c r="AQ202" s="115">
        <v>83.351007423117707</v>
      </c>
      <c r="AR202" s="115">
        <v>2.7</v>
      </c>
      <c r="AS202" s="115">
        <v>17.8</v>
      </c>
      <c r="AT202" s="115">
        <v>2.9</v>
      </c>
      <c r="AU202" s="107">
        <v>89.838835203320571</v>
      </c>
      <c r="AV202" s="107">
        <v>97.72735712428981</v>
      </c>
      <c r="AW202" s="107">
        <v>96.36638182116377</v>
      </c>
      <c r="AX202" s="107">
        <v>73.785919093320359</v>
      </c>
      <c r="AY202" s="107">
        <v>24.128408698653779</v>
      </c>
      <c r="AZ202" s="107">
        <v>22.454977822903864</v>
      </c>
      <c r="BA202" s="107">
        <v>37.515102698348777</v>
      </c>
      <c r="BB202" s="115">
        <v>77</v>
      </c>
      <c r="BC202" s="115">
        <v>42</v>
      </c>
      <c r="BD202" s="115">
        <v>0</v>
      </c>
      <c r="BE202" s="115">
        <v>9.58</v>
      </c>
      <c r="BF202" s="109">
        <v>305283</v>
      </c>
      <c r="BG202" s="116"/>
      <c r="BH202" s="116"/>
    </row>
    <row r="203" spans="1:60" ht="15.75" customHeight="1" x14ac:dyDescent="0.25">
      <c r="A203" s="47" t="s">
        <v>508</v>
      </c>
      <c r="B203" s="47" t="s">
        <v>509</v>
      </c>
      <c r="C203" s="47" t="s">
        <v>512</v>
      </c>
      <c r="D203" s="47" t="s">
        <v>513</v>
      </c>
      <c r="E203" s="107">
        <v>2</v>
      </c>
      <c r="F203" s="107">
        <v>0</v>
      </c>
      <c r="G203" s="107">
        <v>1.8383060423407829</v>
      </c>
      <c r="H203" s="107">
        <v>10</v>
      </c>
      <c r="I203" s="107">
        <v>2.5656564429844004</v>
      </c>
      <c r="J203" s="107">
        <v>0</v>
      </c>
      <c r="K203" s="108">
        <v>0</v>
      </c>
      <c r="L203" s="113">
        <v>206.2</v>
      </c>
      <c r="M203" s="113">
        <v>856.7</v>
      </c>
      <c r="N203" s="114">
        <v>1.0558872090116836E-2</v>
      </c>
      <c r="O203" s="111">
        <v>9.4011700000000005</v>
      </c>
      <c r="P203" s="111">
        <v>30.442061445183477</v>
      </c>
      <c r="Q203" s="111">
        <v>61.500987888934134</v>
      </c>
      <c r="R203" s="111">
        <v>8.3223986848257248</v>
      </c>
      <c r="S203" s="115">
        <v>97.924679124624831</v>
      </c>
      <c r="T203" s="115">
        <v>91.721339909204715</v>
      </c>
      <c r="U203" s="107">
        <v>49.5</v>
      </c>
      <c r="V203" s="107">
        <v>3</v>
      </c>
      <c r="W203" s="107">
        <f>VLOOKUP(D203,Vulnerability!D:O,12,FALSE)</f>
        <v>7.3</v>
      </c>
      <c r="X203" s="111">
        <v>38.916190117095042</v>
      </c>
      <c r="Y203" s="111">
        <v>18.600000000000001</v>
      </c>
      <c r="Z203" s="115">
        <v>19.369056850181611</v>
      </c>
      <c r="AA203" s="107">
        <v>17.899999999999999</v>
      </c>
      <c r="AB203" s="115">
        <v>18.3</v>
      </c>
      <c r="AC203" s="113">
        <v>0</v>
      </c>
      <c r="AD203" s="113">
        <v>0</v>
      </c>
      <c r="AE203" s="113">
        <v>0</v>
      </c>
      <c r="AF203" s="113">
        <v>0</v>
      </c>
      <c r="AG203" s="109">
        <v>8.7319999999999993</v>
      </c>
      <c r="AH203" s="115">
        <v>9.9774127310061598</v>
      </c>
      <c r="AI203" s="107">
        <v>7.4</v>
      </c>
      <c r="AJ203" s="107">
        <v>33</v>
      </c>
      <c r="AK203" s="107">
        <v>38</v>
      </c>
      <c r="AL203" s="113">
        <v>19.100000000000001</v>
      </c>
      <c r="AM203" s="113">
        <v>1.8</v>
      </c>
      <c r="AN203" s="113">
        <v>89.4</v>
      </c>
      <c r="AO203" s="115">
        <v>2.4</v>
      </c>
      <c r="AP203" s="115">
        <v>22.7</v>
      </c>
      <c r="AQ203" s="115">
        <v>87.29714605484051</v>
      </c>
      <c r="AR203" s="115">
        <v>2.5</v>
      </c>
      <c r="AS203" s="115">
        <v>23.9</v>
      </c>
      <c r="AT203" s="115">
        <v>2.7</v>
      </c>
      <c r="AU203" s="107">
        <v>89.406210880352319</v>
      </c>
      <c r="AV203" s="107">
        <v>97.924285766013682</v>
      </c>
      <c r="AW203" s="107">
        <v>96.24899541306975</v>
      </c>
      <c r="AX203" s="107">
        <v>70.516808721181334</v>
      </c>
      <c r="AY203" s="107">
        <v>21.598262364812886</v>
      </c>
      <c r="AZ203" s="107">
        <v>20.335294990356559</v>
      </c>
      <c r="BA203" s="107">
        <v>38.161693936477384</v>
      </c>
      <c r="BB203" s="115">
        <v>77</v>
      </c>
      <c r="BC203" s="115">
        <v>42</v>
      </c>
      <c r="BD203" s="115">
        <v>0</v>
      </c>
      <c r="BE203" s="115">
        <v>1.45</v>
      </c>
      <c r="BF203" s="109">
        <v>331586</v>
      </c>
      <c r="BG203" s="116"/>
      <c r="BH203" s="116"/>
    </row>
    <row r="204" spans="1:60" ht="15.75" customHeight="1" x14ac:dyDescent="0.25">
      <c r="A204" s="47" t="s">
        <v>508</v>
      </c>
      <c r="B204" s="47" t="s">
        <v>509</v>
      </c>
      <c r="C204" s="47" t="s">
        <v>514</v>
      </c>
      <c r="D204" s="47" t="s">
        <v>515</v>
      </c>
      <c r="E204" s="107">
        <v>0</v>
      </c>
      <c r="F204" s="107">
        <v>0</v>
      </c>
      <c r="G204" s="107">
        <v>2.8383245075283488</v>
      </c>
      <c r="H204" s="107">
        <v>6.8797203100000006</v>
      </c>
      <c r="I204" s="107">
        <v>1.9138587468044668</v>
      </c>
      <c r="J204" s="107">
        <v>0</v>
      </c>
      <c r="K204" s="108">
        <v>0</v>
      </c>
      <c r="L204" s="113">
        <v>206.2</v>
      </c>
      <c r="M204" s="113">
        <v>856.7</v>
      </c>
      <c r="N204" s="114">
        <v>1.0558872090116836E-2</v>
      </c>
      <c r="O204" s="111">
        <v>14.23864</v>
      </c>
      <c r="P204" s="111">
        <v>64.81255201969222</v>
      </c>
      <c r="Q204" s="111">
        <v>74.242504737112398</v>
      </c>
      <c r="R204" s="111">
        <v>21.640191963732313</v>
      </c>
      <c r="S204" s="115">
        <v>91.993837326674807</v>
      </c>
      <c r="T204" s="115">
        <v>89.842214312277534</v>
      </c>
      <c r="U204" s="107">
        <v>45.6</v>
      </c>
      <c r="V204" s="107">
        <v>3.5</v>
      </c>
      <c r="W204" s="107">
        <f>VLOOKUP(D204,Vulnerability!D:O,12,FALSE)</f>
        <v>3.24</v>
      </c>
      <c r="X204" s="111">
        <v>47.433548309324337</v>
      </c>
      <c r="Y204" s="111">
        <v>20.9</v>
      </c>
      <c r="Z204" s="115">
        <v>21.994179044560415</v>
      </c>
      <c r="AA204" s="107">
        <v>19.7</v>
      </c>
      <c r="AB204" s="115">
        <v>28.299999999999997</v>
      </c>
      <c r="AC204" s="113">
        <v>0</v>
      </c>
      <c r="AD204" s="113">
        <v>0</v>
      </c>
      <c r="AE204" s="113">
        <v>0</v>
      </c>
      <c r="AF204" s="113">
        <v>0</v>
      </c>
      <c r="AG204" s="109">
        <v>3.948</v>
      </c>
      <c r="AH204" s="115">
        <v>5.4583029418915627</v>
      </c>
      <c r="AI204" s="107">
        <v>2.4</v>
      </c>
      <c r="AJ204" s="107">
        <v>55</v>
      </c>
      <c r="AK204" s="107">
        <v>62</v>
      </c>
      <c r="AL204" s="113">
        <v>21.8</v>
      </c>
      <c r="AM204" s="113">
        <v>3.8</v>
      </c>
      <c r="AN204" s="113">
        <v>85.7</v>
      </c>
      <c r="AO204" s="115">
        <v>4.3</v>
      </c>
      <c r="AP204" s="115">
        <v>29.2</v>
      </c>
      <c r="AQ204" s="115">
        <v>81.242491848292431</v>
      </c>
      <c r="AR204" s="115">
        <v>5.9</v>
      </c>
      <c r="AS204" s="115">
        <v>30.4</v>
      </c>
      <c r="AT204" s="115">
        <v>6.8</v>
      </c>
      <c r="AU204" s="107">
        <v>56.533673342896108</v>
      </c>
      <c r="AV204" s="107">
        <v>95.185591548704664</v>
      </c>
      <c r="AW204" s="107">
        <v>93.143480017379517</v>
      </c>
      <c r="AX204" s="107">
        <v>52.797109513754968</v>
      </c>
      <c r="AY204" s="107">
        <v>22.650578280678914</v>
      </c>
      <c r="AZ204" s="107">
        <v>20.867847934609689</v>
      </c>
      <c r="BA204" s="107">
        <v>43.548918414406501</v>
      </c>
      <c r="BB204" s="115">
        <v>77</v>
      </c>
      <c r="BC204" s="115">
        <v>42</v>
      </c>
      <c r="BD204" s="115">
        <v>0</v>
      </c>
      <c r="BE204" s="115">
        <v>3</v>
      </c>
      <c r="BF204" s="109">
        <v>244607</v>
      </c>
      <c r="BG204" s="116"/>
      <c r="BH204" s="116"/>
    </row>
    <row r="205" spans="1:60" ht="15.75" customHeight="1" x14ac:dyDescent="0.25">
      <c r="A205" s="47" t="s">
        <v>508</v>
      </c>
      <c r="B205" s="47" t="s">
        <v>509</v>
      </c>
      <c r="C205" s="47" t="s">
        <v>516</v>
      </c>
      <c r="D205" s="47" t="s">
        <v>517</v>
      </c>
      <c r="E205" s="107">
        <v>0</v>
      </c>
      <c r="F205" s="107">
        <v>1.4744748993904879</v>
      </c>
      <c r="G205" s="107">
        <v>1.4881116130409526</v>
      </c>
      <c r="H205" s="107">
        <v>2.18726997</v>
      </c>
      <c r="I205" s="107">
        <v>0.57322249412507664</v>
      </c>
      <c r="J205" s="107">
        <v>0</v>
      </c>
      <c r="K205" s="108">
        <v>0</v>
      </c>
      <c r="L205" s="113">
        <v>206.2</v>
      </c>
      <c r="M205" s="113">
        <v>856.7</v>
      </c>
      <c r="N205" s="114">
        <v>1.0558872090116836E-2</v>
      </c>
      <c r="O205" s="111">
        <v>18.13429</v>
      </c>
      <c r="P205" s="111">
        <v>69.720628026816954</v>
      </c>
      <c r="Q205" s="111">
        <v>79.506402633438469</v>
      </c>
      <c r="R205" s="111">
        <v>26.692863174947867</v>
      </c>
      <c r="S205" s="115">
        <v>88.480430174241249</v>
      </c>
      <c r="T205" s="115">
        <v>60.45361322234286</v>
      </c>
      <c r="U205" s="107">
        <v>40.4</v>
      </c>
      <c r="V205" s="107">
        <v>3.6</v>
      </c>
      <c r="W205" s="107">
        <f>VLOOKUP(D205,Vulnerability!D:O,12,FALSE)</f>
        <v>4.49</v>
      </c>
      <c r="X205" s="111">
        <v>50.716448818722299</v>
      </c>
      <c r="Y205" s="111">
        <v>21.9</v>
      </c>
      <c r="Z205" s="115">
        <v>24.097767581399452</v>
      </c>
      <c r="AA205" s="107">
        <v>19.600000000000001</v>
      </c>
      <c r="AB205" s="115">
        <v>30.700000000000003</v>
      </c>
      <c r="AC205" s="113">
        <v>0</v>
      </c>
      <c r="AD205" s="113">
        <v>0</v>
      </c>
      <c r="AE205" s="113">
        <v>0</v>
      </c>
      <c r="AF205" s="113">
        <v>0</v>
      </c>
      <c r="AG205" s="109">
        <v>7.7050000000000001</v>
      </c>
      <c r="AH205" s="115">
        <v>8.7944890929965567</v>
      </c>
      <c r="AI205" s="107">
        <v>6.6</v>
      </c>
      <c r="AJ205" s="107">
        <v>63</v>
      </c>
      <c r="AK205" s="107">
        <v>72</v>
      </c>
      <c r="AL205" s="113">
        <v>9.9</v>
      </c>
      <c r="AM205" s="113">
        <v>3.6</v>
      </c>
      <c r="AN205" s="113">
        <v>84</v>
      </c>
      <c r="AO205" s="115">
        <v>4.4000000000000004</v>
      </c>
      <c r="AP205" s="115">
        <v>31.2</v>
      </c>
      <c r="AQ205" s="115">
        <v>78.956577063782404</v>
      </c>
      <c r="AR205" s="115">
        <v>5.3</v>
      </c>
      <c r="AS205" s="115">
        <v>32.4</v>
      </c>
      <c r="AT205" s="115">
        <v>6.4</v>
      </c>
      <c r="AU205" s="107">
        <v>55.319442290126332</v>
      </c>
      <c r="AV205" s="107">
        <v>93.894054647182202</v>
      </c>
      <c r="AW205" s="107">
        <v>91.416786557147006</v>
      </c>
      <c r="AX205" s="107">
        <v>47.572306362109416</v>
      </c>
      <c r="AY205" s="107">
        <v>21.463221897842264</v>
      </c>
      <c r="AZ205" s="107">
        <v>19.737915806652907</v>
      </c>
      <c r="BA205" s="107">
        <v>42.838811568453259</v>
      </c>
      <c r="BB205" s="115">
        <v>77</v>
      </c>
      <c r="BC205" s="115">
        <v>42</v>
      </c>
      <c r="BD205" s="115">
        <v>0</v>
      </c>
      <c r="BE205" s="115">
        <v>4.0199999999999996</v>
      </c>
      <c r="BF205" s="109">
        <v>270741</v>
      </c>
      <c r="BG205" s="116"/>
      <c r="BH205" s="116"/>
    </row>
    <row r="206" spans="1:60" ht="15.75" customHeight="1" x14ac:dyDescent="0.25">
      <c r="A206" s="47" t="s">
        <v>508</v>
      </c>
      <c r="B206" s="47" t="s">
        <v>509</v>
      </c>
      <c r="C206" s="47" t="s">
        <v>518</v>
      </c>
      <c r="D206" s="47" t="s">
        <v>519</v>
      </c>
      <c r="E206" s="107">
        <v>0</v>
      </c>
      <c r="F206" s="107">
        <v>0</v>
      </c>
      <c r="G206" s="107">
        <v>1.8499541403110555</v>
      </c>
      <c r="H206" s="107">
        <v>1.8601699799999998</v>
      </c>
      <c r="I206" s="107">
        <v>5.5661482970312655</v>
      </c>
      <c r="J206" s="107">
        <v>3.5740378113007884E-2</v>
      </c>
      <c r="K206" s="108">
        <v>0</v>
      </c>
      <c r="L206" s="113">
        <v>206.2</v>
      </c>
      <c r="M206" s="113">
        <v>856.7</v>
      </c>
      <c r="N206" s="114">
        <v>1.0558872090116836E-2</v>
      </c>
      <c r="O206" s="111">
        <v>19.80556</v>
      </c>
      <c r="P206" s="111">
        <v>83.753488858042658</v>
      </c>
      <c r="Q206" s="111">
        <v>88.226689950596281</v>
      </c>
      <c r="R206" s="111">
        <v>41.723010791205837</v>
      </c>
      <c r="S206" s="115">
        <v>83.743040940909566</v>
      </c>
      <c r="T206" s="115">
        <v>83.651994805892627</v>
      </c>
      <c r="U206" s="107">
        <v>40.5</v>
      </c>
      <c r="V206" s="107">
        <v>4</v>
      </c>
      <c r="W206" s="107">
        <f>VLOOKUP(D206,Vulnerability!D:O,12,FALSE)</f>
        <v>2.2999999999999998</v>
      </c>
      <c r="X206" s="111">
        <v>52.632708896436696</v>
      </c>
      <c r="Y206" s="111">
        <v>23.4</v>
      </c>
      <c r="Z206" s="115">
        <v>26.705776173285201</v>
      </c>
      <c r="AA206" s="107">
        <v>19.899999999999999</v>
      </c>
      <c r="AB206" s="115">
        <v>35.1</v>
      </c>
      <c r="AC206" s="113">
        <v>0</v>
      </c>
      <c r="AD206" s="113">
        <v>0</v>
      </c>
      <c r="AE206" s="113">
        <v>0</v>
      </c>
      <c r="AF206" s="113">
        <v>0</v>
      </c>
      <c r="AG206" s="109">
        <v>1.171</v>
      </c>
      <c r="AH206" s="115">
        <v>1.8815635939323221</v>
      </c>
      <c r="AI206" s="107">
        <v>0.4</v>
      </c>
      <c r="AJ206" s="107">
        <v>65</v>
      </c>
      <c r="AK206" s="107">
        <v>73</v>
      </c>
      <c r="AL206" s="113">
        <v>11.9</v>
      </c>
      <c r="AM206" s="113">
        <v>5.0999999999999996</v>
      </c>
      <c r="AN206" s="113">
        <v>80.2</v>
      </c>
      <c r="AO206" s="115">
        <v>6.2</v>
      </c>
      <c r="AP206" s="115">
        <v>24.1</v>
      </c>
      <c r="AQ206" s="115">
        <v>74.76260043827611</v>
      </c>
      <c r="AR206" s="115">
        <v>6.6</v>
      </c>
      <c r="AS206" s="115">
        <v>25</v>
      </c>
      <c r="AT206" s="115">
        <v>7.7</v>
      </c>
      <c r="AU206" s="107">
        <v>33.046761891968536</v>
      </c>
      <c r="AV206" s="107">
        <v>94.082076122414051</v>
      </c>
      <c r="AW206" s="107">
        <v>87.916987341100295</v>
      </c>
      <c r="AX206" s="107">
        <v>37.656909317693263</v>
      </c>
      <c r="AY206" s="107">
        <v>25.687828515111693</v>
      </c>
      <c r="AZ206" s="107">
        <v>24.18427840883378</v>
      </c>
      <c r="BA206" s="107">
        <v>52.109453646929623</v>
      </c>
      <c r="BB206" s="115">
        <v>77</v>
      </c>
      <c r="BC206" s="115">
        <v>42</v>
      </c>
      <c r="BD206" s="115">
        <v>0</v>
      </c>
      <c r="BE206" s="115">
        <v>2.99</v>
      </c>
      <c r="BF206" s="109">
        <v>277268</v>
      </c>
      <c r="BG206" s="116"/>
      <c r="BH206" s="116"/>
    </row>
    <row r="207" spans="1:60" ht="15.75" customHeight="1" x14ac:dyDescent="0.25">
      <c r="A207" s="47" t="s">
        <v>508</v>
      </c>
      <c r="B207" s="47" t="s">
        <v>509</v>
      </c>
      <c r="C207" s="47" t="s">
        <v>315</v>
      </c>
      <c r="D207" s="47" t="s">
        <v>520</v>
      </c>
      <c r="E207" s="107">
        <v>0</v>
      </c>
      <c r="F207" s="107">
        <v>0</v>
      </c>
      <c r="G207" s="107">
        <v>7.1145186777787739</v>
      </c>
      <c r="H207" s="107">
        <v>6.34855E-2</v>
      </c>
      <c r="I207" s="107">
        <v>3.2378569737009895</v>
      </c>
      <c r="J207" s="107">
        <v>0</v>
      </c>
      <c r="K207" s="108">
        <v>0</v>
      </c>
      <c r="L207" s="113">
        <v>206.2</v>
      </c>
      <c r="M207" s="113">
        <v>856.7</v>
      </c>
      <c r="N207" s="114">
        <v>1.0558872090116836E-2</v>
      </c>
      <c r="O207" s="111">
        <v>26.268429999999999</v>
      </c>
      <c r="P207" s="111">
        <v>86.548186255882612</v>
      </c>
      <c r="Q207" s="111">
        <v>87.632632778930756</v>
      </c>
      <c r="R207" s="111">
        <v>28.873754055713075</v>
      </c>
      <c r="S207" s="115">
        <v>77.852152816345622</v>
      </c>
      <c r="T207" s="115">
        <v>34.883516997456958</v>
      </c>
      <c r="U207" s="107">
        <v>46.2</v>
      </c>
      <c r="V207" s="107">
        <v>2.6</v>
      </c>
      <c r="W207" s="107">
        <f>VLOOKUP(D207,Vulnerability!D:O,12,FALSE)</f>
        <v>2.0499999999999998</v>
      </c>
      <c r="X207" s="111">
        <v>52.446280127568357</v>
      </c>
      <c r="Y207" s="111">
        <v>25.5</v>
      </c>
      <c r="Z207" s="115">
        <v>26.487381050889532</v>
      </c>
      <c r="AA207" s="107">
        <v>24.5</v>
      </c>
      <c r="AB207" s="115">
        <v>27.599999999999998</v>
      </c>
      <c r="AC207" s="113">
        <v>0</v>
      </c>
      <c r="AD207" s="113">
        <v>0</v>
      </c>
      <c r="AE207" s="113">
        <v>0</v>
      </c>
      <c r="AF207" s="113">
        <v>0</v>
      </c>
      <c r="AG207" s="109">
        <v>0.78500000000000003</v>
      </c>
      <c r="AH207" s="115">
        <v>1.3895199151900652</v>
      </c>
      <c r="AI207" s="107">
        <v>0.2</v>
      </c>
      <c r="AJ207" s="107">
        <v>58</v>
      </c>
      <c r="AK207" s="107">
        <v>66</v>
      </c>
      <c r="AL207" s="113">
        <v>10.9</v>
      </c>
      <c r="AM207" s="113">
        <v>4.7</v>
      </c>
      <c r="AN207" s="113">
        <v>82.8</v>
      </c>
      <c r="AO207" s="115">
        <v>5.8</v>
      </c>
      <c r="AP207" s="115">
        <v>26.6</v>
      </c>
      <c r="AQ207" s="115">
        <v>77.920560747663544</v>
      </c>
      <c r="AR207" s="115">
        <v>6.6</v>
      </c>
      <c r="AS207" s="115">
        <v>27.3</v>
      </c>
      <c r="AT207" s="115">
        <v>8.5</v>
      </c>
      <c r="AU207" s="107">
        <v>20.063722194615767</v>
      </c>
      <c r="AV207" s="107">
        <v>95.612208472156112</v>
      </c>
      <c r="AW207" s="107">
        <v>91.076703002688774</v>
      </c>
      <c r="AX207" s="107">
        <v>32.660035232254728</v>
      </c>
      <c r="AY207" s="107">
        <v>23.774128711744851</v>
      </c>
      <c r="AZ207" s="107">
        <v>23.933411410406556</v>
      </c>
      <c r="BA207" s="107">
        <v>51.618825100133513</v>
      </c>
      <c r="BB207" s="115">
        <v>77</v>
      </c>
      <c r="BC207" s="115">
        <v>42</v>
      </c>
      <c r="BD207" s="115">
        <v>0</v>
      </c>
      <c r="BE207" s="115">
        <v>3.37</v>
      </c>
      <c r="BF207" s="109">
        <v>145792</v>
      </c>
      <c r="BG207" s="116"/>
      <c r="BH207" s="116"/>
    </row>
    <row r="208" spans="1:60" ht="15.75" customHeight="1" x14ac:dyDescent="0.25">
      <c r="A208" s="47" t="s">
        <v>508</v>
      </c>
      <c r="B208" s="47" t="s">
        <v>509</v>
      </c>
      <c r="C208" s="47" t="s">
        <v>521</v>
      </c>
      <c r="D208" s="47" t="s">
        <v>522</v>
      </c>
      <c r="E208" s="107">
        <v>0</v>
      </c>
      <c r="F208" s="107">
        <v>0</v>
      </c>
      <c r="G208" s="107">
        <v>4.0864691990204216</v>
      </c>
      <c r="H208" s="107">
        <v>0.75909300000000002</v>
      </c>
      <c r="I208" s="107">
        <v>0.39585142364421344</v>
      </c>
      <c r="J208" s="107">
        <v>0</v>
      </c>
      <c r="K208" s="108">
        <v>0</v>
      </c>
      <c r="L208" s="113">
        <v>206.2</v>
      </c>
      <c r="M208" s="113">
        <v>856.7</v>
      </c>
      <c r="N208" s="114">
        <v>1.0558872090116836E-2</v>
      </c>
      <c r="O208" s="111">
        <v>11.242620000000001</v>
      </c>
      <c r="P208" s="111">
        <v>48.340223652998979</v>
      </c>
      <c r="Q208" s="111">
        <v>77.370382921043714</v>
      </c>
      <c r="R208" s="111">
        <v>13.836665537106066</v>
      </c>
      <c r="S208" s="115">
        <v>93.580481192815995</v>
      </c>
      <c r="T208" s="115">
        <v>94.651304642494068</v>
      </c>
      <c r="U208" s="107">
        <v>49.5</v>
      </c>
      <c r="V208" s="107">
        <v>3.4</v>
      </c>
      <c r="W208" s="107">
        <f>VLOOKUP(D208,Vulnerability!D:O,12,FALSE)</f>
        <v>7.33</v>
      </c>
      <c r="X208" s="111">
        <v>42.297464107301145</v>
      </c>
      <c r="Y208" s="111">
        <v>21.9</v>
      </c>
      <c r="Z208" s="115">
        <v>22.443744899148889</v>
      </c>
      <c r="AA208" s="107">
        <v>21.3</v>
      </c>
      <c r="AB208" s="115">
        <v>22.4</v>
      </c>
      <c r="AC208" s="113">
        <v>0</v>
      </c>
      <c r="AD208" s="113">
        <v>0</v>
      </c>
      <c r="AE208" s="113">
        <v>0</v>
      </c>
      <c r="AF208" s="113">
        <v>0</v>
      </c>
      <c r="AG208" s="109">
        <v>3.1859999999999999</v>
      </c>
      <c r="AH208" s="115">
        <v>4.1471019120243415</v>
      </c>
      <c r="AI208" s="107">
        <v>2.2000000000000002</v>
      </c>
      <c r="AJ208" s="107">
        <v>45</v>
      </c>
      <c r="AK208" s="107">
        <v>51</v>
      </c>
      <c r="AL208" s="113">
        <v>25.3</v>
      </c>
      <c r="AM208" s="113">
        <v>3.2</v>
      </c>
      <c r="AN208" s="113">
        <v>83.8</v>
      </c>
      <c r="AO208" s="115">
        <v>3.4</v>
      </c>
      <c r="AP208" s="115">
        <v>16.7</v>
      </c>
      <c r="AQ208" s="115">
        <v>79.897159647404507</v>
      </c>
      <c r="AR208" s="115">
        <v>3.1</v>
      </c>
      <c r="AS208" s="115">
        <v>17.399999999999999</v>
      </c>
      <c r="AT208" s="115">
        <v>3.3</v>
      </c>
      <c r="AU208" s="107">
        <v>73.41782446628261</v>
      </c>
      <c r="AV208" s="107">
        <v>96.905232688505208</v>
      </c>
      <c r="AW208" s="107">
        <v>94.922756372194456</v>
      </c>
      <c r="AX208" s="107">
        <v>64.215310539895711</v>
      </c>
      <c r="AY208" s="107">
        <v>23.734583511652335</v>
      </c>
      <c r="AZ208" s="107">
        <v>21.570981434635339</v>
      </c>
      <c r="BA208" s="107">
        <v>41.721304672586932</v>
      </c>
      <c r="BB208" s="115">
        <v>77</v>
      </c>
      <c r="BC208" s="115">
        <v>42</v>
      </c>
      <c r="BD208" s="115">
        <v>0</v>
      </c>
      <c r="BE208" s="115">
        <v>1.47</v>
      </c>
      <c r="BF208" s="109">
        <v>343526</v>
      </c>
      <c r="BG208" s="116"/>
      <c r="BH208" s="116"/>
    </row>
    <row r="209" spans="1:60" ht="15.75" customHeight="1" x14ac:dyDescent="0.25">
      <c r="A209" s="47" t="s">
        <v>508</v>
      </c>
      <c r="B209" s="47" t="s">
        <v>509</v>
      </c>
      <c r="C209" s="47" t="s">
        <v>523</v>
      </c>
      <c r="D209" s="47" t="s">
        <v>524</v>
      </c>
      <c r="E209" s="107">
        <v>2</v>
      </c>
      <c r="F209" s="107">
        <v>0</v>
      </c>
      <c r="G209" s="107">
        <v>6.7643242484789443</v>
      </c>
      <c r="H209" s="107">
        <v>0.59009500000000004</v>
      </c>
      <c r="I209" s="107">
        <v>7.9606881098838382</v>
      </c>
      <c r="J209" s="107">
        <v>0</v>
      </c>
      <c r="K209" s="108">
        <v>0</v>
      </c>
      <c r="L209" s="113">
        <v>206.2</v>
      </c>
      <c r="M209" s="113">
        <v>856.7</v>
      </c>
      <c r="N209" s="114">
        <v>1.0558872090116836E-2</v>
      </c>
      <c r="O209" s="111">
        <v>13.00346</v>
      </c>
      <c r="P209" s="111">
        <v>57.988312902206296</v>
      </c>
      <c r="Q209" s="111">
        <v>71.853460739286263</v>
      </c>
      <c r="R209" s="111">
        <v>15.684784582176167</v>
      </c>
      <c r="S209" s="115">
        <v>94.263369891938055</v>
      </c>
      <c r="T209" s="115">
        <v>91.275695812683665</v>
      </c>
      <c r="U209" s="107">
        <v>53.6</v>
      </c>
      <c r="V209" s="107">
        <v>1.9</v>
      </c>
      <c r="W209" s="107">
        <f>VLOOKUP(D209,Vulnerability!D:O,12,FALSE)</f>
        <v>10</v>
      </c>
      <c r="X209" s="111">
        <v>37.290581402311233</v>
      </c>
      <c r="Y209" s="111">
        <v>28.6</v>
      </c>
      <c r="Z209" s="115">
        <v>27.155402662336275</v>
      </c>
      <c r="AA209" s="107">
        <v>30.1</v>
      </c>
      <c r="AB209" s="115">
        <v>18.5</v>
      </c>
      <c r="AC209" s="113">
        <v>0</v>
      </c>
      <c r="AD209" s="113">
        <v>0</v>
      </c>
      <c r="AE209" s="113">
        <v>0</v>
      </c>
      <c r="AF209" s="113">
        <v>0</v>
      </c>
      <c r="AG209" s="109">
        <v>1.9039999999999999</v>
      </c>
      <c r="AH209" s="115">
        <v>2.2489153852964612</v>
      </c>
      <c r="AI209" s="107">
        <v>1.6</v>
      </c>
      <c r="AJ209" s="107">
        <v>48</v>
      </c>
      <c r="AK209" s="107">
        <v>55</v>
      </c>
      <c r="AL209" s="113">
        <v>41.5</v>
      </c>
      <c r="AM209" s="113">
        <v>1.8</v>
      </c>
      <c r="AN209" s="113">
        <v>82.9</v>
      </c>
      <c r="AO209" s="115">
        <v>1.9</v>
      </c>
      <c r="AP209" s="115">
        <v>19.2</v>
      </c>
      <c r="AQ209" s="115">
        <v>78.692730604764819</v>
      </c>
      <c r="AR209" s="115">
        <v>2.4</v>
      </c>
      <c r="AS209" s="115">
        <v>20.2</v>
      </c>
      <c r="AT209" s="115">
        <v>2.2999999999999998</v>
      </c>
      <c r="AU209" s="107">
        <v>76.324548957373693</v>
      </c>
      <c r="AV209" s="107">
        <v>96.777355251469686</v>
      </c>
      <c r="AW209" s="107">
        <v>94.44847870753469</v>
      </c>
      <c r="AX209" s="107">
        <v>58.299980297784906</v>
      </c>
      <c r="AY209" s="107">
        <v>28.85903977377513</v>
      </c>
      <c r="AZ209" s="107">
        <v>26.526695493329015</v>
      </c>
      <c r="BA209" s="107">
        <v>52.198877724128934</v>
      </c>
      <c r="BB209" s="115">
        <v>77</v>
      </c>
      <c r="BC209" s="115">
        <v>42</v>
      </c>
      <c r="BD209" s="115">
        <v>0</v>
      </c>
      <c r="BE209" s="115">
        <v>0.98</v>
      </c>
      <c r="BF209" s="109">
        <v>687867</v>
      </c>
      <c r="BG209" s="116"/>
      <c r="BH209" s="116"/>
    </row>
    <row r="210" spans="1:60" ht="15.75" customHeight="1" x14ac:dyDescent="0.25">
      <c r="A210" s="47" t="s">
        <v>508</v>
      </c>
      <c r="B210" s="47" t="s">
        <v>525</v>
      </c>
      <c r="C210" s="47" t="s">
        <v>526</v>
      </c>
      <c r="D210" s="47" t="s">
        <v>527</v>
      </c>
      <c r="E210" s="107">
        <v>2</v>
      </c>
      <c r="F210" s="107">
        <v>0</v>
      </c>
      <c r="G210" s="107">
        <v>3.8350959983093618</v>
      </c>
      <c r="H210" s="107">
        <v>1.4385999999999999E-3</v>
      </c>
      <c r="I210" s="107">
        <v>1.2501593971448177</v>
      </c>
      <c r="J210" s="107">
        <v>0</v>
      </c>
      <c r="K210" s="108">
        <v>0</v>
      </c>
      <c r="L210" s="113">
        <v>206.2</v>
      </c>
      <c r="M210" s="113">
        <v>856.7</v>
      </c>
      <c r="N210" s="114">
        <v>1.0558872090116836E-2</v>
      </c>
      <c r="O210" s="111">
        <v>7.8099030000000003</v>
      </c>
      <c r="P210" s="111">
        <v>28.030932594644508</v>
      </c>
      <c r="Q210" s="111">
        <v>37.386888273314867</v>
      </c>
      <c r="R210" s="111">
        <v>2.2783933518005539</v>
      </c>
      <c r="S210" s="115">
        <v>97.689289012003684</v>
      </c>
      <c r="T210" s="115">
        <v>99.323638042474599</v>
      </c>
      <c r="U210" s="107">
        <v>40.200000000000003</v>
      </c>
      <c r="V210" s="107">
        <v>4.3</v>
      </c>
      <c r="W210" s="107">
        <f>VLOOKUP(D210,Vulnerability!D:O,12,FALSE)</f>
        <v>8.4600000000000009</v>
      </c>
      <c r="X210" s="111">
        <v>37.086504420435432</v>
      </c>
      <c r="Y210" s="111">
        <v>13.4</v>
      </c>
      <c r="Z210" s="115">
        <v>15.880229915786659</v>
      </c>
      <c r="AA210" s="107">
        <v>10.8</v>
      </c>
      <c r="AB210" s="115">
        <v>13</v>
      </c>
      <c r="AC210" s="113">
        <v>0</v>
      </c>
      <c r="AD210" s="113">
        <v>0</v>
      </c>
      <c r="AE210" s="113">
        <v>0</v>
      </c>
      <c r="AF210" s="113">
        <v>0</v>
      </c>
      <c r="AG210" s="109">
        <v>3.68</v>
      </c>
      <c r="AH210" s="115">
        <v>5.372941091850679</v>
      </c>
      <c r="AI210" s="107">
        <v>1.9</v>
      </c>
      <c r="AJ210" s="107">
        <v>22</v>
      </c>
      <c r="AK210" s="107">
        <v>25</v>
      </c>
      <c r="AL210" s="113">
        <v>20.2</v>
      </c>
      <c r="AM210" s="113">
        <v>2.8</v>
      </c>
      <c r="AN210" s="113">
        <v>82.3</v>
      </c>
      <c r="AO210" s="115">
        <v>3</v>
      </c>
      <c r="AP210" s="115">
        <v>17.899999999999999</v>
      </c>
      <c r="AQ210" s="115">
        <v>78.393627613674084</v>
      </c>
      <c r="AR210" s="115">
        <v>2.6</v>
      </c>
      <c r="AS210" s="115">
        <v>18.8</v>
      </c>
      <c r="AT210" s="115">
        <v>2.6</v>
      </c>
      <c r="AU210" s="107">
        <v>97.269159741458907</v>
      </c>
      <c r="AV210" s="107">
        <v>96.934629525768059</v>
      </c>
      <c r="AW210" s="107">
        <v>95.830866942902389</v>
      </c>
      <c r="AX210" s="107">
        <v>76.331450877501723</v>
      </c>
      <c r="AY210" s="107">
        <v>24.629909365558913</v>
      </c>
      <c r="AZ210" s="107">
        <v>22.612540192926044</v>
      </c>
      <c r="BA210" s="107">
        <v>39.478429740602024</v>
      </c>
      <c r="BB210" s="115">
        <v>77</v>
      </c>
      <c r="BC210" s="115">
        <v>42</v>
      </c>
      <c r="BD210" s="115">
        <v>0</v>
      </c>
      <c r="BE210" s="115">
        <v>0.68</v>
      </c>
      <c r="BF210" s="109">
        <v>209486</v>
      </c>
      <c r="BG210" s="116"/>
      <c r="BH210" s="116"/>
    </row>
    <row r="211" spans="1:60" ht="15.75" customHeight="1" x14ac:dyDescent="0.25">
      <c r="A211" s="47" t="s">
        <v>508</v>
      </c>
      <c r="B211" s="47" t="s">
        <v>525</v>
      </c>
      <c r="C211" s="47" t="s">
        <v>528</v>
      </c>
      <c r="D211" s="47" t="s">
        <v>529</v>
      </c>
      <c r="E211" s="107">
        <v>2</v>
      </c>
      <c r="F211" s="107">
        <v>0</v>
      </c>
      <c r="G211" s="107">
        <v>0.52123923309137699</v>
      </c>
      <c r="H211" s="107">
        <v>1.0691000000000002</v>
      </c>
      <c r="I211" s="107">
        <v>5.9994656400478501</v>
      </c>
      <c r="J211" s="107">
        <v>0</v>
      </c>
      <c r="K211" s="108">
        <v>0</v>
      </c>
      <c r="L211" s="113">
        <v>206.2</v>
      </c>
      <c r="M211" s="113">
        <v>856.7</v>
      </c>
      <c r="N211" s="114">
        <v>1.0558872090116836E-2</v>
      </c>
      <c r="O211" s="111">
        <v>7.7048490000000003</v>
      </c>
      <c r="P211" s="111">
        <v>15.228530436564869</v>
      </c>
      <c r="Q211" s="111">
        <v>30.306756849081097</v>
      </c>
      <c r="R211" s="111">
        <v>2.0564323290291728</v>
      </c>
      <c r="S211" s="115">
        <v>99.043519846963179</v>
      </c>
      <c r="T211" s="115">
        <v>99.180159868825584</v>
      </c>
      <c r="U211" s="107">
        <v>47.5</v>
      </c>
      <c r="V211" s="107">
        <v>4.8</v>
      </c>
      <c r="W211" s="107">
        <f>VLOOKUP(D211,Vulnerability!D:O,12,FALSE)</f>
        <v>8.09</v>
      </c>
      <c r="X211" s="111">
        <v>35.215079380205452</v>
      </c>
      <c r="Y211" s="111">
        <v>15.6</v>
      </c>
      <c r="Z211" s="115">
        <v>15.747330960854091</v>
      </c>
      <c r="AA211" s="107">
        <v>15.4</v>
      </c>
      <c r="AB211" s="115">
        <v>9.2999999999999989</v>
      </c>
      <c r="AC211" s="113">
        <v>0</v>
      </c>
      <c r="AD211" s="113">
        <v>0</v>
      </c>
      <c r="AE211" s="113">
        <v>0</v>
      </c>
      <c r="AF211" s="113">
        <v>0</v>
      </c>
      <c r="AG211" s="109">
        <v>3.601</v>
      </c>
      <c r="AH211" s="115">
        <v>5.7229280096793707</v>
      </c>
      <c r="AI211" s="107">
        <v>1.5</v>
      </c>
      <c r="AJ211" s="107">
        <v>21</v>
      </c>
      <c r="AK211" s="107">
        <v>23</v>
      </c>
      <c r="AL211" s="113">
        <v>8.6999999999999993</v>
      </c>
      <c r="AM211" s="113">
        <v>2.7</v>
      </c>
      <c r="AN211" s="113">
        <v>89.1</v>
      </c>
      <c r="AO211" s="115">
        <v>2.4</v>
      </c>
      <c r="AP211" s="115">
        <v>17.5</v>
      </c>
      <c r="AQ211" s="115">
        <v>88.34688346883469</v>
      </c>
      <c r="AR211" s="115">
        <v>2.5</v>
      </c>
      <c r="AS211" s="115">
        <v>19.2</v>
      </c>
      <c r="AT211" s="115">
        <v>2.1</v>
      </c>
      <c r="AU211" s="107">
        <v>98.968367834938846</v>
      </c>
      <c r="AV211" s="107">
        <v>97.610277273810169</v>
      </c>
      <c r="AW211" s="107">
        <v>96.605744125326382</v>
      </c>
      <c r="AX211" s="107">
        <v>81.982063798388012</v>
      </c>
      <c r="AY211" s="107">
        <v>20.778258184064239</v>
      </c>
      <c r="AZ211" s="107">
        <v>20.015948963317385</v>
      </c>
      <c r="BA211" s="107">
        <v>33.075268817204304</v>
      </c>
      <c r="BB211" s="115">
        <v>77</v>
      </c>
      <c r="BC211" s="115">
        <v>42</v>
      </c>
      <c r="BD211" s="115">
        <v>0</v>
      </c>
      <c r="BE211" s="115">
        <v>2.17</v>
      </c>
      <c r="BF211" s="109">
        <v>70946</v>
      </c>
      <c r="BG211" s="116"/>
      <c r="BH211" s="116"/>
    </row>
    <row r="212" spans="1:60" ht="15.75" customHeight="1" x14ac:dyDescent="0.25">
      <c r="A212" s="47" t="s">
        <v>508</v>
      </c>
      <c r="B212" s="47" t="s">
        <v>525</v>
      </c>
      <c r="C212" s="47" t="s">
        <v>530</v>
      </c>
      <c r="D212" s="47" t="s">
        <v>531</v>
      </c>
      <c r="E212" s="107">
        <v>2</v>
      </c>
      <c r="F212" s="107">
        <v>0</v>
      </c>
      <c r="G212" s="107">
        <v>4.7796923302535292</v>
      </c>
      <c r="H212" s="107">
        <v>2.2970100000000004E-3</v>
      </c>
      <c r="I212" s="107">
        <v>3.6385054923701898</v>
      </c>
      <c r="J212" s="107">
        <v>0</v>
      </c>
      <c r="K212" s="108">
        <v>0</v>
      </c>
      <c r="L212" s="113">
        <v>206.2</v>
      </c>
      <c r="M212" s="113">
        <v>856.7</v>
      </c>
      <c r="N212" s="114">
        <v>1.0558872090116836E-2</v>
      </c>
      <c r="O212" s="111">
        <v>6.1253099999999998</v>
      </c>
      <c r="P212" s="111">
        <v>26.60656990068755</v>
      </c>
      <c r="Q212" s="111">
        <v>53.919022154316274</v>
      </c>
      <c r="R212" s="111">
        <v>2.2245989304812834</v>
      </c>
      <c r="S212" s="115">
        <v>97.607333842627966</v>
      </c>
      <c r="T212" s="115">
        <v>99.70664629488158</v>
      </c>
      <c r="U212" s="107">
        <v>44.8</v>
      </c>
      <c r="V212" s="107">
        <v>5</v>
      </c>
      <c r="W212" s="107">
        <f>VLOOKUP(D212,Vulnerability!D:O,12,FALSE)</f>
        <v>8.15</v>
      </c>
      <c r="X212" s="111">
        <v>34.619433536636315</v>
      </c>
      <c r="Y212" s="111">
        <v>16.3</v>
      </c>
      <c r="Z212" s="115">
        <v>18.721921701659486</v>
      </c>
      <c r="AA212" s="107">
        <v>13.6</v>
      </c>
      <c r="AB212" s="115">
        <v>9.1999999999999993</v>
      </c>
      <c r="AC212" s="113">
        <v>0</v>
      </c>
      <c r="AD212" s="113">
        <v>0</v>
      </c>
      <c r="AE212" s="113">
        <v>0</v>
      </c>
      <c r="AF212" s="113">
        <v>0</v>
      </c>
      <c r="AG212" s="109">
        <v>3.7210000000000001</v>
      </c>
      <c r="AH212" s="115">
        <v>6.0663555715091526</v>
      </c>
      <c r="AI212" s="107">
        <v>1.3</v>
      </c>
      <c r="AJ212" s="107">
        <v>18</v>
      </c>
      <c r="AK212" s="107">
        <v>21</v>
      </c>
      <c r="AL212" s="113">
        <v>16.5</v>
      </c>
      <c r="AM212" s="113">
        <v>2.6</v>
      </c>
      <c r="AN212" s="113">
        <v>88.1</v>
      </c>
      <c r="AO212" s="115">
        <v>2.7</v>
      </c>
      <c r="AP212" s="115">
        <v>17.5</v>
      </c>
      <c r="AQ212" s="115">
        <v>85.538713641950025</v>
      </c>
      <c r="AR212" s="115">
        <v>2.2999999999999998</v>
      </c>
      <c r="AS212" s="115">
        <v>18.5</v>
      </c>
      <c r="AT212" s="115">
        <v>2.4</v>
      </c>
      <c r="AU212" s="107">
        <v>98.181818181818187</v>
      </c>
      <c r="AV212" s="107">
        <v>98.330942132950739</v>
      </c>
      <c r="AW212" s="107">
        <v>97.626228719726655</v>
      </c>
      <c r="AX212" s="107">
        <v>79.598993977895574</v>
      </c>
      <c r="AY212" s="107">
        <v>23.851448695373779</v>
      </c>
      <c r="AZ212" s="107">
        <v>22.453834824968848</v>
      </c>
      <c r="BA212" s="107">
        <v>36.621570838030813</v>
      </c>
      <c r="BB212" s="115">
        <v>77</v>
      </c>
      <c r="BC212" s="115">
        <v>42</v>
      </c>
      <c r="BD212" s="115">
        <v>0</v>
      </c>
      <c r="BE212" s="115">
        <v>1.41</v>
      </c>
      <c r="BF212" s="109">
        <v>161126</v>
      </c>
      <c r="BG212" s="116"/>
      <c r="BH212" s="116"/>
    </row>
    <row r="213" spans="1:60" ht="15.75" customHeight="1" x14ac:dyDescent="0.25">
      <c r="A213" s="47" t="s">
        <v>508</v>
      </c>
      <c r="B213" s="47" t="s">
        <v>525</v>
      </c>
      <c r="C213" s="47" t="s">
        <v>532</v>
      </c>
      <c r="D213" s="47" t="s">
        <v>533</v>
      </c>
      <c r="E213" s="107">
        <v>2</v>
      </c>
      <c r="F213" s="107">
        <v>0</v>
      </c>
      <c r="G213" s="107">
        <v>4.9705171610568559</v>
      </c>
      <c r="H213" s="107">
        <v>10</v>
      </c>
      <c r="I213" s="107">
        <v>0.24950966402118008</v>
      </c>
      <c r="J213" s="107">
        <v>0</v>
      </c>
      <c r="K213" s="108">
        <v>0</v>
      </c>
      <c r="L213" s="113">
        <v>206.2</v>
      </c>
      <c r="M213" s="113">
        <v>856.7</v>
      </c>
      <c r="N213" s="114">
        <v>1.0558872090116836E-2</v>
      </c>
      <c r="O213" s="111">
        <v>7.6491230000000003</v>
      </c>
      <c r="P213" s="111">
        <v>38.516894187411204</v>
      </c>
      <c r="Q213" s="111">
        <v>65.360738773241096</v>
      </c>
      <c r="R213" s="111">
        <v>4.1756748409413795</v>
      </c>
      <c r="S213" s="115">
        <v>95.733213910680092</v>
      </c>
      <c r="T213" s="115">
        <v>99.147569337204274</v>
      </c>
      <c r="U213" s="107">
        <v>49.2</v>
      </c>
      <c r="V213" s="107">
        <v>3.9</v>
      </c>
      <c r="W213" s="107">
        <f>VLOOKUP(D213,Vulnerability!D:O,12,FALSE)</f>
        <v>7.55</v>
      </c>
      <c r="X213" s="111">
        <v>37.374699113001618</v>
      </c>
      <c r="Y213" s="111">
        <v>18.100000000000001</v>
      </c>
      <c r="Z213" s="115">
        <v>19.654391410116602</v>
      </c>
      <c r="AA213" s="107">
        <v>16.5</v>
      </c>
      <c r="AB213" s="115">
        <v>15.299999999999999</v>
      </c>
      <c r="AC213" s="113">
        <v>0</v>
      </c>
      <c r="AD213" s="113">
        <v>0</v>
      </c>
      <c r="AE213" s="113">
        <v>0</v>
      </c>
      <c r="AF213" s="113">
        <v>0</v>
      </c>
      <c r="AG213" s="109">
        <v>3.6739999999999999</v>
      </c>
      <c r="AH213" s="115">
        <v>4.9402320144678225</v>
      </c>
      <c r="AI213" s="107">
        <v>2.2999999999999998</v>
      </c>
      <c r="AJ213" s="107">
        <v>27</v>
      </c>
      <c r="AK213" s="107">
        <v>31</v>
      </c>
      <c r="AL213" s="113">
        <v>43.8</v>
      </c>
      <c r="AM213" s="113">
        <v>2</v>
      </c>
      <c r="AN213" s="113">
        <v>87.4</v>
      </c>
      <c r="AO213" s="115">
        <v>2</v>
      </c>
      <c r="AP213" s="115">
        <v>21.9</v>
      </c>
      <c r="AQ213" s="115">
        <v>84.178999295278373</v>
      </c>
      <c r="AR213" s="115">
        <v>2.2000000000000002</v>
      </c>
      <c r="AS213" s="115">
        <v>23.2</v>
      </c>
      <c r="AT213" s="115">
        <v>2.4</v>
      </c>
      <c r="AU213" s="107">
        <v>91.674902711717834</v>
      </c>
      <c r="AV213" s="107">
        <v>97.787599804464719</v>
      </c>
      <c r="AW213" s="107">
        <v>95.968890632096119</v>
      </c>
      <c r="AX213" s="107">
        <v>73.801659716774708</v>
      </c>
      <c r="AY213" s="107">
        <v>23.327359617682198</v>
      </c>
      <c r="AZ213" s="107">
        <v>21.62562305680304</v>
      </c>
      <c r="BA213" s="107">
        <v>36.990707648320232</v>
      </c>
      <c r="BB213" s="115">
        <v>77</v>
      </c>
      <c r="BC213" s="115">
        <v>42</v>
      </c>
      <c r="BD213" s="115">
        <v>0</v>
      </c>
      <c r="BE213" s="115">
        <v>16.11</v>
      </c>
      <c r="BF213" s="109">
        <v>333293</v>
      </c>
      <c r="BG213" s="116"/>
      <c r="BH213" s="116"/>
    </row>
    <row r="214" spans="1:60" ht="15.75" customHeight="1" x14ac:dyDescent="0.25">
      <c r="A214" s="47" t="s">
        <v>508</v>
      </c>
      <c r="B214" s="47" t="s">
        <v>525</v>
      </c>
      <c r="C214" s="47" t="s">
        <v>534</v>
      </c>
      <c r="D214" s="47" t="s">
        <v>535</v>
      </c>
      <c r="E214" s="107">
        <v>2</v>
      </c>
      <c r="F214" s="107">
        <v>0</v>
      </c>
      <c r="G214" s="107">
        <v>5.7223296883017305</v>
      </c>
      <c r="H214" s="107">
        <v>0.12029399999999998</v>
      </c>
      <c r="I214" s="107">
        <v>1.2501593971448177</v>
      </c>
      <c r="J214" s="107">
        <v>0</v>
      </c>
      <c r="K214" s="108">
        <v>9.4</v>
      </c>
      <c r="L214" s="113">
        <v>206.2</v>
      </c>
      <c r="M214" s="113">
        <v>856.7</v>
      </c>
      <c r="N214" s="114">
        <v>1.0558872090116836E-2</v>
      </c>
      <c r="O214" s="111">
        <v>8.2520500000000006</v>
      </c>
      <c r="P214" s="111">
        <v>34.477296726504754</v>
      </c>
      <c r="Q214" s="111">
        <v>64.73072861668426</v>
      </c>
      <c r="R214" s="111">
        <v>3.7266807462161209</v>
      </c>
      <c r="S214" s="115">
        <v>94.935762055614219</v>
      </c>
      <c r="T214" s="115">
        <v>92.260647659274909</v>
      </c>
      <c r="U214" s="107">
        <v>44.4</v>
      </c>
      <c r="V214" s="107">
        <v>4.7</v>
      </c>
      <c r="W214" s="107">
        <f>VLOOKUP(D214,Vulnerability!D:O,12,FALSE)</f>
        <v>6.74</v>
      </c>
      <c r="X214" s="111">
        <v>36.194439984685872</v>
      </c>
      <c r="Y214" s="111">
        <v>17.600000000000001</v>
      </c>
      <c r="Z214" s="115">
        <v>22.394106813996316</v>
      </c>
      <c r="AA214" s="107">
        <v>12</v>
      </c>
      <c r="AB214" s="115">
        <v>12.6</v>
      </c>
      <c r="AC214" s="113">
        <v>0</v>
      </c>
      <c r="AD214" s="113">
        <v>0</v>
      </c>
      <c r="AE214" s="113">
        <v>0</v>
      </c>
      <c r="AF214" s="113">
        <v>0</v>
      </c>
      <c r="AG214" s="109">
        <v>3.2130000000000001</v>
      </c>
      <c r="AH214" s="115">
        <v>5.3184091134880953</v>
      </c>
      <c r="AI214" s="107">
        <v>0.8</v>
      </c>
      <c r="AJ214" s="107">
        <v>26</v>
      </c>
      <c r="AK214" s="107">
        <v>30</v>
      </c>
      <c r="AL214" s="113">
        <v>8.6999999999999993</v>
      </c>
      <c r="AM214" s="113">
        <v>1.8</v>
      </c>
      <c r="AN214" s="113">
        <v>87.3</v>
      </c>
      <c r="AO214" s="115">
        <v>2</v>
      </c>
      <c r="AP214" s="115">
        <v>21.9</v>
      </c>
      <c r="AQ214" s="115">
        <v>83.705619562661653</v>
      </c>
      <c r="AR214" s="115">
        <v>2.2999999999999998</v>
      </c>
      <c r="AS214" s="115">
        <v>23.2</v>
      </c>
      <c r="AT214" s="115">
        <v>2.2999999999999998</v>
      </c>
      <c r="AU214" s="107">
        <v>95.558342133051738</v>
      </c>
      <c r="AV214" s="107">
        <v>97.38753361847327</v>
      </c>
      <c r="AW214" s="107">
        <v>95.543494004375702</v>
      </c>
      <c r="AX214" s="107">
        <v>73.586473444682454</v>
      </c>
      <c r="AY214" s="107">
        <v>25.380728721890122</v>
      </c>
      <c r="AZ214" s="107">
        <v>23.982321470109326</v>
      </c>
      <c r="BA214" s="107">
        <v>39.267428121307603</v>
      </c>
      <c r="BB214" s="115">
        <v>77</v>
      </c>
      <c r="BC214" s="115">
        <v>42</v>
      </c>
      <c r="BD214" s="115">
        <v>0</v>
      </c>
      <c r="BE214" s="115">
        <v>1.71</v>
      </c>
      <c r="BF214" s="109">
        <v>220556</v>
      </c>
      <c r="BG214" s="116"/>
      <c r="BH214" s="116"/>
    </row>
    <row r="215" spans="1:60" ht="15.75" customHeight="1" x14ac:dyDescent="0.25">
      <c r="A215" s="47" t="s">
        <v>508</v>
      </c>
      <c r="B215" s="47" t="s">
        <v>525</v>
      </c>
      <c r="C215" s="47" t="s">
        <v>536</v>
      </c>
      <c r="D215" s="47" t="s">
        <v>537</v>
      </c>
      <c r="E215" s="107">
        <v>2</v>
      </c>
      <c r="F215" s="107">
        <v>0</v>
      </c>
      <c r="G215" s="107">
        <v>5.3261864647920678</v>
      </c>
      <c r="H215" s="107">
        <v>0.51990299000000006</v>
      </c>
      <c r="I215" s="107">
        <v>0.30349216373274712</v>
      </c>
      <c r="J215" s="107">
        <v>0</v>
      </c>
      <c r="K215" s="108">
        <v>0</v>
      </c>
      <c r="L215" s="113">
        <v>206.2</v>
      </c>
      <c r="M215" s="113">
        <v>856.7</v>
      </c>
      <c r="N215" s="114">
        <v>1.0558872090116836E-2</v>
      </c>
      <c r="O215" s="111">
        <v>9.287744</v>
      </c>
      <c r="P215" s="111">
        <v>28.662641404677629</v>
      </c>
      <c r="Q215" s="111">
        <v>55.409813311124992</v>
      </c>
      <c r="R215" s="111">
        <v>3.1855090568394751</v>
      </c>
      <c r="S215" s="115">
        <v>96.897772225692279</v>
      </c>
      <c r="T215" s="115">
        <v>98.820181830800195</v>
      </c>
      <c r="U215" s="107">
        <v>39.799999999999997</v>
      </c>
      <c r="V215" s="107">
        <v>3.5</v>
      </c>
      <c r="W215" s="107">
        <f>VLOOKUP(D215,Vulnerability!D:O,12,FALSE)</f>
        <v>8.1199999999999992</v>
      </c>
      <c r="X215" s="111">
        <v>39.980673096578762</v>
      </c>
      <c r="Y215" s="111">
        <v>17.100000000000001</v>
      </c>
      <c r="Z215" s="115">
        <v>21.459381739755571</v>
      </c>
      <c r="AA215" s="107">
        <v>12.4</v>
      </c>
      <c r="AB215" s="115">
        <v>24.7</v>
      </c>
      <c r="AC215" s="113">
        <v>0</v>
      </c>
      <c r="AD215" s="113">
        <v>0</v>
      </c>
      <c r="AE215" s="113">
        <v>0</v>
      </c>
      <c r="AF215" s="113">
        <v>0</v>
      </c>
      <c r="AG215" s="109">
        <v>1.994</v>
      </c>
      <c r="AH215" s="115">
        <v>3.2677978274530926</v>
      </c>
      <c r="AI215" s="107">
        <v>0.7</v>
      </c>
      <c r="AJ215" s="107">
        <v>22</v>
      </c>
      <c r="AK215" s="107">
        <v>25</v>
      </c>
      <c r="AL215" s="113">
        <v>18.8</v>
      </c>
      <c r="AM215" s="113">
        <v>1.6</v>
      </c>
      <c r="AN215" s="113">
        <v>84.3</v>
      </c>
      <c r="AO215" s="115">
        <v>1.6</v>
      </c>
      <c r="AP215" s="115">
        <v>22.4</v>
      </c>
      <c r="AQ215" s="115">
        <v>81.254724111866977</v>
      </c>
      <c r="AR215" s="115">
        <v>2.1</v>
      </c>
      <c r="AS215" s="115">
        <v>23.5</v>
      </c>
      <c r="AT215" s="115">
        <v>2.2000000000000002</v>
      </c>
      <c r="AU215" s="107">
        <v>96.800610729405236</v>
      </c>
      <c r="AV215" s="107">
        <v>95.718831356667636</v>
      </c>
      <c r="AW215" s="107">
        <v>93.762930223810415</v>
      </c>
      <c r="AX215" s="107">
        <v>59.206319353018621</v>
      </c>
      <c r="AY215" s="107">
        <v>23.596950491411775</v>
      </c>
      <c r="AZ215" s="107">
        <v>21.696969696969699</v>
      </c>
      <c r="BA215" s="107">
        <v>39.368029739776951</v>
      </c>
      <c r="BB215" s="115">
        <v>77</v>
      </c>
      <c r="BC215" s="115">
        <v>42</v>
      </c>
      <c r="BD215" s="115">
        <v>0</v>
      </c>
      <c r="BE215" s="115">
        <v>0.9</v>
      </c>
      <c r="BF215" s="109">
        <v>75325</v>
      </c>
      <c r="BG215" s="116"/>
      <c r="BH215" s="116"/>
    </row>
    <row r="216" spans="1:60" ht="15.75" customHeight="1" x14ac:dyDescent="0.25">
      <c r="A216" s="47" t="s">
        <v>508</v>
      </c>
      <c r="B216" s="47" t="s">
        <v>525</v>
      </c>
      <c r="C216" s="47" t="s">
        <v>538</v>
      </c>
      <c r="D216" s="47" t="s">
        <v>539</v>
      </c>
      <c r="E216" s="107">
        <v>2</v>
      </c>
      <c r="F216" s="107">
        <v>0</v>
      </c>
      <c r="G216" s="107">
        <v>1.783366741545507</v>
      </c>
      <c r="H216" s="107">
        <v>0.32454499999999997</v>
      </c>
      <c r="I216" s="107">
        <v>5.9994656400478501</v>
      </c>
      <c r="J216" s="107">
        <v>0</v>
      </c>
      <c r="K216" s="108">
        <v>0</v>
      </c>
      <c r="L216" s="113">
        <v>206.2</v>
      </c>
      <c r="M216" s="113">
        <v>856.7</v>
      </c>
      <c r="N216" s="114">
        <v>1.0558872090116836E-2</v>
      </c>
      <c r="O216" s="111">
        <v>8.8992120000000003</v>
      </c>
      <c r="P216" s="111">
        <v>9.5927601809954766</v>
      </c>
      <c r="Q216" s="111">
        <v>7.494343891402715</v>
      </c>
      <c r="R216" s="111">
        <v>0.56561085972850678</v>
      </c>
      <c r="S216" s="115">
        <v>99.736990950226243</v>
      </c>
      <c r="T216" s="115">
        <v>99.69174208144797</v>
      </c>
      <c r="U216" s="107">
        <v>43.8</v>
      </c>
      <c r="V216" s="107">
        <v>5.7</v>
      </c>
      <c r="W216" s="107">
        <f>VLOOKUP(D216,Vulnerability!D:O,12,FALSE)</f>
        <v>4.37</v>
      </c>
      <c r="X216" s="111">
        <v>33.223464182388163</v>
      </c>
      <c r="Y216" s="111">
        <v>15.8</v>
      </c>
      <c r="Z216" s="115">
        <v>18.064017019630597</v>
      </c>
      <c r="AA216" s="107">
        <v>13.4</v>
      </c>
      <c r="AB216" s="115">
        <v>8.3000000000000007</v>
      </c>
      <c r="AC216" s="113">
        <v>0</v>
      </c>
      <c r="AD216" s="113">
        <v>0</v>
      </c>
      <c r="AE216" s="113">
        <v>0</v>
      </c>
      <c r="AF216" s="113">
        <v>0</v>
      </c>
      <c r="AG216" s="109">
        <v>3.9220000000000002</v>
      </c>
      <c r="AH216" s="115">
        <v>5.8411214953271031</v>
      </c>
      <c r="AI216" s="107">
        <v>2</v>
      </c>
      <c r="AJ216" s="107">
        <v>14</v>
      </c>
      <c r="AK216" s="107">
        <v>16</v>
      </c>
      <c r="AL216" s="113">
        <v>14.7</v>
      </c>
      <c r="AM216" s="113">
        <v>2.2000000000000002</v>
      </c>
      <c r="AN216" s="113">
        <v>89.1</v>
      </c>
      <c r="AO216" s="115">
        <v>2.2000000000000002</v>
      </c>
      <c r="AP216" s="115">
        <v>17</v>
      </c>
      <c r="AQ216" s="115">
        <v>87.951807228915655</v>
      </c>
      <c r="AR216" s="115">
        <v>2.4</v>
      </c>
      <c r="AS216" s="115">
        <v>18.399999999999999</v>
      </c>
      <c r="AT216" s="115">
        <v>2.2999999999999998</v>
      </c>
      <c r="AU216" s="107">
        <v>99.700226244343895</v>
      </c>
      <c r="AV216" s="107">
        <v>98.413713501372598</v>
      </c>
      <c r="AW216" s="107">
        <v>97.60120526717408</v>
      </c>
      <c r="AX216" s="107">
        <v>82.927664403529704</v>
      </c>
      <c r="AY216" s="107">
        <v>29.102184172977719</v>
      </c>
      <c r="AZ216" s="107">
        <v>28.354096789650217</v>
      </c>
      <c r="BA216" s="107">
        <v>40.722794266101353</v>
      </c>
      <c r="BB216" s="115">
        <v>77</v>
      </c>
      <c r="BC216" s="115">
        <v>42</v>
      </c>
      <c r="BD216" s="115">
        <v>0</v>
      </c>
      <c r="BE216" s="115">
        <v>0.85</v>
      </c>
      <c r="BF216" s="109">
        <v>165313</v>
      </c>
      <c r="BG216" s="116"/>
      <c r="BH216" s="116"/>
    </row>
    <row r="217" spans="1:60" ht="15.75" customHeight="1" x14ac:dyDescent="0.25">
      <c r="A217" s="47" t="s">
        <v>508</v>
      </c>
      <c r="B217" s="47" t="s">
        <v>525</v>
      </c>
      <c r="C217" s="47" t="s">
        <v>540</v>
      </c>
      <c r="D217" s="47" t="s">
        <v>541</v>
      </c>
      <c r="E217" s="107">
        <v>2</v>
      </c>
      <c r="F217" s="107">
        <v>0</v>
      </c>
      <c r="G217" s="107">
        <v>2.2709765201720638</v>
      </c>
      <c r="H217" s="107">
        <v>1.51568003</v>
      </c>
      <c r="I217" s="107">
        <v>-1.2144544367056708E-4</v>
      </c>
      <c r="J217" s="107">
        <v>0</v>
      </c>
      <c r="K217" s="108">
        <v>0</v>
      </c>
      <c r="L217" s="113">
        <v>206.2</v>
      </c>
      <c r="M217" s="113">
        <v>856.7</v>
      </c>
      <c r="N217" s="114">
        <v>1.0558872090116836E-2</v>
      </c>
      <c r="O217" s="111">
        <v>9.4764320000000009</v>
      </c>
      <c r="P217" s="111">
        <v>7.5684067533475643</v>
      </c>
      <c r="Q217" s="111">
        <v>5.8024451775664661</v>
      </c>
      <c r="R217" s="111">
        <v>1.0964486706772754</v>
      </c>
      <c r="S217" s="115">
        <v>99.660392004657481</v>
      </c>
      <c r="T217" s="115">
        <v>99.417814865127113</v>
      </c>
      <c r="U217" s="107">
        <v>38.700000000000003</v>
      </c>
      <c r="V217" s="107">
        <v>5.8</v>
      </c>
      <c r="W217" s="107">
        <f>VLOOKUP(D217,Vulnerability!D:O,12,FALSE)</f>
        <v>4.08</v>
      </c>
      <c r="X217" s="111">
        <v>33.484848484848484</v>
      </c>
      <c r="Y217" s="111">
        <v>13.2</v>
      </c>
      <c r="Z217" s="115">
        <v>16.099930603747399</v>
      </c>
      <c r="AA217" s="107">
        <v>10.4</v>
      </c>
      <c r="AB217" s="115">
        <v>7</v>
      </c>
      <c r="AC217" s="113">
        <v>0</v>
      </c>
      <c r="AD217" s="113">
        <v>0</v>
      </c>
      <c r="AE217" s="113">
        <v>0</v>
      </c>
      <c r="AF217" s="113">
        <v>0</v>
      </c>
      <c r="AG217" s="109">
        <v>3.3420000000000001</v>
      </c>
      <c r="AH217" s="115">
        <v>5.4296056391693659</v>
      </c>
      <c r="AI217" s="107">
        <v>1.3</v>
      </c>
      <c r="AJ217" s="107">
        <v>18</v>
      </c>
      <c r="AK217" s="107">
        <v>20</v>
      </c>
      <c r="AL217" s="113">
        <v>15.8</v>
      </c>
      <c r="AM217" s="113">
        <v>2.5</v>
      </c>
      <c r="AN217" s="113">
        <v>92</v>
      </c>
      <c r="AO217" s="115">
        <v>3</v>
      </c>
      <c r="AP217" s="115">
        <v>25.3</v>
      </c>
      <c r="AQ217" s="115">
        <v>90.13107170393215</v>
      </c>
      <c r="AR217" s="115">
        <v>2.9</v>
      </c>
      <c r="AS217" s="115">
        <v>25.8</v>
      </c>
      <c r="AT217" s="115">
        <v>2.8</v>
      </c>
      <c r="AU217" s="107">
        <v>99.359596351639823</v>
      </c>
      <c r="AV217" s="107">
        <v>97.820790833400267</v>
      </c>
      <c r="AW217" s="107">
        <v>97.028406859536588</v>
      </c>
      <c r="AX217" s="107">
        <v>83.937688179081022</v>
      </c>
      <c r="AY217" s="107">
        <v>32.890054317287884</v>
      </c>
      <c r="AZ217" s="107">
        <v>32.30088495575221</v>
      </c>
      <c r="BA217" s="107">
        <v>45.298558682223749</v>
      </c>
      <c r="BB217" s="115">
        <v>77</v>
      </c>
      <c r="BC217" s="115">
        <v>42</v>
      </c>
      <c r="BD217" s="115">
        <v>0</v>
      </c>
      <c r="BE217" s="115">
        <v>2.14</v>
      </c>
      <c r="BF217" s="109">
        <v>48455</v>
      </c>
      <c r="BG217" s="116"/>
      <c r="BH217" s="116"/>
    </row>
    <row r="218" spans="1:60" ht="15.75" customHeight="1" x14ac:dyDescent="0.25">
      <c r="A218" s="47" t="s">
        <v>508</v>
      </c>
      <c r="B218" s="47" t="s">
        <v>525</v>
      </c>
      <c r="C218" s="47" t="s">
        <v>542</v>
      </c>
      <c r="D218" s="47" t="s">
        <v>543</v>
      </c>
      <c r="E218" s="107">
        <v>2</v>
      </c>
      <c r="F218" s="107">
        <v>0</v>
      </c>
      <c r="G218" s="107">
        <v>2.6754392768817841</v>
      </c>
      <c r="H218" s="107">
        <v>0.62182698000000003</v>
      </c>
      <c r="I218" s="107">
        <v>1.2077749373037896</v>
      </c>
      <c r="J218" s="107">
        <v>0</v>
      </c>
      <c r="K218" s="108">
        <v>0</v>
      </c>
      <c r="L218" s="113">
        <v>206.2</v>
      </c>
      <c r="M218" s="113">
        <v>856.7</v>
      </c>
      <c r="N218" s="114">
        <v>1.0558872090116836E-2</v>
      </c>
      <c r="O218" s="111">
        <v>8.751201</v>
      </c>
      <c r="P218" s="111">
        <v>9.6701202810527569</v>
      </c>
      <c r="Q218" s="111">
        <v>9.0627605097058463</v>
      </c>
      <c r="R218" s="111">
        <v>1.8101702989162798</v>
      </c>
      <c r="S218" s="115">
        <v>99.547457425270935</v>
      </c>
      <c r="T218" s="115">
        <v>99.642729546266523</v>
      </c>
      <c r="U218" s="107">
        <v>41.3</v>
      </c>
      <c r="V218" s="107">
        <v>5.0999999999999996</v>
      </c>
      <c r="W218" s="107">
        <f>VLOOKUP(D218,Vulnerability!D:O,12,FALSE)</f>
        <v>5.36</v>
      </c>
      <c r="X218" s="111">
        <v>32.558365129664359</v>
      </c>
      <c r="Y218" s="111">
        <v>18.5</v>
      </c>
      <c r="Z218" s="115">
        <v>21.447028423772611</v>
      </c>
      <c r="AA218" s="107">
        <v>15.2</v>
      </c>
      <c r="AB218" s="115">
        <v>7.9</v>
      </c>
      <c r="AC218" s="113">
        <v>0</v>
      </c>
      <c r="AD218" s="113">
        <v>0</v>
      </c>
      <c r="AE218" s="113">
        <v>0</v>
      </c>
      <c r="AF218" s="113">
        <v>0</v>
      </c>
      <c r="AG218" s="109">
        <v>5.7919999999999998</v>
      </c>
      <c r="AH218" s="115">
        <v>8.3541147132169584</v>
      </c>
      <c r="AI218" s="107">
        <v>3.1</v>
      </c>
      <c r="AJ218" s="107">
        <v>23</v>
      </c>
      <c r="AK218" s="107">
        <v>26</v>
      </c>
      <c r="AL218" s="113">
        <v>10.8</v>
      </c>
      <c r="AM218" s="113">
        <v>2.8</v>
      </c>
      <c r="AN218" s="113">
        <v>90.1</v>
      </c>
      <c r="AO218" s="115">
        <v>2.5</v>
      </c>
      <c r="AP218" s="115">
        <v>25.5</v>
      </c>
      <c r="AQ218" s="115">
        <v>88.07241746538871</v>
      </c>
      <c r="AR218" s="115">
        <v>2.9</v>
      </c>
      <c r="AS218" s="115">
        <v>27</v>
      </c>
      <c r="AT218" s="115">
        <v>2.5</v>
      </c>
      <c r="AU218" s="107">
        <v>99.249732047159696</v>
      </c>
      <c r="AV218" s="107">
        <v>98.299741775378109</v>
      </c>
      <c r="AW218" s="107">
        <v>97.442090675113832</v>
      </c>
      <c r="AX218" s="107">
        <v>85.749356563056821</v>
      </c>
      <c r="AY218" s="107">
        <v>29.070816418583671</v>
      </c>
      <c r="AZ218" s="107">
        <v>26.945525291828794</v>
      </c>
      <c r="BA218" s="107">
        <v>39.871382636655952</v>
      </c>
      <c r="BB218" s="115">
        <v>77</v>
      </c>
      <c r="BC218" s="115">
        <v>42</v>
      </c>
      <c r="BD218" s="115">
        <v>0</v>
      </c>
      <c r="BE218" s="115">
        <v>2.5</v>
      </c>
      <c r="BF218" s="109">
        <v>40995</v>
      </c>
      <c r="BG218" s="116"/>
      <c r="BH218" s="116"/>
    </row>
    <row r="219" spans="1:60" ht="15.75" customHeight="1" x14ac:dyDescent="0.25">
      <c r="A219" s="47" t="s">
        <v>508</v>
      </c>
      <c r="B219" s="47" t="s">
        <v>525</v>
      </c>
      <c r="C219" s="47" t="s">
        <v>544</v>
      </c>
      <c r="D219" s="47" t="s">
        <v>545</v>
      </c>
      <c r="E219" s="107">
        <v>2</v>
      </c>
      <c r="F219" s="107">
        <v>1.1158190870559239</v>
      </c>
      <c r="G219" s="107">
        <v>5.6471535618139059</v>
      </c>
      <c r="H219" s="107">
        <v>10</v>
      </c>
      <c r="I219" s="107">
        <v>0.28825076055209098</v>
      </c>
      <c r="J219" s="107">
        <v>0</v>
      </c>
      <c r="K219" s="108">
        <v>0</v>
      </c>
      <c r="L219" s="113">
        <v>206.2</v>
      </c>
      <c r="M219" s="113">
        <v>856.7</v>
      </c>
      <c r="N219" s="114">
        <v>1.0558872090116836E-2</v>
      </c>
      <c r="O219" s="111">
        <v>10.007910000000001</v>
      </c>
      <c r="P219" s="111">
        <v>47.468305102358933</v>
      </c>
      <c r="Q219" s="111">
        <v>76.544476774394681</v>
      </c>
      <c r="R219" s="111">
        <v>8.1432505455679109</v>
      </c>
      <c r="S219" s="115">
        <v>95.838096227787588</v>
      </c>
      <c r="T219" s="115">
        <v>87.984516263119602</v>
      </c>
      <c r="U219" s="107">
        <v>41.5</v>
      </c>
      <c r="V219" s="107">
        <v>3.9</v>
      </c>
      <c r="W219" s="107">
        <f>VLOOKUP(D219,Vulnerability!D:O,12,FALSE)</f>
        <v>7.16</v>
      </c>
      <c r="X219" s="111">
        <v>42.289521038324594</v>
      </c>
      <c r="Y219" s="111">
        <v>20.100000000000001</v>
      </c>
      <c r="Z219" s="115">
        <v>22.565721048667648</v>
      </c>
      <c r="AA219" s="107">
        <v>17.5</v>
      </c>
      <c r="AB219" s="115">
        <v>26</v>
      </c>
      <c r="AC219" s="113">
        <v>0</v>
      </c>
      <c r="AD219" s="113">
        <v>0</v>
      </c>
      <c r="AE219" s="113">
        <v>0</v>
      </c>
      <c r="AF219" s="113">
        <v>0</v>
      </c>
      <c r="AG219" s="109">
        <v>1.5940000000000001</v>
      </c>
      <c r="AH219" s="115">
        <v>2.1936329458834889</v>
      </c>
      <c r="AI219" s="107">
        <v>1</v>
      </c>
      <c r="AJ219" s="107">
        <v>43</v>
      </c>
      <c r="AK219" s="107">
        <v>49</v>
      </c>
      <c r="AL219" s="113" t="s">
        <v>203</v>
      </c>
      <c r="AM219" s="113">
        <v>2.2000000000000002</v>
      </c>
      <c r="AN219" s="113">
        <v>84</v>
      </c>
      <c r="AO219" s="115">
        <v>2.4</v>
      </c>
      <c r="AP219" s="115">
        <v>25.9</v>
      </c>
      <c r="AQ219" s="115">
        <v>79.675777063236879</v>
      </c>
      <c r="AR219" s="115">
        <v>2.9</v>
      </c>
      <c r="AS219" s="115">
        <v>26.8</v>
      </c>
      <c r="AT219" s="115">
        <v>3</v>
      </c>
      <c r="AU219" s="107">
        <v>84.183726488621019</v>
      </c>
      <c r="AV219" s="107">
        <v>95.571926696903759</v>
      </c>
      <c r="AW219" s="107">
        <v>93.445030306016847</v>
      </c>
      <c r="AX219" s="107">
        <v>63.827428177203963</v>
      </c>
      <c r="AY219" s="107">
        <v>24.387960575122761</v>
      </c>
      <c r="AZ219" s="107">
        <v>21.962399005593536</v>
      </c>
      <c r="BA219" s="107">
        <v>40.482712667505737</v>
      </c>
      <c r="BB219" s="115">
        <v>77</v>
      </c>
      <c r="BC219" s="115">
        <v>42</v>
      </c>
      <c r="BD219" s="115">
        <v>0</v>
      </c>
      <c r="BE219" s="115">
        <v>1.08</v>
      </c>
      <c r="BF219" s="109">
        <v>371646</v>
      </c>
      <c r="BG219" s="116"/>
      <c r="BH219" s="116"/>
    </row>
    <row r="220" spans="1:60" ht="15.75" customHeight="1" x14ac:dyDescent="0.25">
      <c r="A220" s="47" t="s">
        <v>508</v>
      </c>
      <c r="B220" s="47" t="s">
        <v>525</v>
      </c>
      <c r="C220" s="47" t="s">
        <v>546</v>
      </c>
      <c r="D220" s="47" t="s">
        <v>547</v>
      </c>
      <c r="E220" s="107">
        <v>2</v>
      </c>
      <c r="F220" s="107">
        <v>0</v>
      </c>
      <c r="G220" s="107">
        <v>5.2914571507539252</v>
      </c>
      <c r="H220" s="107">
        <v>10</v>
      </c>
      <c r="I220" s="107">
        <v>0.19321970087987222</v>
      </c>
      <c r="J220" s="107">
        <v>0</v>
      </c>
      <c r="K220" s="108">
        <v>0</v>
      </c>
      <c r="L220" s="113">
        <v>206.2</v>
      </c>
      <c r="M220" s="113">
        <v>856.7</v>
      </c>
      <c r="N220" s="114">
        <v>1.0558872090116836E-2</v>
      </c>
      <c r="O220" s="111">
        <v>6.7077929999999997</v>
      </c>
      <c r="P220" s="111">
        <v>21.560041213937804</v>
      </c>
      <c r="Q220" s="111">
        <v>57.020419632821287</v>
      </c>
      <c r="R220" s="111">
        <v>4.3789808917197446</v>
      </c>
      <c r="S220" s="115">
        <v>96.925346571749714</v>
      </c>
      <c r="T220" s="115">
        <v>98.180498313975278</v>
      </c>
      <c r="U220" s="107">
        <v>43.6</v>
      </c>
      <c r="V220" s="107">
        <v>4.8</v>
      </c>
      <c r="W220" s="107">
        <f>VLOOKUP(D220,Vulnerability!D:O,12,FALSE)</f>
        <v>6.6</v>
      </c>
      <c r="X220" s="111">
        <v>41.687624181962178</v>
      </c>
      <c r="Y220" s="111">
        <v>14.9</v>
      </c>
      <c r="Z220" s="115">
        <v>17.194146060125444</v>
      </c>
      <c r="AA220" s="107">
        <v>12.5</v>
      </c>
      <c r="AB220" s="115">
        <v>13.6</v>
      </c>
      <c r="AC220" s="113">
        <v>0</v>
      </c>
      <c r="AD220" s="113">
        <v>0</v>
      </c>
      <c r="AE220" s="113">
        <v>0</v>
      </c>
      <c r="AF220" s="113">
        <v>0</v>
      </c>
      <c r="AG220" s="109">
        <v>2.1349999999999998</v>
      </c>
      <c r="AH220" s="115">
        <v>2.691991325805728</v>
      </c>
      <c r="AI220" s="107">
        <v>1.6</v>
      </c>
      <c r="AJ220" s="107">
        <v>28</v>
      </c>
      <c r="AK220" s="107">
        <v>32</v>
      </c>
      <c r="AL220" s="113" t="s">
        <v>203</v>
      </c>
      <c r="AM220" s="113">
        <v>1.8</v>
      </c>
      <c r="AN220" s="113">
        <v>90.6</v>
      </c>
      <c r="AO220" s="115">
        <v>1.7</v>
      </c>
      <c r="AP220" s="115">
        <v>19.2</v>
      </c>
      <c r="AQ220" s="115">
        <v>88.828039430449067</v>
      </c>
      <c r="AR220" s="115">
        <v>1.7</v>
      </c>
      <c r="AS220" s="115">
        <v>20.2</v>
      </c>
      <c r="AT220" s="115">
        <v>1.8</v>
      </c>
      <c r="AU220" s="107">
        <v>93.590764331210181</v>
      </c>
      <c r="AV220" s="107">
        <v>98.257090174729996</v>
      </c>
      <c r="AW220" s="107">
        <v>97.177698107747474</v>
      </c>
      <c r="AX220" s="107">
        <v>79.89984083857172</v>
      </c>
      <c r="AY220" s="107">
        <v>22.260427567648378</v>
      </c>
      <c r="AZ220" s="107">
        <v>20.863021375390282</v>
      </c>
      <c r="BA220" s="107">
        <v>34.665290474786197</v>
      </c>
      <c r="BB220" s="115">
        <v>77</v>
      </c>
      <c r="BC220" s="115">
        <v>42</v>
      </c>
      <c r="BD220" s="115">
        <v>0</v>
      </c>
      <c r="BE220" s="115">
        <v>2.36</v>
      </c>
      <c r="BF220" s="109">
        <v>203948</v>
      </c>
      <c r="BG220" s="116"/>
      <c r="BH220" s="116"/>
    </row>
    <row r="221" spans="1:60" ht="15.75" customHeight="1" x14ac:dyDescent="0.25">
      <c r="A221" s="47" t="s">
        <v>508</v>
      </c>
      <c r="B221" s="47" t="s">
        <v>525</v>
      </c>
      <c r="C221" s="47" t="s">
        <v>548</v>
      </c>
      <c r="D221" s="47" t="s">
        <v>549</v>
      </c>
      <c r="E221" s="107">
        <v>2</v>
      </c>
      <c r="F221" s="107">
        <v>3.514830475709207</v>
      </c>
      <c r="G221" s="107">
        <v>5.4062201702007195</v>
      </c>
      <c r="H221" s="107">
        <v>10</v>
      </c>
      <c r="I221" s="107">
        <v>0.19321970087987222</v>
      </c>
      <c r="J221" s="107">
        <v>0</v>
      </c>
      <c r="K221" s="108">
        <v>0</v>
      </c>
      <c r="L221" s="113">
        <v>206.2</v>
      </c>
      <c r="M221" s="113">
        <v>856.7</v>
      </c>
      <c r="N221" s="114">
        <v>1.0558872090116836E-2</v>
      </c>
      <c r="O221" s="111">
        <v>10.730969999999999</v>
      </c>
      <c r="P221" s="111">
        <v>50.682629080293694</v>
      </c>
      <c r="Q221" s="111">
        <v>76.371892784477922</v>
      </c>
      <c r="R221" s="111">
        <v>13.469760858667767</v>
      </c>
      <c r="S221" s="115">
        <v>94.394479992923067</v>
      </c>
      <c r="T221" s="115">
        <v>87.202547695573969</v>
      </c>
      <c r="U221" s="107">
        <v>44.4</v>
      </c>
      <c r="V221" s="107">
        <v>3.8</v>
      </c>
      <c r="W221" s="107">
        <f>VLOOKUP(D221,Vulnerability!D:O,12,FALSE)</f>
        <v>5.6</v>
      </c>
      <c r="X221" s="111">
        <v>42.743381136238277</v>
      </c>
      <c r="Y221" s="111">
        <v>19.5</v>
      </c>
      <c r="Z221" s="115">
        <v>20.626973734884078</v>
      </c>
      <c r="AA221" s="107">
        <v>18.3</v>
      </c>
      <c r="AB221" s="115">
        <v>28.1</v>
      </c>
      <c r="AC221" s="113">
        <v>0</v>
      </c>
      <c r="AD221" s="113">
        <v>0</v>
      </c>
      <c r="AE221" s="113">
        <v>0</v>
      </c>
      <c r="AF221" s="113">
        <v>0</v>
      </c>
      <c r="AG221" s="109">
        <v>3.8170000000000002</v>
      </c>
      <c r="AH221" s="115">
        <v>5.2345870492438928</v>
      </c>
      <c r="AI221" s="107">
        <v>2.2999999999999998</v>
      </c>
      <c r="AJ221" s="107">
        <v>49</v>
      </c>
      <c r="AK221" s="107">
        <v>56</v>
      </c>
      <c r="AL221" s="113" t="s">
        <v>203</v>
      </c>
      <c r="AM221" s="113">
        <v>2.1</v>
      </c>
      <c r="AN221" s="113">
        <v>87.3</v>
      </c>
      <c r="AO221" s="115">
        <v>2.1</v>
      </c>
      <c r="AP221" s="115">
        <v>31.9</v>
      </c>
      <c r="AQ221" s="115">
        <v>83.804347826086953</v>
      </c>
      <c r="AR221" s="115">
        <v>2.6</v>
      </c>
      <c r="AS221" s="115">
        <v>33.200000000000003</v>
      </c>
      <c r="AT221" s="115">
        <v>2.7</v>
      </c>
      <c r="AU221" s="107">
        <v>70.424321056821867</v>
      </c>
      <c r="AV221" s="107">
        <v>96.224034839111056</v>
      </c>
      <c r="AW221" s="107">
        <v>92.172286283176163</v>
      </c>
      <c r="AX221" s="107">
        <v>64.34916745071439</v>
      </c>
      <c r="AY221" s="107">
        <v>22.54398826979472</v>
      </c>
      <c r="AZ221" s="107">
        <v>20.387323943661972</v>
      </c>
      <c r="BA221" s="107">
        <v>38.732515973061652</v>
      </c>
      <c r="BB221" s="115">
        <v>77</v>
      </c>
      <c r="BC221" s="115">
        <v>42</v>
      </c>
      <c r="BD221" s="115">
        <v>0</v>
      </c>
      <c r="BE221" s="115">
        <v>2.1</v>
      </c>
      <c r="BF221" s="109">
        <v>165628</v>
      </c>
      <c r="BG221" s="116"/>
      <c r="BH221" s="116"/>
    </row>
    <row r="222" spans="1:60" ht="15.75" customHeight="1" x14ac:dyDescent="0.25">
      <c r="A222" s="47" t="s">
        <v>508</v>
      </c>
      <c r="B222" s="47" t="s">
        <v>525</v>
      </c>
      <c r="C222" s="47" t="s">
        <v>550</v>
      </c>
      <c r="D222" s="47" t="s">
        <v>551</v>
      </c>
      <c r="E222" s="107">
        <v>2</v>
      </c>
      <c r="F222" s="107">
        <v>3.0899607805173153</v>
      </c>
      <c r="G222" s="107">
        <v>7.1940961212853649</v>
      </c>
      <c r="H222" s="107">
        <v>6.6866500900000005</v>
      </c>
      <c r="I222" s="107">
        <v>3.5219178664464457E-3</v>
      </c>
      <c r="J222" s="107">
        <v>0</v>
      </c>
      <c r="K222" s="108">
        <v>0</v>
      </c>
      <c r="L222" s="113">
        <v>206.2</v>
      </c>
      <c r="M222" s="113">
        <v>856.7</v>
      </c>
      <c r="N222" s="114">
        <v>1.0558872090116836E-2</v>
      </c>
      <c r="O222" s="111">
        <v>14.525370000000001</v>
      </c>
      <c r="P222" s="111">
        <v>56.844743437541226</v>
      </c>
      <c r="Q222" s="111">
        <v>67.43701358659807</v>
      </c>
      <c r="R222" s="111">
        <v>22.661917952776676</v>
      </c>
      <c r="S222" s="115">
        <v>92.681704260651628</v>
      </c>
      <c r="T222" s="115">
        <v>85.355493998153278</v>
      </c>
      <c r="U222" s="107">
        <v>45.8</v>
      </c>
      <c r="V222" s="107">
        <v>3</v>
      </c>
      <c r="W222" s="107">
        <f>VLOOKUP(D222,Vulnerability!D:O,12,FALSE)</f>
        <v>6.46</v>
      </c>
      <c r="X222" s="111">
        <v>42.593885719151828</v>
      </c>
      <c r="Y222" s="111">
        <v>25.4</v>
      </c>
      <c r="Z222" s="115">
        <v>27.273453731820364</v>
      </c>
      <c r="AA222" s="107">
        <v>23.3</v>
      </c>
      <c r="AB222" s="115">
        <v>29.6</v>
      </c>
      <c r="AC222" s="113">
        <v>0</v>
      </c>
      <c r="AD222" s="113">
        <v>0</v>
      </c>
      <c r="AE222" s="113">
        <v>0</v>
      </c>
      <c r="AF222" s="113">
        <v>0</v>
      </c>
      <c r="AG222" s="109">
        <v>2.21</v>
      </c>
      <c r="AH222" s="115">
        <v>2.8203150820755756</v>
      </c>
      <c r="AI222" s="107">
        <v>1.6</v>
      </c>
      <c r="AJ222" s="107">
        <v>58</v>
      </c>
      <c r="AK222" s="107">
        <v>66</v>
      </c>
      <c r="AL222" s="113" t="s">
        <v>203</v>
      </c>
      <c r="AM222" s="113">
        <v>3</v>
      </c>
      <c r="AN222" s="113">
        <v>84.6</v>
      </c>
      <c r="AO222" s="115">
        <v>3</v>
      </c>
      <c r="AP222" s="115">
        <v>24.8</v>
      </c>
      <c r="AQ222" s="115">
        <v>81.223922114047284</v>
      </c>
      <c r="AR222" s="115">
        <v>4.0999999999999996</v>
      </c>
      <c r="AS222" s="115">
        <v>26.3</v>
      </c>
      <c r="AT222" s="115">
        <v>4.3</v>
      </c>
      <c r="AU222" s="107">
        <v>56.934441366574326</v>
      </c>
      <c r="AV222" s="107">
        <v>94.922710751755019</v>
      </c>
      <c r="AW222" s="107">
        <v>91.930230710743416</v>
      </c>
      <c r="AX222" s="107">
        <v>59.546749282220631</v>
      </c>
      <c r="AY222" s="107">
        <v>26.391021854695808</v>
      </c>
      <c r="AZ222" s="107">
        <v>23.314753527260059</v>
      </c>
      <c r="BA222" s="107">
        <v>47.228874444064317</v>
      </c>
      <c r="BB222" s="115">
        <v>77</v>
      </c>
      <c r="BC222" s="115">
        <v>42</v>
      </c>
      <c r="BD222" s="115">
        <v>0</v>
      </c>
      <c r="BE222" s="115">
        <v>1.74</v>
      </c>
      <c r="BF222" s="109">
        <v>167448</v>
      </c>
      <c r="BG222" s="116"/>
      <c r="BH222" s="116"/>
    </row>
    <row r="223" spans="1:60" ht="15.75" customHeight="1" x14ac:dyDescent="0.25">
      <c r="A223" s="47" t="s">
        <v>508</v>
      </c>
      <c r="B223" s="47" t="s">
        <v>525</v>
      </c>
      <c r="C223" s="47" t="s">
        <v>552</v>
      </c>
      <c r="D223" s="47" t="s">
        <v>553</v>
      </c>
      <c r="E223" s="107">
        <v>2</v>
      </c>
      <c r="F223" s="107">
        <v>0</v>
      </c>
      <c r="G223" s="107">
        <v>2.3361414553605973</v>
      </c>
      <c r="H223" s="107">
        <v>0.32734799000000003</v>
      </c>
      <c r="I223" s="107">
        <v>5.9994656400478501</v>
      </c>
      <c r="J223" s="107">
        <v>0</v>
      </c>
      <c r="K223" s="108">
        <v>0</v>
      </c>
      <c r="L223" s="113">
        <v>206.2</v>
      </c>
      <c r="M223" s="113">
        <v>856.7</v>
      </c>
      <c r="N223" s="114">
        <v>1.0558872090116836E-2</v>
      </c>
      <c r="O223" s="111">
        <v>10.015079999999999</v>
      </c>
      <c r="P223" s="111">
        <v>21.35967281426036</v>
      </c>
      <c r="Q223" s="111">
        <v>18.546955783625279</v>
      </c>
      <c r="R223" s="111">
        <v>1.1922216220387376</v>
      </c>
      <c r="S223" s="115">
        <v>97.951230804846062</v>
      </c>
      <c r="T223" s="115">
        <v>99.509993055019677</v>
      </c>
      <c r="U223" s="107">
        <v>38.4</v>
      </c>
      <c r="V223" s="107">
        <v>5</v>
      </c>
      <c r="W223" s="107">
        <f>VLOOKUP(D223,Vulnerability!D:O,12,FALSE)</f>
        <v>4.5</v>
      </c>
      <c r="X223" s="111">
        <v>36.222407287457713</v>
      </c>
      <c r="Y223" s="111">
        <v>13</v>
      </c>
      <c r="Z223" s="115">
        <v>15.85650853003038</v>
      </c>
      <c r="AA223" s="107">
        <v>10</v>
      </c>
      <c r="AB223" s="115">
        <v>16.400000000000002</v>
      </c>
      <c r="AC223" s="113">
        <v>0</v>
      </c>
      <c r="AD223" s="113">
        <v>0</v>
      </c>
      <c r="AE223" s="113">
        <v>0</v>
      </c>
      <c r="AF223" s="113">
        <v>0</v>
      </c>
      <c r="AG223" s="109">
        <v>2.5499999999999998</v>
      </c>
      <c r="AH223" s="115">
        <v>3.6845810842525228</v>
      </c>
      <c r="AI223" s="107">
        <v>1.4</v>
      </c>
      <c r="AJ223" s="107">
        <v>19</v>
      </c>
      <c r="AK223" s="107">
        <v>22</v>
      </c>
      <c r="AL223" s="113">
        <v>13.4</v>
      </c>
      <c r="AM223" s="113">
        <v>2</v>
      </c>
      <c r="AN223" s="113">
        <v>87.4</v>
      </c>
      <c r="AO223" s="115">
        <v>1.8</v>
      </c>
      <c r="AP223" s="115">
        <v>23.4</v>
      </c>
      <c r="AQ223" s="115">
        <v>85.179153094462549</v>
      </c>
      <c r="AR223" s="115">
        <v>2.7</v>
      </c>
      <c r="AS223" s="115">
        <v>25.3</v>
      </c>
      <c r="AT223" s="115">
        <v>2.7</v>
      </c>
      <c r="AU223" s="107">
        <v>98.72675360753145</v>
      </c>
      <c r="AV223" s="107">
        <v>97.646423103479336</v>
      </c>
      <c r="AW223" s="107">
        <v>96.827605224236052</v>
      </c>
      <c r="AX223" s="107">
        <v>80.536963224787556</v>
      </c>
      <c r="AY223" s="107">
        <v>27.971985751373545</v>
      </c>
      <c r="AZ223" s="107">
        <v>25.978695073235684</v>
      </c>
      <c r="BA223" s="107">
        <v>38.211382113821138</v>
      </c>
      <c r="BB223" s="115">
        <v>77</v>
      </c>
      <c r="BC223" s="115">
        <v>42</v>
      </c>
      <c r="BD223" s="115">
        <v>0</v>
      </c>
      <c r="BE223" s="115">
        <v>1.57</v>
      </c>
      <c r="BF223" s="109">
        <v>132494</v>
      </c>
      <c r="BG223" s="116"/>
      <c r="BH223" s="116"/>
    </row>
    <row r="224" spans="1:60" ht="15.75" customHeight="1" x14ac:dyDescent="0.25">
      <c r="A224" s="47" t="s">
        <v>508</v>
      </c>
      <c r="B224" s="47" t="s">
        <v>554</v>
      </c>
      <c r="C224" s="47" t="s">
        <v>555</v>
      </c>
      <c r="D224" s="47" t="s">
        <v>556</v>
      </c>
      <c r="E224" s="107">
        <v>2</v>
      </c>
      <c r="F224" s="107">
        <v>3.9823205031309108</v>
      </c>
      <c r="G224" s="107">
        <v>7.2031947887805314</v>
      </c>
      <c r="H224" s="107">
        <v>9.2200500500000011</v>
      </c>
      <c r="I224" s="107">
        <v>1.268254768251732</v>
      </c>
      <c r="J224" s="107">
        <v>0</v>
      </c>
      <c r="K224" s="108">
        <v>0</v>
      </c>
      <c r="L224" s="113">
        <v>206.2</v>
      </c>
      <c r="M224" s="113">
        <v>856.7</v>
      </c>
      <c r="N224" s="114">
        <v>1.0558872090116836E-2</v>
      </c>
      <c r="O224" s="111">
        <v>16.395399999999999</v>
      </c>
      <c r="P224" s="111">
        <v>69.185187590304722</v>
      </c>
      <c r="Q224" s="111">
        <v>77.430719028524123</v>
      </c>
      <c r="R224" s="111">
        <v>27.33737032647694</v>
      </c>
      <c r="S224" s="115">
        <v>92.936344302482269</v>
      </c>
      <c r="T224" s="115">
        <v>68.673799048654971</v>
      </c>
      <c r="U224" s="107">
        <v>40.9</v>
      </c>
      <c r="V224" s="107">
        <v>3.4</v>
      </c>
      <c r="W224" s="107">
        <f>VLOOKUP(D224,Vulnerability!D:O,12,FALSE)</f>
        <v>3.08</v>
      </c>
      <c r="X224" s="111">
        <v>44.994536937872546</v>
      </c>
      <c r="Y224" s="111">
        <v>19.3</v>
      </c>
      <c r="Z224" s="115">
        <v>21.403369278934552</v>
      </c>
      <c r="AA224" s="107">
        <v>17.100000000000001</v>
      </c>
      <c r="AB224" s="115">
        <v>27.7</v>
      </c>
      <c r="AC224" s="113">
        <v>0</v>
      </c>
      <c r="AD224" s="113">
        <v>0</v>
      </c>
      <c r="AE224" s="113">
        <v>0</v>
      </c>
      <c r="AF224" s="113">
        <v>0</v>
      </c>
      <c r="AG224" s="109">
        <v>3.9620000000000002</v>
      </c>
      <c r="AH224" s="115">
        <v>4.0889373503685968</v>
      </c>
      <c r="AI224" s="107">
        <v>3.8</v>
      </c>
      <c r="AJ224" s="107">
        <v>44</v>
      </c>
      <c r="AK224" s="107">
        <v>50</v>
      </c>
      <c r="AL224" s="113">
        <v>21.2</v>
      </c>
      <c r="AM224" s="113">
        <v>3.7</v>
      </c>
      <c r="AN224" s="113">
        <v>88.4</v>
      </c>
      <c r="AO224" s="115">
        <v>4.4000000000000004</v>
      </c>
      <c r="AP224" s="115">
        <v>22.1</v>
      </c>
      <c r="AQ224" s="115">
        <v>86.594691857849753</v>
      </c>
      <c r="AR224" s="115">
        <v>5.2</v>
      </c>
      <c r="AS224" s="115">
        <v>23.4</v>
      </c>
      <c r="AT224" s="115">
        <v>6.1</v>
      </c>
      <c r="AU224" s="107">
        <v>47.403282627400685</v>
      </c>
      <c r="AV224" s="107">
        <v>97.402417224727202</v>
      </c>
      <c r="AW224" s="107">
        <v>94.665502418054814</v>
      </c>
      <c r="AX224" s="107">
        <v>50.724073078989797</v>
      </c>
      <c r="AY224" s="107">
        <v>25.727113019715009</v>
      </c>
      <c r="AZ224" s="107">
        <v>24.441928178582984</v>
      </c>
      <c r="BA224" s="107">
        <v>46.631299734748012</v>
      </c>
      <c r="BB224" s="115">
        <v>77</v>
      </c>
      <c r="BC224" s="115">
        <v>42</v>
      </c>
      <c r="BD224" s="115">
        <v>0</v>
      </c>
      <c r="BE224" s="115">
        <v>3.72</v>
      </c>
      <c r="BF224" s="109">
        <v>268063</v>
      </c>
      <c r="BG224" s="116"/>
      <c r="BH224" s="116"/>
    </row>
    <row r="225" spans="1:60" ht="15.75" customHeight="1" x14ac:dyDescent="0.25">
      <c r="A225" s="47" t="s">
        <v>508</v>
      </c>
      <c r="B225" s="47" t="s">
        <v>554</v>
      </c>
      <c r="C225" s="47" t="s">
        <v>557</v>
      </c>
      <c r="D225" s="47" t="s">
        <v>558</v>
      </c>
      <c r="E225" s="107">
        <v>2</v>
      </c>
      <c r="F225" s="107">
        <v>5.7276843915215858</v>
      </c>
      <c r="G225" s="107">
        <v>7.0330896161178771</v>
      </c>
      <c r="H225" s="107">
        <v>5.0522098500000006</v>
      </c>
      <c r="I225" s="107">
        <v>1.7487536661343308</v>
      </c>
      <c r="J225" s="107">
        <v>0</v>
      </c>
      <c r="K225" s="108">
        <v>0</v>
      </c>
      <c r="L225" s="113">
        <v>206.2</v>
      </c>
      <c r="M225" s="113">
        <v>856.7</v>
      </c>
      <c r="N225" s="114">
        <v>1.0558872090116836E-2</v>
      </c>
      <c r="O225" s="111">
        <v>26.867999999999999</v>
      </c>
      <c r="P225" s="111">
        <v>81.292236690291745</v>
      </c>
      <c r="Q225" s="111">
        <v>90.068049636205231</v>
      </c>
      <c r="R225" s="111">
        <v>49.205302691374882</v>
      </c>
      <c r="S225" s="115">
        <v>64.661282347123787</v>
      </c>
      <c r="T225" s="115">
        <v>20.78692693494078</v>
      </c>
      <c r="U225" s="107">
        <v>38.9</v>
      </c>
      <c r="V225" s="107">
        <v>5.8</v>
      </c>
      <c r="W225" s="107">
        <f>VLOOKUP(D225,Vulnerability!D:O,12,FALSE)</f>
        <v>2.44</v>
      </c>
      <c r="X225" s="111">
        <v>45.156340750886379</v>
      </c>
      <c r="Y225" s="111">
        <v>24.6</v>
      </c>
      <c r="Z225" s="115">
        <v>28.47396408146885</v>
      </c>
      <c r="AA225" s="107">
        <v>20.6</v>
      </c>
      <c r="AB225" s="115">
        <v>24.299999999999997</v>
      </c>
      <c r="AC225" s="113">
        <v>0</v>
      </c>
      <c r="AD225" s="113">
        <v>0</v>
      </c>
      <c r="AE225" s="113">
        <v>0</v>
      </c>
      <c r="AF225" s="113">
        <v>0</v>
      </c>
      <c r="AG225" s="109">
        <v>3.0019999999999998</v>
      </c>
      <c r="AH225" s="115">
        <v>3.1930263918320163</v>
      </c>
      <c r="AI225" s="107">
        <v>2.8</v>
      </c>
      <c r="AJ225" s="107">
        <v>54</v>
      </c>
      <c r="AK225" s="107">
        <v>62</v>
      </c>
      <c r="AL225" s="113">
        <v>3.5</v>
      </c>
      <c r="AM225" s="113">
        <v>4.9000000000000004</v>
      </c>
      <c r="AN225" s="113">
        <v>82.2</v>
      </c>
      <c r="AO225" s="115">
        <v>6</v>
      </c>
      <c r="AP225" s="115">
        <v>19.100000000000001</v>
      </c>
      <c r="AQ225" s="115">
        <v>78.700163844893495</v>
      </c>
      <c r="AR225" s="115">
        <v>7.7</v>
      </c>
      <c r="AS225" s="115">
        <v>19.399999999999999</v>
      </c>
      <c r="AT225" s="115">
        <v>9.1</v>
      </c>
      <c r="AU225" s="107">
        <v>29.108290753255318</v>
      </c>
      <c r="AV225" s="107">
        <v>95.060844667143883</v>
      </c>
      <c r="AW225" s="107">
        <v>89.840771709597931</v>
      </c>
      <c r="AX225" s="107">
        <v>30.624065376271613</v>
      </c>
      <c r="AY225" s="107">
        <v>27.155233631586423</v>
      </c>
      <c r="AZ225" s="107">
        <v>26.383553109749769</v>
      </c>
      <c r="BA225" s="107">
        <v>55.76330388329567</v>
      </c>
      <c r="BB225" s="115">
        <v>77</v>
      </c>
      <c r="BC225" s="115">
        <v>42</v>
      </c>
      <c r="BD225" s="115">
        <v>0</v>
      </c>
      <c r="BE225" s="115">
        <v>4.1100000000000003</v>
      </c>
      <c r="BF225" s="109">
        <v>167448</v>
      </c>
      <c r="BG225" s="116"/>
      <c r="BH225" s="116"/>
    </row>
    <row r="226" spans="1:60" ht="15.75" customHeight="1" x14ac:dyDescent="0.25">
      <c r="A226" s="47" t="s">
        <v>508</v>
      </c>
      <c r="B226" s="47" t="s">
        <v>554</v>
      </c>
      <c r="C226" s="47" t="s">
        <v>559</v>
      </c>
      <c r="D226" s="47" t="s">
        <v>560</v>
      </c>
      <c r="E226" s="107">
        <v>2</v>
      </c>
      <c r="F226" s="107">
        <v>6.2194237365138463</v>
      </c>
      <c r="G226" s="107">
        <v>6.1861327944361397</v>
      </c>
      <c r="H226" s="107">
        <v>9.528530120000001</v>
      </c>
      <c r="I226" s="107">
        <v>1.8590868517090411</v>
      </c>
      <c r="J226" s="107">
        <v>0</v>
      </c>
      <c r="K226" s="108">
        <v>0</v>
      </c>
      <c r="L226" s="113">
        <v>206.2</v>
      </c>
      <c r="M226" s="113">
        <v>856.7</v>
      </c>
      <c r="N226" s="114">
        <v>1.0558872090116836E-2</v>
      </c>
      <c r="O226" s="111">
        <v>28.151150000000001</v>
      </c>
      <c r="P226" s="111">
        <v>89.640032928380776</v>
      </c>
      <c r="Q226" s="111">
        <v>92.211939032604079</v>
      </c>
      <c r="R226" s="111">
        <v>43.487913787512163</v>
      </c>
      <c r="S226" s="115">
        <v>68.675630503654546</v>
      </c>
      <c r="T226" s="115">
        <v>3.4275450894304886</v>
      </c>
      <c r="U226" s="107">
        <v>45.8</v>
      </c>
      <c r="V226" s="107">
        <v>2.8</v>
      </c>
      <c r="W226" s="107">
        <f>VLOOKUP(D226,Vulnerability!D:O,12,FALSE)</f>
        <v>1.22</v>
      </c>
      <c r="X226" s="111">
        <v>50.514343461307448</v>
      </c>
      <c r="Y226" s="111">
        <v>22.5</v>
      </c>
      <c r="Z226" s="115">
        <v>24.57555891746512</v>
      </c>
      <c r="AA226" s="107">
        <v>20.3</v>
      </c>
      <c r="AB226" s="115">
        <v>23</v>
      </c>
      <c r="AC226" s="113">
        <v>0</v>
      </c>
      <c r="AD226" s="113">
        <v>0</v>
      </c>
      <c r="AE226" s="113">
        <v>0</v>
      </c>
      <c r="AF226" s="113">
        <v>0</v>
      </c>
      <c r="AG226" s="109">
        <v>1.147</v>
      </c>
      <c r="AH226" s="115">
        <v>1.9915417147251058</v>
      </c>
      <c r="AI226" s="107">
        <v>0.3</v>
      </c>
      <c r="AJ226" s="107">
        <v>71</v>
      </c>
      <c r="AK226" s="107">
        <v>80</v>
      </c>
      <c r="AL226" s="113">
        <v>11.2</v>
      </c>
      <c r="AM226" s="113">
        <v>6.2</v>
      </c>
      <c r="AN226" s="113">
        <v>79.2</v>
      </c>
      <c r="AO226" s="115">
        <v>8.1</v>
      </c>
      <c r="AP226" s="115">
        <v>24.4</v>
      </c>
      <c r="AQ226" s="115">
        <v>75.803884113339706</v>
      </c>
      <c r="AR226" s="115">
        <v>7.3</v>
      </c>
      <c r="AS226" s="115">
        <v>25.3</v>
      </c>
      <c r="AT226" s="115">
        <v>9</v>
      </c>
      <c r="AU226" s="107">
        <v>17.599221692818119</v>
      </c>
      <c r="AV226" s="107">
        <v>93.283847453106944</v>
      </c>
      <c r="AW226" s="107">
        <v>83.211089428706003</v>
      </c>
      <c r="AX226" s="107">
        <v>31.536684386425318</v>
      </c>
      <c r="AY226" s="107">
        <v>24.683357879234169</v>
      </c>
      <c r="AZ226" s="107">
        <v>23.455181958804854</v>
      </c>
      <c r="BA226" s="107">
        <v>52.296576638568723</v>
      </c>
      <c r="BB226" s="115">
        <v>77</v>
      </c>
      <c r="BC226" s="115">
        <v>42</v>
      </c>
      <c r="BD226" s="115">
        <v>0</v>
      </c>
      <c r="BE226" s="115">
        <v>3.59</v>
      </c>
      <c r="BF226" s="109">
        <v>157876</v>
      </c>
      <c r="BG226" s="116"/>
      <c r="BH226" s="116"/>
    </row>
    <row r="227" spans="1:60" ht="15.75" customHeight="1" x14ac:dyDescent="0.25">
      <c r="A227" s="47" t="s">
        <v>508</v>
      </c>
      <c r="B227" s="47" t="s">
        <v>554</v>
      </c>
      <c r="C227" s="47" t="s">
        <v>561</v>
      </c>
      <c r="D227" s="47" t="s">
        <v>562</v>
      </c>
      <c r="E227" s="107">
        <v>2</v>
      </c>
      <c r="F227" s="107">
        <v>5.3101757555831073</v>
      </c>
      <c r="G227" s="107">
        <v>6.4627619701517762</v>
      </c>
      <c r="H227" s="107">
        <v>4.6477699299999999</v>
      </c>
      <c r="I227" s="107">
        <v>2.0491489710534787</v>
      </c>
      <c r="J227" s="107">
        <v>0</v>
      </c>
      <c r="K227" s="108">
        <v>0</v>
      </c>
      <c r="L227" s="113">
        <v>206.2</v>
      </c>
      <c r="M227" s="113">
        <v>856.7</v>
      </c>
      <c r="N227" s="114">
        <v>1.0558872090116836E-2</v>
      </c>
      <c r="O227" s="111">
        <v>25.34741</v>
      </c>
      <c r="P227" s="111">
        <v>91.766291906191171</v>
      </c>
      <c r="Q227" s="111">
        <v>93.587526072137152</v>
      </c>
      <c r="R227" s="111">
        <v>34.163402350307784</v>
      </c>
      <c r="S227" s="115">
        <v>95.116243577351582</v>
      </c>
      <c r="T227" s="115">
        <v>0.59266419087348021</v>
      </c>
      <c r="U227" s="107">
        <v>44.4</v>
      </c>
      <c r="V227" s="107">
        <v>4</v>
      </c>
      <c r="W227" s="107">
        <f>VLOOKUP(D227,Vulnerability!D:O,12,FALSE)</f>
        <v>1.87</v>
      </c>
      <c r="X227" s="111">
        <v>52.777213794703719</v>
      </c>
      <c r="Y227" s="111">
        <v>22.6</v>
      </c>
      <c r="Z227" s="115">
        <v>24.233762108940766</v>
      </c>
      <c r="AA227" s="107">
        <v>20.9</v>
      </c>
      <c r="AB227" s="115">
        <v>27.400000000000002</v>
      </c>
      <c r="AC227" s="113">
        <v>0</v>
      </c>
      <c r="AD227" s="113">
        <v>0</v>
      </c>
      <c r="AE227" s="113">
        <v>0</v>
      </c>
      <c r="AF227" s="113">
        <v>0</v>
      </c>
      <c r="AG227" s="109">
        <v>1.153</v>
      </c>
      <c r="AH227" s="115">
        <v>2.2127471881202676</v>
      </c>
      <c r="AI227" s="107">
        <v>0.1</v>
      </c>
      <c r="AJ227" s="107">
        <v>62</v>
      </c>
      <c r="AK227" s="107">
        <v>71</v>
      </c>
      <c r="AL227" s="113">
        <v>14.9</v>
      </c>
      <c r="AM227" s="113">
        <v>5.0999999999999996</v>
      </c>
      <c r="AN227" s="113">
        <v>84.5</v>
      </c>
      <c r="AO227" s="115">
        <v>6.4</v>
      </c>
      <c r="AP227" s="115">
        <v>24.3</v>
      </c>
      <c r="AQ227" s="115">
        <v>81.382614647501711</v>
      </c>
      <c r="AR227" s="115">
        <v>6.5</v>
      </c>
      <c r="AS227" s="115">
        <v>25.2</v>
      </c>
      <c r="AT227" s="115">
        <v>8.1999999999999993</v>
      </c>
      <c r="AU227" s="107">
        <v>16.388563870376966</v>
      </c>
      <c r="AV227" s="107">
        <v>96.718432159723278</v>
      </c>
      <c r="AW227" s="107">
        <v>87.196143693331805</v>
      </c>
      <c r="AX227" s="107">
        <v>31.730747159416961</v>
      </c>
      <c r="AY227" s="107">
        <v>22.566688121290138</v>
      </c>
      <c r="AZ227" s="107">
        <v>22.341015284707371</v>
      </c>
      <c r="BA227" s="107">
        <v>49.577150151587681</v>
      </c>
      <c r="BB227" s="115">
        <v>77</v>
      </c>
      <c r="BC227" s="115">
        <v>42</v>
      </c>
      <c r="BD227" s="115">
        <v>0</v>
      </c>
      <c r="BE227" s="115">
        <v>3.89</v>
      </c>
      <c r="BF227" s="109">
        <v>158019</v>
      </c>
      <c r="BG227" s="116"/>
      <c r="BH227" s="116"/>
    </row>
    <row r="228" spans="1:60" ht="15.75" customHeight="1" x14ac:dyDescent="0.25">
      <c r="A228" s="47" t="s">
        <v>508</v>
      </c>
      <c r="B228" s="47" t="s">
        <v>554</v>
      </c>
      <c r="C228" s="47" t="s">
        <v>563</v>
      </c>
      <c r="D228" s="47" t="s">
        <v>564</v>
      </c>
      <c r="E228" s="107">
        <v>2</v>
      </c>
      <c r="F228" s="107">
        <v>0</v>
      </c>
      <c r="G228" s="107">
        <v>6.9708769638250345</v>
      </c>
      <c r="H228" s="107">
        <v>2.2159200000000001E-3</v>
      </c>
      <c r="I228" s="107">
        <v>6.1111347255029358</v>
      </c>
      <c r="J228" s="107">
        <v>0</v>
      </c>
      <c r="K228" s="108">
        <v>0</v>
      </c>
      <c r="L228" s="113">
        <v>206.2</v>
      </c>
      <c r="M228" s="113">
        <v>856.7</v>
      </c>
      <c r="N228" s="114">
        <v>1.0558872090116836E-2</v>
      </c>
      <c r="O228" s="111">
        <v>27.189550000000001</v>
      </c>
      <c r="P228" s="111">
        <v>91.062361923956431</v>
      </c>
      <c r="Q228" s="111">
        <v>91.488701988295034</v>
      </c>
      <c r="R228" s="111">
        <v>47.639626371070889</v>
      </c>
      <c r="S228" s="115">
        <v>73.030115111817366</v>
      </c>
      <c r="T228" s="115">
        <v>39.713576993139796</v>
      </c>
      <c r="U228" s="107">
        <v>49.8</v>
      </c>
      <c r="V228" s="107">
        <v>3.6</v>
      </c>
      <c r="W228" s="107">
        <f>VLOOKUP(D228,Vulnerability!D:O,12,FALSE)</f>
        <v>1.57</v>
      </c>
      <c r="X228" s="111">
        <v>52.882262945414595</v>
      </c>
      <c r="Y228" s="111">
        <v>25.5</v>
      </c>
      <c r="Z228" s="115">
        <v>28.391313297653355</v>
      </c>
      <c r="AA228" s="107">
        <v>22.4</v>
      </c>
      <c r="AB228" s="115">
        <v>29.4</v>
      </c>
      <c r="AC228" s="113">
        <v>0</v>
      </c>
      <c r="AD228" s="113">
        <v>0</v>
      </c>
      <c r="AE228" s="113">
        <v>0</v>
      </c>
      <c r="AF228" s="113">
        <v>0</v>
      </c>
      <c r="AG228" s="109">
        <v>1.907</v>
      </c>
      <c r="AH228" s="115">
        <v>2.5307232719677466</v>
      </c>
      <c r="AI228" s="107">
        <v>1.3</v>
      </c>
      <c r="AJ228" s="107">
        <v>53</v>
      </c>
      <c r="AK228" s="107">
        <v>61</v>
      </c>
      <c r="AL228" s="113">
        <v>19.7</v>
      </c>
      <c r="AM228" s="113">
        <v>4.2</v>
      </c>
      <c r="AN228" s="113">
        <v>80.3</v>
      </c>
      <c r="AO228" s="115">
        <v>5.0999999999999996</v>
      </c>
      <c r="AP228" s="115">
        <v>26.3</v>
      </c>
      <c r="AQ228" s="115">
        <v>75.915359010936754</v>
      </c>
      <c r="AR228" s="115">
        <v>6.6</v>
      </c>
      <c r="AS228" s="115">
        <v>27.6</v>
      </c>
      <c r="AT228" s="115">
        <v>7.9</v>
      </c>
      <c r="AU228" s="107">
        <v>16.3675826518352</v>
      </c>
      <c r="AV228" s="107">
        <v>94.538940124949875</v>
      </c>
      <c r="AW228" s="107">
        <v>89.861087582585128</v>
      </c>
      <c r="AX228" s="107">
        <v>30.629341013044215</v>
      </c>
      <c r="AY228" s="107">
        <v>20.950498821400508</v>
      </c>
      <c r="AZ228" s="107">
        <v>20.054570259208731</v>
      </c>
      <c r="BA228" s="107">
        <v>46.303664921465973</v>
      </c>
      <c r="BB228" s="115">
        <v>77</v>
      </c>
      <c r="BC228" s="115">
        <v>42</v>
      </c>
      <c r="BD228" s="115">
        <v>0</v>
      </c>
      <c r="BE228" s="115">
        <v>2.5499999999999998</v>
      </c>
      <c r="BF228" s="109">
        <v>226836</v>
      </c>
      <c r="BG228" s="116"/>
      <c r="BH228" s="116"/>
    </row>
    <row r="229" spans="1:60" ht="15.75" customHeight="1" x14ac:dyDescent="0.25">
      <c r="A229" s="47" t="s">
        <v>508</v>
      </c>
      <c r="B229" s="47" t="s">
        <v>554</v>
      </c>
      <c r="C229" s="47" t="s">
        <v>565</v>
      </c>
      <c r="D229" s="47" t="s">
        <v>566</v>
      </c>
      <c r="E229" s="107">
        <v>2</v>
      </c>
      <c r="F229" s="107">
        <v>0</v>
      </c>
      <c r="G229" s="107">
        <v>6.8805371072168784</v>
      </c>
      <c r="H229" s="107">
        <v>10</v>
      </c>
      <c r="I229" s="107">
        <v>1.540414007517473</v>
      </c>
      <c r="J229" s="107">
        <v>0</v>
      </c>
      <c r="K229" s="108">
        <v>0</v>
      </c>
      <c r="L229" s="113">
        <v>206.2</v>
      </c>
      <c r="M229" s="113">
        <v>856.7</v>
      </c>
      <c r="N229" s="114">
        <v>1.0558872090116836E-2</v>
      </c>
      <c r="O229" s="111">
        <v>28.656600000000001</v>
      </c>
      <c r="P229" s="111">
        <v>93.246509129967777</v>
      </c>
      <c r="Q229" s="111">
        <v>94.233351235230927</v>
      </c>
      <c r="R229" s="111">
        <v>57.720193340494099</v>
      </c>
      <c r="S229" s="115">
        <v>69.696562835660586</v>
      </c>
      <c r="T229" s="115">
        <v>41.376879699248121</v>
      </c>
      <c r="U229" s="107">
        <v>71.900000000000006</v>
      </c>
      <c r="V229" s="107">
        <v>1.7</v>
      </c>
      <c r="W229" s="107">
        <f>VLOOKUP(D229,Vulnerability!D:O,12,FALSE)</f>
        <v>0.8</v>
      </c>
      <c r="X229" s="111">
        <v>53.040236534258895</v>
      </c>
      <c r="Y229" s="111">
        <v>26.3</v>
      </c>
      <c r="Z229" s="115">
        <v>29.316088575347838</v>
      </c>
      <c r="AA229" s="107">
        <v>23</v>
      </c>
      <c r="AB229" s="115">
        <v>30.599999999999998</v>
      </c>
      <c r="AC229" s="113">
        <v>0</v>
      </c>
      <c r="AD229" s="113">
        <v>0</v>
      </c>
      <c r="AE229" s="113">
        <v>0</v>
      </c>
      <c r="AF229" s="113">
        <v>0</v>
      </c>
      <c r="AG229" s="109">
        <v>1.504</v>
      </c>
      <c r="AH229" s="115">
        <v>2.5347773317150599</v>
      </c>
      <c r="AI229" s="107">
        <v>0.4</v>
      </c>
      <c r="AJ229" s="107">
        <v>70</v>
      </c>
      <c r="AK229" s="107">
        <v>80</v>
      </c>
      <c r="AL229" s="113">
        <v>4.8</v>
      </c>
      <c r="AM229" s="113">
        <v>5.6</v>
      </c>
      <c r="AN229" s="113">
        <v>84</v>
      </c>
      <c r="AO229" s="115">
        <v>7.2</v>
      </c>
      <c r="AP229" s="115">
        <v>37.6</v>
      </c>
      <c r="AQ229" s="115">
        <v>80.553477935676881</v>
      </c>
      <c r="AR229" s="115">
        <v>9</v>
      </c>
      <c r="AS229" s="115">
        <v>38.9</v>
      </c>
      <c r="AT229" s="115">
        <v>11</v>
      </c>
      <c r="AU229" s="107">
        <v>19.67642320085929</v>
      </c>
      <c r="AV229" s="107">
        <v>94.733762434172036</v>
      </c>
      <c r="AW229" s="107">
        <v>87.823031759974114</v>
      </c>
      <c r="AX229" s="107">
        <v>26.494383061347143</v>
      </c>
      <c r="AY229" s="107">
        <v>17.386188795366099</v>
      </c>
      <c r="AZ229" s="107">
        <v>17.097984986171475</v>
      </c>
      <c r="BA229" s="107">
        <v>42.175572519083971</v>
      </c>
      <c r="BB229" s="115">
        <v>77</v>
      </c>
      <c r="BC229" s="115">
        <v>42</v>
      </c>
      <c r="BD229" s="115">
        <v>0</v>
      </c>
      <c r="BE229" s="115">
        <v>3.97</v>
      </c>
      <c r="BF229" s="109">
        <v>119050</v>
      </c>
      <c r="BG229" s="116"/>
      <c r="BH229" s="116"/>
    </row>
    <row r="230" spans="1:60" ht="15.75" customHeight="1" x14ac:dyDescent="0.25">
      <c r="A230" s="47" t="s">
        <v>508</v>
      </c>
      <c r="B230" s="47" t="s">
        <v>554</v>
      </c>
      <c r="C230" s="47" t="s">
        <v>567</v>
      </c>
      <c r="D230" s="47" t="s">
        <v>568</v>
      </c>
      <c r="E230" s="107">
        <v>2</v>
      </c>
      <c r="F230" s="107">
        <v>0</v>
      </c>
      <c r="G230" s="107">
        <v>8.5568699059365105</v>
      </c>
      <c r="H230" s="107">
        <v>10</v>
      </c>
      <c r="I230" s="107">
        <v>1.550068920289283</v>
      </c>
      <c r="J230" s="107">
        <v>0</v>
      </c>
      <c r="K230" s="108">
        <v>0</v>
      </c>
      <c r="L230" s="113">
        <v>206.2</v>
      </c>
      <c r="M230" s="113">
        <v>856.7</v>
      </c>
      <c r="N230" s="114">
        <v>1.0558872090116836E-2</v>
      </c>
      <c r="O230" s="111">
        <v>27.083459999999999</v>
      </c>
      <c r="P230" s="111">
        <v>94.060383747178335</v>
      </c>
      <c r="Q230" s="111">
        <v>93.164503386004512</v>
      </c>
      <c r="R230" s="111">
        <v>56.602708803611733</v>
      </c>
      <c r="S230" s="115">
        <v>84.21980812641084</v>
      </c>
      <c r="T230" s="115">
        <v>33.196952595936793</v>
      </c>
      <c r="U230" s="107">
        <v>32.200000000000003</v>
      </c>
      <c r="V230" s="107">
        <v>6.1</v>
      </c>
      <c r="W230" s="107">
        <f>VLOOKUP(D230,Vulnerability!D:O,12,FALSE)</f>
        <v>2.64</v>
      </c>
      <c r="X230" s="111">
        <v>52.878663379895919</v>
      </c>
      <c r="Y230" s="111">
        <v>16.399999999999999</v>
      </c>
      <c r="Z230" s="115">
        <v>19.831969931461419</v>
      </c>
      <c r="AA230" s="107">
        <v>12.8</v>
      </c>
      <c r="AB230" s="115">
        <v>34.1</v>
      </c>
      <c r="AC230" s="113">
        <v>0</v>
      </c>
      <c r="AD230" s="113">
        <v>0</v>
      </c>
      <c r="AE230" s="113">
        <v>0</v>
      </c>
      <c r="AF230" s="113">
        <v>0</v>
      </c>
      <c r="AG230" s="109">
        <v>1.81</v>
      </c>
      <c r="AH230" s="115">
        <v>2.8589026330647234</v>
      </c>
      <c r="AI230" s="107">
        <v>0.7</v>
      </c>
      <c r="AJ230" s="107">
        <v>78</v>
      </c>
      <c r="AK230" s="107">
        <v>88</v>
      </c>
      <c r="AL230" s="113">
        <v>18.399999999999999</v>
      </c>
      <c r="AM230" s="113">
        <v>5.4</v>
      </c>
      <c r="AN230" s="113">
        <v>93.5</v>
      </c>
      <c r="AO230" s="115">
        <v>7</v>
      </c>
      <c r="AP230" s="115">
        <v>35.5</v>
      </c>
      <c r="AQ230" s="115">
        <v>92.618191871716888</v>
      </c>
      <c r="AR230" s="115">
        <v>8.6999999999999993</v>
      </c>
      <c r="AS230" s="115">
        <v>37</v>
      </c>
      <c r="AT230" s="115">
        <v>11</v>
      </c>
      <c r="AU230" s="107">
        <v>23.973617381489841</v>
      </c>
      <c r="AV230" s="107">
        <v>98.800422169022056</v>
      </c>
      <c r="AW230" s="107">
        <v>97.303649329534295</v>
      </c>
      <c r="AX230" s="107">
        <v>31.704254599893755</v>
      </c>
      <c r="AY230" s="107">
        <v>18.645894571820499</v>
      </c>
      <c r="AZ230" s="107">
        <v>20.054288816503803</v>
      </c>
      <c r="BA230" s="107">
        <v>46.023497514685943</v>
      </c>
      <c r="BB230" s="115">
        <v>77</v>
      </c>
      <c r="BC230" s="115">
        <v>42</v>
      </c>
      <c r="BD230" s="115">
        <v>0</v>
      </c>
      <c r="BE230" s="115">
        <v>3.94</v>
      </c>
      <c r="BF230" s="109">
        <v>111632</v>
      </c>
      <c r="BG230" s="116"/>
      <c r="BH230" s="116"/>
    </row>
    <row r="231" spans="1:60" ht="15.75" customHeight="1" x14ac:dyDescent="0.25">
      <c r="A231" s="47" t="s">
        <v>508</v>
      </c>
      <c r="B231" s="47" t="s">
        <v>554</v>
      </c>
      <c r="C231" s="47" t="s">
        <v>569</v>
      </c>
      <c r="D231" s="47" t="s">
        <v>570</v>
      </c>
      <c r="E231" s="107">
        <v>2</v>
      </c>
      <c r="F231" s="107">
        <v>0</v>
      </c>
      <c r="G231" s="107">
        <v>8.2622862875960497</v>
      </c>
      <c r="H231" s="107">
        <v>6.8878099999999994E-3</v>
      </c>
      <c r="I231" s="107">
        <v>0.97174571753004257</v>
      </c>
      <c r="J231" s="107">
        <v>0</v>
      </c>
      <c r="K231" s="108">
        <v>0</v>
      </c>
      <c r="L231" s="113">
        <v>206.2</v>
      </c>
      <c r="M231" s="113">
        <v>856.7</v>
      </c>
      <c r="N231" s="114">
        <v>1.0558872090116836E-2</v>
      </c>
      <c r="O231" s="111">
        <v>24.364719999999998</v>
      </c>
      <c r="P231" s="111">
        <v>77.766933952310609</v>
      </c>
      <c r="Q231" s="111">
        <v>90.470035872546944</v>
      </c>
      <c r="R231" s="111">
        <v>32.119117957374975</v>
      </c>
      <c r="S231" s="115">
        <v>84.864950411479214</v>
      </c>
      <c r="T231" s="115">
        <v>7.8233804600126602</v>
      </c>
      <c r="U231" s="107">
        <v>36.1</v>
      </c>
      <c r="V231" s="107">
        <v>10</v>
      </c>
      <c r="W231" s="107">
        <f>VLOOKUP(D231,Vulnerability!D:O,12,FALSE)</f>
        <v>6.26</v>
      </c>
      <c r="X231" s="111">
        <v>49.756985055230672</v>
      </c>
      <c r="Y231" s="111">
        <v>18.2</v>
      </c>
      <c r="Z231" s="115">
        <v>22.398864442867282</v>
      </c>
      <c r="AA231" s="107">
        <v>13.8</v>
      </c>
      <c r="AB231" s="115">
        <v>36.299999999999997</v>
      </c>
      <c r="AC231" s="113">
        <v>0</v>
      </c>
      <c r="AD231" s="113">
        <v>0</v>
      </c>
      <c r="AE231" s="113">
        <v>0</v>
      </c>
      <c r="AF231" s="113">
        <v>0</v>
      </c>
      <c r="AG231" s="109">
        <v>0.94299999999999995</v>
      </c>
      <c r="AH231" s="115">
        <v>1.7200065649105529</v>
      </c>
      <c r="AI231" s="107">
        <v>0.1</v>
      </c>
      <c r="AJ231" s="107">
        <v>43</v>
      </c>
      <c r="AK231" s="107">
        <v>49</v>
      </c>
      <c r="AL231" s="113">
        <v>35.9</v>
      </c>
      <c r="AM231" s="113">
        <v>3.7</v>
      </c>
      <c r="AN231" s="113">
        <v>80.2</v>
      </c>
      <c r="AO231" s="115">
        <v>4.0999999999999996</v>
      </c>
      <c r="AP231" s="115">
        <v>27.6</v>
      </c>
      <c r="AQ231" s="115">
        <v>75.718758895530883</v>
      </c>
      <c r="AR231" s="115">
        <v>4.5999999999999996</v>
      </c>
      <c r="AS231" s="115">
        <v>28.8</v>
      </c>
      <c r="AT231" s="115">
        <v>5</v>
      </c>
      <c r="AU231" s="107">
        <v>48.190546528803544</v>
      </c>
      <c r="AV231" s="107">
        <v>93.10590437382497</v>
      </c>
      <c r="AW231" s="107">
        <v>88.89821894197199</v>
      </c>
      <c r="AX231" s="107">
        <v>41.608476598753704</v>
      </c>
      <c r="AY231" s="107">
        <v>25.545851528384279</v>
      </c>
      <c r="AZ231" s="107">
        <v>22.557481685645897</v>
      </c>
      <c r="BA231" s="107">
        <v>44.106961197500361</v>
      </c>
      <c r="BB231" s="115">
        <v>77</v>
      </c>
      <c r="BC231" s="115">
        <v>42</v>
      </c>
      <c r="BD231" s="115">
        <v>0</v>
      </c>
      <c r="BE231" s="115">
        <v>1.53</v>
      </c>
      <c r="BF231" s="109">
        <v>172857</v>
      </c>
      <c r="BG231" s="116"/>
      <c r="BH231" s="116"/>
    </row>
    <row r="232" spans="1:60" ht="15.75" customHeight="1" x14ac:dyDescent="0.25">
      <c r="A232" s="47" t="s">
        <v>508</v>
      </c>
      <c r="B232" s="47" t="s">
        <v>554</v>
      </c>
      <c r="C232" s="47" t="s">
        <v>571</v>
      </c>
      <c r="D232" s="47" t="s">
        <v>572</v>
      </c>
      <c r="E232" s="107">
        <v>2</v>
      </c>
      <c r="F232" s="107">
        <v>0</v>
      </c>
      <c r="G232" s="107">
        <v>8.3938773195482845</v>
      </c>
      <c r="H232" s="107">
        <v>0.13373400000000002</v>
      </c>
      <c r="I232" s="107">
        <v>6.1111347255029358</v>
      </c>
      <c r="J232" s="107">
        <v>0</v>
      </c>
      <c r="K232" s="108">
        <v>0</v>
      </c>
      <c r="L232" s="113">
        <v>206.2</v>
      </c>
      <c r="M232" s="113">
        <v>856.7</v>
      </c>
      <c r="N232" s="114">
        <v>1.0558872090116836E-2</v>
      </c>
      <c r="O232" s="111">
        <v>23.155280000000001</v>
      </c>
      <c r="P232" s="111">
        <v>52.08953292793376</v>
      </c>
      <c r="Q232" s="111">
        <v>88.497865183076726</v>
      </c>
      <c r="R232" s="111">
        <v>18.980463190580927</v>
      </c>
      <c r="S232" s="115">
        <v>86.324233406650279</v>
      </c>
      <c r="T232" s="115">
        <v>3.2733859490231594</v>
      </c>
      <c r="U232" s="107">
        <v>37.1</v>
      </c>
      <c r="V232" s="107">
        <v>4.2</v>
      </c>
      <c r="W232" s="107">
        <f>VLOOKUP(D232,Vulnerability!D:O,12,FALSE)</f>
        <v>9.81</v>
      </c>
      <c r="X232" s="111">
        <v>51.765230975228747</v>
      </c>
      <c r="Y232" s="111">
        <v>19</v>
      </c>
      <c r="Z232" s="115">
        <v>24.356223175965667</v>
      </c>
      <c r="AA232" s="107">
        <v>13.1</v>
      </c>
      <c r="AB232" s="115">
        <v>38.5</v>
      </c>
      <c r="AC232" s="113">
        <v>0</v>
      </c>
      <c r="AD232" s="113">
        <v>0</v>
      </c>
      <c r="AE232" s="113">
        <v>0</v>
      </c>
      <c r="AF232" s="113">
        <v>0</v>
      </c>
      <c r="AG232" s="109">
        <v>0.67600000000000005</v>
      </c>
      <c r="AH232" s="115">
        <v>1.2149684108213186</v>
      </c>
      <c r="AI232" s="107">
        <v>0.1</v>
      </c>
      <c r="AJ232" s="107">
        <v>52</v>
      </c>
      <c r="AK232" s="107">
        <v>59</v>
      </c>
      <c r="AL232" s="113">
        <v>124</v>
      </c>
      <c r="AM232" s="113">
        <v>3.3</v>
      </c>
      <c r="AN232" s="113">
        <v>88.5</v>
      </c>
      <c r="AO232" s="115">
        <v>3.8</v>
      </c>
      <c r="AP232" s="115">
        <v>33.799999999999997</v>
      </c>
      <c r="AQ232" s="115">
        <v>85.880980163360562</v>
      </c>
      <c r="AR232" s="115">
        <v>6.3</v>
      </c>
      <c r="AS232" s="115">
        <v>38.1</v>
      </c>
      <c r="AT232" s="115">
        <v>7.7</v>
      </c>
      <c r="AU232" s="107">
        <v>76.400569284512869</v>
      </c>
      <c r="AV232" s="107">
        <v>97.011245674740493</v>
      </c>
      <c r="AW232" s="107">
        <v>95.470657739267423</v>
      </c>
      <c r="AX232" s="107">
        <v>49.879029989309629</v>
      </c>
      <c r="AY232" s="107">
        <v>17.929373996789728</v>
      </c>
      <c r="AZ232" s="107">
        <v>16.917161831527437</v>
      </c>
      <c r="BA232" s="107">
        <v>40.04647560030984</v>
      </c>
      <c r="BB232" s="115">
        <v>77</v>
      </c>
      <c r="BC232" s="115">
        <v>42</v>
      </c>
      <c r="BD232" s="115">
        <v>0</v>
      </c>
      <c r="BE232" s="115">
        <v>4.47</v>
      </c>
      <c r="BF232" s="109">
        <v>34003</v>
      </c>
      <c r="BG232" s="116"/>
      <c r="BH232" s="116"/>
    </row>
    <row r="233" spans="1:60" ht="15.75" customHeight="1" x14ac:dyDescent="0.25">
      <c r="A233" s="47" t="s">
        <v>508</v>
      </c>
      <c r="B233" s="47" t="s">
        <v>554</v>
      </c>
      <c r="C233" s="47" t="s">
        <v>573</v>
      </c>
      <c r="D233" s="47" t="s">
        <v>574</v>
      </c>
      <c r="E233" s="107">
        <v>0</v>
      </c>
      <c r="F233" s="107">
        <v>0</v>
      </c>
      <c r="G233" s="107">
        <v>9.7962116950016949</v>
      </c>
      <c r="H233" s="107">
        <v>0</v>
      </c>
      <c r="I233" s="107">
        <v>-1.2144544367056708E-4</v>
      </c>
      <c r="J233" s="107">
        <v>0</v>
      </c>
      <c r="K233" s="108">
        <v>0</v>
      </c>
      <c r="L233" s="113">
        <v>206.2</v>
      </c>
      <c r="M233" s="113">
        <v>856.7</v>
      </c>
      <c r="N233" s="114">
        <v>1.0558872090116836E-2</v>
      </c>
      <c r="O233" s="111">
        <v>18.49166</v>
      </c>
      <c r="P233" s="111">
        <v>95.726495726495727</v>
      </c>
      <c r="Q233" s="111">
        <v>31.908831908831907</v>
      </c>
      <c r="R233" s="111">
        <v>8.8319088319088319</v>
      </c>
      <c r="S233" s="115">
        <v>92.592592592592595</v>
      </c>
      <c r="T233" s="115">
        <v>37.606837606837608</v>
      </c>
      <c r="U233" s="107">
        <v>61.6</v>
      </c>
      <c r="V233" s="107">
        <v>0</v>
      </c>
      <c r="W233" s="107">
        <f>VLOOKUP(D233,Vulnerability!D:O,12,FALSE)</f>
        <v>3.13</v>
      </c>
      <c r="X233" s="111">
        <v>25.647668393782382</v>
      </c>
      <c r="Y233" s="111">
        <v>39.700000000000003</v>
      </c>
      <c r="Z233" s="115">
        <v>49.230769230769234</v>
      </c>
      <c r="AA233" s="107">
        <v>23</v>
      </c>
      <c r="AB233" s="115">
        <v>113.60000000000001</v>
      </c>
      <c r="AC233" s="113">
        <v>0</v>
      </c>
      <c r="AD233" s="113">
        <v>0</v>
      </c>
      <c r="AE233" s="113">
        <v>0</v>
      </c>
      <c r="AF233" s="113">
        <v>0</v>
      </c>
      <c r="AG233" s="109">
        <v>0</v>
      </c>
      <c r="AH233" s="115">
        <v>0</v>
      </c>
      <c r="AI233" s="107">
        <v>0</v>
      </c>
      <c r="AJ233" s="107" t="s">
        <v>203</v>
      </c>
      <c r="AK233" s="107" t="s">
        <v>203</v>
      </c>
      <c r="AL233" s="113" t="s">
        <v>203</v>
      </c>
      <c r="AM233" s="113">
        <v>3.3</v>
      </c>
      <c r="AN233" s="113">
        <v>82.3</v>
      </c>
      <c r="AO233" s="115">
        <v>4</v>
      </c>
      <c r="AP233" s="115">
        <v>51.4</v>
      </c>
      <c r="AQ233" s="115">
        <v>79.310344827586206</v>
      </c>
      <c r="AR233" s="115">
        <v>5.7</v>
      </c>
      <c r="AS233" s="115">
        <v>61.5</v>
      </c>
      <c r="AT233" s="115">
        <v>7.7</v>
      </c>
      <c r="AU233" s="107">
        <v>92.87749287749287</v>
      </c>
      <c r="AV233" s="107">
        <v>93.382352941176478</v>
      </c>
      <c r="AW233" s="107">
        <v>91.896551724137936</v>
      </c>
      <c r="AX233" s="107">
        <v>57.58620689655173</v>
      </c>
      <c r="AY233" s="107">
        <v>20.652173913043477</v>
      </c>
      <c r="AZ233" s="107">
        <v>22.352941176470591</v>
      </c>
      <c r="BA233" s="107">
        <v>22.5</v>
      </c>
      <c r="BB233" s="115">
        <v>77</v>
      </c>
      <c r="BC233" s="115">
        <v>42</v>
      </c>
      <c r="BD233" s="115">
        <v>0</v>
      </c>
      <c r="BE233" s="115">
        <v>23.87</v>
      </c>
      <c r="BF233" s="109">
        <v>1940</v>
      </c>
      <c r="BG233" s="116"/>
      <c r="BH233" s="116"/>
    </row>
    <row r="234" spans="1:60" ht="15.75" customHeight="1" x14ac:dyDescent="0.25">
      <c r="A234" s="47" t="s">
        <v>508</v>
      </c>
      <c r="B234" s="47" t="s">
        <v>575</v>
      </c>
      <c r="C234" s="47" t="s">
        <v>576</v>
      </c>
      <c r="D234" s="47" t="s">
        <v>577</v>
      </c>
      <c r="E234" s="107">
        <v>2</v>
      </c>
      <c r="F234" s="107">
        <v>0</v>
      </c>
      <c r="G234" s="107">
        <v>0</v>
      </c>
      <c r="H234" s="107">
        <v>2.3036500900000001</v>
      </c>
      <c r="I234" s="107">
        <v>1.2143329912620002</v>
      </c>
      <c r="J234" s="107">
        <v>0</v>
      </c>
      <c r="K234" s="108">
        <v>0</v>
      </c>
      <c r="L234" s="113">
        <v>206.2</v>
      </c>
      <c r="M234" s="113">
        <v>856.7</v>
      </c>
      <c r="N234" s="114">
        <v>1.0558872090116836E-2</v>
      </c>
      <c r="O234" s="111">
        <v>9.4660600000000006</v>
      </c>
      <c r="P234" s="111">
        <v>8.3660130718954235</v>
      </c>
      <c r="Q234" s="111">
        <v>1.4052287581699348</v>
      </c>
      <c r="R234" s="111">
        <v>0</v>
      </c>
      <c r="S234" s="115">
        <v>99.820261437908499</v>
      </c>
      <c r="T234" s="115">
        <v>98.431372549019599</v>
      </c>
      <c r="U234" s="107">
        <v>47.1</v>
      </c>
      <c r="V234" s="107">
        <v>6.5</v>
      </c>
      <c r="W234" s="107">
        <f>VLOOKUP(D234,Vulnerability!D:O,12,FALSE)</f>
        <v>3.84</v>
      </c>
      <c r="X234" s="111">
        <v>31.256595145972561</v>
      </c>
      <c r="Y234" s="111">
        <v>18.600000000000001</v>
      </c>
      <c r="Z234" s="115">
        <v>24.491054904380015</v>
      </c>
      <c r="AA234" s="107">
        <v>12.5</v>
      </c>
      <c r="AB234" s="115">
        <v>4.5</v>
      </c>
      <c r="AC234" s="113">
        <v>0</v>
      </c>
      <c r="AD234" s="113">
        <v>0</v>
      </c>
      <c r="AE234" s="113">
        <v>0</v>
      </c>
      <c r="AF234" s="113">
        <v>0</v>
      </c>
      <c r="AG234" s="109">
        <v>4.9539999999999997</v>
      </c>
      <c r="AH234" s="115">
        <v>7.8078078078078068</v>
      </c>
      <c r="AI234" s="107">
        <v>1.9</v>
      </c>
      <c r="AJ234" s="107">
        <v>19</v>
      </c>
      <c r="AK234" s="107">
        <v>21</v>
      </c>
      <c r="AL234" s="113">
        <v>3.2</v>
      </c>
      <c r="AM234" s="113">
        <v>4.0999999999999996</v>
      </c>
      <c r="AN234" s="113">
        <v>90.8</v>
      </c>
      <c r="AO234" s="115">
        <v>4.0999999999999996</v>
      </c>
      <c r="AP234" s="115">
        <v>26.2</v>
      </c>
      <c r="AQ234" s="115">
        <v>88.84615384615384</v>
      </c>
      <c r="AR234" s="115">
        <v>4.7</v>
      </c>
      <c r="AS234" s="115">
        <v>28.4</v>
      </c>
      <c r="AT234" s="115">
        <v>4.4000000000000004</v>
      </c>
      <c r="AU234" s="107">
        <v>99.93464052287581</v>
      </c>
      <c r="AV234" s="107">
        <v>97.944416278748207</v>
      </c>
      <c r="AW234" s="107">
        <v>97.370075440067055</v>
      </c>
      <c r="AX234" s="107">
        <v>86.504610226320196</v>
      </c>
      <c r="AY234" s="107">
        <v>32.023943135054246</v>
      </c>
      <c r="AZ234" s="107">
        <v>28.662930344275424</v>
      </c>
      <c r="BA234" s="107">
        <v>42.929936305732483</v>
      </c>
      <c r="BB234" s="115">
        <v>77</v>
      </c>
      <c r="BC234" s="115">
        <v>42</v>
      </c>
      <c r="BD234" s="115">
        <v>0</v>
      </c>
      <c r="BE234" s="115">
        <v>1.89</v>
      </c>
      <c r="BF234" s="109">
        <v>29853</v>
      </c>
      <c r="BG234" s="116"/>
      <c r="BH234" s="116"/>
    </row>
    <row r="235" spans="1:60" ht="15.75" customHeight="1" x14ac:dyDescent="0.25">
      <c r="A235" s="47" t="s">
        <v>508</v>
      </c>
      <c r="B235" s="47" t="s">
        <v>575</v>
      </c>
      <c r="C235" s="47" t="s">
        <v>578</v>
      </c>
      <c r="D235" s="47" t="s">
        <v>579</v>
      </c>
      <c r="E235" s="107">
        <v>2</v>
      </c>
      <c r="F235" s="107">
        <v>0</v>
      </c>
      <c r="G235" s="107">
        <v>0</v>
      </c>
      <c r="H235" s="107">
        <v>2.6175800299999996</v>
      </c>
      <c r="I235" s="107">
        <v>1.2143329912620002</v>
      </c>
      <c r="J235" s="107">
        <v>0</v>
      </c>
      <c r="K235" s="108">
        <v>0</v>
      </c>
      <c r="L235" s="113">
        <v>206.2</v>
      </c>
      <c r="M235" s="113">
        <v>856.7</v>
      </c>
      <c r="N235" s="114">
        <v>1.0558872090116836E-2</v>
      </c>
      <c r="O235" s="111">
        <v>9.8318150000000006</v>
      </c>
      <c r="P235" s="111">
        <v>10.102087460003048</v>
      </c>
      <c r="Q235" s="111">
        <v>1.3103763522779217</v>
      </c>
      <c r="R235" s="111">
        <v>3.0473868657626083E-2</v>
      </c>
      <c r="S235" s="115">
        <v>99.83239372238306</v>
      </c>
      <c r="T235" s="115">
        <v>99.619076641779671</v>
      </c>
      <c r="U235" s="107">
        <v>38.1</v>
      </c>
      <c r="V235" s="107">
        <v>4.0999999999999996</v>
      </c>
      <c r="W235" s="107">
        <f>VLOOKUP(D235,Vulnerability!D:O,12,FALSE)</f>
        <v>2.73</v>
      </c>
      <c r="X235" s="111">
        <v>35.639012084469215</v>
      </c>
      <c r="Y235" s="111">
        <v>18.8</v>
      </c>
      <c r="Z235" s="115">
        <v>23.12111057922451</v>
      </c>
      <c r="AA235" s="107">
        <v>14.5</v>
      </c>
      <c r="AB235" s="115">
        <v>14.3</v>
      </c>
      <c r="AC235" s="113">
        <v>0</v>
      </c>
      <c r="AD235" s="113">
        <v>0</v>
      </c>
      <c r="AE235" s="113">
        <v>0</v>
      </c>
      <c r="AF235" s="113">
        <v>0</v>
      </c>
      <c r="AG235" s="109">
        <v>1.986</v>
      </c>
      <c r="AH235" s="115">
        <v>2.8245659497279085</v>
      </c>
      <c r="AI235" s="107">
        <v>1.2</v>
      </c>
      <c r="AJ235" s="107">
        <v>24</v>
      </c>
      <c r="AK235" s="107">
        <v>27</v>
      </c>
      <c r="AL235" s="113">
        <v>14.7</v>
      </c>
      <c r="AM235" s="113">
        <v>3.4</v>
      </c>
      <c r="AN235" s="113">
        <v>86.2</v>
      </c>
      <c r="AO235" s="115">
        <v>3.6</v>
      </c>
      <c r="AP235" s="115">
        <v>25.6</v>
      </c>
      <c r="AQ235" s="115">
        <v>85.151116951379763</v>
      </c>
      <c r="AR235" s="115">
        <v>4.5</v>
      </c>
      <c r="AS235" s="115">
        <v>29.3</v>
      </c>
      <c r="AT235" s="115">
        <v>4.3</v>
      </c>
      <c r="AU235" s="107">
        <v>99.969526131342377</v>
      </c>
      <c r="AV235" s="107">
        <v>97.593204341670599</v>
      </c>
      <c r="AW235" s="107">
        <v>96.417307313226885</v>
      </c>
      <c r="AX235" s="107">
        <v>80.539128720678093</v>
      </c>
      <c r="AY235" s="107">
        <v>34.659090909090914</v>
      </c>
      <c r="AZ235" s="107">
        <v>32.485875706214692</v>
      </c>
      <c r="BA235" s="107">
        <v>45.770676691729321</v>
      </c>
      <c r="BB235" s="115">
        <v>77</v>
      </c>
      <c r="BC235" s="115">
        <v>42</v>
      </c>
      <c r="BD235" s="115">
        <v>0</v>
      </c>
      <c r="BE235" s="115">
        <v>2.0099999999999998</v>
      </c>
      <c r="BF235" s="109">
        <v>33336</v>
      </c>
      <c r="BG235" s="116"/>
      <c r="BH235" s="116"/>
    </row>
    <row r="236" spans="1:60" ht="15.75" customHeight="1" x14ac:dyDescent="0.25">
      <c r="A236" s="47" t="s">
        <v>508</v>
      </c>
      <c r="B236" s="47" t="s">
        <v>575</v>
      </c>
      <c r="C236" s="47" t="s">
        <v>580</v>
      </c>
      <c r="D236" s="47" t="s">
        <v>581</v>
      </c>
      <c r="E236" s="107">
        <v>2</v>
      </c>
      <c r="F236" s="107">
        <v>0</v>
      </c>
      <c r="G236" s="107">
        <v>0</v>
      </c>
      <c r="H236" s="107">
        <v>1.23472004</v>
      </c>
      <c r="I236" s="107">
        <v>2.1858965406265369</v>
      </c>
      <c r="J236" s="107">
        <v>0</v>
      </c>
      <c r="K236" s="108">
        <v>0</v>
      </c>
      <c r="L236" s="113">
        <v>206.2</v>
      </c>
      <c r="M236" s="113">
        <v>856.7</v>
      </c>
      <c r="N236" s="114">
        <v>1.0558872090116836E-2</v>
      </c>
      <c r="O236" s="111">
        <v>8.2583450000000003</v>
      </c>
      <c r="P236" s="111">
        <v>6.3495755320386094</v>
      </c>
      <c r="Q236" s="111">
        <v>2.9770903593441096</v>
      </c>
      <c r="R236" s="111">
        <v>0.39539481335038962</v>
      </c>
      <c r="S236" s="115">
        <v>99.546458890568672</v>
      </c>
      <c r="T236" s="115">
        <v>99.639492964298171</v>
      </c>
      <c r="U236" s="107">
        <v>55.8</v>
      </c>
      <c r="V236" s="107">
        <v>4</v>
      </c>
      <c r="W236" s="107">
        <f>VLOOKUP(D236,Vulnerability!D:O,12,FALSE)</f>
        <v>4.1900000000000004</v>
      </c>
      <c r="X236" s="111">
        <v>24.501702790464371</v>
      </c>
      <c r="Y236" s="111">
        <v>19.7</v>
      </c>
      <c r="Z236" s="115">
        <v>20.131201312013118</v>
      </c>
      <c r="AA236" s="107">
        <v>19.2</v>
      </c>
      <c r="AB236" s="115">
        <v>3.3</v>
      </c>
      <c r="AC236" s="113">
        <v>0</v>
      </c>
      <c r="AD236" s="113">
        <v>0</v>
      </c>
      <c r="AE236" s="113">
        <v>0</v>
      </c>
      <c r="AF236" s="113">
        <v>0</v>
      </c>
      <c r="AG236" s="109">
        <v>11.737</v>
      </c>
      <c r="AH236" s="115">
        <v>12.803030303030303</v>
      </c>
      <c r="AI236" s="107">
        <v>10.7</v>
      </c>
      <c r="AJ236" s="107">
        <v>18</v>
      </c>
      <c r="AK236" s="107">
        <v>20</v>
      </c>
      <c r="AL236" s="113" t="s">
        <v>203</v>
      </c>
      <c r="AM236" s="113">
        <v>1.8</v>
      </c>
      <c r="AN236" s="113">
        <v>90.7</v>
      </c>
      <c r="AO236" s="115">
        <v>1.9</v>
      </c>
      <c r="AP236" s="115">
        <v>20.5</v>
      </c>
      <c r="AQ236" s="115">
        <v>89.649681528662413</v>
      </c>
      <c r="AR236" s="115">
        <v>2.4</v>
      </c>
      <c r="AS236" s="115">
        <v>21</v>
      </c>
      <c r="AT236" s="115">
        <v>2.2999999999999998</v>
      </c>
      <c r="AU236" s="107">
        <v>99.860448889405745</v>
      </c>
      <c r="AV236" s="107">
        <v>98.657054451497643</v>
      </c>
      <c r="AW236" s="107">
        <v>97.673390251369099</v>
      </c>
      <c r="AX236" s="107">
        <v>85.57774073948093</v>
      </c>
      <c r="AY236" s="107">
        <v>33.719918817048423</v>
      </c>
      <c r="AZ236" s="107">
        <v>31.756357185097578</v>
      </c>
      <c r="BA236" s="107">
        <v>45.058930190389844</v>
      </c>
      <c r="BB236" s="115">
        <v>77</v>
      </c>
      <c r="BC236" s="115">
        <v>42</v>
      </c>
      <c r="BD236" s="115">
        <v>0</v>
      </c>
      <c r="BE236" s="115">
        <v>2.9</v>
      </c>
      <c r="BF236" s="109">
        <v>47160</v>
      </c>
      <c r="BG236" s="116"/>
      <c r="BH236" s="116"/>
    </row>
    <row r="237" spans="1:60" ht="15.75" customHeight="1" x14ac:dyDescent="0.25">
      <c r="A237" s="47" t="s">
        <v>508</v>
      </c>
      <c r="B237" s="47" t="s">
        <v>575</v>
      </c>
      <c r="C237" s="47" t="s">
        <v>582</v>
      </c>
      <c r="D237" s="47" t="s">
        <v>583</v>
      </c>
      <c r="E237" s="107">
        <v>2</v>
      </c>
      <c r="F237" s="107">
        <v>0</v>
      </c>
      <c r="G237" s="107">
        <v>0</v>
      </c>
      <c r="H237" s="107">
        <v>2.6774499899999999</v>
      </c>
      <c r="I237" s="107">
        <v>0.91071938208558256</v>
      </c>
      <c r="J237" s="107">
        <v>0</v>
      </c>
      <c r="K237" s="108">
        <v>0</v>
      </c>
      <c r="L237" s="113">
        <v>206.2</v>
      </c>
      <c r="M237" s="113">
        <v>856.7</v>
      </c>
      <c r="N237" s="114">
        <v>1.0558872090116836E-2</v>
      </c>
      <c r="O237" s="111">
        <v>9.0935100000000002</v>
      </c>
      <c r="P237" s="111">
        <v>8.4059915045830529</v>
      </c>
      <c r="Q237" s="111">
        <v>1.9450033534540576</v>
      </c>
      <c r="R237" s="111">
        <v>4.47127207690588E-2</v>
      </c>
      <c r="S237" s="115">
        <v>99.977643639615465</v>
      </c>
      <c r="T237" s="115">
        <v>99.508160071540345</v>
      </c>
      <c r="U237" s="107">
        <v>58.6</v>
      </c>
      <c r="V237" s="107">
        <v>3.4</v>
      </c>
      <c r="W237" s="107">
        <f>VLOOKUP(D237,Vulnerability!D:O,12,FALSE)</f>
        <v>3.46</v>
      </c>
      <c r="X237" s="111">
        <v>25.372760932652856</v>
      </c>
      <c r="Y237" s="111">
        <v>29</v>
      </c>
      <c r="Z237" s="115">
        <v>31.608280254777071</v>
      </c>
      <c r="AA237" s="107">
        <v>26.5</v>
      </c>
      <c r="AB237" s="115">
        <v>5.5</v>
      </c>
      <c r="AC237" s="113">
        <v>0</v>
      </c>
      <c r="AD237" s="113">
        <v>0</v>
      </c>
      <c r="AE237" s="113">
        <v>0</v>
      </c>
      <c r="AF237" s="113">
        <v>0</v>
      </c>
      <c r="AG237" s="109">
        <v>12.265000000000001</v>
      </c>
      <c r="AH237" s="115">
        <v>14.757378689344673</v>
      </c>
      <c r="AI237" s="107">
        <v>9.8000000000000007</v>
      </c>
      <c r="AJ237" s="107">
        <v>38</v>
      </c>
      <c r="AK237" s="107">
        <v>43</v>
      </c>
      <c r="AL237" s="113" t="s">
        <v>203</v>
      </c>
      <c r="AM237" s="113">
        <v>2.5</v>
      </c>
      <c r="AN237" s="113">
        <v>87.5</v>
      </c>
      <c r="AO237" s="115">
        <v>3.1</v>
      </c>
      <c r="AP237" s="115">
        <v>24.4</v>
      </c>
      <c r="AQ237" s="115">
        <v>84.830339321357286</v>
      </c>
      <c r="AR237" s="115">
        <v>5</v>
      </c>
      <c r="AS237" s="115">
        <v>27.1</v>
      </c>
      <c r="AT237" s="115">
        <v>4.3</v>
      </c>
      <c r="AU237" s="107">
        <v>99.955287279230944</v>
      </c>
      <c r="AV237" s="107">
        <v>97.685834502103788</v>
      </c>
      <c r="AW237" s="107">
        <v>96.381784154709919</v>
      </c>
      <c r="AX237" s="107">
        <v>82.270742358078607</v>
      </c>
      <c r="AY237" s="107">
        <v>38.619509412435825</v>
      </c>
      <c r="AZ237" s="107">
        <v>36.254501800720291</v>
      </c>
      <c r="BA237" s="107">
        <v>47.142857142857139</v>
      </c>
      <c r="BB237" s="115">
        <v>77</v>
      </c>
      <c r="BC237" s="115">
        <v>42</v>
      </c>
      <c r="BD237" s="115">
        <v>0</v>
      </c>
      <c r="BE237" s="115">
        <v>1.84</v>
      </c>
      <c r="BF237" s="109">
        <v>25057</v>
      </c>
      <c r="BG237" s="116"/>
      <c r="BH237" s="116"/>
    </row>
    <row r="238" spans="1:60" ht="15.75" customHeight="1" x14ac:dyDescent="0.25">
      <c r="A238" s="47" t="s">
        <v>508</v>
      </c>
      <c r="B238" s="47" t="s">
        <v>575</v>
      </c>
      <c r="C238" s="47" t="s">
        <v>584</v>
      </c>
      <c r="D238" s="47" t="s">
        <v>585</v>
      </c>
      <c r="E238" s="107">
        <v>2</v>
      </c>
      <c r="F238" s="107">
        <v>0</v>
      </c>
      <c r="G238" s="107">
        <v>1.6476690840853647</v>
      </c>
      <c r="H238" s="107">
        <v>0.47883801000000004</v>
      </c>
      <c r="I238" s="107">
        <v>2.4287874279676713</v>
      </c>
      <c r="J238" s="107">
        <v>0</v>
      </c>
      <c r="K238" s="108">
        <v>0</v>
      </c>
      <c r="L238" s="113">
        <v>206.2</v>
      </c>
      <c r="M238" s="113">
        <v>856.7</v>
      </c>
      <c r="N238" s="114">
        <v>1.0558872090116836E-2</v>
      </c>
      <c r="O238" s="111">
        <v>8.8952080000000002</v>
      </c>
      <c r="P238" s="111">
        <v>10.454171616558531</v>
      </c>
      <c r="Q238" s="111">
        <v>18.139449876633464</v>
      </c>
      <c r="R238" s="111">
        <v>2.0104176185689484</v>
      </c>
      <c r="S238" s="115">
        <v>97.614913643425012</v>
      </c>
      <c r="T238" s="115">
        <v>99.616193000091386</v>
      </c>
      <c r="U238" s="107">
        <v>49.4</v>
      </c>
      <c r="V238" s="107">
        <v>4.8</v>
      </c>
      <c r="W238" s="107">
        <f>VLOOKUP(D238,Vulnerability!D:O,12,FALSE)</f>
        <v>5.57</v>
      </c>
      <c r="X238" s="111">
        <v>30.499823591673525</v>
      </c>
      <c r="Y238" s="111">
        <v>17.2</v>
      </c>
      <c r="Z238" s="115">
        <v>21.739130434782609</v>
      </c>
      <c r="AA238" s="107">
        <v>12.8</v>
      </c>
      <c r="AB238" s="115">
        <v>12.7</v>
      </c>
      <c r="AC238" s="113">
        <v>0</v>
      </c>
      <c r="AD238" s="113">
        <v>0</v>
      </c>
      <c r="AE238" s="113">
        <v>0</v>
      </c>
      <c r="AF238" s="113">
        <v>0</v>
      </c>
      <c r="AG238" s="109">
        <v>7.1550000000000002</v>
      </c>
      <c r="AH238" s="115">
        <v>10.045052561321542</v>
      </c>
      <c r="AI238" s="107">
        <v>4.3</v>
      </c>
      <c r="AJ238" s="107">
        <v>19</v>
      </c>
      <c r="AK238" s="107">
        <v>21</v>
      </c>
      <c r="AL238" s="113">
        <v>21</v>
      </c>
      <c r="AM238" s="113">
        <v>2.2000000000000002</v>
      </c>
      <c r="AN238" s="113">
        <v>89.1</v>
      </c>
      <c r="AO238" s="115">
        <v>2.2999999999999998</v>
      </c>
      <c r="AP238" s="115">
        <v>18.899999999999999</v>
      </c>
      <c r="AQ238" s="115">
        <v>86.070959264126145</v>
      </c>
      <c r="AR238" s="115">
        <v>2.5</v>
      </c>
      <c r="AS238" s="115">
        <v>20.5</v>
      </c>
      <c r="AT238" s="115">
        <v>2.2000000000000002</v>
      </c>
      <c r="AU238" s="107">
        <v>99.00392945261811</v>
      </c>
      <c r="AV238" s="107">
        <v>98.485453365936422</v>
      </c>
      <c r="AW238" s="107">
        <v>97.892512254542254</v>
      </c>
      <c r="AX238" s="107">
        <v>83.231089847075054</v>
      </c>
      <c r="AY238" s="107">
        <v>28.669361926524871</v>
      </c>
      <c r="AZ238" s="107">
        <v>27.838966957842764</v>
      </c>
      <c r="BA238" s="107">
        <v>39.703034215622985</v>
      </c>
      <c r="BB238" s="115">
        <v>77</v>
      </c>
      <c r="BC238" s="115">
        <v>42</v>
      </c>
      <c r="BD238" s="115">
        <v>0</v>
      </c>
      <c r="BE238" s="115">
        <v>1.35</v>
      </c>
      <c r="BF238" s="109">
        <v>55482</v>
      </c>
      <c r="BG238" s="116"/>
      <c r="BH238" s="116"/>
    </row>
    <row r="239" spans="1:60" ht="15.75" customHeight="1" x14ac:dyDescent="0.25">
      <c r="A239" s="47" t="s">
        <v>508</v>
      </c>
      <c r="B239" s="47" t="s">
        <v>575</v>
      </c>
      <c r="C239" s="47" t="s">
        <v>586</v>
      </c>
      <c r="D239" s="47" t="s">
        <v>587</v>
      </c>
      <c r="E239" s="107">
        <v>2</v>
      </c>
      <c r="F239" s="107">
        <v>0</v>
      </c>
      <c r="G239" s="107">
        <v>8.3871673173050869</v>
      </c>
      <c r="H239" s="107">
        <v>0.36312300999999997</v>
      </c>
      <c r="I239" s="107">
        <v>7.3191525536940674</v>
      </c>
      <c r="J239" s="107">
        <v>0</v>
      </c>
      <c r="K239" s="108">
        <v>0</v>
      </c>
      <c r="L239" s="113">
        <v>206.2</v>
      </c>
      <c r="M239" s="113">
        <v>856.7</v>
      </c>
      <c r="N239" s="114">
        <v>1.0558872090116836E-2</v>
      </c>
      <c r="O239" s="111">
        <v>17.342739999999999</v>
      </c>
      <c r="P239" s="111">
        <v>28.865666464313588</v>
      </c>
      <c r="Q239" s="111">
        <v>46.145173879108491</v>
      </c>
      <c r="R239" s="111">
        <v>9.1839389471858457</v>
      </c>
      <c r="S239" s="115">
        <v>75.149596739224705</v>
      </c>
      <c r="T239" s="115">
        <v>68.259474460150898</v>
      </c>
      <c r="U239" s="107">
        <v>47.7</v>
      </c>
      <c r="V239" s="107">
        <v>3.7</v>
      </c>
      <c r="W239" s="107">
        <f>VLOOKUP(D239,Vulnerability!D:O,12,FALSE)</f>
        <v>5.2</v>
      </c>
      <c r="X239" s="111">
        <v>39.091714168111459</v>
      </c>
      <c r="Y239" s="111">
        <v>18.5</v>
      </c>
      <c r="Z239" s="115">
        <v>21.174754706974277</v>
      </c>
      <c r="AA239" s="107">
        <v>15.8</v>
      </c>
      <c r="AB239" s="115">
        <v>25.2</v>
      </c>
      <c r="AC239" s="113">
        <v>0</v>
      </c>
      <c r="AD239" s="113">
        <v>0</v>
      </c>
      <c r="AE239" s="113">
        <v>0</v>
      </c>
      <c r="AF239" s="113">
        <v>0</v>
      </c>
      <c r="AG239" s="109">
        <v>1.7170000000000001</v>
      </c>
      <c r="AH239" s="115">
        <v>2.6405616023700649</v>
      </c>
      <c r="AI239" s="107">
        <v>0.8</v>
      </c>
      <c r="AJ239" s="107">
        <v>46</v>
      </c>
      <c r="AK239" s="107">
        <v>53</v>
      </c>
      <c r="AL239" s="113">
        <v>39</v>
      </c>
      <c r="AM239" s="113">
        <v>2.9</v>
      </c>
      <c r="AN239" s="113">
        <v>89.1</v>
      </c>
      <c r="AO239" s="115">
        <v>3.2</v>
      </c>
      <c r="AP239" s="115">
        <v>24.5</v>
      </c>
      <c r="AQ239" s="115">
        <v>85.994297933000709</v>
      </c>
      <c r="AR239" s="115">
        <v>3.5</v>
      </c>
      <c r="AS239" s="115">
        <v>26.1</v>
      </c>
      <c r="AT239" s="115">
        <v>3.5</v>
      </c>
      <c r="AU239" s="107">
        <v>85.287485907553545</v>
      </c>
      <c r="AV239" s="107">
        <v>96.18342836345991</v>
      </c>
      <c r="AW239" s="107">
        <v>95.188000437028833</v>
      </c>
      <c r="AX239" s="107">
        <v>69.62961806802042</v>
      </c>
      <c r="AY239" s="107">
        <v>26.383399209486164</v>
      </c>
      <c r="AZ239" s="107">
        <v>25.778421433743663</v>
      </c>
      <c r="BA239" s="107">
        <v>44.906554356409586</v>
      </c>
      <c r="BB239" s="115">
        <v>77</v>
      </c>
      <c r="BC239" s="115">
        <v>42</v>
      </c>
      <c r="BD239" s="115">
        <v>0</v>
      </c>
      <c r="BE239" s="115">
        <v>1.5</v>
      </c>
      <c r="BF239" s="109">
        <v>111514</v>
      </c>
      <c r="BG239" s="116"/>
      <c r="BH239" s="116"/>
    </row>
    <row r="240" spans="1:60" ht="15.75" customHeight="1" x14ac:dyDescent="0.25">
      <c r="A240" s="47" t="s">
        <v>508</v>
      </c>
      <c r="B240" s="47" t="s">
        <v>575</v>
      </c>
      <c r="C240" s="47" t="s">
        <v>588</v>
      </c>
      <c r="D240" s="47" t="s">
        <v>589</v>
      </c>
      <c r="E240" s="107">
        <v>2</v>
      </c>
      <c r="F240" s="107">
        <v>0</v>
      </c>
      <c r="G240" s="107">
        <v>0</v>
      </c>
      <c r="H240" s="107">
        <v>0.67309098000000001</v>
      </c>
      <c r="I240" s="107">
        <v>7.3191525536940674</v>
      </c>
      <c r="J240" s="107">
        <v>0</v>
      </c>
      <c r="K240" s="108">
        <v>0</v>
      </c>
      <c r="L240" s="113">
        <v>206.2</v>
      </c>
      <c r="M240" s="113">
        <v>856.7</v>
      </c>
      <c r="N240" s="114">
        <v>1.0558872090116836E-2</v>
      </c>
      <c r="O240" s="111">
        <v>8.6292380000000009</v>
      </c>
      <c r="P240" s="111">
        <v>5.5633632178337775</v>
      </c>
      <c r="Q240" s="111">
        <v>13.229949115580325</v>
      </c>
      <c r="R240" s="111">
        <v>0.27622970680881997</v>
      </c>
      <c r="S240" s="115">
        <v>99.849769808577662</v>
      </c>
      <c r="T240" s="115">
        <v>99.413617639932156</v>
      </c>
      <c r="U240" s="107">
        <v>48.9</v>
      </c>
      <c r="V240" s="107">
        <v>5.0999999999999996</v>
      </c>
      <c r="W240" s="107">
        <f>VLOOKUP(D240,Vulnerability!D:O,12,FALSE)</f>
        <v>6.24</v>
      </c>
      <c r="X240" s="111">
        <v>30.059403355310401</v>
      </c>
      <c r="Y240" s="111">
        <v>15.8</v>
      </c>
      <c r="Z240" s="115">
        <v>17.303331589045875</v>
      </c>
      <c r="AA240" s="107">
        <v>14.4</v>
      </c>
      <c r="AB240" s="115">
        <v>9.2999999999999989</v>
      </c>
      <c r="AC240" s="113">
        <v>0</v>
      </c>
      <c r="AD240" s="113">
        <v>0</v>
      </c>
      <c r="AE240" s="113">
        <v>0</v>
      </c>
      <c r="AF240" s="113">
        <v>0</v>
      </c>
      <c r="AG240" s="109">
        <v>8.0809999999999995</v>
      </c>
      <c r="AH240" s="115">
        <v>11.690238354267629</v>
      </c>
      <c r="AI240" s="107">
        <v>4.5</v>
      </c>
      <c r="AJ240" s="107">
        <v>17</v>
      </c>
      <c r="AK240" s="107">
        <v>19</v>
      </c>
      <c r="AL240" s="113">
        <v>8.3000000000000007</v>
      </c>
      <c r="AM240" s="113">
        <v>2.7</v>
      </c>
      <c r="AN240" s="113">
        <v>91.9</v>
      </c>
      <c r="AO240" s="115">
        <v>2.9</v>
      </c>
      <c r="AP240" s="115">
        <v>14.1</v>
      </c>
      <c r="AQ240" s="115">
        <v>91.54351395730707</v>
      </c>
      <c r="AR240" s="115">
        <v>3.2</v>
      </c>
      <c r="AS240" s="115">
        <v>15</v>
      </c>
      <c r="AT240" s="115">
        <v>3.3</v>
      </c>
      <c r="AU240" s="107">
        <v>99.77707778047008</v>
      </c>
      <c r="AV240" s="107">
        <v>98.787198510690715</v>
      </c>
      <c r="AW240" s="107">
        <v>98.348194239527871</v>
      </c>
      <c r="AX240" s="107">
        <v>86.427929950606199</v>
      </c>
      <c r="AY240" s="107">
        <v>28.575926120264455</v>
      </c>
      <c r="AZ240" s="107">
        <v>27.528466175485601</v>
      </c>
      <c r="BA240" s="107">
        <v>39.379023097311624</v>
      </c>
      <c r="BB240" s="115">
        <v>77</v>
      </c>
      <c r="BC240" s="115">
        <v>42</v>
      </c>
      <c r="BD240" s="115">
        <v>0</v>
      </c>
      <c r="BE240" s="115">
        <v>1.9</v>
      </c>
      <c r="BF240" s="109">
        <v>99619</v>
      </c>
      <c r="BG240" s="116"/>
      <c r="BH240" s="116"/>
    </row>
    <row r="241" spans="1:60" ht="15.75" customHeight="1" x14ac:dyDescent="0.25">
      <c r="A241" s="47" t="s">
        <v>508</v>
      </c>
      <c r="B241" s="47" t="s">
        <v>575</v>
      </c>
      <c r="C241" s="47" t="s">
        <v>590</v>
      </c>
      <c r="D241" s="47" t="s">
        <v>591</v>
      </c>
      <c r="E241" s="107">
        <v>2</v>
      </c>
      <c r="F241" s="107">
        <v>0</v>
      </c>
      <c r="G241" s="107">
        <v>2.177577024926554</v>
      </c>
      <c r="H241" s="107">
        <v>1.9226199999999999E-3</v>
      </c>
      <c r="I241" s="107">
        <v>6.8081101267283204</v>
      </c>
      <c r="J241" s="107">
        <v>0</v>
      </c>
      <c r="K241" s="108">
        <v>0</v>
      </c>
      <c r="L241" s="113">
        <v>206.2</v>
      </c>
      <c r="M241" s="113">
        <v>856.7</v>
      </c>
      <c r="N241" s="114">
        <v>1.0558872090116836E-2</v>
      </c>
      <c r="O241" s="111">
        <v>7.9483079999999999</v>
      </c>
      <c r="P241" s="111">
        <v>9.3827085300118771</v>
      </c>
      <c r="Q241" s="111">
        <v>26.330054511678895</v>
      </c>
      <c r="R241" s="111">
        <v>1.4069494777232998</v>
      </c>
      <c r="S241" s="115">
        <v>99.317842677467496</v>
      </c>
      <c r="T241" s="115">
        <v>99.42138441392332</v>
      </c>
      <c r="U241" s="107">
        <v>50.6</v>
      </c>
      <c r="V241" s="107">
        <v>4.7</v>
      </c>
      <c r="W241" s="107">
        <f>VLOOKUP(D241,Vulnerability!D:O,12,FALSE)</f>
        <v>5.66</v>
      </c>
      <c r="X241" s="111">
        <v>32.013801963238684</v>
      </c>
      <c r="Y241" s="111">
        <v>19.100000000000001</v>
      </c>
      <c r="Z241" s="115">
        <v>23.674944403261673</v>
      </c>
      <c r="AA241" s="107">
        <v>13.9</v>
      </c>
      <c r="AB241" s="115">
        <v>9.1</v>
      </c>
      <c r="AC241" s="113">
        <v>0</v>
      </c>
      <c r="AD241" s="113">
        <v>0</v>
      </c>
      <c r="AE241" s="113">
        <v>0</v>
      </c>
      <c r="AF241" s="113">
        <v>0</v>
      </c>
      <c r="AG241" s="109">
        <v>5.9290000000000003</v>
      </c>
      <c r="AH241" s="115">
        <v>8.81045751633987</v>
      </c>
      <c r="AI241" s="107">
        <v>2.8</v>
      </c>
      <c r="AJ241" s="107">
        <v>19</v>
      </c>
      <c r="AK241" s="107">
        <v>22</v>
      </c>
      <c r="AL241" s="113">
        <v>6.2</v>
      </c>
      <c r="AM241" s="113">
        <v>2.7</v>
      </c>
      <c r="AN241" s="113">
        <v>90.2</v>
      </c>
      <c r="AO241" s="115">
        <v>2.8</v>
      </c>
      <c r="AP241" s="115">
        <v>18.600000000000001</v>
      </c>
      <c r="AQ241" s="115">
        <v>88.999630860095976</v>
      </c>
      <c r="AR241" s="115">
        <v>2.8</v>
      </c>
      <c r="AS241" s="115">
        <v>20</v>
      </c>
      <c r="AT241" s="115">
        <v>2.9</v>
      </c>
      <c r="AU241" s="107">
        <v>98.900630386454296</v>
      </c>
      <c r="AV241" s="107">
        <v>98.193121078317461</v>
      </c>
      <c r="AW241" s="107">
        <v>97.30264836454559</v>
      </c>
      <c r="AX241" s="107">
        <v>80.849109557585336</v>
      </c>
      <c r="AY241" s="107">
        <v>30.759580291970799</v>
      </c>
      <c r="AZ241" s="107">
        <v>28.761061946902654</v>
      </c>
      <c r="BA241" s="107">
        <v>42.463054187192114</v>
      </c>
      <c r="BB241" s="115">
        <v>77</v>
      </c>
      <c r="BC241" s="115">
        <v>42</v>
      </c>
      <c r="BD241" s="115">
        <v>0</v>
      </c>
      <c r="BE241" s="115">
        <v>1.01</v>
      </c>
      <c r="BF241" s="109">
        <v>160307</v>
      </c>
      <c r="BG241" s="116"/>
      <c r="BH241" s="116"/>
    </row>
    <row r="242" spans="1:60" ht="15.75" customHeight="1" x14ac:dyDescent="0.25">
      <c r="A242" s="47" t="s">
        <v>508</v>
      </c>
      <c r="B242" s="47" t="s">
        <v>575</v>
      </c>
      <c r="C242" s="47" t="s">
        <v>592</v>
      </c>
      <c r="D242" s="47" t="s">
        <v>593</v>
      </c>
      <c r="E242" s="107">
        <v>2</v>
      </c>
      <c r="F242" s="107">
        <v>0</v>
      </c>
      <c r="G242" s="107">
        <v>0.41238024265725659</v>
      </c>
      <c r="H242" s="107">
        <v>0.25002500999999999</v>
      </c>
      <c r="I242" s="107">
        <v>7.3191525536940674</v>
      </c>
      <c r="J242" s="107">
        <v>0</v>
      </c>
      <c r="K242" s="108">
        <v>0</v>
      </c>
      <c r="L242" s="113">
        <v>206.2</v>
      </c>
      <c r="M242" s="113">
        <v>856.7</v>
      </c>
      <c r="N242" s="114">
        <v>1.0558872090116836E-2</v>
      </c>
      <c r="O242" s="111">
        <v>7.9556630000000004</v>
      </c>
      <c r="P242" s="111">
        <v>6.2948647156267263</v>
      </c>
      <c r="Q242" s="111">
        <v>10.203079943554819</v>
      </c>
      <c r="R242" s="111">
        <v>0.52150438677219468</v>
      </c>
      <c r="S242" s="115">
        <v>99.785262899564387</v>
      </c>
      <c r="T242" s="115">
        <v>99.687097367936687</v>
      </c>
      <c r="U242" s="107">
        <v>54.9</v>
      </c>
      <c r="V242" s="107">
        <v>5.5</v>
      </c>
      <c r="W242" s="107">
        <f>VLOOKUP(D242,Vulnerability!D:O,12,FALSE)</f>
        <v>7.1</v>
      </c>
      <c r="X242" s="111">
        <v>26.647697491576189</v>
      </c>
      <c r="Y242" s="111">
        <v>16.899999999999999</v>
      </c>
      <c r="Z242" s="115">
        <v>19.061461794019934</v>
      </c>
      <c r="AA242" s="107">
        <v>15</v>
      </c>
      <c r="AB242" s="115">
        <v>4.7</v>
      </c>
      <c r="AC242" s="113">
        <v>0</v>
      </c>
      <c r="AD242" s="113">
        <v>0</v>
      </c>
      <c r="AE242" s="113">
        <v>0</v>
      </c>
      <c r="AF242" s="113">
        <v>0</v>
      </c>
      <c r="AG242" s="109">
        <v>10.209</v>
      </c>
      <c r="AH242" s="115">
        <v>12.296065259117082</v>
      </c>
      <c r="AI242" s="107">
        <v>8.1999999999999993</v>
      </c>
      <c r="AJ242" s="107">
        <v>24</v>
      </c>
      <c r="AK242" s="107">
        <v>27</v>
      </c>
      <c r="AL242" s="113">
        <v>9.8000000000000007</v>
      </c>
      <c r="AM242" s="113">
        <v>1.4</v>
      </c>
      <c r="AN242" s="113">
        <v>93.4</v>
      </c>
      <c r="AO242" s="115">
        <v>1.3</v>
      </c>
      <c r="AP242" s="115">
        <v>14.2</v>
      </c>
      <c r="AQ242" s="115">
        <v>92.288557213930346</v>
      </c>
      <c r="AR242" s="115">
        <v>1.9</v>
      </c>
      <c r="AS242" s="115">
        <v>14.4</v>
      </c>
      <c r="AT242" s="115">
        <v>1.5</v>
      </c>
      <c r="AU242" s="107">
        <v>99.748450825204003</v>
      </c>
      <c r="AV242" s="107">
        <v>99.057540489948721</v>
      </c>
      <c r="AW242" s="107">
        <v>98.350798158848292</v>
      </c>
      <c r="AX242" s="107">
        <v>88.132406228577025</v>
      </c>
      <c r="AY242" s="107">
        <v>26.107784431137727</v>
      </c>
      <c r="AZ242" s="107">
        <v>25.014277555682469</v>
      </c>
      <c r="BA242" s="107">
        <v>41.253381424706944</v>
      </c>
      <c r="BB242" s="115">
        <v>77</v>
      </c>
      <c r="BC242" s="115">
        <v>42</v>
      </c>
      <c r="BD242" s="115">
        <v>0</v>
      </c>
      <c r="BE242" s="115">
        <v>1.92</v>
      </c>
      <c r="BF242" s="109">
        <v>84569</v>
      </c>
      <c r="BG242" s="116"/>
      <c r="BH242" s="116"/>
    </row>
    <row r="243" spans="1:60" ht="15.75" customHeight="1" x14ac:dyDescent="0.25">
      <c r="A243" s="47" t="s">
        <v>508</v>
      </c>
      <c r="B243" s="47" t="s">
        <v>575</v>
      </c>
      <c r="C243" s="47" t="s">
        <v>594</v>
      </c>
      <c r="D243" s="47" t="s">
        <v>595</v>
      </c>
      <c r="E243" s="107">
        <v>2</v>
      </c>
      <c r="F243" s="107">
        <v>0</v>
      </c>
      <c r="G243" s="107">
        <v>1.0541531346990878</v>
      </c>
      <c r="H243" s="107">
        <v>0.19827399999999998</v>
      </c>
      <c r="I243" s="107">
        <v>6.8081101267283204</v>
      </c>
      <c r="J243" s="107">
        <v>0</v>
      </c>
      <c r="K243" s="108">
        <v>0</v>
      </c>
      <c r="L243" s="113">
        <v>206.2</v>
      </c>
      <c r="M243" s="113">
        <v>856.7</v>
      </c>
      <c r="N243" s="114">
        <v>1.0558872090116836E-2</v>
      </c>
      <c r="O243" s="111">
        <v>7.7025069999999998</v>
      </c>
      <c r="P243" s="111">
        <v>14.536037312855928</v>
      </c>
      <c r="Q243" s="111">
        <v>39.634602004792953</v>
      </c>
      <c r="R243" s="111">
        <v>1.9326410183729739</v>
      </c>
      <c r="S243" s="115">
        <v>98.399773236787183</v>
      </c>
      <c r="T243" s="115">
        <v>99.415053985105786</v>
      </c>
      <c r="U243" s="107">
        <v>50.7</v>
      </c>
      <c r="V243" s="107">
        <v>4.8</v>
      </c>
      <c r="W243" s="107">
        <f>VLOOKUP(D243,Vulnerability!D:O,12,FALSE)</f>
        <v>5.09</v>
      </c>
      <c r="X243" s="111">
        <v>34.157457067013382</v>
      </c>
      <c r="Y243" s="111">
        <v>17</v>
      </c>
      <c r="Z243" s="115">
        <v>17.487576731949723</v>
      </c>
      <c r="AA243" s="107">
        <v>16.600000000000001</v>
      </c>
      <c r="AB243" s="115">
        <v>10.9</v>
      </c>
      <c r="AC243" s="113">
        <v>0</v>
      </c>
      <c r="AD243" s="113">
        <v>0</v>
      </c>
      <c r="AE243" s="113">
        <v>0</v>
      </c>
      <c r="AF243" s="113">
        <v>0</v>
      </c>
      <c r="AG243" s="109">
        <v>6.952</v>
      </c>
      <c r="AH243" s="115">
        <v>9.4034976905767635</v>
      </c>
      <c r="AI243" s="107">
        <v>4.4000000000000004</v>
      </c>
      <c r="AJ243" s="107">
        <v>22</v>
      </c>
      <c r="AK243" s="107">
        <v>25</v>
      </c>
      <c r="AL243" s="113">
        <v>35.1</v>
      </c>
      <c r="AM243" s="113">
        <v>1.9</v>
      </c>
      <c r="AN243" s="113">
        <v>88.5</v>
      </c>
      <c r="AO243" s="115">
        <v>2.2000000000000002</v>
      </c>
      <c r="AP243" s="115">
        <v>18.399999999999999</v>
      </c>
      <c r="AQ243" s="115">
        <v>86.371619248331584</v>
      </c>
      <c r="AR243" s="115">
        <v>2.4</v>
      </c>
      <c r="AS243" s="115">
        <v>19.7</v>
      </c>
      <c r="AT243" s="115">
        <v>2.6</v>
      </c>
      <c r="AU243" s="107">
        <v>98.041590434715388</v>
      </c>
      <c r="AV243" s="107">
        <v>98.162183962395346</v>
      </c>
      <c r="AW243" s="107">
        <v>96.945011924197999</v>
      </c>
      <c r="AX243" s="107">
        <v>77.682517159732967</v>
      </c>
      <c r="AY243" s="107">
        <v>24.412740830136631</v>
      </c>
      <c r="AZ243" s="107">
        <v>22.646262946720164</v>
      </c>
      <c r="BA243" s="107">
        <v>37.136828436942054</v>
      </c>
      <c r="BB243" s="115">
        <v>77</v>
      </c>
      <c r="BC243" s="115">
        <v>42</v>
      </c>
      <c r="BD243" s="115">
        <v>0</v>
      </c>
      <c r="BE243" s="115">
        <v>1.47</v>
      </c>
      <c r="BF243" s="109">
        <v>198113</v>
      </c>
      <c r="BG243" s="116"/>
      <c r="BH243" s="116"/>
    </row>
    <row r="244" spans="1:60" ht="15.75" customHeight="1" x14ac:dyDescent="0.25">
      <c r="A244" s="47" t="s">
        <v>508</v>
      </c>
      <c r="B244" s="47" t="s">
        <v>575</v>
      </c>
      <c r="C244" s="47" t="s">
        <v>596</v>
      </c>
      <c r="D244" s="47" t="s">
        <v>597</v>
      </c>
      <c r="E244" s="107">
        <v>2</v>
      </c>
      <c r="F244" s="107">
        <v>0</v>
      </c>
      <c r="G244" s="107">
        <v>0</v>
      </c>
      <c r="H244" s="107">
        <v>0.33054600000000001</v>
      </c>
      <c r="I244" s="107">
        <v>1.2143329912620002</v>
      </c>
      <c r="J244" s="107">
        <v>0</v>
      </c>
      <c r="K244" s="108">
        <v>0</v>
      </c>
      <c r="L244" s="113">
        <v>206.2</v>
      </c>
      <c r="M244" s="113">
        <v>856.7</v>
      </c>
      <c r="N244" s="114">
        <v>1.0558872090116836E-2</v>
      </c>
      <c r="O244" s="111">
        <v>7.114306</v>
      </c>
      <c r="P244" s="111">
        <v>4.296875</v>
      </c>
      <c r="Q244" s="111">
        <v>11.154513888888889</v>
      </c>
      <c r="R244" s="111">
        <v>4.3402777777777776E-2</v>
      </c>
      <c r="S244" s="115">
        <v>99.457465277777786</v>
      </c>
      <c r="T244" s="115">
        <v>99.934895833333343</v>
      </c>
      <c r="U244" s="107">
        <v>53.5</v>
      </c>
      <c r="V244" s="107">
        <v>4.5</v>
      </c>
      <c r="W244" s="107">
        <f>VLOOKUP(D244,Vulnerability!D:O,12,FALSE)</f>
        <v>9.35</v>
      </c>
      <c r="X244" s="111">
        <v>31.188869710758929</v>
      </c>
      <c r="Y244" s="111">
        <v>17.8</v>
      </c>
      <c r="Z244" s="115">
        <v>18.199608610567513</v>
      </c>
      <c r="AA244" s="107">
        <v>17.5</v>
      </c>
      <c r="AB244" s="115">
        <v>7.8</v>
      </c>
      <c r="AC244" s="113">
        <v>0</v>
      </c>
      <c r="AD244" s="113">
        <v>0</v>
      </c>
      <c r="AE244" s="113">
        <v>0</v>
      </c>
      <c r="AF244" s="113">
        <v>0</v>
      </c>
      <c r="AG244" s="109">
        <v>5.9610000000000003</v>
      </c>
      <c r="AH244" s="115">
        <v>8.7371772196674922</v>
      </c>
      <c r="AI244" s="107">
        <v>3.1</v>
      </c>
      <c r="AJ244" s="107">
        <v>14</v>
      </c>
      <c r="AK244" s="107">
        <v>16</v>
      </c>
      <c r="AL244" s="113">
        <v>6.3</v>
      </c>
      <c r="AM244" s="113">
        <v>2</v>
      </c>
      <c r="AN244" s="113">
        <v>90.9</v>
      </c>
      <c r="AO244" s="115">
        <v>1.9</v>
      </c>
      <c r="AP244" s="115">
        <v>16.100000000000001</v>
      </c>
      <c r="AQ244" s="115">
        <v>89.795918367346943</v>
      </c>
      <c r="AR244" s="115">
        <v>2.7</v>
      </c>
      <c r="AS244" s="115">
        <v>18.600000000000001</v>
      </c>
      <c r="AT244" s="115">
        <v>2.5</v>
      </c>
      <c r="AU244" s="107">
        <v>99.565972222222214</v>
      </c>
      <c r="AV244" s="107">
        <v>98.792430159206972</v>
      </c>
      <c r="AW244" s="107">
        <v>97.849675797274045</v>
      </c>
      <c r="AX244" s="107">
        <v>86.171761280931591</v>
      </c>
      <c r="AY244" s="107">
        <v>13.916111328890631</v>
      </c>
      <c r="AZ244" s="107">
        <v>12.260216847372812</v>
      </c>
      <c r="BA244" s="107">
        <v>26.322930800542743</v>
      </c>
      <c r="BB244" s="115">
        <v>77</v>
      </c>
      <c r="BC244" s="115">
        <v>42</v>
      </c>
      <c r="BD244" s="115">
        <v>0</v>
      </c>
      <c r="BE244" s="115">
        <v>109.66</v>
      </c>
      <c r="BF244" s="109">
        <v>25082</v>
      </c>
      <c r="BG244" s="116"/>
      <c r="BH244" s="116"/>
    </row>
    <row r="245" spans="1:60" ht="15.75" customHeight="1" x14ac:dyDescent="0.25">
      <c r="A245" s="47" t="s">
        <v>508</v>
      </c>
      <c r="B245" s="47" t="s">
        <v>575</v>
      </c>
      <c r="C245" s="47" t="s">
        <v>598</v>
      </c>
      <c r="D245" s="47" t="s">
        <v>599</v>
      </c>
      <c r="E245" s="107">
        <v>2</v>
      </c>
      <c r="F245" s="107">
        <v>0</v>
      </c>
      <c r="G245" s="107">
        <v>0</v>
      </c>
      <c r="H245" s="107">
        <v>0.19090800000000002</v>
      </c>
      <c r="I245" s="107">
        <v>5.9994656400478501</v>
      </c>
      <c r="J245" s="107">
        <v>0</v>
      </c>
      <c r="K245" s="108">
        <v>0</v>
      </c>
      <c r="L245" s="113">
        <v>206.2</v>
      </c>
      <c r="M245" s="113">
        <v>856.7</v>
      </c>
      <c r="N245" s="114">
        <v>1.0558872090116836E-2</v>
      </c>
      <c r="O245" s="111">
        <v>8.6193500000000007</v>
      </c>
      <c r="P245" s="111">
        <v>8.5160105589349246</v>
      </c>
      <c r="Q245" s="111">
        <v>20.136577527831975</v>
      </c>
      <c r="R245" s="111">
        <v>0.52794674624124871</v>
      </c>
      <c r="S245" s="115">
        <v>98.398944106507514</v>
      </c>
      <c r="T245" s="115">
        <v>99.512223114885799</v>
      </c>
      <c r="U245" s="107">
        <v>54.2</v>
      </c>
      <c r="V245" s="107">
        <v>3.4</v>
      </c>
      <c r="W245" s="107">
        <f>VLOOKUP(D245,Vulnerability!D:O,12,FALSE)</f>
        <v>5.1100000000000003</v>
      </c>
      <c r="X245" s="111">
        <v>30.222664979402818</v>
      </c>
      <c r="Y245" s="111">
        <v>19.600000000000001</v>
      </c>
      <c r="Z245" s="115">
        <v>19.465770953294946</v>
      </c>
      <c r="AA245" s="107">
        <v>19.7</v>
      </c>
      <c r="AB245" s="115">
        <v>7.5</v>
      </c>
      <c r="AC245" s="113">
        <v>0</v>
      </c>
      <c r="AD245" s="113">
        <v>0</v>
      </c>
      <c r="AE245" s="113">
        <v>0</v>
      </c>
      <c r="AF245" s="113">
        <v>0</v>
      </c>
      <c r="AG245" s="109">
        <v>13.159000000000001</v>
      </c>
      <c r="AH245" s="115">
        <v>17.378255397424727</v>
      </c>
      <c r="AI245" s="107">
        <v>8.6999999999999993</v>
      </c>
      <c r="AJ245" s="107">
        <v>18</v>
      </c>
      <c r="AK245" s="107">
        <v>20</v>
      </c>
      <c r="AL245" s="113">
        <v>10.9</v>
      </c>
      <c r="AM245" s="113">
        <v>2.9</v>
      </c>
      <c r="AN245" s="113">
        <v>91.1</v>
      </c>
      <c r="AO245" s="115">
        <v>2.8</v>
      </c>
      <c r="AP245" s="115">
        <v>16.100000000000001</v>
      </c>
      <c r="AQ245" s="115">
        <v>89.625850340136054</v>
      </c>
      <c r="AR245" s="115">
        <v>2.9</v>
      </c>
      <c r="AS245" s="115">
        <v>17.7</v>
      </c>
      <c r="AT245" s="115">
        <v>2.8</v>
      </c>
      <c r="AU245" s="107">
        <v>99.517961666475387</v>
      </c>
      <c r="AV245" s="107">
        <v>98.666361835086107</v>
      </c>
      <c r="AW245" s="107">
        <v>97.673876871880196</v>
      </c>
      <c r="AX245" s="107">
        <v>84.364392678868555</v>
      </c>
      <c r="AY245" s="107">
        <v>31.980797805463478</v>
      </c>
      <c r="AZ245" s="107">
        <v>31.401320616287602</v>
      </c>
      <c r="BA245" s="107">
        <v>45.091053048297702</v>
      </c>
      <c r="BB245" s="115">
        <v>77</v>
      </c>
      <c r="BC245" s="115">
        <v>42</v>
      </c>
      <c r="BD245" s="115">
        <v>0</v>
      </c>
      <c r="BE245" s="115">
        <v>3.84</v>
      </c>
      <c r="BF245" s="109">
        <v>96732</v>
      </c>
      <c r="BG245" s="116"/>
      <c r="BH245" s="116"/>
    </row>
    <row r="246" spans="1:60" ht="15.75" customHeight="1" x14ac:dyDescent="0.25">
      <c r="A246" s="47" t="s">
        <v>508</v>
      </c>
      <c r="B246" s="47" t="s">
        <v>575</v>
      </c>
      <c r="C246" s="47" t="s">
        <v>600</v>
      </c>
      <c r="D246" s="47" t="s">
        <v>601</v>
      </c>
      <c r="E246" s="107">
        <v>2</v>
      </c>
      <c r="F246" s="107">
        <v>0</v>
      </c>
      <c r="G246" s="107">
        <v>5.5148376102161025</v>
      </c>
      <c r="H246" s="107">
        <v>1.3790399600000001</v>
      </c>
      <c r="I246" s="107">
        <v>8.5679760509585076E-2</v>
      </c>
      <c r="J246" s="107">
        <v>0</v>
      </c>
      <c r="K246" s="108">
        <v>0</v>
      </c>
      <c r="L246" s="113">
        <v>206.2</v>
      </c>
      <c r="M246" s="113">
        <v>856.7</v>
      </c>
      <c r="N246" s="114">
        <v>1.0558872090116836E-2</v>
      </c>
      <c r="O246" s="111">
        <v>7.7579960000000003</v>
      </c>
      <c r="P246" s="111">
        <v>24.146341463414632</v>
      </c>
      <c r="Q246" s="111">
        <v>13.658536585365855</v>
      </c>
      <c r="R246" s="111">
        <v>1.4634146341463417</v>
      </c>
      <c r="S246" s="115">
        <v>99.756097560975604</v>
      </c>
      <c r="T246" s="115">
        <v>99.756097560975604</v>
      </c>
      <c r="U246" s="107">
        <v>50.4</v>
      </c>
      <c r="V246" s="107">
        <v>1</v>
      </c>
      <c r="W246" s="107">
        <f>VLOOKUP(D246,Vulnerability!D:O,12,FALSE)</f>
        <v>2.4</v>
      </c>
      <c r="X246" s="111">
        <v>28.982199908717483</v>
      </c>
      <c r="Y246" s="111">
        <v>23.4</v>
      </c>
      <c r="Z246" s="115">
        <v>27.530364372469634</v>
      </c>
      <c r="AA246" s="107">
        <v>16.100000000000001</v>
      </c>
      <c r="AB246" s="115">
        <v>25</v>
      </c>
      <c r="AC246" s="113">
        <v>0</v>
      </c>
      <c r="AD246" s="113">
        <v>0</v>
      </c>
      <c r="AE246" s="113">
        <v>0</v>
      </c>
      <c r="AF246" s="113">
        <v>0</v>
      </c>
      <c r="AG246" s="109">
        <v>19.096</v>
      </c>
      <c r="AH246" s="115">
        <v>28.101265822784811</v>
      </c>
      <c r="AI246" s="107">
        <v>6.9</v>
      </c>
      <c r="AJ246" s="107" t="s">
        <v>203</v>
      </c>
      <c r="AK246" s="107" t="s">
        <v>203</v>
      </c>
      <c r="AL246" s="113" t="s">
        <v>203</v>
      </c>
      <c r="AM246" s="113">
        <v>0</v>
      </c>
      <c r="AN246" s="113">
        <v>90.3</v>
      </c>
      <c r="AO246" s="115">
        <v>0</v>
      </c>
      <c r="AP246" s="115">
        <v>12.3</v>
      </c>
      <c r="AQ246" s="115">
        <v>85.714285714285708</v>
      </c>
      <c r="AR246" s="115">
        <v>0.9</v>
      </c>
      <c r="AS246" s="115">
        <v>10.9</v>
      </c>
      <c r="AT246" s="115">
        <v>0</v>
      </c>
      <c r="AU246" s="107">
        <v>98.292682926829272</v>
      </c>
      <c r="AV246" s="107">
        <v>99.227799227799224</v>
      </c>
      <c r="AW246" s="107">
        <v>98.496240601503757</v>
      </c>
      <c r="AX246" s="107">
        <v>74.185463659147871</v>
      </c>
      <c r="AY246" s="107">
        <v>13.857677902621724</v>
      </c>
      <c r="AZ246" s="107">
        <v>13.445378151260504</v>
      </c>
      <c r="BA246" s="107">
        <v>28.39506172839506</v>
      </c>
      <c r="BB246" s="115">
        <v>77</v>
      </c>
      <c r="BC246" s="115">
        <v>42</v>
      </c>
      <c r="BD246" s="115">
        <v>0</v>
      </c>
      <c r="BE246" s="115" t="s">
        <v>203</v>
      </c>
      <c r="BF246" s="109">
        <v>2826</v>
      </c>
      <c r="BG246" s="116"/>
      <c r="BH246" s="116"/>
    </row>
    <row r="247" spans="1:60" ht="15.75" customHeight="1" x14ac:dyDescent="0.25">
      <c r="A247" s="47" t="s">
        <v>602</v>
      </c>
      <c r="B247" s="47" t="s">
        <v>603</v>
      </c>
      <c r="C247" s="47" t="s">
        <v>603</v>
      </c>
      <c r="D247" s="47" t="s">
        <v>604</v>
      </c>
      <c r="E247" s="107">
        <v>0</v>
      </c>
      <c r="F247" s="107">
        <v>1.0143800752896909E-2</v>
      </c>
      <c r="G247" s="107">
        <v>0</v>
      </c>
      <c r="H247" s="107">
        <v>0.46160698</v>
      </c>
      <c r="I247" s="107">
        <v>2.9840359964295038</v>
      </c>
      <c r="J247" s="107">
        <v>0.64333010846224681</v>
      </c>
      <c r="K247" s="108">
        <v>9.6</v>
      </c>
      <c r="L247" s="113">
        <v>124.6</v>
      </c>
      <c r="M247" s="113">
        <v>728.9</v>
      </c>
      <c r="N247" s="114">
        <v>1.1599189059302425E-2</v>
      </c>
      <c r="O247" s="111">
        <v>12.14512</v>
      </c>
      <c r="P247" s="111">
        <v>63.562386027047822</v>
      </c>
      <c r="Q247" s="111">
        <v>59.166851131560364</v>
      </c>
      <c r="R247" s="111">
        <v>5.8449019173808088</v>
      </c>
      <c r="S247" s="115">
        <v>90.883217911014142</v>
      </c>
      <c r="T247" s="115">
        <v>68.083357050248239</v>
      </c>
      <c r="U247" s="107">
        <v>57.8</v>
      </c>
      <c r="V247" s="107">
        <v>2.5</v>
      </c>
      <c r="W247" s="107">
        <f>VLOOKUP(D247,Vulnerability!D:O,12,FALSE)</f>
        <v>1.19</v>
      </c>
      <c r="X247" s="111">
        <v>48.263374151317613</v>
      </c>
      <c r="Y247" s="111">
        <v>22.2</v>
      </c>
      <c r="Z247" s="115">
        <v>23.918345226266823</v>
      </c>
      <c r="AA247" s="107">
        <v>20.3</v>
      </c>
      <c r="AB247" s="115">
        <v>34.5</v>
      </c>
      <c r="AC247" s="113">
        <v>0</v>
      </c>
      <c r="AD247" s="113">
        <v>0</v>
      </c>
      <c r="AE247" s="113">
        <v>0</v>
      </c>
      <c r="AF247" s="113">
        <v>0</v>
      </c>
      <c r="AG247" s="109">
        <v>6.5839999999999996</v>
      </c>
      <c r="AH247" s="115">
        <v>9.5490877102513156</v>
      </c>
      <c r="AI247" s="107">
        <v>3.5</v>
      </c>
      <c r="AJ247" s="107">
        <v>42</v>
      </c>
      <c r="AK247" s="107">
        <v>49</v>
      </c>
      <c r="AL247" s="113">
        <v>6.2</v>
      </c>
      <c r="AM247" s="113">
        <v>3.9</v>
      </c>
      <c r="AN247" s="113">
        <v>74</v>
      </c>
      <c r="AO247" s="115">
        <v>4.4000000000000004</v>
      </c>
      <c r="AP247" s="115">
        <v>24.8</v>
      </c>
      <c r="AQ247" s="115">
        <v>66.09291911558914</v>
      </c>
      <c r="AR247" s="115">
        <v>4</v>
      </c>
      <c r="AS247" s="115">
        <v>25.6</v>
      </c>
      <c r="AT247" s="115">
        <v>4.5999999999999996</v>
      </c>
      <c r="AU247" s="107">
        <v>59.752922450958692</v>
      </c>
      <c r="AV247" s="107">
        <v>88.928058890070744</v>
      </c>
      <c r="AW247" s="107">
        <v>83.993182028390606</v>
      </c>
      <c r="AX247" s="107">
        <v>49.873374235290491</v>
      </c>
      <c r="AY247" s="107">
        <v>19.080120618656981</v>
      </c>
      <c r="AZ247" s="107">
        <v>17.449831291067305</v>
      </c>
      <c r="BA247" s="107">
        <v>40.217314612290977</v>
      </c>
      <c r="BB247" s="115">
        <v>51</v>
      </c>
      <c r="BC247" s="115">
        <v>20</v>
      </c>
      <c r="BD247" s="115">
        <v>0</v>
      </c>
      <c r="BE247" s="115">
        <v>8.34</v>
      </c>
      <c r="BF247" s="109">
        <v>438056</v>
      </c>
      <c r="BG247" s="116"/>
      <c r="BH247" s="116"/>
    </row>
    <row r="248" spans="1:60" ht="15.75" customHeight="1" x14ac:dyDescent="0.25">
      <c r="A248" s="47" t="s">
        <v>602</v>
      </c>
      <c r="B248" s="47" t="s">
        <v>603</v>
      </c>
      <c r="C248" s="47" t="s">
        <v>605</v>
      </c>
      <c r="D248" s="47" t="s">
        <v>606</v>
      </c>
      <c r="E248" s="107">
        <v>0</v>
      </c>
      <c r="F248" s="107">
        <v>2.2301544135324591</v>
      </c>
      <c r="G248" s="107">
        <v>0</v>
      </c>
      <c r="H248" s="107">
        <v>2.5719599999999999E-2</v>
      </c>
      <c r="I248" s="107">
        <v>1.335292653157885</v>
      </c>
      <c r="J248" s="107">
        <v>1.4060973330641353</v>
      </c>
      <c r="K248" s="108">
        <v>0.1</v>
      </c>
      <c r="L248" s="113">
        <v>124.6</v>
      </c>
      <c r="M248" s="113">
        <v>728.9</v>
      </c>
      <c r="N248" s="114">
        <v>1.1599189059302425E-2</v>
      </c>
      <c r="O248" s="111">
        <v>17.171800000000001</v>
      </c>
      <c r="P248" s="111">
        <v>78.212224984753959</v>
      </c>
      <c r="Q248" s="111">
        <v>86.588169066941873</v>
      </c>
      <c r="R248" s="111">
        <v>19.144344889055684</v>
      </c>
      <c r="S248" s="115">
        <v>60.252380728995632</v>
      </c>
      <c r="T248" s="115">
        <v>63.648731059717598</v>
      </c>
      <c r="U248" s="107">
        <v>70.900000000000006</v>
      </c>
      <c r="V248" s="107">
        <v>1.2</v>
      </c>
      <c r="W248" s="107">
        <f>VLOOKUP(D248,Vulnerability!D:O,12,FALSE)</f>
        <v>1.06</v>
      </c>
      <c r="X248" s="111">
        <v>48.30442782758486</v>
      </c>
      <c r="Y248" s="111">
        <v>32.799999999999997</v>
      </c>
      <c r="Z248" s="115">
        <v>33.762935686623067</v>
      </c>
      <c r="AA248" s="107">
        <v>31.8</v>
      </c>
      <c r="AB248" s="115">
        <v>48.5</v>
      </c>
      <c r="AC248" s="113">
        <v>0</v>
      </c>
      <c r="AD248" s="113">
        <v>0</v>
      </c>
      <c r="AE248" s="113">
        <v>0</v>
      </c>
      <c r="AF248" s="113">
        <v>0</v>
      </c>
      <c r="AG248" s="109">
        <v>4.8440000000000003</v>
      </c>
      <c r="AH248" s="115">
        <v>7.2529825634750686</v>
      </c>
      <c r="AI248" s="107">
        <v>2.2999999999999998</v>
      </c>
      <c r="AJ248" s="107">
        <v>45</v>
      </c>
      <c r="AK248" s="107">
        <v>52</v>
      </c>
      <c r="AL248" s="113">
        <v>18.600000000000001</v>
      </c>
      <c r="AM248" s="113">
        <v>3.6</v>
      </c>
      <c r="AN248" s="113">
        <v>76.5</v>
      </c>
      <c r="AO248" s="115">
        <v>4</v>
      </c>
      <c r="AP248" s="115">
        <v>35.799999999999997</v>
      </c>
      <c r="AQ248" s="115">
        <v>69.081196581196579</v>
      </c>
      <c r="AR248" s="115">
        <v>4.8</v>
      </c>
      <c r="AS248" s="115">
        <v>36.9</v>
      </c>
      <c r="AT248" s="115">
        <v>5.7</v>
      </c>
      <c r="AU248" s="107">
        <v>37.505277478069146</v>
      </c>
      <c r="AV248" s="107">
        <v>89.392117672777232</v>
      </c>
      <c r="AW248" s="107">
        <v>85.880339158472992</v>
      </c>
      <c r="AX248" s="107">
        <v>34.428366705147091</v>
      </c>
      <c r="AY248" s="107">
        <v>20.176991150442479</v>
      </c>
      <c r="AZ248" s="107">
        <v>21.54503381986472</v>
      </c>
      <c r="BA248" s="107">
        <v>50.586289837642816</v>
      </c>
      <c r="BB248" s="115">
        <v>51</v>
      </c>
      <c r="BC248" s="115">
        <v>20</v>
      </c>
      <c r="BD248" s="115">
        <v>0</v>
      </c>
      <c r="BE248" s="115">
        <v>3.71</v>
      </c>
      <c r="BF248" s="109">
        <v>189407</v>
      </c>
      <c r="BG248" s="116"/>
      <c r="BH248" s="116"/>
    </row>
    <row r="249" spans="1:60" ht="15.75" customHeight="1" x14ac:dyDescent="0.25">
      <c r="A249" s="47" t="s">
        <v>602</v>
      </c>
      <c r="B249" s="47" t="s">
        <v>603</v>
      </c>
      <c r="C249" s="47" t="s">
        <v>607</v>
      </c>
      <c r="D249" s="47" t="s">
        <v>608</v>
      </c>
      <c r="E249" s="107">
        <v>0</v>
      </c>
      <c r="F249" s="107">
        <v>2.8663176406529716</v>
      </c>
      <c r="G249" s="107">
        <v>0</v>
      </c>
      <c r="H249" s="107">
        <v>0.31655900000000003</v>
      </c>
      <c r="I249" s="107">
        <v>0.57273671235039436</v>
      </c>
      <c r="J249" s="107">
        <v>0.50036769534800496</v>
      </c>
      <c r="K249" s="108">
        <v>0</v>
      </c>
      <c r="L249" s="113">
        <v>124.6</v>
      </c>
      <c r="M249" s="113">
        <v>728.9</v>
      </c>
      <c r="N249" s="114">
        <v>1.1599189059302425E-2</v>
      </c>
      <c r="O249" s="111">
        <v>23.251860000000001</v>
      </c>
      <c r="P249" s="111">
        <v>96.186509220317049</v>
      </c>
      <c r="Q249" s="111">
        <v>78.405046910384996</v>
      </c>
      <c r="R249" s="111">
        <v>12.443384018117113</v>
      </c>
      <c r="S249" s="115">
        <v>66.527822711096732</v>
      </c>
      <c r="T249" s="115">
        <v>43.565998058880623</v>
      </c>
      <c r="U249" s="107">
        <v>77.2</v>
      </c>
      <c r="V249" s="107">
        <v>0.6</v>
      </c>
      <c r="W249" s="107">
        <f>VLOOKUP(D249,Vulnerability!D:O,12,FALSE)</f>
        <v>0.56999999999999995</v>
      </c>
      <c r="X249" s="111">
        <v>57.308279309427462</v>
      </c>
      <c r="Y249" s="111">
        <v>39.200000000000003</v>
      </c>
      <c r="Z249" s="115">
        <v>38.542303771661565</v>
      </c>
      <c r="AA249" s="107">
        <v>39.799999999999997</v>
      </c>
      <c r="AB249" s="115">
        <v>64.3</v>
      </c>
      <c r="AC249" s="113">
        <v>0</v>
      </c>
      <c r="AD249" s="113">
        <v>0</v>
      </c>
      <c r="AE249" s="113">
        <v>0</v>
      </c>
      <c r="AF249" s="113">
        <v>0</v>
      </c>
      <c r="AG249" s="109">
        <v>5.2720000000000002</v>
      </c>
      <c r="AH249" s="115">
        <v>9.1242694694876096</v>
      </c>
      <c r="AI249" s="107">
        <v>1.4</v>
      </c>
      <c r="AJ249" s="107">
        <v>72</v>
      </c>
      <c r="AK249" s="107">
        <v>84</v>
      </c>
      <c r="AL249" s="113">
        <v>9.1</v>
      </c>
      <c r="AM249" s="113">
        <v>4.0999999999999996</v>
      </c>
      <c r="AN249" s="113">
        <v>50.1</v>
      </c>
      <c r="AO249" s="115">
        <v>5</v>
      </c>
      <c r="AP249" s="115">
        <v>26.2</v>
      </c>
      <c r="AQ249" s="115">
        <v>35.363881401617256</v>
      </c>
      <c r="AR249" s="115">
        <v>4.5999999999999996</v>
      </c>
      <c r="AS249" s="115">
        <v>26.7</v>
      </c>
      <c r="AT249" s="115">
        <v>5.3</v>
      </c>
      <c r="AU249" s="107">
        <v>15.310579100614689</v>
      </c>
      <c r="AV249" s="107">
        <v>74.064071787837221</v>
      </c>
      <c r="AW249" s="107">
        <v>62.148221193961916</v>
      </c>
      <c r="AX249" s="107">
        <v>23.003110065994083</v>
      </c>
      <c r="AY249" s="107">
        <v>25.977152567975832</v>
      </c>
      <c r="AZ249" s="107">
        <v>19.623368285897712</v>
      </c>
      <c r="BA249" s="107">
        <v>53.109932497589199</v>
      </c>
      <c r="BB249" s="115">
        <v>51</v>
      </c>
      <c r="BC249" s="115">
        <v>20</v>
      </c>
      <c r="BD249" s="115">
        <v>0</v>
      </c>
      <c r="BE249" s="115">
        <v>4.84</v>
      </c>
      <c r="BF249" s="109">
        <v>112348</v>
      </c>
      <c r="BG249" s="116"/>
      <c r="BH249" s="116"/>
    </row>
    <row r="250" spans="1:60" ht="15.75" customHeight="1" x14ac:dyDescent="0.25">
      <c r="A250" s="47" t="s">
        <v>602</v>
      </c>
      <c r="B250" s="47" t="s">
        <v>603</v>
      </c>
      <c r="C250" s="47" t="s">
        <v>609</v>
      </c>
      <c r="D250" s="47" t="s">
        <v>610</v>
      </c>
      <c r="E250" s="107">
        <v>0</v>
      </c>
      <c r="F250" s="107">
        <v>2.0550028791482777</v>
      </c>
      <c r="G250" s="107">
        <v>0</v>
      </c>
      <c r="H250" s="107">
        <v>0.44636598</v>
      </c>
      <c r="I250" s="107">
        <v>0.90701529605363029</v>
      </c>
      <c r="J250" s="107">
        <v>0.29147650810258219</v>
      </c>
      <c r="K250" s="108">
        <v>0</v>
      </c>
      <c r="L250" s="113">
        <v>124.6</v>
      </c>
      <c r="M250" s="113">
        <v>728.9</v>
      </c>
      <c r="N250" s="114">
        <v>1.1599189059302425E-2</v>
      </c>
      <c r="O250" s="111">
        <v>21.675180000000001</v>
      </c>
      <c r="P250" s="111">
        <v>99.865734948582585</v>
      </c>
      <c r="Q250" s="111">
        <v>83.87903939458667</v>
      </c>
      <c r="R250" s="111">
        <v>17.42394189985048</v>
      </c>
      <c r="S250" s="115">
        <v>77.840163559244459</v>
      </c>
      <c r="T250" s="115">
        <v>47.371151322815905</v>
      </c>
      <c r="U250" s="107">
        <v>80.7</v>
      </c>
      <c r="V250" s="107">
        <v>0.8</v>
      </c>
      <c r="W250" s="107">
        <f>VLOOKUP(D250,Vulnerability!D:O,12,FALSE)</f>
        <v>0.57999999999999996</v>
      </c>
      <c r="X250" s="111">
        <v>65.352407913645749</v>
      </c>
      <c r="Y250" s="111">
        <v>38.700000000000003</v>
      </c>
      <c r="Z250" s="115">
        <v>36.247640619101546</v>
      </c>
      <c r="AA250" s="107">
        <v>40.9</v>
      </c>
      <c r="AB250" s="115">
        <v>75.099999999999994</v>
      </c>
      <c r="AC250" s="113">
        <v>0</v>
      </c>
      <c r="AD250" s="113">
        <v>0</v>
      </c>
      <c r="AE250" s="113">
        <v>0</v>
      </c>
      <c r="AF250" s="113">
        <v>0</v>
      </c>
      <c r="AG250" s="109">
        <v>4.3339999999999996</v>
      </c>
      <c r="AH250" s="115">
        <v>8.4557786898085787</v>
      </c>
      <c r="AI250" s="107">
        <v>0.4</v>
      </c>
      <c r="AJ250" s="107">
        <v>83</v>
      </c>
      <c r="AK250" s="107">
        <v>95</v>
      </c>
      <c r="AL250" s="113">
        <v>28.8</v>
      </c>
      <c r="AM250" s="113">
        <v>3.6</v>
      </c>
      <c r="AN250" s="113">
        <v>55.2</v>
      </c>
      <c r="AO250" s="115">
        <v>3.9</v>
      </c>
      <c r="AP250" s="115">
        <v>33.6</v>
      </c>
      <c r="AQ250" s="115">
        <v>43.1303324507208</v>
      </c>
      <c r="AR250" s="115">
        <v>4.5</v>
      </c>
      <c r="AS250" s="115">
        <v>34.9</v>
      </c>
      <c r="AT250" s="115">
        <v>5.2</v>
      </c>
      <c r="AU250" s="107">
        <v>3.921149797076684</v>
      </c>
      <c r="AV250" s="107">
        <v>77.928565393714095</v>
      </c>
      <c r="AW250" s="107">
        <v>69.748397816282932</v>
      </c>
      <c r="AX250" s="107">
        <v>30.978518870163779</v>
      </c>
      <c r="AY250" s="107">
        <v>25.926404966694687</v>
      </c>
      <c r="AZ250" s="107">
        <v>25.66664162848344</v>
      </c>
      <c r="BA250" s="107">
        <v>59.742930591259636</v>
      </c>
      <c r="BB250" s="115">
        <v>51</v>
      </c>
      <c r="BC250" s="115">
        <v>20</v>
      </c>
      <c r="BD250" s="115">
        <v>0</v>
      </c>
      <c r="BE250" s="115">
        <v>3.74</v>
      </c>
      <c r="BF250" s="109">
        <v>153032</v>
      </c>
      <c r="BG250" s="116"/>
      <c r="BH250" s="116"/>
    </row>
    <row r="251" spans="1:60" ht="15.75" customHeight="1" x14ac:dyDescent="0.25">
      <c r="A251" s="47" t="s">
        <v>602</v>
      </c>
      <c r="B251" s="47" t="s">
        <v>603</v>
      </c>
      <c r="C251" s="47" t="s">
        <v>611</v>
      </c>
      <c r="D251" s="47" t="s">
        <v>612</v>
      </c>
      <c r="E251" s="107">
        <v>0</v>
      </c>
      <c r="F251" s="107">
        <v>0</v>
      </c>
      <c r="G251" s="107">
        <v>0</v>
      </c>
      <c r="H251" s="107">
        <v>2.5978500000000002E-2</v>
      </c>
      <c r="I251" s="107">
        <v>0.52081878518122693</v>
      </c>
      <c r="J251" s="107">
        <v>0.49351335569477456</v>
      </c>
      <c r="K251" s="108">
        <v>0</v>
      </c>
      <c r="L251" s="113">
        <v>124.6</v>
      </c>
      <c r="M251" s="113">
        <v>728.9</v>
      </c>
      <c r="N251" s="114">
        <v>1.1599189059302425E-2</v>
      </c>
      <c r="O251" s="111">
        <v>17.081949999999999</v>
      </c>
      <c r="P251" s="111">
        <v>74.127379598945353</v>
      </c>
      <c r="Q251" s="111">
        <v>55.61549067511671</v>
      </c>
      <c r="R251" s="111">
        <v>2.6341888198156793</v>
      </c>
      <c r="S251" s="115">
        <v>82.000919184344838</v>
      </c>
      <c r="T251" s="115">
        <v>58.087612781500212</v>
      </c>
      <c r="U251" s="107">
        <v>70.8</v>
      </c>
      <c r="V251" s="107">
        <v>1.6</v>
      </c>
      <c r="W251" s="107">
        <f>VLOOKUP(D251,Vulnerability!D:O,12,FALSE)</f>
        <v>0.66</v>
      </c>
      <c r="X251" s="111">
        <v>49.927889457358091</v>
      </c>
      <c r="Y251" s="111">
        <v>38.299999999999997</v>
      </c>
      <c r="Z251" s="115">
        <v>38.348318758467791</v>
      </c>
      <c r="AA251" s="107">
        <v>38.299999999999997</v>
      </c>
      <c r="AB251" s="115">
        <v>39.300000000000004</v>
      </c>
      <c r="AC251" s="113">
        <v>0</v>
      </c>
      <c r="AD251" s="113">
        <v>0</v>
      </c>
      <c r="AE251" s="113">
        <v>0</v>
      </c>
      <c r="AF251" s="113">
        <v>0</v>
      </c>
      <c r="AG251" s="109">
        <v>3.641</v>
      </c>
      <c r="AH251" s="115">
        <v>6.6921889838556501</v>
      </c>
      <c r="AI251" s="107">
        <v>0.5</v>
      </c>
      <c r="AJ251" s="107">
        <v>49</v>
      </c>
      <c r="AK251" s="107">
        <v>56</v>
      </c>
      <c r="AL251" s="113">
        <v>35.5</v>
      </c>
      <c r="AM251" s="113">
        <v>4.5999999999999996</v>
      </c>
      <c r="AN251" s="113">
        <v>74.8</v>
      </c>
      <c r="AO251" s="115">
        <v>5.6</v>
      </c>
      <c r="AP251" s="115">
        <v>25.2</v>
      </c>
      <c r="AQ251" s="115">
        <v>65.279949953081015</v>
      </c>
      <c r="AR251" s="115">
        <v>5.8</v>
      </c>
      <c r="AS251" s="115">
        <v>26</v>
      </c>
      <c r="AT251" s="115">
        <v>7.3</v>
      </c>
      <c r="AU251" s="107">
        <v>44.78604774920781</v>
      </c>
      <c r="AV251" s="107">
        <v>86.742433305419311</v>
      </c>
      <c r="AW251" s="107">
        <v>77.766353939082379</v>
      </c>
      <c r="AX251" s="107">
        <v>36.346013794285227</v>
      </c>
      <c r="AY251" s="107">
        <v>27.097226028440058</v>
      </c>
      <c r="AZ251" s="107">
        <v>27.577664702731653</v>
      </c>
      <c r="BA251" s="107">
        <v>58.772165502418048</v>
      </c>
      <c r="BB251" s="115">
        <v>51</v>
      </c>
      <c r="BC251" s="115">
        <v>20</v>
      </c>
      <c r="BD251" s="115">
        <v>0</v>
      </c>
      <c r="BE251" s="115">
        <v>4.17</v>
      </c>
      <c r="BF251" s="109">
        <v>186083</v>
      </c>
      <c r="BG251" s="116"/>
      <c r="BH251" s="116"/>
    </row>
    <row r="252" spans="1:60" ht="15.75" customHeight="1" x14ac:dyDescent="0.25">
      <c r="A252" s="47" t="s">
        <v>602</v>
      </c>
      <c r="B252" s="47" t="s">
        <v>603</v>
      </c>
      <c r="C252" s="47" t="s">
        <v>613</v>
      </c>
      <c r="D252" s="47" t="s">
        <v>614</v>
      </c>
      <c r="E252" s="107">
        <v>0</v>
      </c>
      <c r="F252" s="107">
        <v>0</v>
      </c>
      <c r="G252" s="107">
        <v>0</v>
      </c>
      <c r="H252" s="107">
        <v>0</v>
      </c>
      <c r="I252" s="107">
        <v>0.20748954051116389</v>
      </c>
      <c r="J252" s="107">
        <v>1.6887416472961745</v>
      </c>
      <c r="K252" s="108">
        <v>0</v>
      </c>
      <c r="L252" s="113">
        <v>124.6</v>
      </c>
      <c r="M252" s="113">
        <v>728.9</v>
      </c>
      <c r="N252" s="114">
        <v>1.1599189059302425E-2</v>
      </c>
      <c r="O252" s="111">
        <v>16.33042</v>
      </c>
      <c r="P252" s="111">
        <v>90.110579115367074</v>
      </c>
      <c r="Q252" s="111">
        <v>41.84906520747834</v>
      </c>
      <c r="R252" s="111">
        <v>3.6422708618331052</v>
      </c>
      <c r="S252" s="115">
        <v>75.592795257637931</v>
      </c>
      <c r="T252" s="115">
        <v>43.633150934792518</v>
      </c>
      <c r="U252" s="107">
        <v>80.099999999999994</v>
      </c>
      <c r="V252" s="107">
        <v>1.2</v>
      </c>
      <c r="W252" s="107">
        <f>VLOOKUP(D252,Vulnerability!D:O,12,FALSE)</f>
        <v>0.4</v>
      </c>
      <c r="X252" s="111">
        <v>55.343780607247801</v>
      </c>
      <c r="Y252" s="111">
        <v>33.9</v>
      </c>
      <c r="Z252" s="115">
        <v>33.416130917592049</v>
      </c>
      <c r="AA252" s="107">
        <v>34.299999999999997</v>
      </c>
      <c r="AB252" s="115">
        <v>32.300000000000004</v>
      </c>
      <c r="AC252" s="113">
        <v>0</v>
      </c>
      <c r="AD252" s="113">
        <v>0</v>
      </c>
      <c r="AE252" s="113">
        <v>0</v>
      </c>
      <c r="AF252" s="113">
        <v>0</v>
      </c>
      <c r="AG252" s="109">
        <v>4.1280000000000001</v>
      </c>
      <c r="AH252" s="115">
        <v>7.6625492059182836</v>
      </c>
      <c r="AI252" s="107">
        <v>0.5</v>
      </c>
      <c r="AJ252" s="107">
        <v>55</v>
      </c>
      <c r="AK252" s="107">
        <v>63</v>
      </c>
      <c r="AL252" s="113">
        <v>6.2</v>
      </c>
      <c r="AM252" s="113">
        <v>3.9</v>
      </c>
      <c r="AN252" s="113">
        <v>76.599999999999994</v>
      </c>
      <c r="AO252" s="115">
        <v>4.0999999999999996</v>
      </c>
      <c r="AP252" s="115">
        <v>35.1</v>
      </c>
      <c r="AQ252" s="115">
        <v>68.51464435146444</v>
      </c>
      <c r="AR252" s="115">
        <v>4.5</v>
      </c>
      <c r="AS252" s="115">
        <v>35.799999999999997</v>
      </c>
      <c r="AT252" s="115">
        <v>5</v>
      </c>
      <c r="AU252" s="107">
        <v>30.027359781121749</v>
      </c>
      <c r="AV252" s="107">
        <v>93.421772686958661</v>
      </c>
      <c r="AW252" s="107">
        <v>84.159270216962526</v>
      </c>
      <c r="AX252" s="107">
        <v>27.958579881656803</v>
      </c>
      <c r="AY252" s="107">
        <v>18.724810042946814</v>
      </c>
      <c r="AZ252" s="107">
        <v>19.949793266391023</v>
      </c>
      <c r="BA252" s="107">
        <v>54.647435897435891</v>
      </c>
      <c r="BB252" s="115">
        <v>51</v>
      </c>
      <c r="BC252" s="115">
        <v>20</v>
      </c>
      <c r="BD252" s="115">
        <v>0</v>
      </c>
      <c r="BE252" s="115">
        <v>3.21</v>
      </c>
      <c r="BF252" s="109">
        <v>79303</v>
      </c>
      <c r="BG252" s="116"/>
      <c r="BH252" s="116"/>
    </row>
    <row r="253" spans="1:60" ht="15.75" customHeight="1" x14ac:dyDescent="0.25">
      <c r="A253" s="47" t="s">
        <v>602</v>
      </c>
      <c r="B253" s="47" t="s">
        <v>603</v>
      </c>
      <c r="C253" s="47" t="s">
        <v>615</v>
      </c>
      <c r="D253" s="47" t="s">
        <v>616</v>
      </c>
      <c r="E253" s="107">
        <v>0</v>
      </c>
      <c r="F253" s="107">
        <v>0.18621622072171326</v>
      </c>
      <c r="G253" s="107">
        <v>0</v>
      </c>
      <c r="H253" s="107">
        <v>0.30241598999999997</v>
      </c>
      <c r="I253" s="107">
        <v>0.47339433942787051</v>
      </c>
      <c r="J253" s="107">
        <v>0.70521641036572102</v>
      </c>
      <c r="K253" s="108">
        <v>0</v>
      </c>
      <c r="L253" s="113">
        <v>124.6</v>
      </c>
      <c r="M253" s="113">
        <v>728.9</v>
      </c>
      <c r="N253" s="114">
        <v>1.1599189059302425E-2</v>
      </c>
      <c r="O253" s="111">
        <v>21.09122</v>
      </c>
      <c r="P253" s="111">
        <v>96.953346413778064</v>
      </c>
      <c r="Q253" s="111">
        <v>59.832134292565954</v>
      </c>
      <c r="R253" s="111">
        <v>12.976891214301286</v>
      </c>
      <c r="S253" s="115">
        <v>78.695225637671683</v>
      </c>
      <c r="T253" s="115">
        <v>23.686505341181601</v>
      </c>
      <c r="U253" s="107">
        <v>71.8</v>
      </c>
      <c r="V253" s="107">
        <v>1.7</v>
      </c>
      <c r="W253" s="107">
        <f>VLOOKUP(D253,Vulnerability!D:O,12,FALSE)</f>
        <v>0.54</v>
      </c>
      <c r="X253" s="111">
        <v>57.254730103081002</v>
      </c>
      <c r="Y253" s="111">
        <v>32.200000000000003</v>
      </c>
      <c r="Z253" s="115">
        <v>34.397998233735649</v>
      </c>
      <c r="AA253" s="107">
        <v>30.1</v>
      </c>
      <c r="AB253" s="115">
        <v>36.1</v>
      </c>
      <c r="AC253" s="113">
        <v>0</v>
      </c>
      <c r="AD253" s="113">
        <v>0</v>
      </c>
      <c r="AE253" s="113">
        <v>0</v>
      </c>
      <c r="AF253" s="113">
        <v>0</v>
      </c>
      <c r="AG253" s="109">
        <v>3.4369999999999998</v>
      </c>
      <c r="AH253" s="115">
        <v>5.8118870532482063</v>
      </c>
      <c r="AI253" s="107">
        <v>1.1000000000000001</v>
      </c>
      <c r="AJ253" s="107">
        <v>60</v>
      </c>
      <c r="AK253" s="107">
        <v>70</v>
      </c>
      <c r="AL253" s="113">
        <v>12.8</v>
      </c>
      <c r="AM253" s="113">
        <v>3.3</v>
      </c>
      <c r="AN253" s="113">
        <v>72.5</v>
      </c>
      <c r="AO253" s="115">
        <v>3.3</v>
      </c>
      <c r="AP253" s="115">
        <v>30.8</v>
      </c>
      <c r="AQ253" s="115">
        <v>63.65302382406842</v>
      </c>
      <c r="AR253" s="115">
        <v>4.0999999999999996</v>
      </c>
      <c r="AS253" s="115">
        <v>30.6</v>
      </c>
      <c r="AT253" s="115">
        <v>4.5</v>
      </c>
      <c r="AU253" s="107">
        <v>7.0634401569653367</v>
      </c>
      <c r="AV253" s="107">
        <v>93.196802828833469</v>
      </c>
      <c r="AW253" s="107">
        <v>83.45749761222541</v>
      </c>
      <c r="AX253" s="107">
        <v>23.985195797516713</v>
      </c>
      <c r="AY253" s="107">
        <v>21.529009374208261</v>
      </c>
      <c r="AZ253" s="107">
        <v>22.253363228699552</v>
      </c>
      <c r="BA253" s="107">
        <v>58.344414893617028</v>
      </c>
      <c r="BB253" s="115">
        <v>51</v>
      </c>
      <c r="BC253" s="115">
        <v>20</v>
      </c>
      <c r="BD253" s="115">
        <v>0</v>
      </c>
      <c r="BE253" s="115">
        <v>5.07</v>
      </c>
      <c r="BF253" s="109">
        <v>82532</v>
      </c>
      <c r="BG253" s="116"/>
      <c r="BH253" s="116"/>
    </row>
    <row r="254" spans="1:60" ht="15.75" customHeight="1" x14ac:dyDescent="0.25">
      <c r="A254" s="47" t="s">
        <v>602</v>
      </c>
      <c r="B254" s="47" t="s">
        <v>603</v>
      </c>
      <c r="C254" s="47" t="s">
        <v>617</v>
      </c>
      <c r="D254" s="47" t="s">
        <v>618</v>
      </c>
      <c r="E254" s="107">
        <v>0</v>
      </c>
      <c r="F254" s="107">
        <v>0.21035205947976843</v>
      </c>
      <c r="G254" s="107">
        <v>0</v>
      </c>
      <c r="H254" s="107">
        <v>0.15084599999999998</v>
      </c>
      <c r="I254" s="107">
        <v>0.16340484445874801</v>
      </c>
      <c r="J254" s="107">
        <v>0.18618339133848161</v>
      </c>
      <c r="K254" s="108">
        <v>0</v>
      </c>
      <c r="L254" s="113">
        <v>124.6</v>
      </c>
      <c r="M254" s="113">
        <v>728.9</v>
      </c>
      <c r="N254" s="114">
        <v>1.1599189059302425E-2</v>
      </c>
      <c r="O254" s="111">
        <v>22.03546</v>
      </c>
      <c r="P254" s="111">
        <v>87.474711935966226</v>
      </c>
      <c r="Q254" s="111">
        <v>74.744187410209051</v>
      </c>
      <c r="R254" s="111">
        <v>20.095581552174043</v>
      </c>
      <c r="S254" s="115">
        <v>62.875656023690155</v>
      </c>
      <c r="T254" s="115">
        <v>40.589908229982115</v>
      </c>
      <c r="U254" s="107">
        <v>64.5</v>
      </c>
      <c r="V254" s="107">
        <v>1.8</v>
      </c>
      <c r="W254" s="107">
        <f>VLOOKUP(D254,Vulnerability!D:O,12,FALSE)</f>
        <v>0.61</v>
      </c>
      <c r="X254" s="111">
        <v>53.548591562424264</v>
      </c>
      <c r="Y254" s="111">
        <v>30.3</v>
      </c>
      <c r="Z254" s="115">
        <v>32.023887281888584</v>
      </c>
      <c r="AA254" s="107">
        <v>28.6</v>
      </c>
      <c r="AB254" s="115">
        <v>52.699999999999996</v>
      </c>
      <c r="AC254" s="113">
        <v>0</v>
      </c>
      <c r="AD254" s="113">
        <v>0</v>
      </c>
      <c r="AE254" s="113">
        <v>0</v>
      </c>
      <c r="AF254" s="113">
        <v>0</v>
      </c>
      <c r="AG254" s="109">
        <v>2.7610000000000001</v>
      </c>
      <c r="AH254" s="115">
        <v>5.0447347418826389</v>
      </c>
      <c r="AI254" s="107">
        <v>0.4</v>
      </c>
      <c r="AJ254" s="107">
        <v>64</v>
      </c>
      <c r="AK254" s="107">
        <v>74</v>
      </c>
      <c r="AL254" s="113">
        <v>19.899999999999999</v>
      </c>
      <c r="AM254" s="113">
        <v>2.2999999999999998</v>
      </c>
      <c r="AN254" s="113">
        <v>69.5</v>
      </c>
      <c r="AO254" s="115">
        <v>2.4</v>
      </c>
      <c r="AP254" s="115">
        <v>33.200000000000003</v>
      </c>
      <c r="AQ254" s="115">
        <v>60.248645202422701</v>
      </c>
      <c r="AR254" s="115">
        <v>4.3</v>
      </c>
      <c r="AS254" s="115">
        <v>32.4</v>
      </c>
      <c r="AT254" s="115">
        <v>4.5999999999999996</v>
      </c>
      <c r="AU254" s="107">
        <v>25.619374321986687</v>
      </c>
      <c r="AV254" s="107">
        <v>82.773117218341937</v>
      </c>
      <c r="AW254" s="107">
        <v>73.564779377268579</v>
      </c>
      <c r="AX254" s="107">
        <v>29.052569199239485</v>
      </c>
      <c r="AY254" s="107">
        <v>19.788029925187033</v>
      </c>
      <c r="AZ254" s="107">
        <v>18.837600448514298</v>
      </c>
      <c r="BA254" s="107">
        <v>48.350253807106597</v>
      </c>
      <c r="BB254" s="115">
        <v>51</v>
      </c>
      <c r="BC254" s="115">
        <v>20</v>
      </c>
      <c r="BD254" s="115">
        <v>0</v>
      </c>
      <c r="BE254" s="115">
        <v>3.72</v>
      </c>
      <c r="BF254" s="109">
        <v>164730</v>
      </c>
      <c r="BG254" s="116"/>
      <c r="BH254" s="116"/>
    </row>
    <row r="255" spans="1:60" ht="15.75" customHeight="1" x14ac:dyDescent="0.25">
      <c r="A255" s="47" t="s">
        <v>602</v>
      </c>
      <c r="B255" s="47" t="s">
        <v>603</v>
      </c>
      <c r="C255" s="47" t="s">
        <v>619</v>
      </c>
      <c r="D255" s="47" t="s">
        <v>620</v>
      </c>
      <c r="E255" s="107">
        <v>0</v>
      </c>
      <c r="F255" s="107">
        <v>0.14716243718746913</v>
      </c>
      <c r="G255" s="107">
        <v>0</v>
      </c>
      <c r="H255" s="107">
        <v>0.30597099999999999</v>
      </c>
      <c r="I255" s="107">
        <v>2.1742377780341626</v>
      </c>
      <c r="J255" s="107">
        <v>1.1393917377751992</v>
      </c>
      <c r="K255" s="108">
        <v>7.4</v>
      </c>
      <c r="L255" s="113">
        <v>124.6</v>
      </c>
      <c r="M255" s="113">
        <v>728.9</v>
      </c>
      <c r="N255" s="114">
        <v>1.1599189059302425E-2</v>
      </c>
      <c r="O255" s="111">
        <v>18.367280000000001</v>
      </c>
      <c r="P255" s="111">
        <v>86.060879690136161</v>
      </c>
      <c r="Q255" s="111">
        <v>59.577501603973104</v>
      </c>
      <c r="R255" s="111">
        <v>5.070931254901029</v>
      </c>
      <c r="S255" s="115">
        <v>87.355939452985766</v>
      </c>
      <c r="T255" s="115">
        <v>24.601382981251337</v>
      </c>
      <c r="U255" s="107">
        <v>83.7</v>
      </c>
      <c r="V255" s="107">
        <v>1.4</v>
      </c>
      <c r="W255" s="107">
        <f>VLOOKUP(D255,Vulnerability!D:O,12,FALSE)</f>
        <v>0.49</v>
      </c>
      <c r="X255" s="111">
        <v>54.607083118888312</v>
      </c>
      <c r="Y255" s="111">
        <v>30.1</v>
      </c>
      <c r="Z255" s="115">
        <v>30.162729658792653</v>
      </c>
      <c r="AA255" s="107">
        <v>30.1</v>
      </c>
      <c r="AB255" s="115">
        <v>39.9</v>
      </c>
      <c r="AC255" s="113">
        <v>0</v>
      </c>
      <c r="AD255" s="113">
        <v>0</v>
      </c>
      <c r="AE255" s="113">
        <v>0</v>
      </c>
      <c r="AF255" s="113">
        <v>0</v>
      </c>
      <c r="AG255" s="109">
        <v>2.4630000000000001</v>
      </c>
      <c r="AH255" s="115">
        <v>4.4000000000000004</v>
      </c>
      <c r="AI255" s="107">
        <v>0.5</v>
      </c>
      <c r="AJ255" s="107">
        <v>71</v>
      </c>
      <c r="AK255" s="107">
        <v>82</v>
      </c>
      <c r="AL255" s="113">
        <v>8.9</v>
      </c>
      <c r="AM255" s="113">
        <v>3.2</v>
      </c>
      <c r="AN255" s="113">
        <v>54.4</v>
      </c>
      <c r="AO255" s="115">
        <v>3.4</v>
      </c>
      <c r="AP255" s="115">
        <v>31.6</v>
      </c>
      <c r="AQ255" s="115">
        <v>39.758064516129032</v>
      </c>
      <c r="AR255" s="115">
        <v>3.2</v>
      </c>
      <c r="AS255" s="115">
        <v>32.799999999999997</v>
      </c>
      <c r="AT255" s="115">
        <v>3.5</v>
      </c>
      <c r="AU255" s="107">
        <v>31.283416106266188</v>
      </c>
      <c r="AV255" s="107">
        <v>79.543222582748669</v>
      </c>
      <c r="AW255" s="107">
        <v>68.674257126838313</v>
      </c>
      <c r="AX255" s="107">
        <v>24.665760986759821</v>
      </c>
      <c r="AY255" s="107">
        <v>16.074828636709825</v>
      </c>
      <c r="AZ255" s="107">
        <v>15.095137420718816</v>
      </c>
      <c r="BA255" s="107">
        <v>44.576659038901603</v>
      </c>
      <c r="BB255" s="115">
        <v>51</v>
      </c>
      <c r="BC255" s="115">
        <v>20</v>
      </c>
      <c r="BD255" s="115">
        <v>0</v>
      </c>
      <c r="BE255" s="115">
        <v>3.45</v>
      </c>
      <c r="BF255" s="109">
        <v>192257</v>
      </c>
      <c r="BG255" s="116"/>
      <c r="BH255" s="116"/>
    </row>
    <row r="256" spans="1:60" ht="15.75" customHeight="1" x14ac:dyDescent="0.25">
      <c r="A256" s="47" t="s">
        <v>602</v>
      </c>
      <c r="B256" s="47" t="s">
        <v>603</v>
      </c>
      <c r="C256" s="47" t="s">
        <v>621</v>
      </c>
      <c r="D256" s="47" t="s">
        <v>622</v>
      </c>
      <c r="E256" s="107">
        <v>0</v>
      </c>
      <c r="F256" s="107">
        <v>1.0460808334687375</v>
      </c>
      <c r="G256" s="107">
        <v>0</v>
      </c>
      <c r="H256" s="107">
        <v>0.49860200999999998</v>
      </c>
      <c r="I256" s="107">
        <v>1.5274800677665576</v>
      </c>
      <c r="J256" s="107">
        <v>0.58295301620516504</v>
      </c>
      <c r="K256" s="108">
        <v>7.4</v>
      </c>
      <c r="L256" s="113">
        <v>124.6</v>
      </c>
      <c r="M256" s="113">
        <v>728.9</v>
      </c>
      <c r="N256" s="114">
        <v>1.1599189059302425E-2</v>
      </c>
      <c r="O256" s="111">
        <v>17.219919999999998</v>
      </c>
      <c r="P256" s="111">
        <v>85.630352519418437</v>
      </c>
      <c r="Q256" s="111">
        <v>69.254132642899819</v>
      </c>
      <c r="R256" s="111">
        <v>6.442939653455487</v>
      </c>
      <c r="S256" s="115">
        <v>86.860187213702446</v>
      </c>
      <c r="T256" s="115">
        <v>47.51045608444533</v>
      </c>
      <c r="U256" s="107">
        <v>78.400000000000006</v>
      </c>
      <c r="V256" s="107">
        <v>1.6</v>
      </c>
      <c r="W256" s="107">
        <f>VLOOKUP(D256,Vulnerability!D:O,12,FALSE)</f>
        <v>0.56999999999999995</v>
      </c>
      <c r="X256" s="111">
        <v>68.850855745721262</v>
      </c>
      <c r="Y256" s="111">
        <v>27.7</v>
      </c>
      <c r="Z256" s="115">
        <v>29.095132296505753</v>
      </c>
      <c r="AA256" s="107">
        <v>26.2</v>
      </c>
      <c r="AB256" s="115">
        <v>37.299999999999997</v>
      </c>
      <c r="AC256" s="113">
        <v>0</v>
      </c>
      <c r="AD256" s="113">
        <v>0</v>
      </c>
      <c r="AE256" s="113">
        <v>0</v>
      </c>
      <c r="AF256" s="113">
        <v>0</v>
      </c>
      <c r="AG256" s="109">
        <v>1.276</v>
      </c>
      <c r="AH256" s="115">
        <v>2.0501524906811253</v>
      </c>
      <c r="AI256" s="107">
        <v>0.5</v>
      </c>
      <c r="AJ256" s="107">
        <v>57</v>
      </c>
      <c r="AK256" s="107">
        <v>66</v>
      </c>
      <c r="AL256" s="113">
        <v>32</v>
      </c>
      <c r="AM256" s="113">
        <v>3.1</v>
      </c>
      <c r="AN256" s="113">
        <v>56.4</v>
      </c>
      <c r="AO256" s="115">
        <v>3</v>
      </c>
      <c r="AP256" s="115">
        <v>28.7</v>
      </c>
      <c r="AQ256" s="115">
        <v>45.675355450236964</v>
      </c>
      <c r="AR256" s="115">
        <v>4.5</v>
      </c>
      <c r="AS256" s="115">
        <v>28.6</v>
      </c>
      <c r="AT256" s="115">
        <v>5.3</v>
      </c>
      <c r="AU256" s="107">
        <v>33.479386576379206</v>
      </c>
      <c r="AV256" s="107">
        <v>80.784476695863432</v>
      </c>
      <c r="AW256" s="107">
        <v>73.160282258064512</v>
      </c>
      <c r="AX256" s="107">
        <v>31.946480938416421</v>
      </c>
      <c r="AY256" s="107">
        <v>16.43100926377377</v>
      </c>
      <c r="AZ256" s="107">
        <v>15.355843105539829</v>
      </c>
      <c r="BA256" s="107">
        <v>42.411219181180726</v>
      </c>
      <c r="BB256" s="115">
        <v>51</v>
      </c>
      <c r="BC256" s="115">
        <v>20</v>
      </c>
      <c r="BD256" s="115">
        <v>6.6</v>
      </c>
      <c r="BE256" s="115">
        <v>4.99</v>
      </c>
      <c r="BF256" s="109">
        <v>103590</v>
      </c>
      <c r="BG256" s="116"/>
      <c r="BH256" s="116"/>
    </row>
    <row r="257" spans="1:60" ht="15.75" customHeight="1" x14ac:dyDescent="0.25">
      <c r="A257" s="47" t="s">
        <v>602</v>
      </c>
      <c r="B257" s="47" t="s">
        <v>623</v>
      </c>
      <c r="C257" s="47" t="s">
        <v>623</v>
      </c>
      <c r="D257" s="47" t="s">
        <v>624</v>
      </c>
      <c r="E257" s="107">
        <v>0</v>
      </c>
      <c r="F257" s="107">
        <v>3.9367286327932076</v>
      </c>
      <c r="G257" s="107">
        <v>0</v>
      </c>
      <c r="H257" s="107">
        <v>0.68808497999999996</v>
      </c>
      <c r="I257" s="107">
        <v>0.29280496468973727</v>
      </c>
      <c r="J257" s="107">
        <v>0</v>
      </c>
      <c r="K257" s="108">
        <v>9.1999999999999993</v>
      </c>
      <c r="L257" s="113">
        <v>124.6</v>
      </c>
      <c r="M257" s="113">
        <v>728.9</v>
      </c>
      <c r="N257" s="114">
        <v>1.1599189059302425E-2</v>
      </c>
      <c r="O257" s="111">
        <v>22.904599999999999</v>
      </c>
      <c r="P257" s="111">
        <v>80.402879962230003</v>
      </c>
      <c r="Q257" s="111">
        <v>81.115001770468581</v>
      </c>
      <c r="R257" s="111">
        <v>6.5704056340244721</v>
      </c>
      <c r="S257" s="115">
        <v>48.148876736042808</v>
      </c>
      <c r="T257" s="115">
        <v>45.713498839359481</v>
      </c>
      <c r="U257" s="107">
        <v>66.8</v>
      </c>
      <c r="V257" s="107">
        <v>2.4</v>
      </c>
      <c r="W257" s="107">
        <f>VLOOKUP(D257,Vulnerability!D:O,12,FALSE)</f>
        <v>0.56000000000000005</v>
      </c>
      <c r="X257" s="111">
        <v>63.471356388214446</v>
      </c>
      <c r="Y257" s="111">
        <v>33.9</v>
      </c>
      <c r="Z257" s="115">
        <v>31.861525704809285</v>
      </c>
      <c r="AA257" s="107">
        <v>36</v>
      </c>
      <c r="AB257" s="115">
        <v>60.5</v>
      </c>
      <c r="AC257" s="113">
        <v>0</v>
      </c>
      <c r="AD257" s="113">
        <v>0</v>
      </c>
      <c r="AE257" s="113">
        <v>0</v>
      </c>
      <c r="AF257" s="113">
        <v>0</v>
      </c>
      <c r="AG257" s="109">
        <v>4.5250000000000004</v>
      </c>
      <c r="AH257" s="115">
        <v>8.4107763071435286</v>
      </c>
      <c r="AI257" s="107">
        <v>0.6</v>
      </c>
      <c r="AJ257" s="107">
        <v>52</v>
      </c>
      <c r="AK257" s="107">
        <v>59</v>
      </c>
      <c r="AL257" s="113">
        <v>10.3</v>
      </c>
      <c r="AM257" s="113">
        <v>4.3</v>
      </c>
      <c r="AN257" s="113">
        <v>42.6</v>
      </c>
      <c r="AO257" s="115">
        <v>3.5</v>
      </c>
      <c r="AP257" s="115">
        <v>21.3</v>
      </c>
      <c r="AQ257" s="115">
        <v>31.976744186046513</v>
      </c>
      <c r="AR257" s="115">
        <v>4</v>
      </c>
      <c r="AS257" s="115">
        <v>21.5</v>
      </c>
      <c r="AT257" s="115">
        <v>4.7</v>
      </c>
      <c r="AU257" s="107">
        <v>36.042805995986939</v>
      </c>
      <c r="AV257" s="107">
        <v>67.89625876452223</v>
      </c>
      <c r="AW257" s="107">
        <v>49.743922425566787</v>
      </c>
      <c r="AX257" s="107">
        <v>24.12592187926796</v>
      </c>
      <c r="AY257" s="107">
        <v>28.698597000483794</v>
      </c>
      <c r="AZ257" s="107">
        <v>20.919590324689473</v>
      </c>
      <c r="BA257" s="107">
        <v>47.237569060773481</v>
      </c>
      <c r="BB257" s="115">
        <v>51</v>
      </c>
      <c r="BC257" s="115">
        <v>20</v>
      </c>
      <c r="BD257" s="115" t="s">
        <v>203</v>
      </c>
      <c r="BE257" s="115">
        <v>10.97</v>
      </c>
      <c r="BF257" s="109">
        <v>124557</v>
      </c>
      <c r="BG257" s="116"/>
      <c r="BH257" s="116"/>
    </row>
    <row r="258" spans="1:60" ht="15.75" customHeight="1" x14ac:dyDescent="0.25">
      <c r="A258" s="47" t="s">
        <v>602</v>
      </c>
      <c r="B258" s="47" t="s">
        <v>623</v>
      </c>
      <c r="C258" s="47" t="s">
        <v>625</v>
      </c>
      <c r="D258" s="47" t="s">
        <v>626</v>
      </c>
      <c r="E258" s="107">
        <v>0</v>
      </c>
      <c r="F258" s="107">
        <v>0.48226135355519018</v>
      </c>
      <c r="G258" s="107">
        <v>0</v>
      </c>
      <c r="H258" s="107">
        <v>0.46558199</v>
      </c>
      <c r="I258" s="107">
        <v>0.87835417134737648</v>
      </c>
      <c r="J258" s="107">
        <v>0</v>
      </c>
      <c r="K258" s="108">
        <v>8.9</v>
      </c>
      <c r="L258" s="113">
        <v>124.6</v>
      </c>
      <c r="M258" s="113">
        <v>728.9</v>
      </c>
      <c r="N258" s="114">
        <v>1.1599189059302425E-2</v>
      </c>
      <c r="O258" s="111">
        <v>24.53453</v>
      </c>
      <c r="P258" s="111">
        <v>90.705346985210468</v>
      </c>
      <c r="Q258" s="111">
        <v>76.757679180887379</v>
      </c>
      <c r="R258" s="111">
        <v>13.594994311717862</v>
      </c>
      <c r="S258" s="115">
        <v>55.199089874857798</v>
      </c>
      <c r="T258" s="115">
        <v>45.506257110352671</v>
      </c>
      <c r="U258" s="107">
        <v>61.8</v>
      </c>
      <c r="V258" s="107">
        <v>3.6</v>
      </c>
      <c r="W258" s="107">
        <f>VLOOKUP(D258,Vulnerability!D:O,12,FALSE)</f>
        <v>0.75</v>
      </c>
      <c r="X258" s="111">
        <v>51.625523986958548</v>
      </c>
      <c r="Y258" s="111">
        <v>33.1</v>
      </c>
      <c r="Z258" s="115">
        <v>34.203529127386993</v>
      </c>
      <c r="AA258" s="107">
        <v>32</v>
      </c>
      <c r="AB258" s="115">
        <v>48.7</v>
      </c>
      <c r="AC258" s="113">
        <v>0</v>
      </c>
      <c r="AD258" s="113">
        <v>0</v>
      </c>
      <c r="AE258" s="113">
        <v>0</v>
      </c>
      <c r="AF258" s="113">
        <v>0</v>
      </c>
      <c r="AG258" s="109">
        <v>4.7450000000000001</v>
      </c>
      <c r="AH258" s="115">
        <v>9.2307692307692317</v>
      </c>
      <c r="AI258" s="107">
        <v>0.2</v>
      </c>
      <c r="AJ258" s="107">
        <v>27</v>
      </c>
      <c r="AK258" s="107">
        <v>31</v>
      </c>
      <c r="AL258" s="113">
        <v>3.9</v>
      </c>
      <c r="AM258" s="113">
        <v>1.7</v>
      </c>
      <c r="AN258" s="113">
        <v>46.2</v>
      </c>
      <c r="AO258" s="115">
        <v>2</v>
      </c>
      <c r="AP258" s="115">
        <v>32.799999999999997</v>
      </c>
      <c r="AQ258" s="115">
        <v>33.050847457627121</v>
      </c>
      <c r="AR258" s="115">
        <v>1.8</v>
      </c>
      <c r="AS258" s="115">
        <v>34.6</v>
      </c>
      <c r="AT258" s="115">
        <v>2.4</v>
      </c>
      <c r="AU258" s="107">
        <v>29.908987485779292</v>
      </c>
      <c r="AV258" s="107">
        <v>62.646865867477786</v>
      </c>
      <c r="AW258" s="107">
        <v>36.680367226212887</v>
      </c>
      <c r="AX258" s="107">
        <v>16.248607536588178</v>
      </c>
      <c r="AY258" s="107">
        <v>43.585639149325402</v>
      </c>
      <c r="AZ258" s="107">
        <v>16.052376333656643</v>
      </c>
      <c r="BA258" s="107">
        <v>34.316505955757229</v>
      </c>
      <c r="BB258" s="115">
        <v>51</v>
      </c>
      <c r="BC258" s="115">
        <v>20</v>
      </c>
      <c r="BD258" s="115">
        <v>3.3</v>
      </c>
      <c r="BE258" s="115">
        <v>3.83</v>
      </c>
      <c r="BF258" s="109">
        <v>48831</v>
      </c>
      <c r="BG258" s="116"/>
      <c r="BH258" s="116"/>
    </row>
    <row r="259" spans="1:60" ht="15.75" customHeight="1" x14ac:dyDescent="0.25">
      <c r="A259" s="47" t="s">
        <v>602</v>
      </c>
      <c r="B259" s="47" t="s">
        <v>623</v>
      </c>
      <c r="C259" s="47" t="s">
        <v>627</v>
      </c>
      <c r="D259" s="47" t="s">
        <v>628</v>
      </c>
      <c r="E259" s="107">
        <v>0</v>
      </c>
      <c r="F259" s="107">
        <v>0.45295620340464549</v>
      </c>
      <c r="G259" s="107">
        <v>0</v>
      </c>
      <c r="H259" s="107">
        <v>0.35785100000000003</v>
      </c>
      <c r="I259" s="107">
        <v>0.68221977981941062</v>
      </c>
      <c r="J259" s="107">
        <v>1.6495628410788905E-2</v>
      </c>
      <c r="K259" s="108">
        <v>7.4</v>
      </c>
      <c r="L259" s="113">
        <v>124.6</v>
      </c>
      <c r="M259" s="113">
        <v>728.9</v>
      </c>
      <c r="N259" s="114">
        <v>1.1599189059302425E-2</v>
      </c>
      <c r="O259" s="111">
        <v>24.364840000000001</v>
      </c>
      <c r="P259" s="111">
        <v>76.518706677573505</v>
      </c>
      <c r="Q259" s="111">
        <v>72.364059069186723</v>
      </c>
      <c r="R259" s="111">
        <v>15.012700736212167</v>
      </c>
      <c r="S259" s="115">
        <v>63.38313170017652</v>
      </c>
      <c r="T259" s="115">
        <v>48.417789641365651</v>
      </c>
      <c r="U259" s="107">
        <v>64.400000000000006</v>
      </c>
      <c r="V259" s="107">
        <v>1.4</v>
      </c>
      <c r="W259" s="107">
        <f>VLOOKUP(D259,Vulnerability!D:O,12,FALSE)</f>
        <v>0.55000000000000004</v>
      </c>
      <c r="X259" s="111">
        <v>56.116605934409158</v>
      </c>
      <c r="Y259" s="111">
        <v>39.700000000000003</v>
      </c>
      <c r="Z259" s="115">
        <v>40.330697340043137</v>
      </c>
      <c r="AA259" s="107">
        <v>38.9</v>
      </c>
      <c r="AB259" s="115">
        <v>63.8</v>
      </c>
      <c r="AC259" s="113">
        <v>0</v>
      </c>
      <c r="AD259" s="113">
        <v>0</v>
      </c>
      <c r="AE259" s="113">
        <v>0</v>
      </c>
      <c r="AF259" s="113">
        <v>0</v>
      </c>
      <c r="AG259" s="109">
        <v>3.3980000000000001</v>
      </c>
      <c r="AH259" s="115">
        <v>5.8810645055306088</v>
      </c>
      <c r="AI259" s="107">
        <v>0.8</v>
      </c>
      <c r="AJ259" s="107">
        <v>49</v>
      </c>
      <c r="AK259" s="107">
        <v>56</v>
      </c>
      <c r="AL259" s="113">
        <v>8.9</v>
      </c>
      <c r="AM259" s="113">
        <v>3.1</v>
      </c>
      <c r="AN259" s="113">
        <v>45.8</v>
      </c>
      <c r="AO259" s="115">
        <v>3</v>
      </c>
      <c r="AP259" s="115">
        <v>21.8</v>
      </c>
      <c r="AQ259" s="115">
        <v>35.245220282626768</v>
      </c>
      <c r="AR259" s="115">
        <v>4.2</v>
      </c>
      <c r="AS259" s="115">
        <v>21.8</v>
      </c>
      <c r="AT259" s="115">
        <v>4.7</v>
      </c>
      <c r="AU259" s="107">
        <v>34.817238558574068</v>
      </c>
      <c r="AV259" s="107">
        <v>64.309127755940324</v>
      </c>
      <c r="AW259" s="107">
        <v>48.073781291172594</v>
      </c>
      <c r="AX259" s="107">
        <v>24.676328502415458</v>
      </c>
      <c r="AY259" s="107">
        <v>39.426861038745081</v>
      </c>
      <c r="AZ259" s="107">
        <v>22.052670440561162</v>
      </c>
      <c r="BA259" s="107">
        <v>44.680851063829785</v>
      </c>
      <c r="BB259" s="115">
        <v>51</v>
      </c>
      <c r="BC259" s="115">
        <v>20</v>
      </c>
      <c r="BD259" s="115">
        <v>0</v>
      </c>
      <c r="BE259" s="115">
        <v>7.06</v>
      </c>
      <c r="BF259" s="109">
        <v>116961</v>
      </c>
      <c r="BG259" s="116"/>
      <c r="BH259" s="116"/>
    </row>
    <row r="260" spans="1:60" ht="15.75" customHeight="1" x14ac:dyDescent="0.25">
      <c r="A260" s="47" t="s">
        <v>602</v>
      </c>
      <c r="B260" s="47" t="s">
        <v>623</v>
      </c>
      <c r="C260" s="47" t="s">
        <v>629</v>
      </c>
      <c r="D260" s="47" t="s">
        <v>630</v>
      </c>
      <c r="E260" s="107">
        <v>0</v>
      </c>
      <c r="F260" s="107">
        <v>0</v>
      </c>
      <c r="G260" s="107">
        <v>0</v>
      </c>
      <c r="H260" s="107">
        <v>0.26798601</v>
      </c>
      <c r="I260" s="107">
        <v>0.8373663341085601</v>
      </c>
      <c r="J260" s="107">
        <v>0.29809127160744953</v>
      </c>
      <c r="K260" s="108">
        <v>6.9</v>
      </c>
      <c r="L260" s="113">
        <v>124.6</v>
      </c>
      <c r="M260" s="113">
        <v>728.9</v>
      </c>
      <c r="N260" s="114">
        <v>1.1599189059302425E-2</v>
      </c>
      <c r="O260" s="111">
        <v>28.50647</v>
      </c>
      <c r="P260" s="111">
        <v>97.907874652060698</v>
      </c>
      <c r="Q260" s="111">
        <v>77.282930771302858</v>
      </c>
      <c r="R260" s="111">
        <v>28.427763311484245</v>
      </c>
      <c r="S260" s="115">
        <v>76.591541707820781</v>
      </c>
      <c r="T260" s="115">
        <v>33.590733590733592</v>
      </c>
      <c r="U260" s="107">
        <v>62</v>
      </c>
      <c r="V260" s="107">
        <v>2</v>
      </c>
      <c r="W260" s="107">
        <f>VLOOKUP(D260,Vulnerability!D:O,12,FALSE)</f>
        <v>0.59</v>
      </c>
      <c r="X260" s="111">
        <v>50.447937795807981</v>
      </c>
      <c r="Y260" s="111">
        <v>33.6</v>
      </c>
      <c r="Z260" s="115">
        <v>32.560768795929903</v>
      </c>
      <c r="AA260" s="107">
        <v>34.799999999999997</v>
      </c>
      <c r="AB260" s="115">
        <v>54.800000000000004</v>
      </c>
      <c r="AC260" s="113">
        <v>0</v>
      </c>
      <c r="AD260" s="113">
        <v>0</v>
      </c>
      <c r="AE260" s="113">
        <v>0</v>
      </c>
      <c r="AF260" s="113">
        <v>0</v>
      </c>
      <c r="AG260" s="109">
        <v>8.782</v>
      </c>
      <c r="AH260" s="115">
        <v>15.952573430342225</v>
      </c>
      <c r="AI260" s="107">
        <v>1.2</v>
      </c>
      <c r="AJ260" s="107">
        <v>85</v>
      </c>
      <c r="AK260" s="107">
        <v>98</v>
      </c>
      <c r="AL260" s="113">
        <v>34.9</v>
      </c>
      <c r="AM260" s="113">
        <v>2.7</v>
      </c>
      <c r="AN260" s="113">
        <v>43.2</v>
      </c>
      <c r="AO260" s="115">
        <v>3.8</v>
      </c>
      <c r="AP260" s="115">
        <v>19.600000000000001</v>
      </c>
      <c r="AQ260" s="115">
        <v>31.212121212121215</v>
      </c>
      <c r="AR260" s="115">
        <v>4.0999999999999996</v>
      </c>
      <c r="AS260" s="115">
        <v>19.3</v>
      </c>
      <c r="AT260" s="115">
        <v>5.4</v>
      </c>
      <c r="AU260" s="107">
        <v>8.2248361318128769</v>
      </c>
      <c r="AV260" s="107">
        <v>55.996737999493831</v>
      </c>
      <c r="AW260" s="107">
        <v>28.267466601555686</v>
      </c>
      <c r="AX260" s="107">
        <v>12.909414349994769</v>
      </c>
      <c r="AY260" s="107">
        <v>46.362552176505666</v>
      </c>
      <c r="AZ260" s="107">
        <v>17.197875166002657</v>
      </c>
      <c r="BA260" s="107">
        <v>31.039531478770133</v>
      </c>
      <c r="BB260" s="115">
        <v>51</v>
      </c>
      <c r="BC260" s="115">
        <v>20</v>
      </c>
      <c r="BD260" s="115">
        <v>3.3</v>
      </c>
      <c r="BE260" s="115">
        <v>6.03</v>
      </c>
      <c r="BF260" s="109">
        <v>53403</v>
      </c>
      <c r="BG260" s="116"/>
      <c r="BH260" s="116"/>
    </row>
    <row r="261" spans="1:60" ht="15.75" customHeight="1" x14ac:dyDescent="0.25">
      <c r="A261" s="47" t="s">
        <v>602</v>
      </c>
      <c r="B261" s="47" t="s">
        <v>623</v>
      </c>
      <c r="C261" s="47" t="s">
        <v>631</v>
      </c>
      <c r="D261" s="47" t="s">
        <v>632</v>
      </c>
      <c r="E261" s="107">
        <v>0</v>
      </c>
      <c r="F261" s="107">
        <v>0</v>
      </c>
      <c r="G261" s="107">
        <v>0</v>
      </c>
      <c r="H261" s="107">
        <v>5.0958800000000005E-2</v>
      </c>
      <c r="I261" s="107">
        <v>1.0683555679699788</v>
      </c>
      <c r="J261" s="107">
        <v>3.2109208295399233E-2</v>
      </c>
      <c r="K261" s="108">
        <v>9.6</v>
      </c>
      <c r="L261" s="113">
        <v>124.6</v>
      </c>
      <c r="M261" s="113">
        <v>728.9</v>
      </c>
      <c r="N261" s="114">
        <v>1.1599189059302425E-2</v>
      </c>
      <c r="O261" s="111">
        <v>35.039259999999999</v>
      </c>
      <c r="P261" s="111">
        <v>97.01604132680805</v>
      </c>
      <c r="Q261" s="111">
        <v>87.758292550299075</v>
      </c>
      <c r="R261" s="111">
        <v>28.826808047852094</v>
      </c>
      <c r="S261" s="115">
        <v>31.266992930940731</v>
      </c>
      <c r="T261" s="115">
        <v>27.181892332789559</v>
      </c>
      <c r="U261" s="107">
        <v>71.3</v>
      </c>
      <c r="V261" s="107">
        <v>1.3</v>
      </c>
      <c r="W261" s="107">
        <f>VLOOKUP(D261,Vulnerability!D:O,12,FALSE)</f>
        <v>0.47</v>
      </c>
      <c r="X261" s="111">
        <v>61.657355274885333</v>
      </c>
      <c r="Y261" s="111">
        <v>42</v>
      </c>
      <c r="Z261" s="115">
        <v>39.057621345444218</v>
      </c>
      <c r="AA261" s="107">
        <v>44.6</v>
      </c>
      <c r="AB261" s="115">
        <v>67.400000000000006</v>
      </c>
      <c r="AC261" s="113">
        <v>0</v>
      </c>
      <c r="AD261" s="113">
        <v>0</v>
      </c>
      <c r="AE261" s="113">
        <v>0</v>
      </c>
      <c r="AF261" s="113">
        <v>100</v>
      </c>
      <c r="AG261" s="109">
        <v>8.5820000000000007</v>
      </c>
      <c r="AH261" s="115">
        <v>14.959407831900668</v>
      </c>
      <c r="AI261" s="107">
        <v>2.6</v>
      </c>
      <c r="AJ261" s="107">
        <v>60</v>
      </c>
      <c r="AK261" s="107">
        <v>70</v>
      </c>
      <c r="AL261" s="113">
        <v>33.299999999999997</v>
      </c>
      <c r="AM261" s="113">
        <v>2.5</v>
      </c>
      <c r="AN261" s="113">
        <v>33.200000000000003</v>
      </c>
      <c r="AO261" s="115">
        <v>3.8</v>
      </c>
      <c r="AP261" s="115">
        <v>26.2</v>
      </c>
      <c r="AQ261" s="115">
        <v>23.901098901098901</v>
      </c>
      <c r="AR261" s="115">
        <v>3.3</v>
      </c>
      <c r="AS261" s="115">
        <v>26.6</v>
      </c>
      <c r="AT261" s="115">
        <v>4.0999999999999996</v>
      </c>
      <c r="AU261" s="107">
        <v>8.1090266449157156</v>
      </c>
      <c r="AV261" s="107">
        <v>50.891000891000893</v>
      </c>
      <c r="AW261" s="107">
        <v>23.72168977887241</v>
      </c>
      <c r="AX261" s="107">
        <v>9.3430422444718104</v>
      </c>
      <c r="AY261" s="107">
        <v>57.6241793633098</v>
      </c>
      <c r="AZ261" s="107">
        <v>18.091168091168093</v>
      </c>
      <c r="BA261" s="107">
        <v>34.118438761776581</v>
      </c>
      <c r="BB261" s="115">
        <v>51</v>
      </c>
      <c r="BC261" s="115">
        <v>20</v>
      </c>
      <c r="BD261" s="115">
        <v>6.6</v>
      </c>
      <c r="BE261" s="115">
        <v>12.22</v>
      </c>
      <c r="BF261" s="109">
        <v>74364</v>
      </c>
      <c r="BG261" s="116"/>
      <c r="BH261" s="116"/>
    </row>
    <row r="262" spans="1:60" ht="15.75" customHeight="1" x14ac:dyDescent="0.25">
      <c r="A262" s="47" t="s">
        <v>602</v>
      </c>
      <c r="B262" s="47" t="s">
        <v>623</v>
      </c>
      <c r="C262" s="47" t="s">
        <v>633</v>
      </c>
      <c r="D262" s="47" t="s">
        <v>634</v>
      </c>
      <c r="E262" s="107">
        <v>0</v>
      </c>
      <c r="F262" s="107">
        <v>3.0584553464889757</v>
      </c>
      <c r="G262" s="107">
        <v>0</v>
      </c>
      <c r="H262" s="107">
        <v>0.100606</v>
      </c>
      <c r="I262" s="107">
        <v>0.2229738345791612</v>
      </c>
      <c r="J262" s="107">
        <v>1.5969041237569651E-2</v>
      </c>
      <c r="K262" s="108">
        <v>6.9</v>
      </c>
      <c r="L262" s="113">
        <v>124.6</v>
      </c>
      <c r="M262" s="113">
        <v>728.9</v>
      </c>
      <c r="N262" s="114">
        <v>1.1599189059302425E-2</v>
      </c>
      <c r="O262" s="111">
        <v>37.685760000000002</v>
      </c>
      <c r="P262" s="111">
        <v>92.18711731569924</v>
      </c>
      <c r="Q262" s="111">
        <v>88.856233161890756</v>
      </c>
      <c r="R262" s="111">
        <v>29.341170707812879</v>
      </c>
      <c r="S262" s="115">
        <v>33.388439872642664</v>
      </c>
      <c r="T262" s="115">
        <v>29.028900318393337</v>
      </c>
      <c r="U262" s="107">
        <v>48.6</v>
      </c>
      <c r="V262" s="107">
        <v>1.2</v>
      </c>
      <c r="W262" s="107">
        <f>VLOOKUP(D262,Vulnerability!D:O,12,FALSE)</f>
        <v>0.74</v>
      </c>
      <c r="X262" s="111">
        <v>60.806043159238982</v>
      </c>
      <c r="Y262" s="111">
        <v>28.8</v>
      </c>
      <c r="Z262" s="115">
        <v>31.149341142020496</v>
      </c>
      <c r="AA262" s="107">
        <v>26.6</v>
      </c>
      <c r="AB262" s="115">
        <v>86.5</v>
      </c>
      <c r="AC262" s="113">
        <v>0</v>
      </c>
      <c r="AD262" s="113">
        <v>0</v>
      </c>
      <c r="AE262" s="113">
        <v>0</v>
      </c>
      <c r="AF262" s="113">
        <v>500</v>
      </c>
      <c r="AG262" s="109">
        <v>4.9859999999999998</v>
      </c>
      <c r="AH262" s="115">
        <v>9.8736409050837484</v>
      </c>
      <c r="AI262" s="107">
        <v>0.3</v>
      </c>
      <c r="AJ262" s="107">
        <v>99</v>
      </c>
      <c r="AK262" s="107">
        <v>114</v>
      </c>
      <c r="AL262" s="113">
        <v>25.9</v>
      </c>
      <c r="AM262" s="113">
        <v>4</v>
      </c>
      <c r="AN262" s="113">
        <v>27.7</v>
      </c>
      <c r="AO262" s="115">
        <v>5.5</v>
      </c>
      <c r="AP262" s="115">
        <v>26.5</v>
      </c>
      <c r="AQ262" s="115">
        <v>16.559691912708601</v>
      </c>
      <c r="AR262" s="115">
        <v>4.0999999999999996</v>
      </c>
      <c r="AS262" s="115">
        <v>27.7</v>
      </c>
      <c r="AT262" s="115">
        <v>5.3</v>
      </c>
      <c r="AU262" s="107">
        <v>12.472446730345334</v>
      </c>
      <c r="AV262" s="107">
        <v>38.290990234814828</v>
      </c>
      <c r="AW262" s="107">
        <v>21.625924404272805</v>
      </c>
      <c r="AX262" s="107">
        <v>7.6083607230895645</v>
      </c>
      <c r="AY262" s="107">
        <v>52.913912316693256</v>
      </c>
      <c r="AZ262" s="107">
        <v>8.7736956886428441</v>
      </c>
      <c r="BA262" s="107">
        <v>19.358669833729216</v>
      </c>
      <c r="BB262" s="115">
        <v>51</v>
      </c>
      <c r="BC262" s="115">
        <v>20</v>
      </c>
      <c r="BD262" s="115">
        <v>6.6</v>
      </c>
      <c r="BE262" s="115">
        <v>2.58</v>
      </c>
      <c r="BF262" s="109">
        <v>74294</v>
      </c>
      <c r="BG262" s="116"/>
      <c r="BH262" s="116"/>
    </row>
    <row r="263" spans="1:60" ht="15.75" customHeight="1" x14ac:dyDescent="0.25">
      <c r="A263" s="47" t="s">
        <v>602</v>
      </c>
      <c r="B263" s="47" t="s">
        <v>623</v>
      </c>
      <c r="C263" s="47" t="s">
        <v>635</v>
      </c>
      <c r="D263" s="47" t="s">
        <v>636</v>
      </c>
      <c r="E263" s="107">
        <v>0</v>
      </c>
      <c r="F263" s="107">
        <v>0</v>
      </c>
      <c r="G263" s="107">
        <v>0</v>
      </c>
      <c r="H263" s="107">
        <v>0.45556101999999998</v>
      </c>
      <c r="I263" s="107">
        <v>0.30312782740173544</v>
      </c>
      <c r="J263" s="107">
        <v>0.48183596989686683</v>
      </c>
      <c r="K263" s="108">
        <v>9.8000000000000007</v>
      </c>
      <c r="L263" s="113">
        <v>124.6</v>
      </c>
      <c r="M263" s="113">
        <v>728.9</v>
      </c>
      <c r="N263" s="114">
        <v>1.1599189059302425E-2</v>
      </c>
      <c r="O263" s="111">
        <v>31.120799999999999</v>
      </c>
      <c r="P263" s="111">
        <v>99.602949517867273</v>
      </c>
      <c r="Q263" s="111">
        <v>67.504884351169096</v>
      </c>
      <c r="R263" s="111">
        <v>18.976492090502301</v>
      </c>
      <c r="S263" s="115">
        <v>47.330938425663327</v>
      </c>
      <c r="T263" s="115">
        <v>43.694460200415961</v>
      </c>
      <c r="U263" s="107">
        <v>76.900000000000006</v>
      </c>
      <c r="V263" s="107">
        <v>0.5</v>
      </c>
      <c r="W263" s="107">
        <f>VLOOKUP(D263,Vulnerability!D:O,12,FALSE)</f>
        <v>0.59</v>
      </c>
      <c r="X263" s="111">
        <v>56.183851785062572</v>
      </c>
      <c r="Y263" s="111">
        <v>42.9</v>
      </c>
      <c r="Z263" s="115">
        <v>37.256611450159838</v>
      </c>
      <c r="AA263" s="107">
        <v>48</v>
      </c>
      <c r="AB263" s="115">
        <v>62.199999999999996</v>
      </c>
      <c r="AC263" s="113">
        <v>0</v>
      </c>
      <c r="AD263" s="113">
        <v>0</v>
      </c>
      <c r="AE263" s="113">
        <v>0</v>
      </c>
      <c r="AF263" s="113">
        <v>0</v>
      </c>
      <c r="AG263" s="109">
        <v>6.49</v>
      </c>
      <c r="AH263" s="115">
        <v>12.807195338231569</v>
      </c>
      <c r="AI263" s="107">
        <v>0.4</v>
      </c>
      <c r="AJ263" s="107">
        <v>73</v>
      </c>
      <c r="AK263" s="107">
        <v>85</v>
      </c>
      <c r="AL263" s="113">
        <v>20</v>
      </c>
      <c r="AM263" s="113">
        <v>1.9</v>
      </c>
      <c r="AN263" s="113">
        <v>38.700000000000003</v>
      </c>
      <c r="AO263" s="115">
        <v>2.2999999999999998</v>
      </c>
      <c r="AP263" s="115">
        <v>32.6</v>
      </c>
      <c r="AQ263" s="115">
        <v>29.72972972972973</v>
      </c>
      <c r="AR263" s="115">
        <v>3</v>
      </c>
      <c r="AS263" s="115">
        <v>32.200000000000003</v>
      </c>
      <c r="AT263" s="115">
        <v>4.3</v>
      </c>
      <c r="AU263" s="107">
        <v>2.962122644482259</v>
      </c>
      <c r="AV263" s="107">
        <v>54.667675348535603</v>
      </c>
      <c r="AW263" s="107">
        <v>39.362709296978551</v>
      </c>
      <c r="AX263" s="107">
        <v>18.328870134436961</v>
      </c>
      <c r="AY263" s="107">
        <v>48.792330677290835</v>
      </c>
      <c r="AZ263" s="107">
        <v>15.004262574595057</v>
      </c>
      <c r="BA263" s="107">
        <v>30.54054054054054</v>
      </c>
      <c r="BB263" s="115">
        <v>51</v>
      </c>
      <c r="BC263" s="115">
        <v>20</v>
      </c>
      <c r="BD263" s="115">
        <v>6.6</v>
      </c>
      <c r="BE263" s="115">
        <v>4.13</v>
      </c>
      <c r="BF263" s="109">
        <v>72752</v>
      </c>
      <c r="BG263" s="116"/>
      <c r="BH263" s="116"/>
    </row>
    <row r="264" spans="1:60" ht="15.75" customHeight="1" x14ac:dyDescent="0.25">
      <c r="A264" s="47" t="s">
        <v>602</v>
      </c>
      <c r="B264" s="47" t="s">
        <v>637</v>
      </c>
      <c r="C264" s="47" t="s">
        <v>637</v>
      </c>
      <c r="D264" s="47" t="s">
        <v>638</v>
      </c>
      <c r="E264" s="107">
        <v>0</v>
      </c>
      <c r="F264" s="107">
        <v>0</v>
      </c>
      <c r="G264" s="107">
        <v>0</v>
      </c>
      <c r="H264" s="107">
        <v>0.59108099999999997</v>
      </c>
      <c r="I264" s="107">
        <v>0.98528688449931079</v>
      </c>
      <c r="J264" s="107">
        <v>0</v>
      </c>
      <c r="K264" s="108">
        <v>0</v>
      </c>
      <c r="L264" s="113">
        <v>124.6</v>
      </c>
      <c r="M264" s="113">
        <v>728.9</v>
      </c>
      <c r="N264" s="114">
        <v>1.1599189059302425E-2</v>
      </c>
      <c r="O264" s="111">
        <v>24.536799999999999</v>
      </c>
      <c r="P264" s="111">
        <v>73.135735232509418</v>
      </c>
      <c r="Q264" s="111">
        <v>80.844155844155836</v>
      </c>
      <c r="R264" s="111">
        <v>16.527021365731041</v>
      </c>
      <c r="S264" s="115">
        <v>77.408881441139513</v>
      </c>
      <c r="T264" s="115">
        <v>37.840385421030582</v>
      </c>
      <c r="U264" s="107">
        <v>64.400000000000006</v>
      </c>
      <c r="V264" s="107">
        <v>1.3</v>
      </c>
      <c r="W264" s="107">
        <f>VLOOKUP(D264,Vulnerability!D:O,12,FALSE)</f>
        <v>1.01</v>
      </c>
      <c r="X264" s="111">
        <v>44.050171526586624</v>
      </c>
      <c r="Y264" s="111">
        <v>33</v>
      </c>
      <c r="Z264" s="115">
        <v>34.595605423094902</v>
      </c>
      <c r="AA264" s="107">
        <v>31.4</v>
      </c>
      <c r="AB264" s="115">
        <v>37.900000000000006</v>
      </c>
      <c r="AC264" s="113">
        <v>0</v>
      </c>
      <c r="AD264" s="113">
        <v>0</v>
      </c>
      <c r="AE264" s="113">
        <v>0</v>
      </c>
      <c r="AF264" s="113">
        <v>0</v>
      </c>
      <c r="AG264" s="109">
        <v>4.2</v>
      </c>
      <c r="AH264" s="115">
        <v>7.3832790445168293</v>
      </c>
      <c r="AI264" s="107">
        <v>0.8</v>
      </c>
      <c r="AJ264" s="107">
        <v>67</v>
      </c>
      <c r="AK264" s="107">
        <v>77</v>
      </c>
      <c r="AL264" s="113">
        <v>11.6</v>
      </c>
      <c r="AM264" s="113">
        <v>5.5</v>
      </c>
      <c r="AN264" s="113">
        <v>43</v>
      </c>
      <c r="AO264" s="115">
        <v>5.8</v>
      </c>
      <c r="AP264" s="115">
        <v>37.200000000000003</v>
      </c>
      <c r="AQ264" s="115">
        <v>32.721088435374149</v>
      </c>
      <c r="AR264" s="115">
        <v>7.4</v>
      </c>
      <c r="AS264" s="115">
        <v>37.299999999999997</v>
      </c>
      <c r="AT264" s="115">
        <v>7.7</v>
      </c>
      <c r="AU264" s="107">
        <v>47.7377461248429</v>
      </c>
      <c r="AV264" s="107">
        <v>61.829039413069445</v>
      </c>
      <c r="AW264" s="107">
        <v>44.125379170879675</v>
      </c>
      <c r="AX264" s="107">
        <v>18.503538928210315</v>
      </c>
      <c r="AY264" s="107">
        <v>35.461624026696335</v>
      </c>
      <c r="AZ264" s="107">
        <v>22.440944881889763</v>
      </c>
      <c r="BA264" s="107">
        <v>44.691607684529828</v>
      </c>
      <c r="BB264" s="115">
        <v>51</v>
      </c>
      <c r="BC264" s="115">
        <v>20</v>
      </c>
      <c r="BD264" s="115">
        <v>3.3</v>
      </c>
      <c r="BE264" s="115">
        <v>9.31</v>
      </c>
      <c r="BF264" s="109">
        <v>40311</v>
      </c>
      <c r="BG264" s="116"/>
      <c r="BH264" s="116"/>
    </row>
    <row r="265" spans="1:60" ht="15.75" customHeight="1" x14ac:dyDescent="0.25">
      <c r="A265" s="47" t="s">
        <v>602</v>
      </c>
      <c r="B265" s="47" t="s">
        <v>637</v>
      </c>
      <c r="C265" s="47" t="s">
        <v>639</v>
      </c>
      <c r="D265" s="47" t="s">
        <v>640</v>
      </c>
      <c r="E265" s="107">
        <v>0</v>
      </c>
      <c r="F265" s="107">
        <v>0</v>
      </c>
      <c r="G265" s="107">
        <v>0</v>
      </c>
      <c r="H265" s="107">
        <v>0.40015402</v>
      </c>
      <c r="I265" s="107">
        <v>0.37380907561800547</v>
      </c>
      <c r="J265" s="107">
        <v>0</v>
      </c>
      <c r="K265" s="108">
        <v>0</v>
      </c>
      <c r="L265" s="113">
        <v>124.6</v>
      </c>
      <c r="M265" s="113">
        <v>728.9</v>
      </c>
      <c r="N265" s="114">
        <v>1.1599189059302425E-2</v>
      </c>
      <c r="O265" s="111">
        <v>24.865369999999999</v>
      </c>
      <c r="P265" s="111">
        <v>75.344725987035943</v>
      </c>
      <c r="Q265" s="111">
        <v>68.815556865055981</v>
      </c>
      <c r="R265" s="111">
        <v>24.431349440188569</v>
      </c>
      <c r="S265" s="115">
        <v>62.298173246906309</v>
      </c>
      <c r="T265" s="115">
        <v>56.558632881555681</v>
      </c>
      <c r="U265" s="107">
        <v>60.7</v>
      </c>
      <c r="V265" s="107">
        <v>1.6</v>
      </c>
      <c r="W265" s="107">
        <f>VLOOKUP(D265,Vulnerability!D:O,12,FALSE)</f>
        <v>0.86</v>
      </c>
      <c r="X265" s="111">
        <v>53.758577666874615</v>
      </c>
      <c r="Y265" s="111">
        <v>33</v>
      </c>
      <c r="Z265" s="115">
        <v>33.084267330842678</v>
      </c>
      <c r="AA265" s="107">
        <v>32.9</v>
      </c>
      <c r="AB265" s="115">
        <v>57.5</v>
      </c>
      <c r="AC265" s="113">
        <v>0</v>
      </c>
      <c r="AD265" s="113">
        <v>0</v>
      </c>
      <c r="AE265" s="113">
        <v>0</v>
      </c>
      <c r="AF265" s="113">
        <v>0</v>
      </c>
      <c r="AG265" s="109">
        <v>4.9349999999999996</v>
      </c>
      <c r="AH265" s="115">
        <v>9.2401327923275556</v>
      </c>
      <c r="AI265" s="107">
        <v>0.5</v>
      </c>
      <c r="AJ265" s="107">
        <v>70</v>
      </c>
      <c r="AK265" s="107">
        <v>80</v>
      </c>
      <c r="AL265" s="113">
        <v>18.3</v>
      </c>
      <c r="AM265" s="113">
        <v>5.8</v>
      </c>
      <c r="AN265" s="113">
        <v>40.200000000000003</v>
      </c>
      <c r="AO265" s="115">
        <v>6.4</v>
      </c>
      <c r="AP265" s="115">
        <v>25.8</v>
      </c>
      <c r="AQ265" s="115">
        <v>31.85689948892675</v>
      </c>
      <c r="AR265" s="115">
        <v>6</v>
      </c>
      <c r="AS265" s="115">
        <v>25.5</v>
      </c>
      <c r="AT265" s="115">
        <v>7.7</v>
      </c>
      <c r="AU265" s="107">
        <v>53.235120801414261</v>
      </c>
      <c r="AV265" s="107">
        <v>60.179911222846371</v>
      </c>
      <c r="AW265" s="107">
        <v>49.985540775014456</v>
      </c>
      <c r="AX265" s="107">
        <v>25.910931174089068</v>
      </c>
      <c r="AY265" s="107">
        <v>42.969198392959633</v>
      </c>
      <c r="AZ265" s="107">
        <v>22.835689045936398</v>
      </c>
      <c r="BA265" s="107">
        <v>42.648401826484019</v>
      </c>
      <c r="BB265" s="115">
        <v>51</v>
      </c>
      <c r="BC265" s="115">
        <v>20</v>
      </c>
      <c r="BD265" s="115">
        <v>3.3</v>
      </c>
      <c r="BE265" s="115">
        <v>9.99</v>
      </c>
      <c r="BF265" s="109">
        <v>39436</v>
      </c>
      <c r="BG265" s="116"/>
      <c r="BH265" s="116"/>
    </row>
    <row r="266" spans="1:60" ht="15.75" customHeight="1" x14ac:dyDescent="0.25">
      <c r="A266" s="47" t="s">
        <v>602</v>
      </c>
      <c r="B266" s="47" t="s">
        <v>637</v>
      </c>
      <c r="C266" s="47" t="s">
        <v>641</v>
      </c>
      <c r="D266" s="47" t="s">
        <v>642</v>
      </c>
      <c r="E266" s="107">
        <v>0</v>
      </c>
      <c r="F266" s="107">
        <v>0.94401567975917577</v>
      </c>
      <c r="G266" s="107">
        <v>0</v>
      </c>
      <c r="H266" s="107">
        <v>0.26407899999999995</v>
      </c>
      <c r="I266" s="107">
        <v>0.67274703521310641</v>
      </c>
      <c r="J266" s="107">
        <v>0.14644887653647359</v>
      </c>
      <c r="K266" s="108">
        <v>6.9</v>
      </c>
      <c r="L266" s="113">
        <v>124.6</v>
      </c>
      <c r="M266" s="113">
        <v>728.9</v>
      </c>
      <c r="N266" s="114">
        <v>1.1599189059302425E-2</v>
      </c>
      <c r="O266" s="111">
        <v>33.698439999999998</v>
      </c>
      <c r="P266" s="111">
        <v>89.074228523769804</v>
      </c>
      <c r="Q266" s="111">
        <v>86.169029747011393</v>
      </c>
      <c r="R266" s="111">
        <v>38.69891576313595</v>
      </c>
      <c r="S266" s="115">
        <v>56.797331109257712</v>
      </c>
      <c r="T266" s="115">
        <v>46.677787044759519</v>
      </c>
      <c r="U266" s="107">
        <v>78.900000000000006</v>
      </c>
      <c r="V266" s="107">
        <v>0.8</v>
      </c>
      <c r="W266" s="107">
        <f>VLOOKUP(D266,Vulnerability!D:O,12,FALSE)</f>
        <v>0.54</v>
      </c>
      <c r="X266" s="111">
        <v>66.118016999950868</v>
      </c>
      <c r="Y266" s="111">
        <v>56.3</v>
      </c>
      <c r="Z266" s="115">
        <v>49.25847457627119</v>
      </c>
      <c r="AA266" s="107">
        <v>62.7</v>
      </c>
      <c r="AB266" s="115">
        <v>93</v>
      </c>
      <c r="AC266" s="113">
        <v>0</v>
      </c>
      <c r="AD266" s="113">
        <v>0</v>
      </c>
      <c r="AE266" s="113">
        <v>0</v>
      </c>
      <c r="AF266" s="113">
        <v>0</v>
      </c>
      <c r="AG266" s="109">
        <v>6.048</v>
      </c>
      <c r="AH266" s="115">
        <v>12.29602061265388</v>
      </c>
      <c r="AI266" s="107">
        <v>0.1</v>
      </c>
      <c r="AJ266" s="107">
        <v>90</v>
      </c>
      <c r="AK266" s="107">
        <v>104</v>
      </c>
      <c r="AL266" s="113">
        <v>25.2</v>
      </c>
      <c r="AM266" s="113">
        <v>5.4</v>
      </c>
      <c r="AN266" s="113">
        <v>28</v>
      </c>
      <c r="AO266" s="115">
        <v>5.9</v>
      </c>
      <c r="AP266" s="115">
        <v>27.9</v>
      </c>
      <c r="AQ266" s="115">
        <v>18.150087260034901</v>
      </c>
      <c r="AR266" s="115">
        <v>7</v>
      </c>
      <c r="AS266" s="115">
        <v>26</v>
      </c>
      <c r="AT266" s="115">
        <v>7.3</v>
      </c>
      <c r="AU266" s="107">
        <v>17.041979427300529</v>
      </c>
      <c r="AV266" s="107">
        <v>52.561888313183644</v>
      </c>
      <c r="AW266" s="107">
        <v>39.97238295633877</v>
      </c>
      <c r="AX266" s="107">
        <v>14.005786428195687</v>
      </c>
      <c r="AY266" s="107">
        <v>53.038413098236781</v>
      </c>
      <c r="AZ266" s="107">
        <v>24.8</v>
      </c>
      <c r="BA266" s="107">
        <v>48.650619985412106</v>
      </c>
      <c r="BB266" s="115">
        <v>51</v>
      </c>
      <c r="BC266" s="115">
        <v>20</v>
      </c>
      <c r="BD266" s="115">
        <v>3.3</v>
      </c>
      <c r="BE266" s="115">
        <v>6.03</v>
      </c>
      <c r="BF266" s="109">
        <v>33810</v>
      </c>
      <c r="BG266" s="116"/>
      <c r="BH266" s="116"/>
    </row>
    <row r="267" spans="1:60" ht="15.75" customHeight="1" x14ac:dyDescent="0.25">
      <c r="A267" s="47" t="s">
        <v>602</v>
      </c>
      <c r="B267" s="47" t="s">
        <v>637</v>
      </c>
      <c r="C267" s="47" t="s">
        <v>643</v>
      </c>
      <c r="D267" s="47" t="s">
        <v>644</v>
      </c>
      <c r="E267" s="107">
        <v>0</v>
      </c>
      <c r="F267" s="107">
        <v>0</v>
      </c>
      <c r="G267" s="107">
        <v>0</v>
      </c>
      <c r="H267" s="107">
        <v>0.12203900000000001</v>
      </c>
      <c r="I267" s="107">
        <v>0.52506937570969681</v>
      </c>
      <c r="J267" s="107">
        <v>0</v>
      </c>
      <c r="K267" s="108">
        <v>9.5</v>
      </c>
      <c r="L267" s="113">
        <v>124.6</v>
      </c>
      <c r="M267" s="113">
        <v>728.9</v>
      </c>
      <c r="N267" s="114">
        <v>1.1599189059302425E-2</v>
      </c>
      <c r="O267" s="111">
        <v>26.431730000000002</v>
      </c>
      <c r="P267" s="111">
        <v>75.023058476295887</v>
      </c>
      <c r="Q267" s="111">
        <v>76.111418557461718</v>
      </c>
      <c r="R267" s="111">
        <v>38.664453052942264</v>
      </c>
      <c r="S267" s="115">
        <v>69.525917727356585</v>
      </c>
      <c r="T267" s="115">
        <v>62.460800590296998</v>
      </c>
      <c r="U267" s="107">
        <v>64.900000000000006</v>
      </c>
      <c r="V267" s="107">
        <v>3.3</v>
      </c>
      <c r="W267" s="107">
        <f>VLOOKUP(D267,Vulnerability!D:O,12,FALSE)</f>
        <v>1.1000000000000001</v>
      </c>
      <c r="X267" s="111">
        <v>44.862267419120521</v>
      </c>
      <c r="Y267" s="111">
        <v>37.200000000000003</v>
      </c>
      <c r="Z267" s="115">
        <v>38.626609442060087</v>
      </c>
      <c r="AA267" s="107">
        <v>35.700000000000003</v>
      </c>
      <c r="AB267" s="115">
        <v>57.7</v>
      </c>
      <c r="AC267" s="113">
        <v>0</v>
      </c>
      <c r="AD267" s="113">
        <v>0</v>
      </c>
      <c r="AE267" s="113">
        <v>0</v>
      </c>
      <c r="AF267" s="113">
        <v>0</v>
      </c>
      <c r="AG267" s="109">
        <v>4.4870000000000001</v>
      </c>
      <c r="AH267" s="115">
        <v>7.2740454325761243</v>
      </c>
      <c r="AI267" s="107">
        <v>1.6</v>
      </c>
      <c r="AJ267" s="107">
        <v>72</v>
      </c>
      <c r="AK267" s="107">
        <v>83</v>
      </c>
      <c r="AL267" s="113">
        <v>24</v>
      </c>
      <c r="AM267" s="113">
        <v>5.5</v>
      </c>
      <c r="AN267" s="113">
        <v>40</v>
      </c>
      <c r="AO267" s="115">
        <v>4.7</v>
      </c>
      <c r="AP267" s="115">
        <v>26.1</v>
      </c>
      <c r="AQ267" s="115">
        <v>27.066115702479337</v>
      </c>
      <c r="AR267" s="115">
        <v>6.6</v>
      </c>
      <c r="AS267" s="115">
        <v>25.9</v>
      </c>
      <c r="AT267" s="115">
        <v>5.9</v>
      </c>
      <c r="AU267" s="107">
        <v>45.452868474451208</v>
      </c>
      <c r="AV267" s="107">
        <v>56.27547102947257</v>
      </c>
      <c r="AW267" s="107">
        <v>44.359958144401816</v>
      </c>
      <c r="AX267" s="107">
        <v>21.960237181723055</v>
      </c>
      <c r="AY267" s="107">
        <v>46.754899465512857</v>
      </c>
      <c r="AZ267" s="107">
        <v>14.065180102915953</v>
      </c>
      <c r="BA267" s="107">
        <v>25.288683602771361</v>
      </c>
      <c r="BB267" s="115">
        <v>51</v>
      </c>
      <c r="BC267" s="115">
        <v>20</v>
      </c>
      <c r="BD267" s="115">
        <v>3.3</v>
      </c>
      <c r="BE267" s="115">
        <v>9.66</v>
      </c>
      <c r="BF267" s="109">
        <v>25926</v>
      </c>
      <c r="BG267" s="116"/>
      <c r="BH267" s="116"/>
    </row>
    <row r="268" spans="1:60" ht="15.75" customHeight="1" x14ac:dyDescent="0.25">
      <c r="A268" s="47" t="s">
        <v>645</v>
      </c>
      <c r="B268" s="47" t="s">
        <v>646</v>
      </c>
      <c r="C268" s="47" t="s">
        <v>646</v>
      </c>
      <c r="D268" s="47" t="s">
        <v>647</v>
      </c>
      <c r="E268" s="107">
        <v>0</v>
      </c>
      <c r="F268" s="107">
        <v>0</v>
      </c>
      <c r="G268" s="107">
        <v>0</v>
      </c>
      <c r="H268" s="107">
        <v>0.18290200000000001</v>
      </c>
      <c r="I268" s="107">
        <v>0.76462051334989045</v>
      </c>
      <c r="J268" s="107">
        <v>0.27712685752199329</v>
      </c>
      <c r="K268" s="108">
        <v>9.6999999999999993</v>
      </c>
      <c r="L268" s="113">
        <v>124.6</v>
      </c>
      <c r="M268" s="113">
        <v>728.9</v>
      </c>
      <c r="N268" s="114">
        <v>1.1599189059302425E-2</v>
      </c>
      <c r="O268" s="111">
        <v>17.92652</v>
      </c>
      <c r="P268" s="111">
        <v>59.278937965871989</v>
      </c>
      <c r="Q268" s="111">
        <v>52.105279369186228</v>
      </c>
      <c r="R268" s="111">
        <v>9.8533850797757658</v>
      </c>
      <c r="S268" s="115">
        <v>75.806998090309861</v>
      </c>
      <c r="T268" s="115">
        <v>69.916220045586158</v>
      </c>
      <c r="U268" s="107">
        <v>50.4</v>
      </c>
      <c r="V268" s="107">
        <v>2.8</v>
      </c>
      <c r="W268" s="107">
        <f>VLOOKUP(D268,Vulnerability!D:O,12,FALSE)</f>
        <v>1.62</v>
      </c>
      <c r="X268" s="111">
        <v>54.637868956712587</v>
      </c>
      <c r="Y268" s="111">
        <v>20.8</v>
      </c>
      <c r="Z268" s="115">
        <v>23.267276250042489</v>
      </c>
      <c r="AA268" s="107">
        <v>18.100000000000001</v>
      </c>
      <c r="AB268" s="115">
        <v>44.8</v>
      </c>
      <c r="AC268" s="113">
        <v>0</v>
      </c>
      <c r="AD268" s="113">
        <v>0</v>
      </c>
      <c r="AE268" s="113">
        <v>0</v>
      </c>
      <c r="AF268" s="113">
        <v>608</v>
      </c>
      <c r="AG268" s="109">
        <v>4.6070000000000002</v>
      </c>
      <c r="AH268" s="115">
        <v>7.0737854801245401</v>
      </c>
      <c r="AI268" s="107">
        <v>2.1</v>
      </c>
      <c r="AJ268" s="107">
        <v>49</v>
      </c>
      <c r="AK268" s="107">
        <v>56</v>
      </c>
      <c r="AL268" s="113">
        <v>16.100000000000001</v>
      </c>
      <c r="AM268" s="113">
        <v>2.8</v>
      </c>
      <c r="AN268" s="113">
        <v>50.8</v>
      </c>
      <c r="AO268" s="115">
        <v>3.1</v>
      </c>
      <c r="AP268" s="115">
        <v>16.600000000000001</v>
      </c>
      <c r="AQ268" s="115">
        <v>44.841368973270043</v>
      </c>
      <c r="AR268" s="115">
        <v>2.9</v>
      </c>
      <c r="AS268" s="115">
        <v>17.600000000000001</v>
      </c>
      <c r="AT268" s="115">
        <v>3.5</v>
      </c>
      <c r="AU268" s="107">
        <v>53.083225528244938</v>
      </c>
      <c r="AV268" s="107">
        <v>71.682647915334897</v>
      </c>
      <c r="AW268" s="107">
        <v>64.612137657750793</v>
      </c>
      <c r="AX268" s="107">
        <v>35.869652163747006</v>
      </c>
      <c r="AY268" s="107">
        <v>29.766900166132871</v>
      </c>
      <c r="AZ268" s="107">
        <v>15.040739124108832</v>
      </c>
      <c r="BA268" s="107">
        <v>31.283627978478094</v>
      </c>
      <c r="BB268" s="115">
        <v>51</v>
      </c>
      <c r="BC268" s="115">
        <v>20</v>
      </c>
      <c r="BD268" s="115">
        <v>0</v>
      </c>
      <c r="BE268" s="115">
        <v>5.41</v>
      </c>
      <c r="BF268" s="109">
        <v>323405</v>
      </c>
      <c r="BG268" s="116"/>
      <c r="BH268" s="116"/>
    </row>
    <row r="269" spans="1:60" ht="15.75" customHeight="1" x14ac:dyDescent="0.25">
      <c r="A269" s="47" t="s">
        <v>645</v>
      </c>
      <c r="B269" s="47" t="s">
        <v>646</v>
      </c>
      <c r="C269" s="47" t="s">
        <v>648</v>
      </c>
      <c r="D269" s="47" t="s">
        <v>649</v>
      </c>
      <c r="E269" s="107">
        <v>0</v>
      </c>
      <c r="F269" s="107">
        <v>0</v>
      </c>
      <c r="G269" s="107">
        <v>0</v>
      </c>
      <c r="H269" s="107">
        <v>0.39005898999999999</v>
      </c>
      <c r="I269" s="107">
        <v>2.4086882070401923</v>
      </c>
      <c r="J269" s="107">
        <v>0.57997212450454161</v>
      </c>
      <c r="K269" s="108">
        <v>9.6999999999999993</v>
      </c>
      <c r="L269" s="113">
        <v>124.6</v>
      </c>
      <c r="M269" s="113">
        <v>728.9</v>
      </c>
      <c r="N269" s="114">
        <v>1.1599189059302425E-2</v>
      </c>
      <c r="O269" s="111">
        <v>20.110980000000001</v>
      </c>
      <c r="P269" s="111">
        <v>83.292299855675353</v>
      </c>
      <c r="Q269" s="111">
        <v>56.600730112912814</v>
      </c>
      <c r="R269" s="111">
        <v>9.202818575430852</v>
      </c>
      <c r="S269" s="115">
        <v>78.003226080312416</v>
      </c>
      <c r="T269" s="115">
        <v>65.056456405467358</v>
      </c>
      <c r="U269" s="107">
        <v>55</v>
      </c>
      <c r="V269" s="107">
        <v>1.3</v>
      </c>
      <c r="W269" s="107">
        <f>VLOOKUP(D269,Vulnerability!D:O,12,FALSE)</f>
        <v>0.81</v>
      </c>
      <c r="X269" s="111">
        <v>59.364365068204187</v>
      </c>
      <c r="Y269" s="111">
        <v>27.4</v>
      </c>
      <c r="Z269" s="115">
        <v>31.509155967164808</v>
      </c>
      <c r="AA269" s="107">
        <v>23.1</v>
      </c>
      <c r="AB269" s="115">
        <v>61.3</v>
      </c>
      <c r="AC269" s="113">
        <v>168</v>
      </c>
      <c r="AD269" s="113">
        <v>0</v>
      </c>
      <c r="AE269" s="113">
        <v>0</v>
      </c>
      <c r="AF269" s="113">
        <v>2456</v>
      </c>
      <c r="AG269" s="109">
        <v>3.2080000000000002</v>
      </c>
      <c r="AH269" s="115">
        <v>5.6055872082337803</v>
      </c>
      <c r="AI269" s="107">
        <v>0.7</v>
      </c>
      <c r="AJ269" s="107">
        <v>48</v>
      </c>
      <c r="AK269" s="107">
        <v>56</v>
      </c>
      <c r="AL269" s="113">
        <v>4.3</v>
      </c>
      <c r="AM269" s="113">
        <v>3.2</v>
      </c>
      <c r="AN269" s="113">
        <v>35.5</v>
      </c>
      <c r="AO269" s="115">
        <v>3.3</v>
      </c>
      <c r="AP269" s="115">
        <v>15.5</v>
      </c>
      <c r="AQ269" s="115">
        <v>28.837209302325583</v>
      </c>
      <c r="AR269" s="115">
        <v>4.0999999999999996</v>
      </c>
      <c r="AS269" s="115">
        <v>16.600000000000001</v>
      </c>
      <c r="AT269" s="115">
        <v>4.7</v>
      </c>
      <c r="AU269" s="107">
        <v>22.633500297138976</v>
      </c>
      <c r="AV269" s="107">
        <v>65.019741171309491</v>
      </c>
      <c r="AW269" s="107">
        <v>55.730107343670134</v>
      </c>
      <c r="AX269" s="107">
        <v>27.384562957914465</v>
      </c>
      <c r="AY269" s="107">
        <v>32.486840890202231</v>
      </c>
      <c r="AZ269" s="107">
        <v>13.74843292937735</v>
      </c>
      <c r="BA269" s="107">
        <v>34.759866856871135</v>
      </c>
      <c r="BB269" s="115">
        <v>51</v>
      </c>
      <c r="BC269" s="115">
        <v>20</v>
      </c>
      <c r="BD269" s="115">
        <v>0</v>
      </c>
      <c r="BE269" s="115">
        <v>8.07</v>
      </c>
      <c r="BF269" s="109">
        <v>56662</v>
      </c>
      <c r="BG269" s="116"/>
      <c r="BH269" s="116"/>
    </row>
    <row r="270" spans="1:60" ht="15.75" customHeight="1" x14ac:dyDescent="0.25">
      <c r="A270" s="47" t="s">
        <v>645</v>
      </c>
      <c r="B270" s="47" t="s">
        <v>646</v>
      </c>
      <c r="C270" s="47" t="s">
        <v>650</v>
      </c>
      <c r="D270" s="47" t="s">
        <v>651</v>
      </c>
      <c r="E270" s="107">
        <v>0</v>
      </c>
      <c r="F270" s="107">
        <v>0</v>
      </c>
      <c r="G270" s="107">
        <v>0</v>
      </c>
      <c r="H270" s="107">
        <v>7.9346899999999998E-2</v>
      </c>
      <c r="I270" s="107">
        <v>0.56004566348682017</v>
      </c>
      <c r="J270" s="107">
        <v>0</v>
      </c>
      <c r="K270" s="108">
        <v>9.6999999999999993</v>
      </c>
      <c r="L270" s="113">
        <v>124.6</v>
      </c>
      <c r="M270" s="113">
        <v>728.9</v>
      </c>
      <c r="N270" s="114">
        <v>1.1599189059302425E-2</v>
      </c>
      <c r="O270" s="111">
        <v>36.16601</v>
      </c>
      <c r="P270" s="111">
        <v>95.865846338535405</v>
      </c>
      <c r="Q270" s="111">
        <v>88.160264105642256</v>
      </c>
      <c r="R270" s="111">
        <v>38.122749099639854</v>
      </c>
      <c r="S270" s="115">
        <v>28.001200480192079</v>
      </c>
      <c r="T270" s="115">
        <v>28.608943577430974</v>
      </c>
      <c r="U270" s="107">
        <v>57.3</v>
      </c>
      <c r="V270" s="107">
        <v>1.3</v>
      </c>
      <c r="W270" s="107">
        <f>VLOOKUP(D270,Vulnerability!D:O,12,FALSE)</f>
        <v>0.57999999999999996</v>
      </c>
      <c r="X270" s="111">
        <v>54.653191988122835</v>
      </c>
      <c r="Y270" s="111">
        <v>44.4</v>
      </c>
      <c r="Z270" s="115">
        <v>40.986885974661035</v>
      </c>
      <c r="AA270" s="107">
        <v>47.5</v>
      </c>
      <c r="AB270" s="115">
        <v>62.8</v>
      </c>
      <c r="AC270" s="113">
        <v>0</v>
      </c>
      <c r="AD270" s="113">
        <v>0</v>
      </c>
      <c r="AE270" s="113">
        <v>0</v>
      </c>
      <c r="AF270" s="113">
        <v>0</v>
      </c>
      <c r="AG270" s="109">
        <v>7.0960000000000001</v>
      </c>
      <c r="AH270" s="115">
        <v>14.516129032258064</v>
      </c>
      <c r="AI270" s="107">
        <v>0.2</v>
      </c>
      <c r="AJ270" s="107">
        <v>67</v>
      </c>
      <c r="AK270" s="107">
        <v>77</v>
      </c>
      <c r="AL270" s="113">
        <v>14.1</v>
      </c>
      <c r="AM270" s="113">
        <v>3.5</v>
      </c>
      <c r="AN270" s="113">
        <v>35.4</v>
      </c>
      <c r="AO270" s="115">
        <v>4.0999999999999996</v>
      </c>
      <c r="AP270" s="115">
        <v>23.1</v>
      </c>
      <c r="AQ270" s="115">
        <v>26.153846153846157</v>
      </c>
      <c r="AR270" s="115">
        <v>3</v>
      </c>
      <c r="AS270" s="115">
        <v>23.9</v>
      </c>
      <c r="AT270" s="115">
        <v>3.7</v>
      </c>
      <c r="AU270" s="107">
        <v>6.7226890756302522</v>
      </c>
      <c r="AV270" s="107">
        <v>52.286105754592505</v>
      </c>
      <c r="AW270" s="107">
        <v>29.864149205618233</v>
      </c>
      <c r="AX270" s="107">
        <v>9.5227130686490575</v>
      </c>
      <c r="AY270" s="107">
        <v>59.94444995536157</v>
      </c>
      <c r="AZ270" s="107">
        <v>18.357705286839145</v>
      </c>
      <c r="BA270" s="107">
        <v>36.278841433480608</v>
      </c>
      <c r="BB270" s="115">
        <v>51</v>
      </c>
      <c r="BC270" s="115">
        <v>20</v>
      </c>
      <c r="BD270" s="115">
        <v>6.6</v>
      </c>
      <c r="BE270" s="115">
        <v>6.52</v>
      </c>
      <c r="BF270" s="109">
        <v>59376</v>
      </c>
      <c r="BG270" s="116"/>
      <c r="BH270" s="116"/>
    </row>
    <row r="271" spans="1:60" ht="15.75" customHeight="1" x14ac:dyDescent="0.25">
      <c r="A271" s="47" t="s">
        <v>645</v>
      </c>
      <c r="B271" s="47" t="s">
        <v>646</v>
      </c>
      <c r="C271" s="47" t="s">
        <v>652</v>
      </c>
      <c r="D271" s="47" t="s">
        <v>653</v>
      </c>
      <c r="E271" s="107">
        <v>0</v>
      </c>
      <c r="F271" s="107">
        <v>0</v>
      </c>
      <c r="G271" s="107">
        <v>0</v>
      </c>
      <c r="H271" s="107">
        <v>3.9383799999999997E-2</v>
      </c>
      <c r="I271" s="107">
        <v>2.7491605083706272</v>
      </c>
      <c r="J271" s="107">
        <v>0.26740300806167716</v>
      </c>
      <c r="K271" s="108">
        <v>6.9</v>
      </c>
      <c r="L271" s="113">
        <v>124.6</v>
      </c>
      <c r="M271" s="113">
        <v>728.9</v>
      </c>
      <c r="N271" s="114">
        <v>1.1599189059302425E-2</v>
      </c>
      <c r="O271" s="111">
        <v>33.811509999999998</v>
      </c>
      <c r="P271" s="111">
        <v>99.373968470775708</v>
      </c>
      <c r="Q271" s="111">
        <v>84.832963405611522</v>
      </c>
      <c r="R271" s="111">
        <v>21.623698138979002</v>
      </c>
      <c r="S271" s="115">
        <v>39.115588185077684</v>
      </c>
      <c r="T271" s="115">
        <v>38.31312958852655</v>
      </c>
      <c r="U271" s="107">
        <v>62.2</v>
      </c>
      <c r="V271" s="107">
        <v>2</v>
      </c>
      <c r="W271" s="107">
        <f>VLOOKUP(D271,Vulnerability!D:O,12,FALSE)</f>
        <v>0.61</v>
      </c>
      <c r="X271" s="111">
        <v>63.619406518075252</v>
      </c>
      <c r="Y271" s="111">
        <v>41.1</v>
      </c>
      <c r="Z271" s="115">
        <v>40.842188634413567</v>
      </c>
      <c r="AA271" s="107">
        <v>41.4</v>
      </c>
      <c r="AB271" s="115">
        <v>66.3</v>
      </c>
      <c r="AC271" s="113">
        <v>0</v>
      </c>
      <c r="AD271" s="113">
        <v>0</v>
      </c>
      <c r="AE271" s="113">
        <v>0</v>
      </c>
      <c r="AF271" s="113">
        <v>0</v>
      </c>
      <c r="AG271" s="109">
        <v>4.5940000000000003</v>
      </c>
      <c r="AH271" s="115">
        <v>8.4543345648251567</v>
      </c>
      <c r="AI271" s="107">
        <v>0.8</v>
      </c>
      <c r="AJ271" s="107">
        <v>57</v>
      </c>
      <c r="AK271" s="107">
        <v>66</v>
      </c>
      <c r="AL271" s="113">
        <v>15.3</v>
      </c>
      <c r="AM271" s="113">
        <v>3.2</v>
      </c>
      <c r="AN271" s="113">
        <v>22.7</v>
      </c>
      <c r="AO271" s="115">
        <v>3.5</v>
      </c>
      <c r="AP271" s="115">
        <v>24.4</v>
      </c>
      <c r="AQ271" s="115">
        <v>14.662349676225716</v>
      </c>
      <c r="AR271" s="115">
        <v>3</v>
      </c>
      <c r="AS271" s="115">
        <v>25</v>
      </c>
      <c r="AT271" s="115">
        <v>3.8</v>
      </c>
      <c r="AU271" s="107">
        <v>2.2622502987877753</v>
      </c>
      <c r="AV271" s="107">
        <v>40.562016572047987</v>
      </c>
      <c r="AW271" s="107">
        <v>18.384985800716137</v>
      </c>
      <c r="AX271" s="107">
        <v>8.2763304111618723</v>
      </c>
      <c r="AY271" s="107">
        <v>61.891225525743288</v>
      </c>
      <c r="AZ271" s="107">
        <v>12.559731370269922</v>
      </c>
      <c r="BA271" s="107">
        <v>24.226361031518625</v>
      </c>
      <c r="BB271" s="115">
        <v>51</v>
      </c>
      <c r="BC271" s="115">
        <v>20</v>
      </c>
      <c r="BD271" s="115">
        <v>3.3</v>
      </c>
      <c r="BE271" s="115">
        <v>3.84</v>
      </c>
      <c r="BF271" s="109">
        <v>172805</v>
      </c>
      <c r="BG271" s="116"/>
      <c r="BH271" s="116"/>
    </row>
    <row r="272" spans="1:60" ht="15.75" customHeight="1" x14ac:dyDescent="0.25">
      <c r="A272" s="47" t="s">
        <v>645</v>
      </c>
      <c r="B272" s="47" t="s">
        <v>654</v>
      </c>
      <c r="C272" s="47" t="s">
        <v>655</v>
      </c>
      <c r="D272" s="47" t="s">
        <v>656</v>
      </c>
      <c r="E272" s="107">
        <v>0</v>
      </c>
      <c r="F272" s="107">
        <v>0</v>
      </c>
      <c r="G272" s="107">
        <v>0</v>
      </c>
      <c r="H272" s="107">
        <v>0.18800800000000001</v>
      </c>
      <c r="I272" s="107">
        <v>0.16055087653248967</v>
      </c>
      <c r="J272" s="107">
        <v>0.10722173478049728</v>
      </c>
      <c r="K272" s="108">
        <v>8.5</v>
      </c>
      <c r="L272" s="113">
        <v>124.6</v>
      </c>
      <c r="M272" s="113">
        <v>728.9</v>
      </c>
      <c r="N272" s="114">
        <v>1.1599189059302425E-2</v>
      </c>
      <c r="O272" s="111">
        <v>32.250450000000001</v>
      </c>
      <c r="P272" s="111">
        <v>82.129185149176635</v>
      </c>
      <c r="Q272" s="111">
        <v>69.885155253083795</v>
      </c>
      <c r="R272" s="111">
        <v>26.104393267302665</v>
      </c>
      <c r="S272" s="115">
        <v>44.285106641550712</v>
      </c>
      <c r="T272" s="115">
        <v>78.647384091875793</v>
      </c>
      <c r="U272" s="107">
        <v>68.599999999999994</v>
      </c>
      <c r="V272" s="107">
        <v>1.7</v>
      </c>
      <c r="W272" s="107">
        <f>VLOOKUP(D272,Vulnerability!D:O,12,FALSE)</f>
        <v>0.77</v>
      </c>
      <c r="X272" s="111">
        <v>59.279745085071845</v>
      </c>
      <c r="Y272" s="111">
        <v>48.6</v>
      </c>
      <c r="Z272" s="115">
        <v>46.521562245728234</v>
      </c>
      <c r="AA272" s="107">
        <v>50.7</v>
      </c>
      <c r="AB272" s="115">
        <v>83.3</v>
      </c>
      <c r="AC272" s="113">
        <v>0</v>
      </c>
      <c r="AD272" s="113">
        <v>0</v>
      </c>
      <c r="AE272" s="113">
        <v>0</v>
      </c>
      <c r="AF272" s="113">
        <v>0</v>
      </c>
      <c r="AG272" s="109">
        <v>10.509</v>
      </c>
      <c r="AH272" s="115">
        <v>13.703487589209569</v>
      </c>
      <c r="AI272" s="107">
        <v>7.2</v>
      </c>
      <c r="AJ272" s="107">
        <v>79</v>
      </c>
      <c r="AK272" s="107">
        <v>91</v>
      </c>
      <c r="AL272" s="113" t="s">
        <v>203</v>
      </c>
      <c r="AM272" s="113">
        <v>0.5</v>
      </c>
      <c r="AN272" s="113">
        <v>13</v>
      </c>
      <c r="AO272" s="115">
        <v>0.7</v>
      </c>
      <c r="AP272" s="115">
        <v>32.6</v>
      </c>
      <c r="AQ272" s="115">
        <v>4.9932523616734139</v>
      </c>
      <c r="AR272" s="115">
        <v>0.8</v>
      </c>
      <c r="AS272" s="115">
        <v>35.9</v>
      </c>
      <c r="AT272" s="115">
        <v>1.1000000000000001</v>
      </c>
      <c r="AU272" s="107">
        <v>48.174029288448686</v>
      </c>
      <c r="AV272" s="107">
        <v>35.245709335691473</v>
      </c>
      <c r="AW272" s="107">
        <v>30.658623075592455</v>
      </c>
      <c r="AX272" s="107">
        <v>19.172720982528972</v>
      </c>
      <c r="AY272" s="107">
        <v>65.373852697559883</v>
      </c>
      <c r="AZ272" s="107">
        <v>8.7081819320887117</v>
      </c>
      <c r="BA272" s="107">
        <v>17.046347211311861</v>
      </c>
      <c r="BB272" s="115">
        <v>51</v>
      </c>
      <c r="BC272" s="115">
        <v>20</v>
      </c>
      <c r="BD272" s="115">
        <v>9.9</v>
      </c>
      <c r="BE272" s="115" t="s">
        <v>203</v>
      </c>
      <c r="BF272" s="109">
        <v>105972</v>
      </c>
      <c r="BG272" s="116"/>
      <c r="BH272" s="116"/>
    </row>
    <row r="273" spans="1:60" ht="15.75" customHeight="1" x14ac:dyDescent="0.25">
      <c r="A273" s="47" t="s">
        <v>645</v>
      </c>
      <c r="B273" s="47" t="s">
        <v>654</v>
      </c>
      <c r="C273" s="47" t="s">
        <v>657</v>
      </c>
      <c r="D273" s="47" t="s">
        <v>658</v>
      </c>
      <c r="E273" s="107">
        <v>0</v>
      </c>
      <c r="F273" s="107">
        <v>0</v>
      </c>
      <c r="G273" s="107">
        <v>0</v>
      </c>
      <c r="H273" s="107">
        <v>7.4542399999999995E-2</v>
      </c>
      <c r="I273" s="107">
        <v>0.13407576981230607</v>
      </c>
      <c r="J273" s="107">
        <v>0.35740558245449972</v>
      </c>
      <c r="K273" s="108">
        <v>0</v>
      </c>
      <c r="L273" s="113">
        <v>124.6</v>
      </c>
      <c r="M273" s="113">
        <v>728.9</v>
      </c>
      <c r="N273" s="114">
        <v>1.1599189059302425E-2</v>
      </c>
      <c r="O273" s="111">
        <v>37.238669999999999</v>
      </c>
      <c r="P273" s="111">
        <v>97.232001942454787</v>
      </c>
      <c r="Q273" s="111">
        <v>94.548986281413136</v>
      </c>
      <c r="R273" s="111">
        <v>23.321597669054267</v>
      </c>
      <c r="S273" s="115">
        <v>23.188053903120068</v>
      </c>
      <c r="T273" s="115">
        <v>72.78135243413864</v>
      </c>
      <c r="U273" s="107">
        <v>71.7</v>
      </c>
      <c r="V273" s="107">
        <v>3.9</v>
      </c>
      <c r="W273" s="107">
        <f>VLOOKUP(D273,Vulnerability!D:O,12,FALSE)</f>
        <v>0.71</v>
      </c>
      <c r="X273" s="111">
        <v>75.686914969226819</v>
      </c>
      <c r="Y273" s="111">
        <v>46.1</v>
      </c>
      <c r="Z273" s="115">
        <v>46.353166986564297</v>
      </c>
      <c r="AA273" s="107">
        <v>45.9</v>
      </c>
      <c r="AB273" s="115">
        <v>68.900000000000006</v>
      </c>
      <c r="AC273" s="113">
        <v>0</v>
      </c>
      <c r="AD273" s="113">
        <v>0</v>
      </c>
      <c r="AE273" s="113">
        <v>0</v>
      </c>
      <c r="AF273" s="113">
        <v>0</v>
      </c>
      <c r="AG273" s="109">
        <v>1.3879999999999999</v>
      </c>
      <c r="AH273" s="115">
        <v>2.1393070661960669</v>
      </c>
      <c r="AI273" s="107">
        <v>0.6</v>
      </c>
      <c r="AJ273" s="107">
        <v>30</v>
      </c>
      <c r="AK273" s="107">
        <v>35</v>
      </c>
      <c r="AL273" s="113" t="s">
        <v>203</v>
      </c>
      <c r="AM273" s="113">
        <v>0.4</v>
      </c>
      <c r="AN273" s="113">
        <v>4.5</v>
      </c>
      <c r="AO273" s="115">
        <v>0.5</v>
      </c>
      <c r="AP273" s="115">
        <v>46.3</v>
      </c>
      <c r="AQ273" s="115">
        <v>2.244039270687237</v>
      </c>
      <c r="AR273" s="115">
        <v>0.5</v>
      </c>
      <c r="AS273" s="115">
        <v>46.6</v>
      </c>
      <c r="AT273" s="115">
        <v>0.7</v>
      </c>
      <c r="AU273" s="107">
        <v>21.282020152968315</v>
      </c>
      <c r="AV273" s="107">
        <v>17.013523131672599</v>
      </c>
      <c r="AW273" s="107">
        <v>9.4538169548713622</v>
      </c>
      <c r="AX273" s="107">
        <v>2.5643188528047238</v>
      </c>
      <c r="AY273" s="107">
        <v>68.050385410791506</v>
      </c>
      <c r="AZ273" s="107">
        <v>7.5790316126450579</v>
      </c>
      <c r="BA273" s="107">
        <v>14.113025083106677</v>
      </c>
      <c r="BB273" s="115">
        <v>51</v>
      </c>
      <c r="BC273" s="115">
        <v>20</v>
      </c>
      <c r="BD273" s="115">
        <v>9.9</v>
      </c>
      <c r="BE273" s="115" t="s">
        <v>203</v>
      </c>
      <c r="BF273" s="109">
        <v>116180</v>
      </c>
      <c r="BG273" s="116"/>
      <c r="BH273" s="116"/>
    </row>
    <row r="274" spans="1:60" ht="15.75" customHeight="1" x14ac:dyDescent="0.25">
      <c r="A274" s="47" t="s">
        <v>645</v>
      </c>
      <c r="B274" s="47" t="s">
        <v>659</v>
      </c>
      <c r="C274" s="47" t="s">
        <v>660</v>
      </c>
      <c r="D274" s="47" t="s">
        <v>661</v>
      </c>
      <c r="E274" s="107">
        <v>0</v>
      </c>
      <c r="F274" s="107">
        <v>0</v>
      </c>
      <c r="G274" s="107">
        <v>0</v>
      </c>
      <c r="H274" s="107">
        <v>0</v>
      </c>
      <c r="I274" s="107">
        <v>0.18799754680203784</v>
      </c>
      <c r="J274" s="107">
        <v>2.0285182680565881</v>
      </c>
      <c r="K274" s="108">
        <v>0</v>
      </c>
      <c r="L274" s="113">
        <v>124.6</v>
      </c>
      <c r="M274" s="113">
        <v>728.9</v>
      </c>
      <c r="N274" s="114">
        <v>1.1599189059302425E-2</v>
      </c>
      <c r="O274" s="111">
        <v>37.66986</v>
      </c>
      <c r="P274" s="111">
        <v>97.988402892118259</v>
      </c>
      <c r="Q274" s="111">
        <v>91.295010380127422</v>
      </c>
      <c r="R274" s="111">
        <v>9.8933352423222853</v>
      </c>
      <c r="S274" s="115">
        <v>10.029350705132794</v>
      </c>
      <c r="T274" s="115">
        <v>65.666833703199941</v>
      </c>
      <c r="U274" s="107">
        <v>72.8</v>
      </c>
      <c r="V274" s="107">
        <v>2.5</v>
      </c>
      <c r="W274" s="107">
        <f>VLOOKUP(D274,Vulnerability!D:O,12,FALSE)</f>
        <v>0.93</v>
      </c>
      <c r="X274" s="111">
        <v>77.725916570570902</v>
      </c>
      <c r="Y274" s="111">
        <v>42.1</v>
      </c>
      <c r="Z274" s="115">
        <v>42.843601895734594</v>
      </c>
      <c r="AA274" s="107">
        <v>41.2</v>
      </c>
      <c r="AB274" s="115">
        <v>55.199999999999996</v>
      </c>
      <c r="AC274" s="113">
        <v>0</v>
      </c>
      <c r="AD274" s="113">
        <v>0</v>
      </c>
      <c r="AE274" s="113">
        <v>0</v>
      </c>
      <c r="AF274" s="113">
        <v>0</v>
      </c>
      <c r="AG274" s="109">
        <v>0.28999999999999998</v>
      </c>
      <c r="AH274" s="115">
        <v>0.39613442451680303</v>
      </c>
      <c r="AI274" s="107">
        <v>0.2</v>
      </c>
      <c r="AJ274" s="107">
        <v>13</v>
      </c>
      <c r="AK274" s="107">
        <v>15</v>
      </c>
      <c r="AL274" s="113" t="s">
        <v>203</v>
      </c>
      <c r="AM274" s="113">
        <v>0.2</v>
      </c>
      <c r="AN274" s="113">
        <v>6.3</v>
      </c>
      <c r="AO274" s="115">
        <v>0.3</v>
      </c>
      <c r="AP274" s="115">
        <v>46.1</v>
      </c>
      <c r="AQ274" s="115">
        <v>4.9466537342386037</v>
      </c>
      <c r="AR274" s="115">
        <v>0.5</v>
      </c>
      <c r="AS274" s="115">
        <v>47.7</v>
      </c>
      <c r="AT274" s="115">
        <v>0.7</v>
      </c>
      <c r="AU274" s="107">
        <v>29.937719235449922</v>
      </c>
      <c r="AV274" s="107">
        <v>18.530438484461474</v>
      </c>
      <c r="AW274" s="107">
        <v>9.5148045488692592</v>
      </c>
      <c r="AX274" s="107">
        <v>3.2044141647022255</v>
      </c>
      <c r="AY274" s="107">
        <v>64.828390536487831</v>
      </c>
      <c r="AZ274" s="107">
        <v>5.068790731354091</v>
      </c>
      <c r="BA274" s="107">
        <v>8.3960118943501829</v>
      </c>
      <c r="BB274" s="115">
        <v>51</v>
      </c>
      <c r="BC274" s="115">
        <v>20</v>
      </c>
      <c r="BD274" s="115">
        <v>9.9</v>
      </c>
      <c r="BE274" s="115" t="s">
        <v>203</v>
      </c>
      <c r="BF274" s="109">
        <v>97097</v>
      </c>
      <c r="BG274" s="116"/>
      <c r="BH274" s="116"/>
    </row>
    <row r="275" spans="1:60" ht="15.75" customHeight="1" x14ac:dyDescent="0.25">
      <c r="A275" s="47" t="s">
        <v>645</v>
      </c>
      <c r="B275" s="47" t="s">
        <v>659</v>
      </c>
      <c r="C275" s="47" t="s">
        <v>662</v>
      </c>
      <c r="D275" s="47" t="s">
        <v>663</v>
      </c>
      <c r="E275" s="107">
        <v>0</v>
      </c>
      <c r="F275" s="107">
        <v>0</v>
      </c>
      <c r="G275" s="107">
        <v>0</v>
      </c>
      <c r="H275" s="107">
        <v>0.16490299999999999</v>
      </c>
      <c r="I275" s="107">
        <v>0.16127954919451309</v>
      </c>
      <c r="J275" s="107">
        <v>0.45685760455374802</v>
      </c>
      <c r="K275" s="108">
        <v>0</v>
      </c>
      <c r="L275" s="113">
        <v>124.6</v>
      </c>
      <c r="M275" s="113">
        <v>728.9</v>
      </c>
      <c r="N275" s="114">
        <v>1.1599189059302425E-2</v>
      </c>
      <c r="O275" s="111">
        <v>31.628240000000002</v>
      </c>
      <c r="P275" s="111">
        <v>91.01962661560556</v>
      </c>
      <c r="Q275" s="111">
        <v>89.459071325993307</v>
      </c>
      <c r="R275" s="111">
        <v>11.325993298228818</v>
      </c>
      <c r="S275" s="115">
        <v>26.61560555289612</v>
      </c>
      <c r="T275" s="115">
        <v>80.430828147438973</v>
      </c>
      <c r="U275" s="107">
        <v>73.5</v>
      </c>
      <c r="V275" s="107">
        <v>2.8</v>
      </c>
      <c r="W275" s="107">
        <f>VLOOKUP(D275,Vulnerability!D:O,12,FALSE)</f>
        <v>0.89</v>
      </c>
      <c r="X275" s="111">
        <v>75.535798544714027</v>
      </c>
      <c r="Y275" s="111">
        <v>40</v>
      </c>
      <c r="Z275" s="115">
        <v>38.5790995456423</v>
      </c>
      <c r="AA275" s="107">
        <v>41.5</v>
      </c>
      <c r="AB275" s="115">
        <v>63.8</v>
      </c>
      <c r="AC275" s="113">
        <v>0</v>
      </c>
      <c r="AD275" s="113">
        <v>0</v>
      </c>
      <c r="AE275" s="113">
        <v>0</v>
      </c>
      <c r="AF275" s="113">
        <v>0</v>
      </c>
      <c r="AG275" s="109">
        <v>1.762</v>
      </c>
      <c r="AH275" s="115">
        <v>2.6075382660778024</v>
      </c>
      <c r="AI275" s="107">
        <v>0.9</v>
      </c>
      <c r="AJ275" s="107">
        <v>17</v>
      </c>
      <c r="AK275" s="107">
        <v>19</v>
      </c>
      <c r="AL275" s="113" t="s">
        <v>203</v>
      </c>
      <c r="AM275" s="113">
        <v>0.1</v>
      </c>
      <c r="AN275" s="113">
        <v>12.5</v>
      </c>
      <c r="AO275" s="115">
        <v>0.1</v>
      </c>
      <c r="AP275" s="115">
        <v>32.5</v>
      </c>
      <c r="AQ275" s="115">
        <v>9.1251885369532424</v>
      </c>
      <c r="AR275" s="115" t="s">
        <v>840</v>
      </c>
      <c r="AS275" s="115">
        <v>33.1</v>
      </c>
      <c r="AT275" s="115">
        <v>0.1</v>
      </c>
      <c r="AU275" s="107">
        <v>54.332216371469599</v>
      </c>
      <c r="AV275" s="107">
        <v>22.071029435832688</v>
      </c>
      <c r="AW275" s="107">
        <v>14.592918242851788</v>
      </c>
      <c r="AX275" s="107">
        <v>4.7677469924683908</v>
      </c>
      <c r="AY275" s="107">
        <v>56.433161953727506</v>
      </c>
      <c r="AZ275" s="107">
        <v>5.3816046966731896</v>
      </c>
      <c r="BA275" s="107">
        <v>10.716152639832725</v>
      </c>
      <c r="BB275" s="115">
        <v>51</v>
      </c>
      <c r="BC275" s="115">
        <v>20</v>
      </c>
      <c r="BD275" s="115">
        <v>9.9</v>
      </c>
      <c r="BE275" s="115" t="s">
        <v>203</v>
      </c>
      <c r="BF275" s="109">
        <v>70683</v>
      </c>
      <c r="BG275" s="116"/>
      <c r="BH275" s="116"/>
    </row>
    <row r="276" spans="1:60" ht="15.75" customHeight="1" x14ac:dyDescent="0.25">
      <c r="A276" s="47" t="s">
        <v>645</v>
      </c>
      <c r="B276" s="47" t="s">
        <v>664</v>
      </c>
      <c r="C276" s="47" t="s">
        <v>664</v>
      </c>
      <c r="D276" s="47" t="s">
        <v>665</v>
      </c>
      <c r="E276" s="107">
        <v>0</v>
      </c>
      <c r="F276" s="107">
        <v>0</v>
      </c>
      <c r="G276" s="107">
        <v>0</v>
      </c>
      <c r="H276" s="107">
        <v>0.15556499999999998</v>
      </c>
      <c r="I276" s="107">
        <v>3.1872749464121979</v>
      </c>
      <c r="J276" s="107">
        <v>0.89721117451606258</v>
      </c>
      <c r="K276" s="108">
        <v>9.9</v>
      </c>
      <c r="L276" s="113">
        <v>124.6</v>
      </c>
      <c r="M276" s="113">
        <v>728.9</v>
      </c>
      <c r="N276" s="114">
        <v>1.1599189059302425E-2</v>
      </c>
      <c r="O276" s="111">
        <v>13.4255</v>
      </c>
      <c r="P276" s="111">
        <v>65.123023383600952</v>
      </c>
      <c r="Q276" s="111">
        <v>50.476219549423043</v>
      </c>
      <c r="R276" s="111">
        <v>4.386714695646865</v>
      </c>
      <c r="S276" s="115">
        <v>81.854814091214351</v>
      </c>
      <c r="T276" s="115">
        <v>86.6139568960254</v>
      </c>
      <c r="U276" s="107">
        <v>73</v>
      </c>
      <c r="V276" s="107">
        <v>1.8</v>
      </c>
      <c r="W276" s="107">
        <f>VLOOKUP(D276,Vulnerability!D:O,12,FALSE)</f>
        <v>0.71</v>
      </c>
      <c r="X276" s="111">
        <v>46.686075798065346</v>
      </c>
      <c r="Y276" s="111">
        <v>25</v>
      </c>
      <c r="Z276" s="115">
        <v>27.769196822594882</v>
      </c>
      <c r="AA276" s="107">
        <v>22</v>
      </c>
      <c r="AB276" s="115">
        <v>38.5</v>
      </c>
      <c r="AC276" s="113">
        <v>1051</v>
      </c>
      <c r="AD276" s="113">
        <v>0</v>
      </c>
      <c r="AE276" s="113">
        <v>0</v>
      </c>
      <c r="AF276" s="113">
        <v>602</v>
      </c>
      <c r="AG276" s="109">
        <v>8.43</v>
      </c>
      <c r="AH276" s="115">
        <v>10.169225947978688</v>
      </c>
      <c r="AI276" s="107">
        <v>6.6</v>
      </c>
      <c r="AJ276" s="107">
        <v>26</v>
      </c>
      <c r="AK276" s="107">
        <v>30</v>
      </c>
      <c r="AL276" s="113">
        <v>12.9</v>
      </c>
      <c r="AM276" s="113">
        <v>2.2999999999999998</v>
      </c>
      <c r="AN276" s="113">
        <v>47.6</v>
      </c>
      <c r="AO276" s="115">
        <v>2.2000000000000002</v>
      </c>
      <c r="AP276" s="115">
        <v>13</v>
      </c>
      <c r="AQ276" s="115">
        <v>40.702781844802345</v>
      </c>
      <c r="AR276" s="115">
        <v>1.8</v>
      </c>
      <c r="AS276" s="115">
        <v>12.9</v>
      </c>
      <c r="AT276" s="115">
        <v>2</v>
      </c>
      <c r="AU276" s="107">
        <v>75.062580133097256</v>
      </c>
      <c r="AV276" s="107">
        <v>75.510185438933036</v>
      </c>
      <c r="AW276" s="107">
        <v>65.863242504981756</v>
      </c>
      <c r="AX276" s="107">
        <v>39.399502944271546</v>
      </c>
      <c r="AY276" s="107">
        <v>23.632800538918488</v>
      </c>
      <c r="AZ276" s="107">
        <v>18.710628602064066</v>
      </c>
      <c r="BA276" s="107">
        <v>40.436102677339221</v>
      </c>
      <c r="BB276" s="115">
        <v>51</v>
      </c>
      <c r="BC276" s="115">
        <v>20</v>
      </c>
      <c r="BD276" s="115">
        <v>6.6</v>
      </c>
      <c r="BE276" s="115">
        <v>9.14</v>
      </c>
      <c r="BF276" s="109">
        <v>171809</v>
      </c>
      <c r="BG276" s="116"/>
      <c r="BH276" s="116"/>
    </row>
    <row r="277" spans="1:60" ht="15.75" customHeight="1" x14ac:dyDescent="0.25">
      <c r="A277" s="47" t="s">
        <v>645</v>
      </c>
      <c r="B277" s="47" t="s">
        <v>664</v>
      </c>
      <c r="C277" s="47" t="s">
        <v>666</v>
      </c>
      <c r="D277" s="47" t="s">
        <v>667</v>
      </c>
      <c r="E277" s="107">
        <v>0</v>
      </c>
      <c r="F277" s="107">
        <v>0</v>
      </c>
      <c r="G277" s="107">
        <v>0</v>
      </c>
      <c r="H277" s="107">
        <v>0.17716799999999999</v>
      </c>
      <c r="I277" s="107">
        <v>0.930514989403885</v>
      </c>
      <c r="J277" s="107">
        <v>0</v>
      </c>
      <c r="K277" s="108">
        <v>9.9</v>
      </c>
      <c r="L277" s="113">
        <v>124.6</v>
      </c>
      <c r="M277" s="113">
        <v>728.9</v>
      </c>
      <c r="N277" s="114">
        <v>1.1599189059302425E-2</v>
      </c>
      <c r="O277" s="111">
        <v>19.867519999999999</v>
      </c>
      <c r="P277" s="111">
        <v>76.780127935751977</v>
      </c>
      <c r="Q277" s="111">
        <v>74.54358687024326</v>
      </c>
      <c r="R277" s="111">
        <v>12.550777419806696</v>
      </c>
      <c r="S277" s="115">
        <v>63.099407013120427</v>
      </c>
      <c r="T277" s="115">
        <v>79.647009385067932</v>
      </c>
      <c r="U277" s="107">
        <v>74.2</v>
      </c>
      <c r="V277" s="107">
        <v>1.7</v>
      </c>
      <c r="W277" s="107">
        <f>VLOOKUP(D277,Vulnerability!D:O,12,FALSE)</f>
        <v>0.49</v>
      </c>
      <c r="X277" s="111">
        <v>56.812587904360058</v>
      </c>
      <c r="Y277" s="111">
        <v>22.8</v>
      </c>
      <c r="Z277" s="115">
        <v>25.053053525112002</v>
      </c>
      <c r="AA277" s="107">
        <v>20.6</v>
      </c>
      <c r="AB277" s="115">
        <v>51</v>
      </c>
      <c r="AC277" s="113">
        <v>2010</v>
      </c>
      <c r="AD277" s="113">
        <v>0</v>
      </c>
      <c r="AE277" s="113">
        <v>0</v>
      </c>
      <c r="AF277" s="113">
        <v>2632</v>
      </c>
      <c r="AG277" s="109">
        <v>3.6379999999999999</v>
      </c>
      <c r="AH277" s="115">
        <v>5.1990126504165382</v>
      </c>
      <c r="AI277" s="107">
        <v>2.1</v>
      </c>
      <c r="AJ277" s="107">
        <v>38</v>
      </c>
      <c r="AK277" s="107">
        <v>44</v>
      </c>
      <c r="AL277" s="113">
        <v>4.2</v>
      </c>
      <c r="AM277" s="113">
        <v>2.5</v>
      </c>
      <c r="AN277" s="113">
        <v>38.1</v>
      </c>
      <c r="AO277" s="115">
        <v>2.8</v>
      </c>
      <c r="AP277" s="115">
        <v>23.4</v>
      </c>
      <c r="AQ277" s="115">
        <v>27.15909090909091</v>
      </c>
      <c r="AR277" s="115">
        <v>2.6</v>
      </c>
      <c r="AS277" s="115">
        <v>23.6</v>
      </c>
      <c r="AT277" s="115">
        <v>3.3</v>
      </c>
      <c r="AU277" s="107">
        <v>49.213241817247983</v>
      </c>
      <c r="AV277" s="107">
        <v>72.830528429946668</v>
      </c>
      <c r="AW277" s="107">
        <v>64.979396369306158</v>
      </c>
      <c r="AX277" s="107">
        <v>33.080892452760146</v>
      </c>
      <c r="AY277" s="107">
        <v>23.633119949627453</v>
      </c>
      <c r="AZ277" s="107">
        <v>15.135711745881236</v>
      </c>
      <c r="BA277" s="107">
        <v>36.131295414683038</v>
      </c>
      <c r="BB277" s="115">
        <v>51</v>
      </c>
      <c r="BC277" s="115">
        <v>20</v>
      </c>
      <c r="BD277" s="115">
        <v>3.3</v>
      </c>
      <c r="BE277" s="115">
        <v>5.94</v>
      </c>
      <c r="BF277" s="109">
        <v>107034</v>
      </c>
      <c r="BG277" s="116"/>
      <c r="BH277" s="116"/>
    </row>
    <row r="278" spans="1:60" ht="15.75" customHeight="1" x14ac:dyDescent="0.25">
      <c r="A278" s="47" t="s">
        <v>645</v>
      </c>
      <c r="B278" s="47" t="s">
        <v>664</v>
      </c>
      <c r="C278" s="47" t="s">
        <v>668</v>
      </c>
      <c r="D278" s="47" t="s">
        <v>669</v>
      </c>
      <c r="E278" s="107">
        <v>0</v>
      </c>
      <c r="F278" s="107">
        <v>0</v>
      </c>
      <c r="G278" s="107">
        <v>0</v>
      </c>
      <c r="H278" s="107">
        <v>0.17181299999999999</v>
      </c>
      <c r="I278" s="107">
        <v>2.1366504132181223</v>
      </c>
      <c r="J278" s="107">
        <v>0.60893832190117769</v>
      </c>
      <c r="K278" s="108">
        <v>9.9</v>
      </c>
      <c r="L278" s="113">
        <v>124.6</v>
      </c>
      <c r="M278" s="113">
        <v>728.9</v>
      </c>
      <c r="N278" s="114">
        <v>1.1599189059302425E-2</v>
      </c>
      <c r="O278" s="111">
        <v>26.367560000000001</v>
      </c>
      <c r="P278" s="111">
        <v>90.361596009975059</v>
      </c>
      <c r="Q278" s="111">
        <v>75.610972568578546</v>
      </c>
      <c r="R278" s="111">
        <v>15.508104738154612</v>
      </c>
      <c r="S278" s="115">
        <v>54.510598503740646</v>
      </c>
      <c r="T278" s="115">
        <v>60.832294264339147</v>
      </c>
      <c r="U278" s="107">
        <v>46.4</v>
      </c>
      <c r="V278" s="107">
        <v>6.1</v>
      </c>
      <c r="W278" s="107">
        <f>VLOOKUP(D278,Vulnerability!D:O,12,FALSE)</f>
        <v>1.1200000000000001</v>
      </c>
      <c r="X278" s="111">
        <v>70.970994488659159</v>
      </c>
      <c r="Y278" s="111">
        <v>13.6</v>
      </c>
      <c r="Z278" s="115">
        <v>16.087300019751137</v>
      </c>
      <c r="AA278" s="107">
        <v>11.1</v>
      </c>
      <c r="AB278" s="115">
        <v>54</v>
      </c>
      <c r="AC278" s="113">
        <v>4169</v>
      </c>
      <c r="AD278" s="113">
        <v>0</v>
      </c>
      <c r="AE278" s="113">
        <v>0</v>
      </c>
      <c r="AF278" s="113">
        <v>6572</v>
      </c>
      <c r="AG278" s="109">
        <v>3.0670000000000002</v>
      </c>
      <c r="AH278" s="115">
        <v>4.4312079779793336</v>
      </c>
      <c r="AI278" s="107">
        <v>1.7</v>
      </c>
      <c r="AJ278" s="107">
        <v>48</v>
      </c>
      <c r="AK278" s="107">
        <v>56</v>
      </c>
      <c r="AL278" s="113">
        <v>9</v>
      </c>
      <c r="AM278" s="113">
        <v>3</v>
      </c>
      <c r="AN278" s="113">
        <v>45.1</v>
      </c>
      <c r="AO278" s="115">
        <v>3.3</v>
      </c>
      <c r="AP278" s="115">
        <v>19.2</v>
      </c>
      <c r="AQ278" s="115">
        <v>38.651685393258425</v>
      </c>
      <c r="AR278" s="115">
        <v>2.7</v>
      </c>
      <c r="AS278" s="115">
        <v>19.8</v>
      </c>
      <c r="AT278" s="115">
        <v>2.8</v>
      </c>
      <c r="AU278" s="107">
        <v>26.465087281795512</v>
      </c>
      <c r="AV278" s="107">
        <v>63.931512585492953</v>
      </c>
      <c r="AW278" s="107">
        <v>56.326968850253543</v>
      </c>
      <c r="AX278" s="107">
        <v>23.710286660457413</v>
      </c>
      <c r="AY278" s="107">
        <v>19.74020156774916</v>
      </c>
      <c r="AZ278" s="107">
        <v>10.96339113680154</v>
      </c>
      <c r="BA278" s="107">
        <v>28.813928182807398</v>
      </c>
      <c r="BB278" s="115">
        <v>51</v>
      </c>
      <c r="BC278" s="115">
        <v>20</v>
      </c>
      <c r="BD278" s="115">
        <v>3.3</v>
      </c>
      <c r="BE278" s="115">
        <v>4.6100000000000003</v>
      </c>
      <c r="BF278" s="109">
        <v>174652</v>
      </c>
      <c r="BG278" s="116"/>
      <c r="BH278" s="116"/>
    </row>
    <row r="279" spans="1:60" ht="15.75" customHeight="1" x14ac:dyDescent="0.25">
      <c r="A279" s="47" t="s">
        <v>645</v>
      </c>
      <c r="B279" s="47" t="s">
        <v>670</v>
      </c>
      <c r="C279" s="47" t="s">
        <v>670</v>
      </c>
      <c r="D279" s="47" t="s">
        <v>671</v>
      </c>
      <c r="E279" s="107">
        <v>0</v>
      </c>
      <c r="F279" s="107">
        <v>0</v>
      </c>
      <c r="G279" s="107">
        <v>0</v>
      </c>
      <c r="H279" s="107">
        <v>0.19775799999999999</v>
      </c>
      <c r="I279" s="107">
        <v>0.65610900943023864</v>
      </c>
      <c r="J279" s="107">
        <v>1.5162648337190124E-2</v>
      </c>
      <c r="K279" s="108">
        <v>9.9</v>
      </c>
      <c r="L279" s="113">
        <v>124.6</v>
      </c>
      <c r="M279" s="113">
        <v>728.9</v>
      </c>
      <c r="N279" s="114">
        <v>1.1599189059302425E-2</v>
      </c>
      <c r="O279" s="111">
        <v>22.149740000000001</v>
      </c>
      <c r="P279" s="111">
        <v>79.221560016729399</v>
      </c>
      <c r="Q279" s="111">
        <v>75.19604767879548</v>
      </c>
      <c r="R279" s="111">
        <v>14.910079464659137</v>
      </c>
      <c r="S279" s="115">
        <v>67.299247176913426</v>
      </c>
      <c r="T279" s="115">
        <v>51.191969887076539</v>
      </c>
      <c r="U279" s="107">
        <v>72.400000000000006</v>
      </c>
      <c r="V279" s="107">
        <v>1.2</v>
      </c>
      <c r="W279" s="107">
        <f>VLOOKUP(D279,Vulnerability!D:O,12,FALSE)</f>
        <v>0.85</v>
      </c>
      <c r="X279" s="111">
        <v>55.63503187593254</v>
      </c>
      <c r="Y279" s="111">
        <v>30</v>
      </c>
      <c r="Z279" s="115">
        <v>30.978771369528463</v>
      </c>
      <c r="AA279" s="107">
        <v>29</v>
      </c>
      <c r="AB279" s="115">
        <v>41</v>
      </c>
      <c r="AC279" s="113">
        <v>0</v>
      </c>
      <c r="AD279" s="113">
        <v>0</v>
      </c>
      <c r="AE279" s="113">
        <v>0</v>
      </c>
      <c r="AF279" s="113">
        <v>1043</v>
      </c>
      <c r="AG279" s="109">
        <v>6.5170000000000003</v>
      </c>
      <c r="AH279" s="115">
        <v>10.704845814977974</v>
      </c>
      <c r="AI279" s="107">
        <v>2.2000000000000002</v>
      </c>
      <c r="AJ279" s="107">
        <v>60</v>
      </c>
      <c r="AK279" s="107">
        <v>69</v>
      </c>
      <c r="AL279" s="113">
        <v>20.6</v>
      </c>
      <c r="AM279" s="113">
        <v>3.6</v>
      </c>
      <c r="AN279" s="113">
        <v>54.8</v>
      </c>
      <c r="AO279" s="115">
        <v>3.6</v>
      </c>
      <c r="AP279" s="115">
        <v>22.3</v>
      </c>
      <c r="AQ279" s="115">
        <v>45.788156797331112</v>
      </c>
      <c r="AR279" s="115">
        <v>3.7</v>
      </c>
      <c r="AS279" s="115">
        <v>23.2</v>
      </c>
      <c r="AT279" s="115">
        <v>4</v>
      </c>
      <c r="AU279" s="107">
        <v>32.624947720618984</v>
      </c>
      <c r="AV279" s="107">
        <v>75.543694734326465</v>
      </c>
      <c r="AW279" s="107">
        <v>68.830925952409757</v>
      </c>
      <c r="AX279" s="107">
        <v>27.701565439324099</v>
      </c>
      <c r="AY279" s="107">
        <v>25.17417985511927</v>
      </c>
      <c r="AZ279" s="107">
        <v>19.186222177459967</v>
      </c>
      <c r="BA279" s="107">
        <v>46.552119129438715</v>
      </c>
      <c r="BB279" s="115">
        <v>51</v>
      </c>
      <c r="BC279" s="115">
        <v>20</v>
      </c>
      <c r="BD279" s="115">
        <v>0</v>
      </c>
      <c r="BE279" s="115">
        <v>5.44</v>
      </c>
      <c r="BF279" s="109">
        <v>172109</v>
      </c>
      <c r="BG279" s="116"/>
      <c r="BH279" s="116"/>
    </row>
    <row r="280" spans="1:60" ht="15.75" customHeight="1" x14ac:dyDescent="0.25">
      <c r="A280" s="47" t="s">
        <v>645</v>
      </c>
      <c r="B280" s="47" t="s">
        <v>670</v>
      </c>
      <c r="C280" s="47" t="s">
        <v>672</v>
      </c>
      <c r="D280" s="47" t="s">
        <v>673</v>
      </c>
      <c r="E280" s="107">
        <v>0</v>
      </c>
      <c r="F280" s="107">
        <v>0.18551174827065334</v>
      </c>
      <c r="G280" s="107">
        <v>0</v>
      </c>
      <c r="H280" s="107">
        <v>0.238872</v>
      </c>
      <c r="I280" s="107">
        <v>0.3143615309412629</v>
      </c>
      <c r="J280" s="107">
        <v>0.14556142403702318</v>
      </c>
      <c r="K280" s="108">
        <v>6.9</v>
      </c>
      <c r="L280" s="113">
        <v>124.6</v>
      </c>
      <c r="M280" s="113">
        <v>728.9</v>
      </c>
      <c r="N280" s="114">
        <v>1.1599189059302425E-2</v>
      </c>
      <c r="O280" s="111">
        <v>18.399339999999999</v>
      </c>
      <c r="P280" s="111">
        <v>91.729766633565049</v>
      </c>
      <c r="Q280" s="111">
        <v>55.607621648460771</v>
      </c>
      <c r="R280" s="111">
        <v>9.7598063555114205</v>
      </c>
      <c r="S280" s="115">
        <v>70.103028798411131</v>
      </c>
      <c r="T280" s="115">
        <v>54.959036742800393</v>
      </c>
      <c r="U280" s="107">
        <v>72.599999999999994</v>
      </c>
      <c r="V280" s="107">
        <v>1</v>
      </c>
      <c r="W280" s="107">
        <f>VLOOKUP(D280,Vulnerability!D:O,12,FALSE)</f>
        <v>0.61</v>
      </c>
      <c r="X280" s="111">
        <v>49.316406249999993</v>
      </c>
      <c r="Y280" s="111">
        <v>37.4</v>
      </c>
      <c r="Z280" s="115">
        <v>38.64441072331816</v>
      </c>
      <c r="AA280" s="107">
        <v>36.1</v>
      </c>
      <c r="AB280" s="115">
        <v>40.4</v>
      </c>
      <c r="AC280" s="113">
        <v>0</v>
      </c>
      <c r="AD280" s="113">
        <v>0</v>
      </c>
      <c r="AE280" s="113">
        <v>0</v>
      </c>
      <c r="AF280" s="113">
        <v>0</v>
      </c>
      <c r="AG280" s="109">
        <v>4.7859999999999996</v>
      </c>
      <c r="AH280" s="115">
        <v>7.2110408280621057</v>
      </c>
      <c r="AI280" s="107">
        <v>2.2999999999999998</v>
      </c>
      <c r="AJ280" s="107">
        <v>55</v>
      </c>
      <c r="AK280" s="107">
        <v>63</v>
      </c>
      <c r="AL280" s="113">
        <v>16.3</v>
      </c>
      <c r="AM280" s="113">
        <v>2.9</v>
      </c>
      <c r="AN280" s="113">
        <v>71.5</v>
      </c>
      <c r="AO280" s="115">
        <v>3</v>
      </c>
      <c r="AP280" s="115">
        <v>26.7</v>
      </c>
      <c r="AQ280" s="115">
        <v>63.746334310850436</v>
      </c>
      <c r="AR280" s="115">
        <v>3.5</v>
      </c>
      <c r="AS280" s="115">
        <v>27</v>
      </c>
      <c r="AT280" s="115">
        <v>4</v>
      </c>
      <c r="AU280" s="107">
        <v>23.476290963257199</v>
      </c>
      <c r="AV280" s="107">
        <v>91.373873188736454</v>
      </c>
      <c r="AW280" s="107">
        <v>82.399563761793644</v>
      </c>
      <c r="AX280" s="107">
        <v>25.545297757938524</v>
      </c>
      <c r="AY280" s="107">
        <v>28.336118405347339</v>
      </c>
      <c r="AZ280" s="107">
        <v>27.7536552946389</v>
      </c>
      <c r="BA280" s="107">
        <v>60.320150659133709</v>
      </c>
      <c r="BB280" s="115">
        <v>51</v>
      </c>
      <c r="BC280" s="115">
        <v>20</v>
      </c>
      <c r="BD280" s="115">
        <v>0</v>
      </c>
      <c r="BE280" s="115">
        <v>4.13</v>
      </c>
      <c r="BF280" s="109">
        <v>149842</v>
      </c>
      <c r="BG280" s="116"/>
      <c r="BH280" s="116"/>
    </row>
    <row r="281" spans="1:60" ht="15.75" customHeight="1" x14ac:dyDescent="0.25">
      <c r="A281" s="47" t="s">
        <v>645</v>
      </c>
      <c r="B281" s="47" t="s">
        <v>670</v>
      </c>
      <c r="C281" s="47" t="s">
        <v>674</v>
      </c>
      <c r="D281" s="47" t="s">
        <v>675</v>
      </c>
      <c r="E281" s="107">
        <v>0</v>
      </c>
      <c r="F281" s="107">
        <v>0</v>
      </c>
      <c r="G281" s="107">
        <v>0</v>
      </c>
      <c r="H281" s="107">
        <v>3.6396100000000001E-2</v>
      </c>
      <c r="I281" s="107">
        <v>0.93561569803804878</v>
      </c>
      <c r="J281" s="107">
        <v>7.8709471138654841E-2</v>
      </c>
      <c r="K281" s="108">
        <v>9.5</v>
      </c>
      <c r="L281" s="113">
        <v>124.6</v>
      </c>
      <c r="M281" s="113">
        <v>728.9</v>
      </c>
      <c r="N281" s="114">
        <v>1.1599189059302425E-2</v>
      </c>
      <c r="O281" s="111">
        <v>25.86703</v>
      </c>
      <c r="P281" s="111">
        <v>83.31134912678732</v>
      </c>
      <c r="Q281" s="111">
        <v>83.377301746425374</v>
      </c>
      <c r="R281" s="111">
        <v>24.78763256476547</v>
      </c>
      <c r="S281" s="115">
        <v>54.983379939851204</v>
      </c>
      <c r="T281" s="115">
        <v>41.059462881865663</v>
      </c>
      <c r="U281" s="107">
        <v>69.900000000000006</v>
      </c>
      <c r="V281" s="107">
        <v>1</v>
      </c>
      <c r="W281" s="107">
        <f>VLOOKUP(D281,Vulnerability!D:O,12,FALSE)</f>
        <v>0.53</v>
      </c>
      <c r="X281" s="111">
        <v>50.98825747835776</v>
      </c>
      <c r="Y281" s="111">
        <v>40.200000000000003</v>
      </c>
      <c r="Z281" s="115">
        <v>40.104751215862329</v>
      </c>
      <c r="AA281" s="107">
        <v>40.4</v>
      </c>
      <c r="AB281" s="115">
        <v>60</v>
      </c>
      <c r="AC281" s="113">
        <v>120</v>
      </c>
      <c r="AD281" s="113">
        <v>0</v>
      </c>
      <c r="AE281" s="113">
        <v>0</v>
      </c>
      <c r="AF281" s="113">
        <v>4197</v>
      </c>
      <c r="AG281" s="109">
        <v>5.5369999999999999</v>
      </c>
      <c r="AH281" s="115">
        <v>9.2549910728777789</v>
      </c>
      <c r="AI281" s="107">
        <v>1.9</v>
      </c>
      <c r="AJ281" s="107">
        <v>79</v>
      </c>
      <c r="AK281" s="107">
        <v>91</v>
      </c>
      <c r="AL281" s="113">
        <v>22.7</v>
      </c>
      <c r="AM281" s="113">
        <v>3</v>
      </c>
      <c r="AN281" s="113">
        <v>45.3</v>
      </c>
      <c r="AO281" s="115">
        <v>3.6</v>
      </c>
      <c r="AP281" s="115">
        <v>17.5</v>
      </c>
      <c r="AQ281" s="115">
        <v>35.894843276036397</v>
      </c>
      <c r="AR281" s="115">
        <v>3.2</v>
      </c>
      <c r="AS281" s="115">
        <v>17.5</v>
      </c>
      <c r="AT281" s="115">
        <v>4.2</v>
      </c>
      <c r="AU281" s="107">
        <v>23.998839233894369</v>
      </c>
      <c r="AV281" s="107">
        <v>67.474446337308351</v>
      </c>
      <c r="AW281" s="107">
        <v>52.41049176008169</v>
      </c>
      <c r="AX281" s="107">
        <v>20.337940953656634</v>
      </c>
      <c r="AY281" s="107">
        <v>40.338714128035321</v>
      </c>
      <c r="AZ281" s="107">
        <v>21.4385043263288</v>
      </c>
      <c r="BA281" s="107">
        <v>46.118795768917821</v>
      </c>
      <c r="BB281" s="115">
        <v>51</v>
      </c>
      <c r="BC281" s="115">
        <v>20</v>
      </c>
      <c r="BD281" s="115">
        <v>0</v>
      </c>
      <c r="BE281" s="115">
        <v>7.3</v>
      </c>
      <c r="BF281" s="109">
        <v>176158</v>
      </c>
      <c r="BG281" s="116"/>
      <c r="BH281" s="116"/>
    </row>
    <row r="282" spans="1:60" ht="15.75" customHeight="1" x14ac:dyDescent="0.25">
      <c r="A282" s="47" t="s">
        <v>645</v>
      </c>
      <c r="B282" s="47" t="s">
        <v>670</v>
      </c>
      <c r="C282" s="47" t="s">
        <v>676</v>
      </c>
      <c r="D282" s="47" t="s">
        <v>677</v>
      </c>
      <c r="E282" s="107">
        <v>0</v>
      </c>
      <c r="F282" s="107">
        <v>0</v>
      </c>
      <c r="G282" s="107">
        <v>0</v>
      </c>
      <c r="H282" s="107">
        <v>9.1696900000000012E-2</v>
      </c>
      <c r="I282" s="107">
        <v>1.1192412088679462</v>
      </c>
      <c r="J282" s="107">
        <v>3.6612219134118398E-2</v>
      </c>
      <c r="K282" s="108">
        <v>9.8000000000000007</v>
      </c>
      <c r="L282" s="113">
        <v>124.6</v>
      </c>
      <c r="M282" s="113">
        <v>728.9</v>
      </c>
      <c r="N282" s="114">
        <v>1.1599189059302425E-2</v>
      </c>
      <c r="O282" s="111">
        <v>22.095369999999999</v>
      </c>
      <c r="P282" s="111">
        <v>73.70500816081092</v>
      </c>
      <c r="Q282" s="111">
        <v>78.197749334249636</v>
      </c>
      <c r="R282" s="111">
        <v>16.536380036079372</v>
      </c>
      <c r="S282" s="115">
        <v>62.133837299201097</v>
      </c>
      <c r="T282" s="115">
        <v>51.593505712567648</v>
      </c>
      <c r="U282" s="107">
        <v>63.1</v>
      </c>
      <c r="V282" s="107">
        <v>3.2</v>
      </c>
      <c r="W282" s="107">
        <f>VLOOKUP(D282,Vulnerability!D:O,12,FALSE)</f>
        <v>0.71</v>
      </c>
      <c r="X282" s="111">
        <v>60.465264296852624</v>
      </c>
      <c r="Y282" s="111">
        <v>24.1</v>
      </c>
      <c r="Z282" s="115">
        <v>26.720351390922403</v>
      </c>
      <c r="AA282" s="107">
        <v>21.5</v>
      </c>
      <c r="AB282" s="115">
        <v>58.3</v>
      </c>
      <c r="AC282" s="113">
        <v>756</v>
      </c>
      <c r="AD282" s="113">
        <v>0</v>
      </c>
      <c r="AE282" s="113">
        <v>0</v>
      </c>
      <c r="AF282" s="113">
        <v>8423</v>
      </c>
      <c r="AG282" s="109">
        <v>5.0650000000000004</v>
      </c>
      <c r="AH282" s="115">
        <v>8.4138360860081018</v>
      </c>
      <c r="AI282" s="107">
        <v>1.7</v>
      </c>
      <c r="AJ282" s="107">
        <v>84</v>
      </c>
      <c r="AK282" s="107">
        <v>97</v>
      </c>
      <c r="AL282" s="113">
        <v>19.7</v>
      </c>
      <c r="AM282" s="113">
        <v>4.7</v>
      </c>
      <c r="AN282" s="113">
        <v>52.7</v>
      </c>
      <c r="AO282" s="115">
        <v>5.4</v>
      </c>
      <c r="AP282" s="115">
        <v>32.6</v>
      </c>
      <c r="AQ282" s="115">
        <v>43.517329910141207</v>
      </c>
      <c r="AR282" s="115">
        <v>6.9</v>
      </c>
      <c r="AS282" s="115">
        <v>34</v>
      </c>
      <c r="AT282" s="115">
        <v>7.6</v>
      </c>
      <c r="AU282" s="107">
        <v>43.741946568164245</v>
      </c>
      <c r="AV282" s="107">
        <v>67.461524423626742</v>
      </c>
      <c r="AW282" s="107">
        <v>59.466964940023914</v>
      </c>
      <c r="AX282" s="107">
        <v>32.244378447178619</v>
      </c>
      <c r="AY282" s="107">
        <v>24.631236442516268</v>
      </c>
      <c r="AZ282" s="107">
        <v>14.062880818912991</v>
      </c>
      <c r="BA282" s="107">
        <v>32.387975042541122</v>
      </c>
      <c r="BB282" s="115">
        <v>51</v>
      </c>
      <c r="BC282" s="115">
        <v>20</v>
      </c>
      <c r="BD282" s="115">
        <v>0</v>
      </c>
      <c r="BE282" s="115">
        <v>7.81</v>
      </c>
      <c r="BF282" s="109">
        <v>50423</v>
      </c>
      <c r="BG282" s="116"/>
      <c r="BH282" s="116"/>
    </row>
    <row r="283" spans="1:60" ht="15.75" customHeight="1" x14ac:dyDescent="0.25">
      <c r="A283" s="47" t="s">
        <v>645</v>
      </c>
      <c r="B283" s="47" t="s">
        <v>670</v>
      </c>
      <c r="C283" s="47" t="s">
        <v>678</v>
      </c>
      <c r="D283" s="47" t="s">
        <v>679</v>
      </c>
      <c r="E283" s="107">
        <v>0</v>
      </c>
      <c r="F283" s="107">
        <v>0</v>
      </c>
      <c r="G283" s="107">
        <v>0</v>
      </c>
      <c r="H283" s="107">
        <v>9.9395000000000011E-2</v>
      </c>
      <c r="I283" s="107">
        <v>0.54358980586945826</v>
      </c>
      <c r="J283" s="107">
        <v>0</v>
      </c>
      <c r="K283" s="108">
        <v>9.8000000000000007</v>
      </c>
      <c r="L283" s="113">
        <v>124.6</v>
      </c>
      <c r="M283" s="113">
        <v>728.9</v>
      </c>
      <c r="N283" s="114">
        <v>1.1599189059302425E-2</v>
      </c>
      <c r="O283" s="111">
        <v>28.982289999999999</v>
      </c>
      <c r="P283" s="111">
        <v>91.516258677384002</v>
      </c>
      <c r="Q283" s="111">
        <v>92.166605772743878</v>
      </c>
      <c r="R283" s="111">
        <v>11.202046035805626</v>
      </c>
      <c r="S283" s="115">
        <v>52.626963829009867</v>
      </c>
      <c r="T283" s="115">
        <v>14.073803434417245</v>
      </c>
      <c r="U283" s="107">
        <v>82.7</v>
      </c>
      <c r="V283" s="107">
        <v>0.7</v>
      </c>
      <c r="W283" s="107">
        <f>VLOOKUP(D283,Vulnerability!D:O,12,FALSE)</f>
        <v>0.54</v>
      </c>
      <c r="X283" s="111">
        <v>61.029460960324712</v>
      </c>
      <c r="Y283" s="111">
        <v>31.2</v>
      </c>
      <c r="Z283" s="115">
        <v>31.047865459249675</v>
      </c>
      <c r="AA283" s="107">
        <v>31.4</v>
      </c>
      <c r="AB283" s="115">
        <v>40.5</v>
      </c>
      <c r="AC283" s="113">
        <v>0</v>
      </c>
      <c r="AD283" s="113">
        <v>0</v>
      </c>
      <c r="AE283" s="113">
        <v>0</v>
      </c>
      <c r="AF283" s="113">
        <v>175</v>
      </c>
      <c r="AG283" s="109">
        <v>4.8419999999999996</v>
      </c>
      <c r="AH283" s="115">
        <v>4.684590749981381</v>
      </c>
      <c r="AI283" s="107">
        <v>5</v>
      </c>
      <c r="AJ283" s="107">
        <v>76</v>
      </c>
      <c r="AK283" s="107">
        <v>87</v>
      </c>
      <c r="AL283" s="113">
        <v>11.3</v>
      </c>
      <c r="AM283" s="113">
        <v>2.4</v>
      </c>
      <c r="AN283" s="113">
        <v>46.3</v>
      </c>
      <c r="AO283" s="115">
        <v>3</v>
      </c>
      <c r="AP283" s="115">
        <v>30.3</v>
      </c>
      <c r="AQ283" s="115">
        <v>36.050632911392405</v>
      </c>
      <c r="AR283" s="115">
        <v>2.8</v>
      </c>
      <c r="AS283" s="115">
        <v>30.3</v>
      </c>
      <c r="AT283" s="115">
        <v>3.3</v>
      </c>
      <c r="AU283" s="107">
        <v>18.947753014249177</v>
      </c>
      <c r="AV283" s="107">
        <v>73.698630136986296</v>
      </c>
      <c r="AW283" s="107">
        <v>68.530257756429947</v>
      </c>
      <c r="AX283" s="107">
        <v>30.657097377754194</v>
      </c>
      <c r="AY283" s="107">
        <v>17.321204052954663</v>
      </c>
      <c r="AZ283" s="107">
        <v>9.8852901484480427</v>
      </c>
      <c r="BA283" s="107">
        <v>32.120980091883617</v>
      </c>
      <c r="BB283" s="115">
        <v>51</v>
      </c>
      <c r="BC283" s="115">
        <v>20</v>
      </c>
      <c r="BD283" s="115">
        <v>6.6</v>
      </c>
      <c r="BE283" s="115">
        <v>4.96</v>
      </c>
      <c r="BF283" s="109">
        <v>72204</v>
      </c>
      <c r="BG283" s="116"/>
      <c r="BH283" s="116"/>
    </row>
    <row r="284" spans="1:60" ht="15.75" customHeight="1" x14ac:dyDescent="0.25">
      <c r="A284" s="47" t="s">
        <v>645</v>
      </c>
      <c r="B284" s="47" t="s">
        <v>680</v>
      </c>
      <c r="C284" s="47" t="s">
        <v>680</v>
      </c>
      <c r="D284" s="47" t="s">
        <v>681</v>
      </c>
      <c r="E284" s="107">
        <v>0</v>
      </c>
      <c r="F284" s="107">
        <v>0.49256131320493735</v>
      </c>
      <c r="G284" s="107">
        <v>0</v>
      </c>
      <c r="H284" s="107">
        <v>0.56452599000000003</v>
      </c>
      <c r="I284" s="107">
        <v>0.31594032170898023</v>
      </c>
      <c r="J284" s="107">
        <v>0</v>
      </c>
      <c r="K284" s="108">
        <v>9.6</v>
      </c>
      <c r="L284" s="113">
        <v>124.6</v>
      </c>
      <c r="M284" s="113">
        <v>728.9</v>
      </c>
      <c r="N284" s="114">
        <v>1.1599189059302425E-2</v>
      </c>
      <c r="O284" s="111">
        <v>20.082149999999999</v>
      </c>
      <c r="P284" s="111">
        <v>99.772927043656608</v>
      </c>
      <c r="Q284" s="111">
        <v>91.078230295927327</v>
      </c>
      <c r="R284" s="111">
        <v>51.120714913565777</v>
      </c>
      <c r="S284" s="115">
        <v>75.732493407559332</v>
      </c>
      <c r="T284" s="115">
        <v>65.719308526223259</v>
      </c>
      <c r="U284" s="107">
        <v>50.2</v>
      </c>
      <c r="V284" s="107">
        <v>4.5</v>
      </c>
      <c r="W284" s="107">
        <f>VLOOKUP(D284,Vulnerability!D:O,12,FALSE)</f>
        <v>1.35</v>
      </c>
      <c r="X284" s="111">
        <v>53.57939664370938</v>
      </c>
      <c r="Y284" s="111">
        <v>27</v>
      </c>
      <c r="Z284" s="115">
        <v>31.812796208530809</v>
      </c>
      <c r="AA284" s="107">
        <v>22</v>
      </c>
      <c r="AB284" s="115">
        <v>46.800000000000004</v>
      </c>
      <c r="AC284" s="113">
        <v>0</v>
      </c>
      <c r="AD284" s="113">
        <v>0</v>
      </c>
      <c r="AE284" s="113">
        <v>0</v>
      </c>
      <c r="AF284" s="113">
        <v>0</v>
      </c>
      <c r="AG284" s="109">
        <v>5.3440000000000003</v>
      </c>
      <c r="AH284" s="115">
        <v>7.4656700851729534</v>
      </c>
      <c r="AI284" s="107">
        <v>3.1</v>
      </c>
      <c r="AJ284" s="107">
        <v>62</v>
      </c>
      <c r="AK284" s="107">
        <v>71</v>
      </c>
      <c r="AL284" s="113">
        <v>23.8</v>
      </c>
      <c r="AM284" s="113">
        <v>3.9</v>
      </c>
      <c r="AN284" s="113">
        <v>81</v>
      </c>
      <c r="AO284" s="115">
        <v>4.3</v>
      </c>
      <c r="AP284" s="115">
        <v>40.200000000000003</v>
      </c>
      <c r="AQ284" s="115">
        <v>76.99386503067484</v>
      </c>
      <c r="AR284" s="115">
        <v>5.4</v>
      </c>
      <c r="AS284" s="115">
        <v>41</v>
      </c>
      <c r="AT284" s="115">
        <v>6.4</v>
      </c>
      <c r="AU284" s="107">
        <v>5.4497509522414296</v>
      </c>
      <c r="AV284" s="107">
        <v>91.471919735715161</v>
      </c>
      <c r="AW284" s="107">
        <v>87.004991183239184</v>
      </c>
      <c r="AX284" s="107">
        <v>34.12833617262919</v>
      </c>
      <c r="AY284" s="107">
        <v>24.541890783116056</v>
      </c>
      <c r="AZ284" s="107">
        <v>23.112513144058884</v>
      </c>
      <c r="BA284" s="107">
        <v>52.149122807017548</v>
      </c>
      <c r="BB284" s="115">
        <v>51</v>
      </c>
      <c r="BC284" s="115">
        <v>20</v>
      </c>
      <c r="BD284" s="115">
        <v>3.3</v>
      </c>
      <c r="BE284" s="115">
        <v>6.06</v>
      </c>
      <c r="BF284" s="109">
        <v>63330</v>
      </c>
      <c r="BG284" s="116"/>
      <c r="BH284" s="116"/>
    </row>
    <row r="285" spans="1:60" ht="15.75" customHeight="1" x14ac:dyDescent="0.25">
      <c r="A285" s="47" t="s">
        <v>645</v>
      </c>
      <c r="B285" s="47" t="s">
        <v>680</v>
      </c>
      <c r="C285" s="47" t="s">
        <v>682</v>
      </c>
      <c r="D285" s="47" t="s">
        <v>683</v>
      </c>
      <c r="E285" s="107">
        <v>0</v>
      </c>
      <c r="F285" s="107">
        <v>0.17149410221488587</v>
      </c>
      <c r="G285" s="107">
        <v>0</v>
      </c>
      <c r="H285" s="107">
        <v>0.30279601</v>
      </c>
      <c r="I285" s="107">
        <v>0.24513762804903969</v>
      </c>
      <c r="J285" s="107">
        <v>3.4909367112168958E-2</v>
      </c>
      <c r="K285" s="108">
        <v>0</v>
      </c>
      <c r="L285" s="113">
        <v>124.6</v>
      </c>
      <c r="M285" s="113">
        <v>728.9</v>
      </c>
      <c r="N285" s="114">
        <v>1.1599189059302425E-2</v>
      </c>
      <c r="O285" s="111">
        <v>13.12046</v>
      </c>
      <c r="P285" s="111">
        <v>99.803058387395737</v>
      </c>
      <c r="Q285" s="111">
        <v>93.90639481000926</v>
      </c>
      <c r="R285" s="111">
        <v>49.629286376274329</v>
      </c>
      <c r="S285" s="115">
        <v>92.388785912882298</v>
      </c>
      <c r="T285" s="115">
        <v>89.735866543095455</v>
      </c>
      <c r="U285" s="107">
        <v>51.3</v>
      </c>
      <c r="V285" s="107">
        <v>2.8</v>
      </c>
      <c r="W285" s="107">
        <f>VLOOKUP(D285,Vulnerability!D:O,12,FALSE)</f>
        <v>0.98</v>
      </c>
      <c r="X285" s="111">
        <v>49.125346086081045</v>
      </c>
      <c r="Y285" s="111">
        <v>27</v>
      </c>
      <c r="Z285" s="115">
        <v>32.605344295991777</v>
      </c>
      <c r="AA285" s="107">
        <v>21</v>
      </c>
      <c r="AB285" s="115">
        <v>50.4</v>
      </c>
      <c r="AC285" s="113">
        <v>0</v>
      </c>
      <c r="AD285" s="113">
        <v>0</v>
      </c>
      <c r="AE285" s="113">
        <v>0</v>
      </c>
      <c r="AF285" s="113">
        <v>0</v>
      </c>
      <c r="AG285" s="109">
        <v>9.49</v>
      </c>
      <c r="AH285" s="115">
        <v>10.879602225642241</v>
      </c>
      <c r="AI285" s="107">
        <v>8</v>
      </c>
      <c r="AJ285" s="107">
        <v>49</v>
      </c>
      <c r="AK285" s="107">
        <v>56</v>
      </c>
      <c r="AL285" s="113">
        <v>31.9</v>
      </c>
      <c r="AM285" s="113">
        <v>2.2999999999999998</v>
      </c>
      <c r="AN285" s="113">
        <v>85.2</v>
      </c>
      <c r="AO285" s="115">
        <v>3</v>
      </c>
      <c r="AP285" s="115">
        <v>36.4</v>
      </c>
      <c r="AQ285" s="115">
        <v>78.707224334600753</v>
      </c>
      <c r="AR285" s="115">
        <v>2.8</v>
      </c>
      <c r="AS285" s="115">
        <v>37.5</v>
      </c>
      <c r="AT285" s="115">
        <v>3.6</v>
      </c>
      <c r="AU285" s="107">
        <v>3.4986098239110288</v>
      </c>
      <c r="AV285" s="107">
        <v>97.79078222930157</v>
      </c>
      <c r="AW285" s="107">
        <v>94.749557094540179</v>
      </c>
      <c r="AX285" s="107">
        <v>31.011435013689802</v>
      </c>
      <c r="AY285" s="107">
        <v>20.722336065573771</v>
      </c>
      <c r="AZ285" s="107">
        <v>21.052631578947366</v>
      </c>
      <c r="BA285" s="107">
        <v>50</v>
      </c>
      <c r="BB285" s="115">
        <v>51</v>
      </c>
      <c r="BC285" s="115">
        <v>20</v>
      </c>
      <c r="BD285" s="115">
        <v>3.3</v>
      </c>
      <c r="BE285" s="115">
        <v>11.48</v>
      </c>
      <c r="BF285" s="109">
        <v>47398</v>
      </c>
      <c r="BG285" s="116"/>
      <c r="BH285" s="116"/>
    </row>
    <row r="286" spans="1:60" ht="15.75" customHeight="1" x14ac:dyDescent="0.25">
      <c r="A286" s="47" t="s">
        <v>645</v>
      </c>
      <c r="B286" s="47" t="s">
        <v>670</v>
      </c>
      <c r="C286" s="47" t="s">
        <v>684</v>
      </c>
      <c r="D286" s="47" t="s">
        <v>685</v>
      </c>
      <c r="E286" s="107">
        <v>0</v>
      </c>
      <c r="F286" s="107">
        <v>0</v>
      </c>
      <c r="G286" s="107">
        <v>0</v>
      </c>
      <c r="H286" s="107">
        <v>0.27952700000000003</v>
      </c>
      <c r="I286" s="107">
        <v>0.2266171978892782</v>
      </c>
      <c r="J286" s="107">
        <v>0</v>
      </c>
      <c r="K286" s="108">
        <v>9.6999999999999993</v>
      </c>
      <c r="L286" s="113">
        <v>124.6</v>
      </c>
      <c r="M286" s="113">
        <v>728.9</v>
      </c>
      <c r="N286" s="114">
        <v>1.1599189059302425E-2</v>
      </c>
      <c r="O286" s="111">
        <v>38.310499999999998</v>
      </c>
      <c r="P286" s="111">
        <v>95.939086294416242</v>
      </c>
      <c r="Q286" s="111">
        <v>95.561629571781864</v>
      </c>
      <c r="R286" s="111">
        <v>53.598854614083038</v>
      </c>
      <c r="S286" s="115">
        <v>25.250553169334893</v>
      </c>
      <c r="T286" s="115">
        <v>33.437459325784197</v>
      </c>
      <c r="U286" s="107">
        <v>73.8</v>
      </c>
      <c r="V286" s="107">
        <v>1.6</v>
      </c>
      <c r="W286" s="107">
        <f>VLOOKUP(D286,Vulnerability!D:O,12,FALSE)</f>
        <v>0.52</v>
      </c>
      <c r="X286" s="111">
        <v>71.384806642099178</v>
      </c>
      <c r="Y286" s="111">
        <v>26.7</v>
      </c>
      <c r="Z286" s="115">
        <v>26.397306397306398</v>
      </c>
      <c r="AA286" s="107">
        <v>26.9</v>
      </c>
      <c r="AB286" s="115">
        <v>58.7</v>
      </c>
      <c r="AC286" s="113">
        <v>541</v>
      </c>
      <c r="AD286" s="113">
        <v>0</v>
      </c>
      <c r="AE286" s="113">
        <v>0</v>
      </c>
      <c r="AF286" s="113">
        <v>0</v>
      </c>
      <c r="AG286" s="109">
        <v>2.101</v>
      </c>
      <c r="AH286" s="115">
        <v>4.1445664240779578</v>
      </c>
      <c r="AI286" s="107">
        <v>0.2</v>
      </c>
      <c r="AJ286" s="107">
        <v>94</v>
      </c>
      <c r="AK286" s="107">
        <v>108</v>
      </c>
      <c r="AL286" s="113">
        <v>30.8</v>
      </c>
      <c r="AM286" s="113">
        <v>2.2999999999999998</v>
      </c>
      <c r="AN286" s="113">
        <v>30.6</v>
      </c>
      <c r="AO286" s="115">
        <v>2.5</v>
      </c>
      <c r="AP286" s="115">
        <v>34.799999999999997</v>
      </c>
      <c r="AQ286" s="115">
        <v>21.408711770157556</v>
      </c>
      <c r="AR286" s="115">
        <v>3.2</v>
      </c>
      <c r="AS286" s="115">
        <v>36.4</v>
      </c>
      <c r="AT286" s="115">
        <v>4.2</v>
      </c>
      <c r="AU286" s="107">
        <v>10.881166211115449</v>
      </c>
      <c r="AV286" s="107">
        <v>56.027938050409965</v>
      </c>
      <c r="AW286" s="107">
        <v>47.146085646404359</v>
      </c>
      <c r="AX286" s="107">
        <v>18.259257113055572</v>
      </c>
      <c r="AY286" s="107">
        <v>23.61391129032258</v>
      </c>
      <c r="AZ286" s="107">
        <v>12.496236073471847</v>
      </c>
      <c r="BA286" s="107">
        <v>30.101302460202607</v>
      </c>
      <c r="BB286" s="115">
        <v>51</v>
      </c>
      <c r="BC286" s="115">
        <v>20</v>
      </c>
      <c r="BD286" s="115">
        <v>6.6</v>
      </c>
      <c r="BE286" s="115">
        <v>4.45</v>
      </c>
      <c r="BF286" s="109">
        <v>38601</v>
      </c>
      <c r="BG286" s="116"/>
      <c r="BH286" s="116"/>
    </row>
    <row r="287" spans="1:60" ht="15.75" customHeight="1" x14ac:dyDescent="0.25">
      <c r="A287" s="47" t="s">
        <v>645</v>
      </c>
      <c r="B287" s="47" t="s">
        <v>646</v>
      </c>
      <c r="C287" s="47" t="s">
        <v>686</v>
      </c>
      <c r="D287" s="47" t="s">
        <v>687</v>
      </c>
      <c r="E287" s="107">
        <v>0</v>
      </c>
      <c r="F287" s="107">
        <v>0</v>
      </c>
      <c r="G287" s="107">
        <v>0</v>
      </c>
      <c r="H287" s="107">
        <v>0.80200796000000008</v>
      </c>
      <c r="I287" s="107">
        <v>0.52591949381539083</v>
      </c>
      <c r="J287" s="107">
        <v>1.5663689727872419</v>
      </c>
      <c r="K287" s="108">
        <v>0.1</v>
      </c>
      <c r="L287" s="113">
        <v>124.6</v>
      </c>
      <c r="M287" s="113">
        <v>728.9</v>
      </c>
      <c r="N287" s="114">
        <v>1.1599189059302425E-2</v>
      </c>
      <c r="O287" s="111">
        <v>33.822749999999999</v>
      </c>
      <c r="P287" s="111">
        <v>95.977675134719007</v>
      </c>
      <c r="Q287" s="111">
        <v>69.447652040030789</v>
      </c>
      <c r="R287" s="111">
        <v>9.767128560431102</v>
      </c>
      <c r="S287" s="115">
        <v>38.279445727482681</v>
      </c>
      <c r="T287" s="115">
        <v>32.159353348729795</v>
      </c>
      <c r="U287" s="107">
        <v>65.3</v>
      </c>
      <c r="V287" s="107">
        <v>1.4</v>
      </c>
      <c r="W287" s="107">
        <f>VLOOKUP(D287,Vulnerability!D:O,12,FALSE)</f>
        <v>0.52</v>
      </c>
      <c r="X287" s="111">
        <v>74.248443522087172</v>
      </c>
      <c r="Y287" s="111">
        <v>39.6</v>
      </c>
      <c r="Z287" s="115">
        <v>42.409883228972753</v>
      </c>
      <c r="AA287" s="107">
        <v>36.299999999999997</v>
      </c>
      <c r="AB287" s="115">
        <v>84.2</v>
      </c>
      <c r="AC287" s="113">
        <v>0</v>
      </c>
      <c r="AD287" s="113">
        <v>0</v>
      </c>
      <c r="AE287" s="113">
        <v>0</v>
      </c>
      <c r="AF287" s="113">
        <v>0</v>
      </c>
      <c r="AG287" s="109">
        <v>3.3519999999999999</v>
      </c>
      <c r="AH287" s="115">
        <v>4.6392896781354054</v>
      </c>
      <c r="AI287" s="107">
        <v>2</v>
      </c>
      <c r="AJ287" s="107">
        <v>35</v>
      </c>
      <c r="AK287" s="107">
        <v>40</v>
      </c>
      <c r="AL287" s="113">
        <v>24.4</v>
      </c>
      <c r="AM287" s="113">
        <v>2.1</v>
      </c>
      <c r="AN287" s="113">
        <v>27.4</v>
      </c>
      <c r="AO287" s="115">
        <v>2.8</v>
      </c>
      <c r="AP287" s="115">
        <v>31.9</v>
      </c>
      <c r="AQ287" s="115">
        <v>21.428571428571427</v>
      </c>
      <c r="AR287" s="115">
        <v>2.7</v>
      </c>
      <c r="AS287" s="115">
        <v>32.9</v>
      </c>
      <c r="AT287" s="115">
        <v>3.3</v>
      </c>
      <c r="AU287" s="107">
        <v>4.320631254811393</v>
      </c>
      <c r="AV287" s="107">
        <v>41.889276035617499</v>
      </c>
      <c r="AW287" s="107">
        <v>31.608375428990087</v>
      </c>
      <c r="AX287" s="107">
        <v>13.955192226121158</v>
      </c>
      <c r="AY287" s="107">
        <v>53.41595899319104</v>
      </c>
      <c r="AZ287" s="107">
        <v>9.6995255666842386</v>
      </c>
      <c r="BA287" s="107">
        <v>21.616611049314052</v>
      </c>
      <c r="BB287" s="115">
        <v>51</v>
      </c>
      <c r="BC287" s="115">
        <v>20</v>
      </c>
      <c r="BD287" s="115">
        <v>3.3</v>
      </c>
      <c r="BE287" s="115">
        <v>6.54</v>
      </c>
      <c r="BF287" s="109">
        <v>58774</v>
      </c>
      <c r="BG287" s="116"/>
      <c r="BH287" s="116"/>
    </row>
    <row r="288" spans="1:60" ht="15.75" customHeight="1" x14ac:dyDescent="0.25">
      <c r="A288" s="47" t="s">
        <v>645</v>
      </c>
      <c r="B288" s="47" t="s">
        <v>659</v>
      </c>
      <c r="C288" s="47" t="s">
        <v>659</v>
      </c>
      <c r="D288" s="47" t="s">
        <v>688</v>
      </c>
      <c r="E288" s="107">
        <v>0</v>
      </c>
      <c r="F288" s="107">
        <v>0</v>
      </c>
      <c r="G288" s="107">
        <v>0</v>
      </c>
      <c r="H288" s="107">
        <v>0.52544398000000003</v>
      </c>
      <c r="I288" s="107">
        <v>1.0670196680896025</v>
      </c>
      <c r="J288" s="107">
        <v>1.1258277648641162</v>
      </c>
      <c r="K288" s="108">
        <v>0</v>
      </c>
      <c r="L288" s="113">
        <v>124.6</v>
      </c>
      <c r="M288" s="113">
        <v>728.9</v>
      </c>
      <c r="N288" s="114">
        <v>1.1599189059302425E-2</v>
      </c>
      <c r="O288" s="111">
        <v>29.860009999999999</v>
      </c>
      <c r="P288" s="111">
        <v>88.935449358059913</v>
      </c>
      <c r="Q288" s="111">
        <v>61.242867332382311</v>
      </c>
      <c r="R288" s="111">
        <v>12.936875891583451</v>
      </c>
      <c r="S288" s="115">
        <v>47.200427960057063</v>
      </c>
      <c r="T288" s="115">
        <v>61.43009985734664</v>
      </c>
      <c r="U288" s="107">
        <v>66.8</v>
      </c>
      <c r="V288" s="107">
        <v>1.9</v>
      </c>
      <c r="W288" s="107">
        <f>VLOOKUP(D288,Vulnerability!D:O,12,FALSE)</f>
        <v>1.04</v>
      </c>
      <c r="X288" s="111">
        <v>66.263027565375921</v>
      </c>
      <c r="Y288" s="111">
        <v>41</v>
      </c>
      <c r="Z288" s="115">
        <v>41.665002994609701</v>
      </c>
      <c r="AA288" s="107">
        <v>40.4</v>
      </c>
      <c r="AB288" s="115">
        <v>73.400000000000006</v>
      </c>
      <c r="AC288" s="113">
        <v>0</v>
      </c>
      <c r="AD288" s="113">
        <v>0</v>
      </c>
      <c r="AE288" s="113">
        <v>0</v>
      </c>
      <c r="AF288" s="113">
        <v>0</v>
      </c>
      <c r="AG288" s="109">
        <v>2.5609999999999999</v>
      </c>
      <c r="AH288" s="115">
        <v>4.1111111111111116</v>
      </c>
      <c r="AI288" s="107">
        <v>0.9</v>
      </c>
      <c r="AJ288" s="107">
        <v>39</v>
      </c>
      <c r="AK288" s="107">
        <v>45</v>
      </c>
      <c r="AL288" s="113">
        <v>5.3</v>
      </c>
      <c r="AM288" s="113">
        <v>3.4</v>
      </c>
      <c r="AN288" s="113">
        <v>23.9</v>
      </c>
      <c r="AO288" s="115">
        <v>2.5</v>
      </c>
      <c r="AP288" s="115">
        <v>24.6</v>
      </c>
      <c r="AQ288" s="115">
        <v>17.799752781211371</v>
      </c>
      <c r="AR288" s="115">
        <v>2.2000000000000002</v>
      </c>
      <c r="AS288" s="115">
        <v>24.9</v>
      </c>
      <c r="AT288" s="115">
        <v>2.4</v>
      </c>
      <c r="AU288" s="107">
        <v>53.824893009985729</v>
      </c>
      <c r="AV288" s="107">
        <v>38.783339422725611</v>
      </c>
      <c r="AW288" s="107">
        <v>30.597417544869259</v>
      </c>
      <c r="AX288" s="107">
        <v>15.965902960112219</v>
      </c>
      <c r="AY288" s="107">
        <v>49.865591397849464</v>
      </c>
      <c r="AZ288" s="107">
        <v>11.364090273616936</v>
      </c>
      <c r="BA288" s="107">
        <v>24.302788844621514</v>
      </c>
      <c r="BB288" s="115">
        <v>51</v>
      </c>
      <c r="BC288" s="115">
        <v>20</v>
      </c>
      <c r="BD288" s="115">
        <v>6.6</v>
      </c>
      <c r="BE288" s="115">
        <v>13.8</v>
      </c>
      <c r="BF288" s="109">
        <v>61100</v>
      </c>
      <c r="BG288" s="116"/>
      <c r="BH288" s="116"/>
    </row>
    <row r="289" spans="1:60" ht="15.75" customHeight="1" x14ac:dyDescent="0.25">
      <c r="A289" s="47" t="s">
        <v>645</v>
      </c>
      <c r="B289" s="47" t="s">
        <v>689</v>
      </c>
      <c r="C289" s="47" t="s">
        <v>689</v>
      </c>
      <c r="D289" s="47" t="s">
        <v>690</v>
      </c>
      <c r="E289" s="107">
        <v>0</v>
      </c>
      <c r="F289" s="107">
        <v>0</v>
      </c>
      <c r="G289" s="107">
        <v>0</v>
      </c>
      <c r="H289" s="107">
        <v>0.28808801000000001</v>
      </c>
      <c r="I289" s="107">
        <v>0.95771876878609208</v>
      </c>
      <c r="J289" s="107">
        <v>2.5281747404779367</v>
      </c>
      <c r="K289" s="108">
        <v>10</v>
      </c>
      <c r="L289" s="113">
        <v>124.6</v>
      </c>
      <c r="M289" s="113">
        <v>728.9</v>
      </c>
      <c r="N289" s="114">
        <v>1.1599189059302425E-2</v>
      </c>
      <c r="O289" s="111">
        <v>24.188829999999999</v>
      </c>
      <c r="P289" s="111">
        <v>77.682629602792957</v>
      </c>
      <c r="Q289" s="111">
        <v>28.957249193070282</v>
      </c>
      <c r="R289" s="111">
        <v>1.5677491601343785</v>
      </c>
      <c r="S289" s="115">
        <v>53.448389434161129</v>
      </c>
      <c r="T289" s="115">
        <v>50.629075818457281</v>
      </c>
      <c r="U289" s="107">
        <v>48.6</v>
      </c>
      <c r="V289" s="107">
        <v>4.3</v>
      </c>
      <c r="W289" s="107">
        <f>VLOOKUP(D289,Vulnerability!D:O,12,FALSE)</f>
        <v>1.05</v>
      </c>
      <c r="X289" s="111">
        <v>58.191430811054218</v>
      </c>
      <c r="Y289" s="111">
        <v>28.4</v>
      </c>
      <c r="Z289" s="115">
        <v>29.002153625269205</v>
      </c>
      <c r="AA289" s="107">
        <v>27.7</v>
      </c>
      <c r="AB289" s="115">
        <v>58</v>
      </c>
      <c r="AC289" s="113">
        <v>0</v>
      </c>
      <c r="AD289" s="113">
        <v>0</v>
      </c>
      <c r="AE289" s="113">
        <v>0</v>
      </c>
      <c r="AF289" s="113">
        <v>0</v>
      </c>
      <c r="AG289" s="109">
        <v>4.2240000000000002</v>
      </c>
      <c r="AH289" s="115">
        <v>4.5140412461605965</v>
      </c>
      <c r="AI289" s="107">
        <v>3.9</v>
      </c>
      <c r="AJ289" s="107">
        <v>12</v>
      </c>
      <c r="AK289" s="107">
        <v>14</v>
      </c>
      <c r="AL289" s="113">
        <v>9.4</v>
      </c>
      <c r="AM289" s="113">
        <v>1</v>
      </c>
      <c r="AN289" s="113">
        <v>21.2</v>
      </c>
      <c r="AO289" s="115">
        <v>1</v>
      </c>
      <c r="AP289" s="115">
        <v>44.2</v>
      </c>
      <c r="AQ289" s="115">
        <v>13.826086956521738</v>
      </c>
      <c r="AR289" s="115">
        <v>1.3</v>
      </c>
      <c r="AS289" s="115">
        <v>45.5</v>
      </c>
      <c r="AT289" s="115">
        <v>1.5</v>
      </c>
      <c r="AU289" s="107">
        <v>89.526381661287132</v>
      </c>
      <c r="AV289" s="107">
        <v>49.74338949012607</v>
      </c>
      <c r="AW289" s="107">
        <v>45.123642246360063</v>
      </c>
      <c r="AX289" s="107">
        <v>25.569678761266466</v>
      </c>
      <c r="AY289" s="107">
        <v>31.296879473232181</v>
      </c>
      <c r="AZ289" s="107">
        <v>8.1108698428918125</v>
      </c>
      <c r="BA289" s="107">
        <v>30.515571839832507</v>
      </c>
      <c r="BB289" s="115">
        <v>51</v>
      </c>
      <c r="BC289" s="115">
        <v>20</v>
      </c>
      <c r="BD289" s="115">
        <v>9.9</v>
      </c>
      <c r="BE289" s="115">
        <v>4.12</v>
      </c>
      <c r="BF289" s="109">
        <v>94850</v>
      </c>
      <c r="BG289" s="116"/>
      <c r="BH289" s="116"/>
    </row>
    <row r="290" spans="1:60" ht="15.75" customHeight="1" x14ac:dyDescent="0.25">
      <c r="A290" s="47" t="s">
        <v>645</v>
      </c>
      <c r="B290" s="47" t="s">
        <v>689</v>
      </c>
      <c r="C290" s="47" t="s">
        <v>691</v>
      </c>
      <c r="D290" s="47" t="s">
        <v>692</v>
      </c>
      <c r="E290" s="107">
        <v>0</v>
      </c>
      <c r="F290" s="107">
        <v>0</v>
      </c>
      <c r="G290" s="107">
        <v>0</v>
      </c>
      <c r="H290" s="107">
        <v>0.20566799999999999</v>
      </c>
      <c r="I290" s="107">
        <v>0.42329809391376155</v>
      </c>
      <c r="J290" s="107">
        <v>4.078470195211028</v>
      </c>
      <c r="K290" s="108">
        <v>9.9</v>
      </c>
      <c r="L290" s="113">
        <v>124.6</v>
      </c>
      <c r="M290" s="113">
        <v>728.9</v>
      </c>
      <c r="N290" s="114">
        <v>1.1599189059302425E-2</v>
      </c>
      <c r="O290" s="111">
        <v>41.95655</v>
      </c>
      <c r="P290" s="111">
        <v>98.365235385411282</v>
      </c>
      <c r="Q290" s="111">
        <v>79.751681324366274</v>
      </c>
      <c r="R290" s="111">
        <v>10.646663217796172</v>
      </c>
      <c r="S290" s="115">
        <v>13.367822038282462</v>
      </c>
      <c r="T290" s="115">
        <v>61.386445938954992</v>
      </c>
      <c r="U290" s="107">
        <v>85.8</v>
      </c>
      <c r="V290" s="107">
        <v>1.4</v>
      </c>
      <c r="W290" s="107">
        <f>VLOOKUP(D290,Vulnerability!D:O,12,FALSE)</f>
        <v>0.38</v>
      </c>
      <c r="X290" s="111">
        <v>69.89222979662263</v>
      </c>
      <c r="Y290" s="111">
        <v>55</v>
      </c>
      <c r="Z290" s="115">
        <v>53.161522325442014</v>
      </c>
      <c r="AA290" s="107">
        <v>57.1</v>
      </c>
      <c r="AB290" s="115">
        <v>64.900000000000006</v>
      </c>
      <c r="AC290" s="113">
        <v>0</v>
      </c>
      <c r="AD290" s="113">
        <v>0</v>
      </c>
      <c r="AE290" s="113">
        <v>0</v>
      </c>
      <c r="AF290" s="113">
        <v>0</v>
      </c>
      <c r="AG290" s="109">
        <v>9.7000000000000003E-2</v>
      </c>
      <c r="AH290" s="115">
        <v>0.16416214168455612</v>
      </c>
      <c r="AI290" s="107">
        <v>0</v>
      </c>
      <c r="AJ290" s="107">
        <v>33</v>
      </c>
      <c r="AK290" s="107">
        <v>38</v>
      </c>
      <c r="AL290" s="113" t="s">
        <v>203</v>
      </c>
      <c r="AM290" s="113">
        <v>0.3</v>
      </c>
      <c r="AN290" s="113">
        <v>8.4</v>
      </c>
      <c r="AO290" s="115">
        <v>0.3</v>
      </c>
      <c r="AP290" s="115">
        <v>61.5</v>
      </c>
      <c r="AQ290" s="115">
        <v>3.8301415487094084</v>
      </c>
      <c r="AR290" s="115">
        <v>0.3</v>
      </c>
      <c r="AS290" s="115">
        <v>62.5</v>
      </c>
      <c r="AT290" s="115">
        <v>0.2</v>
      </c>
      <c r="AU290" s="107">
        <v>15.69580962234868</v>
      </c>
      <c r="AV290" s="107">
        <v>26.842091288069884</v>
      </c>
      <c r="AW290" s="107">
        <v>15.553927993215636</v>
      </c>
      <c r="AX290" s="107">
        <v>5.9517384935625621</v>
      </c>
      <c r="AY290" s="107">
        <v>57.204914980762069</v>
      </c>
      <c r="AZ290" s="107">
        <v>11.164036915748735</v>
      </c>
      <c r="BA290" s="107">
        <v>28.016979987871437</v>
      </c>
      <c r="BB290" s="115">
        <v>51</v>
      </c>
      <c r="BC290" s="115">
        <v>20</v>
      </c>
      <c r="BD290" s="115">
        <v>9.9</v>
      </c>
      <c r="BE290" s="115" t="s">
        <v>203</v>
      </c>
      <c r="BF290" s="109">
        <v>60062</v>
      </c>
      <c r="BG290" s="116"/>
      <c r="BH290" s="116"/>
    </row>
    <row r="291" spans="1:60" ht="15.75" customHeight="1" x14ac:dyDescent="0.25">
      <c r="A291" s="47" t="s">
        <v>645</v>
      </c>
      <c r="B291" s="47" t="s">
        <v>654</v>
      </c>
      <c r="C291" s="47" t="s">
        <v>654</v>
      </c>
      <c r="D291" s="47" t="s">
        <v>693</v>
      </c>
      <c r="E291" s="107">
        <v>0</v>
      </c>
      <c r="F291" s="107">
        <v>0</v>
      </c>
      <c r="G291" s="107">
        <v>0</v>
      </c>
      <c r="H291" s="107">
        <v>2.7672200000000004E-2</v>
      </c>
      <c r="I291" s="107">
        <v>2.718920592896656</v>
      </c>
      <c r="J291" s="107">
        <v>9.3401973801237187E-2</v>
      </c>
      <c r="K291" s="108">
        <v>0</v>
      </c>
      <c r="L291" s="113">
        <v>124.6</v>
      </c>
      <c r="M291" s="113">
        <v>728.9</v>
      </c>
      <c r="N291" s="114">
        <v>1.1599189059302425E-2</v>
      </c>
      <c r="O291" s="111">
        <v>49.776470000000003</v>
      </c>
      <c r="P291" s="111">
        <v>99.72875226039784</v>
      </c>
      <c r="Q291" s="111">
        <v>93.972272453285115</v>
      </c>
      <c r="R291" s="111">
        <v>66.305003013863768</v>
      </c>
      <c r="S291" s="115">
        <v>13.140446051838456</v>
      </c>
      <c r="T291" s="115">
        <v>3.013863773357444E-2</v>
      </c>
      <c r="U291" s="107">
        <v>69.8</v>
      </c>
      <c r="V291" s="107">
        <v>0.3</v>
      </c>
      <c r="W291" s="107">
        <f>VLOOKUP(D291,Vulnerability!D:O,12,FALSE)</f>
        <v>0.35</v>
      </c>
      <c r="X291" s="111">
        <v>78.812868146805613</v>
      </c>
      <c r="Y291" s="111">
        <v>47.5</v>
      </c>
      <c r="Z291" s="115">
        <v>45.99303135888502</v>
      </c>
      <c r="AA291" s="107">
        <v>49.1</v>
      </c>
      <c r="AB291" s="115">
        <v>151.19999999999999</v>
      </c>
      <c r="AC291" s="113">
        <v>0</v>
      </c>
      <c r="AD291" s="113">
        <v>0</v>
      </c>
      <c r="AE291" s="113">
        <v>0</v>
      </c>
      <c r="AF291" s="113">
        <v>0</v>
      </c>
      <c r="AG291" s="109">
        <v>3.81</v>
      </c>
      <c r="AH291" s="115">
        <v>7.2696534234995775</v>
      </c>
      <c r="AI291" s="107">
        <v>0.2</v>
      </c>
      <c r="AJ291" s="107">
        <v>103</v>
      </c>
      <c r="AK291" s="107">
        <v>119</v>
      </c>
      <c r="AL291" s="113" t="s">
        <v>203</v>
      </c>
      <c r="AM291" s="113">
        <v>0.5</v>
      </c>
      <c r="AN291" s="113">
        <v>19.399999999999999</v>
      </c>
      <c r="AO291" s="115">
        <v>1.1000000000000001</v>
      </c>
      <c r="AP291" s="115">
        <v>35.299999999999997</v>
      </c>
      <c r="AQ291" s="115">
        <v>11.661807580174926</v>
      </c>
      <c r="AR291" s="115">
        <v>1.1000000000000001</v>
      </c>
      <c r="AS291" s="115">
        <v>38</v>
      </c>
      <c r="AT291" s="115">
        <v>1.7</v>
      </c>
      <c r="AU291" s="107">
        <v>11.543098251959011</v>
      </c>
      <c r="AV291" s="107">
        <v>23.303755489827012</v>
      </c>
      <c r="AW291" s="107">
        <v>11.694451356058721</v>
      </c>
      <c r="AX291" s="107">
        <v>5.797462055237621</v>
      </c>
      <c r="AY291" s="107">
        <v>69.873779471302683</v>
      </c>
      <c r="AZ291" s="107">
        <v>7.8500292911540717</v>
      </c>
      <c r="BA291" s="107">
        <v>15.072083879423328</v>
      </c>
      <c r="BB291" s="115">
        <v>51</v>
      </c>
      <c r="BC291" s="115">
        <v>20</v>
      </c>
      <c r="BD291" s="115">
        <v>9.9</v>
      </c>
      <c r="BE291" s="115" t="s">
        <v>203</v>
      </c>
      <c r="BF291" s="109">
        <v>19732</v>
      </c>
      <c r="BG291" s="116"/>
      <c r="BH291" s="116"/>
    </row>
    <row r="292" spans="1:60" ht="15.75" customHeight="1" x14ac:dyDescent="0.25">
      <c r="A292" s="47" t="s">
        <v>694</v>
      </c>
      <c r="B292" s="47" t="s">
        <v>695</v>
      </c>
      <c r="C292" s="47" t="s">
        <v>695</v>
      </c>
      <c r="D292" s="47" t="s">
        <v>696</v>
      </c>
      <c r="E292" s="107">
        <v>0</v>
      </c>
      <c r="F292" s="107">
        <v>0</v>
      </c>
      <c r="G292" s="107">
        <v>0</v>
      </c>
      <c r="H292" s="107">
        <v>0.157365</v>
      </c>
      <c r="I292" s="107">
        <v>5.6870472362053164</v>
      </c>
      <c r="J292" s="107">
        <v>0.23350478439272457</v>
      </c>
      <c r="K292" s="108">
        <v>7.4379210000000002</v>
      </c>
      <c r="L292" s="113">
        <v>124.6</v>
      </c>
      <c r="M292" s="113">
        <v>728.9</v>
      </c>
      <c r="N292" s="114">
        <v>1.1599189059302425E-2</v>
      </c>
      <c r="O292" s="111">
        <v>24.30341</v>
      </c>
      <c r="P292" s="111">
        <v>92.087048334115437</v>
      </c>
      <c r="Q292" s="111">
        <v>55.792468324730173</v>
      </c>
      <c r="R292" s="111">
        <v>15.714453308305959</v>
      </c>
      <c r="S292" s="115">
        <v>72.096433599249181</v>
      </c>
      <c r="T292" s="115">
        <v>55.601830126701081</v>
      </c>
      <c r="U292" s="107">
        <v>57.4</v>
      </c>
      <c r="V292" s="107">
        <v>2.4</v>
      </c>
      <c r="W292" s="107">
        <f>VLOOKUP(D292,Vulnerability!D:O,12,FALSE)</f>
        <v>0.7</v>
      </c>
      <c r="X292" s="111">
        <v>58.961866565397401</v>
      </c>
      <c r="Y292" s="111">
        <v>29.5</v>
      </c>
      <c r="Z292" s="115">
        <v>32.323759791122711</v>
      </c>
      <c r="AA292" s="107">
        <v>26.5</v>
      </c>
      <c r="AB292" s="115">
        <v>67.100000000000009</v>
      </c>
      <c r="AC292" s="113">
        <v>0</v>
      </c>
      <c r="AD292" s="113">
        <v>0</v>
      </c>
      <c r="AE292" s="113">
        <v>0</v>
      </c>
      <c r="AF292" s="113">
        <v>0</v>
      </c>
      <c r="AG292" s="109">
        <v>4.0860000000000003</v>
      </c>
      <c r="AH292" s="115">
        <v>7.1812851357069452</v>
      </c>
      <c r="AI292" s="107">
        <v>0.8</v>
      </c>
      <c r="AJ292" s="107">
        <v>45</v>
      </c>
      <c r="AK292" s="107">
        <v>52</v>
      </c>
      <c r="AL292" s="113">
        <v>4.4000000000000004</v>
      </c>
      <c r="AM292" s="113">
        <v>3.7</v>
      </c>
      <c r="AN292" s="113">
        <v>32.200000000000003</v>
      </c>
      <c r="AO292" s="115">
        <v>4.3</v>
      </c>
      <c r="AP292" s="115">
        <v>19.3</v>
      </c>
      <c r="AQ292" s="115">
        <v>23.02192564346997</v>
      </c>
      <c r="AR292" s="115">
        <v>4.9000000000000004</v>
      </c>
      <c r="AS292" s="115">
        <v>19.8</v>
      </c>
      <c r="AT292" s="115">
        <v>5.8</v>
      </c>
      <c r="AU292" s="107">
        <v>30.889253871421868</v>
      </c>
      <c r="AV292" s="107">
        <v>53.297429308255197</v>
      </c>
      <c r="AW292" s="107">
        <v>44.238647510241762</v>
      </c>
      <c r="AX292" s="107">
        <v>29.904794876233336</v>
      </c>
      <c r="AY292" s="107">
        <v>39.933542436570292</v>
      </c>
      <c r="AZ292" s="107">
        <v>13.463253962807933</v>
      </c>
      <c r="BA292" s="107">
        <v>27.976190476190478</v>
      </c>
      <c r="BB292" s="115">
        <v>51</v>
      </c>
      <c r="BC292" s="115">
        <v>20</v>
      </c>
      <c r="BD292" s="115">
        <v>0</v>
      </c>
      <c r="BE292" s="115">
        <v>10.33</v>
      </c>
      <c r="BF292" s="109">
        <v>171620</v>
      </c>
      <c r="BG292" s="116"/>
      <c r="BH292" s="116"/>
    </row>
    <row r="293" spans="1:60" ht="15.75" customHeight="1" x14ac:dyDescent="0.25">
      <c r="A293" s="47" t="s">
        <v>694</v>
      </c>
      <c r="B293" s="47" t="s">
        <v>695</v>
      </c>
      <c r="C293" s="47" t="s">
        <v>697</v>
      </c>
      <c r="D293" s="47" t="s">
        <v>698</v>
      </c>
      <c r="E293" s="107">
        <v>0</v>
      </c>
      <c r="F293" s="107">
        <v>0</v>
      </c>
      <c r="G293" s="107">
        <v>0</v>
      </c>
      <c r="H293" s="107">
        <v>0.22024901</v>
      </c>
      <c r="I293" s="107">
        <v>0.41400751747296322</v>
      </c>
      <c r="J293" s="107">
        <v>0.81011954039207301</v>
      </c>
      <c r="K293" s="108">
        <v>0</v>
      </c>
      <c r="L293" s="113">
        <v>124.6</v>
      </c>
      <c r="M293" s="113">
        <v>728.9</v>
      </c>
      <c r="N293" s="114">
        <v>1.1599189059302425E-2</v>
      </c>
      <c r="O293" s="111">
        <v>42.594149999999999</v>
      </c>
      <c r="P293" s="111">
        <v>99.489096573208727</v>
      </c>
      <c r="Q293" s="111">
        <v>91.27725856697819</v>
      </c>
      <c r="R293" s="111">
        <v>45.619937694704049</v>
      </c>
      <c r="S293" s="115">
        <v>21.07165109034268</v>
      </c>
      <c r="T293" s="115">
        <v>43.700934579439256</v>
      </c>
      <c r="U293" s="107">
        <v>57.8</v>
      </c>
      <c r="V293" s="107">
        <v>1.3</v>
      </c>
      <c r="W293" s="107">
        <f>VLOOKUP(D293,Vulnerability!D:O,12,FALSE)</f>
        <v>0.59</v>
      </c>
      <c r="X293" s="111">
        <v>62.909303771997216</v>
      </c>
      <c r="Y293" s="111">
        <v>32.700000000000003</v>
      </c>
      <c r="Z293" s="115">
        <v>32.170066355369869</v>
      </c>
      <c r="AA293" s="107">
        <v>33.200000000000003</v>
      </c>
      <c r="AB293" s="115">
        <v>104.7</v>
      </c>
      <c r="AC293" s="113">
        <v>0</v>
      </c>
      <c r="AD293" s="113">
        <v>0</v>
      </c>
      <c r="AE293" s="113">
        <v>0</v>
      </c>
      <c r="AF293" s="113">
        <v>0</v>
      </c>
      <c r="AG293" s="109">
        <v>5.1509999999999998</v>
      </c>
      <c r="AH293" s="115">
        <v>9.9729290741743366</v>
      </c>
      <c r="AI293" s="107">
        <v>0.2</v>
      </c>
      <c r="AJ293" s="107">
        <v>55</v>
      </c>
      <c r="AK293" s="107">
        <v>63</v>
      </c>
      <c r="AL293" s="113">
        <v>43.1</v>
      </c>
      <c r="AM293" s="113">
        <v>2.2999999999999998</v>
      </c>
      <c r="AN293" s="113">
        <v>10.9</v>
      </c>
      <c r="AO293" s="115">
        <v>2.2000000000000002</v>
      </c>
      <c r="AP293" s="115">
        <v>22.6</v>
      </c>
      <c r="AQ293" s="115">
        <v>7.7464788732394361</v>
      </c>
      <c r="AR293" s="115">
        <v>2.2000000000000002</v>
      </c>
      <c r="AS293" s="115">
        <v>25.5</v>
      </c>
      <c r="AT293" s="115">
        <v>3</v>
      </c>
      <c r="AU293" s="107">
        <v>10.093457943925234</v>
      </c>
      <c r="AV293" s="107">
        <v>11.455709865438584</v>
      </c>
      <c r="AW293" s="107">
        <v>11.521926053310404</v>
      </c>
      <c r="AX293" s="107">
        <v>6.3389700964937425</v>
      </c>
      <c r="AY293" s="107">
        <v>85.249912617965748</v>
      </c>
      <c r="AZ293" s="107">
        <v>4.615788093364805</v>
      </c>
      <c r="BA293" s="107">
        <v>6.7894131185270421</v>
      </c>
      <c r="BB293" s="115">
        <v>51</v>
      </c>
      <c r="BC293" s="115">
        <v>20</v>
      </c>
      <c r="BD293" s="115">
        <v>6.6</v>
      </c>
      <c r="BE293" s="115">
        <v>8.67</v>
      </c>
      <c r="BF293" s="109">
        <v>44528</v>
      </c>
      <c r="BG293" s="116"/>
      <c r="BH293" s="116"/>
    </row>
    <row r="294" spans="1:60" ht="15.75" customHeight="1" x14ac:dyDescent="0.25">
      <c r="A294" s="47" t="s">
        <v>694</v>
      </c>
      <c r="B294" s="47" t="s">
        <v>695</v>
      </c>
      <c r="C294" s="47" t="s">
        <v>699</v>
      </c>
      <c r="D294" s="47" t="s">
        <v>700</v>
      </c>
      <c r="E294" s="107">
        <v>0</v>
      </c>
      <c r="F294" s="107">
        <v>0</v>
      </c>
      <c r="G294" s="107">
        <v>0</v>
      </c>
      <c r="H294" s="107">
        <v>0.30022599999999999</v>
      </c>
      <c r="I294" s="107">
        <v>0.51784337181129803</v>
      </c>
      <c r="J294" s="107">
        <v>0.91670450698876338</v>
      </c>
      <c r="K294" s="108">
        <v>0</v>
      </c>
      <c r="L294" s="113">
        <v>124.6</v>
      </c>
      <c r="M294" s="113">
        <v>728.9</v>
      </c>
      <c r="N294" s="114">
        <v>1.1599189059302425E-2</v>
      </c>
      <c r="O294" s="111">
        <v>31.481280000000002</v>
      </c>
      <c r="P294" s="111">
        <v>97.041847041847035</v>
      </c>
      <c r="Q294" s="111">
        <v>73.11894454751598</v>
      </c>
      <c r="R294" s="111">
        <v>18.41372912801484</v>
      </c>
      <c r="S294" s="115">
        <v>42.87775716347145</v>
      </c>
      <c r="T294" s="115">
        <v>54.772211915069057</v>
      </c>
      <c r="U294" s="107">
        <v>75.5</v>
      </c>
      <c r="V294" s="107">
        <v>1.1000000000000001</v>
      </c>
      <c r="W294" s="107">
        <f>VLOOKUP(D294,Vulnerability!D:O,12,FALSE)</f>
        <v>0.42</v>
      </c>
      <c r="X294" s="111">
        <v>56.889465399638546</v>
      </c>
      <c r="Y294" s="111">
        <v>48.1</v>
      </c>
      <c r="Z294" s="115">
        <v>45.608927704997576</v>
      </c>
      <c r="AA294" s="107">
        <v>50.9</v>
      </c>
      <c r="AB294" s="115">
        <v>67.100000000000009</v>
      </c>
      <c r="AC294" s="113">
        <v>0</v>
      </c>
      <c r="AD294" s="113">
        <v>0</v>
      </c>
      <c r="AE294" s="113">
        <v>0</v>
      </c>
      <c r="AF294" s="113">
        <v>0</v>
      </c>
      <c r="AG294" s="109">
        <v>5.9329999999999998</v>
      </c>
      <c r="AH294" s="115">
        <v>9.9760491513068832</v>
      </c>
      <c r="AI294" s="107">
        <v>1.6</v>
      </c>
      <c r="AJ294" s="107">
        <v>36</v>
      </c>
      <c r="AK294" s="107">
        <v>41</v>
      </c>
      <c r="AL294" s="113">
        <v>16</v>
      </c>
      <c r="AM294" s="113">
        <v>1.3</v>
      </c>
      <c r="AN294" s="113">
        <v>13.2</v>
      </c>
      <c r="AO294" s="115">
        <v>1.1000000000000001</v>
      </c>
      <c r="AP294" s="115">
        <v>25.9</v>
      </c>
      <c r="AQ294" s="115">
        <v>3.4682080924855487</v>
      </c>
      <c r="AR294" s="115">
        <v>1.5</v>
      </c>
      <c r="AS294" s="115">
        <v>26.9</v>
      </c>
      <c r="AT294" s="115">
        <v>1.6</v>
      </c>
      <c r="AU294" s="107">
        <v>29.746444032158319</v>
      </c>
      <c r="AV294" s="107">
        <v>23.388290904949031</v>
      </c>
      <c r="AW294" s="107">
        <v>18.598997399268779</v>
      </c>
      <c r="AX294" s="107">
        <v>9.4455542572839324</v>
      </c>
      <c r="AY294" s="107">
        <v>66.697870348701144</v>
      </c>
      <c r="AZ294" s="107">
        <v>9.4459102902374656</v>
      </c>
      <c r="BA294" s="107">
        <v>18.339100346020761</v>
      </c>
      <c r="BB294" s="115">
        <v>51</v>
      </c>
      <c r="BC294" s="115">
        <v>20</v>
      </c>
      <c r="BD294" s="115">
        <v>6.6</v>
      </c>
      <c r="BE294" s="115">
        <v>5.44</v>
      </c>
      <c r="BF294" s="109">
        <v>107645</v>
      </c>
      <c r="BG294" s="116"/>
      <c r="BH294" s="116"/>
    </row>
    <row r="295" spans="1:60" ht="15.75" customHeight="1" x14ac:dyDescent="0.25">
      <c r="A295" s="47" t="s">
        <v>694</v>
      </c>
      <c r="B295" s="47" t="s">
        <v>695</v>
      </c>
      <c r="C295" s="47" t="s">
        <v>701</v>
      </c>
      <c r="D295" s="47" t="s">
        <v>702</v>
      </c>
      <c r="E295" s="107">
        <v>0</v>
      </c>
      <c r="F295" s="107">
        <v>0</v>
      </c>
      <c r="G295" s="107">
        <v>0</v>
      </c>
      <c r="H295" s="107">
        <v>0.28161700000000001</v>
      </c>
      <c r="I295" s="107">
        <v>3.6200457849322638</v>
      </c>
      <c r="J295" s="107">
        <v>1.8913906449717151</v>
      </c>
      <c r="K295" s="108">
        <v>0</v>
      </c>
      <c r="L295" s="113">
        <v>124.6</v>
      </c>
      <c r="M295" s="113">
        <v>728.9</v>
      </c>
      <c r="N295" s="114">
        <v>1.1599189059302425E-2</v>
      </c>
      <c r="O295" s="111">
        <v>22.571809999999999</v>
      </c>
      <c r="P295" s="111">
        <v>89.228110599078335</v>
      </c>
      <c r="Q295" s="111">
        <v>76.497695852534562</v>
      </c>
      <c r="R295" s="111">
        <v>7.2772657450076803</v>
      </c>
      <c r="S295" s="115">
        <v>68.24116743471582</v>
      </c>
      <c r="T295" s="115">
        <v>73.252688172043008</v>
      </c>
      <c r="U295" s="107">
        <v>77.099999999999994</v>
      </c>
      <c r="V295" s="107">
        <v>2.2000000000000002</v>
      </c>
      <c r="W295" s="107">
        <f>VLOOKUP(D295,Vulnerability!D:O,12,FALSE)</f>
        <v>0.65</v>
      </c>
      <c r="X295" s="111">
        <v>31.336911441815076</v>
      </c>
      <c r="Y295" s="111">
        <v>48.5</v>
      </c>
      <c r="Z295" s="115">
        <v>41.371158392434985</v>
      </c>
      <c r="AA295" s="107">
        <v>55</v>
      </c>
      <c r="AB295" s="115">
        <v>64.900000000000006</v>
      </c>
      <c r="AC295" s="113">
        <v>0</v>
      </c>
      <c r="AD295" s="113">
        <v>0</v>
      </c>
      <c r="AE295" s="113">
        <v>0</v>
      </c>
      <c r="AF295" s="113">
        <v>0</v>
      </c>
      <c r="AG295" s="109">
        <v>17.111000000000001</v>
      </c>
      <c r="AH295" s="115">
        <v>17.474142623843221</v>
      </c>
      <c r="AI295" s="107">
        <v>16.8</v>
      </c>
      <c r="AJ295" s="107">
        <v>30</v>
      </c>
      <c r="AK295" s="107">
        <v>35</v>
      </c>
      <c r="AL295" s="113" t="s">
        <v>203</v>
      </c>
      <c r="AM295" s="113">
        <v>0.5</v>
      </c>
      <c r="AN295" s="113">
        <v>26</v>
      </c>
      <c r="AO295" s="115">
        <v>1.2</v>
      </c>
      <c r="AP295" s="115">
        <v>13.4</v>
      </c>
      <c r="AQ295" s="115">
        <v>11.76470588235294</v>
      </c>
      <c r="AR295" s="115">
        <v>0.9</v>
      </c>
      <c r="AS295" s="115">
        <v>13.2</v>
      </c>
      <c r="AT295" s="115">
        <v>0.7</v>
      </c>
      <c r="AU295" s="107">
        <v>59.984639016897077</v>
      </c>
      <c r="AV295" s="107">
        <v>41.129966262148145</v>
      </c>
      <c r="AW295" s="107">
        <v>50.684815691579303</v>
      </c>
      <c r="AX295" s="107">
        <v>37.11531958065607</v>
      </c>
      <c r="AY295" s="107">
        <v>56.881744109227043</v>
      </c>
      <c r="AZ295" s="107">
        <v>7.80107264748903</v>
      </c>
      <c r="BA295" s="107">
        <v>23.31360946745562</v>
      </c>
      <c r="BB295" s="115">
        <v>51</v>
      </c>
      <c r="BC295" s="115">
        <v>20</v>
      </c>
      <c r="BD295" s="115">
        <v>9.9</v>
      </c>
      <c r="BE295" s="115" t="s">
        <v>203</v>
      </c>
      <c r="BF295" s="109">
        <v>43068</v>
      </c>
      <c r="BG295" s="116"/>
      <c r="BH295" s="116"/>
    </row>
    <row r="296" spans="1:60" ht="15.75" customHeight="1" x14ac:dyDescent="0.25">
      <c r="A296" s="47" t="s">
        <v>694</v>
      </c>
      <c r="B296" s="47" t="s">
        <v>703</v>
      </c>
      <c r="C296" s="47" t="s">
        <v>703</v>
      </c>
      <c r="D296" s="47" t="s">
        <v>704</v>
      </c>
      <c r="E296" s="107">
        <v>0</v>
      </c>
      <c r="F296" s="107">
        <v>0</v>
      </c>
      <c r="G296" s="107">
        <v>0</v>
      </c>
      <c r="H296" s="107">
        <v>0.28729999000000001</v>
      </c>
      <c r="I296" s="107">
        <v>0.95340745553578687</v>
      </c>
      <c r="J296" s="107">
        <v>2.6335062854963943E-2</v>
      </c>
      <c r="K296" s="108">
        <v>0</v>
      </c>
      <c r="L296" s="113">
        <v>124.6</v>
      </c>
      <c r="M296" s="113">
        <v>728.9</v>
      </c>
      <c r="N296" s="114">
        <v>1.1599189059302425E-2</v>
      </c>
      <c r="O296" s="111">
        <v>34.68524</v>
      </c>
      <c r="P296" s="111">
        <v>88.43597927894929</v>
      </c>
      <c r="Q296" s="111">
        <v>73.873685312123911</v>
      </c>
      <c r="R296" s="111">
        <v>45.063052692166814</v>
      </c>
      <c r="S296" s="115">
        <v>42.687457485217941</v>
      </c>
      <c r="T296" s="115">
        <v>76.741143843859561</v>
      </c>
      <c r="U296" s="107">
        <v>59</v>
      </c>
      <c r="V296" s="107">
        <v>1.3</v>
      </c>
      <c r="W296" s="107">
        <f>VLOOKUP(D296,Vulnerability!D:O,12,FALSE)</f>
        <v>0.99</v>
      </c>
      <c r="X296" s="111">
        <v>73.904879021536814</v>
      </c>
      <c r="Y296" s="111">
        <v>27</v>
      </c>
      <c r="Z296" s="115">
        <v>29.301210898082747</v>
      </c>
      <c r="AA296" s="107">
        <v>24.4</v>
      </c>
      <c r="AB296" s="115">
        <v>105.1</v>
      </c>
      <c r="AC296" s="113">
        <v>0</v>
      </c>
      <c r="AD296" s="113">
        <v>0</v>
      </c>
      <c r="AE296" s="113">
        <v>0</v>
      </c>
      <c r="AF296" s="113">
        <v>0</v>
      </c>
      <c r="AG296" s="109">
        <v>5.1020000000000003</v>
      </c>
      <c r="AH296" s="115">
        <v>6.1611136238001905</v>
      </c>
      <c r="AI296" s="107">
        <v>4</v>
      </c>
      <c r="AJ296" s="107">
        <v>68</v>
      </c>
      <c r="AK296" s="107">
        <v>79</v>
      </c>
      <c r="AL296" s="113">
        <v>21.9</v>
      </c>
      <c r="AM296" s="113">
        <v>2.4</v>
      </c>
      <c r="AN296" s="113">
        <v>21.9</v>
      </c>
      <c r="AO296" s="115">
        <v>3</v>
      </c>
      <c r="AP296" s="115">
        <v>36.9</v>
      </c>
      <c r="AQ296" s="115">
        <v>18.496058217101275</v>
      </c>
      <c r="AR296" s="115">
        <v>2.6</v>
      </c>
      <c r="AS296" s="115">
        <v>37.4</v>
      </c>
      <c r="AT296" s="115">
        <v>3.1</v>
      </c>
      <c r="AU296" s="107">
        <v>36.654282873737635</v>
      </c>
      <c r="AV296" s="107">
        <v>31.671334875872027</v>
      </c>
      <c r="AW296" s="107">
        <v>28.611801944381643</v>
      </c>
      <c r="AX296" s="107">
        <v>15.3945286004974</v>
      </c>
      <c r="AY296" s="107">
        <v>48.999336576735956</v>
      </c>
      <c r="AZ296" s="107">
        <v>6.5129449838187705</v>
      </c>
      <c r="BA296" s="107">
        <v>16.559013505578392</v>
      </c>
      <c r="BB296" s="115">
        <v>51</v>
      </c>
      <c r="BC296" s="115">
        <v>20</v>
      </c>
      <c r="BD296" s="115">
        <v>3.3</v>
      </c>
      <c r="BE296" s="115">
        <v>5.65</v>
      </c>
      <c r="BF296" s="109">
        <v>104649</v>
      </c>
      <c r="BG296" s="116"/>
      <c r="BH296" s="116"/>
    </row>
    <row r="297" spans="1:60" ht="15.75" customHeight="1" x14ac:dyDescent="0.25">
      <c r="A297" s="47" t="s">
        <v>694</v>
      </c>
      <c r="B297" s="47" t="s">
        <v>695</v>
      </c>
      <c r="C297" s="47" t="s">
        <v>705</v>
      </c>
      <c r="D297" s="47" t="s">
        <v>706</v>
      </c>
      <c r="E297" s="107">
        <v>0</v>
      </c>
      <c r="F297" s="107">
        <v>0</v>
      </c>
      <c r="G297" s="107">
        <v>0</v>
      </c>
      <c r="H297" s="107">
        <v>0.21996800999999999</v>
      </c>
      <c r="I297" s="107">
        <v>0.18745104230552032</v>
      </c>
      <c r="J297" s="107">
        <v>8.0058663132067803E-2</v>
      </c>
      <c r="K297" s="108">
        <v>0</v>
      </c>
      <c r="L297" s="113">
        <v>124.6</v>
      </c>
      <c r="M297" s="113">
        <v>728.9</v>
      </c>
      <c r="N297" s="114">
        <v>1.1599189059302425E-2</v>
      </c>
      <c r="O297" s="111">
        <v>40.951369999999997</v>
      </c>
      <c r="P297" s="111">
        <v>99.601473795022173</v>
      </c>
      <c r="Q297" s="111">
        <v>90.961726445597407</v>
      </c>
      <c r="R297" s="111">
        <v>53.237085495150019</v>
      </c>
      <c r="S297" s="115">
        <v>32.949845853071658</v>
      </c>
      <c r="T297" s="115">
        <v>36.807278742762612</v>
      </c>
      <c r="U297" s="107">
        <v>66.599999999999994</v>
      </c>
      <c r="V297" s="107">
        <v>1.4</v>
      </c>
      <c r="W297" s="107">
        <f>VLOOKUP(D297,Vulnerability!D:O,12,FALSE)</f>
        <v>0.44</v>
      </c>
      <c r="X297" s="111">
        <v>69.689872793610093</v>
      </c>
      <c r="Y297" s="111">
        <v>52.6</v>
      </c>
      <c r="Z297" s="115">
        <v>50.770261219022103</v>
      </c>
      <c r="AA297" s="107">
        <v>54.6</v>
      </c>
      <c r="AB297" s="115">
        <v>119.3</v>
      </c>
      <c r="AC297" s="113">
        <v>0</v>
      </c>
      <c r="AD297" s="113">
        <v>0</v>
      </c>
      <c r="AE297" s="113">
        <v>0</v>
      </c>
      <c r="AF297" s="113">
        <v>0</v>
      </c>
      <c r="AG297" s="109">
        <v>4.3620000000000001</v>
      </c>
      <c r="AH297" s="115">
        <v>8.2656060868061569</v>
      </c>
      <c r="AI297" s="107">
        <v>0.3</v>
      </c>
      <c r="AJ297" s="107">
        <v>88</v>
      </c>
      <c r="AK297" s="107">
        <v>102</v>
      </c>
      <c r="AL297" s="113">
        <v>5.9</v>
      </c>
      <c r="AM297" s="113">
        <v>2.9</v>
      </c>
      <c r="AN297" s="113">
        <v>20.5</v>
      </c>
      <c r="AO297" s="115">
        <v>3.3</v>
      </c>
      <c r="AP297" s="115">
        <v>19</v>
      </c>
      <c r="AQ297" s="115">
        <v>14.30745814307458</v>
      </c>
      <c r="AR297" s="115">
        <v>2.6</v>
      </c>
      <c r="AS297" s="115">
        <v>20.3</v>
      </c>
      <c r="AT297" s="115">
        <v>3.4</v>
      </c>
      <c r="AU297" s="107">
        <v>8.7600571471539208</v>
      </c>
      <c r="AV297" s="107">
        <v>29.556123069439376</v>
      </c>
      <c r="AW297" s="107">
        <v>20.748933480802652</v>
      </c>
      <c r="AX297" s="107">
        <v>11.379364828566914</v>
      </c>
      <c r="AY297" s="107">
        <v>65.816135084427756</v>
      </c>
      <c r="AZ297" s="107">
        <v>10.728415173376774</v>
      </c>
      <c r="BA297" s="107">
        <v>18.985434455047713</v>
      </c>
      <c r="BB297" s="115">
        <v>51</v>
      </c>
      <c r="BC297" s="115">
        <v>20</v>
      </c>
      <c r="BD297" s="115">
        <v>0</v>
      </c>
      <c r="BE297" s="115">
        <v>4.16</v>
      </c>
      <c r="BF297" s="109">
        <v>68833</v>
      </c>
      <c r="BG297" s="116"/>
      <c r="BH297" s="116"/>
    </row>
    <row r="298" spans="1:60" ht="15.75" customHeight="1" x14ac:dyDescent="0.25">
      <c r="A298" s="47" t="s">
        <v>694</v>
      </c>
      <c r="B298" s="47" t="s">
        <v>703</v>
      </c>
      <c r="C298" s="47" t="s">
        <v>707</v>
      </c>
      <c r="D298" s="47" t="s">
        <v>708</v>
      </c>
      <c r="E298" s="107">
        <v>0</v>
      </c>
      <c r="F298" s="107">
        <v>0</v>
      </c>
      <c r="G298" s="107">
        <v>0</v>
      </c>
      <c r="H298" s="107">
        <v>0.25563799999999998</v>
      </c>
      <c r="I298" s="107">
        <v>0.48651044734429172</v>
      </c>
      <c r="J298" s="107">
        <v>5.729412550577842E-2</v>
      </c>
      <c r="K298" s="108">
        <v>8.5283920000000002</v>
      </c>
      <c r="L298" s="113">
        <v>124.6</v>
      </c>
      <c r="M298" s="113">
        <v>728.9</v>
      </c>
      <c r="N298" s="114">
        <v>1.1599189059302425E-2</v>
      </c>
      <c r="O298" s="111">
        <v>38.8215</v>
      </c>
      <c r="P298" s="111">
        <v>98.530468812395185</v>
      </c>
      <c r="Q298" s="111">
        <v>85.05710406517052</v>
      </c>
      <c r="R298" s="111">
        <v>48.606341346537818</v>
      </c>
      <c r="S298" s="115">
        <v>44.65298298857919</v>
      </c>
      <c r="T298" s="115">
        <v>65.282325692836039</v>
      </c>
      <c r="U298" s="107">
        <v>51.3</v>
      </c>
      <c r="V298" s="107">
        <v>1.7</v>
      </c>
      <c r="W298" s="107">
        <f>VLOOKUP(D298,Vulnerability!D:O,12,FALSE)</f>
        <v>1.0900000000000001</v>
      </c>
      <c r="X298" s="111">
        <v>57.506910267646461</v>
      </c>
      <c r="Y298" s="111">
        <v>27.2</v>
      </c>
      <c r="Z298" s="115">
        <v>32.967032967032964</v>
      </c>
      <c r="AA298" s="107">
        <v>20.5</v>
      </c>
      <c r="AB298" s="115">
        <v>133.5</v>
      </c>
      <c r="AC298" s="113">
        <v>0</v>
      </c>
      <c r="AD298" s="113">
        <v>0</v>
      </c>
      <c r="AE298" s="113">
        <v>0</v>
      </c>
      <c r="AF298" s="113">
        <v>0</v>
      </c>
      <c r="AG298" s="109">
        <v>2.2189999999999999</v>
      </c>
      <c r="AH298" s="115">
        <v>3.4126627750336778</v>
      </c>
      <c r="AI298" s="107">
        <v>1</v>
      </c>
      <c r="AJ298" s="107">
        <v>108</v>
      </c>
      <c r="AK298" s="107">
        <v>125</v>
      </c>
      <c r="AL298" s="113">
        <v>6</v>
      </c>
      <c r="AM298" s="113">
        <v>2.2000000000000002</v>
      </c>
      <c r="AN298" s="113">
        <v>32.9</v>
      </c>
      <c r="AO298" s="115">
        <v>1.4</v>
      </c>
      <c r="AP298" s="115">
        <v>25.8</v>
      </c>
      <c r="AQ298" s="115">
        <v>24.444444444444443</v>
      </c>
      <c r="AR298" s="115">
        <v>4.9000000000000004</v>
      </c>
      <c r="AS298" s="115">
        <v>21.9</v>
      </c>
      <c r="AT298" s="115">
        <v>5</v>
      </c>
      <c r="AU298" s="107">
        <v>9.2883954955674461</v>
      </c>
      <c r="AV298" s="107">
        <v>40.176335292614361</v>
      </c>
      <c r="AW298" s="107">
        <v>32.587869559700543</v>
      </c>
      <c r="AX298" s="107">
        <v>15.435858393604873</v>
      </c>
      <c r="AY298" s="107">
        <v>50.875894399210466</v>
      </c>
      <c r="AZ298" s="107">
        <v>11.582777440873256</v>
      </c>
      <c r="BA298" s="107">
        <v>26.115485564304464</v>
      </c>
      <c r="BB298" s="115">
        <v>51</v>
      </c>
      <c r="BC298" s="115">
        <v>20</v>
      </c>
      <c r="BD298" s="115">
        <v>6.6</v>
      </c>
      <c r="BE298" s="115">
        <v>5.9</v>
      </c>
      <c r="BF298" s="109">
        <v>70089</v>
      </c>
      <c r="BG298" s="116"/>
      <c r="BH298" s="116"/>
    </row>
    <row r="299" spans="1:60" ht="15.75" customHeight="1" x14ac:dyDescent="0.25">
      <c r="A299" s="47" t="s">
        <v>694</v>
      </c>
      <c r="B299" s="47" t="s">
        <v>709</v>
      </c>
      <c r="C299" s="47" t="s">
        <v>709</v>
      </c>
      <c r="D299" s="47" t="s">
        <v>710</v>
      </c>
      <c r="E299" s="107">
        <v>0</v>
      </c>
      <c r="F299" s="107">
        <v>0</v>
      </c>
      <c r="G299" s="107">
        <v>0</v>
      </c>
      <c r="H299" s="107">
        <v>0.26033000999999995</v>
      </c>
      <c r="I299" s="107">
        <v>0.59058919256996778</v>
      </c>
      <c r="J299" s="107">
        <v>4.5952086271431367E-2</v>
      </c>
      <c r="K299" s="108">
        <v>0</v>
      </c>
      <c r="L299" s="113">
        <v>124.6</v>
      </c>
      <c r="M299" s="113">
        <v>728.9</v>
      </c>
      <c r="N299" s="114">
        <v>1.1599189059302425E-2</v>
      </c>
      <c r="O299" s="111">
        <v>15.807180000000001</v>
      </c>
      <c r="P299" s="111">
        <v>70.615560215538977</v>
      </c>
      <c r="Q299" s="111">
        <v>35.508188888593956</v>
      </c>
      <c r="R299" s="111">
        <v>13.473840681655297</v>
      </c>
      <c r="S299" s="115">
        <v>90.404268308868424</v>
      </c>
      <c r="T299" s="115">
        <v>73.644254505879545</v>
      </c>
      <c r="U299" s="107">
        <v>58.1</v>
      </c>
      <c r="V299" s="107">
        <v>3.5</v>
      </c>
      <c r="W299" s="107">
        <f>VLOOKUP(D299,Vulnerability!D:O,12,FALSE)</f>
        <v>1.26</v>
      </c>
      <c r="X299" s="111">
        <v>47.302966612114012</v>
      </c>
      <c r="Y299" s="111">
        <v>23.9</v>
      </c>
      <c r="Z299" s="115">
        <v>26.078832636355546</v>
      </c>
      <c r="AA299" s="107">
        <v>21.6</v>
      </c>
      <c r="AB299" s="115">
        <v>49.6</v>
      </c>
      <c r="AC299" s="113">
        <v>0</v>
      </c>
      <c r="AD299" s="113">
        <v>0</v>
      </c>
      <c r="AE299" s="113">
        <v>0</v>
      </c>
      <c r="AF299" s="113">
        <v>0</v>
      </c>
      <c r="AG299" s="109">
        <v>5.13</v>
      </c>
      <c r="AH299" s="115">
        <v>8.2701892297094695</v>
      </c>
      <c r="AI299" s="107">
        <v>1.9</v>
      </c>
      <c r="AJ299" s="107">
        <v>38</v>
      </c>
      <c r="AK299" s="107">
        <v>44</v>
      </c>
      <c r="AL299" s="113">
        <v>20.7</v>
      </c>
      <c r="AM299" s="113">
        <v>3.5</v>
      </c>
      <c r="AN299" s="113">
        <v>33.1</v>
      </c>
      <c r="AO299" s="115">
        <v>3.3</v>
      </c>
      <c r="AP299" s="115">
        <v>15.8</v>
      </c>
      <c r="AQ299" s="115">
        <v>25.356842989084804</v>
      </c>
      <c r="AR299" s="115">
        <v>3</v>
      </c>
      <c r="AS299" s="115">
        <v>15.9</v>
      </c>
      <c r="AT299" s="115">
        <v>3.4</v>
      </c>
      <c r="AU299" s="107">
        <v>59.902317309478939</v>
      </c>
      <c r="AV299" s="107">
        <v>63.230154767848227</v>
      </c>
      <c r="AW299" s="107">
        <v>53.392302427210026</v>
      </c>
      <c r="AX299" s="107">
        <v>34.211551624282635</v>
      </c>
      <c r="AY299" s="107">
        <v>34.932106876916336</v>
      </c>
      <c r="AZ299" s="107">
        <v>17.769692201789752</v>
      </c>
      <c r="BA299" s="107">
        <v>37.591776798825258</v>
      </c>
      <c r="BB299" s="115">
        <v>51</v>
      </c>
      <c r="BC299" s="115">
        <v>20</v>
      </c>
      <c r="BD299" s="115">
        <v>3.3</v>
      </c>
      <c r="BE299" s="115">
        <v>5.95</v>
      </c>
      <c r="BF299" s="109">
        <v>177313</v>
      </c>
      <c r="BG299" s="116"/>
      <c r="BH299" s="116"/>
    </row>
    <row r="300" spans="1:60" ht="15.75" customHeight="1" x14ac:dyDescent="0.25">
      <c r="A300" s="47" t="s">
        <v>694</v>
      </c>
      <c r="B300" s="47" t="s">
        <v>709</v>
      </c>
      <c r="C300" s="47" t="s">
        <v>711</v>
      </c>
      <c r="D300" s="47" t="s">
        <v>712</v>
      </c>
      <c r="E300" s="107">
        <v>0</v>
      </c>
      <c r="F300" s="107">
        <v>0</v>
      </c>
      <c r="G300" s="107">
        <v>0</v>
      </c>
      <c r="H300" s="107">
        <v>0.49585699999999999</v>
      </c>
      <c r="I300" s="107">
        <v>1.2221662223787519</v>
      </c>
      <c r="J300" s="107">
        <v>0.14862427599892791</v>
      </c>
      <c r="K300" s="108">
        <v>0</v>
      </c>
      <c r="L300" s="113">
        <v>124.6</v>
      </c>
      <c r="M300" s="113">
        <v>728.9</v>
      </c>
      <c r="N300" s="114">
        <v>1.1599189059302425E-2</v>
      </c>
      <c r="O300" s="111">
        <v>24.679569999999998</v>
      </c>
      <c r="P300" s="111">
        <v>98.556366585563666</v>
      </c>
      <c r="Q300" s="111">
        <v>68.126520681265205</v>
      </c>
      <c r="R300" s="111">
        <v>28.678021086780209</v>
      </c>
      <c r="S300" s="115">
        <v>65.125709651257097</v>
      </c>
      <c r="T300" s="115">
        <v>83.61719383617195</v>
      </c>
      <c r="U300" s="107">
        <v>58.1</v>
      </c>
      <c r="V300" s="107">
        <v>1.7</v>
      </c>
      <c r="W300" s="107">
        <f>VLOOKUP(D300,Vulnerability!D:O,12,FALSE)</f>
        <v>0.69</v>
      </c>
      <c r="X300" s="111">
        <v>62.835065281108449</v>
      </c>
      <c r="Y300" s="111">
        <v>31.8</v>
      </c>
      <c r="Z300" s="115">
        <v>35.646958011996574</v>
      </c>
      <c r="AA300" s="107">
        <v>27.6</v>
      </c>
      <c r="AB300" s="115">
        <v>125.2</v>
      </c>
      <c r="AC300" s="113">
        <v>0</v>
      </c>
      <c r="AD300" s="113">
        <v>0</v>
      </c>
      <c r="AE300" s="113">
        <v>0</v>
      </c>
      <c r="AF300" s="113">
        <v>0</v>
      </c>
      <c r="AG300" s="109">
        <v>3.819</v>
      </c>
      <c r="AH300" s="115">
        <v>6.826386609780112</v>
      </c>
      <c r="AI300" s="107">
        <v>0.7</v>
      </c>
      <c r="AJ300" s="107">
        <v>71</v>
      </c>
      <c r="AK300" s="107">
        <v>82</v>
      </c>
      <c r="AL300" s="113">
        <v>11.2</v>
      </c>
      <c r="AM300" s="113">
        <v>2.9</v>
      </c>
      <c r="AN300" s="113">
        <v>27</v>
      </c>
      <c r="AO300" s="115">
        <v>2.6</v>
      </c>
      <c r="AP300" s="115">
        <v>31.9</v>
      </c>
      <c r="AQ300" s="115">
        <v>19.677419354838712</v>
      </c>
      <c r="AR300" s="115">
        <v>3</v>
      </c>
      <c r="AS300" s="115">
        <v>33.1</v>
      </c>
      <c r="AT300" s="115">
        <v>3.7</v>
      </c>
      <c r="AU300" s="107">
        <v>13.771289537712894</v>
      </c>
      <c r="AV300" s="107">
        <v>43.608441056236877</v>
      </c>
      <c r="AW300" s="107">
        <v>36.208935611038108</v>
      </c>
      <c r="AX300" s="107">
        <v>23.725361366622867</v>
      </c>
      <c r="AY300" s="107">
        <v>36.236559139784944</v>
      </c>
      <c r="AZ300" s="107">
        <v>12.276214833759591</v>
      </c>
      <c r="BA300" s="107">
        <v>28.49462365591398</v>
      </c>
      <c r="BB300" s="115">
        <v>51</v>
      </c>
      <c r="BC300" s="115">
        <v>20</v>
      </c>
      <c r="BD300" s="115">
        <v>6.6</v>
      </c>
      <c r="BE300" s="115">
        <v>7.41</v>
      </c>
      <c r="BF300" s="109">
        <v>30556</v>
      </c>
      <c r="BG300" s="116"/>
      <c r="BH300" s="116"/>
    </row>
    <row r="301" spans="1:60" ht="15.75" customHeight="1" x14ac:dyDescent="0.25">
      <c r="A301" s="47" t="s">
        <v>694</v>
      </c>
      <c r="B301" s="47" t="s">
        <v>709</v>
      </c>
      <c r="C301" s="47" t="s">
        <v>713</v>
      </c>
      <c r="D301" s="47" t="s">
        <v>714</v>
      </c>
      <c r="E301" s="107">
        <v>0</v>
      </c>
      <c r="F301" s="107">
        <v>0</v>
      </c>
      <c r="G301" s="107">
        <v>0</v>
      </c>
      <c r="H301" s="107">
        <v>0.22185099</v>
      </c>
      <c r="I301" s="107">
        <v>0.35285973658483266</v>
      </c>
      <c r="J301" s="107">
        <v>0.90607158913591213</v>
      </c>
      <c r="K301" s="108">
        <v>8.9677419999999994</v>
      </c>
      <c r="L301" s="113">
        <v>124.6</v>
      </c>
      <c r="M301" s="113">
        <v>728.9</v>
      </c>
      <c r="N301" s="114">
        <v>1.1599189059302425E-2</v>
      </c>
      <c r="O301" s="111">
        <v>23.325810000000001</v>
      </c>
      <c r="P301" s="111">
        <v>96.743428704349853</v>
      </c>
      <c r="Q301" s="111">
        <v>78.570597813444991</v>
      </c>
      <c r="R301" s="111">
        <v>7.699464991858572</v>
      </c>
      <c r="S301" s="115">
        <v>60.479181204931379</v>
      </c>
      <c r="T301" s="115">
        <v>66.474761572458704</v>
      </c>
      <c r="U301" s="107">
        <v>67.7</v>
      </c>
      <c r="V301" s="107">
        <v>3.6</v>
      </c>
      <c r="W301" s="107">
        <f>VLOOKUP(D301,Vulnerability!D:O,12,FALSE)</f>
        <v>0.51</v>
      </c>
      <c r="X301" s="111">
        <v>48.406152474364688</v>
      </c>
      <c r="Y301" s="111">
        <v>41.2</v>
      </c>
      <c r="Z301" s="115">
        <v>41.719561454125795</v>
      </c>
      <c r="AA301" s="107">
        <v>40.6</v>
      </c>
      <c r="AB301" s="115">
        <v>68.900000000000006</v>
      </c>
      <c r="AC301" s="113">
        <v>0</v>
      </c>
      <c r="AD301" s="113">
        <v>0</v>
      </c>
      <c r="AE301" s="113">
        <v>0</v>
      </c>
      <c r="AF301" s="113">
        <v>0</v>
      </c>
      <c r="AG301" s="109">
        <v>11.147</v>
      </c>
      <c r="AH301" s="115">
        <v>21.842379958246347</v>
      </c>
      <c r="AI301" s="107">
        <v>0.5</v>
      </c>
      <c r="AJ301" s="107">
        <v>52</v>
      </c>
      <c r="AK301" s="107">
        <v>60</v>
      </c>
      <c r="AL301" s="113">
        <v>46.3</v>
      </c>
      <c r="AM301" s="113">
        <v>2</v>
      </c>
      <c r="AN301" s="113">
        <v>32.299999999999997</v>
      </c>
      <c r="AO301" s="115">
        <v>1.9</v>
      </c>
      <c r="AP301" s="115">
        <v>32.9</v>
      </c>
      <c r="AQ301" s="115">
        <v>13.658536585365855</v>
      </c>
      <c r="AR301" s="115">
        <v>1.4</v>
      </c>
      <c r="AS301" s="115">
        <v>33.799999999999997</v>
      </c>
      <c r="AT301" s="115">
        <v>1.8</v>
      </c>
      <c r="AU301" s="107">
        <v>25.93626424749942</v>
      </c>
      <c r="AV301" s="107">
        <v>34.38544577785084</v>
      </c>
      <c r="AW301" s="107">
        <v>20.175755658970768</v>
      </c>
      <c r="AX301" s="107">
        <v>12.24190123345231</v>
      </c>
      <c r="AY301" s="107">
        <v>33.395696913002801</v>
      </c>
      <c r="AZ301" s="107">
        <v>17.434715821812595</v>
      </c>
      <c r="BA301" s="107">
        <v>36.209553158705695</v>
      </c>
      <c r="BB301" s="115">
        <v>51</v>
      </c>
      <c r="BC301" s="115">
        <v>20</v>
      </c>
      <c r="BD301" s="115">
        <v>6.6</v>
      </c>
      <c r="BE301" s="115">
        <v>9.66</v>
      </c>
      <c r="BF301" s="109">
        <v>79890</v>
      </c>
      <c r="BG301" s="116"/>
      <c r="BH301" s="116"/>
    </row>
    <row r="302" spans="1:60" ht="15.75" customHeight="1" x14ac:dyDescent="0.25">
      <c r="A302" s="47" t="s">
        <v>715</v>
      </c>
      <c r="B302" s="47" t="s">
        <v>716</v>
      </c>
      <c r="C302" s="47" t="s">
        <v>716</v>
      </c>
      <c r="D302" s="47" t="s">
        <v>717</v>
      </c>
      <c r="E302" s="107">
        <v>10</v>
      </c>
      <c r="F302" s="107">
        <v>0</v>
      </c>
      <c r="G302" s="107">
        <v>3.6472500209477898</v>
      </c>
      <c r="H302" s="107">
        <v>2.0738599799999999</v>
      </c>
      <c r="I302" s="107">
        <v>4.9320816356272354</v>
      </c>
      <c r="J302" s="107">
        <v>0</v>
      </c>
      <c r="K302" s="108">
        <v>0</v>
      </c>
      <c r="L302" s="113">
        <v>101.7</v>
      </c>
      <c r="M302" s="113">
        <v>644.6</v>
      </c>
      <c r="N302" s="114">
        <v>1.0275893226359469E-2</v>
      </c>
      <c r="O302" s="111">
        <v>20.9847</v>
      </c>
      <c r="P302" s="111">
        <v>85.214793375891333</v>
      </c>
      <c r="Q302" s="111">
        <v>85.808815806365018</v>
      </c>
      <c r="R302" s="111">
        <v>54.105056776407153</v>
      </c>
      <c r="S302" s="115">
        <v>83.710481169839071</v>
      </c>
      <c r="T302" s="115">
        <v>66.308774960028941</v>
      </c>
      <c r="U302" s="107">
        <v>42.4</v>
      </c>
      <c r="V302" s="107">
        <v>4.3</v>
      </c>
      <c r="W302" s="107">
        <f>VLOOKUP(D302,Vulnerability!D:O,12,FALSE)</f>
        <v>3.11</v>
      </c>
      <c r="X302" s="111">
        <v>45.099555162853051</v>
      </c>
      <c r="Y302" s="111">
        <v>22</v>
      </c>
      <c r="Z302" s="115">
        <v>25.407089252843722</v>
      </c>
      <c r="AA302" s="107">
        <v>18.5</v>
      </c>
      <c r="AB302" s="115">
        <v>29.7</v>
      </c>
      <c r="AC302" s="113">
        <v>0</v>
      </c>
      <c r="AD302" s="113">
        <v>0</v>
      </c>
      <c r="AE302" s="113">
        <v>0</v>
      </c>
      <c r="AF302" s="113">
        <v>0</v>
      </c>
      <c r="AG302" s="109">
        <v>2.383</v>
      </c>
      <c r="AH302" s="115">
        <v>3.3755178737180502</v>
      </c>
      <c r="AI302" s="107">
        <v>1.4</v>
      </c>
      <c r="AJ302" s="107">
        <v>58</v>
      </c>
      <c r="AK302" s="107">
        <v>70</v>
      </c>
      <c r="AL302" s="113">
        <v>28.1</v>
      </c>
      <c r="AM302" s="113">
        <v>3.4</v>
      </c>
      <c r="AN302" s="113">
        <v>87.6</v>
      </c>
      <c r="AO302" s="115">
        <v>3.9</v>
      </c>
      <c r="AP302" s="115">
        <v>38.9</v>
      </c>
      <c r="AQ302" s="115">
        <v>84.527480500634866</v>
      </c>
      <c r="AR302" s="115">
        <v>4.9000000000000004</v>
      </c>
      <c r="AS302" s="115">
        <v>39.4</v>
      </c>
      <c r="AT302" s="115">
        <v>5.5</v>
      </c>
      <c r="AU302" s="107">
        <v>37.419912005321692</v>
      </c>
      <c r="AV302" s="107">
        <v>95.023316142182139</v>
      </c>
      <c r="AW302" s="107">
        <v>91.899567697136163</v>
      </c>
      <c r="AX302" s="107">
        <v>47.128940041877883</v>
      </c>
      <c r="AY302" s="107">
        <v>27.572109925051102</v>
      </c>
      <c r="AZ302" s="107">
        <v>26.15044913935866</v>
      </c>
      <c r="BA302" s="107">
        <v>48.141300116776961</v>
      </c>
      <c r="BB302" s="115">
        <v>64</v>
      </c>
      <c r="BC302" s="115">
        <v>15</v>
      </c>
      <c r="BD302" s="115">
        <v>0</v>
      </c>
      <c r="BE302" s="115">
        <v>3.21</v>
      </c>
      <c r="BF302" s="109">
        <v>380985</v>
      </c>
      <c r="BG302" s="116"/>
      <c r="BH302" s="116"/>
    </row>
    <row r="303" spans="1:60" ht="15.75" customHeight="1" x14ac:dyDescent="0.25">
      <c r="A303" s="47" t="s">
        <v>715</v>
      </c>
      <c r="B303" s="47" t="s">
        <v>716</v>
      </c>
      <c r="C303" s="47" t="s">
        <v>718</v>
      </c>
      <c r="D303" s="47" t="s">
        <v>719</v>
      </c>
      <c r="E303" s="107">
        <v>0</v>
      </c>
      <c r="F303" s="107">
        <v>0</v>
      </c>
      <c r="G303" s="107">
        <v>8.7566860484933411</v>
      </c>
      <c r="H303" s="107">
        <v>4.0178501099999995</v>
      </c>
      <c r="I303" s="107">
        <v>2.375047819143445</v>
      </c>
      <c r="J303" s="107">
        <v>0</v>
      </c>
      <c r="K303" s="108">
        <v>0</v>
      </c>
      <c r="L303" s="113">
        <v>101.7</v>
      </c>
      <c r="M303" s="113">
        <v>644.6</v>
      </c>
      <c r="N303" s="114">
        <v>1.0275893226359469E-2</v>
      </c>
      <c r="O303" s="111">
        <v>29.557079999999999</v>
      </c>
      <c r="P303" s="111">
        <v>97.030209933435742</v>
      </c>
      <c r="Q303" s="111">
        <v>95.792021598473212</v>
      </c>
      <c r="R303" s="111">
        <v>71.414606898477857</v>
      </c>
      <c r="S303" s="115">
        <v>82.272029046222599</v>
      </c>
      <c r="T303" s="115">
        <v>48.191593352883679</v>
      </c>
      <c r="U303" s="107">
        <v>40.4</v>
      </c>
      <c r="V303" s="107">
        <v>4.0999999999999996</v>
      </c>
      <c r="W303" s="107">
        <f>VLOOKUP(D303,Vulnerability!D:O,12,FALSE)</f>
        <v>1.67</v>
      </c>
      <c r="X303" s="111">
        <v>53.091240624784973</v>
      </c>
      <c r="Y303" s="111">
        <v>28.3</v>
      </c>
      <c r="Z303" s="115">
        <v>31.309153713298794</v>
      </c>
      <c r="AA303" s="107">
        <v>25.2</v>
      </c>
      <c r="AB303" s="115">
        <v>30.700000000000003</v>
      </c>
      <c r="AC303" s="113">
        <v>0</v>
      </c>
      <c r="AD303" s="113">
        <v>0</v>
      </c>
      <c r="AE303" s="113">
        <v>0</v>
      </c>
      <c r="AF303" s="113">
        <v>0</v>
      </c>
      <c r="AG303" s="109">
        <v>0.92800000000000005</v>
      </c>
      <c r="AH303" s="115">
        <v>1.5003119151590769</v>
      </c>
      <c r="AI303" s="107">
        <v>0.3</v>
      </c>
      <c r="AJ303" s="107">
        <v>74</v>
      </c>
      <c r="AK303" s="107">
        <v>89</v>
      </c>
      <c r="AL303" s="113">
        <v>11.1</v>
      </c>
      <c r="AM303" s="113">
        <v>5</v>
      </c>
      <c r="AN303" s="113">
        <v>80.8</v>
      </c>
      <c r="AO303" s="115">
        <v>5.6</v>
      </c>
      <c r="AP303" s="115">
        <v>31.6</v>
      </c>
      <c r="AQ303" s="115">
        <v>76.98232895333031</v>
      </c>
      <c r="AR303" s="115">
        <v>8.3000000000000007</v>
      </c>
      <c r="AS303" s="115">
        <v>32.6</v>
      </c>
      <c r="AT303" s="115">
        <v>9.5</v>
      </c>
      <c r="AU303" s="107">
        <v>6.5121258669645767</v>
      </c>
      <c r="AV303" s="107">
        <v>93.182633656261217</v>
      </c>
      <c r="AW303" s="107">
        <v>91.418256174318671</v>
      </c>
      <c r="AX303" s="107">
        <v>28.431153284982479</v>
      </c>
      <c r="AY303" s="107">
        <v>25.255910309529611</v>
      </c>
      <c r="AZ303" s="107">
        <v>24.96130291405882</v>
      </c>
      <c r="BA303" s="107">
        <v>55.805670323407895</v>
      </c>
      <c r="BB303" s="115">
        <v>64</v>
      </c>
      <c r="BC303" s="115">
        <v>15</v>
      </c>
      <c r="BD303" s="115">
        <v>0</v>
      </c>
      <c r="BE303" s="115">
        <v>2.59</v>
      </c>
      <c r="BF303" s="109">
        <v>177990</v>
      </c>
      <c r="BG303" s="116"/>
      <c r="BH303" s="116"/>
    </row>
    <row r="304" spans="1:60" ht="15.75" customHeight="1" x14ac:dyDescent="0.25">
      <c r="A304" s="47" t="s">
        <v>715</v>
      </c>
      <c r="B304" s="47" t="s">
        <v>716</v>
      </c>
      <c r="C304" s="47" t="s">
        <v>720</v>
      </c>
      <c r="D304" s="47" t="s">
        <v>721</v>
      </c>
      <c r="E304" s="107">
        <v>10</v>
      </c>
      <c r="F304" s="107">
        <v>0</v>
      </c>
      <c r="G304" s="107">
        <v>3.6605892402385858</v>
      </c>
      <c r="H304" s="107">
        <v>3.4443000800000001</v>
      </c>
      <c r="I304" s="107">
        <v>3.0034672674167946</v>
      </c>
      <c r="J304" s="107">
        <v>0</v>
      </c>
      <c r="K304" s="108">
        <v>0</v>
      </c>
      <c r="L304" s="113">
        <v>101.7</v>
      </c>
      <c r="M304" s="113">
        <v>644.6</v>
      </c>
      <c r="N304" s="114">
        <v>1.0275893226359469E-2</v>
      </c>
      <c r="O304" s="111">
        <v>28.244039999999998</v>
      </c>
      <c r="P304" s="111">
        <v>96.586728254155815</v>
      </c>
      <c r="Q304" s="111">
        <v>96.111394580659024</v>
      </c>
      <c r="R304" s="111">
        <v>57.681875553884574</v>
      </c>
      <c r="S304" s="115">
        <v>57.418696457824204</v>
      </c>
      <c r="T304" s="115">
        <v>67.38190509439535</v>
      </c>
      <c r="U304" s="107">
        <v>41</v>
      </c>
      <c r="V304" s="107">
        <v>4</v>
      </c>
      <c r="W304" s="107">
        <f>VLOOKUP(D304,Vulnerability!D:O,12,FALSE)</f>
        <v>1.53</v>
      </c>
      <c r="X304" s="111">
        <v>56.460585916520571</v>
      </c>
      <c r="Y304" s="111">
        <v>21.5</v>
      </c>
      <c r="Z304" s="115">
        <v>27.0445798588839</v>
      </c>
      <c r="AA304" s="107">
        <v>15.8</v>
      </c>
      <c r="AB304" s="115">
        <v>44.2</v>
      </c>
      <c r="AC304" s="113">
        <v>0</v>
      </c>
      <c r="AD304" s="113">
        <v>0</v>
      </c>
      <c r="AE304" s="113">
        <v>0</v>
      </c>
      <c r="AF304" s="113">
        <v>0</v>
      </c>
      <c r="AG304" s="109">
        <v>0.45700000000000002</v>
      </c>
      <c r="AH304" s="115">
        <v>0.84614299816669014</v>
      </c>
      <c r="AI304" s="107">
        <v>0.1</v>
      </c>
      <c r="AJ304" s="107">
        <v>81</v>
      </c>
      <c r="AK304" s="107">
        <v>98</v>
      </c>
      <c r="AL304" s="113">
        <v>7.6</v>
      </c>
      <c r="AM304" s="113">
        <v>4.7</v>
      </c>
      <c r="AN304" s="113">
        <v>83.6</v>
      </c>
      <c r="AO304" s="115">
        <v>5.5</v>
      </c>
      <c r="AP304" s="115">
        <v>39</v>
      </c>
      <c r="AQ304" s="115">
        <v>78.837762792542648</v>
      </c>
      <c r="AR304" s="115">
        <v>7.3</v>
      </c>
      <c r="AS304" s="115">
        <v>40.299999999999997</v>
      </c>
      <c r="AT304" s="115">
        <v>8.6</v>
      </c>
      <c r="AU304" s="107">
        <v>5.9000456535166634</v>
      </c>
      <c r="AV304" s="107">
        <v>93.537110416825413</v>
      </c>
      <c r="AW304" s="107">
        <v>92.795697601437411</v>
      </c>
      <c r="AX304" s="107">
        <v>28.104655598902252</v>
      </c>
      <c r="AY304" s="107">
        <v>21.084936392003566</v>
      </c>
      <c r="AZ304" s="107">
        <v>19.824804057169203</v>
      </c>
      <c r="BA304" s="107">
        <v>45.996029119788219</v>
      </c>
      <c r="BB304" s="115">
        <v>64</v>
      </c>
      <c r="BC304" s="115">
        <v>15</v>
      </c>
      <c r="BD304" s="115">
        <v>0</v>
      </c>
      <c r="BE304" s="115">
        <v>3.01</v>
      </c>
      <c r="BF304" s="109">
        <v>154400</v>
      </c>
      <c r="BG304" s="116"/>
      <c r="BH304" s="116"/>
    </row>
    <row r="305" spans="1:60" ht="15.75" customHeight="1" x14ac:dyDescent="0.25">
      <c r="A305" s="47" t="s">
        <v>715</v>
      </c>
      <c r="B305" s="47" t="s">
        <v>716</v>
      </c>
      <c r="C305" s="47" t="s">
        <v>722</v>
      </c>
      <c r="D305" s="47" t="s">
        <v>723</v>
      </c>
      <c r="E305" s="107">
        <v>8</v>
      </c>
      <c r="F305" s="107">
        <v>0</v>
      </c>
      <c r="G305" s="107">
        <v>3.115034200050232</v>
      </c>
      <c r="H305" s="107">
        <v>10</v>
      </c>
      <c r="I305" s="107">
        <v>1.481938026390095</v>
      </c>
      <c r="J305" s="107">
        <v>3.0950356249432445E-2</v>
      </c>
      <c r="K305" s="108">
        <v>0</v>
      </c>
      <c r="L305" s="113">
        <v>101.7</v>
      </c>
      <c r="M305" s="113">
        <v>644.6</v>
      </c>
      <c r="N305" s="114">
        <v>1.0275893226359469E-2</v>
      </c>
      <c r="O305" s="111">
        <v>32.01876</v>
      </c>
      <c r="P305" s="111">
        <v>99.061994468507024</v>
      </c>
      <c r="Q305" s="111">
        <v>96.562385847727398</v>
      </c>
      <c r="R305" s="111">
        <v>80.885038877002557</v>
      </c>
      <c r="S305" s="115">
        <v>49.302040390335542</v>
      </c>
      <c r="T305" s="115">
        <v>47.188592600323545</v>
      </c>
      <c r="U305" s="107">
        <v>34.4</v>
      </c>
      <c r="V305" s="107">
        <v>6.2</v>
      </c>
      <c r="W305" s="107">
        <f>VLOOKUP(D305,Vulnerability!D:O,12,FALSE)</f>
        <v>1.98</v>
      </c>
      <c r="X305" s="111">
        <v>55.799526569259655</v>
      </c>
      <c r="Y305" s="111">
        <v>22.8</v>
      </c>
      <c r="Z305" s="115">
        <v>31.50472429840643</v>
      </c>
      <c r="AA305" s="107">
        <v>13.7</v>
      </c>
      <c r="AB305" s="115">
        <v>44.8</v>
      </c>
      <c r="AC305" s="113">
        <v>0</v>
      </c>
      <c r="AD305" s="113">
        <v>0</v>
      </c>
      <c r="AE305" s="113">
        <v>0</v>
      </c>
      <c r="AF305" s="113">
        <v>0</v>
      </c>
      <c r="AG305" s="109">
        <v>0.39900000000000002</v>
      </c>
      <c r="AH305" s="115">
        <v>0.68676309711924155</v>
      </c>
      <c r="AI305" s="107">
        <v>0.1</v>
      </c>
      <c r="AJ305" s="107">
        <v>83</v>
      </c>
      <c r="AK305" s="107">
        <v>100</v>
      </c>
      <c r="AL305" s="113">
        <v>15.4</v>
      </c>
      <c r="AM305" s="113">
        <v>2.7</v>
      </c>
      <c r="AN305" s="113">
        <v>80.400000000000006</v>
      </c>
      <c r="AO305" s="115">
        <v>3.4</v>
      </c>
      <c r="AP305" s="115">
        <v>31.4</v>
      </c>
      <c r="AQ305" s="115">
        <v>76.783431347481468</v>
      </c>
      <c r="AR305" s="115">
        <v>4.7</v>
      </c>
      <c r="AS305" s="115">
        <v>32.6</v>
      </c>
      <c r="AT305" s="115">
        <v>5.8</v>
      </c>
      <c r="AU305" s="107">
        <v>6.4055732400981054</v>
      </c>
      <c r="AV305" s="107">
        <v>93.650344117633836</v>
      </c>
      <c r="AW305" s="107">
        <v>89.942466533751059</v>
      </c>
      <c r="AX305" s="107">
        <v>37.2805468527485</v>
      </c>
      <c r="AY305" s="107">
        <v>23.851881899574074</v>
      </c>
      <c r="AZ305" s="107">
        <v>21.90750310721528</v>
      </c>
      <c r="BA305" s="107">
        <v>52.061023910811208</v>
      </c>
      <c r="BB305" s="115">
        <v>64</v>
      </c>
      <c r="BC305" s="115">
        <v>15</v>
      </c>
      <c r="BD305" s="115">
        <v>0</v>
      </c>
      <c r="BE305" s="115">
        <v>2.81</v>
      </c>
      <c r="BF305" s="109">
        <v>324479</v>
      </c>
      <c r="BG305" s="116"/>
      <c r="BH305" s="116"/>
    </row>
    <row r="306" spans="1:60" ht="15.75" customHeight="1" x14ac:dyDescent="0.25">
      <c r="A306" s="47" t="s">
        <v>715</v>
      </c>
      <c r="B306" s="47" t="s">
        <v>716</v>
      </c>
      <c r="C306" s="47" t="s">
        <v>724</v>
      </c>
      <c r="D306" s="47" t="s">
        <v>725</v>
      </c>
      <c r="E306" s="107">
        <v>0</v>
      </c>
      <c r="F306" s="107">
        <v>0</v>
      </c>
      <c r="G306" s="107">
        <v>3.269948266878429</v>
      </c>
      <c r="H306" s="107">
        <v>2.0231599800000004</v>
      </c>
      <c r="I306" s="107">
        <v>3.2935397096239445</v>
      </c>
      <c r="J306" s="107">
        <v>0</v>
      </c>
      <c r="K306" s="108">
        <v>0</v>
      </c>
      <c r="L306" s="113">
        <v>101.7</v>
      </c>
      <c r="M306" s="113">
        <v>644.6</v>
      </c>
      <c r="N306" s="114">
        <v>1.0275893226359469E-2</v>
      </c>
      <c r="O306" s="111">
        <v>20.533909999999999</v>
      </c>
      <c r="P306" s="111">
        <v>97.359131253362023</v>
      </c>
      <c r="Q306" s="111">
        <v>94.972095212479829</v>
      </c>
      <c r="R306" s="111">
        <v>45.908418504572353</v>
      </c>
      <c r="S306" s="115">
        <v>95.86471221086606</v>
      </c>
      <c r="T306" s="115">
        <v>97.296933835395379</v>
      </c>
      <c r="U306" s="107">
        <v>41.2</v>
      </c>
      <c r="V306" s="107">
        <v>4.0999999999999996</v>
      </c>
      <c r="W306" s="107">
        <f>VLOOKUP(D306,Vulnerability!D:O,12,FALSE)</f>
        <v>1.74</v>
      </c>
      <c r="X306" s="111">
        <v>55.305271341322808</v>
      </c>
      <c r="Y306" s="111">
        <v>23.1</v>
      </c>
      <c r="Z306" s="115">
        <v>27.151633773718263</v>
      </c>
      <c r="AA306" s="107">
        <v>18.899999999999999</v>
      </c>
      <c r="AB306" s="115">
        <v>31.8</v>
      </c>
      <c r="AC306" s="113">
        <v>0</v>
      </c>
      <c r="AD306" s="113">
        <v>0</v>
      </c>
      <c r="AE306" s="113">
        <v>0</v>
      </c>
      <c r="AF306" s="113">
        <v>0</v>
      </c>
      <c r="AG306" s="109">
        <v>1.0549999999999999</v>
      </c>
      <c r="AH306" s="115">
        <v>1.6698449953547503</v>
      </c>
      <c r="AI306" s="107">
        <v>0.4</v>
      </c>
      <c r="AJ306" s="107">
        <v>68</v>
      </c>
      <c r="AK306" s="107">
        <v>82</v>
      </c>
      <c r="AL306" s="113">
        <v>20.3</v>
      </c>
      <c r="AM306" s="113">
        <v>5.2</v>
      </c>
      <c r="AN306" s="113">
        <v>81.8</v>
      </c>
      <c r="AO306" s="115">
        <v>5.9</v>
      </c>
      <c r="AP306" s="115">
        <v>45.7</v>
      </c>
      <c r="AQ306" s="115">
        <v>77.88083192804946</v>
      </c>
      <c r="AR306" s="115">
        <v>8.1</v>
      </c>
      <c r="AS306" s="115">
        <v>46.4</v>
      </c>
      <c r="AT306" s="115">
        <v>9.3000000000000007</v>
      </c>
      <c r="AU306" s="107">
        <v>9.5985745024206572</v>
      </c>
      <c r="AV306" s="107">
        <v>92.213308736968585</v>
      </c>
      <c r="AW306" s="107">
        <v>89.543978691884334</v>
      </c>
      <c r="AX306" s="107">
        <v>31.64055603742737</v>
      </c>
      <c r="AY306" s="107">
        <v>21.836216511236088</v>
      </c>
      <c r="AZ306" s="107">
        <v>21.076883251359046</v>
      </c>
      <c r="BA306" s="107">
        <v>47.013661510669522</v>
      </c>
      <c r="BB306" s="115">
        <v>64</v>
      </c>
      <c r="BC306" s="115">
        <v>15</v>
      </c>
      <c r="BD306" s="115">
        <v>0</v>
      </c>
      <c r="BE306" s="115">
        <v>3.08</v>
      </c>
      <c r="BF306" s="109">
        <v>235727</v>
      </c>
      <c r="BG306" s="116"/>
      <c r="BH306" s="116"/>
    </row>
    <row r="307" spans="1:60" ht="15.75" customHeight="1" x14ac:dyDescent="0.25">
      <c r="A307" s="47" t="s">
        <v>715</v>
      </c>
      <c r="B307" s="47" t="s">
        <v>716</v>
      </c>
      <c r="C307" s="47" t="s">
        <v>726</v>
      </c>
      <c r="D307" s="47" t="s">
        <v>727</v>
      </c>
      <c r="E307" s="107">
        <v>0</v>
      </c>
      <c r="F307" s="107">
        <v>0</v>
      </c>
      <c r="G307" s="107">
        <v>3.6975735616303282</v>
      </c>
      <c r="H307" s="107">
        <v>5.61683998</v>
      </c>
      <c r="I307" s="107">
        <v>6.6533279087701827</v>
      </c>
      <c r="J307" s="107">
        <v>0</v>
      </c>
      <c r="K307" s="108">
        <v>0</v>
      </c>
      <c r="L307" s="113">
        <v>101.7</v>
      </c>
      <c r="M307" s="113">
        <v>644.6</v>
      </c>
      <c r="N307" s="114">
        <v>1.0275893226359469E-2</v>
      </c>
      <c r="O307" s="111">
        <v>20.903680000000001</v>
      </c>
      <c r="P307" s="111">
        <v>95.042886719905354</v>
      </c>
      <c r="Q307" s="111">
        <v>96.448782411515339</v>
      </c>
      <c r="R307" s="111">
        <v>44.225574287686086</v>
      </c>
      <c r="S307" s="115">
        <v>78.199743665582176</v>
      </c>
      <c r="T307" s="115">
        <v>85.381050971113083</v>
      </c>
      <c r="U307" s="107">
        <v>33.6</v>
      </c>
      <c r="V307" s="107">
        <v>5.2</v>
      </c>
      <c r="W307" s="107">
        <f>VLOOKUP(D307,Vulnerability!D:O,12,FALSE)</f>
        <v>2.4</v>
      </c>
      <c r="X307" s="111">
        <v>52.493636277929667</v>
      </c>
      <c r="Y307" s="111">
        <v>19.3</v>
      </c>
      <c r="Z307" s="115">
        <v>22.776711452335253</v>
      </c>
      <c r="AA307" s="107">
        <v>15.9</v>
      </c>
      <c r="AB307" s="115">
        <v>32.300000000000004</v>
      </c>
      <c r="AC307" s="113">
        <v>0</v>
      </c>
      <c r="AD307" s="113">
        <v>0</v>
      </c>
      <c r="AE307" s="113">
        <v>0</v>
      </c>
      <c r="AF307" s="113">
        <v>0</v>
      </c>
      <c r="AG307" s="109">
        <v>1.411</v>
      </c>
      <c r="AH307" s="115">
        <v>2.4927809535034471</v>
      </c>
      <c r="AI307" s="107">
        <v>0.3</v>
      </c>
      <c r="AJ307" s="107">
        <v>61</v>
      </c>
      <c r="AK307" s="107">
        <v>73</v>
      </c>
      <c r="AL307" s="113">
        <v>23.9</v>
      </c>
      <c r="AM307" s="113">
        <v>7</v>
      </c>
      <c r="AN307" s="113">
        <v>83.4</v>
      </c>
      <c r="AO307" s="115">
        <v>8.6999999999999993</v>
      </c>
      <c r="AP307" s="115">
        <v>39.4</v>
      </c>
      <c r="AQ307" s="115">
        <v>78.21171634121275</v>
      </c>
      <c r="AR307" s="115">
        <v>9.6</v>
      </c>
      <c r="AS307" s="115">
        <v>40.299999999999997</v>
      </c>
      <c r="AT307" s="115">
        <v>11.9</v>
      </c>
      <c r="AU307" s="107">
        <v>13.743468401853494</v>
      </c>
      <c r="AV307" s="107">
        <v>94.737562099503208</v>
      </c>
      <c r="AW307" s="107">
        <v>92.241441311852697</v>
      </c>
      <c r="AX307" s="107">
        <v>35.232666858457996</v>
      </c>
      <c r="AY307" s="107">
        <v>24.049261645475799</v>
      </c>
      <c r="AZ307" s="107">
        <v>24.893849326701446</v>
      </c>
      <c r="BA307" s="107">
        <v>49.023803155924043</v>
      </c>
      <c r="BB307" s="115">
        <v>64</v>
      </c>
      <c r="BC307" s="115">
        <v>15</v>
      </c>
      <c r="BD307" s="115">
        <v>0</v>
      </c>
      <c r="BE307" s="115">
        <v>3.95</v>
      </c>
      <c r="BF307" s="109">
        <v>194100</v>
      </c>
      <c r="BG307" s="116"/>
      <c r="BH307" s="116"/>
    </row>
    <row r="308" spans="1:60" ht="15.75" customHeight="1" x14ac:dyDescent="0.25">
      <c r="A308" s="47" t="s">
        <v>715</v>
      </c>
      <c r="B308" s="47" t="s">
        <v>716</v>
      </c>
      <c r="C308" s="47" t="s">
        <v>728</v>
      </c>
      <c r="D308" s="47" t="s">
        <v>729</v>
      </c>
      <c r="E308" s="107">
        <v>0</v>
      </c>
      <c r="F308" s="107">
        <v>0</v>
      </c>
      <c r="G308" s="107">
        <v>5.51438134831404</v>
      </c>
      <c r="H308" s="107">
        <v>2.49216003</v>
      </c>
      <c r="I308" s="107">
        <v>3.5313298883309145</v>
      </c>
      <c r="J308" s="107">
        <v>0</v>
      </c>
      <c r="K308" s="108">
        <v>0</v>
      </c>
      <c r="L308" s="113">
        <v>101.7</v>
      </c>
      <c r="M308" s="113">
        <v>644.6</v>
      </c>
      <c r="N308" s="114">
        <v>1.0275893226359469E-2</v>
      </c>
      <c r="O308" s="111">
        <v>23.31474</v>
      </c>
      <c r="P308" s="111">
        <v>97.012221631805232</v>
      </c>
      <c r="Q308" s="111">
        <v>95.478479300516881</v>
      </c>
      <c r="R308" s="111">
        <v>43.379546881793154</v>
      </c>
      <c r="S308" s="115">
        <v>88.251775276556685</v>
      </c>
      <c r="T308" s="115">
        <v>91.580116902565095</v>
      </c>
      <c r="U308" s="107">
        <v>49.7</v>
      </c>
      <c r="V308" s="107">
        <v>3</v>
      </c>
      <c r="W308" s="107">
        <f>VLOOKUP(D308,Vulnerability!D:O,12,FALSE)</f>
        <v>1.58</v>
      </c>
      <c r="X308" s="111">
        <v>52.154436262844023</v>
      </c>
      <c r="Y308" s="111">
        <v>27.4</v>
      </c>
      <c r="Z308" s="115">
        <v>30.434430215594098</v>
      </c>
      <c r="AA308" s="107">
        <v>24.4</v>
      </c>
      <c r="AB308" s="115">
        <v>35.700000000000003</v>
      </c>
      <c r="AC308" s="113">
        <v>0</v>
      </c>
      <c r="AD308" s="113">
        <v>0</v>
      </c>
      <c r="AE308" s="113">
        <v>0</v>
      </c>
      <c r="AF308" s="113">
        <v>0</v>
      </c>
      <c r="AG308" s="109">
        <v>1.5229999999999999</v>
      </c>
      <c r="AH308" s="115">
        <v>2.1062138728323698</v>
      </c>
      <c r="AI308" s="107">
        <v>0.9</v>
      </c>
      <c r="AJ308" s="107">
        <v>69</v>
      </c>
      <c r="AK308" s="107">
        <v>83</v>
      </c>
      <c r="AL308" s="113">
        <v>21.9</v>
      </c>
      <c r="AM308" s="113">
        <v>5.8</v>
      </c>
      <c r="AN308" s="113">
        <v>79.8</v>
      </c>
      <c r="AO308" s="115">
        <v>7.5</v>
      </c>
      <c r="AP308" s="115">
        <v>41.9</v>
      </c>
      <c r="AQ308" s="115">
        <v>75.623401534526863</v>
      </c>
      <c r="AR308" s="115">
        <v>9.3000000000000007</v>
      </c>
      <c r="AS308" s="115">
        <v>43.5</v>
      </c>
      <c r="AT308" s="115">
        <v>11.1</v>
      </c>
      <c r="AU308" s="107">
        <v>7.3064103183421087</v>
      </c>
      <c r="AV308" s="107">
        <v>93.007656168435702</v>
      </c>
      <c r="AW308" s="107">
        <v>91.440596601692462</v>
      </c>
      <c r="AX308" s="107">
        <v>30.438520106280841</v>
      </c>
      <c r="AY308" s="107">
        <v>24.452515756863583</v>
      </c>
      <c r="AZ308" s="107">
        <v>23.507404520654713</v>
      </c>
      <c r="BA308" s="107">
        <v>51.572327044025158</v>
      </c>
      <c r="BB308" s="115">
        <v>64</v>
      </c>
      <c r="BC308" s="115">
        <v>15</v>
      </c>
      <c r="BD308" s="115">
        <v>0</v>
      </c>
      <c r="BE308" s="115">
        <v>3.57</v>
      </c>
      <c r="BF308" s="109">
        <v>163035</v>
      </c>
      <c r="BG308" s="116"/>
      <c r="BH308" s="116"/>
    </row>
    <row r="309" spans="1:60" ht="15.75" customHeight="1" x14ac:dyDescent="0.25">
      <c r="A309" s="47" t="s">
        <v>715</v>
      </c>
      <c r="B309" s="47" t="s">
        <v>730</v>
      </c>
      <c r="C309" s="47" t="s">
        <v>730</v>
      </c>
      <c r="D309" s="47" t="s">
        <v>731</v>
      </c>
      <c r="E309" s="107">
        <v>0</v>
      </c>
      <c r="F309" s="107">
        <v>0</v>
      </c>
      <c r="G309" s="107">
        <v>0.54625285250915334</v>
      </c>
      <c r="H309" s="107">
        <v>1.7063499499999999</v>
      </c>
      <c r="I309" s="107">
        <v>6.8905108602588001</v>
      </c>
      <c r="J309" s="107">
        <v>0</v>
      </c>
      <c r="K309" s="108">
        <v>0</v>
      </c>
      <c r="L309" s="113">
        <v>101.7</v>
      </c>
      <c r="M309" s="113">
        <v>644.6</v>
      </c>
      <c r="N309" s="114">
        <v>1.0275893226359469E-2</v>
      </c>
      <c r="O309" s="111">
        <v>16.965160000000001</v>
      </c>
      <c r="P309" s="111">
        <v>91.701981910854641</v>
      </c>
      <c r="Q309" s="111">
        <v>93.60610247419568</v>
      </c>
      <c r="R309" s="111">
        <v>33.936304845057997</v>
      </c>
      <c r="S309" s="115">
        <v>84.71014408619628</v>
      </c>
      <c r="T309" s="115">
        <v>96.559811445622273</v>
      </c>
      <c r="U309" s="107">
        <v>51.9</v>
      </c>
      <c r="V309" s="107">
        <v>3.6</v>
      </c>
      <c r="W309" s="107">
        <f>VLOOKUP(D309,Vulnerability!D:O,12,FALSE)</f>
        <v>1.76</v>
      </c>
      <c r="X309" s="111">
        <v>51.587155840025801</v>
      </c>
      <c r="Y309" s="111">
        <v>25.2</v>
      </c>
      <c r="Z309" s="115">
        <v>28.211212096839056</v>
      </c>
      <c r="AA309" s="107">
        <v>22.2</v>
      </c>
      <c r="AB309" s="115">
        <v>27.799999999999997</v>
      </c>
      <c r="AC309" s="113">
        <v>0</v>
      </c>
      <c r="AD309" s="113">
        <v>0</v>
      </c>
      <c r="AE309" s="113">
        <v>0</v>
      </c>
      <c r="AF309" s="113">
        <v>0</v>
      </c>
      <c r="AG309" s="109">
        <v>1.919</v>
      </c>
      <c r="AH309" s="115">
        <v>3.0395364052715208</v>
      </c>
      <c r="AI309" s="107">
        <v>0.8</v>
      </c>
      <c r="AJ309" s="107">
        <v>78</v>
      </c>
      <c r="AK309" s="107">
        <v>93</v>
      </c>
      <c r="AL309" s="113">
        <v>25.2</v>
      </c>
      <c r="AM309" s="113">
        <v>5.6</v>
      </c>
      <c r="AN309" s="113">
        <v>88</v>
      </c>
      <c r="AO309" s="115">
        <v>6.6</v>
      </c>
      <c r="AP309" s="115">
        <v>44</v>
      </c>
      <c r="AQ309" s="115">
        <v>83.989153739437512</v>
      </c>
      <c r="AR309" s="115">
        <v>7.9</v>
      </c>
      <c r="AS309" s="115">
        <v>44.5</v>
      </c>
      <c r="AT309" s="115">
        <v>9.4</v>
      </c>
      <c r="AU309" s="107">
        <v>22.525514054499645</v>
      </c>
      <c r="AV309" s="107">
        <v>95.748066370846701</v>
      </c>
      <c r="AW309" s="107">
        <v>91.823186860505643</v>
      </c>
      <c r="AX309" s="107">
        <v>37.255736225881201</v>
      </c>
      <c r="AY309" s="107">
        <v>22.651466396984464</v>
      </c>
      <c r="AZ309" s="107">
        <v>23.04889034477111</v>
      </c>
      <c r="BA309" s="107">
        <v>50.062307884024257</v>
      </c>
      <c r="BB309" s="115">
        <v>64</v>
      </c>
      <c r="BC309" s="115">
        <v>15</v>
      </c>
      <c r="BD309" s="115">
        <v>0</v>
      </c>
      <c r="BE309" s="115">
        <v>5.13</v>
      </c>
      <c r="BF309" s="109">
        <v>338435</v>
      </c>
      <c r="BG309" s="116"/>
      <c r="BH309" s="116"/>
    </row>
    <row r="310" spans="1:60" ht="15.75" customHeight="1" x14ac:dyDescent="0.25">
      <c r="A310" s="47" t="s">
        <v>715</v>
      </c>
      <c r="B310" s="47" t="s">
        <v>730</v>
      </c>
      <c r="C310" s="47" t="s">
        <v>732</v>
      </c>
      <c r="D310" s="47" t="s">
        <v>733</v>
      </c>
      <c r="E310" s="107">
        <v>0</v>
      </c>
      <c r="F310" s="107">
        <v>0</v>
      </c>
      <c r="G310" s="107">
        <v>1.5076235190879317</v>
      </c>
      <c r="H310" s="107">
        <v>2.57635002</v>
      </c>
      <c r="I310" s="107">
        <v>4.7357650759337639</v>
      </c>
      <c r="J310" s="107">
        <v>0</v>
      </c>
      <c r="K310" s="108">
        <v>0</v>
      </c>
      <c r="L310" s="113">
        <v>101.7</v>
      </c>
      <c r="M310" s="113">
        <v>644.6</v>
      </c>
      <c r="N310" s="114">
        <v>1.0275893226359469E-2</v>
      </c>
      <c r="O310" s="111">
        <v>20.249649999999999</v>
      </c>
      <c r="P310" s="111">
        <v>97.116915836759915</v>
      </c>
      <c r="Q310" s="111">
        <v>95.612387992299091</v>
      </c>
      <c r="R310" s="111">
        <v>46.816247949991677</v>
      </c>
      <c r="S310" s="115">
        <v>91.569415064293011</v>
      </c>
      <c r="T310" s="115">
        <v>93.273595892852896</v>
      </c>
      <c r="U310" s="107">
        <v>52</v>
      </c>
      <c r="V310" s="107">
        <v>2.1</v>
      </c>
      <c r="W310" s="107">
        <f>VLOOKUP(D310,Vulnerability!D:O,12,FALSE)</f>
        <v>1.52</v>
      </c>
      <c r="X310" s="111">
        <v>55.770922662320224</v>
      </c>
      <c r="Y310" s="111">
        <v>27.9</v>
      </c>
      <c r="Z310" s="115">
        <v>29.455659414028752</v>
      </c>
      <c r="AA310" s="107">
        <v>26.4</v>
      </c>
      <c r="AB310" s="115">
        <v>32.599999999999994</v>
      </c>
      <c r="AC310" s="113">
        <v>0</v>
      </c>
      <c r="AD310" s="113">
        <v>0</v>
      </c>
      <c r="AE310" s="113">
        <v>0</v>
      </c>
      <c r="AF310" s="113">
        <v>0</v>
      </c>
      <c r="AG310" s="109">
        <v>1.55</v>
      </c>
      <c r="AH310" s="115">
        <v>2.8860741629326472</v>
      </c>
      <c r="AI310" s="107">
        <v>0.2</v>
      </c>
      <c r="AJ310" s="107">
        <v>74</v>
      </c>
      <c r="AK310" s="107">
        <v>89</v>
      </c>
      <c r="AL310" s="113">
        <v>36.1</v>
      </c>
      <c r="AM310" s="113">
        <v>5.3</v>
      </c>
      <c r="AN310" s="113">
        <v>86.8</v>
      </c>
      <c r="AO310" s="115">
        <v>6.5</v>
      </c>
      <c r="AP310" s="115">
        <v>47.7</v>
      </c>
      <c r="AQ310" s="115">
        <v>82.016925246826517</v>
      </c>
      <c r="AR310" s="115">
        <v>7</v>
      </c>
      <c r="AS310" s="115">
        <v>48.6</v>
      </c>
      <c r="AT310" s="115">
        <v>8.6999999999999993</v>
      </c>
      <c r="AU310" s="107">
        <v>13.022603569985503</v>
      </c>
      <c r="AV310" s="107">
        <v>95.276744731463808</v>
      </c>
      <c r="AW310" s="107">
        <v>90.462958052712523</v>
      </c>
      <c r="AX310" s="107">
        <v>30.013257676194517</v>
      </c>
      <c r="AY310" s="107">
        <v>21.977983329230121</v>
      </c>
      <c r="AZ310" s="107">
        <v>22.676034589252623</v>
      </c>
      <c r="BA310" s="107">
        <v>51.203748586201328</v>
      </c>
      <c r="BB310" s="115">
        <v>64</v>
      </c>
      <c r="BC310" s="115">
        <v>15</v>
      </c>
      <c r="BD310" s="115">
        <v>0</v>
      </c>
      <c r="BE310" s="115">
        <v>3.34</v>
      </c>
      <c r="BF310" s="109">
        <v>168203</v>
      </c>
      <c r="BG310" s="116"/>
      <c r="BH310" s="116"/>
    </row>
    <row r="311" spans="1:60" ht="15.75" customHeight="1" x14ac:dyDescent="0.25">
      <c r="A311" s="47" t="s">
        <v>715</v>
      </c>
      <c r="B311" s="47" t="s">
        <v>730</v>
      </c>
      <c r="C311" s="47" t="s">
        <v>734</v>
      </c>
      <c r="D311" s="47" t="s">
        <v>735</v>
      </c>
      <c r="E311" s="107">
        <v>0</v>
      </c>
      <c r="F311" s="107">
        <v>0</v>
      </c>
      <c r="G311" s="107">
        <v>1.4021733418409181</v>
      </c>
      <c r="H311" s="107">
        <v>1.66991997</v>
      </c>
      <c r="I311" s="107">
        <v>2.0126546152304732</v>
      </c>
      <c r="J311" s="107">
        <v>0.63876735369680537</v>
      </c>
      <c r="K311" s="108">
        <v>0</v>
      </c>
      <c r="L311" s="113">
        <v>101.7</v>
      </c>
      <c r="M311" s="113">
        <v>644.6</v>
      </c>
      <c r="N311" s="114">
        <v>1.0275893226359469E-2</v>
      </c>
      <c r="O311" s="111">
        <v>22.791319999999999</v>
      </c>
      <c r="P311" s="111">
        <v>98.715896966925783</v>
      </c>
      <c r="Q311" s="111">
        <v>98.026215515927447</v>
      </c>
      <c r="R311" s="111">
        <v>53.627495808565776</v>
      </c>
      <c r="S311" s="115">
        <v>78.337905807041608</v>
      </c>
      <c r="T311" s="115">
        <v>89.696692577351016</v>
      </c>
      <c r="U311" s="107">
        <v>40.6</v>
      </c>
      <c r="V311" s="107">
        <v>4.5999999999999996</v>
      </c>
      <c r="W311" s="107">
        <f>VLOOKUP(D311,Vulnerability!D:O,12,FALSE)</f>
        <v>1.99</v>
      </c>
      <c r="X311" s="111">
        <v>54.282975919492031</v>
      </c>
      <c r="Y311" s="111">
        <v>22</v>
      </c>
      <c r="Z311" s="115">
        <v>25.068475283683316</v>
      </c>
      <c r="AA311" s="107">
        <v>19</v>
      </c>
      <c r="AB311" s="115">
        <v>35.1</v>
      </c>
      <c r="AC311" s="113">
        <v>0</v>
      </c>
      <c r="AD311" s="113">
        <v>0</v>
      </c>
      <c r="AE311" s="113">
        <v>0</v>
      </c>
      <c r="AF311" s="113">
        <v>0</v>
      </c>
      <c r="AG311" s="109">
        <v>1.36</v>
      </c>
      <c r="AH311" s="115">
        <v>2.3282955009628292</v>
      </c>
      <c r="AI311" s="107">
        <v>0.4</v>
      </c>
      <c r="AJ311" s="107">
        <v>84</v>
      </c>
      <c r="AK311" s="107">
        <v>101</v>
      </c>
      <c r="AL311" s="113">
        <v>13.9</v>
      </c>
      <c r="AM311" s="113">
        <v>5.5</v>
      </c>
      <c r="AN311" s="113">
        <v>85.7</v>
      </c>
      <c r="AO311" s="115">
        <v>6.3</v>
      </c>
      <c r="AP311" s="115">
        <v>34.200000000000003</v>
      </c>
      <c r="AQ311" s="115">
        <v>81.470923603192702</v>
      </c>
      <c r="AR311" s="115">
        <v>8</v>
      </c>
      <c r="AS311" s="115">
        <v>35.5</v>
      </c>
      <c r="AT311" s="115">
        <v>9.4</v>
      </c>
      <c r="AU311" s="107">
        <v>5.029721079103795</v>
      </c>
      <c r="AV311" s="107">
        <v>94.717946601741431</v>
      </c>
      <c r="AW311" s="107">
        <v>85.553031867299879</v>
      </c>
      <c r="AX311" s="107">
        <v>35.327620620827311</v>
      </c>
      <c r="AY311" s="107">
        <v>21.422924901185773</v>
      </c>
      <c r="AZ311" s="107">
        <v>21.366674919534539</v>
      </c>
      <c r="BA311" s="107">
        <v>46.187845303867405</v>
      </c>
      <c r="BB311" s="115">
        <v>64</v>
      </c>
      <c r="BC311" s="115">
        <v>15</v>
      </c>
      <c r="BD311" s="115">
        <v>0</v>
      </c>
      <c r="BE311" s="115">
        <v>4.28</v>
      </c>
      <c r="BF311" s="109">
        <v>103024</v>
      </c>
      <c r="BG311" s="116"/>
      <c r="BH311" s="116"/>
    </row>
    <row r="312" spans="1:60" ht="15.75" customHeight="1" x14ac:dyDescent="0.25">
      <c r="A312" s="47" t="s">
        <v>715</v>
      </c>
      <c r="B312" s="47" t="s">
        <v>730</v>
      </c>
      <c r="C312" s="47" t="s">
        <v>736</v>
      </c>
      <c r="D312" s="47" t="s">
        <v>737</v>
      </c>
      <c r="E312" s="107">
        <v>0</v>
      </c>
      <c r="F312" s="107">
        <v>0</v>
      </c>
      <c r="G312" s="107">
        <v>0.14221951876607913</v>
      </c>
      <c r="H312" s="107">
        <v>3.5097499800000005</v>
      </c>
      <c r="I312" s="107">
        <v>4.4017293831178685</v>
      </c>
      <c r="J312" s="107">
        <v>1.3610008758940009</v>
      </c>
      <c r="K312" s="108">
        <v>0</v>
      </c>
      <c r="L312" s="113">
        <v>101.7</v>
      </c>
      <c r="M312" s="113">
        <v>644.6</v>
      </c>
      <c r="N312" s="114">
        <v>1.0275893226359469E-2</v>
      </c>
      <c r="O312" s="111">
        <v>19.324149999999999</v>
      </c>
      <c r="P312" s="111">
        <v>95.462283044058751</v>
      </c>
      <c r="Q312" s="111">
        <v>94.397530040053397</v>
      </c>
      <c r="R312" s="111">
        <v>43.047396528704937</v>
      </c>
      <c r="S312" s="115">
        <v>83.865153538050734</v>
      </c>
      <c r="T312" s="115">
        <v>91.718958611481966</v>
      </c>
      <c r="U312" s="107">
        <v>61.6</v>
      </c>
      <c r="V312" s="107">
        <v>2.6</v>
      </c>
      <c r="W312" s="107">
        <f>VLOOKUP(D312,Vulnerability!D:O,12,FALSE)</f>
        <v>1.51</v>
      </c>
      <c r="X312" s="111">
        <v>50.873499589306789</v>
      </c>
      <c r="Y312" s="111">
        <v>29.2</v>
      </c>
      <c r="Z312" s="115">
        <v>32.225499836119305</v>
      </c>
      <c r="AA312" s="107">
        <v>26.2</v>
      </c>
      <c r="AB312" s="115">
        <v>31</v>
      </c>
      <c r="AC312" s="113">
        <v>0</v>
      </c>
      <c r="AD312" s="113">
        <v>0</v>
      </c>
      <c r="AE312" s="113">
        <v>0</v>
      </c>
      <c r="AF312" s="113">
        <v>0</v>
      </c>
      <c r="AG312" s="109">
        <v>1.4790000000000001</v>
      </c>
      <c r="AH312" s="115">
        <v>2.6831255847644342</v>
      </c>
      <c r="AI312" s="107">
        <v>0.3</v>
      </c>
      <c r="AJ312" s="107">
        <v>77</v>
      </c>
      <c r="AK312" s="107">
        <v>93</v>
      </c>
      <c r="AL312" s="113">
        <v>15.2</v>
      </c>
      <c r="AM312" s="113">
        <v>7.3</v>
      </c>
      <c r="AN312" s="113">
        <v>83.7</v>
      </c>
      <c r="AO312" s="115">
        <v>8.9</v>
      </c>
      <c r="AP312" s="115">
        <v>35.4</v>
      </c>
      <c r="AQ312" s="115">
        <v>78.8536112457586</v>
      </c>
      <c r="AR312" s="115">
        <v>9.4</v>
      </c>
      <c r="AS312" s="115">
        <v>36.1</v>
      </c>
      <c r="AT312" s="115">
        <v>11.6</v>
      </c>
      <c r="AU312" s="107">
        <v>14.838117489986649</v>
      </c>
      <c r="AV312" s="107">
        <v>95.642773266397853</v>
      </c>
      <c r="AW312" s="107">
        <v>86.131673309838561</v>
      </c>
      <c r="AX312" s="107">
        <v>34.419581711014331</v>
      </c>
      <c r="AY312" s="107">
        <v>24.231368972314574</v>
      </c>
      <c r="AZ312" s="107">
        <v>24.566807855217558</v>
      </c>
      <c r="BA312" s="107">
        <v>53.316885964912288</v>
      </c>
      <c r="BB312" s="115">
        <v>64</v>
      </c>
      <c r="BC312" s="115">
        <v>15</v>
      </c>
      <c r="BD312" s="115">
        <v>0</v>
      </c>
      <c r="BE312" s="115">
        <v>3.52</v>
      </c>
      <c r="BF312" s="109">
        <v>218581</v>
      </c>
      <c r="BG312" s="116"/>
      <c r="BH312" s="116"/>
    </row>
    <row r="313" spans="1:60" ht="15.75" customHeight="1" x14ac:dyDescent="0.25">
      <c r="A313" s="47" t="s">
        <v>715</v>
      </c>
      <c r="B313" s="47" t="s">
        <v>730</v>
      </c>
      <c r="C313" s="47" t="s">
        <v>738</v>
      </c>
      <c r="D313" s="47" t="s">
        <v>739</v>
      </c>
      <c r="E313" s="107">
        <v>0</v>
      </c>
      <c r="F313" s="107">
        <v>0</v>
      </c>
      <c r="G313" s="107">
        <v>0</v>
      </c>
      <c r="H313" s="107">
        <v>0.57010497999999998</v>
      </c>
      <c r="I313" s="107">
        <v>2.192090258253736</v>
      </c>
      <c r="J313" s="107">
        <v>1.7300856454708324</v>
      </c>
      <c r="K313" s="108">
        <v>0</v>
      </c>
      <c r="L313" s="113">
        <v>101.7</v>
      </c>
      <c r="M313" s="113">
        <v>644.6</v>
      </c>
      <c r="N313" s="114">
        <v>1.0275893226359469E-2</v>
      </c>
      <c r="O313" s="111">
        <v>17.025230000000001</v>
      </c>
      <c r="P313" s="111">
        <v>94.079755743381611</v>
      </c>
      <c r="Q313" s="111">
        <v>94.31060803514913</v>
      </c>
      <c r="R313" s="111">
        <v>45.988010574524338</v>
      </c>
      <c r="S313" s="115">
        <v>89.306326097479243</v>
      </c>
      <c r="T313" s="115">
        <v>77.942435864020553</v>
      </c>
      <c r="U313" s="107">
        <v>45.4</v>
      </c>
      <c r="V313" s="107">
        <v>5.0999999999999996</v>
      </c>
      <c r="W313" s="107">
        <f>VLOOKUP(D313,Vulnerability!D:O,12,FALSE)</f>
        <v>1.98</v>
      </c>
      <c r="X313" s="111">
        <v>42.827625163515286</v>
      </c>
      <c r="Y313" s="111">
        <v>23.7</v>
      </c>
      <c r="Z313" s="115">
        <v>27.923796083965424</v>
      </c>
      <c r="AA313" s="107">
        <v>19.5</v>
      </c>
      <c r="AB313" s="115">
        <v>30.200000000000003</v>
      </c>
      <c r="AC313" s="113">
        <v>0</v>
      </c>
      <c r="AD313" s="113">
        <v>0</v>
      </c>
      <c r="AE313" s="113">
        <v>0</v>
      </c>
      <c r="AF313" s="113">
        <v>0</v>
      </c>
      <c r="AG313" s="109">
        <v>1.627</v>
      </c>
      <c r="AH313" s="115">
        <v>3.048539076728165</v>
      </c>
      <c r="AI313" s="107">
        <v>0.2</v>
      </c>
      <c r="AJ313" s="107">
        <v>81</v>
      </c>
      <c r="AK313" s="107">
        <v>97</v>
      </c>
      <c r="AL313" s="113">
        <v>11.7</v>
      </c>
      <c r="AM313" s="113">
        <v>5.5</v>
      </c>
      <c r="AN313" s="113">
        <v>88.6</v>
      </c>
      <c r="AO313" s="115">
        <v>6.8</v>
      </c>
      <c r="AP313" s="115">
        <v>33.700000000000003</v>
      </c>
      <c r="AQ313" s="115">
        <v>85.376532399299478</v>
      </c>
      <c r="AR313" s="115">
        <v>7.4</v>
      </c>
      <c r="AS313" s="115">
        <v>33.700000000000003</v>
      </c>
      <c r="AT313" s="115">
        <v>9</v>
      </c>
      <c r="AU313" s="107">
        <v>19.879361060431172</v>
      </c>
      <c r="AV313" s="107">
        <v>97.146260897817726</v>
      </c>
      <c r="AW313" s="107">
        <v>88.956715664729529</v>
      </c>
      <c r="AX313" s="107">
        <v>36.719245983298329</v>
      </c>
      <c r="AY313" s="107">
        <v>25.851528384279476</v>
      </c>
      <c r="AZ313" s="107">
        <v>27.632969355406832</v>
      </c>
      <c r="BA313" s="107">
        <v>55.343648794530409</v>
      </c>
      <c r="BB313" s="115">
        <v>64</v>
      </c>
      <c r="BC313" s="115">
        <v>15</v>
      </c>
      <c r="BD313" s="115">
        <v>0</v>
      </c>
      <c r="BE313" s="115">
        <v>4.16</v>
      </c>
      <c r="BF313" s="109">
        <v>96083</v>
      </c>
      <c r="BG313" s="116"/>
      <c r="BH313" s="116"/>
    </row>
    <row r="314" spans="1:60" ht="15.75" customHeight="1" x14ac:dyDescent="0.25">
      <c r="A314" s="47" t="s">
        <v>715</v>
      </c>
      <c r="B314" s="47" t="s">
        <v>730</v>
      </c>
      <c r="C314" s="47" t="s">
        <v>740</v>
      </c>
      <c r="D314" s="47" t="s">
        <v>741</v>
      </c>
      <c r="E314" s="107">
        <v>0</v>
      </c>
      <c r="F314" s="107">
        <v>0</v>
      </c>
      <c r="G314" s="107">
        <v>0.18714789665141895</v>
      </c>
      <c r="H314" s="107">
        <v>3.2271099100000002</v>
      </c>
      <c r="I314" s="107">
        <v>3.4678139212912078</v>
      </c>
      <c r="J314" s="107">
        <v>0.84208254118840853</v>
      </c>
      <c r="K314" s="108">
        <v>0</v>
      </c>
      <c r="L314" s="113">
        <v>101.7</v>
      </c>
      <c r="M314" s="113">
        <v>644.6</v>
      </c>
      <c r="N314" s="114">
        <v>1.0275893226359469E-2</v>
      </c>
      <c r="O314" s="111">
        <v>21.74531</v>
      </c>
      <c r="P314" s="111">
        <v>96.865225672299005</v>
      </c>
      <c r="Q314" s="111">
        <v>97.44185640147478</v>
      </c>
      <c r="R314" s="111">
        <v>52.375543867619569</v>
      </c>
      <c r="S314" s="115">
        <v>75.342920547274986</v>
      </c>
      <c r="T314" s="115">
        <v>90.656834821506578</v>
      </c>
      <c r="U314" s="107">
        <v>40.299999999999997</v>
      </c>
      <c r="V314" s="107">
        <v>6.5</v>
      </c>
      <c r="W314" s="107">
        <f>VLOOKUP(D314,Vulnerability!D:O,12,FALSE)</f>
        <v>2.13</v>
      </c>
      <c r="X314" s="111">
        <v>54.169872785979848</v>
      </c>
      <c r="Y314" s="111">
        <v>22.1</v>
      </c>
      <c r="Z314" s="115">
        <v>26.128281391439284</v>
      </c>
      <c r="AA314" s="107">
        <v>18</v>
      </c>
      <c r="AB314" s="115">
        <v>40.099999999999994</v>
      </c>
      <c r="AC314" s="113">
        <v>0</v>
      </c>
      <c r="AD314" s="113">
        <v>0</v>
      </c>
      <c r="AE314" s="113">
        <v>0</v>
      </c>
      <c r="AF314" s="113">
        <v>0</v>
      </c>
      <c r="AG314" s="109">
        <v>1.476</v>
      </c>
      <c r="AH314" s="115">
        <v>2.3778731409088238</v>
      </c>
      <c r="AI314" s="107">
        <v>0.6</v>
      </c>
      <c r="AJ314" s="107">
        <v>78</v>
      </c>
      <c r="AK314" s="107">
        <v>94</v>
      </c>
      <c r="AL314" s="113">
        <v>10.6</v>
      </c>
      <c r="AM314" s="113">
        <v>6.6</v>
      </c>
      <c r="AN314" s="113">
        <v>88.6</v>
      </c>
      <c r="AO314" s="115">
        <v>8.3000000000000007</v>
      </c>
      <c r="AP314" s="115">
        <v>43.7</v>
      </c>
      <c r="AQ314" s="115">
        <v>84.765478424015001</v>
      </c>
      <c r="AR314" s="115">
        <v>9.1</v>
      </c>
      <c r="AS314" s="115">
        <v>44.1</v>
      </c>
      <c r="AT314" s="115">
        <v>11</v>
      </c>
      <c r="AU314" s="107">
        <v>10.734068391899212</v>
      </c>
      <c r="AV314" s="107">
        <v>95.958387751671353</v>
      </c>
      <c r="AW314" s="107">
        <v>95.032582416702695</v>
      </c>
      <c r="AX314" s="107">
        <v>42.442000096066096</v>
      </c>
      <c r="AY314" s="107">
        <v>24.199568437627573</v>
      </c>
      <c r="AZ314" s="107">
        <v>24.735004760393526</v>
      </c>
      <c r="BA314" s="107">
        <v>53.05526036131775</v>
      </c>
      <c r="BB314" s="115">
        <v>64</v>
      </c>
      <c r="BC314" s="115">
        <v>15</v>
      </c>
      <c r="BD314" s="115">
        <v>0</v>
      </c>
      <c r="BE314" s="115">
        <v>3.38</v>
      </c>
      <c r="BF314" s="109">
        <v>214384</v>
      </c>
      <c r="BG314" s="116"/>
      <c r="BH314" s="116"/>
    </row>
    <row r="315" spans="1:60" ht="15.75" customHeight="1" x14ac:dyDescent="0.25">
      <c r="A315" s="47" t="s">
        <v>715</v>
      </c>
      <c r="B315" s="47" t="s">
        <v>742</v>
      </c>
      <c r="C315" s="47" t="s">
        <v>742</v>
      </c>
      <c r="D315" s="47" t="s">
        <v>743</v>
      </c>
      <c r="E315" s="107">
        <v>6</v>
      </c>
      <c r="F315" s="107">
        <v>0</v>
      </c>
      <c r="G315" s="107">
        <v>7.0402819140304898</v>
      </c>
      <c r="H315" s="107">
        <v>10</v>
      </c>
      <c r="I315" s="107">
        <v>3.9932476333319169</v>
      </c>
      <c r="J315" s="107">
        <v>0</v>
      </c>
      <c r="K315" s="108">
        <v>0</v>
      </c>
      <c r="L315" s="113">
        <v>101.7</v>
      </c>
      <c r="M315" s="113">
        <v>644.6</v>
      </c>
      <c r="N315" s="114">
        <v>1.0275893226359469E-2</v>
      </c>
      <c r="O315" s="111">
        <v>30.094439999999999</v>
      </c>
      <c r="P315" s="111">
        <v>94.184851598863574</v>
      </c>
      <c r="Q315" s="111">
        <v>93.995949948618744</v>
      </c>
      <c r="R315" s="111">
        <v>75.912772773982951</v>
      </c>
      <c r="S315" s="115">
        <v>68.303814302121751</v>
      </c>
      <c r="T315" s="115">
        <v>45.853230973825788</v>
      </c>
      <c r="U315" s="107">
        <v>42.4</v>
      </c>
      <c r="V315" s="107">
        <v>4</v>
      </c>
      <c r="W315" s="107">
        <f>VLOOKUP(D315,Vulnerability!D:O,12,FALSE)</f>
        <v>1.92</v>
      </c>
      <c r="X315" s="111">
        <v>55.218349463092132</v>
      </c>
      <c r="Y315" s="111">
        <v>24</v>
      </c>
      <c r="Z315" s="115">
        <v>28.827283605903471</v>
      </c>
      <c r="AA315" s="107">
        <v>19.100000000000001</v>
      </c>
      <c r="AB315" s="115">
        <v>36.1</v>
      </c>
      <c r="AC315" s="113">
        <v>0</v>
      </c>
      <c r="AD315" s="113">
        <v>0</v>
      </c>
      <c r="AE315" s="113">
        <v>0</v>
      </c>
      <c r="AF315" s="113">
        <v>0</v>
      </c>
      <c r="AG315" s="109">
        <v>1.927</v>
      </c>
      <c r="AH315" s="115">
        <v>2.4630541871921183</v>
      </c>
      <c r="AI315" s="107">
        <v>1.4</v>
      </c>
      <c r="AJ315" s="107">
        <v>85</v>
      </c>
      <c r="AK315" s="107">
        <v>103</v>
      </c>
      <c r="AL315" s="113">
        <v>12.1</v>
      </c>
      <c r="AM315" s="113">
        <v>2.8</v>
      </c>
      <c r="AN315" s="113">
        <v>83.6</v>
      </c>
      <c r="AO315" s="115">
        <v>3.4</v>
      </c>
      <c r="AP315" s="115">
        <v>47.9</v>
      </c>
      <c r="AQ315" s="115">
        <v>80.191138140747171</v>
      </c>
      <c r="AR315" s="115">
        <v>4.9000000000000004</v>
      </c>
      <c r="AS315" s="115">
        <v>49.3</v>
      </c>
      <c r="AT315" s="115">
        <v>5.4</v>
      </c>
      <c r="AU315" s="107">
        <v>15.592697817808137</v>
      </c>
      <c r="AV315" s="107">
        <v>91.340186767650735</v>
      </c>
      <c r="AW315" s="107">
        <v>85.717003024366122</v>
      </c>
      <c r="AX315" s="107">
        <v>33.38405645483423</v>
      </c>
      <c r="AY315" s="107">
        <v>24.540041838759858</v>
      </c>
      <c r="AZ315" s="107">
        <v>22.421081743115643</v>
      </c>
      <c r="BA315" s="107">
        <v>50.738997605482616</v>
      </c>
      <c r="BB315" s="115">
        <v>64</v>
      </c>
      <c r="BC315" s="115">
        <v>15</v>
      </c>
      <c r="BD315" s="115">
        <v>0</v>
      </c>
      <c r="BE315" s="115">
        <v>3.19</v>
      </c>
      <c r="BF315" s="109">
        <v>298637</v>
      </c>
      <c r="BG315" s="116"/>
      <c r="BH315" s="116"/>
    </row>
    <row r="316" spans="1:60" ht="15.75" customHeight="1" x14ac:dyDescent="0.25">
      <c r="A316" s="47" t="s">
        <v>715</v>
      </c>
      <c r="B316" s="47" t="s">
        <v>742</v>
      </c>
      <c r="C316" s="47" t="s">
        <v>744</v>
      </c>
      <c r="D316" s="47" t="s">
        <v>745</v>
      </c>
      <c r="E316" s="107">
        <v>0</v>
      </c>
      <c r="F316" s="107">
        <v>0</v>
      </c>
      <c r="G316" s="107">
        <v>9.1400260262524533</v>
      </c>
      <c r="H316" s="107">
        <v>2.2606800100000002</v>
      </c>
      <c r="I316" s="107">
        <v>2.9220380974356797</v>
      </c>
      <c r="J316" s="107">
        <v>0</v>
      </c>
      <c r="K316" s="108">
        <v>0</v>
      </c>
      <c r="L316" s="113">
        <v>101.7</v>
      </c>
      <c r="M316" s="113">
        <v>644.6</v>
      </c>
      <c r="N316" s="114">
        <v>1.0275893226359469E-2</v>
      </c>
      <c r="O316" s="111">
        <v>29.94746</v>
      </c>
      <c r="P316" s="111">
        <v>96.573027661177477</v>
      </c>
      <c r="Q316" s="111">
        <v>95.270692067592293</v>
      </c>
      <c r="R316" s="111">
        <v>59.115272844688405</v>
      </c>
      <c r="S316" s="115">
        <v>76.056398665375085</v>
      </c>
      <c r="T316" s="115">
        <v>43.254762673555049</v>
      </c>
      <c r="U316" s="107">
        <v>38.1</v>
      </c>
      <c r="V316" s="107">
        <v>3.1</v>
      </c>
      <c r="W316" s="107">
        <f>VLOOKUP(D316,Vulnerability!D:O,12,FALSE)</f>
        <v>1.83</v>
      </c>
      <c r="X316" s="111">
        <v>56.223137968224329</v>
      </c>
      <c r="Y316" s="111">
        <v>24.3</v>
      </c>
      <c r="Z316" s="115">
        <v>29.08436928125197</v>
      </c>
      <c r="AA316" s="107">
        <v>19.399999999999999</v>
      </c>
      <c r="AB316" s="115">
        <v>33.700000000000003</v>
      </c>
      <c r="AC316" s="113">
        <v>0</v>
      </c>
      <c r="AD316" s="113">
        <v>0</v>
      </c>
      <c r="AE316" s="113">
        <v>0</v>
      </c>
      <c r="AF316" s="113">
        <v>0</v>
      </c>
      <c r="AG316" s="109">
        <v>0.66300000000000003</v>
      </c>
      <c r="AH316" s="115">
        <v>1.0449615906009941</v>
      </c>
      <c r="AI316" s="107">
        <v>0.3</v>
      </c>
      <c r="AJ316" s="107">
        <v>80</v>
      </c>
      <c r="AK316" s="107">
        <v>96</v>
      </c>
      <c r="AL316" s="113">
        <v>13.2</v>
      </c>
      <c r="AM316" s="113">
        <v>5.3</v>
      </c>
      <c r="AN316" s="113">
        <v>72.8</v>
      </c>
      <c r="AO316" s="115">
        <v>6.6</v>
      </c>
      <c r="AP316" s="115">
        <v>32.9</v>
      </c>
      <c r="AQ316" s="115">
        <v>67.457072771872433</v>
      </c>
      <c r="AR316" s="115">
        <v>7.7</v>
      </c>
      <c r="AS316" s="115">
        <v>34.5</v>
      </c>
      <c r="AT316" s="115">
        <v>9.6</v>
      </c>
      <c r="AU316" s="107">
        <v>7.0369174469917128</v>
      </c>
      <c r="AV316" s="107">
        <v>89.861355086285528</v>
      </c>
      <c r="AW316" s="107">
        <v>84.03601612778165</v>
      </c>
      <c r="AX316" s="107">
        <v>26.086492982864236</v>
      </c>
      <c r="AY316" s="107">
        <v>24.638421420506479</v>
      </c>
      <c r="AZ316" s="107">
        <v>22.486772486772484</v>
      </c>
      <c r="BA316" s="107">
        <v>51.76797775129122</v>
      </c>
      <c r="BB316" s="115">
        <v>64</v>
      </c>
      <c r="BC316" s="115">
        <v>15</v>
      </c>
      <c r="BD316" s="115">
        <v>0</v>
      </c>
      <c r="BE316" s="115">
        <v>2.06</v>
      </c>
      <c r="BF316" s="109">
        <v>194101</v>
      </c>
      <c r="BG316" s="116"/>
      <c r="BH316" s="116"/>
    </row>
    <row r="317" spans="1:60" ht="15.75" customHeight="1" x14ac:dyDescent="0.25">
      <c r="A317" s="47" t="s">
        <v>715</v>
      </c>
      <c r="B317" s="47" t="s">
        <v>746</v>
      </c>
      <c r="C317" s="47" t="s">
        <v>746</v>
      </c>
      <c r="D317" s="47" t="s">
        <v>747</v>
      </c>
      <c r="E317" s="107">
        <v>6</v>
      </c>
      <c r="F317" s="107">
        <v>0</v>
      </c>
      <c r="G317" s="107">
        <v>6.5734186324800188</v>
      </c>
      <c r="H317" s="107">
        <v>4.1231601700000002</v>
      </c>
      <c r="I317" s="107">
        <v>4.8826533400533147</v>
      </c>
      <c r="J317" s="107">
        <v>0</v>
      </c>
      <c r="K317" s="108">
        <v>0</v>
      </c>
      <c r="L317" s="113">
        <v>101.7</v>
      </c>
      <c r="M317" s="113">
        <v>644.6</v>
      </c>
      <c r="N317" s="114">
        <v>1.0275893226359469E-2</v>
      </c>
      <c r="O317" s="111">
        <v>36.064279999999997</v>
      </c>
      <c r="P317" s="111">
        <v>96.128759112498841</v>
      </c>
      <c r="Q317" s="111">
        <v>96.306047656218993</v>
      </c>
      <c r="R317" s="111">
        <v>80.788007885371044</v>
      </c>
      <c r="S317" s="115">
        <v>58.034214042840325</v>
      </c>
      <c r="T317" s="115">
        <v>12.262016591032374</v>
      </c>
      <c r="U317" s="107">
        <v>37.1</v>
      </c>
      <c r="V317" s="107">
        <v>4.5</v>
      </c>
      <c r="W317" s="107">
        <f>VLOOKUP(D317,Vulnerability!D:O,12,FALSE)</f>
        <v>1.95</v>
      </c>
      <c r="X317" s="111">
        <v>57.861578525641022</v>
      </c>
      <c r="Y317" s="111">
        <v>21.9</v>
      </c>
      <c r="Z317" s="115">
        <v>27.762521968365554</v>
      </c>
      <c r="AA317" s="107">
        <v>15.9</v>
      </c>
      <c r="AB317" s="115">
        <v>55.5</v>
      </c>
      <c r="AC317" s="113">
        <v>0</v>
      </c>
      <c r="AD317" s="113">
        <v>0</v>
      </c>
      <c r="AE317" s="113">
        <v>0</v>
      </c>
      <c r="AF317" s="113">
        <v>0</v>
      </c>
      <c r="AG317" s="109">
        <v>1.1379999999999999</v>
      </c>
      <c r="AH317" s="115">
        <v>1.9351695013574033</v>
      </c>
      <c r="AI317" s="107">
        <v>0.3</v>
      </c>
      <c r="AJ317" s="107">
        <v>119</v>
      </c>
      <c r="AK317" s="107">
        <v>143</v>
      </c>
      <c r="AL317" s="113">
        <v>15.9</v>
      </c>
      <c r="AM317" s="113">
        <v>3.5</v>
      </c>
      <c r="AN317" s="113">
        <v>81.7</v>
      </c>
      <c r="AO317" s="115">
        <v>4</v>
      </c>
      <c r="AP317" s="115">
        <v>45.9</v>
      </c>
      <c r="AQ317" s="115">
        <v>75.756275477365378</v>
      </c>
      <c r="AR317" s="115">
        <v>6.3</v>
      </c>
      <c r="AS317" s="115">
        <v>46.2</v>
      </c>
      <c r="AT317" s="115">
        <v>7</v>
      </c>
      <c r="AU317" s="107">
        <v>8.5336649775743219</v>
      </c>
      <c r="AV317" s="107">
        <v>91.068363706489251</v>
      </c>
      <c r="AW317" s="107">
        <v>80.183159180948422</v>
      </c>
      <c r="AX317" s="107">
        <v>28.192531287593926</v>
      </c>
      <c r="AY317" s="107">
        <v>23.419485919485918</v>
      </c>
      <c r="AZ317" s="107">
        <v>20.615028171239008</v>
      </c>
      <c r="BA317" s="107">
        <v>50.89015787705744</v>
      </c>
      <c r="BB317" s="115">
        <v>64</v>
      </c>
      <c r="BC317" s="115">
        <v>15</v>
      </c>
      <c r="BD317" s="115">
        <v>0</v>
      </c>
      <c r="BE317" s="115">
        <v>3.3</v>
      </c>
      <c r="BF317" s="109">
        <v>315218</v>
      </c>
      <c r="BG317" s="116"/>
      <c r="BH317" s="116"/>
    </row>
    <row r="318" spans="1:60" ht="15.75" customHeight="1" x14ac:dyDescent="0.25">
      <c r="A318" s="47" t="s">
        <v>715</v>
      </c>
      <c r="B318" s="47" t="s">
        <v>742</v>
      </c>
      <c r="C318" s="47" t="s">
        <v>748</v>
      </c>
      <c r="D318" s="47" t="s">
        <v>749</v>
      </c>
      <c r="E318" s="107">
        <v>4</v>
      </c>
      <c r="F318" s="107">
        <v>0</v>
      </c>
      <c r="G318" s="107">
        <v>8.7591815327082614</v>
      </c>
      <c r="H318" s="107">
        <v>10</v>
      </c>
      <c r="I318" s="107">
        <v>5.518541683112403</v>
      </c>
      <c r="J318" s="107">
        <v>0</v>
      </c>
      <c r="K318" s="108">
        <v>0</v>
      </c>
      <c r="L318" s="113">
        <v>101.7</v>
      </c>
      <c r="M318" s="113">
        <v>644.6</v>
      </c>
      <c r="N318" s="114">
        <v>1.0275893226359469E-2</v>
      </c>
      <c r="O318" s="111">
        <v>32.425669999999997</v>
      </c>
      <c r="P318" s="111">
        <v>96.972482505040929</v>
      </c>
      <c r="Q318" s="111">
        <v>93.627683548807966</v>
      </c>
      <c r="R318" s="111">
        <v>63.011505159530302</v>
      </c>
      <c r="S318" s="115">
        <v>79.351500415134623</v>
      </c>
      <c r="T318" s="115">
        <v>16.028644288933698</v>
      </c>
      <c r="U318" s="107">
        <v>49.7</v>
      </c>
      <c r="V318" s="107">
        <v>4</v>
      </c>
      <c r="W318" s="107">
        <f>VLOOKUP(D318,Vulnerability!D:O,12,FALSE)</f>
        <v>1.47</v>
      </c>
      <c r="X318" s="111">
        <v>55.902717860224328</v>
      </c>
      <c r="Y318" s="111">
        <v>25.5</v>
      </c>
      <c r="Z318" s="115">
        <v>28.993085566119277</v>
      </c>
      <c r="AA318" s="107">
        <v>21.9</v>
      </c>
      <c r="AB318" s="115">
        <v>32</v>
      </c>
      <c r="AC318" s="113">
        <v>0</v>
      </c>
      <c r="AD318" s="113">
        <v>0</v>
      </c>
      <c r="AE318" s="113">
        <v>0</v>
      </c>
      <c r="AF318" s="113">
        <v>0</v>
      </c>
      <c r="AG318" s="109">
        <v>1.3380000000000001</v>
      </c>
      <c r="AH318" s="115">
        <v>2.0537642702869485</v>
      </c>
      <c r="AI318" s="107">
        <v>0.6</v>
      </c>
      <c r="AJ318" s="107">
        <v>83</v>
      </c>
      <c r="AK318" s="107">
        <v>100</v>
      </c>
      <c r="AL318" s="113">
        <v>9</v>
      </c>
      <c r="AM318" s="113">
        <v>4</v>
      </c>
      <c r="AN318" s="113">
        <v>81</v>
      </c>
      <c r="AO318" s="115">
        <v>4.5999999999999996</v>
      </c>
      <c r="AP318" s="115">
        <v>42.8</v>
      </c>
      <c r="AQ318" s="115">
        <v>76.380984265148982</v>
      </c>
      <c r="AR318" s="115">
        <v>6.5</v>
      </c>
      <c r="AS318" s="115">
        <v>43.9</v>
      </c>
      <c r="AT318" s="115">
        <v>7.4</v>
      </c>
      <c r="AU318" s="107">
        <v>9.0069386786858026</v>
      </c>
      <c r="AV318" s="107">
        <v>90.829466474843471</v>
      </c>
      <c r="AW318" s="107">
        <v>85.005811452092445</v>
      </c>
      <c r="AX318" s="107">
        <v>27.501974609412628</v>
      </c>
      <c r="AY318" s="107">
        <v>23.577190439017137</v>
      </c>
      <c r="AZ318" s="107">
        <v>21.570244525998927</v>
      </c>
      <c r="BA318" s="107">
        <v>50.182049881667581</v>
      </c>
      <c r="BB318" s="115">
        <v>64</v>
      </c>
      <c r="BC318" s="115">
        <v>15</v>
      </c>
      <c r="BD318" s="115">
        <v>0</v>
      </c>
      <c r="BE318" s="115">
        <v>2.35</v>
      </c>
      <c r="BF318" s="109">
        <v>289106</v>
      </c>
      <c r="BG318" s="116"/>
      <c r="BH318" s="116"/>
    </row>
    <row r="319" spans="1:60" ht="15.75" customHeight="1" x14ac:dyDescent="0.25">
      <c r="A319" s="47" t="s">
        <v>715</v>
      </c>
      <c r="B319" s="47" t="s">
        <v>746</v>
      </c>
      <c r="C319" s="47" t="s">
        <v>750</v>
      </c>
      <c r="D319" s="47" t="s">
        <v>751</v>
      </c>
      <c r="E319" s="107">
        <v>4</v>
      </c>
      <c r="F319" s="107">
        <v>0</v>
      </c>
      <c r="G319" s="107">
        <v>8.8177443581739681</v>
      </c>
      <c r="H319" s="107">
        <v>10</v>
      </c>
      <c r="I319" s="107">
        <v>4.6546395195618251</v>
      </c>
      <c r="J319" s="107">
        <v>0</v>
      </c>
      <c r="K319" s="108">
        <v>0</v>
      </c>
      <c r="L319" s="113">
        <v>101.7</v>
      </c>
      <c r="M319" s="113">
        <v>644.6</v>
      </c>
      <c r="N319" s="114">
        <v>1.0275893226359469E-2</v>
      </c>
      <c r="O319" s="111">
        <v>33.31091</v>
      </c>
      <c r="P319" s="111">
        <v>99.240178404508185</v>
      </c>
      <c r="Q319" s="111">
        <v>94.483615094944312</v>
      </c>
      <c r="R319" s="111">
        <v>73.41959778863874</v>
      </c>
      <c r="S319" s="115">
        <v>76.011537537056327</v>
      </c>
      <c r="T319" s="115">
        <v>10.039259674705553</v>
      </c>
      <c r="U319" s="107">
        <v>46.4</v>
      </c>
      <c r="V319" s="107">
        <v>3.1</v>
      </c>
      <c r="W319" s="107">
        <f>VLOOKUP(D319,Vulnerability!D:O,12,FALSE)</f>
        <v>1.69</v>
      </c>
      <c r="X319" s="111">
        <v>55.638872225554891</v>
      </c>
      <c r="Y319" s="111">
        <v>22.5</v>
      </c>
      <c r="Z319" s="115">
        <v>26.751380756613095</v>
      </c>
      <c r="AA319" s="107">
        <v>18.100000000000001</v>
      </c>
      <c r="AB319" s="115">
        <v>44.8</v>
      </c>
      <c r="AC319" s="113">
        <v>0</v>
      </c>
      <c r="AD319" s="113">
        <v>0</v>
      </c>
      <c r="AE319" s="113">
        <v>0</v>
      </c>
      <c r="AF319" s="113">
        <v>0</v>
      </c>
      <c r="AG319" s="109">
        <v>1.1020000000000001</v>
      </c>
      <c r="AH319" s="115">
        <v>1.97460712066057</v>
      </c>
      <c r="AI319" s="107">
        <v>0.2</v>
      </c>
      <c r="AJ319" s="107">
        <v>108</v>
      </c>
      <c r="AK319" s="107">
        <v>130</v>
      </c>
      <c r="AL319" s="113">
        <v>16.899999999999999</v>
      </c>
      <c r="AM319" s="113">
        <v>3.4</v>
      </c>
      <c r="AN319" s="113">
        <v>87</v>
      </c>
      <c r="AO319" s="115">
        <v>3.9</v>
      </c>
      <c r="AP319" s="115">
        <v>64.5</v>
      </c>
      <c r="AQ319" s="115">
        <v>81.917318435754197</v>
      </c>
      <c r="AR319" s="115">
        <v>6</v>
      </c>
      <c r="AS319" s="115">
        <v>65.599999999999994</v>
      </c>
      <c r="AT319" s="115">
        <v>6.9</v>
      </c>
      <c r="AU319" s="107">
        <v>5.0223005635232223</v>
      </c>
      <c r="AV319" s="107">
        <v>94.092288640063046</v>
      </c>
      <c r="AW319" s="107">
        <v>88.088327461467784</v>
      </c>
      <c r="AX319" s="107">
        <v>38.810293106490697</v>
      </c>
      <c r="AY319" s="107">
        <v>24.066032657455587</v>
      </c>
      <c r="AZ319" s="107">
        <v>22.251531999513009</v>
      </c>
      <c r="BA319" s="107">
        <v>51.046461137646546</v>
      </c>
      <c r="BB319" s="115">
        <v>64</v>
      </c>
      <c r="BC319" s="115">
        <v>15</v>
      </c>
      <c r="BD319" s="115">
        <v>0</v>
      </c>
      <c r="BE319" s="115">
        <v>2.74</v>
      </c>
      <c r="BF319" s="109">
        <v>311340</v>
      </c>
      <c r="BG319" s="116"/>
      <c r="BH319" s="116"/>
    </row>
    <row r="320" spans="1:60" ht="15.75" customHeight="1" x14ac:dyDescent="0.25">
      <c r="A320" s="47" t="s">
        <v>715</v>
      </c>
      <c r="B320" s="47" t="s">
        <v>752</v>
      </c>
      <c r="C320" s="47" t="s">
        <v>752</v>
      </c>
      <c r="D320" s="47" t="s">
        <v>753</v>
      </c>
      <c r="E320" s="107">
        <v>0</v>
      </c>
      <c r="F320" s="107">
        <v>0</v>
      </c>
      <c r="G320" s="107">
        <v>9.3594074843377388</v>
      </c>
      <c r="H320" s="107">
        <v>5.94151001</v>
      </c>
      <c r="I320" s="107">
        <v>6.0260621922117039</v>
      </c>
      <c r="J320" s="107">
        <v>0</v>
      </c>
      <c r="K320" s="108">
        <v>0</v>
      </c>
      <c r="L320" s="113">
        <v>101.7</v>
      </c>
      <c r="M320" s="113">
        <v>644.6</v>
      </c>
      <c r="N320" s="114">
        <v>1.0275893226359469E-2</v>
      </c>
      <c r="O320" s="111">
        <v>29.778580000000002</v>
      </c>
      <c r="P320" s="111">
        <v>94.757952203219872</v>
      </c>
      <c r="Q320" s="111">
        <v>93.6869812266726</v>
      </c>
      <c r="R320" s="111">
        <v>46.476519413960226</v>
      </c>
      <c r="S320" s="115">
        <v>68.847139435128952</v>
      </c>
      <c r="T320" s="115">
        <v>30.136204111191578</v>
      </c>
      <c r="U320" s="107">
        <v>50.4</v>
      </c>
      <c r="V320" s="107">
        <v>2.6</v>
      </c>
      <c r="W320" s="107">
        <f>VLOOKUP(D320,Vulnerability!D:O,12,FALSE)</f>
        <v>1.46</v>
      </c>
      <c r="X320" s="111">
        <v>57.497730999313035</v>
      </c>
      <c r="Y320" s="111">
        <v>24.5</v>
      </c>
      <c r="Z320" s="115">
        <v>28.024193548387093</v>
      </c>
      <c r="AA320" s="107">
        <v>20.8</v>
      </c>
      <c r="AB320" s="115">
        <v>35.5</v>
      </c>
      <c r="AC320" s="113">
        <v>0</v>
      </c>
      <c r="AD320" s="113">
        <v>0</v>
      </c>
      <c r="AE320" s="113">
        <v>0</v>
      </c>
      <c r="AF320" s="113">
        <v>0</v>
      </c>
      <c r="AG320" s="109">
        <v>1.6160000000000001</v>
      </c>
      <c r="AH320" s="115">
        <v>2.3174608689609646</v>
      </c>
      <c r="AI320" s="107">
        <v>0.9</v>
      </c>
      <c r="AJ320" s="107">
        <v>76</v>
      </c>
      <c r="AK320" s="107">
        <v>92</v>
      </c>
      <c r="AL320" s="113">
        <v>13.2</v>
      </c>
      <c r="AM320" s="113">
        <v>4.0999999999999996</v>
      </c>
      <c r="AN320" s="113">
        <v>83.3</v>
      </c>
      <c r="AO320" s="115">
        <v>4.7</v>
      </c>
      <c r="AP320" s="115">
        <v>31.9</v>
      </c>
      <c r="AQ320" s="115">
        <v>79.485496784354908</v>
      </c>
      <c r="AR320" s="115">
        <v>5.2</v>
      </c>
      <c r="AS320" s="115">
        <v>32.200000000000003</v>
      </c>
      <c r="AT320" s="115">
        <v>6.3</v>
      </c>
      <c r="AU320" s="107">
        <v>12.47423541863963</v>
      </c>
      <c r="AV320" s="107">
        <v>94.880303726040623</v>
      </c>
      <c r="AW320" s="107">
        <v>87.721467825709269</v>
      </c>
      <c r="AX320" s="107">
        <v>30.465889279660253</v>
      </c>
      <c r="AY320" s="107">
        <v>20.946237989161155</v>
      </c>
      <c r="AZ320" s="107">
        <v>19.38389479373086</v>
      </c>
      <c r="BA320" s="107">
        <v>48.784046692606999</v>
      </c>
      <c r="BB320" s="115">
        <v>64</v>
      </c>
      <c r="BC320" s="115">
        <v>15</v>
      </c>
      <c r="BD320" s="115">
        <v>0</v>
      </c>
      <c r="BE320" s="115">
        <v>3.99</v>
      </c>
      <c r="BF320" s="109">
        <v>314093</v>
      </c>
      <c r="BG320" s="116"/>
      <c r="BH320" s="116"/>
    </row>
    <row r="321" spans="1:60" ht="15.75" customHeight="1" x14ac:dyDescent="0.25">
      <c r="A321" s="47" t="s">
        <v>715</v>
      </c>
      <c r="B321" s="47" t="s">
        <v>752</v>
      </c>
      <c r="C321" s="47" t="s">
        <v>754</v>
      </c>
      <c r="D321" s="47" t="s">
        <v>755</v>
      </c>
      <c r="E321" s="107">
        <v>0</v>
      </c>
      <c r="F321" s="107">
        <v>0</v>
      </c>
      <c r="G321" s="107">
        <v>7.937803290034795</v>
      </c>
      <c r="H321" s="107">
        <v>1.29681997</v>
      </c>
      <c r="I321" s="107">
        <v>2.8992670767474484</v>
      </c>
      <c r="J321" s="107">
        <v>0</v>
      </c>
      <c r="K321" s="108">
        <v>0</v>
      </c>
      <c r="L321" s="113">
        <v>101.7</v>
      </c>
      <c r="M321" s="113">
        <v>644.6</v>
      </c>
      <c r="N321" s="114">
        <v>1.0275893226359469E-2</v>
      </c>
      <c r="O321" s="111">
        <v>26.685790000000001</v>
      </c>
      <c r="P321" s="111">
        <v>96.175987524262979</v>
      </c>
      <c r="Q321" s="111">
        <v>90.84227814921114</v>
      </c>
      <c r="R321" s="111">
        <v>35.457969042918528</v>
      </c>
      <c r="S321" s="115">
        <v>81.832207973190435</v>
      </c>
      <c r="T321" s="115">
        <v>64.08414486454204</v>
      </c>
      <c r="U321" s="107">
        <v>59.2</v>
      </c>
      <c r="V321" s="107">
        <v>3.9</v>
      </c>
      <c r="W321" s="107">
        <f>VLOOKUP(D321,Vulnerability!D:O,12,FALSE)</f>
        <v>1.1000000000000001</v>
      </c>
      <c r="X321" s="111">
        <v>54.237515374436761</v>
      </c>
      <c r="Y321" s="111">
        <v>30.2</v>
      </c>
      <c r="Z321" s="115">
        <v>32.358949416342412</v>
      </c>
      <c r="AA321" s="107">
        <v>28.1</v>
      </c>
      <c r="AB321" s="115">
        <v>34.799999999999997</v>
      </c>
      <c r="AC321" s="113">
        <v>0</v>
      </c>
      <c r="AD321" s="113">
        <v>0</v>
      </c>
      <c r="AE321" s="113">
        <v>0</v>
      </c>
      <c r="AF321" s="113">
        <v>0</v>
      </c>
      <c r="AG321" s="109">
        <v>0.77</v>
      </c>
      <c r="AH321" s="115">
        <v>1.3552130239002427</v>
      </c>
      <c r="AI321" s="107">
        <v>0.2</v>
      </c>
      <c r="AJ321" s="107">
        <v>80</v>
      </c>
      <c r="AK321" s="107">
        <v>96</v>
      </c>
      <c r="AL321" s="113">
        <v>12.8</v>
      </c>
      <c r="AM321" s="113">
        <v>3.5</v>
      </c>
      <c r="AN321" s="113">
        <v>84.5</v>
      </c>
      <c r="AO321" s="115">
        <v>4.0999999999999996</v>
      </c>
      <c r="AP321" s="115">
        <v>40.799999999999997</v>
      </c>
      <c r="AQ321" s="115">
        <v>80.008282430893459</v>
      </c>
      <c r="AR321" s="115">
        <v>5</v>
      </c>
      <c r="AS321" s="115">
        <v>42.2</v>
      </c>
      <c r="AT321" s="115">
        <v>5.9</v>
      </c>
      <c r="AU321" s="107">
        <v>5.7119631036713834</v>
      </c>
      <c r="AV321" s="107">
        <v>93.28048402278651</v>
      </c>
      <c r="AW321" s="107">
        <v>90.699491713951815</v>
      </c>
      <c r="AX321" s="107">
        <v>29.492558748574403</v>
      </c>
      <c r="AY321" s="107">
        <v>27.197568647453878</v>
      </c>
      <c r="AZ321" s="107">
        <v>25.529626338680263</v>
      </c>
      <c r="BA321" s="107">
        <v>56.414081145584724</v>
      </c>
      <c r="BB321" s="115">
        <v>64</v>
      </c>
      <c r="BC321" s="115">
        <v>15</v>
      </c>
      <c r="BD321" s="115">
        <v>0</v>
      </c>
      <c r="BE321" s="115">
        <v>2.72</v>
      </c>
      <c r="BF321" s="109">
        <v>264596</v>
      </c>
      <c r="BG321" s="116"/>
      <c r="BH321" s="116"/>
    </row>
    <row r="322" spans="1:60" ht="15.75" customHeight="1" x14ac:dyDescent="0.25">
      <c r="A322" s="47" t="s">
        <v>715</v>
      </c>
      <c r="B322" s="47" t="s">
        <v>752</v>
      </c>
      <c r="C322" s="47" t="s">
        <v>756</v>
      </c>
      <c r="D322" s="47" t="s">
        <v>757</v>
      </c>
      <c r="E322" s="107">
        <v>0</v>
      </c>
      <c r="F322" s="107">
        <v>0</v>
      </c>
      <c r="G322" s="107">
        <v>7.5077624910955123</v>
      </c>
      <c r="H322" s="107">
        <v>6.4316299400000005</v>
      </c>
      <c r="I322" s="107">
        <v>3.9678655356047683</v>
      </c>
      <c r="J322" s="107">
        <v>0</v>
      </c>
      <c r="K322" s="108">
        <v>0</v>
      </c>
      <c r="L322" s="113">
        <v>101.7</v>
      </c>
      <c r="M322" s="113">
        <v>644.6</v>
      </c>
      <c r="N322" s="114">
        <v>1.0275893226359469E-2</v>
      </c>
      <c r="O322" s="111">
        <v>26.575759999999999</v>
      </c>
      <c r="P322" s="111">
        <v>95.496181715200876</v>
      </c>
      <c r="Q322" s="111">
        <v>85.244428819749615</v>
      </c>
      <c r="R322" s="111">
        <v>28.124450694322377</v>
      </c>
      <c r="S322" s="115">
        <v>83.332356789906441</v>
      </c>
      <c r="T322" s="115">
        <v>32.653659108220545</v>
      </c>
      <c r="U322" s="107">
        <v>49.3</v>
      </c>
      <c r="V322" s="107">
        <v>1.6</v>
      </c>
      <c r="W322" s="107">
        <f>VLOOKUP(D322,Vulnerability!D:O,12,FALSE)</f>
        <v>1.56</v>
      </c>
      <c r="X322" s="111">
        <v>54.203151113460088</v>
      </c>
      <c r="Y322" s="111">
        <v>27.4</v>
      </c>
      <c r="Z322" s="115">
        <v>30.820399113082043</v>
      </c>
      <c r="AA322" s="107">
        <v>23.7</v>
      </c>
      <c r="AB322" s="115">
        <v>40</v>
      </c>
      <c r="AC322" s="113">
        <v>0</v>
      </c>
      <c r="AD322" s="113">
        <v>0</v>
      </c>
      <c r="AE322" s="113">
        <v>0</v>
      </c>
      <c r="AF322" s="113">
        <v>0</v>
      </c>
      <c r="AG322" s="109">
        <v>1.9970000000000001</v>
      </c>
      <c r="AH322" s="115">
        <v>3.065786672344049</v>
      </c>
      <c r="AI322" s="107">
        <v>0.9</v>
      </c>
      <c r="AJ322" s="107">
        <v>72</v>
      </c>
      <c r="AK322" s="107">
        <v>87</v>
      </c>
      <c r="AL322" s="113">
        <v>35.5</v>
      </c>
      <c r="AM322" s="113">
        <v>4.9000000000000004</v>
      </c>
      <c r="AN322" s="113">
        <v>82.3</v>
      </c>
      <c r="AO322" s="115">
        <v>5.7</v>
      </c>
      <c r="AP322" s="115">
        <v>39.9</v>
      </c>
      <c r="AQ322" s="115">
        <v>77.694304056822844</v>
      </c>
      <c r="AR322" s="115">
        <v>6.6</v>
      </c>
      <c r="AS322" s="115">
        <v>41.4</v>
      </c>
      <c r="AT322" s="115">
        <v>7.8</v>
      </c>
      <c r="AU322" s="107">
        <v>8.3904611238061761</v>
      </c>
      <c r="AV322" s="107">
        <v>93.826844089538753</v>
      </c>
      <c r="AW322" s="107">
        <v>86.527817986750904</v>
      </c>
      <c r="AX322" s="107">
        <v>30.19277600858296</v>
      </c>
      <c r="AY322" s="107">
        <v>24.04067080417272</v>
      </c>
      <c r="AZ322" s="107">
        <v>25.023073373327183</v>
      </c>
      <c r="BA322" s="107">
        <v>52.192274251645756</v>
      </c>
      <c r="BB322" s="115">
        <v>64</v>
      </c>
      <c r="BC322" s="115">
        <v>15</v>
      </c>
      <c r="BD322" s="115">
        <v>0</v>
      </c>
      <c r="BE322" s="115">
        <v>3.22</v>
      </c>
      <c r="BF322" s="109">
        <v>215906</v>
      </c>
      <c r="BG322" s="116"/>
      <c r="BH322" s="116"/>
    </row>
    <row r="323" spans="1:60" ht="15.75" customHeight="1" x14ac:dyDescent="0.25">
      <c r="A323" s="47" t="s">
        <v>715</v>
      </c>
      <c r="B323" s="47" t="s">
        <v>752</v>
      </c>
      <c r="C323" s="47" t="s">
        <v>758</v>
      </c>
      <c r="D323" s="47" t="s">
        <v>759</v>
      </c>
      <c r="E323" s="107">
        <v>0</v>
      </c>
      <c r="F323" s="107">
        <v>0</v>
      </c>
      <c r="G323" s="107">
        <v>4.8704350392822713</v>
      </c>
      <c r="H323" s="107">
        <v>7.6002899200000007</v>
      </c>
      <c r="I323" s="107">
        <v>2.2186260876957546</v>
      </c>
      <c r="J323" s="107">
        <v>0</v>
      </c>
      <c r="K323" s="108">
        <v>0</v>
      </c>
      <c r="L323" s="113">
        <v>101.7</v>
      </c>
      <c r="M323" s="113">
        <v>644.6</v>
      </c>
      <c r="N323" s="114">
        <v>1.0275893226359469E-2</v>
      </c>
      <c r="O323" s="111">
        <v>21.218440000000001</v>
      </c>
      <c r="P323" s="111">
        <v>95.888117507868827</v>
      </c>
      <c r="Q323" s="111">
        <v>92.98167287988035</v>
      </c>
      <c r="R323" s="111">
        <v>33.92414670625265</v>
      </c>
      <c r="S323" s="115">
        <v>89.847534433109359</v>
      </c>
      <c r="T323" s="115">
        <v>73.339732571377553</v>
      </c>
      <c r="U323" s="107">
        <v>38.299999999999997</v>
      </c>
      <c r="V323" s="107">
        <v>3.8</v>
      </c>
      <c r="W323" s="107">
        <f>VLOOKUP(D323,Vulnerability!D:O,12,FALSE)</f>
        <v>2.2999999999999998</v>
      </c>
      <c r="X323" s="111">
        <v>53.311507359855028</v>
      </c>
      <c r="Y323" s="111">
        <v>21.1</v>
      </c>
      <c r="Z323" s="115">
        <v>24.718685223571217</v>
      </c>
      <c r="AA323" s="107">
        <v>17.5</v>
      </c>
      <c r="AB323" s="115">
        <v>33.9</v>
      </c>
      <c r="AC323" s="113">
        <v>0</v>
      </c>
      <c r="AD323" s="113">
        <v>0</v>
      </c>
      <c r="AE323" s="113">
        <v>0</v>
      </c>
      <c r="AF323" s="113">
        <v>0</v>
      </c>
      <c r="AG323" s="109">
        <v>1.5569999999999999</v>
      </c>
      <c r="AH323" s="115">
        <v>2.8210214854914093</v>
      </c>
      <c r="AI323" s="107">
        <v>0.3</v>
      </c>
      <c r="AJ323" s="107">
        <v>74</v>
      </c>
      <c r="AK323" s="107">
        <v>88</v>
      </c>
      <c r="AL323" s="113">
        <v>23.4</v>
      </c>
      <c r="AM323" s="113">
        <v>5.7</v>
      </c>
      <c r="AN323" s="113">
        <v>85.2</v>
      </c>
      <c r="AO323" s="115">
        <v>7.1</v>
      </c>
      <c r="AP323" s="115">
        <v>28.9</v>
      </c>
      <c r="AQ323" s="115">
        <v>82.026999798508967</v>
      </c>
      <c r="AR323" s="115">
        <v>8</v>
      </c>
      <c r="AS323" s="115">
        <v>29.7</v>
      </c>
      <c r="AT323" s="115">
        <v>9.8000000000000007</v>
      </c>
      <c r="AU323" s="107">
        <v>9.3019621849677439</v>
      </c>
      <c r="AV323" s="107">
        <v>95.966822349614958</v>
      </c>
      <c r="AW323" s="107">
        <v>94.73512745078682</v>
      </c>
      <c r="AX323" s="107">
        <v>36.224258100183626</v>
      </c>
      <c r="AY323" s="107">
        <v>25.224118467361713</v>
      </c>
      <c r="AZ323" s="107">
        <v>25.475173125092088</v>
      </c>
      <c r="BA323" s="107">
        <v>55.090463048144741</v>
      </c>
      <c r="BB323" s="115">
        <v>64</v>
      </c>
      <c r="BC323" s="115">
        <v>15</v>
      </c>
      <c r="BD323" s="115">
        <v>0</v>
      </c>
      <c r="BE323" s="115">
        <v>3.32</v>
      </c>
      <c r="BF323" s="109">
        <v>179353</v>
      </c>
      <c r="BG323" s="116"/>
      <c r="BH323" s="116"/>
    </row>
    <row r="324" spans="1:60" ht="15.75" customHeight="1" x14ac:dyDescent="0.25">
      <c r="A324" s="47" t="s">
        <v>715</v>
      </c>
      <c r="B324" s="47" t="s">
        <v>760</v>
      </c>
      <c r="C324" s="47" t="s">
        <v>760</v>
      </c>
      <c r="D324" s="47" t="s">
        <v>761</v>
      </c>
      <c r="E324" s="107">
        <v>2</v>
      </c>
      <c r="F324" s="107">
        <v>0</v>
      </c>
      <c r="G324" s="107">
        <v>8.4399595032671311</v>
      </c>
      <c r="H324" s="107">
        <v>10</v>
      </c>
      <c r="I324" s="107">
        <v>5.2122562741752336</v>
      </c>
      <c r="J324" s="107">
        <v>0</v>
      </c>
      <c r="K324" s="108">
        <v>0</v>
      </c>
      <c r="L324" s="113">
        <v>101.7</v>
      </c>
      <c r="M324" s="113">
        <v>644.6</v>
      </c>
      <c r="N324" s="114">
        <v>1.0275893226359469E-2</v>
      </c>
      <c r="O324" s="111">
        <v>35.204689999999999</v>
      </c>
      <c r="P324" s="111">
        <v>97.555318658522523</v>
      </c>
      <c r="Q324" s="111">
        <v>94.228996196842232</v>
      </c>
      <c r="R324" s="111">
        <v>77.158003918404987</v>
      </c>
      <c r="S324" s="115">
        <v>47.146191079866313</v>
      </c>
      <c r="T324" s="115">
        <v>6.858649302754408</v>
      </c>
      <c r="U324" s="107">
        <v>30.4</v>
      </c>
      <c r="V324" s="107">
        <v>6</v>
      </c>
      <c r="W324" s="107">
        <f>VLOOKUP(D324,Vulnerability!D:O,12,FALSE)</f>
        <v>2.95</v>
      </c>
      <c r="X324" s="111">
        <v>58.791830957436055</v>
      </c>
      <c r="Y324" s="111">
        <v>16.5</v>
      </c>
      <c r="Z324" s="115">
        <v>21.37669516035735</v>
      </c>
      <c r="AA324" s="107">
        <v>11.4</v>
      </c>
      <c r="AB324" s="115">
        <v>33.099999999999994</v>
      </c>
      <c r="AC324" s="113">
        <v>0</v>
      </c>
      <c r="AD324" s="113">
        <v>0</v>
      </c>
      <c r="AE324" s="113">
        <v>0</v>
      </c>
      <c r="AF324" s="113">
        <v>0</v>
      </c>
      <c r="AG324" s="109">
        <v>1.764</v>
      </c>
      <c r="AH324" s="115">
        <v>2.8028028028028027</v>
      </c>
      <c r="AI324" s="107">
        <v>0.7</v>
      </c>
      <c r="AJ324" s="107">
        <v>85</v>
      </c>
      <c r="AK324" s="107">
        <v>102</v>
      </c>
      <c r="AL324" s="113">
        <v>9.9</v>
      </c>
      <c r="AM324" s="113">
        <v>3.4</v>
      </c>
      <c r="AN324" s="113">
        <v>87.1</v>
      </c>
      <c r="AO324" s="115">
        <v>4.0999999999999996</v>
      </c>
      <c r="AP324" s="115">
        <v>43.1</v>
      </c>
      <c r="AQ324" s="115">
        <v>83.440889743237676</v>
      </c>
      <c r="AR324" s="115">
        <v>5.2</v>
      </c>
      <c r="AS324" s="115">
        <v>44.1</v>
      </c>
      <c r="AT324" s="115">
        <v>6.1</v>
      </c>
      <c r="AU324" s="107">
        <v>15.13627982021436</v>
      </c>
      <c r="AV324" s="107">
        <v>93.662030360067476</v>
      </c>
      <c r="AW324" s="107">
        <v>85.515362686094392</v>
      </c>
      <c r="AX324" s="107">
        <v>34.575863161229016</v>
      </c>
      <c r="AY324" s="107">
        <v>21.923383424408012</v>
      </c>
      <c r="AZ324" s="107">
        <v>20.320788866005117</v>
      </c>
      <c r="BA324" s="107">
        <v>45.832763103872999</v>
      </c>
      <c r="BB324" s="115">
        <v>64</v>
      </c>
      <c r="BC324" s="115">
        <v>15</v>
      </c>
      <c r="BD324" s="115">
        <v>0</v>
      </c>
      <c r="BE324" s="115">
        <v>7.15</v>
      </c>
      <c r="BF324" s="109">
        <v>314122</v>
      </c>
      <c r="BG324" s="116"/>
      <c r="BH324" s="116"/>
    </row>
    <row r="325" spans="1:60" ht="15.75" customHeight="1" x14ac:dyDescent="0.25">
      <c r="A325" s="47" t="s">
        <v>715</v>
      </c>
      <c r="B325" s="47" t="s">
        <v>760</v>
      </c>
      <c r="C325" s="47" t="s">
        <v>762</v>
      </c>
      <c r="D325" s="47" t="s">
        <v>763</v>
      </c>
      <c r="E325" s="107">
        <v>4</v>
      </c>
      <c r="F325" s="107">
        <v>0</v>
      </c>
      <c r="G325" s="107">
        <v>8.4399595032671311</v>
      </c>
      <c r="H325" s="107">
        <v>7.5809700000000007</v>
      </c>
      <c r="I325" s="107">
        <v>5.2122562741752336</v>
      </c>
      <c r="J325" s="107">
        <v>0</v>
      </c>
      <c r="K325" s="108">
        <v>0</v>
      </c>
      <c r="L325" s="113">
        <v>101.7</v>
      </c>
      <c r="M325" s="113">
        <v>644.6</v>
      </c>
      <c r="N325" s="114">
        <v>1.0275893226359469E-2</v>
      </c>
      <c r="O325" s="111">
        <v>35.125509999999998</v>
      </c>
      <c r="P325" s="111">
        <v>98.237856475449746</v>
      </c>
      <c r="Q325" s="111">
        <v>94.088462500164511</v>
      </c>
      <c r="R325" s="111">
        <v>78.287075420795659</v>
      </c>
      <c r="S325" s="115">
        <v>59.879979470172529</v>
      </c>
      <c r="T325" s="115">
        <v>5.5048889941700558</v>
      </c>
      <c r="U325" s="107">
        <v>39.6</v>
      </c>
      <c r="V325" s="107">
        <v>3.3</v>
      </c>
      <c r="W325" s="107">
        <f>VLOOKUP(D325,Vulnerability!D:O,12,FALSE)</f>
        <v>1.66</v>
      </c>
      <c r="X325" s="111">
        <v>58.941229206586904</v>
      </c>
      <c r="Y325" s="111">
        <v>18.5</v>
      </c>
      <c r="Z325" s="115">
        <v>23.459670325467549</v>
      </c>
      <c r="AA325" s="107">
        <v>13.4</v>
      </c>
      <c r="AB325" s="115">
        <v>54</v>
      </c>
      <c r="AC325" s="113">
        <v>0</v>
      </c>
      <c r="AD325" s="113">
        <v>0</v>
      </c>
      <c r="AE325" s="113">
        <v>0</v>
      </c>
      <c r="AF325" s="113">
        <v>0</v>
      </c>
      <c r="AG325" s="109">
        <v>1.375</v>
      </c>
      <c r="AH325" s="115">
        <v>2.0621049916161485</v>
      </c>
      <c r="AI325" s="107">
        <v>0.7</v>
      </c>
      <c r="AJ325" s="107">
        <v>115</v>
      </c>
      <c r="AK325" s="107">
        <v>138</v>
      </c>
      <c r="AL325" s="113">
        <v>37.200000000000003</v>
      </c>
      <c r="AM325" s="113">
        <v>3.7</v>
      </c>
      <c r="AN325" s="113">
        <v>84</v>
      </c>
      <c r="AO325" s="115">
        <v>4.3</v>
      </c>
      <c r="AP325" s="115">
        <v>49.1</v>
      </c>
      <c r="AQ325" s="115">
        <v>79.521312357133255</v>
      </c>
      <c r="AR325" s="115">
        <v>6.2</v>
      </c>
      <c r="AS325" s="115">
        <v>50.1</v>
      </c>
      <c r="AT325" s="115">
        <v>6.8</v>
      </c>
      <c r="AU325" s="107">
        <v>8.3672207088054531</v>
      </c>
      <c r="AV325" s="107">
        <v>92.994573956873765</v>
      </c>
      <c r="AW325" s="107">
        <v>73.926659938220624</v>
      </c>
      <c r="AX325" s="107">
        <v>32.747958528305347</v>
      </c>
      <c r="AY325" s="107">
        <v>23.228411067712607</v>
      </c>
      <c r="AZ325" s="107">
        <v>19.836618067257675</v>
      </c>
      <c r="BA325" s="107">
        <v>47.48994368463395</v>
      </c>
      <c r="BB325" s="115">
        <v>64</v>
      </c>
      <c r="BC325" s="115">
        <v>15</v>
      </c>
      <c r="BD325" s="115">
        <v>0</v>
      </c>
      <c r="BE325" s="115">
        <v>3.02</v>
      </c>
      <c r="BF325" s="109">
        <v>322665</v>
      </c>
      <c r="BG325" s="116"/>
      <c r="BH325" s="116"/>
    </row>
    <row r="326" spans="1:60" ht="15.75" customHeight="1" x14ac:dyDescent="0.25">
      <c r="A326" s="47" t="s">
        <v>715</v>
      </c>
      <c r="B326" s="47" t="s">
        <v>760</v>
      </c>
      <c r="C326" s="47" t="s">
        <v>764</v>
      </c>
      <c r="D326" s="47" t="s">
        <v>765</v>
      </c>
      <c r="E326" s="107">
        <v>0</v>
      </c>
      <c r="F326" s="107">
        <v>0</v>
      </c>
      <c r="G326" s="107">
        <v>9.5568352300319539</v>
      </c>
      <c r="H326" s="107">
        <v>10</v>
      </c>
      <c r="I326" s="107">
        <v>2.4173108335408027</v>
      </c>
      <c r="J326" s="107">
        <v>0</v>
      </c>
      <c r="K326" s="108">
        <v>0</v>
      </c>
      <c r="L326" s="113">
        <v>101.7</v>
      </c>
      <c r="M326" s="113">
        <v>644.6</v>
      </c>
      <c r="N326" s="114">
        <v>1.0275893226359469E-2</v>
      </c>
      <c r="O326" s="111">
        <v>31.679559999999999</v>
      </c>
      <c r="P326" s="111">
        <v>97.602176099478839</v>
      </c>
      <c r="Q326" s="111">
        <v>93.890006400292577</v>
      </c>
      <c r="R326" s="111">
        <v>64.487519429459624</v>
      </c>
      <c r="S326" s="115">
        <v>82.120325500594319</v>
      </c>
      <c r="T326" s="115">
        <v>1.2572003291579044</v>
      </c>
      <c r="U326" s="107">
        <v>42.4</v>
      </c>
      <c r="V326" s="107">
        <v>3.1</v>
      </c>
      <c r="W326" s="107">
        <f>VLOOKUP(D326,Vulnerability!D:O,12,FALSE)</f>
        <v>1.57</v>
      </c>
      <c r="X326" s="111">
        <v>57.616271960216849</v>
      </c>
      <c r="Y326" s="111">
        <v>25</v>
      </c>
      <c r="Z326" s="115">
        <v>29.546295154728146</v>
      </c>
      <c r="AA326" s="107">
        <v>20.399999999999999</v>
      </c>
      <c r="AB326" s="115">
        <v>41.8</v>
      </c>
      <c r="AC326" s="113">
        <v>0</v>
      </c>
      <c r="AD326" s="113">
        <v>0</v>
      </c>
      <c r="AE326" s="113">
        <v>0</v>
      </c>
      <c r="AF326" s="113">
        <v>0</v>
      </c>
      <c r="AG326" s="109">
        <v>3.4169999999999998</v>
      </c>
      <c r="AH326" s="115">
        <v>4.0622227151730259</v>
      </c>
      <c r="AI326" s="107">
        <v>2.8</v>
      </c>
      <c r="AJ326" s="107">
        <v>76</v>
      </c>
      <c r="AK326" s="107">
        <v>91</v>
      </c>
      <c r="AL326" s="113">
        <v>25.6</v>
      </c>
      <c r="AM326" s="113">
        <v>4.5999999999999996</v>
      </c>
      <c r="AN326" s="113">
        <v>84.5</v>
      </c>
      <c r="AO326" s="115">
        <v>5.4</v>
      </c>
      <c r="AP326" s="115">
        <v>34.200000000000003</v>
      </c>
      <c r="AQ326" s="115">
        <v>81.100433389862445</v>
      </c>
      <c r="AR326" s="115">
        <v>6.5</v>
      </c>
      <c r="AS326" s="115">
        <v>36.299999999999997</v>
      </c>
      <c r="AT326" s="115">
        <v>7.6</v>
      </c>
      <c r="AU326" s="107">
        <v>8.8164030355673404</v>
      </c>
      <c r="AV326" s="107">
        <v>95.898423735582227</v>
      </c>
      <c r="AW326" s="107">
        <v>84.545525948907269</v>
      </c>
      <c r="AX326" s="107">
        <v>25.372592141693012</v>
      </c>
      <c r="AY326" s="107">
        <v>20.894414037789819</v>
      </c>
      <c r="AZ326" s="107">
        <v>20.905146438471736</v>
      </c>
      <c r="BA326" s="107">
        <v>53.109153989858548</v>
      </c>
      <c r="BB326" s="115">
        <v>64</v>
      </c>
      <c r="BC326" s="115">
        <v>15</v>
      </c>
      <c r="BD326" s="115">
        <v>0</v>
      </c>
      <c r="BE326" s="115">
        <v>2.79</v>
      </c>
      <c r="BF326" s="109">
        <v>193340</v>
      </c>
      <c r="BG326" s="116"/>
      <c r="BH326" s="116"/>
    </row>
    <row r="327" spans="1:60" ht="15.75" customHeight="1" x14ac:dyDescent="0.25">
      <c r="A327" s="47" t="s">
        <v>715</v>
      </c>
      <c r="B327" s="47" t="s">
        <v>760</v>
      </c>
      <c r="C327" s="47" t="s">
        <v>766</v>
      </c>
      <c r="D327" s="47" t="s">
        <v>767</v>
      </c>
      <c r="E327" s="107">
        <v>2</v>
      </c>
      <c r="F327" s="107">
        <v>0</v>
      </c>
      <c r="G327" s="107">
        <v>10</v>
      </c>
      <c r="H327" s="107">
        <v>8.3729202300000001</v>
      </c>
      <c r="I327" s="107">
        <v>2.2193547603577781</v>
      </c>
      <c r="J327" s="107">
        <v>0</v>
      </c>
      <c r="K327" s="108">
        <v>0</v>
      </c>
      <c r="L327" s="113">
        <v>101.7</v>
      </c>
      <c r="M327" s="113">
        <v>644.6</v>
      </c>
      <c r="N327" s="114">
        <v>1.0275893226359469E-2</v>
      </c>
      <c r="O327" s="111">
        <v>32.200530000000001</v>
      </c>
      <c r="P327" s="111">
        <v>97.796749639991774</v>
      </c>
      <c r="Q327" s="111">
        <v>96.235342522114792</v>
      </c>
      <c r="R327" s="111">
        <v>74.976342316395801</v>
      </c>
      <c r="S327" s="115">
        <v>72.47274223410821</v>
      </c>
      <c r="T327" s="115">
        <v>8.4344785023657692E-2</v>
      </c>
      <c r="U327" s="107">
        <v>35.1</v>
      </c>
      <c r="V327" s="107">
        <v>4.0999999999999996</v>
      </c>
      <c r="W327" s="107">
        <f>VLOOKUP(D327,Vulnerability!D:O,12,FALSE)</f>
        <v>2.23</v>
      </c>
      <c r="X327" s="111">
        <v>56.277242972660758</v>
      </c>
      <c r="Y327" s="111">
        <v>20.3</v>
      </c>
      <c r="Z327" s="115">
        <v>26.844051154615435</v>
      </c>
      <c r="AA327" s="107">
        <v>13.5</v>
      </c>
      <c r="AB327" s="115">
        <v>36</v>
      </c>
      <c r="AC327" s="113">
        <v>0</v>
      </c>
      <c r="AD327" s="113">
        <v>0</v>
      </c>
      <c r="AE327" s="113">
        <v>0</v>
      </c>
      <c r="AF327" s="113">
        <v>0</v>
      </c>
      <c r="AG327" s="109">
        <v>2.3969999999999998</v>
      </c>
      <c r="AH327" s="115">
        <v>3.1834041056987532</v>
      </c>
      <c r="AI327" s="107">
        <v>1.6</v>
      </c>
      <c r="AJ327" s="107">
        <v>91</v>
      </c>
      <c r="AK327" s="107">
        <v>109</v>
      </c>
      <c r="AL327" s="113">
        <v>37.700000000000003</v>
      </c>
      <c r="AM327" s="113">
        <v>4.5</v>
      </c>
      <c r="AN327" s="113">
        <v>84.1</v>
      </c>
      <c r="AO327" s="115">
        <v>5.4</v>
      </c>
      <c r="AP327" s="115">
        <v>31.2</v>
      </c>
      <c r="AQ327" s="115">
        <v>81.143430290872615</v>
      </c>
      <c r="AR327" s="115">
        <v>7</v>
      </c>
      <c r="AS327" s="115">
        <v>32.200000000000003</v>
      </c>
      <c r="AT327" s="115">
        <v>8.4</v>
      </c>
      <c r="AU327" s="107">
        <v>6.3875745731331008</v>
      </c>
      <c r="AV327" s="107">
        <v>95.234455949030362</v>
      </c>
      <c r="AW327" s="107">
        <v>82.14334558119603</v>
      </c>
      <c r="AX327" s="107">
        <v>28.490412932284208</v>
      </c>
      <c r="AY327" s="107">
        <v>18.255019875649779</v>
      </c>
      <c r="AZ327" s="107">
        <v>17.951497860199712</v>
      </c>
      <c r="BA327" s="107">
        <v>46.896462355837762</v>
      </c>
      <c r="BB327" s="115">
        <v>64</v>
      </c>
      <c r="BC327" s="115">
        <v>15</v>
      </c>
      <c r="BD327" s="115">
        <v>0</v>
      </c>
      <c r="BE327" s="115">
        <v>3.15</v>
      </c>
      <c r="BF327" s="109">
        <v>202926</v>
      </c>
      <c r="BG327" s="116"/>
      <c r="BH327" s="116"/>
    </row>
    <row r="328" spans="1:60" ht="15.75" customHeight="1" x14ac:dyDescent="0.25">
      <c r="A328" s="47" t="s">
        <v>768</v>
      </c>
      <c r="B328" s="47" t="s">
        <v>769</v>
      </c>
      <c r="C328" s="47" t="s">
        <v>770</v>
      </c>
      <c r="D328" s="47" t="s">
        <v>771</v>
      </c>
      <c r="E328" s="107">
        <v>0</v>
      </c>
      <c r="F328" s="107">
        <v>4.6097669506716645</v>
      </c>
      <c r="G328" s="107">
        <v>0</v>
      </c>
      <c r="H328" s="107">
        <v>0.47675899999999999</v>
      </c>
      <c r="I328" s="107">
        <v>5.2578590382735317</v>
      </c>
      <c r="J328" s="107">
        <v>2.7543151101847536E-2</v>
      </c>
      <c r="K328" s="108">
        <v>0</v>
      </c>
      <c r="L328" s="113">
        <v>102</v>
      </c>
      <c r="M328" s="113">
        <v>320.60000000000002</v>
      </c>
      <c r="N328" s="114">
        <v>2.5468619419703152E-2</v>
      </c>
      <c r="O328" s="111">
        <v>12.56676</v>
      </c>
      <c r="P328" s="111">
        <v>46.427612655800573</v>
      </c>
      <c r="Q328" s="111">
        <v>67.72770853307766</v>
      </c>
      <c r="R328" s="111">
        <v>13.008628954937679</v>
      </c>
      <c r="S328" s="115">
        <v>93.9</v>
      </c>
      <c r="T328" s="115">
        <v>88.993288590604024</v>
      </c>
      <c r="U328" s="107">
        <v>40.700000000000003</v>
      </c>
      <c r="V328" s="107">
        <v>4.0999999999999996</v>
      </c>
      <c r="W328" s="107">
        <f>VLOOKUP(D328,Vulnerability!D:O,12,FALSE)</f>
        <v>2.82</v>
      </c>
      <c r="X328" s="111">
        <v>48</v>
      </c>
      <c r="Y328" s="111">
        <v>13.3</v>
      </c>
      <c r="Z328" s="115">
        <v>15.023532325984643</v>
      </c>
      <c r="AA328" s="107">
        <v>11.6</v>
      </c>
      <c r="AB328" s="115">
        <v>31</v>
      </c>
      <c r="AC328" s="113">
        <v>0</v>
      </c>
      <c r="AD328" s="113">
        <v>0</v>
      </c>
      <c r="AE328" s="113">
        <v>0</v>
      </c>
      <c r="AF328" s="113">
        <v>0</v>
      </c>
      <c r="AG328" s="109">
        <v>1.599</v>
      </c>
      <c r="AH328" s="115">
        <v>2.8073115801602682</v>
      </c>
      <c r="AI328" s="107">
        <v>0.3</v>
      </c>
      <c r="AJ328" s="107">
        <v>49</v>
      </c>
      <c r="AK328" s="107">
        <v>56</v>
      </c>
      <c r="AL328" s="113">
        <v>15.5</v>
      </c>
      <c r="AM328" s="113">
        <v>4.2</v>
      </c>
      <c r="AN328" s="113">
        <v>79.5</v>
      </c>
      <c r="AO328" s="115">
        <v>5</v>
      </c>
      <c r="AP328" s="115">
        <v>20.2</v>
      </c>
      <c r="AQ328" s="115">
        <v>72.515527950310556</v>
      </c>
      <c r="AR328" s="115">
        <v>5.7</v>
      </c>
      <c r="AS328" s="115">
        <v>19.899999999999999</v>
      </c>
      <c r="AT328" s="115">
        <v>7.4</v>
      </c>
      <c r="AU328" s="107">
        <v>60.977948226270371</v>
      </c>
      <c r="AV328" s="107">
        <v>96.5</v>
      </c>
      <c r="AW328" s="107">
        <v>94.41970661872196</v>
      </c>
      <c r="AX328" s="107">
        <v>50.392351250987176</v>
      </c>
      <c r="AY328" s="107">
        <v>14.573560767590617</v>
      </c>
      <c r="AZ328" s="107">
        <v>12.836079791847354</v>
      </c>
      <c r="BA328" s="107">
        <v>32.036007413290974</v>
      </c>
      <c r="BB328" s="115">
        <v>64</v>
      </c>
      <c r="BC328" s="115">
        <v>26</v>
      </c>
      <c r="BD328" s="115">
        <v>0</v>
      </c>
      <c r="BE328" s="115">
        <v>6.91</v>
      </c>
      <c r="BF328" s="109">
        <v>111293</v>
      </c>
      <c r="BG328" s="116"/>
      <c r="BH328" s="116"/>
    </row>
    <row r="329" spans="1:60" ht="15.75" customHeight="1" x14ac:dyDescent="0.25">
      <c r="A329" s="47" t="s">
        <v>768</v>
      </c>
      <c r="B329" s="47" t="s">
        <v>772</v>
      </c>
      <c r="C329" s="47" t="s">
        <v>773</v>
      </c>
      <c r="D329" s="47" t="s">
        <v>774</v>
      </c>
      <c r="E329" s="107">
        <v>0</v>
      </c>
      <c r="F329" s="107">
        <v>4.6097669506716645</v>
      </c>
      <c r="G329" s="107">
        <v>0</v>
      </c>
      <c r="H329" s="107">
        <v>0.47675899999999999</v>
      </c>
      <c r="I329" s="107">
        <v>5.2578590382735317</v>
      </c>
      <c r="J329" s="107">
        <v>2.7543151101847536E-2</v>
      </c>
      <c r="K329" s="108">
        <v>0</v>
      </c>
      <c r="L329" s="113">
        <v>102</v>
      </c>
      <c r="M329" s="113">
        <v>320.60000000000002</v>
      </c>
      <c r="N329" s="114">
        <v>2.5468619419703152E-2</v>
      </c>
      <c r="O329" s="111">
        <v>7.7760879999999997</v>
      </c>
      <c r="P329" s="111">
        <v>14.061550151975686</v>
      </c>
      <c r="Q329" s="111">
        <v>26.500759878419455</v>
      </c>
      <c r="R329" s="111">
        <v>4.3920972644376901</v>
      </c>
      <c r="S329" s="115">
        <v>95.6</v>
      </c>
      <c r="T329" s="115">
        <v>98.901975683890569</v>
      </c>
      <c r="U329" s="107">
        <v>62.4</v>
      </c>
      <c r="V329" s="107">
        <v>2.2000000000000002</v>
      </c>
      <c r="W329" s="107">
        <f>VLOOKUP(D329,Vulnerability!D:O,12,FALSE)</f>
        <v>9.09</v>
      </c>
      <c r="X329" s="111">
        <v>30.2</v>
      </c>
      <c r="Y329" s="111">
        <v>17.3</v>
      </c>
      <c r="Z329" s="115">
        <v>19.515110124637186</v>
      </c>
      <c r="AA329" s="107">
        <v>15</v>
      </c>
      <c r="AB329" s="115">
        <v>20</v>
      </c>
      <c r="AC329" s="113">
        <v>0</v>
      </c>
      <c r="AD329" s="113">
        <v>0</v>
      </c>
      <c r="AE329" s="113">
        <v>0</v>
      </c>
      <c r="AF329" s="113">
        <v>0</v>
      </c>
      <c r="AG329" s="109">
        <v>6.6369999999999996</v>
      </c>
      <c r="AH329" s="115">
        <v>7.4784135811503001</v>
      </c>
      <c r="AI329" s="107">
        <v>5.8</v>
      </c>
      <c r="AJ329" s="107">
        <v>37</v>
      </c>
      <c r="AK329" s="107">
        <v>42</v>
      </c>
      <c r="AL329" s="113">
        <v>10.4</v>
      </c>
      <c r="AM329" s="113">
        <v>8.6999999999999993</v>
      </c>
      <c r="AN329" s="113">
        <v>91.7</v>
      </c>
      <c r="AO329" s="115">
        <v>8.3000000000000007</v>
      </c>
      <c r="AP329" s="115">
        <v>23</v>
      </c>
      <c r="AQ329" s="115">
        <v>90.018951358180672</v>
      </c>
      <c r="AR329" s="115">
        <v>4.4000000000000004</v>
      </c>
      <c r="AS329" s="115">
        <v>22.7</v>
      </c>
      <c r="AT329" s="115">
        <v>4.4000000000000004</v>
      </c>
      <c r="AU329" s="107">
        <v>90.927051671732528</v>
      </c>
      <c r="AV329" s="107">
        <v>98.3</v>
      </c>
      <c r="AW329" s="107">
        <v>97.545105881299534</v>
      </c>
      <c r="AX329" s="107">
        <v>80.366816397797308</v>
      </c>
      <c r="AY329" s="107">
        <v>19.574078695616002</v>
      </c>
      <c r="AZ329" s="107">
        <v>17.795305886879571</v>
      </c>
      <c r="BA329" s="107">
        <v>33.491498616053775</v>
      </c>
      <c r="BB329" s="115">
        <v>64</v>
      </c>
      <c r="BC329" s="115">
        <v>26</v>
      </c>
      <c r="BD329" s="115">
        <v>0</v>
      </c>
      <c r="BE329" s="115">
        <v>5.9</v>
      </c>
      <c r="BF329" s="109">
        <v>110459</v>
      </c>
      <c r="BG329" s="116"/>
      <c r="BH329" s="116"/>
    </row>
    <row r="330" spans="1:60" ht="15.75" customHeight="1" x14ac:dyDescent="0.25">
      <c r="A330" s="47" t="s">
        <v>768</v>
      </c>
      <c r="B330" s="47" t="s">
        <v>769</v>
      </c>
      <c r="C330" s="47" t="s">
        <v>775</v>
      </c>
      <c r="D330" s="47" t="s">
        <v>776</v>
      </c>
      <c r="E330" s="107">
        <v>0</v>
      </c>
      <c r="F330" s="107">
        <v>5.4506811038495826</v>
      </c>
      <c r="G330" s="107">
        <v>0</v>
      </c>
      <c r="H330" s="107">
        <v>0.40148501000000003</v>
      </c>
      <c r="I330" s="107">
        <v>4.0391540110393906</v>
      </c>
      <c r="J330" s="107">
        <v>0.18618339133848161</v>
      </c>
      <c r="K330" s="108">
        <v>0</v>
      </c>
      <c r="L330" s="113">
        <v>102</v>
      </c>
      <c r="M330" s="113">
        <v>320.60000000000002</v>
      </c>
      <c r="N330" s="114">
        <v>2.5468619419703152E-2</v>
      </c>
      <c r="O330" s="111">
        <v>15.19286</v>
      </c>
      <c r="P330" s="111">
        <v>86.151854213770847</v>
      </c>
      <c r="Q330" s="111">
        <v>88.658279707036158</v>
      </c>
      <c r="R330" s="111">
        <v>11.869287108431406</v>
      </c>
      <c r="S330" s="115">
        <v>87.4</v>
      </c>
      <c r="T330" s="115">
        <v>84.683170038842832</v>
      </c>
      <c r="U330" s="107">
        <v>59.2</v>
      </c>
      <c r="V330" s="107">
        <v>1.6</v>
      </c>
      <c r="W330" s="107">
        <f>VLOOKUP(D330,Vulnerability!D:O,12,FALSE)</f>
        <v>0.94</v>
      </c>
      <c r="X330" s="111">
        <v>50.4</v>
      </c>
      <c r="Y330" s="111">
        <v>21.3</v>
      </c>
      <c r="Z330" s="115">
        <v>21.529674695803326</v>
      </c>
      <c r="AA330" s="107">
        <v>21</v>
      </c>
      <c r="AB330" s="115">
        <v>34.200000000000003</v>
      </c>
      <c r="AC330" s="113">
        <v>0</v>
      </c>
      <c r="AD330" s="113">
        <v>0</v>
      </c>
      <c r="AE330" s="113">
        <v>0</v>
      </c>
      <c r="AF330" s="113">
        <v>0</v>
      </c>
      <c r="AG330" s="109">
        <v>2.0609999999999999</v>
      </c>
      <c r="AH330" s="115">
        <v>3.3237758539097517</v>
      </c>
      <c r="AI330" s="107">
        <v>0.8</v>
      </c>
      <c r="AJ330" s="107">
        <v>46</v>
      </c>
      <c r="AK330" s="107">
        <v>53</v>
      </c>
      <c r="AL330" s="113">
        <v>11.3</v>
      </c>
      <c r="AM330" s="113">
        <v>3.8</v>
      </c>
      <c r="AN330" s="113">
        <v>70.7</v>
      </c>
      <c r="AO330" s="115">
        <v>4.5999999999999996</v>
      </c>
      <c r="AP330" s="115">
        <v>19.5</v>
      </c>
      <c r="AQ330" s="115">
        <v>58.980169971671394</v>
      </c>
      <c r="AR330" s="115">
        <v>4.9000000000000004</v>
      </c>
      <c r="AS330" s="115">
        <v>20.2</v>
      </c>
      <c r="AT330" s="115">
        <v>6</v>
      </c>
      <c r="AU330" s="107">
        <v>18.153709393781281</v>
      </c>
      <c r="AV330" s="107">
        <v>92.3</v>
      </c>
      <c r="AW330" s="107">
        <v>86.666943763248682</v>
      </c>
      <c r="AX330" s="107">
        <v>36.895964088282973</v>
      </c>
      <c r="AY330" s="107">
        <v>14.558157099697885</v>
      </c>
      <c r="AZ330" s="107">
        <v>13.462118925445216</v>
      </c>
      <c r="BA330" s="107">
        <v>39.366872455011162</v>
      </c>
      <c r="BB330" s="115">
        <v>64</v>
      </c>
      <c r="BC330" s="115">
        <v>26</v>
      </c>
      <c r="BD330" s="115">
        <v>0</v>
      </c>
      <c r="BE330" s="115">
        <v>2.85</v>
      </c>
      <c r="BF330" s="109">
        <v>217093</v>
      </c>
      <c r="BG330" s="116"/>
      <c r="BH330" s="116"/>
    </row>
    <row r="331" spans="1:60" ht="15.75" customHeight="1" x14ac:dyDescent="0.25">
      <c r="A331" s="47" t="s">
        <v>768</v>
      </c>
      <c r="B331" s="47" t="s">
        <v>772</v>
      </c>
      <c r="C331" s="47" t="s">
        <v>777</v>
      </c>
      <c r="D331" s="47" t="s">
        <v>778</v>
      </c>
      <c r="E331" s="107">
        <v>0</v>
      </c>
      <c r="F331" s="107">
        <v>4.6097669506716645</v>
      </c>
      <c r="G331" s="107">
        <v>0</v>
      </c>
      <c r="H331" s="107">
        <v>0.47675899999999999</v>
      </c>
      <c r="I331" s="107">
        <v>5.2578590382735317</v>
      </c>
      <c r="J331" s="107">
        <v>2.7543151101847536E-2</v>
      </c>
      <c r="K331" s="108">
        <v>0</v>
      </c>
      <c r="L331" s="113">
        <v>102</v>
      </c>
      <c r="M331" s="113">
        <v>320.60000000000002</v>
      </c>
      <c r="N331" s="114">
        <v>2.5468619419703152E-2</v>
      </c>
      <c r="O331" s="111">
        <v>18.14181</v>
      </c>
      <c r="P331" s="111">
        <v>78.790910390167213</v>
      </c>
      <c r="Q331" s="111">
        <v>90.967557524653415</v>
      </c>
      <c r="R331" s="111">
        <v>40.088609404030301</v>
      </c>
      <c r="S331" s="115">
        <v>94.3</v>
      </c>
      <c r="T331" s="115">
        <v>93.325711019008153</v>
      </c>
      <c r="U331" s="107">
        <v>52.2</v>
      </c>
      <c r="V331" s="107">
        <v>1.3</v>
      </c>
      <c r="W331" s="107">
        <f>VLOOKUP(D331,Vulnerability!D:O,12,FALSE)</f>
        <v>2.33</v>
      </c>
      <c r="X331" s="111">
        <v>42</v>
      </c>
      <c r="Y331" s="111">
        <v>21.3</v>
      </c>
      <c r="Z331" s="115">
        <v>23.506891271056663</v>
      </c>
      <c r="AA331" s="107">
        <v>18.899999999999999</v>
      </c>
      <c r="AB331" s="115">
        <v>32.5</v>
      </c>
      <c r="AC331" s="113">
        <v>0</v>
      </c>
      <c r="AD331" s="113">
        <v>0</v>
      </c>
      <c r="AE331" s="113">
        <v>0</v>
      </c>
      <c r="AF331" s="113">
        <v>0</v>
      </c>
      <c r="AG331" s="109">
        <v>36.182000000000002</v>
      </c>
      <c r="AH331" s="115">
        <v>37.566956314724443</v>
      </c>
      <c r="AI331" s="107">
        <v>34.700000000000003</v>
      </c>
      <c r="AJ331" s="107">
        <v>50</v>
      </c>
      <c r="AK331" s="107">
        <v>58</v>
      </c>
      <c r="AL331" s="113">
        <v>4</v>
      </c>
      <c r="AM331" s="113">
        <v>4.4000000000000004</v>
      </c>
      <c r="AN331" s="113">
        <v>74</v>
      </c>
      <c r="AO331" s="115">
        <v>6</v>
      </c>
      <c r="AP331" s="115">
        <v>13.9</v>
      </c>
      <c r="AQ331" s="115">
        <v>66.023166023166027</v>
      </c>
      <c r="AR331" s="115">
        <v>6.9</v>
      </c>
      <c r="AS331" s="115">
        <v>15</v>
      </c>
      <c r="AT331" s="115">
        <v>9</v>
      </c>
      <c r="AU331" s="107">
        <v>25.167929112476777</v>
      </c>
      <c r="AV331" s="107">
        <v>93.9</v>
      </c>
      <c r="AW331" s="107">
        <v>91.716319739998454</v>
      </c>
      <c r="AX331" s="107">
        <v>46.103845856225334</v>
      </c>
      <c r="AY331" s="107">
        <v>24.061501597444092</v>
      </c>
      <c r="AZ331" s="107">
        <v>23.822588020118886</v>
      </c>
      <c r="BA331" s="107">
        <v>41.627689429373241</v>
      </c>
      <c r="BB331" s="115">
        <v>64</v>
      </c>
      <c r="BC331" s="115">
        <v>26</v>
      </c>
      <c r="BD331" s="115">
        <v>0</v>
      </c>
      <c r="BE331" s="115">
        <v>13.65</v>
      </c>
      <c r="BF331" s="109">
        <v>51328</v>
      </c>
      <c r="BG331" s="116"/>
      <c r="BH331" s="116"/>
    </row>
    <row r="332" spans="1:60" ht="15.75" customHeight="1" x14ac:dyDescent="0.25">
      <c r="A332" s="47" t="s">
        <v>768</v>
      </c>
      <c r="B332" s="47" t="s">
        <v>769</v>
      </c>
      <c r="C332" s="47" t="s">
        <v>779</v>
      </c>
      <c r="D332" s="47" t="s">
        <v>780</v>
      </c>
      <c r="E332" s="107">
        <v>0</v>
      </c>
      <c r="F332" s="107">
        <v>4.6097669506716645</v>
      </c>
      <c r="G332" s="107">
        <v>0</v>
      </c>
      <c r="H332" s="107">
        <v>0.47675899999999999</v>
      </c>
      <c r="I332" s="107">
        <v>5.2578590382735317</v>
      </c>
      <c r="J332" s="107">
        <v>2.7543151101847536E-2</v>
      </c>
      <c r="K332" s="108">
        <v>0</v>
      </c>
      <c r="L332" s="113">
        <v>102</v>
      </c>
      <c r="M332" s="113">
        <v>320.60000000000002</v>
      </c>
      <c r="N332" s="114">
        <v>2.5468619419703152E-2</v>
      </c>
      <c r="O332" s="111">
        <v>15.10417</v>
      </c>
      <c r="P332" s="111">
        <v>58.429895712630362</v>
      </c>
      <c r="Q332" s="111">
        <v>76.129779837775203</v>
      </c>
      <c r="R332" s="111">
        <v>17.681778679026653</v>
      </c>
      <c r="S332" s="115">
        <v>85.6</v>
      </c>
      <c r="T332" s="115">
        <v>95.241888760139048</v>
      </c>
      <c r="U332" s="107">
        <v>40.4</v>
      </c>
      <c r="V332" s="107">
        <v>10.9</v>
      </c>
      <c r="W332" s="107">
        <f>VLOOKUP(D332,Vulnerability!D:O,12,FALSE)</f>
        <v>4.75</v>
      </c>
      <c r="X332" s="111">
        <v>49.9</v>
      </c>
      <c r="Y332" s="111">
        <v>17.5</v>
      </c>
      <c r="Z332" s="115">
        <v>19.712213383247544</v>
      </c>
      <c r="AA332" s="107">
        <v>15.2</v>
      </c>
      <c r="AB332" s="115">
        <v>36.5</v>
      </c>
      <c r="AC332" s="113">
        <v>0</v>
      </c>
      <c r="AD332" s="113">
        <v>0</v>
      </c>
      <c r="AE332" s="113">
        <v>0</v>
      </c>
      <c r="AF332" s="113">
        <v>0</v>
      </c>
      <c r="AG332" s="109">
        <v>2.5979999999999999</v>
      </c>
      <c r="AH332" s="115">
        <v>3.4345323033016784</v>
      </c>
      <c r="AI332" s="107">
        <v>1.7</v>
      </c>
      <c r="AJ332" s="107">
        <v>54</v>
      </c>
      <c r="AK332" s="107">
        <v>62</v>
      </c>
      <c r="AL332" s="113">
        <v>9.4</v>
      </c>
      <c r="AM332" s="113">
        <v>5.4</v>
      </c>
      <c r="AN332" s="113">
        <v>73.400000000000006</v>
      </c>
      <c r="AO332" s="115">
        <v>6.8</v>
      </c>
      <c r="AP332" s="115">
        <v>24</v>
      </c>
      <c r="AQ332" s="115">
        <v>63.576158940397356</v>
      </c>
      <c r="AR332" s="115">
        <v>7.6</v>
      </c>
      <c r="AS332" s="115">
        <v>25.1</v>
      </c>
      <c r="AT332" s="115">
        <v>8.5</v>
      </c>
      <c r="AU332" s="107">
        <v>47.975811123986098</v>
      </c>
      <c r="AV332" s="107">
        <v>94</v>
      </c>
      <c r="AW332" s="107">
        <v>92.642024883154491</v>
      </c>
      <c r="AX332" s="107">
        <v>48.313145941675998</v>
      </c>
      <c r="AY332" s="107">
        <v>16.326013085154941</v>
      </c>
      <c r="AZ332" s="107">
        <v>14.149821640903687</v>
      </c>
      <c r="BA332" s="107">
        <v>32.506142506142503</v>
      </c>
      <c r="BB332" s="115">
        <v>64</v>
      </c>
      <c r="BC332" s="115">
        <v>26</v>
      </c>
      <c r="BD332" s="115">
        <v>0</v>
      </c>
      <c r="BE332" s="115">
        <v>4.6500000000000004</v>
      </c>
      <c r="BF332" s="109">
        <v>116491</v>
      </c>
      <c r="BG332" s="116"/>
      <c r="BH332" s="116"/>
    </row>
    <row r="333" spans="1:60" ht="15.75" customHeight="1" x14ac:dyDescent="0.25">
      <c r="A333" s="47" t="s">
        <v>768</v>
      </c>
      <c r="B333" s="47" t="s">
        <v>772</v>
      </c>
      <c r="C333" s="47" t="s">
        <v>781</v>
      </c>
      <c r="D333" s="47" t="s">
        <v>782</v>
      </c>
      <c r="E333" s="107">
        <v>0</v>
      </c>
      <c r="F333" s="107">
        <v>4.6097669506716645</v>
      </c>
      <c r="G333" s="107">
        <v>0</v>
      </c>
      <c r="H333" s="107">
        <v>0.47675899999999999</v>
      </c>
      <c r="I333" s="107">
        <v>5.2578590382735317</v>
      </c>
      <c r="J333" s="107">
        <v>2.7543151101847536E-2</v>
      </c>
      <c r="K333" s="108">
        <v>0</v>
      </c>
      <c r="L333" s="113">
        <v>102</v>
      </c>
      <c r="M333" s="113">
        <v>320.60000000000002</v>
      </c>
      <c r="N333" s="114">
        <v>2.5468619419703152E-2</v>
      </c>
      <c r="O333" s="111">
        <v>13.986929999999999</v>
      </c>
      <c r="P333" s="111">
        <v>56.702720419534579</v>
      </c>
      <c r="Q333" s="111">
        <v>81.720999420114453</v>
      </c>
      <c r="R333" s="111">
        <v>15.044247787610621</v>
      </c>
      <c r="S333" s="115">
        <v>85</v>
      </c>
      <c r="T333" s="115">
        <v>84.396036608425987</v>
      </c>
      <c r="U333" s="107">
        <v>47.5</v>
      </c>
      <c r="V333" s="107">
        <v>4.0999999999999996</v>
      </c>
      <c r="W333" s="107">
        <f>VLOOKUP(D333,Vulnerability!D:O,12,FALSE)</f>
        <v>3.17</v>
      </c>
      <c r="X333" s="111">
        <v>49.4</v>
      </c>
      <c r="Y333" s="111">
        <v>19.399999999999999</v>
      </c>
      <c r="Z333" s="115">
        <v>22.676960918283683</v>
      </c>
      <c r="AA333" s="107">
        <v>15.9</v>
      </c>
      <c r="AB333" s="115">
        <v>28</v>
      </c>
      <c r="AC333" s="113">
        <v>0</v>
      </c>
      <c r="AD333" s="113">
        <v>0</v>
      </c>
      <c r="AE333" s="113">
        <v>0</v>
      </c>
      <c r="AF333" s="113">
        <v>0</v>
      </c>
      <c r="AG333" s="109">
        <v>3.5760000000000001</v>
      </c>
      <c r="AH333" s="115">
        <v>5.5283173046703125</v>
      </c>
      <c r="AI333" s="107">
        <v>1.5</v>
      </c>
      <c r="AJ333" s="107">
        <v>55</v>
      </c>
      <c r="AK333" s="107">
        <v>64</v>
      </c>
      <c r="AL333" s="113">
        <v>10.9</v>
      </c>
      <c r="AM333" s="113">
        <v>3.4</v>
      </c>
      <c r="AN333" s="113">
        <v>81.7</v>
      </c>
      <c r="AO333" s="115">
        <v>3.9</v>
      </c>
      <c r="AP333" s="115">
        <v>27.4</v>
      </c>
      <c r="AQ333" s="115">
        <v>76.819656930922577</v>
      </c>
      <c r="AR333" s="115">
        <v>4.2</v>
      </c>
      <c r="AS333" s="115">
        <v>28.5</v>
      </c>
      <c r="AT333" s="115">
        <v>4.7</v>
      </c>
      <c r="AU333" s="107">
        <v>65.532108009984114</v>
      </c>
      <c r="AV333" s="107">
        <v>95.4</v>
      </c>
      <c r="AW333" s="107">
        <v>93.23977546110666</v>
      </c>
      <c r="AX333" s="107">
        <v>53.76102646351243</v>
      </c>
      <c r="AY333" s="107">
        <v>22.481482658867659</v>
      </c>
      <c r="AZ333" s="107">
        <v>20.996363636363636</v>
      </c>
      <c r="BA333" s="107">
        <v>42.077491331222674</v>
      </c>
      <c r="BB333" s="115">
        <v>64</v>
      </c>
      <c r="BC333" s="115">
        <v>26</v>
      </c>
      <c r="BD333" s="115">
        <v>0</v>
      </c>
      <c r="BE333" s="115">
        <v>9.44</v>
      </c>
      <c r="BF333" s="109">
        <v>187565</v>
      </c>
      <c r="BG333" s="116"/>
      <c r="BH333" s="116"/>
    </row>
    <row r="334" spans="1:60" ht="15.75" customHeight="1" x14ac:dyDescent="0.25">
      <c r="A334" s="47" t="s">
        <v>768</v>
      </c>
      <c r="B334" s="47" t="s">
        <v>772</v>
      </c>
      <c r="C334" s="47" t="s">
        <v>783</v>
      </c>
      <c r="D334" s="47" t="s">
        <v>784</v>
      </c>
      <c r="E334" s="107">
        <v>0</v>
      </c>
      <c r="F334" s="107">
        <v>4.1145830718132084</v>
      </c>
      <c r="G334" s="107">
        <v>0</v>
      </c>
      <c r="H334" s="107">
        <v>0.63122601999999994</v>
      </c>
      <c r="I334" s="107">
        <v>4.6601652872488355</v>
      </c>
      <c r="J334" s="107">
        <v>0</v>
      </c>
      <c r="K334" s="108">
        <v>0</v>
      </c>
      <c r="L334" s="113">
        <v>102</v>
      </c>
      <c r="M334" s="113">
        <v>320.60000000000002</v>
      </c>
      <c r="N334" s="114">
        <v>2.5468619419703152E-2</v>
      </c>
      <c r="O334" s="111">
        <v>20.657119999999999</v>
      </c>
      <c r="P334" s="111">
        <v>82.028109368766692</v>
      </c>
      <c r="Q334" s="111">
        <v>92.566053947893337</v>
      </c>
      <c r="R334" s="111">
        <v>52.034553656366036</v>
      </c>
      <c r="S334" s="115">
        <v>81.8</v>
      </c>
      <c r="T334" s="115">
        <v>86.304354497192136</v>
      </c>
      <c r="U334" s="107">
        <v>61.2</v>
      </c>
      <c r="V334" s="107">
        <v>1.8</v>
      </c>
      <c r="W334" s="107">
        <f>VLOOKUP(D334,Vulnerability!D:O,12,FALSE)</f>
        <v>1.35</v>
      </c>
      <c r="X334" s="111">
        <v>56.599999999999994</v>
      </c>
      <c r="Y334" s="111">
        <v>23.4</v>
      </c>
      <c r="Z334" s="115">
        <v>25.12580104081545</v>
      </c>
      <c r="AA334" s="107">
        <v>21.6</v>
      </c>
      <c r="AB334" s="115">
        <v>35.299999999999997</v>
      </c>
      <c r="AC334" s="113">
        <v>0</v>
      </c>
      <c r="AD334" s="113">
        <v>0</v>
      </c>
      <c r="AE334" s="113">
        <v>0</v>
      </c>
      <c r="AF334" s="113">
        <v>0</v>
      </c>
      <c r="AG334" s="109">
        <v>1.7470000000000001</v>
      </c>
      <c r="AH334" s="115">
        <v>2.7623677437803833</v>
      </c>
      <c r="AI334" s="107">
        <v>0.7</v>
      </c>
      <c r="AJ334" s="107">
        <v>64</v>
      </c>
      <c r="AK334" s="107">
        <v>74</v>
      </c>
      <c r="AL334" s="113">
        <v>9.5</v>
      </c>
      <c r="AM334" s="113">
        <v>4.4000000000000004</v>
      </c>
      <c r="AN334" s="113">
        <v>78.7</v>
      </c>
      <c r="AO334" s="115">
        <v>5.7</v>
      </c>
      <c r="AP334" s="115">
        <v>24</v>
      </c>
      <c r="AQ334" s="115">
        <v>69.870027569909411</v>
      </c>
      <c r="AR334" s="115">
        <v>5.9</v>
      </c>
      <c r="AS334" s="115">
        <v>24.4</v>
      </c>
      <c r="AT334" s="115">
        <v>7.4</v>
      </c>
      <c r="AU334" s="107">
        <v>24.368613250682788</v>
      </c>
      <c r="AV334" s="107">
        <v>94.4</v>
      </c>
      <c r="AW334" s="107">
        <v>92.230895645028752</v>
      </c>
      <c r="AX334" s="107">
        <v>40.458093672966314</v>
      </c>
      <c r="AY334" s="107">
        <v>16.928122950051542</v>
      </c>
      <c r="AZ334" s="107">
        <v>16.172691451087886</v>
      </c>
      <c r="BA334" s="107">
        <v>40.042807455631859</v>
      </c>
      <c r="BB334" s="115">
        <v>64</v>
      </c>
      <c r="BC334" s="115">
        <v>26</v>
      </c>
      <c r="BD334" s="115">
        <v>0</v>
      </c>
      <c r="BE334" s="115">
        <v>2.99</v>
      </c>
      <c r="BF334" s="109">
        <v>284393</v>
      </c>
      <c r="BG334" s="116"/>
      <c r="BH334" s="116"/>
    </row>
    <row r="335" spans="1:60" ht="15.75" customHeight="1" x14ac:dyDescent="0.25">
      <c r="A335" s="47" t="s">
        <v>768</v>
      </c>
      <c r="B335" s="47" t="s">
        <v>769</v>
      </c>
      <c r="C335" s="47" t="s">
        <v>785</v>
      </c>
      <c r="D335" s="47" t="s">
        <v>786</v>
      </c>
      <c r="E335" s="107">
        <v>0</v>
      </c>
      <c r="F335" s="107">
        <v>4.1145830718132084</v>
      </c>
      <c r="G335" s="107">
        <v>0</v>
      </c>
      <c r="H335" s="107">
        <v>0.63122601999999994</v>
      </c>
      <c r="I335" s="107">
        <v>4.6601652872488355</v>
      </c>
      <c r="J335" s="107">
        <v>0</v>
      </c>
      <c r="K335" s="108">
        <v>0</v>
      </c>
      <c r="L335" s="113">
        <v>102</v>
      </c>
      <c r="M335" s="113">
        <v>320.60000000000002</v>
      </c>
      <c r="N335" s="114">
        <v>2.5468619419703152E-2</v>
      </c>
      <c r="O335" s="111">
        <v>20.157</v>
      </c>
      <c r="P335" s="111">
        <v>76.523230266330856</v>
      </c>
      <c r="Q335" s="111">
        <v>82.214243609667221</v>
      </c>
      <c r="R335" s="111">
        <v>40.855259632388403</v>
      </c>
      <c r="S335" s="115">
        <v>88.1</v>
      </c>
      <c r="T335" s="115">
        <v>76.7482985906436</v>
      </c>
      <c r="U335" s="107">
        <v>50</v>
      </c>
      <c r="V335" s="107">
        <v>1.6</v>
      </c>
      <c r="W335" s="107">
        <f>VLOOKUP(D335,Vulnerability!D:O,12,FALSE)</f>
        <v>2.08</v>
      </c>
      <c r="X335" s="111">
        <v>50</v>
      </c>
      <c r="Y335" s="111">
        <v>20.6</v>
      </c>
      <c r="Z335" s="115">
        <v>22.913555666168904</v>
      </c>
      <c r="AA335" s="107">
        <v>18.2</v>
      </c>
      <c r="AB335" s="115">
        <v>53</v>
      </c>
      <c r="AC335" s="113">
        <v>0</v>
      </c>
      <c r="AD335" s="113">
        <v>0</v>
      </c>
      <c r="AE335" s="113">
        <v>0</v>
      </c>
      <c r="AF335" s="113">
        <v>0</v>
      </c>
      <c r="AG335" s="109">
        <v>2.2919999999999998</v>
      </c>
      <c r="AH335" s="115">
        <v>3.1323468399944678</v>
      </c>
      <c r="AI335" s="107">
        <v>1.4</v>
      </c>
      <c r="AJ335" s="107">
        <v>74</v>
      </c>
      <c r="AK335" s="107">
        <v>85</v>
      </c>
      <c r="AL335" s="113">
        <v>6.3</v>
      </c>
      <c r="AM335" s="113">
        <v>3.6</v>
      </c>
      <c r="AN335" s="113">
        <v>72.900000000000006</v>
      </c>
      <c r="AO335" s="115">
        <v>4</v>
      </c>
      <c r="AP335" s="115">
        <v>21.7</v>
      </c>
      <c r="AQ335" s="115">
        <v>60.328185328185327</v>
      </c>
      <c r="AR335" s="115">
        <v>6.5</v>
      </c>
      <c r="AS335" s="115">
        <v>22.4</v>
      </c>
      <c r="AT335" s="115">
        <v>7.5</v>
      </c>
      <c r="AU335" s="107">
        <v>29.837629280317241</v>
      </c>
      <c r="AV335" s="107">
        <v>91.3</v>
      </c>
      <c r="AW335" s="107">
        <v>89.414334211713324</v>
      </c>
      <c r="AX335" s="107">
        <v>39.076039218479217</v>
      </c>
      <c r="AY335" s="107">
        <v>15.871533266273891</v>
      </c>
      <c r="AZ335" s="107">
        <v>12.816616008105369</v>
      </c>
      <c r="BA335" s="107">
        <v>35.203366058906035</v>
      </c>
      <c r="BB335" s="115">
        <v>64</v>
      </c>
      <c r="BC335" s="115">
        <v>26</v>
      </c>
      <c r="BD335" s="115">
        <v>0</v>
      </c>
      <c r="BE335" s="115">
        <v>4.9000000000000004</v>
      </c>
      <c r="BF335" s="109">
        <v>81620</v>
      </c>
      <c r="BG335" s="116"/>
      <c r="BH335" s="116"/>
    </row>
    <row r="336" spans="1:60"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sheetData>
  <autoFilter ref="A2:BH335"/>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99"/>
  <sheetViews>
    <sheetView showGridLines="0" workbookViewId="0">
      <pane xSplit="4" ySplit="2" topLeftCell="E3" activePane="bottomRight" state="frozen"/>
      <selection pane="topRight" activeCell="E1" sqref="E1"/>
      <selection pane="bottomLeft" activeCell="A3" sqref="A3"/>
      <selection pane="bottomRight"/>
    </sheetView>
  </sheetViews>
  <sheetFormatPr defaultColWidth="14.42578125" defaultRowHeight="15" customHeight="1" x14ac:dyDescent="0.25"/>
  <cols>
    <col min="1" max="1" width="11.85546875" customWidth="1"/>
    <col min="2" max="2" width="31" customWidth="1"/>
    <col min="3" max="3" width="37" customWidth="1"/>
    <col min="4" max="18" width="11.42578125" customWidth="1"/>
    <col min="19" max="23" width="9.140625" customWidth="1"/>
    <col min="24" max="44" width="11.42578125" customWidth="1"/>
    <col min="45" max="47" width="9.140625" customWidth="1"/>
  </cols>
  <sheetData>
    <row r="1" spans="1:60" ht="12" customHeight="1" x14ac:dyDescent="0.25">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row>
    <row r="2" spans="1:60" ht="91.5" x14ac:dyDescent="0.25">
      <c r="A2" s="46" t="s">
        <v>3</v>
      </c>
      <c r="B2" s="46" t="s">
        <v>4</v>
      </c>
      <c r="C2" s="46" t="s">
        <v>5</v>
      </c>
      <c r="D2" s="47" t="s">
        <v>6</v>
      </c>
      <c r="E2" s="98" t="s">
        <v>69</v>
      </c>
      <c r="F2" s="98" t="s">
        <v>70</v>
      </c>
      <c r="G2" s="98" t="s">
        <v>71</v>
      </c>
      <c r="H2" s="98" t="s">
        <v>72</v>
      </c>
      <c r="I2" s="98" t="s">
        <v>73</v>
      </c>
      <c r="J2" s="98" t="s">
        <v>74</v>
      </c>
      <c r="K2" s="98" t="s">
        <v>76</v>
      </c>
      <c r="L2" s="98" t="s">
        <v>78</v>
      </c>
      <c r="M2" s="98" t="s">
        <v>79</v>
      </c>
      <c r="N2" s="98" t="s">
        <v>80</v>
      </c>
      <c r="O2" s="98" t="s">
        <v>805</v>
      </c>
      <c r="P2" s="98" t="s">
        <v>98</v>
      </c>
      <c r="Q2" s="98" t="s">
        <v>99</v>
      </c>
      <c r="R2" s="98" t="s">
        <v>100</v>
      </c>
      <c r="S2" s="98" t="s">
        <v>806</v>
      </c>
      <c r="T2" s="98" t="s">
        <v>807</v>
      </c>
      <c r="U2" s="98" t="s">
        <v>106</v>
      </c>
      <c r="V2" s="98" t="s">
        <v>107</v>
      </c>
      <c r="W2" s="98" t="s">
        <v>1213</v>
      </c>
      <c r="X2" s="98" t="s">
        <v>110</v>
      </c>
      <c r="Y2" s="98" t="s">
        <v>118</v>
      </c>
      <c r="Z2" s="99" t="s">
        <v>808</v>
      </c>
      <c r="AA2" s="99" t="s">
        <v>809</v>
      </c>
      <c r="AB2" s="98" t="s">
        <v>119</v>
      </c>
      <c r="AC2" s="98" t="s">
        <v>810</v>
      </c>
      <c r="AD2" s="98" t="s">
        <v>811</v>
      </c>
      <c r="AE2" s="98" t="s">
        <v>812</v>
      </c>
      <c r="AF2" s="98" t="s">
        <v>813</v>
      </c>
      <c r="AG2" s="100" t="s">
        <v>814</v>
      </c>
      <c r="AH2" s="99" t="s">
        <v>815</v>
      </c>
      <c r="AI2" s="99" t="s">
        <v>816</v>
      </c>
      <c r="AJ2" s="100" t="s">
        <v>817</v>
      </c>
      <c r="AK2" s="100" t="s">
        <v>818</v>
      </c>
      <c r="AL2" s="99" t="s">
        <v>819</v>
      </c>
      <c r="AM2" s="100" t="s">
        <v>121</v>
      </c>
      <c r="AN2" s="100" t="s">
        <v>122</v>
      </c>
      <c r="AO2" s="99" t="s">
        <v>820</v>
      </c>
      <c r="AP2" s="100" t="s">
        <v>123</v>
      </c>
      <c r="AQ2" s="99" t="s">
        <v>821</v>
      </c>
      <c r="AR2" s="98" t="s">
        <v>822</v>
      </c>
      <c r="AS2" s="99" t="s">
        <v>823</v>
      </c>
      <c r="AT2" s="99" t="s">
        <v>815</v>
      </c>
      <c r="AU2" s="98" t="s">
        <v>790</v>
      </c>
      <c r="AV2" s="98" t="s">
        <v>795</v>
      </c>
      <c r="AW2" s="98" t="s">
        <v>796</v>
      </c>
      <c r="AX2" s="98" t="s">
        <v>797</v>
      </c>
      <c r="AY2" s="98" t="s">
        <v>799</v>
      </c>
      <c r="AZ2" s="98" t="s">
        <v>800</v>
      </c>
      <c r="BA2" s="98" t="s">
        <v>801</v>
      </c>
      <c r="BB2" s="98" t="s">
        <v>791</v>
      </c>
      <c r="BC2" s="98" t="s">
        <v>792</v>
      </c>
      <c r="BD2" s="98" t="s">
        <v>793</v>
      </c>
      <c r="BE2" s="98" t="s">
        <v>794</v>
      </c>
      <c r="BF2" s="98" t="s">
        <v>824</v>
      </c>
      <c r="BG2" s="101" t="s">
        <v>825</v>
      </c>
      <c r="BH2" s="101" t="s">
        <v>826</v>
      </c>
    </row>
    <row r="3" spans="1:60" x14ac:dyDescent="0.25">
      <c r="A3" s="102"/>
      <c r="B3" s="102"/>
      <c r="C3" s="103" t="s">
        <v>841</v>
      </c>
      <c r="D3" s="47"/>
      <c r="E3" s="104">
        <v>2017</v>
      </c>
      <c r="F3" s="104">
        <v>2017</v>
      </c>
      <c r="G3" s="104">
        <v>2017</v>
      </c>
      <c r="H3" s="104">
        <v>2017</v>
      </c>
      <c r="I3" s="104">
        <v>2017</v>
      </c>
      <c r="J3" s="104">
        <v>2017</v>
      </c>
      <c r="K3" s="104">
        <v>2018</v>
      </c>
      <c r="L3" s="104" t="s">
        <v>828</v>
      </c>
      <c r="M3" s="104" t="s">
        <v>828</v>
      </c>
      <c r="N3" s="104" t="s">
        <v>828</v>
      </c>
      <c r="O3" s="104">
        <v>2014</v>
      </c>
      <c r="P3" s="104">
        <v>2014</v>
      </c>
      <c r="Q3" s="104">
        <v>2014</v>
      </c>
      <c r="R3" s="104">
        <v>2014</v>
      </c>
      <c r="S3" s="104">
        <v>2014</v>
      </c>
      <c r="T3" s="104">
        <v>2014</v>
      </c>
      <c r="U3" s="104">
        <v>2014</v>
      </c>
      <c r="V3" s="104">
        <v>2014</v>
      </c>
      <c r="W3" s="104">
        <v>2014</v>
      </c>
      <c r="X3" s="104">
        <v>2014</v>
      </c>
      <c r="Y3" s="104">
        <v>2014</v>
      </c>
      <c r="Z3" s="104">
        <v>2014</v>
      </c>
      <c r="AA3" s="104">
        <v>2014</v>
      </c>
      <c r="AB3" s="104">
        <v>2014</v>
      </c>
      <c r="AC3" s="104">
        <v>2019</v>
      </c>
      <c r="AD3" s="104">
        <v>2019</v>
      </c>
      <c r="AE3" s="104">
        <v>2019</v>
      </c>
      <c r="AF3" s="104">
        <v>2019</v>
      </c>
      <c r="AG3" s="104">
        <v>2014</v>
      </c>
      <c r="AH3" s="104">
        <v>2014</v>
      </c>
      <c r="AI3" s="104">
        <v>2014</v>
      </c>
      <c r="AJ3" s="104">
        <v>2014</v>
      </c>
      <c r="AK3" s="104">
        <v>2014</v>
      </c>
      <c r="AL3">
        <v>2011</v>
      </c>
      <c r="AM3">
        <v>2014</v>
      </c>
      <c r="AN3">
        <v>2014</v>
      </c>
      <c r="AO3" s="104">
        <v>2014</v>
      </c>
      <c r="AP3">
        <v>2014</v>
      </c>
      <c r="AQ3" s="104">
        <v>2014</v>
      </c>
      <c r="AR3" s="104">
        <v>2014</v>
      </c>
      <c r="AS3" s="104">
        <v>2014</v>
      </c>
      <c r="AT3" s="104">
        <v>2014</v>
      </c>
      <c r="AU3" s="104">
        <v>2014</v>
      </c>
      <c r="AV3" s="104">
        <v>2014</v>
      </c>
      <c r="AW3" s="104">
        <v>2014</v>
      </c>
      <c r="AX3" s="104">
        <v>2014</v>
      </c>
      <c r="AY3" s="104">
        <v>2014</v>
      </c>
      <c r="AZ3" s="104">
        <v>2014</v>
      </c>
      <c r="BA3" s="104">
        <v>2014</v>
      </c>
      <c r="BB3" s="104">
        <v>2017</v>
      </c>
      <c r="BC3" s="104">
        <v>2017</v>
      </c>
      <c r="BD3" s="104">
        <v>2019</v>
      </c>
      <c r="BE3" s="113" t="s">
        <v>842</v>
      </c>
      <c r="BF3" s="104">
        <v>2014</v>
      </c>
      <c r="BG3" s="105"/>
      <c r="BH3" s="105"/>
    </row>
    <row r="4" spans="1:60" x14ac:dyDescent="0.25">
      <c r="A4" s="47" t="s">
        <v>57</v>
      </c>
      <c r="B4" s="47" t="s">
        <v>59</v>
      </c>
      <c r="C4" s="47" t="s">
        <v>59</v>
      </c>
      <c r="D4" s="47" t="s">
        <v>60</v>
      </c>
      <c r="E4" s="113">
        <v>2017</v>
      </c>
      <c r="F4" s="113">
        <v>2017</v>
      </c>
      <c r="G4" s="113">
        <v>2017</v>
      </c>
      <c r="H4" s="113">
        <v>2017</v>
      </c>
      <c r="I4" s="113">
        <v>2017</v>
      </c>
      <c r="J4" s="113">
        <v>2017</v>
      </c>
      <c r="K4" s="113" t="s">
        <v>843</v>
      </c>
      <c r="L4" s="113" t="s">
        <v>828</v>
      </c>
      <c r="M4" s="113" t="s">
        <v>828</v>
      </c>
      <c r="N4" s="113" t="s">
        <v>828</v>
      </c>
      <c r="O4" s="113" t="s">
        <v>842</v>
      </c>
      <c r="P4" s="113" t="s">
        <v>842</v>
      </c>
      <c r="Q4" s="113" t="s">
        <v>842</v>
      </c>
      <c r="R4" s="113" t="s">
        <v>842</v>
      </c>
      <c r="S4" s="113" t="s">
        <v>842</v>
      </c>
      <c r="T4" s="113" t="s">
        <v>842</v>
      </c>
      <c r="U4" s="113" t="s">
        <v>842</v>
      </c>
      <c r="V4" s="113" t="s">
        <v>842</v>
      </c>
      <c r="W4" s="113" t="s">
        <v>842</v>
      </c>
      <c r="X4" s="113" t="s">
        <v>842</v>
      </c>
      <c r="Y4" s="104">
        <v>2014</v>
      </c>
      <c r="Z4" s="113" t="s">
        <v>842</v>
      </c>
      <c r="AA4" s="104">
        <v>2014</v>
      </c>
      <c r="AB4" s="113" t="s">
        <v>842</v>
      </c>
      <c r="AC4" s="113" t="s">
        <v>844</v>
      </c>
      <c r="AD4" s="113" t="s">
        <v>844</v>
      </c>
      <c r="AE4" s="113" t="s">
        <v>844</v>
      </c>
      <c r="AF4" s="113" t="s">
        <v>844</v>
      </c>
      <c r="AG4" s="104">
        <v>2014</v>
      </c>
      <c r="AH4" s="104">
        <v>2014</v>
      </c>
      <c r="AI4" s="104">
        <v>2014</v>
      </c>
      <c r="AJ4" s="104">
        <v>2014</v>
      </c>
      <c r="AK4" s="104">
        <v>2014</v>
      </c>
      <c r="AL4">
        <v>2011</v>
      </c>
      <c r="AM4">
        <v>2014</v>
      </c>
      <c r="AN4">
        <v>2014</v>
      </c>
      <c r="AO4" s="113" t="s">
        <v>842</v>
      </c>
      <c r="AP4">
        <v>2014</v>
      </c>
      <c r="AQ4" s="113" t="s">
        <v>842</v>
      </c>
      <c r="AR4" s="113" t="s">
        <v>842</v>
      </c>
      <c r="AS4" s="113" t="s">
        <v>842</v>
      </c>
      <c r="AT4" s="113" t="s">
        <v>842</v>
      </c>
      <c r="AU4" s="113" t="s">
        <v>842</v>
      </c>
      <c r="AV4" s="113" t="s">
        <v>842</v>
      </c>
      <c r="AW4" s="113" t="s">
        <v>842</v>
      </c>
      <c r="AX4" s="113" t="s">
        <v>842</v>
      </c>
      <c r="AY4" s="113" t="s">
        <v>842</v>
      </c>
      <c r="AZ4" s="113" t="s">
        <v>842</v>
      </c>
      <c r="BA4" s="113" t="s">
        <v>842</v>
      </c>
      <c r="BB4" s="113">
        <v>2017</v>
      </c>
      <c r="BC4" s="113">
        <v>2017</v>
      </c>
      <c r="BD4" s="104">
        <v>2019</v>
      </c>
      <c r="BE4" s="113" t="s">
        <v>842</v>
      </c>
      <c r="BF4" s="113" t="s">
        <v>842</v>
      </c>
      <c r="BG4" s="116"/>
      <c r="BH4" s="116"/>
    </row>
    <row r="5" spans="1:60" x14ac:dyDescent="0.25">
      <c r="A5" s="47" t="s">
        <v>57</v>
      </c>
      <c r="B5" s="47" t="s">
        <v>59</v>
      </c>
      <c r="C5" s="47" t="s">
        <v>83</v>
      </c>
      <c r="D5" s="47" t="s">
        <v>84</v>
      </c>
      <c r="E5" s="113">
        <v>2017</v>
      </c>
      <c r="F5" s="113">
        <v>2017</v>
      </c>
      <c r="G5" s="113">
        <v>2017</v>
      </c>
      <c r="H5" s="113">
        <v>2017</v>
      </c>
      <c r="I5" s="113">
        <v>2017</v>
      </c>
      <c r="J5" s="113">
        <v>2017</v>
      </c>
      <c r="K5" s="113" t="s">
        <v>843</v>
      </c>
      <c r="L5" s="113" t="s">
        <v>828</v>
      </c>
      <c r="M5" s="113" t="s">
        <v>828</v>
      </c>
      <c r="N5" s="113" t="s">
        <v>828</v>
      </c>
      <c r="O5" s="113" t="s">
        <v>842</v>
      </c>
      <c r="P5" s="113" t="s">
        <v>842</v>
      </c>
      <c r="Q5" s="113" t="s">
        <v>842</v>
      </c>
      <c r="R5" s="113" t="s">
        <v>842</v>
      </c>
      <c r="S5" s="113" t="s">
        <v>842</v>
      </c>
      <c r="T5" s="113" t="s">
        <v>842</v>
      </c>
      <c r="U5" s="113" t="s">
        <v>842</v>
      </c>
      <c r="V5" s="113" t="s">
        <v>842</v>
      </c>
      <c r="W5" s="113" t="s">
        <v>842</v>
      </c>
      <c r="X5" s="113" t="s">
        <v>842</v>
      </c>
      <c r="Y5" s="104">
        <v>2014</v>
      </c>
      <c r="Z5" s="113" t="s">
        <v>842</v>
      </c>
      <c r="AA5" s="104">
        <v>2014</v>
      </c>
      <c r="AB5" s="113" t="s">
        <v>842</v>
      </c>
      <c r="AC5" s="113" t="s">
        <v>844</v>
      </c>
      <c r="AD5" s="113" t="s">
        <v>844</v>
      </c>
      <c r="AE5" s="113" t="s">
        <v>844</v>
      </c>
      <c r="AF5" s="113" t="s">
        <v>844</v>
      </c>
      <c r="AG5" s="104">
        <v>2014</v>
      </c>
      <c r="AH5" s="104">
        <v>2014</v>
      </c>
      <c r="AI5" s="104">
        <v>2014</v>
      </c>
      <c r="AJ5" s="104">
        <v>2014</v>
      </c>
      <c r="AK5" s="104">
        <v>2014</v>
      </c>
      <c r="AL5">
        <v>2011</v>
      </c>
      <c r="AM5">
        <v>2014</v>
      </c>
      <c r="AN5">
        <v>2014</v>
      </c>
      <c r="AO5" s="113" t="s">
        <v>842</v>
      </c>
      <c r="AP5">
        <v>2014</v>
      </c>
      <c r="AQ5" s="113" t="s">
        <v>842</v>
      </c>
      <c r="AR5" s="113" t="s">
        <v>842</v>
      </c>
      <c r="AS5" s="113" t="s">
        <v>842</v>
      </c>
      <c r="AT5" s="113" t="s">
        <v>842</v>
      </c>
      <c r="AU5" s="113" t="s">
        <v>842</v>
      </c>
      <c r="AV5" s="113" t="s">
        <v>842</v>
      </c>
      <c r="AW5" s="113" t="s">
        <v>842</v>
      </c>
      <c r="AX5" s="113" t="s">
        <v>842</v>
      </c>
      <c r="AY5" s="113" t="s">
        <v>842</v>
      </c>
      <c r="AZ5" s="113" t="s">
        <v>842</v>
      </c>
      <c r="BA5" s="113" t="s">
        <v>842</v>
      </c>
      <c r="BB5" s="113">
        <v>2017</v>
      </c>
      <c r="BC5" s="113">
        <v>2017</v>
      </c>
      <c r="BD5" s="104">
        <v>2019</v>
      </c>
      <c r="BE5" s="113" t="s">
        <v>842</v>
      </c>
      <c r="BF5" s="113" t="s">
        <v>842</v>
      </c>
      <c r="BG5" s="116"/>
      <c r="BH5" s="116"/>
    </row>
    <row r="6" spans="1:60" x14ac:dyDescent="0.25">
      <c r="A6" s="47" t="s">
        <v>57</v>
      </c>
      <c r="B6" s="47" t="s">
        <v>59</v>
      </c>
      <c r="C6" s="47" t="s">
        <v>85</v>
      </c>
      <c r="D6" s="47" t="s">
        <v>86</v>
      </c>
      <c r="E6" s="113">
        <v>2017</v>
      </c>
      <c r="F6" s="113">
        <v>2017</v>
      </c>
      <c r="G6" s="113">
        <v>2017</v>
      </c>
      <c r="H6" s="113">
        <v>2017</v>
      </c>
      <c r="I6" s="113">
        <v>2017</v>
      </c>
      <c r="J6" s="113">
        <v>2017</v>
      </c>
      <c r="K6" s="113" t="s">
        <v>843</v>
      </c>
      <c r="L6" s="113" t="s">
        <v>828</v>
      </c>
      <c r="M6" s="113" t="s">
        <v>828</v>
      </c>
      <c r="N6" s="113" t="s">
        <v>828</v>
      </c>
      <c r="O6" s="113" t="s">
        <v>842</v>
      </c>
      <c r="P6" s="113" t="s">
        <v>842</v>
      </c>
      <c r="Q6" s="113" t="s">
        <v>842</v>
      </c>
      <c r="R6" s="113" t="s">
        <v>842</v>
      </c>
      <c r="S6" s="113" t="s">
        <v>842</v>
      </c>
      <c r="T6" s="113" t="s">
        <v>842</v>
      </c>
      <c r="U6" s="113" t="s">
        <v>842</v>
      </c>
      <c r="V6" s="113" t="s">
        <v>842</v>
      </c>
      <c r="W6" s="113" t="s">
        <v>842</v>
      </c>
      <c r="X6" s="113" t="s">
        <v>842</v>
      </c>
      <c r="Y6" s="104">
        <v>2014</v>
      </c>
      <c r="Z6" s="113" t="s">
        <v>842</v>
      </c>
      <c r="AA6" s="104">
        <v>2014</v>
      </c>
      <c r="AB6" s="113" t="s">
        <v>842</v>
      </c>
      <c r="AC6" s="113" t="s">
        <v>844</v>
      </c>
      <c r="AD6" s="113" t="s">
        <v>844</v>
      </c>
      <c r="AE6" s="113" t="s">
        <v>844</v>
      </c>
      <c r="AF6" s="113" t="s">
        <v>844</v>
      </c>
      <c r="AG6" s="104">
        <v>2014</v>
      </c>
      <c r="AH6" s="104">
        <v>2014</v>
      </c>
      <c r="AI6" s="104">
        <v>2014</v>
      </c>
      <c r="AJ6" s="104">
        <v>2014</v>
      </c>
      <c r="AK6" s="104">
        <v>2014</v>
      </c>
      <c r="AL6">
        <v>2011</v>
      </c>
      <c r="AM6">
        <v>2014</v>
      </c>
      <c r="AN6">
        <v>2014</v>
      </c>
      <c r="AO6" s="113" t="s">
        <v>842</v>
      </c>
      <c r="AP6">
        <v>2014</v>
      </c>
      <c r="AQ6" s="113" t="s">
        <v>842</v>
      </c>
      <c r="AR6" s="113" t="s">
        <v>842</v>
      </c>
      <c r="AS6" s="113" t="s">
        <v>842</v>
      </c>
      <c r="AT6" s="113" t="s">
        <v>842</v>
      </c>
      <c r="AU6" s="113" t="s">
        <v>842</v>
      </c>
      <c r="AV6" s="113" t="s">
        <v>842</v>
      </c>
      <c r="AW6" s="113" t="s">
        <v>842</v>
      </c>
      <c r="AX6" s="113" t="s">
        <v>842</v>
      </c>
      <c r="AY6" s="113" t="s">
        <v>842</v>
      </c>
      <c r="AZ6" s="113" t="s">
        <v>842</v>
      </c>
      <c r="BA6" s="113" t="s">
        <v>842</v>
      </c>
      <c r="BB6" s="113">
        <v>2017</v>
      </c>
      <c r="BC6" s="113">
        <v>2017</v>
      </c>
      <c r="BD6" s="104">
        <v>2019</v>
      </c>
      <c r="BE6" s="113" t="s">
        <v>842</v>
      </c>
      <c r="BF6" s="113" t="s">
        <v>842</v>
      </c>
      <c r="BG6" s="116"/>
      <c r="BH6" s="116"/>
    </row>
    <row r="7" spans="1:60" x14ac:dyDescent="0.25">
      <c r="A7" s="47" t="s">
        <v>57</v>
      </c>
      <c r="B7" s="47" t="s">
        <v>59</v>
      </c>
      <c r="C7" s="47" t="s">
        <v>87</v>
      </c>
      <c r="D7" s="47" t="s">
        <v>88</v>
      </c>
      <c r="E7" s="113">
        <v>2017</v>
      </c>
      <c r="F7" s="113">
        <v>2017</v>
      </c>
      <c r="G7" s="113">
        <v>2017</v>
      </c>
      <c r="H7" s="113">
        <v>2017</v>
      </c>
      <c r="I7" s="113">
        <v>2017</v>
      </c>
      <c r="J7" s="113">
        <v>2017</v>
      </c>
      <c r="K7" s="113" t="s">
        <v>843</v>
      </c>
      <c r="L7" s="113" t="s">
        <v>828</v>
      </c>
      <c r="M7" s="113" t="s">
        <v>828</v>
      </c>
      <c r="N7" s="113" t="s">
        <v>828</v>
      </c>
      <c r="O7" s="113" t="s">
        <v>842</v>
      </c>
      <c r="P7" s="113" t="s">
        <v>842</v>
      </c>
      <c r="Q7" s="113" t="s">
        <v>842</v>
      </c>
      <c r="R7" s="113" t="s">
        <v>842</v>
      </c>
      <c r="S7" s="113" t="s">
        <v>842</v>
      </c>
      <c r="T7" s="113" t="s">
        <v>842</v>
      </c>
      <c r="U7" s="113" t="s">
        <v>842</v>
      </c>
      <c r="V7" s="113" t="s">
        <v>842</v>
      </c>
      <c r="W7" s="113" t="s">
        <v>842</v>
      </c>
      <c r="X7" s="113" t="s">
        <v>842</v>
      </c>
      <c r="Y7" s="104">
        <v>2014</v>
      </c>
      <c r="Z7" s="113" t="s">
        <v>842</v>
      </c>
      <c r="AA7" s="104">
        <v>2014</v>
      </c>
      <c r="AB7" s="113" t="s">
        <v>842</v>
      </c>
      <c r="AC7" s="113" t="s">
        <v>844</v>
      </c>
      <c r="AD7" s="113" t="s">
        <v>844</v>
      </c>
      <c r="AE7" s="113" t="s">
        <v>844</v>
      </c>
      <c r="AF7" s="113" t="s">
        <v>844</v>
      </c>
      <c r="AG7" s="104">
        <v>2014</v>
      </c>
      <c r="AH7" s="104">
        <v>2014</v>
      </c>
      <c r="AI7" s="104">
        <v>2014</v>
      </c>
      <c r="AJ7" s="104">
        <v>2014</v>
      </c>
      <c r="AK7" s="104">
        <v>2014</v>
      </c>
      <c r="AL7">
        <v>2011</v>
      </c>
      <c r="AM7">
        <v>2014</v>
      </c>
      <c r="AN7">
        <v>2014</v>
      </c>
      <c r="AO7" s="113" t="s">
        <v>842</v>
      </c>
      <c r="AP7">
        <v>2014</v>
      </c>
      <c r="AQ7" s="113" t="s">
        <v>842</v>
      </c>
      <c r="AR7" s="113" t="s">
        <v>842</v>
      </c>
      <c r="AS7" s="113" t="s">
        <v>842</v>
      </c>
      <c r="AT7" s="113" t="s">
        <v>842</v>
      </c>
      <c r="AU7" s="113" t="s">
        <v>842</v>
      </c>
      <c r="AV7" s="113" t="s">
        <v>842</v>
      </c>
      <c r="AW7" s="113" t="s">
        <v>842</v>
      </c>
      <c r="AX7" s="113" t="s">
        <v>842</v>
      </c>
      <c r="AY7" s="113" t="s">
        <v>842</v>
      </c>
      <c r="AZ7" s="113" t="s">
        <v>842</v>
      </c>
      <c r="BA7" s="113" t="s">
        <v>842</v>
      </c>
      <c r="BB7" s="113">
        <v>2017</v>
      </c>
      <c r="BC7" s="113">
        <v>2017</v>
      </c>
      <c r="BD7" s="104">
        <v>2019</v>
      </c>
      <c r="BE7" s="113" t="s">
        <v>842</v>
      </c>
      <c r="BF7" s="113" t="s">
        <v>842</v>
      </c>
      <c r="BG7" s="116"/>
      <c r="BH7" s="116"/>
    </row>
    <row r="8" spans="1:60" x14ac:dyDescent="0.25">
      <c r="A8" s="47" t="s">
        <v>57</v>
      </c>
      <c r="B8" s="47" t="s">
        <v>59</v>
      </c>
      <c r="C8" s="47" t="s">
        <v>89</v>
      </c>
      <c r="D8" s="47" t="s">
        <v>90</v>
      </c>
      <c r="E8" s="113">
        <v>2017</v>
      </c>
      <c r="F8" s="113">
        <v>2017</v>
      </c>
      <c r="G8" s="113">
        <v>2017</v>
      </c>
      <c r="H8" s="113">
        <v>2017</v>
      </c>
      <c r="I8" s="113">
        <v>2017</v>
      </c>
      <c r="J8" s="113">
        <v>2017</v>
      </c>
      <c r="K8" s="113" t="s">
        <v>843</v>
      </c>
      <c r="L8" s="113" t="s">
        <v>828</v>
      </c>
      <c r="M8" s="113" t="s">
        <v>828</v>
      </c>
      <c r="N8" s="113" t="s">
        <v>828</v>
      </c>
      <c r="O8" s="113" t="s">
        <v>842</v>
      </c>
      <c r="P8" s="113" t="s">
        <v>842</v>
      </c>
      <c r="Q8" s="113" t="s">
        <v>842</v>
      </c>
      <c r="R8" s="113" t="s">
        <v>842</v>
      </c>
      <c r="S8" s="113" t="s">
        <v>842</v>
      </c>
      <c r="T8" s="113" t="s">
        <v>842</v>
      </c>
      <c r="U8" s="113" t="s">
        <v>842</v>
      </c>
      <c r="V8" s="113" t="s">
        <v>842</v>
      </c>
      <c r="W8" s="113" t="s">
        <v>842</v>
      </c>
      <c r="X8" s="113" t="s">
        <v>842</v>
      </c>
      <c r="Y8" s="104">
        <v>2014</v>
      </c>
      <c r="Z8" s="113" t="s">
        <v>842</v>
      </c>
      <c r="AA8" s="104">
        <v>2014</v>
      </c>
      <c r="AB8" s="113" t="s">
        <v>842</v>
      </c>
      <c r="AC8" s="113" t="s">
        <v>844</v>
      </c>
      <c r="AD8" s="113" t="s">
        <v>844</v>
      </c>
      <c r="AE8" s="113" t="s">
        <v>844</v>
      </c>
      <c r="AF8" s="113" t="s">
        <v>844</v>
      </c>
      <c r="AG8" s="104">
        <v>2014</v>
      </c>
      <c r="AH8" s="104">
        <v>2014</v>
      </c>
      <c r="AI8" s="104">
        <v>2014</v>
      </c>
      <c r="AJ8" s="104">
        <v>2014</v>
      </c>
      <c r="AK8" s="104">
        <v>2014</v>
      </c>
      <c r="AL8">
        <v>2011</v>
      </c>
      <c r="AM8">
        <v>2014</v>
      </c>
      <c r="AN8">
        <v>2014</v>
      </c>
      <c r="AO8" s="113" t="s">
        <v>842</v>
      </c>
      <c r="AP8">
        <v>2014</v>
      </c>
      <c r="AQ8" s="113" t="s">
        <v>842</v>
      </c>
      <c r="AR8" s="113" t="s">
        <v>842</v>
      </c>
      <c r="AS8" s="113" t="s">
        <v>842</v>
      </c>
      <c r="AT8" s="113" t="s">
        <v>842</v>
      </c>
      <c r="AU8" s="113" t="s">
        <v>842</v>
      </c>
      <c r="AV8" s="113" t="s">
        <v>842</v>
      </c>
      <c r="AW8" s="113" t="s">
        <v>842</v>
      </c>
      <c r="AX8" s="113" t="s">
        <v>842</v>
      </c>
      <c r="AY8" s="113" t="s">
        <v>842</v>
      </c>
      <c r="AZ8" s="113" t="s">
        <v>842</v>
      </c>
      <c r="BA8" s="113" t="s">
        <v>842</v>
      </c>
      <c r="BB8" s="113">
        <v>2017</v>
      </c>
      <c r="BC8" s="113">
        <v>2017</v>
      </c>
      <c r="BD8" s="104">
        <v>2019</v>
      </c>
      <c r="BE8" s="113" t="s">
        <v>842</v>
      </c>
      <c r="BF8" s="113" t="s">
        <v>842</v>
      </c>
      <c r="BG8" s="116"/>
      <c r="BH8" s="116"/>
    </row>
    <row r="9" spans="1:60" x14ac:dyDescent="0.25">
      <c r="A9" s="47" t="s">
        <v>57</v>
      </c>
      <c r="B9" s="47" t="s">
        <v>59</v>
      </c>
      <c r="C9" s="47" t="s">
        <v>91</v>
      </c>
      <c r="D9" s="47" t="s">
        <v>92</v>
      </c>
      <c r="E9" s="113">
        <v>2017</v>
      </c>
      <c r="F9" s="113">
        <v>2017</v>
      </c>
      <c r="G9" s="113">
        <v>2017</v>
      </c>
      <c r="H9" s="113">
        <v>2017</v>
      </c>
      <c r="I9" s="113">
        <v>2017</v>
      </c>
      <c r="J9" s="113">
        <v>2017</v>
      </c>
      <c r="K9" s="113" t="s">
        <v>843</v>
      </c>
      <c r="L9" s="113" t="s">
        <v>828</v>
      </c>
      <c r="M9" s="113" t="s">
        <v>828</v>
      </c>
      <c r="N9" s="113" t="s">
        <v>828</v>
      </c>
      <c r="O9" s="113" t="s">
        <v>842</v>
      </c>
      <c r="P9" s="113" t="s">
        <v>842</v>
      </c>
      <c r="Q9" s="113" t="s">
        <v>842</v>
      </c>
      <c r="R9" s="113" t="s">
        <v>842</v>
      </c>
      <c r="S9" s="113" t="s">
        <v>842</v>
      </c>
      <c r="T9" s="113" t="s">
        <v>842</v>
      </c>
      <c r="U9" s="113" t="s">
        <v>842</v>
      </c>
      <c r="V9" s="113" t="s">
        <v>842</v>
      </c>
      <c r="W9" s="113" t="s">
        <v>842</v>
      </c>
      <c r="X9" s="113" t="s">
        <v>842</v>
      </c>
      <c r="Y9" s="104">
        <v>2014</v>
      </c>
      <c r="Z9" s="113" t="s">
        <v>842</v>
      </c>
      <c r="AA9" s="104">
        <v>2014</v>
      </c>
      <c r="AB9" s="113" t="s">
        <v>842</v>
      </c>
      <c r="AC9" s="113" t="s">
        <v>844</v>
      </c>
      <c r="AD9" s="113" t="s">
        <v>844</v>
      </c>
      <c r="AE9" s="113" t="s">
        <v>844</v>
      </c>
      <c r="AF9" s="113" t="s">
        <v>844</v>
      </c>
      <c r="AG9" s="104">
        <v>2014</v>
      </c>
      <c r="AH9" s="104">
        <v>2014</v>
      </c>
      <c r="AI9" s="104">
        <v>2014</v>
      </c>
      <c r="AJ9" s="104">
        <v>2014</v>
      </c>
      <c r="AK9" s="104">
        <v>2014</v>
      </c>
      <c r="AL9">
        <v>2011</v>
      </c>
      <c r="AM9">
        <v>2014</v>
      </c>
      <c r="AN9">
        <v>2014</v>
      </c>
      <c r="AO9" s="113" t="s">
        <v>842</v>
      </c>
      <c r="AP9">
        <v>2014</v>
      </c>
      <c r="AQ9" s="113" t="s">
        <v>842</v>
      </c>
      <c r="AR9" s="113" t="s">
        <v>842</v>
      </c>
      <c r="AS9" s="113" t="s">
        <v>842</v>
      </c>
      <c r="AT9" s="113" t="s">
        <v>842</v>
      </c>
      <c r="AU9" s="113" t="s">
        <v>842</v>
      </c>
      <c r="AV9" s="113" t="s">
        <v>842</v>
      </c>
      <c r="AW9" s="113" t="s">
        <v>842</v>
      </c>
      <c r="AX9" s="113" t="s">
        <v>842</v>
      </c>
      <c r="AY9" s="113" t="s">
        <v>842</v>
      </c>
      <c r="AZ9" s="113" t="s">
        <v>842</v>
      </c>
      <c r="BA9" s="113" t="s">
        <v>842</v>
      </c>
      <c r="BB9" s="113">
        <v>2017</v>
      </c>
      <c r="BC9" s="113">
        <v>2017</v>
      </c>
      <c r="BD9" s="104">
        <v>2019</v>
      </c>
      <c r="BE9" s="113" t="s">
        <v>842</v>
      </c>
      <c r="BF9" s="113" t="s">
        <v>842</v>
      </c>
      <c r="BG9" s="116"/>
      <c r="BH9" s="116"/>
    </row>
    <row r="10" spans="1:60" x14ac:dyDescent="0.25">
      <c r="A10" s="47" t="s">
        <v>57</v>
      </c>
      <c r="B10" s="47" t="s">
        <v>93</v>
      </c>
      <c r="C10" s="47" t="s">
        <v>93</v>
      </c>
      <c r="D10" s="47" t="s">
        <v>94</v>
      </c>
      <c r="E10" s="113">
        <v>2017</v>
      </c>
      <c r="F10" s="113">
        <v>2017</v>
      </c>
      <c r="G10" s="113">
        <v>2017</v>
      </c>
      <c r="H10" s="113">
        <v>2017</v>
      </c>
      <c r="I10" s="113">
        <v>2017</v>
      </c>
      <c r="J10" s="113">
        <v>2017</v>
      </c>
      <c r="K10" s="113" t="s">
        <v>843</v>
      </c>
      <c r="L10" s="113" t="s">
        <v>828</v>
      </c>
      <c r="M10" s="113" t="s">
        <v>828</v>
      </c>
      <c r="N10" s="113" t="s">
        <v>828</v>
      </c>
      <c r="O10" s="113" t="s">
        <v>842</v>
      </c>
      <c r="P10" s="113" t="s">
        <v>842</v>
      </c>
      <c r="Q10" s="113" t="s">
        <v>842</v>
      </c>
      <c r="R10" s="113" t="s">
        <v>842</v>
      </c>
      <c r="S10" s="113" t="s">
        <v>842</v>
      </c>
      <c r="T10" s="113" t="s">
        <v>842</v>
      </c>
      <c r="U10" s="113" t="s">
        <v>842</v>
      </c>
      <c r="V10" s="113" t="s">
        <v>842</v>
      </c>
      <c r="W10" s="113" t="s">
        <v>842</v>
      </c>
      <c r="X10" s="113" t="s">
        <v>842</v>
      </c>
      <c r="Y10" s="104">
        <v>2014</v>
      </c>
      <c r="Z10" s="113" t="s">
        <v>842</v>
      </c>
      <c r="AA10" s="104">
        <v>2014</v>
      </c>
      <c r="AB10" s="113" t="s">
        <v>842</v>
      </c>
      <c r="AC10" s="113" t="s">
        <v>844</v>
      </c>
      <c r="AD10" s="113" t="s">
        <v>844</v>
      </c>
      <c r="AE10" s="113" t="s">
        <v>844</v>
      </c>
      <c r="AF10" s="113" t="s">
        <v>844</v>
      </c>
      <c r="AG10" s="104">
        <v>2014</v>
      </c>
      <c r="AH10" s="104">
        <v>2014</v>
      </c>
      <c r="AI10" s="104">
        <v>2014</v>
      </c>
      <c r="AJ10" s="104">
        <v>2014</v>
      </c>
      <c r="AK10" s="104">
        <v>2014</v>
      </c>
      <c r="AL10">
        <v>2011</v>
      </c>
      <c r="AM10">
        <v>2014</v>
      </c>
      <c r="AN10">
        <v>2014</v>
      </c>
      <c r="AO10" s="113" t="s">
        <v>842</v>
      </c>
      <c r="AP10">
        <v>2014</v>
      </c>
      <c r="AQ10" s="113" t="s">
        <v>842</v>
      </c>
      <c r="AR10" s="113" t="s">
        <v>842</v>
      </c>
      <c r="AS10" s="113" t="s">
        <v>842</v>
      </c>
      <c r="AT10" s="113" t="s">
        <v>842</v>
      </c>
      <c r="AU10" s="113" t="s">
        <v>842</v>
      </c>
      <c r="AV10" s="113" t="s">
        <v>842</v>
      </c>
      <c r="AW10" s="113" t="s">
        <v>842</v>
      </c>
      <c r="AX10" s="113" t="s">
        <v>842</v>
      </c>
      <c r="AY10" s="113" t="s">
        <v>842</v>
      </c>
      <c r="AZ10" s="113" t="s">
        <v>842</v>
      </c>
      <c r="BA10" s="113" t="s">
        <v>842</v>
      </c>
      <c r="BB10" s="113">
        <v>2017</v>
      </c>
      <c r="BC10" s="113">
        <v>2017</v>
      </c>
      <c r="BD10" s="104">
        <v>2019</v>
      </c>
      <c r="BE10" s="113" t="s">
        <v>842</v>
      </c>
      <c r="BF10" s="113" t="s">
        <v>842</v>
      </c>
      <c r="BG10" s="116"/>
      <c r="BH10" s="116"/>
    </row>
    <row r="11" spans="1:60" x14ac:dyDescent="0.25">
      <c r="A11" s="47" t="s">
        <v>57</v>
      </c>
      <c r="B11" s="47" t="s">
        <v>93</v>
      </c>
      <c r="C11" s="47" t="s">
        <v>95</v>
      </c>
      <c r="D11" s="47" t="s">
        <v>96</v>
      </c>
      <c r="E11" s="113">
        <v>2017</v>
      </c>
      <c r="F11" s="113">
        <v>2017</v>
      </c>
      <c r="G11" s="113">
        <v>2017</v>
      </c>
      <c r="H11" s="113">
        <v>2017</v>
      </c>
      <c r="I11" s="113">
        <v>2017</v>
      </c>
      <c r="J11" s="113">
        <v>2017</v>
      </c>
      <c r="K11" s="113" t="s">
        <v>843</v>
      </c>
      <c r="L11" s="113" t="s">
        <v>828</v>
      </c>
      <c r="M11" s="113" t="s">
        <v>828</v>
      </c>
      <c r="N11" s="113" t="s">
        <v>828</v>
      </c>
      <c r="O11" s="113" t="s">
        <v>842</v>
      </c>
      <c r="P11" s="113" t="s">
        <v>842</v>
      </c>
      <c r="Q11" s="113" t="s">
        <v>842</v>
      </c>
      <c r="R11" s="113" t="s">
        <v>842</v>
      </c>
      <c r="S11" s="113" t="s">
        <v>842</v>
      </c>
      <c r="T11" s="113" t="s">
        <v>842</v>
      </c>
      <c r="U11" s="113" t="s">
        <v>842</v>
      </c>
      <c r="V11" s="113" t="s">
        <v>842</v>
      </c>
      <c r="W11" s="113" t="s">
        <v>842</v>
      </c>
      <c r="X11" s="113" t="s">
        <v>842</v>
      </c>
      <c r="Y11" s="104">
        <v>2014</v>
      </c>
      <c r="Z11" s="113" t="s">
        <v>842</v>
      </c>
      <c r="AA11" s="104">
        <v>2014</v>
      </c>
      <c r="AB11" s="113" t="s">
        <v>842</v>
      </c>
      <c r="AC11" s="113" t="s">
        <v>844</v>
      </c>
      <c r="AD11" s="113" t="s">
        <v>844</v>
      </c>
      <c r="AE11" s="113" t="s">
        <v>844</v>
      </c>
      <c r="AF11" s="113" t="s">
        <v>844</v>
      </c>
      <c r="AG11" s="104">
        <v>2014</v>
      </c>
      <c r="AH11" s="104">
        <v>2014</v>
      </c>
      <c r="AI11" s="104">
        <v>2014</v>
      </c>
      <c r="AJ11" s="104">
        <v>2014</v>
      </c>
      <c r="AK11" s="104">
        <v>2014</v>
      </c>
      <c r="AL11">
        <v>2011</v>
      </c>
      <c r="AM11">
        <v>2014</v>
      </c>
      <c r="AN11">
        <v>2014</v>
      </c>
      <c r="AO11" s="113" t="s">
        <v>842</v>
      </c>
      <c r="AP11">
        <v>2014</v>
      </c>
      <c r="AQ11" s="113" t="s">
        <v>842</v>
      </c>
      <c r="AR11" s="113" t="s">
        <v>842</v>
      </c>
      <c r="AS11" s="113" t="s">
        <v>842</v>
      </c>
      <c r="AT11" s="113" t="s">
        <v>842</v>
      </c>
      <c r="AU11" s="113" t="s">
        <v>842</v>
      </c>
      <c r="AV11" s="113" t="s">
        <v>842</v>
      </c>
      <c r="AW11" s="113" t="s">
        <v>842</v>
      </c>
      <c r="AX11" s="113" t="s">
        <v>842</v>
      </c>
      <c r="AY11" s="113" t="s">
        <v>842</v>
      </c>
      <c r="AZ11" s="113" t="s">
        <v>842</v>
      </c>
      <c r="BA11" s="113" t="s">
        <v>842</v>
      </c>
      <c r="BB11" s="113">
        <v>2017</v>
      </c>
      <c r="BC11" s="113">
        <v>2017</v>
      </c>
      <c r="BD11" s="104">
        <v>2019</v>
      </c>
      <c r="BE11" s="113" t="s">
        <v>842</v>
      </c>
      <c r="BF11" s="113" t="s">
        <v>842</v>
      </c>
      <c r="BG11" s="116"/>
      <c r="BH11" s="116"/>
    </row>
    <row r="12" spans="1:60" x14ac:dyDescent="0.25">
      <c r="A12" s="47" t="s">
        <v>57</v>
      </c>
      <c r="B12" s="47" t="s">
        <v>93</v>
      </c>
      <c r="C12" s="47" t="s">
        <v>104</v>
      </c>
      <c r="D12" s="47" t="s">
        <v>105</v>
      </c>
      <c r="E12" s="113">
        <v>2017</v>
      </c>
      <c r="F12" s="113">
        <v>2017</v>
      </c>
      <c r="G12" s="113">
        <v>2017</v>
      </c>
      <c r="H12" s="113">
        <v>2017</v>
      </c>
      <c r="I12" s="113">
        <v>2017</v>
      </c>
      <c r="J12" s="113">
        <v>2017</v>
      </c>
      <c r="K12" s="113" t="s">
        <v>843</v>
      </c>
      <c r="L12" s="113" t="s">
        <v>828</v>
      </c>
      <c r="M12" s="113" t="s">
        <v>828</v>
      </c>
      <c r="N12" s="113" t="s">
        <v>828</v>
      </c>
      <c r="O12" s="113" t="s">
        <v>842</v>
      </c>
      <c r="P12" s="113" t="s">
        <v>842</v>
      </c>
      <c r="Q12" s="113" t="s">
        <v>842</v>
      </c>
      <c r="R12" s="113" t="s">
        <v>842</v>
      </c>
      <c r="S12" s="113" t="s">
        <v>842</v>
      </c>
      <c r="T12" s="113" t="s">
        <v>842</v>
      </c>
      <c r="U12" s="113" t="s">
        <v>842</v>
      </c>
      <c r="V12" s="113" t="s">
        <v>842</v>
      </c>
      <c r="W12" s="113" t="s">
        <v>842</v>
      </c>
      <c r="X12" s="113" t="s">
        <v>842</v>
      </c>
      <c r="Y12" s="104">
        <v>2014</v>
      </c>
      <c r="Z12" s="113" t="s">
        <v>842</v>
      </c>
      <c r="AA12" s="104">
        <v>2014</v>
      </c>
      <c r="AB12" s="113" t="s">
        <v>842</v>
      </c>
      <c r="AC12" s="113" t="s">
        <v>844</v>
      </c>
      <c r="AD12" s="113" t="s">
        <v>844</v>
      </c>
      <c r="AE12" s="113" t="s">
        <v>844</v>
      </c>
      <c r="AF12" s="113" t="s">
        <v>844</v>
      </c>
      <c r="AG12" s="104">
        <v>2014</v>
      </c>
      <c r="AH12" s="104">
        <v>2014</v>
      </c>
      <c r="AI12" s="104">
        <v>2014</v>
      </c>
      <c r="AJ12" s="104">
        <v>2014</v>
      </c>
      <c r="AK12" s="104">
        <v>2014</v>
      </c>
      <c r="AL12">
        <v>2011</v>
      </c>
      <c r="AM12">
        <v>2014</v>
      </c>
      <c r="AN12">
        <v>2014</v>
      </c>
      <c r="AO12" s="113" t="s">
        <v>842</v>
      </c>
      <c r="AP12">
        <v>2014</v>
      </c>
      <c r="AQ12" s="113" t="s">
        <v>842</v>
      </c>
      <c r="AR12" s="113" t="s">
        <v>842</v>
      </c>
      <c r="AS12" s="113" t="s">
        <v>842</v>
      </c>
      <c r="AT12" s="113" t="s">
        <v>842</v>
      </c>
      <c r="AU12" s="113" t="s">
        <v>842</v>
      </c>
      <c r="AV12" s="113" t="s">
        <v>842</v>
      </c>
      <c r="AW12" s="113" t="s">
        <v>842</v>
      </c>
      <c r="AX12" s="113" t="s">
        <v>842</v>
      </c>
      <c r="AY12" s="113" t="s">
        <v>842</v>
      </c>
      <c r="AZ12" s="113" t="s">
        <v>842</v>
      </c>
      <c r="BA12" s="113" t="s">
        <v>842</v>
      </c>
      <c r="BB12" s="113">
        <v>2017</v>
      </c>
      <c r="BC12" s="113">
        <v>2017</v>
      </c>
      <c r="BD12" s="104">
        <v>2019</v>
      </c>
      <c r="BE12" s="113" t="s">
        <v>842</v>
      </c>
      <c r="BF12" s="113" t="s">
        <v>842</v>
      </c>
      <c r="BG12" s="116"/>
      <c r="BH12" s="116"/>
    </row>
    <row r="13" spans="1:60" x14ac:dyDescent="0.25">
      <c r="A13" s="47" t="s">
        <v>57</v>
      </c>
      <c r="B13" s="47" t="s">
        <v>126</v>
      </c>
      <c r="C13" s="47" t="s">
        <v>126</v>
      </c>
      <c r="D13" s="47" t="s">
        <v>127</v>
      </c>
      <c r="E13" s="113">
        <v>2017</v>
      </c>
      <c r="F13" s="113">
        <v>2017</v>
      </c>
      <c r="G13" s="113">
        <v>2017</v>
      </c>
      <c r="H13" s="113">
        <v>2017</v>
      </c>
      <c r="I13" s="113">
        <v>2017</v>
      </c>
      <c r="J13" s="113">
        <v>2017</v>
      </c>
      <c r="K13" s="113" t="s">
        <v>843</v>
      </c>
      <c r="L13" s="113" t="s">
        <v>828</v>
      </c>
      <c r="M13" s="113" t="s">
        <v>828</v>
      </c>
      <c r="N13" s="113" t="s">
        <v>828</v>
      </c>
      <c r="O13" s="113" t="s">
        <v>842</v>
      </c>
      <c r="P13" s="113" t="s">
        <v>842</v>
      </c>
      <c r="Q13" s="113" t="s">
        <v>842</v>
      </c>
      <c r="R13" s="113" t="s">
        <v>842</v>
      </c>
      <c r="S13" s="113" t="s">
        <v>842</v>
      </c>
      <c r="T13" s="113" t="s">
        <v>842</v>
      </c>
      <c r="U13" s="113" t="s">
        <v>842</v>
      </c>
      <c r="V13" s="113" t="s">
        <v>842</v>
      </c>
      <c r="W13" s="113" t="s">
        <v>842</v>
      </c>
      <c r="X13" s="113" t="s">
        <v>842</v>
      </c>
      <c r="Y13" s="104">
        <v>2014</v>
      </c>
      <c r="Z13" s="113" t="s">
        <v>842</v>
      </c>
      <c r="AA13" s="104">
        <v>2014</v>
      </c>
      <c r="AB13" s="113" t="s">
        <v>842</v>
      </c>
      <c r="AC13" s="113" t="s">
        <v>844</v>
      </c>
      <c r="AD13" s="113" t="s">
        <v>844</v>
      </c>
      <c r="AE13" s="113" t="s">
        <v>844</v>
      </c>
      <c r="AF13" s="113" t="s">
        <v>844</v>
      </c>
      <c r="AG13" s="104">
        <v>2014</v>
      </c>
      <c r="AH13" s="104">
        <v>2014</v>
      </c>
      <c r="AI13" s="104">
        <v>2014</v>
      </c>
      <c r="AJ13" s="104">
        <v>2014</v>
      </c>
      <c r="AK13" s="104">
        <v>2014</v>
      </c>
      <c r="AL13">
        <v>2011</v>
      </c>
      <c r="AM13">
        <v>2014</v>
      </c>
      <c r="AN13">
        <v>2014</v>
      </c>
      <c r="AO13" s="113" t="s">
        <v>842</v>
      </c>
      <c r="AP13">
        <v>2014</v>
      </c>
      <c r="AQ13" s="113" t="s">
        <v>842</v>
      </c>
      <c r="AR13" s="113" t="s">
        <v>842</v>
      </c>
      <c r="AS13" s="113" t="s">
        <v>842</v>
      </c>
      <c r="AT13" s="113" t="s">
        <v>842</v>
      </c>
      <c r="AU13" s="113" t="s">
        <v>842</v>
      </c>
      <c r="AV13" s="113" t="s">
        <v>842</v>
      </c>
      <c r="AW13" s="113" t="s">
        <v>842</v>
      </c>
      <c r="AX13" s="113" t="s">
        <v>842</v>
      </c>
      <c r="AY13" s="113" t="s">
        <v>842</v>
      </c>
      <c r="AZ13" s="113" t="s">
        <v>842</v>
      </c>
      <c r="BA13" s="113" t="s">
        <v>842</v>
      </c>
      <c r="BB13" s="113">
        <v>2017</v>
      </c>
      <c r="BC13" s="113">
        <v>2017</v>
      </c>
      <c r="BD13" s="104">
        <v>2019</v>
      </c>
      <c r="BE13" s="113" t="s">
        <v>842</v>
      </c>
      <c r="BF13" s="113" t="s">
        <v>842</v>
      </c>
      <c r="BG13" s="116"/>
      <c r="BH13" s="116"/>
    </row>
    <row r="14" spans="1:60" x14ac:dyDescent="0.25">
      <c r="A14" s="47" t="s">
        <v>57</v>
      </c>
      <c r="B14" s="47" t="s">
        <v>126</v>
      </c>
      <c r="C14" s="47" t="s">
        <v>128</v>
      </c>
      <c r="D14" s="47" t="s">
        <v>129</v>
      </c>
      <c r="E14" s="113">
        <v>2017</v>
      </c>
      <c r="F14" s="113">
        <v>2017</v>
      </c>
      <c r="G14" s="113">
        <v>2017</v>
      </c>
      <c r="H14" s="113">
        <v>2017</v>
      </c>
      <c r="I14" s="113">
        <v>2017</v>
      </c>
      <c r="J14" s="113">
        <v>2017</v>
      </c>
      <c r="K14" s="113" t="s">
        <v>843</v>
      </c>
      <c r="L14" s="113" t="s">
        <v>828</v>
      </c>
      <c r="M14" s="113" t="s">
        <v>828</v>
      </c>
      <c r="N14" s="113" t="s">
        <v>828</v>
      </c>
      <c r="O14" s="113" t="s">
        <v>842</v>
      </c>
      <c r="P14" s="113" t="s">
        <v>842</v>
      </c>
      <c r="Q14" s="113" t="s">
        <v>842</v>
      </c>
      <c r="R14" s="113" t="s">
        <v>842</v>
      </c>
      <c r="S14" s="113" t="s">
        <v>842</v>
      </c>
      <c r="T14" s="113" t="s">
        <v>842</v>
      </c>
      <c r="U14" s="113" t="s">
        <v>842</v>
      </c>
      <c r="V14" s="113" t="s">
        <v>842</v>
      </c>
      <c r="W14" s="113" t="s">
        <v>842</v>
      </c>
      <c r="X14" s="113" t="s">
        <v>842</v>
      </c>
      <c r="Y14" s="104">
        <v>2014</v>
      </c>
      <c r="Z14" s="113" t="s">
        <v>842</v>
      </c>
      <c r="AA14" s="104">
        <v>2014</v>
      </c>
      <c r="AB14" s="113" t="s">
        <v>842</v>
      </c>
      <c r="AC14" s="113" t="s">
        <v>844</v>
      </c>
      <c r="AD14" s="113" t="s">
        <v>844</v>
      </c>
      <c r="AE14" s="113" t="s">
        <v>844</v>
      </c>
      <c r="AF14" s="113" t="s">
        <v>844</v>
      </c>
      <c r="AG14" s="104">
        <v>2014</v>
      </c>
      <c r="AH14" s="104">
        <v>2014</v>
      </c>
      <c r="AI14" s="104">
        <v>2014</v>
      </c>
      <c r="AJ14" s="104">
        <v>2014</v>
      </c>
      <c r="AK14" s="104">
        <v>2014</v>
      </c>
      <c r="AL14">
        <v>2011</v>
      </c>
      <c r="AM14">
        <v>2014</v>
      </c>
      <c r="AN14">
        <v>2014</v>
      </c>
      <c r="AO14" s="113" t="s">
        <v>842</v>
      </c>
      <c r="AP14">
        <v>2014</v>
      </c>
      <c r="AQ14" s="113" t="s">
        <v>842</v>
      </c>
      <c r="AR14" s="113" t="s">
        <v>842</v>
      </c>
      <c r="AS14" s="113" t="s">
        <v>842</v>
      </c>
      <c r="AT14" s="113" t="s">
        <v>842</v>
      </c>
      <c r="AU14" s="113" t="s">
        <v>842</v>
      </c>
      <c r="AV14" s="113" t="s">
        <v>842</v>
      </c>
      <c r="AW14" s="113" t="s">
        <v>842</v>
      </c>
      <c r="AX14" s="113" t="s">
        <v>842</v>
      </c>
      <c r="AY14" s="113" t="s">
        <v>842</v>
      </c>
      <c r="AZ14" s="113" t="s">
        <v>842</v>
      </c>
      <c r="BA14" s="113" t="s">
        <v>842</v>
      </c>
      <c r="BB14" s="113">
        <v>2017</v>
      </c>
      <c r="BC14" s="113">
        <v>2017</v>
      </c>
      <c r="BD14" s="104">
        <v>2019</v>
      </c>
      <c r="BE14" s="113" t="s">
        <v>842</v>
      </c>
      <c r="BF14" s="113" t="s">
        <v>842</v>
      </c>
      <c r="BG14" s="116"/>
      <c r="BH14" s="116"/>
    </row>
    <row r="15" spans="1:60" x14ac:dyDescent="0.25">
      <c r="A15" s="47" t="s">
        <v>57</v>
      </c>
      <c r="B15" s="47" t="s">
        <v>126</v>
      </c>
      <c r="C15" s="47" t="s">
        <v>130</v>
      </c>
      <c r="D15" s="47" t="s">
        <v>131</v>
      </c>
      <c r="E15" s="113">
        <v>2017</v>
      </c>
      <c r="F15" s="113">
        <v>2017</v>
      </c>
      <c r="G15" s="113">
        <v>2017</v>
      </c>
      <c r="H15" s="113">
        <v>2017</v>
      </c>
      <c r="I15" s="113">
        <v>2017</v>
      </c>
      <c r="J15" s="113">
        <v>2017</v>
      </c>
      <c r="K15" s="113" t="s">
        <v>843</v>
      </c>
      <c r="L15" s="113" t="s">
        <v>828</v>
      </c>
      <c r="M15" s="113" t="s">
        <v>828</v>
      </c>
      <c r="N15" s="113" t="s">
        <v>828</v>
      </c>
      <c r="O15" s="113" t="s">
        <v>842</v>
      </c>
      <c r="P15" s="113" t="s">
        <v>842</v>
      </c>
      <c r="Q15" s="113" t="s">
        <v>842</v>
      </c>
      <c r="R15" s="113" t="s">
        <v>842</v>
      </c>
      <c r="S15" s="113" t="s">
        <v>842</v>
      </c>
      <c r="T15" s="113" t="s">
        <v>842</v>
      </c>
      <c r="U15" s="113" t="s">
        <v>842</v>
      </c>
      <c r="V15" s="113" t="s">
        <v>842</v>
      </c>
      <c r="W15" s="113" t="s">
        <v>842</v>
      </c>
      <c r="X15" s="113" t="s">
        <v>842</v>
      </c>
      <c r="Y15" s="104">
        <v>2014</v>
      </c>
      <c r="Z15" s="113" t="s">
        <v>842</v>
      </c>
      <c r="AA15" s="104">
        <v>2014</v>
      </c>
      <c r="AB15" s="113" t="s">
        <v>842</v>
      </c>
      <c r="AC15" s="113" t="s">
        <v>844</v>
      </c>
      <c r="AD15" s="113" t="s">
        <v>844</v>
      </c>
      <c r="AE15" s="113" t="s">
        <v>844</v>
      </c>
      <c r="AF15" s="113" t="s">
        <v>844</v>
      </c>
      <c r="AG15" s="104">
        <v>2014</v>
      </c>
      <c r="AH15" s="104">
        <v>2014</v>
      </c>
      <c r="AI15" s="104">
        <v>2014</v>
      </c>
      <c r="AJ15" s="104">
        <v>2014</v>
      </c>
      <c r="AK15" s="104">
        <v>2014</v>
      </c>
      <c r="AL15">
        <v>2011</v>
      </c>
      <c r="AM15">
        <v>2014</v>
      </c>
      <c r="AN15">
        <v>2014</v>
      </c>
      <c r="AO15" s="113" t="s">
        <v>842</v>
      </c>
      <c r="AP15">
        <v>2014</v>
      </c>
      <c r="AQ15" s="113" t="s">
        <v>842</v>
      </c>
      <c r="AR15" s="113" t="s">
        <v>842</v>
      </c>
      <c r="AS15" s="113" t="s">
        <v>842</v>
      </c>
      <c r="AT15" s="113" t="s">
        <v>842</v>
      </c>
      <c r="AU15" s="113" t="s">
        <v>842</v>
      </c>
      <c r="AV15" s="113" t="s">
        <v>842</v>
      </c>
      <c r="AW15" s="113" t="s">
        <v>842</v>
      </c>
      <c r="AX15" s="113" t="s">
        <v>842</v>
      </c>
      <c r="AY15" s="113" t="s">
        <v>842</v>
      </c>
      <c r="AZ15" s="113" t="s">
        <v>842</v>
      </c>
      <c r="BA15" s="113" t="s">
        <v>842</v>
      </c>
      <c r="BB15" s="113">
        <v>2017</v>
      </c>
      <c r="BC15" s="113">
        <v>2017</v>
      </c>
      <c r="BD15" s="104">
        <v>2019</v>
      </c>
      <c r="BE15" s="113" t="s">
        <v>842</v>
      </c>
      <c r="BF15" s="113" t="s">
        <v>842</v>
      </c>
      <c r="BG15" s="116"/>
      <c r="BH15" s="116"/>
    </row>
    <row r="16" spans="1:60" x14ac:dyDescent="0.25">
      <c r="A16" s="47" t="s">
        <v>57</v>
      </c>
      <c r="B16" s="47" t="s">
        <v>126</v>
      </c>
      <c r="C16" s="47" t="s">
        <v>132</v>
      </c>
      <c r="D16" s="47" t="s">
        <v>133</v>
      </c>
      <c r="E16" s="113">
        <v>2017</v>
      </c>
      <c r="F16" s="113">
        <v>2017</v>
      </c>
      <c r="G16" s="113">
        <v>2017</v>
      </c>
      <c r="H16" s="113">
        <v>2017</v>
      </c>
      <c r="I16" s="113">
        <v>2017</v>
      </c>
      <c r="J16" s="113">
        <v>2017</v>
      </c>
      <c r="K16" s="113" t="s">
        <v>843</v>
      </c>
      <c r="L16" s="113" t="s">
        <v>828</v>
      </c>
      <c r="M16" s="113" t="s">
        <v>828</v>
      </c>
      <c r="N16" s="113" t="s">
        <v>828</v>
      </c>
      <c r="O16" s="113" t="s">
        <v>842</v>
      </c>
      <c r="P16" s="113" t="s">
        <v>842</v>
      </c>
      <c r="Q16" s="113" t="s">
        <v>842</v>
      </c>
      <c r="R16" s="113" t="s">
        <v>842</v>
      </c>
      <c r="S16" s="113" t="s">
        <v>842</v>
      </c>
      <c r="T16" s="113" t="s">
        <v>842</v>
      </c>
      <c r="U16" s="113" t="s">
        <v>842</v>
      </c>
      <c r="V16" s="113" t="s">
        <v>842</v>
      </c>
      <c r="W16" s="113" t="s">
        <v>842</v>
      </c>
      <c r="X16" s="113" t="s">
        <v>842</v>
      </c>
      <c r="Y16" s="104">
        <v>2014</v>
      </c>
      <c r="Z16" s="113" t="s">
        <v>842</v>
      </c>
      <c r="AA16" s="104">
        <v>2014</v>
      </c>
      <c r="AB16" s="113" t="s">
        <v>842</v>
      </c>
      <c r="AC16" s="113" t="s">
        <v>844</v>
      </c>
      <c r="AD16" s="113" t="s">
        <v>844</v>
      </c>
      <c r="AE16" s="113" t="s">
        <v>844</v>
      </c>
      <c r="AF16" s="113" t="s">
        <v>844</v>
      </c>
      <c r="AG16" s="104">
        <v>2014</v>
      </c>
      <c r="AH16" s="104">
        <v>2014</v>
      </c>
      <c r="AI16" s="104">
        <v>2014</v>
      </c>
      <c r="AJ16" s="104">
        <v>2014</v>
      </c>
      <c r="AK16" s="104">
        <v>2014</v>
      </c>
      <c r="AL16">
        <v>2011</v>
      </c>
      <c r="AM16">
        <v>2014</v>
      </c>
      <c r="AN16">
        <v>2014</v>
      </c>
      <c r="AO16" s="113" t="s">
        <v>842</v>
      </c>
      <c r="AP16">
        <v>2014</v>
      </c>
      <c r="AQ16" s="113" t="s">
        <v>842</v>
      </c>
      <c r="AR16" s="113" t="s">
        <v>842</v>
      </c>
      <c r="AS16" s="113" t="s">
        <v>842</v>
      </c>
      <c r="AT16" s="113" t="s">
        <v>842</v>
      </c>
      <c r="AU16" s="113" t="s">
        <v>842</v>
      </c>
      <c r="AV16" s="113" t="s">
        <v>842</v>
      </c>
      <c r="AW16" s="113" t="s">
        <v>842</v>
      </c>
      <c r="AX16" s="113" t="s">
        <v>842</v>
      </c>
      <c r="AY16" s="113" t="s">
        <v>842</v>
      </c>
      <c r="AZ16" s="113" t="s">
        <v>842</v>
      </c>
      <c r="BA16" s="113" t="s">
        <v>842</v>
      </c>
      <c r="BB16" s="113">
        <v>2017</v>
      </c>
      <c r="BC16" s="113">
        <v>2017</v>
      </c>
      <c r="BD16" s="104">
        <v>2019</v>
      </c>
      <c r="BE16" s="113" t="s">
        <v>842</v>
      </c>
      <c r="BF16" s="113" t="s">
        <v>842</v>
      </c>
      <c r="BG16" s="116"/>
      <c r="BH16" s="116"/>
    </row>
    <row r="17" spans="1:60" x14ac:dyDescent="0.25">
      <c r="A17" s="47" t="s">
        <v>57</v>
      </c>
      <c r="B17" s="47" t="s">
        <v>134</v>
      </c>
      <c r="C17" s="47" t="s">
        <v>134</v>
      </c>
      <c r="D17" s="47" t="s">
        <v>135</v>
      </c>
      <c r="E17" s="113">
        <v>2017</v>
      </c>
      <c r="F17" s="113">
        <v>2017</v>
      </c>
      <c r="G17" s="113">
        <v>2017</v>
      </c>
      <c r="H17" s="113">
        <v>2017</v>
      </c>
      <c r="I17" s="113">
        <v>2017</v>
      </c>
      <c r="J17" s="113">
        <v>2017</v>
      </c>
      <c r="K17" s="113" t="s">
        <v>843</v>
      </c>
      <c r="L17" s="113" t="s">
        <v>828</v>
      </c>
      <c r="M17" s="113" t="s">
        <v>828</v>
      </c>
      <c r="N17" s="113" t="s">
        <v>828</v>
      </c>
      <c r="O17" s="113" t="s">
        <v>842</v>
      </c>
      <c r="P17" s="113" t="s">
        <v>842</v>
      </c>
      <c r="Q17" s="113" t="s">
        <v>842</v>
      </c>
      <c r="R17" s="113" t="s">
        <v>842</v>
      </c>
      <c r="S17" s="113" t="s">
        <v>842</v>
      </c>
      <c r="T17" s="113" t="s">
        <v>842</v>
      </c>
      <c r="U17" s="113" t="s">
        <v>842</v>
      </c>
      <c r="V17" s="113" t="s">
        <v>842</v>
      </c>
      <c r="W17" s="113" t="s">
        <v>842</v>
      </c>
      <c r="X17" s="113" t="s">
        <v>842</v>
      </c>
      <c r="Y17" s="104">
        <v>2014</v>
      </c>
      <c r="Z17" s="113" t="s">
        <v>842</v>
      </c>
      <c r="AA17" s="104">
        <v>2014</v>
      </c>
      <c r="AB17" s="113" t="s">
        <v>842</v>
      </c>
      <c r="AC17" s="113" t="s">
        <v>844</v>
      </c>
      <c r="AD17" s="113" t="s">
        <v>844</v>
      </c>
      <c r="AE17" s="113" t="s">
        <v>844</v>
      </c>
      <c r="AF17" s="113" t="s">
        <v>844</v>
      </c>
      <c r="AG17" s="104">
        <v>2014</v>
      </c>
      <c r="AH17" s="104">
        <v>2014</v>
      </c>
      <c r="AI17" s="104">
        <v>2014</v>
      </c>
      <c r="AJ17" s="104">
        <v>2014</v>
      </c>
      <c r="AK17" s="104">
        <v>2014</v>
      </c>
      <c r="AL17">
        <v>2011</v>
      </c>
      <c r="AM17">
        <v>2014</v>
      </c>
      <c r="AN17">
        <v>2014</v>
      </c>
      <c r="AO17" s="113" t="s">
        <v>842</v>
      </c>
      <c r="AP17">
        <v>2014</v>
      </c>
      <c r="AQ17" s="113" t="s">
        <v>842</v>
      </c>
      <c r="AR17" s="113" t="s">
        <v>842</v>
      </c>
      <c r="AS17" s="113" t="s">
        <v>842</v>
      </c>
      <c r="AT17" s="113" t="s">
        <v>842</v>
      </c>
      <c r="AU17" s="113" t="s">
        <v>842</v>
      </c>
      <c r="AV17" s="113" t="s">
        <v>842</v>
      </c>
      <c r="AW17" s="113" t="s">
        <v>842</v>
      </c>
      <c r="AX17" s="113" t="s">
        <v>842</v>
      </c>
      <c r="AY17" s="113" t="s">
        <v>842</v>
      </c>
      <c r="AZ17" s="113" t="s">
        <v>842</v>
      </c>
      <c r="BA17" s="113" t="s">
        <v>842</v>
      </c>
      <c r="BB17" s="113">
        <v>2017</v>
      </c>
      <c r="BC17" s="113">
        <v>2017</v>
      </c>
      <c r="BD17" s="104">
        <v>2019</v>
      </c>
      <c r="BE17" s="113" t="s">
        <v>842</v>
      </c>
      <c r="BF17" s="113" t="s">
        <v>842</v>
      </c>
      <c r="BG17" s="116"/>
      <c r="BH17" s="116"/>
    </row>
    <row r="18" spans="1:60" x14ac:dyDescent="0.25">
      <c r="A18" s="47" t="s">
        <v>57</v>
      </c>
      <c r="B18" s="47" t="s">
        <v>134</v>
      </c>
      <c r="C18" s="47" t="s">
        <v>136</v>
      </c>
      <c r="D18" s="47" t="s">
        <v>137</v>
      </c>
      <c r="E18" s="113">
        <v>2017</v>
      </c>
      <c r="F18" s="113">
        <v>2017</v>
      </c>
      <c r="G18" s="113">
        <v>2017</v>
      </c>
      <c r="H18" s="113">
        <v>2017</v>
      </c>
      <c r="I18" s="113">
        <v>2017</v>
      </c>
      <c r="J18" s="113">
        <v>2017</v>
      </c>
      <c r="K18" s="113" t="s">
        <v>843</v>
      </c>
      <c r="L18" s="113" t="s">
        <v>828</v>
      </c>
      <c r="M18" s="113" t="s">
        <v>828</v>
      </c>
      <c r="N18" s="113" t="s">
        <v>828</v>
      </c>
      <c r="O18" s="113" t="s">
        <v>842</v>
      </c>
      <c r="P18" s="113" t="s">
        <v>842</v>
      </c>
      <c r="Q18" s="113" t="s">
        <v>842</v>
      </c>
      <c r="R18" s="113" t="s">
        <v>842</v>
      </c>
      <c r="S18" s="113" t="s">
        <v>842</v>
      </c>
      <c r="T18" s="113" t="s">
        <v>842</v>
      </c>
      <c r="U18" s="113" t="s">
        <v>842</v>
      </c>
      <c r="V18" s="113" t="s">
        <v>842</v>
      </c>
      <c r="W18" s="113" t="s">
        <v>842</v>
      </c>
      <c r="X18" s="113" t="s">
        <v>842</v>
      </c>
      <c r="Y18" s="104">
        <v>2014</v>
      </c>
      <c r="Z18" s="113" t="s">
        <v>842</v>
      </c>
      <c r="AA18" s="104">
        <v>2014</v>
      </c>
      <c r="AB18" s="113" t="s">
        <v>842</v>
      </c>
      <c r="AC18" s="113" t="s">
        <v>844</v>
      </c>
      <c r="AD18" s="113" t="s">
        <v>844</v>
      </c>
      <c r="AE18" s="113" t="s">
        <v>844</v>
      </c>
      <c r="AF18" s="113" t="s">
        <v>844</v>
      </c>
      <c r="AG18" s="104">
        <v>2014</v>
      </c>
      <c r="AH18" s="104">
        <v>2014</v>
      </c>
      <c r="AI18" s="104">
        <v>2014</v>
      </c>
      <c r="AJ18" s="104">
        <v>2014</v>
      </c>
      <c r="AK18" s="104">
        <v>2014</v>
      </c>
      <c r="AL18">
        <v>2011</v>
      </c>
      <c r="AM18">
        <v>2014</v>
      </c>
      <c r="AN18">
        <v>2014</v>
      </c>
      <c r="AO18" s="113" t="s">
        <v>842</v>
      </c>
      <c r="AP18">
        <v>2014</v>
      </c>
      <c r="AQ18" s="113" t="s">
        <v>842</v>
      </c>
      <c r="AR18" s="113" t="s">
        <v>842</v>
      </c>
      <c r="AS18" s="113" t="s">
        <v>842</v>
      </c>
      <c r="AT18" s="113" t="s">
        <v>842</v>
      </c>
      <c r="AU18" s="113" t="s">
        <v>842</v>
      </c>
      <c r="AV18" s="113" t="s">
        <v>842</v>
      </c>
      <c r="AW18" s="113" t="s">
        <v>842</v>
      </c>
      <c r="AX18" s="113" t="s">
        <v>842</v>
      </c>
      <c r="AY18" s="113" t="s">
        <v>842</v>
      </c>
      <c r="AZ18" s="113" t="s">
        <v>842</v>
      </c>
      <c r="BA18" s="113" t="s">
        <v>842</v>
      </c>
      <c r="BB18" s="113">
        <v>2017</v>
      </c>
      <c r="BC18" s="113">
        <v>2017</v>
      </c>
      <c r="BD18" s="104">
        <v>2019</v>
      </c>
      <c r="BE18" s="113" t="s">
        <v>842</v>
      </c>
      <c r="BF18" s="113" t="s">
        <v>842</v>
      </c>
      <c r="BG18" s="116"/>
      <c r="BH18" s="116"/>
    </row>
    <row r="19" spans="1:60" x14ac:dyDescent="0.25">
      <c r="A19" s="47" t="s">
        <v>57</v>
      </c>
      <c r="B19" s="47" t="s">
        <v>134</v>
      </c>
      <c r="C19" s="47" t="s">
        <v>138</v>
      </c>
      <c r="D19" s="47" t="s">
        <v>139</v>
      </c>
      <c r="E19" s="113">
        <v>2017</v>
      </c>
      <c r="F19" s="113">
        <v>2017</v>
      </c>
      <c r="G19" s="113">
        <v>2017</v>
      </c>
      <c r="H19" s="113">
        <v>2017</v>
      </c>
      <c r="I19" s="113">
        <v>2017</v>
      </c>
      <c r="J19" s="113">
        <v>2017</v>
      </c>
      <c r="K19" s="113" t="s">
        <v>843</v>
      </c>
      <c r="L19" s="113" t="s">
        <v>828</v>
      </c>
      <c r="M19" s="113" t="s">
        <v>828</v>
      </c>
      <c r="N19" s="113" t="s">
        <v>828</v>
      </c>
      <c r="O19" s="113" t="s">
        <v>842</v>
      </c>
      <c r="P19" s="113" t="s">
        <v>842</v>
      </c>
      <c r="Q19" s="113" t="s">
        <v>842</v>
      </c>
      <c r="R19" s="113" t="s">
        <v>842</v>
      </c>
      <c r="S19" s="113" t="s">
        <v>842</v>
      </c>
      <c r="T19" s="113" t="s">
        <v>842</v>
      </c>
      <c r="U19" s="113" t="s">
        <v>842</v>
      </c>
      <c r="V19" s="113" t="s">
        <v>842</v>
      </c>
      <c r="W19" s="113" t="s">
        <v>842</v>
      </c>
      <c r="X19" s="113" t="s">
        <v>842</v>
      </c>
      <c r="Y19" s="104">
        <v>2014</v>
      </c>
      <c r="Z19" s="113" t="s">
        <v>842</v>
      </c>
      <c r="AA19" s="104">
        <v>2014</v>
      </c>
      <c r="AB19" s="113" t="s">
        <v>842</v>
      </c>
      <c r="AC19" s="113" t="s">
        <v>844</v>
      </c>
      <c r="AD19" s="113" t="s">
        <v>844</v>
      </c>
      <c r="AE19" s="113" t="s">
        <v>844</v>
      </c>
      <c r="AF19" s="113" t="s">
        <v>844</v>
      </c>
      <c r="AG19" s="104">
        <v>2014</v>
      </c>
      <c r="AH19" s="104">
        <v>2014</v>
      </c>
      <c r="AI19" s="104">
        <v>2014</v>
      </c>
      <c r="AJ19" s="104">
        <v>2014</v>
      </c>
      <c r="AK19" s="104">
        <v>2014</v>
      </c>
      <c r="AL19">
        <v>2011</v>
      </c>
      <c r="AM19">
        <v>2014</v>
      </c>
      <c r="AN19">
        <v>2014</v>
      </c>
      <c r="AO19" s="113" t="s">
        <v>842</v>
      </c>
      <c r="AP19">
        <v>2014</v>
      </c>
      <c r="AQ19" s="113" t="s">
        <v>842</v>
      </c>
      <c r="AR19" s="113" t="s">
        <v>842</v>
      </c>
      <c r="AS19" s="113" t="s">
        <v>842</v>
      </c>
      <c r="AT19" s="113" t="s">
        <v>842</v>
      </c>
      <c r="AU19" s="113" t="s">
        <v>842</v>
      </c>
      <c r="AV19" s="113" t="s">
        <v>842</v>
      </c>
      <c r="AW19" s="113" t="s">
        <v>842</v>
      </c>
      <c r="AX19" s="113" t="s">
        <v>842</v>
      </c>
      <c r="AY19" s="113" t="s">
        <v>842</v>
      </c>
      <c r="AZ19" s="113" t="s">
        <v>842</v>
      </c>
      <c r="BA19" s="113" t="s">
        <v>842</v>
      </c>
      <c r="BB19" s="113">
        <v>2017</v>
      </c>
      <c r="BC19" s="113">
        <v>2017</v>
      </c>
      <c r="BD19" s="104">
        <v>2019</v>
      </c>
      <c r="BE19" s="113" t="s">
        <v>842</v>
      </c>
      <c r="BF19" s="113" t="s">
        <v>842</v>
      </c>
      <c r="BG19" s="116"/>
      <c r="BH19" s="116"/>
    </row>
    <row r="20" spans="1:60" ht="15.75" customHeight="1" x14ac:dyDescent="0.25">
      <c r="A20" s="47" t="s">
        <v>57</v>
      </c>
      <c r="B20" s="47" t="s">
        <v>134</v>
      </c>
      <c r="C20" s="47" t="s">
        <v>140</v>
      </c>
      <c r="D20" s="47" t="s">
        <v>141</v>
      </c>
      <c r="E20" s="113">
        <v>2017</v>
      </c>
      <c r="F20" s="113">
        <v>2017</v>
      </c>
      <c r="G20" s="113">
        <v>2017</v>
      </c>
      <c r="H20" s="113">
        <v>2017</v>
      </c>
      <c r="I20" s="113">
        <v>2017</v>
      </c>
      <c r="J20" s="113">
        <v>2017</v>
      </c>
      <c r="K20" s="113" t="s">
        <v>843</v>
      </c>
      <c r="L20" s="113" t="s">
        <v>828</v>
      </c>
      <c r="M20" s="113" t="s">
        <v>828</v>
      </c>
      <c r="N20" s="113" t="s">
        <v>828</v>
      </c>
      <c r="O20" s="113" t="s">
        <v>842</v>
      </c>
      <c r="P20" s="113" t="s">
        <v>842</v>
      </c>
      <c r="Q20" s="113" t="s">
        <v>842</v>
      </c>
      <c r="R20" s="113" t="s">
        <v>842</v>
      </c>
      <c r="S20" s="113" t="s">
        <v>842</v>
      </c>
      <c r="T20" s="113" t="s">
        <v>842</v>
      </c>
      <c r="U20" s="113" t="s">
        <v>842</v>
      </c>
      <c r="V20" s="113" t="s">
        <v>842</v>
      </c>
      <c r="W20" s="113" t="s">
        <v>842</v>
      </c>
      <c r="X20" s="113" t="s">
        <v>842</v>
      </c>
      <c r="Y20" s="104">
        <v>2014</v>
      </c>
      <c r="Z20" s="113" t="s">
        <v>842</v>
      </c>
      <c r="AA20" s="104">
        <v>2014</v>
      </c>
      <c r="AB20" s="113" t="s">
        <v>842</v>
      </c>
      <c r="AC20" s="113" t="s">
        <v>844</v>
      </c>
      <c r="AD20" s="113" t="s">
        <v>844</v>
      </c>
      <c r="AE20" s="113" t="s">
        <v>844</v>
      </c>
      <c r="AF20" s="113" t="s">
        <v>844</v>
      </c>
      <c r="AG20" s="104">
        <v>2014</v>
      </c>
      <c r="AH20" s="104">
        <v>2014</v>
      </c>
      <c r="AI20" s="104">
        <v>2014</v>
      </c>
      <c r="AJ20" s="104">
        <v>2014</v>
      </c>
      <c r="AK20" s="104">
        <v>2014</v>
      </c>
      <c r="AL20">
        <v>2011</v>
      </c>
      <c r="AM20">
        <v>2014</v>
      </c>
      <c r="AN20">
        <v>2014</v>
      </c>
      <c r="AO20" s="113" t="s">
        <v>842</v>
      </c>
      <c r="AP20">
        <v>2014</v>
      </c>
      <c r="AQ20" s="113" t="s">
        <v>842</v>
      </c>
      <c r="AR20" s="113" t="s">
        <v>842</v>
      </c>
      <c r="AS20" s="113" t="s">
        <v>842</v>
      </c>
      <c r="AT20" s="113" t="s">
        <v>842</v>
      </c>
      <c r="AU20" s="113" t="s">
        <v>842</v>
      </c>
      <c r="AV20" s="113" t="s">
        <v>842</v>
      </c>
      <c r="AW20" s="113" t="s">
        <v>842</v>
      </c>
      <c r="AX20" s="113" t="s">
        <v>842</v>
      </c>
      <c r="AY20" s="113" t="s">
        <v>842</v>
      </c>
      <c r="AZ20" s="113" t="s">
        <v>842</v>
      </c>
      <c r="BA20" s="113" t="s">
        <v>842</v>
      </c>
      <c r="BB20" s="113">
        <v>2017</v>
      </c>
      <c r="BC20" s="113">
        <v>2017</v>
      </c>
      <c r="BD20" s="104">
        <v>2019</v>
      </c>
      <c r="BE20" s="113" t="s">
        <v>842</v>
      </c>
      <c r="BF20" s="113" t="s">
        <v>842</v>
      </c>
      <c r="BG20" s="116"/>
      <c r="BH20" s="116"/>
    </row>
    <row r="21" spans="1:60" ht="15.75" customHeight="1" x14ac:dyDescent="0.25">
      <c r="A21" s="47" t="s">
        <v>57</v>
      </c>
      <c r="B21" s="47" t="s">
        <v>134</v>
      </c>
      <c r="C21" s="47" t="s">
        <v>142</v>
      </c>
      <c r="D21" s="47" t="s">
        <v>143</v>
      </c>
      <c r="E21" s="113">
        <v>2017</v>
      </c>
      <c r="F21" s="113">
        <v>2017</v>
      </c>
      <c r="G21" s="113">
        <v>2017</v>
      </c>
      <c r="H21" s="113">
        <v>2017</v>
      </c>
      <c r="I21" s="113">
        <v>2017</v>
      </c>
      <c r="J21" s="113">
        <v>2017</v>
      </c>
      <c r="K21" s="113" t="s">
        <v>843</v>
      </c>
      <c r="L21" s="113" t="s">
        <v>828</v>
      </c>
      <c r="M21" s="113" t="s">
        <v>828</v>
      </c>
      <c r="N21" s="113" t="s">
        <v>828</v>
      </c>
      <c r="O21" s="113" t="s">
        <v>842</v>
      </c>
      <c r="P21" s="113" t="s">
        <v>842</v>
      </c>
      <c r="Q21" s="113" t="s">
        <v>842</v>
      </c>
      <c r="R21" s="113" t="s">
        <v>842</v>
      </c>
      <c r="S21" s="113" t="s">
        <v>842</v>
      </c>
      <c r="T21" s="113" t="s">
        <v>842</v>
      </c>
      <c r="U21" s="113" t="s">
        <v>842</v>
      </c>
      <c r="V21" s="113" t="s">
        <v>842</v>
      </c>
      <c r="W21" s="113" t="s">
        <v>842</v>
      </c>
      <c r="X21" s="113" t="s">
        <v>842</v>
      </c>
      <c r="Y21" s="104">
        <v>2014</v>
      </c>
      <c r="Z21" s="113" t="s">
        <v>842</v>
      </c>
      <c r="AA21" s="104">
        <v>2014</v>
      </c>
      <c r="AB21" s="113" t="s">
        <v>842</v>
      </c>
      <c r="AC21" s="113" t="s">
        <v>844</v>
      </c>
      <c r="AD21" s="113" t="s">
        <v>844</v>
      </c>
      <c r="AE21" s="113" t="s">
        <v>844</v>
      </c>
      <c r="AF21" s="113" t="s">
        <v>844</v>
      </c>
      <c r="AG21" s="104">
        <v>2014</v>
      </c>
      <c r="AH21" s="104">
        <v>2014</v>
      </c>
      <c r="AI21" s="104">
        <v>2014</v>
      </c>
      <c r="AJ21" s="104">
        <v>2014</v>
      </c>
      <c r="AK21" s="104">
        <v>2014</v>
      </c>
      <c r="AL21">
        <v>2011</v>
      </c>
      <c r="AM21">
        <v>2014</v>
      </c>
      <c r="AN21">
        <v>2014</v>
      </c>
      <c r="AO21" s="113" t="s">
        <v>842</v>
      </c>
      <c r="AP21">
        <v>2014</v>
      </c>
      <c r="AQ21" s="113" t="s">
        <v>842</v>
      </c>
      <c r="AR21" s="113" t="s">
        <v>842</v>
      </c>
      <c r="AS21" s="113" t="s">
        <v>842</v>
      </c>
      <c r="AT21" s="113" t="s">
        <v>842</v>
      </c>
      <c r="AU21" s="113" t="s">
        <v>842</v>
      </c>
      <c r="AV21" s="113" t="s">
        <v>842</v>
      </c>
      <c r="AW21" s="113" t="s">
        <v>842</v>
      </c>
      <c r="AX21" s="113" t="s">
        <v>842</v>
      </c>
      <c r="AY21" s="113" t="s">
        <v>842</v>
      </c>
      <c r="AZ21" s="113" t="s">
        <v>842</v>
      </c>
      <c r="BA21" s="113" t="s">
        <v>842</v>
      </c>
      <c r="BB21" s="113">
        <v>2017</v>
      </c>
      <c r="BC21" s="113">
        <v>2017</v>
      </c>
      <c r="BD21" s="104">
        <v>2019</v>
      </c>
      <c r="BE21" s="113" t="s">
        <v>842</v>
      </c>
      <c r="BF21" s="113" t="s">
        <v>842</v>
      </c>
      <c r="BG21" s="116"/>
      <c r="BH21" s="116"/>
    </row>
    <row r="22" spans="1:60" ht="15.75" customHeight="1" x14ac:dyDescent="0.25">
      <c r="A22" s="47" t="s">
        <v>144</v>
      </c>
      <c r="B22" s="47" t="s">
        <v>145</v>
      </c>
      <c r="C22" s="47" t="s">
        <v>145</v>
      </c>
      <c r="D22" s="47" t="s">
        <v>146</v>
      </c>
      <c r="E22" s="113">
        <v>2017</v>
      </c>
      <c r="F22" s="113">
        <v>2017</v>
      </c>
      <c r="G22" s="113">
        <v>2017</v>
      </c>
      <c r="H22" s="113">
        <v>2017</v>
      </c>
      <c r="I22" s="113">
        <v>2017</v>
      </c>
      <c r="J22" s="113">
        <v>2017</v>
      </c>
      <c r="K22" s="113" t="s">
        <v>843</v>
      </c>
      <c r="L22" s="113" t="s">
        <v>828</v>
      </c>
      <c r="M22" s="113" t="s">
        <v>828</v>
      </c>
      <c r="N22" s="113" t="s">
        <v>828</v>
      </c>
      <c r="O22" s="113" t="s">
        <v>842</v>
      </c>
      <c r="P22" s="113" t="s">
        <v>842</v>
      </c>
      <c r="Q22" s="113" t="s">
        <v>842</v>
      </c>
      <c r="R22" s="113" t="s">
        <v>842</v>
      </c>
      <c r="S22" s="113" t="s">
        <v>842</v>
      </c>
      <c r="T22" s="113" t="s">
        <v>842</v>
      </c>
      <c r="U22" s="113" t="s">
        <v>842</v>
      </c>
      <c r="V22" s="113" t="s">
        <v>842</v>
      </c>
      <c r="W22" s="113" t="s">
        <v>842</v>
      </c>
      <c r="X22" s="113" t="s">
        <v>842</v>
      </c>
      <c r="Y22" s="104">
        <v>2014</v>
      </c>
      <c r="Z22" s="113" t="s">
        <v>842</v>
      </c>
      <c r="AA22" s="104">
        <v>2014</v>
      </c>
      <c r="AB22" s="113" t="s">
        <v>842</v>
      </c>
      <c r="AC22" s="113" t="s">
        <v>844</v>
      </c>
      <c r="AD22" s="113" t="s">
        <v>844</v>
      </c>
      <c r="AE22" s="113" t="s">
        <v>844</v>
      </c>
      <c r="AF22" s="113" t="s">
        <v>844</v>
      </c>
      <c r="AG22" s="104">
        <v>2014</v>
      </c>
      <c r="AH22" s="104">
        <v>2014</v>
      </c>
      <c r="AI22" s="104">
        <v>2014</v>
      </c>
      <c r="AJ22" s="104">
        <v>2014</v>
      </c>
      <c r="AK22" s="104">
        <v>2014</v>
      </c>
      <c r="AL22">
        <v>2011</v>
      </c>
      <c r="AM22">
        <v>2014</v>
      </c>
      <c r="AN22">
        <v>2014</v>
      </c>
      <c r="AO22" s="113" t="s">
        <v>842</v>
      </c>
      <c r="AP22">
        <v>2014</v>
      </c>
      <c r="AQ22" s="113" t="s">
        <v>842</v>
      </c>
      <c r="AR22" s="113" t="s">
        <v>842</v>
      </c>
      <c r="AS22" s="113" t="s">
        <v>842</v>
      </c>
      <c r="AT22" s="113" t="s">
        <v>842</v>
      </c>
      <c r="AU22" s="113" t="s">
        <v>842</v>
      </c>
      <c r="AV22" s="113" t="s">
        <v>842</v>
      </c>
      <c r="AW22" s="113" t="s">
        <v>842</v>
      </c>
      <c r="AX22" s="113" t="s">
        <v>842</v>
      </c>
      <c r="AY22" s="113" t="s">
        <v>842</v>
      </c>
      <c r="AZ22" s="113" t="s">
        <v>842</v>
      </c>
      <c r="BA22" s="113" t="s">
        <v>842</v>
      </c>
      <c r="BB22" s="113">
        <v>2017</v>
      </c>
      <c r="BC22" s="113">
        <v>2017</v>
      </c>
      <c r="BD22" s="104">
        <v>2019</v>
      </c>
      <c r="BE22" s="113" t="s">
        <v>842</v>
      </c>
      <c r="BF22" s="113" t="s">
        <v>842</v>
      </c>
      <c r="BG22" s="116"/>
      <c r="BH22" s="116"/>
    </row>
    <row r="23" spans="1:60" ht="15.75" customHeight="1" x14ac:dyDescent="0.25">
      <c r="A23" s="47" t="s">
        <v>144</v>
      </c>
      <c r="B23" s="47" t="s">
        <v>145</v>
      </c>
      <c r="C23" s="47" t="s">
        <v>147</v>
      </c>
      <c r="D23" s="47" t="s">
        <v>148</v>
      </c>
      <c r="E23" s="113">
        <v>2017</v>
      </c>
      <c r="F23" s="113">
        <v>2017</v>
      </c>
      <c r="G23" s="113">
        <v>2017</v>
      </c>
      <c r="H23" s="113">
        <v>2017</v>
      </c>
      <c r="I23" s="113">
        <v>2017</v>
      </c>
      <c r="J23" s="113">
        <v>2017</v>
      </c>
      <c r="K23" s="113" t="s">
        <v>843</v>
      </c>
      <c r="L23" s="113" t="s">
        <v>828</v>
      </c>
      <c r="M23" s="113" t="s">
        <v>828</v>
      </c>
      <c r="N23" s="113" t="s">
        <v>828</v>
      </c>
      <c r="O23" s="113" t="s">
        <v>842</v>
      </c>
      <c r="P23" s="113" t="s">
        <v>842</v>
      </c>
      <c r="Q23" s="113" t="s">
        <v>842</v>
      </c>
      <c r="R23" s="113" t="s">
        <v>842</v>
      </c>
      <c r="S23" s="113" t="s">
        <v>842</v>
      </c>
      <c r="T23" s="113" t="s">
        <v>842</v>
      </c>
      <c r="U23" s="113" t="s">
        <v>842</v>
      </c>
      <c r="V23" s="113" t="s">
        <v>842</v>
      </c>
      <c r="W23" s="113" t="s">
        <v>842</v>
      </c>
      <c r="X23" s="113" t="s">
        <v>842</v>
      </c>
      <c r="Y23" s="104">
        <v>2014</v>
      </c>
      <c r="Z23" s="113" t="s">
        <v>842</v>
      </c>
      <c r="AA23" s="104">
        <v>2014</v>
      </c>
      <c r="AB23" s="113" t="s">
        <v>842</v>
      </c>
      <c r="AC23" s="113" t="s">
        <v>844</v>
      </c>
      <c r="AD23" s="113" t="s">
        <v>844</v>
      </c>
      <c r="AE23" s="113" t="s">
        <v>844</v>
      </c>
      <c r="AF23" s="113" t="s">
        <v>844</v>
      </c>
      <c r="AG23" s="104">
        <v>2014</v>
      </c>
      <c r="AH23" s="104">
        <v>2014</v>
      </c>
      <c r="AI23" s="104">
        <v>2014</v>
      </c>
      <c r="AJ23" s="104">
        <v>2014</v>
      </c>
      <c r="AK23" s="104">
        <v>2014</v>
      </c>
      <c r="AL23">
        <v>2011</v>
      </c>
      <c r="AM23">
        <v>2014</v>
      </c>
      <c r="AN23">
        <v>2014</v>
      </c>
      <c r="AO23" s="113" t="s">
        <v>842</v>
      </c>
      <c r="AP23">
        <v>2014</v>
      </c>
      <c r="AQ23" s="113" t="s">
        <v>842</v>
      </c>
      <c r="AR23" s="113" t="s">
        <v>842</v>
      </c>
      <c r="AS23" s="113" t="s">
        <v>842</v>
      </c>
      <c r="AT23" s="113" t="s">
        <v>842</v>
      </c>
      <c r="AU23" s="113" t="s">
        <v>842</v>
      </c>
      <c r="AV23" s="113" t="s">
        <v>842</v>
      </c>
      <c r="AW23" s="113" t="s">
        <v>842</v>
      </c>
      <c r="AX23" s="113" t="s">
        <v>842</v>
      </c>
      <c r="AY23" s="113" t="s">
        <v>842</v>
      </c>
      <c r="AZ23" s="113" t="s">
        <v>842</v>
      </c>
      <c r="BA23" s="113" t="s">
        <v>842</v>
      </c>
      <c r="BB23" s="113">
        <v>2017</v>
      </c>
      <c r="BC23" s="113">
        <v>2017</v>
      </c>
      <c r="BD23" s="104">
        <v>2019</v>
      </c>
      <c r="BE23" s="113" t="s">
        <v>842</v>
      </c>
      <c r="BF23" s="113" t="s">
        <v>842</v>
      </c>
      <c r="BG23" s="116"/>
      <c r="BH23" s="116"/>
    </row>
    <row r="24" spans="1:60" ht="15.75" customHeight="1" x14ac:dyDescent="0.25">
      <c r="A24" s="47" t="s">
        <v>144</v>
      </c>
      <c r="B24" s="47" t="s">
        <v>145</v>
      </c>
      <c r="C24" s="47" t="s">
        <v>149</v>
      </c>
      <c r="D24" s="47" t="s">
        <v>150</v>
      </c>
      <c r="E24" s="113">
        <v>2017</v>
      </c>
      <c r="F24" s="113">
        <v>2017</v>
      </c>
      <c r="G24" s="113">
        <v>2017</v>
      </c>
      <c r="H24" s="113">
        <v>2017</v>
      </c>
      <c r="I24" s="113">
        <v>2017</v>
      </c>
      <c r="J24" s="113">
        <v>2017</v>
      </c>
      <c r="K24" s="113" t="s">
        <v>843</v>
      </c>
      <c r="L24" s="113" t="s">
        <v>828</v>
      </c>
      <c r="M24" s="113" t="s">
        <v>828</v>
      </c>
      <c r="N24" s="113" t="s">
        <v>828</v>
      </c>
      <c r="O24" s="113" t="s">
        <v>842</v>
      </c>
      <c r="P24" s="113" t="s">
        <v>842</v>
      </c>
      <c r="Q24" s="113" t="s">
        <v>842</v>
      </c>
      <c r="R24" s="113" t="s">
        <v>842</v>
      </c>
      <c r="S24" s="113" t="s">
        <v>842</v>
      </c>
      <c r="T24" s="113" t="s">
        <v>842</v>
      </c>
      <c r="U24" s="113" t="s">
        <v>842</v>
      </c>
      <c r="V24" s="113" t="s">
        <v>842</v>
      </c>
      <c r="W24" s="113" t="s">
        <v>842</v>
      </c>
      <c r="X24" s="113" t="s">
        <v>842</v>
      </c>
      <c r="Y24" s="104">
        <v>2014</v>
      </c>
      <c r="Z24" s="113" t="s">
        <v>842</v>
      </c>
      <c r="AA24" s="104">
        <v>2014</v>
      </c>
      <c r="AB24" s="113" t="s">
        <v>842</v>
      </c>
      <c r="AC24" s="113" t="s">
        <v>844</v>
      </c>
      <c r="AD24" s="113" t="s">
        <v>844</v>
      </c>
      <c r="AE24" s="113" t="s">
        <v>844</v>
      </c>
      <c r="AF24" s="113" t="s">
        <v>844</v>
      </c>
      <c r="AG24" s="104">
        <v>2014</v>
      </c>
      <c r="AH24" s="104">
        <v>2014</v>
      </c>
      <c r="AI24" s="104">
        <v>2014</v>
      </c>
      <c r="AJ24" s="104">
        <v>2014</v>
      </c>
      <c r="AK24" s="104">
        <v>2014</v>
      </c>
      <c r="AL24">
        <v>2011</v>
      </c>
      <c r="AM24">
        <v>2014</v>
      </c>
      <c r="AN24">
        <v>2014</v>
      </c>
      <c r="AO24" s="113" t="s">
        <v>842</v>
      </c>
      <c r="AP24">
        <v>2014</v>
      </c>
      <c r="AQ24" s="113" t="s">
        <v>842</v>
      </c>
      <c r="AR24" s="113" t="s">
        <v>842</v>
      </c>
      <c r="AS24" s="113" t="s">
        <v>842</v>
      </c>
      <c r="AT24" s="113" t="s">
        <v>842</v>
      </c>
      <c r="AU24" s="113" t="s">
        <v>842</v>
      </c>
      <c r="AV24" s="113" t="s">
        <v>842</v>
      </c>
      <c r="AW24" s="113" t="s">
        <v>842</v>
      </c>
      <c r="AX24" s="113" t="s">
        <v>842</v>
      </c>
      <c r="AY24" s="113" t="s">
        <v>842</v>
      </c>
      <c r="AZ24" s="113" t="s">
        <v>842</v>
      </c>
      <c r="BA24" s="113" t="s">
        <v>842</v>
      </c>
      <c r="BB24" s="113">
        <v>2017</v>
      </c>
      <c r="BC24" s="113">
        <v>2017</v>
      </c>
      <c r="BD24" s="104">
        <v>2019</v>
      </c>
      <c r="BE24" s="113" t="s">
        <v>842</v>
      </c>
      <c r="BF24" s="113" t="s">
        <v>842</v>
      </c>
      <c r="BG24" s="116"/>
      <c r="BH24" s="116"/>
    </row>
    <row r="25" spans="1:60" ht="15.75" customHeight="1" x14ac:dyDescent="0.25">
      <c r="A25" s="47" t="s">
        <v>144</v>
      </c>
      <c r="B25" s="47" t="s">
        <v>145</v>
      </c>
      <c r="C25" s="47" t="s">
        <v>151</v>
      </c>
      <c r="D25" s="47" t="s">
        <v>152</v>
      </c>
      <c r="E25" s="113">
        <v>2017</v>
      </c>
      <c r="F25" s="113">
        <v>2017</v>
      </c>
      <c r="G25" s="113">
        <v>2017</v>
      </c>
      <c r="H25" s="113">
        <v>2017</v>
      </c>
      <c r="I25" s="113">
        <v>2017</v>
      </c>
      <c r="J25" s="113">
        <v>2017</v>
      </c>
      <c r="K25" s="113" t="s">
        <v>843</v>
      </c>
      <c r="L25" s="113" t="s">
        <v>828</v>
      </c>
      <c r="M25" s="113" t="s">
        <v>828</v>
      </c>
      <c r="N25" s="113" t="s">
        <v>828</v>
      </c>
      <c r="O25" s="113" t="s">
        <v>842</v>
      </c>
      <c r="P25" s="113" t="s">
        <v>842</v>
      </c>
      <c r="Q25" s="113" t="s">
        <v>842</v>
      </c>
      <c r="R25" s="113" t="s">
        <v>842</v>
      </c>
      <c r="S25" s="113" t="s">
        <v>842</v>
      </c>
      <c r="T25" s="113" t="s">
        <v>842</v>
      </c>
      <c r="U25" s="113" t="s">
        <v>842</v>
      </c>
      <c r="V25" s="113" t="s">
        <v>842</v>
      </c>
      <c r="W25" s="113" t="s">
        <v>842</v>
      </c>
      <c r="X25" s="113" t="s">
        <v>842</v>
      </c>
      <c r="Y25" s="104">
        <v>2014</v>
      </c>
      <c r="Z25" s="113" t="s">
        <v>842</v>
      </c>
      <c r="AA25" s="104">
        <v>2014</v>
      </c>
      <c r="AB25" s="113" t="s">
        <v>842</v>
      </c>
      <c r="AC25" s="113" t="s">
        <v>844</v>
      </c>
      <c r="AD25" s="113" t="s">
        <v>844</v>
      </c>
      <c r="AE25" s="113" t="s">
        <v>844</v>
      </c>
      <c r="AF25" s="113" t="s">
        <v>844</v>
      </c>
      <c r="AG25" s="104">
        <v>2014</v>
      </c>
      <c r="AH25" s="104">
        <v>2014</v>
      </c>
      <c r="AI25" s="104">
        <v>2014</v>
      </c>
      <c r="AJ25" s="104">
        <v>2014</v>
      </c>
      <c r="AK25" s="104">
        <v>2014</v>
      </c>
      <c r="AL25">
        <v>2011</v>
      </c>
      <c r="AM25">
        <v>2014</v>
      </c>
      <c r="AN25">
        <v>2014</v>
      </c>
      <c r="AO25" s="113" t="s">
        <v>842</v>
      </c>
      <c r="AP25">
        <v>2014</v>
      </c>
      <c r="AQ25" s="113" t="s">
        <v>842</v>
      </c>
      <c r="AR25" s="113" t="s">
        <v>842</v>
      </c>
      <c r="AS25" s="113" t="s">
        <v>842</v>
      </c>
      <c r="AT25" s="113" t="s">
        <v>842</v>
      </c>
      <c r="AU25" s="113" t="s">
        <v>842</v>
      </c>
      <c r="AV25" s="113" t="s">
        <v>842</v>
      </c>
      <c r="AW25" s="113" t="s">
        <v>842</v>
      </c>
      <c r="AX25" s="113" t="s">
        <v>842</v>
      </c>
      <c r="AY25" s="113" t="s">
        <v>842</v>
      </c>
      <c r="AZ25" s="113" t="s">
        <v>842</v>
      </c>
      <c r="BA25" s="113" t="s">
        <v>842</v>
      </c>
      <c r="BB25" s="113">
        <v>2017</v>
      </c>
      <c r="BC25" s="113">
        <v>2017</v>
      </c>
      <c r="BD25" s="104">
        <v>2019</v>
      </c>
      <c r="BE25" s="113" t="s">
        <v>842</v>
      </c>
      <c r="BF25" s="113" t="s">
        <v>842</v>
      </c>
      <c r="BG25" s="116"/>
      <c r="BH25" s="116"/>
    </row>
    <row r="26" spans="1:60" ht="15.75" customHeight="1" x14ac:dyDescent="0.25">
      <c r="A26" s="47" t="s">
        <v>144</v>
      </c>
      <c r="B26" s="47" t="s">
        <v>153</v>
      </c>
      <c r="C26" s="47" t="s">
        <v>153</v>
      </c>
      <c r="D26" s="47" t="s">
        <v>154</v>
      </c>
      <c r="E26" s="113">
        <v>2017</v>
      </c>
      <c r="F26" s="113">
        <v>2017</v>
      </c>
      <c r="G26" s="113">
        <v>2017</v>
      </c>
      <c r="H26" s="113">
        <v>2017</v>
      </c>
      <c r="I26" s="113">
        <v>2017</v>
      </c>
      <c r="J26" s="113">
        <v>2017</v>
      </c>
      <c r="K26" s="113" t="s">
        <v>843</v>
      </c>
      <c r="L26" s="113" t="s">
        <v>828</v>
      </c>
      <c r="M26" s="113" t="s">
        <v>828</v>
      </c>
      <c r="N26" s="113" t="s">
        <v>828</v>
      </c>
      <c r="O26" s="113" t="s">
        <v>842</v>
      </c>
      <c r="P26" s="113" t="s">
        <v>842</v>
      </c>
      <c r="Q26" s="113" t="s">
        <v>842</v>
      </c>
      <c r="R26" s="113" t="s">
        <v>842</v>
      </c>
      <c r="S26" s="113" t="s">
        <v>842</v>
      </c>
      <c r="T26" s="113" t="s">
        <v>842</v>
      </c>
      <c r="U26" s="113" t="s">
        <v>842</v>
      </c>
      <c r="V26" s="113" t="s">
        <v>842</v>
      </c>
      <c r="W26" s="113" t="s">
        <v>842</v>
      </c>
      <c r="X26" s="113" t="s">
        <v>842</v>
      </c>
      <c r="Y26" s="104">
        <v>2014</v>
      </c>
      <c r="Z26" s="113" t="s">
        <v>842</v>
      </c>
      <c r="AA26" s="104">
        <v>2014</v>
      </c>
      <c r="AB26" s="113" t="s">
        <v>842</v>
      </c>
      <c r="AC26" s="113" t="s">
        <v>844</v>
      </c>
      <c r="AD26" s="113" t="s">
        <v>844</v>
      </c>
      <c r="AE26" s="113" t="s">
        <v>844</v>
      </c>
      <c r="AF26" s="113" t="s">
        <v>844</v>
      </c>
      <c r="AG26" s="104">
        <v>2014</v>
      </c>
      <c r="AH26" s="104">
        <v>2014</v>
      </c>
      <c r="AI26" s="104">
        <v>2014</v>
      </c>
      <c r="AJ26" s="104">
        <v>2014</v>
      </c>
      <c r="AK26" s="104">
        <v>2014</v>
      </c>
      <c r="AL26">
        <v>2011</v>
      </c>
      <c r="AM26">
        <v>2014</v>
      </c>
      <c r="AN26">
        <v>2014</v>
      </c>
      <c r="AO26" s="113" t="s">
        <v>842</v>
      </c>
      <c r="AP26">
        <v>2014</v>
      </c>
      <c r="AQ26" s="113" t="s">
        <v>842</v>
      </c>
      <c r="AR26" s="113" t="s">
        <v>842</v>
      </c>
      <c r="AS26" s="113" t="s">
        <v>842</v>
      </c>
      <c r="AT26" s="113" t="s">
        <v>842</v>
      </c>
      <c r="AU26" s="113" t="s">
        <v>842</v>
      </c>
      <c r="AV26" s="113" t="s">
        <v>842</v>
      </c>
      <c r="AW26" s="113" t="s">
        <v>842</v>
      </c>
      <c r="AX26" s="113" t="s">
        <v>842</v>
      </c>
      <c r="AY26" s="113" t="s">
        <v>842</v>
      </c>
      <c r="AZ26" s="113" t="s">
        <v>842</v>
      </c>
      <c r="BA26" s="113" t="s">
        <v>842</v>
      </c>
      <c r="BB26" s="113">
        <v>2017</v>
      </c>
      <c r="BC26" s="113">
        <v>2017</v>
      </c>
      <c r="BD26" s="104">
        <v>2019</v>
      </c>
      <c r="BE26" s="113" t="s">
        <v>842</v>
      </c>
      <c r="BF26" s="113" t="s">
        <v>842</v>
      </c>
      <c r="BG26" s="116"/>
      <c r="BH26" s="116"/>
    </row>
    <row r="27" spans="1:60" ht="15.75" customHeight="1" x14ac:dyDescent="0.25">
      <c r="A27" s="47" t="s">
        <v>144</v>
      </c>
      <c r="B27" s="47" t="s">
        <v>153</v>
      </c>
      <c r="C27" s="47" t="s">
        <v>155</v>
      </c>
      <c r="D27" s="47" t="s">
        <v>156</v>
      </c>
      <c r="E27" s="113">
        <v>2017</v>
      </c>
      <c r="F27" s="113">
        <v>2017</v>
      </c>
      <c r="G27" s="113">
        <v>2017</v>
      </c>
      <c r="H27" s="113">
        <v>2017</v>
      </c>
      <c r="I27" s="113">
        <v>2017</v>
      </c>
      <c r="J27" s="113">
        <v>2017</v>
      </c>
      <c r="K27" s="113" t="s">
        <v>843</v>
      </c>
      <c r="L27" s="113" t="s">
        <v>828</v>
      </c>
      <c r="M27" s="113" t="s">
        <v>828</v>
      </c>
      <c r="N27" s="113" t="s">
        <v>828</v>
      </c>
      <c r="O27" s="113" t="s">
        <v>842</v>
      </c>
      <c r="P27" s="113" t="s">
        <v>842</v>
      </c>
      <c r="Q27" s="113" t="s">
        <v>842</v>
      </c>
      <c r="R27" s="113" t="s">
        <v>842</v>
      </c>
      <c r="S27" s="113" t="s">
        <v>842</v>
      </c>
      <c r="T27" s="113" t="s">
        <v>842</v>
      </c>
      <c r="U27" s="113" t="s">
        <v>842</v>
      </c>
      <c r="V27" s="113" t="s">
        <v>842</v>
      </c>
      <c r="W27" s="113" t="s">
        <v>842</v>
      </c>
      <c r="X27" s="113" t="s">
        <v>842</v>
      </c>
      <c r="Y27" s="104">
        <v>2014</v>
      </c>
      <c r="Z27" s="113" t="s">
        <v>842</v>
      </c>
      <c r="AA27" s="104">
        <v>2014</v>
      </c>
      <c r="AB27" s="113" t="s">
        <v>842</v>
      </c>
      <c r="AC27" s="113" t="s">
        <v>844</v>
      </c>
      <c r="AD27" s="113" t="s">
        <v>844</v>
      </c>
      <c r="AE27" s="113" t="s">
        <v>844</v>
      </c>
      <c r="AF27" s="113" t="s">
        <v>844</v>
      </c>
      <c r="AG27" s="104">
        <v>2014</v>
      </c>
      <c r="AH27" s="104">
        <v>2014</v>
      </c>
      <c r="AI27" s="104">
        <v>2014</v>
      </c>
      <c r="AJ27" s="104">
        <v>2014</v>
      </c>
      <c r="AK27" s="104">
        <v>2014</v>
      </c>
      <c r="AL27">
        <v>2011</v>
      </c>
      <c r="AM27">
        <v>2014</v>
      </c>
      <c r="AN27">
        <v>2014</v>
      </c>
      <c r="AO27" s="113" t="s">
        <v>842</v>
      </c>
      <c r="AP27">
        <v>2014</v>
      </c>
      <c r="AQ27" s="113" t="s">
        <v>842</v>
      </c>
      <c r="AR27" s="113" t="s">
        <v>842</v>
      </c>
      <c r="AS27" s="113" t="s">
        <v>842</v>
      </c>
      <c r="AT27" s="113" t="s">
        <v>842</v>
      </c>
      <c r="AU27" s="113" t="s">
        <v>842</v>
      </c>
      <c r="AV27" s="113" t="s">
        <v>842</v>
      </c>
      <c r="AW27" s="113" t="s">
        <v>842</v>
      </c>
      <c r="AX27" s="113" t="s">
        <v>842</v>
      </c>
      <c r="AY27" s="113" t="s">
        <v>842</v>
      </c>
      <c r="AZ27" s="113" t="s">
        <v>842</v>
      </c>
      <c r="BA27" s="113" t="s">
        <v>842</v>
      </c>
      <c r="BB27" s="113">
        <v>2017</v>
      </c>
      <c r="BC27" s="113">
        <v>2017</v>
      </c>
      <c r="BD27" s="104">
        <v>2019</v>
      </c>
      <c r="BE27" s="113" t="s">
        <v>842</v>
      </c>
      <c r="BF27" s="113" t="s">
        <v>842</v>
      </c>
      <c r="BG27" s="116"/>
      <c r="BH27" s="116"/>
    </row>
    <row r="28" spans="1:60" ht="15.75" customHeight="1" x14ac:dyDescent="0.25">
      <c r="A28" s="47" t="s">
        <v>144</v>
      </c>
      <c r="B28" s="47" t="s">
        <v>153</v>
      </c>
      <c r="C28" s="47" t="s">
        <v>157</v>
      </c>
      <c r="D28" s="47" t="s">
        <v>158</v>
      </c>
      <c r="E28" s="113">
        <v>2017</v>
      </c>
      <c r="F28" s="113">
        <v>2017</v>
      </c>
      <c r="G28" s="113">
        <v>2017</v>
      </c>
      <c r="H28" s="113">
        <v>2017</v>
      </c>
      <c r="I28" s="113">
        <v>2017</v>
      </c>
      <c r="J28" s="113">
        <v>2017</v>
      </c>
      <c r="K28" s="113" t="s">
        <v>843</v>
      </c>
      <c r="L28" s="113" t="s">
        <v>828</v>
      </c>
      <c r="M28" s="113" t="s">
        <v>828</v>
      </c>
      <c r="N28" s="113" t="s">
        <v>828</v>
      </c>
      <c r="O28" s="113" t="s">
        <v>842</v>
      </c>
      <c r="P28" s="113" t="s">
        <v>842</v>
      </c>
      <c r="Q28" s="113" t="s">
        <v>842</v>
      </c>
      <c r="R28" s="113" t="s">
        <v>842</v>
      </c>
      <c r="S28" s="113" t="s">
        <v>842</v>
      </c>
      <c r="T28" s="113" t="s">
        <v>842</v>
      </c>
      <c r="U28" s="113" t="s">
        <v>842</v>
      </c>
      <c r="V28" s="113" t="s">
        <v>842</v>
      </c>
      <c r="W28" s="113" t="s">
        <v>842</v>
      </c>
      <c r="X28" s="113" t="s">
        <v>842</v>
      </c>
      <c r="Y28" s="104">
        <v>2014</v>
      </c>
      <c r="Z28" s="113" t="s">
        <v>842</v>
      </c>
      <c r="AA28" s="104">
        <v>2014</v>
      </c>
      <c r="AB28" s="113" t="s">
        <v>842</v>
      </c>
      <c r="AC28" s="113" t="s">
        <v>844</v>
      </c>
      <c r="AD28" s="113" t="s">
        <v>844</v>
      </c>
      <c r="AE28" s="113" t="s">
        <v>844</v>
      </c>
      <c r="AF28" s="113" t="s">
        <v>844</v>
      </c>
      <c r="AG28" s="104">
        <v>2014</v>
      </c>
      <c r="AH28" s="104">
        <v>2014</v>
      </c>
      <c r="AI28" s="104">
        <v>2014</v>
      </c>
      <c r="AJ28" s="104">
        <v>2014</v>
      </c>
      <c r="AK28" s="104">
        <v>2014</v>
      </c>
      <c r="AL28">
        <v>2011</v>
      </c>
      <c r="AM28">
        <v>2014</v>
      </c>
      <c r="AN28">
        <v>2014</v>
      </c>
      <c r="AO28" s="113" t="s">
        <v>842</v>
      </c>
      <c r="AP28">
        <v>2014</v>
      </c>
      <c r="AQ28" s="113" t="s">
        <v>842</v>
      </c>
      <c r="AR28" s="113" t="s">
        <v>842</v>
      </c>
      <c r="AS28" s="113" t="s">
        <v>842</v>
      </c>
      <c r="AT28" s="113" t="s">
        <v>842</v>
      </c>
      <c r="AU28" s="113" t="s">
        <v>842</v>
      </c>
      <c r="AV28" s="113" t="s">
        <v>842</v>
      </c>
      <c r="AW28" s="113" t="s">
        <v>842</v>
      </c>
      <c r="AX28" s="113" t="s">
        <v>842</v>
      </c>
      <c r="AY28" s="113" t="s">
        <v>842</v>
      </c>
      <c r="AZ28" s="113" t="s">
        <v>842</v>
      </c>
      <c r="BA28" s="113" t="s">
        <v>842</v>
      </c>
      <c r="BB28" s="113">
        <v>2017</v>
      </c>
      <c r="BC28" s="113">
        <v>2017</v>
      </c>
      <c r="BD28" s="104">
        <v>2019</v>
      </c>
      <c r="BE28" s="113" t="s">
        <v>842</v>
      </c>
      <c r="BF28" s="113" t="s">
        <v>842</v>
      </c>
      <c r="BG28" s="116"/>
      <c r="BH28" s="116"/>
    </row>
    <row r="29" spans="1:60" ht="15.75" customHeight="1" x14ac:dyDescent="0.25">
      <c r="A29" s="47" t="s">
        <v>159</v>
      </c>
      <c r="B29" s="47" t="s">
        <v>160</v>
      </c>
      <c r="C29" s="47" t="s">
        <v>160</v>
      </c>
      <c r="D29" s="47" t="s">
        <v>161</v>
      </c>
      <c r="E29" s="113">
        <v>2017</v>
      </c>
      <c r="F29" s="113">
        <v>2017</v>
      </c>
      <c r="G29" s="113">
        <v>2017</v>
      </c>
      <c r="H29" s="113">
        <v>2017</v>
      </c>
      <c r="I29" s="113">
        <v>2017</v>
      </c>
      <c r="J29" s="113">
        <v>2017</v>
      </c>
      <c r="K29" s="113" t="s">
        <v>843</v>
      </c>
      <c r="L29" s="113" t="s">
        <v>828</v>
      </c>
      <c r="M29" s="113" t="s">
        <v>828</v>
      </c>
      <c r="N29" s="113" t="s">
        <v>828</v>
      </c>
      <c r="O29" s="113" t="s">
        <v>842</v>
      </c>
      <c r="P29" s="113" t="s">
        <v>842</v>
      </c>
      <c r="Q29" s="113" t="s">
        <v>842</v>
      </c>
      <c r="R29" s="113" t="s">
        <v>842</v>
      </c>
      <c r="S29" s="113" t="s">
        <v>842</v>
      </c>
      <c r="T29" s="113" t="s">
        <v>842</v>
      </c>
      <c r="U29" s="113" t="s">
        <v>842</v>
      </c>
      <c r="V29" s="113" t="s">
        <v>842</v>
      </c>
      <c r="W29" s="113" t="s">
        <v>842</v>
      </c>
      <c r="X29" s="113" t="s">
        <v>842</v>
      </c>
      <c r="Y29" s="104">
        <v>2014</v>
      </c>
      <c r="Z29" s="113" t="s">
        <v>842</v>
      </c>
      <c r="AA29" s="104">
        <v>2014</v>
      </c>
      <c r="AB29" s="113" t="s">
        <v>842</v>
      </c>
      <c r="AC29" s="113" t="s">
        <v>844</v>
      </c>
      <c r="AD29" s="113" t="s">
        <v>844</v>
      </c>
      <c r="AE29" s="113" t="s">
        <v>844</v>
      </c>
      <c r="AF29" s="113" t="s">
        <v>844</v>
      </c>
      <c r="AG29" s="104">
        <v>2014</v>
      </c>
      <c r="AH29" s="104">
        <v>2014</v>
      </c>
      <c r="AI29" s="104">
        <v>2014</v>
      </c>
      <c r="AJ29" s="104">
        <v>2014</v>
      </c>
      <c r="AK29" s="104">
        <v>2014</v>
      </c>
      <c r="AL29">
        <v>2011</v>
      </c>
      <c r="AM29">
        <v>2014</v>
      </c>
      <c r="AN29">
        <v>2014</v>
      </c>
      <c r="AO29" s="113" t="s">
        <v>842</v>
      </c>
      <c r="AP29">
        <v>2014</v>
      </c>
      <c r="AQ29" s="113" t="s">
        <v>842</v>
      </c>
      <c r="AR29" s="113" t="s">
        <v>842</v>
      </c>
      <c r="AS29" s="113" t="s">
        <v>842</v>
      </c>
      <c r="AT29" s="113" t="s">
        <v>842</v>
      </c>
      <c r="AU29" s="113" t="s">
        <v>842</v>
      </c>
      <c r="AV29" s="113" t="s">
        <v>842</v>
      </c>
      <c r="AW29" s="113" t="s">
        <v>842</v>
      </c>
      <c r="AX29" s="113" t="s">
        <v>842</v>
      </c>
      <c r="AY29" s="113" t="s">
        <v>842</v>
      </c>
      <c r="AZ29" s="113" t="s">
        <v>842</v>
      </c>
      <c r="BA29" s="113" t="s">
        <v>842</v>
      </c>
      <c r="BB29" s="113">
        <v>2017</v>
      </c>
      <c r="BC29" s="113">
        <v>2017</v>
      </c>
      <c r="BD29" s="104">
        <v>2019</v>
      </c>
      <c r="BE29" s="113" t="s">
        <v>842</v>
      </c>
      <c r="BF29" s="113" t="s">
        <v>842</v>
      </c>
      <c r="BG29" s="116"/>
      <c r="BH29" s="116"/>
    </row>
    <row r="30" spans="1:60" ht="15.75" customHeight="1" x14ac:dyDescent="0.25">
      <c r="A30" s="47" t="s">
        <v>159</v>
      </c>
      <c r="B30" s="47" t="s">
        <v>160</v>
      </c>
      <c r="C30" s="47" t="s">
        <v>162</v>
      </c>
      <c r="D30" s="47" t="s">
        <v>163</v>
      </c>
      <c r="E30" s="113">
        <v>2017</v>
      </c>
      <c r="F30" s="113">
        <v>2017</v>
      </c>
      <c r="G30" s="113">
        <v>2017</v>
      </c>
      <c r="H30" s="113">
        <v>2017</v>
      </c>
      <c r="I30" s="113">
        <v>2017</v>
      </c>
      <c r="J30" s="113">
        <v>2017</v>
      </c>
      <c r="K30" s="113" t="s">
        <v>843</v>
      </c>
      <c r="L30" s="113" t="s">
        <v>828</v>
      </c>
      <c r="M30" s="113" t="s">
        <v>828</v>
      </c>
      <c r="N30" s="113" t="s">
        <v>828</v>
      </c>
      <c r="O30" s="113" t="s">
        <v>842</v>
      </c>
      <c r="P30" s="113" t="s">
        <v>842</v>
      </c>
      <c r="Q30" s="113" t="s">
        <v>842</v>
      </c>
      <c r="R30" s="113" t="s">
        <v>842</v>
      </c>
      <c r="S30" s="113" t="s">
        <v>842</v>
      </c>
      <c r="T30" s="113" t="s">
        <v>842</v>
      </c>
      <c r="U30" s="113" t="s">
        <v>842</v>
      </c>
      <c r="V30" s="113" t="s">
        <v>842</v>
      </c>
      <c r="W30" s="113" t="s">
        <v>842</v>
      </c>
      <c r="X30" s="113" t="s">
        <v>842</v>
      </c>
      <c r="Y30" s="104">
        <v>2014</v>
      </c>
      <c r="Z30" s="113" t="s">
        <v>842</v>
      </c>
      <c r="AA30" s="104">
        <v>2014</v>
      </c>
      <c r="AB30" s="113" t="s">
        <v>842</v>
      </c>
      <c r="AC30" s="113" t="s">
        <v>844</v>
      </c>
      <c r="AD30" s="113" t="s">
        <v>844</v>
      </c>
      <c r="AE30" s="113" t="s">
        <v>844</v>
      </c>
      <c r="AF30" s="113" t="s">
        <v>844</v>
      </c>
      <c r="AG30" s="104">
        <v>2014</v>
      </c>
      <c r="AH30" s="104">
        <v>2014</v>
      </c>
      <c r="AI30" s="104">
        <v>2014</v>
      </c>
      <c r="AJ30" s="104">
        <v>2014</v>
      </c>
      <c r="AK30" s="104">
        <v>2014</v>
      </c>
      <c r="AL30">
        <v>2011</v>
      </c>
      <c r="AM30">
        <v>2014</v>
      </c>
      <c r="AN30">
        <v>2014</v>
      </c>
      <c r="AO30" s="113" t="s">
        <v>842</v>
      </c>
      <c r="AP30">
        <v>2014</v>
      </c>
      <c r="AQ30" s="113" t="s">
        <v>842</v>
      </c>
      <c r="AR30" s="113" t="s">
        <v>842</v>
      </c>
      <c r="AS30" s="113" t="s">
        <v>842</v>
      </c>
      <c r="AT30" s="113" t="s">
        <v>842</v>
      </c>
      <c r="AU30" s="113" t="s">
        <v>842</v>
      </c>
      <c r="AV30" s="113" t="s">
        <v>842</v>
      </c>
      <c r="AW30" s="113" t="s">
        <v>842</v>
      </c>
      <c r="AX30" s="113" t="s">
        <v>842</v>
      </c>
      <c r="AY30" s="113" t="s">
        <v>842</v>
      </c>
      <c r="AZ30" s="113" t="s">
        <v>842</v>
      </c>
      <c r="BA30" s="113" t="s">
        <v>842</v>
      </c>
      <c r="BB30" s="113">
        <v>2017</v>
      </c>
      <c r="BC30" s="113">
        <v>2017</v>
      </c>
      <c r="BD30" s="104">
        <v>2019</v>
      </c>
      <c r="BE30" s="113" t="s">
        <v>842</v>
      </c>
      <c r="BF30" s="113" t="s">
        <v>842</v>
      </c>
      <c r="BG30" s="116"/>
      <c r="BH30" s="116"/>
    </row>
    <row r="31" spans="1:60" ht="15.75" customHeight="1" x14ac:dyDescent="0.25">
      <c r="A31" s="47" t="s">
        <v>159</v>
      </c>
      <c r="B31" s="47" t="s">
        <v>164</v>
      </c>
      <c r="C31" s="47" t="s">
        <v>164</v>
      </c>
      <c r="D31" s="47" t="s">
        <v>165</v>
      </c>
      <c r="E31" s="113">
        <v>2017</v>
      </c>
      <c r="F31" s="113">
        <v>2017</v>
      </c>
      <c r="G31" s="113">
        <v>2017</v>
      </c>
      <c r="H31" s="113">
        <v>2017</v>
      </c>
      <c r="I31" s="113">
        <v>2017</v>
      </c>
      <c r="J31" s="113">
        <v>2017</v>
      </c>
      <c r="K31" s="113" t="s">
        <v>843</v>
      </c>
      <c r="L31" s="113" t="s">
        <v>828</v>
      </c>
      <c r="M31" s="113" t="s">
        <v>828</v>
      </c>
      <c r="N31" s="113" t="s">
        <v>828</v>
      </c>
      <c r="O31" s="113" t="s">
        <v>842</v>
      </c>
      <c r="P31" s="113" t="s">
        <v>842</v>
      </c>
      <c r="Q31" s="113" t="s">
        <v>842</v>
      </c>
      <c r="R31" s="113" t="s">
        <v>842</v>
      </c>
      <c r="S31" s="113" t="s">
        <v>842</v>
      </c>
      <c r="T31" s="113" t="s">
        <v>842</v>
      </c>
      <c r="U31" s="113" t="s">
        <v>842</v>
      </c>
      <c r="V31" s="113" t="s">
        <v>842</v>
      </c>
      <c r="W31" s="113" t="s">
        <v>842</v>
      </c>
      <c r="X31" s="113" t="s">
        <v>842</v>
      </c>
      <c r="Y31" s="104">
        <v>2014</v>
      </c>
      <c r="Z31" s="113" t="s">
        <v>842</v>
      </c>
      <c r="AA31" s="104">
        <v>2014</v>
      </c>
      <c r="AB31" s="113" t="s">
        <v>842</v>
      </c>
      <c r="AC31" s="113" t="s">
        <v>844</v>
      </c>
      <c r="AD31" s="113" t="s">
        <v>844</v>
      </c>
      <c r="AE31" s="113" t="s">
        <v>844</v>
      </c>
      <c r="AF31" s="113" t="s">
        <v>844</v>
      </c>
      <c r="AG31" s="104">
        <v>2014</v>
      </c>
      <c r="AH31" s="104">
        <v>2014</v>
      </c>
      <c r="AI31" s="104">
        <v>2014</v>
      </c>
      <c r="AJ31" s="104">
        <v>2014</v>
      </c>
      <c r="AK31" s="104">
        <v>2014</v>
      </c>
      <c r="AL31">
        <v>2011</v>
      </c>
      <c r="AM31">
        <v>2014</v>
      </c>
      <c r="AN31">
        <v>2014</v>
      </c>
      <c r="AO31" s="113" t="s">
        <v>842</v>
      </c>
      <c r="AP31">
        <v>2014</v>
      </c>
      <c r="AQ31" s="113" t="s">
        <v>842</v>
      </c>
      <c r="AR31" s="113" t="s">
        <v>842</v>
      </c>
      <c r="AS31" s="113" t="s">
        <v>842</v>
      </c>
      <c r="AT31" s="113" t="s">
        <v>842</v>
      </c>
      <c r="AU31" s="113" t="s">
        <v>842</v>
      </c>
      <c r="AV31" s="113" t="s">
        <v>842</v>
      </c>
      <c r="AW31" s="113" t="s">
        <v>842</v>
      </c>
      <c r="AX31" s="113" t="s">
        <v>842</v>
      </c>
      <c r="AY31" s="113" t="s">
        <v>842</v>
      </c>
      <c r="AZ31" s="113" t="s">
        <v>842</v>
      </c>
      <c r="BA31" s="113" t="s">
        <v>842</v>
      </c>
      <c r="BB31" s="113">
        <v>2017</v>
      </c>
      <c r="BC31" s="113">
        <v>2017</v>
      </c>
      <c r="BD31" s="104">
        <v>2019</v>
      </c>
      <c r="BE31" s="113" t="s">
        <v>842</v>
      </c>
      <c r="BF31" s="113" t="s">
        <v>842</v>
      </c>
      <c r="BG31" s="116"/>
      <c r="BH31" s="116"/>
    </row>
    <row r="32" spans="1:60" ht="15.75" customHeight="1" x14ac:dyDescent="0.25">
      <c r="A32" s="47" t="s">
        <v>159</v>
      </c>
      <c r="B32" s="47" t="s">
        <v>160</v>
      </c>
      <c r="C32" s="47" t="s">
        <v>166</v>
      </c>
      <c r="D32" s="47" t="s">
        <v>167</v>
      </c>
      <c r="E32" s="113">
        <v>2017</v>
      </c>
      <c r="F32" s="113">
        <v>2017</v>
      </c>
      <c r="G32" s="113">
        <v>2017</v>
      </c>
      <c r="H32" s="113">
        <v>2017</v>
      </c>
      <c r="I32" s="113">
        <v>2017</v>
      </c>
      <c r="J32" s="113">
        <v>2017</v>
      </c>
      <c r="K32" s="113" t="s">
        <v>843</v>
      </c>
      <c r="L32" s="113" t="s">
        <v>828</v>
      </c>
      <c r="M32" s="113" t="s">
        <v>828</v>
      </c>
      <c r="N32" s="113" t="s">
        <v>828</v>
      </c>
      <c r="O32" s="113" t="s">
        <v>842</v>
      </c>
      <c r="P32" s="113" t="s">
        <v>842</v>
      </c>
      <c r="Q32" s="113" t="s">
        <v>842</v>
      </c>
      <c r="R32" s="113" t="s">
        <v>842</v>
      </c>
      <c r="S32" s="113" t="s">
        <v>842</v>
      </c>
      <c r="T32" s="113" t="s">
        <v>842</v>
      </c>
      <c r="U32" s="113" t="s">
        <v>842</v>
      </c>
      <c r="V32" s="113" t="s">
        <v>842</v>
      </c>
      <c r="W32" s="113" t="s">
        <v>842</v>
      </c>
      <c r="X32" s="113" t="s">
        <v>842</v>
      </c>
      <c r="Y32" s="104">
        <v>2014</v>
      </c>
      <c r="Z32" s="113" t="s">
        <v>842</v>
      </c>
      <c r="AA32" s="104">
        <v>2014</v>
      </c>
      <c r="AB32" s="113" t="s">
        <v>842</v>
      </c>
      <c r="AC32" s="113" t="s">
        <v>844</v>
      </c>
      <c r="AD32" s="113" t="s">
        <v>844</v>
      </c>
      <c r="AE32" s="113" t="s">
        <v>844</v>
      </c>
      <c r="AF32" s="113" t="s">
        <v>844</v>
      </c>
      <c r="AG32" s="104">
        <v>2014</v>
      </c>
      <c r="AH32" s="104">
        <v>2014</v>
      </c>
      <c r="AI32" s="104">
        <v>2014</v>
      </c>
      <c r="AJ32" s="104">
        <v>2014</v>
      </c>
      <c r="AK32" s="104">
        <v>2014</v>
      </c>
      <c r="AL32">
        <v>2011</v>
      </c>
      <c r="AM32">
        <v>2014</v>
      </c>
      <c r="AN32">
        <v>2014</v>
      </c>
      <c r="AO32" s="113" t="s">
        <v>842</v>
      </c>
      <c r="AP32">
        <v>2014</v>
      </c>
      <c r="AQ32" s="113" t="s">
        <v>842</v>
      </c>
      <c r="AR32" s="113" t="s">
        <v>842</v>
      </c>
      <c r="AS32" s="113" t="s">
        <v>842</v>
      </c>
      <c r="AT32" s="113" t="s">
        <v>842</v>
      </c>
      <c r="AU32" s="113" t="s">
        <v>842</v>
      </c>
      <c r="AV32" s="113" t="s">
        <v>842</v>
      </c>
      <c r="AW32" s="113" t="s">
        <v>842</v>
      </c>
      <c r="AX32" s="113" t="s">
        <v>842</v>
      </c>
      <c r="AY32" s="113" t="s">
        <v>842</v>
      </c>
      <c r="AZ32" s="113" t="s">
        <v>842</v>
      </c>
      <c r="BA32" s="113" t="s">
        <v>842</v>
      </c>
      <c r="BB32" s="113">
        <v>2017</v>
      </c>
      <c r="BC32" s="113">
        <v>2017</v>
      </c>
      <c r="BD32" s="104">
        <v>2019</v>
      </c>
      <c r="BE32" s="113" t="s">
        <v>842</v>
      </c>
      <c r="BF32" s="113" t="s">
        <v>842</v>
      </c>
      <c r="BG32" s="116"/>
      <c r="BH32" s="116"/>
    </row>
    <row r="33" spans="1:60" ht="15.75" customHeight="1" x14ac:dyDescent="0.25">
      <c r="A33" s="47" t="s">
        <v>159</v>
      </c>
      <c r="B33" s="47" t="s">
        <v>168</v>
      </c>
      <c r="C33" s="47" t="s">
        <v>168</v>
      </c>
      <c r="D33" s="47" t="s">
        <v>169</v>
      </c>
      <c r="E33" s="113">
        <v>2017</v>
      </c>
      <c r="F33" s="113">
        <v>2017</v>
      </c>
      <c r="G33" s="113">
        <v>2017</v>
      </c>
      <c r="H33" s="113">
        <v>2017</v>
      </c>
      <c r="I33" s="113">
        <v>2017</v>
      </c>
      <c r="J33" s="113">
        <v>2017</v>
      </c>
      <c r="K33" s="113" t="s">
        <v>843</v>
      </c>
      <c r="L33" s="113" t="s">
        <v>828</v>
      </c>
      <c r="M33" s="113" t="s">
        <v>828</v>
      </c>
      <c r="N33" s="113" t="s">
        <v>828</v>
      </c>
      <c r="O33" s="113" t="s">
        <v>842</v>
      </c>
      <c r="P33" s="113" t="s">
        <v>842</v>
      </c>
      <c r="Q33" s="113" t="s">
        <v>842</v>
      </c>
      <c r="R33" s="113" t="s">
        <v>842</v>
      </c>
      <c r="S33" s="113" t="s">
        <v>842</v>
      </c>
      <c r="T33" s="113" t="s">
        <v>842</v>
      </c>
      <c r="U33" s="113" t="s">
        <v>842</v>
      </c>
      <c r="V33" s="113" t="s">
        <v>842</v>
      </c>
      <c r="W33" s="113" t="s">
        <v>842</v>
      </c>
      <c r="X33" s="113" t="s">
        <v>842</v>
      </c>
      <c r="Y33" s="104">
        <v>2014</v>
      </c>
      <c r="Z33" s="113" t="s">
        <v>842</v>
      </c>
      <c r="AA33" s="104">
        <v>2014</v>
      </c>
      <c r="AB33" s="113" t="s">
        <v>842</v>
      </c>
      <c r="AC33" s="113" t="s">
        <v>844</v>
      </c>
      <c r="AD33" s="113" t="s">
        <v>844</v>
      </c>
      <c r="AE33" s="113" t="s">
        <v>844</v>
      </c>
      <c r="AF33" s="113" t="s">
        <v>844</v>
      </c>
      <c r="AG33" s="104">
        <v>2014</v>
      </c>
      <c r="AH33" s="104">
        <v>2014</v>
      </c>
      <c r="AI33" s="104">
        <v>2014</v>
      </c>
      <c r="AJ33" s="104">
        <v>2014</v>
      </c>
      <c r="AK33" s="104">
        <v>2014</v>
      </c>
      <c r="AL33">
        <v>2011</v>
      </c>
      <c r="AM33">
        <v>2014</v>
      </c>
      <c r="AN33">
        <v>2014</v>
      </c>
      <c r="AO33" s="113" t="s">
        <v>842</v>
      </c>
      <c r="AP33">
        <v>2014</v>
      </c>
      <c r="AQ33" s="113" t="s">
        <v>842</v>
      </c>
      <c r="AR33" s="113" t="s">
        <v>842</v>
      </c>
      <c r="AS33" s="113" t="s">
        <v>842</v>
      </c>
      <c r="AT33" s="113" t="s">
        <v>842</v>
      </c>
      <c r="AU33" s="113" t="s">
        <v>842</v>
      </c>
      <c r="AV33" s="113" t="s">
        <v>842</v>
      </c>
      <c r="AW33" s="113" t="s">
        <v>842</v>
      </c>
      <c r="AX33" s="113" t="s">
        <v>842</v>
      </c>
      <c r="AY33" s="113" t="s">
        <v>842</v>
      </c>
      <c r="AZ33" s="113" t="s">
        <v>842</v>
      </c>
      <c r="BA33" s="113" t="s">
        <v>842</v>
      </c>
      <c r="BB33" s="113">
        <v>2017</v>
      </c>
      <c r="BC33" s="113">
        <v>2017</v>
      </c>
      <c r="BD33" s="104">
        <v>2019</v>
      </c>
      <c r="BE33" s="113" t="s">
        <v>842</v>
      </c>
      <c r="BF33" s="113" t="s">
        <v>842</v>
      </c>
      <c r="BG33" s="116"/>
      <c r="BH33" s="116"/>
    </row>
    <row r="34" spans="1:60" ht="15.75" customHeight="1" x14ac:dyDescent="0.25">
      <c r="A34" s="47" t="s">
        <v>159</v>
      </c>
      <c r="B34" s="47" t="s">
        <v>170</v>
      </c>
      <c r="C34" s="47" t="s">
        <v>170</v>
      </c>
      <c r="D34" s="47" t="s">
        <v>171</v>
      </c>
      <c r="E34" s="113">
        <v>2017</v>
      </c>
      <c r="F34" s="113">
        <v>2017</v>
      </c>
      <c r="G34" s="113">
        <v>2017</v>
      </c>
      <c r="H34" s="113">
        <v>2017</v>
      </c>
      <c r="I34" s="113">
        <v>2017</v>
      </c>
      <c r="J34" s="113">
        <v>2017</v>
      </c>
      <c r="K34" s="113" t="s">
        <v>843</v>
      </c>
      <c r="L34" s="113" t="s">
        <v>828</v>
      </c>
      <c r="M34" s="113" t="s">
        <v>828</v>
      </c>
      <c r="N34" s="113" t="s">
        <v>828</v>
      </c>
      <c r="O34" s="113" t="s">
        <v>842</v>
      </c>
      <c r="P34" s="113" t="s">
        <v>842</v>
      </c>
      <c r="Q34" s="113" t="s">
        <v>842</v>
      </c>
      <c r="R34" s="113" t="s">
        <v>842</v>
      </c>
      <c r="S34" s="113" t="s">
        <v>842</v>
      </c>
      <c r="T34" s="113" t="s">
        <v>842</v>
      </c>
      <c r="U34" s="113" t="s">
        <v>842</v>
      </c>
      <c r="V34" s="113" t="s">
        <v>842</v>
      </c>
      <c r="W34" s="113" t="s">
        <v>842</v>
      </c>
      <c r="X34" s="113" t="s">
        <v>842</v>
      </c>
      <c r="Y34" s="104">
        <v>2014</v>
      </c>
      <c r="Z34" s="113" t="s">
        <v>842</v>
      </c>
      <c r="AA34" s="104">
        <v>2014</v>
      </c>
      <c r="AB34" s="113" t="s">
        <v>842</v>
      </c>
      <c r="AC34" s="113" t="s">
        <v>844</v>
      </c>
      <c r="AD34" s="113" t="s">
        <v>844</v>
      </c>
      <c r="AE34" s="113" t="s">
        <v>844</v>
      </c>
      <c r="AF34" s="113" t="s">
        <v>844</v>
      </c>
      <c r="AG34" s="104">
        <v>2014</v>
      </c>
      <c r="AH34" s="104">
        <v>2014</v>
      </c>
      <c r="AI34" s="104">
        <v>2014</v>
      </c>
      <c r="AJ34" s="104">
        <v>2014</v>
      </c>
      <c r="AK34" s="104">
        <v>2014</v>
      </c>
      <c r="AL34">
        <v>2011</v>
      </c>
      <c r="AM34">
        <v>2014</v>
      </c>
      <c r="AN34">
        <v>2014</v>
      </c>
      <c r="AO34" s="113" t="s">
        <v>842</v>
      </c>
      <c r="AP34">
        <v>2014</v>
      </c>
      <c r="AQ34" s="113" t="s">
        <v>842</v>
      </c>
      <c r="AR34" s="113" t="s">
        <v>842</v>
      </c>
      <c r="AS34" s="113" t="s">
        <v>842</v>
      </c>
      <c r="AT34" s="113" t="s">
        <v>842</v>
      </c>
      <c r="AU34" s="113" t="s">
        <v>842</v>
      </c>
      <c r="AV34" s="113" t="s">
        <v>842</v>
      </c>
      <c r="AW34" s="113" t="s">
        <v>842</v>
      </c>
      <c r="AX34" s="113" t="s">
        <v>842</v>
      </c>
      <c r="AY34" s="113" t="s">
        <v>842</v>
      </c>
      <c r="AZ34" s="113" t="s">
        <v>842</v>
      </c>
      <c r="BA34" s="113" t="s">
        <v>842</v>
      </c>
      <c r="BB34" s="113">
        <v>2017</v>
      </c>
      <c r="BC34" s="113">
        <v>2017</v>
      </c>
      <c r="BD34" s="104">
        <v>2019</v>
      </c>
      <c r="BE34" s="113" t="s">
        <v>842</v>
      </c>
      <c r="BF34" s="113" t="s">
        <v>842</v>
      </c>
      <c r="BG34" s="116"/>
      <c r="BH34" s="116"/>
    </row>
    <row r="35" spans="1:60" ht="15.75" customHeight="1" x14ac:dyDescent="0.25">
      <c r="A35" s="47" t="s">
        <v>159</v>
      </c>
      <c r="B35" s="47" t="s">
        <v>170</v>
      </c>
      <c r="C35" s="47" t="s">
        <v>172</v>
      </c>
      <c r="D35" s="47" t="s">
        <v>173</v>
      </c>
      <c r="E35" s="113">
        <v>2017</v>
      </c>
      <c r="F35" s="113">
        <v>2017</v>
      </c>
      <c r="G35" s="113">
        <v>2017</v>
      </c>
      <c r="H35" s="113">
        <v>2017</v>
      </c>
      <c r="I35" s="113">
        <v>2017</v>
      </c>
      <c r="J35" s="113">
        <v>2017</v>
      </c>
      <c r="K35" s="113" t="s">
        <v>843</v>
      </c>
      <c r="L35" s="113" t="s">
        <v>828</v>
      </c>
      <c r="M35" s="113" t="s">
        <v>828</v>
      </c>
      <c r="N35" s="113" t="s">
        <v>828</v>
      </c>
      <c r="O35" s="113" t="s">
        <v>842</v>
      </c>
      <c r="P35" s="113" t="s">
        <v>842</v>
      </c>
      <c r="Q35" s="113" t="s">
        <v>842</v>
      </c>
      <c r="R35" s="113" t="s">
        <v>842</v>
      </c>
      <c r="S35" s="113" t="s">
        <v>842</v>
      </c>
      <c r="T35" s="113" t="s">
        <v>842</v>
      </c>
      <c r="U35" s="113" t="s">
        <v>842</v>
      </c>
      <c r="V35" s="113" t="s">
        <v>842</v>
      </c>
      <c r="W35" s="113" t="s">
        <v>842</v>
      </c>
      <c r="X35" s="113" t="s">
        <v>842</v>
      </c>
      <c r="Y35" s="104">
        <v>2014</v>
      </c>
      <c r="Z35" s="113" t="s">
        <v>842</v>
      </c>
      <c r="AA35" s="104">
        <v>2014</v>
      </c>
      <c r="AB35" s="113" t="s">
        <v>842</v>
      </c>
      <c r="AC35" s="113" t="s">
        <v>844</v>
      </c>
      <c r="AD35" s="113" t="s">
        <v>844</v>
      </c>
      <c r="AE35" s="113" t="s">
        <v>844</v>
      </c>
      <c r="AF35" s="113" t="s">
        <v>844</v>
      </c>
      <c r="AG35" s="104">
        <v>2014</v>
      </c>
      <c r="AH35" s="104">
        <v>2014</v>
      </c>
      <c r="AI35" s="104">
        <v>2014</v>
      </c>
      <c r="AJ35" s="104">
        <v>2014</v>
      </c>
      <c r="AK35" s="104">
        <v>2014</v>
      </c>
      <c r="AL35">
        <v>2011</v>
      </c>
      <c r="AM35">
        <v>2014</v>
      </c>
      <c r="AN35">
        <v>2014</v>
      </c>
      <c r="AO35" s="113" t="s">
        <v>842</v>
      </c>
      <c r="AP35">
        <v>2014</v>
      </c>
      <c r="AQ35" s="113" t="s">
        <v>842</v>
      </c>
      <c r="AR35" s="113" t="s">
        <v>842</v>
      </c>
      <c r="AS35" s="113" t="s">
        <v>842</v>
      </c>
      <c r="AT35" s="113" t="s">
        <v>842</v>
      </c>
      <c r="AU35" s="113" t="s">
        <v>842</v>
      </c>
      <c r="AV35" s="113" t="s">
        <v>842</v>
      </c>
      <c r="AW35" s="113" t="s">
        <v>842</v>
      </c>
      <c r="AX35" s="113" t="s">
        <v>842</v>
      </c>
      <c r="AY35" s="113" t="s">
        <v>842</v>
      </c>
      <c r="AZ35" s="113" t="s">
        <v>842</v>
      </c>
      <c r="BA35" s="113" t="s">
        <v>842</v>
      </c>
      <c r="BB35" s="113">
        <v>2017</v>
      </c>
      <c r="BC35" s="113">
        <v>2017</v>
      </c>
      <c r="BD35" s="104">
        <v>2019</v>
      </c>
      <c r="BE35" s="113" t="s">
        <v>842</v>
      </c>
      <c r="BF35" s="113" t="s">
        <v>842</v>
      </c>
      <c r="BG35" s="116"/>
      <c r="BH35" s="116"/>
    </row>
    <row r="36" spans="1:60" ht="15.75" customHeight="1" x14ac:dyDescent="0.25">
      <c r="A36" s="47" t="s">
        <v>174</v>
      </c>
      <c r="B36" s="47" t="s">
        <v>175</v>
      </c>
      <c r="C36" s="47" t="s">
        <v>175</v>
      </c>
      <c r="D36" s="47" t="s">
        <v>176</v>
      </c>
      <c r="E36" s="113">
        <v>2017</v>
      </c>
      <c r="F36" s="113">
        <v>2017</v>
      </c>
      <c r="G36" s="113">
        <v>2017</v>
      </c>
      <c r="H36" s="113">
        <v>2017</v>
      </c>
      <c r="I36" s="113">
        <v>2017</v>
      </c>
      <c r="J36" s="113">
        <v>2017</v>
      </c>
      <c r="K36" s="113" t="s">
        <v>843</v>
      </c>
      <c r="L36" s="113" t="s">
        <v>828</v>
      </c>
      <c r="M36" s="113" t="s">
        <v>828</v>
      </c>
      <c r="N36" s="113" t="s">
        <v>828</v>
      </c>
      <c r="O36" s="113" t="s">
        <v>842</v>
      </c>
      <c r="P36" s="113" t="s">
        <v>842</v>
      </c>
      <c r="Q36" s="113" t="s">
        <v>842</v>
      </c>
      <c r="R36" s="113" t="s">
        <v>842</v>
      </c>
      <c r="S36" s="113" t="s">
        <v>842</v>
      </c>
      <c r="T36" s="113" t="s">
        <v>842</v>
      </c>
      <c r="U36" s="113" t="s">
        <v>842</v>
      </c>
      <c r="V36" s="113" t="s">
        <v>842</v>
      </c>
      <c r="W36" s="113" t="s">
        <v>842</v>
      </c>
      <c r="X36" s="113" t="s">
        <v>842</v>
      </c>
      <c r="Y36" s="104">
        <v>2014</v>
      </c>
      <c r="Z36" s="113" t="s">
        <v>842</v>
      </c>
      <c r="AA36" s="104">
        <v>2014</v>
      </c>
      <c r="AB36" s="113" t="s">
        <v>842</v>
      </c>
      <c r="AC36" s="113" t="s">
        <v>844</v>
      </c>
      <c r="AD36" s="113" t="s">
        <v>844</v>
      </c>
      <c r="AE36" s="113" t="s">
        <v>844</v>
      </c>
      <c r="AF36" s="113" t="s">
        <v>844</v>
      </c>
      <c r="AG36" s="104">
        <v>2014</v>
      </c>
      <c r="AH36" s="104">
        <v>2014</v>
      </c>
      <c r="AI36" s="104">
        <v>2014</v>
      </c>
      <c r="AJ36" s="104">
        <v>2014</v>
      </c>
      <c r="AK36" s="104">
        <v>2014</v>
      </c>
      <c r="AL36">
        <v>2011</v>
      </c>
      <c r="AM36">
        <v>2014</v>
      </c>
      <c r="AN36">
        <v>2014</v>
      </c>
      <c r="AO36" s="113" t="s">
        <v>842</v>
      </c>
      <c r="AP36">
        <v>2014</v>
      </c>
      <c r="AQ36" s="113" t="s">
        <v>842</v>
      </c>
      <c r="AR36" s="113" t="s">
        <v>842</v>
      </c>
      <c r="AS36" s="113" t="s">
        <v>842</v>
      </c>
      <c r="AT36" s="113" t="s">
        <v>842</v>
      </c>
      <c r="AU36" s="113" t="s">
        <v>842</v>
      </c>
      <c r="AV36" s="113" t="s">
        <v>842</v>
      </c>
      <c r="AW36" s="113" t="s">
        <v>842</v>
      </c>
      <c r="AX36" s="113" t="s">
        <v>842</v>
      </c>
      <c r="AY36" s="113" t="s">
        <v>842</v>
      </c>
      <c r="AZ36" s="113" t="s">
        <v>842</v>
      </c>
      <c r="BA36" s="113" t="s">
        <v>842</v>
      </c>
      <c r="BB36" s="113">
        <v>2017</v>
      </c>
      <c r="BC36" s="113">
        <v>2017</v>
      </c>
      <c r="BD36" s="104">
        <v>2019</v>
      </c>
      <c r="BE36" s="113" t="s">
        <v>842</v>
      </c>
      <c r="BF36" s="113" t="s">
        <v>842</v>
      </c>
      <c r="BG36" s="116"/>
      <c r="BH36" s="116"/>
    </row>
    <row r="37" spans="1:60" ht="15.75" customHeight="1" x14ac:dyDescent="0.25">
      <c r="A37" s="47" t="s">
        <v>174</v>
      </c>
      <c r="B37" s="47" t="s">
        <v>177</v>
      </c>
      <c r="C37" s="47" t="s">
        <v>177</v>
      </c>
      <c r="D37" s="47" t="s">
        <v>178</v>
      </c>
      <c r="E37" s="113">
        <v>2017</v>
      </c>
      <c r="F37" s="113">
        <v>2017</v>
      </c>
      <c r="G37" s="113">
        <v>2017</v>
      </c>
      <c r="H37" s="113">
        <v>2017</v>
      </c>
      <c r="I37" s="113">
        <v>2017</v>
      </c>
      <c r="J37" s="113">
        <v>2017</v>
      </c>
      <c r="K37" s="113" t="s">
        <v>843</v>
      </c>
      <c r="L37" s="113" t="s">
        <v>828</v>
      </c>
      <c r="M37" s="113" t="s">
        <v>828</v>
      </c>
      <c r="N37" s="113" t="s">
        <v>828</v>
      </c>
      <c r="O37" s="113" t="s">
        <v>842</v>
      </c>
      <c r="P37" s="113" t="s">
        <v>842</v>
      </c>
      <c r="Q37" s="113" t="s">
        <v>842</v>
      </c>
      <c r="R37" s="113" t="s">
        <v>842</v>
      </c>
      <c r="S37" s="113" t="s">
        <v>842</v>
      </c>
      <c r="T37" s="113" t="s">
        <v>842</v>
      </c>
      <c r="U37" s="113" t="s">
        <v>842</v>
      </c>
      <c r="V37" s="113" t="s">
        <v>842</v>
      </c>
      <c r="W37" s="113" t="s">
        <v>842</v>
      </c>
      <c r="X37" s="113" t="s">
        <v>842</v>
      </c>
      <c r="Y37" s="104">
        <v>2014</v>
      </c>
      <c r="Z37" s="113" t="s">
        <v>842</v>
      </c>
      <c r="AA37" s="104">
        <v>2014</v>
      </c>
      <c r="AB37" s="113" t="s">
        <v>842</v>
      </c>
      <c r="AC37" s="113" t="s">
        <v>844</v>
      </c>
      <c r="AD37" s="113" t="s">
        <v>844</v>
      </c>
      <c r="AE37" s="113" t="s">
        <v>844</v>
      </c>
      <c r="AF37" s="113" t="s">
        <v>844</v>
      </c>
      <c r="AG37" s="104">
        <v>2014</v>
      </c>
      <c r="AH37" s="104">
        <v>2014</v>
      </c>
      <c r="AI37" s="104">
        <v>2014</v>
      </c>
      <c r="AJ37" s="104">
        <v>2014</v>
      </c>
      <c r="AK37" s="104">
        <v>2014</v>
      </c>
      <c r="AL37">
        <v>2011</v>
      </c>
      <c r="AM37">
        <v>2014</v>
      </c>
      <c r="AN37">
        <v>2014</v>
      </c>
      <c r="AO37" s="113" t="s">
        <v>842</v>
      </c>
      <c r="AP37">
        <v>2014</v>
      </c>
      <c r="AQ37" s="113" t="s">
        <v>842</v>
      </c>
      <c r="AR37" s="113" t="s">
        <v>842</v>
      </c>
      <c r="AS37" s="113" t="s">
        <v>842</v>
      </c>
      <c r="AT37" s="113" t="s">
        <v>842</v>
      </c>
      <c r="AU37" s="113" t="s">
        <v>842</v>
      </c>
      <c r="AV37" s="113" t="s">
        <v>842</v>
      </c>
      <c r="AW37" s="113" t="s">
        <v>842</v>
      </c>
      <c r="AX37" s="113" t="s">
        <v>842</v>
      </c>
      <c r="AY37" s="113" t="s">
        <v>842</v>
      </c>
      <c r="AZ37" s="113" t="s">
        <v>842</v>
      </c>
      <c r="BA37" s="113" t="s">
        <v>842</v>
      </c>
      <c r="BB37" s="113">
        <v>2017</v>
      </c>
      <c r="BC37" s="113">
        <v>2017</v>
      </c>
      <c r="BD37" s="104">
        <v>2019</v>
      </c>
      <c r="BE37" s="113" t="s">
        <v>842</v>
      </c>
      <c r="BF37" s="113" t="s">
        <v>842</v>
      </c>
      <c r="BG37" s="116"/>
      <c r="BH37" s="116"/>
    </row>
    <row r="38" spans="1:60" ht="15.75" customHeight="1" x14ac:dyDescent="0.25">
      <c r="A38" s="47" t="s">
        <v>174</v>
      </c>
      <c r="B38" s="47" t="s">
        <v>177</v>
      </c>
      <c r="C38" s="47" t="s">
        <v>179</v>
      </c>
      <c r="D38" s="47" t="s">
        <v>180</v>
      </c>
      <c r="E38" s="113">
        <v>2017</v>
      </c>
      <c r="F38" s="113">
        <v>2017</v>
      </c>
      <c r="G38" s="113">
        <v>2017</v>
      </c>
      <c r="H38" s="113">
        <v>2017</v>
      </c>
      <c r="I38" s="113">
        <v>2017</v>
      </c>
      <c r="J38" s="113">
        <v>2017</v>
      </c>
      <c r="K38" s="113" t="s">
        <v>843</v>
      </c>
      <c r="L38" s="113" t="s">
        <v>828</v>
      </c>
      <c r="M38" s="113" t="s">
        <v>828</v>
      </c>
      <c r="N38" s="113" t="s">
        <v>828</v>
      </c>
      <c r="O38" s="113" t="s">
        <v>842</v>
      </c>
      <c r="P38" s="113" t="s">
        <v>842</v>
      </c>
      <c r="Q38" s="113" t="s">
        <v>842</v>
      </c>
      <c r="R38" s="113" t="s">
        <v>842</v>
      </c>
      <c r="S38" s="113" t="s">
        <v>842</v>
      </c>
      <c r="T38" s="113" t="s">
        <v>842</v>
      </c>
      <c r="U38" s="113" t="s">
        <v>842</v>
      </c>
      <c r="V38" s="113" t="s">
        <v>842</v>
      </c>
      <c r="W38" s="113" t="s">
        <v>842</v>
      </c>
      <c r="X38" s="113" t="s">
        <v>842</v>
      </c>
      <c r="Y38" s="104">
        <v>2014</v>
      </c>
      <c r="Z38" s="113" t="s">
        <v>842</v>
      </c>
      <c r="AA38" s="104">
        <v>2014</v>
      </c>
      <c r="AB38" s="113" t="s">
        <v>842</v>
      </c>
      <c r="AC38" s="113" t="s">
        <v>844</v>
      </c>
      <c r="AD38" s="113" t="s">
        <v>844</v>
      </c>
      <c r="AE38" s="113" t="s">
        <v>844</v>
      </c>
      <c r="AF38" s="113" t="s">
        <v>844</v>
      </c>
      <c r="AG38" s="104">
        <v>2014</v>
      </c>
      <c r="AH38" s="104">
        <v>2014</v>
      </c>
      <c r="AI38" s="104">
        <v>2014</v>
      </c>
      <c r="AJ38" s="104">
        <v>2014</v>
      </c>
      <c r="AK38" s="104">
        <v>2014</v>
      </c>
      <c r="AL38">
        <v>2011</v>
      </c>
      <c r="AM38">
        <v>2014</v>
      </c>
      <c r="AN38">
        <v>2014</v>
      </c>
      <c r="AO38" s="113" t="s">
        <v>842</v>
      </c>
      <c r="AP38">
        <v>2014</v>
      </c>
      <c r="AQ38" s="113" t="s">
        <v>842</v>
      </c>
      <c r="AR38" s="113" t="s">
        <v>842</v>
      </c>
      <c r="AS38" s="113" t="s">
        <v>842</v>
      </c>
      <c r="AT38" s="113" t="s">
        <v>842</v>
      </c>
      <c r="AU38" s="113" t="s">
        <v>842</v>
      </c>
      <c r="AV38" s="113" t="s">
        <v>842</v>
      </c>
      <c r="AW38" s="113" t="s">
        <v>842</v>
      </c>
      <c r="AX38" s="113" t="s">
        <v>842</v>
      </c>
      <c r="AY38" s="113" t="s">
        <v>842</v>
      </c>
      <c r="AZ38" s="113" t="s">
        <v>842</v>
      </c>
      <c r="BA38" s="113" t="s">
        <v>842</v>
      </c>
      <c r="BB38" s="113">
        <v>2017</v>
      </c>
      <c r="BC38" s="113">
        <v>2017</v>
      </c>
      <c r="BD38" s="104">
        <v>2019</v>
      </c>
      <c r="BE38" s="113" t="s">
        <v>842</v>
      </c>
      <c r="BF38" s="113" t="s">
        <v>842</v>
      </c>
      <c r="BG38" s="116"/>
      <c r="BH38" s="116"/>
    </row>
    <row r="39" spans="1:60" ht="15.75" customHeight="1" x14ac:dyDescent="0.25">
      <c r="A39" s="47" t="s">
        <v>174</v>
      </c>
      <c r="B39" s="47" t="s">
        <v>175</v>
      </c>
      <c r="C39" s="47" t="s">
        <v>181</v>
      </c>
      <c r="D39" s="47" t="s">
        <v>182</v>
      </c>
      <c r="E39" s="113">
        <v>2017</v>
      </c>
      <c r="F39" s="113">
        <v>2017</v>
      </c>
      <c r="G39" s="113">
        <v>2017</v>
      </c>
      <c r="H39" s="113">
        <v>2017</v>
      </c>
      <c r="I39" s="113">
        <v>2017</v>
      </c>
      <c r="J39" s="113">
        <v>2017</v>
      </c>
      <c r="K39" s="113" t="s">
        <v>843</v>
      </c>
      <c r="L39" s="113" t="s">
        <v>828</v>
      </c>
      <c r="M39" s="113" t="s">
        <v>828</v>
      </c>
      <c r="N39" s="113" t="s">
        <v>828</v>
      </c>
      <c r="O39" s="113" t="s">
        <v>842</v>
      </c>
      <c r="P39" s="113" t="s">
        <v>842</v>
      </c>
      <c r="Q39" s="113" t="s">
        <v>842</v>
      </c>
      <c r="R39" s="113" t="s">
        <v>842</v>
      </c>
      <c r="S39" s="113" t="s">
        <v>842</v>
      </c>
      <c r="T39" s="113" t="s">
        <v>842</v>
      </c>
      <c r="U39" s="113" t="s">
        <v>842</v>
      </c>
      <c r="V39" s="113" t="s">
        <v>842</v>
      </c>
      <c r="W39" s="113" t="s">
        <v>842</v>
      </c>
      <c r="X39" s="113" t="s">
        <v>842</v>
      </c>
      <c r="Y39" s="104">
        <v>2014</v>
      </c>
      <c r="Z39" s="113" t="s">
        <v>842</v>
      </c>
      <c r="AA39" s="104">
        <v>2014</v>
      </c>
      <c r="AB39" s="113" t="s">
        <v>842</v>
      </c>
      <c r="AC39" s="113" t="s">
        <v>844</v>
      </c>
      <c r="AD39" s="113" t="s">
        <v>844</v>
      </c>
      <c r="AE39" s="113" t="s">
        <v>844</v>
      </c>
      <c r="AF39" s="113" t="s">
        <v>844</v>
      </c>
      <c r="AG39" s="104">
        <v>2014</v>
      </c>
      <c r="AH39" s="104">
        <v>2014</v>
      </c>
      <c r="AI39" s="104">
        <v>2014</v>
      </c>
      <c r="AJ39" s="104">
        <v>2014</v>
      </c>
      <c r="AK39" s="104">
        <v>2014</v>
      </c>
      <c r="AL39">
        <v>2011</v>
      </c>
      <c r="AM39">
        <v>2014</v>
      </c>
      <c r="AN39">
        <v>2014</v>
      </c>
      <c r="AO39" s="113" t="s">
        <v>842</v>
      </c>
      <c r="AP39">
        <v>2014</v>
      </c>
      <c r="AQ39" s="113" t="s">
        <v>842</v>
      </c>
      <c r="AR39" s="113" t="s">
        <v>842</v>
      </c>
      <c r="AS39" s="113" t="s">
        <v>842</v>
      </c>
      <c r="AT39" s="113" t="s">
        <v>842</v>
      </c>
      <c r="AU39" s="113" t="s">
        <v>842</v>
      </c>
      <c r="AV39" s="113" t="s">
        <v>842</v>
      </c>
      <c r="AW39" s="113" t="s">
        <v>842</v>
      </c>
      <c r="AX39" s="113" t="s">
        <v>842</v>
      </c>
      <c r="AY39" s="113" t="s">
        <v>842</v>
      </c>
      <c r="AZ39" s="113" t="s">
        <v>842</v>
      </c>
      <c r="BA39" s="113" t="s">
        <v>842</v>
      </c>
      <c r="BB39" s="113">
        <v>2017</v>
      </c>
      <c r="BC39" s="113">
        <v>2017</v>
      </c>
      <c r="BD39" s="104">
        <v>2019</v>
      </c>
      <c r="BE39" s="113" t="s">
        <v>842</v>
      </c>
      <c r="BF39" s="113" t="s">
        <v>842</v>
      </c>
      <c r="BG39" s="116"/>
      <c r="BH39" s="116"/>
    </row>
    <row r="40" spans="1:60" ht="15.75" customHeight="1" x14ac:dyDescent="0.25">
      <c r="A40" s="47" t="s">
        <v>174</v>
      </c>
      <c r="B40" s="47" t="s">
        <v>175</v>
      </c>
      <c r="C40" s="47" t="s">
        <v>183</v>
      </c>
      <c r="D40" s="47" t="s">
        <v>184</v>
      </c>
      <c r="E40" s="113">
        <v>2017</v>
      </c>
      <c r="F40" s="113">
        <v>2017</v>
      </c>
      <c r="G40" s="113">
        <v>2017</v>
      </c>
      <c r="H40" s="113">
        <v>2017</v>
      </c>
      <c r="I40" s="113">
        <v>2017</v>
      </c>
      <c r="J40" s="113">
        <v>2017</v>
      </c>
      <c r="K40" s="113" t="s">
        <v>843</v>
      </c>
      <c r="L40" s="113" t="s">
        <v>828</v>
      </c>
      <c r="M40" s="113" t="s">
        <v>828</v>
      </c>
      <c r="N40" s="113" t="s">
        <v>828</v>
      </c>
      <c r="O40" s="113" t="s">
        <v>842</v>
      </c>
      <c r="P40" s="113" t="s">
        <v>842</v>
      </c>
      <c r="Q40" s="113" t="s">
        <v>842</v>
      </c>
      <c r="R40" s="113" t="s">
        <v>842</v>
      </c>
      <c r="S40" s="113" t="s">
        <v>842</v>
      </c>
      <c r="T40" s="113" t="s">
        <v>842</v>
      </c>
      <c r="U40" s="113" t="s">
        <v>842</v>
      </c>
      <c r="V40" s="113" t="s">
        <v>842</v>
      </c>
      <c r="W40" s="113" t="s">
        <v>842</v>
      </c>
      <c r="X40" s="113" t="s">
        <v>842</v>
      </c>
      <c r="Y40" s="104">
        <v>2014</v>
      </c>
      <c r="Z40" s="113" t="s">
        <v>842</v>
      </c>
      <c r="AA40" s="104">
        <v>2014</v>
      </c>
      <c r="AB40" s="113" t="s">
        <v>842</v>
      </c>
      <c r="AC40" s="113" t="s">
        <v>844</v>
      </c>
      <c r="AD40" s="113" t="s">
        <v>844</v>
      </c>
      <c r="AE40" s="113" t="s">
        <v>844</v>
      </c>
      <c r="AF40" s="113" t="s">
        <v>844</v>
      </c>
      <c r="AG40" s="104">
        <v>2014</v>
      </c>
      <c r="AH40" s="104">
        <v>2014</v>
      </c>
      <c r="AI40" s="104">
        <v>2014</v>
      </c>
      <c r="AJ40" s="104">
        <v>2014</v>
      </c>
      <c r="AK40" s="104">
        <v>2014</v>
      </c>
      <c r="AL40">
        <v>2011</v>
      </c>
      <c r="AM40">
        <v>2014</v>
      </c>
      <c r="AN40">
        <v>2014</v>
      </c>
      <c r="AO40" s="113" t="s">
        <v>842</v>
      </c>
      <c r="AP40">
        <v>2014</v>
      </c>
      <c r="AQ40" s="113" t="s">
        <v>842</v>
      </c>
      <c r="AR40" s="113" t="s">
        <v>842</v>
      </c>
      <c r="AS40" s="113" t="s">
        <v>842</v>
      </c>
      <c r="AT40" s="113" t="s">
        <v>842</v>
      </c>
      <c r="AU40" s="113" t="s">
        <v>842</v>
      </c>
      <c r="AV40" s="113" t="s">
        <v>842</v>
      </c>
      <c r="AW40" s="113" t="s">
        <v>842</v>
      </c>
      <c r="AX40" s="113" t="s">
        <v>842</v>
      </c>
      <c r="AY40" s="113" t="s">
        <v>842</v>
      </c>
      <c r="AZ40" s="113" t="s">
        <v>842</v>
      </c>
      <c r="BA40" s="113" t="s">
        <v>842</v>
      </c>
      <c r="BB40" s="113">
        <v>2017</v>
      </c>
      <c r="BC40" s="113">
        <v>2017</v>
      </c>
      <c r="BD40" s="104">
        <v>2019</v>
      </c>
      <c r="BE40" s="113" t="s">
        <v>842</v>
      </c>
      <c r="BF40" s="113" t="s">
        <v>842</v>
      </c>
      <c r="BG40" s="116"/>
      <c r="BH40" s="116"/>
    </row>
    <row r="41" spans="1:60" ht="15.75" customHeight="1" x14ac:dyDescent="0.25">
      <c r="A41" s="47" t="s">
        <v>174</v>
      </c>
      <c r="B41" s="47" t="s">
        <v>185</v>
      </c>
      <c r="C41" s="47" t="s">
        <v>185</v>
      </c>
      <c r="D41" s="47" t="s">
        <v>186</v>
      </c>
      <c r="E41" s="113">
        <v>2017</v>
      </c>
      <c r="F41" s="113">
        <v>2017</v>
      </c>
      <c r="G41" s="113">
        <v>2017</v>
      </c>
      <c r="H41" s="113">
        <v>2017</v>
      </c>
      <c r="I41" s="113">
        <v>2017</v>
      </c>
      <c r="J41" s="113">
        <v>2017</v>
      </c>
      <c r="K41" s="113" t="s">
        <v>843</v>
      </c>
      <c r="L41" s="113" t="s">
        <v>828</v>
      </c>
      <c r="M41" s="113" t="s">
        <v>828</v>
      </c>
      <c r="N41" s="113" t="s">
        <v>828</v>
      </c>
      <c r="O41" s="113" t="s">
        <v>842</v>
      </c>
      <c r="P41" s="113" t="s">
        <v>842</v>
      </c>
      <c r="Q41" s="113" t="s">
        <v>842</v>
      </c>
      <c r="R41" s="113" t="s">
        <v>842</v>
      </c>
      <c r="S41" s="113" t="s">
        <v>842</v>
      </c>
      <c r="T41" s="113" t="s">
        <v>842</v>
      </c>
      <c r="U41" s="113" t="s">
        <v>842</v>
      </c>
      <c r="V41" s="113" t="s">
        <v>842</v>
      </c>
      <c r="W41" s="113" t="s">
        <v>842</v>
      </c>
      <c r="X41" s="113" t="s">
        <v>842</v>
      </c>
      <c r="Y41" s="104">
        <v>2014</v>
      </c>
      <c r="Z41" s="113" t="s">
        <v>842</v>
      </c>
      <c r="AA41" s="104">
        <v>2014</v>
      </c>
      <c r="AB41" s="113" t="s">
        <v>842</v>
      </c>
      <c r="AC41" s="113" t="s">
        <v>844</v>
      </c>
      <c r="AD41" s="113" t="s">
        <v>844</v>
      </c>
      <c r="AE41" s="113" t="s">
        <v>844</v>
      </c>
      <c r="AF41" s="113" t="s">
        <v>844</v>
      </c>
      <c r="AG41" s="104">
        <v>2014</v>
      </c>
      <c r="AH41" s="104">
        <v>2014</v>
      </c>
      <c r="AI41" s="104">
        <v>2014</v>
      </c>
      <c r="AJ41" s="104">
        <v>2014</v>
      </c>
      <c r="AK41" s="104">
        <v>2014</v>
      </c>
      <c r="AL41">
        <v>2011</v>
      </c>
      <c r="AM41">
        <v>2014</v>
      </c>
      <c r="AN41">
        <v>2014</v>
      </c>
      <c r="AO41" s="113" t="s">
        <v>842</v>
      </c>
      <c r="AP41">
        <v>2014</v>
      </c>
      <c r="AQ41" s="113" t="s">
        <v>842</v>
      </c>
      <c r="AR41" s="113" t="s">
        <v>842</v>
      </c>
      <c r="AS41" s="113" t="s">
        <v>842</v>
      </c>
      <c r="AT41" s="113" t="s">
        <v>842</v>
      </c>
      <c r="AU41" s="113" t="s">
        <v>842</v>
      </c>
      <c r="AV41" s="113" t="s">
        <v>842</v>
      </c>
      <c r="AW41" s="113" t="s">
        <v>842</v>
      </c>
      <c r="AX41" s="113" t="s">
        <v>842</v>
      </c>
      <c r="AY41" s="113" t="s">
        <v>842</v>
      </c>
      <c r="AZ41" s="113" t="s">
        <v>842</v>
      </c>
      <c r="BA41" s="113" t="s">
        <v>842</v>
      </c>
      <c r="BB41" s="113">
        <v>2017</v>
      </c>
      <c r="BC41" s="113">
        <v>2017</v>
      </c>
      <c r="BD41" s="104">
        <v>2019</v>
      </c>
      <c r="BE41" s="113" t="s">
        <v>842</v>
      </c>
      <c r="BF41" s="113" t="s">
        <v>842</v>
      </c>
      <c r="BG41" s="116"/>
      <c r="BH41" s="116"/>
    </row>
    <row r="42" spans="1:60" ht="15.75" customHeight="1" x14ac:dyDescent="0.25">
      <c r="A42" s="47" t="s">
        <v>174</v>
      </c>
      <c r="B42" s="47" t="s">
        <v>185</v>
      </c>
      <c r="C42" s="47" t="s">
        <v>187</v>
      </c>
      <c r="D42" s="47" t="s">
        <v>188</v>
      </c>
      <c r="E42" s="113">
        <v>2017</v>
      </c>
      <c r="F42" s="113">
        <v>2017</v>
      </c>
      <c r="G42" s="113">
        <v>2017</v>
      </c>
      <c r="H42" s="113">
        <v>2017</v>
      </c>
      <c r="I42" s="113">
        <v>2017</v>
      </c>
      <c r="J42" s="113">
        <v>2017</v>
      </c>
      <c r="K42" s="113" t="s">
        <v>843</v>
      </c>
      <c r="L42" s="113" t="s">
        <v>828</v>
      </c>
      <c r="M42" s="113" t="s">
        <v>828</v>
      </c>
      <c r="N42" s="113" t="s">
        <v>828</v>
      </c>
      <c r="O42" s="113" t="s">
        <v>842</v>
      </c>
      <c r="P42" s="113" t="s">
        <v>842</v>
      </c>
      <c r="Q42" s="113" t="s">
        <v>842</v>
      </c>
      <c r="R42" s="113" t="s">
        <v>842</v>
      </c>
      <c r="S42" s="113" t="s">
        <v>842</v>
      </c>
      <c r="T42" s="113" t="s">
        <v>842</v>
      </c>
      <c r="U42" s="113" t="s">
        <v>842</v>
      </c>
      <c r="V42" s="113" t="s">
        <v>842</v>
      </c>
      <c r="W42" s="113" t="s">
        <v>842</v>
      </c>
      <c r="X42" s="113" t="s">
        <v>842</v>
      </c>
      <c r="Y42" s="104">
        <v>2014</v>
      </c>
      <c r="Z42" s="113" t="s">
        <v>842</v>
      </c>
      <c r="AA42" s="104">
        <v>2014</v>
      </c>
      <c r="AB42" s="113" t="s">
        <v>842</v>
      </c>
      <c r="AC42" s="113" t="s">
        <v>844</v>
      </c>
      <c r="AD42" s="113" t="s">
        <v>844</v>
      </c>
      <c r="AE42" s="113" t="s">
        <v>844</v>
      </c>
      <c r="AF42" s="113" t="s">
        <v>844</v>
      </c>
      <c r="AG42" s="104">
        <v>2014</v>
      </c>
      <c r="AH42" s="104">
        <v>2014</v>
      </c>
      <c r="AI42" s="104">
        <v>2014</v>
      </c>
      <c r="AJ42" s="104">
        <v>2014</v>
      </c>
      <c r="AK42" s="104">
        <v>2014</v>
      </c>
      <c r="AL42">
        <v>2011</v>
      </c>
      <c r="AM42">
        <v>2014</v>
      </c>
      <c r="AN42">
        <v>2014</v>
      </c>
      <c r="AO42" s="113" t="s">
        <v>842</v>
      </c>
      <c r="AP42">
        <v>2014</v>
      </c>
      <c r="AQ42" s="113" t="s">
        <v>842</v>
      </c>
      <c r="AR42" s="113" t="s">
        <v>842</v>
      </c>
      <c r="AS42" s="113" t="s">
        <v>842</v>
      </c>
      <c r="AT42" s="113" t="s">
        <v>842</v>
      </c>
      <c r="AU42" s="113" t="s">
        <v>842</v>
      </c>
      <c r="AV42" s="113" t="s">
        <v>842</v>
      </c>
      <c r="AW42" s="113" t="s">
        <v>842</v>
      </c>
      <c r="AX42" s="113" t="s">
        <v>842</v>
      </c>
      <c r="AY42" s="113" t="s">
        <v>842</v>
      </c>
      <c r="AZ42" s="113" t="s">
        <v>842</v>
      </c>
      <c r="BA42" s="113" t="s">
        <v>842</v>
      </c>
      <c r="BB42" s="113">
        <v>2017</v>
      </c>
      <c r="BC42" s="113">
        <v>2017</v>
      </c>
      <c r="BD42" s="104">
        <v>2019</v>
      </c>
      <c r="BE42" s="113" t="s">
        <v>842</v>
      </c>
      <c r="BF42" s="113" t="s">
        <v>842</v>
      </c>
      <c r="BG42" s="116"/>
      <c r="BH42" s="116"/>
    </row>
    <row r="43" spans="1:60" ht="15.75" customHeight="1" x14ac:dyDescent="0.25">
      <c r="A43" s="47" t="s">
        <v>174</v>
      </c>
      <c r="B43" s="47" t="s">
        <v>185</v>
      </c>
      <c r="C43" s="47" t="s">
        <v>189</v>
      </c>
      <c r="D43" s="47" t="s">
        <v>190</v>
      </c>
      <c r="E43" s="113">
        <v>2017</v>
      </c>
      <c r="F43" s="113">
        <v>2017</v>
      </c>
      <c r="G43" s="113">
        <v>2017</v>
      </c>
      <c r="H43" s="113">
        <v>2017</v>
      </c>
      <c r="I43" s="113">
        <v>2017</v>
      </c>
      <c r="J43" s="113">
        <v>2017</v>
      </c>
      <c r="K43" s="113" t="s">
        <v>843</v>
      </c>
      <c r="L43" s="113" t="s">
        <v>828</v>
      </c>
      <c r="M43" s="113" t="s">
        <v>828</v>
      </c>
      <c r="N43" s="113" t="s">
        <v>828</v>
      </c>
      <c r="O43" s="113" t="s">
        <v>842</v>
      </c>
      <c r="P43" s="113" t="s">
        <v>842</v>
      </c>
      <c r="Q43" s="113" t="s">
        <v>842</v>
      </c>
      <c r="R43" s="113" t="s">
        <v>842</v>
      </c>
      <c r="S43" s="113" t="s">
        <v>842</v>
      </c>
      <c r="T43" s="113" t="s">
        <v>842</v>
      </c>
      <c r="U43" s="113" t="s">
        <v>842</v>
      </c>
      <c r="V43" s="113" t="s">
        <v>842</v>
      </c>
      <c r="W43" s="113" t="s">
        <v>842</v>
      </c>
      <c r="X43" s="113" t="s">
        <v>842</v>
      </c>
      <c r="Y43" s="104">
        <v>2014</v>
      </c>
      <c r="Z43" s="113" t="s">
        <v>842</v>
      </c>
      <c r="AA43" s="104">
        <v>2014</v>
      </c>
      <c r="AB43" s="113" t="s">
        <v>842</v>
      </c>
      <c r="AC43" s="113" t="s">
        <v>844</v>
      </c>
      <c r="AD43" s="113" t="s">
        <v>844</v>
      </c>
      <c r="AE43" s="113" t="s">
        <v>844</v>
      </c>
      <c r="AF43" s="113" t="s">
        <v>844</v>
      </c>
      <c r="AG43" s="104">
        <v>2014</v>
      </c>
      <c r="AH43" s="104">
        <v>2014</v>
      </c>
      <c r="AI43" s="104">
        <v>2014</v>
      </c>
      <c r="AJ43" s="104">
        <v>2014</v>
      </c>
      <c r="AK43" s="104">
        <v>2014</v>
      </c>
      <c r="AL43">
        <v>2011</v>
      </c>
      <c r="AM43">
        <v>2014</v>
      </c>
      <c r="AN43">
        <v>2014</v>
      </c>
      <c r="AO43" s="113" t="s">
        <v>842</v>
      </c>
      <c r="AP43">
        <v>2014</v>
      </c>
      <c r="AQ43" s="113" t="s">
        <v>842</v>
      </c>
      <c r="AR43" s="113" t="s">
        <v>842</v>
      </c>
      <c r="AS43" s="113" t="s">
        <v>842</v>
      </c>
      <c r="AT43" s="113" t="s">
        <v>842</v>
      </c>
      <c r="AU43" s="113" t="s">
        <v>842</v>
      </c>
      <c r="AV43" s="113" t="s">
        <v>842</v>
      </c>
      <c r="AW43" s="113" t="s">
        <v>842</v>
      </c>
      <c r="AX43" s="113" t="s">
        <v>842</v>
      </c>
      <c r="AY43" s="113" t="s">
        <v>842</v>
      </c>
      <c r="AZ43" s="113" t="s">
        <v>842</v>
      </c>
      <c r="BA43" s="113" t="s">
        <v>842</v>
      </c>
      <c r="BB43" s="113">
        <v>2017</v>
      </c>
      <c r="BC43" s="113">
        <v>2017</v>
      </c>
      <c r="BD43" s="104">
        <v>2019</v>
      </c>
      <c r="BE43" s="113" t="s">
        <v>842</v>
      </c>
      <c r="BF43" s="113" t="s">
        <v>842</v>
      </c>
      <c r="BG43" s="116"/>
      <c r="BH43" s="116"/>
    </row>
    <row r="44" spans="1:60" ht="15.75" customHeight="1" x14ac:dyDescent="0.25">
      <c r="A44" s="47" t="s">
        <v>174</v>
      </c>
      <c r="B44" s="47" t="s">
        <v>185</v>
      </c>
      <c r="C44" s="47" t="s">
        <v>191</v>
      </c>
      <c r="D44" s="47" t="s">
        <v>192</v>
      </c>
      <c r="E44" s="113">
        <v>2017</v>
      </c>
      <c r="F44" s="113">
        <v>2017</v>
      </c>
      <c r="G44" s="113">
        <v>2017</v>
      </c>
      <c r="H44" s="113">
        <v>2017</v>
      </c>
      <c r="I44" s="113">
        <v>2017</v>
      </c>
      <c r="J44" s="113">
        <v>2017</v>
      </c>
      <c r="K44" s="113" t="s">
        <v>843</v>
      </c>
      <c r="L44" s="113" t="s">
        <v>828</v>
      </c>
      <c r="M44" s="113" t="s">
        <v>828</v>
      </c>
      <c r="N44" s="113" t="s">
        <v>828</v>
      </c>
      <c r="O44" s="113" t="s">
        <v>842</v>
      </c>
      <c r="P44" s="113" t="s">
        <v>842</v>
      </c>
      <c r="Q44" s="113" t="s">
        <v>842</v>
      </c>
      <c r="R44" s="113" t="s">
        <v>842</v>
      </c>
      <c r="S44" s="113" t="s">
        <v>842</v>
      </c>
      <c r="T44" s="113" t="s">
        <v>842</v>
      </c>
      <c r="U44" s="113" t="s">
        <v>842</v>
      </c>
      <c r="V44" s="113" t="s">
        <v>842</v>
      </c>
      <c r="W44" s="113" t="s">
        <v>842</v>
      </c>
      <c r="X44" s="113" t="s">
        <v>842</v>
      </c>
      <c r="Y44" s="104">
        <v>2014</v>
      </c>
      <c r="Z44" s="113" t="s">
        <v>842</v>
      </c>
      <c r="AA44" s="104">
        <v>2014</v>
      </c>
      <c r="AB44" s="113" t="s">
        <v>842</v>
      </c>
      <c r="AC44" s="113" t="s">
        <v>844</v>
      </c>
      <c r="AD44" s="113" t="s">
        <v>844</v>
      </c>
      <c r="AE44" s="113" t="s">
        <v>844</v>
      </c>
      <c r="AF44" s="113" t="s">
        <v>844</v>
      </c>
      <c r="AG44" s="104">
        <v>2014</v>
      </c>
      <c r="AH44" s="104">
        <v>2014</v>
      </c>
      <c r="AI44" s="104">
        <v>2014</v>
      </c>
      <c r="AJ44" s="104">
        <v>2014</v>
      </c>
      <c r="AK44" s="104">
        <v>2014</v>
      </c>
      <c r="AL44">
        <v>2011</v>
      </c>
      <c r="AM44">
        <v>2014</v>
      </c>
      <c r="AN44">
        <v>2014</v>
      </c>
      <c r="AO44" s="113" t="s">
        <v>842</v>
      </c>
      <c r="AP44">
        <v>2014</v>
      </c>
      <c r="AQ44" s="113" t="s">
        <v>842</v>
      </c>
      <c r="AR44" s="113" t="s">
        <v>842</v>
      </c>
      <c r="AS44" s="113" t="s">
        <v>842</v>
      </c>
      <c r="AT44" s="113" t="s">
        <v>842</v>
      </c>
      <c r="AU44" s="113" t="s">
        <v>842</v>
      </c>
      <c r="AV44" s="113" t="s">
        <v>842</v>
      </c>
      <c r="AW44" s="113" t="s">
        <v>842</v>
      </c>
      <c r="AX44" s="113" t="s">
        <v>842</v>
      </c>
      <c r="AY44" s="113" t="s">
        <v>842</v>
      </c>
      <c r="AZ44" s="113" t="s">
        <v>842</v>
      </c>
      <c r="BA44" s="113" t="s">
        <v>842</v>
      </c>
      <c r="BB44" s="113">
        <v>2017</v>
      </c>
      <c r="BC44" s="113">
        <v>2017</v>
      </c>
      <c r="BD44" s="104">
        <v>2019</v>
      </c>
      <c r="BE44" s="113" t="s">
        <v>842</v>
      </c>
      <c r="BF44" s="113" t="s">
        <v>842</v>
      </c>
      <c r="BG44" s="116"/>
      <c r="BH44" s="116"/>
    </row>
    <row r="45" spans="1:60" ht="15.75" customHeight="1" x14ac:dyDescent="0.25">
      <c r="A45" s="47" t="s">
        <v>193</v>
      </c>
      <c r="B45" s="47" t="s">
        <v>193</v>
      </c>
      <c r="C45" s="47" t="s">
        <v>193</v>
      </c>
      <c r="D45" s="47" t="s">
        <v>194</v>
      </c>
      <c r="E45" s="113">
        <v>2017</v>
      </c>
      <c r="F45" s="113">
        <v>2017</v>
      </c>
      <c r="G45" s="113">
        <v>2017</v>
      </c>
      <c r="H45" s="113">
        <v>2017</v>
      </c>
      <c r="I45" s="113">
        <v>2017</v>
      </c>
      <c r="J45" s="113">
        <v>2017</v>
      </c>
      <c r="K45" s="113" t="s">
        <v>843</v>
      </c>
      <c r="L45" s="113" t="s">
        <v>828</v>
      </c>
      <c r="M45" s="113" t="s">
        <v>828</v>
      </c>
      <c r="N45" s="113" t="s">
        <v>828</v>
      </c>
      <c r="O45" s="113" t="s">
        <v>842</v>
      </c>
      <c r="P45" s="113" t="s">
        <v>842</v>
      </c>
      <c r="Q45" s="113" t="s">
        <v>842</v>
      </c>
      <c r="R45" s="113" t="s">
        <v>842</v>
      </c>
      <c r="S45" s="113" t="s">
        <v>842</v>
      </c>
      <c r="T45" s="113" t="s">
        <v>842</v>
      </c>
      <c r="U45" s="113" t="s">
        <v>842</v>
      </c>
      <c r="V45" s="113" t="s">
        <v>842</v>
      </c>
      <c r="W45" s="113" t="s">
        <v>842</v>
      </c>
      <c r="X45" s="113" t="s">
        <v>842</v>
      </c>
      <c r="Y45" s="104">
        <v>2014</v>
      </c>
      <c r="Z45" s="113" t="s">
        <v>842</v>
      </c>
      <c r="AA45" s="104">
        <v>2014</v>
      </c>
      <c r="AB45" s="113" t="s">
        <v>842</v>
      </c>
      <c r="AC45" s="113" t="s">
        <v>844</v>
      </c>
      <c r="AD45" s="113" t="s">
        <v>844</v>
      </c>
      <c r="AE45" s="113" t="s">
        <v>844</v>
      </c>
      <c r="AF45" s="113" t="s">
        <v>844</v>
      </c>
      <c r="AG45" s="104">
        <v>2014</v>
      </c>
      <c r="AH45" s="104">
        <v>2014</v>
      </c>
      <c r="AI45" s="104">
        <v>2014</v>
      </c>
      <c r="AJ45" s="104">
        <v>2014</v>
      </c>
      <c r="AK45" s="104">
        <v>2014</v>
      </c>
      <c r="AL45">
        <v>2011</v>
      </c>
      <c r="AM45">
        <v>2014</v>
      </c>
      <c r="AN45">
        <v>2014</v>
      </c>
      <c r="AO45" s="113" t="s">
        <v>842</v>
      </c>
      <c r="AP45">
        <v>2014</v>
      </c>
      <c r="AQ45" s="113" t="s">
        <v>842</v>
      </c>
      <c r="AR45" s="113" t="s">
        <v>842</v>
      </c>
      <c r="AS45" s="113" t="s">
        <v>842</v>
      </c>
      <c r="AT45" s="113" t="s">
        <v>842</v>
      </c>
      <c r="AU45" s="113" t="s">
        <v>842</v>
      </c>
      <c r="AV45" s="113" t="s">
        <v>842</v>
      </c>
      <c r="AW45" s="113" t="s">
        <v>842</v>
      </c>
      <c r="AX45" s="113" t="s">
        <v>842</v>
      </c>
      <c r="AY45" s="113" t="s">
        <v>842</v>
      </c>
      <c r="AZ45" s="113" t="s">
        <v>842</v>
      </c>
      <c r="BA45" s="113" t="s">
        <v>842</v>
      </c>
      <c r="BB45" s="113">
        <v>2017</v>
      </c>
      <c r="BC45" s="113">
        <v>2017</v>
      </c>
      <c r="BD45" s="104">
        <v>2019</v>
      </c>
      <c r="BE45" s="113" t="s">
        <v>842</v>
      </c>
      <c r="BF45" s="113" t="s">
        <v>842</v>
      </c>
      <c r="BG45" s="116"/>
      <c r="BH45" s="116"/>
    </row>
    <row r="46" spans="1:60" ht="15.75" customHeight="1" x14ac:dyDescent="0.25">
      <c r="A46" s="47" t="s">
        <v>193</v>
      </c>
      <c r="B46" s="47" t="s">
        <v>193</v>
      </c>
      <c r="C46" s="47" t="s">
        <v>195</v>
      </c>
      <c r="D46" s="47" t="s">
        <v>196</v>
      </c>
      <c r="E46" s="113">
        <v>2017</v>
      </c>
      <c r="F46" s="113">
        <v>2017</v>
      </c>
      <c r="G46" s="113">
        <v>2017</v>
      </c>
      <c r="H46" s="113">
        <v>2017</v>
      </c>
      <c r="I46" s="113">
        <v>2017</v>
      </c>
      <c r="J46" s="113">
        <v>2017</v>
      </c>
      <c r="K46" s="113" t="s">
        <v>843</v>
      </c>
      <c r="L46" s="113" t="s">
        <v>828</v>
      </c>
      <c r="M46" s="113" t="s">
        <v>828</v>
      </c>
      <c r="N46" s="113" t="s">
        <v>828</v>
      </c>
      <c r="O46" s="113" t="s">
        <v>842</v>
      </c>
      <c r="P46" s="113" t="s">
        <v>842</v>
      </c>
      <c r="Q46" s="113" t="s">
        <v>842</v>
      </c>
      <c r="R46" s="113" t="s">
        <v>842</v>
      </c>
      <c r="S46" s="113" t="s">
        <v>842</v>
      </c>
      <c r="T46" s="113" t="s">
        <v>842</v>
      </c>
      <c r="U46" s="113" t="s">
        <v>842</v>
      </c>
      <c r="V46" s="113" t="s">
        <v>842</v>
      </c>
      <c r="W46" s="113" t="s">
        <v>842</v>
      </c>
      <c r="X46" s="113" t="s">
        <v>842</v>
      </c>
      <c r="Y46" s="104">
        <v>2014</v>
      </c>
      <c r="Z46" s="113" t="s">
        <v>842</v>
      </c>
      <c r="AA46" s="104">
        <v>2014</v>
      </c>
      <c r="AB46" s="113" t="s">
        <v>842</v>
      </c>
      <c r="AC46" s="113" t="s">
        <v>844</v>
      </c>
      <c r="AD46" s="113" t="s">
        <v>844</v>
      </c>
      <c r="AE46" s="113" t="s">
        <v>844</v>
      </c>
      <c r="AF46" s="113" t="s">
        <v>844</v>
      </c>
      <c r="AG46" s="104">
        <v>2014</v>
      </c>
      <c r="AH46" s="104">
        <v>2014</v>
      </c>
      <c r="AI46" s="104">
        <v>2014</v>
      </c>
      <c r="AJ46" s="104">
        <v>2014</v>
      </c>
      <c r="AK46" s="104">
        <v>2014</v>
      </c>
      <c r="AL46">
        <v>2011</v>
      </c>
      <c r="AM46">
        <v>2014</v>
      </c>
      <c r="AN46">
        <v>2014</v>
      </c>
      <c r="AO46" s="113" t="s">
        <v>842</v>
      </c>
      <c r="AP46">
        <v>2014</v>
      </c>
      <c r="AQ46" s="113" t="s">
        <v>842</v>
      </c>
      <c r="AR46" s="113" t="s">
        <v>842</v>
      </c>
      <c r="AS46" s="113" t="s">
        <v>842</v>
      </c>
      <c r="AT46" s="113" t="s">
        <v>842</v>
      </c>
      <c r="AU46" s="113" t="s">
        <v>842</v>
      </c>
      <c r="AV46" s="113" t="s">
        <v>842</v>
      </c>
      <c r="AW46" s="113" t="s">
        <v>842</v>
      </c>
      <c r="AX46" s="113" t="s">
        <v>842</v>
      </c>
      <c r="AY46" s="113" t="s">
        <v>842</v>
      </c>
      <c r="AZ46" s="113" t="s">
        <v>842</v>
      </c>
      <c r="BA46" s="113" t="s">
        <v>842</v>
      </c>
      <c r="BB46" s="113">
        <v>2017</v>
      </c>
      <c r="BC46" s="113">
        <v>2017</v>
      </c>
      <c r="BD46" s="104">
        <v>2019</v>
      </c>
      <c r="BE46" s="113" t="s">
        <v>842</v>
      </c>
      <c r="BF46" s="113" t="s">
        <v>842</v>
      </c>
      <c r="BG46" s="116"/>
      <c r="BH46" s="116"/>
    </row>
    <row r="47" spans="1:60" ht="15.75" customHeight="1" x14ac:dyDescent="0.25">
      <c r="A47" s="47" t="s">
        <v>193</v>
      </c>
      <c r="B47" s="47" t="s">
        <v>193</v>
      </c>
      <c r="C47" s="47" t="s">
        <v>197</v>
      </c>
      <c r="D47" s="47" t="s">
        <v>198</v>
      </c>
      <c r="E47" s="113">
        <v>2017</v>
      </c>
      <c r="F47" s="113">
        <v>2017</v>
      </c>
      <c r="G47" s="113">
        <v>2017</v>
      </c>
      <c r="H47" s="113">
        <v>2017</v>
      </c>
      <c r="I47" s="113">
        <v>2017</v>
      </c>
      <c r="J47" s="113">
        <v>2017</v>
      </c>
      <c r="K47" s="113" t="s">
        <v>843</v>
      </c>
      <c r="L47" s="113" t="s">
        <v>828</v>
      </c>
      <c r="M47" s="113" t="s">
        <v>828</v>
      </c>
      <c r="N47" s="113" t="s">
        <v>828</v>
      </c>
      <c r="O47" s="113" t="s">
        <v>842</v>
      </c>
      <c r="P47" s="113" t="s">
        <v>842</v>
      </c>
      <c r="Q47" s="113" t="s">
        <v>842</v>
      </c>
      <c r="R47" s="113" t="s">
        <v>842</v>
      </c>
      <c r="S47" s="113" t="s">
        <v>842</v>
      </c>
      <c r="T47" s="113" t="s">
        <v>842</v>
      </c>
      <c r="U47" s="113" t="s">
        <v>842</v>
      </c>
      <c r="V47" s="113" t="s">
        <v>842</v>
      </c>
      <c r="W47" s="113" t="s">
        <v>842</v>
      </c>
      <c r="X47" s="113" t="s">
        <v>842</v>
      </c>
      <c r="Y47" s="104">
        <v>2014</v>
      </c>
      <c r="Z47" s="113" t="s">
        <v>842</v>
      </c>
      <c r="AA47" s="104">
        <v>2014</v>
      </c>
      <c r="AB47" s="113" t="s">
        <v>842</v>
      </c>
      <c r="AC47" s="113" t="s">
        <v>844</v>
      </c>
      <c r="AD47" s="113" t="s">
        <v>844</v>
      </c>
      <c r="AE47" s="113" t="s">
        <v>844</v>
      </c>
      <c r="AF47" s="113" t="s">
        <v>844</v>
      </c>
      <c r="AG47" s="104">
        <v>2014</v>
      </c>
      <c r="AH47" s="104">
        <v>2014</v>
      </c>
      <c r="AI47" s="104">
        <v>2014</v>
      </c>
      <c r="AJ47" s="104">
        <v>2014</v>
      </c>
      <c r="AK47" s="104">
        <v>2014</v>
      </c>
      <c r="AL47">
        <v>2011</v>
      </c>
      <c r="AM47">
        <v>2014</v>
      </c>
      <c r="AN47">
        <v>2014</v>
      </c>
      <c r="AO47" s="113" t="s">
        <v>842</v>
      </c>
      <c r="AP47">
        <v>2014</v>
      </c>
      <c r="AQ47" s="113" t="s">
        <v>842</v>
      </c>
      <c r="AR47" s="113" t="s">
        <v>842</v>
      </c>
      <c r="AS47" s="113" t="s">
        <v>842</v>
      </c>
      <c r="AT47" s="113" t="s">
        <v>842</v>
      </c>
      <c r="AU47" s="113" t="s">
        <v>842</v>
      </c>
      <c r="AV47" s="113" t="s">
        <v>842</v>
      </c>
      <c r="AW47" s="113" t="s">
        <v>842</v>
      </c>
      <c r="AX47" s="113" t="s">
        <v>842</v>
      </c>
      <c r="AY47" s="113" t="s">
        <v>842</v>
      </c>
      <c r="AZ47" s="113" t="s">
        <v>842</v>
      </c>
      <c r="BA47" s="113" t="s">
        <v>842</v>
      </c>
      <c r="BB47" s="113">
        <v>2017</v>
      </c>
      <c r="BC47" s="113">
        <v>2017</v>
      </c>
      <c r="BD47" s="104">
        <v>2019</v>
      </c>
      <c r="BE47" s="113" t="s">
        <v>842</v>
      </c>
      <c r="BF47" s="113" t="s">
        <v>842</v>
      </c>
      <c r="BG47" s="116"/>
      <c r="BH47" s="116"/>
    </row>
    <row r="48" spans="1:60" ht="15.75" customHeight="1" x14ac:dyDescent="0.25">
      <c r="A48" s="47" t="s">
        <v>193</v>
      </c>
      <c r="B48" s="47" t="s">
        <v>199</v>
      </c>
      <c r="C48" s="47" t="s">
        <v>199</v>
      </c>
      <c r="D48" s="47" t="s">
        <v>200</v>
      </c>
      <c r="E48" s="113">
        <v>2017</v>
      </c>
      <c r="F48" s="113">
        <v>2017</v>
      </c>
      <c r="G48" s="113">
        <v>2017</v>
      </c>
      <c r="H48" s="113">
        <v>2017</v>
      </c>
      <c r="I48" s="113">
        <v>2017</v>
      </c>
      <c r="J48" s="113">
        <v>2017</v>
      </c>
      <c r="K48" s="113" t="s">
        <v>843</v>
      </c>
      <c r="L48" s="113" t="s">
        <v>828</v>
      </c>
      <c r="M48" s="113" t="s">
        <v>828</v>
      </c>
      <c r="N48" s="113" t="s">
        <v>828</v>
      </c>
      <c r="O48" s="113" t="s">
        <v>842</v>
      </c>
      <c r="P48" s="113" t="s">
        <v>842</v>
      </c>
      <c r="Q48" s="113" t="s">
        <v>842</v>
      </c>
      <c r="R48" s="113" t="s">
        <v>842</v>
      </c>
      <c r="S48" s="113" t="s">
        <v>842</v>
      </c>
      <c r="T48" s="113" t="s">
        <v>842</v>
      </c>
      <c r="U48" s="113" t="s">
        <v>842</v>
      </c>
      <c r="V48" s="113" t="s">
        <v>842</v>
      </c>
      <c r="W48" s="113" t="s">
        <v>842</v>
      </c>
      <c r="X48" s="113" t="s">
        <v>842</v>
      </c>
      <c r="Y48" s="104">
        <v>2014</v>
      </c>
      <c r="Z48" s="113" t="s">
        <v>842</v>
      </c>
      <c r="AA48" s="104">
        <v>2014</v>
      </c>
      <c r="AB48" s="113" t="s">
        <v>842</v>
      </c>
      <c r="AC48" s="113" t="s">
        <v>844</v>
      </c>
      <c r="AD48" s="113" t="s">
        <v>844</v>
      </c>
      <c r="AE48" s="113" t="s">
        <v>844</v>
      </c>
      <c r="AF48" s="113" t="s">
        <v>844</v>
      </c>
      <c r="AG48" s="104">
        <v>2014</v>
      </c>
      <c r="AH48" s="104">
        <v>2014</v>
      </c>
      <c r="AI48" s="104">
        <v>2014</v>
      </c>
      <c r="AJ48" s="104">
        <v>2014</v>
      </c>
      <c r="AK48" s="104">
        <v>2014</v>
      </c>
      <c r="AL48">
        <v>2011</v>
      </c>
      <c r="AM48">
        <v>2014</v>
      </c>
      <c r="AN48">
        <v>2014</v>
      </c>
      <c r="AO48" s="113" t="s">
        <v>842</v>
      </c>
      <c r="AP48">
        <v>2014</v>
      </c>
      <c r="AQ48" s="113" t="s">
        <v>842</v>
      </c>
      <c r="AR48" s="113" t="s">
        <v>842</v>
      </c>
      <c r="AS48" s="113" t="s">
        <v>842</v>
      </c>
      <c r="AT48" s="113" t="s">
        <v>842</v>
      </c>
      <c r="AU48" s="113" t="s">
        <v>842</v>
      </c>
      <c r="AV48" s="113" t="s">
        <v>842</v>
      </c>
      <c r="AW48" s="113" t="s">
        <v>842</v>
      </c>
      <c r="AX48" s="113" t="s">
        <v>842</v>
      </c>
      <c r="AY48" s="113" t="s">
        <v>842</v>
      </c>
      <c r="AZ48" s="113" t="s">
        <v>842</v>
      </c>
      <c r="BA48" s="113" t="s">
        <v>842</v>
      </c>
      <c r="BB48" s="113">
        <v>2017</v>
      </c>
      <c r="BC48" s="113">
        <v>2017</v>
      </c>
      <c r="BD48" s="104">
        <v>2019</v>
      </c>
      <c r="BE48" s="113" t="s">
        <v>842</v>
      </c>
      <c r="BF48" s="113" t="s">
        <v>842</v>
      </c>
      <c r="BG48" s="116"/>
      <c r="BH48" s="116"/>
    </row>
    <row r="49" spans="1:60" ht="15.75" customHeight="1" x14ac:dyDescent="0.25">
      <c r="A49" s="47" t="s">
        <v>193</v>
      </c>
      <c r="B49" s="47" t="s">
        <v>199</v>
      </c>
      <c r="C49" s="47" t="s">
        <v>201</v>
      </c>
      <c r="D49" s="47" t="s">
        <v>202</v>
      </c>
      <c r="E49" s="113">
        <v>2017</v>
      </c>
      <c r="F49" s="113">
        <v>2017</v>
      </c>
      <c r="G49" s="113">
        <v>2017</v>
      </c>
      <c r="H49" s="113">
        <v>2017</v>
      </c>
      <c r="I49" s="113">
        <v>2017</v>
      </c>
      <c r="J49" s="113">
        <v>2017</v>
      </c>
      <c r="K49" s="113" t="s">
        <v>843</v>
      </c>
      <c r="L49" s="113" t="s">
        <v>828</v>
      </c>
      <c r="M49" s="113" t="s">
        <v>828</v>
      </c>
      <c r="N49" s="113" t="s">
        <v>828</v>
      </c>
      <c r="O49" s="113" t="s">
        <v>842</v>
      </c>
      <c r="P49" s="113" t="s">
        <v>842</v>
      </c>
      <c r="Q49" s="113" t="s">
        <v>842</v>
      </c>
      <c r="R49" s="113" t="s">
        <v>842</v>
      </c>
      <c r="S49" s="113" t="s">
        <v>842</v>
      </c>
      <c r="T49" s="113" t="s">
        <v>842</v>
      </c>
      <c r="U49" s="113" t="s">
        <v>842</v>
      </c>
      <c r="V49" s="113" t="s">
        <v>842</v>
      </c>
      <c r="W49" s="113" t="s">
        <v>842</v>
      </c>
      <c r="X49" s="113" t="s">
        <v>842</v>
      </c>
      <c r="Y49" s="104">
        <v>2014</v>
      </c>
      <c r="Z49" s="113" t="s">
        <v>842</v>
      </c>
      <c r="AA49" s="104">
        <v>2014</v>
      </c>
      <c r="AB49" s="113" t="s">
        <v>842</v>
      </c>
      <c r="AC49" s="113" t="s">
        <v>844</v>
      </c>
      <c r="AD49" s="113" t="s">
        <v>844</v>
      </c>
      <c r="AE49" s="113" t="s">
        <v>844</v>
      </c>
      <c r="AF49" s="113" t="s">
        <v>844</v>
      </c>
      <c r="AG49" s="104">
        <v>2014</v>
      </c>
      <c r="AH49" s="104">
        <v>2014</v>
      </c>
      <c r="AI49" s="104">
        <v>2014</v>
      </c>
      <c r="AJ49" s="104">
        <v>2014</v>
      </c>
      <c r="AK49" s="104">
        <v>2014</v>
      </c>
      <c r="AL49">
        <v>2011</v>
      </c>
      <c r="AM49">
        <v>2014</v>
      </c>
      <c r="AN49">
        <v>2014</v>
      </c>
      <c r="AO49" s="113" t="s">
        <v>842</v>
      </c>
      <c r="AP49">
        <v>2014</v>
      </c>
      <c r="AQ49" s="113" t="s">
        <v>842</v>
      </c>
      <c r="AR49" s="113" t="s">
        <v>842</v>
      </c>
      <c r="AS49" s="113" t="s">
        <v>842</v>
      </c>
      <c r="AT49" s="113" t="s">
        <v>842</v>
      </c>
      <c r="AU49" s="113" t="s">
        <v>842</v>
      </c>
      <c r="AV49" s="113" t="s">
        <v>842</v>
      </c>
      <c r="AW49" s="113" t="s">
        <v>842</v>
      </c>
      <c r="AX49" s="113" t="s">
        <v>842</v>
      </c>
      <c r="AY49" s="113" t="s">
        <v>842</v>
      </c>
      <c r="AZ49" s="113" t="s">
        <v>842</v>
      </c>
      <c r="BA49" s="113" t="s">
        <v>842</v>
      </c>
      <c r="BB49" s="113">
        <v>2017</v>
      </c>
      <c r="BC49" s="113">
        <v>2017</v>
      </c>
      <c r="BD49" s="104">
        <v>2019</v>
      </c>
      <c r="BE49" s="113" t="s">
        <v>842</v>
      </c>
      <c r="BF49" s="113" t="s">
        <v>842</v>
      </c>
      <c r="BG49" s="116"/>
      <c r="BH49" s="116"/>
    </row>
    <row r="50" spans="1:60" ht="15.75" customHeight="1" x14ac:dyDescent="0.25">
      <c r="A50" s="47" t="s">
        <v>193</v>
      </c>
      <c r="B50" s="47" t="s">
        <v>199</v>
      </c>
      <c r="C50" s="47" t="s">
        <v>204</v>
      </c>
      <c r="D50" s="47" t="s">
        <v>205</v>
      </c>
      <c r="E50" s="113">
        <v>2017</v>
      </c>
      <c r="F50" s="113">
        <v>2017</v>
      </c>
      <c r="G50" s="113">
        <v>2017</v>
      </c>
      <c r="H50" s="113">
        <v>2017</v>
      </c>
      <c r="I50" s="113">
        <v>2017</v>
      </c>
      <c r="J50" s="113">
        <v>2017</v>
      </c>
      <c r="K50" s="113" t="s">
        <v>843</v>
      </c>
      <c r="L50" s="113" t="s">
        <v>828</v>
      </c>
      <c r="M50" s="113" t="s">
        <v>828</v>
      </c>
      <c r="N50" s="113" t="s">
        <v>828</v>
      </c>
      <c r="O50" s="113" t="s">
        <v>842</v>
      </c>
      <c r="P50" s="113" t="s">
        <v>842</v>
      </c>
      <c r="Q50" s="113" t="s">
        <v>842</v>
      </c>
      <c r="R50" s="113" t="s">
        <v>842</v>
      </c>
      <c r="S50" s="113" t="s">
        <v>842</v>
      </c>
      <c r="T50" s="113" t="s">
        <v>842</v>
      </c>
      <c r="U50" s="113" t="s">
        <v>842</v>
      </c>
      <c r="V50" s="113" t="s">
        <v>842</v>
      </c>
      <c r="W50" s="113" t="s">
        <v>842</v>
      </c>
      <c r="X50" s="113" t="s">
        <v>842</v>
      </c>
      <c r="Y50" s="104">
        <v>2014</v>
      </c>
      <c r="Z50" s="113" t="s">
        <v>842</v>
      </c>
      <c r="AA50" s="104">
        <v>2014</v>
      </c>
      <c r="AB50" s="113" t="s">
        <v>842</v>
      </c>
      <c r="AC50" s="113" t="s">
        <v>844</v>
      </c>
      <c r="AD50" s="113" t="s">
        <v>844</v>
      </c>
      <c r="AE50" s="113" t="s">
        <v>844</v>
      </c>
      <c r="AF50" s="113" t="s">
        <v>844</v>
      </c>
      <c r="AG50" s="104">
        <v>2014</v>
      </c>
      <c r="AH50" s="104">
        <v>2014</v>
      </c>
      <c r="AI50" s="104">
        <v>2014</v>
      </c>
      <c r="AJ50" s="104">
        <v>2014</v>
      </c>
      <c r="AK50" s="104">
        <v>2014</v>
      </c>
      <c r="AL50">
        <v>2011</v>
      </c>
      <c r="AM50">
        <v>2014</v>
      </c>
      <c r="AN50">
        <v>2014</v>
      </c>
      <c r="AO50" s="113" t="s">
        <v>842</v>
      </c>
      <c r="AP50">
        <v>2014</v>
      </c>
      <c r="AQ50" s="113" t="s">
        <v>842</v>
      </c>
      <c r="AR50" s="113" t="s">
        <v>842</v>
      </c>
      <c r="AS50" s="113" t="s">
        <v>842</v>
      </c>
      <c r="AT50" s="113" t="s">
        <v>842</v>
      </c>
      <c r="AU50" s="113" t="s">
        <v>842</v>
      </c>
      <c r="AV50" s="113" t="s">
        <v>842</v>
      </c>
      <c r="AW50" s="113" t="s">
        <v>842</v>
      </c>
      <c r="AX50" s="113" t="s">
        <v>842</v>
      </c>
      <c r="AY50" s="113" t="s">
        <v>842</v>
      </c>
      <c r="AZ50" s="113" t="s">
        <v>842</v>
      </c>
      <c r="BA50" s="113" t="s">
        <v>842</v>
      </c>
      <c r="BB50" s="113">
        <v>2017</v>
      </c>
      <c r="BC50" s="113">
        <v>2017</v>
      </c>
      <c r="BD50" s="104">
        <v>2019</v>
      </c>
      <c r="BE50" s="113" t="s">
        <v>842</v>
      </c>
      <c r="BF50" s="113" t="s">
        <v>842</v>
      </c>
      <c r="BG50" s="116"/>
      <c r="BH50" s="116"/>
    </row>
    <row r="51" spans="1:60" ht="15.75" customHeight="1" x14ac:dyDescent="0.25">
      <c r="A51" s="47" t="s">
        <v>193</v>
      </c>
      <c r="B51" s="47" t="s">
        <v>206</v>
      </c>
      <c r="C51" s="47" t="s">
        <v>206</v>
      </c>
      <c r="D51" s="47" t="s">
        <v>207</v>
      </c>
      <c r="E51" s="113">
        <v>2017</v>
      </c>
      <c r="F51" s="113">
        <v>2017</v>
      </c>
      <c r="G51" s="113">
        <v>2017</v>
      </c>
      <c r="H51" s="113">
        <v>2017</v>
      </c>
      <c r="I51" s="113">
        <v>2017</v>
      </c>
      <c r="J51" s="113">
        <v>2017</v>
      </c>
      <c r="K51" s="113" t="s">
        <v>843</v>
      </c>
      <c r="L51" s="113" t="s">
        <v>828</v>
      </c>
      <c r="M51" s="113" t="s">
        <v>828</v>
      </c>
      <c r="N51" s="113" t="s">
        <v>828</v>
      </c>
      <c r="O51" s="113" t="s">
        <v>842</v>
      </c>
      <c r="P51" s="113" t="s">
        <v>842</v>
      </c>
      <c r="Q51" s="113" t="s">
        <v>842</v>
      </c>
      <c r="R51" s="113" t="s">
        <v>842</v>
      </c>
      <c r="S51" s="113" t="s">
        <v>842</v>
      </c>
      <c r="T51" s="113" t="s">
        <v>842</v>
      </c>
      <c r="U51" s="113" t="s">
        <v>842</v>
      </c>
      <c r="V51" s="113" t="s">
        <v>842</v>
      </c>
      <c r="W51" s="113" t="s">
        <v>842</v>
      </c>
      <c r="X51" s="113" t="s">
        <v>842</v>
      </c>
      <c r="Y51" s="104">
        <v>2014</v>
      </c>
      <c r="Z51" s="113" t="s">
        <v>842</v>
      </c>
      <c r="AA51" s="104">
        <v>2014</v>
      </c>
      <c r="AB51" s="113" t="s">
        <v>842</v>
      </c>
      <c r="AC51" s="113" t="s">
        <v>844</v>
      </c>
      <c r="AD51" s="113" t="s">
        <v>844</v>
      </c>
      <c r="AE51" s="113" t="s">
        <v>844</v>
      </c>
      <c r="AF51" s="113" t="s">
        <v>844</v>
      </c>
      <c r="AG51" s="104">
        <v>2014</v>
      </c>
      <c r="AH51" s="104">
        <v>2014</v>
      </c>
      <c r="AI51" s="104">
        <v>2014</v>
      </c>
      <c r="AJ51" s="104">
        <v>2014</v>
      </c>
      <c r="AK51" s="104">
        <v>2014</v>
      </c>
      <c r="AL51">
        <v>2011</v>
      </c>
      <c r="AM51">
        <v>2014</v>
      </c>
      <c r="AN51">
        <v>2014</v>
      </c>
      <c r="AO51" s="113" t="s">
        <v>842</v>
      </c>
      <c r="AP51">
        <v>2014</v>
      </c>
      <c r="AQ51" s="113" t="s">
        <v>842</v>
      </c>
      <c r="AR51" s="113" t="s">
        <v>842</v>
      </c>
      <c r="AS51" s="113" t="s">
        <v>842</v>
      </c>
      <c r="AT51" s="113" t="s">
        <v>842</v>
      </c>
      <c r="AU51" s="113" t="s">
        <v>842</v>
      </c>
      <c r="AV51" s="113" t="s">
        <v>842</v>
      </c>
      <c r="AW51" s="113" t="s">
        <v>842</v>
      </c>
      <c r="AX51" s="113" t="s">
        <v>842</v>
      </c>
      <c r="AY51" s="113" t="s">
        <v>842</v>
      </c>
      <c r="AZ51" s="113" t="s">
        <v>842</v>
      </c>
      <c r="BA51" s="113" t="s">
        <v>842</v>
      </c>
      <c r="BB51" s="113">
        <v>2017</v>
      </c>
      <c r="BC51" s="113">
        <v>2017</v>
      </c>
      <c r="BD51" s="104">
        <v>2019</v>
      </c>
      <c r="BE51" s="113" t="s">
        <v>842</v>
      </c>
      <c r="BF51" s="113" t="s">
        <v>842</v>
      </c>
      <c r="BG51" s="116"/>
      <c r="BH51" s="116"/>
    </row>
    <row r="52" spans="1:60" ht="15.75" customHeight="1" x14ac:dyDescent="0.25">
      <c r="A52" s="47" t="s">
        <v>193</v>
      </c>
      <c r="B52" s="47" t="s">
        <v>206</v>
      </c>
      <c r="C52" s="47" t="s">
        <v>208</v>
      </c>
      <c r="D52" s="47" t="s">
        <v>209</v>
      </c>
      <c r="E52" s="113">
        <v>2017</v>
      </c>
      <c r="F52" s="113">
        <v>2017</v>
      </c>
      <c r="G52" s="113">
        <v>2017</v>
      </c>
      <c r="H52" s="113">
        <v>2017</v>
      </c>
      <c r="I52" s="113">
        <v>2017</v>
      </c>
      <c r="J52" s="113">
        <v>2017</v>
      </c>
      <c r="K52" s="113" t="s">
        <v>843</v>
      </c>
      <c r="L52" s="113" t="s">
        <v>828</v>
      </c>
      <c r="M52" s="113" t="s">
        <v>828</v>
      </c>
      <c r="N52" s="113" t="s">
        <v>828</v>
      </c>
      <c r="O52" s="113" t="s">
        <v>842</v>
      </c>
      <c r="P52" s="113" t="s">
        <v>842</v>
      </c>
      <c r="Q52" s="113" t="s">
        <v>842</v>
      </c>
      <c r="R52" s="113" t="s">
        <v>842</v>
      </c>
      <c r="S52" s="113" t="s">
        <v>842</v>
      </c>
      <c r="T52" s="113" t="s">
        <v>842</v>
      </c>
      <c r="U52" s="113" t="s">
        <v>842</v>
      </c>
      <c r="V52" s="113" t="s">
        <v>842</v>
      </c>
      <c r="W52" s="113" t="s">
        <v>842</v>
      </c>
      <c r="X52" s="113" t="s">
        <v>842</v>
      </c>
      <c r="Y52" s="104">
        <v>2014</v>
      </c>
      <c r="Z52" s="113" t="s">
        <v>842</v>
      </c>
      <c r="AA52" s="104">
        <v>2014</v>
      </c>
      <c r="AB52" s="113" t="s">
        <v>842</v>
      </c>
      <c r="AC52" s="113" t="s">
        <v>844</v>
      </c>
      <c r="AD52" s="113" t="s">
        <v>844</v>
      </c>
      <c r="AE52" s="113" t="s">
        <v>844</v>
      </c>
      <c r="AF52" s="113" t="s">
        <v>844</v>
      </c>
      <c r="AG52" s="104">
        <v>2014</v>
      </c>
      <c r="AH52" s="104">
        <v>2014</v>
      </c>
      <c r="AI52" s="104">
        <v>2014</v>
      </c>
      <c r="AJ52" s="104">
        <v>2014</v>
      </c>
      <c r="AK52" s="104">
        <v>2014</v>
      </c>
      <c r="AL52">
        <v>2011</v>
      </c>
      <c r="AM52">
        <v>2014</v>
      </c>
      <c r="AN52">
        <v>2014</v>
      </c>
      <c r="AO52" s="113" t="s">
        <v>842</v>
      </c>
      <c r="AP52">
        <v>2014</v>
      </c>
      <c r="AQ52" s="113" t="s">
        <v>842</v>
      </c>
      <c r="AR52" s="113" t="s">
        <v>842</v>
      </c>
      <c r="AS52" s="113" t="s">
        <v>842</v>
      </c>
      <c r="AT52" s="113" t="s">
        <v>842</v>
      </c>
      <c r="AU52" s="113" t="s">
        <v>842</v>
      </c>
      <c r="AV52" s="113" t="s">
        <v>842</v>
      </c>
      <c r="AW52" s="113" t="s">
        <v>842</v>
      </c>
      <c r="AX52" s="113" t="s">
        <v>842</v>
      </c>
      <c r="AY52" s="113" t="s">
        <v>842</v>
      </c>
      <c r="AZ52" s="113" t="s">
        <v>842</v>
      </c>
      <c r="BA52" s="113" t="s">
        <v>842</v>
      </c>
      <c r="BB52" s="113">
        <v>2017</v>
      </c>
      <c r="BC52" s="113">
        <v>2017</v>
      </c>
      <c r="BD52" s="104">
        <v>2019</v>
      </c>
      <c r="BE52" s="113" t="s">
        <v>842</v>
      </c>
      <c r="BF52" s="113" t="s">
        <v>842</v>
      </c>
      <c r="BG52" s="116"/>
      <c r="BH52" s="116"/>
    </row>
    <row r="53" spans="1:60" ht="15.75" customHeight="1" x14ac:dyDescent="0.25">
      <c r="A53" s="47" t="s">
        <v>193</v>
      </c>
      <c r="B53" s="47" t="s">
        <v>199</v>
      </c>
      <c r="C53" s="47" t="s">
        <v>210</v>
      </c>
      <c r="D53" s="47" t="s">
        <v>211</v>
      </c>
      <c r="E53" s="113">
        <v>2017</v>
      </c>
      <c r="F53" s="113">
        <v>2017</v>
      </c>
      <c r="G53" s="113">
        <v>2017</v>
      </c>
      <c r="H53" s="113">
        <v>2017</v>
      </c>
      <c r="I53" s="113">
        <v>2017</v>
      </c>
      <c r="J53" s="113">
        <v>2017</v>
      </c>
      <c r="K53" s="113" t="s">
        <v>843</v>
      </c>
      <c r="L53" s="113" t="s">
        <v>828</v>
      </c>
      <c r="M53" s="113" t="s">
        <v>828</v>
      </c>
      <c r="N53" s="113" t="s">
        <v>828</v>
      </c>
      <c r="O53" s="113" t="s">
        <v>842</v>
      </c>
      <c r="P53" s="113" t="s">
        <v>842</v>
      </c>
      <c r="Q53" s="113" t="s">
        <v>842</v>
      </c>
      <c r="R53" s="113" t="s">
        <v>842</v>
      </c>
      <c r="S53" s="113" t="s">
        <v>842</v>
      </c>
      <c r="T53" s="113" t="s">
        <v>842</v>
      </c>
      <c r="U53" s="113" t="s">
        <v>842</v>
      </c>
      <c r="V53" s="113" t="s">
        <v>842</v>
      </c>
      <c r="W53" s="113" t="s">
        <v>842</v>
      </c>
      <c r="X53" s="113" t="s">
        <v>842</v>
      </c>
      <c r="Y53" s="104">
        <v>2014</v>
      </c>
      <c r="Z53" s="113" t="s">
        <v>842</v>
      </c>
      <c r="AA53" s="104">
        <v>2014</v>
      </c>
      <c r="AB53" s="113" t="s">
        <v>842</v>
      </c>
      <c r="AC53" s="113" t="s">
        <v>844</v>
      </c>
      <c r="AD53" s="113" t="s">
        <v>844</v>
      </c>
      <c r="AE53" s="113" t="s">
        <v>844</v>
      </c>
      <c r="AF53" s="113" t="s">
        <v>844</v>
      </c>
      <c r="AG53" s="104">
        <v>2014</v>
      </c>
      <c r="AH53" s="104">
        <v>2014</v>
      </c>
      <c r="AI53" s="104">
        <v>2014</v>
      </c>
      <c r="AJ53" s="104">
        <v>2014</v>
      </c>
      <c r="AK53" s="104">
        <v>2014</v>
      </c>
      <c r="AL53">
        <v>2011</v>
      </c>
      <c r="AM53">
        <v>2014</v>
      </c>
      <c r="AN53">
        <v>2014</v>
      </c>
      <c r="AO53" s="113" t="s">
        <v>842</v>
      </c>
      <c r="AP53">
        <v>2014</v>
      </c>
      <c r="AQ53" s="113" t="s">
        <v>842</v>
      </c>
      <c r="AR53" s="113" t="s">
        <v>842</v>
      </c>
      <c r="AS53" s="113" t="s">
        <v>842</v>
      </c>
      <c r="AT53" s="113" t="s">
        <v>842</v>
      </c>
      <c r="AU53" s="113" t="s">
        <v>842</v>
      </c>
      <c r="AV53" s="113" t="s">
        <v>842</v>
      </c>
      <c r="AW53" s="113" t="s">
        <v>842</v>
      </c>
      <c r="AX53" s="113" t="s">
        <v>842</v>
      </c>
      <c r="AY53" s="113" t="s">
        <v>842</v>
      </c>
      <c r="AZ53" s="113" t="s">
        <v>842</v>
      </c>
      <c r="BA53" s="113" t="s">
        <v>842</v>
      </c>
      <c r="BB53" s="113">
        <v>2017</v>
      </c>
      <c r="BC53" s="113">
        <v>2017</v>
      </c>
      <c r="BD53" s="104">
        <v>2019</v>
      </c>
      <c r="BE53" s="113" t="s">
        <v>842</v>
      </c>
      <c r="BF53" s="113" t="s">
        <v>842</v>
      </c>
      <c r="BG53" s="116"/>
      <c r="BH53" s="116"/>
    </row>
    <row r="54" spans="1:60" ht="15.75" customHeight="1" x14ac:dyDescent="0.25">
      <c r="A54" s="47" t="s">
        <v>193</v>
      </c>
      <c r="B54" s="47" t="s">
        <v>199</v>
      </c>
      <c r="C54" s="47" t="s">
        <v>212</v>
      </c>
      <c r="D54" s="47" t="s">
        <v>213</v>
      </c>
      <c r="E54" s="113">
        <v>2017</v>
      </c>
      <c r="F54" s="113">
        <v>2017</v>
      </c>
      <c r="G54" s="113">
        <v>2017</v>
      </c>
      <c r="H54" s="113">
        <v>2017</v>
      </c>
      <c r="I54" s="113">
        <v>2017</v>
      </c>
      <c r="J54" s="113">
        <v>2017</v>
      </c>
      <c r="K54" s="113" t="s">
        <v>843</v>
      </c>
      <c r="L54" s="113" t="s">
        <v>828</v>
      </c>
      <c r="M54" s="113" t="s">
        <v>828</v>
      </c>
      <c r="N54" s="113" t="s">
        <v>828</v>
      </c>
      <c r="O54" s="113" t="s">
        <v>842</v>
      </c>
      <c r="P54" s="113" t="s">
        <v>842</v>
      </c>
      <c r="Q54" s="113" t="s">
        <v>842</v>
      </c>
      <c r="R54" s="113" t="s">
        <v>842</v>
      </c>
      <c r="S54" s="113" t="s">
        <v>842</v>
      </c>
      <c r="T54" s="113" t="s">
        <v>842</v>
      </c>
      <c r="U54" s="113" t="s">
        <v>842</v>
      </c>
      <c r="V54" s="113" t="s">
        <v>842</v>
      </c>
      <c r="W54" s="113" t="s">
        <v>842</v>
      </c>
      <c r="X54" s="113" t="s">
        <v>842</v>
      </c>
      <c r="Y54" s="104">
        <v>2014</v>
      </c>
      <c r="Z54" s="113" t="s">
        <v>842</v>
      </c>
      <c r="AA54" s="104">
        <v>2014</v>
      </c>
      <c r="AB54" s="113" t="s">
        <v>842</v>
      </c>
      <c r="AC54" s="113" t="s">
        <v>844</v>
      </c>
      <c r="AD54" s="113" t="s">
        <v>844</v>
      </c>
      <c r="AE54" s="113" t="s">
        <v>844</v>
      </c>
      <c r="AF54" s="113" t="s">
        <v>844</v>
      </c>
      <c r="AG54" s="104">
        <v>2014</v>
      </c>
      <c r="AH54" s="104">
        <v>2014</v>
      </c>
      <c r="AI54" s="104">
        <v>2014</v>
      </c>
      <c r="AJ54" s="104">
        <v>2014</v>
      </c>
      <c r="AK54" s="104">
        <v>2014</v>
      </c>
      <c r="AL54">
        <v>2011</v>
      </c>
      <c r="AM54">
        <v>2014</v>
      </c>
      <c r="AN54">
        <v>2014</v>
      </c>
      <c r="AO54" s="113" t="s">
        <v>842</v>
      </c>
      <c r="AP54">
        <v>2014</v>
      </c>
      <c r="AQ54" s="113" t="s">
        <v>842</v>
      </c>
      <c r="AR54" s="113" t="s">
        <v>842</v>
      </c>
      <c r="AS54" s="113" t="s">
        <v>842</v>
      </c>
      <c r="AT54" s="113" t="s">
        <v>842</v>
      </c>
      <c r="AU54" s="113" t="s">
        <v>842</v>
      </c>
      <c r="AV54" s="113" t="s">
        <v>842</v>
      </c>
      <c r="AW54" s="113" t="s">
        <v>842</v>
      </c>
      <c r="AX54" s="113" t="s">
        <v>842</v>
      </c>
      <c r="AY54" s="113" t="s">
        <v>842</v>
      </c>
      <c r="AZ54" s="113" t="s">
        <v>842</v>
      </c>
      <c r="BA54" s="113" t="s">
        <v>842</v>
      </c>
      <c r="BB54" s="113">
        <v>2017</v>
      </c>
      <c r="BC54" s="113">
        <v>2017</v>
      </c>
      <c r="BD54" s="104">
        <v>2019</v>
      </c>
      <c r="BE54" s="113" t="s">
        <v>842</v>
      </c>
      <c r="BF54" s="113" t="s">
        <v>842</v>
      </c>
      <c r="BG54" s="116"/>
      <c r="BH54" s="116"/>
    </row>
    <row r="55" spans="1:60" ht="15.75" customHeight="1" x14ac:dyDescent="0.25">
      <c r="A55" s="47" t="s">
        <v>193</v>
      </c>
      <c r="B55" s="47" t="s">
        <v>199</v>
      </c>
      <c r="C55" s="47" t="s">
        <v>214</v>
      </c>
      <c r="D55" s="47" t="s">
        <v>215</v>
      </c>
      <c r="E55" s="113">
        <v>2017</v>
      </c>
      <c r="F55" s="113">
        <v>2017</v>
      </c>
      <c r="G55" s="113">
        <v>2017</v>
      </c>
      <c r="H55" s="113">
        <v>2017</v>
      </c>
      <c r="I55" s="113">
        <v>2017</v>
      </c>
      <c r="J55" s="113">
        <v>2017</v>
      </c>
      <c r="K55" s="113" t="s">
        <v>843</v>
      </c>
      <c r="L55" s="113" t="s">
        <v>828</v>
      </c>
      <c r="M55" s="113" t="s">
        <v>828</v>
      </c>
      <c r="N55" s="113" t="s">
        <v>828</v>
      </c>
      <c r="O55" s="113" t="s">
        <v>842</v>
      </c>
      <c r="P55" s="113" t="s">
        <v>842</v>
      </c>
      <c r="Q55" s="113" t="s">
        <v>842</v>
      </c>
      <c r="R55" s="113" t="s">
        <v>842</v>
      </c>
      <c r="S55" s="113" t="s">
        <v>842</v>
      </c>
      <c r="T55" s="113" t="s">
        <v>842</v>
      </c>
      <c r="U55" s="113" t="s">
        <v>842</v>
      </c>
      <c r="V55" s="113" t="s">
        <v>842</v>
      </c>
      <c r="W55" s="113" t="s">
        <v>842</v>
      </c>
      <c r="X55" s="113" t="s">
        <v>842</v>
      </c>
      <c r="Y55" s="104">
        <v>2014</v>
      </c>
      <c r="Z55" s="113" t="s">
        <v>842</v>
      </c>
      <c r="AA55" s="104">
        <v>2014</v>
      </c>
      <c r="AB55" s="113" t="s">
        <v>842</v>
      </c>
      <c r="AC55" s="113" t="s">
        <v>844</v>
      </c>
      <c r="AD55" s="113" t="s">
        <v>844</v>
      </c>
      <c r="AE55" s="113" t="s">
        <v>844</v>
      </c>
      <c r="AF55" s="113" t="s">
        <v>844</v>
      </c>
      <c r="AG55" s="104">
        <v>2014</v>
      </c>
      <c r="AH55" s="104">
        <v>2014</v>
      </c>
      <c r="AI55" s="104">
        <v>2014</v>
      </c>
      <c r="AJ55" s="104">
        <v>2014</v>
      </c>
      <c r="AK55" s="104">
        <v>2014</v>
      </c>
      <c r="AL55">
        <v>2011</v>
      </c>
      <c r="AM55">
        <v>2014</v>
      </c>
      <c r="AN55">
        <v>2014</v>
      </c>
      <c r="AO55" s="113" t="s">
        <v>842</v>
      </c>
      <c r="AP55">
        <v>2014</v>
      </c>
      <c r="AQ55" s="113" t="s">
        <v>842</v>
      </c>
      <c r="AR55" s="113" t="s">
        <v>842</v>
      </c>
      <c r="AS55" s="113" t="s">
        <v>842</v>
      </c>
      <c r="AT55" s="113" t="s">
        <v>842</v>
      </c>
      <c r="AU55" s="113" t="s">
        <v>842</v>
      </c>
      <c r="AV55" s="113" t="s">
        <v>842</v>
      </c>
      <c r="AW55" s="113" t="s">
        <v>842</v>
      </c>
      <c r="AX55" s="113" t="s">
        <v>842</v>
      </c>
      <c r="AY55" s="113" t="s">
        <v>842</v>
      </c>
      <c r="AZ55" s="113" t="s">
        <v>842</v>
      </c>
      <c r="BA55" s="113" t="s">
        <v>842</v>
      </c>
      <c r="BB55" s="113">
        <v>2017</v>
      </c>
      <c r="BC55" s="113">
        <v>2017</v>
      </c>
      <c r="BD55" s="104">
        <v>2019</v>
      </c>
      <c r="BE55" s="113" t="s">
        <v>842</v>
      </c>
      <c r="BF55" s="113" t="s">
        <v>842</v>
      </c>
      <c r="BG55" s="116"/>
      <c r="BH55" s="116"/>
    </row>
    <row r="56" spans="1:60" ht="15.75" customHeight="1" x14ac:dyDescent="0.25">
      <c r="A56" s="47" t="s">
        <v>193</v>
      </c>
      <c r="B56" s="47" t="s">
        <v>216</v>
      </c>
      <c r="C56" s="47" t="s">
        <v>216</v>
      </c>
      <c r="D56" s="47" t="s">
        <v>217</v>
      </c>
      <c r="E56" s="113">
        <v>2017</v>
      </c>
      <c r="F56" s="113">
        <v>2017</v>
      </c>
      <c r="G56" s="113">
        <v>2017</v>
      </c>
      <c r="H56" s="113">
        <v>2017</v>
      </c>
      <c r="I56" s="113">
        <v>2017</v>
      </c>
      <c r="J56" s="113">
        <v>2017</v>
      </c>
      <c r="K56" s="113" t="s">
        <v>843</v>
      </c>
      <c r="L56" s="113" t="s">
        <v>828</v>
      </c>
      <c r="M56" s="113" t="s">
        <v>828</v>
      </c>
      <c r="N56" s="113" t="s">
        <v>828</v>
      </c>
      <c r="O56" s="113" t="s">
        <v>842</v>
      </c>
      <c r="P56" s="113" t="s">
        <v>842</v>
      </c>
      <c r="Q56" s="113" t="s">
        <v>842</v>
      </c>
      <c r="R56" s="113" t="s">
        <v>842</v>
      </c>
      <c r="S56" s="113" t="s">
        <v>842</v>
      </c>
      <c r="T56" s="113" t="s">
        <v>842</v>
      </c>
      <c r="U56" s="113" t="s">
        <v>842</v>
      </c>
      <c r="V56" s="113" t="s">
        <v>842</v>
      </c>
      <c r="W56" s="113" t="s">
        <v>842</v>
      </c>
      <c r="X56" s="113" t="s">
        <v>842</v>
      </c>
      <c r="Y56" s="104">
        <v>2014</v>
      </c>
      <c r="Z56" s="113" t="s">
        <v>842</v>
      </c>
      <c r="AA56" s="104">
        <v>2014</v>
      </c>
      <c r="AB56" s="113" t="s">
        <v>842</v>
      </c>
      <c r="AC56" s="113" t="s">
        <v>844</v>
      </c>
      <c r="AD56" s="113" t="s">
        <v>844</v>
      </c>
      <c r="AE56" s="113" t="s">
        <v>844</v>
      </c>
      <c r="AF56" s="113" t="s">
        <v>844</v>
      </c>
      <c r="AG56" s="104">
        <v>2014</v>
      </c>
      <c r="AH56" s="104">
        <v>2014</v>
      </c>
      <c r="AI56" s="104">
        <v>2014</v>
      </c>
      <c r="AJ56" s="104">
        <v>2014</v>
      </c>
      <c r="AK56" s="104">
        <v>2014</v>
      </c>
      <c r="AL56">
        <v>2011</v>
      </c>
      <c r="AM56">
        <v>2014</v>
      </c>
      <c r="AN56">
        <v>2014</v>
      </c>
      <c r="AO56" s="113" t="s">
        <v>842</v>
      </c>
      <c r="AP56">
        <v>2014</v>
      </c>
      <c r="AQ56" s="113" t="s">
        <v>842</v>
      </c>
      <c r="AR56" s="113" t="s">
        <v>842</v>
      </c>
      <c r="AS56" s="113" t="s">
        <v>842</v>
      </c>
      <c r="AT56" s="113" t="s">
        <v>842</v>
      </c>
      <c r="AU56" s="113" t="s">
        <v>842</v>
      </c>
      <c r="AV56" s="113" t="s">
        <v>842</v>
      </c>
      <c r="AW56" s="113" t="s">
        <v>842</v>
      </c>
      <c r="AX56" s="113" t="s">
        <v>842</v>
      </c>
      <c r="AY56" s="113" t="s">
        <v>842</v>
      </c>
      <c r="AZ56" s="113" t="s">
        <v>842</v>
      </c>
      <c r="BA56" s="113" t="s">
        <v>842</v>
      </c>
      <c r="BB56" s="113">
        <v>2017</v>
      </c>
      <c r="BC56" s="113">
        <v>2017</v>
      </c>
      <c r="BD56" s="104">
        <v>2019</v>
      </c>
      <c r="BE56" s="113" t="s">
        <v>842</v>
      </c>
      <c r="BF56" s="113" t="s">
        <v>842</v>
      </c>
      <c r="BG56" s="116"/>
      <c r="BH56" s="116"/>
    </row>
    <row r="57" spans="1:60" ht="15.75" customHeight="1" x14ac:dyDescent="0.25">
      <c r="A57" s="47" t="s">
        <v>193</v>
      </c>
      <c r="B57" s="47" t="s">
        <v>216</v>
      </c>
      <c r="C57" s="47" t="s">
        <v>218</v>
      </c>
      <c r="D57" s="47" t="s">
        <v>219</v>
      </c>
      <c r="E57" s="113">
        <v>2017</v>
      </c>
      <c r="F57" s="113">
        <v>2017</v>
      </c>
      <c r="G57" s="113">
        <v>2017</v>
      </c>
      <c r="H57" s="113">
        <v>2017</v>
      </c>
      <c r="I57" s="113">
        <v>2017</v>
      </c>
      <c r="J57" s="113">
        <v>2017</v>
      </c>
      <c r="K57" s="113" t="s">
        <v>843</v>
      </c>
      <c r="L57" s="113" t="s">
        <v>828</v>
      </c>
      <c r="M57" s="113" t="s">
        <v>828</v>
      </c>
      <c r="N57" s="113" t="s">
        <v>828</v>
      </c>
      <c r="O57" s="113" t="s">
        <v>842</v>
      </c>
      <c r="P57" s="113" t="s">
        <v>842</v>
      </c>
      <c r="Q57" s="113" t="s">
        <v>842</v>
      </c>
      <c r="R57" s="113" t="s">
        <v>842</v>
      </c>
      <c r="S57" s="113" t="s">
        <v>842</v>
      </c>
      <c r="T57" s="113" t="s">
        <v>842</v>
      </c>
      <c r="U57" s="113" t="s">
        <v>842</v>
      </c>
      <c r="V57" s="113" t="s">
        <v>842</v>
      </c>
      <c r="W57" s="113" t="s">
        <v>842</v>
      </c>
      <c r="X57" s="113" t="s">
        <v>842</v>
      </c>
      <c r="Y57" s="104">
        <v>2014</v>
      </c>
      <c r="Z57" s="113" t="s">
        <v>842</v>
      </c>
      <c r="AA57" s="104">
        <v>2014</v>
      </c>
      <c r="AB57" s="113" t="s">
        <v>842</v>
      </c>
      <c r="AC57" s="113" t="s">
        <v>844</v>
      </c>
      <c r="AD57" s="113" t="s">
        <v>844</v>
      </c>
      <c r="AE57" s="113" t="s">
        <v>844</v>
      </c>
      <c r="AF57" s="113" t="s">
        <v>844</v>
      </c>
      <c r="AG57" s="104">
        <v>2014</v>
      </c>
      <c r="AH57" s="104">
        <v>2014</v>
      </c>
      <c r="AI57" s="104">
        <v>2014</v>
      </c>
      <c r="AJ57" s="104">
        <v>2014</v>
      </c>
      <c r="AK57" s="104">
        <v>2014</v>
      </c>
      <c r="AL57">
        <v>2011</v>
      </c>
      <c r="AM57">
        <v>2014</v>
      </c>
      <c r="AN57">
        <v>2014</v>
      </c>
      <c r="AO57" s="113" t="s">
        <v>842</v>
      </c>
      <c r="AP57">
        <v>2014</v>
      </c>
      <c r="AQ57" s="113" t="s">
        <v>842</v>
      </c>
      <c r="AR57" s="113" t="s">
        <v>842</v>
      </c>
      <c r="AS57" s="113" t="s">
        <v>842</v>
      </c>
      <c r="AT57" s="113" t="s">
        <v>842</v>
      </c>
      <c r="AU57" s="113" t="s">
        <v>842</v>
      </c>
      <c r="AV57" s="113" t="s">
        <v>842</v>
      </c>
      <c r="AW57" s="113" t="s">
        <v>842</v>
      </c>
      <c r="AX57" s="113" t="s">
        <v>842</v>
      </c>
      <c r="AY57" s="113" t="s">
        <v>842</v>
      </c>
      <c r="AZ57" s="113" t="s">
        <v>842</v>
      </c>
      <c r="BA57" s="113" t="s">
        <v>842</v>
      </c>
      <c r="BB57" s="113">
        <v>2017</v>
      </c>
      <c r="BC57" s="113">
        <v>2017</v>
      </c>
      <c r="BD57" s="104">
        <v>2019</v>
      </c>
      <c r="BE57" s="113" t="s">
        <v>842</v>
      </c>
      <c r="BF57" s="113" t="s">
        <v>842</v>
      </c>
      <c r="BG57" s="116"/>
      <c r="BH57" s="116"/>
    </row>
    <row r="58" spans="1:60" ht="15.75" customHeight="1" x14ac:dyDescent="0.25">
      <c r="A58" s="47" t="s">
        <v>193</v>
      </c>
      <c r="B58" s="47" t="s">
        <v>216</v>
      </c>
      <c r="C58" s="47" t="s">
        <v>220</v>
      </c>
      <c r="D58" s="47" t="s">
        <v>221</v>
      </c>
      <c r="E58" s="113">
        <v>2017</v>
      </c>
      <c r="F58" s="113">
        <v>2017</v>
      </c>
      <c r="G58" s="113">
        <v>2017</v>
      </c>
      <c r="H58" s="113">
        <v>2017</v>
      </c>
      <c r="I58" s="113">
        <v>2017</v>
      </c>
      <c r="J58" s="113">
        <v>2017</v>
      </c>
      <c r="K58" s="113" t="s">
        <v>843</v>
      </c>
      <c r="L58" s="113" t="s">
        <v>828</v>
      </c>
      <c r="M58" s="113" t="s">
        <v>828</v>
      </c>
      <c r="N58" s="113" t="s">
        <v>828</v>
      </c>
      <c r="O58" s="113" t="s">
        <v>842</v>
      </c>
      <c r="P58" s="113" t="s">
        <v>842</v>
      </c>
      <c r="Q58" s="113" t="s">
        <v>842</v>
      </c>
      <c r="R58" s="113" t="s">
        <v>842</v>
      </c>
      <c r="S58" s="113" t="s">
        <v>842</v>
      </c>
      <c r="T58" s="113" t="s">
        <v>842</v>
      </c>
      <c r="U58" s="113" t="s">
        <v>842</v>
      </c>
      <c r="V58" s="113" t="s">
        <v>842</v>
      </c>
      <c r="W58" s="113" t="s">
        <v>842</v>
      </c>
      <c r="X58" s="113" t="s">
        <v>842</v>
      </c>
      <c r="Y58" s="104">
        <v>2014</v>
      </c>
      <c r="Z58" s="113" t="s">
        <v>842</v>
      </c>
      <c r="AA58" s="104">
        <v>2014</v>
      </c>
      <c r="AB58" s="113" t="s">
        <v>842</v>
      </c>
      <c r="AC58" s="113" t="s">
        <v>844</v>
      </c>
      <c r="AD58" s="113" t="s">
        <v>844</v>
      </c>
      <c r="AE58" s="113" t="s">
        <v>844</v>
      </c>
      <c r="AF58" s="113" t="s">
        <v>844</v>
      </c>
      <c r="AG58" s="104">
        <v>2014</v>
      </c>
      <c r="AH58" s="104">
        <v>2014</v>
      </c>
      <c r="AI58" s="104">
        <v>2014</v>
      </c>
      <c r="AJ58" s="104">
        <v>2014</v>
      </c>
      <c r="AK58" s="104">
        <v>2014</v>
      </c>
      <c r="AL58">
        <v>2011</v>
      </c>
      <c r="AM58">
        <v>2014</v>
      </c>
      <c r="AN58">
        <v>2014</v>
      </c>
      <c r="AO58" s="113" t="s">
        <v>842</v>
      </c>
      <c r="AP58">
        <v>2014</v>
      </c>
      <c r="AQ58" s="113" t="s">
        <v>842</v>
      </c>
      <c r="AR58" s="113" t="s">
        <v>842</v>
      </c>
      <c r="AS58" s="113" t="s">
        <v>842</v>
      </c>
      <c r="AT58" s="113" t="s">
        <v>842</v>
      </c>
      <c r="AU58" s="113" t="s">
        <v>842</v>
      </c>
      <c r="AV58" s="113" t="s">
        <v>842</v>
      </c>
      <c r="AW58" s="113" t="s">
        <v>842</v>
      </c>
      <c r="AX58" s="113" t="s">
        <v>842</v>
      </c>
      <c r="AY58" s="113" t="s">
        <v>842</v>
      </c>
      <c r="AZ58" s="113" t="s">
        <v>842</v>
      </c>
      <c r="BA58" s="113" t="s">
        <v>842</v>
      </c>
      <c r="BB58" s="113">
        <v>2017</v>
      </c>
      <c r="BC58" s="113">
        <v>2017</v>
      </c>
      <c r="BD58" s="104">
        <v>2019</v>
      </c>
      <c r="BE58" s="113" t="s">
        <v>842</v>
      </c>
      <c r="BF58" s="113" t="s">
        <v>842</v>
      </c>
      <c r="BG58" s="116"/>
      <c r="BH58" s="116"/>
    </row>
    <row r="59" spans="1:60" ht="15.75" customHeight="1" x14ac:dyDescent="0.25">
      <c r="A59" s="47" t="s">
        <v>193</v>
      </c>
      <c r="B59" s="47" t="s">
        <v>216</v>
      </c>
      <c r="C59" s="47" t="s">
        <v>222</v>
      </c>
      <c r="D59" s="47" t="s">
        <v>223</v>
      </c>
      <c r="E59" s="113">
        <v>2017</v>
      </c>
      <c r="F59" s="113">
        <v>2017</v>
      </c>
      <c r="G59" s="113">
        <v>2017</v>
      </c>
      <c r="H59" s="113">
        <v>2017</v>
      </c>
      <c r="I59" s="113">
        <v>2017</v>
      </c>
      <c r="J59" s="113">
        <v>2017</v>
      </c>
      <c r="K59" s="113" t="s">
        <v>843</v>
      </c>
      <c r="L59" s="113" t="s">
        <v>828</v>
      </c>
      <c r="M59" s="113" t="s">
        <v>828</v>
      </c>
      <c r="N59" s="113" t="s">
        <v>828</v>
      </c>
      <c r="O59" s="113" t="s">
        <v>842</v>
      </c>
      <c r="P59" s="113" t="s">
        <v>842</v>
      </c>
      <c r="Q59" s="113" t="s">
        <v>842</v>
      </c>
      <c r="R59" s="113" t="s">
        <v>842</v>
      </c>
      <c r="S59" s="113" t="s">
        <v>842</v>
      </c>
      <c r="T59" s="113" t="s">
        <v>842</v>
      </c>
      <c r="U59" s="113" t="s">
        <v>842</v>
      </c>
      <c r="V59" s="113" t="s">
        <v>842</v>
      </c>
      <c r="W59" s="113" t="s">
        <v>842</v>
      </c>
      <c r="X59" s="113" t="s">
        <v>842</v>
      </c>
      <c r="Y59" s="104">
        <v>2014</v>
      </c>
      <c r="Z59" s="113" t="s">
        <v>842</v>
      </c>
      <c r="AA59" s="104">
        <v>2014</v>
      </c>
      <c r="AB59" s="113" t="s">
        <v>842</v>
      </c>
      <c r="AC59" s="113" t="s">
        <v>844</v>
      </c>
      <c r="AD59" s="113" t="s">
        <v>844</v>
      </c>
      <c r="AE59" s="113" t="s">
        <v>844</v>
      </c>
      <c r="AF59" s="113" t="s">
        <v>844</v>
      </c>
      <c r="AG59" s="104">
        <v>2014</v>
      </c>
      <c r="AH59" s="104">
        <v>2014</v>
      </c>
      <c r="AI59" s="104">
        <v>2014</v>
      </c>
      <c r="AJ59" s="104">
        <v>2014</v>
      </c>
      <c r="AK59" s="104">
        <v>2014</v>
      </c>
      <c r="AL59">
        <v>2011</v>
      </c>
      <c r="AM59">
        <v>2014</v>
      </c>
      <c r="AN59">
        <v>2014</v>
      </c>
      <c r="AO59" s="113" t="s">
        <v>842</v>
      </c>
      <c r="AP59">
        <v>2014</v>
      </c>
      <c r="AQ59" s="113" t="s">
        <v>842</v>
      </c>
      <c r="AR59" s="113" t="s">
        <v>842</v>
      </c>
      <c r="AS59" s="113" t="s">
        <v>842</v>
      </c>
      <c r="AT59" s="113" t="s">
        <v>842</v>
      </c>
      <c r="AU59" s="113" t="s">
        <v>842</v>
      </c>
      <c r="AV59" s="113" t="s">
        <v>842</v>
      </c>
      <c r="AW59" s="113" t="s">
        <v>842</v>
      </c>
      <c r="AX59" s="113" t="s">
        <v>842</v>
      </c>
      <c r="AY59" s="113" t="s">
        <v>842</v>
      </c>
      <c r="AZ59" s="113" t="s">
        <v>842</v>
      </c>
      <c r="BA59" s="113" t="s">
        <v>842</v>
      </c>
      <c r="BB59" s="113">
        <v>2017</v>
      </c>
      <c r="BC59" s="113">
        <v>2017</v>
      </c>
      <c r="BD59" s="104">
        <v>2019</v>
      </c>
      <c r="BE59" s="113" t="s">
        <v>842</v>
      </c>
      <c r="BF59" s="113" t="s">
        <v>842</v>
      </c>
      <c r="BG59" s="116"/>
      <c r="BH59" s="116"/>
    </row>
    <row r="60" spans="1:60" ht="15.75" customHeight="1" x14ac:dyDescent="0.25">
      <c r="A60" s="47" t="s">
        <v>193</v>
      </c>
      <c r="B60" s="47" t="s">
        <v>224</v>
      </c>
      <c r="C60" s="47" t="s">
        <v>224</v>
      </c>
      <c r="D60" s="47" t="s">
        <v>225</v>
      </c>
      <c r="E60" s="113">
        <v>2017</v>
      </c>
      <c r="F60" s="113">
        <v>2017</v>
      </c>
      <c r="G60" s="113">
        <v>2017</v>
      </c>
      <c r="H60" s="113">
        <v>2017</v>
      </c>
      <c r="I60" s="113">
        <v>2017</v>
      </c>
      <c r="J60" s="113">
        <v>2017</v>
      </c>
      <c r="K60" s="113" t="s">
        <v>843</v>
      </c>
      <c r="L60" s="113" t="s">
        <v>828</v>
      </c>
      <c r="M60" s="113" t="s">
        <v>828</v>
      </c>
      <c r="N60" s="113" t="s">
        <v>828</v>
      </c>
      <c r="O60" s="113" t="s">
        <v>842</v>
      </c>
      <c r="P60" s="113" t="s">
        <v>842</v>
      </c>
      <c r="Q60" s="113" t="s">
        <v>842</v>
      </c>
      <c r="R60" s="113" t="s">
        <v>842</v>
      </c>
      <c r="S60" s="113" t="s">
        <v>842</v>
      </c>
      <c r="T60" s="113" t="s">
        <v>842</v>
      </c>
      <c r="U60" s="113" t="s">
        <v>842</v>
      </c>
      <c r="V60" s="113" t="s">
        <v>842</v>
      </c>
      <c r="W60" s="113" t="s">
        <v>842</v>
      </c>
      <c r="X60" s="113" t="s">
        <v>842</v>
      </c>
      <c r="Y60" s="104">
        <v>2014</v>
      </c>
      <c r="Z60" s="113" t="s">
        <v>842</v>
      </c>
      <c r="AA60" s="104">
        <v>2014</v>
      </c>
      <c r="AB60" s="113" t="s">
        <v>842</v>
      </c>
      <c r="AC60" s="113" t="s">
        <v>844</v>
      </c>
      <c r="AD60" s="113" t="s">
        <v>844</v>
      </c>
      <c r="AE60" s="113" t="s">
        <v>844</v>
      </c>
      <c r="AF60" s="113" t="s">
        <v>844</v>
      </c>
      <c r="AG60" s="104">
        <v>2014</v>
      </c>
      <c r="AH60" s="104">
        <v>2014</v>
      </c>
      <c r="AI60" s="104">
        <v>2014</v>
      </c>
      <c r="AJ60" s="104">
        <v>2014</v>
      </c>
      <c r="AK60" s="104">
        <v>2014</v>
      </c>
      <c r="AL60">
        <v>2011</v>
      </c>
      <c r="AM60">
        <v>2014</v>
      </c>
      <c r="AN60">
        <v>2014</v>
      </c>
      <c r="AO60" s="113" t="s">
        <v>842</v>
      </c>
      <c r="AP60">
        <v>2014</v>
      </c>
      <c r="AQ60" s="113" t="s">
        <v>842</v>
      </c>
      <c r="AR60" s="113" t="s">
        <v>842</v>
      </c>
      <c r="AS60" s="113" t="s">
        <v>842</v>
      </c>
      <c r="AT60" s="113" t="s">
        <v>842</v>
      </c>
      <c r="AU60" s="113" t="s">
        <v>842</v>
      </c>
      <c r="AV60" s="113" t="s">
        <v>842</v>
      </c>
      <c r="AW60" s="113" t="s">
        <v>842</v>
      </c>
      <c r="AX60" s="113" t="s">
        <v>842</v>
      </c>
      <c r="AY60" s="113" t="s">
        <v>842</v>
      </c>
      <c r="AZ60" s="113" t="s">
        <v>842</v>
      </c>
      <c r="BA60" s="113" t="s">
        <v>842</v>
      </c>
      <c r="BB60" s="113">
        <v>2017</v>
      </c>
      <c r="BC60" s="113">
        <v>2017</v>
      </c>
      <c r="BD60" s="104">
        <v>2019</v>
      </c>
      <c r="BE60" s="113" t="s">
        <v>842</v>
      </c>
      <c r="BF60" s="113" t="s">
        <v>842</v>
      </c>
      <c r="BG60" s="116"/>
      <c r="BH60" s="116"/>
    </row>
    <row r="61" spans="1:60" ht="15.75" customHeight="1" x14ac:dyDescent="0.25">
      <c r="A61" s="47" t="s">
        <v>193</v>
      </c>
      <c r="B61" s="47" t="s">
        <v>224</v>
      </c>
      <c r="C61" s="47" t="s">
        <v>226</v>
      </c>
      <c r="D61" s="47" t="s">
        <v>227</v>
      </c>
      <c r="E61" s="113">
        <v>2017</v>
      </c>
      <c r="F61" s="113">
        <v>2017</v>
      </c>
      <c r="G61" s="113">
        <v>2017</v>
      </c>
      <c r="H61" s="113">
        <v>2017</v>
      </c>
      <c r="I61" s="113">
        <v>2017</v>
      </c>
      <c r="J61" s="113">
        <v>2017</v>
      </c>
      <c r="K61" s="113" t="s">
        <v>843</v>
      </c>
      <c r="L61" s="113" t="s">
        <v>828</v>
      </c>
      <c r="M61" s="113" t="s">
        <v>828</v>
      </c>
      <c r="N61" s="113" t="s">
        <v>828</v>
      </c>
      <c r="O61" s="113" t="s">
        <v>842</v>
      </c>
      <c r="P61" s="113" t="s">
        <v>842</v>
      </c>
      <c r="Q61" s="113" t="s">
        <v>842</v>
      </c>
      <c r="R61" s="113" t="s">
        <v>842</v>
      </c>
      <c r="S61" s="113" t="s">
        <v>842</v>
      </c>
      <c r="T61" s="113" t="s">
        <v>842</v>
      </c>
      <c r="U61" s="113" t="s">
        <v>842</v>
      </c>
      <c r="V61" s="113" t="s">
        <v>842</v>
      </c>
      <c r="W61" s="113" t="s">
        <v>842</v>
      </c>
      <c r="X61" s="113" t="s">
        <v>842</v>
      </c>
      <c r="Y61" s="104">
        <v>2014</v>
      </c>
      <c r="Z61" s="113" t="s">
        <v>842</v>
      </c>
      <c r="AA61" s="104">
        <v>2014</v>
      </c>
      <c r="AB61" s="113" t="s">
        <v>842</v>
      </c>
      <c r="AC61" s="113" t="s">
        <v>844</v>
      </c>
      <c r="AD61" s="113" t="s">
        <v>844</v>
      </c>
      <c r="AE61" s="113" t="s">
        <v>844</v>
      </c>
      <c r="AF61" s="113" t="s">
        <v>844</v>
      </c>
      <c r="AG61" s="104">
        <v>2014</v>
      </c>
      <c r="AH61" s="104">
        <v>2014</v>
      </c>
      <c r="AI61" s="104">
        <v>2014</v>
      </c>
      <c r="AJ61" s="104">
        <v>2014</v>
      </c>
      <c r="AK61" s="104">
        <v>2014</v>
      </c>
      <c r="AL61">
        <v>2011</v>
      </c>
      <c r="AM61">
        <v>2014</v>
      </c>
      <c r="AN61">
        <v>2014</v>
      </c>
      <c r="AO61" s="113" t="s">
        <v>842</v>
      </c>
      <c r="AP61">
        <v>2014</v>
      </c>
      <c r="AQ61" s="113" t="s">
        <v>842</v>
      </c>
      <c r="AR61" s="113" t="s">
        <v>842</v>
      </c>
      <c r="AS61" s="113" t="s">
        <v>842</v>
      </c>
      <c r="AT61" s="113" t="s">
        <v>842</v>
      </c>
      <c r="AU61" s="113" t="s">
        <v>842</v>
      </c>
      <c r="AV61" s="113" t="s">
        <v>842</v>
      </c>
      <c r="AW61" s="113" t="s">
        <v>842</v>
      </c>
      <c r="AX61" s="113" t="s">
        <v>842</v>
      </c>
      <c r="AY61" s="113" t="s">
        <v>842</v>
      </c>
      <c r="AZ61" s="113" t="s">
        <v>842</v>
      </c>
      <c r="BA61" s="113" t="s">
        <v>842</v>
      </c>
      <c r="BB61" s="113">
        <v>2017</v>
      </c>
      <c r="BC61" s="113">
        <v>2017</v>
      </c>
      <c r="BD61" s="104">
        <v>2019</v>
      </c>
      <c r="BE61" s="113" t="s">
        <v>842</v>
      </c>
      <c r="BF61" s="113" t="s">
        <v>842</v>
      </c>
      <c r="BG61" s="116"/>
      <c r="BH61" s="116"/>
    </row>
    <row r="62" spans="1:60" ht="15.75" customHeight="1" x14ac:dyDescent="0.25">
      <c r="A62" s="47" t="s">
        <v>193</v>
      </c>
      <c r="B62" s="47" t="s">
        <v>224</v>
      </c>
      <c r="C62" s="47" t="s">
        <v>228</v>
      </c>
      <c r="D62" s="47" t="s">
        <v>229</v>
      </c>
      <c r="E62" s="113">
        <v>2017</v>
      </c>
      <c r="F62" s="113">
        <v>2017</v>
      </c>
      <c r="G62" s="113">
        <v>2017</v>
      </c>
      <c r="H62" s="113">
        <v>2017</v>
      </c>
      <c r="I62" s="113">
        <v>2017</v>
      </c>
      <c r="J62" s="113">
        <v>2017</v>
      </c>
      <c r="K62" s="113" t="s">
        <v>843</v>
      </c>
      <c r="L62" s="113" t="s">
        <v>828</v>
      </c>
      <c r="M62" s="113" t="s">
        <v>828</v>
      </c>
      <c r="N62" s="113" t="s">
        <v>828</v>
      </c>
      <c r="O62" s="113" t="s">
        <v>842</v>
      </c>
      <c r="P62" s="113" t="s">
        <v>842</v>
      </c>
      <c r="Q62" s="113" t="s">
        <v>842</v>
      </c>
      <c r="R62" s="113" t="s">
        <v>842</v>
      </c>
      <c r="S62" s="113" t="s">
        <v>842</v>
      </c>
      <c r="T62" s="113" t="s">
        <v>842</v>
      </c>
      <c r="U62" s="113" t="s">
        <v>842</v>
      </c>
      <c r="V62" s="113" t="s">
        <v>842</v>
      </c>
      <c r="W62" s="113" t="s">
        <v>842</v>
      </c>
      <c r="X62" s="113" t="s">
        <v>842</v>
      </c>
      <c r="Y62" s="104">
        <v>2014</v>
      </c>
      <c r="Z62" s="113" t="s">
        <v>842</v>
      </c>
      <c r="AA62" s="104">
        <v>2014</v>
      </c>
      <c r="AB62" s="113" t="s">
        <v>842</v>
      </c>
      <c r="AC62" s="113" t="s">
        <v>844</v>
      </c>
      <c r="AD62" s="113" t="s">
        <v>844</v>
      </c>
      <c r="AE62" s="113" t="s">
        <v>844</v>
      </c>
      <c r="AF62" s="113" t="s">
        <v>844</v>
      </c>
      <c r="AG62" s="104">
        <v>2014</v>
      </c>
      <c r="AH62" s="104">
        <v>2014</v>
      </c>
      <c r="AI62" s="104">
        <v>2014</v>
      </c>
      <c r="AJ62" s="104">
        <v>2014</v>
      </c>
      <c r="AK62" s="104">
        <v>2014</v>
      </c>
      <c r="AL62">
        <v>2011</v>
      </c>
      <c r="AM62">
        <v>2014</v>
      </c>
      <c r="AN62">
        <v>2014</v>
      </c>
      <c r="AO62" s="113" t="s">
        <v>842</v>
      </c>
      <c r="AP62">
        <v>2014</v>
      </c>
      <c r="AQ62" s="113" t="s">
        <v>842</v>
      </c>
      <c r="AR62" s="113" t="s">
        <v>842</v>
      </c>
      <c r="AS62" s="113" t="s">
        <v>842</v>
      </c>
      <c r="AT62" s="113" t="s">
        <v>842</v>
      </c>
      <c r="AU62" s="113" t="s">
        <v>842</v>
      </c>
      <c r="AV62" s="113" t="s">
        <v>842</v>
      </c>
      <c r="AW62" s="113" t="s">
        <v>842</v>
      </c>
      <c r="AX62" s="113" t="s">
        <v>842</v>
      </c>
      <c r="AY62" s="113" t="s">
        <v>842</v>
      </c>
      <c r="AZ62" s="113" t="s">
        <v>842</v>
      </c>
      <c r="BA62" s="113" t="s">
        <v>842</v>
      </c>
      <c r="BB62" s="113">
        <v>2017</v>
      </c>
      <c r="BC62" s="113">
        <v>2017</v>
      </c>
      <c r="BD62" s="104">
        <v>2019</v>
      </c>
      <c r="BE62" s="113" t="s">
        <v>842</v>
      </c>
      <c r="BF62" s="113" t="s">
        <v>842</v>
      </c>
      <c r="BG62" s="116"/>
      <c r="BH62" s="116"/>
    </row>
    <row r="63" spans="1:60" ht="15.75" customHeight="1" x14ac:dyDescent="0.25">
      <c r="A63" s="47" t="s">
        <v>193</v>
      </c>
      <c r="B63" s="47" t="s">
        <v>224</v>
      </c>
      <c r="C63" s="47" t="s">
        <v>230</v>
      </c>
      <c r="D63" s="47" t="s">
        <v>231</v>
      </c>
      <c r="E63" s="113">
        <v>2017</v>
      </c>
      <c r="F63" s="113">
        <v>2017</v>
      </c>
      <c r="G63" s="113">
        <v>2017</v>
      </c>
      <c r="H63" s="113">
        <v>2017</v>
      </c>
      <c r="I63" s="113">
        <v>2017</v>
      </c>
      <c r="J63" s="113">
        <v>2017</v>
      </c>
      <c r="K63" s="113" t="s">
        <v>843</v>
      </c>
      <c r="L63" s="113" t="s">
        <v>828</v>
      </c>
      <c r="M63" s="113" t="s">
        <v>828</v>
      </c>
      <c r="N63" s="113" t="s">
        <v>828</v>
      </c>
      <c r="O63" s="113" t="s">
        <v>842</v>
      </c>
      <c r="P63" s="113" t="s">
        <v>842</v>
      </c>
      <c r="Q63" s="113" t="s">
        <v>842</v>
      </c>
      <c r="R63" s="113" t="s">
        <v>842</v>
      </c>
      <c r="S63" s="113" t="s">
        <v>842</v>
      </c>
      <c r="T63" s="113" t="s">
        <v>842</v>
      </c>
      <c r="U63" s="113" t="s">
        <v>842</v>
      </c>
      <c r="V63" s="113" t="s">
        <v>842</v>
      </c>
      <c r="W63" s="113" t="s">
        <v>842</v>
      </c>
      <c r="X63" s="113" t="s">
        <v>842</v>
      </c>
      <c r="Y63" s="104">
        <v>2014</v>
      </c>
      <c r="Z63" s="113" t="s">
        <v>842</v>
      </c>
      <c r="AA63" s="104">
        <v>2014</v>
      </c>
      <c r="AB63" s="113" t="s">
        <v>842</v>
      </c>
      <c r="AC63" s="113" t="s">
        <v>844</v>
      </c>
      <c r="AD63" s="113" t="s">
        <v>844</v>
      </c>
      <c r="AE63" s="113" t="s">
        <v>844</v>
      </c>
      <c r="AF63" s="113" t="s">
        <v>844</v>
      </c>
      <c r="AG63" s="104">
        <v>2014</v>
      </c>
      <c r="AH63" s="104">
        <v>2014</v>
      </c>
      <c r="AI63" s="104">
        <v>2014</v>
      </c>
      <c r="AJ63" s="104">
        <v>2014</v>
      </c>
      <c r="AK63" s="104">
        <v>2014</v>
      </c>
      <c r="AL63">
        <v>2011</v>
      </c>
      <c r="AM63">
        <v>2014</v>
      </c>
      <c r="AN63">
        <v>2014</v>
      </c>
      <c r="AO63" s="113" t="s">
        <v>842</v>
      </c>
      <c r="AP63">
        <v>2014</v>
      </c>
      <c r="AQ63" s="113" t="s">
        <v>842</v>
      </c>
      <c r="AR63" s="113" t="s">
        <v>842</v>
      </c>
      <c r="AS63" s="113" t="s">
        <v>842</v>
      </c>
      <c r="AT63" s="113" t="s">
        <v>842</v>
      </c>
      <c r="AU63" s="113" t="s">
        <v>842</v>
      </c>
      <c r="AV63" s="113" t="s">
        <v>842</v>
      </c>
      <c r="AW63" s="113" t="s">
        <v>842</v>
      </c>
      <c r="AX63" s="113" t="s">
        <v>842</v>
      </c>
      <c r="AY63" s="113" t="s">
        <v>842</v>
      </c>
      <c r="AZ63" s="113" t="s">
        <v>842</v>
      </c>
      <c r="BA63" s="113" t="s">
        <v>842</v>
      </c>
      <c r="BB63" s="113">
        <v>2017</v>
      </c>
      <c r="BC63" s="113">
        <v>2017</v>
      </c>
      <c r="BD63" s="104">
        <v>2019</v>
      </c>
      <c r="BE63" s="113" t="s">
        <v>842</v>
      </c>
      <c r="BF63" s="113" t="s">
        <v>842</v>
      </c>
      <c r="BG63" s="116"/>
      <c r="BH63" s="116"/>
    </row>
    <row r="64" spans="1:60" ht="15.75" customHeight="1" x14ac:dyDescent="0.25">
      <c r="A64" s="47" t="s">
        <v>193</v>
      </c>
      <c r="B64" s="47" t="s">
        <v>232</v>
      </c>
      <c r="C64" s="47" t="s">
        <v>232</v>
      </c>
      <c r="D64" s="47" t="s">
        <v>233</v>
      </c>
      <c r="E64" s="113">
        <v>2017</v>
      </c>
      <c r="F64" s="113">
        <v>2017</v>
      </c>
      <c r="G64" s="113">
        <v>2017</v>
      </c>
      <c r="H64" s="113">
        <v>2017</v>
      </c>
      <c r="I64" s="113">
        <v>2017</v>
      </c>
      <c r="J64" s="113">
        <v>2017</v>
      </c>
      <c r="K64" s="113" t="s">
        <v>843</v>
      </c>
      <c r="L64" s="113" t="s">
        <v>828</v>
      </c>
      <c r="M64" s="113" t="s">
        <v>828</v>
      </c>
      <c r="N64" s="113" t="s">
        <v>828</v>
      </c>
      <c r="O64" s="113" t="s">
        <v>842</v>
      </c>
      <c r="P64" s="113" t="s">
        <v>842</v>
      </c>
      <c r="Q64" s="113" t="s">
        <v>842</v>
      </c>
      <c r="R64" s="113" t="s">
        <v>842</v>
      </c>
      <c r="S64" s="113" t="s">
        <v>842</v>
      </c>
      <c r="T64" s="113" t="s">
        <v>842</v>
      </c>
      <c r="U64" s="113" t="s">
        <v>842</v>
      </c>
      <c r="V64" s="113" t="s">
        <v>842</v>
      </c>
      <c r="W64" s="113" t="s">
        <v>842</v>
      </c>
      <c r="X64" s="113" t="s">
        <v>842</v>
      </c>
      <c r="Y64" s="104">
        <v>2014</v>
      </c>
      <c r="Z64" s="113" t="s">
        <v>842</v>
      </c>
      <c r="AA64" s="104">
        <v>2014</v>
      </c>
      <c r="AB64" s="113" t="s">
        <v>842</v>
      </c>
      <c r="AC64" s="113" t="s">
        <v>844</v>
      </c>
      <c r="AD64" s="113" t="s">
        <v>844</v>
      </c>
      <c r="AE64" s="113" t="s">
        <v>844</v>
      </c>
      <c r="AF64" s="113" t="s">
        <v>844</v>
      </c>
      <c r="AG64" s="104">
        <v>2014</v>
      </c>
      <c r="AH64" s="104">
        <v>2014</v>
      </c>
      <c r="AI64" s="104">
        <v>2014</v>
      </c>
      <c r="AJ64" s="104">
        <v>2014</v>
      </c>
      <c r="AK64" s="104">
        <v>2014</v>
      </c>
      <c r="AL64">
        <v>2011</v>
      </c>
      <c r="AM64">
        <v>2014</v>
      </c>
      <c r="AN64">
        <v>2014</v>
      </c>
      <c r="AO64" s="113" t="s">
        <v>842</v>
      </c>
      <c r="AP64">
        <v>2014</v>
      </c>
      <c r="AQ64" s="113" t="s">
        <v>842</v>
      </c>
      <c r="AR64" s="113" t="s">
        <v>842</v>
      </c>
      <c r="AS64" s="113" t="s">
        <v>842</v>
      </c>
      <c r="AT64" s="113" t="s">
        <v>842</v>
      </c>
      <c r="AU64" s="113" t="s">
        <v>842</v>
      </c>
      <c r="AV64" s="113" t="s">
        <v>842</v>
      </c>
      <c r="AW64" s="113" t="s">
        <v>842</v>
      </c>
      <c r="AX64" s="113" t="s">
        <v>842</v>
      </c>
      <c r="AY64" s="113" t="s">
        <v>842</v>
      </c>
      <c r="AZ64" s="113" t="s">
        <v>842</v>
      </c>
      <c r="BA64" s="113" t="s">
        <v>842</v>
      </c>
      <c r="BB64" s="113">
        <v>2017</v>
      </c>
      <c r="BC64" s="113">
        <v>2017</v>
      </c>
      <c r="BD64" s="104">
        <v>2019</v>
      </c>
      <c r="BE64" s="113" t="s">
        <v>842</v>
      </c>
      <c r="BF64" s="113" t="s">
        <v>842</v>
      </c>
      <c r="BG64" s="116"/>
      <c r="BH64" s="116"/>
    </row>
    <row r="65" spans="1:60" ht="15.75" customHeight="1" x14ac:dyDescent="0.25">
      <c r="A65" s="47" t="s">
        <v>193</v>
      </c>
      <c r="B65" s="47" t="s">
        <v>232</v>
      </c>
      <c r="C65" s="47" t="s">
        <v>234</v>
      </c>
      <c r="D65" s="47" t="s">
        <v>235</v>
      </c>
      <c r="E65" s="113">
        <v>2017</v>
      </c>
      <c r="F65" s="113">
        <v>2017</v>
      </c>
      <c r="G65" s="113">
        <v>2017</v>
      </c>
      <c r="H65" s="113">
        <v>2017</v>
      </c>
      <c r="I65" s="113">
        <v>2017</v>
      </c>
      <c r="J65" s="113">
        <v>2017</v>
      </c>
      <c r="K65" s="113" t="s">
        <v>843</v>
      </c>
      <c r="L65" s="113" t="s">
        <v>828</v>
      </c>
      <c r="M65" s="113" t="s">
        <v>828</v>
      </c>
      <c r="N65" s="113" t="s">
        <v>828</v>
      </c>
      <c r="O65" s="113" t="s">
        <v>842</v>
      </c>
      <c r="P65" s="113" t="s">
        <v>842</v>
      </c>
      <c r="Q65" s="113" t="s">
        <v>842</v>
      </c>
      <c r="R65" s="113" t="s">
        <v>842</v>
      </c>
      <c r="S65" s="113" t="s">
        <v>842</v>
      </c>
      <c r="T65" s="113" t="s">
        <v>842</v>
      </c>
      <c r="U65" s="113" t="s">
        <v>842</v>
      </c>
      <c r="V65" s="113" t="s">
        <v>842</v>
      </c>
      <c r="W65" s="113" t="s">
        <v>842</v>
      </c>
      <c r="X65" s="113" t="s">
        <v>842</v>
      </c>
      <c r="Y65" s="104">
        <v>2014</v>
      </c>
      <c r="Z65" s="113" t="s">
        <v>842</v>
      </c>
      <c r="AA65" s="104">
        <v>2014</v>
      </c>
      <c r="AB65" s="113" t="s">
        <v>842</v>
      </c>
      <c r="AC65" s="113" t="s">
        <v>844</v>
      </c>
      <c r="AD65" s="113" t="s">
        <v>844</v>
      </c>
      <c r="AE65" s="113" t="s">
        <v>844</v>
      </c>
      <c r="AF65" s="113" t="s">
        <v>844</v>
      </c>
      <c r="AG65" s="104">
        <v>2014</v>
      </c>
      <c r="AH65" s="104">
        <v>2014</v>
      </c>
      <c r="AI65" s="104">
        <v>2014</v>
      </c>
      <c r="AJ65" s="104">
        <v>2014</v>
      </c>
      <c r="AK65" s="104">
        <v>2014</v>
      </c>
      <c r="AL65">
        <v>2011</v>
      </c>
      <c r="AM65">
        <v>2014</v>
      </c>
      <c r="AN65">
        <v>2014</v>
      </c>
      <c r="AO65" s="113" t="s">
        <v>842</v>
      </c>
      <c r="AP65">
        <v>2014</v>
      </c>
      <c r="AQ65" s="113" t="s">
        <v>842</v>
      </c>
      <c r="AR65" s="113" t="s">
        <v>842</v>
      </c>
      <c r="AS65" s="113" t="s">
        <v>842</v>
      </c>
      <c r="AT65" s="113" t="s">
        <v>842</v>
      </c>
      <c r="AU65" s="113" t="s">
        <v>842</v>
      </c>
      <c r="AV65" s="113" t="s">
        <v>842</v>
      </c>
      <c r="AW65" s="113" t="s">
        <v>842</v>
      </c>
      <c r="AX65" s="113" t="s">
        <v>842</v>
      </c>
      <c r="AY65" s="113" t="s">
        <v>842</v>
      </c>
      <c r="AZ65" s="113" t="s">
        <v>842</v>
      </c>
      <c r="BA65" s="113" t="s">
        <v>842</v>
      </c>
      <c r="BB65" s="113">
        <v>2017</v>
      </c>
      <c r="BC65" s="113">
        <v>2017</v>
      </c>
      <c r="BD65" s="104">
        <v>2019</v>
      </c>
      <c r="BE65" s="113" t="s">
        <v>842</v>
      </c>
      <c r="BF65" s="113" t="s">
        <v>842</v>
      </c>
      <c r="BG65" s="116"/>
      <c r="BH65" s="116"/>
    </row>
    <row r="66" spans="1:60" ht="15.75" customHeight="1" x14ac:dyDescent="0.25">
      <c r="A66" s="47" t="s">
        <v>193</v>
      </c>
      <c r="B66" s="47" t="s">
        <v>232</v>
      </c>
      <c r="C66" s="47" t="s">
        <v>236</v>
      </c>
      <c r="D66" s="47" t="s">
        <v>237</v>
      </c>
      <c r="E66" s="113">
        <v>2017</v>
      </c>
      <c r="F66" s="113">
        <v>2017</v>
      </c>
      <c r="G66" s="113">
        <v>2017</v>
      </c>
      <c r="H66" s="113">
        <v>2017</v>
      </c>
      <c r="I66" s="113">
        <v>2017</v>
      </c>
      <c r="J66" s="113">
        <v>2017</v>
      </c>
      <c r="K66" s="113" t="s">
        <v>843</v>
      </c>
      <c r="L66" s="113" t="s">
        <v>828</v>
      </c>
      <c r="M66" s="113" t="s">
        <v>828</v>
      </c>
      <c r="N66" s="113" t="s">
        <v>828</v>
      </c>
      <c r="O66" s="113" t="s">
        <v>842</v>
      </c>
      <c r="P66" s="113" t="s">
        <v>842</v>
      </c>
      <c r="Q66" s="113" t="s">
        <v>842</v>
      </c>
      <c r="R66" s="113" t="s">
        <v>842</v>
      </c>
      <c r="S66" s="113" t="s">
        <v>842</v>
      </c>
      <c r="T66" s="113" t="s">
        <v>842</v>
      </c>
      <c r="U66" s="113" t="s">
        <v>842</v>
      </c>
      <c r="V66" s="113" t="s">
        <v>842</v>
      </c>
      <c r="W66" s="113" t="s">
        <v>842</v>
      </c>
      <c r="X66" s="113" t="s">
        <v>842</v>
      </c>
      <c r="Y66" s="104">
        <v>2014</v>
      </c>
      <c r="Z66" s="113" t="s">
        <v>842</v>
      </c>
      <c r="AA66" s="104">
        <v>2014</v>
      </c>
      <c r="AB66" s="113" t="s">
        <v>842</v>
      </c>
      <c r="AC66" s="113" t="s">
        <v>844</v>
      </c>
      <c r="AD66" s="113" t="s">
        <v>844</v>
      </c>
      <c r="AE66" s="113" t="s">
        <v>844</v>
      </c>
      <c r="AF66" s="113" t="s">
        <v>844</v>
      </c>
      <c r="AG66" s="104">
        <v>2014</v>
      </c>
      <c r="AH66" s="104">
        <v>2014</v>
      </c>
      <c r="AI66" s="104">
        <v>2014</v>
      </c>
      <c r="AJ66" s="104">
        <v>2014</v>
      </c>
      <c r="AK66" s="104">
        <v>2014</v>
      </c>
      <c r="AL66">
        <v>2011</v>
      </c>
      <c r="AM66">
        <v>2014</v>
      </c>
      <c r="AN66">
        <v>2014</v>
      </c>
      <c r="AO66" s="113" t="s">
        <v>842</v>
      </c>
      <c r="AP66">
        <v>2014</v>
      </c>
      <c r="AQ66" s="113" t="s">
        <v>842</v>
      </c>
      <c r="AR66" s="113" t="s">
        <v>842</v>
      </c>
      <c r="AS66" s="113" t="s">
        <v>842</v>
      </c>
      <c r="AT66" s="113" t="s">
        <v>842</v>
      </c>
      <c r="AU66" s="113" t="s">
        <v>842</v>
      </c>
      <c r="AV66" s="113" t="s">
        <v>842</v>
      </c>
      <c r="AW66" s="113" t="s">
        <v>842</v>
      </c>
      <c r="AX66" s="113" t="s">
        <v>842</v>
      </c>
      <c r="AY66" s="113" t="s">
        <v>842</v>
      </c>
      <c r="AZ66" s="113" t="s">
        <v>842</v>
      </c>
      <c r="BA66" s="113" t="s">
        <v>842</v>
      </c>
      <c r="BB66" s="113">
        <v>2017</v>
      </c>
      <c r="BC66" s="113">
        <v>2017</v>
      </c>
      <c r="BD66" s="104">
        <v>2019</v>
      </c>
      <c r="BE66" s="113" t="s">
        <v>842</v>
      </c>
      <c r="BF66" s="113" t="s">
        <v>842</v>
      </c>
      <c r="BG66" s="116"/>
      <c r="BH66" s="116"/>
    </row>
    <row r="67" spans="1:60" ht="15.75" customHeight="1" x14ac:dyDescent="0.25">
      <c r="A67" s="47" t="s">
        <v>193</v>
      </c>
      <c r="B67" s="47" t="s">
        <v>232</v>
      </c>
      <c r="C67" s="47" t="s">
        <v>238</v>
      </c>
      <c r="D67" s="47" t="s">
        <v>239</v>
      </c>
      <c r="E67" s="113">
        <v>2017</v>
      </c>
      <c r="F67" s="113">
        <v>2017</v>
      </c>
      <c r="G67" s="113">
        <v>2017</v>
      </c>
      <c r="H67" s="113">
        <v>2017</v>
      </c>
      <c r="I67" s="113">
        <v>2017</v>
      </c>
      <c r="J67" s="113">
        <v>2017</v>
      </c>
      <c r="K67" s="113" t="s">
        <v>843</v>
      </c>
      <c r="L67" s="113" t="s">
        <v>828</v>
      </c>
      <c r="M67" s="113" t="s">
        <v>828</v>
      </c>
      <c r="N67" s="113" t="s">
        <v>828</v>
      </c>
      <c r="O67" s="113" t="s">
        <v>842</v>
      </c>
      <c r="P67" s="113" t="s">
        <v>842</v>
      </c>
      <c r="Q67" s="113" t="s">
        <v>842</v>
      </c>
      <c r="R67" s="113" t="s">
        <v>842</v>
      </c>
      <c r="S67" s="113" t="s">
        <v>842</v>
      </c>
      <c r="T67" s="113" t="s">
        <v>842</v>
      </c>
      <c r="U67" s="113" t="s">
        <v>842</v>
      </c>
      <c r="V67" s="113" t="s">
        <v>842</v>
      </c>
      <c r="W67" s="113" t="s">
        <v>842</v>
      </c>
      <c r="X67" s="113" t="s">
        <v>842</v>
      </c>
      <c r="Y67" s="104">
        <v>2014</v>
      </c>
      <c r="Z67" s="113" t="s">
        <v>842</v>
      </c>
      <c r="AA67" s="104">
        <v>2014</v>
      </c>
      <c r="AB67" s="113" t="s">
        <v>842</v>
      </c>
      <c r="AC67" s="113" t="s">
        <v>844</v>
      </c>
      <c r="AD67" s="113" t="s">
        <v>844</v>
      </c>
      <c r="AE67" s="113" t="s">
        <v>844</v>
      </c>
      <c r="AF67" s="113" t="s">
        <v>844</v>
      </c>
      <c r="AG67" s="104">
        <v>2014</v>
      </c>
      <c r="AH67" s="104">
        <v>2014</v>
      </c>
      <c r="AI67" s="104">
        <v>2014</v>
      </c>
      <c r="AJ67" s="104">
        <v>2014</v>
      </c>
      <c r="AK67" s="104">
        <v>2014</v>
      </c>
      <c r="AL67">
        <v>2011</v>
      </c>
      <c r="AM67">
        <v>2014</v>
      </c>
      <c r="AN67">
        <v>2014</v>
      </c>
      <c r="AO67" s="113" t="s">
        <v>842</v>
      </c>
      <c r="AP67">
        <v>2014</v>
      </c>
      <c r="AQ67" s="113" t="s">
        <v>842</v>
      </c>
      <c r="AR67" s="113" t="s">
        <v>842</v>
      </c>
      <c r="AS67" s="113" t="s">
        <v>842</v>
      </c>
      <c r="AT67" s="113" t="s">
        <v>842</v>
      </c>
      <c r="AU67" s="113" t="s">
        <v>842</v>
      </c>
      <c r="AV67" s="113" t="s">
        <v>842</v>
      </c>
      <c r="AW67" s="113" t="s">
        <v>842</v>
      </c>
      <c r="AX67" s="113" t="s">
        <v>842</v>
      </c>
      <c r="AY67" s="113" t="s">
        <v>842</v>
      </c>
      <c r="AZ67" s="113" t="s">
        <v>842</v>
      </c>
      <c r="BA67" s="113" t="s">
        <v>842</v>
      </c>
      <c r="BB67" s="113">
        <v>2017</v>
      </c>
      <c r="BC67" s="113">
        <v>2017</v>
      </c>
      <c r="BD67" s="104">
        <v>2019</v>
      </c>
      <c r="BE67" s="113" t="s">
        <v>842</v>
      </c>
      <c r="BF67" s="113" t="s">
        <v>842</v>
      </c>
      <c r="BG67" s="116"/>
      <c r="BH67" s="116"/>
    </row>
    <row r="68" spans="1:60" ht="15.75" customHeight="1" x14ac:dyDescent="0.25">
      <c r="A68" s="47" t="s">
        <v>193</v>
      </c>
      <c r="B68" s="47" t="s">
        <v>232</v>
      </c>
      <c r="C68" s="47" t="s">
        <v>240</v>
      </c>
      <c r="D68" s="47" t="s">
        <v>241</v>
      </c>
      <c r="E68" s="113">
        <v>2017</v>
      </c>
      <c r="F68" s="113">
        <v>2017</v>
      </c>
      <c r="G68" s="113">
        <v>2017</v>
      </c>
      <c r="H68" s="113">
        <v>2017</v>
      </c>
      <c r="I68" s="113">
        <v>2017</v>
      </c>
      <c r="J68" s="113">
        <v>2017</v>
      </c>
      <c r="K68" s="113" t="s">
        <v>843</v>
      </c>
      <c r="L68" s="113" t="s">
        <v>828</v>
      </c>
      <c r="M68" s="113" t="s">
        <v>828</v>
      </c>
      <c r="N68" s="113" t="s">
        <v>828</v>
      </c>
      <c r="O68" s="113" t="s">
        <v>842</v>
      </c>
      <c r="P68" s="113" t="s">
        <v>842</v>
      </c>
      <c r="Q68" s="113" t="s">
        <v>842</v>
      </c>
      <c r="R68" s="113" t="s">
        <v>842</v>
      </c>
      <c r="S68" s="113" t="s">
        <v>842</v>
      </c>
      <c r="T68" s="113" t="s">
        <v>842</v>
      </c>
      <c r="U68" s="113" t="s">
        <v>842</v>
      </c>
      <c r="V68" s="113" t="s">
        <v>842</v>
      </c>
      <c r="W68" s="113" t="s">
        <v>842</v>
      </c>
      <c r="X68" s="113" t="s">
        <v>842</v>
      </c>
      <c r="Y68" s="104">
        <v>2014</v>
      </c>
      <c r="Z68" s="113" t="s">
        <v>842</v>
      </c>
      <c r="AA68" s="104">
        <v>2014</v>
      </c>
      <c r="AB68" s="113" t="s">
        <v>842</v>
      </c>
      <c r="AC68" s="113" t="s">
        <v>844</v>
      </c>
      <c r="AD68" s="113" t="s">
        <v>844</v>
      </c>
      <c r="AE68" s="113" t="s">
        <v>844</v>
      </c>
      <c r="AF68" s="113" t="s">
        <v>844</v>
      </c>
      <c r="AG68" s="104">
        <v>2014</v>
      </c>
      <c r="AH68" s="104">
        <v>2014</v>
      </c>
      <c r="AI68" s="104">
        <v>2014</v>
      </c>
      <c r="AJ68" s="104">
        <v>2014</v>
      </c>
      <c r="AK68" s="104">
        <v>2014</v>
      </c>
      <c r="AL68">
        <v>2011</v>
      </c>
      <c r="AM68">
        <v>2014</v>
      </c>
      <c r="AN68">
        <v>2014</v>
      </c>
      <c r="AO68" s="113" t="s">
        <v>842</v>
      </c>
      <c r="AP68">
        <v>2014</v>
      </c>
      <c r="AQ68" s="113" t="s">
        <v>842</v>
      </c>
      <c r="AR68" s="113" t="s">
        <v>842</v>
      </c>
      <c r="AS68" s="113" t="s">
        <v>842</v>
      </c>
      <c r="AT68" s="113" t="s">
        <v>842</v>
      </c>
      <c r="AU68" s="113" t="s">
        <v>842</v>
      </c>
      <c r="AV68" s="113" t="s">
        <v>842</v>
      </c>
      <c r="AW68" s="113" t="s">
        <v>842</v>
      </c>
      <c r="AX68" s="113" t="s">
        <v>842</v>
      </c>
      <c r="AY68" s="113" t="s">
        <v>842</v>
      </c>
      <c r="AZ68" s="113" t="s">
        <v>842</v>
      </c>
      <c r="BA68" s="113" t="s">
        <v>842</v>
      </c>
      <c r="BB68" s="113">
        <v>2017</v>
      </c>
      <c r="BC68" s="113">
        <v>2017</v>
      </c>
      <c r="BD68" s="104">
        <v>2019</v>
      </c>
      <c r="BE68" s="113" t="s">
        <v>842</v>
      </c>
      <c r="BF68" s="113" t="s">
        <v>842</v>
      </c>
      <c r="BG68" s="116"/>
      <c r="BH68" s="116"/>
    </row>
    <row r="69" spans="1:60" ht="15.75" customHeight="1" x14ac:dyDescent="0.25">
      <c r="A69" s="47" t="s">
        <v>193</v>
      </c>
      <c r="B69" s="47" t="s">
        <v>232</v>
      </c>
      <c r="C69" s="47" t="s">
        <v>242</v>
      </c>
      <c r="D69" s="47" t="s">
        <v>243</v>
      </c>
      <c r="E69" s="113">
        <v>2017</v>
      </c>
      <c r="F69" s="113">
        <v>2017</v>
      </c>
      <c r="G69" s="113">
        <v>2017</v>
      </c>
      <c r="H69" s="113">
        <v>2017</v>
      </c>
      <c r="I69" s="113">
        <v>2017</v>
      </c>
      <c r="J69" s="113">
        <v>2017</v>
      </c>
      <c r="K69" s="113" t="s">
        <v>843</v>
      </c>
      <c r="L69" s="113" t="s">
        <v>828</v>
      </c>
      <c r="M69" s="113" t="s">
        <v>828</v>
      </c>
      <c r="N69" s="113" t="s">
        <v>828</v>
      </c>
      <c r="O69" s="113" t="s">
        <v>842</v>
      </c>
      <c r="P69" s="113" t="s">
        <v>842</v>
      </c>
      <c r="Q69" s="113" t="s">
        <v>842</v>
      </c>
      <c r="R69" s="113" t="s">
        <v>842</v>
      </c>
      <c r="S69" s="113" t="s">
        <v>842</v>
      </c>
      <c r="T69" s="113" t="s">
        <v>842</v>
      </c>
      <c r="U69" s="113" t="s">
        <v>842</v>
      </c>
      <c r="V69" s="113" t="s">
        <v>842</v>
      </c>
      <c r="W69" s="113" t="s">
        <v>842</v>
      </c>
      <c r="X69" s="113" t="s">
        <v>842</v>
      </c>
      <c r="Y69" s="104">
        <v>2014</v>
      </c>
      <c r="Z69" s="113" t="s">
        <v>842</v>
      </c>
      <c r="AA69" s="104">
        <v>2014</v>
      </c>
      <c r="AB69" s="113" t="s">
        <v>842</v>
      </c>
      <c r="AC69" s="113" t="s">
        <v>844</v>
      </c>
      <c r="AD69" s="113" t="s">
        <v>844</v>
      </c>
      <c r="AE69" s="113" t="s">
        <v>844</v>
      </c>
      <c r="AF69" s="113" t="s">
        <v>844</v>
      </c>
      <c r="AG69" s="104">
        <v>2014</v>
      </c>
      <c r="AH69" s="104">
        <v>2014</v>
      </c>
      <c r="AI69" s="104">
        <v>2014</v>
      </c>
      <c r="AJ69" s="104">
        <v>2014</v>
      </c>
      <c r="AK69" s="104">
        <v>2014</v>
      </c>
      <c r="AL69">
        <v>2011</v>
      </c>
      <c r="AM69">
        <v>2014</v>
      </c>
      <c r="AN69">
        <v>2014</v>
      </c>
      <c r="AO69" s="113" t="s">
        <v>842</v>
      </c>
      <c r="AP69">
        <v>2014</v>
      </c>
      <c r="AQ69" s="113" t="s">
        <v>842</v>
      </c>
      <c r="AR69" s="113" t="s">
        <v>842</v>
      </c>
      <c r="AS69" s="113" t="s">
        <v>842</v>
      </c>
      <c r="AT69" s="113" t="s">
        <v>842</v>
      </c>
      <c r="AU69" s="113" t="s">
        <v>842</v>
      </c>
      <c r="AV69" s="113" t="s">
        <v>842</v>
      </c>
      <c r="AW69" s="113" t="s">
        <v>842</v>
      </c>
      <c r="AX69" s="113" t="s">
        <v>842</v>
      </c>
      <c r="AY69" s="113" t="s">
        <v>842</v>
      </c>
      <c r="AZ69" s="113" t="s">
        <v>842</v>
      </c>
      <c r="BA69" s="113" t="s">
        <v>842</v>
      </c>
      <c r="BB69" s="113">
        <v>2017</v>
      </c>
      <c r="BC69" s="113">
        <v>2017</v>
      </c>
      <c r="BD69" s="104">
        <v>2019</v>
      </c>
      <c r="BE69" s="113" t="s">
        <v>842</v>
      </c>
      <c r="BF69" s="113" t="s">
        <v>842</v>
      </c>
      <c r="BG69" s="116"/>
      <c r="BH69" s="116"/>
    </row>
    <row r="70" spans="1:60" ht="15.75" customHeight="1" x14ac:dyDescent="0.25">
      <c r="A70" s="47" t="s">
        <v>193</v>
      </c>
      <c r="B70" s="47" t="s">
        <v>232</v>
      </c>
      <c r="C70" s="47" t="s">
        <v>244</v>
      </c>
      <c r="D70" s="47" t="s">
        <v>245</v>
      </c>
      <c r="E70" s="113">
        <v>2017</v>
      </c>
      <c r="F70" s="113">
        <v>2017</v>
      </c>
      <c r="G70" s="113">
        <v>2017</v>
      </c>
      <c r="H70" s="113">
        <v>2017</v>
      </c>
      <c r="I70" s="113">
        <v>2017</v>
      </c>
      <c r="J70" s="113">
        <v>2017</v>
      </c>
      <c r="K70" s="113" t="s">
        <v>843</v>
      </c>
      <c r="L70" s="113" t="s">
        <v>828</v>
      </c>
      <c r="M70" s="113" t="s">
        <v>828</v>
      </c>
      <c r="N70" s="113" t="s">
        <v>828</v>
      </c>
      <c r="O70" s="113" t="s">
        <v>842</v>
      </c>
      <c r="P70" s="113" t="s">
        <v>842</v>
      </c>
      <c r="Q70" s="113" t="s">
        <v>842</v>
      </c>
      <c r="R70" s="113" t="s">
        <v>842</v>
      </c>
      <c r="S70" s="113" t="s">
        <v>842</v>
      </c>
      <c r="T70" s="113" t="s">
        <v>842</v>
      </c>
      <c r="U70" s="113" t="s">
        <v>842</v>
      </c>
      <c r="V70" s="113" t="s">
        <v>842</v>
      </c>
      <c r="W70" s="113" t="s">
        <v>842</v>
      </c>
      <c r="X70" s="113" t="s">
        <v>842</v>
      </c>
      <c r="Y70" s="104">
        <v>2014</v>
      </c>
      <c r="Z70" s="113" t="s">
        <v>842</v>
      </c>
      <c r="AA70" s="104">
        <v>2014</v>
      </c>
      <c r="AB70" s="113" t="s">
        <v>842</v>
      </c>
      <c r="AC70" s="113" t="s">
        <v>844</v>
      </c>
      <c r="AD70" s="113" t="s">
        <v>844</v>
      </c>
      <c r="AE70" s="113" t="s">
        <v>844</v>
      </c>
      <c r="AF70" s="113" t="s">
        <v>844</v>
      </c>
      <c r="AG70" s="104">
        <v>2014</v>
      </c>
      <c r="AH70" s="104">
        <v>2014</v>
      </c>
      <c r="AI70" s="104">
        <v>2014</v>
      </c>
      <c r="AJ70" s="104">
        <v>2014</v>
      </c>
      <c r="AK70" s="104">
        <v>2014</v>
      </c>
      <c r="AL70">
        <v>2011</v>
      </c>
      <c r="AM70">
        <v>2014</v>
      </c>
      <c r="AN70">
        <v>2014</v>
      </c>
      <c r="AO70" s="113" t="s">
        <v>842</v>
      </c>
      <c r="AP70">
        <v>2014</v>
      </c>
      <c r="AQ70" s="113" t="s">
        <v>842</v>
      </c>
      <c r="AR70" s="113" t="s">
        <v>842</v>
      </c>
      <c r="AS70" s="113" t="s">
        <v>842</v>
      </c>
      <c r="AT70" s="113" t="s">
        <v>842</v>
      </c>
      <c r="AU70" s="113" t="s">
        <v>842</v>
      </c>
      <c r="AV70" s="113" t="s">
        <v>842</v>
      </c>
      <c r="AW70" s="113" t="s">
        <v>842</v>
      </c>
      <c r="AX70" s="113" t="s">
        <v>842</v>
      </c>
      <c r="AY70" s="113" t="s">
        <v>842</v>
      </c>
      <c r="AZ70" s="113" t="s">
        <v>842</v>
      </c>
      <c r="BA70" s="113" t="s">
        <v>842</v>
      </c>
      <c r="BB70" s="113">
        <v>2017</v>
      </c>
      <c r="BC70" s="113">
        <v>2017</v>
      </c>
      <c r="BD70" s="104">
        <v>2019</v>
      </c>
      <c r="BE70" s="113" t="s">
        <v>842</v>
      </c>
      <c r="BF70" s="113" t="s">
        <v>842</v>
      </c>
      <c r="BG70" s="116"/>
      <c r="BH70" s="116"/>
    </row>
    <row r="71" spans="1:60" ht="15.75" customHeight="1" x14ac:dyDescent="0.25">
      <c r="A71" s="47" t="s">
        <v>193</v>
      </c>
      <c r="B71" s="47" t="s">
        <v>246</v>
      </c>
      <c r="C71" s="47" t="s">
        <v>246</v>
      </c>
      <c r="D71" s="47" t="s">
        <v>247</v>
      </c>
      <c r="E71" s="113">
        <v>2017</v>
      </c>
      <c r="F71" s="113">
        <v>2017</v>
      </c>
      <c r="G71" s="113">
        <v>2017</v>
      </c>
      <c r="H71" s="113">
        <v>2017</v>
      </c>
      <c r="I71" s="113">
        <v>2017</v>
      </c>
      <c r="J71" s="113">
        <v>2017</v>
      </c>
      <c r="K71" s="113" t="s">
        <v>843</v>
      </c>
      <c r="L71" s="113" t="s">
        <v>828</v>
      </c>
      <c r="M71" s="113" t="s">
        <v>828</v>
      </c>
      <c r="N71" s="113" t="s">
        <v>828</v>
      </c>
      <c r="O71" s="113" t="s">
        <v>842</v>
      </c>
      <c r="P71" s="113" t="s">
        <v>842</v>
      </c>
      <c r="Q71" s="113" t="s">
        <v>842</v>
      </c>
      <c r="R71" s="113" t="s">
        <v>842</v>
      </c>
      <c r="S71" s="113" t="s">
        <v>842</v>
      </c>
      <c r="T71" s="113" t="s">
        <v>842</v>
      </c>
      <c r="U71" s="113" t="s">
        <v>842</v>
      </c>
      <c r="V71" s="113" t="s">
        <v>842</v>
      </c>
      <c r="W71" s="113" t="s">
        <v>842</v>
      </c>
      <c r="X71" s="113" t="s">
        <v>842</v>
      </c>
      <c r="Y71" s="104">
        <v>2014</v>
      </c>
      <c r="Z71" s="113" t="s">
        <v>842</v>
      </c>
      <c r="AA71" s="104">
        <v>2014</v>
      </c>
      <c r="AB71" s="113" t="s">
        <v>842</v>
      </c>
      <c r="AC71" s="113" t="s">
        <v>844</v>
      </c>
      <c r="AD71" s="113" t="s">
        <v>844</v>
      </c>
      <c r="AE71" s="113" t="s">
        <v>844</v>
      </c>
      <c r="AF71" s="113" t="s">
        <v>844</v>
      </c>
      <c r="AG71" s="104">
        <v>2014</v>
      </c>
      <c r="AH71" s="104">
        <v>2014</v>
      </c>
      <c r="AI71" s="104">
        <v>2014</v>
      </c>
      <c r="AJ71" s="104">
        <v>2014</v>
      </c>
      <c r="AK71" s="104">
        <v>2014</v>
      </c>
      <c r="AL71">
        <v>2011</v>
      </c>
      <c r="AM71">
        <v>2014</v>
      </c>
      <c r="AN71">
        <v>2014</v>
      </c>
      <c r="AO71" s="113" t="s">
        <v>842</v>
      </c>
      <c r="AP71">
        <v>2014</v>
      </c>
      <c r="AQ71" s="113" t="s">
        <v>842</v>
      </c>
      <c r="AR71" s="113" t="s">
        <v>842</v>
      </c>
      <c r="AS71" s="113" t="s">
        <v>842</v>
      </c>
      <c r="AT71" s="113" t="s">
        <v>842</v>
      </c>
      <c r="AU71" s="113" t="s">
        <v>842</v>
      </c>
      <c r="AV71" s="113" t="s">
        <v>842</v>
      </c>
      <c r="AW71" s="113" t="s">
        <v>842</v>
      </c>
      <c r="AX71" s="113" t="s">
        <v>842</v>
      </c>
      <c r="AY71" s="113" t="s">
        <v>842</v>
      </c>
      <c r="AZ71" s="113" t="s">
        <v>842</v>
      </c>
      <c r="BA71" s="113" t="s">
        <v>842</v>
      </c>
      <c r="BB71" s="113">
        <v>2017</v>
      </c>
      <c r="BC71" s="113">
        <v>2017</v>
      </c>
      <c r="BD71" s="104">
        <v>2019</v>
      </c>
      <c r="BE71" s="113" t="s">
        <v>842</v>
      </c>
      <c r="BF71" s="113" t="s">
        <v>842</v>
      </c>
      <c r="BG71" s="116"/>
      <c r="BH71" s="116"/>
    </row>
    <row r="72" spans="1:60" ht="15.75" customHeight="1" x14ac:dyDescent="0.25">
      <c r="A72" s="47" t="s">
        <v>193</v>
      </c>
      <c r="B72" s="47" t="s">
        <v>246</v>
      </c>
      <c r="C72" s="47" t="s">
        <v>248</v>
      </c>
      <c r="D72" s="47" t="s">
        <v>249</v>
      </c>
      <c r="E72" s="113">
        <v>2017</v>
      </c>
      <c r="F72" s="113">
        <v>2017</v>
      </c>
      <c r="G72" s="113">
        <v>2017</v>
      </c>
      <c r="H72" s="113">
        <v>2017</v>
      </c>
      <c r="I72" s="113">
        <v>2017</v>
      </c>
      <c r="J72" s="113">
        <v>2017</v>
      </c>
      <c r="K72" s="113" t="s">
        <v>843</v>
      </c>
      <c r="L72" s="113" t="s">
        <v>828</v>
      </c>
      <c r="M72" s="113" t="s">
        <v>828</v>
      </c>
      <c r="N72" s="113" t="s">
        <v>828</v>
      </c>
      <c r="O72" s="113" t="s">
        <v>842</v>
      </c>
      <c r="P72" s="113" t="s">
        <v>842</v>
      </c>
      <c r="Q72" s="113" t="s">
        <v>842</v>
      </c>
      <c r="R72" s="113" t="s">
        <v>842</v>
      </c>
      <c r="S72" s="113" t="s">
        <v>842</v>
      </c>
      <c r="T72" s="113" t="s">
        <v>842</v>
      </c>
      <c r="U72" s="113" t="s">
        <v>842</v>
      </c>
      <c r="V72" s="113" t="s">
        <v>842</v>
      </c>
      <c r="W72" s="113" t="s">
        <v>842</v>
      </c>
      <c r="X72" s="113" t="s">
        <v>842</v>
      </c>
      <c r="Y72" s="104">
        <v>2014</v>
      </c>
      <c r="Z72" s="113" t="s">
        <v>842</v>
      </c>
      <c r="AA72" s="104">
        <v>2014</v>
      </c>
      <c r="AB72" s="113" t="s">
        <v>842</v>
      </c>
      <c r="AC72" s="113" t="s">
        <v>844</v>
      </c>
      <c r="AD72" s="113" t="s">
        <v>844</v>
      </c>
      <c r="AE72" s="113" t="s">
        <v>844</v>
      </c>
      <c r="AF72" s="113" t="s">
        <v>844</v>
      </c>
      <c r="AG72" s="104">
        <v>2014</v>
      </c>
      <c r="AH72" s="104">
        <v>2014</v>
      </c>
      <c r="AI72" s="104">
        <v>2014</v>
      </c>
      <c r="AJ72" s="104">
        <v>2014</v>
      </c>
      <c r="AK72" s="104">
        <v>2014</v>
      </c>
      <c r="AL72">
        <v>2011</v>
      </c>
      <c r="AM72">
        <v>2014</v>
      </c>
      <c r="AN72">
        <v>2014</v>
      </c>
      <c r="AO72" s="113" t="s">
        <v>842</v>
      </c>
      <c r="AP72">
        <v>2014</v>
      </c>
      <c r="AQ72" s="113" t="s">
        <v>842</v>
      </c>
      <c r="AR72" s="113" t="s">
        <v>842</v>
      </c>
      <c r="AS72" s="113" t="s">
        <v>842</v>
      </c>
      <c r="AT72" s="113" t="s">
        <v>842</v>
      </c>
      <c r="AU72" s="113" t="s">
        <v>842</v>
      </c>
      <c r="AV72" s="113" t="s">
        <v>842</v>
      </c>
      <c r="AW72" s="113" t="s">
        <v>842</v>
      </c>
      <c r="AX72" s="113" t="s">
        <v>842</v>
      </c>
      <c r="AY72" s="113" t="s">
        <v>842</v>
      </c>
      <c r="AZ72" s="113" t="s">
        <v>842</v>
      </c>
      <c r="BA72" s="113" t="s">
        <v>842</v>
      </c>
      <c r="BB72" s="113">
        <v>2017</v>
      </c>
      <c r="BC72" s="113">
        <v>2017</v>
      </c>
      <c r="BD72" s="104">
        <v>2019</v>
      </c>
      <c r="BE72" s="113" t="s">
        <v>842</v>
      </c>
      <c r="BF72" s="113" t="s">
        <v>842</v>
      </c>
      <c r="BG72" s="116"/>
      <c r="BH72" s="116"/>
    </row>
    <row r="73" spans="1:60" ht="15.75" customHeight="1" x14ac:dyDescent="0.25">
      <c r="A73" s="47" t="s">
        <v>193</v>
      </c>
      <c r="B73" s="47" t="s">
        <v>246</v>
      </c>
      <c r="C73" s="47" t="s">
        <v>250</v>
      </c>
      <c r="D73" s="47" t="s">
        <v>251</v>
      </c>
      <c r="E73" s="113">
        <v>2017</v>
      </c>
      <c r="F73" s="113">
        <v>2017</v>
      </c>
      <c r="G73" s="113">
        <v>2017</v>
      </c>
      <c r="H73" s="113">
        <v>2017</v>
      </c>
      <c r="I73" s="113">
        <v>2017</v>
      </c>
      <c r="J73" s="113">
        <v>2017</v>
      </c>
      <c r="K73" s="113" t="s">
        <v>843</v>
      </c>
      <c r="L73" s="113" t="s">
        <v>828</v>
      </c>
      <c r="M73" s="113" t="s">
        <v>828</v>
      </c>
      <c r="N73" s="113" t="s">
        <v>828</v>
      </c>
      <c r="O73" s="113" t="s">
        <v>842</v>
      </c>
      <c r="P73" s="113" t="s">
        <v>842</v>
      </c>
      <c r="Q73" s="113" t="s">
        <v>842</v>
      </c>
      <c r="R73" s="113" t="s">
        <v>842</v>
      </c>
      <c r="S73" s="113" t="s">
        <v>842</v>
      </c>
      <c r="T73" s="113" t="s">
        <v>842</v>
      </c>
      <c r="U73" s="113" t="s">
        <v>842</v>
      </c>
      <c r="V73" s="113" t="s">
        <v>842</v>
      </c>
      <c r="W73" s="113" t="s">
        <v>842</v>
      </c>
      <c r="X73" s="113" t="s">
        <v>842</v>
      </c>
      <c r="Y73" s="104">
        <v>2014</v>
      </c>
      <c r="Z73" s="113" t="s">
        <v>842</v>
      </c>
      <c r="AA73" s="104">
        <v>2014</v>
      </c>
      <c r="AB73" s="113" t="s">
        <v>842</v>
      </c>
      <c r="AC73" s="113" t="s">
        <v>844</v>
      </c>
      <c r="AD73" s="113" t="s">
        <v>844</v>
      </c>
      <c r="AE73" s="113" t="s">
        <v>844</v>
      </c>
      <c r="AF73" s="113" t="s">
        <v>844</v>
      </c>
      <c r="AG73" s="104">
        <v>2014</v>
      </c>
      <c r="AH73" s="104">
        <v>2014</v>
      </c>
      <c r="AI73" s="104">
        <v>2014</v>
      </c>
      <c r="AJ73" s="104">
        <v>2014</v>
      </c>
      <c r="AK73" s="104">
        <v>2014</v>
      </c>
      <c r="AL73">
        <v>2011</v>
      </c>
      <c r="AM73">
        <v>2014</v>
      </c>
      <c r="AN73">
        <v>2014</v>
      </c>
      <c r="AO73" s="113" t="s">
        <v>842</v>
      </c>
      <c r="AP73">
        <v>2014</v>
      </c>
      <c r="AQ73" s="113" t="s">
        <v>842</v>
      </c>
      <c r="AR73" s="113" t="s">
        <v>842</v>
      </c>
      <c r="AS73" s="113" t="s">
        <v>842</v>
      </c>
      <c r="AT73" s="113" t="s">
        <v>842</v>
      </c>
      <c r="AU73" s="113" t="s">
        <v>842</v>
      </c>
      <c r="AV73" s="113" t="s">
        <v>842</v>
      </c>
      <c r="AW73" s="113" t="s">
        <v>842</v>
      </c>
      <c r="AX73" s="113" t="s">
        <v>842</v>
      </c>
      <c r="AY73" s="113" t="s">
        <v>842</v>
      </c>
      <c r="AZ73" s="113" t="s">
        <v>842</v>
      </c>
      <c r="BA73" s="113" t="s">
        <v>842</v>
      </c>
      <c r="BB73" s="113">
        <v>2017</v>
      </c>
      <c r="BC73" s="113">
        <v>2017</v>
      </c>
      <c r="BD73" s="104">
        <v>2019</v>
      </c>
      <c r="BE73" s="113" t="s">
        <v>842</v>
      </c>
      <c r="BF73" s="113" t="s">
        <v>842</v>
      </c>
      <c r="BG73" s="116"/>
      <c r="BH73" s="116"/>
    </row>
    <row r="74" spans="1:60" ht="15.75" customHeight="1" x14ac:dyDescent="0.25">
      <c r="A74" s="47" t="s">
        <v>193</v>
      </c>
      <c r="B74" s="47" t="s">
        <v>252</v>
      </c>
      <c r="C74" s="47" t="s">
        <v>252</v>
      </c>
      <c r="D74" s="47" t="s">
        <v>253</v>
      </c>
      <c r="E74" s="113">
        <v>2017</v>
      </c>
      <c r="F74" s="113">
        <v>2017</v>
      </c>
      <c r="G74" s="113">
        <v>2017</v>
      </c>
      <c r="H74" s="113">
        <v>2017</v>
      </c>
      <c r="I74" s="113">
        <v>2017</v>
      </c>
      <c r="J74" s="113">
        <v>2017</v>
      </c>
      <c r="K74" s="113" t="s">
        <v>843</v>
      </c>
      <c r="L74" s="113" t="s">
        <v>828</v>
      </c>
      <c r="M74" s="113" t="s">
        <v>828</v>
      </c>
      <c r="N74" s="113" t="s">
        <v>828</v>
      </c>
      <c r="O74" s="113" t="s">
        <v>842</v>
      </c>
      <c r="P74" s="113" t="s">
        <v>842</v>
      </c>
      <c r="Q74" s="113" t="s">
        <v>842</v>
      </c>
      <c r="R74" s="113" t="s">
        <v>842</v>
      </c>
      <c r="S74" s="113" t="s">
        <v>842</v>
      </c>
      <c r="T74" s="113" t="s">
        <v>842</v>
      </c>
      <c r="U74" s="113" t="s">
        <v>842</v>
      </c>
      <c r="V74" s="113" t="s">
        <v>842</v>
      </c>
      <c r="W74" s="113" t="s">
        <v>842</v>
      </c>
      <c r="X74" s="113" t="s">
        <v>842</v>
      </c>
      <c r="Y74" s="104">
        <v>2014</v>
      </c>
      <c r="Z74" s="113" t="s">
        <v>842</v>
      </c>
      <c r="AA74" s="104">
        <v>2014</v>
      </c>
      <c r="AB74" s="113" t="s">
        <v>842</v>
      </c>
      <c r="AC74" s="113" t="s">
        <v>844</v>
      </c>
      <c r="AD74" s="113" t="s">
        <v>844</v>
      </c>
      <c r="AE74" s="113" t="s">
        <v>844</v>
      </c>
      <c r="AF74" s="113" t="s">
        <v>844</v>
      </c>
      <c r="AG74" s="104">
        <v>2014</v>
      </c>
      <c r="AH74" s="104">
        <v>2014</v>
      </c>
      <c r="AI74" s="104">
        <v>2014</v>
      </c>
      <c r="AJ74" s="104">
        <v>2014</v>
      </c>
      <c r="AK74" s="104">
        <v>2014</v>
      </c>
      <c r="AL74">
        <v>2011</v>
      </c>
      <c r="AM74">
        <v>2014</v>
      </c>
      <c r="AN74">
        <v>2014</v>
      </c>
      <c r="AO74" s="113" t="s">
        <v>842</v>
      </c>
      <c r="AP74">
        <v>2014</v>
      </c>
      <c r="AQ74" s="113" t="s">
        <v>842</v>
      </c>
      <c r="AR74" s="113" t="s">
        <v>842</v>
      </c>
      <c r="AS74" s="113" t="s">
        <v>842</v>
      </c>
      <c r="AT74" s="113" t="s">
        <v>842</v>
      </c>
      <c r="AU74" s="113" t="s">
        <v>842</v>
      </c>
      <c r="AV74" s="113" t="s">
        <v>842</v>
      </c>
      <c r="AW74" s="113" t="s">
        <v>842</v>
      </c>
      <c r="AX74" s="113" t="s">
        <v>842</v>
      </c>
      <c r="AY74" s="113" t="s">
        <v>842</v>
      </c>
      <c r="AZ74" s="113" t="s">
        <v>842</v>
      </c>
      <c r="BA74" s="113" t="s">
        <v>842</v>
      </c>
      <c r="BB74" s="113">
        <v>2017</v>
      </c>
      <c r="BC74" s="113">
        <v>2017</v>
      </c>
      <c r="BD74" s="104">
        <v>2019</v>
      </c>
      <c r="BE74" s="113" t="s">
        <v>842</v>
      </c>
      <c r="BF74" s="113" t="s">
        <v>842</v>
      </c>
      <c r="BG74" s="116"/>
      <c r="BH74" s="116"/>
    </row>
    <row r="75" spans="1:60" ht="15.75" customHeight="1" x14ac:dyDescent="0.25">
      <c r="A75" s="47" t="s">
        <v>193</v>
      </c>
      <c r="B75" s="47" t="s">
        <v>254</v>
      </c>
      <c r="C75" s="47" t="s">
        <v>254</v>
      </c>
      <c r="D75" s="47" t="s">
        <v>255</v>
      </c>
      <c r="E75" s="113">
        <v>2017</v>
      </c>
      <c r="F75" s="113">
        <v>2017</v>
      </c>
      <c r="G75" s="113">
        <v>2017</v>
      </c>
      <c r="H75" s="113">
        <v>2017</v>
      </c>
      <c r="I75" s="113">
        <v>2017</v>
      </c>
      <c r="J75" s="113">
        <v>2017</v>
      </c>
      <c r="K75" s="113" t="s">
        <v>843</v>
      </c>
      <c r="L75" s="113" t="s">
        <v>828</v>
      </c>
      <c r="M75" s="113" t="s">
        <v>828</v>
      </c>
      <c r="N75" s="113" t="s">
        <v>828</v>
      </c>
      <c r="O75" s="113" t="s">
        <v>842</v>
      </c>
      <c r="P75" s="113" t="s">
        <v>842</v>
      </c>
      <c r="Q75" s="113" t="s">
        <v>842</v>
      </c>
      <c r="R75" s="113" t="s">
        <v>842</v>
      </c>
      <c r="S75" s="113" t="s">
        <v>842</v>
      </c>
      <c r="T75" s="113" t="s">
        <v>842</v>
      </c>
      <c r="U75" s="113" t="s">
        <v>842</v>
      </c>
      <c r="V75" s="113" t="s">
        <v>842</v>
      </c>
      <c r="W75" s="113" t="s">
        <v>842</v>
      </c>
      <c r="X75" s="113" t="s">
        <v>842</v>
      </c>
      <c r="Y75" s="104">
        <v>2014</v>
      </c>
      <c r="Z75" s="113" t="s">
        <v>842</v>
      </c>
      <c r="AA75" s="104">
        <v>2014</v>
      </c>
      <c r="AB75" s="113" t="s">
        <v>842</v>
      </c>
      <c r="AC75" s="113" t="s">
        <v>844</v>
      </c>
      <c r="AD75" s="113" t="s">
        <v>844</v>
      </c>
      <c r="AE75" s="113" t="s">
        <v>844</v>
      </c>
      <c r="AF75" s="113" t="s">
        <v>844</v>
      </c>
      <c r="AG75" s="104">
        <v>2014</v>
      </c>
      <c r="AH75" s="104">
        <v>2014</v>
      </c>
      <c r="AI75" s="104">
        <v>2014</v>
      </c>
      <c r="AJ75" s="104">
        <v>2014</v>
      </c>
      <c r="AK75" s="104">
        <v>2014</v>
      </c>
      <c r="AL75">
        <v>2011</v>
      </c>
      <c r="AM75">
        <v>2014</v>
      </c>
      <c r="AN75">
        <v>2014</v>
      </c>
      <c r="AO75" s="113" t="s">
        <v>842</v>
      </c>
      <c r="AP75">
        <v>2014</v>
      </c>
      <c r="AQ75" s="113" t="s">
        <v>842</v>
      </c>
      <c r="AR75" s="113" t="s">
        <v>842</v>
      </c>
      <c r="AS75" s="113" t="s">
        <v>842</v>
      </c>
      <c r="AT75" s="113" t="s">
        <v>842</v>
      </c>
      <c r="AU75" s="113" t="s">
        <v>842</v>
      </c>
      <c r="AV75" s="113" t="s">
        <v>842</v>
      </c>
      <c r="AW75" s="113" t="s">
        <v>842</v>
      </c>
      <c r="AX75" s="113" t="s">
        <v>842</v>
      </c>
      <c r="AY75" s="113" t="s">
        <v>842</v>
      </c>
      <c r="AZ75" s="113" t="s">
        <v>842</v>
      </c>
      <c r="BA75" s="113" t="s">
        <v>842</v>
      </c>
      <c r="BB75" s="113">
        <v>2017</v>
      </c>
      <c r="BC75" s="113">
        <v>2017</v>
      </c>
      <c r="BD75" s="104">
        <v>2019</v>
      </c>
      <c r="BE75" s="113" t="s">
        <v>842</v>
      </c>
      <c r="BF75" s="113" t="s">
        <v>842</v>
      </c>
      <c r="BG75" s="116"/>
      <c r="BH75" s="116"/>
    </row>
    <row r="76" spans="1:60" ht="15.75" customHeight="1" x14ac:dyDescent="0.25">
      <c r="A76" s="47" t="s">
        <v>193</v>
      </c>
      <c r="B76" s="47" t="s">
        <v>254</v>
      </c>
      <c r="C76" s="47" t="s">
        <v>256</v>
      </c>
      <c r="D76" s="47" t="s">
        <v>257</v>
      </c>
      <c r="E76" s="113">
        <v>2017</v>
      </c>
      <c r="F76" s="113">
        <v>2017</v>
      </c>
      <c r="G76" s="113">
        <v>2017</v>
      </c>
      <c r="H76" s="113">
        <v>2017</v>
      </c>
      <c r="I76" s="113">
        <v>2017</v>
      </c>
      <c r="J76" s="113">
        <v>2017</v>
      </c>
      <c r="K76" s="113" t="s">
        <v>843</v>
      </c>
      <c r="L76" s="113" t="s">
        <v>828</v>
      </c>
      <c r="M76" s="113" t="s">
        <v>828</v>
      </c>
      <c r="N76" s="113" t="s">
        <v>828</v>
      </c>
      <c r="O76" s="113" t="s">
        <v>842</v>
      </c>
      <c r="P76" s="113" t="s">
        <v>842</v>
      </c>
      <c r="Q76" s="113" t="s">
        <v>842</v>
      </c>
      <c r="R76" s="113" t="s">
        <v>842</v>
      </c>
      <c r="S76" s="113" t="s">
        <v>842</v>
      </c>
      <c r="T76" s="113" t="s">
        <v>842</v>
      </c>
      <c r="U76" s="113" t="s">
        <v>842</v>
      </c>
      <c r="V76" s="113" t="s">
        <v>842</v>
      </c>
      <c r="W76" s="113" t="s">
        <v>842</v>
      </c>
      <c r="X76" s="113" t="s">
        <v>842</v>
      </c>
      <c r="Y76" s="104">
        <v>2014</v>
      </c>
      <c r="Z76" s="113" t="s">
        <v>842</v>
      </c>
      <c r="AA76" s="104">
        <v>2014</v>
      </c>
      <c r="AB76" s="113" t="s">
        <v>842</v>
      </c>
      <c r="AC76" s="113" t="s">
        <v>844</v>
      </c>
      <c r="AD76" s="113" t="s">
        <v>844</v>
      </c>
      <c r="AE76" s="113" t="s">
        <v>844</v>
      </c>
      <c r="AF76" s="113" t="s">
        <v>844</v>
      </c>
      <c r="AG76" s="104">
        <v>2014</v>
      </c>
      <c r="AH76" s="104">
        <v>2014</v>
      </c>
      <c r="AI76" s="104">
        <v>2014</v>
      </c>
      <c r="AJ76" s="104">
        <v>2014</v>
      </c>
      <c r="AK76" s="104">
        <v>2014</v>
      </c>
      <c r="AL76">
        <v>2011</v>
      </c>
      <c r="AM76">
        <v>2014</v>
      </c>
      <c r="AN76">
        <v>2014</v>
      </c>
      <c r="AO76" s="113" t="s">
        <v>842</v>
      </c>
      <c r="AP76">
        <v>2014</v>
      </c>
      <c r="AQ76" s="113" t="s">
        <v>842</v>
      </c>
      <c r="AR76" s="113" t="s">
        <v>842</v>
      </c>
      <c r="AS76" s="113" t="s">
        <v>842</v>
      </c>
      <c r="AT76" s="113" t="s">
        <v>842</v>
      </c>
      <c r="AU76" s="113" t="s">
        <v>842</v>
      </c>
      <c r="AV76" s="113" t="s">
        <v>842</v>
      </c>
      <c r="AW76" s="113" t="s">
        <v>842</v>
      </c>
      <c r="AX76" s="113" t="s">
        <v>842</v>
      </c>
      <c r="AY76" s="113" t="s">
        <v>842</v>
      </c>
      <c r="AZ76" s="113" t="s">
        <v>842</v>
      </c>
      <c r="BA76" s="113" t="s">
        <v>842</v>
      </c>
      <c r="BB76" s="113">
        <v>2017</v>
      </c>
      <c r="BC76" s="113">
        <v>2017</v>
      </c>
      <c r="BD76" s="104">
        <v>2019</v>
      </c>
      <c r="BE76" s="113" t="s">
        <v>842</v>
      </c>
      <c r="BF76" s="113" t="s">
        <v>842</v>
      </c>
      <c r="BG76" s="116"/>
      <c r="BH76" s="116"/>
    </row>
    <row r="77" spans="1:60" ht="15.75" customHeight="1" x14ac:dyDescent="0.25">
      <c r="A77" s="47" t="s">
        <v>193</v>
      </c>
      <c r="B77" s="47" t="s">
        <v>258</v>
      </c>
      <c r="C77" s="47" t="s">
        <v>258</v>
      </c>
      <c r="D77" s="47" t="s">
        <v>259</v>
      </c>
      <c r="E77" s="113">
        <v>2017</v>
      </c>
      <c r="F77" s="113">
        <v>2017</v>
      </c>
      <c r="G77" s="113">
        <v>2017</v>
      </c>
      <c r="H77" s="113">
        <v>2017</v>
      </c>
      <c r="I77" s="113">
        <v>2017</v>
      </c>
      <c r="J77" s="113">
        <v>2017</v>
      </c>
      <c r="K77" s="113" t="s">
        <v>843</v>
      </c>
      <c r="L77" s="113" t="s">
        <v>828</v>
      </c>
      <c r="M77" s="113" t="s">
        <v>828</v>
      </c>
      <c r="N77" s="113" t="s">
        <v>828</v>
      </c>
      <c r="O77" s="113" t="s">
        <v>842</v>
      </c>
      <c r="P77" s="113" t="s">
        <v>842</v>
      </c>
      <c r="Q77" s="113" t="s">
        <v>842</v>
      </c>
      <c r="R77" s="113" t="s">
        <v>842</v>
      </c>
      <c r="S77" s="113" t="s">
        <v>842</v>
      </c>
      <c r="T77" s="113" t="s">
        <v>842</v>
      </c>
      <c r="U77" s="113" t="s">
        <v>842</v>
      </c>
      <c r="V77" s="113" t="s">
        <v>842</v>
      </c>
      <c r="W77" s="113" t="s">
        <v>842</v>
      </c>
      <c r="X77" s="113" t="s">
        <v>842</v>
      </c>
      <c r="Y77" s="104">
        <v>2014</v>
      </c>
      <c r="Z77" s="113" t="s">
        <v>842</v>
      </c>
      <c r="AA77" s="104">
        <v>2014</v>
      </c>
      <c r="AB77" s="113" t="s">
        <v>842</v>
      </c>
      <c r="AC77" s="113" t="s">
        <v>844</v>
      </c>
      <c r="AD77" s="113" t="s">
        <v>844</v>
      </c>
      <c r="AE77" s="113" t="s">
        <v>844</v>
      </c>
      <c r="AF77" s="113" t="s">
        <v>844</v>
      </c>
      <c r="AG77" s="104">
        <v>2014</v>
      </c>
      <c r="AH77" s="104">
        <v>2014</v>
      </c>
      <c r="AI77" s="104">
        <v>2014</v>
      </c>
      <c r="AJ77" s="104">
        <v>2014</v>
      </c>
      <c r="AK77" s="104">
        <v>2014</v>
      </c>
      <c r="AL77">
        <v>2011</v>
      </c>
      <c r="AM77">
        <v>2014</v>
      </c>
      <c r="AN77">
        <v>2014</v>
      </c>
      <c r="AO77" s="113" t="s">
        <v>842</v>
      </c>
      <c r="AP77">
        <v>2014</v>
      </c>
      <c r="AQ77" s="113" t="s">
        <v>842</v>
      </c>
      <c r="AR77" s="113" t="s">
        <v>842</v>
      </c>
      <c r="AS77" s="113" t="s">
        <v>842</v>
      </c>
      <c r="AT77" s="113" t="s">
        <v>842</v>
      </c>
      <c r="AU77" s="113" t="s">
        <v>842</v>
      </c>
      <c r="AV77" s="113" t="s">
        <v>842</v>
      </c>
      <c r="AW77" s="113" t="s">
        <v>842</v>
      </c>
      <c r="AX77" s="113" t="s">
        <v>842</v>
      </c>
      <c r="AY77" s="113" t="s">
        <v>842</v>
      </c>
      <c r="AZ77" s="113" t="s">
        <v>842</v>
      </c>
      <c r="BA77" s="113" t="s">
        <v>842</v>
      </c>
      <c r="BB77" s="113">
        <v>2017</v>
      </c>
      <c r="BC77" s="113">
        <v>2017</v>
      </c>
      <c r="BD77" s="104">
        <v>2019</v>
      </c>
      <c r="BE77" s="113" t="s">
        <v>842</v>
      </c>
      <c r="BF77" s="113" t="s">
        <v>842</v>
      </c>
      <c r="BG77" s="116"/>
      <c r="BH77" s="116"/>
    </row>
    <row r="78" spans="1:60" ht="15.75" customHeight="1" x14ac:dyDescent="0.25">
      <c r="A78" s="47" t="s">
        <v>193</v>
      </c>
      <c r="B78" s="47" t="s">
        <v>258</v>
      </c>
      <c r="C78" s="47" t="s">
        <v>260</v>
      </c>
      <c r="D78" s="47" t="s">
        <v>261</v>
      </c>
      <c r="E78" s="113">
        <v>2017</v>
      </c>
      <c r="F78" s="113">
        <v>2017</v>
      </c>
      <c r="G78" s="113">
        <v>2017</v>
      </c>
      <c r="H78" s="113">
        <v>2017</v>
      </c>
      <c r="I78" s="113">
        <v>2017</v>
      </c>
      <c r="J78" s="113">
        <v>2017</v>
      </c>
      <c r="K78" s="113" t="s">
        <v>843</v>
      </c>
      <c r="L78" s="113" t="s">
        <v>828</v>
      </c>
      <c r="M78" s="113" t="s">
        <v>828</v>
      </c>
      <c r="N78" s="113" t="s">
        <v>828</v>
      </c>
      <c r="O78" s="113" t="s">
        <v>842</v>
      </c>
      <c r="P78" s="113" t="s">
        <v>842</v>
      </c>
      <c r="Q78" s="113" t="s">
        <v>842</v>
      </c>
      <c r="R78" s="113" t="s">
        <v>842</v>
      </c>
      <c r="S78" s="113" t="s">
        <v>842</v>
      </c>
      <c r="T78" s="113" t="s">
        <v>842</v>
      </c>
      <c r="U78" s="113" t="s">
        <v>842</v>
      </c>
      <c r="V78" s="113" t="s">
        <v>842</v>
      </c>
      <c r="W78" s="113" t="s">
        <v>842</v>
      </c>
      <c r="X78" s="113" t="s">
        <v>842</v>
      </c>
      <c r="Y78" s="104">
        <v>2014</v>
      </c>
      <c r="Z78" s="113" t="s">
        <v>842</v>
      </c>
      <c r="AA78" s="104">
        <v>2014</v>
      </c>
      <c r="AB78" s="113" t="s">
        <v>842</v>
      </c>
      <c r="AC78" s="113" t="s">
        <v>844</v>
      </c>
      <c r="AD78" s="113" t="s">
        <v>844</v>
      </c>
      <c r="AE78" s="113" t="s">
        <v>844</v>
      </c>
      <c r="AF78" s="113" t="s">
        <v>844</v>
      </c>
      <c r="AG78" s="104">
        <v>2014</v>
      </c>
      <c r="AH78" s="104">
        <v>2014</v>
      </c>
      <c r="AI78" s="104">
        <v>2014</v>
      </c>
      <c r="AJ78" s="104">
        <v>2014</v>
      </c>
      <c r="AK78" s="104">
        <v>2014</v>
      </c>
      <c r="AL78">
        <v>2011</v>
      </c>
      <c r="AM78">
        <v>2014</v>
      </c>
      <c r="AN78">
        <v>2014</v>
      </c>
      <c r="AO78" s="113" t="s">
        <v>842</v>
      </c>
      <c r="AP78">
        <v>2014</v>
      </c>
      <c r="AQ78" s="113" t="s">
        <v>842</v>
      </c>
      <c r="AR78" s="113" t="s">
        <v>842</v>
      </c>
      <c r="AS78" s="113" t="s">
        <v>842</v>
      </c>
      <c r="AT78" s="113" t="s">
        <v>842</v>
      </c>
      <c r="AU78" s="113" t="s">
        <v>842</v>
      </c>
      <c r="AV78" s="113" t="s">
        <v>842</v>
      </c>
      <c r="AW78" s="113" t="s">
        <v>842</v>
      </c>
      <c r="AX78" s="113" t="s">
        <v>842</v>
      </c>
      <c r="AY78" s="113" t="s">
        <v>842</v>
      </c>
      <c r="AZ78" s="113" t="s">
        <v>842</v>
      </c>
      <c r="BA78" s="113" t="s">
        <v>842</v>
      </c>
      <c r="BB78" s="113">
        <v>2017</v>
      </c>
      <c r="BC78" s="113">
        <v>2017</v>
      </c>
      <c r="BD78" s="104">
        <v>2019</v>
      </c>
      <c r="BE78" s="113" t="s">
        <v>842</v>
      </c>
      <c r="BF78" s="113" t="s">
        <v>842</v>
      </c>
      <c r="BG78" s="116"/>
      <c r="BH78" s="116"/>
    </row>
    <row r="79" spans="1:60" ht="15.75" customHeight="1" x14ac:dyDescent="0.25">
      <c r="A79" s="47" t="s">
        <v>193</v>
      </c>
      <c r="B79" s="47" t="s">
        <v>258</v>
      </c>
      <c r="C79" s="47" t="s">
        <v>262</v>
      </c>
      <c r="D79" s="47" t="s">
        <v>263</v>
      </c>
      <c r="E79" s="113">
        <v>2017</v>
      </c>
      <c r="F79" s="113">
        <v>2017</v>
      </c>
      <c r="G79" s="113">
        <v>2017</v>
      </c>
      <c r="H79" s="113">
        <v>2017</v>
      </c>
      <c r="I79" s="113">
        <v>2017</v>
      </c>
      <c r="J79" s="113">
        <v>2017</v>
      </c>
      <c r="K79" s="113" t="s">
        <v>843</v>
      </c>
      <c r="L79" s="113" t="s">
        <v>828</v>
      </c>
      <c r="M79" s="113" t="s">
        <v>828</v>
      </c>
      <c r="N79" s="113" t="s">
        <v>828</v>
      </c>
      <c r="O79" s="113" t="s">
        <v>842</v>
      </c>
      <c r="P79" s="113" t="s">
        <v>842</v>
      </c>
      <c r="Q79" s="113" t="s">
        <v>842</v>
      </c>
      <c r="R79" s="113" t="s">
        <v>842</v>
      </c>
      <c r="S79" s="113" t="s">
        <v>842</v>
      </c>
      <c r="T79" s="113" t="s">
        <v>842</v>
      </c>
      <c r="U79" s="113" t="s">
        <v>842</v>
      </c>
      <c r="V79" s="113" t="s">
        <v>842</v>
      </c>
      <c r="W79" s="113" t="s">
        <v>842</v>
      </c>
      <c r="X79" s="113" t="s">
        <v>842</v>
      </c>
      <c r="Y79" s="104">
        <v>2014</v>
      </c>
      <c r="Z79" s="113" t="s">
        <v>842</v>
      </c>
      <c r="AA79" s="104">
        <v>2014</v>
      </c>
      <c r="AB79" s="113" t="s">
        <v>842</v>
      </c>
      <c r="AC79" s="113" t="s">
        <v>844</v>
      </c>
      <c r="AD79" s="113" t="s">
        <v>844</v>
      </c>
      <c r="AE79" s="113" t="s">
        <v>844</v>
      </c>
      <c r="AF79" s="113" t="s">
        <v>844</v>
      </c>
      <c r="AG79" s="104">
        <v>2014</v>
      </c>
      <c r="AH79" s="104">
        <v>2014</v>
      </c>
      <c r="AI79" s="104">
        <v>2014</v>
      </c>
      <c r="AJ79" s="104">
        <v>2014</v>
      </c>
      <c r="AK79" s="104">
        <v>2014</v>
      </c>
      <c r="AL79">
        <v>2011</v>
      </c>
      <c r="AM79">
        <v>2014</v>
      </c>
      <c r="AN79">
        <v>2014</v>
      </c>
      <c r="AO79" s="113" t="s">
        <v>842</v>
      </c>
      <c r="AP79">
        <v>2014</v>
      </c>
      <c r="AQ79" s="113" t="s">
        <v>842</v>
      </c>
      <c r="AR79" s="113" t="s">
        <v>842</v>
      </c>
      <c r="AS79" s="113" t="s">
        <v>842</v>
      </c>
      <c r="AT79" s="113" t="s">
        <v>842</v>
      </c>
      <c r="AU79" s="113" t="s">
        <v>842</v>
      </c>
      <c r="AV79" s="113" t="s">
        <v>842</v>
      </c>
      <c r="AW79" s="113" t="s">
        <v>842</v>
      </c>
      <c r="AX79" s="113" t="s">
        <v>842</v>
      </c>
      <c r="AY79" s="113" t="s">
        <v>842</v>
      </c>
      <c r="AZ79" s="113" t="s">
        <v>842</v>
      </c>
      <c r="BA79" s="113" t="s">
        <v>842</v>
      </c>
      <c r="BB79" s="113">
        <v>2017</v>
      </c>
      <c r="BC79" s="113">
        <v>2017</v>
      </c>
      <c r="BD79" s="104">
        <v>2019</v>
      </c>
      <c r="BE79" s="113" t="s">
        <v>842</v>
      </c>
      <c r="BF79" s="113" t="s">
        <v>842</v>
      </c>
      <c r="BG79" s="116"/>
      <c r="BH79" s="116"/>
    </row>
    <row r="80" spans="1:60" ht="15.75" customHeight="1" x14ac:dyDescent="0.25">
      <c r="A80" s="47" t="s">
        <v>193</v>
      </c>
      <c r="B80" s="47" t="s">
        <v>258</v>
      </c>
      <c r="C80" s="47" t="s">
        <v>264</v>
      </c>
      <c r="D80" s="47" t="s">
        <v>265</v>
      </c>
      <c r="E80" s="113">
        <v>2017</v>
      </c>
      <c r="F80" s="113">
        <v>2017</v>
      </c>
      <c r="G80" s="113">
        <v>2017</v>
      </c>
      <c r="H80" s="113">
        <v>2017</v>
      </c>
      <c r="I80" s="113">
        <v>2017</v>
      </c>
      <c r="J80" s="113">
        <v>2017</v>
      </c>
      <c r="K80" s="113" t="s">
        <v>843</v>
      </c>
      <c r="L80" s="113" t="s">
        <v>828</v>
      </c>
      <c r="M80" s="113" t="s">
        <v>828</v>
      </c>
      <c r="N80" s="113" t="s">
        <v>828</v>
      </c>
      <c r="O80" s="113" t="s">
        <v>842</v>
      </c>
      <c r="P80" s="113" t="s">
        <v>842</v>
      </c>
      <c r="Q80" s="113" t="s">
        <v>842</v>
      </c>
      <c r="R80" s="113" t="s">
        <v>842</v>
      </c>
      <c r="S80" s="113" t="s">
        <v>842</v>
      </c>
      <c r="T80" s="113" t="s">
        <v>842</v>
      </c>
      <c r="U80" s="113" t="s">
        <v>842</v>
      </c>
      <c r="V80" s="113" t="s">
        <v>842</v>
      </c>
      <c r="W80" s="113" t="s">
        <v>842</v>
      </c>
      <c r="X80" s="113" t="s">
        <v>842</v>
      </c>
      <c r="Y80" s="104">
        <v>2014</v>
      </c>
      <c r="Z80" s="113" t="s">
        <v>842</v>
      </c>
      <c r="AA80" s="104">
        <v>2014</v>
      </c>
      <c r="AB80" s="113" t="s">
        <v>842</v>
      </c>
      <c r="AC80" s="113" t="s">
        <v>844</v>
      </c>
      <c r="AD80" s="113" t="s">
        <v>844</v>
      </c>
      <c r="AE80" s="113" t="s">
        <v>844</v>
      </c>
      <c r="AF80" s="113" t="s">
        <v>844</v>
      </c>
      <c r="AG80" s="104">
        <v>2014</v>
      </c>
      <c r="AH80" s="104">
        <v>2014</v>
      </c>
      <c r="AI80" s="104">
        <v>2014</v>
      </c>
      <c r="AJ80" s="104">
        <v>2014</v>
      </c>
      <c r="AK80" s="104">
        <v>2014</v>
      </c>
      <c r="AL80">
        <v>2011</v>
      </c>
      <c r="AM80">
        <v>2014</v>
      </c>
      <c r="AN80">
        <v>2014</v>
      </c>
      <c r="AO80" s="113" t="s">
        <v>842</v>
      </c>
      <c r="AP80">
        <v>2014</v>
      </c>
      <c r="AQ80" s="113" t="s">
        <v>842</v>
      </c>
      <c r="AR80" s="113" t="s">
        <v>842</v>
      </c>
      <c r="AS80" s="113" t="s">
        <v>842</v>
      </c>
      <c r="AT80" s="113" t="s">
        <v>842</v>
      </c>
      <c r="AU80" s="113" t="s">
        <v>842</v>
      </c>
      <c r="AV80" s="113" t="s">
        <v>842</v>
      </c>
      <c r="AW80" s="113" t="s">
        <v>842</v>
      </c>
      <c r="AX80" s="113" t="s">
        <v>842</v>
      </c>
      <c r="AY80" s="113" t="s">
        <v>842</v>
      </c>
      <c r="AZ80" s="113" t="s">
        <v>842</v>
      </c>
      <c r="BA80" s="113" t="s">
        <v>842</v>
      </c>
      <c r="BB80" s="113">
        <v>2017</v>
      </c>
      <c r="BC80" s="113">
        <v>2017</v>
      </c>
      <c r="BD80" s="104">
        <v>2019</v>
      </c>
      <c r="BE80" s="113" t="s">
        <v>842</v>
      </c>
      <c r="BF80" s="113" t="s">
        <v>842</v>
      </c>
      <c r="BG80" s="116"/>
      <c r="BH80" s="116"/>
    </row>
    <row r="81" spans="1:60" ht="15.75" customHeight="1" x14ac:dyDescent="0.25">
      <c r="A81" s="47" t="s">
        <v>193</v>
      </c>
      <c r="B81" s="47" t="s">
        <v>258</v>
      </c>
      <c r="C81" s="47" t="s">
        <v>266</v>
      </c>
      <c r="D81" s="47" t="s">
        <v>267</v>
      </c>
      <c r="E81" s="113">
        <v>2017</v>
      </c>
      <c r="F81" s="113">
        <v>2017</v>
      </c>
      <c r="G81" s="113">
        <v>2017</v>
      </c>
      <c r="H81" s="113">
        <v>2017</v>
      </c>
      <c r="I81" s="113">
        <v>2017</v>
      </c>
      <c r="J81" s="113">
        <v>2017</v>
      </c>
      <c r="K81" s="113" t="s">
        <v>843</v>
      </c>
      <c r="L81" s="113" t="s">
        <v>828</v>
      </c>
      <c r="M81" s="113" t="s">
        <v>828</v>
      </c>
      <c r="N81" s="113" t="s">
        <v>828</v>
      </c>
      <c r="O81" s="113" t="s">
        <v>842</v>
      </c>
      <c r="P81" s="113" t="s">
        <v>842</v>
      </c>
      <c r="Q81" s="113" t="s">
        <v>842</v>
      </c>
      <c r="R81" s="113" t="s">
        <v>842</v>
      </c>
      <c r="S81" s="113" t="s">
        <v>842</v>
      </c>
      <c r="T81" s="113" t="s">
        <v>842</v>
      </c>
      <c r="U81" s="113" t="s">
        <v>842</v>
      </c>
      <c r="V81" s="113" t="s">
        <v>842</v>
      </c>
      <c r="W81" s="113" t="s">
        <v>842</v>
      </c>
      <c r="X81" s="113" t="s">
        <v>842</v>
      </c>
      <c r="Y81" s="104">
        <v>2014</v>
      </c>
      <c r="Z81" s="113" t="s">
        <v>842</v>
      </c>
      <c r="AA81" s="104">
        <v>2014</v>
      </c>
      <c r="AB81" s="113" t="s">
        <v>842</v>
      </c>
      <c r="AC81" s="113" t="s">
        <v>844</v>
      </c>
      <c r="AD81" s="113" t="s">
        <v>844</v>
      </c>
      <c r="AE81" s="113" t="s">
        <v>844</v>
      </c>
      <c r="AF81" s="113" t="s">
        <v>844</v>
      </c>
      <c r="AG81" s="104">
        <v>2014</v>
      </c>
      <c r="AH81" s="104">
        <v>2014</v>
      </c>
      <c r="AI81" s="104">
        <v>2014</v>
      </c>
      <c r="AJ81" s="104">
        <v>2014</v>
      </c>
      <c r="AK81" s="104">
        <v>2014</v>
      </c>
      <c r="AL81">
        <v>2011</v>
      </c>
      <c r="AM81">
        <v>2014</v>
      </c>
      <c r="AN81">
        <v>2014</v>
      </c>
      <c r="AO81" s="113" t="s">
        <v>842</v>
      </c>
      <c r="AP81">
        <v>2014</v>
      </c>
      <c r="AQ81" s="113" t="s">
        <v>842</v>
      </c>
      <c r="AR81" s="113" t="s">
        <v>842</v>
      </c>
      <c r="AS81" s="113" t="s">
        <v>842</v>
      </c>
      <c r="AT81" s="113" t="s">
        <v>842</v>
      </c>
      <c r="AU81" s="113" t="s">
        <v>842</v>
      </c>
      <c r="AV81" s="113" t="s">
        <v>842</v>
      </c>
      <c r="AW81" s="113" t="s">
        <v>842</v>
      </c>
      <c r="AX81" s="113" t="s">
        <v>842</v>
      </c>
      <c r="AY81" s="113" t="s">
        <v>842</v>
      </c>
      <c r="AZ81" s="113" t="s">
        <v>842</v>
      </c>
      <c r="BA81" s="113" t="s">
        <v>842</v>
      </c>
      <c r="BB81" s="113">
        <v>2017</v>
      </c>
      <c r="BC81" s="113">
        <v>2017</v>
      </c>
      <c r="BD81" s="104">
        <v>2019</v>
      </c>
      <c r="BE81" s="113" t="s">
        <v>842</v>
      </c>
      <c r="BF81" s="113" t="s">
        <v>842</v>
      </c>
      <c r="BG81" s="116"/>
      <c r="BH81" s="116"/>
    </row>
    <row r="82" spans="1:60" ht="15.75" customHeight="1" x14ac:dyDescent="0.25">
      <c r="A82" s="47" t="s">
        <v>268</v>
      </c>
      <c r="B82" s="47" t="s">
        <v>269</v>
      </c>
      <c r="C82" s="47" t="s">
        <v>269</v>
      </c>
      <c r="D82" s="47" t="s">
        <v>270</v>
      </c>
      <c r="E82" s="113">
        <v>2017</v>
      </c>
      <c r="F82" s="113">
        <v>2017</v>
      </c>
      <c r="G82" s="113">
        <v>2017</v>
      </c>
      <c r="H82" s="113">
        <v>2017</v>
      </c>
      <c r="I82" s="113">
        <v>2017</v>
      </c>
      <c r="J82" s="113">
        <v>2017</v>
      </c>
      <c r="K82" s="113" t="s">
        <v>843</v>
      </c>
      <c r="L82" s="113" t="s">
        <v>828</v>
      </c>
      <c r="M82" s="113" t="s">
        <v>828</v>
      </c>
      <c r="N82" s="113" t="s">
        <v>828</v>
      </c>
      <c r="O82" s="113" t="s">
        <v>842</v>
      </c>
      <c r="P82" s="113" t="s">
        <v>842</v>
      </c>
      <c r="Q82" s="113" t="s">
        <v>842</v>
      </c>
      <c r="R82" s="113" t="s">
        <v>842</v>
      </c>
      <c r="S82" s="113" t="s">
        <v>842</v>
      </c>
      <c r="T82" s="113" t="s">
        <v>842</v>
      </c>
      <c r="U82" s="113" t="s">
        <v>842</v>
      </c>
      <c r="V82" s="113" t="s">
        <v>842</v>
      </c>
      <c r="W82" s="113" t="s">
        <v>842</v>
      </c>
      <c r="X82" s="113" t="s">
        <v>842</v>
      </c>
      <c r="Y82" s="104">
        <v>2014</v>
      </c>
      <c r="Z82" s="113" t="s">
        <v>842</v>
      </c>
      <c r="AA82" s="104">
        <v>2014</v>
      </c>
      <c r="AB82" s="113" t="s">
        <v>842</v>
      </c>
      <c r="AC82" s="113" t="s">
        <v>844</v>
      </c>
      <c r="AD82" s="113" t="s">
        <v>844</v>
      </c>
      <c r="AE82" s="113" t="s">
        <v>844</v>
      </c>
      <c r="AF82" s="113" t="s">
        <v>844</v>
      </c>
      <c r="AG82" s="104">
        <v>2014</v>
      </c>
      <c r="AH82" s="104">
        <v>2014</v>
      </c>
      <c r="AI82" s="104">
        <v>2014</v>
      </c>
      <c r="AJ82" s="104">
        <v>2014</v>
      </c>
      <c r="AK82" s="104">
        <v>2014</v>
      </c>
      <c r="AL82">
        <v>2011</v>
      </c>
      <c r="AM82">
        <v>2014</v>
      </c>
      <c r="AN82">
        <v>2014</v>
      </c>
      <c r="AO82" s="113" t="s">
        <v>842</v>
      </c>
      <c r="AP82">
        <v>2014</v>
      </c>
      <c r="AQ82" s="113" t="s">
        <v>842</v>
      </c>
      <c r="AR82" s="113" t="s">
        <v>842</v>
      </c>
      <c r="AS82" s="113" t="s">
        <v>842</v>
      </c>
      <c r="AT82" s="113" t="s">
        <v>842</v>
      </c>
      <c r="AU82" s="113" t="s">
        <v>842</v>
      </c>
      <c r="AV82" s="113" t="s">
        <v>842</v>
      </c>
      <c r="AW82" s="113" t="s">
        <v>842</v>
      </c>
      <c r="AX82" s="113" t="s">
        <v>842</v>
      </c>
      <c r="AY82" s="113" t="s">
        <v>842</v>
      </c>
      <c r="AZ82" s="113" t="s">
        <v>842</v>
      </c>
      <c r="BA82" s="113" t="s">
        <v>842</v>
      </c>
      <c r="BB82" s="113">
        <v>2017</v>
      </c>
      <c r="BC82" s="113">
        <v>2017</v>
      </c>
      <c r="BD82" s="104">
        <v>2019</v>
      </c>
      <c r="BE82" s="113" t="s">
        <v>842</v>
      </c>
      <c r="BF82" s="113" t="s">
        <v>842</v>
      </c>
      <c r="BG82" s="116"/>
      <c r="BH82" s="116"/>
    </row>
    <row r="83" spans="1:60" ht="15.75" customHeight="1" x14ac:dyDescent="0.25">
      <c r="A83" s="47" t="s">
        <v>268</v>
      </c>
      <c r="B83" s="47" t="s">
        <v>269</v>
      </c>
      <c r="C83" s="47" t="s">
        <v>271</v>
      </c>
      <c r="D83" s="47" t="s">
        <v>272</v>
      </c>
      <c r="E83" s="113">
        <v>2017</v>
      </c>
      <c r="F83" s="113">
        <v>2017</v>
      </c>
      <c r="G83" s="113">
        <v>2017</v>
      </c>
      <c r="H83" s="113">
        <v>2017</v>
      </c>
      <c r="I83" s="113">
        <v>2017</v>
      </c>
      <c r="J83" s="113">
        <v>2017</v>
      </c>
      <c r="K83" s="113" t="s">
        <v>843</v>
      </c>
      <c r="L83" s="113" t="s">
        <v>828</v>
      </c>
      <c r="M83" s="113" t="s">
        <v>828</v>
      </c>
      <c r="N83" s="113" t="s">
        <v>828</v>
      </c>
      <c r="O83" s="113" t="s">
        <v>842</v>
      </c>
      <c r="P83" s="113" t="s">
        <v>842</v>
      </c>
      <c r="Q83" s="113" t="s">
        <v>842</v>
      </c>
      <c r="R83" s="113" t="s">
        <v>842</v>
      </c>
      <c r="S83" s="113" t="s">
        <v>842</v>
      </c>
      <c r="T83" s="113" t="s">
        <v>842</v>
      </c>
      <c r="U83" s="113" t="s">
        <v>842</v>
      </c>
      <c r="V83" s="113" t="s">
        <v>842</v>
      </c>
      <c r="W83" s="113" t="s">
        <v>842</v>
      </c>
      <c r="X83" s="113" t="s">
        <v>842</v>
      </c>
      <c r="Y83" s="104">
        <v>2014</v>
      </c>
      <c r="Z83" s="113" t="s">
        <v>842</v>
      </c>
      <c r="AA83" s="104">
        <v>2014</v>
      </c>
      <c r="AB83" s="113" t="s">
        <v>842</v>
      </c>
      <c r="AC83" s="113" t="s">
        <v>844</v>
      </c>
      <c r="AD83" s="113" t="s">
        <v>844</v>
      </c>
      <c r="AE83" s="113" t="s">
        <v>844</v>
      </c>
      <c r="AF83" s="113" t="s">
        <v>844</v>
      </c>
      <c r="AG83" s="104">
        <v>2014</v>
      </c>
      <c r="AH83" s="104">
        <v>2014</v>
      </c>
      <c r="AI83" s="104">
        <v>2014</v>
      </c>
      <c r="AJ83" s="104">
        <v>2014</v>
      </c>
      <c r="AK83" s="104">
        <v>2014</v>
      </c>
      <c r="AL83">
        <v>2011</v>
      </c>
      <c r="AM83">
        <v>2014</v>
      </c>
      <c r="AN83">
        <v>2014</v>
      </c>
      <c r="AO83" s="113" t="s">
        <v>842</v>
      </c>
      <c r="AP83">
        <v>2014</v>
      </c>
      <c r="AQ83" s="113" t="s">
        <v>842</v>
      </c>
      <c r="AR83" s="113" t="s">
        <v>842</v>
      </c>
      <c r="AS83" s="113" t="s">
        <v>842</v>
      </c>
      <c r="AT83" s="113" t="s">
        <v>842</v>
      </c>
      <c r="AU83" s="113" t="s">
        <v>842</v>
      </c>
      <c r="AV83" s="113" t="s">
        <v>842</v>
      </c>
      <c r="AW83" s="113" t="s">
        <v>842</v>
      </c>
      <c r="AX83" s="113" t="s">
        <v>842</v>
      </c>
      <c r="AY83" s="113" t="s">
        <v>842</v>
      </c>
      <c r="AZ83" s="113" t="s">
        <v>842</v>
      </c>
      <c r="BA83" s="113" t="s">
        <v>842</v>
      </c>
      <c r="BB83" s="113">
        <v>2017</v>
      </c>
      <c r="BC83" s="113">
        <v>2017</v>
      </c>
      <c r="BD83" s="104">
        <v>2019</v>
      </c>
      <c r="BE83" s="113" t="s">
        <v>842</v>
      </c>
      <c r="BF83" s="113" t="s">
        <v>842</v>
      </c>
      <c r="BG83" s="116"/>
      <c r="BH83" s="116"/>
    </row>
    <row r="84" spans="1:60" ht="15.75" customHeight="1" x14ac:dyDescent="0.25">
      <c r="A84" s="47" t="s">
        <v>268</v>
      </c>
      <c r="B84" s="47" t="s">
        <v>269</v>
      </c>
      <c r="C84" s="47" t="s">
        <v>273</v>
      </c>
      <c r="D84" s="47" t="s">
        <v>274</v>
      </c>
      <c r="E84" s="113">
        <v>2017</v>
      </c>
      <c r="F84" s="113">
        <v>2017</v>
      </c>
      <c r="G84" s="113">
        <v>2017</v>
      </c>
      <c r="H84" s="113">
        <v>2017</v>
      </c>
      <c r="I84" s="113">
        <v>2017</v>
      </c>
      <c r="J84" s="113">
        <v>2017</v>
      </c>
      <c r="K84" s="113" t="s">
        <v>843</v>
      </c>
      <c r="L84" s="113" t="s">
        <v>828</v>
      </c>
      <c r="M84" s="113" t="s">
        <v>828</v>
      </c>
      <c r="N84" s="113" t="s">
        <v>828</v>
      </c>
      <c r="O84" s="113" t="s">
        <v>842</v>
      </c>
      <c r="P84" s="113" t="s">
        <v>842</v>
      </c>
      <c r="Q84" s="113" t="s">
        <v>842</v>
      </c>
      <c r="R84" s="113" t="s">
        <v>842</v>
      </c>
      <c r="S84" s="113" t="s">
        <v>842</v>
      </c>
      <c r="T84" s="113" t="s">
        <v>842</v>
      </c>
      <c r="U84" s="113" t="s">
        <v>842</v>
      </c>
      <c r="V84" s="113" t="s">
        <v>842</v>
      </c>
      <c r="W84" s="113" t="s">
        <v>842</v>
      </c>
      <c r="X84" s="113" t="s">
        <v>842</v>
      </c>
      <c r="Y84" s="104">
        <v>2014</v>
      </c>
      <c r="Z84" s="113" t="s">
        <v>842</v>
      </c>
      <c r="AA84" s="104">
        <v>2014</v>
      </c>
      <c r="AB84" s="113" t="s">
        <v>842</v>
      </c>
      <c r="AC84" s="113" t="s">
        <v>844</v>
      </c>
      <c r="AD84" s="113" t="s">
        <v>844</v>
      </c>
      <c r="AE84" s="113" t="s">
        <v>844</v>
      </c>
      <c r="AF84" s="113" t="s">
        <v>844</v>
      </c>
      <c r="AG84" s="104">
        <v>2014</v>
      </c>
      <c r="AH84" s="104">
        <v>2014</v>
      </c>
      <c r="AI84" s="104">
        <v>2014</v>
      </c>
      <c r="AJ84" s="104">
        <v>2014</v>
      </c>
      <c r="AK84" s="104">
        <v>2014</v>
      </c>
      <c r="AL84">
        <v>2011</v>
      </c>
      <c r="AM84">
        <v>2014</v>
      </c>
      <c r="AN84">
        <v>2014</v>
      </c>
      <c r="AO84" s="113" t="s">
        <v>842</v>
      </c>
      <c r="AP84">
        <v>2014</v>
      </c>
      <c r="AQ84" s="113" t="s">
        <v>842</v>
      </c>
      <c r="AR84" s="113" t="s">
        <v>842</v>
      </c>
      <c r="AS84" s="113" t="s">
        <v>842</v>
      </c>
      <c r="AT84" s="113" t="s">
        <v>842</v>
      </c>
      <c r="AU84" s="113" t="s">
        <v>842</v>
      </c>
      <c r="AV84" s="113" t="s">
        <v>842</v>
      </c>
      <c r="AW84" s="113" t="s">
        <v>842</v>
      </c>
      <c r="AX84" s="113" t="s">
        <v>842</v>
      </c>
      <c r="AY84" s="113" t="s">
        <v>842</v>
      </c>
      <c r="AZ84" s="113" t="s">
        <v>842</v>
      </c>
      <c r="BA84" s="113" t="s">
        <v>842</v>
      </c>
      <c r="BB84" s="113">
        <v>2017</v>
      </c>
      <c r="BC84" s="113">
        <v>2017</v>
      </c>
      <c r="BD84" s="104">
        <v>2019</v>
      </c>
      <c r="BE84" s="113" t="s">
        <v>842</v>
      </c>
      <c r="BF84" s="113" t="s">
        <v>842</v>
      </c>
      <c r="BG84" s="116"/>
      <c r="BH84" s="116"/>
    </row>
    <row r="85" spans="1:60" ht="15.75" customHeight="1" x14ac:dyDescent="0.25">
      <c r="A85" s="47" t="s">
        <v>268</v>
      </c>
      <c r="B85" s="47" t="s">
        <v>269</v>
      </c>
      <c r="C85" s="47" t="s">
        <v>275</v>
      </c>
      <c r="D85" s="47" t="s">
        <v>276</v>
      </c>
      <c r="E85" s="113">
        <v>2017</v>
      </c>
      <c r="F85" s="113">
        <v>2017</v>
      </c>
      <c r="G85" s="113">
        <v>2017</v>
      </c>
      <c r="H85" s="113">
        <v>2017</v>
      </c>
      <c r="I85" s="113">
        <v>2017</v>
      </c>
      <c r="J85" s="113">
        <v>2017</v>
      </c>
      <c r="K85" s="113" t="s">
        <v>843</v>
      </c>
      <c r="L85" s="113" t="s">
        <v>828</v>
      </c>
      <c r="M85" s="113" t="s">
        <v>828</v>
      </c>
      <c r="N85" s="113" t="s">
        <v>828</v>
      </c>
      <c r="O85" s="113" t="s">
        <v>842</v>
      </c>
      <c r="P85" s="113" t="s">
        <v>842</v>
      </c>
      <c r="Q85" s="113" t="s">
        <v>842</v>
      </c>
      <c r="R85" s="113" t="s">
        <v>842</v>
      </c>
      <c r="S85" s="113" t="s">
        <v>842</v>
      </c>
      <c r="T85" s="113" t="s">
        <v>842</v>
      </c>
      <c r="U85" s="113" t="s">
        <v>842</v>
      </c>
      <c r="V85" s="113" t="s">
        <v>842</v>
      </c>
      <c r="W85" s="113" t="s">
        <v>842</v>
      </c>
      <c r="X85" s="113" t="s">
        <v>842</v>
      </c>
      <c r="Y85" s="104">
        <v>2014</v>
      </c>
      <c r="Z85" s="113" t="s">
        <v>842</v>
      </c>
      <c r="AA85" s="104">
        <v>2014</v>
      </c>
      <c r="AB85" s="113" t="s">
        <v>842</v>
      </c>
      <c r="AC85" s="113" t="s">
        <v>844</v>
      </c>
      <c r="AD85" s="113" t="s">
        <v>844</v>
      </c>
      <c r="AE85" s="113" t="s">
        <v>844</v>
      </c>
      <c r="AF85" s="113" t="s">
        <v>844</v>
      </c>
      <c r="AG85" s="104">
        <v>2014</v>
      </c>
      <c r="AH85" s="104">
        <v>2014</v>
      </c>
      <c r="AI85" s="104">
        <v>2014</v>
      </c>
      <c r="AJ85" s="104">
        <v>2014</v>
      </c>
      <c r="AK85" s="104">
        <v>2014</v>
      </c>
      <c r="AL85">
        <v>2011</v>
      </c>
      <c r="AM85">
        <v>2014</v>
      </c>
      <c r="AN85">
        <v>2014</v>
      </c>
      <c r="AO85" s="113" t="s">
        <v>842</v>
      </c>
      <c r="AP85">
        <v>2014</v>
      </c>
      <c r="AQ85" s="113" t="s">
        <v>842</v>
      </c>
      <c r="AR85" s="113" t="s">
        <v>842</v>
      </c>
      <c r="AS85" s="113" t="s">
        <v>842</v>
      </c>
      <c r="AT85" s="113" t="s">
        <v>842</v>
      </c>
      <c r="AU85" s="113" t="s">
        <v>842</v>
      </c>
      <c r="AV85" s="113" t="s">
        <v>842</v>
      </c>
      <c r="AW85" s="113" t="s">
        <v>842</v>
      </c>
      <c r="AX85" s="113" t="s">
        <v>842</v>
      </c>
      <c r="AY85" s="113" t="s">
        <v>842</v>
      </c>
      <c r="AZ85" s="113" t="s">
        <v>842</v>
      </c>
      <c r="BA85" s="113" t="s">
        <v>842</v>
      </c>
      <c r="BB85" s="113">
        <v>2017</v>
      </c>
      <c r="BC85" s="113">
        <v>2017</v>
      </c>
      <c r="BD85" s="104">
        <v>2019</v>
      </c>
      <c r="BE85" s="113" t="s">
        <v>842</v>
      </c>
      <c r="BF85" s="113" t="s">
        <v>842</v>
      </c>
      <c r="BG85" s="116"/>
      <c r="BH85" s="116"/>
    </row>
    <row r="86" spans="1:60" ht="15.75" customHeight="1" x14ac:dyDescent="0.25">
      <c r="A86" s="47" t="s">
        <v>268</v>
      </c>
      <c r="B86" s="47" t="s">
        <v>277</v>
      </c>
      <c r="C86" s="47" t="s">
        <v>277</v>
      </c>
      <c r="D86" s="47" t="s">
        <v>278</v>
      </c>
      <c r="E86" s="113">
        <v>2017</v>
      </c>
      <c r="F86" s="113">
        <v>2017</v>
      </c>
      <c r="G86" s="113">
        <v>2017</v>
      </c>
      <c r="H86" s="113">
        <v>2017</v>
      </c>
      <c r="I86" s="113">
        <v>2017</v>
      </c>
      <c r="J86" s="113">
        <v>2017</v>
      </c>
      <c r="K86" s="113" t="s">
        <v>843</v>
      </c>
      <c r="L86" s="113" t="s">
        <v>828</v>
      </c>
      <c r="M86" s="113" t="s">
        <v>828</v>
      </c>
      <c r="N86" s="113" t="s">
        <v>828</v>
      </c>
      <c r="O86" s="113" t="s">
        <v>842</v>
      </c>
      <c r="P86" s="113" t="s">
        <v>842</v>
      </c>
      <c r="Q86" s="113" t="s">
        <v>842</v>
      </c>
      <c r="R86" s="113" t="s">
        <v>842</v>
      </c>
      <c r="S86" s="113" t="s">
        <v>842</v>
      </c>
      <c r="T86" s="113" t="s">
        <v>842</v>
      </c>
      <c r="U86" s="113" t="s">
        <v>842</v>
      </c>
      <c r="V86" s="113" t="s">
        <v>842</v>
      </c>
      <c r="W86" s="113" t="s">
        <v>842</v>
      </c>
      <c r="X86" s="113" t="s">
        <v>842</v>
      </c>
      <c r="Y86" s="104">
        <v>2014</v>
      </c>
      <c r="Z86" s="113" t="s">
        <v>842</v>
      </c>
      <c r="AA86" s="104">
        <v>2014</v>
      </c>
      <c r="AB86" s="113" t="s">
        <v>842</v>
      </c>
      <c r="AC86" s="113" t="s">
        <v>844</v>
      </c>
      <c r="AD86" s="113" t="s">
        <v>844</v>
      </c>
      <c r="AE86" s="113" t="s">
        <v>844</v>
      </c>
      <c r="AF86" s="113" t="s">
        <v>844</v>
      </c>
      <c r="AG86" s="104">
        <v>2014</v>
      </c>
      <c r="AH86" s="104">
        <v>2014</v>
      </c>
      <c r="AI86" s="104">
        <v>2014</v>
      </c>
      <c r="AJ86" s="104">
        <v>2014</v>
      </c>
      <c r="AK86" s="104">
        <v>2014</v>
      </c>
      <c r="AL86">
        <v>2011</v>
      </c>
      <c r="AM86">
        <v>2014</v>
      </c>
      <c r="AN86">
        <v>2014</v>
      </c>
      <c r="AO86" s="113" t="s">
        <v>842</v>
      </c>
      <c r="AP86">
        <v>2014</v>
      </c>
      <c r="AQ86" s="113" t="s">
        <v>842</v>
      </c>
      <c r="AR86" s="113" t="s">
        <v>842</v>
      </c>
      <c r="AS86" s="113" t="s">
        <v>842</v>
      </c>
      <c r="AT86" s="113" t="s">
        <v>842</v>
      </c>
      <c r="AU86" s="113" t="s">
        <v>842</v>
      </c>
      <c r="AV86" s="113" t="s">
        <v>842</v>
      </c>
      <c r="AW86" s="113" t="s">
        <v>842</v>
      </c>
      <c r="AX86" s="113" t="s">
        <v>842</v>
      </c>
      <c r="AY86" s="113" t="s">
        <v>842</v>
      </c>
      <c r="AZ86" s="113" t="s">
        <v>842</v>
      </c>
      <c r="BA86" s="113" t="s">
        <v>842</v>
      </c>
      <c r="BB86" s="113">
        <v>2017</v>
      </c>
      <c r="BC86" s="113">
        <v>2017</v>
      </c>
      <c r="BD86" s="104">
        <v>2019</v>
      </c>
      <c r="BE86" s="113" t="s">
        <v>842</v>
      </c>
      <c r="BF86" s="113" t="s">
        <v>842</v>
      </c>
      <c r="BG86" s="116"/>
      <c r="BH86" s="116"/>
    </row>
    <row r="87" spans="1:60" ht="15.75" customHeight="1" x14ac:dyDescent="0.25">
      <c r="A87" s="47" t="s">
        <v>268</v>
      </c>
      <c r="B87" s="47" t="s">
        <v>277</v>
      </c>
      <c r="C87" s="47" t="s">
        <v>279</v>
      </c>
      <c r="D87" s="47" t="s">
        <v>280</v>
      </c>
      <c r="E87" s="113">
        <v>2017</v>
      </c>
      <c r="F87" s="113">
        <v>2017</v>
      </c>
      <c r="G87" s="113">
        <v>2017</v>
      </c>
      <c r="H87" s="113">
        <v>2017</v>
      </c>
      <c r="I87" s="113">
        <v>2017</v>
      </c>
      <c r="J87" s="113">
        <v>2017</v>
      </c>
      <c r="K87" s="113" t="s">
        <v>843</v>
      </c>
      <c r="L87" s="113" t="s">
        <v>828</v>
      </c>
      <c r="M87" s="113" t="s">
        <v>828</v>
      </c>
      <c r="N87" s="113" t="s">
        <v>828</v>
      </c>
      <c r="O87" s="113" t="s">
        <v>842</v>
      </c>
      <c r="P87" s="113" t="s">
        <v>842</v>
      </c>
      <c r="Q87" s="113" t="s">
        <v>842</v>
      </c>
      <c r="R87" s="113" t="s">
        <v>842</v>
      </c>
      <c r="S87" s="113" t="s">
        <v>842</v>
      </c>
      <c r="T87" s="113" t="s">
        <v>842</v>
      </c>
      <c r="U87" s="113" t="s">
        <v>842</v>
      </c>
      <c r="V87" s="113" t="s">
        <v>842</v>
      </c>
      <c r="W87" s="113" t="s">
        <v>842</v>
      </c>
      <c r="X87" s="113" t="s">
        <v>842</v>
      </c>
      <c r="Y87" s="104">
        <v>2014</v>
      </c>
      <c r="Z87" s="113" t="s">
        <v>842</v>
      </c>
      <c r="AA87" s="104">
        <v>2014</v>
      </c>
      <c r="AB87" s="113" t="s">
        <v>842</v>
      </c>
      <c r="AC87" s="113" t="s">
        <v>844</v>
      </c>
      <c r="AD87" s="113" t="s">
        <v>844</v>
      </c>
      <c r="AE87" s="113" t="s">
        <v>844</v>
      </c>
      <c r="AF87" s="113" t="s">
        <v>844</v>
      </c>
      <c r="AG87" s="104">
        <v>2014</v>
      </c>
      <c r="AH87" s="104">
        <v>2014</v>
      </c>
      <c r="AI87" s="104">
        <v>2014</v>
      </c>
      <c r="AJ87" s="104">
        <v>2014</v>
      </c>
      <c r="AK87" s="104">
        <v>2014</v>
      </c>
      <c r="AL87">
        <v>2011</v>
      </c>
      <c r="AM87">
        <v>2014</v>
      </c>
      <c r="AN87">
        <v>2014</v>
      </c>
      <c r="AO87" s="113" t="s">
        <v>842</v>
      </c>
      <c r="AP87">
        <v>2014</v>
      </c>
      <c r="AQ87" s="113" t="s">
        <v>842</v>
      </c>
      <c r="AR87" s="113" t="s">
        <v>842</v>
      </c>
      <c r="AS87" s="113" t="s">
        <v>842</v>
      </c>
      <c r="AT87" s="113" t="s">
        <v>842</v>
      </c>
      <c r="AU87" s="113" t="s">
        <v>842</v>
      </c>
      <c r="AV87" s="113" t="s">
        <v>842</v>
      </c>
      <c r="AW87" s="113" t="s">
        <v>842</v>
      </c>
      <c r="AX87" s="113" t="s">
        <v>842</v>
      </c>
      <c r="AY87" s="113" t="s">
        <v>842</v>
      </c>
      <c r="AZ87" s="113" t="s">
        <v>842</v>
      </c>
      <c r="BA87" s="113" t="s">
        <v>842</v>
      </c>
      <c r="BB87" s="113">
        <v>2017</v>
      </c>
      <c r="BC87" s="113">
        <v>2017</v>
      </c>
      <c r="BD87" s="104">
        <v>2019</v>
      </c>
      <c r="BE87" s="113" t="s">
        <v>842</v>
      </c>
      <c r="BF87" s="113" t="s">
        <v>842</v>
      </c>
      <c r="BG87" s="116"/>
      <c r="BH87" s="116"/>
    </row>
    <row r="88" spans="1:60" ht="15.75" customHeight="1" x14ac:dyDescent="0.25">
      <c r="A88" s="47" t="s">
        <v>268</v>
      </c>
      <c r="B88" s="47" t="s">
        <v>277</v>
      </c>
      <c r="C88" s="47" t="s">
        <v>281</v>
      </c>
      <c r="D88" s="47" t="s">
        <v>282</v>
      </c>
      <c r="E88" s="113">
        <v>2017</v>
      </c>
      <c r="F88" s="113">
        <v>2017</v>
      </c>
      <c r="G88" s="113">
        <v>2017</v>
      </c>
      <c r="H88" s="113">
        <v>2017</v>
      </c>
      <c r="I88" s="113">
        <v>2017</v>
      </c>
      <c r="J88" s="113">
        <v>2017</v>
      </c>
      <c r="K88" s="113" t="s">
        <v>843</v>
      </c>
      <c r="L88" s="113" t="s">
        <v>828</v>
      </c>
      <c r="M88" s="113" t="s">
        <v>828</v>
      </c>
      <c r="N88" s="113" t="s">
        <v>828</v>
      </c>
      <c r="O88" s="113" t="s">
        <v>842</v>
      </c>
      <c r="P88" s="113" t="s">
        <v>842</v>
      </c>
      <c r="Q88" s="113" t="s">
        <v>842</v>
      </c>
      <c r="R88" s="113" t="s">
        <v>842</v>
      </c>
      <c r="S88" s="113" t="s">
        <v>842</v>
      </c>
      <c r="T88" s="113" t="s">
        <v>842</v>
      </c>
      <c r="U88" s="113" t="s">
        <v>842</v>
      </c>
      <c r="V88" s="113" t="s">
        <v>842</v>
      </c>
      <c r="W88" s="113" t="s">
        <v>842</v>
      </c>
      <c r="X88" s="113" t="s">
        <v>842</v>
      </c>
      <c r="Y88" s="104">
        <v>2014</v>
      </c>
      <c r="Z88" s="113" t="s">
        <v>842</v>
      </c>
      <c r="AA88" s="104">
        <v>2014</v>
      </c>
      <c r="AB88" s="113" t="s">
        <v>842</v>
      </c>
      <c r="AC88" s="113" t="s">
        <v>844</v>
      </c>
      <c r="AD88" s="113" t="s">
        <v>844</v>
      </c>
      <c r="AE88" s="113" t="s">
        <v>844</v>
      </c>
      <c r="AF88" s="113" t="s">
        <v>844</v>
      </c>
      <c r="AG88" s="104">
        <v>2014</v>
      </c>
      <c r="AH88" s="104">
        <v>2014</v>
      </c>
      <c r="AI88" s="104">
        <v>2014</v>
      </c>
      <c r="AJ88" s="104">
        <v>2014</v>
      </c>
      <c r="AK88" s="104">
        <v>2014</v>
      </c>
      <c r="AL88">
        <v>2011</v>
      </c>
      <c r="AM88">
        <v>2014</v>
      </c>
      <c r="AN88">
        <v>2014</v>
      </c>
      <c r="AO88" s="113" t="s">
        <v>842</v>
      </c>
      <c r="AP88">
        <v>2014</v>
      </c>
      <c r="AQ88" s="113" t="s">
        <v>842</v>
      </c>
      <c r="AR88" s="113" t="s">
        <v>842</v>
      </c>
      <c r="AS88" s="113" t="s">
        <v>842</v>
      </c>
      <c r="AT88" s="113" t="s">
        <v>842</v>
      </c>
      <c r="AU88" s="113" t="s">
        <v>842</v>
      </c>
      <c r="AV88" s="113" t="s">
        <v>842</v>
      </c>
      <c r="AW88" s="113" t="s">
        <v>842</v>
      </c>
      <c r="AX88" s="113" t="s">
        <v>842</v>
      </c>
      <c r="AY88" s="113" t="s">
        <v>842</v>
      </c>
      <c r="AZ88" s="113" t="s">
        <v>842</v>
      </c>
      <c r="BA88" s="113" t="s">
        <v>842</v>
      </c>
      <c r="BB88" s="113">
        <v>2017</v>
      </c>
      <c r="BC88" s="113">
        <v>2017</v>
      </c>
      <c r="BD88" s="104">
        <v>2019</v>
      </c>
      <c r="BE88" s="113" t="s">
        <v>842</v>
      </c>
      <c r="BF88" s="113" t="s">
        <v>842</v>
      </c>
      <c r="BG88" s="116"/>
      <c r="BH88" s="116"/>
    </row>
    <row r="89" spans="1:60" ht="15.75" customHeight="1" x14ac:dyDescent="0.25">
      <c r="A89" s="47" t="s">
        <v>268</v>
      </c>
      <c r="B89" s="47" t="s">
        <v>277</v>
      </c>
      <c r="C89" s="47" t="s">
        <v>268</v>
      </c>
      <c r="D89" s="47" t="s">
        <v>283</v>
      </c>
      <c r="E89" s="113">
        <v>2017</v>
      </c>
      <c r="F89" s="113">
        <v>2017</v>
      </c>
      <c r="G89" s="113">
        <v>2017</v>
      </c>
      <c r="H89" s="113">
        <v>2017</v>
      </c>
      <c r="I89" s="113">
        <v>2017</v>
      </c>
      <c r="J89" s="113">
        <v>2017</v>
      </c>
      <c r="K89" s="113" t="s">
        <v>843</v>
      </c>
      <c r="L89" s="113" t="s">
        <v>828</v>
      </c>
      <c r="M89" s="113" t="s">
        <v>828</v>
      </c>
      <c r="N89" s="113" t="s">
        <v>828</v>
      </c>
      <c r="O89" s="113" t="s">
        <v>842</v>
      </c>
      <c r="P89" s="113" t="s">
        <v>842</v>
      </c>
      <c r="Q89" s="113" t="s">
        <v>842</v>
      </c>
      <c r="R89" s="113" t="s">
        <v>842</v>
      </c>
      <c r="S89" s="113" t="s">
        <v>842</v>
      </c>
      <c r="T89" s="113" t="s">
        <v>842</v>
      </c>
      <c r="U89" s="113" t="s">
        <v>842</v>
      </c>
      <c r="V89" s="113" t="s">
        <v>842</v>
      </c>
      <c r="W89" s="113" t="s">
        <v>842</v>
      </c>
      <c r="X89" s="113" t="s">
        <v>842</v>
      </c>
      <c r="Y89" s="104">
        <v>2014</v>
      </c>
      <c r="Z89" s="113" t="s">
        <v>842</v>
      </c>
      <c r="AA89" s="104">
        <v>2014</v>
      </c>
      <c r="AB89" s="113" t="s">
        <v>842</v>
      </c>
      <c r="AC89" s="113" t="s">
        <v>844</v>
      </c>
      <c r="AD89" s="113" t="s">
        <v>844</v>
      </c>
      <c r="AE89" s="113" t="s">
        <v>844</v>
      </c>
      <c r="AF89" s="113" t="s">
        <v>844</v>
      </c>
      <c r="AG89" s="104">
        <v>2014</v>
      </c>
      <c r="AH89" s="104">
        <v>2014</v>
      </c>
      <c r="AI89" s="104">
        <v>2014</v>
      </c>
      <c r="AJ89" s="104">
        <v>2014</v>
      </c>
      <c r="AK89" s="104">
        <v>2014</v>
      </c>
      <c r="AL89">
        <v>2011</v>
      </c>
      <c r="AM89">
        <v>2014</v>
      </c>
      <c r="AN89">
        <v>2014</v>
      </c>
      <c r="AO89" s="113" t="s">
        <v>842</v>
      </c>
      <c r="AP89">
        <v>2014</v>
      </c>
      <c r="AQ89" s="113" t="s">
        <v>842</v>
      </c>
      <c r="AR89" s="113" t="s">
        <v>842</v>
      </c>
      <c r="AS89" s="113" t="s">
        <v>842</v>
      </c>
      <c r="AT89" s="113" t="s">
        <v>842</v>
      </c>
      <c r="AU89" s="113" t="s">
        <v>842</v>
      </c>
      <c r="AV89" s="113" t="s">
        <v>842</v>
      </c>
      <c r="AW89" s="113" t="s">
        <v>842</v>
      </c>
      <c r="AX89" s="113" t="s">
        <v>842</v>
      </c>
      <c r="AY89" s="113" t="s">
        <v>842</v>
      </c>
      <c r="AZ89" s="113" t="s">
        <v>842</v>
      </c>
      <c r="BA89" s="113" t="s">
        <v>842</v>
      </c>
      <c r="BB89" s="113">
        <v>2017</v>
      </c>
      <c r="BC89" s="113">
        <v>2017</v>
      </c>
      <c r="BD89" s="104">
        <v>2019</v>
      </c>
      <c r="BE89" s="113" t="s">
        <v>842</v>
      </c>
      <c r="BF89" s="113" t="s">
        <v>842</v>
      </c>
      <c r="BG89" s="116"/>
      <c r="BH89" s="116"/>
    </row>
    <row r="90" spans="1:60" ht="15.75" customHeight="1" x14ac:dyDescent="0.25">
      <c r="A90" s="47" t="s">
        <v>268</v>
      </c>
      <c r="B90" s="47" t="s">
        <v>284</v>
      </c>
      <c r="C90" s="47" t="s">
        <v>284</v>
      </c>
      <c r="D90" s="47" t="s">
        <v>285</v>
      </c>
      <c r="E90" s="113">
        <v>2017</v>
      </c>
      <c r="F90" s="113">
        <v>2017</v>
      </c>
      <c r="G90" s="113">
        <v>2017</v>
      </c>
      <c r="H90" s="113">
        <v>2017</v>
      </c>
      <c r="I90" s="113">
        <v>2017</v>
      </c>
      <c r="J90" s="113">
        <v>2017</v>
      </c>
      <c r="K90" s="113" t="s">
        <v>843</v>
      </c>
      <c r="L90" s="113" t="s">
        <v>828</v>
      </c>
      <c r="M90" s="113" t="s">
        <v>828</v>
      </c>
      <c r="N90" s="113" t="s">
        <v>828</v>
      </c>
      <c r="O90" s="113" t="s">
        <v>842</v>
      </c>
      <c r="P90" s="113" t="s">
        <v>842</v>
      </c>
      <c r="Q90" s="113" t="s">
        <v>842</v>
      </c>
      <c r="R90" s="113" t="s">
        <v>842</v>
      </c>
      <c r="S90" s="113" t="s">
        <v>842</v>
      </c>
      <c r="T90" s="113" t="s">
        <v>842</v>
      </c>
      <c r="U90" s="113" t="s">
        <v>842</v>
      </c>
      <c r="V90" s="113" t="s">
        <v>842</v>
      </c>
      <c r="W90" s="113" t="s">
        <v>842</v>
      </c>
      <c r="X90" s="113" t="s">
        <v>842</v>
      </c>
      <c r="Y90" s="104">
        <v>2014</v>
      </c>
      <c r="Z90" s="113" t="s">
        <v>842</v>
      </c>
      <c r="AA90" s="104">
        <v>2014</v>
      </c>
      <c r="AB90" s="113" t="s">
        <v>842</v>
      </c>
      <c r="AC90" s="113" t="s">
        <v>844</v>
      </c>
      <c r="AD90" s="113" t="s">
        <v>844</v>
      </c>
      <c r="AE90" s="113" t="s">
        <v>844</v>
      </c>
      <c r="AF90" s="113" t="s">
        <v>844</v>
      </c>
      <c r="AG90" s="104">
        <v>2014</v>
      </c>
      <c r="AH90" s="104">
        <v>2014</v>
      </c>
      <c r="AI90" s="104">
        <v>2014</v>
      </c>
      <c r="AJ90" s="104">
        <v>2014</v>
      </c>
      <c r="AK90" s="104">
        <v>2014</v>
      </c>
      <c r="AL90">
        <v>2011</v>
      </c>
      <c r="AM90">
        <v>2014</v>
      </c>
      <c r="AN90">
        <v>2014</v>
      </c>
      <c r="AO90" s="113" t="s">
        <v>842</v>
      </c>
      <c r="AP90">
        <v>2014</v>
      </c>
      <c r="AQ90" s="113" t="s">
        <v>842</v>
      </c>
      <c r="AR90" s="113" t="s">
        <v>842</v>
      </c>
      <c r="AS90" s="113" t="s">
        <v>842</v>
      </c>
      <c r="AT90" s="113" t="s">
        <v>842</v>
      </c>
      <c r="AU90" s="113" t="s">
        <v>842</v>
      </c>
      <c r="AV90" s="113" t="s">
        <v>842</v>
      </c>
      <c r="AW90" s="113" t="s">
        <v>842</v>
      </c>
      <c r="AX90" s="113" t="s">
        <v>842</v>
      </c>
      <c r="AY90" s="113" t="s">
        <v>842</v>
      </c>
      <c r="AZ90" s="113" t="s">
        <v>842</v>
      </c>
      <c r="BA90" s="113" t="s">
        <v>842</v>
      </c>
      <c r="BB90" s="113">
        <v>2017</v>
      </c>
      <c r="BC90" s="113">
        <v>2017</v>
      </c>
      <c r="BD90" s="104">
        <v>2019</v>
      </c>
      <c r="BE90" s="113" t="s">
        <v>842</v>
      </c>
      <c r="BF90" s="113" t="s">
        <v>842</v>
      </c>
      <c r="BG90" s="116"/>
      <c r="BH90" s="116"/>
    </row>
    <row r="91" spans="1:60" ht="15.75" customHeight="1" x14ac:dyDescent="0.25">
      <c r="A91" s="47" t="s">
        <v>268</v>
      </c>
      <c r="B91" s="47" t="s">
        <v>284</v>
      </c>
      <c r="C91" s="47" t="s">
        <v>286</v>
      </c>
      <c r="D91" s="47" t="s">
        <v>287</v>
      </c>
      <c r="E91" s="113">
        <v>2017</v>
      </c>
      <c r="F91" s="113">
        <v>2017</v>
      </c>
      <c r="G91" s="113">
        <v>2017</v>
      </c>
      <c r="H91" s="113">
        <v>2017</v>
      </c>
      <c r="I91" s="113">
        <v>2017</v>
      </c>
      <c r="J91" s="113">
        <v>2017</v>
      </c>
      <c r="K91" s="113" t="s">
        <v>843</v>
      </c>
      <c r="L91" s="113" t="s">
        <v>828</v>
      </c>
      <c r="M91" s="113" t="s">
        <v>828</v>
      </c>
      <c r="N91" s="113" t="s">
        <v>828</v>
      </c>
      <c r="O91" s="113" t="s">
        <v>842</v>
      </c>
      <c r="P91" s="113" t="s">
        <v>842</v>
      </c>
      <c r="Q91" s="113" t="s">
        <v>842</v>
      </c>
      <c r="R91" s="113" t="s">
        <v>842</v>
      </c>
      <c r="S91" s="113" t="s">
        <v>842</v>
      </c>
      <c r="T91" s="113" t="s">
        <v>842</v>
      </c>
      <c r="U91" s="113" t="s">
        <v>842</v>
      </c>
      <c r="V91" s="113" t="s">
        <v>842</v>
      </c>
      <c r="W91" s="113" t="s">
        <v>842</v>
      </c>
      <c r="X91" s="113" t="s">
        <v>842</v>
      </c>
      <c r="Y91" s="104">
        <v>2014</v>
      </c>
      <c r="Z91" s="113" t="s">
        <v>842</v>
      </c>
      <c r="AA91" s="104">
        <v>2014</v>
      </c>
      <c r="AB91" s="113" t="s">
        <v>842</v>
      </c>
      <c r="AC91" s="113" t="s">
        <v>844</v>
      </c>
      <c r="AD91" s="113" t="s">
        <v>844</v>
      </c>
      <c r="AE91" s="113" t="s">
        <v>844</v>
      </c>
      <c r="AF91" s="113" t="s">
        <v>844</v>
      </c>
      <c r="AG91" s="104">
        <v>2014</v>
      </c>
      <c r="AH91" s="104">
        <v>2014</v>
      </c>
      <c r="AI91" s="104">
        <v>2014</v>
      </c>
      <c r="AJ91" s="104">
        <v>2014</v>
      </c>
      <c r="AK91" s="104">
        <v>2014</v>
      </c>
      <c r="AL91">
        <v>2011</v>
      </c>
      <c r="AM91">
        <v>2014</v>
      </c>
      <c r="AN91">
        <v>2014</v>
      </c>
      <c r="AO91" s="113" t="s">
        <v>842</v>
      </c>
      <c r="AP91">
        <v>2014</v>
      </c>
      <c r="AQ91" s="113" t="s">
        <v>842</v>
      </c>
      <c r="AR91" s="113" t="s">
        <v>842</v>
      </c>
      <c r="AS91" s="113" t="s">
        <v>842</v>
      </c>
      <c r="AT91" s="113" t="s">
        <v>842</v>
      </c>
      <c r="AU91" s="113" t="s">
        <v>842</v>
      </c>
      <c r="AV91" s="113" t="s">
        <v>842</v>
      </c>
      <c r="AW91" s="113" t="s">
        <v>842</v>
      </c>
      <c r="AX91" s="113" t="s">
        <v>842</v>
      </c>
      <c r="AY91" s="113" t="s">
        <v>842</v>
      </c>
      <c r="AZ91" s="113" t="s">
        <v>842</v>
      </c>
      <c r="BA91" s="113" t="s">
        <v>842</v>
      </c>
      <c r="BB91" s="113">
        <v>2017</v>
      </c>
      <c r="BC91" s="113">
        <v>2017</v>
      </c>
      <c r="BD91" s="104">
        <v>2019</v>
      </c>
      <c r="BE91" s="113" t="s">
        <v>842</v>
      </c>
      <c r="BF91" s="113" t="s">
        <v>842</v>
      </c>
      <c r="BG91" s="116"/>
      <c r="BH91" s="116"/>
    </row>
    <row r="92" spans="1:60" ht="15.75" customHeight="1" x14ac:dyDescent="0.25">
      <c r="A92" s="47" t="s">
        <v>288</v>
      </c>
      <c r="B92" s="47" t="s">
        <v>289</v>
      </c>
      <c r="C92" s="47" t="s">
        <v>289</v>
      </c>
      <c r="D92" s="47" t="s">
        <v>290</v>
      </c>
      <c r="E92" s="113">
        <v>2017</v>
      </c>
      <c r="F92" s="113">
        <v>2017</v>
      </c>
      <c r="G92" s="113">
        <v>2017</v>
      </c>
      <c r="H92" s="113">
        <v>2017</v>
      </c>
      <c r="I92" s="113">
        <v>2017</v>
      </c>
      <c r="J92" s="113">
        <v>2017</v>
      </c>
      <c r="K92" s="113" t="s">
        <v>843</v>
      </c>
      <c r="L92" s="113" t="s">
        <v>828</v>
      </c>
      <c r="M92" s="113" t="s">
        <v>828</v>
      </c>
      <c r="N92" s="113" t="s">
        <v>828</v>
      </c>
      <c r="O92" s="113" t="s">
        <v>842</v>
      </c>
      <c r="P92" s="113" t="s">
        <v>842</v>
      </c>
      <c r="Q92" s="113" t="s">
        <v>842</v>
      </c>
      <c r="R92" s="113" t="s">
        <v>842</v>
      </c>
      <c r="S92" s="113" t="s">
        <v>842</v>
      </c>
      <c r="T92" s="113" t="s">
        <v>842</v>
      </c>
      <c r="U92" s="113" t="s">
        <v>842</v>
      </c>
      <c r="V92" s="113" t="s">
        <v>842</v>
      </c>
      <c r="W92" s="113" t="s">
        <v>842</v>
      </c>
      <c r="X92" s="113" t="s">
        <v>842</v>
      </c>
      <c r="Y92" s="104">
        <v>2014</v>
      </c>
      <c r="Z92" s="113" t="s">
        <v>842</v>
      </c>
      <c r="AA92" s="104">
        <v>2014</v>
      </c>
      <c r="AB92" s="113" t="s">
        <v>842</v>
      </c>
      <c r="AC92" s="113" t="s">
        <v>844</v>
      </c>
      <c r="AD92" s="113" t="s">
        <v>844</v>
      </c>
      <c r="AE92" s="113" t="s">
        <v>844</v>
      </c>
      <c r="AF92" s="113" t="s">
        <v>844</v>
      </c>
      <c r="AG92" s="104">
        <v>2014</v>
      </c>
      <c r="AH92" s="104">
        <v>2014</v>
      </c>
      <c r="AI92" s="104">
        <v>2014</v>
      </c>
      <c r="AJ92" s="104">
        <v>2014</v>
      </c>
      <c r="AK92" s="104">
        <v>2014</v>
      </c>
      <c r="AL92">
        <v>2011</v>
      </c>
      <c r="AM92">
        <v>2014</v>
      </c>
      <c r="AN92">
        <v>2014</v>
      </c>
      <c r="AO92" s="113" t="s">
        <v>842</v>
      </c>
      <c r="AP92">
        <v>2014</v>
      </c>
      <c r="AQ92" s="113" t="s">
        <v>842</v>
      </c>
      <c r="AR92" s="113" t="s">
        <v>842</v>
      </c>
      <c r="AS92" s="113" t="s">
        <v>842</v>
      </c>
      <c r="AT92" s="113" t="s">
        <v>842</v>
      </c>
      <c r="AU92" s="113" t="s">
        <v>842</v>
      </c>
      <c r="AV92" s="113" t="s">
        <v>842</v>
      </c>
      <c r="AW92" s="113" t="s">
        <v>842</v>
      </c>
      <c r="AX92" s="113" t="s">
        <v>842</v>
      </c>
      <c r="AY92" s="113" t="s">
        <v>842</v>
      </c>
      <c r="AZ92" s="113" t="s">
        <v>842</v>
      </c>
      <c r="BA92" s="113" t="s">
        <v>842</v>
      </c>
      <c r="BB92" s="113">
        <v>2017</v>
      </c>
      <c r="BC92" s="113">
        <v>2017</v>
      </c>
      <c r="BD92" s="104">
        <v>2019</v>
      </c>
      <c r="BE92" s="113" t="s">
        <v>842</v>
      </c>
      <c r="BF92" s="113" t="s">
        <v>842</v>
      </c>
      <c r="BG92" s="116"/>
      <c r="BH92" s="116"/>
    </row>
    <row r="93" spans="1:60" ht="15.75" customHeight="1" x14ac:dyDescent="0.25">
      <c r="A93" s="47" t="s">
        <v>288</v>
      </c>
      <c r="B93" s="47" t="s">
        <v>289</v>
      </c>
      <c r="C93" s="47" t="s">
        <v>291</v>
      </c>
      <c r="D93" s="47" t="s">
        <v>292</v>
      </c>
      <c r="E93" s="113">
        <v>2017</v>
      </c>
      <c r="F93" s="113">
        <v>2017</v>
      </c>
      <c r="G93" s="113">
        <v>2017</v>
      </c>
      <c r="H93" s="113">
        <v>2017</v>
      </c>
      <c r="I93" s="113">
        <v>2017</v>
      </c>
      <c r="J93" s="113">
        <v>2017</v>
      </c>
      <c r="K93" s="113" t="s">
        <v>843</v>
      </c>
      <c r="L93" s="113" t="s">
        <v>828</v>
      </c>
      <c r="M93" s="113" t="s">
        <v>828</v>
      </c>
      <c r="N93" s="113" t="s">
        <v>828</v>
      </c>
      <c r="O93" s="113" t="s">
        <v>842</v>
      </c>
      <c r="P93" s="113" t="s">
        <v>842</v>
      </c>
      <c r="Q93" s="113" t="s">
        <v>842</v>
      </c>
      <c r="R93" s="113" t="s">
        <v>842</v>
      </c>
      <c r="S93" s="113" t="s">
        <v>842</v>
      </c>
      <c r="T93" s="113" t="s">
        <v>842</v>
      </c>
      <c r="U93" s="113" t="s">
        <v>842</v>
      </c>
      <c r="V93" s="113" t="s">
        <v>842</v>
      </c>
      <c r="W93" s="113" t="s">
        <v>842</v>
      </c>
      <c r="X93" s="113" t="s">
        <v>842</v>
      </c>
      <c r="Y93" s="104">
        <v>2014</v>
      </c>
      <c r="Z93" s="113" t="s">
        <v>842</v>
      </c>
      <c r="AA93" s="104">
        <v>2014</v>
      </c>
      <c r="AB93" s="113" t="s">
        <v>842</v>
      </c>
      <c r="AC93" s="113" t="s">
        <v>844</v>
      </c>
      <c r="AD93" s="113" t="s">
        <v>844</v>
      </c>
      <c r="AE93" s="113" t="s">
        <v>844</v>
      </c>
      <c r="AF93" s="113" t="s">
        <v>844</v>
      </c>
      <c r="AG93" s="104">
        <v>2014</v>
      </c>
      <c r="AH93" s="104">
        <v>2014</v>
      </c>
      <c r="AI93" s="104">
        <v>2014</v>
      </c>
      <c r="AJ93" s="104">
        <v>2014</v>
      </c>
      <c r="AK93" s="104">
        <v>2014</v>
      </c>
      <c r="AL93">
        <v>2011</v>
      </c>
      <c r="AM93">
        <v>2014</v>
      </c>
      <c r="AN93">
        <v>2014</v>
      </c>
      <c r="AO93" s="113" t="s">
        <v>842</v>
      </c>
      <c r="AP93">
        <v>2014</v>
      </c>
      <c r="AQ93" s="113" t="s">
        <v>842</v>
      </c>
      <c r="AR93" s="113" t="s">
        <v>842</v>
      </c>
      <c r="AS93" s="113" t="s">
        <v>842</v>
      </c>
      <c r="AT93" s="113" t="s">
        <v>842</v>
      </c>
      <c r="AU93" s="113" t="s">
        <v>842</v>
      </c>
      <c r="AV93" s="113" t="s">
        <v>842</v>
      </c>
      <c r="AW93" s="113" t="s">
        <v>842</v>
      </c>
      <c r="AX93" s="113" t="s">
        <v>842</v>
      </c>
      <c r="AY93" s="113" t="s">
        <v>842</v>
      </c>
      <c r="AZ93" s="113" t="s">
        <v>842</v>
      </c>
      <c r="BA93" s="113" t="s">
        <v>842</v>
      </c>
      <c r="BB93" s="113">
        <v>2017</v>
      </c>
      <c r="BC93" s="113">
        <v>2017</v>
      </c>
      <c r="BD93" s="104">
        <v>2019</v>
      </c>
      <c r="BE93" s="113" t="s">
        <v>842</v>
      </c>
      <c r="BF93" s="113" t="s">
        <v>842</v>
      </c>
      <c r="BG93" s="116"/>
      <c r="BH93" s="116"/>
    </row>
    <row r="94" spans="1:60" ht="15.75" customHeight="1" x14ac:dyDescent="0.25">
      <c r="A94" s="47" t="s">
        <v>288</v>
      </c>
      <c r="B94" s="47" t="s">
        <v>289</v>
      </c>
      <c r="C94" s="47" t="s">
        <v>293</v>
      </c>
      <c r="D94" s="47" t="s">
        <v>294</v>
      </c>
      <c r="E94" s="113">
        <v>2017</v>
      </c>
      <c r="F94" s="113">
        <v>2017</v>
      </c>
      <c r="G94" s="113">
        <v>2017</v>
      </c>
      <c r="H94" s="113">
        <v>2017</v>
      </c>
      <c r="I94" s="113">
        <v>2017</v>
      </c>
      <c r="J94" s="113">
        <v>2017</v>
      </c>
      <c r="K94" s="113" t="s">
        <v>843</v>
      </c>
      <c r="L94" s="113" t="s">
        <v>828</v>
      </c>
      <c r="M94" s="113" t="s">
        <v>828</v>
      </c>
      <c r="N94" s="113" t="s">
        <v>828</v>
      </c>
      <c r="O94" s="113" t="s">
        <v>842</v>
      </c>
      <c r="P94" s="113" t="s">
        <v>842</v>
      </c>
      <c r="Q94" s="113" t="s">
        <v>842</v>
      </c>
      <c r="R94" s="113" t="s">
        <v>842</v>
      </c>
      <c r="S94" s="113" t="s">
        <v>842</v>
      </c>
      <c r="T94" s="113" t="s">
        <v>842</v>
      </c>
      <c r="U94" s="113" t="s">
        <v>842</v>
      </c>
      <c r="V94" s="113" t="s">
        <v>842</v>
      </c>
      <c r="W94" s="113" t="s">
        <v>842</v>
      </c>
      <c r="X94" s="113" t="s">
        <v>842</v>
      </c>
      <c r="Y94" s="104">
        <v>2014</v>
      </c>
      <c r="Z94" s="113" t="s">
        <v>842</v>
      </c>
      <c r="AA94" s="104">
        <v>2014</v>
      </c>
      <c r="AB94" s="113" t="s">
        <v>842</v>
      </c>
      <c r="AC94" s="113" t="s">
        <v>844</v>
      </c>
      <c r="AD94" s="113" t="s">
        <v>844</v>
      </c>
      <c r="AE94" s="113" t="s">
        <v>844</v>
      </c>
      <c r="AF94" s="113" t="s">
        <v>844</v>
      </c>
      <c r="AG94" s="104">
        <v>2014</v>
      </c>
      <c r="AH94" s="104">
        <v>2014</v>
      </c>
      <c r="AI94" s="104">
        <v>2014</v>
      </c>
      <c r="AJ94" s="104">
        <v>2014</v>
      </c>
      <c r="AK94" s="104">
        <v>2014</v>
      </c>
      <c r="AL94">
        <v>2011</v>
      </c>
      <c r="AM94">
        <v>2014</v>
      </c>
      <c r="AN94">
        <v>2014</v>
      </c>
      <c r="AO94" s="113" t="s">
        <v>842</v>
      </c>
      <c r="AP94">
        <v>2014</v>
      </c>
      <c r="AQ94" s="113" t="s">
        <v>842</v>
      </c>
      <c r="AR94" s="113" t="s">
        <v>842</v>
      </c>
      <c r="AS94" s="113" t="s">
        <v>842</v>
      </c>
      <c r="AT94" s="113" t="s">
        <v>842</v>
      </c>
      <c r="AU94" s="113" t="s">
        <v>842</v>
      </c>
      <c r="AV94" s="113" t="s">
        <v>842</v>
      </c>
      <c r="AW94" s="113" t="s">
        <v>842</v>
      </c>
      <c r="AX94" s="113" t="s">
        <v>842</v>
      </c>
      <c r="AY94" s="113" t="s">
        <v>842</v>
      </c>
      <c r="AZ94" s="113" t="s">
        <v>842</v>
      </c>
      <c r="BA94" s="113" t="s">
        <v>842</v>
      </c>
      <c r="BB94" s="113">
        <v>2017</v>
      </c>
      <c r="BC94" s="113">
        <v>2017</v>
      </c>
      <c r="BD94" s="104">
        <v>2019</v>
      </c>
      <c r="BE94" s="113" t="s">
        <v>842</v>
      </c>
      <c r="BF94" s="113" t="s">
        <v>842</v>
      </c>
      <c r="BG94" s="116"/>
      <c r="BH94" s="116"/>
    </row>
    <row r="95" spans="1:60" ht="15.75" customHeight="1" x14ac:dyDescent="0.25">
      <c r="A95" s="47" t="s">
        <v>288</v>
      </c>
      <c r="B95" s="47" t="s">
        <v>289</v>
      </c>
      <c r="C95" s="47" t="s">
        <v>295</v>
      </c>
      <c r="D95" s="47" t="s">
        <v>296</v>
      </c>
      <c r="E95" s="113">
        <v>2017</v>
      </c>
      <c r="F95" s="113">
        <v>2017</v>
      </c>
      <c r="G95" s="113">
        <v>2017</v>
      </c>
      <c r="H95" s="113">
        <v>2017</v>
      </c>
      <c r="I95" s="113">
        <v>2017</v>
      </c>
      <c r="J95" s="113">
        <v>2017</v>
      </c>
      <c r="K95" s="113" t="s">
        <v>843</v>
      </c>
      <c r="L95" s="113" t="s">
        <v>828</v>
      </c>
      <c r="M95" s="113" t="s">
        <v>828</v>
      </c>
      <c r="N95" s="113" t="s">
        <v>828</v>
      </c>
      <c r="O95" s="113" t="s">
        <v>842</v>
      </c>
      <c r="P95" s="113" t="s">
        <v>842</v>
      </c>
      <c r="Q95" s="113" t="s">
        <v>842</v>
      </c>
      <c r="R95" s="113" t="s">
        <v>842</v>
      </c>
      <c r="S95" s="113" t="s">
        <v>842</v>
      </c>
      <c r="T95" s="113" t="s">
        <v>842</v>
      </c>
      <c r="U95" s="113" t="s">
        <v>842</v>
      </c>
      <c r="V95" s="113" t="s">
        <v>842</v>
      </c>
      <c r="W95" s="113" t="s">
        <v>842</v>
      </c>
      <c r="X95" s="113" t="s">
        <v>842</v>
      </c>
      <c r="Y95" s="104">
        <v>2014</v>
      </c>
      <c r="Z95" s="113" t="s">
        <v>842</v>
      </c>
      <c r="AA95" s="104">
        <v>2014</v>
      </c>
      <c r="AB95" s="113" t="s">
        <v>842</v>
      </c>
      <c r="AC95" s="113" t="s">
        <v>844</v>
      </c>
      <c r="AD95" s="113" t="s">
        <v>844</v>
      </c>
      <c r="AE95" s="113" t="s">
        <v>844</v>
      </c>
      <c r="AF95" s="113" t="s">
        <v>844</v>
      </c>
      <c r="AG95" s="104">
        <v>2014</v>
      </c>
      <c r="AH95" s="104">
        <v>2014</v>
      </c>
      <c r="AI95" s="104">
        <v>2014</v>
      </c>
      <c r="AJ95" s="104">
        <v>2014</v>
      </c>
      <c r="AK95" s="104">
        <v>2014</v>
      </c>
      <c r="AL95">
        <v>2011</v>
      </c>
      <c r="AM95">
        <v>2014</v>
      </c>
      <c r="AN95">
        <v>2014</v>
      </c>
      <c r="AO95" s="113" t="s">
        <v>842</v>
      </c>
      <c r="AP95">
        <v>2014</v>
      </c>
      <c r="AQ95" s="113" t="s">
        <v>842</v>
      </c>
      <c r="AR95" s="113" t="s">
        <v>842</v>
      </c>
      <c r="AS95" s="113" t="s">
        <v>842</v>
      </c>
      <c r="AT95" s="113" t="s">
        <v>842</v>
      </c>
      <c r="AU95" s="113" t="s">
        <v>842</v>
      </c>
      <c r="AV95" s="113" t="s">
        <v>842</v>
      </c>
      <c r="AW95" s="113" t="s">
        <v>842</v>
      </c>
      <c r="AX95" s="113" t="s">
        <v>842</v>
      </c>
      <c r="AY95" s="113" t="s">
        <v>842</v>
      </c>
      <c r="AZ95" s="113" t="s">
        <v>842</v>
      </c>
      <c r="BA95" s="113" t="s">
        <v>842</v>
      </c>
      <c r="BB95" s="113">
        <v>2017</v>
      </c>
      <c r="BC95" s="113">
        <v>2017</v>
      </c>
      <c r="BD95" s="104">
        <v>2019</v>
      </c>
      <c r="BE95" s="113" t="s">
        <v>842</v>
      </c>
      <c r="BF95" s="113" t="s">
        <v>842</v>
      </c>
      <c r="BG95" s="116"/>
      <c r="BH95" s="116"/>
    </row>
    <row r="96" spans="1:60" ht="15.75" customHeight="1" x14ac:dyDescent="0.25">
      <c r="A96" s="47" t="s">
        <v>288</v>
      </c>
      <c r="B96" s="47" t="s">
        <v>289</v>
      </c>
      <c r="C96" s="47" t="s">
        <v>297</v>
      </c>
      <c r="D96" s="47" t="s">
        <v>298</v>
      </c>
      <c r="E96" s="113">
        <v>2017</v>
      </c>
      <c r="F96" s="113">
        <v>2017</v>
      </c>
      <c r="G96" s="113">
        <v>2017</v>
      </c>
      <c r="H96" s="113">
        <v>2017</v>
      </c>
      <c r="I96" s="113">
        <v>2017</v>
      </c>
      <c r="J96" s="113">
        <v>2017</v>
      </c>
      <c r="K96" s="113" t="s">
        <v>843</v>
      </c>
      <c r="L96" s="113" t="s">
        <v>828</v>
      </c>
      <c r="M96" s="113" t="s">
        <v>828</v>
      </c>
      <c r="N96" s="113" t="s">
        <v>828</v>
      </c>
      <c r="O96" s="113" t="s">
        <v>842</v>
      </c>
      <c r="P96" s="113" t="s">
        <v>842</v>
      </c>
      <c r="Q96" s="113" t="s">
        <v>842</v>
      </c>
      <c r="R96" s="113" t="s">
        <v>842</v>
      </c>
      <c r="S96" s="113" t="s">
        <v>842</v>
      </c>
      <c r="T96" s="113" t="s">
        <v>842</v>
      </c>
      <c r="U96" s="113" t="s">
        <v>842</v>
      </c>
      <c r="V96" s="113" t="s">
        <v>842</v>
      </c>
      <c r="W96" s="113" t="s">
        <v>842</v>
      </c>
      <c r="X96" s="113" t="s">
        <v>842</v>
      </c>
      <c r="Y96" s="104">
        <v>2014</v>
      </c>
      <c r="Z96" s="113" t="s">
        <v>842</v>
      </c>
      <c r="AA96" s="104">
        <v>2014</v>
      </c>
      <c r="AB96" s="113" t="s">
        <v>842</v>
      </c>
      <c r="AC96" s="113" t="s">
        <v>844</v>
      </c>
      <c r="AD96" s="113" t="s">
        <v>844</v>
      </c>
      <c r="AE96" s="113" t="s">
        <v>844</v>
      </c>
      <c r="AF96" s="113" t="s">
        <v>844</v>
      </c>
      <c r="AG96" s="104">
        <v>2014</v>
      </c>
      <c r="AH96" s="104">
        <v>2014</v>
      </c>
      <c r="AI96" s="104">
        <v>2014</v>
      </c>
      <c r="AJ96" s="104">
        <v>2014</v>
      </c>
      <c r="AK96" s="104">
        <v>2014</v>
      </c>
      <c r="AL96">
        <v>2011</v>
      </c>
      <c r="AM96">
        <v>2014</v>
      </c>
      <c r="AN96">
        <v>2014</v>
      </c>
      <c r="AO96" s="113" t="s">
        <v>842</v>
      </c>
      <c r="AP96">
        <v>2014</v>
      </c>
      <c r="AQ96" s="113" t="s">
        <v>842</v>
      </c>
      <c r="AR96" s="113" t="s">
        <v>842</v>
      </c>
      <c r="AS96" s="113" t="s">
        <v>842</v>
      </c>
      <c r="AT96" s="113" t="s">
        <v>842</v>
      </c>
      <c r="AU96" s="113" t="s">
        <v>842</v>
      </c>
      <c r="AV96" s="113" t="s">
        <v>842</v>
      </c>
      <c r="AW96" s="113" t="s">
        <v>842</v>
      </c>
      <c r="AX96" s="113" t="s">
        <v>842</v>
      </c>
      <c r="AY96" s="113" t="s">
        <v>842</v>
      </c>
      <c r="AZ96" s="113" t="s">
        <v>842</v>
      </c>
      <c r="BA96" s="113" t="s">
        <v>842</v>
      </c>
      <c r="BB96" s="113">
        <v>2017</v>
      </c>
      <c r="BC96" s="113">
        <v>2017</v>
      </c>
      <c r="BD96" s="104">
        <v>2019</v>
      </c>
      <c r="BE96" s="113" t="s">
        <v>842</v>
      </c>
      <c r="BF96" s="113" t="s">
        <v>842</v>
      </c>
      <c r="BG96" s="116"/>
      <c r="BH96" s="116"/>
    </row>
    <row r="97" spans="1:60" ht="15.75" customHeight="1" x14ac:dyDescent="0.25">
      <c r="A97" s="47" t="s">
        <v>288</v>
      </c>
      <c r="B97" s="47" t="s">
        <v>289</v>
      </c>
      <c r="C97" s="47" t="s">
        <v>299</v>
      </c>
      <c r="D97" s="47" t="s">
        <v>300</v>
      </c>
      <c r="E97" s="113">
        <v>2017</v>
      </c>
      <c r="F97" s="113">
        <v>2017</v>
      </c>
      <c r="G97" s="113">
        <v>2017</v>
      </c>
      <c r="H97" s="113">
        <v>2017</v>
      </c>
      <c r="I97" s="113">
        <v>2017</v>
      </c>
      <c r="J97" s="113">
        <v>2017</v>
      </c>
      <c r="K97" s="113" t="s">
        <v>843</v>
      </c>
      <c r="L97" s="113" t="s">
        <v>828</v>
      </c>
      <c r="M97" s="113" t="s">
        <v>828</v>
      </c>
      <c r="N97" s="113" t="s">
        <v>828</v>
      </c>
      <c r="O97" s="113" t="s">
        <v>842</v>
      </c>
      <c r="P97" s="113" t="s">
        <v>842</v>
      </c>
      <c r="Q97" s="113" t="s">
        <v>842</v>
      </c>
      <c r="R97" s="113" t="s">
        <v>842</v>
      </c>
      <c r="S97" s="113" t="s">
        <v>842</v>
      </c>
      <c r="T97" s="113" t="s">
        <v>842</v>
      </c>
      <c r="U97" s="113" t="s">
        <v>842</v>
      </c>
      <c r="V97" s="113" t="s">
        <v>842</v>
      </c>
      <c r="W97" s="113" t="s">
        <v>842</v>
      </c>
      <c r="X97" s="113" t="s">
        <v>842</v>
      </c>
      <c r="Y97" s="104">
        <v>2014</v>
      </c>
      <c r="Z97" s="113" t="s">
        <v>842</v>
      </c>
      <c r="AA97" s="104">
        <v>2014</v>
      </c>
      <c r="AB97" s="113" t="s">
        <v>842</v>
      </c>
      <c r="AC97" s="113" t="s">
        <v>844</v>
      </c>
      <c r="AD97" s="113" t="s">
        <v>844</v>
      </c>
      <c r="AE97" s="113" t="s">
        <v>844</v>
      </c>
      <c r="AF97" s="113" t="s">
        <v>844</v>
      </c>
      <c r="AG97" s="104">
        <v>2014</v>
      </c>
      <c r="AH97" s="104">
        <v>2014</v>
      </c>
      <c r="AI97" s="104">
        <v>2014</v>
      </c>
      <c r="AJ97" s="104">
        <v>2014</v>
      </c>
      <c r="AK97" s="104">
        <v>2014</v>
      </c>
      <c r="AL97">
        <v>2011</v>
      </c>
      <c r="AM97">
        <v>2014</v>
      </c>
      <c r="AN97">
        <v>2014</v>
      </c>
      <c r="AO97" s="113" t="s">
        <v>842</v>
      </c>
      <c r="AP97">
        <v>2014</v>
      </c>
      <c r="AQ97" s="113" t="s">
        <v>842</v>
      </c>
      <c r="AR97" s="113" t="s">
        <v>842</v>
      </c>
      <c r="AS97" s="113" t="s">
        <v>842</v>
      </c>
      <c r="AT97" s="113" t="s">
        <v>842</v>
      </c>
      <c r="AU97" s="113" t="s">
        <v>842</v>
      </c>
      <c r="AV97" s="113" t="s">
        <v>842</v>
      </c>
      <c r="AW97" s="113" t="s">
        <v>842</v>
      </c>
      <c r="AX97" s="113" t="s">
        <v>842</v>
      </c>
      <c r="AY97" s="113" t="s">
        <v>842</v>
      </c>
      <c r="AZ97" s="113" t="s">
        <v>842</v>
      </c>
      <c r="BA97" s="113" t="s">
        <v>842</v>
      </c>
      <c r="BB97" s="113">
        <v>2017</v>
      </c>
      <c r="BC97" s="113">
        <v>2017</v>
      </c>
      <c r="BD97" s="104">
        <v>2019</v>
      </c>
      <c r="BE97" s="113" t="s">
        <v>842</v>
      </c>
      <c r="BF97" s="113" t="s">
        <v>842</v>
      </c>
      <c r="BG97" s="116"/>
      <c r="BH97" s="116"/>
    </row>
    <row r="98" spans="1:60" ht="15.75" customHeight="1" x14ac:dyDescent="0.25">
      <c r="A98" s="47" t="s">
        <v>288</v>
      </c>
      <c r="B98" s="47" t="s">
        <v>289</v>
      </c>
      <c r="C98" s="47" t="s">
        <v>301</v>
      </c>
      <c r="D98" s="47" t="s">
        <v>302</v>
      </c>
      <c r="E98" s="113">
        <v>2017</v>
      </c>
      <c r="F98" s="113">
        <v>2017</v>
      </c>
      <c r="G98" s="113">
        <v>2017</v>
      </c>
      <c r="H98" s="113">
        <v>2017</v>
      </c>
      <c r="I98" s="113">
        <v>2017</v>
      </c>
      <c r="J98" s="113">
        <v>2017</v>
      </c>
      <c r="K98" s="113" t="s">
        <v>843</v>
      </c>
      <c r="L98" s="113" t="s">
        <v>828</v>
      </c>
      <c r="M98" s="113" t="s">
        <v>828</v>
      </c>
      <c r="N98" s="113" t="s">
        <v>828</v>
      </c>
      <c r="O98" s="113" t="s">
        <v>842</v>
      </c>
      <c r="P98" s="113" t="s">
        <v>842</v>
      </c>
      <c r="Q98" s="113" t="s">
        <v>842</v>
      </c>
      <c r="R98" s="113" t="s">
        <v>842</v>
      </c>
      <c r="S98" s="113" t="s">
        <v>842</v>
      </c>
      <c r="T98" s="113" t="s">
        <v>842</v>
      </c>
      <c r="U98" s="113" t="s">
        <v>842</v>
      </c>
      <c r="V98" s="113" t="s">
        <v>842</v>
      </c>
      <c r="W98" s="113" t="s">
        <v>842</v>
      </c>
      <c r="X98" s="113" t="s">
        <v>842</v>
      </c>
      <c r="Y98" s="104">
        <v>2014</v>
      </c>
      <c r="Z98" s="113" t="s">
        <v>842</v>
      </c>
      <c r="AA98" s="104">
        <v>2014</v>
      </c>
      <c r="AB98" s="113" t="s">
        <v>842</v>
      </c>
      <c r="AC98" s="113" t="s">
        <v>844</v>
      </c>
      <c r="AD98" s="113" t="s">
        <v>844</v>
      </c>
      <c r="AE98" s="113" t="s">
        <v>844</v>
      </c>
      <c r="AF98" s="113" t="s">
        <v>844</v>
      </c>
      <c r="AG98" s="104">
        <v>2014</v>
      </c>
      <c r="AH98" s="104">
        <v>2014</v>
      </c>
      <c r="AI98" s="104">
        <v>2014</v>
      </c>
      <c r="AJ98" s="104">
        <v>2014</v>
      </c>
      <c r="AK98" s="104">
        <v>2014</v>
      </c>
      <c r="AL98">
        <v>2011</v>
      </c>
      <c r="AM98">
        <v>2014</v>
      </c>
      <c r="AN98">
        <v>2014</v>
      </c>
      <c r="AO98" s="113" t="s">
        <v>842</v>
      </c>
      <c r="AP98">
        <v>2014</v>
      </c>
      <c r="AQ98" s="113" t="s">
        <v>842</v>
      </c>
      <c r="AR98" s="113" t="s">
        <v>842</v>
      </c>
      <c r="AS98" s="113" t="s">
        <v>842</v>
      </c>
      <c r="AT98" s="113" t="s">
        <v>842</v>
      </c>
      <c r="AU98" s="113" t="s">
        <v>842</v>
      </c>
      <c r="AV98" s="113" t="s">
        <v>842</v>
      </c>
      <c r="AW98" s="113" t="s">
        <v>842</v>
      </c>
      <c r="AX98" s="113" t="s">
        <v>842</v>
      </c>
      <c r="AY98" s="113" t="s">
        <v>842</v>
      </c>
      <c r="AZ98" s="113" t="s">
        <v>842</v>
      </c>
      <c r="BA98" s="113" t="s">
        <v>842</v>
      </c>
      <c r="BB98" s="113">
        <v>2017</v>
      </c>
      <c r="BC98" s="113">
        <v>2017</v>
      </c>
      <c r="BD98" s="104">
        <v>2019</v>
      </c>
      <c r="BE98" s="113" t="s">
        <v>842</v>
      </c>
      <c r="BF98" s="113" t="s">
        <v>842</v>
      </c>
      <c r="BG98" s="116"/>
      <c r="BH98" s="116"/>
    </row>
    <row r="99" spans="1:60" ht="15.75" customHeight="1" x14ac:dyDescent="0.25">
      <c r="A99" s="47" t="s">
        <v>288</v>
      </c>
      <c r="B99" s="47" t="s">
        <v>289</v>
      </c>
      <c r="C99" s="47" t="s">
        <v>303</v>
      </c>
      <c r="D99" s="47" t="s">
        <v>304</v>
      </c>
      <c r="E99" s="113">
        <v>2017</v>
      </c>
      <c r="F99" s="113">
        <v>2017</v>
      </c>
      <c r="G99" s="113">
        <v>2017</v>
      </c>
      <c r="H99" s="113">
        <v>2017</v>
      </c>
      <c r="I99" s="113">
        <v>2017</v>
      </c>
      <c r="J99" s="113">
        <v>2017</v>
      </c>
      <c r="K99" s="113" t="s">
        <v>843</v>
      </c>
      <c r="L99" s="113" t="s">
        <v>828</v>
      </c>
      <c r="M99" s="113" t="s">
        <v>828</v>
      </c>
      <c r="N99" s="113" t="s">
        <v>828</v>
      </c>
      <c r="O99" s="113" t="s">
        <v>842</v>
      </c>
      <c r="P99" s="113" t="s">
        <v>842</v>
      </c>
      <c r="Q99" s="113" t="s">
        <v>842</v>
      </c>
      <c r="R99" s="113" t="s">
        <v>842</v>
      </c>
      <c r="S99" s="113" t="s">
        <v>842</v>
      </c>
      <c r="T99" s="113" t="s">
        <v>842</v>
      </c>
      <c r="U99" s="113" t="s">
        <v>842</v>
      </c>
      <c r="V99" s="113" t="s">
        <v>842</v>
      </c>
      <c r="W99" s="113" t="s">
        <v>842</v>
      </c>
      <c r="X99" s="113" t="s">
        <v>842</v>
      </c>
      <c r="Y99" s="104">
        <v>2014</v>
      </c>
      <c r="Z99" s="113" t="s">
        <v>842</v>
      </c>
      <c r="AA99" s="104">
        <v>2014</v>
      </c>
      <c r="AB99" s="113" t="s">
        <v>842</v>
      </c>
      <c r="AC99" s="113" t="s">
        <v>844</v>
      </c>
      <c r="AD99" s="113" t="s">
        <v>844</v>
      </c>
      <c r="AE99" s="113" t="s">
        <v>844</v>
      </c>
      <c r="AF99" s="113" t="s">
        <v>844</v>
      </c>
      <c r="AG99" s="104">
        <v>2014</v>
      </c>
      <c r="AH99" s="104">
        <v>2014</v>
      </c>
      <c r="AI99" s="104">
        <v>2014</v>
      </c>
      <c r="AJ99" s="104">
        <v>2014</v>
      </c>
      <c r="AK99" s="104">
        <v>2014</v>
      </c>
      <c r="AL99">
        <v>2011</v>
      </c>
      <c r="AM99">
        <v>2014</v>
      </c>
      <c r="AN99">
        <v>2014</v>
      </c>
      <c r="AO99" s="113" t="s">
        <v>842</v>
      </c>
      <c r="AP99">
        <v>2014</v>
      </c>
      <c r="AQ99" s="113" t="s">
        <v>842</v>
      </c>
      <c r="AR99" s="113" t="s">
        <v>842</v>
      </c>
      <c r="AS99" s="113" t="s">
        <v>842</v>
      </c>
      <c r="AT99" s="113" t="s">
        <v>842</v>
      </c>
      <c r="AU99" s="113" t="s">
        <v>842</v>
      </c>
      <c r="AV99" s="113" t="s">
        <v>842</v>
      </c>
      <c r="AW99" s="113" t="s">
        <v>842</v>
      </c>
      <c r="AX99" s="113" t="s">
        <v>842</v>
      </c>
      <c r="AY99" s="113" t="s">
        <v>842</v>
      </c>
      <c r="AZ99" s="113" t="s">
        <v>842</v>
      </c>
      <c r="BA99" s="113" t="s">
        <v>842</v>
      </c>
      <c r="BB99" s="113">
        <v>2017</v>
      </c>
      <c r="BC99" s="113">
        <v>2017</v>
      </c>
      <c r="BD99" s="104">
        <v>2019</v>
      </c>
      <c r="BE99" s="113" t="s">
        <v>842</v>
      </c>
      <c r="BF99" s="113" t="s">
        <v>842</v>
      </c>
      <c r="BG99" s="116"/>
      <c r="BH99" s="116"/>
    </row>
    <row r="100" spans="1:60" ht="15.75" customHeight="1" x14ac:dyDescent="0.25">
      <c r="A100" s="47" t="s">
        <v>288</v>
      </c>
      <c r="B100" s="47" t="s">
        <v>305</v>
      </c>
      <c r="C100" s="47" t="s">
        <v>305</v>
      </c>
      <c r="D100" s="47" t="s">
        <v>306</v>
      </c>
      <c r="E100" s="113">
        <v>2017</v>
      </c>
      <c r="F100" s="113">
        <v>2017</v>
      </c>
      <c r="G100" s="113">
        <v>2017</v>
      </c>
      <c r="H100" s="113">
        <v>2017</v>
      </c>
      <c r="I100" s="113">
        <v>2017</v>
      </c>
      <c r="J100" s="113">
        <v>2017</v>
      </c>
      <c r="K100" s="113" t="s">
        <v>843</v>
      </c>
      <c r="L100" s="113" t="s">
        <v>828</v>
      </c>
      <c r="M100" s="113" t="s">
        <v>828</v>
      </c>
      <c r="N100" s="113" t="s">
        <v>828</v>
      </c>
      <c r="O100" s="113" t="s">
        <v>842</v>
      </c>
      <c r="P100" s="113" t="s">
        <v>842</v>
      </c>
      <c r="Q100" s="113" t="s">
        <v>842</v>
      </c>
      <c r="R100" s="113" t="s">
        <v>842</v>
      </c>
      <c r="S100" s="113" t="s">
        <v>842</v>
      </c>
      <c r="T100" s="113" t="s">
        <v>842</v>
      </c>
      <c r="U100" s="113" t="s">
        <v>842</v>
      </c>
      <c r="V100" s="113" t="s">
        <v>842</v>
      </c>
      <c r="W100" s="113" t="s">
        <v>842</v>
      </c>
      <c r="X100" s="113" t="s">
        <v>842</v>
      </c>
      <c r="Y100" s="104">
        <v>2014</v>
      </c>
      <c r="Z100" s="113" t="s">
        <v>842</v>
      </c>
      <c r="AA100" s="104">
        <v>2014</v>
      </c>
      <c r="AB100" s="113" t="s">
        <v>842</v>
      </c>
      <c r="AC100" s="113" t="s">
        <v>844</v>
      </c>
      <c r="AD100" s="113" t="s">
        <v>844</v>
      </c>
      <c r="AE100" s="113" t="s">
        <v>844</v>
      </c>
      <c r="AF100" s="113" t="s">
        <v>844</v>
      </c>
      <c r="AG100" s="104">
        <v>2014</v>
      </c>
      <c r="AH100" s="104">
        <v>2014</v>
      </c>
      <c r="AI100" s="104">
        <v>2014</v>
      </c>
      <c r="AJ100" s="104">
        <v>2014</v>
      </c>
      <c r="AK100" s="104">
        <v>2014</v>
      </c>
      <c r="AL100">
        <v>2011</v>
      </c>
      <c r="AM100">
        <v>2014</v>
      </c>
      <c r="AN100">
        <v>2014</v>
      </c>
      <c r="AO100" s="113" t="s">
        <v>842</v>
      </c>
      <c r="AP100">
        <v>2014</v>
      </c>
      <c r="AQ100" s="113" t="s">
        <v>842</v>
      </c>
      <c r="AR100" s="113" t="s">
        <v>842</v>
      </c>
      <c r="AS100" s="113" t="s">
        <v>842</v>
      </c>
      <c r="AT100" s="113" t="s">
        <v>842</v>
      </c>
      <c r="AU100" s="113" t="s">
        <v>842</v>
      </c>
      <c r="AV100" s="113" t="s">
        <v>842</v>
      </c>
      <c r="AW100" s="113" t="s">
        <v>842</v>
      </c>
      <c r="AX100" s="113" t="s">
        <v>842</v>
      </c>
      <c r="AY100" s="113" t="s">
        <v>842</v>
      </c>
      <c r="AZ100" s="113" t="s">
        <v>842</v>
      </c>
      <c r="BA100" s="113" t="s">
        <v>842</v>
      </c>
      <c r="BB100" s="113">
        <v>2017</v>
      </c>
      <c r="BC100" s="113">
        <v>2017</v>
      </c>
      <c r="BD100" s="104">
        <v>2019</v>
      </c>
      <c r="BE100" s="113" t="s">
        <v>842</v>
      </c>
      <c r="BF100" s="113" t="s">
        <v>842</v>
      </c>
      <c r="BG100" s="116"/>
      <c r="BH100" s="116"/>
    </row>
    <row r="101" spans="1:60" ht="15.75" customHeight="1" x14ac:dyDescent="0.25">
      <c r="A101" s="47" t="s">
        <v>288</v>
      </c>
      <c r="B101" s="47" t="s">
        <v>305</v>
      </c>
      <c r="C101" s="47" t="s">
        <v>307</v>
      </c>
      <c r="D101" s="47" t="s">
        <v>308</v>
      </c>
      <c r="E101" s="113">
        <v>2017</v>
      </c>
      <c r="F101" s="113">
        <v>2017</v>
      </c>
      <c r="G101" s="113">
        <v>2017</v>
      </c>
      <c r="H101" s="113">
        <v>2017</v>
      </c>
      <c r="I101" s="113">
        <v>2017</v>
      </c>
      <c r="J101" s="113">
        <v>2017</v>
      </c>
      <c r="K101" s="113" t="s">
        <v>843</v>
      </c>
      <c r="L101" s="113" t="s">
        <v>828</v>
      </c>
      <c r="M101" s="113" t="s">
        <v>828</v>
      </c>
      <c r="N101" s="113" t="s">
        <v>828</v>
      </c>
      <c r="O101" s="113" t="s">
        <v>842</v>
      </c>
      <c r="P101" s="113" t="s">
        <v>842</v>
      </c>
      <c r="Q101" s="113" t="s">
        <v>842</v>
      </c>
      <c r="R101" s="113" t="s">
        <v>842</v>
      </c>
      <c r="S101" s="113" t="s">
        <v>842</v>
      </c>
      <c r="T101" s="113" t="s">
        <v>842</v>
      </c>
      <c r="U101" s="113" t="s">
        <v>842</v>
      </c>
      <c r="V101" s="113" t="s">
        <v>842</v>
      </c>
      <c r="W101" s="113" t="s">
        <v>842</v>
      </c>
      <c r="X101" s="113" t="s">
        <v>842</v>
      </c>
      <c r="Y101" s="104">
        <v>2014</v>
      </c>
      <c r="Z101" s="113" t="s">
        <v>842</v>
      </c>
      <c r="AA101" s="104">
        <v>2014</v>
      </c>
      <c r="AB101" s="113" t="s">
        <v>842</v>
      </c>
      <c r="AC101" s="113" t="s">
        <v>844</v>
      </c>
      <c r="AD101" s="113" t="s">
        <v>844</v>
      </c>
      <c r="AE101" s="113" t="s">
        <v>844</v>
      </c>
      <c r="AF101" s="113" t="s">
        <v>844</v>
      </c>
      <c r="AG101" s="104">
        <v>2014</v>
      </c>
      <c r="AH101" s="104">
        <v>2014</v>
      </c>
      <c r="AI101" s="104">
        <v>2014</v>
      </c>
      <c r="AJ101" s="104">
        <v>2014</v>
      </c>
      <c r="AK101" s="104">
        <v>2014</v>
      </c>
      <c r="AL101">
        <v>2011</v>
      </c>
      <c r="AM101">
        <v>2014</v>
      </c>
      <c r="AN101">
        <v>2014</v>
      </c>
      <c r="AO101" s="113" t="s">
        <v>842</v>
      </c>
      <c r="AP101">
        <v>2014</v>
      </c>
      <c r="AQ101" s="113" t="s">
        <v>842</v>
      </c>
      <c r="AR101" s="113" t="s">
        <v>842</v>
      </c>
      <c r="AS101" s="113" t="s">
        <v>842</v>
      </c>
      <c r="AT101" s="113" t="s">
        <v>842</v>
      </c>
      <c r="AU101" s="113" t="s">
        <v>842</v>
      </c>
      <c r="AV101" s="113" t="s">
        <v>842</v>
      </c>
      <c r="AW101" s="113" t="s">
        <v>842</v>
      </c>
      <c r="AX101" s="113" t="s">
        <v>842</v>
      </c>
      <c r="AY101" s="113" t="s">
        <v>842</v>
      </c>
      <c r="AZ101" s="113" t="s">
        <v>842</v>
      </c>
      <c r="BA101" s="113" t="s">
        <v>842</v>
      </c>
      <c r="BB101" s="113">
        <v>2017</v>
      </c>
      <c r="BC101" s="113">
        <v>2017</v>
      </c>
      <c r="BD101" s="104">
        <v>2019</v>
      </c>
      <c r="BE101" s="113" t="s">
        <v>842</v>
      </c>
      <c r="BF101" s="113" t="s">
        <v>842</v>
      </c>
      <c r="BG101" s="116"/>
      <c r="BH101" s="116"/>
    </row>
    <row r="102" spans="1:60" ht="15.75" customHeight="1" x14ac:dyDescent="0.25">
      <c r="A102" s="47" t="s">
        <v>288</v>
      </c>
      <c r="B102" s="47" t="s">
        <v>305</v>
      </c>
      <c r="C102" s="47" t="s">
        <v>309</v>
      </c>
      <c r="D102" s="47" t="s">
        <v>310</v>
      </c>
      <c r="E102" s="113">
        <v>2017</v>
      </c>
      <c r="F102" s="113">
        <v>2017</v>
      </c>
      <c r="G102" s="113">
        <v>2017</v>
      </c>
      <c r="H102" s="113">
        <v>2017</v>
      </c>
      <c r="I102" s="113">
        <v>2017</v>
      </c>
      <c r="J102" s="113">
        <v>2017</v>
      </c>
      <c r="K102" s="113" t="s">
        <v>843</v>
      </c>
      <c r="L102" s="113" t="s">
        <v>828</v>
      </c>
      <c r="M102" s="113" t="s">
        <v>828</v>
      </c>
      <c r="N102" s="113" t="s">
        <v>828</v>
      </c>
      <c r="O102" s="113" t="s">
        <v>842</v>
      </c>
      <c r="P102" s="113" t="s">
        <v>842</v>
      </c>
      <c r="Q102" s="113" t="s">
        <v>842</v>
      </c>
      <c r="R102" s="113" t="s">
        <v>842</v>
      </c>
      <c r="S102" s="113" t="s">
        <v>842</v>
      </c>
      <c r="T102" s="113" t="s">
        <v>842</v>
      </c>
      <c r="U102" s="113" t="s">
        <v>842</v>
      </c>
      <c r="V102" s="113" t="s">
        <v>842</v>
      </c>
      <c r="W102" s="113" t="s">
        <v>842</v>
      </c>
      <c r="X102" s="113" t="s">
        <v>842</v>
      </c>
      <c r="Y102" s="104">
        <v>2014</v>
      </c>
      <c r="Z102" s="113" t="s">
        <v>842</v>
      </c>
      <c r="AA102" s="104">
        <v>2014</v>
      </c>
      <c r="AB102" s="113" t="s">
        <v>842</v>
      </c>
      <c r="AC102" s="113" t="s">
        <v>844</v>
      </c>
      <c r="AD102" s="113" t="s">
        <v>844</v>
      </c>
      <c r="AE102" s="113" t="s">
        <v>844</v>
      </c>
      <c r="AF102" s="113" t="s">
        <v>844</v>
      </c>
      <c r="AG102" s="104">
        <v>2014</v>
      </c>
      <c r="AH102" s="104">
        <v>2014</v>
      </c>
      <c r="AI102" s="104">
        <v>2014</v>
      </c>
      <c r="AJ102" s="104">
        <v>2014</v>
      </c>
      <c r="AK102" s="104">
        <v>2014</v>
      </c>
      <c r="AL102">
        <v>2011</v>
      </c>
      <c r="AM102">
        <v>2014</v>
      </c>
      <c r="AN102">
        <v>2014</v>
      </c>
      <c r="AO102" s="113" t="s">
        <v>842</v>
      </c>
      <c r="AP102">
        <v>2014</v>
      </c>
      <c r="AQ102" s="113" t="s">
        <v>842</v>
      </c>
      <c r="AR102" s="113" t="s">
        <v>842</v>
      </c>
      <c r="AS102" s="113" t="s">
        <v>842</v>
      </c>
      <c r="AT102" s="113" t="s">
        <v>842</v>
      </c>
      <c r="AU102" s="113" t="s">
        <v>842</v>
      </c>
      <c r="AV102" s="113" t="s">
        <v>842</v>
      </c>
      <c r="AW102" s="113" t="s">
        <v>842</v>
      </c>
      <c r="AX102" s="113" t="s">
        <v>842</v>
      </c>
      <c r="AY102" s="113" t="s">
        <v>842</v>
      </c>
      <c r="AZ102" s="113" t="s">
        <v>842</v>
      </c>
      <c r="BA102" s="113" t="s">
        <v>842</v>
      </c>
      <c r="BB102" s="113">
        <v>2017</v>
      </c>
      <c r="BC102" s="113">
        <v>2017</v>
      </c>
      <c r="BD102" s="104">
        <v>2019</v>
      </c>
      <c r="BE102" s="113" t="s">
        <v>842</v>
      </c>
      <c r="BF102" s="113" t="s">
        <v>842</v>
      </c>
      <c r="BG102" s="116"/>
      <c r="BH102" s="116"/>
    </row>
    <row r="103" spans="1:60" ht="15.75" customHeight="1" x14ac:dyDescent="0.25">
      <c r="A103" s="47" t="s">
        <v>288</v>
      </c>
      <c r="B103" s="47" t="s">
        <v>305</v>
      </c>
      <c r="C103" s="47" t="s">
        <v>311</v>
      </c>
      <c r="D103" s="47" t="s">
        <v>312</v>
      </c>
      <c r="E103" s="113">
        <v>2017</v>
      </c>
      <c r="F103" s="113">
        <v>2017</v>
      </c>
      <c r="G103" s="113">
        <v>2017</v>
      </c>
      <c r="H103" s="113">
        <v>2017</v>
      </c>
      <c r="I103" s="113">
        <v>2017</v>
      </c>
      <c r="J103" s="113">
        <v>2017</v>
      </c>
      <c r="K103" s="113" t="s">
        <v>843</v>
      </c>
      <c r="L103" s="113" t="s">
        <v>828</v>
      </c>
      <c r="M103" s="113" t="s">
        <v>828</v>
      </c>
      <c r="N103" s="113" t="s">
        <v>828</v>
      </c>
      <c r="O103" s="113" t="s">
        <v>842</v>
      </c>
      <c r="P103" s="113" t="s">
        <v>842</v>
      </c>
      <c r="Q103" s="113" t="s">
        <v>842</v>
      </c>
      <c r="R103" s="113" t="s">
        <v>842</v>
      </c>
      <c r="S103" s="113" t="s">
        <v>842</v>
      </c>
      <c r="T103" s="113" t="s">
        <v>842</v>
      </c>
      <c r="U103" s="113" t="s">
        <v>842</v>
      </c>
      <c r="V103" s="113" t="s">
        <v>842</v>
      </c>
      <c r="W103" s="113" t="s">
        <v>842</v>
      </c>
      <c r="X103" s="113" t="s">
        <v>842</v>
      </c>
      <c r="Y103" s="104">
        <v>2014</v>
      </c>
      <c r="Z103" s="113" t="s">
        <v>842</v>
      </c>
      <c r="AA103" s="104">
        <v>2014</v>
      </c>
      <c r="AB103" s="113" t="s">
        <v>842</v>
      </c>
      <c r="AC103" s="113" t="s">
        <v>844</v>
      </c>
      <c r="AD103" s="113" t="s">
        <v>844</v>
      </c>
      <c r="AE103" s="113" t="s">
        <v>844</v>
      </c>
      <c r="AF103" s="113" t="s">
        <v>844</v>
      </c>
      <c r="AG103" s="104">
        <v>2014</v>
      </c>
      <c r="AH103" s="104">
        <v>2014</v>
      </c>
      <c r="AI103" s="104">
        <v>2014</v>
      </c>
      <c r="AJ103" s="104">
        <v>2014</v>
      </c>
      <c r="AK103" s="104">
        <v>2014</v>
      </c>
      <c r="AL103">
        <v>2011</v>
      </c>
      <c r="AM103">
        <v>2014</v>
      </c>
      <c r="AN103">
        <v>2014</v>
      </c>
      <c r="AO103" s="113" t="s">
        <v>842</v>
      </c>
      <c r="AP103">
        <v>2014</v>
      </c>
      <c r="AQ103" s="113" t="s">
        <v>842</v>
      </c>
      <c r="AR103" s="113" t="s">
        <v>842</v>
      </c>
      <c r="AS103" s="113" t="s">
        <v>842</v>
      </c>
      <c r="AT103" s="113" t="s">
        <v>842</v>
      </c>
      <c r="AU103" s="113" t="s">
        <v>842</v>
      </c>
      <c r="AV103" s="113" t="s">
        <v>842</v>
      </c>
      <c r="AW103" s="113" t="s">
        <v>842</v>
      </c>
      <c r="AX103" s="113" t="s">
        <v>842</v>
      </c>
      <c r="AY103" s="113" t="s">
        <v>842</v>
      </c>
      <c r="AZ103" s="113" t="s">
        <v>842</v>
      </c>
      <c r="BA103" s="113" t="s">
        <v>842</v>
      </c>
      <c r="BB103" s="113">
        <v>2017</v>
      </c>
      <c r="BC103" s="113">
        <v>2017</v>
      </c>
      <c r="BD103" s="104">
        <v>2019</v>
      </c>
      <c r="BE103" s="113" t="s">
        <v>842</v>
      </c>
      <c r="BF103" s="113" t="s">
        <v>842</v>
      </c>
      <c r="BG103" s="116"/>
      <c r="BH103" s="116"/>
    </row>
    <row r="104" spans="1:60" ht="15.75" customHeight="1" x14ac:dyDescent="0.25">
      <c r="A104" s="47" t="s">
        <v>288</v>
      </c>
      <c r="B104" s="47" t="s">
        <v>305</v>
      </c>
      <c r="C104" s="47" t="s">
        <v>313</v>
      </c>
      <c r="D104" s="47" t="s">
        <v>314</v>
      </c>
      <c r="E104" s="113">
        <v>2017</v>
      </c>
      <c r="F104" s="113">
        <v>2017</v>
      </c>
      <c r="G104" s="113">
        <v>2017</v>
      </c>
      <c r="H104" s="113">
        <v>2017</v>
      </c>
      <c r="I104" s="113">
        <v>2017</v>
      </c>
      <c r="J104" s="113">
        <v>2017</v>
      </c>
      <c r="K104" s="113" t="s">
        <v>843</v>
      </c>
      <c r="L104" s="113" t="s">
        <v>828</v>
      </c>
      <c r="M104" s="113" t="s">
        <v>828</v>
      </c>
      <c r="N104" s="113" t="s">
        <v>828</v>
      </c>
      <c r="O104" s="113" t="s">
        <v>842</v>
      </c>
      <c r="P104" s="113" t="s">
        <v>842</v>
      </c>
      <c r="Q104" s="113" t="s">
        <v>842</v>
      </c>
      <c r="R104" s="113" t="s">
        <v>842</v>
      </c>
      <c r="S104" s="113" t="s">
        <v>842</v>
      </c>
      <c r="T104" s="113" t="s">
        <v>842</v>
      </c>
      <c r="U104" s="113" t="s">
        <v>842</v>
      </c>
      <c r="V104" s="113" t="s">
        <v>842</v>
      </c>
      <c r="W104" s="113" t="s">
        <v>842</v>
      </c>
      <c r="X104" s="113" t="s">
        <v>842</v>
      </c>
      <c r="Y104" s="104">
        <v>2014</v>
      </c>
      <c r="Z104" s="113" t="s">
        <v>842</v>
      </c>
      <c r="AA104" s="104">
        <v>2014</v>
      </c>
      <c r="AB104" s="113" t="s">
        <v>842</v>
      </c>
      <c r="AC104" s="113" t="s">
        <v>844</v>
      </c>
      <c r="AD104" s="113" t="s">
        <v>844</v>
      </c>
      <c r="AE104" s="113" t="s">
        <v>844</v>
      </c>
      <c r="AF104" s="113" t="s">
        <v>844</v>
      </c>
      <c r="AG104" s="104">
        <v>2014</v>
      </c>
      <c r="AH104" s="104">
        <v>2014</v>
      </c>
      <c r="AI104" s="104">
        <v>2014</v>
      </c>
      <c r="AJ104" s="104">
        <v>2014</v>
      </c>
      <c r="AK104" s="104">
        <v>2014</v>
      </c>
      <c r="AL104">
        <v>2011</v>
      </c>
      <c r="AM104">
        <v>2014</v>
      </c>
      <c r="AN104">
        <v>2014</v>
      </c>
      <c r="AO104" s="113" t="s">
        <v>842</v>
      </c>
      <c r="AP104">
        <v>2014</v>
      </c>
      <c r="AQ104" s="113" t="s">
        <v>842</v>
      </c>
      <c r="AR104" s="113" t="s">
        <v>842</v>
      </c>
      <c r="AS104" s="113" t="s">
        <v>842</v>
      </c>
      <c r="AT104" s="113" t="s">
        <v>842</v>
      </c>
      <c r="AU104" s="113" t="s">
        <v>842</v>
      </c>
      <c r="AV104" s="113" t="s">
        <v>842</v>
      </c>
      <c r="AW104" s="113" t="s">
        <v>842</v>
      </c>
      <c r="AX104" s="113" t="s">
        <v>842</v>
      </c>
      <c r="AY104" s="113" t="s">
        <v>842</v>
      </c>
      <c r="AZ104" s="113" t="s">
        <v>842</v>
      </c>
      <c r="BA104" s="113" t="s">
        <v>842</v>
      </c>
      <c r="BB104" s="113">
        <v>2017</v>
      </c>
      <c r="BC104" s="113">
        <v>2017</v>
      </c>
      <c r="BD104" s="104">
        <v>2019</v>
      </c>
      <c r="BE104" s="113" t="s">
        <v>842</v>
      </c>
      <c r="BF104" s="113" t="s">
        <v>842</v>
      </c>
      <c r="BG104" s="116"/>
      <c r="BH104" s="116"/>
    </row>
    <row r="105" spans="1:60" ht="15.75" customHeight="1" x14ac:dyDescent="0.25">
      <c r="A105" s="47" t="s">
        <v>288</v>
      </c>
      <c r="B105" s="47" t="s">
        <v>305</v>
      </c>
      <c r="C105" s="47" t="s">
        <v>315</v>
      </c>
      <c r="D105" s="47" t="s">
        <v>316</v>
      </c>
      <c r="E105" s="113">
        <v>2017</v>
      </c>
      <c r="F105" s="113">
        <v>2017</v>
      </c>
      <c r="G105" s="113">
        <v>2017</v>
      </c>
      <c r="H105" s="113">
        <v>2017</v>
      </c>
      <c r="I105" s="113">
        <v>2017</v>
      </c>
      <c r="J105" s="113">
        <v>2017</v>
      </c>
      <c r="K105" s="113" t="s">
        <v>843</v>
      </c>
      <c r="L105" s="113" t="s">
        <v>828</v>
      </c>
      <c r="M105" s="113" t="s">
        <v>828</v>
      </c>
      <c r="N105" s="113" t="s">
        <v>828</v>
      </c>
      <c r="O105" s="113" t="s">
        <v>842</v>
      </c>
      <c r="P105" s="113" t="s">
        <v>842</v>
      </c>
      <c r="Q105" s="113" t="s">
        <v>842</v>
      </c>
      <c r="R105" s="113" t="s">
        <v>842</v>
      </c>
      <c r="S105" s="113" t="s">
        <v>842</v>
      </c>
      <c r="T105" s="113" t="s">
        <v>842</v>
      </c>
      <c r="U105" s="113" t="s">
        <v>842</v>
      </c>
      <c r="V105" s="113" t="s">
        <v>842</v>
      </c>
      <c r="W105" s="113" t="s">
        <v>842</v>
      </c>
      <c r="X105" s="113" t="s">
        <v>842</v>
      </c>
      <c r="Y105" s="104">
        <v>2014</v>
      </c>
      <c r="Z105" s="113" t="s">
        <v>842</v>
      </c>
      <c r="AA105" s="104">
        <v>2014</v>
      </c>
      <c r="AB105" s="113" t="s">
        <v>842</v>
      </c>
      <c r="AC105" s="113" t="s">
        <v>844</v>
      </c>
      <c r="AD105" s="113" t="s">
        <v>844</v>
      </c>
      <c r="AE105" s="113" t="s">
        <v>844</v>
      </c>
      <c r="AF105" s="113" t="s">
        <v>844</v>
      </c>
      <c r="AG105" s="104">
        <v>2014</v>
      </c>
      <c r="AH105" s="104">
        <v>2014</v>
      </c>
      <c r="AI105" s="104">
        <v>2014</v>
      </c>
      <c r="AJ105" s="104">
        <v>2014</v>
      </c>
      <c r="AK105" s="104">
        <v>2014</v>
      </c>
      <c r="AL105">
        <v>2011</v>
      </c>
      <c r="AM105">
        <v>2014</v>
      </c>
      <c r="AN105">
        <v>2014</v>
      </c>
      <c r="AO105" s="113" t="s">
        <v>842</v>
      </c>
      <c r="AP105">
        <v>2014</v>
      </c>
      <c r="AQ105" s="113" t="s">
        <v>842</v>
      </c>
      <c r="AR105" s="113" t="s">
        <v>842</v>
      </c>
      <c r="AS105" s="113" t="s">
        <v>842</v>
      </c>
      <c r="AT105" s="113" t="s">
        <v>842</v>
      </c>
      <c r="AU105" s="113" t="s">
        <v>842</v>
      </c>
      <c r="AV105" s="113" t="s">
        <v>842</v>
      </c>
      <c r="AW105" s="113" t="s">
        <v>842</v>
      </c>
      <c r="AX105" s="113" t="s">
        <v>842</v>
      </c>
      <c r="AY105" s="113" t="s">
        <v>842</v>
      </c>
      <c r="AZ105" s="113" t="s">
        <v>842</v>
      </c>
      <c r="BA105" s="113" t="s">
        <v>842</v>
      </c>
      <c r="BB105" s="113">
        <v>2017</v>
      </c>
      <c r="BC105" s="113">
        <v>2017</v>
      </c>
      <c r="BD105" s="104">
        <v>2019</v>
      </c>
      <c r="BE105" s="113" t="s">
        <v>842</v>
      </c>
      <c r="BF105" s="113" t="s">
        <v>842</v>
      </c>
      <c r="BG105" s="116"/>
      <c r="BH105" s="116"/>
    </row>
    <row r="106" spans="1:60" ht="15.75" customHeight="1" x14ac:dyDescent="0.25">
      <c r="A106" s="47" t="s">
        <v>317</v>
      </c>
      <c r="B106" s="47" t="s">
        <v>318</v>
      </c>
      <c r="C106" s="47" t="s">
        <v>318</v>
      </c>
      <c r="D106" s="47" t="s">
        <v>319</v>
      </c>
      <c r="E106" s="113">
        <v>2017</v>
      </c>
      <c r="F106" s="113">
        <v>2017</v>
      </c>
      <c r="G106" s="113">
        <v>2017</v>
      </c>
      <c r="H106" s="113">
        <v>2017</v>
      </c>
      <c r="I106" s="113">
        <v>2017</v>
      </c>
      <c r="J106" s="113">
        <v>2017</v>
      </c>
      <c r="K106" s="113" t="s">
        <v>843</v>
      </c>
      <c r="L106" s="113" t="s">
        <v>828</v>
      </c>
      <c r="M106" s="113" t="s">
        <v>828</v>
      </c>
      <c r="N106" s="113" t="s">
        <v>828</v>
      </c>
      <c r="O106" s="113" t="s">
        <v>842</v>
      </c>
      <c r="P106" s="113" t="s">
        <v>842</v>
      </c>
      <c r="Q106" s="113" t="s">
        <v>842</v>
      </c>
      <c r="R106" s="113" t="s">
        <v>842</v>
      </c>
      <c r="S106" s="113" t="s">
        <v>842</v>
      </c>
      <c r="T106" s="113" t="s">
        <v>842</v>
      </c>
      <c r="U106" s="113" t="s">
        <v>842</v>
      </c>
      <c r="V106" s="113" t="s">
        <v>842</v>
      </c>
      <c r="W106" s="113" t="s">
        <v>842</v>
      </c>
      <c r="X106" s="113" t="s">
        <v>842</v>
      </c>
      <c r="Y106" s="104">
        <v>2014</v>
      </c>
      <c r="Z106" s="113" t="s">
        <v>842</v>
      </c>
      <c r="AA106" s="104">
        <v>2014</v>
      </c>
      <c r="AB106" s="113" t="s">
        <v>842</v>
      </c>
      <c r="AC106" s="113" t="s">
        <v>844</v>
      </c>
      <c r="AD106" s="113" t="s">
        <v>844</v>
      </c>
      <c r="AE106" s="113" t="s">
        <v>844</v>
      </c>
      <c r="AF106" s="113" t="s">
        <v>844</v>
      </c>
      <c r="AG106" s="104">
        <v>2014</v>
      </c>
      <c r="AH106" s="104">
        <v>2014</v>
      </c>
      <c r="AI106" s="104">
        <v>2014</v>
      </c>
      <c r="AJ106" s="104">
        <v>2014</v>
      </c>
      <c r="AK106" s="104">
        <v>2014</v>
      </c>
      <c r="AL106">
        <v>2011</v>
      </c>
      <c r="AM106">
        <v>2014</v>
      </c>
      <c r="AN106">
        <v>2014</v>
      </c>
      <c r="AO106" s="113" t="s">
        <v>842</v>
      </c>
      <c r="AP106">
        <v>2014</v>
      </c>
      <c r="AQ106" s="113" t="s">
        <v>842</v>
      </c>
      <c r="AR106" s="113" t="s">
        <v>842</v>
      </c>
      <c r="AS106" s="113" t="s">
        <v>842</v>
      </c>
      <c r="AT106" s="113" t="s">
        <v>842</v>
      </c>
      <c r="AU106" s="113" t="s">
        <v>842</v>
      </c>
      <c r="AV106" s="113" t="s">
        <v>842</v>
      </c>
      <c r="AW106" s="113" t="s">
        <v>842</v>
      </c>
      <c r="AX106" s="113" t="s">
        <v>842</v>
      </c>
      <c r="AY106" s="113" t="s">
        <v>842</v>
      </c>
      <c r="AZ106" s="113" t="s">
        <v>842</v>
      </c>
      <c r="BA106" s="113" t="s">
        <v>842</v>
      </c>
      <c r="BB106" s="113">
        <v>2017</v>
      </c>
      <c r="BC106" s="113">
        <v>2017</v>
      </c>
      <c r="BD106" s="104">
        <v>2019</v>
      </c>
      <c r="BE106" s="113" t="s">
        <v>842</v>
      </c>
      <c r="BF106" s="113" t="s">
        <v>842</v>
      </c>
      <c r="BG106" s="116"/>
      <c r="BH106" s="116"/>
    </row>
    <row r="107" spans="1:60" ht="15.75" customHeight="1" x14ac:dyDescent="0.25">
      <c r="A107" s="47" t="s">
        <v>317</v>
      </c>
      <c r="B107" s="47" t="s">
        <v>318</v>
      </c>
      <c r="C107" s="47" t="s">
        <v>320</v>
      </c>
      <c r="D107" s="47" t="s">
        <v>321</v>
      </c>
      <c r="E107" s="113">
        <v>2017</v>
      </c>
      <c r="F107" s="113">
        <v>2017</v>
      </c>
      <c r="G107" s="113">
        <v>2017</v>
      </c>
      <c r="H107" s="113">
        <v>2017</v>
      </c>
      <c r="I107" s="113">
        <v>2017</v>
      </c>
      <c r="J107" s="113">
        <v>2017</v>
      </c>
      <c r="K107" s="113" t="s">
        <v>843</v>
      </c>
      <c r="L107" s="113" t="s">
        <v>828</v>
      </c>
      <c r="M107" s="113" t="s">
        <v>828</v>
      </c>
      <c r="N107" s="113" t="s">
        <v>828</v>
      </c>
      <c r="O107" s="113" t="s">
        <v>842</v>
      </c>
      <c r="P107" s="113" t="s">
        <v>842</v>
      </c>
      <c r="Q107" s="113" t="s">
        <v>842</v>
      </c>
      <c r="R107" s="113" t="s">
        <v>842</v>
      </c>
      <c r="S107" s="113" t="s">
        <v>842</v>
      </c>
      <c r="T107" s="113" t="s">
        <v>842</v>
      </c>
      <c r="U107" s="113" t="s">
        <v>842</v>
      </c>
      <c r="V107" s="113" t="s">
        <v>842</v>
      </c>
      <c r="W107" s="113" t="s">
        <v>842</v>
      </c>
      <c r="X107" s="113" t="s">
        <v>842</v>
      </c>
      <c r="Y107" s="104">
        <v>2014</v>
      </c>
      <c r="Z107" s="113" t="s">
        <v>842</v>
      </c>
      <c r="AA107" s="104">
        <v>2014</v>
      </c>
      <c r="AB107" s="113" t="s">
        <v>842</v>
      </c>
      <c r="AC107" s="113" t="s">
        <v>844</v>
      </c>
      <c r="AD107" s="113" t="s">
        <v>844</v>
      </c>
      <c r="AE107" s="113" t="s">
        <v>844</v>
      </c>
      <c r="AF107" s="113" t="s">
        <v>844</v>
      </c>
      <c r="AG107" s="104">
        <v>2014</v>
      </c>
      <c r="AH107" s="104">
        <v>2014</v>
      </c>
      <c r="AI107" s="104">
        <v>2014</v>
      </c>
      <c r="AJ107" s="104">
        <v>2014</v>
      </c>
      <c r="AK107" s="104">
        <v>2014</v>
      </c>
      <c r="AL107">
        <v>2011</v>
      </c>
      <c r="AM107">
        <v>2014</v>
      </c>
      <c r="AN107">
        <v>2014</v>
      </c>
      <c r="AO107" s="113" t="s">
        <v>842</v>
      </c>
      <c r="AP107">
        <v>2014</v>
      </c>
      <c r="AQ107" s="113" t="s">
        <v>842</v>
      </c>
      <c r="AR107" s="113" t="s">
        <v>842</v>
      </c>
      <c r="AS107" s="113" t="s">
        <v>842</v>
      </c>
      <c r="AT107" s="113" t="s">
        <v>842</v>
      </c>
      <c r="AU107" s="113" t="s">
        <v>842</v>
      </c>
      <c r="AV107" s="113" t="s">
        <v>842</v>
      </c>
      <c r="AW107" s="113" t="s">
        <v>842</v>
      </c>
      <c r="AX107" s="113" t="s">
        <v>842</v>
      </c>
      <c r="AY107" s="113" t="s">
        <v>842</v>
      </c>
      <c r="AZ107" s="113" t="s">
        <v>842</v>
      </c>
      <c r="BA107" s="113" t="s">
        <v>842</v>
      </c>
      <c r="BB107" s="113">
        <v>2017</v>
      </c>
      <c r="BC107" s="113">
        <v>2017</v>
      </c>
      <c r="BD107" s="104">
        <v>2019</v>
      </c>
      <c r="BE107" s="113" t="s">
        <v>842</v>
      </c>
      <c r="BF107" s="113" t="s">
        <v>842</v>
      </c>
      <c r="BG107" s="116"/>
      <c r="BH107" s="116"/>
    </row>
    <row r="108" spans="1:60" ht="15.75" customHeight="1" x14ac:dyDescent="0.25">
      <c r="A108" s="47" t="s">
        <v>317</v>
      </c>
      <c r="B108" s="47" t="s">
        <v>318</v>
      </c>
      <c r="C108" s="47" t="s">
        <v>322</v>
      </c>
      <c r="D108" s="47" t="s">
        <v>323</v>
      </c>
      <c r="E108" s="113">
        <v>2017</v>
      </c>
      <c r="F108" s="113">
        <v>2017</v>
      </c>
      <c r="G108" s="113">
        <v>2017</v>
      </c>
      <c r="H108" s="113">
        <v>2017</v>
      </c>
      <c r="I108" s="113">
        <v>2017</v>
      </c>
      <c r="J108" s="113">
        <v>2017</v>
      </c>
      <c r="K108" s="113" t="s">
        <v>843</v>
      </c>
      <c r="L108" s="113" t="s">
        <v>828</v>
      </c>
      <c r="M108" s="113" t="s">
        <v>828</v>
      </c>
      <c r="N108" s="113" t="s">
        <v>828</v>
      </c>
      <c r="O108" s="113" t="s">
        <v>842</v>
      </c>
      <c r="P108" s="113" t="s">
        <v>842</v>
      </c>
      <c r="Q108" s="113" t="s">
        <v>842</v>
      </c>
      <c r="R108" s="113" t="s">
        <v>842</v>
      </c>
      <c r="S108" s="113" t="s">
        <v>842</v>
      </c>
      <c r="T108" s="113" t="s">
        <v>842</v>
      </c>
      <c r="U108" s="113" t="s">
        <v>842</v>
      </c>
      <c r="V108" s="113" t="s">
        <v>842</v>
      </c>
      <c r="W108" s="113" t="s">
        <v>842</v>
      </c>
      <c r="X108" s="113" t="s">
        <v>842</v>
      </c>
      <c r="Y108" s="104">
        <v>2014</v>
      </c>
      <c r="Z108" s="113" t="s">
        <v>842</v>
      </c>
      <c r="AA108" s="104">
        <v>2014</v>
      </c>
      <c r="AB108" s="113" t="s">
        <v>842</v>
      </c>
      <c r="AC108" s="113" t="s">
        <v>844</v>
      </c>
      <c r="AD108" s="113" t="s">
        <v>844</v>
      </c>
      <c r="AE108" s="113" t="s">
        <v>844</v>
      </c>
      <c r="AF108" s="113" t="s">
        <v>844</v>
      </c>
      <c r="AG108" s="104">
        <v>2014</v>
      </c>
      <c r="AH108" s="104">
        <v>2014</v>
      </c>
      <c r="AI108" s="104">
        <v>2014</v>
      </c>
      <c r="AJ108" s="104">
        <v>2014</v>
      </c>
      <c r="AK108" s="104">
        <v>2014</v>
      </c>
      <c r="AL108">
        <v>2011</v>
      </c>
      <c r="AM108">
        <v>2014</v>
      </c>
      <c r="AN108">
        <v>2014</v>
      </c>
      <c r="AO108" s="113" t="s">
        <v>842</v>
      </c>
      <c r="AP108">
        <v>2014</v>
      </c>
      <c r="AQ108" s="113" t="s">
        <v>842</v>
      </c>
      <c r="AR108" s="113" t="s">
        <v>842</v>
      </c>
      <c r="AS108" s="113" t="s">
        <v>842</v>
      </c>
      <c r="AT108" s="113" t="s">
        <v>842</v>
      </c>
      <c r="AU108" s="113" t="s">
        <v>842</v>
      </c>
      <c r="AV108" s="113" t="s">
        <v>842</v>
      </c>
      <c r="AW108" s="113" t="s">
        <v>842</v>
      </c>
      <c r="AX108" s="113" t="s">
        <v>842</v>
      </c>
      <c r="AY108" s="113" t="s">
        <v>842</v>
      </c>
      <c r="AZ108" s="113" t="s">
        <v>842</v>
      </c>
      <c r="BA108" s="113" t="s">
        <v>842</v>
      </c>
      <c r="BB108" s="113">
        <v>2017</v>
      </c>
      <c r="BC108" s="113">
        <v>2017</v>
      </c>
      <c r="BD108" s="104">
        <v>2019</v>
      </c>
      <c r="BE108" s="113" t="s">
        <v>842</v>
      </c>
      <c r="BF108" s="113" t="s">
        <v>842</v>
      </c>
      <c r="BG108" s="116"/>
      <c r="BH108" s="116"/>
    </row>
    <row r="109" spans="1:60" ht="15.75" customHeight="1" x14ac:dyDescent="0.25">
      <c r="A109" s="47" t="s">
        <v>317</v>
      </c>
      <c r="B109" s="47" t="s">
        <v>318</v>
      </c>
      <c r="C109" s="47" t="s">
        <v>324</v>
      </c>
      <c r="D109" s="47" t="s">
        <v>325</v>
      </c>
      <c r="E109" s="113">
        <v>2017</v>
      </c>
      <c r="F109" s="113">
        <v>2017</v>
      </c>
      <c r="G109" s="113">
        <v>2017</v>
      </c>
      <c r="H109" s="113">
        <v>2017</v>
      </c>
      <c r="I109" s="113">
        <v>2017</v>
      </c>
      <c r="J109" s="113">
        <v>2017</v>
      </c>
      <c r="K109" s="113" t="s">
        <v>843</v>
      </c>
      <c r="L109" s="113" t="s">
        <v>828</v>
      </c>
      <c r="M109" s="113" t="s">
        <v>828</v>
      </c>
      <c r="N109" s="113" t="s">
        <v>828</v>
      </c>
      <c r="O109" s="113" t="s">
        <v>842</v>
      </c>
      <c r="P109" s="113" t="s">
        <v>842</v>
      </c>
      <c r="Q109" s="113" t="s">
        <v>842</v>
      </c>
      <c r="R109" s="113" t="s">
        <v>842</v>
      </c>
      <c r="S109" s="113" t="s">
        <v>842</v>
      </c>
      <c r="T109" s="113" t="s">
        <v>842</v>
      </c>
      <c r="U109" s="113" t="s">
        <v>842</v>
      </c>
      <c r="V109" s="113" t="s">
        <v>842</v>
      </c>
      <c r="W109" s="113" t="s">
        <v>842</v>
      </c>
      <c r="X109" s="113" t="s">
        <v>842</v>
      </c>
      <c r="Y109" s="104">
        <v>2014</v>
      </c>
      <c r="Z109" s="113" t="s">
        <v>842</v>
      </c>
      <c r="AA109" s="104">
        <v>2014</v>
      </c>
      <c r="AB109" s="113" t="s">
        <v>842</v>
      </c>
      <c r="AC109" s="113" t="s">
        <v>844</v>
      </c>
      <c r="AD109" s="113" t="s">
        <v>844</v>
      </c>
      <c r="AE109" s="113" t="s">
        <v>844</v>
      </c>
      <c r="AF109" s="113" t="s">
        <v>844</v>
      </c>
      <c r="AG109" s="104">
        <v>2014</v>
      </c>
      <c r="AH109" s="104">
        <v>2014</v>
      </c>
      <c r="AI109" s="104">
        <v>2014</v>
      </c>
      <c r="AJ109" s="104">
        <v>2014</v>
      </c>
      <c r="AK109" s="104">
        <v>2014</v>
      </c>
      <c r="AL109">
        <v>2011</v>
      </c>
      <c r="AM109">
        <v>2014</v>
      </c>
      <c r="AN109">
        <v>2014</v>
      </c>
      <c r="AO109" s="113" t="s">
        <v>842</v>
      </c>
      <c r="AP109">
        <v>2014</v>
      </c>
      <c r="AQ109" s="113" t="s">
        <v>842</v>
      </c>
      <c r="AR109" s="113" t="s">
        <v>842</v>
      </c>
      <c r="AS109" s="113" t="s">
        <v>842</v>
      </c>
      <c r="AT109" s="113" t="s">
        <v>842</v>
      </c>
      <c r="AU109" s="113" t="s">
        <v>842</v>
      </c>
      <c r="AV109" s="113" t="s">
        <v>842</v>
      </c>
      <c r="AW109" s="113" t="s">
        <v>842</v>
      </c>
      <c r="AX109" s="113" t="s">
        <v>842</v>
      </c>
      <c r="AY109" s="113" t="s">
        <v>842</v>
      </c>
      <c r="AZ109" s="113" t="s">
        <v>842</v>
      </c>
      <c r="BA109" s="113" t="s">
        <v>842</v>
      </c>
      <c r="BB109" s="113">
        <v>2017</v>
      </c>
      <c r="BC109" s="113">
        <v>2017</v>
      </c>
      <c r="BD109" s="104">
        <v>2019</v>
      </c>
      <c r="BE109" s="113" t="s">
        <v>842</v>
      </c>
      <c r="BF109" s="113" t="s">
        <v>842</v>
      </c>
      <c r="BG109" s="116"/>
      <c r="BH109" s="116"/>
    </row>
    <row r="110" spans="1:60" ht="15.75" customHeight="1" x14ac:dyDescent="0.25">
      <c r="A110" s="47" t="s">
        <v>317</v>
      </c>
      <c r="B110" s="47" t="s">
        <v>318</v>
      </c>
      <c r="C110" s="47" t="s">
        <v>326</v>
      </c>
      <c r="D110" s="47" t="s">
        <v>327</v>
      </c>
      <c r="E110" s="113">
        <v>2017</v>
      </c>
      <c r="F110" s="113">
        <v>2017</v>
      </c>
      <c r="G110" s="113">
        <v>2017</v>
      </c>
      <c r="H110" s="113">
        <v>2017</v>
      </c>
      <c r="I110" s="113">
        <v>2017</v>
      </c>
      <c r="J110" s="113">
        <v>2017</v>
      </c>
      <c r="K110" s="113" t="s">
        <v>843</v>
      </c>
      <c r="L110" s="113" t="s">
        <v>828</v>
      </c>
      <c r="M110" s="113" t="s">
        <v>828</v>
      </c>
      <c r="N110" s="113" t="s">
        <v>828</v>
      </c>
      <c r="O110" s="113" t="s">
        <v>842</v>
      </c>
      <c r="P110" s="113" t="s">
        <v>842</v>
      </c>
      <c r="Q110" s="113" t="s">
        <v>842</v>
      </c>
      <c r="R110" s="113" t="s">
        <v>842</v>
      </c>
      <c r="S110" s="113" t="s">
        <v>842</v>
      </c>
      <c r="T110" s="113" t="s">
        <v>842</v>
      </c>
      <c r="U110" s="113" t="s">
        <v>842</v>
      </c>
      <c r="V110" s="113" t="s">
        <v>842</v>
      </c>
      <c r="W110" s="113" t="s">
        <v>842</v>
      </c>
      <c r="X110" s="113" t="s">
        <v>842</v>
      </c>
      <c r="Y110" s="104">
        <v>2014</v>
      </c>
      <c r="Z110" s="113" t="s">
        <v>842</v>
      </c>
      <c r="AA110" s="104">
        <v>2014</v>
      </c>
      <c r="AB110" s="113" t="s">
        <v>842</v>
      </c>
      <c r="AC110" s="113" t="s">
        <v>844</v>
      </c>
      <c r="AD110" s="113" t="s">
        <v>844</v>
      </c>
      <c r="AE110" s="113" t="s">
        <v>844</v>
      </c>
      <c r="AF110" s="113" t="s">
        <v>844</v>
      </c>
      <c r="AG110" s="104">
        <v>2014</v>
      </c>
      <c r="AH110" s="104">
        <v>2014</v>
      </c>
      <c r="AI110" s="104">
        <v>2014</v>
      </c>
      <c r="AJ110" s="104">
        <v>2014</v>
      </c>
      <c r="AK110" s="104">
        <v>2014</v>
      </c>
      <c r="AL110">
        <v>2011</v>
      </c>
      <c r="AM110">
        <v>2014</v>
      </c>
      <c r="AN110">
        <v>2014</v>
      </c>
      <c r="AO110" s="113" t="s">
        <v>842</v>
      </c>
      <c r="AP110">
        <v>2014</v>
      </c>
      <c r="AQ110" s="113" t="s">
        <v>842</v>
      </c>
      <c r="AR110" s="113" t="s">
        <v>842</v>
      </c>
      <c r="AS110" s="113" t="s">
        <v>842</v>
      </c>
      <c r="AT110" s="113" t="s">
        <v>842</v>
      </c>
      <c r="AU110" s="113" t="s">
        <v>842</v>
      </c>
      <c r="AV110" s="113" t="s">
        <v>842</v>
      </c>
      <c r="AW110" s="113" t="s">
        <v>842</v>
      </c>
      <c r="AX110" s="113" t="s">
        <v>842</v>
      </c>
      <c r="AY110" s="113" t="s">
        <v>842</v>
      </c>
      <c r="AZ110" s="113" t="s">
        <v>842</v>
      </c>
      <c r="BA110" s="113" t="s">
        <v>842</v>
      </c>
      <c r="BB110" s="113">
        <v>2017</v>
      </c>
      <c r="BC110" s="113">
        <v>2017</v>
      </c>
      <c r="BD110" s="104">
        <v>2019</v>
      </c>
      <c r="BE110" s="113" t="s">
        <v>842</v>
      </c>
      <c r="BF110" s="113" t="s">
        <v>842</v>
      </c>
      <c r="BG110" s="116"/>
      <c r="BH110" s="116"/>
    </row>
    <row r="111" spans="1:60" ht="15.75" customHeight="1" x14ac:dyDescent="0.25">
      <c r="A111" s="47" t="s">
        <v>317</v>
      </c>
      <c r="B111" s="47" t="s">
        <v>318</v>
      </c>
      <c r="C111" s="47" t="s">
        <v>328</v>
      </c>
      <c r="D111" s="47" t="s">
        <v>329</v>
      </c>
      <c r="E111" s="113">
        <v>2017</v>
      </c>
      <c r="F111" s="113">
        <v>2017</v>
      </c>
      <c r="G111" s="113">
        <v>2017</v>
      </c>
      <c r="H111" s="113">
        <v>2017</v>
      </c>
      <c r="I111" s="113">
        <v>2017</v>
      </c>
      <c r="J111" s="113">
        <v>2017</v>
      </c>
      <c r="K111" s="113" t="s">
        <v>843</v>
      </c>
      <c r="L111" s="113" t="s">
        <v>828</v>
      </c>
      <c r="M111" s="113" t="s">
        <v>828</v>
      </c>
      <c r="N111" s="113" t="s">
        <v>828</v>
      </c>
      <c r="O111" s="113" t="s">
        <v>842</v>
      </c>
      <c r="P111" s="113" t="s">
        <v>842</v>
      </c>
      <c r="Q111" s="113" t="s">
        <v>842</v>
      </c>
      <c r="R111" s="113" t="s">
        <v>842</v>
      </c>
      <c r="S111" s="113" t="s">
        <v>842</v>
      </c>
      <c r="T111" s="113" t="s">
        <v>842</v>
      </c>
      <c r="U111" s="113" t="s">
        <v>842</v>
      </c>
      <c r="V111" s="113" t="s">
        <v>842</v>
      </c>
      <c r="W111" s="113" t="s">
        <v>842</v>
      </c>
      <c r="X111" s="113" t="s">
        <v>842</v>
      </c>
      <c r="Y111" s="104">
        <v>2014</v>
      </c>
      <c r="Z111" s="113" t="s">
        <v>842</v>
      </c>
      <c r="AA111" s="104">
        <v>2014</v>
      </c>
      <c r="AB111" s="113" t="s">
        <v>842</v>
      </c>
      <c r="AC111" s="113" t="s">
        <v>844</v>
      </c>
      <c r="AD111" s="113" t="s">
        <v>844</v>
      </c>
      <c r="AE111" s="113" t="s">
        <v>844</v>
      </c>
      <c r="AF111" s="113" t="s">
        <v>844</v>
      </c>
      <c r="AG111" s="104">
        <v>2014</v>
      </c>
      <c r="AH111" s="104">
        <v>2014</v>
      </c>
      <c r="AI111" s="104">
        <v>2014</v>
      </c>
      <c r="AJ111" s="104">
        <v>2014</v>
      </c>
      <c r="AK111" s="104">
        <v>2014</v>
      </c>
      <c r="AL111">
        <v>2011</v>
      </c>
      <c r="AM111">
        <v>2014</v>
      </c>
      <c r="AN111">
        <v>2014</v>
      </c>
      <c r="AO111" s="113" t="s">
        <v>842</v>
      </c>
      <c r="AP111">
        <v>2014</v>
      </c>
      <c r="AQ111" s="113" t="s">
        <v>842</v>
      </c>
      <c r="AR111" s="113" t="s">
        <v>842</v>
      </c>
      <c r="AS111" s="113" t="s">
        <v>842</v>
      </c>
      <c r="AT111" s="113" t="s">
        <v>842</v>
      </c>
      <c r="AU111" s="113" t="s">
        <v>842</v>
      </c>
      <c r="AV111" s="113" t="s">
        <v>842</v>
      </c>
      <c r="AW111" s="113" t="s">
        <v>842</v>
      </c>
      <c r="AX111" s="113" t="s">
        <v>842</v>
      </c>
      <c r="AY111" s="113" t="s">
        <v>842</v>
      </c>
      <c r="AZ111" s="113" t="s">
        <v>842</v>
      </c>
      <c r="BA111" s="113" t="s">
        <v>842</v>
      </c>
      <c r="BB111" s="113">
        <v>2017</v>
      </c>
      <c r="BC111" s="113">
        <v>2017</v>
      </c>
      <c r="BD111" s="104">
        <v>2019</v>
      </c>
      <c r="BE111" s="113" t="s">
        <v>842</v>
      </c>
      <c r="BF111" s="113" t="s">
        <v>842</v>
      </c>
      <c r="BG111" s="116"/>
      <c r="BH111" s="116"/>
    </row>
    <row r="112" spans="1:60" ht="15.75" customHeight="1" x14ac:dyDescent="0.25">
      <c r="A112" s="47" t="s">
        <v>317</v>
      </c>
      <c r="B112" s="47" t="s">
        <v>330</v>
      </c>
      <c r="C112" s="47" t="s">
        <v>330</v>
      </c>
      <c r="D112" s="47" t="s">
        <v>331</v>
      </c>
      <c r="E112" s="113">
        <v>2017</v>
      </c>
      <c r="F112" s="113">
        <v>2017</v>
      </c>
      <c r="G112" s="113">
        <v>2017</v>
      </c>
      <c r="H112" s="113">
        <v>2017</v>
      </c>
      <c r="I112" s="113">
        <v>2017</v>
      </c>
      <c r="J112" s="113">
        <v>2017</v>
      </c>
      <c r="K112" s="113" t="s">
        <v>843</v>
      </c>
      <c r="L112" s="113" t="s">
        <v>828</v>
      </c>
      <c r="M112" s="113" t="s">
        <v>828</v>
      </c>
      <c r="N112" s="113" t="s">
        <v>828</v>
      </c>
      <c r="O112" s="113" t="s">
        <v>842</v>
      </c>
      <c r="P112" s="113" t="s">
        <v>842</v>
      </c>
      <c r="Q112" s="113" t="s">
        <v>842</v>
      </c>
      <c r="R112" s="113" t="s">
        <v>842</v>
      </c>
      <c r="S112" s="113" t="s">
        <v>842</v>
      </c>
      <c r="T112" s="113" t="s">
        <v>842</v>
      </c>
      <c r="U112" s="113" t="s">
        <v>842</v>
      </c>
      <c r="V112" s="113" t="s">
        <v>842</v>
      </c>
      <c r="W112" s="113" t="s">
        <v>842</v>
      </c>
      <c r="X112" s="113" t="s">
        <v>842</v>
      </c>
      <c r="Y112" s="104">
        <v>2014</v>
      </c>
      <c r="Z112" s="113" t="s">
        <v>842</v>
      </c>
      <c r="AA112" s="104">
        <v>2014</v>
      </c>
      <c r="AB112" s="113" t="s">
        <v>842</v>
      </c>
      <c r="AC112" s="113" t="s">
        <v>844</v>
      </c>
      <c r="AD112" s="113" t="s">
        <v>844</v>
      </c>
      <c r="AE112" s="113" t="s">
        <v>844</v>
      </c>
      <c r="AF112" s="113" t="s">
        <v>844</v>
      </c>
      <c r="AG112" s="104">
        <v>2014</v>
      </c>
      <c r="AH112" s="104">
        <v>2014</v>
      </c>
      <c r="AI112" s="104">
        <v>2014</v>
      </c>
      <c r="AJ112" s="104">
        <v>2014</v>
      </c>
      <c r="AK112" s="104">
        <v>2014</v>
      </c>
      <c r="AL112">
        <v>2011</v>
      </c>
      <c r="AM112">
        <v>2014</v>
      </c>
      <c r="AN112">
        <v>2014</v>
      </c>
      <c r="AO112" s="113" t="s">
        <v>842</v>
      </c>
      <c r="AP112">
        <v>2014</v>
      </c>
      <c r="AQ112" s="113" t="s">
        <v>842</v>
      </c>
      <c r="AR112" s="113" t="s">
        <v>842</v>
      </c>
      <c r="AS112" s="113" t="s">
        <v>842</v>
      </c>
      <c r="AT112" s="113" t="s">
        <v>842</v>
      </c>
      <c r="AU112" s="113" t="s">
        <v>842</v>
      </c>
      <c r="AV112" s="113" t="s">
        <v>842</v>
      </c>
      <c r="AW112" s="113" t="s">
        <v>842</v>
      </c>
      <c r="AX112" s="113" t="s">
        <v>842</v>
      </c>
      <c r="AY112" s="113" t="s">
        <v>842</v>
      </c>
      <c r="AZ112" s="113" t="s">
        <v>842</v>
      </c>
      <c r="BA112" s="113" t="s">
        <v>842</v>
      </c>
      <c r="BB112" s="113">
        <v>2017</v>
      </c>
      <c r="BC112" s="113">
        <v>2017</v>
      </c>
      <c r="BD112" s="104">
        <v>2019</v>
      </c>
      <c r="BE112" s="113" t="s">
        <v>842</v>
      </c>
      <c r="BF112" s="113" t="s">
        <v>842</v>
      </c>
      <c r="BG112" s="116"/>
      <c r="BH112" s="116"/>
    </row>
    <row r="113" spans="1:60" ht="15.75" customHeight="1" x14ac:dyDescent="0.25">
      <c r="A113" s="47" t="s">
        <v>317</v>
      </c>
      <c r="B113" s="47" t="s">
        <v>330</v>
      </c>
      <c r="C113" s="47" t="s">
        <v>332</v>
      </c>
      <c r="D113" s="47" t="s">
        <v>333</v>
      </c>
      <c r="E113" s="113">
        <v>2017</v>
      </c>
      <c r="F113" s="113">
        <v>2017</v>
      </c>
      <c r="G113" s="113">
        <v>2017</v>
      </c>
      <c r="H113" s="113">
        <v>2017</v>
      </c>
      <c r="I113" s="113">
        <v>2017</v>
      </c>
      <c r="J113" s="113">
        <v>2017</v>
      </c>
      <c r="K113" s="113" t="s">
        <v>843</v>
      </c>
      <c r="L113" s="113" t="s">
        <v>828</v>
      </c>
      <c r="M113" s="113" t="s">
        <v>828</v>
      </c>
      <c r="N113" s="113" t="s">
        <v>828</v>
      </c>
      <c r="O113" s="113" t="s">
        <v>842</v>
      </c>
      <c r="P113" s="113" t="s">
        <v>842</v>
      </c>
      <c r="Q113" s="113" t="s">
        <v>842</v>
      </c>
      <c r="R113" s="113" t="s">
        <v>842</v>
      </c>
      <c r="S113" s="113" t="s">
        <v>842</v>
      </c>
      <c r="T113" s="113" t="s">
        <v>842</v>
      </c>
      <c r="U113" s="113" t="s">
        <v>842</v>
      </c>
      <c r="V113" s="113" t="s">
        <v>842</v>
      </c>
      <c r="W113" s="113" t="s">
        <v>842</v>
      </c>
      <c r="X113" s="113" t="s">
        <v>842</v>
      </c>
      <c r="Y113" s="104">
        <v>2014</v>
      </c>
      <c r="Z113" s="113" t="s">
        <v>842</v>
      </c>
      <c r="AA113" s="104">
        <v>2014</v>
      </c>
      <c r="AB113" s="113" t="s">
        <v>842</v>
      </c>
      <c r="AC113" s="113" t="s">
        <v>844</v>
      </c>
      <c r="AD113" s="113" t="s">
        <v>844</v>
      </c>
      <c r="AE113" s="113" t="s">
        <v>844</v>
      </c>
      <c r="AF113" s="113" t="s">
        <v>844</v>
      </c>
      <c r="AG113" s="104">
        <v>2014</v>
      </c>
      <c r="AH113" s="104">
        <v>2014</v>
      </c>
      <c r="AI113" s="104">
        <v>2014</v>
      </c>
      <c r="AJ113" s="104">
        <v>2014</v>
      </c>
      <c r="AK113" s="104">
        <v>2014</v>
      </c>
      <c r="AL113">
        <v>2011</v>
      </c>
      <c r="AM113">
        <v>2014</v>
      </c>
      <c r="AN113">
        <v>2014</v>
      </c>
      <c r="AO113" s="113" t="s">
        <v>842</v>
      </c>
      <c r="AP113">
        <v>2014</v>
      </c>
      <c r="AQ113" s="113" t="s">
        <v>842</v>
      </c>
      <c r="AR113" s="113" t="s">
        <v>842</v>
      </c>
      <c r="AS113" s="113" t="s">
        <v>842</v>
      </c>
      <c r="AT113" s="113" t="s">
        <v>842</v>
      </c>
      <c r="AU113" s="113" t="s">
        <v>842</v>
      </c>
      <c r="AV113" s="113" t="s">
        <v>842</v>
      </c>
      <c r="AW113" s="113" t="s">
        <v>842</v>
      </c>
      <c r="AX113" s="113" t="s">
        <v>842</v>
      </c>
      <c r="AY113" s="113" t="s">
        <v>842</v>
      </c>
      <c r="AZ113" s="113" t="s">
        <v>842</v>
      </c>
      <c r="BA113" s="113" t="s">
        <v>842</v>
      </c>
      <c r="BB113" s="113">
        <v>2017</v>
      </c>
      <c r="BC113" s="113">
        <v>2017</v>
      </c>
      <c r="BD113" s="104">
        <v>2019</v>
      </c>
      <c r="BE113" s="113" t="s">
        <v>842</v>
      </c>
      <c r="BF113" s="113" t="s">
        <v>842</v>
      </c>
      <c r="BG113" s="116"/>
      <c r="BH113" s="116"/>
    </row>
    <row r="114" spans="1:60" ht="15.75" customHeight="1" x14ac:dyDescent="0.25">
      <c r="A114" s="47" t="s">
        <v>317</v>
      </c>
      <c r="B114" s="47" t="s">
        <v>330</v>
      </c>
      <c r="C114" s="47" t="s">
        <v>334</v>
      </c>
      <c r="D114" s="47" t="s">
        <v>335</v>
      </c>
      <c r="E114" s="113">
        <v>2017</v>
      </c>
      <c r="F114" s="113">
        <v>2017</v>
      </c>
      <c r="G114" s="113">
        <v>2017</v>
      </c>
      <c r="H114" s="113">
        <v>2017</v>
      </c>
      <c r="I114" s="113">
        <v>2017</v>
      </c>
      <c r="J114" s="113">
        <v>2017</v>
      </c>
      <c r="K114" s="113" t="s">
        <v>843</v>
      </c>
      <c r="L114" s="113" t="s">
        <v>828</v>
      </c>
      <c r="M114" s="113" t="s">
        <v>828</v>
      </c>
      <c r="N114" s="113" t="s">
        <v>828</v>
      </c>
      <c r="O114" s="113" t="s">
        <v>842</v>
      </c>
      <c r="P114" s="113" t="s">
        <v>842</v>
      </c>
      <c r="Q114" s="113" t="s">
        <v>842</v>
      </c>
      <c r="R114" s="113" t="s">
        <v>842</v>
      </c>
      <c r="S114" s="113" t="s">
        <v>842</v>
      </c>
      <c r="T114" s="113" t="s">
        <v>842</v>
      </c>
      <c r="U114" s="113" t="s">
        <v>842</v>
      </c>
      <c r="V114" s="113" t="s">
        <v>842</v>
      </c>
      <c r="W114" s="113" t="s">
        <v>842</v>
      </c>
      <c r="X114" s="113" t="s">
        <v>842</v>
      </c>
      <c r="Y114" s="104">
        <v>2014</v>
      </c>
      <c r="Z114" s="113" t="s">
        <v>842</v>
      </c>
      <c r="AA114" s="104">
        <v>2014</v>
      </c>
      <c r="AB114" s="113" t="s">
        <v>842</v>
      </c>
      <c r="AC114" s="113" t="s">
        <v>844</v>
      </c>
      <c r="AD114" s="113" t="s">
        <v>844</v>
      </c>
      <c r="AE114" s="113" t="s">
        <v>844</v>
      </c>
      <c r="AF114" s="113" t="s">
        <v>844</v>
      </c>
      <c r="AG114" s="104">
        <v>2014</v>
      </c>
      <c r="AH114" s="104">
        <v>2014</v>
      </c>
      <c r="AI114" s="104">
        <v>2014</v>
      </c>
      <c r="AJ114" s="104">
        <v>2014</v>
      </c>
      <c r="AK114" s="104">
        <v>2014</v>
      </c>
      <c r="AL114">
        <v>2011</v>
      </c>
      <c r="AM114">
        <v>2014</v>
      </c>
      <c r="AN114">
        <v>2014</v>
      </c>
      <c r="AO114" s="113" t="s">
        <v>842</v>
      </c>
      <c r="AP114">
        <v>2014</v>
      </c>
      <c r="AQ114" s="113" t="s">
        <v>842</v>
      </c>
      <c r="AR114" s="113" t="s">
        <v>842</v>
      </c>
      <c r="AS114" s="113" t="s">
        <v>842</v>
      </c>
      <c r="AT114" s="113" t="s">
        <v>842</v>
      </c>
      <c r="AU114" s="113" t="s">
        <v>842</v>
      </c>
      <c r="AV114" s="113" t="s">
        <v>842</v>
      </c>
      <c r="AW114" s="113" t="s">
        <v>842</v>
      </c>
      <c r="AX114" s="113" t="s">
        <v>842</v>
      </c>
      <c r="AY114" s="113" t="s">
        <v>842</v>
      </c>
      <c r="AZ114" s="113" t="s">
        <v>842</v>
      </c>
      <c r="BA114" s="113" t="s">
        <v>842</v>
      </c>
      <c r="BB114" s="113">
        <v>2017</v>
      </c>
      <c r="BC114" s="113">
        <v>2017</v>
      </c>
      <c r="BD114" s="104">
        <v>2019</v>
      </c>
      <c r="BE114" s="113" t="s">
        <v>842</v>
      </c>
      <c r="BF114" s="113" t="s">
        <v>842</v>
      </c>
      <c r="BG114" s="116"/>
      <c r="BH114" s="116"/>
    </row>
    <row r="115" spans="1:60" ht="15.75" customHeight="1" x14ac:dyDescent="0.25">
      <c r="A115" s="47" t="s">
        <v>317</v>
      </c>
      <c r="B115" s="47" t="s">
        <v>330</v>
      </c>
      <c r="C115" s="47" t="s">
        <v>336</v>
      </c>
      <c r="D115" s="47" t="s">
        <v>337</v>
      </c>
      <c r="E115" s="113">
        <v>2017</v>
      </c>
      <c r="F115" s="113">
        <v>2017</v>
      </c>
      <c r="G115" s="113">
        <v>2017</v>
      </c>
      <c r="H115" s="113">
        <v>2017</v>
      </c>
      <c r="I115" s="113">
        <v>2017</v>
      </c>
      <c r="J115" s="113">
        <v>2017</v>
      </c>
      <c r="K115" s="113" t="s">
        <v>843</v>
      </c>
      <c r="L115" s="113" t="s">
        <v>828</v>
      </c>
      <c r="M115" s="113" t="s">
        <v>828</v>
      </c>
      <c r="N115" s="113" t="s">
        <v>828</v>
      </c>
      <c r="O115" s="113" t="s">
        <v>842</v>
      </c>
      <c r="P115" s="113" t="s">
        <v>842</v>
      </c>
      <c r="Q115" s="113" t="s">
        <v>842</v>
      </c>
      <c r="R115" s="113" t="s">
        <v>842</v>
      </c>
      <c r="S115" s="113" t="s">
        <v>842</v>
      </c>
      <c r="T115" s="113" t="s">
        <v>842</v>
      </c>
      <c r="U115" s="113" t="s">
        <v>842</v>
      </c>
      <c r="V115" s="113" t="s">
        <v>842</v>
      </c>
      <c r="W115" s="113" t="s">
        <v>842</v>
      </c>
      <c r="X115" s="113" t="s">
        <v>842</v>
      </c>
      <c r="Y115" s="104">
        <v>2014</v>
      </c>
      <c r="Z115" s="113" t="s">
        <v>842</v>
      </c>
      <c r="AA115" s="104">
        <v>2014</v>
      </c>
      <c r="AB115" s="113" t="s">
        <v>842</v>
      </c>
      <c r="AC115" s="113" t="s">
        <v>844</v>
      </c>
      <c r="AD115" s="113" t="s">
        <v>844</v>
      </c>
      <c r="AE115" s="113" t="s">
        <v>844</v>
      </c>
      <c r="AF115" s="113" t="s">
        <v>844</v>
      </c>
      <c r="AG115" s="104">
        <v>2014</v>
      </c>
      <c r="AH115" s="104">
        <v>2014</v>
      </c>
      <c r="AI115" s="104">
        <v>2014</v>
      </c>
      <c r="AJ115" s="104">
        <v>2014</v>
      </c>
      <c r="AK115" s="104">
        <v>2014</v>
      </c>
      <c r="AL115">
        <v>2011</v>
      </c>
      <c r="AM115">
        <v>2014</v>
      </c>
      <c r="AN115">
        <v>2014</v>
      </c>
      <c r="AO115" s="113" t="s">
        <v>842</v>
      </c>
      <c r="AP115">
        <v>2014</v>
      </c>
      <c r="AQ115" s="113" t="s">
        <v>842</v>
      </c>
      <c r="AR115" s="113" t="s">
        <v>842</v>
      </c>
      <c r="AS115" s="113" t="s">
        <v>842</v>
      </c>
      <c r="AT115" s="113" t="s">
        <v>842</v>
      </c>
      <c r="AU115" s="113" t="s">
        <v>842</v>
      </c>
      <c r="AV115" s="113" t="s">
        <v>842</v>
      </c>
      <c r="AW115" s="113" t="s">
        <v>842</v>
      </c>
      <c r="AX115" s="113" t="s">
        <v>842</v>
      </c>
      <c r="AY115" s="113" t="s">
        <v>842</v>
      </c>
      <c r="AZ115" s="113" t="s">
        <v>842</v>
      </c>
      <c r="BA115" s="113" t="s">
        <v>842</v>
      </c>
      <c r="BB115" s="113">
        <v>2017</v>
      </c>
      <c r="BC115" s="113">
        <v>2017</v>
      </c>
      <c r="BD115" s="104">
        <v>2019</v>
      </c>
      <c r="BE115" s="113" t="s">
        <v>842</v>
      </c>
      <c r="BF115" s="113" t="s">
        <v>842</v>
      </c>
      <c r="BG115" s="116"/>
      <c r="BH115" s="116"/>
    </row>
    <row r="116" spans="1:60" ht="15.75" customHeight="1" x14ac:dyDescent="0.25">
      <c r="A116" s="47" t="s">
        <v>317</v>
      </c>
      <c r="B116" s="47" t="s">
        <v>330</v>
      </c>
      <c r="C116" s="47" t="s">
        <v>338</v>
      </c>
      <c r="D116" s="47" t="s">
        <v>339</v>
      </c>
      <c r="E116" s="113">
        <v>2017</v>
      </c>
      <c r="F116" s="113">
        <v>2017</v>
      </c>
      <c r="G116" s="113">
        <v>2017</v>
      </c>
      <c r="H116" s="113">
        <v>2017</v>
      </c>
      <c r="I116" s="113">
        <v>2017</v>
      </c>
      <c r="J116" s="113">
        <v>2017</v>
      </c>
      <c r="K116" s="113" t="s">
        <v>843</v>
      </c>
      <c r="L116" s="113" t="s">
        <v>828</v>
      </c>
      <c r="M116" s="113" t="s">
        <v>828</v>
      </c>
      <c r="N116" s="113" t="s">
        <v>828</v>
      </c>
      <c r="O116" s="113" t="s">
        <v>842</v>
      </c>
      <c r="P116" s="113" t="s">
        <v>842</v>
      </c>
      <c r="Q116" s="113" t="s">
        <v>842</v>
      </c>
      <c r="R116" s="113" t="s">
        <v>842</v>
      </c>
      <c r="S116" s="113" t="s">
        <v>842</v>
      </c>
      <c r="T116" s="113" t="s">
        <v>842</v>
      </c>
      <c r="U116" s="113" t="s">
        <v>842</v>
      </c>
      <c r="V116" s="113" t="s">
        <v>842</v>
      </c>
      <c r="W116" s="113" t="s">
        <v>842</v>
      </c>
      <c r="X116" s="113" t="s">
        <v>842</v>
      </c>
      <c r="Y116" s="104">
        <v>2014</v>
      </c>
      <c r="Z116" s="113" t="s">
        <v>842</v>
      </c>
      <c r="AA116" s="104">
        <v>2014</v>
      </c>
      <c r="AB116" s="113" t="s">
        <v>842</v>
      </c>
      <c r="AC116" s="113" t="s">
        <v>844</v>
      </c>
      <c r="AD116" s="113" t="s">
        <v>844</v>
      </c>
      <c r="AE116" s="113" t="s">
        <v>844</v>
      </c>
      <c r="AF116" s="113" t="s">
        <v>844</v>
      </c>
      <c r="AG116" s="104">
        <v>2014</v>
      </c>
      <c r="AH116" s="104">
        <v>2014</v>
      </c>
      <c r="AI116" s="104">
        <v>2014</v>
      </c>
      <c r="AJ116" s="104">
        <v>2014</v>
      </c>
      <c r="AK116" s="104">
        <v>2014</v>
      </c>
      <c r="AL116">
        <v>2011</v>
      </c>
      <c r="AM116">
        <v>2014</v>
      </c>
      <c r="AN116">
        <v>2014</v>
      </c>
      <c r="AO116" s="113" t="s">
        <v>842</v>
      </c>
      <c r="AP116">
        <v>2014</v>
      </c>
      <c r="AQ116" s="113" t="s">
        <v>842</v>
      </c>
      <c r="AR116" s="113" t="s">
        <v>842</v>
      </c>
      <c r="AS116" s="113" t="s">
        <v>842</v>
      </c>
      <c r="AT116" s="113" t="s">
        <v>842</v>
      </c>
      <c r="AU116" s="113" t="s">
        <v>842</v>
      </c>
      <c r="AV116" s="113" t="s">
        <v>842</v>
      </c>
      <c r="AW116" s="113" t="s">
        <v>842</v>
      </c>
      <c r="AX116" s="113" t="s">
        <v>842</v>
      </c>
      <c r="AY116" s="113" t="s">
        <v>842</v>
      </c>
      <c r="AZ116" s="113" t="s">
        <v>842</v>
      </c>
      <c r="BA116" s="113" t="s">
        <v>842</v>
      </c>
      <c r="BB116" s="113">
        <v>2017</v>
      </c>
      <c r="BC116" s="113">
        <v>2017</v>
      </c>
      <c r="BD116" s="104">
        <v>2019</v>
      </c>
      <c r="BE116" s="113" t="s">
        <v>842</v>
      </c>
      <c r="BF116" s="113" t="s">
        <v>842</v>
      </c>
      <c r="BG116" s="116"/>
      <c r="BH116" s="116"/>
    </row>
    <row r="117" spans="1:60" ht="15.75" customHeight="1" x14ac:dyDescent="0.25">
      <c r="A117" s="47" t="s">
        <v>317</v>
      </c>
      <c r="B117" s="47" t="s">
        <v>330</v>
      </c>
      <c r="C117" s="47" t="s">
        <v>340</v>
      </c>
      <c r="D117" s="47" t="s">
        <v>341</v>
      </c>
      <c r="E117" s="113">
        <v>2017</v>
      </c>
      <c r="F117" s="113">
        <v>2017</v>
      </c>
      <c r="G117" s="113">
        <v>2017</v>
      </c>
      <c r="H117" s="113">
        <v>2017</v>
      </c>
      <c r="I117" s="113">
        <v>2017</v>
      </c>
      <c r="J117" s="113">
        <v>2017</v>
      </c>
      <c r="K117" s="113" t="s">
        <v>843</v>
      </c>
      <c r="L117" s="113" t="s">
        <v>828</v>
      </c>
      <c r="M117" s="113" t="s">
        <v>828</v>
      </c>
      <c r="N117" s="113" t="s">
        <v>828</v>
      </c>
      <c r="O117" s="113" t="s">
        <v>842</v>
      </c>
      <c r="P117" s="113" t="s">
        <v>842</v>
      </c>
      <c r="Q117" s="113" t="s">
        <v>842</v>
      </c>
      <c r="R117" s="113" t="s">
        <v>842</v>
      </c>
      <c r="S117" s="113" t="s">
        <v>842</v>
      </c>
      <c r="T117" s="113" t="s">
        <v>842</v>
      </c>
      <c r="U117" s="113" t="s">
        <v>842</v>
      </c>
      <c r="V117" s="113" t="s">
        <v>842</v>
      </c>
      <c r="W117" s="113" t="s">
        <v>842</v>
      </c>
      <c r="X117" s="113" t="s">
        <v>842</v>
      </c>
      <c r="Y117" s="104">
        <v>2014</v>
      </c>
      <c r="Z117" s="113" t="s">
        <v>842</v>
      </c>
      <c r="AA117" s="104">
        <v>2014</v>
      </c>
      <c r="AB117" s="113" t="s">
        <v>842</v>
      </c>
      <c r="AC117" s="113" t="s">
        <v>844</v>
      </c>
      <c r="AD117" s="113" t="s">
        <v>844</v>
      </c>
      <c r="AE117" s="113" t="s">
        <v>844</v>
      </c>
      <c r="AF117" s="113" t="s">
        <v>844</v>
      </c>
      <c r="AG117" s="104">
        <v>2014</v>
      </c>
      <c r="AH117" s="104">
        <v>2014</v>
      </c>
      <c r="AI117" s="104">
        <v>2014</v>
      </c>
      <c r="AJ117" s="104">
        <v>2014</v>
      </c>
      <c r="AK117" s="104">
        <v>2014</v>
      </c>
      <c r="AL117">
        <v>2011</v>
      </c>
      <c r="AM117">
        <v>2014</v>
      </c>
      <c r="AN117">
        <v>2014</v>
      </c>
      <c r="AO117" s="113" t="s">
        <v>842</v>
      </c>
      <c r="AP117">
        <v>2014</v>
      </c>
      <c r="AQ117" s="113" t="s">
        <v>842</v>
      </c>
      <c r="AR117" s="113" t="s">
        <v>842</v>
      </c>
      <c r="AS117" s="113" t="s">
        <v>842</v>
      </c>
      <c r="AT117" s="113" t="s">
        <v>842</v>
      </c>
      <c r="AU117" s="113" t="s">
        <v>842</v>
      </c>
      <c r="AV117" s="113" t="s">
        <v>842</v>
      </c>
      <c r="AW117" s="113" t="s">
        <v>842</v>
      </c>
      <c r="AX117" s="113" t="s">
        <v>842</v>
      </c>
      <c r="AY117" s="113" t="s">
        <v>842</v>
      </c>
      <c r="AZ117" s="113" t="s">
        <v>842</v>
      </c>
      <c r="BA117" s="113" t="s">
        <v>842</v>
      </c>
      <c r="BB117" s="113">
        <v>2017</v>
      </c>
      <c r="BC117" s="113">
        <v>2017</v>
      </c>
      <c r="BD117" s="104">
        <v>2019</v>
      </c>
      <c r="BE117" s="113" t="s">
        <v>842</v>
      </c>
      <c r="BF117" s="113" t="s">
        <v>842</v>
      </c>
      <c r="BG117" s="116"/>
      <c r="BH117" s="116"/>
    </row>
    <row r="118" spans="1:60" ht="15.75" customHeight="1" x14ac:dyDescent="0.25">
      <c r="A118" s="47" t="s">
        <v>317</v>
      </c>
      <c r="B118" s="47" t="s">
        <v>330</v>
      </c>
      <c r="C118" s="47" t="s">
        <v>342</v>
      </c>
      <c r="D118" s="47" t="s">
        <v>343</v>
      </c>
      <c r="E118" s="113">
        <v>2017</v>
      </c>
      <c r="F118" s="113">
        <v>2017</v>
      </c>
      <c r="G118" s="113">
        <v>2017</v>
      </c>
      <c r="H118" s="113">
        <v>2017</v>
      </c>
      <c r="I118" s="113">
        <v>2017</v>
      </c>
      <c r="J118" s="113">
        <v>2017</v>
      </c>
      <c r="K118" s="113" t="s">
        <v>843</v>
      </c>
      <c r="L118" s="113" t="s">
        <v>828</v>
      </c>
      <c r="M118" s="113" t="s">
        <v>828</v>
      </c>
      <c r="N118" s="113" t="s">
        <v>828</v>
      </c>
      <c r="O118" s="113" t="s">
        <v>842</v>
      </c>
      <c r="P118" s="113" t="s">
        <v>842</v>
      </c>
      <c r="Q118" s="113" t="s">
        <v>842</v>
      </c>
      <c r="R118" s="113" t="s">
        <v>842</v>
      </c>
      <c r="S118" s="113" t="s">
        <v>842</v>
      </c>
      <c r="T118" s="113" t="s">
        <v>842</v>
      </c>
      <c r="U118" s="113" t="s">
        <v>842</v>
      </c>
      <c r="V118" s="113" t="s">
        <v>842</v>
      </c>
      <c r="W118" s="113" t="s">
        <v>842</v>
      </c>
      <c r="X118" s="113" t="s">
        <v>842</v>
      </c>
      <c r="Y118" s="104">
        <v>2014</v>
      </c>
      <c r="Z118" s="113" t="s">
        <v>842</v>
      </c>
      <c r="AA118" s="104">
        <v>2014</v>
      </c>
      <c r="AB118" s="113" t="s">
        <v>842</v>
      </c>
      <c r="AC118" s="113" t="s">
        <v>844</v>
      </c>
      <c r="AD118" s="113" t="s">
        <v>844</v>
      </c>
      <c r="AE118" s="113" t="s">
        <v>844</v>
      </c>
      <c r="AF118" s="113" t="s">
        <v>844</v>
      </c>
      <c r="AG118" s="104">
        <v>2014</v>
      </c>
      <c r="AH118" s="104">
        <v>2014</v>
      </c>
      <c r="AI118" s="104">
        <v>2014</v>
      </c>
      <c r="AJ118" s="104">
        <v>2014</v>
      </c>
      <c r="AK118" s="104">
        <v>2014</v>
      </c>
      <c r="AL118">
        <v>2011</v>
      </c>
      <c r="AM118">
        <v>2014</v>
      </c>
      <c r="AN118">
        <v>2014</v>
      </c>
      <c r="AO118" s="113" t="s">
        <v>842</v>
      </c>
      <c r="AP118">
        <v>2014</v>
      </c>
      <c r="AQ118" s="113" t="s">
        <v>842</v>
      </c>
      <c r="AR118" s="113" t="s">
        <v>842</v>
      </c>
      <c r="AS118" s="113" t="s">
        <v>842</v>
      </c>
      <c r="AT118" s="113" t="s">
        <v>842</v>
      </c>
      <c r="AU118" s="113" t="s">
        <v>842</v>
      </c>
      <c r="AV118" s="113" t="s">
        <v>842</v>
      </c>
      <c r="AW118" s="113" t="s">
        <v>842</v>
      </c>
      <c r="AX118" s="113" t="s">
        <v>842</v>
      </c>
      <c r="AY118" s="113" t="s">
        <v>842</v>
      </c>
      <c r="AZ118" s="113" t="s">
        <v>842</v>
      </c>
      <c r="BA118" s="113" t="s">
        <v>842</v>
      </c>
      <c r="BB118" s="113">
        <v>2017</v>
      </c>
      <c r="BC118" s="113">
        <v>2017</v>
      </c>
      <c r="BD118" s="104">
        <v>2019</v>
      </c>
      <c r="BE118" s="113" t="s">
        <v>842</v>
      </c>
      <c r="BF118" s="113" t="s">
        <v>842</v>
      </c>
      <c r="BG118" s="116"/>
      <c r="BH118" s="116"/>
    </row>
    <row r="119" spans="1:60" ht="15.75" customHeight="1" x14ac:dyDescent="0.25">
      <c r="A119" s="47" t="s">
        <v>317</v>
      </c>
      <c r="B119" s="47" t="s">
        <v>330</v>
      </c>
      <c r="C119" s="47" t="s">
        <v>344</v>
      </c>
      <c r="D119" s="47" t="s">
        <v>345</v>
      </c>
      <c r="E119" s="113">
        <v>2017</v>
      </c>
      <c r="F119" s="113">
        <v>2017</v>
      </c>
      <c r="G119" s="113">
        <v>2017</v>
      </c>
      <c r="H119" s="113">
        <v>2017</v>
      </c>
      <c r="I119" s="113">
        <v>2017</v>
      </c>
      <c r="J119" s="113">
        <v>2017</v>
      </c>
      <c r="K119" s="113" t="s">
        <v>843</v>
      </c>
      <c r="L119" s="113" t="s">
        <v>828</v>
      </c>
      <c r="M119" s="113" t="s">
        <v>828</v>
      </c>
      <c r="N119" s="113" t="s">
        <v>828</v>
      </c>
      <c r="O119" s="113" t="s">
        <v>842</v>
      </c>
      <c r="P119" s="113" t="s">
        <v>842</v>
      </c>
      <c r="Q119" s="113" t="s">
        <v>842</v>
      </c>
      <c r="R119" s="113" t="s">
        <v>842</v>
      </c>
      <c r="S119" s="113" t="s">
        <v>842</v>
      </c>
      <c r="T119" s="113" t="s">
        <v>842</v>
      </c>
      <c r="U119" s="113" t="s">
        <v>842</v>
      </c>
      <c r="V119" s="113" t="s">
        <v>842</v>
      </c>
      <c r="W119" s="113" t="s">
        <v>842</v>
      </c>
      <c r="X119" s="113" t="s">
        <v>842</v>
      </c>
      <c r="Y119" s="104">
        <v>2014</v>
      </c>
      <c r="Z119" s="113" t="s">
        <v>842</v>
      </c>
      <c r="AA119" s="104">
        <v>2014</v>
      </c>
      <c r="AB119" s="113" t="s">
        <v>842</v>
      </c>
      <c r="AC119" s="113" t="s">
        <v>844</v>
      </c>
      <c r="AD119" s="113" t="s">
        <v>844</v>
      </c>
      <c r="AE119" s="113" t="s">
        <v>844</v>
      </c>
      <c r="AF119" s="113" t="s">
        <v>844</v>
      </c>
      <c r="AG119" s="104">
        <v>2014</v>
      </c>
      <c r="AH119" s="104">
        <v>2014</v>
      </c>
      <c r="AI119" s="104">
        <v>2014</v>
      </c>
      <c r="AJ119" s="104">
        <v>2014</v>
      </c>
      <c r="AK119" s="104">
        <v>2014</v>
      </c>
      <c r="AL119">
        <v>2011</v>
      </c>
      <c r="AM119">
        <v>2014</v>
      </c>
      <c r="AN119">
        <v>2014</v>
      </c>
      <c r="AO119" s="113" t="s">
        <v>842</v>
      </c>
      <c r="AP119">
        <v>2014</v>
      </c>
      <c r="AQ119" s="113" t="s">
        <v>842</v>
      </c>
      <c r="AR119" s="113" t="s">
        <v>842</v>
      </c>
      <c r="AS119" s="113" t="s">
        <v>842</v>
      </c>
      <c r="AT119" s="113" t="s">
        <v>842</v>
      </c>
      <c r="AU119" s="113" t="s">
        <v>842</v>
      </c>
      <c r="AV119" s="113" t="s">
        <v>842</v>
      </c>
      <c r="AW119" s="113" t="s">
        <v>842</v>
      </c>
      <c r="AX119" s="113" t="s">
        <v>842</v>
      </c>
      <c r="AY119" s="113" t="s">
        <v>842</v>
      </c>
      <c r="AZ119" s="113" t="s">
        <v>842</v>
      </c>
      <c r="BA119" s="113" t="s">
        <v>842</v>
      </c>
      <c r="BB119" s="113">
        <v>2017</v>
      </c>
      <c r="BC119" s="113">
        <v>2017</v>
      </c>
      <c r="BD119" s="104">
        <v>2019</v>
      </c>
      <c r="BE119" s="113" t="s">
        <v>842</v>
      </c>
      <c r="BF119" s="113" t="s">
        <v>842</v>
      </c>
      <c r="BG119" s="116"/>
      <c r="BH119" s="116"/>
    </row>
    <row r="120" spans="1:60" ht="15.75" customHeight="1" x14ac:dyDescent="0.25">
      <c r="A120" s="47" t="s">
        <v>346</v>
      </c>
      <c r="B120" s="47" t="s">
        <v>346</v>
      </c>
      <c r="C120" s="47" t="s">
        <v>346</v>
      </c>
      <c r="D120" s="47" t="s">
        <v>347</v>
      </c>
      <c r="E120" s="113">
        <v>2017</v>
      </c>
      <c r="F120" s="113">
        <v>2017</v>
      </c>
      <c r="G120" s="113">
        <v>2017</v>
      </c>
      <c r="H120" s="113">
        <v>2017</v>
      </c>
      <c r="I120" s="113">
        <v>2017</v>
      </c>
      <c r="J120" s="113">
        <v>2017</v>
      </c>
      <c r="K120" s="113" t="s">
        <v>843</v>
      </c>
      <c r="L120" s="113" t="s">
        <v>828</v>
      </c>
      <c r="M120" s="113" t="s">
        <v>828</v>
      </c>
      <c r="N120" s="113" t="s">
        <v>828</v>
      </c>
      <c r="O120" s="113" t="s">
        <v>842</v>
      </c>
      <c r="P120" s="113" t="s">
        <v>842</v>
      </c>
      <c r="Q120" s="113" t="s">
        <v>842</v>
      </c>
      <c r="R120" s="113" t="s">
        <v>842</v>
      </c>
      <c r="S120" s="113" t="s">
        <v>842</v>
      </c>
      <c r="T120" s="113" t="s">
        <v>842</v>
      </c>
      <c r="U120" s="113" t="s">
        <v>842</v>
      </c>
      <c r="V120" s="113" t="s">
        <v>842</v>
      </c>
      <c r="W120" s="113" t="s">
        <v>842</v>
      </c>
      <c r="X120" s="113" t="s">
        <v>842</v>
      </c>
      <c r="Y120" s="104">
        <v>2014</v>
      </c>
      <c r="Z120" s="113" t="s">
        <v>842</v>
      </c>
      <c r="AA120" s="104">
        <v>2014</v>
      </c>
      <c r="AB120" s="113" t="s">
        <v>842</v>
      </c>
      <c r="AC120" s="113" t="s">
        <v>844</v>
      </c>
      <c r="AD120" s="113" t="s">
        <v>844</v>
      </c>
      <c r="AE120" s="113" t="s">
        <v>844</v>
      </c>
      <c r="AF120" s="113" t="s">
        <v>844</v>
      </c>
      <c r="AG120" s="104">
        <v>2014</v>
      </c>
      <c r="AH120" s="104">
        <v>2014</v>
      </c>
      <c r="AI120" s="104">
        <v>2014</v>
      </c>
      <c r="AJ120" s="104">
        <v>2014</v>
      </c>
      <c r="AK120" s="104">
        <v>2014</v>
      </c>
      <c r="AL120">
        <v>2011</v>
      </c>
      <c r="AM120">
        <v>2014</v>
      </c>
      <c r="AN120">
        <v>2014</v>
      </c>
      <c r="AO120" s="113" t="s">
        <v>842</v>
      </c>
      <c r="AP120">
        <v>2014</v>
      </c>
      <c r="AQ120" s="113" t="s">
        <v>842</v>
      </c>
      <c r="AR120" s="113" t="s">
        <v>842</v>
      </c>
      <c r="AS120" s="113" t="s">
        <v>842</v>
      </c>
      <c r="AT120" s="113" t="s">
        <v>842</v>
      </c>
      <c r="AU120" s="113" t="s">
        <v>842</v>
      </c>
      <c r="AV120" s="113" t="s">
        <v>842</v>
      </c>
      <c r="AW120" s="113" t="s">
        <v>842</v>
      </c>
      <c r="AX120" s="113" t="s">
        <v>842</v>
      </c>
      <c r="AY120" s="113" t="s">
        <v>842</v>
      </c>
      <c r="AZ120" s="113" t="s">
        <v>842</v>
      </c>
      <c r="BA120" s="113" t="s">
        <v>842</v>
      </c>
      <c r="BB120" s="113">
        <v>2017</v>
      </c>
      <c r="BC120" s="113">
        <v>2017</v>
      </c>
      <c r="BD120" s="104">
        <v>2019</v>
      </c>
      <c r="BE120" s="113" t="s">
        <v>842</v>
      </c>
      <c r="BF120" s="113" t="s">
        <v>842</v>
      </c>
      <c r="BG120" s="116"/>
      <c r="BH120" s="116"/>
    </row>
    <row r="121" spans="1:60" ht="15.75" customHeight="1" x14ac:dyDescent="0.25">
      <c r="A121" s="47" t="s">
        <v>346</v>
      </c>
      <c r="B121" s="47" t="s">
        <v>346</v>
      </c>
      <c r="C121" s="47" t="s">
        <v>348</v>
      </c>
      <c r="D121" s="47" t="s">
        <v>349</v>
      </c>
      <c r="E121" s="113">
        <v>2017</v>
      </c>
      <c r="F121" s="113">
        <v>2017</v>
      </c>
      <c r="G121" s="113">
        <v>2017</v>
      </c>
      <c r="H121" s="113">
        <v>2017</v>
      </c>
      <c r="I121" s="113">
        <v>2017</v>
      </c>
      <c r="J121" s="113">
        <v>2017</v>
      </c>
      <c r="K121" s="113" t="s">
        <v>843</v>
      </c>
      <c r="L121" s="113" t="s">
        <v>828</v>
      </c>
      <c r="M121" s="113" t="s">
        <v>828</v>
      </c>
      <c r="N121" s="113" t="s">
        <v>828</v>
      </c>
      <c r="O121" s="113" t="s">
        <v>842</v>
      </c>
      <c r="P121" s="113" t="s">
        <v>842</v>
      </c>
      <c r="Q121" s="113" t="s">
        <v>842</v>
      </c>
      <c r="R121" s="113" t="s">
        <v>842</v>
      </c>
      <c r="S121" s="113" t="s">
        <v>842</v>
      </c>
      <c r="T121" s="113" t="s">
        <v>842</v>
      </c>
      <c r="U121" s="113" t="s">
        <v>842</v>
      </c>
      <c r="V121" s="113" t="s">
        <v>842</v>
      </c>
      <c r="W121" s="113" t="s">
        <v>842</v>
      </c>
      <c r="X121" s="113" t="s">
        <v>842</v>
      </c>
      <c r="Y121" s="104">
        <v>2014</v>
      </c>
      <c r="Z121" s="113" t="s">
        <v>842</v>
      </c>
      <c r="AA121" s="104">
        <v>2014</v>
      </c>
      <c r="AB121" s="113" t="s">
        <v>842</v>
      </c>
      <c r="AC121" s="113" t="s">
        <v>844</v>
      </c>
      <c r="AD121" s="113" t="s">
        <v>844</v>
      </c>
      <c r="AE121" s="113" t="s">
        <v>844</v>
      </c>
      <c r="AF121" s="113" t="s">
        <v>844</v>
      </c>
      <c r="AG121" s="104">
        <v>2014</v>
      </c>
      <c r="AH121" s="104">
        <v>2014</v>
      </c>
      <c r="AI121" s="104">
        <v>2014</v>
      </c>
      <c r="AJ121" s="104">
        <v>2014</v>
      </c>
      <c r="AK121" s="104">
        <v>2014</v>
      </c>
      <c r="AL121">
        <v>2011</v>
      </c>
      <c r="AM121">
        <v>2014</v>
      </c>
      <c r="AN121">
        <v>2014</v>
      </c>
      <c r="AO121" s="113" t="s">
        <v>842</v>
      </c>
      <c r="AP121">
        <v>2014</v>
      </c>
      <c r="AQ121" s="113" t="s">
        <v>842</v>
      </c>
      <c r="AR121" s="113" t="s">
        <v>842</v>
      </c>
      <c r="AS121" s="113" t="s">
        <v>842</v>
      </c>
      <c r="AT121" s="113" t="s">
        <v>842</v>
      </c>
      <c r="AU121" s="113" t="s">
        <v>842</v>
      </c>
      <c r="AV121" s="113" t="s">
        <v>842</v>
      </c>
      <c r="AW121" s="113" t="s">
        <v>842</v>
      </c>
      <c r="AX121" s="113" t="s">
        <v>842</v>
      </c>
      <c r="AY121" s="113" t="s">
        <v>842</v>
      </c>
      <c r="AZ121" s="113" t="s">
        <v>842</v>
      </c>
      <c r="BA121" s="113" t="s">
        <v>842</v>
      </c>
      <c r="BB121" s="113">
        <v>2017</v>
      </c>
      <c r="BC121" s="113">
        <v>2017</v>
      </c>
      <c r="BD121" s="104">
        <v>2019</v>
      </c>
      <c r="BE121" s="113" t="s">
        <v>842</v>
      </c>
      <c r="BF121" s="113" t="s">
        <v>842</v>
      </c>
      <c r="BG121" s="116"/>
      <c r="BH121" s="116"/>
    </row>
    <row r="122" spans="1:60" ht="15.75" customHeight="1" x14ac:dyDescent="0.25">
      <c r="A122" s="47" t="s">
        <v>346</v>
      </c>
      <c r="B122" s="47" t="s">
        <v>346</v>
      </c>
      <c r="C122" s="47" t="s">
        <v>350</v>
      </c>
      <c r="D122" s="47" t="s">
        <v>351</v>
      </c>
      <c r="E122" s="113">
        <v>2017</v>
      </c>
      <c r="F122" s="113">
        <v>2017</v>
      </c>
      <c r="G122" s="113">
        <v>2017</v>
      </c>
      <c r="H122" s="113">
        <v>2017</v>
      </c>
      <c r="I122" s="113">
        <v>2017</v>
      </c>
      <c r="J122" s="113">
        <v>2017</v>
      </c>
      <c r="K122" s="113" t="s">
        <v>843</v>
      </c>
      <c r="L122" s="113" t="s">
        <v>828</v>
      </c>
      <c r="M122" s="113" t="s">
        <v>828</v>
      </c>
      <c r="N122" s="113" t="s">
        <v>828</v>
      </c>
      <c r="O122" s="113" t="s">
        <v>842</v>
      </c>
      <c r="P122" s="113" t="s">
        <v>842</v>
      </c>
      <c r="Q122" s="113" t="s">
        <v>842</v>
      </c>
      <c r="R122" s="113" t="s">
        <v>842</v>
      </c>
      <c r="S122" s="113" t="s">
        <v>842</v>
      </c>
      <c r="T122" s="113" t="s">
        <v>842</v>
      </c>
      <c r="U122" s="113" t="s">
        <v>842</v>
      </c>
      <c r="V122" s="113" t="s">
        <v>842</v>
      </c>
      <c r="W122" s="113" t="s">
        <v>842</v>
      </c>
      <c r="X122" s="113" t="s">
        <v>842</v>
      </c>
      <c r="Y122" s="104">
        <v>2014</v>
      </c>
      <c r="Z122" s="113" t="s">
        <v>842</v>
      </c>
      <c r="AA122" s="104">
        <v>2014</v>
      </c>
      <c r="AB122" s="113" t="s">
        <v>842</v>
      </c>
      <c r="AC122" s="113" t="s">
        <v>844</v>
      </c>
      <c r="AD122" s="113" t="s">
        <v>844</v>
      </c>
      <c r="AE122" s="113" t="s">
        <v>844</v>
      </c>
      <c r="AF122" s="113" t="s">
        <v>844</v>
      </c>
      <c r="AG122" s="104">
        <v>2014</v>
      </c>
      <c r="AH122" s="104">
        <v>2014</v>
      </c>
      <c r="AI122" s="104">
        <v>2014</v>
      </c>
      <c r="AJ122" s="104">
        <v>2014</v>
      </c>
      <c r="AK122" s="104">
        <v>2014</v>
      </c>
      <c r="AL122">
        <v>2011</v>
      </c>
      <c r="AM122">
        <v>2014</v>
      </c>
      <c r="AN122">
        <v>2014</v>
      </c>
      <c r="AO122" s="113" t="s">
        <v>842</v>
      </c>
      <c r="AP122">
        <v>2014</v>
      </c>
      <c r="AQ122" s="113" t="s">
        <v>842</v>
      </c>
      <c r="AR122" s="113" t="s">
        <v>842</v>
      </c>
      <c r="AS122" s="113" t="s">
        <v>842</v>
      </c>
      <c r="AT122" s="113" t="s">
        <v>842</v>
      </c>
      <c r="AU122" s="113" t="s">
        <v>842</v>
      </c>
      <c r="AV122" s="113" t="s">
        <v>842</v>
      </c>
      <c r="AW122" s="113" t="s">
        <v>842</v>
      </c>
      <c r="AX122" s="113" t="s">
        <v>842</v>
      </c>
      <c r="AY122" s="113" t="s">
        <v>842</v>
      </c>
      <c r="AZ122" s="113" t="s">
        <v>842</v>
      </c>
      <c r="BA122" s="113" t="s">
        <v>842</v>
      </c>
      <c r="BB122" s="113">
        <v>2017</v>
      </c>
      <c r="BC122" s="113">
        <v>2017</v>
      </c>
      <c r="BD122" s="104">
        <v>2019</v>
      </c>
      <c r="BE122" s="113" t="s">
        <v>842</v>
      </c>
      <c r="BF122" s="113" t="s">
        <v>842</v>
      </c>
      <c r="BG122" s="116"/>
      <c r="BH122" s="116"/>
    </row>
    <row r="123" spans="1:60" ht="15.75" customHeight="1" x14ac:dyDescent="0.25">
      <c r="A123" s="47" t="s">
        <v>346</v>
      </c>
      <c r="B123" s="47" t="s">
        <v>346</v>
      </c>
      <c r="C123" s="47" t="s">
        <v>352</v>
      </c>
      <c r="D123" s="47" t="s">
        <v>353</v>
      </c>
      <c r="E123" s="113">
        <v>2017</v>
      </c>
      <c r="F123" s="113">
        <v>2017</v>
      </c>
      <c r="G123" s="113">
        <v>2017</v>
      </c>
      <c r="H123" s="113">
        <v>2017</v>
      </c>
      <c r="I123" s="113">
        <v>2017</v>
      </c>
      <c r="J123" s="113">
        <v>2017</v>
      </c>
      <c r="K123" s="113" t="s">
        <v>843</v>
      </c>
      <c r="L123" s="113" t="s">
        <v>828</v>
      </c>
      <c r="M123" s="113" t="s">
        <v>828</v>
      </c>
      <c r="N123" s="113" t="s">
        <v>828</v>
      </c>
      <c r="O123" s="113" t="s">
        <v>842</v>
      </c>
      <c r="P123" s="113" t="s">
        <v>842</v>
      </c>
      <c r="Q123" s="113" t="s">
        <v>842</v>
      </c>
      <c r="R123" s="113" t="s">
        <v>842</v>
      </c>
      <c r="S123" s="113" t="s">
        <v>842</v>
      </c>
      <c r="T123" s="113" t="s">
        <v>842</v>
      </c>
      <c r="U123" s="113" t="s">
        <v>842</v>
      </c>
      <c r="V123" s="113" t="s">
        <v>842</v>
      </c>
      <c r="W123" s="113" t="s">
        <v>842</v>
      </c>
      <c r="X123" s="113" t="s">
        <v>842</v>
      </c>
      <c r="Y123" s="104">
        <v>2014</v>
      </c>
      <c r="Z123" s="113" t="s">
        <v>842</v>
      </c>
      <c r="AA123" s="104">
        <v>2014</v>
      </c>
      <c r="AB123" s="113" t="s">
        <v>842</v>
      </c>
      <c r="AC123" s="113" t="s">
        <v>844</v>
      </c>
      <c r="AD123" s="113" t="s">
        <v>844</v>
      </c>
      <c r="AE123" s="113" t="s">
        <v>844</v>
      </c>
      <c r="AF123" s="113" t="s">
        <v>844</v>
      </c>
      <c r="AG123" s="104">
        <v>2014</v>
      </c>
      <c r="AH123" s="104">
        <v>2014</v>
      </c>
      <c r="AI123" s="104">
        <v>2014</v>
      </c>
      <c r="AJ123" s="104">
        <v>2014</v>
      </c>
      <c r="AK123" s="104">
        <v>2014</v>
      </c>
      <c r="AL123">
        <v>2011</v>
      </c>
      <c r="AM123">
        <v>2014</v>
      </c>
      <c r="AN123">
        <v>2014</v>
      </c>
      <c r="AO123" s="113" t="s">
        <v>842</v>
      </c>
      <c r="AP123">
        <v>2014</v>
      </c>
      <c r="AQ123" s="113" t="s">
        <v>842</v>
      </c>
      <c r="AR123" s="113" t="s">
        <v>842</v>
      </c>
      <c r="AS123" s="113" t="s">
        <v>842</v>
      </c>
      <c r="AT123" s="113" t="s">
        <v>842</v>
      </c>
      <c r="AU123" s="113" t="s">
        <v>842</v>
      </c>
      <c r="AV123" s="113" t="s">
        <v>842</v>
      </c>
      <c r="AW123" s="113" t="s">
        <v>842</v>
      </c>
      <c r="AX123" s="113" t="s">
        <v>842</v>
      </c>
      <c r="AY123" s="113" t="s">
        <v>842</v>
      </c>
      <c r="AZ123" s="113" t="s">
        <v>842</v>
      </c>
      <c r="BA123" s="113" t="s">
        <v>842</v>
      </c>
      <c r="BB123" s="113">
        <v>2017</v>
      </c>
      <c r="BC123" s="113">
        <v>2017</v>
      </c>
      <c r="BD123" s="104">
        <v>2019</v>
      </c>
      <c r="BE123" s="113" t="s">
        <v>842</v>
      </c>
      <c r="BF123" s="113" t="s">
        <v>842</v>
      </c>
      <c r="BG123" s="116"/>
      <c r="BH123" s="116"/>
    </row>
    <row r="124" spans="1:60" ht="15.75" customHeight="1" x14ac:dyDescent="0.25">
      <c r="A124" s="47" t="s">
        <v>346</v>
      </c>
      <c r="B124" s="47" t="s">
        <v>346</v>
      </c>
      <c r="C124" s="47" t="s">
        <v>354</v>
      </c>
      <c r="D124" s="47" t="s">
        <v>355</v>
      </c>
      <c r="E124" s="113">
        <v>2017</v>
      </c>
      <c r="F124" s="113">
        <v>2017</v>
      </c>
      <c r="G124" s="113">
        <v>2017</v>
      </c>
      <c r="H124" s="113">
        <v>2017</v>
      </c>
      <c r="I124" s="113">
        <v>2017</v>
      </c>
      <c r="J124" s="113">
        <v>2017</v>
      </c>
      <c r="K124" s="113" t="s">
        <v>843</v>
      </c>
      <c r="L124" s="113" t="s">
        <v>828</v>
      </c>
      <c r="M124" s="113" t="s">
        <v>828</v>
      </c>
      <c r="N124" s="113" t="s">
        <v>828</v>
      </c>
      <c r="O124" s="113" t="s">
        <v>842</v>
      </c>
      <c r="P124" s="113" t="s">
        <v>842</v>
      </c>
      <c r="Q124" s="113" t="s">
        <v>842</v>
      </c>
      <c r="R124" s="113" t="s">
        <v>842</v>
      </c>
      <c r="S124" s="113" t="s">
        <v>842</v>
      </c>
      <c r="T124" s="113" t="s">
        <v>842</v>
      </c>
      <c r="U124" s="113" t="s">
        <v>842</v>
      </c>
      <c r="V124" s="113" t="s">
        <v>842</v>
      </c>
      <c r="W124" s="113" t="s">
        <v>842</v>
      </c>
      <c r="X124" s="113" t="s">
        <v>842</v>
      </c>
      <c r="Y124" s="104">
        <v>2014</v>
      </c>
      <c r="Z124" s="113" t="s">
        <v>842</v>
      </c>
      <c r="AA124" s="104">
        <v>2014</v>
      </c>
      <c r="AB124" s="113" t="s">
        <v>842</v>
      </c>
      <c r="AC124" s="113" t="s">
        <v>844</v>
      </c>
      <c r="AD124" s="113" t="s">
        <v>844</v>
      </c>
      <c r="AE124" s="113" t="s">
        <v>844</v>
      </c>
      <c r="AF124" s="113" t="s">
        <v>844</v>
      </c>
      <c r="AG124" s="104">
        <v>2014</v>
      </c>
      <c r="AH124" s="104">
        <v>2014</v>
      </c>
      <c r="AI124" s="104">
        <v>2014</v>
      </c>
      <c r="AJ124" s="104">
        <v>2014</v>
      </c>
      <c r="AK124" s="104">
        <v>2014</v>
      </c>
      <c r="AL124">
        <v>2011</v>
      </c>
      <c r="AM124">
        <v>2014</v>
      </c>
      <c r="AN124">
        <v>2014</v>
      </c>
      <c r="AO124" s="113" t="s">
        <v>842</v>
      </c>
      <c r="AP124">
        <v>2014</v>
      </c>
      <c r="AQ124" s="113" t="s">
        <v>842</v>
      </c>
      <c r="AR124" s="113" t="s">
        <v>842</v>
      </c>
      <c r="AS124" s="113" t="s">
        <v>842</v>
      </c>
      <c r="AT124" s="113" t="s">
        <v>842</v>
      </c>
      <c r="AU124" s="113" t="s">
        <v>842</v>
      </c>
      <c r="AV124" s="113" t="s">
        <v>842</v>
      </c>
      <c r="AW124" s="113" t="s">
        <v>842</v>
      </c>
      <c r="AX124" s="113" t="s">
        <v>842</v>
      </c>
      <c r="AY124" s="113" t="s">
        <v>842</v>
      </c>
      <c r="AZ124" s="113" t="s">
        <v>842</v>
      </c>
      <c r="BA124" s="113" t="s">
        <v>842</v>
      </c>
      <c r="BB124" s="113">
        <v>2017</v>
      </c>
      <c r="BC124" s="113">
        <v>2017</v>
      </c>
      <c r="BD124" s="104">
        <v>2019</v>
      </c>
      <c r="BE124" s="113" t="s">
        <v>842</v>
      </c>
      <c r="BF124" s="113" t="s">
        <v>842</v>
      </c>
      <c r="BG124" s="116"/>
      <c r="BH124" s="116"/>
    </row>
    <row r="125" spans="1:60" ht="15.75" customHeight="1" x14ac:dyDescent="0.25">
      <c r="A125" s="47" t="s">
        <v>346</v>
      </c>
      <c r="B125" s="47" t="s">
        <v>346</v>
      </c>
      <c r="C125" s="47" t="s">
        <v>356</v>
      </c>
      <c r="D125" s="47" t="s">
        <v>357</v>
      </c>
      <c r="E125" s="113">
        <v>2017</v>
      </c>
      <c r="F125" s="113">
        <v>2017</v>
      </c>
      <c r="G125" s="113">
        <v>2017</v>
      </c>
      <c r="H125" s="113">
        <v>2017</v>
      </c>
      <c r="I125" s="113">
        <v>2017</v>
      </c>
      <c r="J125" s="113">
        <v>2017</v>
      </c>
      <c r="K125" s="113" t="s">
        <v>843</v>
      </c>
      <c r="L125" s="113" t="s">
        <v>828</v>
      </c>
      <c r="M125" s="113" t="s">
        <v>828</v>
      </c>
      <c r="N125" s="113" t="s">
        <v>828</v>
      </c>
      <c r="O125" s="113" t="s">
        <v>842</v>
      </c>
      <c r="P125" s="113" t="s">
        <v>842</v>
      </c>
      <c r="Q125" s="113" t="s">
        <v>842</v>
      </c>
      <c r="R125" s="113" t="s">
        <v>842</v>
      </c>
      <c r="S125" s="113" t="s">
        <v>842</v>
      </c>
      <c r="T125" s="113" t="s">
        <v>842</v>
      </c>
      <c r="U125" s="113" t="s">
        <v>842</v>
      </c>
      <c r="V125" s="113" t="s">
        <v>842</v>
      </c>
      <c r="W125" s="113" t="s">
        <v>842</v>
      </c>
      <c r="X125" s="113" t="s">
        <v>842</v>
      </c>
      <c r="Y125" s="104">
        <v>2014</v>
      </c>
      <c r="Z125" s="113" t="s">
        <v>842</v>
      </c>
      <c r="AA125" s="104">
        <v>2014</v>
      </c>
      <c r="AB125" s="113" t="s">
        <v>842</v>
      </c>
      <c r="AC125" s="113" t="s">
        <v>844</v>
      </c>
      <c r="AD125" s="113" t="s">
        <v>844</v>
      </c>
      <c r="AE125" s="113" t="s">
        <v>844</v>
      </c>
      <c r="AF125" s="113" t="s">
        <v>844</v>
      </c>
      <c r="AG125" s="104">
        <v>2014</v>
      </c>
      <c r="AH125" s="104">
        <v>2014</v>
      </c>
      <c r="AI125" s="104">
        <v>2014</v>
      </c>
      <c r="AJ125" s="104">
        <v>2014</v>
      </c>
      <c r="AK125" s="104">
        <v>2014</v>
      </c>
      <c r="AL125">
        <v>2011</v>
      </c>
      <c r="AM125">
        <v>2014</v>
      </c>
      <c r="AN125">
        <v>2014</v>
      </c>
      <c r="AO125" s="113" t="s">
        <v>842</v>
      </c>
      <c r="AP125">
        <v>2014</v>
      </c>
      <c r="AQ125" s="113" t="s">
        <v>842</v>
      </c>
      <c r="AR125" s="113" t="s">
        <v>842</v>
      </c>
      <c r="AS125" s="113" t="s">
        <v>842</v>
      </c>
      <c r="AT125" s="113" t="s">
        <v>842</v>
      </c>
      <c r="AU125" s="113" t="s">
        <v>842</v>
      </c>
      <c r="AV125" s="113" t="s">
        <v>842</v>
      </c>
      <c r="AW125" s="113" t="s">
        <v>842</v>
      </c>
      <c r="AX125" s="113" t="s">
        <v>842</v>
      </c>
      <c r="AY125" s="113" t="s">
        <v>842</v>
      </c>
      <c r="AZ125" s="113" t="s">
        <v>842</v>
      </c>
      <c r="BA125" s="113" t="s">
        <v>842</v>
      </c>
      <c r="BB125" s="113">
        <v>2017</v>
      </c>
      <c r="BC125" s="113">
        <v>2017</v>
      </c>
      <c r="BD125" s="104">
        <v>2019</v>
      </c>
      <c r="BE125" s="113" t="s">
        <v>842</v>
      </c>
      <c r="BF125" s="113" t="s">
        <v>842</v>
      </c>
      <c r="BG125" s="116"/>
      <c r="BH125" s="116"/>
    </row>
    <row r="126" spans="1:60" ht="15.75" customHeight="1" x14ac:dyDescent="0.25">
      <c r="A126" s="47" t="s">
        <v>346</v>
      </c>
      <c r="B126" s="47" t="s">
        <v>358</v>
      </c>
      <c r="C126" s="47" t="s">
        <v>358</v>
      </c>
      <c r="D126" s="47" t="s">
        <v>359</v>
      </c>
      <c r="E126" s="113">
        <v>2017</v>
      </c>
      <c r="F126" s="113">
        <v>2017</v>
      </c>
      <c r="G126" s="113">
        <v>2017</v>
      </c>
      <c r="H126" s="113">
        <v>2017</v>
      </c>
      <c r="I126" s="113">
        <v>2017</v>
      </c>
      <c r="J126" s="113">
        <v>2017</v>
      </c>
      <c r="K126" s="113" t="s">
        <v>843</v>
      </c>
      <c r="L126" s="113" t="s">
        <v>828</v>
      </c>
      <c r="M126" s="113" t="s">
        <v>828</v>
      </c>
      <c r="N126" s="113" t="s">
        <v>828</v>
      </c>
      <c r="O126" s="113" t="s">
        <v>842</v>
      </c>
      <c r="P126" s="113" t="s">
        <v>842</v>
      </c>
      <c r="Q126" s="113" t="s">
        <v>842</v>
      </c>
      <c r="R126" s="113" t="s">
        <v>842</v>
      </c>
      <c r="S126" s="113" t="s">
        <v>842</v>
      </c>
      <c r="T126" s="113" t="s">
        <v>842</v>
      </c>
      <c r="U126" s="113" t="s">
        <v>842</v>
      </c>
      <c r="V126" s="113" t="s">
        <v>842</v>
      </c>
      <c r="W126" s="113" t="s">
        <v>842</v>
      </c>
      <c r="X126" s="113" t="s">
        <v>842</v>
      </c>
      <c r="Y126" s="104">
        <v>2014</v>
      </c>
      <c r="Z126" s="113" t="s">
        <v>842</v>
      </c>
      <c r="AA126" s="104">
        <v>2014</v>
      </c>
      <c r="AB126" s="113" t="s">
        <v>842</v>
      </c>
      <c r="AC126" s="113" t="s">
        <v>844</v>
      </c>
      <c r="AD126" s="113" t="s">
        <v>844</v>
      </c>
      <c r="AE126" s="113" t="s">
        <v>844</v>
      </c>
      <c r="AF126" s="113" t="s">
        <v>844</v>
      </c>
      <c r="AG126" s="104">
        <v>2014</v>
      </c>
      <c r="AH126" s="104">
        <v>2014</v>
      </c>
      <c r="AI126" s="104">
        <v>2014</v>
      </c>
      <c r="AJ126" s="104">
        <v>2014</v>
      </c>
      <c r="AK126" s="104">
        <v>2014</v>
      </c>
      <c r="AL126">
        <v>2011</v>
      </c>
      <c r="AM126">
        <v>2014</v>
      </c>
      <c r="AN126">
        <v>2014</v>
      </c>
      <c r="AO126" s="113" t="s">
        <v>842</v>
      </c>
      <c r="AP126">
        <v>2014</v>
      </c>
      <c r="AQ126" s="113" t="s">
        <v>842</v>
      </c>
      <c r="AR126" s="113" t="s">
        <v>842</v>
      </c>
      <c r="AS126" s="113" t="s">
        <v>842</v>
      </c>
      <c r="AT126" s="113" t="s">
        <v>842</v>
      </c>
      <c r="AU126" s="113" t="s">
        <v>842</v>
      </c>
      <c r="AV126" s="113" t="s">
        <v>842</v>
      </c>
      <c r="AW126" s="113" t="s">
        <v>842</v>
      </c>
      <c r="AX126" s="113" t="s">
        <v>842</v>
      </c>
      <c r="AY126" s="113" t="s">
        <v>842</v>
      </c>
      <c r="AZ126" s="113" t="s">
        <v>842</v>
      </c>
      <c r="BA126" s="113" t="s">
        <v>842</v>
      </c>
      <c r="BB126" s="113">
        <v>2017</v>
      </c>
      <c r="BC126" s="113">
        <v>2017</v>
      </c>
      <c r="BD126" s="104">
        <v>2019</v>
      </c>
      <c r="BE126" s="113" t="s">
        <v>842</v>
      </c>
      <c r="BF126" s="113" t="s">
        <v>842</v>
      </c>
      <c r="BG126" s="116"/>
      <c r="BH126" s="116"/>
    </row>
    <row r="127" spans="1:60" ht="15.75" customHeight="1" x14ac:dyDescent="0.25">
      <c r="A127" s="47" t="s">
        <v>346</v>
      </c>
      <c r="B127" s="47" t="s">
        <v>358</v>
      </c>
      <c r="C127" s="47" t="s">
        <v>360</v>
      </c>
      <c r="D127" s="47" t="s">
        <v>361</v>
      </c>
      <c r="E127" s="113">
        <v>2017</v>
      </c>
      <c r="F127" s="113">
        <v>2017</v>
      </c>
      <c r="G127" s="113">
        <v>2017</v>
      </c>
      <c r="H127" s="113">
        <v>2017</v>
      </c>
      <c r="I127" s="113">
        <v>2017</v>
      </c>
      <c r="J127" s="113">
        <v>2017</v>
      </c>
      <c r="K127" s="113" t="s">
        <v>843</v>
      </c>
      <c r="L127" s="113" t="s">
        <v>828</v>
      </c>
      <c r="M127" s="113" t="s">
        <v>828</v>
      </c>
      <c r="N127" s="113" t="s">
        <v>828</v>
      </c>
      <c r="O127" s="113" t="s">
        <v>842</v>
      </c>
      <c r="P127" s="113" t="s">
        <v>842</v>
      </c>
      <c r="Q127" s="113" t="s">
        <v>842</v>
      </c>
      <c r="R127" s="113" t="s">
        <v>842</v>
      </c>
      <c r="S127" s="113" t="s">
        <v>842</v>
      </c>
      <c r="T127" s="113" t="s">
        <v>842</v>
      </c>
      <c r="U127" s="113" t="s">
        <v>842</v>
      </c>
      <c r="V127" s="113" t="s">
        <v>842</v>
      </c>
      <c r="W127" s="113" t="s">
        <v>842</v>
      </c>
      <c r="X127" s="113" t="s">
        <v>842</v>
      </c>
      <c r="Y127" s="104">
        <v>2014</v>
      </c>
      <c r="Z127" s="113" t="s">
        <v>842</v>
      </c>
      <c r="AA127" s="104">
        <v>2014</v>
      </c>
      <c r="AB127" s="113" t="s">
        <v>842</v>
      </c>
      <c r="AC127" s="113" t="s">
        <v>844</v>
      </c>
      <c r="AD127" s="113" t="s">
        <v>844</v>
      </c>
      <c r="AE127" s="113" t="s">
        <v>844</v>
      </c>
      <c r="AF127" s="113" t="s">
        <v>844</v>
      </c>
      <c r="AG127" s="104">
        <v>2014</v>
      </c>
      <c r="AH127" s="104">
        <v>2014</v>
      </c>
      <c r="AI127" s="104">
        <v>2014</v>
      </c>
      <c r="AJ127" s="104">
        <v>2014</v>
      </c>
      <c r="AK127" s="104">
        <v>2014</v>
      </c>
      <c r="AL127">
        <v>2011</v>
      </c>
      <c r="AM127">
        <v>2014</v>
      </c>
      <c r="AN127">
        <v>2014</v>
      </c>
      <c r="AO127" s="113" t="s">
        <v>842</v>
      </c>
      <c r="AP127">
        <v>2014</v>
      </c>
      <c r="AQ127" s="113" t="s">
        <v>842</v>
      </c>
      <c r="AR127" s="113" t="s">
        <v>842</v>
      </c>
      <c r="AS127" s="113" t="s">
        <v>842</v>
      </c>
      <c r="AT127" s="113" t="s">
        <v>842</v>
      </c>
      <c r="AU127" s="113" t="s">
        <v>842</v>
      </c>
      <c r="AV127" s="113" t="s">
        <v>842</v>
      </c>
      <c r="AW127" s="113" t="s">
        <v>842</v>
      </c>
      <c r="AX127" s="113" t="s">
        <v>842</v>
      </c>
      <c r="AY127" s="113" t="s">
        <v>842</v>
      </c>
      <c r="AZ127" s="113" t="s">
        <v>842</v>
      </c>
      <c r="BA127" s="113" t="s">
        <v>842</v>
      </c>
      <c r="BB127" s="113">
        <v>2017</v>
      </c>
      <c r="BC127" s="113">
        <v>2017</v>
      </c>
      <c r="BD127" s="104">
        <v>2019</v>
      </c>
      <c r="BE127" s="113" t="s">
        <v>842</v>
      </c>
      <c r="BF127" s="113" t="s">
        <v>842</v>
      </c>
      <c r="BG127" s="116"/>
      <c r="BH127" s="116"/>
    </row>
    <row r="128" spans="1:60" ht="15.75" customHeight="1" x14ac:dyDescent="0.25">
      <c r="A128" s="47" t="s">
        <v>346</v>
      </c>
      <c r="B128" s="47" t="s">
        <v>358</v>
      </c>
      <c r="C128" s="47" t="s">
        <v>362</v>
      </c>
      <c r="D128" s="47" t="s">
        <v>363</v>
      </c>
      <c r="E128" s="113">
        <v>2017</v>
      </c>
      <c r="F128" s="113">
        <v>2017</v>
      </c>
      <c r="G128" s="113">
        <v>2017</v>
      </c>
      <c r="H128" s="113">
        <v>2017</v>
      </c>
      <c r="I128" s="113">
        <v>2017</v>
      </c>
      <c r="J128" s="113">
        <v>2017</v>
      </c>
      <c r="K128" s="113" t="s">
        <v>843</v>
      </c>
      <c r="L128" s="113" t="s">
        <v>828</v>
      </c>
      <c r="M128" s="113" t="s">
        <v>828</v>
      </c>
      <c r="N128" s="113" t="s">
        <v>828</v>
      </c>
      <c r="O128" s="113" t="s">
        <v>842</v>
      </c>
      <c r="P128" s="113" t="s">
        <v>842</v>
      </c>
      <c r="Q128" s="113" t="s">
        <v>842</v>
      </c>
      <c r="R128" s="113" t="s">
        <v>842</v>
      </c>
      <c r="S128" s="113" t="s">
        <v>842</v>
      </c>
      <c r="T128" s="113" t="s">
        <v>842</v>
      </c>
      <c r="U128" s="113" t="s">
        <v>842</v>
      </c>
      <c r="V128" s="113" t="s">
        <v>842</v>
      </c>
      <c r="W128" s="113" t="s">
        <v>842</v>
      </c>
      <c r="X128" s="113" t="s">
        <v>842</v>
      </c>
      <c r="Y128" s="104">
        <v>2014</v>
      </c>
      <c r="Z128" s="113" t="s">
        <v>842</v>
      </c>
      <c r="AA128" s="104">
        <v>2014</v>
      </c>
      <c r="AB128" s="113" t="s">
        <v>842</v>
      </c>
      <c r="AC128" s="113" t="s">
        <v>844</v>
      </c>
      <c r="AD128" s="113" t="s">
        <v>844</v>
      </c>
      <c r="AE128" s="113" t="s">
        <v>844</v>
      </c>
      <c r="AF128" s="113" t="s">
        <v>844</v>
      </c>
      <c r="AG128" s="104">
        <v>2014</v>
      </c>
      <c r="AH128" s="104">
        <v>2014</v>
      </c>
      <c r="AI128" s="104">
        <v>2014</v>
      </c>
      <c r="AJ128" s="104">
        <v>2014</v>
      </c>
      <c r="AK128" s="104">
        <v>2014</v>
      </c>
      <c r="AL128">
        <v>2011</v>
      </c>
      <c r="AM128">
        <v>2014</v>
      </c>
      <c r="AN128">
        <v>2014</v>
      </c>
      <c r="AO128" s="113" t="s">
        <v>842</v>
      </c>
      <c r="AP128">
        <v>2014</v>
      </c>
      <c r="AQ128" s="113" t="s">
        <v>842</v>
      </c>
      <c r="AR128" s="113" t="s">
        <v>842</v>
      </c>
      <c r="AS128" s="113" t="s">
        <v>842</v>
      </c>
      <c r="AT128" s="113" t="s">
        <v>842</v>
      </c>
      <c r="AU128" s="113" t="s">
        <v>842</v>
      </c>
      <c r="AV128" s="113" t="s">
        <v>842</v>
      </c>
      <c r="AW128" s="113" t="s">
        <v>842</v>
      </c>
      <c r="AX128" s="113" t="s">
        <v>842</v>
      </c>
      <c r="AY128" s="113" t="s">
        <v>842</v>
      </c>
      <c r="AZ128" s="113" t="s">
        <v>842</v>
      </c>
      <c r="BA128" s="113" t="s">
        <v>842</v>
      </c>
      <c r="BB128" s="113">
        <v>2017</v>
      </c>
      <c r="BC128" s="113">
        <v>2017</v>
      </c>
      <c r="BD128" s="104">
        <v>2019</v>
      </c>
      <c r="BE128" s="113" t="s">
        <v>842</v>
      </c>
      <c r="BF128" s="113" t="s">
        <v>842</v>
      </c>
      <c r="BG128" s="116"/>
      <c r="BH128" s="116"/>
    </row>
    <row r="129" spans="1:60" ht="15.75" customHeight="1" x14ac:dyDescent="0.25">
      <c r="A129" s="47" t="s">
        <v>346</v>
      </c>
      <c r="B129" s="47" t="s">
        <v>358</v>
      </c>
      <c r="C129" s="47" t="s">
        <v>364</v>
      </c>
      <c r="D129" s="47" t="s">
        <v>365</v>
      </c>
      <c r="E129" s="113">
        <v>2017</v>
      </c>
      <c r="F129" s="113">
        <v>2017</v>
      </c>
      <c r="G129" s="113">
        <v>2017</v>
      </c>
      <c r="H129" s="113">
        <v>2017</v>
      </c>
      <c r="I129" s="113">
        <v>2017</v>
      </c>
      <c r="J129" s="113">
        <v>2017</v>
      </c>
      <c r="K129" s="113" t="s">
        <v>843</v>
      </c>
      <c r="L129" s="113" t="s">
        <v>828</v>
      </c>
      <c r="M129" s="113" t="s">
        <v>828</v>
      </c>
      <c r="N129" s="113" t="s">
        <v>828</v>
      </c>
      <c r="O129" s="113" t="s">
        <v>842</v>
      </c>
      <c r="P129" s="113" t="s">
        <v>842</v>
      </c>
      <c r="Q129" s="113" t="s">
        <v>842</v>
      </c>
      <c r="R129" s="113" t="s">
        <v>842</v>
      </c>
      <c r="S129" s="113" t="s">
        <v>842</v>
      </c>
      <c r="T129" s="113" t="s">
        <v>842</v>
      </c>
      <c r="U129" s="113" t="s">
        <v>842</v>
      </c>
      <c r="V129" s="113" t="s">
        <v>842</v>
      </c>
      <c r="W129" s="113" t="s">
        <v>842</v>
      </c>
      <c r="X129" s="113" t="s">
        <v>842</v>
      </c>
      <c r="Y129" s="104">
        <v>2014</v>
      </c>
      <c r="Z129" s="113" t="s">
        <v>842</v>
      </c>
      <c r="AA129" s="104">
        <v>2014</v>
      </c>
      <c r="AB129" s="113" t="s">
        <v>842</v>
      </c>
      <c r="AC129" s="113" t="s">
        <v>844</v>
      </c>
      <c r="AD129" s="113" t="s">
        <v>844</v>
      </c>
      <c r="AE129" s="113" t="s">
        <v>844</v>
      </c>
      <c r="AF129" s="113" t="s">
        <v>844</v>
      </c>
      <c r="AG129" s="104">
        <v>2014</v>
      </c>
      <c r="AH129" s="104">
        <v>2014</v>
      </c>
      <c r="AI129" s="104">
        <v>2014</v>
      </c>
      <c r="AJ129" s="104">
        <v>2014</v>
      </c>
      <c r="AK129" s="104">
        <v>2014</v>
      </c>
      <c r="AL129">
        <v>2011</v>
      </c>
      <c r="AM129">
        <v>2014</v>
      </c>
      <c r="AN129">
        <v>2014</v>
      </c>
      <c r="AO129" s="113" t="s">
        <v>842</v>
      </c>
      <c r="AP129">
        <v>2014</v>
      </c>
      <c r="AQ129" s="113" t="s">
        <v>842</v>
      </c>
      <c r="AR129" s="113" t="s">
        <v>842</v>
      </c>
      <c r="AS129" s="113" t="s">
        <v>842</v>
      </c>
      <c r="AT129" s="113" t="s">
        <v>842</v>
      </c>
      <c r="AU129" s="113" t="s">
        <v>842</v>
      </c>
      <c r="AV129" s="113" t="s">
        <v>842</v>
      </c>
      <c r="AW129" s="113" t="s">
        <v>842</v>
      </c>
      <c r="AX129" s="113" t="s">
        <v>842</v>
      </c>
      <c r="AY129" s="113" t="s">
        <v>842</v>
      </c>
      <c r="AZ129" s="113" t="s">
        <v>842</v>
      </c>
      <c r="BA129" s="113" t="s">
        <v>842</v>
      </c>
      <c r="BB129" s="113">
        <v>2017</v>
      </c>
      <c r="BC129" s="113">
        <v>2017</v>
      </c>
      <c r="BD129" s="104">
        <v>2019</v>
      </c>
      <c r="BE129" s="113" t="s">
        <v>842</v>
      </c>
      <c r="BF129" s="113" t="s">
        <v>842</v>
      </c>
      <c r="BG129" s="116"/>
      <c r="BH129" s="116"/>
    </row>
    <row r="130" spans="1:60" ht="15.75" customHeight="1" x14ac:dyDescent="0.25">
      <c r="A130" s="47" t="s">
        <v>346</v>
      </c>
      <c r="B130" s="47" t="s">
        <v>358</v>
      </c>
      <c r="C130" s="47" t="s">
        <v>366</v>
      </c>
      <c r="D130" s="47" t="s">
        <v>367</v>
      </c>
      <c r="E130" s="113">
        <v>2017</v>
      </c>
      <c r="F130" s="113">
        <v>2017</v>
      </c>
      <c r="G130" s="113">
        <v>2017</v>
      </c>
      <c r="H130" s="113">
        <v>2017</v>
      </c>
      <c r="I130" s="113">
        <v>2017</v>
      </c>
      <c r="J130" s="113">
        <v>2017</v>
      </c>
      <c r="K130" s="113" t="s">
        <v>843</v>
      </c>
      <c r="L130" s="113" t="s">
        <v>828</v>
      </c>
      <c r="M130" s="113" t="s">
        <v>828</v>
      </c>
      <c r="N130" s="113" t="s">
        <v>828</v>
      </c>
      <c r="O130" s="113" t="s">
        <v>842</v>
      </c>
      <c r="P130" s="113" t="s">
        <v>842</v>
      </c>
      <c r="Q130" s="113" t="s">
        <v>842</v>
      </c>
      <c r="R130" s="113" t="s">
        <v>842</v>
      </c>
      <c r="S130" s="113" t="s">
        <v>842</v>
      </c>
      <c r="T130" s="113" t="s">
        <v>842</v>
      </c>
      <c r="U130" s="113" t="s">
        <v>842</v>
      </c>
      <c r="V130" s="113" t="s">
        <v>842</v>
      </c>
      <c r="W130" s="113" t="s">
        <v>842</v>
      </c>
      <c r="X130" s="113" t="s">
        <v>842</v>
      </c>
      <c r="Y130" s="104">
        <v>2014</v>
      </c>
      <c r="Z130" s="113" t="s">
        <v>842</v>
      </c>
      <c r="AA130" s="104">
        <v>2014</v>
      </c>
      <c r="AB130" s="113" t="s">
        <v>842</v>
      </c>
      <c r="AC130" s="113" t="s">
        <v>844</v>
      </c>
      <c r="AD130" s="113" t="s">
        <v>844</v>
      </c>
      <c r="AE130" s="113" t="s">
        <v>844</v>
      </c>
      <c r="AF130" s="113" t="s">
        <v>844</v>
      </c>
      <c r="AG130" s="104">
        <v>2014</v>
      </c>
      <c r="AH130" s="104">
        <v>2014</v>
      </c>
      <c r="AI130" s="104">
        <v>2014</v>
      </c>
      <c r="AJ130" s="104">
        <v>2014</v>
      </c>
      <c r="AK130" s="104">
        <v>2014</v>
      </c>
      <c r="AL130">
        <v>2011</v>
      </c>
      <c r="AM130">
        <v>2014</v>
      </c>
      <c r="AN130">
        <v>2014</v>
      </c>
      <c r="AO130" s="113" t="s">
        <v>842</v>
      </c>
      <c r="AP130">
        <v>2014</v>
      </c>
      <c r="AQ130" s="113" t="s">
        <v>842</v>
      </c>
      <c r="AR130" s="113" t="s">
        <v>842</v>
      </c>
      <c r="AS130" s="113" t="s">
        <v>842</v>
      </c>
      <c r="AT130" s="113" t="s">
        <v>842</v>
      </c>
      <c r="AU130" s="113" t="s">
        <v>842</v>
      </c>
      <c r="AV130" s="113" t="s">
        <v>842</v>
      </c>
      <c r="AW130" s="113" t="s">
        <v>842</v>
      </c>
      <c r="AX130" s="113" t="s">
        <v>842</v>
      </c>
      <c r="AY130" s="113" t="s">
        <v>842</v>
      </c>
      <c r="AZ130" s="113" t="s">
        <v>842</v>
      </c>
      <c r="BA130" s="113" t="s">
        <v>842</v>
      </c>
      <c r="BB130" s="113">
        <v>2017</v>
      </c>
      <c r="BC130" s="113">
        <v>2017</v>
      </c>
      <c r="BD130" s="104">
        <v>2019</v>
      </c>
      <c r="BE130" s="113" t="s">
        <v>842</v>
      </c>
      <c r="BF130" s="113" t="s">
        <v>842</v>
      </c>
      <c r="BG130" s="116"/>
      <c r="BH130" s="116"/>
    </row>
    <row r="131" spans="1:60" ht="15.75" customHeight="1" x14ac:dyDescent="0.25">
      <c r="A131" s="47" t="s">
        <v>346</v>
      </c>
      <c r="B131" s="47" t="s">
        <v>368</v>
      </c>
      <c r="C131" s="47" t="s">
        <v>368</v>
      </c>
      <c r="D131" s="47" t="s">
        <v>369</v>
      </c>
      <c r="E131" s="113">
        <v>2017</v>
      </c>
      <c r="F131" s="113">
        <v>2017</v>
      </c>
      <c r="G131" s="113">
        <v>2017</v>
      </c>
      <c r="H131" s="113">
        <v>2017</v>
      </c>
      <c r="I131" s="113">
        <v>2017</v>
      </c>
      <c r="J131" s="113">
        <v>2017</v>
      </c>
      <c r="K131" s="113" t="s">
        <v>843</v>
      </c>
      <c r="L131" s="113" t="s">
        <v>828</v>
      </c>
      <c r="M131" s="113" t="s">
        <v>828</v>
      </c>
      <c r="N131" s="113" t="s">
        <v>828</v>
      </c>
      <c r="O131" s="113" t="s">
        <v>842</v>
      </c>
      <c r="P131" s="113" t="s">
        <v>842</v>
      </c>
      <c r="Q131" s="113" t="s">
        <v>842</v>
      </c>
      <c r="R131" s="113" t="s">
        <v>842</v>
      </c>
      <c r="S131" s="113" t="s">
        <v>842</v>
      </c>
      <c r="T131" s="113" t="s">
        <v>842</v>
      </c>
      <c r="U131" s="113" t="s">
        <v>842</v>
      </c>
      <c r="V131" s="113" t="s">
        <v>842</v>
      </c>
      <c r="W131" s="113" t="s">
        <v>842</v>
      </c>
      <c r="X131" s="113" t="s">
        <v>842</v>
      </c>
      <c r="Y131" s="104">
        <v>2014</v>
      </c>
      <c r="Z131" s="113" t="s">
        <v>842</v>
      </c>
      <c r="AA131" s="104">
        <v>2014</v>
      </c>
      <c r="AB131" s="113" t="s">
        <v>842</v>
      </c>
      <c r="AC131" s="113" t="s">
        <v>844</v>
      </c>
      <c r="AD131" s="113" t="s">
        <v>844</v>
      </c>
      <c r="AE131" s="113" t="s">
        <v>844</v>
      </c>
      <c r="AF131" s="113" t="s">
        <v>844</v>
      </c>
      <c r="AG131" s="104">
        <v>2014</v>
      </c>
      <c r="AH131" s="104">
        <v>2014</v>
      </c>
      <c r="AI131" s="104">
        <v>2014</v>
      </c>
      <c r="AJ131" s="104">
        <v>2014</v>
      </c>
      <c r="AK131" s="104">
        <v>2014</v>
      </c>
      <c r="AL131">
        <v>2011</v>
      </c>
      <c r="AM131">
        <v>2014</v>
      </c>
      <c r="AN131">
        <v>2014</v>
      </c>
      <c r="AO131" s="113" t="s">
        <v>842</v>
      </c>
      <c r="AP131">
        <v>2014</v>
      </c>
      <c r="AQ131" s="113" t="s">
        <v>842</v>
      </c>
      <c r="AR131" s="113" t="s">
        <v>842</v>
      </c>
      <c r="AS131" s="113" t="s">
        <v>842</v>
      </c>
      <c r="AT131" s="113" t="s">
        <v>842</v>
      </c>
      <c r="AU131" s="113" t="s">
        <v>842</v>
      </c>
      <c r="AV131" s="113" t="s">
        <v>842</v>
      </c>
      <c r="AW131" s="113" t="s">
        <v>842</v>
      </c>
      <c r="AX131" s="113" t="s">
        <v>842</v>
      </c>
      <c r="AY131" s="113" t="s">
        <v>842</v>
      </c>
      <c r="AZ131" s="113" t="s">
        <v>842</v>
      </c>
      <c r="BA131" s="113" t="s">
        <v>842</v>
      </c>
      <c r="BB131" s="113">
        <v>2017</v>
      </c>
      <c r="BC131" s="113">
        <v>2017</v>
      </c>
      <c r="BD131" s="104">
        <v>2019</v>
      </c>
      <c r="BE131" s="113" t="s">
        <v>842</v>
      </c>
      <c r="BF131" s="113" t="s">
        <v>842</v>
      </c>
      <c r="BG131" s="116"/>
      <c r="BH131" s="116"/>
    </row>
    <row r="132" spans="1:60" ht="15.75" customHeight="1" x14ac:dyDescent="0.25">
      <c r="A132" s="47" t="s">
        <v>346</v>
      </c>
      <c r="B132" s="47" t="s">
        <v>368</v>
      </c>
      <c r="C132" s="47" t="s">
        <v>334</v>
      </c>
      <c r="D132" s="47" t="s">
        <v>370</v>
      </c>
      <c r="E132" s="113">
        <v>2017</v>
      </c>
      <c r="F132" s="113">
        <v>2017</v>
      </c>
      <c r="G132" s="113">
        <v>2017</v>
      </c>
      <c r="H132" s="113">
        <v>2017</v>
      </c>
      <c r="I132" s="113">
        <v>2017</v>
      </c>
      <c r="J132" s="113">
        <v>2017</v>
      </c>
      <c r="K132" s="113" t="s">
        <v>843</v>
      </c>
      <c r="L132" s="113" t="s">
        <v>828</v>
      </c>
      <c r="M132" s="113" t="s">
        <v>828</v>
      </c>
      <c r="N132" s="113" t="s">
        <v>828</v>
      </c>
      <c r="O132" s="113" t="s">
        <v>842</v>
      </c>
      <c r="P132" s="113" t="s">
        <v>842</v>
      </c>
      <c r="Q132" s="113" t="s">
        <v>842</v>
      </c>
      <c r="R132" s="113" t="s">
        <v>842</v>
      </c>
      <c r="S132" s="113" t="s">
        <v>842</v>
      </c>
      <c r="T132" s="113" t="s">
        <v>842</v>
      </c>
      <c r="U132" s="113" t="s">
        <v>842</v>
      </c>
      <c r="V132" s="113" t="s">
        <v>842</v>
      </c>
      <c r="W132" s="113" t="s">
        <v>842</v>
      </c>
      <c r="X132" s="113" t="s">
        <v>842</v>
      </c>
      <c r="Y132" s="104">
        <v>2014</v>
      </c>
      <c r="Z132" s="113" t="s">
        <v>842</v>
      </c>
      <c r="AA132" s="104">
        <v>2014</v>
      </c>
      <c r="AB132" s="113" t="s">
        <v>842</v>
      </c>
      <c r="AC132" s="113" t="s">
        <v>844</v>
      </c>
      <c r="AD132" s="113" t="s">
        <v>844</v>
      </c>
      <c r="AE132" s="113" t="s">
        <v>844</v>
      </c>
      <c r="AF132" s="113" t="s">
        <v>844</v>
      </c>
      <c r="AG132" s="104">
        <v>2014</v>
      </c>
      <c r="AH132" s="104">
        <v>2014</v>
      </c>
      <c r="AI132" s="104">
        <v>2014</v>
      </c>
      <c r="AJ132" s="104">
        <v>2014</v>
      </c>
      <c r="AK132" s="104">
        <v>2014</v>
      </c>
      <c r="AL132">
        <v>2011</v>
      </c>
      <c r="AM132">
        <v>2014</v>
      </c>
      <c r="AN132">
        <v>2014</v>
      </c>
      <c r="AO132" s="113" t="s">
        <v>842</v>
      </c>
      <c r="AP132">
        <v>2014</v>
      </c>
      <c r="AQ132" s="113" t="s">
        <v>842</v>
      </c>
      <c r="AR132" s="113" t="s">
        <v>842</v>
      </c>
      <c r="AS132" s="113" t="s">
        <v>842</v>
      </c>
      <c r="AT132" s="113" t="s">
        <v>842</v>
      </c>
      <c r="AU132" s="113" t="s">
        <v>842</v>
      </c>
      <c r="AV132" s="113" t="s">
        <v>842</v>
      </c>
      <c r="AW132" s="113" t="s">
        <v>842</v>
      </c>
      <c r="AX132" s="113" t="s">
        <v>842</v>
      </c>
      <c r="AY132" s="113" t="s">
        <v>842</v>
      </c>
      <c r="AZ132" s="113" t="s">
        <v>842</v>
      </c>
      <c r="BA132" s="113" t="s">
        <v>842</v>
      </c>
      <c r="BB132" s="113">
        <v>2017</v>
      </c>
      <c r="BC132" s="113">
        <v>2017</v>
      </c>
      <c r="BD132" s="104">
        <v>2019</v>
      </c>
      <c r="BE132" s="113" t="s">
        <v>842</v>
      </c>
      <c r="BF132" s="113" t="s">
        <v>842</v>
      </c>
      <c r="BG132" s="116"/>
      <c r="BH132" s="116"/>
    </row>
    <row r="133" spans="1:60" ht="15.75" customHeight="1" x14ac:dyDescent="0.25">
      <c r="A133" s="47" t="s">
        <v>346</v>
      </c>
      <c r="B133" s="47" t="s">
        <v>368</v>
      </c>
      <c r="C133" s="47" t="s">
        <v>371</v>
      </c>
      <c r="D133" s="47" t="s">
        <v>372</v>
      </c>
      <c r="E133" s="113">
        <v>2017</v>
      </c>
      <c r="F133" s="113">
        <v>2017</v>
      </c>
      <c r="G133" s="113">
        <v>2017</v>
      </c>
      <c r="H133" s="113">
        <v>2017</v>
      </c>
      <c r="I133" s="113">
        <v>2017</v>
      </c>
      <c r="J133" s="113">
        <v>2017</v>
      </c>
      <c r="K133" s="113" t="s">
        <v>843</v>
      </c>
      <c r="L133" s="113" t="s">
        <v>828</v>
      </c>
      <c r="M133" s="113" t="s">
        <v>828</v>
      </c>
      <c r="N133" s="113" t="s">
        <v>828</v>
      </c>
      <c r="O133" s="113" t="s">
        <v>842</v>
      </c>
      <c r="P133" s="113" t="s">
        <v>842</v>
      </c>
      <c r="Q133" s="113" t="s">
        <v>842</v>
      </c>
      <c r="R133" s="113" t="s">
        <v>842</v>
      </c>
      <c r="S133" s="113" t="s">
        <v>842</v>
      </c>
      <c r="T133" s="113" t="s">
        <v>842</v>
      </c>
      <c r="U133" s="113" t="s">
        <v>842</v>
      </c>
      <c r="V133" s="113" t="s">
        <v>842</v>
      </c>
      <c r="W133" s="113" t="s">
        <v>842</v>
      </c>
      <c r="X133" s="113" t="s">
        <v>842</v>
      </c>
      <c r="Y133" s="104">
        <v>2014</v>
      </c>
      <c r="Z133" s="113" t="s">
        <v>842</v>
      </c>
      <c r="AA133" s="104">
        <v>2014</v>
      </c>
      <c r="AB133" s="113" t="s">
        <v>842</v>
      </c>
      <c r="AC133" s="113" t="s">
        <v>844</v>
      </c>
      <c r="AD133" s="113" t="s">
        <v>844</v>
      </c>
      <c r="AE133" s="113" t="s">
        <v>844</v>
      </c>
      <c r="AF133" s="113" t="s">
        <v>844</v>
      </c>
      <c r="AG133" s="104">
        <v>2014</v>
      </c>
      <c r="AH133" s="104">
        <v>2014</v>
      </c>
      <c r="AI133" s="104">
        <v>2014</v>
      </c>
      <c r="AJ133" s="104">
        <v>2014</v>
      </c>
      <c r="AK133" s="104">
        <v>2014</v>
      </c>
      <c r="AL133">
        <v>2011</v>
      </c>
      <c r="AM133">
        <v>2014</v>
      </c>
      <c r="AN133">
        <v>2014</v>
      </c>
      <c r="AO133" s="113" t="s">
        <v>842</v>
      </c>
      <c r="AP133">
        <v>2014</v>
      </c>
      <c r="AQ133" s="113" t="s">
        <v>842</v>
      </c>
      <c r="AR133" s="113" t="s">
        <v>842</v>
      </c>
      <c r="AS133" s="113" t="s">
        <v>842</v>
      </c>
      <c r="AT133" s="113" t="s">
        <v>842</v>
      </c>
      <c r="AU133" s="113" t="s">
        <v>842</v>
      </c>
      <c r="AV133" s="113" t="s">
        <v>842</v>
      </c>
      <c r="AW133" s="113" t="s">
        <v>842</v>
      </c>
      <c r="AX133" s="113" t="s">
        <v>842</v>
      </c>
      <c r="AY133" s="113" t="s">
        <v>842</v>
      </c>
      <c r="AZ133" s="113" t="s">
        <v>842</v>
      </c>
      <c r="BA133" s="113" t="s">
        <v>842</v>
      </c>
      <c r="BB133" s="113">
        <v>2017</v>
      </c>
      <c r="BC133" s="113">
        <v>2017</v>
      </c>
      <c r="BD133" s="104">
        <v>2019</v>
      </c>
      <c r="BE133" s="113" t="s">
        <v>842</v>
      </c>
      <c r="BF133" s="113" t="s">
        <v>842</v>
      </c>
      <c r="BG133" s="116"/>
      <c r="BH133" s="116"/>
    </row>
    <row r="134" spans="1:60" ht="15.75" customHeight="1" x14ac:dyDescent="0.25">
      <c r="A134" s="47" t="s">
        <v>346</v>
      </c>
      <c r="B134" s="47" t="s">
        <v>368</v>
      </c>
      <c r="C134" s="47" t="s">
        <v>373</v>
      </c>
      <c r="D134" s="47" t="s">
        <v>374</v>
      </c>
      <c r="E134" s="113">
        <v>2017</v>
      </c>
      <c r="F134" s="113">
        <v>2017</v>
      </c>
      <c r="G134" s="113">
        <v>2017</v>
      </c>
      <c r="H134" s="113">
        <v>2017</v>
      </c>
      <c r="I134" s="113">
        <v>2017</v>
      </c>
      <c r="J134" s="113">
        <v>2017</v>
      </c>
      <c r="K134" s="113" t="s">
        <v>843</v>
      </c>
      <c r="L134" s="113" t="s">
        <v>828</v>
      </c>
      <c r="M134" s="113" t="s">
        <v>828</v>
      </c>
      <c r="N134" s="113" t="s">
        <v>828</v>
      </c>
      <c r="O134" s="113" t="s">
        <v>842</v>
      </c>
      <c r="P134" s="113" t="s">
        <v>842</v>
      </c>
      <c r="Q134" s="113" t="s">
        <v>842</v>
      </c>
      <c r="R134" s="113" t="s">
        <v>842</v>
      </c>
      <c r="S134" s="113" t="s">
        <v>842</v>
      </c>
      <c r="T134" s="113" t="s">
        <v>842</v>
      </c>
      <c r="U134" s="113" t="s">
        <v>842</v>
      </c>
      <c r="V134" s="113" t="s">
        <v>842</v>
      </c>
      <c r="W134" s="113" t="s">
        <v>842</v>
      </c>
      <c r="X134" s="113" t="s">
        <v>842</v>
      </c>
      <c r="Y134" s="104">
        <v>2014</v>
      </c>
      <c r="Z134" s="113" t="s">
        <v>842</v>
      </c>
      <c r="AA134" s="104">
        <v>2014</v>
      </c>
      <c r="AB134" s="113" t="s">
        <v>842</v>
      </c>
      <c r="AC134" s="113" t="s">
        <v>844</v>
      </c>
      <c r="AD134" s="113" t="s">
        <v>844</v>
      </c>
      <c r="AE134" s="113" t="s">
        <v>844</v>
      </c>
      <c r="AF134" s="113" t="s">
        <v>844</v>
      </c>
      <c r="AG134" s="104">
        <v>2014</v>
      </c>
      <c r="AH134" s="104">
        <v>2014</v>
      </c>
      <c r="AI134" s="104">
        <v>2014</v>
      </c>
      <c r="AJ134" s="104">
        <v>2014</v>
      </c>
      <c r="AK134" s="104">
        <v>2014</v>
      </c>
      <c r="AL134">
        <v>2011</v>
      </c>
      <c r="AM134">
        <v>2014</v>
      </c>
      <c r="AN134">
        <v>2014</v>
      </c>
      <c r="AO134" s="113" t="s">
        <v>842</v>
      </c>
      <c r="AP134">
        <v>2014</v>
      </c>
      <c r="AQ134" s="113" t="s">
        <v>842</v>
      </c>
      <c r="AR134" s="113" t="s">
        <v>842</v>
      </c>
      <c r="AS134" s="113" t="s">
        <v>842</v>
      </c>
      <c r="AT134" s="113" t="s">
        <v>842</v>
      </c>
      <c r="AU134" s="113" t="s">
        <v>842</v>
      </c>
      <c r="AV134" s="113" t="s">
        <v>842</v>
      </c>
      <c r="AW134" s="113" t="s">
        <v>842</v>
      </c>
      <c r="AX134" s="113" t="s">
        <v>842</v>
      </c>
      <c r="AY134" s="113" t="s">
        <v>842</v>
      </c>
      <c r="AZ134" s="113" t="s">
        <v>842</v>
      </c>
      <c r="BA134" s="113" t="s">
        <v>842</v>
      </c>
      <c r="BB134" s="113">
        <v>2017</v>
      </c>
      <c r="BC134" s="113">
        <v>2017</v>
      </c>
      <c r="BD134" s="104">
        <v>2019</v>
      </c>
      <c r="BE134" s="113" t="s">
        <v>842</v>
      </c>
      <c r="BF134" s="113" t="s">
        <v>842</v>
      </c>
      <c r="BG134" s="116"/>
      <c r="BH134" s="116"/>
    </row>
    <row r="135" spans="1:60" ht="15.75" customHeight="1" x14ac:dyDescent="0.25">
      <c r="A135" s="47" t="s">
        <v>346</v>
      </c>
      <c r="B135" s="47" t="s">
        <v>368</v>
      </c>
      <c r="C135" s="47" t="s">
        <v>375</v>
      </c>
      <c r="D135" s="47" t="s">
        <v>376</v>
      </c>
      <c r="E135" s="113">
        <v>2017</v>
      </c>
      <c r="F135" s="113">
        <v>2017</v>
      </c>
      <c r="G135" s="113">
        <v>2017</v>
      </c>
      <c r="H135" s="113">
        <v>2017</v>
      </c>
      <c r="I135" s="113">
        <v>2017</v>
      </c>
      <c r="J135" s="113">
        <v>2017</v>
      </c>
      <c r="K135" s="113" t="s">
        <v>843</v>
      </c>
      <c r="L135" s="113" t="s">
        <v>828</v>
      </c>
      <c r="M135" s="113" t="s">
        <v>828</v>
      </c>
      <c r="N135" s="113" t="s">
        <v>828</v>
      </c>
      <c r="O135" s="113" t="s">
        <v>842</v>
      </c>
      <c r="P135" s="113" t="s">
        <v>842</v>
      </c>
      <c r="Q135" s="113" t="s">
        <v>842</v>
      </c>
      <c r="R135" s="113" t="s">
        <v>842</v>
      </c>
      <c r="S135" s="113" t="s">
        <v>842</v>
      </c>
      <c r="T135" s="113" t="s">
        <v>842</v>
      </c>
      <c r="U135" s="113" t="s">
        <v>842</v>
      </c>
      <c r="V135" s="113" t="s">
        <v>842</v>
      </c>
      <c r="W135" s="113" t="s">
        <v>842</v>
      </c>
      <c r="X135" s="113" t="s">
        <v>842</v>
      </c>
      <c r="Y135" s="104">
        <v>2014</v>
      </c>
      <c r="Z135" s="113" t="s">
        <v>842</v>
      </c>
      <c r="AA135" s="104">
        <v>2014</v>
      </c>
      <c r="AB135" s="113" t="s">
        <v>842</v>
      </c>
      <c r="AC135" s="113" t="s">
        <v>844</v>
      </c>
      <c r="AD135" s="113" t="s">
        <v>844</v>
      </c>
      <c r="AE135" s="113" t="s">
        <v>844</v>
      </c>
      <c r="AF135" s="113" t="s">
        <v>844</v>
      </c>
      <c r="AG135" s="104">
        <v>2014</v>
      </c>
      <c r="AH135" s="104">
        <v>2014</v>
      </c>
      <c r="AI135" s="104">
        <v>2014</v>
      </c>
      <c r="AJ135" s="104">
        <v>2014</v>
      </c>
      <c r="AK135" s="104">
        <v>2014</v>
      </c>
      <c r="AL135">
        <v>2011</v>
      </c>
      <c r="AM135">
        <v>2014</v>
      </c>
      <c r="AN135">
        <v>2014</v>
      </c>
      <c r="AO135" s="113" t="s">
        <v>842</v>
      </c>
      <c r="AP135">
        <v>2014</v>
      </c>
      <c r="AQ135" s="113" t="s">
        <v>842</v>
      </c>
      <c r="AR135" s="113" t="s">
        <v>842</v>
      </c>
      <c r="AS135" s="113" t="s">
        <v>842</v>
      </c>
      <c r="AT135" s="113" t="s">
        <v>842</v>
      </c>
      <c r="AU135" s="113" t="s">
        <v>842</v>
      </c>
      <c r="AV135" s="113" t="s">
        <v>842</v>
      </c>
      <c r="AW135" s="113" t="s">
        <v>842</v>
      </c>
      <c r="AX135" s="113" t="s">
        <v>842</v>
      </c>
      <c r="AY135" s="113" t="s">
        <v>842</v>
      </c>
      <c r="AZ135" s="113" t="s">
        <v>842</v>
      </c>
      <c r="BA135" s="113" t="s">
        <v>842</v>
      </c>
      <c r="BB135" s="113">
        <v>2017</v>
      </c>
      <c r="BC135" s="113">
        <v>2017</v>
      </c>
      <c r="BD135" s="104">
        <v>2019</v>
      </c>
      <c r="BE135" s="113" t="s">
        <v>842</v>
      </c>
      <c r="BF135" s="113" t="s">
        <v>842</v>
      </c>
      <c r="BG135" s="116"/>
      <c r="BH135" s="116"/>
    </row>
    <row r="136" spans="1:60" ht="15.75" customHeight="1" x14ac:dyDescent="0.25">
      <c r="A136" s="47" t="s">
        <v>346</v>
      </c>
      <c r="B136" s="47" t="s">
        <v>368</v>
      </c>
      <c r="C136" s="47" t="s">
        <v>377</v>
      </c>
      <c r="D136" s="47" t="s">
        <v>378</v>
      </c>
      <c r="E136" s="113">
        <v>2017</v>
      </c>
      <c r="F136" s="113">
        <v>2017</v>
      </c>
      <c r="G136" s="113">
        <v>2017</v>
      </c>
      <c r="H136" s="113">
        <v>2017</v>
      </c>
      <c r="I136" s="113">
        <v>2017</v>
      </c>
      <c r="J136" s="113">
        <v>2017</v>
      </c>
      <c r="K136" s="113" t="s">
        <v>843</v>
      </c>
      <c r="L136" s="113" t="s">
        <v>828</v>
      </c>
      <c r="M136" s="113" t="s">
        <v>828</v>
      </c>
      <c r="N136" s="113" t="s">
        <v>828</v>
      </c>
      <c r="O136" s="113" t="s">
        <v>842</v>
      </c>
      <c r="P136" s="113" t="s">
        <v>842</v>
      </c>
      <c r="Q136" s="113" t="s">
        <v>842</v>
      </c>
      <c r="R136" s="113" t="s">
        <v>842</v>
      </c>
      <c r="S136" s="113" t="s">
        <v>842</v>
      </c>
      <c r="T136" s="113" t="s">
        <v>842</v>
      </c>
      <c r="U136" s="113" t="s">
        <v>842</v>
      </c>
      <c r="V136" s="113" t="s">
        <v>842</v>
      </c>
      <c r="W136" s="113" t="s">
        <v>842</v>
      </c>
      <c r="X136" s="113" t="s">
        <v>842</v>
      </c>
      <c r="Y136" s="104">
        <v>2014</v>
      </c>
      <c r="Z136" s="113" t="s">
        <v>842</v>
      </c>
      <c r="AA136" s="104">
        <v>2014</v>
      </c>
      <c r="AB136" s="113" t="s">
        <v>842</v>
      </c>
      <c r="AC136" s="113" t="s">
        <v>844</v>
      </c>
      <c r="AD136" s="113" t="s">
        <v>844</v>
      </c>
      <c r="AE136" s="113" t="s">
        <v>844</v>
      </c>
      <c r="AF136" s="113" t="s">
        <v>844</v>
      </c>
      <c r="AG136" s="104">
        <v>2014</v>
      </c>
      <c r="AH136" s="104">
        <v>2014</v>
      </c>
      <c r="AI136" s="104">
        <v>2014</v>
      </c>
      <c r="AJ136" s="104">
        <v>2014</v>
      </c>
      <c r="AK136" s="104">
        <v>2014</v>
      </c>
      <c r="AL136">
        <v>2011</v>
      </c>
      <c r="AM136">
        <v>2014</v>
      </c>
      <c r="AN136">
        <v>2014</v>
      </c>
      <c r="AO136" s="113" t="s">
        <v>842</v>
      </c>
      <c r="AP136">
        <v>2014</v>
      </c>
      <c r="AQ136" s="113" t="s">
        <v>842</v>
      </c>
      <c r="AR136" s="113" t="s">
        <v>842</v>
      </c>
      <c r="AS136" s="113" t="s">
        <v>842</v>
      </c>
      <c r="AT136" s="113" t="s">
        <v>842</v>
      </c>
      <c r="AU136" s="113" t="s">
        <v>842</v>
      </c>
      <c r="AV136" s="113" t="s">
        <v>842</v>
      </c>
      <c r="AW136" s="113" t="s">
        <v>842</v>
      </c>
      <c r="AX136" s="113" t="s">
        <v>842</v>
      </c>
      <c r="AY136" s="113" t="s">
        <v>842</v>
      </c>
      <c r="AZ136" s="113" t="s">
        <v>842</v>
      </c>
      <c r="BA136" s="113" t="s">
        <v>842</v>
      </c>
      <c r="BB136" s="113">
        <v>2017</v>
      </c>
      <c r="BC136" s="113">
        <v>2017</v>
      </c>
      <c r="BD136" s="104">
        <v>2019</v>
      </c>
      <c r="BE136" s="113" t="s">
        <v>842</v>
      </c>
      <c r="BF136" s="113" t="s">
        <v>842</v>
      </c>
      <c r="BG136" s="116"/>
      <c r="BH136" s="116"/>
    </row>
    <row r="137" spans="1:60" ht="15.75" customHeight="1" x14ac:dyDescent="0.25">
      <c r="A137" s="47" t="s">
        <v>346</v>
      </c>
      <c r="B137" s="47" t="s">
        <v>379</v>
      </c>
      <c r="C137" s="47" t="s">
        <v>379</v>
      </c>
      <c r="D137" s="47" t="s">
        <v>380</v>
      </c>
      <c r="E137" s="113">
        <v>2017</v>
      </c>
      <c r="F137" s="113">
        <v>2017</v>
      </c>
      <c r="G137" s="113">
        <v>2017</v>
      </c>
      <c r="H137" s="113">
        <v>2017</v>
      </c>
      <c r="I137" s="113">
        <v>2017</v>
      </c>
      <c r="J137" s="113">
        <v>2017</v>
      </c>
      <c r="K137" s="113" t="s">
        <v>843</v>
      </c>
      <c r="L137" s="113" t="s">
        <v>828</v>
      </c>
      <c r="M137" s="113" t="s">
        <v>828</v>
      </c>
      <c r="N137" s="113" t="s">
        <v>828</v>
      </c>
      <c r="O137" s="113" t="s">
        <v>842</v>
      </c>
      <c r="P137" s="113" t="s">
        <v>842</v>
      </c>
      <c r="Q137" s="113" t="s">
        <v>842</v>
      </c>
      <c r="R137" s="113" t="s">
        <v>842</v>
      </c>
      <c r="S137" s="113" t="s">
        <v>842</v>
      </c>
      <c r="T137" s="113" t="s">
        <v>842</v>
      </c>
      <c r="U137" s="113" t="s">
        <v>842</v>
      </c>
      <c r="V137" s="113" t="s">
        <v>842</v>
      </c>
      <c r="W137" s="113" t="s">
        <v>842</v>
      </c>
      <c r="X137" s="113" t="s">
        <v>842</v>
      </c>
      <c r="Y137" s="104">
        <v>2014</v>
      </c>
      <c r="Z137" s="113" t="s">
        <v>842</v>
      </c>
      <c r="AA137" s="104">
        <v>2014</v>
      </c>
      <c r="AB137" s="113" t="s">
        <v>842</v>
      </c>
      <c r="AC137" s="113" t="s">
        <v>844</v>
      </c>
      <c r="AD137" s="113" t="s">
        <v>844</v>
      </c>
      <c r="AE137" s="113" t="s">
        <v>844</v>
      </c>
      <c r="AF137" s="113" t="s">
        <v>844</v>
      </c>
      <c r="AG137" s="104">
        <v>2014</v>
      </c>
      <c r="AH137" s="104">
        <v>2014</v>
      </c>
      <c r="AI137" s="104">
        <v>2014</v>
      </c>
      <c r="AJ137" s="104">
        <v>2014</v>
      </c>
      <c r="AK137" s="104">
        <v>2014</v>
      </c>
      <c r="AL137">
        <v>2011</v>
      </c>
      <c r="AM137">
        <v>2014</v>
      </c>
      <c r="AN137">
        <v>2014</v>
      </c>
      <c r="AO137" s="113" t="s">
        <v>842</v>
      </c>
      <c r="AP137">
        <v>2014</v>
      </c>
      <c r="AQ137" s="113" t="s">
        <v>842</v>
      </c>
      <c r="AR137" s="113" t="s">
        <v>842</v>
      </c>
      <c r="AS137" s="113" t="s">
        <v>842</v>
      </c>
      <c r="AT137" s="113" t="s">
        <v>842</v>
      </c>
      <c r="AU137" s="113" t="s">
        <v>842</v>
      </c>
      <c r="AV137" s="113" t="s">
        <v>842</v>
      </c>
      <c r="AW137" s="113" t="s">
        <v>842</v>
      </c>
      <c r="AX137" s="113" t="s">
        <v>842</v>
      </c>
      <c r="AY137" s="113" t="s">
        <v>842</v>
      </c>
      <c r="AZ137" s="113" t="s">
        <v>842</v>
      </c>
      <c r="BA137" s="113" t="s">
        <v>842</v>
      </c>
      <c r="BB137" s="113">
        <v>2017</v>
      </c>
      <c r="BC137" s="113">
        <v>2017</v>
      </c>
      <c r="BD137" s="104">
        <v>2019</v>
      </c>
      <c r="BE137" s="113" t="s">
        <v>842</v>
      </c>
      <c r="BF137" s="113" t="s">
        <v>842</v>
      </c>
      <c r="BG137" s="116"/>
      <c r="BH137" s="116"/>
    </row>
    <row r="138" spans="1:60" ht="15.75" customHeight="1" x14ac:dyDescent="0.25">
      <c r="A138" s="47" t="s">
        <v>346</v>
      </c>
      <c r="B138" s="47" t="s">
        <v>379</v>
      </c>
      <c r="C138" s="47" t="s">
        <v>381</v>
      </c>
      <c r="D138" s="47" t="s">
        <v>382</v>
      </c>
      <c r="E138" s="113">
        <v>2017</v>
      </c>
      <c r="F138" s="113">
        <v>2017</v>
      </c>
      <c r="G138" s="113">
        <v>2017</v>
      </c>
      <c r="H138" s="113">
        <v>2017</v>
      </c>
      <c r="I138" s="113">
        <v>2017</v>
      </c>
      <c r="J138" s="113">
        <v>2017</v>
      </c>
      <c r="K138" s="113" t="s">
        <v>843</v>
      </c>
      <c r="L138" s="113" t="s">
        <v>828</v>
      </c>
      <c r="M138" s="113" t="s">
        <v>828</v>
      </c>
      <c r="N138" s="113" t="s">
        <v>828</v>
      </c>
      <c r="O138" s="113" t="s">
        <v>842</v>
      </c>
      <c r="P138" s="113" t="s">
        <v>842</v>
      </c>
      <c r="Q138" s="113" t="s">
        <v>842</v>
      </c>
      <c r="R138" s="113" t="s">
        <v>842</v>
      </c>
      <c r="S138" s="113" t="s">
        <v>842</v>
      </c>
      <c r="T138" s="113" t="s">
        <v>842</v>
      </c>
      <c r="U138" s="113" t="s">
        <v>842</v>
      </c>
      <c r="V138" s="113" t="s">
        <v>842</v>
      </c>
      <c r="W138" s="113" t="s">
        <v>842</v>
      </c>
      <c r="X138" s="113" t="s">
        <v>842</v>
      </c>
      <c r="Y138" s="104">
        <v>2014</v>
      </c>
      <c r="Z138" s="113" t="s">
        <v>842</v>
      </c>
      <c r="AA138" s="104">
        <v>2014</v>
      </c>
      <c r="AB138" s="113" t="s">
        <v>842</v>
      </c>
      <c r="AC138" s="113" t="s">
        <v>844</v>
      </c>
      <c r="AD138" s="113" t="s">
        <v>844</v>
      </c>
      <c r="AE138" s="113" t="s">
        <v>844</v>
      </c>
      <c r="AF138" s="113" t="s">
        <v>844</v>
      </c>
      <c r="AG138" s="104">
        <v>2014</v>
      </c>
      <c r="AH138" s="104">
        <v>2014</v>
      </c>
      <c r="AI138" s="104">
        <v>2014</v>
      </c>
      <c r="AJ138" s="104">
        <v>2014</v>
      </c>
      <c r="AK138" s="104">
        <v>2014</v>
      </c>
      <c r="AL138">
        <v>2011</v>
      </c>
      <c r="AM138">
        <v>2014</v>
      </c>
      <c r="AN138">
        <v>2014</v>
      </c>
      <c r="AO138" s="113" t="s">
        <v>842</v>
      </c>
      <c r="AP138">
        <v>2014</v>
      </c>
      <c r="AQ138" s="113" t="s">
        <v>842</v>
      </c>
      <c r="AR138" s="113" t="s">
        <v>842</v>
      </c>
      <c r="AS138" s="113" t="s">
        <v>842</v>
      </c>
      <c r="AT138" s="113" t="s">
        <v>842</v>
      </c>
      <c r="AU138" s="113" t="s">
        <v>842</v>
      </c>
      <c r="AV138" s="113" t="s">
        <v>842</v>
      </c>
      <c r="AW138" s="113" t="s">
        <v>842</v>
      </c>
      <c r="AX138" s="113" t="s">
        <v>842</v>
      </c>
      <c r="AY138" s="113" t="s">
        <v>842</v>
      </c>
      <c r="AZ138" s="113" t="s">
        <v>842</v>
      </c>
      <c r="BA138" s="113" t="s">
        <v>842</v>
      </c>
      <c r="BB138" s="113">
        <v>2017</v>
      </c>
      <c r="BC138" s="113">
        <v>2017</v>
      </c>
      <c r="BD138" s="104">
        <v>2019</v>
      </c>
      <c r="BE138" s="113" t="s">
        <v>842</v>
      </c>
      <c r="BF138" s="113" t="s">
        <v>842</v>
      </c>
      <c r="BG138" s="116"/>
      <c r="BH138" s="116"/>
    </row>
    <row r="139" spans="1:60" ht="15.75" customHeight="1" x14ac:dyDescent="0.25">
      <c r="A139" s="47" t="s">
        <v>346</v>
      </c>
      <c r="B139" s="47" t="s">
        <v>379</v>
      </c>
      <c r="C139" s="47" t="s">
        <v>383</v>
      </c>
      <c r="D139" s="47" t="s">
        <v>384</v>
      </c>
      <c r="E139" s="113">
        <v>2017</v>
      </c>
      <c r="F139" s="113">
        <v>2017</v>
      </c>
      <c r="G139" s="113">
        <v>2017</v>
      </c>
      <c r="H139" s="113">
        <v>2017</v>
      </c>
      <c r="I139" s="113">
        <v>2017</v>
      </c>
      <c r="J139" s="113">
        <v>2017</v>
      </c>
      <c r="K139" s="113" t="s">
        <v>843</v>
      </c>
      <c r="L139" s="113" t="s">
        <v>828</v>
      </c>
      <c r="M139" s="113" t="s">
        <v>828</v>
      </c>
      <c r="N139" s="113" t="s">
        <v>828</v>
      </c>
      <c r="O139" s="113" t="s">
        <v>842</v>
      </c>
      <c r="P139" s="113" t="s">
        <v>842</v>
      </c>
      <c r="Q139" s="113" t="s">
        <v>842</v>
      </c>
      <c r="R139" s="113" t="s">
        <v>842</v>
      </c>
      <c r="S139" s="113" t="s">
        <v>842</v>
      </c>
      <c r="T139" s="113" t="s">
        <v>842</v>
      </c>
      <c r="U139" s="113" t="s">
        <v>842</v>
      </c>
      <c r="V139" s="113" t="s">
        <v>842</v>
      </c>
      <c r="W139" s="113" t="s">
        <v>842</v>
      </c>
      <c r="X139" s="113" t="s">
        <v>842</v>
      </c>
      <c r="Y139" s="104">
        <v>2014</v>
      </c>
      <c r="Z139" s="113" t="s">
        <v>842</v>
      </c>
      <c r="AA139" s="104">
        <v>2014</v>
      </c>
      <c r="AB139" s="113" t="s">
        <v>842</v>
      </c>
      <c r="AC139" s="113" t="s">
        <v>844</v>
      </c>
      <c r="AD139" s="113" t="s">
        <v>844</v>
      </c>
      <c r="AE139" s="113" t="s">
        <v>844</v>
      </c>
      <c r="AF139" s="113" t="s">
        <v>844</v>
      </c>
      <c r="AG139" s="104">
        <v>2014</v>
      </c>
      <c r="AH139" s="104">
        <v>2014</v>
      </c>
      <c r="AI139" s="104">
        <v>2014</v>
      </c>
      <c r="AJ139" s="104">
        <v>2014</v>
      </c>
      <c r="AK139" s="104">
        <v>2014</v>
      </c>
      <c r="AL139">
        <v>2011</v>
      </c>
      <c r="AM139">
        <v>2014</v>
      </c>
      <c r="AN139">
        <v>2014</v>
      </c>
      <c r="AO139" s="113" t="s">
        <v>842</v>
      </c>
      <c r="AP139">
        <v>2014</v>
      </c>
      <c r="AQ139" s="113" t="s">
        <v>842</v>
      </c>
      <c r="AR139" s="113" t="s">
        <v>842</v>
      </c>
      <c r="AS139" s="113" t="s">
        <v>842</v>
      </c>
      <c r="AT139" s="113" t="s">
        <v>842</v>
      </c>
      <c r="AU139" s="113" t="s">
        <v>842</v>
      </c>
      <c r="AV139" s="113" t="s">
        <v>842</v>
      </c>
      <c r="AW139" s="113" t="s">
        <v>842</v>
      </c>
      <c r="AX139" s="113" t="s">
        <v>842</v>
      </c>
      <c r="AY139" s="113" t="s">
        <v>842</v>
      </c>
      <c r="AZ139" s="113" t="s">
        <v>842</v>
      </c>
      <c r="BA139" s="113" t="s">
        <v>842</v>
      </c>
      <c r="BB139" s="113">
        <v>2017</v>
      </c>
      <c r="BC139" s="113">
        <v>2017</v>
      </c>
      <c r="BD139" s="104">
        <v>2019</v>
      </c>
      <c r="BE139" s="113" t="s">
        <v>842</v>
      </c>
      <c r="BF139" s="113" t="s">
        <v>842</v>
      </c>
      <c r="BG139" s="116"/>
      <c r="BH139" s="116"/>
    </row>
    <row r="140" spans="1:60" ht="15.75" customHeight="1" x14ac:dyDescent="0.25">
      <c r="A140" s="47" t="s">
        <v>346</v>
      </c>
      <c r="B140" s="47" t="s">
        <v>379</v>
      </c>
      <c r="C140" s="47" t="s">
        <v>385</v>
      </c>
      <c r="D140" s="47" t="s">
        <v>386</v>
      </c>
      <c r="E140" s="113">
        <v>2017</v>
      </c>
      <c r="F140" s="113">
        <v>2017</v>
      </c>
      <c r="G140" s="113">
        <v>2017</v>
      </c>
      <c r="H140" s="113">
        <v>2017</v>
      </c>
      <c r="I140" s="113">
        <v>2017</v>
      </c>
      <c r="J140" s="113">
        <v>2017</v>
      </c>
      <c r="K140" s="113" t="s">
        <v>843</v>
      </c>
      <c r="L140" s="113" t="s">
        <v>828</v>
      </c>
      <c r="M140" s="113" t="s">
        <v>828</v>
      </c>
      <c r="N140" s="113" t="s">
        <v>828</v>
      </c>
      <c r="O140" s="113" t="s">
        <v>842</v>
      </c>
      <c r="P140" s="113" t="s">
        <v>842</v>
      </c>
      <c r="Q140" s="113" t="s">
        <v>842</v>
      </c>
      <c r="R140" s="113" t="s">
        <v>842</v>
      </c>
      <c r="S140" s="113" t="s">
        <v>842</v>
      </c>
      <c r="T140" s="113" t="s">
        <v>842</v>
      </c>
      <c r="U140" s="113" t="s">
        <v>842</v>
      </c>
      <c r="V140" s="113" t="s">
        <v>842</v>
      </c>
      <c r="W140" s="113" t="s">
        <v>842</v>
      </c>
      <c r="X140" s="113" t="s">
        <v>842</v>
      </c>
      <c r="Y140" s="104">
        <v>2014</v>
      </c>
      <c r="Z140" s="113" t="s">
        <v>842</v>
      </c>
      <c r="AA140" s="104">
        <v>2014</v>
      </c>
      <c r="AB140" s="113" t="s">
        <v>842</v>
      </c>
      <c r="AC140" s="113" t="s">
        <v>844</v>
      </c>
      <c r="AD140" s="113" t="s">
        <v>844</v>
      </c>
      <c r="AE140" s="113" t="s">
        <v>844</v>
      </c>
      <c r="AF140" s="113" t="s">
        <v>844</v>
      </c>
      <c r="AG140" s="104">
        <v>2014</v>
      </c>
      <c r="AH140" s="104">
        <v>2014</v>
      </c>
      <c r="AI140" s="104">
        <v>2014</v>
      </c>
      <c r="AJ140" s="104">
        <v>2014</v>
      </c>
      <c r="AK140" s="104">
        <v>2014</v>
      </c>
      <c r="AL140">
        <v>2011</v>
      </c>
      <c r="AM140">
        <v>2014</v>
      </c>
      <c r="AN140">
        <v>2014</v>
      </c>
      <c r="AO140" s="113" t="s">
        <v>842</v>
      </c>
      <c r="AP140">
        <v>2014</v>
      </c>
      <c r="AQ140" s="113" t="s">
        <v>842</v>
      </c>
      <c r="AR140" s="113" t="s">
        <v>842</v>
      </c>
      <c r="AS140" s="113" t="s">
        <v>842</v>
      </c>
      <c r="AT140" s="113" t="s">
        <v>842</v>
      </c>
      <c r="AU140" s="113" t="s">
        <v>842</v>
      </c>
      <c r="AV140" s="113" t="s">
        <v>842</v>
      </c>
      <c r="AW140" s="113" t="s">
        <v>842</v>
      </c>
      <c r="AX140" s="113" t="s">
        <v>842</v>
      </c>
      <c r="AY140" s="113" t="s">
        <v>842</v>
      </c>
      <c r="AZ140" s="113" t="s">
        <v>842</v>
      </c>
      <c r="BA140" s="113" t="s">
        <v>842</v>
      </c>
      <c r="BB140" s="113">
        <v>2017</v>
      </c>
      <c r="BC140" s="113">
        <v>2017</v>
      </c>
      <c r="BD140" s="104">
        <v>2019</v>
      </c>
      <c r="BE140" s="113" t="s">
        <v>842</v>
      </c>
      <c r="BF140" s="113" t="s">
        <v>842</v>
      </c>
      <c r="BG140" s="116"/>
      <c r="BH140" s="116"/>
    </row>
    <row r="141" spans="1:60" ht="15.75" customHeight="1" x14ac:dyDescent="0.25">
      <c r="A141" s="47" t="s">
        <v>346</v>
      </c>
      <c r="B141" s="47" t="s">
        <v>379</v>
      </c>
      <c r="C141" s="47" t="s">
        <v>387</v>
      </c>
      <c r="D141" s="47" t="s">
        <v>388</v>
      </c>
      <c r="E141" s="113">
        <v>2017</v>
      </c>
      <c r="F141" s="113">
        <v>2017</v>
      </c>
      <c r="G141" s="113">
        <v>2017</v>
      </c>
      <c r="H141" s="113">
        <v>2017</v>
      </c>
      <c r="I141" s="113">
        <v>2017</v>
      </c>
      <c r="J141" s="113">
        <v>2017</v>
      </c>
      <c r="K141" s="113" t="s">
        <v>843</v>
      </c>
      <c r="L141" s="113" t="s">
        <v>828</v>
      </c>
      <c r="M141" s="113" t="s">
        <v>828</v>
      </c>
      <c r="N141" s="113" t="s">
        <v>828</v>
      </c>
      <c r="O141" s="113" t="s">
        <v>842</v>
      </c>
      <c r="P141" s="113" t="s">
        <v>842</v>
      </c>
      <c r="Q141" s="113" t="s">
        <v>842</v>
      </c>
      <c r="R141" s="113" t="s">
        <v>842</v>
      </c>
      <c r="S141" s="113" t="s">
        <v>842</v>
      </c>
      <c r="T141" s="113" t="s">
        <v>842</v>
      </c>
      <c r="U141" s="113" t="s">
        <v>842</v>
      </c>
      <c r="V141" s="113" t="s">
        <v>842</v>
      </c>
      <c r="W141" s="113" t="s">
        <v>842</v>
      </c>
      <c r="X141" s="113" t="s">
        <v>842</v>
      </c>
      <c r="Y141" s="104">
        <v>2014</v>
      </c>
      <c r="Z141" s="113" t="s">
        <v>842</v>
      </c>
      <c r="AA141" s="104">
        <v>2014</v>
      </c>
      <c r="AB141" s="113" t="s">
        <v>842</v>
      </c>
      <c r="AC141" s="113" t="s">
        <v>844</v>
      </c>
      <c r="AD141" s="113" t="s">
        <v>844</v>
      </c>
      <c r="AE141" s="113" t="s">
        <v>844</v>
      </c>
      <c r="AF141" s="113" t="s">
        <v>844</v>
      </c>
      <c r="AG141" s="104">
        <v>2014</v>
      </c>
      <c r="AH141" s="104">
        <v>2014</v>
      </c>
      <c r="AI141" s="104">
        <v>2014</v>
      </c>
      <c r="AJ141" s="104">
        <v>2014</v>
      </c>
      <c r="AK141" s="104">
        <v>2014</v>
      </c>
      <c r="AL141">
        <v>2011</v>
      </c>
      <c r="AM141">
        <v>2014</v>
      </c>
      <c r="AN141">
        <v>2014</v>
      </c>
      <c r="AO141" s="113" t="s">
        <v>842</v>
      </c>
      <c r="AP141">
        <v>2014</v>
      </c>
      <c r="AQ141" s="113" t="s">
        <v>842</v>
      </c>
      <c r="AR141" s="113" t="s">
        <v>842</v>
      </c>
      <c r="AS141" s="113" t="s">
        <v>842</v>
      </c>
      <c r="AT141" s="113" t="s">
        <v>842</v>
      </c>
      <c r="AU141" s="113" t="s">
        <v>842</v>
      </c>
      <c r="AV141" s="113" t="s">
        <v>842</v>
      </c>
      <c r="AW141" s="113" t="s">
        <v>842</v>
      </c>
      <c r="AX141" s="113" t="s">
        <v>842</v>
      </c>
      <c r="AY141" s="113" t="s">
        <v>842</v>
      </c>
      <c r="AZ141" s="113" t="s">
        <v>842</v>
      </c>
      <c r="BA141" s="113" t="s">
        <v>842</v>
      </c>
      <c r="BB141" s="113">
        <v>2017</v>
      </c>
      <c r="BC141" s="113">
        <v>2017</v>
      </c>
      <c r="BD141" s="104">
        <v>2019</v>
      </c>
      <c r="BE141" s="113" t="s">
        <v>842</v>
      </c>
      <c r="BF141" s="113" t="s">
        <v>842</v>
      </c>
      <c r="BG141" s="116"/>
      <c r="BH141" s="116"/>
    </row>
    <row r="142" spans="1:60" ht="15.75" customHeight="1" x14ac:dyDescent="0.25">
      <c r="A142" s="47" t="s">
        <v>346</v>
      </c>
      <c r="B142" s="47" t="s">
        <v>389</v>
      </c>
      <c r="C142" s="47" t="s">
        <v>389</v>
      </c>
      <c r="D142" s="47" t="s">
        <v>390</v>
      </c>
      <c r="E142" s="113">
        <v>2017</v>
      </c>
      <c r="F142" s="113">
        <v>2017</v>
      </c>
      <c r="G142" s="113">
        <v>2017</v>
      </c>
      <c r="H142" s="113">
        <v>2017</v>
      </c>
      <c r="I142" s="113">
        <v>2017</v>
      </c>
      <c r="J142" s="113">
        <v>2017</v>
      </c>
      <c r="K142" s="113" t="s">
        <v>843</v>
      </c>
      <c r="L142" s="113" t="s">
        <v>828</v>
      </c>
      <c r="M142" s="113" t="s">
        <v>828</v>
      </c>
      <c r="N142" s="113" t="s">
        <v>828</v>
      </c>
      <c r="O142" s="113" t="s">
        <v>842</v>
      </c>
      <c r="P142" s="113" t="s">
        <v>842</v>
      </c>
      <c r="Q142" s="113" t="s">
        <v>842</v>
      </c>
      <c r="R142" s="113" t="s">
        <v>842</v>
      </c>
      <c r="S142" s="113" t="s">
        <v>842</v>
      </c>
      <c r="T142" s="113" t="s">
        <v>842</v>
      </c>
      <c r="U142" s="113" t="s">
        <v>842</v>
      </c>
      <c r="V142" s="113" t="s">
        <v>842</v>
      </c>
      <c r="W142" s="113" t="s">
        <v>842</v>
      </c>
      <c r="X142" s="113" t="s">
        <v>842</v>
      </c>
      <c r="Y142" s="104">
        <v>2014</v>
      </c>
      <c r="Z142" s="113" t="s">
        <v>842</v>
      </c>
      <c r="AA142" s="104">
        <v>2014</v>
      </c>
      <c r="AB142" s="113" t="s">
        <v>842</v>
      </c>
      <c r="AC142" s="113" t="s">
        <v>844</v>
      </c>
      <c r="AD142" s="113" t="s">
        <v>844</v>
      </c>
      <c r="AE142" s="113" t="s">
        <v>844</v>
      </c>
      <c r="AF142" s="113" t="s">
        <v>844</v>
      </c>
      <c r="AG142" s="104">
        <v>2014</v>
      </c>
      <c r="AH142" s="104">
        <v>2014</v>
      </c>
      <c r="AI142" s="104">
        <v>2014</v>
      </c>
      <c r="AJ142" s="104">
        <v>2014</v>
      </c>
      <c r="AK142" s="104">
        <v>2014</v>
      </c>
      <c r="AL142">
        <v>2011</v>
      </c>
      <c r="AM142">
        <v>2014</v>
      </c>
      <c r="AN142">
        <v>2014</v>
      </c>
      <c r="AO142" s="113" t="s">
        <v>842</v>
      </c>
      <c r="AP142">
        <v>2014</v>
      </c>
      <c r="AQ142" s="113" t="s">
        <v>842</v>
      </c>
      <c r="AR142" s="113" t="s">
        <v>842</v>
      </c>
      <c r="AS142" s="113" t="s">
        <v>842</v>
      </c>
      <c r="AT142" s="113" t="s">
        <v>842</v>
      </c>
      <c r="AU142" s="113" t="s">
        <v>842</v>
      </c>
      <c r="AV142" s="113" t="s">
        <v>842</v>
      </c>
      <c r="AW142" s="113" t="s">
        <v>842</v>
      </c>
      <c r="AX142" s="113" t="s">
        <v>842</v>
      </c>
      <c r="AY142" s="113" t="s">
        <v>842</v>
      </c>
      <c r="AZ142" s="113" t="s">
        <v>842</v>
      </c>
      <c r="BA142" s="113" t="s">
        <v>842</v>
      </c>
      <c r="BB142" s="113">
        <v>2017</v>
      </c>
      <c r="BC142" s="113">
        <v>2017</v>
      </c>
      <c r="BD142" s="104">
        <v>2019</v>
      </c>
      <c r="BE142" s="113" t="s">
        <v>842</v>
      </c>
      <c r="BF142" s="113" t="s">
        <v>842</v>
      </c>
      <c r="BG142" s="116"/>
      <c r="BH142" s="116"/>
    </row>
    <row r="143" spans="1:60" ht="15.75" customHeight="1" x14ac:dyDescent="0.25">
      <c r="A143" s="47" t="s">
        <v>346</v>
      </c>
      <c r="B143" s="47" t="s">
        <v>389</v>
      </c>
      <c r="C143" s="47" t="s">
        <v>391</v>
      </c>
      <c r="D143" s="47" t="s">
        <v>392</v>
      </c>
      <c r="E143" s="113">
        <v>2017</v>
      </c>
      <c r="F143" s="113">
        <v>2017</v>
      </c>
      <c r="G143" s="113">
        <v>2017</v>
      </c>
      <c r="H143" s="113">
        <v>2017</v>
      </c>
      <c r="I143" s="113">
        <v>2017</v>
      </c>
      <c r="J143" s="113">
        <v>2017</v>
      </c>
      <c r="K143" s="113" t="s">
        <v>843</v>
      </c>
      <c r="L143" s="113" t="s">
        <v>828</v>
      </c>
      <c r="M143" s="113" t="s">
        <v>828</v>
      </c>
      <c r="N143" s="113" t="s">
        <v>828</v>
      </c>
      <c r="O143" s="113" t="s">
        <v>842</v>
      </c>
      <c r="P143" s="113" t="s">
        <v>842</v>
      </c>
      <c r="Q143" s="113" t="s">
        <v>842</v>
      </c>
      <c r="R143" s="113" t="s">
        <v>842</v>
      </c>
      <c r="S143" s="113" t="s">
        <v>842</v>
      </c>
      <c r="T143" s="113" t="s">
        <v>842</v>
      </c>
      <c r="U143" s="113" t="s">
        <v>842</v>
      </c>
      <c r="V143" s="113" t="s">
        <v>842</v>
      </c>
      <c r="W143" s="113" t="s">
        <v>842</v>
      </c>
      <c r="X143" s="113" t="s">
        <v>842</v>
      </c>
      <c r="Y143" s="104">
        <v>2014</v>
      </c>
      <c r="Z143" s="113" t="s">
        <v>842</v>
      </c>
      <c r="AA143" s="104">
        <v>2014</v>
      </c>
      <c r="AB143" s="113" t="s">
        <v>842</v>
      </c>
      <c r="AC143" s="113" t="s">
        <v>844</v>
      </c>
      <c r="AD143" s="113" t="s">
        <v>844</v>
      </c>
      <c r="AE143" s="113" t="s">
        <v>844</v>
      </c>
      <c r="AF143" s="113" t="s">
        <v>844</v>
      </c>
      <c r="AG143" s="104">
        <v>2014</v>
      </c>
      <c r="AH143" s="104">
        <v>2014</v>
      </c>
      <c r="AI143" s="104">
        <v>2014</v>
      </c>
      <c r="AJ143" s="104">
        <v>2014</v>
      </c>
      <c r="AK143" s="104">
        <v>2014</v>
      </c>
      <c r="AL143">
        <v>2011</v>
      </c>
      <c r="AM143">
        <v>2014</v>
      </c>
      <c r="AN143">
        <v>2014</v>
      </c>
      <c r="AO143" s="113" t="s">
        <v>842</v>
      </c>
      <c r="AP143">
        <v>2014</v>
      </c>
      <c r="AQ143" s="113" t="s">
        <v>842</v>
      </c>
      <c r="AR143" s="113" t="s">
        <v>842</v>
      </c>
      <c r="AS143" s="113" t="s">
        <v>842</v>
      </c>
      <c r="AT143" s="113" t="s">
        <v>842</v>
      </c>
      <c r="AU143" s="113" t="s">
        <v>842</v>
      </c>
      <c r="AV143" s="113" t="s">
        <v>842</v>
      </c>
      <c r="AW143" s="113" t="s">
        <v>842</v>
      </c>
      <c r="AX143" s="113" t="s">
        <v>842</v>
      </c>
      <c r="AY143" s="113" t="s">
        <v>842</v>
      </c>
      <c r="AZ143" s="113" t="s">
        <v>842</v>
      </c>
      <c r="BA143" s="113" t="s">
        <v>842</v>
      </c>
      <c r="BB143" s="113">
        <v>2017</v>
      </c>
      <c r="BC143" s="113">
        <v>2017</v>
      </c>
      <c r="BD143" s="104">
        <v>2019</v>
      </c>
      <c r="BE143" s="113" t="s">
        <v>842</v>
      </c>
      <c r="BF143" s="113" t="s">
        <v>842</v>
      </c>
      <c r="BG143" s="116"/>
      <c r="BH143" s="116"/>
    </row>
    <row r="144" spans="1:60" ht="15.75" customHeight="1" x14ac:dyDescent="0.25">
      <c r="A144" s="47" t="s">
        <v>346</v>
      </c>
      <c r="B144" s="47" t="s">
        <v>389</v>
      </c>
      <c r="C144" s="47" t="s">
        <v>393</v>
      </c>
      <c r="D144" s="47" t="s">
        <v>394</v>
      </c>
      <c r="E144" s="113">
        <v>2017</v>
      </c>
      <c r="F144" s="113">
        <v>2017</v>
      </c>
      <c r="G144" s="113">
        <v>2017</v>
      </c>
      <c r="H144" s="113">
        <v>2017</v>
      </c>
      <c r="I144" s="113">
        <v>2017</v>
      </c>
      <c r="J144" s="113">
        <v>2017</v>
      </c>
      <c r="K144" s="113" t="s">
        <v>843</v>
      </c>
      <c r="L144" s="113" t="s">
        <v>828</v>
      </c>
      <c r="M144" s="113" t="s">
        <v>828</v>
      </c>
      <c r="N144" s="113" t="s">
        <v>828</v>
      </c>
      <c r="O144" s="113" t="s">
        <v>842</v>
      </c>
      <c r="P144" s="113" t="s">
        <v>842</v>
      </c>
      <c r="Q144" s="113" t="s">
        <v>842</v>
      </c>
      <c r="R144" s="113" t="s">
        <v>842</v>
      </c>
      <c r="S144" s="113" t="s">
        <v>842</v>
      </c>
      <c r="T144" s="113" t="s">
        <v>842</v>
      </c>
      <c r="U144" s="113" t="s">
        <v>842</v>
      </c>
      <c r="V144" s="113" t="s">
        <v>842</v>
      </c>
      <c r="W144" s="113" t="s">
        <v>842</v>
      </c>
      <c r="X144" s="113" t="s">
        <v>842</v>
      </c>
      <c r="Y144" s="104">
        <v>2014</v>
      </c>
      <c r="Z144" s="113" t="s">
        <v>842</v>
      </c>
      <c r="AA144" s="104">
        <v>2014</v>
      </c>
      <c r="AB144" s="113" t="s">
        <v>842</v>
      </c>
      <c r="AC144" s="113" t="s">
        <v>844</v>
      </c>
      <c r="AD144" s="113" t="s">
        <v>844</v>
      </c>
      <c r="AE144" s="113" t="s">
        <v>844</v>
      </c>
      <c r="AF144" s="113" t="s">
        <v>844</v>
      </c>
      <c r="AG144" s="104">
        <v>2014</v>
      </c>
      <c r="AH144" s="104">
        <v>2014</v>
      </c>
      <c r="AI144" s="104">
        <v>2014</v>
      </c>
      <c r="AJ144" s="104">
        <v>2014</v>
      </c>
      <c r="AK144" s="104">
        <v>2014</v>
      </c>
      <c r="AL144">
        <v>2011</v>
      </c>
      <c r="AM144">
        <v>2014</v>
      </c>
      <c r="AN144">
        <v>2014</v>
      </c>
      <c r="AO144" s="113" t="s">
        <v>842</v>
      </c>
      <c r="AP144">
        <v>2014</v>
      </c>
      <c r="AQ144" s="113" t="s">
        <v>842</v>
      </c>
      <c r="AR144" s="113" t="s">
        <v>842</v>
      </c>
      <c r="AS144" s="113" t="s">
        <v>842</v>
      </c>
      <c r="AT144" s="113" t="s">
        <v>842</v>
      </c>
      <c r="AU144" s="113" t="s">
        <v>842</v>
      </c>
      <c r="AV144" s="113" t="s">
        <v>842</v>
      </c>
      <c r="AW144" s="113" t="s">
        <v>842</v>
      </c>
      <c r="AX144" s="113" t="s">
        <v>842</v>
      </c>
      <c r="AY144" s="113" t="s">
        <v>842</v>
      </c>
      <c r="AZ144" s="113" t="s">
        <v>842</v>
      </c>
      <c r="BA144" s="113" t="s">
        <v>842</v>
      </c>
      <c r="BB144" s="113">
        <v>2017</v>
      </c>
      <c r="BC144" s="113">
        <v>2017</v>
      </c>
      <c r="BD144" s="104">
        <v>2019</v>
      </c>
      <c r="BE144" s="113" t="s">
        <v>842</v>
      </c>
      <c r="BF144" s="113" t="s">
        <v>842</v>
      </c>
      <c r="BG144" s="116"/>
      <c r="BH144" s="116"/>
    </row>
    <row r="145" spans="1:60" ht="15.75" customHeight="1" x14ac:dyDescent="0.25">
      <c r="A145" s="47" t="s">
        <v>395</v>
      </c>
      <c r="B145" s="47" t="s">
        <v>395</v>
      </c>
      <c r="C145" s="47" t="s">
        <v>396</v>
      </c>
      <c r="D145" s="47" t="s">
        <v>397</v>
      </c>
      <c r="E145" s="113">
        <v>2017</v>
      </c>
      <c r="F145" s="113">
        <v>2017</v>
      </c>
      <c r="G145" s="113">
        <v>2017</v>
      </c>
      <c r="H145" s="113">
        <v>2017</v>
      </c>
      <c r="I145" s="113">
        <v>2017</v>
      </c>
      <c r="J145" s="113">
        <v>2017</v>
      </c>
      <c r="K145" s="113" t="s">
        <v>843</v>
      </c>
      <c r="L145" s="113" t="s">
        <v>828</v>
      </c>
      <c r="M145" s="113" t="s">
        <v>828</v>
      </c>
      <c r="N145" s="113" t="s">
        <v>828</v>
      </c>
      <c r="O145" s="113" t="s">
        <v>842</v>
      </c>
      <c r="P145" s="113" t="s">
        <v>842</v>
      </c>
      <c r="Q145" s="113" t="s">
        <v>842</v>
      </c>
      <c r="R145" s="113" t="s">
        <v>842</v>
      </c>
      <c r="S145" s="113" t="s">
        <v>842</v>
      </c>
      <c r="T145" s="113" t="s">
        <v>842</v>
      </c>
      <c r="U145" s="113" t="s">
        <v>842</v>
      </c>
      <c r="V145" s="113" t="s">
        <v>842</v>
      </c>
      <c r="W145" s="113" t="s">
        <v>842</v>
      </c>
      <c r="X145" s="113" t="s">
        <v>842</v>
      </c>
      <c r="Y145" s="104">
        <v>2014</v>
      </c>
      <c r="Z145" s="113" t="s">
        <v>842</v>
      </c>
      <c r="AA145" s="104">
        <v>2014</v>
      </c>
      <c r="AB145" s="113" t="s">
        <v>842</v>
      </c>
      <c r="AC145" s="113" t="s">
        <v>844</v>
      </c>
      <c r="AD145" s="113" t="s">
        <v>844</v>
      </c>
      <c r="AE145" s="113" t="s">
        <v>844</v>
      </c>
      <c r="AF145" s="113" t="s">
        <v>844</v>
      </c>
      <c r="AG145" s="104">
        <v>2014</v>
      </c>
      <c r="AH145" s="104">
        <v>2014</v>
      </c>
      <c r="AI145" s="104">
        <v>2014</v>
      </c>
      <c r="AJ145" s="104">
        <v>2014</v>
      </c>
      <c r="AK145" s="104">
        <v>2014</v>
      </c>
      <c r="AL145">
        <v>2011</v>
      </c>
      <c r="AM145">
        <v>2014</v>
      </c>
      <c r="AN145">
        <v>2014</v>
      </c>
      <c r="AO145" s="113" t="s">
        <v>842</v>
      </c>
      <c r="AP145">
        <v>2014</v>
      </c>
      <c r="AQ145" s="113" t="s">
        <v>842</v>
      </c>
      <c r="AR145" s="113" t="s">
        <v>842</v>
      </c>
      <c r="AS145" s="113" t="s">
        <v>842</v>
      </c>
      <c r="AT145" s="113" t="s">
        <v>842</v>
      </c>
      <c r="AU145" s="113" t="s">
        <v>842</v>
      </c>
      <c r="AV145" s="113" t="s">
        <v>842</v>
      </c>
      <c r="AW145" s="113" t="s">
        <v>842</v>
      </c>
      <c r="AX145" s="113" t="s">
        <v>842</v>
      </c>
      <c r="AY145" s="113" t="s">
        <v>842</v>
      </c>
      <c r="AZ145" s="113" t="s">
        <v>842</v>
      </c>
      <c r="BA145" s="113" t="s">
        <v>842</v>
      </c>
      <c r="BB145" s="113">
        <v>2017</v>
      </c>
      <c r="BC145" s="113">
        <v>2017</v>
      </c>
      <c r="BD145" s="104">
        <v>2019</v>
      </c>
      <c r="BE145" s="113" t="s">
        <v>842</v>
      </c>
      <c r="BF145" s="113" t="s">
        <v>842</v>
      </c>
      <c r="BG145" s="116"/>
      <c r="BH145" s="116"/>
    </row>
    <row r="146" spans="1:60" ht="15.75" customHeight="1" x14ac:dyDescent="0.25">
      <c r="A146" s="47" t="s">
        <v>395</v>
      </c>
      <c r="B146" s="47" t="s">
        <v>395</v>
      </c>
      <c r="C146" s="47" t="s">
        <v>398</v>
      </c>
      <c r="D146" s="47" t="s">
        <v>399</v>
      </c>
      <c r="E146" s="113">
        <v>2017</v>
      </c>
      <c r="F146" s="113">
        <v>2017</v>
      </c>
      <c r="G146" s="113">
        <v>2017</v>
      </c>
      <c r="H146" s="113">
        <v>2017</v>
      </c>
      <c r="I146" s="113">
        <v>2017</v>
      </c>
      <c r="J146" s="113">
        <v>2017</v>
      </c>
      <c r="K146" s="113" t="s">
        <v>843</v>
      </c>
      <c r="L146" s="113" t="s">
        <v>828</v>
      </c>
      <c r="M146" s="113" t="s">
        <v>828</v>
      </c>
      <c r="N146" s="113" t="s">
        <v>828</v>
      </c>
      <c r="O146" s="113" t="s">
        <v>842</v>
      </c>
      <c r="P146" s="113" t="s">
        <v>842</v>
      </c>
      <c r="Q146" s="113" t="s">
        <v>842</v>
      </c>
      <c r="R146" s="113" t="s">
        <v>842</v>
      </c>
      <c r="S146" s="113" t="s">
        <v>842</v>
      </c>
      <c r="T146" s="113" t="s">
        <v>842</v>
      </c>
      <c r="U146" s="113" t="s">
        <v>842</v>
      </c>
      <c r="V146" s="113" t="s">
        <v>842</v>
      </c>
      <c r="W146" s="113" t="s">
        <v>842</v>
      </c>
      <c r="X146" s="113" t="s">
        <v>842</v>
      </c>
      <c r="Y146" s="104">
        <v>2014</v>
      </c>
      <c r="Z146" s="113" t="s">
        <v>842</v>
      </c>
      <c r="AA146" s="104">
        <v>2014</v>
      </c>
      <c r="AB146" s="113" t="s">
        <v>842</v>
      </c>
      <c r="AC146" s="113" t="s">
        <v>844</v>
      </c>
      <c r="AD146" s="113" t="s">
        <v>844</v>
      </c>
      <c r="AE146" s="113" t="s">
        <v>844</v>
      </c>
      <c r="AF146" s="113" t="s">
        <v>844</v>
      </c>
      <c r="AG146" s="104">
        <v>2014</v>
      </c>
      <c r="AH146" s="104">
        <v>2014</v>
      </c>
      <c r="AI146" s="104">
        <v>2014</v>
      </c>
      <c r="AJ146" s="104">
        <v>2014</v>
      </c>
      <c r="AK146" s="104">
        <v>2014</v>
      </c>
      <c r="AL146">
        <v>2011</v>
      </c>
      <c r="AM146">
        <v>2014</v>
      </c>
      <c r="AN146">
        <v>2014</v>
      </c>
      <c r="AO146" s="113" t="s">
        <v>842</v>
      </c>
      <c r="AP146">
        <v>2014</v>
      </c>
      <c r="AQ146" s="113" t="s">
        <v>842</v>
      </c>
      <c r="AR146" s="113" t="s">
        <v>842</v>
      </c>
      <c r="AS146" s="113" t="s">
        <v>842</v>
      </c>
      <c r="AT146" s="113" t="s">
        <v>842</v>
      </c>
      <c r="AU146" s="113" t="s">
        <v>842</v>
      </c>
      <c r="AV146" s="113" t="s">
        <v>842</v>
      </c>
      <c r="AW146" s="113" t="s">
        <v>842</v>
      </c>
      <c r="AX146" s="113" t="s">
        <v>842</v>
      </c>
      <c r="AY146" s="113" t="s">
        <v>842</v>
      </c>
      <c r="AZ146" s="113" t="s">
        <v>842</v>
      </c>
      <c r="BA146" s="113" t="s">
        <v>842</v>
      </c>
      <c r="BB146" s="113">
        <v>2017</v>
      </c>
      <c r="BC146" s="113">
        <v>2017</v>
      </c>
      <c r="BD146" s="104">
        <v>2019</v>
      </c>
      <c r="BE146" s="113" t="s">
        <v>842</v>
      </c>
      <c r="BF146" s="113" t="s">
        <v>842</v>
      </c>
      <c r="BG146" s="116"/>
      <c r="BH146" s="116"/>
    </row>
    <row r="147" spans="1:60" ht="15.75" customHeight="1" x14ac:dyDescent="0.25">
      <c r="A147" s="47" t="s">
        <v>395</v>
      </c>
      <c r="B147" s="47" t="s">
        <v>395</v>
      </c>
      <c r="C147" s="47" t="s">
        <v>400</v>
      </c>
      <c r="D147" s="47" t="s">
        <v>401</v>
      </c>
      <c r="E147" s="113">
        <v>2017</v>
      </c>
      <c r="F147" s="113">
        <v>2017</v>
      </c>
      <c r="G147" s="113">
        <v>2017</v>
      </c>
      <c r="H147" s="113">
        <v>2017</v>
      </c>
      <c r="I147" s="113">
        <v>2017</v>
      </c>
      <c r="J147" s="113">
        <v>2017</v>
      </c>
      <c r="K147" s="113" t="s">
        <v>843</v>
      </c>
      <c r="L147" s="113" t="s">
        <v>828</v>
      </c>
      <c r="M147" s="113" t="s">
        <v>828</v>
      </c>
      <c r="N147" s="113" t="s">
        <v>828</v>
      </c>
      <c r="O147" s="113" t="s">
        <v>842</v>
      </c>
      <c r="P147" s="113" t="s">
        <v>842</v>
      </c>
      <c r="Q147" s="113" t="s">
        <v>842</v>
      </c>
      <c r="R147" s="113" t="s">
        <v>842</v>
      </c>
      <c r="S147" s="113" t="s">
        <v>842</v>
      </c>
      <c r="T147" s="113" t="s">
        <v>842</v>
      </c>
      <c r="U147" s="113" t="s">
        <v>842</v>
      </c>
      <c r="V147" s="113" t="s">
        <v>842</v>
      </c>
      <c r="W147" s="113" t="s">
        <v>842</v>
      </c>
      <c r="X147" s="113" t="s">
        <v>842</v>
      </c>
      <c r="Y147" s="104">
        <v>2014</v>
      </c>
      <c r="Z147" s="113" t="s">
        <v>842</v>
      </c>
      <c r="AA147" s="104">
        <v>2014</v>
      </c>
      <c r="AB147" s="113" t="s">
        <v>842</v>
      </c>
      <c r="AC147" s="113" t="s">
        <v>844</v>
      </c>
      <c r="AD147" s="113" t="s">
        <v>844</v>
      </c>
      <c r="AE147" s="113" t="s">
        <v>844</v>
      </c>
      <c r="AF147" s="113" t="s">
        <v>844</v>
      </c>
      <c r="AG147" s="104">
        <v>2014</v>
      </c>
      <c r="AH147" s="104">
        <v>2014</v>
      </c>
      <c r="AI147" s="104">
        <v>2014</v>
      </c>
      <c r="AJ147" s="104">
        <v>2014</v>
      </c>
      <c r="AK147" s="104">
        <v>2014</v>
      </c>
      <c r="AL147">
        <v>2011</v>
      </c>
      <c r="AM147">
        <v>2014</v>
      </c>
      <c r="AN147">
        <v>2014</v>
      </c>
      <c r="AO147" s="113" t="s">
        <v>842</v>
      </c>
      <c r="AP147">
        <v>2014</v>
      </c>
      <c r="AQ147" s="113" t="s">
        <v>842</v>
      </c>
      <c r="AR147" s="113" t="s">
        <v>842</v>
      </c>
      <c r="AS147" s="113" t="s">
        <v>842</v>
      </c>
      <c r="AT147" s="113" t="s">
        <v>842</v>
      </c>
      <c r="AU147" s="113" t="s">
        <v>842</v>
      </c>
      <c r="AV147" s="113" t="s">
        <v>842</v>
      </c>
      <c r="AW147" s="113" t="s">
        <v>842</v>
      </c>
      <c r="AX147" s="113" t="s">
        <v>842</v>
      </c>
      <c r="AY147" s="113" t="s">
        <v>842</v>
      </c>
      <c r="AZ147" s="113" t="s">
        <v>842</v>
      </c>
      <c r="BA147" s="113" t="s">
        <v>842</v>
      </c>
      <c r="BB147" s="113">
        <v>2017</v>
      </c>
      <c r="BC147" s="113">
        <v>2017</v>
      </c>
      <c r="BD147" s="104">
        <v>2019</v>
      </c>
      <c r="BE147" s="113" t="s">
        <v>842</v>
      </c>
      <c r="BF147" s="113" t="s">
        <v>842</v>
      </c>
      <c r="BG147" s="116"/>
      <c r="BH147" s="116"/>
    </row>
    <row r="148" spans="1:60" ht="15.75" customHeight="1" x14ac:dyDescent="0.25">
      <c r="A148" s="47" t="s">
        <v>395</v>
      </c>
      <c r="B148" s="47" t="s">
        <v>395</v>
      </c>
      <c r="C148" s="47" t="s">
        <v>402</v>
      </c>
      <c r="D148" s="47" t="s">
        <v>403</v>
      </c>
      <c r="E148" s="113">
        <v>2017</v>
      </c>
      <c r="F148" s="113">
        <v>2017</v>
      </c>
      <c r="G148" s="113">
        <v>2017</v>
      </c>
      <c r="H148" s="113">
        <v>2017</v>
      </c>
      <c r="I148" s="113">
        <v>2017</v>
      </c>
      <c r="J148" s="113">
        <v>2017</v>
      </c>
      <c r="K148" s="113" t="s">
        <v>843</v>
      </c>
      <c r="L148" s="113" t="s">
        <v>828</v>
      </c>
      <c r="M148" s="113" t="s">
        <v>828</v>
      </c>
      <c r="N148" s="113" t="s">
        <v>828</v>
      </c>
      <c r="O148" s="113" t="s">
        <v>842</v>
      </c>
      <c r="P148" s="113" t="s">
        <v>842</v>
      </c>
      <c r="Q148" s="113" t="s">
        <v>842</v>
      </c>
      <c r="R148" s="113" t="s">
        <v>842</v>
      </c>
      <c r="S148" s="113" t="s">
        <v>842</v>
      </c>
      <c r="T148" s="113" t="s">
        <v>842</v>
      </c>
      <c r="U148" s="113" t="s">
        <v>842</v>
      </c>
      <c r="V148" s="113" t="s">
        <v>842</v>
      </c>
      <c r="W148" s="113" t="s">
        <v>842</v>
      </c>
      <c r="X148" s="113" t="s">
        <v>842</v>
      </c>
      <c r="Y148" s="104">
        <v>2014</v>
      </c>
      <c r="Z148" s="113" t="s">
        <v>842</v>
      </c>
      <c r="AA148" s="104">
        <v>2014</v>
      </c>
      <c r="AB148" s="113" t="s">
        <v>842</v>
      </c>
      <c r="AC148" s="113" t="s">
        <v>844</v>
      </c>
      <c r="AD148" s="113" t="s">
        <v>844</v>
      </c>
      <c r="AE148" s="113" t="s">
        <v>844</v>
      </c>
      <c r="AF148" s="113" t="s">
        <v>844</v>
      </c>
      <c r="AG148" s="104">
        <v>2014</v>
      </c>
      <c r="AH148" s="104">
        <v>2014</v>
      </c>
      <c r="AI148" s="104">
        <v>2014</v>
      </c>
      <c r="AJ148" s="104">
        <v>2014</v>
      </c>
      <c r="AK148" s="104">
        <v>2014</v>
      </c>
      <c r="AL148">
        <v>2011</v>
      </c>
      <c r="AM148">
        <v>2014</v>
      </c>
      <c r="AN148">
        <v>2014</v>
      </c>
      <c r="AO148" s="113" t="s">
        <v>842</v>
      </c>
      <c r="AP148">
        <v>2014</v>
      </c>
      <c r="AQ148" s="113" t="s">
        <v>842</v>
      </c>
      <c r="AR148" s="113" t="s">
        <v>842</v>
      </c>
      <c r="AS148" s="113" t="s">
        <v>842</v>
      </c>
      <c r="AT148" s="113" t="s">
        <v>842</v>
      </c>
      <c r="AU148" s="113" t="s">
        <v>842</v>
      </c>
      <c r="AV148" s="113" t="s">
        <v>842</v>
      </c>
      <c r="AW148" s="113" t="s">
        <v>842</v>
      </c>
      <c r="AX148" s="113" t="s">
        <v>842</v>
      </c>
      <c r="AY148" s="113" t="s">
        <v>842</v>
      </c>
      <c r="AZ148" s="113" t="s">
        <v>842</v>
      </c>
      <c r="BA148" s="113" t="s">
        <v>842</v>
      </c>
      <c r="BB148" s="113">
        <v>2017</v>
      </c>
      <c r="BC148" s="113">
        <v>2017</v>
      </c>
      <c r="BD148" s="104">
        <v>2019</v>
      </c>
      <c r="BE148" s="113" t="s">
        <v>842</v>
      </c>
      <c r="BF148" s="113" t="s">
        <v>842</v>
      </c>
      <c r="BG148" s="116"/>
      <c r="BH148" s="116"/>
    </row>
    <row r="149" spans="1:60" ht="15.75" customHeight="1" x14ac:dyDescent="0.25">
      <c r="A149" s="47" t="s">
        <v>395</v>
      </c>
      <c r="B149" s="47" t="s">
        <v>395</v>
      </c>
      <c r="C149" s="47" t="s">
        <v>404</v>
      </c>
      <c r="D149" s="47" t="s">
        <v>405</v>
      </c>
      <c r="E149" s="113">
        <v>2017</v>
      </c>
      <c r="F149" s="113">
        <v>2017</v>
      </c>
      <c r="G149" s="113">
        <v>2017</v>
      </c>
      <c r="H149" s="113">
        <v>2017</v>
      </c>
      <c r="I149" s="113">
        <v>2017</v>
      </c>
      <c r="J149" s="113">
        <v>2017</v>
      </c>
      <c r="K149" s="113" t="s">
        <v>843</v>
      </c>
      <c r="L149" s="113" t="s">
        <v>828</v>
      </c>
      <c r="M149" s="113" t="s">
        <v>828</v>
      </c>
      <c r="N149" s="113" t="s">
        <v>828</v>
      </c>
      <c r="O149" s="113" t="s">
        <v>842</v>
      </c>
      <c r="P149" s="113" t="s">
        <v>842</v>
      </c>
      <c r="Q149" s="113" t="s">
        <v>842</v>
      </c>
      <c r="R149" s="113" t="s">
        <v>842</v>
      </c>
      <c r="S149" s="113" t="s">
        <v>842</v>
      </c>
      <c r="T149" s="113" t="s">
        <v>842</v>
      </c>
      <c r="U149" s="113" t="s">
        <v>842</v>
      </c>
      <c r="V149" s="113" t="s">
        <v>842</v>
      </c>
      <c r="W149" s="113" t="s">
        <v>842</v>
      </c>
      <c r="X149" s="113" t="s">
        <v>842</v>
      </c>
      <c r="Y149" s="104">
        <v>2014</v>
      </c>
      <c r="Z149" s="113" t="s">
        <v>842</v>
      </c>
      <c r="AA149" s="104">
        <v>2014</v>
      </c>
      <c r="AB149" s="113" t="s">
        <v>842</v>
      </c>
      <c r="AC149" s="113" t="s">
        <v>844</v>
      </c>
      <c r="AD149" s="113" t="s">
        <v>844</v>
      </c>
      <c r="AE149" s="113" t="s">
        <v>844</v>
      </c>
      <c r="AF149" s="113" t="s">
        <v>844</v>
      </c>
      <c r="AG149" s="104">
        <v>2014</v>
      </c>
      <c r="AH149" s="104">
        <v>2014</v>
      </c>
      <c r="AI149" s="104">
        <v>2014</v>
      </c>
      <c r="AJ149" s="104">
        <v>2014</v>
      </c>
      <c r="AK149" s="104">
        <v>2014</v>
      </c>
      <c r="AL149">
        <v>2011</v>
      </c>
      <c r="AM149">
        <v>2014</v>
      </c>
      <c r="AN149">
        <v>2014</v>
      </c>
      <c r="AO149" s="113" t="s">
        <v>842</v>
      </c>
      <c r="AP149">
        <v>2014</v>
      </c>
      <c r="AQ149" s="113" t="s">
        <v>842</v>
      </c>
      <c r="AR149" s="113" t="s">
        <v>842</v>
      </c>
      <c r="AS149" s="113" t="s">
        <v>842</v>
      </c>
      <c r="AT149" s="113" t="s">
        <v>842</v>
      </c>
      <c r="AU149" s="113" t="s">
        <v>842</v>
      </c>
      <c r="AV149" s="113" t="s">
        <v>842</v>
      </c>
      <c r="AW149" s="113" t="s">
        <v>842</v>
      </c>
      <c r="AX149" s="113" t="s">
        <v>842</v>
      </c>
      <c r="AY149" s="113" t="s">
        <v>842</v>
      </c>
      <c r="AZ149" s="113" t="s">
        <v>842</v>
      </c>
      <c r="BA149" s="113" t="s">
        <v>842</v>
      </c>
      <c r="BB149" s="113">
        <v>2017</v>
      </c>
      <c r="BC149" s="113">
        <v>2017</v>
      </c>
      <c r="BD149" s="104">
        <v>2019</v>
      </c>
      <c r="BE149" s="113" t="s">
        <v>842</v>
      </c>
      <c r="BF149" s="113" t="s">
        <v>842</v>
      </c>
      <c r="BG149" s="116"/>
      <c r="BH149" s="116"/>
    </row>
    <row r="150" spans="1:60" ht="15.75" customHeight="1" x14ac:dyDescent="0.25">
      <c r="A150" s="47" t="s">
        <v>395</v>
      </c>
      <c r="B150" s="47" t="s">
        <v>395</v>
      </c>
      <c r="C150" s="47" t="s">
        <v>406</v>
      </c>
      <c r="D150" s="47" t="s">
        <v>407</v>
      </c>
      <c r="E150" s="113">
        <v>2017</v>
      </c>
      <c r="F150" s="113">
        <v>2017</v>
      </c>
      <c r="G150" s="113">
        <v>2017</v>
      </c>
      <c r="H150" s="113">
        <v>2017</v>
      </c>
      <c r="I150" s="113">
        <v>2017</v>
      </c>
      <c r="J150" s="113">
        <v>2017</v>
      </c>
      <c r="K150" s="113" t="s">
        <v>843</v>
      </c>
      <c r="L150" s="113" t="s">
        <v>828</v>
      </c>
      <c r="M150" s="113" t="s">
        <v>828</v>
      </c>
      <c r="N150" s="113" t="s">
        <v>828</v>
      </c>
      <c r="O150" s="113" t="s">
        <v>842</v>
      </c>
      <c r="P150" s="113" t="s">
        <v>842</v>
      </c>
      <c r="Q150" s="113" t="s">
        <v>842</v>
      </c>
      <c r="R150" s="113" t="s">
        <v>842</v>
      </c>
      <c r="S150" s="113" t="s">
        <v>842</v>
      </c>
      <c r="T150" s="113" t="s">
        <v>842</v>
      </c>
      <c r="U150" s="113" t="s">
        <v>842</v>
      </c>
      <c r="V150" s="113" t="s">
        <v>842</v>
      </c>
      <c r="W150" s="113" t="s">
        <v>842</v>
      </c>
      <c r="X150" s="113" t="s">
        <v>842</v>
      </c>
      <c r="Y150" s="104">
        <v>2014</v>
      </c>
      <c r="Z150" s="113" t="s">
        <v>842</v>
      </c>
      <c r="AA150" s="104">
        <v>2014</v>
      </c>
      <c r="AB150" s="113" t="s">
        <v>842</v>
      </c>
      <c r="AC150" s="113" t="s">
        <v>844</v>
      </c>
      <c r="AD150" s="113" t="s">
        <v>844</v>
      </c>
      <c r="AE150" s="113" t="s">
        <v>844</v>
      </c>
      <c r="AF150" s="113" t="s">
        <v>844</v>
      </c>
      <c r="AG150" s="104">
        <v>2014</v>
      </c>
      <c r="AH150" s="104">
        <v>2014</v>
      </c>
      <c r="AI150" s="104">
        <v>2014</v>
      </c>
      <c r="AJ150" s="104">
        <v>2014</v>
      </c>
      <c r="AK150" s="104">
        <v>2014</v>
      </c>
      <c r="AL150">
        <v>2011</v>
      </c>
      <c r="AM150">
        <v>2014</v>
      </c>
      <c r="AN150">
        <v>2014</v>
      </c>
      <c r="AO150" s="113" t="s">
        <v>842</v>
      </c>
      <c r="AP150">
        <v>2014</v>
      </c>
      <c r="AQ150" s="113" t="s">
        <v>842</v>
      </c>
      <c r="AR150" s="113" t="s">
        <v>842</v>
      </c>
      <c r="AS150" s="113" t="s">
        <v>842</v>
      </c>
      <c r="AT150" s="113" t="s">
        <v>842</v>
      </c>
      <c r="AU150" s="113" t="s">
        <v>842</v>
      </c>
      <c r="AV150" s="113" t="s">
        <v>842</v>
      </c>
      <c r="AW150" s="113" t="s">
        <v>842</v>
      </c>
      <c r="AX150" s="113" t="s">
        <v>842</v>
      </c>
      <c r="AY150" s="113" t="s">
        <v>842</v>
      </c>
      <c r="AZ150" s="113" t="s">
        <v>842</v>
      </c>
      <c r="BA150" s="113" t="s">
        <v>842</v>
      </c>
      <c r="BB150" s="113">
        <v>2017</v>
      </c>
      <c r="BC150" s="113">
        <v>2017</v>
      </c>
      <c r="BD150" s="104">
        <v>2019</v>
      </c>
      <c r="BE150" s="113" t="s">
        <v>842</v>
      </c>
      <c r="BF150" s="113" t="s">
        <v>842</v>
      </c>
      <c r="BG150" s="116"/>
      <c r="BH150" s="116"/>
    </row>
    <row r="151" spans="1:60" ht="15.75" customHeight="1" x14ac:dyDescent="0.25">
      <c r="A151" s="47" t="s">
        <v>395</v>
      </c>
      <c r="B151" s="47" t="s">
        <v>395</v>
      </c>
      <c r="C151" s="47" t="s">
        <v>408</v>
      </c>
      <c r="D151" s="47" t="s">
        <v>409</v>
      </c>
      <c r="E151" s="113">
        <v>2017</v>
      </c>
      <c r="F151" s="113">
        <v>2017</v>
      </c>
      <c r="G151" s="113">
        <v>2017</v>
      </c>
      <c r="H151" s="113">
        <v>2017</v>
      </c>
      <c r="I151" s="113">
        <v>2017</v>
      </c>
      <c r="J151" s="113">
        <v>2017</v>
      </c>
      <c r="K151" s="113" t="s">
        <v>843</v>
      </c>
      <c r="L151" s="113" t="s">
        <v>828</v>
      </c>
      <c r="M151" s="113" t="s">
        <v>828</v>
      </c>
      <c r="N151" s="113" t="s">
        <v>828</v>
      </c>
      <c r="O151" s="113" t="s">
        <v>842</v>
      </c>
      <c r="P151" s="113" t="s">
        <v>842</v>
      </c>
      <c r="Q151" s="113" t="s">
        <v>842</v>
      </c>
      <c r="R151" s="113" t="s">
        <v>842</v>
      </c>
      <c r="S151" s="113" t="s">
        <v>842</v>
      </c>
      <c r="T151" s="113" t="s">
        <v>842</v>
      </c>
      <c r="U151" s="113" t="s">
        <v>842</v>
      </c>
      <c r="V151" s="113" t="s">
        <v>842</v>
      </c>
      <c r="W151" s="113" t="s">
        <v>842</v>
      </c>
      <c r="X151" s="113" t="s">
        <v>842</v>
      </c>
      <c r="Y151" s="104">
        <v>2014</v>
      </c>
      <c r="Z151" s="113" t="s">
        <v>842</v>
      </c>
      <c r="AA151" s="104">
        <v>2014</v>
      </c>
      <c r="AB151" s="113" t="s">
        <v>842</v>
      </c>
      <c r="AC151" s="113" t="s">
        <v>844</v>
      </c>
      <c r="AD151" s="113" t="s">
        <v>844</v>
      </c>
      <c r="AE151" s="113" t="s">
        <v>844</v>
      </c>
      <c r="AF151" s="113" t="s">
        <v>844</v>
      </c>
      <c r="AG151" s="104">
        <v>2014</v>
      </c>
      <c r="AH151" s="104">
        <v>2014</v>
      </c>
      <c r="AI151" s="104">
        <v>2014</v>
      </c>
      <c r="AJ151" s="104">
        <v>2014</v>
      </c>
      <c r="AK151" s="104">
        <v>2014</v>
      </c>
      <c r="AL151">
        <v>2011</v>
      </c>
      <c r="AM151">
        <v>2014</v>
      </c>
      <c r="AN151">
        <v>2014</v>
      </c>
      <c r="AO151" s="113" t="s">
        <v>842</v>
      </c>
      <c r="AP151">
        <v>2014</v>
      </c>
      <c r="AQ151" s="113" t="s">
        <v>842</v>
      </c>
      <c r="AR151" s="113" t="s">
        <v>842</v>
      </c>
      <c r="AS151" s="113" t="s">
        <v>842</v>
      </c>
      <c r="AT151" s="113" t="s">
        <v>842</v>
      </c>
      <c r="AU151" s="113" t="s">
        <v>842</v>
      </c>
      <c r="AV151" s="113" t="s">
        <v>842</v>
      </c>
      <c r="AW151" s="113" t="s">
        <v>842</v>
      </c>
      <c r="AX151" s="113" t="s">
        <v>842</v>
      </c>
      <c r="AY151" s="113" t="s">
        <v>842</v>
      </c>
      <c r="AZ151" s="113" t="s">
        <v>842</v>
      </c>
      <c r="BA151" s="113" t="s">
        <v>842</v>
      </c>
      <c r="BB151" s="113">
        <v>2017</v>
      </c>
      <c r="BC151" s="113">
        <v>2017</v>
      </c>
      <c r="BD151" s="104">
        <v>2019</v>
      </c>
      <c r="BE151" s="113" t="s">
        <v>842</v>
      </c>
      <c r="BF151" s="113" t="s">
        <v>842</v>
      </c>
      <c r="BG151" s="116"/>
      <c r="BH151" s="116"/>
    </row>
    <row r="152" spans="1:60" ht="15.75" customHeight="1" x14ac:dyDescent="0.25">
      <c r="A152" s="47" t="s">
        <v>395</v>
      </c>
      <c r="B152" s="47" t="s">
        <v>410</v>
      </c>
      <c r="C152" s="47" t="s">
        <v>410</v>
      </c>
      <c r="D152" s="47" t="s">
        <v>411</v>
      </c>
      <c r="E152" s="113">
        <v>2017</v>
      </c>
      <c r="F152" s="113">
        <v>2017</v>
      </c>
      <c r="G152" s="113">
        <v>2017</v>
      </c>
      <c r="H152" s="113">
        <v>2017</v>
      </c>
      <c r="I152" s="113">
        <v>2017</v>
      </c>
      <c r="J152" s="113">
        <v>2017</v>
      </c>
      <c r="K152" s="113" t="s">
        <v>843</v>
      </c>
      <c r="L152" s="113" t="s">
        <v>828</v>
      </c>
      <c r="M152" s="113" t="s">
        <v>828</v>
      </c>
      <c r="N152" s="113" t="s">
        <v>828</v>
      </c>
      <c r="O152" s="113" t="s">
        <v>842</v>
      </c>
      <c r="P152" s="113" t="s">
        <v>842</v>
      </c>
      <c r="Q152" s="113" t="s">
        <v>842</v>
      </c>
      <c r="R152" s="113" t="s">
        <v>842</v>
      </c>
      <c r="S152" s="113" t="s">
        <v>842</v>
      </c>
      <c r="T152" s="113" t="s">
        <v>842</v>
      </c>
      <c r="U152" s="113" t="s">
        <v>842</v>
      </c>
      <c r="V152" s="113" t="s">
        <v>842</v>
      </c>
      <c r="W152" s="113" t="s">
        <v>842</v>
      </c>
      <c r="X152" s="113" t="s">
        <v>842</v>
      </c>
      <c r="Y152" s="104">
        <v>2014</v>
      </c>
      <c r="Z152" s="113" t="s">
        <v>842</v>
      </c>
      <c r="AA152" s="104">
        <v>2014</v>
      </c>
      <c r="AB152" s="113" t="s">
        <v>842</v>
      </c>
      <c r="AC152" s="113" t="s">
        <v>844</v>
      </c>
      <c r="AD152" s="113" t="s">
        <v>844</v>
      </c>
      <c r="AE152" s="113" t="s">
        <v>844</v>
      </c>
      <c r="AF152" s="113" t="s">
        <v>844</v>
      </c>
      <c r="AG152" s="104">
        <v>2014</v>
      </c>
      <c r="AH152" s="104">
        <v>2014</v>
      </c>
      <c r="AI152" s="104">
        <v>2014</v>
      </c>
      <c r="AJ152" s="104">
        <v>2014</v>
      </c>
      <c r="AK152" s="104">
        <v>2014</v>
      </c>
      <c r="AL152">
        <v>2011</v>
      </c>
      <c r="AM152">
        <v>2014</v>
      </c>
      <c r="AN152">
        <v>2014</v>
      </c>
      <c r="AO152" s="113" t="s">
        <v>842</v>
      </c>
      <c r="AP152">
        <v>2014</v>
      </c>
      <c r="AQ152" s="113" t="s">
        <v>842</v>
      </c>
      <c r="AR152" s="113" t="s">
        <v>842</v>
      </c>
      <c r="AS152" s="113" t="s">
        <v>842</v>
      </c>
      <c r="AT152" s="113" t="s">
        <v>842</v>
      </c>
      <c r="AU152" s="113" t="s">
        <v>842</v>
      </c>
      <c r="AV152" s="113" t="s">
        <v>842</v>
      </c>
      <c r="AW152" s="113" t="s">
        <v>842</v>
      </c>
      <c r="AX152" s="113" t="s">
        <v>842</v>
      </c>
      <c r="AY152" s="113" t="s">
        <v>842</v>
      </c>
      <c r="AZ152" s="113" t="s">
        <v>842</v>
      </c>
      <c r="BA152" s="113" t="s">
        <v>842</v>
      </c>
      <c r="BB152" s="113">
        <v>2017</v>
      </c>
      <c r="BC152" s="113">
        <v>2017</v>
      </c>
      <c r="BD152" s="104">
        <v>2019</v>
      </c>
      <c r="BE152" s="113" t="s">
        <v>842</v>
      </c>
      <c r="BF152" s="113" t="s">
        <v>842</v>
      </c>
      <c r="BG152" s="116"/>
      <c r="BH152" s="116"/>
    </row>
    <row r="153" spans="1:60" ht="15.75" customHeight="1" x14ac:dyDescent="0.25">
      <c r="A153" s="47" t="s">
        <v>395</v>
      </c>
      <c r="B153" s="47" t="s">
        <v>410</v>
      </c>
      <c r="C153" s="47" t="s">
        <v>412</v>
      </c>
      <c r="D153" s="47" t="s">
        <v>413</v>
      </c>
      <c r="E153" s="113">
        <v>2017</v>
      </c>
      <c r="F153" s="113">
        <v>2017</v>
      </c>
      <c r="G153" s="113">
        <v>2017</v>
      </c>
      <c r="H153" s="113">
        <v>2017</v>
      </c>
      <c r="I153" s="113">
        <v>2017</v>
      </c>
      <c r="J153" s="113">
        <v>2017</v>
      </c>
      <c r="K153" s="113" t="s">
        <v>843</v>
      </c>
      <c r="L153" s="113" t="s">
        <v>828</v>
      </c>
      <c r="M153" s="113" t="s">
        <v>828</v>
      </c>
      <c r="N153" s="113" t="s">
        <v>828</v>
      </c>
      <c r="O153" s="113" t="s">
        <v>842</v>
      </c>
      <c r="P153" s="113" t="s">
        <v>842</v>
      </c>
      <c r="Q153" s="113" t="s">
        <v>842</v>
      </c>
      <c r="R153" s="113" t="s">
        <v>842</v>
      </c>
      <c r="S153" s="113" t="s">
        <v>842</v>
      </c>
      <c r="T153" s="113" t="s">
        <v>842</v>
      </c>
      <c r="U153" s="113" t="s">
        <v>842</v>
      </c>
      <c r="V153" s="113" t="s">
        <v>842</v>
      </c>
      <c r="W153" s="113" t="s">
        <v>842</v>
      </c>
      <c r="X153" s="113" t="s">
        <v>842</v>
      </c>
      <c r="Y153" s="104">
        <v>2014</v>
      </c>
      <c r="Z153" s="113" t="s">
        <v>842</v>
      </c>
      <c r="AA153" s="104">
        <v>2014</v>
      </c>
      <c r="AB153" s="113" t="s">
        <v>842</v>
      </c>
      <c r="AC153" s="113" t="s">
        <v>844</v>
      </c>
      <c r="AD153" s="113" t="s">
        <v>844</v>
      </c>
      <c r="AE153" s="113" t="s">
        <v>844</v>
      </c>
      <c r="AF153" s="113" t="s">
        <v>844</v>
      </c>
      <c r="AG153" s="104">
        <v>2014</v>
      </c>
      <c r="AH153" s="104">
        <v>2014</v>
      </c>
      <c r="AI153" s="104">
        <v>2014</v>
      </c>
      <c r="AJ153" s="104">
        <v>2014</v>
      </c>
      <c r="AK153" s="104">
        <v>2014</v>
      </c>
      <c r="AL153">
        <v>2011</v>
      </c>
      <c r="AM153">
        <v>2014</v>
      </c>
      <c r="AN153">
        <v>2014</v>
      </c>
      <c r="AO153" s="113" t="s">
        <v>842</v>
      </c>
      <c r="AP153">
        <v>2014</v>
      </c>
      <c r="AQ153" s="113" t="s">
        <v>842</v>
      </c>
      <c r="AR153" s="113" t="s">
        <v>842</v>
      </c>
      <c r="AS153" s="113" t="s">
        <v>842</v>
      </c>
      <c r="AT153" s="113" t="s">
        <v>842</v>
      </c>
      <c r="AU153" s="113" t="s">
        <v>842</v>
      </c>
      <c r="AV153" s="113" t="s">
        <v>842</v>
      </c>
      <c r="AW153" s="113" t="s">
        <v>842</v>
      </c>
      <c r="AX153" s="113" t="s">
        <v>842</v>
      </c>
      <c r="AY153" s="113" t="s">
        <v>842</v>
      </c>
      <c r="AZ153" s="113" t="s">
        <v>842</v>
      </c>
      <c r="BA153" s="113" t="s">
        <v>842</v>
      </c>
      <c r="BB153" s="113">
        <v>2017</v>
      </c>
      <c r="BC153" s="113">
        <v>2017</v>
      </c>
      <c r="BD153" s="104">
        <v>2019</v>
      </c>
      <c r="BE153" s="113" t="s">
        <v>842</v>
      </c>
      <c r="BF153" s="113" t="s">
        <v>842</v>
      </c>
      <c r="BG153" s="116"/>
      <c r="BH153" s="116"/>
    </row>
    <row r="154" spans="1:60" ht="15.75" customHeight="1" x14ac:dyDescent="0.25">
      <c r="A154" s="47" t="s">
        <v>395</v>
      </c>
      <c r="B154" s="47" t="s">
        <v>410</v>
      </c>
      <c r="C154" s="47" t="s">
        <v>414</v>
      </c>
      <c r="D154" s="47" t="s">
        <v>415</v>
      </c>
      <c r="E154" s="113">
        <v>2017</v>
      </c>
      <c r="F154" s="113">
        <v>2017</v>
      </c>
      <c r="G154" s="113">
        <v>2017</v>
      </c>
      <c r="H154" s="113">
        <v>2017</v>
      </c>
      <c r="I154" s="113">
        <v>2017</v>
      </c>
      <c r="J154" s="113">
        <v>2017</v>
      </c>
      <c r="K154" s="113" t="s">
        <v>843</v>
      </c>
      <c r="L154" s="113" t="s">
        <v>828</v>
      </c>
      <c r="M154" s="113" t="s">
        <v>828</v>
      </c>
      <c r="N154" s="113" t="s">
        <v>828</v>
      </c>
      <c r="O154" s="113" t="s">
        <v>842</v>
      </c>
      <c r="P154" s="113" t="s">
        <v>842</v>
      </c>
      <c r="Q154" s="113" t="s">
        <v>842</v>
      </c>
      <c r="R154" s="113" t="s">
        <v>842</v>
      </c>
      <c r="S154" s="113" t="s">
        <v>842</v>
      </c>
      <c r="T154" s="113" t="s">
        <v>842</v>
      </c>
      <c r="U154" s="113" t="s">
        <v>842</v>
      </c>
      <c r="V154" s="113" t="s">
        <v>842</v>
      </c>
      <c r="W154" s="113" t="s">
        <v>842</v>
      </c>
      <c r="X154" s="113" t="s">
        <v>842</v>
      </c>
      <c r="Y154" s="104">
        <v>2014</v>
      </c>
      <c r="Z154" s="113" t="s">
        <v>842</v>
      </c>
      <c r="AA154" s="104">
        <v>2014</v>
      </c>
      <c r="AB154" s="113" t="s">
        <v>842</v>
      </c>
      <c r="AC154" s="113" t="s">
        <v>844</v>
      </c>
      <c r="AD154" s="113" t="s">
        <v>844</v>
      </c>
      <c r="AE154" s="113" t="s">
        <v>844</v>
      </c>
      <c r="AF154" s="113" t="s">
        <v>844</v>
      </c>
      <c r="AG154" s="104">
        <v>2014</v>
      </c>
      <c r="AH154" s="104">
        <v>2014</v>
      </c>
      <c r="AI154" s="104">
        <v>2014</v>
      </c>
      <c r="AJ154" s="104">
        <v>2014</v>
      </c>
      <c r="AK154" s="104">
        <v>2014</v>
      </c>
      <c r="AL154">
        <v>2011</v>
      </c>
      <c r="AM154">
        <v>2014</v>
      </c>
      <c r="AN154">
        <v>2014</v>
      </c>
      <c r="AO154" s="113" t="s">
        <v>842</v>
      </c>
      <c r="AP154">
        <v>2014</v>
      </c>
      <c r="AQ154" s="113" t="s">
        <v>842</v>
      </c>
      <c r="AR154" s="113" t="s">
        <v>842</v>
      </c>
      <c r="AS154" s="113" t="s">
        <v>842</v>
      </c>
      <c r="AT154" s="113" t="s">
        <v>842</v>
      </c>
      <c r="AU154" s="113" t="s">
        <v>842</v>
      </c>
      <c r="AV154" s="113" t="s">
        <v>842</v>
      </c>
      <c r="AW154" s="113" t="s">
        <v>842</v>
      </c>
      <c r="AX154" s="113" t="s">
        <v>842</v>
      </c>
      <c r="AY154" s="113" t="s">
        <v>842</v>
      </c>
      <c r="AZ154" s="113" t="s">
        <v>842</v>
      </c>
      <c r="BA154" s="113" t="s">
        <v>842</v>
      </c>
      <c r="BB154" s="113">
        <v>2017</v>
      </c>
      <c r="BC154" s="113">
        <v>2017</v>
      </c>
      <c r="BD154" s="104">
        <v>2019</v>
      </c>
      <c r="BE154" s="113" t="s">
        <v>842</v>
      </c>
      <c r="BF154" s="113" t="s">
        <v>842</v>
      </c>
      <c r="BG154" s="116"/>
      <c r="BH154" s="116"/>
    </row>
    <row r="155" spans="1:60" ht="15.75" customHeight="1" x14ac:dyDescent="0.25">
      <c r="A155" s="47" t="s">
        <v>395</v>
      </c>
      <c r="B155" s="47" t="s">
        <v>410</v>
      </c>
      <c r="C155" s="47" t="s">
        <v>416</v>
      </c>
      <c r="D155" s="47" t="s">
        <v>417</v>
      </c>
      <c r="E155" s="113">
        <v>2017</v>
      </c>
      <c r="F155" s="113">
        <v>2017</v>
      </c>
      <c r="G155" s="113">
        <v>2017</v>
      </c>
      <c r="H155" s="113">
        <v>2017</v>
      </c>
      <c r="I155" s="113">
        <v>2017</v>
      </c>
      <c r="J155" s="113">
        <v>2017</v>
      </c>
      <c r="K155" s="113" t="s">
        <v>843</v>
      </c>
      <c r="L155" s="113" t="s">
        <v>828</v>
      </c>
      <c r="M155" s="113" t="s">
        <v>828</v>
      </c>
      <c r="N155" s="113" t="s">
        <v>828</v>
      </c>
      <c r="O155" s="113" t="s">
        <v>842</v>
      </c>
      <c r="P155" s="113" t="s">
        <v>842</v>
      </c>
      <c r="Q155" s="113" t="s">
        <v>842</v>
      </c>
      <c r="R155" s="113" t="s">
        <v>842</v>
      </c>
      <c r="S155" s="113" t="s">
        <v>842</v>
      </c>
      <c r="T155" s="113" t="s">
        <v>842</v>
      </c>
      <c r="U155" s="113" t="s">
        <v>842</v>
      </c>
      <c r="V155" s="113" t="s">
        <v>842</v>
      </c>
      <c r="W155" s="113" t="s">
        <v>842</v>
      </c>
      <c r="X155" s="113" t="s">
        <v>842</v>
      </c>
      <c r="Y155" s="104">
        <v>2014</v>
      </c>
      <c r="Z155" s="113" t="s">
        <v>842</v>
      </c>
      <c r="AA155" s="104">
        <v>2014</v>
      </c>
      <c r="AB155" s="113" t="s">
        <v>842</v>
      </c>
      <c r="AC155" s="113" t="s">
        <v>844</v>
      </c>
      <c r="AD155" s="113" t="s">
        <v>844</v>
      </c>
      <c r="AE155" s="113" t="s">
        <v>844</v>
      </c>
      <c r="AF155" s="113" t="s">
        <v>844</v>
      </c>
      <c r="AG155" s="104">
        <v>2014</v>
      </c>
      <c r="AH155" s="104">
        <v>2014</v>
      </c>
      <c r="AI155" s="104">
        <v>2014</v>
      </c>
      <c r="AJ155" s="104">
        <v>2014</v>
      </c>
      <c r="AK155" s="104">
        <v>2014</v>
      </c>
      <c r="AL155">
        <v>2011</v>
      </c>
      <c r="AM155">
        <v>2014</v>
      </c>
      <c r="AN155">
        <v>2014</v>
      </c>
      <c r="AO155" s="113" t="s">
        <v>842</v>
      </c>
      <c r="AP155">
        <v>2014</v>
      </c>
      <c r="AQ155" s="113" t="s">
        <v>842</v>
      </c>
      <c r="AR155" s="113" t="s">
        <v>842</v>
      </c>
      <c r="AS155" s="113" t="s">
        <v>842</v>
      </c>
      <c r="AT155" s="113" t="s">
        <v>842</v>
      </c>
      <c r="AU155" s="113" t="s">
        <v>842</v>
      </c>
      <c r="AV155" s="113" t="s">
        <v>842</v>
      </c>
      <c r="AW155" s="113" t="s">
        <v>842</v>
      </c>
      <c r="AX155" s="113" t="s">
        <v>842</v>
      </c>
      <c r="AY155" s="113" t="s">
        <v>842</v>
      </c>
      <c r="AZ155" s="113" t="s">
        <v>842</v>
      </c>
      <c r="BA155" s="113" t="s">
        <v>842</v>
      </c>
      <c r="BB155" s="113">
        <v>2017</v>
      </c>
      <c r="BC155" s="113">
        <v>2017</v>
      </c>
      <c r="BD155" s="104">
        <v>2019</v>
      </c>
      <c r="BE155" s="113" t="s">
        <v>842</v>
      </c>
      <c r="BF155" s="113" t="s">
        <v>842</v>
      </c>
      <c r="BG155" s="116"/>
      <c r="BH155" s="116"/>
    </row>
    <row r="156" spans="1:60" ht="15.75" customHeight="1" x14ac:dyDescent="0.25">
      <c r="A156" s="47" t="s">
        <v>395</v>
      </c>
      <c r="B156" s="47" t="s">
        <v>410</v>
      </c>
      <c r="C156" s="47" t="s">
        <v>418</v>
      </c>
      <c r="D156" s="47" t="s">
        <v>419</v>
      </c>
      <c r="E156" s="113">
        <v>2017</v>
      </c>
      <c r="F156" s="113">
        <v>2017</v>
      </c>
      <c r="G156" s="113">
        <v>2017</v>
      </c>
      <c r="H156" s="113">
        <v>2017</v>
      </c>
      <c r="I156" s="113">
        <v>2017</v>
      </c>
      <c r="J156" s="113">
        <v>2017</v>
      </c>
      <c r="K156" s="113" t="s">
        <v>843</v>
      </c>
      <c r="L156" s="113" t="s">
        <v>828</v>
      </c>
      <c r="M156" s="113" t="s">
        <v>828</v>
      </c>
      <c r="N156" s="113" t="s">
        <v>828</v>
      </c>
      <c r="O156" s="113" t="s">
        <v>842</v>
      </c>
      <c r="P156" s="113" t="s">
        <v>842</v>
      </c>
      <c r="Q156" s="113" t="s">
        <v>842</v>
      </c>
      <c r="R156" s="113" t="s">
        <v>842</v>
      </c>
      <c r="S156" s="113" t="s">
        <v>842</v>
      </c>
      <c r="T156" s="113" t="s">
        <v>842</v>
      </c>
      <c r="U156" s="113" t="s">
        <v>842</v>
      </c>
      <c r="V156" s="113" t="s">
        <v>842</v>
      </c>
      <c r="W156" s="113" t="s">
        <v>842</v>
      </c>
      <c r="X156" s="113" t="s">
        <v>842</v>
      </c>
      <c r="Y156" s="104">
        <v>2014</v>
      </c>
      <c r="Z156" s="113" t="s">
        <v>842</v>
      </c>
      <c r="AA156" s="104">
        <v>2014</v>
      </c>
      <c r="AB156" s="113" t="s">
        <v>842</v>
      </c>
      <c r="AC156" s="113" t="s">
        <v>844</v>
      </c>
      <c r="AD156" s="113" t="s">
        <v>844</v>
      </c>
      <c r="AE156" s="113" t="s">
        <v>844</v>
      </c>
      <c r="AF156" s="113" t="s">
        <v>844</v>
      </c>
      <c r="AG156" s="104">
        <v>2014</v>
      </c>
      <c r="AH156" s="104">
        <v>2014</v>
      </c>
      <c r="AI156" s="104">
        <v>2014</v>
      </c>
      <c r="AJ156" s="104">
        <v>2014</v>
      </c>
      <c r="AK156" s="104">
        <v>2014</v>
      </c>
      <c r="AL156">
        <v>2011</v>
      </c>
      <c r="AM156">
        <v>2014</v>
      </c>
      <c r="AN156">
        <v>2014</v>
      </c>
      <c r="AO156" s="113" t="s">
        <v>842</v>
      </c>
      <c r="AP156">
        <v>2014</v>
      </c>
      <c r="AQ156" s="113" t="s">
        <v>842</v>
      </c>
      <c r="AR156" s="113" t="s">
        <v>842</v>
      </c>
      <c r="AS156" s="113" t="s">
        <v>842</v>
      </c>
      <c r="AT156" s="113" t="s">
        <v>842</v>
      </c>
      <c r="AU156" s="113" t="s">
        <v>842</v>
      </c>
      <c r="AV156" s="113" t="s">
        <v>842</v>
      </c>
      <c r="AW156" s="113" t="s">
        <v>842</v>
      </c>
      <c r="AX156" s="113" t="s">
        <v>842</v>
      </c>
      <c r="AY156" s="113" t="s">
        <v>842</v>
      </c>
      <c r="AZ156" s="113" t="s">
        <v>842</v>
      </c>
      <c r="BA156" s="113" t="s">
        <v>842</v>
      </c>
      <c r="BB156" s="113">
        <v>2017</v>
      </c>
      <c r="BC156" s="113">
        <v>2017</v>
      </c>
      <c r="BD156" s="104">
        <v>2019</v>
      </c>
      <c r="BE156" s="113" t="s">
        <v>842</v>
      </c>
      <c r="BF156" s="113" t="s">
        <v>842</v>
      </c>
      <c r="BG156" s="116"/>
      <c r="BH156" s="116"/>
    </row>
    <row r="157" spans="1:60" ht="15.75" customHeight="1" x14ac:dyDescent="0.25">
      <c r="A157" s="47" t="s">
        <v>395</v>
      </c>
      <c r="B157" s="47" t="s">
        <v>420</v>
      </c>
      <c r="C157" s="47" t="s">
        <v>420</v>
      </c>
      <c r="D157" s="47" t="s">
        <v>421</v>
      </c>
      <c r="E157" s="113">
        <v>2017</v>
      </c>
      <c r="F157" s="113">
        <v>2017</v>
      </c>
      <c r="G157" s="113">
        <v>2017</v>
      </c>
      <c r="H157" s="113">
        <v>2017</v>
      </c>
      <c r="I157" s="113">
        <v>2017</v>
      </c>
      <c r="J157" s="113">
        <v>2017</v>
      </c>
      <c r="K157" s="113" t="s">
        <v>843</v>
      </c>
      <c r="L157" s="113" t="s">
        <v>828</v>
      </c>
      <c r="M157" s="113" t="s">
        <v>828</v>
      </c>
      <c r="N157" s="113" t="s">
        <v>828</v>
      </c>
      <c r="O157" s="113" t="s">
        <v>842</v>
      </c>
      <c r="P157" s="113" t="s">
        <v>842</v>
      </c>
      <c r="Q157" s="113" t="s">
        <v>842</v>
      </c>
      <c r="R157" s="113" t="s">
        <v>842</v>
      </c>
      <c r="S157" s="113" t="s">
        <v>842</v>
      </c>
      <c r="T157" s="113" t="s">
        <v>842</v>
      </c>
      <c r="U157" s="113" t="s">
        <v>842</v>
      </c>
      <c r="V157" s="113" t="s">
        <v>842</v>
      </c>
      <c r="W157" s="113" t="s">
        <v>842</v>
      </c>
      <c r="X157" s="113" t="s">
        <v>842</v>
      </c>
      <c r="Y157" s="104">
        <v>2014</v>
      </c>
      <c r="Z157" s="113" t="s">
        <v>842</v>
      </c>
      <c r="AA157" s="104">
        <v>2014</v>
      </c>
      <c r="AB157" s="113" t="s">
        <v>842</v>
      </c>
      <c r="AC157" s="113" t="s">
        <v>844</v>
      </c>
      <c r="AD157" s="113" t="s">
        <v>844</v>
      </c>
      <c r="AE157" s="113" t="s">
        <v>844</v>
      </c>
      <c r="AF157" s="113" t="s">
        <v>844</v>
      </c>
      <c r="AG157" s="104">
        <v>2014</v>
      </c>
      <c r="AH157" s="104">
        <v>2014</v>
      </c>
      <c r="AI157" s="104">
        <v>2014</v>
      </c>
      <c r="AJ157" s="104">
        <v>2014</v>
      </c>
      <c r="AK157" s="104">
        <v>2014</v>
      </c>
      <c r="AL157">
        <v>2011</v>
      </c>
      <c r="AM157">
        <v>2014</v>
      </c>
      <c r="AN157">
        <v>2014</v>
      </c>
      <c r="AO157" s="113" t="s">
        <v>842</v>
      </c>
      <c r="AP157">
        <v>2014</v>
      </c>
      <c r="AQ157" s="113" t="s">
        <v>842</v>
      </c>
      <c r="AR157" s="113" t="s">
        <v>842</v>
      </c>
      <c r="AS157" s="113" t="s">
        <v>842</v>
      </c>
      <c r="AT157" s="113" t="s">
        <v>842</v>
      </c>
      <c r="AU157" s="113" t="s">
        <v>842</v>
      </c>
      <c r="AV157" s="113" t="s">
        <v>842</v>
      </c>
      <c r="AW157" s="113" t="s">
        <v>842</v>
      </c>
      <c r="AX157" s="113" t="s">
        <v>842</v>
      </c>
      <c r="AY157" s="113" t="s">
        <v>842</v>
      </c>
      <c r="AZ157" s="113" t="s">
        <v>842</v>
      </c>
      <c r="BA157" s="113" t="s">
        <v>842</v>
      </c>
      <c r="BB157" s="113">
        <v>2017</v>
      </c>
      <c r="BC157" s="113">
        <v>2017</v>
      </c>
      <c r="BD157" s="104">
        <v>2019</v>
      </c>
      <c r="BE157" s="113" t="s">
        <v>842</v>
      </c>
      <c r="BF157" s="113" t="s">
        <v>842</v>
      </c>
      <c r="BG157" s="116"/>
      <c r="BH157" s="116"/>
    </row>
    <row r="158" spans="1:60" ht="15.75" customHeight="1" x14ac:dyDescent="0.25">
      <c r="A158" s="47" t="s">
        <v>395</v>
      </c>
      <c r="B158" s="47" t="s">
        <v>420</v>
      </c>
      <c r="C158" s="47" t="s">
        <v>422</v>
      </c>
      <c r="D158" s="47" t="s">
        <v>423</v>
      </c>
      <c r="E158" s="113">
        <v>2017</v>
      </c>
      <c r="F158" s="113">
        <v>2017</v>
      </c>
      <c r="G158" s="113">
        <v>2017</v>
      </c>
      <c r="H158" s="113">
        <v>2017</v>
      </c>
      <c r="I158" s="113">
        <v>2017</v>
      </c>
      <c r="J158" s="113">
        <v>2017</v>
      </c>
      <c r="K158" s="113" t="s">
        <v>843</v>
      </c>
      <c r="L158" s="113" t="s">
        <v>828</v>
      </c>
      <c r="M158" s="113" t="s">
        <v>828</v>
      </c>
      <c r="N158" s="113" t="s">
        <v>828</v>
      </c>
      <c r="O158" s="113" t="s">
        <v>842</v>
      </c>
      <c r="P158" s="113" t="s">
        <v>842</v>
      </c>
      <c r="Q158" s="113" t="s">
        <v>842</v>
      </c>
      <c r="R158" s="113" t="s">
        <v>842</v>
      </c>
      <c r="S158" s="113" t="s">
        <v>842</v>
      </c>
      <c r="T158" s="113" t="s">
        <v>842</v>
      </c>
      <c r="U158" s="113" t="s">
        <v>842</v>
      </c>
      <c r="V158" s="113" t="s">
        <v>842</v>
      </c>
      <c r="W158" s="113" t="s">
        <v>842</v>
      </c>
      <c r="X158" s="113" t="s">
        <v>842</v>
      </c>
      <c r="Y158" s="104">
        <v>2014</v>
      </c>
      <c r="Z158" s="113" t="s">
        <v>842</v>
      </c>
      <c r="AA158" s="104">
        <v>2014</v>
      </c>
      <c r="AB158" s="113" t="s">
        <v>842</v>
      </c>
      <c r="AC158" s="113" t="s">
        <v>844</v>
      </c>
      <c r="AD158" s="113" t="s">
        <v>844</v>
      </c>
      <c r="AE158" s="113" t="s">
        <v>844</v>
      </c>
      <c r="AF158" s="113" t="s">
        <v>844</v>
      </c>
      <c r="AG158" s="104">
        <v>2014</v>
      </c>
      <c r="AH158" s="104">
        <v>2014</v>
      </c>
      <c r="AI158" s="104">
        <v>2014</v>
      </c>
      <c r="AJ158" s="104">
        <v>2014</v>
      </c>
      <c r="AK158" s="104">
        <v>2014</v>
      </c>
      <c r="AL158">
        <v>2011</v>
      </c>
      <c r="AM158">
        <v>2014</v>
      </c>
      <c r="AN158">
        <v>2014</v>
      </c>
      <c r="AO158" s="113" t="s">
        <v>842</v>
      </c>
      <c r="AP158">
        <v>2014</v>
      </c>
      <c r="AQ158" s="113" t="s">
        <v>842</v>
      </c>
      <c r="AR158" s="113" t="s">
        <v>842</v>
      </c>
      <c r="AS158" s="113" t="s">
        <v>842</v>
      </c>
      <c r="AT158" s="113" t="s">
        <v>842</v>
      </c>
      <c r="AU158" s="113" t="s">
        <v>842</v>
      </c>
      <c r="AV158" s="113" t="s">
        <v>842</v>
      </c>
      <c r="AW158" s="113" t="s">
        <v>842</v>
      </c>
      <c r="AX158" s="113" t="s">
        <v>842</v>
      </c>
      <c r="AY158" s="113" t="s">
        <v>842</v>
      </c>
      <c r="AZ158" s="113" t="s">
        <v>842</v>
      </c>
      <c r="BA158" s="113" t="s">
        <v>842</v>
      </c>
      <c r="BB158" s="113">
        <v>2017</v>
      </c>
      <c r="BC158" s="113">
        <v>2017</v>
      </c>
      <c r="BD158" s="104">
        <v>2019</v>
      </c>
      <c r="BE158" s="113" t="s">
        <v>842</v>
      </c>
      <c r="BF158" s="113" t="s">
        <v>842</v>
      </c>
      <c r="BG158" s="116"/>
      <c r="BH158" s="116"/>
    </row>
    <row r="159" spans="1:60" ht="15.75" customHeight="1" x14ac:dyDescent="0.25">
      <c r="A159" s="47" t="s">
        <v>395</v>
      </c>
      <c r="B159" s="47" t="s">
        <v>420</v>
      </c>
      <c r="C159" s="47" t="s">
        <v>424</v>
      </c>
      <c r="D159" s="47" t="s">
        <v>425</v>
      </c>
      <c r="E159" s="113">
        <v>2017</v>
      </c>
      <c r="F159" s="113">
        <v>2017</v>
      </c>
      <c r="G159" s="113">
        <v>2017</v>
      </c>
      <c r="H159" s="113">
        <v>2017</v>
      </c>
      <c r="I159" s="113">
        <v>2017</v>
      </c>
      <c r="J159" s="113">
        <v>2017</v>
      </c>
      <c r="K159" s="113" t="s">
        <v>843</v>
      </c>
      <c r="L159" s="113" t="s">
        <v>828</v>
      </c>
      <c r="M159" s="113" t="s">
        <v>828</v>
      </c>
      <c r="N159" s="113" t="s">
        <v>828</v>
      </c>
      <c r="O159" s="113" t="s">
        <v>842</v>
      </c>
      <c r="P159" s="113" t="s">
        <v>842</v>
      </c>
      <c r="Q159" s="113" t="s">
        <v>842</v>
      </c>
      <c r="R159" s="113" t="s">
        <v>842</v>
      </c>
      <c r="S159" s="113" t="s">
        <v>842</v>
      </c>
      <c r="T159" s="113" t="s">
        <v>842</v>
      </c>
      <c r="U159" s="113" t="s">
        <v>842</v>
      </c>
      <c r="V159" s="113" t="s">
        <v>842</v>
      </c>
      <c r="W159" s="113" t="s">
        <v>842</v>
      </c>
      <c r="X159" s="113" t="s">
        <v>842</v>
      </c>
      <c r="Y159" s="104">
        <v>2014</v>
      </c>
      <c r="Z159" s="113" t="s">
        <v>842</v>
      </c>
      <c r="AA159" s="104">
        <v>2014</v>
      </c>
      <c r="AB159" s="113" t="s">
        <v>842</v>
      </c>
      <c r="AC159" s="113" t="s">
        <v>844</v>
      </c>
      <c r="AD159" s="113" t="s">
        <v>844</v>
      </c>
      <c r="AE159" s="113" t="s">
        <v>844</v>
      </c>
      <c r="AF159" s="113" t="s">
        <v>844</v>
      </c>
      <c r="AG159" s="104">
        <v>2014</v>
      </c>
      <c r="AH159" s="104">
        <v>2014</v>
      </c>
      <c r="AI159" s="104">
        <v>2014</v>
      </c>
      <c r="AJ159" s="104">
        <v>2014</v>
      </c>
      <c r="AK159" s="104">
        <v>2014</v>
      </c>
      <c r="AL159">
        <v>2011</v>
      </c>
      <c r="AM159">
        <v>2014</v>
      </c>
      <c r="AN159">
        <v>2014</v>
      </c>
      <c r="AO159" s="113" t="s">
        <v>842</v>
      </c>
      <c r="AP159">
        <v>2014</v>
      </c>
      <c r="AQ159" s="113" t="s">
        <v>842</v>
      </c>
      <c r="AR159" s="113" t="s">
        <v>842</v>
      </c>
      <c r="AS159" s="113" t="s">
        <v>842</v>
      </c>
      <c r="AT159" s="113" t="s">
        <v>842</v>
      </c>
      <c r="AU159" s="113" t="s">
        <v>842</v>
      </c>
      <c r="AV159" s="113" t="s">
        <v>842</v>
      </c>
      <c r="AW159" s="113" t="s">
        <v>842</v>
      </c>
      <c r="AX159" s="113" t="s">
        <v>842</v>
      </c>
      <c r="AY159" s="113" t="s">
        <v>842</v>
      </c>
      <c r="AZ159" s="113" t="s">
        <v>842</v>
      </c>
      <c r="BA159" s="113" t="s">
        <v>842</v>
      </c>
      <c r="BB159" s="113">
        <v>2017</v>
      </c>
      <c r="BC159" s="113">
        <v>2017</v>
      </c>
      <c r="BD159" s="104">
        <v>2019</v>
      </c>
      <c r="BE159" s="113" t="s">
        <v>842</v>
      </c>
      <c r="BF159" s="113" t="s">
        <v>842</v>
      </c>
      <c r="BG159" s="116"/>
      <c r="BH159" s="116"/>
    </row>
    <row r="160" spans="1:60" ht="15.75" customHeight="1" x14ac:dyDescent="0.25">
      <c r="A160" s="47" t="s">
        <v>395</v>
      </c>
      <c r="B160" s="47" t="s">
        <v>420</v>
      </c>
      <c r="C160" s="47" t="s">
        <v>426</v>
      </c>
      <c r="D160" s="47" t="s">
        <v>427</v>
      </c>
      <c r="E160" s="113">
        <v>2017</v>
      </c>
      <c r="F160" s="113">
        <v>2017</v>
      </c>
      <c r="G160" s="113">
        <v>2017</v>
      </c>
      <c r="H160" s="113">
        <v>2017</v>
      </c>
      <c r="I160" s="113">
        <v>2017</v>
      </c>
      <c r="J160" s="113">
        <v>2017</v>
      </c>
      <c r="K160" s="113" t="s">
        <v>843</v>
      </c>
      <c r="L160" s="113" t="s">
        <v>828</v>
      </c>
      <c r="M160" s="113" t="s">
        <v>828</v>
      </c>
      <c r="N160" s="113" t="s">
        <v>828</v>
      </c>
      <c r="O160" s="113" t="s">
        <v>842</v>
      </c>
      <c r="P160" s="113" t="s">
        <v>842</v>
      </c>
      <c r="Q160" s="113" t="s">
        <v>842</v>
      </c>
      <c r="R160" s="113" t="s">
        <v>842</v>
      </c>
      <c r="S160" s="113" t="s">
        <v>842</v>
      </c>
      <c r="T160" s="113" t="s">
        <v>842</v>
      </c>
      <c r="U160" s="113" t="s">
        <v>842</v>
      </c>
      <c r="V160" s="113" t="s">
        <v>842</v>
      </c>
      <c r="W160" s="113" t="s">
        <v>842</v>
      </c>
      <c r="X160" s="113" t="s">
        <v>842</v>
      </c>
      <c r="Y160" s="104">
        <v>2014</v>
      </c>
      <c r="Z160" s="113" t="s">
        <v>842</v>
      </c>
      <c r="AA160" s="104">
        <v>2014</v>
      </c>
      <c r="AB160" s="113" t="s">
        <v>842</v>
      </c>
      <c r="AC160" s="113" t="s">
        <v>844</v>
      </c>
      <c r="AD160" s="113" t="s">
        <v>844</v>
      </c>
      <c r="AE160" s="113" t="s">
        <v>844</v>
      </c>
      <c r="AF160" s="113" t="s">
        <v>844</v>
      </c>
      <c r="AG160" s="104">
        <v>2014</v>
      </c>
      <c r="AH160" s="104">
        <v>2014</v>
      </c>
      <c r="AI160" s="104">
        <v>2014</v>
      </c>
      <c r="AJ160" s="104">
        <v>2014</v>
      </c>
      <c r="AK160" s="104">
        <v>2014</v>
      </c>
      <c r="AL160">
        <v>2011</v>
      </c>
      <c r="AM160">
        <v>2014</v>
      </c>
      <c r="AN160">
        <v>2014</v>
      </c>
      <c r="AO160" s="113" t="s">
        <v>842</v>
      </c>
      <c r="AP160">
        <v>2014</v>
      </c>
      <c r="AQ160" s="113" t="s">
        <v>842</v>
      </c>
      <c r="AR160" s="113" t="s">
        <v>842</v>
      </c>
      <c r="AS160" s="113" t="s">
        <v>842</v>
      </c>
      <c r="AT160" s="113" t="s">
        <v>842</v>
      </c>
      <c r="AU160" s="113" t="s">
        <v>842</v>
      </c>
      <c r="AV160" s="113" t="s">
        <v>842</v>
      </c>
      <c r="AW160" s="113" t="s">
        <v>842</v>
      </c>
      <c r="AX160" s="113" t="s">
        <v>842</v>
      </c>
      <c r="AY160" s="113" t="s">
        <v>842</v>
      </c>
      <c r="AZ160" s="113" t="s">
        <v>842</v>
      </c>
      <c r="BA160" s="113" t="s">
        <v>842</v>
      </c>
      <c r="BB160" s="113">
        <v>2017</v>
      </c>
      <c r="BC160" s="113">
        <v>2017</v>
      </c>
      <c r="BD160" s="104">
        <v>2019</v>
      </c>
      <c r="BE160" s="113" t="s">
        <v>842</v>
      </c>
      <c r="BF160" s="113" t="s">
        <v>842</v>
      </c>
      <c r="BG160" s="116"/>
      <c r="BH160" s="116"/>
    </row>
    <row r="161" spans="1:60" ht="15.75" customHeight="1" x14ac:dyDescent="0.25">
      <c r="A161" s="47" t="s">
        <v>395</v>
      </c>
      <c r="B161" s="47" t="s">
        <v>428</v>
      </c>
      <c r="C161" s="47" t="s">
        <v>428</v>
      </c>
      <c r="D161" s="47" t="s">
        <v>429</v>
      </c>
      <c r="E161" s="113">
        <v>2017</v>
      </c>
      <c r="F161" s="113">
        <v>2017</v>
      </c>
      <c r="G161" s="113">
        <v>2017</v>
      </c>
      <c r="H161" s="113">
        <v>2017</v>
      </c>
      <c r="I161" s="113">
        <v>2017</v>
      </c>
      <c r="J161" s="113">
        <v>2017</v>
      </c>
      <c r="K161" s="113" t="s">
        <v>843</v>
      </c>
      <c r="L161" s="113" t="s">
        <v>828</v>
      </c>
      <c r="M161" s="113" t="s">
        <v>828</v>
      </c>
      <c r="N161" s="113" t="s">
        <v>828</v>
      </c>
      <c r="O161" s="113" t="s">
        <v>842</v>
      </c>
      <c r="P161" s="113" t="s">
        <v>842</v>
      </c>
      <c r="Q161" s="113" t="s">
        <v>842</v>
      </c>
      <c r="R161" s="113" t="s">
        <v>842</v>
      </c>
      <c r="S161" s="113" t="s">
        <v>842</v>
      </c>
      <c r="T161" s="113" t="s">
        <v>842</v>
      </c>
      <c r="U161" s="113" t="s">
        <v>842</v>
      </c>
      <c r="V161" s="113" t="s">
        <v>842</v>
      </c>
      <c r="W161" s="113" t="s">
        <v>842</v>
      </c>
      <c r="X161" s="113" t="s">
        <v>842</v>
      </c>
      <c r="Y161" s="104">
        <v>2014</v>
      </c>
      <c r="Z161" s="113" t="s">
        <v>842</v>
      </c>
      <c r="AA161" s="104">
        <v>2014</v>
      </c>
      <c r="AB161" s="113" t="s">
        <v>842</v>
      </c>
      <c r="AC161" s="113" t="s">
        <v>844</v>
      </c>
      <c r="AD161" s="113" t="s">
        <v>844</v>
      </c>
      <c r="AE161" s="113" t="s">
        <v>844</v>
      </c>
      <c r="AF161" s="113" t="s">
        <v>844</v>
      </c>
      <c r="AG161" s="104">
        <v>2014</v>
      </c>
      <c r="AH161" s="104">
        <v>2014</v>
      </c>
      <c r="AI161" s="104">
        <v>2014</v>
      </c>
      <c r="AJ161" s="104">
        <v>2014</v>
      </c>
      <c r="AK161" s="104">
        <v>2014</v>
      </c>
      <c r="AL161">
        <v>2011</v>
      </c>
      <c r="AM161">
        <v>2014</v>
      </c>
      <c r="AN161">
        <v>2014</v>
      </c>
      <c r="AO161" s="113" t="s">
        <v>842</v>
      </c>
      <c r="AP161">
        <v>2014</v>
      </c>
      <c r="AQ161" s="113" t="s">
        <v>842</v>
      </c>
      <c r="AR161" s="113" t="s">
        <v>842</v>
      </c>
      <c r="AS161" s="113" t="s">
        <v>842</v>
      </c>
      <c r="AT161" s="113" t="s">
        <v>842</v>
      </c>
      <c r="AU161" s="113" t="s">
        <v>842</v>
      </c>
      <c r="AV161" s="113" t="s">
        <v>842</v>
      </c>
      <c r="AW161" s="113" t="s">
        <v>842</v>
      </c>
      <c r="AX161" s="113" t="s">
        <v>842</v>
      </c>
      <c r="AY161" s="113" t="s">
        <v>842</v>
      </c>
      <c r="AZ161" s="113" t="s">
        <v>842</v>
      </c>
      <c r="BA161" s="113" t="s">
        <v>842</v>
      </c>
      <c r="BB161" s="113">
        <v>2017</v>
      </c>
      <c r="BC161" s="113">
        <v>2017</v>
      </c>
      <c r="BD161" s="104">
        <v>2019</v>
      </c>
      <c r="BE161" s="113" t="s">
        <v>842</v>
      </c>
      <c r="BF161" s="113" t="s">
        <v>842</v>
      </c>
      <c r="BG161" s="116"/>
      <c r="BH161" s="116"/>
    </row>
    <row r="162" spans="1:60" ht="15.75" customHeight="1" x14ac:dyDescent="0.25">
      <c r="A162" s="47" t="s">
        <v>395</v>
      </c>
      <c r="B162" s="47" t="s">
        <v>428</v>
      </c>
      <c r="C162" s="47" t="s">
        <v>430</v>
      </c>
      <c r="D162" s="47" t="s">
        <v>431</v>
      </c>
      <c r="E162" s="113">
        <v>2017</v>
      </c>
      <c r="F162" s="113">
        <v>2017</v>
      </c>
      <c r="G162" s="113">
        <v>2017</v>
      </c>
      <c r="H162" s="113">
        <v>2017</v>
      </c>
      <c r="I162" s="113">
        <v>2017</v>
      </c>
      <c r="J162" s="113">
        <v>2017</v>
      </c>
      <c r="K162" s="113" t="s">
        <v>843</v>
      </c>
      <c r="L162" s="113" t="s">
        <v>828</v>
      </c>
      <c r="M162" s="113" t="s">
        <v>828</v>
      </c>
      <c r="N162" s="113" t="s">
        <v>828</v>
      </c>
      <c r="O162" s="113" t="s">
        <v>842</v>
      </c>
      <c r="P162" s="113" t="s">
        <v>842</v>
      </c>
      <c r="Q162" s="113" t="s">
        <v>842</v>
      </c>
      <c r="R162" s="113" t="s">
        <v>842</v>
      </c>
      <c r="S162" s="113" t="s">
        <v>842</v>
      </c>
      <c r="T162" s="113" t="s">
        <v>842</v>
      </c>
      <c r="U162" s="113" t="s">
        <v>842</v>
      </c>
      <c r="V162" s="113" t="s">
        <v>842</v>
      </c>
      <c r="W162" s="113" t="s">
        <v>842</v>
      </c>
      <c r="X162" s="113" t="s">
        <v>842</v>
      </c>
      <c r="Y162" s="104">
        <v>2014</v>
      </c>
      <c r="Z162" s="113" t="s">
        <v>842</v>
      </c>
      <c r="AA162" s="104">
        <v>2014</v>
      </c>
      <c r="AB162" s="113" t="s">
        <v>842</v>
      </c>
      <c r="AC162" s="113" t="s">
        <v>844</v>
      </c>
      <c r="AD162" s="113" t="s">
        <v>844</v>
      </c>
      <c r="AE162" s="113" t="s">
        <v>844</v>
      </c>
      <c r="AF162" s="113" t="s">
        <v>844</v>
      </c>
      <c r="AG162" s="104">
        <v>2014</v>
      </c>
      <c r="AH162" s="104">
        <v>2014</v>
      </c>
      <c r="AI162" s="104">
        <v>2014</v>
      </c>
      <c r="AJ162" s="104">
        <v>2014</v>
      </c>
      <c r="AK162" s="104">
        <v>2014</v>
      </c>
      <c r="AL162">
        <v>2011</v>
      </c>
      <c r="AM162">
        <v>2014</v>
      </c>
      <c r="AN162">
        <v>2014</v>
      </c>
      <c r="AO162" s="113" t="s">
        <v>842</v>
      </c>
      <c r="AP162">
        <v>2014</v>
      </c>
      <c r="AQ162" s="113" t="s">
        <v>842</v>
      </c>
      <c r="AR162" s="113" t="s">
        <v>842</v>
      </c>
      <c r="AS162" s="113" t="s">
        <v>842</v>
      </c>
      <c r="AT162" s="113" t="s">
        <v>842</v>
      </c>
      <c r="AU162" s="113" t="s">
        <v>842</v>
      </c>
      <c r="AV162" s="113" t="s">
        <v>842</v>
      </c>
      <c r="AW162" s="113" t="s">
        <v>842</v>
      </c>
      <c r="AX162" s="113" t="s">
        <v>842</v>
      </c>
      <c r="AY162" s="113" t="s">
        <v>842</v>
      </c>
      <c r="AZ162" s="113" t="s">
        <v>842</v>
      </c>
      <c r="BA162" s="113" t="s">
        <v>842</v>
      </c>
      <c r="BB162" s="113">
        <v>2017</v>
      </c>
      <c r="BC162" s="113">
        <v>2017</v>
      </c>
      <c r="BD162" s="104">
        <v>2019</v>
      </c>
      <c r="BE162" s="113" t="s">
        <v>842</v>
      </c>
      <c r="BF162" s="113" t="s">
        <v>842</v>
      </c>
      <c r="BG162" s="116"/>
      <c r="BH162" s="116"/>
    </row>
    <row r="163" spans="1:60" ht="15.75" customHeight="1" x14ac:dyDescent="0.25">
      <c r="A163" s="47" t="s">
        <v>395</v>
      </c>
      <c r="B163" s="47" t="s">
        <v>428</v>
      </c>
      <c r="C163" s="47" t="s">
        <v>432</v>
      </c>
      <c r="D163" s="47" t="s">
        <v>433</v>
      </c>
      <c r="E163" s="113">
        <v>2017</v>
      </c>
      <c r="F163" s="113">
        <v>2017</v>
      </c>
      <c r="G163" s="113">
        <v>2017</v>
      </c>
      <c r="H163" s="113">
        <v>2017</v>
      </c>
      <c r="I163" s="113">
        <v>2017</v>
      </c>
      <c r="J163" s="113">
        <v>2017</v>
      </c>
      <c r="K163" s="113" t="s">
        <v>843</v>
      </c>
      <c r="L163" s="113" t="s">
        <v>828</v>
      </c>
      <c r="M163" s="113" t="s">
        <v>828</v>
      </c>
      <c r="N163" s="113" t="s">
        <v>828</v>
      </c>
      <c r="O163" s="113" t="s">
        <v>842</v>
      </c>
      <c r="P163" s="113" t="s">
        <v>842</v>
      </c>
      <c r="Q163" s="113" t="s">
        <v>842</v>
      </c>
      <c r="R163" s="113" t="s">
        <v>842</v>
      </c>
      <c r="S163" s="113" t="s">
        <v>842</v>
      </c>
      <c r="T163" s="113" t="s">
        <v>842</v>
      </c>
      <c r="U163" s="113" t="s">
        <v>842</v>
      </c>
      <c r="V163" s="113" t="s">
        <v>842</v>
      </c>
      <c r="W163" s="113" t="s">
        <v>842</v>
      </c>
      <c r="X163" s="113" t="s">
        <v>842</v>
      </c>
      <c r="Y163" s="104">
        <v>2014</v>
      </c>
      <c r="Z163" s="113" t="s">
        <v>842</v>
      </c>
      <c r="AA163" s="104">
        <v>2014</v>
      </c>
      <c r="AB163" s="113" t="s">
        <v>842</v>
      </c>
      <c r="AC163" s="113" t="s">
        <v>844</v>
      </c>
      <c r="AD163" s="113" t="s">
        <v>844</v>
      </c>
      <c r="AE163" s="113" t="s">
        <v>844</v>
      </c>
      <c r="AF163" s="113" t="s">
        <v>844</v>
      </c>
      <c r="AG163" s="104">
        <v>2014</v>
      </c>
      <c r="AH163" s="104">
        <v>2014</v>
      </c>
      <c r="AI163" s="104">
        <v>2014</v>
      </c>
      <c r="AJ163" s="104">
        <v>2014</v>
      </c>
      <c r="AK163" s="104">
        <v>2014</v>
      </c>
      <c r="AL163">
        <v>2011</v>
      </c>
      <c r="AM163">
        <v>2014</v>
      </c>
      <c r="AN163">
        <v>2014</v>
      </c>
      <c r="AO163" s="113" t="s">
        <v>842</v>
      </c>
      <c r="AP163">
        <v>2014</v>
      </c>
      <c r="AQ163" s="113" t="s">
        <v>842</v>
      </c>
      <c r="AR163" s="113" t="s">
        <v>842</v>
      </c>
      <c r="AS163" s="113" t="s">
        <v>842</v>
      </c>
      <c r="AT163" s="113" t="s">
        <v>842</v>
      </c>
      <c r="AU163" s="113" t="s">
        <v>842</v>
      </c>
      <c r="AV163" s="113" t="s">
        <v>842</v>
      </c>
      <c r="AW163" s="113" t="s">
        <v>842</v>
      </c>
      <c r="AX163" s="113" t="s">
        <v>842</v>
      </c>
      <c r="AY163" s="113" t="s">
        <v>842</v>
      </c>
      <c r="AZ163" s="113" t="s">
        <v>842</v>
      </c>
      <c r="BA163" s="113" t="s">
        <v>842</v>
      </c>
      <c r="BB163" s="113">
        <v>2017</v>
      </c>
      <c r="BC163" s="113">
        <v>2017</v>
      </c>
      <c r="BD163" s="104">
        <v>2019</v>
      </c>
      <c r="BE163" s="113" t="s">
        <v>842</v>
      </c>
      <c r="BF163" s="113" t="s">
        <v>842</v>
      </c>
      <c r="BG163" s="116"/>
      <c r="BH163" s="116"/>
    </row>
    <row r="164" spans="1:60" ht="15.75" customHeight="1" x14ac:dyDescent="0.25">
      <c r="A164" s="47" t="s">
        <v>395</v>
      </c>
      <c r="B164" s="47" t="s">
        <v>434</v>
      </c>
      <c r="C164" s="47" t="s">
        <v>435</v>
      </c>
      <c r="D164" s="47" t="s">
        <v>436</v>
      </c>
      <c r="E164" s="113">
        <v>2017</v>
      </c>
      <c r="F164" s="113">
        <v>2017</v>
      </c>
      <c r="G164" s="113">
        <v>2017</v>
      </c>
      <c r="H164" s="113">
        <v>2017</v>
      </c>
      <c r="I164" s="113">
        <v>2017</v>
      </c>
      <c r="J164" s="113">
        <v>2017</v>
      </c>
      <c r="K164" s="113" t="s">
        <v>843</v>
      </c>
      <c r="L164" s="113" t="s">
        <v>828</v>
      </c>
      <c r="M164" s="113" t="s">
        <v>828</v>
      </c>
      <c r="N164" s="113" t="s">
        <v>828</v>
      </c>
      <c r="O164" s="113" t="s">
        <v>842</v>
      </c>
      <c r="P164" s="113" t="s">
        <v>842</v>
      </c>
      <c r="Q164" s="113" t="s">
        <v>842</v>
      </c>
      <c r="R164" s="113" t="s">
        <v>842</v>
      </c>
      <c r="S164" s="113" t="s">
        <v>842</v>
      </c>
      <c r="T164" s="113" t="s">
        <v>842</v>
      </c>
      <c r="U164" s="113" t="s">
        <v>842</v>
      </c>
      <c r="V164" s="113" t="s">
        <v>842</v>
      </c>
      <c r="W164" s="113" t="s">
        <v>842</v>
      </c>
      <c r="X164" s="113" t="s">
        <v>842</v>
      </c>
      <c r="Y164" s="104">
        <v>2014</v>
      </c>
      <c r="Z164" s="113" t="s">
        <v>842</v>
      </c>
      <c r="AA164" s="104">
        <v>2014</v>
      </c>
      <c r="AB164" s="113" t="s">
        <v>842</v>
      </c>
      <c r="AC164" s="113" t="s">
        <v>844</v>
      </c>
      <c r="AD164" s="113" t="s">
        <v>844</v>
      </c>
      <c r="AE164" s="113" t="s">
        <v>844</v>
      </c>
      <c r="AF164" s="113" t="s">
        <v>844</v>
      </c>
      <c r="AG164" s="104">
        <v>2014</v>
      </c>
      <c r="AH164" s="104">
        <v>2014</v>
      </c>
      <c r="AI164" s="104">
        <v>2014</v>
      </c>
      <c r="AJ164" s="104">
        <v>2014</v>
      </c>
      <c r="AK164" s="104">
        <v>2014</v>
      </c>
      <c r="AL164">
        <v>2011</v>
      </c>
      <c r="AM164">
        <v>2014</v>
      </c>
      <c r="AN164">
        <v>2014</v>
      </c>
      <c r="AO164" s="113" t="s">
        <v>842</v>
      </c>
      <c r="AP164">
        <v>2014</v>
      </c>
      <c r="AQ164" s="113" t="s">
        <v>842</v>
      </c>
      <c r="AR164" s="113" t="s">
        <v>842</v>
      </c>
      <c r="AS164" s="113" t="s">
        <v>842</v>
      </c>
      <c r="AT164" s="113" t="s">
        <v>842</v>
      </c>
      <c r="AU164" s="113" t="s">
        <v>842</v>
      </c>
      <c r="AV164" s="113" t="s">
        <v>842</v>
      </c>
      <c r="AW164" s="113" t="s">
        <v>842</v>
      </c>
      <c r="AX164" s="113" t="s">
        <v>842</v>
      </c>
      <c r="AY164" s="113" t="s">
        <v>842</v>
      </c>
      <c r="AZ164" s="113" t="s">
        <v>842</v>
      </c>
      <c r="BA164" s="113" t="s">
        <v>842</v>
      </c>
      <c r="BB164" s="113">
        <v>2017</v>
      </c>
      <c r="BC164" s="113">
        <v>2017</v>
      </c>
      <c r="BD164" s="104">
        <v>2019</v>
      </c>
      <c r="BE164" s="113" t="s">
        <v>842</v>
      </c>
      <c r="BF164" s="113" t="s">
        <v>842</v>
      </c>
      <c r="BG164" s="116"/>
      <c r="BH164" s="116"/>
    </row>
    <row r="165" spans="1:60" ht="15.75" customHeight="1" x14ac:dyDescent="0.25">
      <c r="A165" s="47" t="s">
        <v>395</v>
      </c>
      <c r="B165" s="47" t="s">
        <v>428</v>
      </c>
      <c r="C165" s="47" t="s">
        <v>437</v>
      </c>
      <c r="D165" s="47" t="s">
        <v>438</v>
      </c>
      <c r="E165" s="113">
        <v>2017</v>
      </c>
      <c r="F165" s="113">
        <v>2017</v>
      </c>
      <c r="G165" s="113">
        <v>2017</v>
      </c>
      <c r="H165" s="113">
        <v>2017</v>
      </c>
      <c r="I165" s="113">
        <v>2017</v>
      </c>
      <c r="J165" s="113">
        <v>2017</v>
      </c>
      <c r="K165" s="113" t="s">
        <v>843</v>
      </c>
      <c r="L165" s="113" t="s">
        <v>828</v>
      </c>
      <c r="M165" s="113" t="s">
        <v>828</v>
      </c>
      <c r="N165" s="113" t="s">
        <v>828</v>
      </c>
      <c r="O165" s="113" t="s">
        <v>842</v>
      </c>
      <c r="P165" s="113" t="s">
        <v>842</v>
      </c>
      <c r="Q165" s="113" t="s">
        <v>842</v>
      </c>
      <c r="R165" s="113" t="s">
        <v>842</v>
      </c>
      <c r="S165" s="113" t="s">
        <v>842</v>
      </c>
      <c r="T165" s="113" t="s">
        <v>842</v>
      </c>
      <c r="U165" s="113" t="s">
        <v>842</v>
      </c>
      <c r="V165" s="113" t="s">
        <v>842</v>
      </c>
      <c r="W165" s="113" t="s">
        <v>842</v>
      </c>
      <c r="X165" s="113" t="s">
        <v>842</v>
      </c>
      <c r="Y165" s="104">
        <v>2014</v>
      </c>
      <c r="Z165" s="113" t="s">
        <v>842</v>
      </c>
      <c r="AA165" s="104">
        <v>2014</v>
      </c>
      <c r="AB165" s="113" t="s">
        <v>842</v>
      </c>
      <c r="AC165" s="113" t="s">
        <v>844</v>
      </c>
      <c r="AD165" s="113" t="s">
        <v>844</v>
      </c>
      <c r="AE165" s="113" t="s">
        <v>844</v>
      </c>
      <c r="AF165" s="113" t="s">
        <v>844</v>
      </c>
      <c r="AG165" s="104">
        <v>2014</v>
      </c>
      <c r="AH165" s="104">
        <v>2014</v>
      </c>
      <c r="AI165" s="104">
        <v>2014</v>
      </c>
      <c r="AJ165" s="104">
        <v>2014</v>
      </c>
      <c r="AK165" s="104">
        <v>2014</v>
      </c>
      <c r="AL165">
        <v>2011</v>
      </c>
      <c r="AM165">
        <v>2014</v>
      </c>
      <c r="AN165">
        <v>2014</v>
      </c>
      <c r="AO165" s="113" t="s">
        <v>842</v>
      </c>
      <c r="AP165">
        <v>2014</v>
      </c>
      <c r="AQ165" s="113" t="s">
        <v>842</v>
      </c>
      <c r="AR165" s="113" t="s">
        <v>842</v>
      </c>
      <c r="AS165" s="113" t="s">
        <v>842</v>
      </c>
      <c r="AT165" s="113" t="s">
        <v>842</v>
      </c>
      <c r="AU165" s="113" t="s">
        <v>842</v>
      </c>
      <c r="AV165" s="113" t="s">
        <v>842</v>
      </c>
      <c r="AW165" s="113" t="s">
        <v>842</v>
      </c>
      <c r="AX165" s="113" t="s">
        <v>842</v>
      </c>
      <c r="AY165" s="113" t="s">
        <v>842</v>
      </c>
      <c r="AZ165" s="113" t="s">
        <v>842</v>
      </c>
      <c r="BA165" s="113" t="s">
        <v>842</v>
      </c>
      <c r="BB165" s="113">
        <v>2017</v>
      </c>
      <c r="BC165" s="113">
        <v>2017</v>
      </c>
      <c r="BD165" s="104">
        <v>2019</v>
      </c>
      <c r="BE165" s="113" t="s">
        <v>842</v>
      </c>
      <c r="BF165" s="113" t="s">
        <v>842</v>
      </c>
      <c r="BG165" s="116"/>
      <c r="BH165" s="116"/>
    </row>
    <row r="166" spans="1:60" ht="15.75" customHeight="1" x14ac:dyDescent="0.25">
      <c r="A166" s="47" t="s">
        <v>395</v>
      </c>
      <c r="B166" s="47" t="s">
        <v>434</v>
      </c>
      <c r="C166" s="47" t="s">
        <v>434</v>
      </c>
      <c r="D166" s="47" t="s">
        <v>439</v>
      </c>
      <c r="E166" s="113">
        <v>2017</v>
      </c>
      <c r="F166" s="113">
        <v>2017</v>
      </c>
      <c r="G166" s="113">
        <v>2017</v>
      </c>
      <c r="H166" s="113">
        <v>2017</v>
      </c>
      <c r="I166" s="113">
        <v>2017</v>
      </c>
      <c r="J166" s="113">
        <v>2017</v>
      </c>
      <c r="K166" s="113" t="s">
        <v>843</v>
      </c>
      <c r="L166" s="113" t="s">
        <v>828</v>
      </c>
      <c r="M166" s="113" t="s">
        <v>828</v>
      </c>
      <c r="N166" s="113" t="s">
        <v>828</v>
      </c>
      <c r="O166" s="113" t="s">
        <v>842</v>
      </c>
      <c r="P166" s="113" t="s">
        <v>842</v>
      </c>
      <c r="Q166" s="113" t="s">
        <v>842</v>
      </c>
      <c r="R166" s="113" t="s">
        <v>842</v>
      </c>
      <c r="S166" s="113" t="s">
        <v>842</v>
      </c>
      <c r="T166" s="113" t="s">
        <v>842</v>
      </c>
      <c r="U166" s="113" t="s">
        <v>842</v>
      </c>
      <c r="V166" s="113" t="s">
        <v>842</v>
      </c>
      <c r="W166" s="113" t="s">
        <v>842</v>
      </c>
      <c r="X166" s="113" t="s">
        <v>842</v>
      </c>
      <c r="Y166" s="104">
        <v>2014</v>
      </c>
      <c r="Z166" s="113" t="s">
        <v>842</v>
      </c>
      <c r="AA166" s="104">
        <v>2014</v>
      </c>
      <c r="AB166" s="113" t="s">
        <v>842</v>
      </c>
      <c r="AC166" s="113" t="s">
        <v>844</v>
      </c>
      <c r="AD166" s="113" t="s">
        <v>844</v>
      </c>
      <c r="AE166" s="113" t="s">
        <v>844</v>
      </c>
      <c r="AF166" s="113" t="s">
        <v>844</v>
      </c>
      <c r="AG166" s="104">
        <v>2014</v>
      </c>
      <c r="AH166" s="104">
        <v>2014</v>
      </c>
      <c r="AI166" s="104">
        <v>2014</v>
      </c>
      <c r="AJ166" s="104">
        <v>2014</v>
      </c>
      <c r="AK166" s="104">
        <v>2014</v>
      </c>
      <c r="AL166">
        <v>2011</v>
      </c>
      <c r="AM166">
        <v>2014</v>
      </c>
      <c r="AN166">
        <v>2014</v>
      </c>
      <c r="AO166" s="113" t="s">
        <v>842</v>
      </c>
      <c r="AP166">
        <v>2014</v>
      </c>
      <c r="AQ166" s="113" t="s">
        <v>842</v>
      </c>
      <c r="AR166" s="113" t="s">
        <v>842</v>
      </c>
      <c r="AS166" s="113" t="s">
        <v>842</v>
      </c>
      <c r="AT166" s="113" t="s">
        <v>842</v>
      </c>
      <c r="AU166" s="113" t="s">
        <v>842</v>
      </c>
      <c r="AV166" s="113" t="s">
        <v>842</v>
      </c>
      <c r="AW166" s="113" t="s">
        <v>842</v>
      </c>
      <c r="AX166" s="113" t="s">
        <v>842</v>
      </c>
      <c r="AY166" s="113" t="s">
        <v>842</v>
      </c>
      <c r="AZ166" s="113" t="s">
        <v>842</v>
      </c>
      <c r="BA166" s="113" t="s">
        <v>842</v>
      </c>
      <c r="BB166" s="113">
        <v>2017</v>
      </c>
      <c r="BC166" s="113">
        <v>2017</v>
      </c>
      <c r="BD166" s="104">
        <v>2019</v>
      </c>
      <c r="BE166" s="113" t="s">
        <v>842</v>
      </c>
      <c r="BF166" s="113" t="s">
        <v>842</v>
      </c>
      <c r="BG166" s="116"/>
      <c r="BH166" s="116"/>
    </row>
    <row r="167" spans="1:60" ht="15.75" customHeight="1" x14ac:dyDescent="0.25">
      <c r="A167" s="47" t="s">
        <v>395</v>
      </c>
      <c r="B167" s="47" t="s">
        <v>440</v>
      </c>
      <c r="C167" s="47" t="s">
        <v>440</v>
      </c>
      <c r="D167" s="47" t="s">
        <v>441</v>
      </c>
      <c r="E167" s="113">
        <v>2017</v>
      </c>
      <c r="F167" s="113">
        <v>2017</v>
      </c>
      <c r="G167" s="113">
        <v>2017</v>
      </c>
      <c r="H167" s="113">
        <v>2017</v>
      </c>
      <c r="I167" s="113">
        <v>2017</v>
      </c>
      <c r="J167" s="113">
        <v>2017</v>
      </c>
      <c r="K167" s="113" t="s">
        <v>843</v>
      </c>
      <c r="L167" s="113" t="s">
        <v>828</v>
      </c>
      <c r="M167" s="113" t="s">
        <v>828</v>
      </c>
      <c r="N167" s="113" t="s">
        <v>828</v>
      </c>
      <c r="O167" s="113" t="s">
        <v>842</v>
      </c>
      <c r="P167" s="113" t="s">
        <v>842</v>
      </c>
      <c r="Q167" s="113" t="s">
        <v>842</v>
      </c>
      <c r="R167" s="113" t="s">
        <v>842</v>
      </c>
      <c r="S167" s="113" t="s">
        <v>842</v>
      </c>
      <c r="T167" s="113" t="s">
        <v>842</v>
      </c>
      <c r="U167" s="113" t="s">
        <v>842</v>
      </c>
      <c r="V167" s="113" t="s">
        <v>842</v>
      </c>
      <c r="W167" s="113" t="s">
        <v>842</v>
      </c>
      <c r="X167" s="113" t="s">
        <v>842</v>
      </c>
      <c r="Y167" s="104">
        <v>2014</v>
      </c>
      <c r="Z167" s="113" t="s">
        <v>842</v>
      </c>
      <c r="AA167" s="104">
        <v>2014</v>
      </c>
      <c r="AB167" s="113" t="s">
        <v>842</v>
      </c>
      <c r="AC167" s="113" t="s">
        <v>844</v>
      </c>
      <c r="AD167" s="113" t="s">
        <v>844</v>
      </c>
      <c r="AE167" s="113" t="s">
        <v>844</v>
      </c>
      <c r="AF167" s="113" t="s">
        <v>844</v>
      </c>
      <c r="AG167" s="104">
        <v>2014</v>
      </c>
      <c r="AH167" s="104">
        <v>2014</v>
      </c>
      <c r="AI167" s="104">
        <v>2014</v>
      </c>
      <c r="AJ167" s="104">
        <v>2014</v>
      </c>
      <c r="AK167" s="104">
        <v>2014</v>
      </c>
      <c r="AL167">
        <v>2011</v>
      </c>
      <c r="AM167">
        <v>2014</v>
      </c>
      <c r="AN167">
        <v>2014</v>
      </c>
      <c r="AO167" s="113" t="s">
        <v>842</v>
      </c>
      <c r="AP167">
        <v>2014</v>
      </c>
      <c r="AQ167" s="113" t="s">
        <v>842</v>
      </c>
      <c r="AR167" s="113" t="s">
        <v>842</v>
      </c>
      <c r="AS167" s="113" t="s">
        <v>842</v>
      </c>
      <c r="AT167" s="113" t="s">
        <v>842</v>
      </c>
      <c r="AU167" s="113" t="s">
        <v>842</v>
      </c>
      <c r="AV167" s="113" t="s">
        <v>842</v>
      </c>
      <c r="AW167" s="113" t="s">
        <v>842</v>
      </c>
      <c r="AX167" s="113" t="s">
        <v>842</v>
      </c>
      <c r="AY167" s="113" t="s">
        <v>842</v>
      </c>
      <c r="AZ167" s="113" t="s">
        <v>842</v>
      </c>
      <c r="BA167" s="113" t="s">
        <v>842</v>
      </c>
      <c r="BB167" s="113">
        <v>2017</v>
      </c>
      <c r="BC167" s="113">
        <v>2017</v>
      </c>
      <c r="BD167" s="104">
        <v>2019</v>
      </c>
      <c r="BE167" s="113" t="s">
        <v>842</v>
      </c>
      <c r="BF167" s="113" t="s">
        <v>842</v>
      </c>
      <c r="BG167" s="116"/>
      <c r="BH167" s="116"/>
    </row>
    <row r="168" spans="1:60" ht="15.75" customHeight="1" x14ac:dyDescent="0.25">
      <c r="A168" s="47" t="s">
        <v>395</v>
      </c>
      <c r="B168" s="47" t="s">
        <v>440</v>
      </c>
      <c r="C168" s="47" t="s">
        <v>442</v>
      </c>
      <c r="D168" s="47" t="s">
        <v>443</v>
      </c>
      <c r="E168" s="113">
        <v>2017</v>
      </c>
      <c r="F168" s="113">
        <v>2017</v>
      </c>
      <c r="G168" s="113">
        <v>2017</v>
      </c>
      <c r="H168" s="113">
        <v>2017</v>
      </c>
      <c r="I168" s="113">
        <v>2017</v>
      </c>
      <c r="J168" s="113">
        <v>2017</v>
      </c>
      <c r="K168" s="113" t="s">
        <v>843</v>
      </c>
      <c r="L168" s="113" t="s">
        <v>828</v>
      </c>
      <c r="M168" s="113" t="s">
        <v>828</v>
      </c>
      <c r="N168" s="113" t="s">
        <v>828</v>
      </c>
      <c r="O168" s="113" t="s">
        <v>842</v>
      </c>
      <c r="P168" s="113" t="s">
        <v>842</v>
      </c>
      <c r="Q168" s="113" t="s">
        <v>842</v>
      </c>
      <c r="R168" s="113" t="s">
        <v>842</v>
      </c>
      <c r="S168" s="113" t="s">
        <v>842</v>
      </c>
      <c r="T168" s="113" t="s">
        <v>842</v>
      </c>
      <c r="U168" s="113" t="s">
        <v>842</v>
      </c>
      <c r="V168" s="113" t="s">
        <v>842</v>
      </c>
      <c r="W168" s="113" t="s">
        <v>842</v>
      </c>
      <c r="X168" s="113" t="s">
        <v>842</v>
      </c>
      <c r="Y168" s="104">
        <v>2014</v>
      </c>
      <c r="Z168" s="113" t="s">
        <v>842</v>
      </c>
      <c r="AA168" s="104">
        <v>2014</v>
      </c>
      <c r="AB168" s="113" t="s">
        <v>842</v>
      </c>
      <c r="AC168" s="113" t="s">
        <v>844</v>
      </c>
      <c r="AD168" s="113" t="s">
        <v>844</v>
      </c>
      <c r="AE168" s="113" t="s">
        <v>844</v>
      </c>
      <c r="AF168" s="113" t="s">
        <v>844</v>
      </c>
      <c r="AG168" s="104">
        <v>2014</v>
      </c>
      <c r="AH168" s="104">
        <v>2014</v>
      </c>
      <c r="AI168" s="104">
        <v>2014</v>
      </c>
      <c r="AJ168" s="104">
        <v>2014</v>
      </c>
      <c r="AK168" s="104">
        <v>2014</v>
      </c>
      <c r="AL168">
        <v>2011</v>
      </c>
      <c r="AM168">
        <v>2014</v>
      </c>
      <c r="AN168">
        <v>2014</v>
      </c>
      <c r="AO168" s="113" t="s">
        <v>842</v>
      </c>
      <c r="AP168">
        <v>2014</v>
      </c>
      <c r="AQ168" s="113" t="s">
        <v>842</v>
      </c>
      <c r="AR168" s="113" t="s">
        <v>842</v>
      </c>
      <c r="AS168" s="113" t="s">
        <v>842</v>
      </c>
      <c r="AT168" s="113" t="s">
        <v>842</v>
      </c>
      <c r="AU168" s="113" t="s">
        <v>842</v>
      </c>
      <c r="AV168" s="113" t="s">
        <v>842</v>
      </c>
      <c r="AW168" s="113" t="s">
        <v>842</v>
      </c>
      <c r="AX168" s="113" t="s">
        <v>842</v>
      </c>
      <c r="AY168" s="113" t="s">
        <v>842</v>
      </c>
      <c r="AZ168" s="113" t="s">
        <v>842</v>
      </c>
      <c r="BA168" s="113" t="s">
        <v>842</v>
      </c>
      <c r="BB168" s="113">
        <v>2017</v>
      </c>
      <c r="BC168" s="113">
        <v>2017</v>
      </c>
      <c r="BD168" s="104">
        <v>2019</v>
      </c>
      <c r="BE168" s="113" t="s">
        <v>842</v>
      </c>
      <c r="BF168" s="113" t="s">
        <v>842</v>
      </c>
      <c r="BG168" s="116"/>
      <c r="BH168" s="116"/>
    </row>
    <row r="169" spans="1:60" ht="15.75" customHeight="1" x14ac:dyDescent="0.25">
      <c r="A169" s="47" t="s">
        <v>395</v>
      </c>
      <c r="B169" s="47" t="s">
        <v>444</v>
      </c>
      <c r="C169" s="47" t="s">
        <v>444</v>
      </c>
      <c r="D169" s="47" t="s">
        <v>445</v>
      </c>
      <c r="E169" s="113">
        <v>2017</v>
      </c>
      <c r="F169" s="113">
        <v>2017</v>
      </c>
      <c r="G169" s="113">
        <v>2017</v>
      </c>
      <c r="H169" s="113">
        <v>2017</v>
      </c>
      <c r="I169" s="113">
        <v>2017</v>
      </c>
      <c r="J169" s="113">
        <v>2017</v>
      </c>
      <c r="K169" s="113" t="s">
        <v>843</v>
      </c>
      <c r="L169" s="113" t="s">
        <v>828</v>
      </c>
      <c r="M169" s="113" t="s">
        <v>828</v>
      </c>
      <c r="N169" s="113" t="s">
        <v>828</v>
      </c>
      <c r="O169" s="113" t="s">
        <v>842</v>
      </c>
      <c r="P169" s="113" t="s">
        <v>842</v>
      </c>
      <c r="Q169" s="113" t="s">
        <v>842</v>
      </c>
      <c r="R169" s="113" t="s">
        <v>842</v>
      </c>
      <c r="S169" s="113" t="s">
        <v>842</v>
      </c>
      <c r="T169" s="113" t="s">
        <v>842</v>
      </c>
      <c r="U169" s="113" t="s">
        <v>842</v>
      </c>
      <c r="V169" s="113" t="s">
        <v>842</v>
      </c>
      <c r="W169" s="113" t="s">
        <v>842</v>
      </c>
      <c r="X169" s="113" t="s">
        <v>842</v>
      </c>
      <c r="Y169" s="104">
        <v>2014</v>
      </c>
      <c r="Z169" s="113" t="s">
        <v>842</v>
      </c>
      <c r="AA169" s="104">
        <v>2014</v>
      </c>
      <c r="AB169" s="113" t="s">
        <v>842</v>
      </c>
      <c r="AC169" s="113" t="s">
        <v>844</v>
      </c>
      <c r="AD169" s="113" t="s">
        <v>844</v>
      </c>
      <c r="AE169" s="113" t="s">
        <v>844</v>
      </c>
      <c r="AF169" s="113" t="s">
        <v>844</v>
      </c>
      <c r="AG169" s="104">
        <v>2014</v>
      </c>
      <c r="AH169" s="104">
        <v>2014</v>
      </c>
      <c r="AI169" s="104">
        <v>2014</v>
      </c>
      <c r="AJ169" s="104">
        <v>2014</v>
      </c>
      <c r="AK169" s="104">
        <v>2014</v>
      </c>
      <c r="AL169">
        <v>2011</v>
      </c>
      <c r="AM169">
        <v>2014</v>
      </c>
      <c r="AN169">
        <v>2014</v>
      </c>
      <c r="AO169" s="113" t="s">
        <v>842</v>
      </c>
      <c r="AP169">
        <v>2014</v>
      </c>
      <c r="AQ169" s="113" t="s">
        <v>842</v>
      </c>
      <c r="AR169" s="113" t="s">
        <v>842</v>
      </c>
      <c r="AS169" s="113" t="s">
        <v>842</v>
      </c>
      <c r="AT169" s="113" t="s">
        <v>842</v>
      </c>
      <c r="AU169" s="113" t="s">
        <v>842</v>
      </c>
      <c r="AV169" s="113" t="s">
        <v>842</v>
      </c>
      <c r="AW169" s="113" t="s">
        <v>842</v>
      </c>
      <c r="AX169" s="113" t="s">
        <v>842</v>
      </c>
      <c r="AY169" s="113" t="s">
        <v>842</v>
      </c>
      <c r="AZ169" s="113" t="s">
        <v>842</v>
      </c>
      <c r="BA169" s="113" t="s">
        <v>842</v>
      </c>
      <c r="BB169" s="113">
        <v>2017</v>
      </c>
      <c r="BC169" s="113">
        <v>2017</v>
      </c>
      <c r="BD169" s="104">
        <v>2019</v>
      </c>
      <c r="BE169" s="113" t="s">
        <v>842</v>
      </c>
      <c r="BF169" s="113" t="s">
        <v>842</v>
      </c>
      <c r="BG169" s="116"/>
      <c r="BH169" s="116"/>
    </row>
    <row r="170" spans="1:60" ht="15.75" customHeight="1" x14ac:dyDescent="0.25">
      <c r="A170" s="47" t="s">
        <v>395</v>
      </c>
      <c r="B170" s="47" t="s">
        <v>444</v>
      </c>
      <c r="C170" s="47" t="s">
        <v>446</v>
      </c>
      <c r="D170" s="47" t="s">
        <v>447</v>
      </c>
      <c r="E170" s="113">
        <v>2017</v>
      </c>
      <c r="F170" s="113">
        <v>2017</v>
      </c>
      <c r="G170" s="113">
        <v>2017</v>
      </c>
      <c r="H170" s="113">
        <v>2017</v>
      </c>
      <c r="I170" s="113">
        <v>2017</v>
      </c>
      <c r="J170" s="113">
        <v>2017</v>
      </c>
      <c r="K170" s="113" t="s">
        <v>843</v>
      </c>
      <c r="L170" s="113" t="s">
        <v>828</v>
      </c>
      <c r="M170" s="113" t="s">
        <v>828</v>
      </c>
      <c r="N170" s="113" t="s">
        <v>828</v>
      </c>
      <c r="O170" s="113" t="s">
        <v>842</v>
      </c>
      <c r="P170" s="113" t="s">
        <v>842</v>
      </c>
      <c r="Q170" s="113" t="s">
        <v>842</v>
      </c>
      <c r="R170" s="113" t="s">
        <v>842</v>
      </c>
      <c r="S170" s="113" t="s">
        <v>842</v>
      </c>
      <c r="T170" s="113" t="s">
        <v>842</v>
      </c>
      <c r="U170" s="113" t="s">
        <v>842</v>
      </c>
      <c r="V170" s="113" t="s">
        <v>842</v>
      </c>
      <c r="W170" s="113" t="s">
        <v>842</v>
      </c>
      <c r="X170" s="113" t="s">
        <v>842</v>
      </c>
      <c r="Y170" s="104">
        <v>2014</v>
      </c>
      <c r="Z170" s="113" t="s">
        <v>842</v>
      </c>
      <c r="AA170" s="104">
        <v>2014</v>
      </c>
      <c r="AB170" s="113" t="s">
        <v>842</v>
      </c>
      <c r="AC170" s="113" t="s">
        <v>844</v>
      </c>
      <c r="AD170" s="113" t="s">
        <v>844</v>
      </c>
      <c r="AE170" s="113" t="s">
        <v>844</v>
      </c>
      <c r="AF170" s="113" t="s">
        <v>844</v>
      </c>
      <c r="AG170" s="104">
        <v>2014</v>
      </c>
      <c r="AH170" s="104">
        <v>2014</v>
      </c>
      <c r="AI170" s="104">
        <v>2014</v>
      </c>
      <c r="AJ170" s="104">
        <v>2014</v>
      </c>
      <c r="AK170" s="104">
        <v>2014</v>
      </c>
      <c r="AL170">
        <v>2011</v>
      </c>
      <c r="AM170">
        <v>2014</v>
      </c>
      <c r="AN170">
        <v>2014</v>
      </c>
      <c r="AO170" s="113" t="s">
        <v>842</v>
      </c>
      <c r="AP170">
        <v>2014</v>
      </c>
      <c r="AQ170" s="113" t="s">
        <v>842</v>
      </c>
      <c r="AR170" s="113" t="s">
        <v>842</v>
      </c>
      <c r="AS170" s="113" t="s">
        <v>842</v>
      </c>
      <c r="AT170" s="113" t="s">
        <v>842</v>
      </c>
      <c r="AU170" s="113" t="s">
        <v>842</v>
      </c>
      <c r="AV170" s="113" t="s">
        <v>842</v>
      </c>
      <c r="AW170" s="113" t="s">
        <v>842</v>
      </c>
      <c r="AX170" s="113" t="s">
        <v>842</v>
      </c>
      <c r="AY170" s="113" t="s">
        <v>842</v>
      </c>
      <c r="AZ170" s="113" t="s">
        <v>842</v>
      </c>
      <c r="BA170" s="113" t="s">
        <v>842</v>
      </c>
      <c r="BB170" s="113">
        <v>2017</v>
      </c>
      <c r="BC170" s="113">
        <v>2017</v>
      </c>
      <c r="BD170" s="104">
        <v>2019</v>
      </c>
      <c r="BE170" s="113" t="s">
        <v>842</v>
      </c>
      <c r="BF170" s="113" t="s">
        <v>842</v>
      </c>
      <c r="BG170" s="116"/>
      <c r="BH170" s="116"/>
    </row>
    <row r="171" spans="1:60" ht="15.75" customHeight="1" x14ac:dyDescent="0.25">
      <c r="A171" s="47" t="s">
        <v>395</v>
      </c>
      <c r="B171" s="47" t="s">
        <v>444</v>
      </c>
      <c r="C171" s="47" t="s">
        <v>448</v>
      </c>
      <c r="D171" s="47" t="s">
        <v>449</v>
      </c>
      <c r="E171" s="113">
        <v>2017</v>
      </c>
      <c r="F171" s="113">
        <v>2017</v>
      </c>
      <c r="G171" s="113">
        <v>2017</v>
      </c>
      <c r="H171" s="113">
        <v>2017</v>
      </c>
      <c r="I171" s="113">
        <v>2017</v>
      </c>
      <c r="J171" s="113">
        <v>2017</v>
      </c>
      <c r="K171" s="113" t="s">
        <v>843</v>
      </c>
      <c r="L171" s="113" t="s">
        <v>828</v>
      </c>
      <c r="M171" s="113" t="s">
        <v>828</v>
      </c>
      <c r="N171" s="113" t="s">
        <v>828</v>
      </c>
      <c r="O171" s="113" t="s">
        <v>842</v>
      </c>
      <c r="P171" s="113" t="s">
        <v>842</v>
      </c>
      <c r="Q171" s="113" t="s">
        <v>842</v>
      </c>
      <c r="R171" s="113" t="s">
        <v>842</v>
      </c>
      <c r="S171" s="113" t="s">
        <v>842</v>
      </c>
      <c r="T171" s="113" t="s">
        <v>842</v>
      </c>
      <c r="U171" s="113" t="s">
        <v>842</v>
      </c>
      <c r="V171" s="113" t="s">
        <v>842</v>
      </c>
      <c r="W171" s="113" t="s">
        <v>842</v>
      </c>
      <c r="X171" s="113" t="s">
        <v>842</v>
      </c>
      <c r="Y171" s="104">
        <v>2014</v>
      </c>
      <c r="Z171" s="113" t="s">
        <v>842</v>
      </c>
      <c r="AA171" s="104">
        <v>2014</v>
      </c>
      <c r="AB171" s="113" t="s">
        <v>842</v>
      </c>
      <c r="AC171" s="113" t="s">
        <v>844</v>
      </c>
      <c r="AD171" s="113" t="s">
        <v>844</v>
      </c>
      <c r="AE171" s="113" t="s">
        <v>844</v>
      </c>
      <c r="AF171" s="113" t="s">
        <v>844</v>
      </c>
      <c r="AG171" s="104">
        <v>2014</v>
      </c>
      <c r="AH171" s="104">
        <v>2014</v>
      </c>
      <c r="AI171" s="104">
        <v>2014</v>
      </c>
      <c r="AJ171" s="104">
        <v>2014</v>
      </c>
      <c r="AK171" s="104">
        <v>2014</v>
      </c>
      <c r="AL171">
        <v>2011</v>
      </c>
      <c r="AM171">
        <v>2014</v>
      </c>
      <c r="AN171">
        <v>2014</v>
      </c>
      <c r="AO171" s="113" t="s">
        <v>842</v>
      </c>
      <c r="AP171">
        <v>2014</v>
      </c>
      <c r="AQ171" s="113" t="s">
        <v>842</v>
      </c>
      <c r="AR171" s="113" t="s">
        <v>842</v>
      </c>
      <c r="AS171" s="113" t="s">
        <v>842</v>
      </c>
      <c r="AT171" s="113" t="s">
        <v>842</v>
      </c>
      <c r="AU171" s="113" t="s">
        <v>842</v>
      </c>
      <c r="AV171" s="113" t="s">
        <v>842</v>
      </c>
      <c r="AW171" s="113" t="s">
        <v>842</v>
      </c>
      <c r="AX171" s="113" t="s">
        <v>842</v>
      </c>
      <c r="AY171" s="113" t="s">
        <v>842</v>
      </c>
      <c r="AZ171" s="113" t="s">
        <v>842</v>
      </c>
      <c r="BA171" s="113" t="s">
        <v>842</v>
      </c>
      <c r="BB171" s="113">
        <v>2017</v>
      </c>
      <c r="BC171" s="113">
        <v>2017</v>
      </c>
      <c r="BD171" s="104">
        <v>2019</v>
      </c>
      <c r="BE171" s="113" t="s">
        <v>842</v>
      </c>
      <c r="BF171" s="113" t="s">
        <v>842</v>
      </c>
      <c r="BG171" s="116"/>
      <c r="BH171" s="116"/>
    </row>
    <row r="172" spans="1:60" ht="15.75" customHeight="1" x14ac:dyDescent="0.25">
      <c r="A172" s="47" t="s">
        <v>395</v>
      </c>
      <c r="B172" s="47" t="s">
        <v>444</v>
      </c>
      <c r="C172" s="47" t="s">
        <v>450</v>
      </c>
      <c r="D172" s="47" t="s">
        <v>451</v>
      </c>
      <c r="E172" s="113">
        <v>2017</v>
      </c>
      <c r="F172" s="113">
        <v>2017</v>
      </c>
      <c r="G172" s="113">
        <v>2017</v>
      </c>
      <c r="H172" s="113">
        <v>2017</v>
      </c>
      <c r="I172" s="113">
        <v>2017</v>
      </c>
      <c r="J172" s="113">
        <v>2017</v>
      </c>
      <c r="K172" s="113" t="s">
        <v>843</v>
      </c>
      <c r="L172" s="113" t="s">
        <v>828</v>
      </c>
      <c r="M172" s="113" t="s">
        <v>828</v>
      </c>
      <c r="N172" s="113" t="s">
        <v>828</v>
      </c>
      <c r="O172" s="113" t="s">
        <v>842</v>
      </c>
      <c r="P172" s="113" t="s">
        <v>842</v>
      </c>
      <c r="Q172" s="113" t="s">
        <v>842</v>
      </c>
      <c r="R172" s="113" t="s">
        <v>842</v>
      </c>
      <c r="S172" s="113" t="s">
        <v>842</v>
      </c>
      <c r="T172" s="113" t="s">
        <v>842</v>
      </c>
      <c r="U172" s="113" t="s">
        <v>842</v>
      </c>
      <c r="V172" s="113" t="s">
        <v>842</v>
      </c>
      <c r="W172" s="113" t="s">
        <v>842</v>
      </c>
      <c r="X172" s="113" t="s">
        <v>842</v>
      </c>
      <c r="Y172" s="104">
        <v>2014</v>
      </c>
      <c r="Z172" s="113" t="s">
        <v>842</v>
      </c>
      <c r="AA172" s="104">
        <v>2014</v>
      </c>
      <c r="AB172" s="113" t="s">
        <v>842</v>
      </c>
      <c r="AC172" s="113" t="s">
        <v>844</v>
      </c>
      <c r="AD172" s="113" t="s">
        <v>844</v>
      </c>
      <c r="AE172" s="113" t="s">
        <v>844</v>
      </c>
      <c r="AF172" s="113" t="s">
        <v>844</v>
      </c>
      <c r="AG172" s="104">
        <v>2014</v>
      </c>
      <c r="AH172" s="104">
        <v>2014</v>
      </c>
      <c r="AI172" s="104">
        <v>2014</v>
      </c>
      <c r="AJ172" s="104">
        <v>2014</v>
      </c>
      <c r="AK172" s="104">
        <v>2014</v>
      </c>
      <c r="AL172">
        <v>2011</v>
      </c>
      <c r="AM172">
        <v>2014</v>
      </c>
      <c r="AN172">
        <v>2014</v>
      </c>
      <c r="AO172" s="113" t="s">
        <v>842</v>
      </c>
      <c r="AP172">
        <v>2014</v>
      </c>
      <c r="AQ172" s="113" t="s">
        <v>842</v>
      </c>
      <c r="AR172" s="113" t="s">
        <v>842</v>
      </c>
      <c r="AS172" s="113" t="s">
        <v>842</v>
      </c>
      <c r="AT172" s="113" t="s">
        <v>842</v>
      </c>
      <c r="AU172" s="113" t="s">
        <v>842</v>
      </c>
      <c r="AV172" s="113" t="s">
        <v>842</v>
      </c>
      <c r="AW172" s="113" t="s">
        <v>842</v>
      </c>
      <c r="AX172" s="113" t="s">
        <v>842</v>
      </c>
      <c r="AY172" s="113" t="s">
        <v>842</v>
      </c>
      <c r="AZ172" s="113" t="s">
        <v>842</v>
      </c>
      <c r="BA172" s="113" t="s">
        <v>842</v>
      </c>
      <c r="BB172" s="113">
        <v>2017</v>
      </c>
      <c r="BC172" s="113">
        <v>2017</v>
      </c>
      <c r="BD172" s="104">
        <v>2019</v>
      </c>
      <c r="BE172" s="113" t="s">
        <v>842</v>
      </c>
      <c r="BF172" s="113" t="s">
        <v>842</v>
      </c>
      <c r="BG172" s="116"/>
      <c r="BH172" s="116"/>
    </row>
    <row r="173" spans="1:60" ht="15.75" customHeight="1" x14ac:dyDescent="0.25">
      <c r="A173" s="47" t="s">
        <v>452</v>
      </c>
      <c r="B173" s="47" t="s">
        <v>453</v>
      </c>
      <c r="C173" s="47" t="s">
        <v>453</v>
      </c>
      <c r="D173" s="47" t="s">
        <v>454</v>
      </c>
      <c r="E173" s="113">
        <v>2017</v>
      </c>
      <c r="F173" s="113">
        <v>2017</v>
      </c>
      <c r="G173" s="113">
        <v>2017</v>
      </c>
      <c r="H173" s="113">
        <v>2017</v>
      </c>
      <c r="I173" s="113">
        <v>2017</v>
      </c>
      <c r="J173" s="113">
        <v>2017</v>
      </c>
      <c r="K173" s="113" t="s">
        <v>843</v>
      </c>
      <c r="L173" s="113" t="s">
        <v>828</v>
      </c>
      <c r="M173" s="113" t="s">
        <v>828</v>
      </c>
      <c r="N173" s="113" t="s">
        <v>828</v>
      </c>
      <c r="O173" s="113" t="s">
        <v>842</v>
      </c>
      <c r="P173" s="113" t="s">
        <v>842</v>
      </c>
      <c r="Q173" s="113" t="s">
        <v>842</v>
      </c>
      <c r="R173" s="113" t="s">
        <v>842</v>
      </c>
      <c r="S173" s="113" t="s">
        <v>842</v>
      </c>
      <c r="T173" s="113" t="s">
        <v>842</v>
      </c>
      <c r="U173" s="113" t="s">
        <v>842</v>
      </c>
      <c r="V173" s="113" t="s">
        <v>842</v>
      </c>
      <c r="W173" s="113" t="s">
        <v>842</v>
      </c>
      <c r="X173" s="113" t="s">
        <v>842</v>
      </c>
      <c r="Y173" s="104">
        <v>2014</v>
      </c>
      <c r="Z173" s="113" t="s">
        <v>842</v>
      </c>
      <c r="AA173" s="104">
        <v>2014</v>
      </c>
      <c r="AB173" s="113" t="s">
        <v>842</v>
      </c>
      <c r="AC173" s="113" t="s">
        <v>844</v>
      </c>
      <c r="AD173" s="113" t="s">
        <v>844</v>
      </c>
      <c r="AE173" s="113" t="s">
        <v>844</v>
      </c>
      <c r="AF173" s="113" t="s">
        <v>844</v>
      </c>
      <c r="AG173" s="104">
        <v>2014</v>
      </c>
      <c r="AH173" s="104">
        <v>2014</v>
      </c>
      <c r="AI173" s="104">
        <v>2014</v>
      </c>
      <c r="AJ173" s="104">
        <v>2014</v>
      </c>
      <c r="AK173" s="104">
        <v>2014</v>
      </c>
      <c r="AL173">
        <v>2011</v>
      </c>
      <c r="AM173">
        <v>2014</v>
      </c>
      <c r="AN173">
        <v>2014</v>
      </c>
      <c r="AO173" s="113" t="s">
        <v>842</v>
      </c>
      <c r="AP173">
        <v>2014</v>
      </c>
      <c r="AQ173" s="113" t="s">
        <v>842</v>
      </c>
      <c r="AR173" s="113" t="s">
        <v>842</v>
      </c>
      <c r="AS173" s="113" t="s">
        <v>842</v>
      </c>
      <c r="AT173" s="113" t="s">
        <v>842</v>
      </c>
      <c r="AU173" s="113" t="s">
        <v>842</v>
      </c>
      <c r="AV173" s="113" t="s">
        <v>842</v>
      </c>
      <c r="AW173" s="113" t="s">
        <v>842</v>
      </c>
      <c r="AX173" s="113" t="s">
        <v>842</v>
      </c>
      <c r="AY173" s="113" t="s">
        <v>842</v>
      </c>
      <c r="AZ173" s="113" t="s">
        <v>842</v>
      </c>
      <c r="BA173" s="113" t="s">
        <v>842</v>
      </c>
      <c r="BB173" s="113">
        <v>2017</v>
      </c>
      <c r="BC173" s="113">
        <v>2017</v>
      </c>
      <c r="BD173" s="104">
        <v>2019</v>
      </c>
      <c r="BE173" s="113" t="s">
        <v>842</v>
      </c>
      <c r="BF173" s="113" t="s">
        <v>842</v>
      </c>
      <c r="BG173" s="116"/>
      <c r="BH173" s="116"/>
    </row>
    <row r="174" spans="1:60" ht="15.75" customHeight="1" x14ac:dyDescent="0.25">
      <c r="A174" s="47" t="s">
        <v>452</v>
      </c>
      <c r="B174" s="47" t="s">
        <v>453</v>
      </c>
      <c r="C174" s="47" t="s">
        <v>455</v>
      </c>
      <c r="D174" s="47" t="s">
        <v>456</v>
      </c>
      <c r="E174" s="113">
        <v>2017</v>
      </c>
      <c r="F174" s="113">
        <v>2017</v>
      </c>
      <c r="G174" s="113">
        <v>2017</v>
      </c>
      <c r="H174" s="113">
        <v>2017</v>
      </c>
      <c r="I174" s="113">
        <v>2017</v>
      </c>
      <c r="J174" s="113">
        <v>2017</v>
      </c>
      <c r="K174" s="113" t="s">
        <v>843</v>
      </c>
      <c r="L174" s="113" t="s">
        <v>828</v>
      </c>
      <c r="M174" s="113" t="s">
        <v>828</v>
      </c>
      <c r="N174" s="113" t="s">
        <v>828</v>
      </c>
      <c r="O174" s="113" t="s">
        <v>842</v>
      </c>
      <c r="P174" s="113" t="s">
        <v>842</v>
      </c>
      <c r="Q174" s="113" t="s">
        <v>842</v>
      </c>
      <c r="R174" s="113" t="s">
        <v>842</v>
      </c>
      <c r="S174" s="113" t="s">
        <v>842</v>
      </c>
      <c r="T174" s="113" t="s">
        <v>842</v>
      </c>
      <c r="U174" s="113" t="s">
        <v>842</v>
      </c>
      <c r="V174" s="113" t="s">
        <v>842</v>
      </c>
      <c r="W174" s="113" t="s">
        <v>842</v>
      </c>
      <c r="X174" s="113" t="s">
        <v>842</v>
      </c>
      <c r="Y174" s="104">
        <v>2014</v>
      </c>
      <c r="Z174" s="113" t="s">
        <v>842</v>
      </c>
      <c r="AA174" s="104">
        <v>2014</v>
      </c>
      <c r="AB174" s="113" t="s">
        <v>842</v>
      </c>
      <c r="AC174" s="113" t="s">
        <v>844</v>
      </c>
      <c r="AD174" s="113" t="s">
        <v>844</v>
      </c>
      <c r="AE174" s="113" t="s">
        <v>844</v>
      </c>
      <c r="AF174" s="113" t="s">
        <v>844</v>
      </c>
      <c r="AG174" s="104">
        <v>2014</v>
      </c>
      <c r="AH174" s="104">
        <v>2014</v>
      </c>
      <c r="AI174" s="104">
        <v>2014</v>
      </c>
      <c r="AJ174" s="104">
        <v>2014</v>
      </c>
      <c r="AK174" s="104">
        <v>2014</v>
      </c>
      <c r="AL174">
        <v>2011</v>
      </c>
      <c r="AM174">
        <v>2014</v>
      </c>
      <c r="AN174">
        <v>2014</v>
      </c>
      <c r="AO174" s="113" t="s">
        <v>842</v>
      </c>
      <c r="AP174">
        <v>2014</v>
      </c>
      <c r="AQ174" s="113" t="s">
        <v>842</v>
      </c>
      <c r="AR174" s="113" t="s">
        <v>842</v>
      </c>
      <c r="AS174" s="113" t="s">
        <v>842</v>
      </c>
      <c r="AT174" s="113" t="s">
        <v>842</v>
      </c>
      <c r="AU174" s="113" t="s">
        <v>842</v>
      </c>
      <c r="AV174" s="113" t="s">
        <v>842</v>
      </c>
      <c r="AW174" s="113" t="s">
        <v>842</v>
      </c>
      <c r="AX174" s="113" t="s">
        <v>842</v>
      </c>
      <c r="AY174" s="113" t="s">
        <v>842</v>
      </c>
      <c r="AZ174" s="113" t="s">
        <v>842</v>
      </c>
      <c r="BA174" s="113" t="s">
        <v>842</v>
      </c>
      <c r="BB174" s="113">
        <v>2017</v>
      </c>
      <c r="BC174" s="113">
        <v>2017</v>
      </c>
      <c r="BD174" s="104">
        <v>2019</v>
      </c>
      <c r="BE174" s="113" t="s">
        <v>842</v>
      </c>
      <c r="BF174" s="113" t="s">
        <v>842</v>
      </c>
      <c r="BG174" s="116"/>
      <c r="BH174" s="116"/>
    </row>
    <row r="175" spans="1:60" ht="15.75" customHeight="1" x14ac:dyDescent="0.25">
      <c r="A175" s="47" t="s">
        <v>452</v>
      </c>
      <c r="B175" s="47" t="s">
        <v>453</v>
      </c>
      <c r="C175" s="47" t="s">
        <v>457</v>
      </c>
      <c r="D175" s="47" t="s">
        <v>458</v>
      </c>
      <c r="E175" s="113">
        <v>2017</v>
      </c>
      <c r="F175" s="113">
        <v>2017</v>
      </c>
      <c r="G175" s="113">
        <v>2017</v>
      </c>
      <c r="H175" s="113">
        <v>2017</v>
      </c>
      <c r="I175" s="113">
        <v>2017</v>
      </c>
      <c r="J175" s="113">
        <v>2017</v>
      </c>
      <c r="K175" s="113" t="s">
        <v>843</v>
      </c>
      <c r="L175" s="113" t="s">
        <v>828</v>
      </c>
      <c r="M175" s="113" t="s">
        <v>828</v>
      </c>
      <c r="N175" s="113" t="s">
        <v>828</v>
      </c>
      <c r="O175" s="113" t="s">
        <v>842</v>
      </c>
      <c r="P175" s="113" t="s">
        <v>842</v>
      </c>
      <c r="Q175" s="113" t="s">
        <v>842</v>
      </c>
      <c r="R175" s="113" t="s">
        <v>842</v>
      </c>
      <c r="S175" s="113" t="s">
        <v>842</v>
      </c>
      <c r="T175" s="113" t="s">
        <v>842</v>
      </c>
      <c r="U175" s="113" t="s">
        <v>842</v>
      </c>
      <c r="V175" s="113" t="s">
        <v>842</v>
      </c>
      <c r="W175" s="113" t="s">
        <v>842</v>
      </c>
      <c r="X175" s="113" t="s">
        <v>842</v>
      </c>
      <c r="Y175" s="104">
        <v>2014</v>
      </c>
      <c r="Z175" s="113" t="s">
        <v>842</v>
      </c>
      <c r="AA175" s="104">
        <v>2014</v>
      </c>
      <c r="AB175" s="113" t="s">
        <v>842</v>
      </c>
      <c r="AC175" s="113" t="s">
        <v>844</v>
      </c>
      <c r="AD175" s="113" t="s">
        <v>844</v>
      </c>
      <c r="AE175" s="113" t="s">
        <v>844</v>
      </c>
      <c r="AF175" s="113" t="s">
        <v>844</v>
      </c>
      <c r="AG175" s="104">
        <v>2014</v>
      </c>
      <c r="AH175" s="104">
        <v>2014</v>
      </c>
      <c r="AI175" s="104">
        <v>2014</v>
      </c>
      <c r="AJ175" s="104">
        <v>2014</v>
      </c>
      <c r="AK175" s="104">
        <v>2014</v>
      </c>
      <c r="AL175">
        <v>2011</v>
      </c>
      <c r="AM175">
        <v>2014</v>
      </c>
      <c r="AN175">
        <v>2014</v>
      </c>
      <c r="AO175" s="113" t="s">
        <v>842</v>
      </c>
      <c r="AP175">
        <v>2014</v>
      </c>
      <c r="AQ175" s="113" t="s">
        <v>842</v>
      </c>
      <c r="AR175" s="113" t="s">
        <v>842</v>
      </c>
      <c r="AS175" s="113" t="s">
        <v>842</v>
      </c>
      <c r="AT175" s="113" t="s">
        <v>842</v>
      </c>
      <c r="AU175" s="113" t="s">
        <v>842</v>
      </c>
      <c r="AV175" s="113" t="s">
        <v>842</v>
      </c>
      <c r="AW175" s="113" t="s">
        <v>842</v>
      </c>
      <c r="AX175" s="113" t="s">
        <v>842</v>
      </c>
      <c r="AY175" s="113" t="s">
        <v>842</v>
      </c>
      <c r="AZ175" s="113" t="s">
        <v>842</v>
      </c>
      <c r="BA175" s="113" t="s">
        <v>842</v>
      </c>
      <c r="BB175" s="113">
        <v>2017</v>
      </c>
      <c r="BC175" s="113">
        <v>2017</v>
      </c>
      <c r="BD175" s="104">
        <v>2019</v>
      </c>
      <c r="BE175" s="113" t="s">
        <v>842</v>
      </c>
      <c r="BF175" s="113" t="s">
        <v>842</v>
      </c>
      <c r="BG175" s="116"/>
      <c r="BH175" s="116"/>
    </row>
    <row r="176" spans="1:60" ht="15.75" customHeight="1" x14ac:dyDescent="0.25">
      <c r="A176" s="47" t="s">
        <v>452</v>
      </c>
      <c r="B176" s="47" t="s">
        <v>453</v>
      </c>
      <c r="C176" s="47" t="s">
        <v>459</v>
      </c>
      <c r="D176" s="47" t="s">
        <v>460</v>
      </c>
      <c r="E176" s="113">
        <v>2017</v>
      </c>
      <c r="F176" s="113">
        <v>2017</v>
      </c>
      <c r="G176" s="113">
        <v>2017</v>
      </c>
      <c r="H176" s="113">
        <v>2017</v>
      </c>
      <c r="I176" s="113">
        <v>2017</v>
      </c>
      <c r="J176" s="113">
        <v>2017</v>
      </c>
      <c r="K176" s="113" t="s">
        <v>843</v>
      </c>
      <c r="L176" s="113" t="s">
        <v>828</v>
      </c>
      <c r="M176" s="113" t="s">
        <v>828</v>
      </c>
      <c r="N176" s="113" t="s">
        <v>828</v>
      </c>
      <c r="O176" s="113" t="s">
        <v>842</v>
      </c>
      <c r="P176" s="113" t="s">
        <v>842</v>
      </c>
      <c r="Q176" s="113" t="s">
        <v>842</v>
      </c>
      <c r="R176" s="113" t="s">
        <v>842</v>
      </c>
      <c r="S176" s="113" t="s">
        <v>842</v>
      </c>
      <c r="T176" s="113" t="s">
        <v>842</v>
      </c>
      <c r="U176" s="113" t="s">
        <v>842</v>
      </c>
      <c r="V176" s="113" t="s">
        <v>842</v>
      </c>
      <c r="W176" s="113" t="s">
        <v>842</v>
      </c>
      <c r="X176" s="113" t="s">
        <v>842</v>
      </c>
      <c r="Y176" s="104">
        <v>2014</v>
      </c>
      <c r="Z176" s="113" t="s">
        <v>842</v>
      </c>
      <c r="AA176" s="104">
        <v>2014</v>
      </c>
      <c r="AB176" s="113" t="s">
        <v>842</v>
      </c>
      <c r="AC176" s="113" t="s">
        <v>844</v>
      </c>
      <c r="AD176" s="113" t="s">
        <v>844</v>
      </c>
      <c r="AE176" s="113" t="s">
        <v>844</v>
      </c>
      <c r="AF176" s="113" t="s">
        <v>844</v>
      </c>
      <c r="AG176" s="104">
        <v>2014</v>
      </c>
      <c r="AH176" s="104">
        <v>2014</v>
      </c>
      <c r="AI176" s="104">
        <v>2014</v>
      </c>
      <c r="AJ176" s="104">
        <v>2014</v>
      </c>
      <c r="AK176" s="104">
        <v>2014</v>
      </c>
      <c r="AL176">
        <v>2011</v>
      </c>
      <c r="AM176">
        <v>2014</v>
      </c>
      <c r="AN176">
        <v>2014</v>
      </c>
      <c r="AO176" s="113" t="s">
        <v>842</v>
      </c>
      <c r="AP176">
        <v>2014</v>
      </c>
      <c r="AQ176" s="113" t="s">
        <v>842</v>
      </c>
      <c r="AR176" s="113" t="s">
        <v>842</v>
      </c>
      <c r="AS176" s="113" t="s">
        <v>842</v>
      </c>
      <c r="AT176" s="113" t="s">
        <v>842</v>
      </c>
      <c r="AU176" s="113" t="s">
        <v>842</v>
      </c>
      <c r="AV176" s="113" t="s">
        <v>842</v>
      </c>
      <c r="AW176" s="113" t="s">
        <v>842</v>
      </c>
      <c r="AX176" s="113" t="s">
        <v>842</v>
      </c>
      <c r="AY176" s="113" t="s">
        <v>842</v>
      </c>
      <c r="AZ176" s="113" t="s">
        <v>842</v>
      </c>
      <c r="BA176" s="113" t="s">
        <v>842</v>
      </c>
      <c r="BB176" s="113">
        <v>2017</v>
      </c>
      <c r="BC176" s="113">
        <v>2017</v>
      </c>
      <c r="BD176" s="104">
        <v>2019</v>
      </c>
      <c r="BE176" s="113" t="s">
        <v>842</v>
      </c>
      <c r="BF176" s="113" t="s">
        <v>842</v>
      </c>
      <c r="BG176" s="116"/>
      <c r="BH176" s="116"/>
    </row>
    <row r="177" spans="1:60" ht="15.75" customHeight="1" x14ac:dyDescent="0.25">
      <c r="A177" s="47" t="s">
        <v>452</v>
      </c>
      <c r="B177" s="47" t="s">
        <v>453</v>
      </c>
      <c r="C177" s="47" t="s">
        <v>461</v>
      </c>
      <c r="D177" s="47" t="s">
        <v>462</v>
      </c>
      <c r="E177" s="113">
        <v>2017</v>
      </c>
      <c r="F177" s="113">
        <v>2017</v>
      </c>
      <c r="G177" s="113">
        <v>2017</v>
      </c>
      <c r="H177" s="113">
        <v>2017</v>
      </c>
      <c r="I177" s="113">
        <v>2017</v>
      </c>
      <c r="J177" s="113">
        <v>2017</v>
      </c>
      <c r="K177" s="113" t="s">
        <v>843</v>
      </c>
      <c r="L177" s="113" t="s">
        <v>828</v>
      </c>
      <c r="M177" s="113" t="s">
        <v>828</v>
      </c>
      <c r="N177" s="113" t="s">
        <v>828</v>
      </c>
      <c r="O177" s="113" t="s">
        <v>842</v>
      </c>
      <c r="P177" s="113" t="s">
        <v>842</v>
      </c>
      <c r="Q177" s="113" t="s">
        <v>842</v>
      </c>
      <c r="R177" s="113" t="s">
        <v>842</v>
      </c>
      <c r="S177" s="113" t="s">
        <v>842</v>
      </c>
      <c r="T177" s="113" t="s">
        <v>842</v>
      </c>
      <c r="U177" s="113" t="s">
        <v>842</v>
      </c>
      <c r="V177" s="113" t="s">
        <v>842</v>
      </c>
      <c r="W177" s="113" t="s">
        <v>842</v>
      </c>
      <c r="X177" s="113" t="s">
        <v>842</v>
      </c>
      <c r="Y177" s="104">
        <v>2014</v>
      </c>
      <c r="Z177" s="113" t="s">
        <v>842</v>
      </c>
      <c r="AA177" s="104">
        <v>2014</v>
      </c>
      <c r="AB177" s="113" t="s">
        <v>842</v>
      </c>
      <c r="AC177" s="113" t="s">
        <v>844</v>
      </c>
      <c r="AD177" s="113" t="s">
        <v>844</v>
      </c>
      <c r="AE177" s="113" t="s">
        <v>844</v>
      </c>
      <c r="AF177" s="113" t="s">
        <v>844</v>
      </c>
      <c r="AG177" s="104">
        <v>2014</v>
      </c>
      <c r="AH177" s="104">
        <v>2014</v>
      </c>
      <c r="AI177" s="104">
        <v>2014</v>
      </c>
      <c r="AJ177" s="104">
        <v>2014</v>
      </c>
      <c r="AK177" s="104">
        <v>2014</v>
      </c>
      <c r="AL177">
        <v>2011</v>
      </c>
      <c r="AM177">
        <v>2014</v>
      </c>
      <c r="AN177">
        <v>2014</v>
      </c>
      <c r="AO177" s="113" t="s">
        <v>842</v>
      </c>
      <c r="AP177">
        <v>2014</v>
      </c>
      <c r="AQ177" s="113" t="s">
        <v>842</v>
      </c>
      <c r="AR177" s="113" t="s">
        <v>842</v>
      </c>
      <c r="AS177" s="113" t="s">
        <v>842</v>
      </c>
      <c r="AT177" s="113" t="s">
        <v>842</v>
      </c>
      <c r="AU177" s="113" t="s">
        <v>842</v>
      </c>
      <c r="AV177" s="113" t="s">
        <v>842</v>
      </c>
      <c r="AW177" s="113" t="s">
        <v>842</v>
      </c>
      <c r="AX177" s="113" t="s">
        <v>842</v>
      </c>
      <c r="AY177" s="113" t="s">
        <v>842</v>
      </c>
      <c r="AZ177" s="113" t="s">
        <v>842</v>
      </c>
      <c r="BA177" s="113" t="s">
        <v>842</v>
      </c>
      <c r="BB177" s="113">
        <v>2017</v>
      </c>
      <c r="BC177" s="113">
        <v>2017</v>
      </c>
      <c r="BD177" s="104">
        <v>2019</v>
      </c>
      <c r="BE177" s="113" t="s">
        <v>842</v>
      </c>
      <c r="BF177" s="113" t="s">
        <v>842</v>
      </c>
      <c r="BG177" s="116"/>
      <c r="BH177" s="116"/>
    </row>
    <row r="178" spans="1:60" ht="15.75" customHeight="1" x14ac:dyDescent="0.25">
      <c r="A178" s="47" t="s">
        <v>452</v>
      </c>
      <c r="B178" s="47" t="s">
        <v>453</v>
      </c>
      <c r="C178" s="47" t="s">
        <v>463</v>
      </c>
      <c r="D178" s="47" t="s">
        <v>464</v>
      </c>
      <c r="E178" s="113">
        <v>2017</v>
      </c>
      <c r="F178" s="113">
        <v>2017</v>
      </c>
      <c r="G178" s="113">
        <v>2017</v>
      </c>
      <c r="H178" s="113">
        <v>2017</v>
      </c>
      <c r="I178" s="113">
        <v>2017</v>
      </c>
      <c r="J178" s="113">
        <v>2017</v>
      </c>
      <c r="K178" s="113" t="s">
        <v>843</v>
      </c>
      <c r="L178" s="113" t="s">
        <v>828</v>
      </c>
      <c r="M178" s="113" t="s">
        <v>828</v>
      </c>
      <c r="N178" s="113" t="s">
        <v>828</v>
      </c>
      <c r="O178" s="113" t="s">
        <v>842</v>
      </c>
      <c r="P178" s="113" t="s">
        <v>842</v>
      </c>
      <c r="Q178" s="113" t="s">
        <v>842</v>
      </c>
      <c r="R178" s="113" t="s">
        <v>842</v>
      </c>
      <c r="S178" s="113" t="s">
        <v>842</v>
      </c>
      <c r="T178" s="113" t="s">
        <v>842</v>
      </c>
      <c r="U178" s="113" t="s">
        <v>842</v>
      </c>
      <c r="V178" s="113" t="s">
        <v>842</v>
      </c>
      <c r="W178" s="113" t="s">
        <v>842</v>
      </c>
      <c r="X178" s="113" t="s">
        <v>842</v>
      </c>
      <c r="Y178" s="104">
        <v>2014</v>
      </c>
      <c r="Z178" s="113" t="s">
        <v>842</v>
      </c>
      <c r="AA178" s="104">
        <v>2014</v>
      </c>
      <c r="AB178" s="113" t="s">
        <v>842</v>
      </c>
      <c r="AC178" s="113" t="s">
        <v>844</v>
      </c>
      <c r="AD178" s="113" t="s">
        <v>844</v>
      </c>
      <c r="AE178" s="113" t="s">
        <v>844</v>
      </c>
      <c r="AF178" s="113" t="s">
        <v>844</v>
      </c>
      <c r="AG178" s="104">
        <v>2014</v>
      </c>
      <c r="AH178" s="104">
        <v>2014</v>
      </c>
      <c r="AI178" s="104">
        <v>2014</v>
      </c>
      <c r="AJ178" s="104">
        <v>2014</v>
      </c>
      <c r="AK178" s="104">
        <v>2014</v>
      </c>
      <c r="AL178">
        <v>2011</v>
      </c>
      <c r="AM178">
        <v>2014</v>
      </c>
      <c r="AN178">
        <v>2014</v>
      </c>
      <c r="AO178" s="113" t="s">
        <v>842</v>
      </c>
      <c r="AP178">
        <v>2014</v>
      </c>
      <c r="AQ178" s="113" t="s">
        <v>842</v>
      </c>
      <c r="AR178" s="113" t="s">
        <v>842</v>
      </c>
      <c r="AS178" s="113" t="s">
        <v>842</v>
      </c>
      <c r="AT178" s="113" t="s">
        <v>842</v>
      </c>
      <c r="AU178" s="113" t="s">
        <v>842</v>
      </c>
      <c r="AV178" s="113" t="s">
        <v>842</v>
      </c>
      <c r="AW178" s="113" t="s">
        <v>842</v>
      </c>
      <c r="AX178" s="113" t="s">
        <v>842</v>
      </c>
      <c r="AY178" s="113" t="s">
        <v>842</v>
      </c>
      <c r="AZ178" s="113" t="s">
        <v>842</v>
      </c>
      <c r="BA178" s="113" t="s">
        <v>842</v>
      </c>
      <c r="BB178" s="113">
        <v>2017</v>
      </c>
      <c r="BC178" s="113">
        <v>2017</v>
      </c>
      <c r="BD178" s="104">
        <v>2019</v>
      </c>
      <c r="BE178" s="113" t="s">
        <v>842</v>
      </c>
      <c r="BF178" s="113" t="s">
        <v>842</v>
      </c>
      <c r="BG178" s="116"/>
      <c r="BH178" s="116"/>
    </row>
    <row r="179" spans="1:60" ht="15.75" customHeight="1" x14ac:dyDescent="0.25">
      <c r="A179" s="47" t="s">
        <v>452</v>
      </c>
      <c r="B179" s="47" t="s">
        <v>465</v>
      </c>
      <c r="C179" s="47" t="s">
        <v>465</v>
      </c>
      <c r="D179" s="47" t="s">
        <v>466</v>
      </c>
      <c r="E179" s="113">
        <v>2017</v>
      </c>
      <c r="F179" s="113">
        <v>2017</v>
      </c>
      <c r="G179" s="113">
        <v>2017</v>
      </c>
      <c r="H179" s="113">
        <v>2017</v>
      </c>
      <c r="I179" s="113">
        <v>2017</v>
      </c>
      <c r="J179" s="113">
        <v>2017</v>
      </c>
      <c r="K179" s="113" t="s">
        <v>843</v>
      </c>
      <c r="L179" s="113" t="s">
        <v>828</v>
      </c>
      <c r="M179" s="113" t="s">
        <v>828</v>
      </c>
      <c r="N179" s="113" t="s">
        <v>828</v>
      </c>
      <c r="O179" s="113" t="s">
        <v>842</v>
      </c>
      <c r="P179" s="113" t="s">
        <v>842</v>
      </c>
      <c r="Q179" s="113" t="s">
        <v>842</v>
      </c>
      <c r="R179" s="113" t="s">
        <v>842</v>
      </c>
      <c r="S179" s="113" t="s">
        <v>842</v>
      </c>
      <c r="T179" s="113" t="s">
        <v>842</v>
      </c>
      <c r="U179" s="113" t="s">
        <v>842</v>
      </c>
      <c r="V179" s="113" t="s">
        <v>842</v>
      </c>
      <c r="W179" s="113" t="s">
        <v>842</v>
      </c>
      <c r="X179" s="113" t="s">
        <v>842</v>
      </c>
      <c r="Y179" s="104">
        <v>2014</v>
      </c>
      <c r="Z179" s="113" t="s">
        <v>842</v>
      </c>
      <c r="AA179" s="104">
        <v>2014</v>
      </c>
      <c r="AB179" s="113" t="s">
        <v>842</v>
      </c>
      <c r="AC179" s="113" t="s">
        <v>844</v>
      </c>
      <c r="AD179" s="113" t="s">
        <v>844</v>
      </c>
      <c r="AE179" s="113" t="s">
        <v>844</v>
      </c>
      <c r="AF179" s="113" t="s">
        <v>844</v>
      </c>
      <c r="AG179" s="104">
        <v>2014</v>
      </c>
      <c r="AH179" s="104">
        <v>2014</v>
      </c>
      <c r="AI179" s="104">
        <v>2014</v>
      </c>
      <c r="AJ179" s="104">
        <v>2014</v>
      </c>
      <c r="AK179" s="104">
        <v>2014</v>
      </c>
      <c r="AL179">
        <v>2011</v>
      </c>
      <c r="AM179">
        <v>2014</v>
      </c>
      <c r="AN179">
        <v>2014</v>
      </c>
      <c r="AO179" s="113" t="s">
        <v>842</v>
      </c>
      <c r="AP179">
        <v>2014</v>
      </c>
      <c r="AQ179" s="113" t="s">
        <v>842</v>
      </c>
      <c r="AR179" s="113" t="s">
        <v>842</v>
      </c>
      <c r="AS179" s="113" t="s">
        <v>842</v>
      </c>
      <c r="AT179" s="113" t="s">
        <v>842</v>
      </c>
      <c r="AU179" s="113" t="s">
        <v>842</v>
      </c>
      <c r="AV179" s="113" t="s">
        <v>842</v>
      </c>
      <c r="AW179" s="113" t="s">
        <v>842</v>
      </c>
      <c r="AX179" s="113" t="s">
        <v>842</v>
      </c>
      <c r="AY179" s="113" t="s">
        <v>842</v>
      </c>
      <c r="AZ179" s="113" t="s">
        <v>842</v>
      </c>
      <c r="BA179" s="113" t="s">
        <v>842</v>
      </c>
      <c r="BB179" s="113">
        <v>2017</v>
      </c>
      <c r="BC179" s="113">
        <v>2017</v>
      </c>
      <c r="BD179" s="104">
        <v>2019</v>
      </c>
      <c r="BE179" s="113" t="s">
        <v>842</v>
      </c>
      <c r="BF179" s="113" t="s">
        <v>842</v>
      </c>
      <c r="BG179" s="116"/>
      <c r="BH179" s="116"/>
    </row>
    <row r="180" spans="1:60" ht="15.75" customHeight="1" x14ac:dyDescent="0.25">
      <c r="A180" s="47" t="s">
        <v>452</v>
      </c>
      <c r="B180" s="47" t="s">
        <v>465</v>
      </c>
      <c r="C180" s="47" t="s">
        <v>467</v>
      </c>
      <c r="D180" s="47" t="s">
        <v>468</v>
      </c>
      <c r="E180" s="113">
        <v>2017</v>
      </c>
      <c r="F180" s="113">
        <v>2017</v>
      </c>
      <c r="G180" s="113">
        <v>2017</v>
      </c>
      <c r="H180" s="113">
        <v>2017</v>
      </c>
      <c r="I180" s="113">
        <v>2017</v>
      </c>
      <c r="J180" s="113">
        <v>2017</v>
      </c>
      <c r="K180" s="113" t="s">
        <v>843</v>
      </c>
      <c r="L180" s="113" t="s">
        <v>828</v>
      </c>
      <c r="M180" s="113" t="s">
        <v>828</v>
      </c>
      <c r="N180" s="113" t="s">
        <v>828</v>
      </c>
      <c r="O180" s="113" t="s">
        <v>842</v>
      </c>
      <c r="P180" s="113" t="s">
        <v>842</v>
      </c>
      <c r="Q180" s="113" t="s">
        <v>842</v>
      </c>
      <c r="R180" s="113" t="s">
        <v>842</v>
      </c>
      <c r="S180" s="113" t="s">
        <v>842</v>
      </c>
      <c r="T180" s="113" t="s">
        <v>842</v>
      </c>
      <c r="U180" s="113" t="s">
        <v>842</v>
      </c>
      <c r="V180" s="113" t="s">
        <v>842</v>
      </c>
      <c r="W180" s="113" t="s">
        <v>842</v>
      </c>
      <c r="X180" s="113" t="s">
        <v>842</v>
      </c>
      <c r="Y180" s="104">
        <v>2014</v>
      </c>
      <c r="Z180" s="113" t="s">
        <v>842</v>
      </c>
      <c r="AA180" s="104">
        <v>2014</v>
      </c>
      <c r="AB180" s="113" t="s">
        <v>842</v>
      </c>
      <c r="AC180" s="113" t="s">
        <v>844</v>
      </c>
      <c r="AD180" s="113" t="s">
        <v>844</v>
      </c>
      <c r="AE180" s="113" t="s">
        <v>844</v>
      </c>
      <c r="AF180" s="113" t="s">
        <v>844</v>
      </c>
      <c r="AG180" s="104">
        <v>2014</v>
      </c>
      <c r="AH180" s="104">
        <v>2014</v>
      </c>
      <c r="AI180" s="104">
        <v>2014</v>
      </c>
      <c r="AJ180" s="104">
        <v>2014</v>
      </c>
      <c r="AK180" s="104">
        <v>2014</v>
      </c>
      <c r="AL180">
        <v>2011</v>
      </c>
      <c r="AM180">
        <v>2014</v>
      </c>
      <c r="AN180">
        <v>2014</v>
      </c>
      <c r="AO180" s="113" t="s">
        <v>842</v>
      </c>
      <c r="AP180">
        <v>2014</v>
      </c>
      <c r="AQ180" s="113" t="s">
        <v>842</v>
      </c>
      <c r="AR180" s="113" t="s">
        <v>842</v>
      </c>
      <c r="AS180" s="113" t="s">
        <v>842</v>
      </c>
      <c r="AT180" s="113" t="s">
        <v>842</v>
      </c>
      <c r="AU180" s="113" t="s">
        <v>842</v>
      </c>
      <c r="AV180" s="113" t="s">
        <v>842</v>
      </c>
      <c r="AW180" s="113" t="s">
        <v>842</v>
      </c>
      <c r="AX180" s="113" t="s">
        <v>842</v>
      </c>
      <c r="AY180" s="113" t="s">
        <v>842</v>
      </c>
      <c r="AZ180" s="113" t="s">
        <v>842</v>
      </c>
      <c r="BA180" s="113" t="s">
        <v>842</v>
      </c>
      <c r="BB180" s="113">
        <v>2017</v>
      </c>
      <c r="BC180" s="113">
        <v>2017</v>
      </c>
      <c r="BD180" s="104">
        <v>2019</v>
      </c>
      <c r="BE180" s="113" t="s">
        <v>842</v>
      </c>
      <c r="BF180" s="113" t="s">
        <v>842</v>
      </c>
      <c r="BG180" s="116"/>
      <c r="BH180" s="116"/>
    </row>
    <row r="181" spans="1:60" ht="15.75" customHeight="1" x14ac:dyDescent="0.25">
      <c r="A181" s="47" t="s">
        <v>452</v>
      </c>
      <c r="B181" s="47" t="s">
        <v>465</v>
      </c>
      <c r="C181" s="47" t="s">
        <v>469</v>
      </c>
      <c r="D181" s="47" t="s">
        <v>470</v>
      </c>
      <c r="E181" s="113">
        <v>2017</v>
      </c>
      <c r="F181" s="113">
        <v>2017</v>
      </c>
      <c r="G181" s="113">
        <v>2017</v>
      </c>
      <c r="H181" s="113">
        <v>2017</v>
      </c>
      <c r="I181" s="113">
        <v>2017</v>
      </c>
      <c r="J181" s="113">
        <v>2017</v>
      </c>
      <c r="K181" s="113" t="s">
        <v>843</v>
      </c>
      <c r="L181" s="113" t="s">
        <v>828</v>
      </c>
      <c r="M181" s="113" t="s">
        <v>828</v>
      </c>
      <c r="N181" s="113" t="s">
        <v>828</v>
      </c>
      <c r="O181" s="113" t="s">
        <v>842</v>
      </c>
      <c r="P181" s="113" t="s">
        <v>842</v>
      </c>
      <c r="Q181" s="113" t="s">
        <v>842</v>
      </c>
      <c r="R181" s="113" t="s">
        <v>842</v>
      </c>
      <c r="S181" s="113" t="s">
        <v>842</v>
      </c>
      <c r="T181" s="113" t="s">
        <v>842</v>
      </c>
      <c r="U181" s="113" t="s">
        <v>842</v>
      </c>
      <c r="V181" s="113" t="s">
        <v>842</v>
      </c>
      <c r="W181" s="113" t="s">
        <v>842</v>
      </c>
      <c r="X181" s="113" t="s">
        <v>842</v>
      </c>
      <c r="Y181" s="104">
        <v>2014</v>
      </c>
      <c r="Z181" s="113" t="s">
        <v>842</v>
      </c>
      <c r="AA181" s="104">
        <v>2014</v>
      </c>
      <c r="AB181" s="113" t="s">
        <v>842</v>
      </c>
      <c r="AC181" s="113" t="s">
        <v>844</v>
      </c>
      <c r="AD181" s="113" t="s">
        <v>844</v>
      </c>
      <c r="AE181" s="113" t="s">
        <v>844</v>
      </c>
      <c r="AF181" s="113" t="s">
        <v>844</v>
      </c>
      <c r="AG181" s="104">
        <v>2014</v>
      </c>
      <c r="AH181" s="104">
        <v>2014</v>
      </c>
      <c r="AI181" s="104">
        <v>2014</v>
      </c>
      <c r="AJ181" s="104">
        <v>2014</v>
      </c>
      <c r="AK181" s="104">
        <v>2014</v>
      </c>
      <c r="AL181">
        <v>2011</v>
      </c>
      <c r="AM181">
        <v>2014</v>
      </c>
      <c r="AN181">
        <v>2014</v>
      </c>
      <c r="AO181" s="113" t="s">
        <v>842</v>
      </c>
      <c r="AP181">
        <v>2014</v>
      </c>
      <c r="AQ181" s="113" t="s">
        <v>842</v>
      </c>
      <c r="AR181" s="113" t="s">
        <v>842</v>
      </c>
      <c r="AS181" s="113" t="s">
        <v>842</v>
      </c>
      <c r="AT181" s="113" t="s">
        <v>842</v>
      </c>
      <c r="AU181" s="113" t="s">
        <v>842</v>
      </c>
      <c r="AV181" s="113" t="s">
        <v>842</v>
      </c>
      <c r="AW181" s="113" t="s">
        <v>842</v>
      </c>
      <c r="AX181" s="113" t="s">
        <v>842</v>
      </c>
      <c r="AY181" s="113" t="s">
        <v>842</v>
      </c>
      <c r="AZ181" s="113" t="s">
        <v>842</v>
      </c>
      <c r="BA181" s="113" t="s">
        <v>842</v>
      </c>
      <c r="BB181" s="113">
        <v>2017</v>
      </c>
      <c r="BC181" s="113">
        <v>2017</v>
      </c>
      <c r="BD181" s="104">
        <v>2019</v>
      </c>
      <c r="BE181" s="113" t="s">
        <v>842</v>
      </c>
      <c r="BF181" s="113" t="s">
        <v>842</v>
      </c>
      <c r="BG181" s="116"/>
      <c r="BH181" s="116"/>
    </row>
    <row r="182" spans="1:60" ht="15.75" customHeight="1" x14ac:dyDescent="0.25">
      <c r="A182" s="47" t="s">
        <v>452</v>
      </c>
      <c r="B182" s="47" t="s">
        <v>465</v>
      </c>
      <c r="C182" s="47" t="s">
        <v>471</v>
      </c>
      <c r="D182" s="47" t="s">
        <v>472</v>
      </c>
      <c r="E182" s="113">
        <v>2017</v>
      </c>
      <c r="F182" s="113">
        <v>2017</v>
      </c>
      <c r="G182" s="113">
        <v>2017</v>
      </c>
      <c r="H182" s="113">
        <v>2017</v>
      </c>
      <c r="I182" s="113">
        <v>2017</v>
      </c>
      <c r="J182" s="113">
        <v>2017</v>
      </c>
      <c r="K182" s="113" t="s">
        <v>843</v>
      </c>
      <c r="L182" s="113" t="s">
        <v>828</v>
      </c>
      <c r="M182" s="113" t="s">
        <v>828</v>
      </c>
      <c r="N182" s="113" t="s">
        <v>828</v>
      </c>
      <c r="O182" s="113" t="s">
        <v>842</v>
      </c>
      <c r="P182" s="113" t="s">
        <v>842</v>
      </c>
      <c r="Q182" s="113" t="s">
        <v>842</v>
      </c>
      <c r="R182" s="113" t="s">
        <v>842</v>
      </c>
      <c r="S182" s="113" t="s">
        <v>842</v>
      </c>
      <c r="T182" s="113" t="s">
        <v>842</v>
      </c>
      <c r="U182" s="113" t="s">
        <v>842</v>
      </c>
      <c r="V182" s="113" t="s">
        <v>842</v>
      </c>
      <c r="W182" s="113" t="s">
        <v>842</v>
      </c>
      <c r="X182" s="113" t="s">
        <v>842</v>
      </c>
      <c r="Y182" s="104">
        <v>2014</v>
      </c>
      <c r="Z182" s="113" t="s">
        <v>842</v>
      </c>
      <c r="AA182" s="104">
        <v>2014</v>
      </c>
      <c r="AB182" s="113" t="s">
        <v>842</v>
      </c>
      <c r="AC182" s="113" t="s">
        <v>844</v>
      </c>
      <c r="AD182" s="113" t="s">
        <v>844</v>
      </c>
      <c r="AE182" s="113" t="s">
        <v>844</v>
      </c>
      <c r="AF182" s="113" t="s">
        <v>844</v>
      </c>
      <c r="AG182" s="104">
        <v>2014</v>
      </c>
      <c r="AH182" s="104">
        <v>2014</v>
      </c>
      <c r="AI182" s="104">
        <v>2014</v>
      </c>
      <c r="AJ182" s="104">
        <v>2014</v>
      </c>
      <c r="AK182" s="104">
        <v>2014</v>
      </c>
      <c r="AL182">
        <v>2011</v>
      </c>
      <c r="AM182">
        <v>2014</v>
      </c>
      <c r="AN182">
        <v>2014</v>
      </c>
      <c r="AO182" s="113" t="s">
        <v>842</v>
      </c>
      <c r="AP182">
        <v>2014</v>
      </c>
      <c r="AQ182" s="113" t="s">
        <v>842</v>
      </c>
      <c r="AR182" s="113" t="s">
        <v>842</v>
      </c>
      <c r="AS182" s="113" t="s">
        <v>842</v>
      </c>
      <c r="AT182" s="113" t="s">
        <v>842</v>
      </c>
      <c r="AU182" s="113" t="s">
        <v>842</v>
      </c>
      <c r="AV182" s="113" t="s">
        <v>842</v>
      </c>
      <c r="AW182" s="113" t="s">
        <v>842</v>
      </c>
      <c r="AX182" s="113" t="s">
        <v>842</v>
      </c>
      <c r="AY182" s="113" t="s">
        <v>842</v>
      </c>
      <c r="AZ182" s="113" t="s">
        <v>842</v>
      </c>
      <c r="BA182" s="113" t="s">
        <v>842</v>
      </c>
      <c r="BB182" s="113">
        <v>2017</v>
      </c>
      <c r="BC182" s="113">
        <v>2017</v>
      </c>
      <c r="BD182" s="104">
        <v>2019</v>
      </c>
      <c r="BE182" s="113" t="s">
        <v>842</v>
      </c>
      <c r="BF182" s="113" t="s">
        <v>842</v>
      </c>
      <c r="BG182" s="116"/>
      <c r="BH182" s="116"/>
    </row>
    <row r="183" spans="1:60" ht="15.75" customHeight="1" x14ac:dyDescent="0.25">
      <c r="A183" s="47" t="s">
        <v>473</v>
      </c>
      <c r="B183" s="47" t="s">
        <v>474</v>
      </c>
      <c r="C183" s="47" t="s">
        <v>474</v>
      </c>
      <c r="D183" s="47" t="s">
        <v>475</v>
      </c>
      <c r="E183" s="113">
        <v>2017</v>
      </c>
      <c r="F183" s="113">
        <v>2017</v>
      </c>
      <c r="G183" s="113">
        <v>2017</v>
      </c>
      <c r="H183" s="113">
        <v>2017</v>
      </c>
      <c r="I183" s="113">
        <v>2017</v>
      </c>
      <c r="J183" s="113">
        <v>2017</v>
      </c>
      <c r="K183" s="113" t="s">
        <v>843</v>
      </c>
      <c r="L183" s="113" t="s">
        <v>828</v>
      </c>
      <c r="M183" s="113" t="s">
        <v>828</v>
      </c>
      <c r="N183" s="113" t="s">
        <v>828</v>
      </c>
      <c r="O183" s="113" t="s">
        <v>842</v>
      </c>
      <c r="P183" s="113" t="s">
        <v>842</v>
      </c>
      <c r="Q183" s="113" t="s">
        <v>842</v>
      </c>
      <c r="R183" s="113" t="s">
        <v>842</v>
      </c>
      <c r="S183" s="113" t="s">
        <v>842</v>
      </c>
      <c r="T183" s="113" t="s">
        <v>842</v>
      </c>
      <c r="U183" s="113" t="s">
        <v>842</v>
      </c>
      <c r="V183" s="113" t="s">
        <v>842</v>
      </c>
      <c r="W183" s="113" t="s">
        <v>842</v>
      </c>
      <c r="X183" s="113" t="s">
        <v>842</v>
      </c>
      <c r="Y183" s="104">
        <v>2014</v>
      </c>
      <c r="Z183" s="113" t="s">
        <v>842</v>
      </c>
      <c r="AA183" s="104">
        <v>2014</v>
      </c>
      <c r="AB183" s="113" t="s">
        <v>842</v>
      </c>
      <c r="AC183" s="113" t="s">
        <v>844</v>
      </c>
      <c r="AD183" s="113" t="s">
        <v>844</v>
      </c>
      <c r="AE183" s="113" t="s">
        <v>844</v>
      </c>
      <c r="AF183" s="113" t="s">
        <v>844</v>
      </c>
      <c r="AG183" s="104">
        <v>2014</v>
      </c>
      <c r="AH183" s="104">
        <v>2014</v>
      </c>
      <c r="AI183" s="104">
        <v>2014</v>
      </c>
      <c r="AJ183" s="104">
        <v>2014</v>
      </c>
      <c r="AK183" s="104">
        <v>2014</v>
      </c>
      <c r="AL183">
        <v>2011</v>
      </c>
      <c r="AM183">
        <v>2014</v>
      </c>
      <c r="AN183">
        <v>2014</v>
      </c>
      <c r="AO183" s="113" t="s">
        <v>842</v>
      </c>
      <c r="AP183">
        <v>2014</v>
      </c>
      <c r="AQ183" s="113" t="s">
        <v>842</v>
      </c>
      <c r="AR183" s="113" t="s">
        <v>842</v>
      </c>
      <c r="AS183" s="113" t="s">
        <v>842</v>
      </c>
      <c r="AT183" s="113" t="s">
        <v>842</v>
      </c>
      <c r="AU183" s="113" t="s">
        <v>842</v>
      </c>
      <c r="AV183" s="113" t="s">
        <v>842</v>
      </c>
      <c r="AW183" s="113" t="s">
        <v>842</v>
      </c>
      <c r="AX183" s="113" t="s">
        <v>842</v>
      </c>
      <c r="AY183" s="113" t="s">
        <v>842</v>
      </c>
      <c r="AZ183" s="113" t="s">
        <v>842</v>
      </c>
      <c r="BA183" s="113" t="s">
        <v>842</v>
      </c>
      <c r="BB183" s="113">
        <v>2017</v>
      </c>
      <c r="BC183" s="113">
        <v>2017</v>
      </c>
      <c r="BD183" s="104">
        <v>2019</v>
      </c>
      <c r="BE183" s="113" t="s">
        <v>842</v>
      </c>
      <c r="BF183" s="113" t="s">
        <v>842</v>
      </c>
      <c r="BG183" s="116"/>
      <c r="BH183" s="116"/>
    </row>
    <row r="184" spans="1:60" ht="15.75" customHeight="1" x14ac:dyDescent="0.25">
      <c r="A184" s="47" t="s">
        <v>473</v>
      </c>
      <c r="B184" s="47" t="s">
        <v>474</v>
      </c>
      <c r="C184" s="47" t="s">
        <v>476</v>
      </c>
      <c r="D184" s="47" t="s">
        <v>477</v>
      </c>
      <c r="E184" s="113">
        <v>2017</v>
      </c>
      <c r="F184" s="113">
        <v>2017</v>
      </c>
      <c r="G184" s="113">
        <v>2017</v>
      </c>
      <c r="H184" s="113">
        <v>2017</v>
      </c>
      <c r="I184" s="113">
        <v>2017</v>
      </c>
      <c r="J184" s="113">
        <v>2017</v>
      </c>
      <c r="K184" s="113" t="s">
        <v>843</v>
      </c>
      <c r="L184" s="113" t="s">
        <v>828</v>
      </c>
      <c r="M184" s="113" t="s">
        <v>828</v>
      </c>
      <c r="N184" s="113" t="s">
        <v>828</v>
      </c>
      <c r="O184" s="113" t="s">
        <v>842</v>
      </c>
      <c r="P184" s="113" t="s">
        <v>842</v>
      </c>
      <c r="Q184" s="113" t="s">
        <v>842</v>
      </c>
      <c r="R184" s="113" t="s">
        <v>842</v>
      </c>
      <c r="S184" s="113" t="s">
        <v>842</v>
      </c>
      <c r="T184" s="113" t="s">
        <v>842</v>
      </c>
      <c r="U184" s="113" t="s">
        <v>842</v>
      </c>
      <c r="V184" s="113" t="s">
        <v>842</v>
      </c>
      <c r="W184" s="113" t="s">
        <v>842</v>
      </c>
      <c r="X184" s="113" t="s">
        <v>842</v>
      </c>
      <c r="Y184" s="104">
        <v>2014</v>
      </c>
      <c r="Z184" s="113" t="s">
        <v>842</v>
      </c>
      <c r="AA184" s="104">
        <v>2014</v>
      </c>
      <c r="AB184" s="113" t="s">
        <v>842</v>
      </c>
      <c r="AC184" s="113" t="s">
        <v>844</v>
      </c>
      <c r="AD184" s="113" t="s">
        <v>844</v>
      </c>
      <c r="AE184" s="113" t="s">
        <v>844</v>
      </c>
      <c r="AF184" s="113" t="s">
        <v>844</v>
      </c>
      <c r="AG184" s="104">
        <v>2014</v>
      </c>
      <c r="AH184" s="104">
        <v>2014</v>
      </c>
      <c r="AI184" s="104">
        <v>2014</v>
      </c>
      <c r="AJ184" s="104">
        <v>2014</v>
      </c>
      <c r="AK184" s="104">
        <v>2014</v>
      </c>
      <c r="AL184">
        <v>2011</v>
      </c>
      <c r="AM184">
        <v>2014</v>
      </c>
      <c r="AN184">
        <v>2014</v>
      </c>
      <c r="AO184" s="113" t="s">
        <v>842</v>
      </c>
      <c r="AP184">
        <v>2014</v>
      </c>
      <c r="AQ184" s="113" t="s">
        <v>842</v>
      </c>
      <c r="AR184" s="113" t="s">
        <v>842</v>
      </c>
      <c r="AS184" s="113" t="s">
        <v>842</v>
      </c>
      <c r="AT184" s="113" t="s">
        <v>842</v>
      </c>
      <c r="AU184" s="113" t="s">
        <v>842</v>
      </c>
      <c r="AV184" s="113" t="s">
        <v>842</v>
      </c>
      <c r="AW184" s="113" t="s">
        <v>842</v>
      </c>
      <c r="AX184" s="113" t="s">
        <v>842</v>
      </c>
      <c r="AY184" s="113" t="s">
        <v>842</v>
      </c>
      <c r="AZ184" s="113" t="s">
        <v>842</v>
      </c>
      <c r="BA184" s="113" t="s">
        <v>842</v>
      </c>
      <c r="BB184" s="113">
        <v>2017</v>
      </c>
      <c r="BC184" s="113">
        <v>2017</v>
      </c>
      <c r="BD184" s="104">
        <v>2019</v>
      </c>
      <c r="BE184" s="113" t="s">
        <v>842</v>
      </c>
      <c r="BF184" s="113" t="s">
        <v>842</v>
      </c>
      <c r="BG184" s="116"/>
      <c r="BH184" s="116"/>
    </row>
    <row r="185" spans="1:60" ht="15.75" customHeight="1" x14ac:dyDescent="0.25">
      <c r="A185" s="47" t="s">
        <v>473</v>
      </c>
      <c r="B185" s="47" t="s">
        <v>478</v>
      </c>
      <c r="C185" s="47" t="s">
        <v>478</v>
      </c>
      <c r="D185" s="47" t="s">
        <v>479</v>
      </c>
      <c r="E185" s="113">
        <v>2017</v>
      </c>
      <c r="F185" s="113">
        <v>2017</v>
      </c>
      <c r="G185" s="113">
        <v>2017</v>
      </c>
      <c r="H185" s="113">
        <v>2017</v>
      </c>
      <c r="I185" s="113">
        <v>2017</v>
      </c>
      <c r="J185" s="113">
        <v>2017</v>
      </c>
      <c r="K185" s="113" t="s">
        <v>843</v>
      </c>
      <c r="L185" s="113" t="s">
        <v>828</v>
      </c>
      <c r="M185" s="113" t="s">
        <v>828</v>
      </c>
      <c r="N185" s="113" t="s">
        <v>828</v>
      </c>
      <c r="O185" s="113" t="s">
        <v>842</v>
      </c>
      <c r="P185" s="113" t="s">
        <v>842</v>
      </c>
      <c r="Q185" s="113" t="s">
        <v>842</v>
      </c>
      <c r="R185" s="113" t="s">
        <v>842</v>
      </c>
      <c r="S185" s="113" t="s">
        <v>842</v>
      </c>
      <c r="T185" s="113" t="s">
        <v>842</v>
      </c>
      <c r="U185" s="113" t="s">
        <v>842</v>
      </c>
      <c r="V185" s="113" t="s">
        <v>842</v>
      </c>
      <c r="W185" s="113" t="s">
        <v>842</v>
      </c>
      <c r="X185" s="113" t="s">
        <v>842</v>
      </c>
      <c r="Y185" s="104">
        <v>2014</v>
      </c>
      <c r="Z185" s="113" t="s">
        <v>842</v>
      </c>
      <c r="AA185" s="104">
        <v>2014</v>
      </c>
      <c r="AB185" s="113" t="s">
        <v>842</v>
      </c>
      <c r="AC185" s="113" t="s">
        <v>844</v>
      </c>
      <c r="AD185" s="113" t="s">
        <v>844</v>
      </c>
      <c r="AE185" s="113" t="s">
        <v>844</v>
      </c>
      <c r="AF185" s="113" t="s">
        <v>844</v>
      </c>
      <c r="AG185" s="104">
        <v>2014</v>
      </c>
      <c r="AH185" s="104">
        <v>2014</v>
      </c>
      <c r="AI185" s="104">
        <v>2014</v>
      </c>
      <c r="AJ185" s="104">
        <v>2014</v>
      </c>
      <c r="AK185" s="104">
        <v>2014</v>
      </c>
      <c r="AL185">
        <v>2011</v>
      </c>
      <c r="AM185">
        <v>2014</v>
      </c>
      <c r="AN185">
        <v>2014</v>
      </c>
      <c r="AO185" s="113" t="s">
        <v>842</v>
      </c>
      <c r="AP185">
        <v>2014</v>
      </c>
      <c r="AQ185" s="113" t="s">
        <v>842</v>
      </c>
      <c r="AR185" s="113" t="s">
        <v>842</v>
      </c>
      <c r="AS185" s="113" t="s">
        <v>842</v>
      </c>
      <c r="AT185" s="113" t="s">
        <v>842</v>
      </c>
      <c r="AU185" s="113" t="s">
        <v>842</v>
      </c>
      <c r="AV185" s="113" t="s">
        <v>842</v>
      </c>
      <c r="AW185" s="113" t="s">
        <v>842</v>
      </c>
      <c r="AX185" s="113" t="s">
        <v>842</v>
      </c>
      <c r="AY185" s="113" t="s">
        <v>842</v>
      </c>
      <c r="AZ185" s="113" t="s">
        <v>842</v>
      </c>
      <c r="BA185" s="113" t="s">
        <v>842</v>
      </c>
      <c r="BB185" s="113">
        <v>2017</v>
      </c>
      <c r="BC185" s="113">
        <v>2017</v>
      </c>
      <c r="BD185" s="104">
        <v>2019</v>
      </c>
      <c r="BE185" s="113" t="s">
        <v>842</v>
      </c>
      <c r="BF185" s="113" t="s">
        <v>842</v>
      </c>
      <c r="BG185" s="116"/>
      <c r="BH185" s="116"/>
    </row>
    <row r="186" spans="1:60" ht="15.75" customHeight="1" x14ac:dyDescent="0.25">
      <c r="A186" s="47" t="s">
        <v>473</v>
      </c>
      <c r="B186" s="47" t="s">
        <v>478</v>
      </c>
      <c r="C186" s="47" t="s">
        <v>480</v>
      </c>
      <c r="D186" s="47" t="s">
        <v>481</v>
      </c>
      <c r="E186" s="113">
        <v>2017</v>
      </c>
      <c r="F186" s="113">
        <v>2017</v>
      </c>
      <c r="G186" s="113">
        <v>2017</v>
      </c>
      <c r="H186" s="113">
        <v>2017</v>
      </c>
      <c r="I186" s="113">
        <v>2017</v>
      </c>
      <c r="J186" s="113">
        <v>2017</v>
      </c>
      <c r="K186" s="113" t="s">
        <v>843</v>
      </c>
      <c r="L186" s="113" t="s">
        <v>828</v>
      </c>
      <c r="M186" s="113" t="s">
        <v>828</v>
      </c>
      <c r="N186" s="113" t="s">
        <v>828</v>
      </c>
      <c r="O186" s="113" t="s">
        <v>842</v>
      </c>
      <c r="P186" s="113" t="s">
        <v>842</v>
      </c>
      <c r="Q186" s="113" t="s">
        <v>842</v>
      </c>
      <c r="R186" s="113" t="s">
        <v>842</v>
      </c>
      <c r="S186" s="113" t="s">
        <v>842</v>
      </c>
      <c r="T186" s="113" t="s">
        <v>842</v>
      </c>
      <c r="U186" s="113" t="s">
        <v>842</v>
      </c>
      <c r="V186" s="113" t="s">
        <v>842</v>
      </c>
      <c r="W186" s="113" t="s">
        <v>842</v>
      </c>
      <c r="X186" s="113" t="s">
        <v>842</v>
      </c>
      <c r="Y186" s="104">
        <v>2014</v>
      </c>
      <c r="Z186" s="113" t="s">
        <v>842</v>
      </c>
      <c r="AA186" s="104">
        <v>2014</v>
      </c>
      <c r="AB186" s="113" t="s">
        <v>842</v>
      </c>
      <c r="AC186" s="113" t="s">
        <v>844</v>
      </c>
      <c r="AD186" s="113" t="s">
        <v>844</v>
      </c>
      <c r="AE186" s="113" t="s">
        <v>844</v>
      </c>
      <c r="AF186" s="113" t="s">
        <v>844</v>
      </c>
      <c r="AG186" s="104">
        <v>2014</v>
      </c>
      <c r="AH186" s="104">
        <v>2014</v>
      </c>
      <c r="AI186" s="104">
        <v>2014</v>
      </c>
      <c r="AJ186" s="104">
        <v>2014</v>
      </c>
      <c r="AK186" s="104">
        <v>2014</v>
      </c>
      <c r="AL186">
        <v>2011</v>
      </c>
      <c r="AM186">
        <v>2014</v>
      </c>
      <c r="AN186">
        <v>2014</v>
      </c>
      <c r="AO186" s="113" t="s">
        <v>842</v>
      </c>
      <c r="AP186">
        <v>2014</v>
      </c>
      <c r="AQ186" s="113" t="s">
        <v>842</v>
      </c>
      <c r="AR186" s="113" t="s">
        <v>842</v>
      </c>
      <c r="AS186" s="113" t="s">
        <v>842</v>
      </c>
      <c r="AT186" s="113" t="s">
        <v>842</v>
      </c>
      <c r="AU186" s="113" t="s">
        <v>842</v>
      </c>
      <c r="AV186" s="113" t="s">
        <v>842</v>
      </c>
      <c r="AW186" s="113" t="s">
        <v>842</v>
      </c>
      <c r="AX186" s="113" t="s">
        <v>842</v>
      </c>
      <c r="AY186" s="113" t="s">
        <v>842</v>
      </c>
      <c r="AZ186" s="113" t="s">
        <v>842</v>
      </c>
      <c r="BA186" s="113" t="s">
        <v>842</v>
      </c>
      <c r="BB186" s="113">
        <v>2017</v>
      </c>
      <c r="BC186" s="113">
        <v>2017</v>
      </c>
      <c r="BD186" s="104">
        <v>2019</v>
      </c>
      <c r="BE186" s="113" t="s">
        <v>842</v>
      </c>
      <c r="BF186" s="113" t="s">
        <v>842</v>
      </c>
      <c r="BG186" s="116"/>
      <c r="BH186" s="116"/>
    </row>
    <row r="187" spans="1:60" ht="15.75" customHeight="1" x14ac:dyDescent="0.25">
      <c r="A187" s="47" t="s">
        <v>473</v>
      </c>
      <c r="B187" s="47" t="s">
        <v>478</v>
      </c>
      <c r="C187" s="47" t="s">
        <v>482</v>
      </c>
      <c r="D187" s="47" t="s">
        <v>483</v>
      </c>
      <c r="E187" s="113">
        <v>2017</v>
      </c>
      <c r="F187" s="113">
        <v>2017</v>
      </c>
      <c r="G187" s="113">
        <v>2017</v>
      </c>
      <c r="H187" s="113">
        <v>2017</v>
      </c>
      <c r="I187" s="113">
        <v>2017</v>
      </c>
      <c r="J187" s="113">
        <v>2017</v>
      </c>
      <c r="K187" s="113" t="s">
        <v>843</v>
      </c>
      <c r="L187" s="113" t="s">
        <v>828</v>
      </c>
      <c r="M187" s="113" t="s">
        <v>828</v>
      </c>
      <c r="N187" s="113" t="s">
        <v>828</v>
      </c>
      <c r="O187" s="113" t="s">
        <v>842</v>
      </c>
      <c r="P187" s="113" t="s">
        <v>842</v>
      </c>
      <c r="Q187" s="113" t="s">
        <v>842</v>
      </c>
      <c r="R187" s="113" t="s">
        <v>842</v>
      </c>
      <c r="S187" s="113" t="s">
        <v>842</v>
      </c>
      <c r="T187" s="113" t="s">
        <v>842</v>
      </c>
      <c r="U187" s="113" t="s">
        <v>842</v>
      </c>
      <c r="V187" s="113" t="s">
        <v>842</v>
      </c>
      <c r="W187" s="113" t="s">
        <v>842</v>
      </c>
      <c r="X187" s="113" t="s">
        <v>842</v>
      </c>
      <c r="Y187" s="104">
        <v>2014</v>
      </c>
      <c r="Z187" s="113" t="s">
        <v>842</v>
      </c>
      <c r="AA187" s="104">
        <v>2014</v>
      </c>
      <c r="AB187" s="113" t="s">
        <v>842</v>
      </c>
      <c r="AC187" s="113" t="s">
        <v>844</v>
      </c>
      <c r="AD187" s="113" t="s">
        <v>844</v>
      </c>
      <c r="AE187" s="113" t="s">
        <v>844</v>
      </c>
      <c r="AF187" s="113" t="s">
        <v>844</v>
      </c>
      <c r="AG187" s="104">
        <v>2014</v>
      </c>
      <c r="AH187" s="104">
        <v>2014</v>
      </c>
      <c r="AI187" s="104">
        <v>2014</v>
      </c>
      <c r="AJ187" s="104">
        <v>2014</v>
      </c>
      <c r="AK187" s="104">
        <v>2014</v>
      </c>
      <c r="AL187">
        <v>2011</v>
      </c>
      <c r="AM187">
        <v>2014</v>
      </c>
      <c r="AN187">
        <v>2014</v>
      </c>
      <c r="AO187" s="113" t="s">
        <v>842</v>
      </c>
      <c r="AP187">
        <v>2014</v>
      </c>
      <c r="AQ187" s="113" t="s">
        <v>842</v>
      </c>
      <c r="AR187" s="113" t="s">
        <v>842</v>
      </c>
      <c r="AS187" s="113" t="s">
        <v>842</v>
      </c>
      <c r="AT187" s="113" t="s">
        <v>842</v>
      </c>
      <c r="AU187" s="113" t="s">
        <v>842</v>
      </c>
      <c r="AV187" s="113" t="s">
        <v>842</v>
      </c>
      <c r="AW187" s="113" t="s">
        <v>842</v>
      </c>
      <c r="AX187" s="113" t="s">
        <v>842</v>
      </c>
      <c r="AY187" s="113" t="s">
        <v>842</v>
      </c>
      <c r="AZ187" s="113" t="s">
        <v>842</v>
      </c>
      <c r="BA187" s="113" t="s">
        <v>842</v>
      </c>
      <c r="BB187" s="113">
        <v>2017</v>
      </c>
      <c r="BC187" s="113">
        <v>2017</v>
      </c>
      <c r="BD187" s="104">
        <v>2019</v>
      </c>
      <c r="BE187" s="113" t="s">
        <v>842</v>
      </c>
      <c r="BF187" s="113" t="s">
        <v>842</v>
      </c>
      <c r="BG187" s="116"/>
      <c r="BH187" s="116"/>
    </row>
    <row r="188" spans="1:60" ht="15.75" customHeight="1" x14ac:dyDescent="0.25">
      <c r="A188" s="47" t="s">
        <v>473</v>
      </c>
      <c r="B188" s="47" t="s">
        <v>478</v>
      </c>
      <c r="C188" s="47" t="s">
        <v>484</v>
      </c>
      <c r="D188" s="47" t="s">
        <v>485</v>
      </c>
      <c r="E188" s="113">
        <v>2017</v>
      </c>
      <c r="F188" s="113">
        <v>2017</v>
      </c>
      <c r="G188" s="113">
        <v>2017</v>
      </c>
      <c r="H188" s="113">
        <v>2017</v>
      </c>
      <c r="I188" s="113">
        <v>2017</v>
      </c>
      <c r="J188" s="113">
        <v>2017</v>
      </c>
      <c r="K188" s="113" t="s">
        <v>843</v>
      </c>
      <c r="L188" s="113" t="s">
        <v>828</v>
      </c>
      <c r="M188" s="113" t="s">
        <v>828</v>
      </c>
      <c r="N188" s="113" t="s">
        <v>828</v>
      </c>
      <c r="O188" s="113" t="s">
        <v>842</v>
      </c>
      <c r="P188" s="113" t="s">
        <v>842</v>
      </c>
      <c r="Q188" s="113" t="s">
        <v>842</v>
      </c>
      <c r="R188" s="113" t="s">
        <v>842</v>
      </c>
      <c r="S188" s="113" t="s">
        <v>842</v>
      </c>
      <c r="T188" s="113" t="s">
        <v>842</v>
      </c>
      <c r="U188" s="113" t="s">
        <v>842</v>
      </c>
      <c r="V188" s="113" t="s">
        <v>842</v>
      </c>
      <c r="W188" s="113" t="s">
        <v>842</v>
      </c>
      <c r="X188" s="113" t="s">
        <v>842</v>
      </c>
      <c r="Y188" s="104">
        <v>2014</v>
      </c>
      <c r="Z188" s="113" t="s">
        <v>842</v>
      </c>
      <c r="AA188" s="104">
        <v>2014</v>
      </c>
      <c r="AB188" s="113" t="s">
        <v>842</v>
      </c>
      <c r="AC188" s="113" t="s">
        <v>844</v>
      </c>
      <c r="AD188" s="113" t="s">
        <v>844</v>
      </c>
      <c r="AE188" s="113" t="s">
        <v>844</v>
      </c>
      <c r="AF188" s="113" t="s">
        <v>844</v>
      </c>
      <c r="AG188" s="104">
        <v>2014</v>
      </c>
      <c r="AH188" s="104">
        <v>2014</v>
      </c>
      <c r="AI188" s="104">
        <v>2014</v>
      </c>
      <c r="AJ188" s="104">
        <v>2014</v>
      </c>
      <c r="AK188" s="104">
        <v>2014</v>
      </c>
      <c r="AL188">
        <v>2011</v>
      </c>
      <c r="AM188">
        <v>2014</v>
      </c>
      <c r="AN188">
        <v>2014</v>
      </c>
      <c r="AO188" s="113" t="s">
        <v>842</v>
      </c>
      <c r="AP188">
        <v>2014</v>
      </c>
      <c r="AQ188" s="113" t="s">
        <v>842</v>
      </c>
      <c r="AR188" s="113" t="s">
        <v>842</v>
      </c>
      <c r="AS188" s="113" t="s">
        <v>842</v>
      </c>
      <c r="AT188" s="113" t="s">
        <v>842</v>
      </c>
      <c r="AU188" s="113" t="s">
        <v>842</v>
      </c>
      <c r="AV188" s="113" t="s">
        <v>842</v>
      </c>
      <c r="AW188" s="113" t="s">
        <v>842</v>
      </c>
      <c r="AX188" s="113" t="s">
        <v>842</v>
      </c>
      <c r="AY188" s="113" t="s">
        <v>842</v>
      </c>
      <c r="AZ188" s="113" t="s">
        <v>842</v>
      </c>
      <c r="BA188" s="113" t="s">
        <v>842</v>
      </c>
      <c r="BB188" s="113">
        <v>2017</v>
      </c>
      <c r="BC188" s="113">
        <v>2017</v>
      </c>
      <c r="BD188" s="104">
        <v>2019</v>
      </c>
      <c r="BE188" s="113" t="s">
        <v>842</v>
      </c>
      <c r="BF188" s="113" t="s">
        <v>842</v>
      </c>
      <c r="BG188" s="116"/>
      <c r="BH188" s="116"/>
    </row>
    <row r="189" spans="1:60" ht="15.75" customHeight="1" x14ac:dyDescent="0.25">
      <c r="A189" s="47" t="s">
        <v>473</v>
      </c>
      <c r="B189" s="47" t="s">
        <v>474</v>
      </c>
      <c r="C189" s="47" t="s">
        <v>486</v>
      </c>
      <c r="D189" s="47" t="s">
        <v>487</v>
      </c>
      <c r="E189" s="113">
        <v>2017</v>
      </c>
      <c r="F189" s="113">
        <v>2017</v>
      </c>
      <c r="G189" s="113">
        <v>2017</v>
      </c>
      <c r="H189" s="113">
        <v>2017</v>
      </c>
      <c r="I189" s="113">
        <v>2017</v>
      </c>
      <c r="J189" s="113">
        <v>2017</v>
      </c>
      <c r="K189" s="113" t="s">
        <v>843</v>
      </c>
      <c r="L189" s="113" t="s">
        <v>828</v>
      </c>
      <c r="M189" s="113" t="s">
        <v>828</v>
      </c>
      <c r="N189" s="113" t="s">
        <v>828</v>
      </c>
      <c r="O189" s="113" t="s">
        <v>842</v>
      </c>
      <c r="P189" s="113" t="s">
        <v>842</v>
      </c>
      <c r="Q189" s="113" t="s">
        <v>842</v>
      </c>
      <c r="R189" s="113" t="s">
        <v>842</v>
      </c>
      <c r="S189" s="113" t="s">
        <v>842</v>
      </c>
      <c r="T189" s="113" t="s">
        <v>842</v>
      </c>
      <c r="U189" s="113" t="s">
        <v>842</v>
      </c>
      <c r="V189" s="113" t="s">
        <v>842</v>
      </c>
      <c r="W189" s="113" t="s">
        <v>842</v>
      </c>
      <c r="X189" s="113" t="s">
        <v>842</v>
      </c>
      <c r="Y189" s="104">
        <v>2014</v>
      </c>
      <c r="Z189" s="113" t="s">
        <v>842</v>
      </c>
      <c r="AA189" s="104">
        <v>2014</v>
      </c>
      <c r="AB189" s="113" t="s">
        <v>842</v>
      </c>
      <c r="AC189" s="113" t="s">
        <v>844</v>
      </c>
      <c r="AD189" s="113" t="s">
        <v>844</v>
      </c>
      <c r="AE189" s="113" t="s">
        <v>844</v>
      </c>
      <c r="AF189" s="113" t="s">
        <v>844</v>
      </c>
      <c r="AG189" s="104">
        <v>2014</v>
      </c>
      <c r="AH189" s="104">
        <v>2014</v>
      </c>
      <c r="AI189" s="104">
        <v>2014</v>
      </c>
      <c r="AJ189" s="104">
        <v>2014</v>
      </c>
      <c r="AK189" s="104">
        <v>2014</v>
      </c>
      <c r="AL189">
        <v>2011</v>
      </c>
      <c r="AM189">
        <v>2014</v>
      </c>
      <c r="AN189">
        <v>2014</v>
      </c>
      <c r="AO189" s="113" t="s">
        <v>842</v>
      </c>
      <c r="AP189">
        <v>2014</v>
      </c>
      <c r="AQ189" s="113" t="s">
        <v>842</v>
      </c>
      <c r="AR189" s="113" t="s">
        <v>842</v>
      </c>
      <c r="AS189" s="113" t="s">
        <v>842</v>
      </c>
      <c r="AT189" s="113" t="s">
        <v>842</v>
      </c>
      <c r="AU189" s="113" t="s">
        <v>842</v>
      </c>
      <c r="AV189" s="113" t="s">
        <v>842</v>
      </c>
      <c r="AW189" s="113" t="s">
        <v>842</v>
      </c>
      <c r="AX189" s="113" t="s">
        <v>842</v>
      </c>
      <c r="AY189" s="113" t="s">
        <v>842</v>
      </c>
      <c r="AZ189" s="113" t="s">
        <v>842</v>
      </c>
      <c r="BA189" s="113" t="s">
        <v>842</v>
      </c>
      <c r="BB189" s="113">
        <v>2017</v>
      </c>
      <c r="BC189" s="113">
        <v>2017</v>
      </c>
      <c r="BD189" s="104">
        <v>2019</v>
      </c>
      <c r="BE189" s="113" t="s">
        <v>842</v>
      </c>
      <c r="BF189" s="113" t="s">
        <v>842</v>
      </c>
      <c r="BG189" s="116"/>
      <c r="BH189" s="116"/>
    </row>
    <row r="190" spans="1:60" ht="15.75" customHeight="1" x14ac:dyDescent="0.25">
      <c r="A190" s="47" t="s">
        <v>473</v>
      </c>
      <c r="B190" s="47" t="s">
        <v>474</v>
      </c>
      <c r="C190" s="47" t="s">
        <v>488</v>
      </c>
      <c r="D190" s="47" t="s">
        <v>489</v>
      </c>
      <c r="E190" s="113">
        <v>2017</v>
      </c>
      <c r="F190" s="113">
        <v>2017</v>
      </c>
      <c r="G190" s="113">
        <v>2017</v>
      </c>
      <c r="H190" s="113">
        <v>2017</v>
      </c>
      <c r="I190" s="113">
        <v>2017</v>
      </c>
      <c r="J190" s="113">
        <v>2017</v>
      </c>
      <c r="K190" s="113" t="s">
        <v>843</v>
      </c>
      <c r="L190" s="113" t="s">
        <v>828</v>
      </c>
      <c r="M190" s="113" t="s">
        <v>828</v>
      </c>
      <c r="N190" s="113" t="s">
        <v>828</v>
      </c>
      <c r="O190" s="113" t="s">
        <v>842</v>
      </c>
      <c r="P190" s="113" t="s">
        <v>842</v>
      </c>
      <c r="Q190" s="113" t="s">
        <v>842</v>
      </c>
      <c r="R190" s="113" t="s">
        <v>842</v>
      </c>
      <c r="S190" s="113" t="s">
        <v>842</v>
      </c>
      <c r="T190" s="113" t="s">
        <v>842</v>
      </c>
      <c r="U190" s="113" t="s">
        <v>842</v>
      </c>
      <c r="V190" s="113" t="s">
        <v>842</v>
      </c>
      <c r="W190" s="113" t="s">
        <v>842</v>
      </c>
      <c r="X190" s="113" t="s">
        <v>842</v>
      </c>
      <c r="Y190" s="104">
        <v>2014</v>
      </c>
      <c r="Z190" s="113" t="s">
        <v>842</v>
      </c>
      <c r="AA190" s="104">
        <v>2014</v>
      </c>
      <c r="AB190" s="113" t="s">
        <v>842</v>
      </c>
      <c r="AC190" s="113" t="s">
        <v>844</v>
      </c>
      <c r="AD190" s="113" t="s">
        <v>844</v>
      </c>
      <c r="AE190" s="113" t="s">
        <v>844</v>
      </c>
      <c r="AF190" s="113" t="s">
        <v>844</v>
      </c>
      <c r="AG190" s="104">
        <v>2014</v>
      </c>
      <c r="AH190" s="104">
        <v>2014</v>
      </c>
      <c r="AI190" s="104">
        <v>2014</v>
      </c>
      <c r="AJ190" s="104">
        <v>2014</v>
      </c>
      <c r="AK190" s="104">
        <v>2014</v>
      </c>
      <c r="AL190">
        <v>2011</v>
      </c>
      <c r="AM190">
        <v>2014</v>
      </c>
      <c r="AN190">
        <v>2014</v>
      </c>
      <c r="AO190" s="113" t="s">
        <v>842</v>
      </c>
      <c r="AP190">
        <v>2014</v>
      </c>
      <c r="AQ190" s="113" t="s">
        <v>842</v>
      </c>
      <c r="AR190" s="113" t="s">
        <v>842</v>
      </c>
      <c r="AS190" s="113" t="s">
        <v>842</v>
      </c>
      <c r="AT190" s="113" t="s">
        <v>842</v>
      </c>
      <c r="AU190" s="113" t="s">
        <v>842</v>
      </c>
      <c r="AV190" s="113" t="s">
        <v>842</v>
      </c>
      <c r="AW190" s="113" t="s">
        <v>842</v>
      </c>
      <c r="AX190" s="113" t="s">
        <v>842</v>
      </c>
      <c r="AY190" s="113" t="s">
        <v>842</v>
      </c>
      <c r="AZ190" s="113" t="s">
        <v>842</v>
      </c>
      <c r="BA190" s="113" t="s">
        <v>842</v>
      </c>
      <c r="BB190" s="113">
        <v>2017</v>
      </c>
      <c r="BC190" s="113">
        <v>2017</v>
      </c>
      <c r="BD190" s="104">
        <v>2019</v>
      </c>
      <c r="BE190" s="113" t="s">
        <v>842</v>
      </c>
      <c r="BF190" s="113" t="s">
        <v>842</v>
      </c>
      <c r="BG190" s="116"/>
      <c r="BH190" s="116"/>
    </row>
    <row r="191" spans="1:60" ht="15.75" customHeight="1" x14ac:dyDescent="0.25">
      <c r="A191" s="47" t="s">
        <v>473</v>
      </c>
      <c r="B191" s="47" t="s">
        <v>490</v>
      </c>
      <c r="C191" s="47" t="s">
        <v>490</v>
      </c>
      <c r="D191" s="47" t="s">
        <v>491</v>
      </c>
      <c r="E191" s="113">
        <v>2017</v>
      </c>
      <c r="F191" s="113">
        <v>2017</v>
      </c>
      <c r="G191" s="113">
        <v>2017</v>
      </c>
      <c r="H191" s="113">
        <v>2017</v>
      </c>
      <c r="I191" s="113">
        <v>2017</v>
      </c>
      <c r="J191" s="113">
        <v>2017</v>
      </c>
      <c r="K191" s="113" t="s">
        <v>843</v>
      </c>
      <c r="L191" s="113" t="s">
        <v>828</v>
      </c>
      <c r="M191" s="113" t="s">
        <v>828</v>
      </c>
      <c r="N191" s="113" t="s">
        <v>828</v>
      </c>
      <c r="O191" s="113" t="s">
        <v>842</v>
      </c>
      <c r="P191" s="113" t="s">
        <v>842</v>
      </c>
      <c r="Q191" s="113" t="s">
        <v>842</v>
      </c>
      <c r="R191" s="113" t="s">
        <v>842</v>
      </c>
      <c r="S191" s="113" t="s">
        <v>842</v>
      </c>
      <c r="T191" s="113" t="s">
        <v>842</v>
      </c>
      <c r="U191" s="113" t="s">
        <v>842</v>
      </c>
      <c r="V191" s="113" t="s">
        <v>842</v>
      </c>
      <c r="W191" s="113" t="s">
        <v>842</v>
      </c>
      <c r="X191" s="113" t="s">
        <v>842</v>
      </c>
      <c r="Y191" s="104">
        <v>2014</v>
      </c>
      <c r="Z191" s="113" t="s">
        <v>842</v>
      </c>
      <c r="AA191" s="104">
        <v>2014</v>
      </c>
      <c r="AB191" s="113" t="s">
        <v>842</v>
      </c>
      <c r="AC191" s="113" t="s">
        <v>844</v>
      </c>
      <c r="AD191" s="113" t="s">
        <v>844</v>
      </c>
      <c r="AE191" s="113" t="s">
        <v>844</v>
      </c>
      <c r="AF191" s="113" t="s">
        <v>844</v>
      </c>
      <c r="AG191" s="104">
        <v>2014</v>
      </c>
      <c r="AH191" s="104">
        <v>2014</v>
      </c>
      <c r="AI191" s="104">
        <v>2014</v>
      </c>
      <c r="AJ191" s="104">
        <v>2014</v>
      </c>
      <c r="AK191" s="104">
        <v>2014</v>
      </c>
      <c r="AL191">
        <v>2011</v>
      </c>
      <c r="AM191">
        <v>2014</v>
      </c>
      <c r="AN191">
        <v>2014</v>
      </c>
      <c r="AO191" s="113" t="s">
        <v>842</v>
      </c>
      <c r="AP191">
        <v>2014</v>
      </c>
      <c r="AQ191" s="113" t="s">
        <v>842</v>
      </c>
      <c r="AR191" s="113" t="s">
        <v>842</v>
      </c>
      <c r="AS191" s="113" t="s">
        <v>842</v>
      </c>
      <c r="AT191" s="113" t="s">
        <v>842</v>
      </c>
      <c r="AU191" s="113" t="s">
        <v>842</v>
      </c>
      <c r="AV191" s="113" t="s">
        <v>842</v>
      </c>
      <c r="AW191" s="113" t="s">
        <v>842</v>
      </c>
      <c r="AX191" s="113" t="s">
        <v>842</v>
      </c>
      <c r="AY191" s="113" t="s">
        <v>842</v>
      </c>
      <c r="AZ191" s="113" t="s">
        <v>842</v>
      </c>
      <c r="BA191" s="113" t="s">
        <v>842</v>
      </c>
      <c r="BB191" s="113">
        <v>2017</v>
      </c>
      <c r="BC191" s="113">
        <v>2017</v>
      </c>
      <c r="BD191" s="104">
        <v>2019</v>
      </c>
      <c r="BE191" s="113" t="s">
        <v>842</v>
      </c>
      <c r="BF191" s="113" t="s">
        <v>842</v>
      </c>
      <c r="BG191" s="116"/>
      <c r="BH191" s="116"/>
    </row>
    <row r="192" spans="1:60" ht="15.75" customHeight="1" x14ac:dyDescent="0.25">
      <c r="A192" s="47" t="s">
        <v>473</v>
      </c>
      <c r="B192" s="47" t="s">
        <v>490</v>
      </c>
      <c r="C192" s="47" t="s">
        <v>492</v>
      </c>
      <c r="D192" s="47" t="s">
        <v>493</v>
      </c>
      <c r="E192" s="113">
        <v>2017</v>
      </c>
      <c r="F192" s="113">
        <v>2017</v>
      </c>
      <c r="G192" s="113">
        <v>2017</v>
      </c>
      <c r="H192" s="113">
        <v>2017</v>
      </c>
      <c r="I192" s="113">
        <v>2017</v>
      </c>
      <c r="J192" s="113">
        <v>2017</v>
      </c>
      <c r="K192" s="113" t="s">
        <v>843</v>
      </c>
      <c r="L192" s="113" t="s">
        <v>828</v>
      </c>
      <c r="M192" s="113" t="s">
        <v>828</v>
      </c>
      <c r="N192" s="113" t="s">
        <v>828</v>
      </c>
      <c r="O192" s="113" t="s">
        <v>842</v>
      </c>
      <c r="P192" s="113" t="s">
        <v>842</v>
      </c>
      <c r="Q192" s="113" t="s">
        <v>842</v>
      </c>
      <c r="R192" s="113" t="s">
        <v>842</v>
      </c>
      <c r="S192" s="113" t="s">
        <v>842</v>
      </c>
      <c r="T192" s="113" t="s">
        <v>842</v>
      </c>
      <c r="U192" s="113" t="s">
        <v>842</v>
      </c>
      <c r="V192" s="113" t="s">
        <v>842</v>
      </c>
      <c r="W192" s="113" t="s">
        <v>842</v>
      </c>
      <c r="X192" s="113" t="s">
        <v>842</v>
      </c>
      <c r="Y192" s="104">
        <v>2014</v>
      </c>
      <c r="Z192" s="113" t="s">
        <v>842</v>
      </c>
      <c r="AA192" s="104">
        <v>2014</v>
      </c>
      <c r="AB192" s="113" t="s">
        <v>842</v>
      </c>
      <c r="AC192" s="113" t="s">
        <v>844</v>
      </c>
      <c r="AD192" s="113" t="s">
        <v>844</v>
      </c>
      <c r="AE192" s="113" t="s">
        <v>844</v>
      </c>
      <c r="AF192" s="113" t="s">
        <v>844</v>
      </c>
      <c r="AG192" s="104">
        <v>2014</v>
      </c>
      <c r="AH192" s="104">
        <v>2014</v>
      </c>
      <c r="AI192" s="104">
        <v>2014</v>
      </c>
      <c r="AJ192" s="104">
        <v>2014</v>
      </c>
      <c r="AK192" s="104">
        <v>2014</v>
      </c>
      <c r="AL192">
        <v>2011</v>
      </c>
      <c r="AM192">
        <v>2014</v>
      </c>
      <c r="AN192">
        <v>2014</v>
      </c>
      <c r="AO192" s="113" t="s">
        <v>842</v>
      </c>
      <c r="AP192">
        <v>2014</v>
      </c>
      <c r="AQ192" s="113" t="s">
        <v>842</v>
      </c>
      <c r="AR192" s="113" t="s">
        <v>842</v>
      </c>
      <c r="AS192" s="113" t="s">
        <v>842</v>
      </c>
      <c r="AT192" s="113" t="s">
        <v>842</v>
      </c>
      <c r="AU192" s="113" t="s">
        <v>842</v>
      </c>
      <c r="AV192" s="113" t="s">
        <v>842</v>
      </c>
      <c r="AW192" s="113" t="s">
        <v>842</v>
      </c>
      <c r="AX192" s="113" t="s">
        <v>842</v>
      </c>
      <c r="AY192" s="113" t="s">
        <v>842</v>
      </c>
      <c r="AZ192" s="113" t="s">
        <v>842</v>
      </c>
      <c r="BA192" s="113" t="s">
        <v>842</v>
      </c>
      <c r="BB192" s="113">
        <v>2017</v>
      </c>
      <c r="BC192" s="113">
        <v>2017</v>
      </c>
      <c r="BD192" s="104">
        <v>2019</v>
      </c>
      <c r="BE192" s="113" t="s">
        <v>842</v>
      </c>
      <c r="BF192" s="113" t="s">
        <v>842</v>
      </c>
      <c r="BG192" s="116"/>
      <c r="BH192" s="116"/>
    </row>
    <row r="193" spans="1:60" ht="15.75" customHeight="1" x14ac:dyDescent="0.25">
      <c r="A193" s="47" t="s">
        <v>473</v>
      </c>
      <c r="B193" s="47" t="s">
        <v>494</v>
      </c>
      <c r="C193" s="47" t="s">
        <v>494</v>
      </c>
      <c r="D193" s="47" t="s">
        <v>495</v>
      </c>
      <c r="E193" s="113">
        <v>2017</v>
      </c>
      <c r="F193" s="113">
        <v>2017</v>
      </c>
      <c r="G193" s="113">
        <v>2017</v>
      </c>
      <c r="H193" s="113">
        <v>2017</v>
      </c>
      <c r="I193" s="113">
        <v>2017</v>
      </c>
      <c r="J193" s="113">
        <v>2017</v>
      </c>
      <c r="K193" s="113" t="s">
        <v>843</v>
      </c>
      <c r="L193" s="113" t="s">
        <v>828</v>
      </c>
      <c r="M193" s="113" t="s">
        <v>828</v>
      </c>
      <c r="N193" s="113" t="s">
        <v>828</v>
      </c>
      <c r="O193" s="113" t="s">
        <v>842</v>
      </c>
      <c r="P193" s="113" t="s">
        <v>842</v>
      </c>
      <c r="Q193" s="113" t="s">
        <v>842</v>
      </c>
      <c r="R193" s="113" t="s">
        <v>842</v>
      </c>
      <c r="S193" s="113" t="s">
        <v>842</v>
      </c>
      <c r="T193" s="113" t="s">
        <v>842</v>
      </c>
      <c r="U193" s="113" t="s">
        <v>842</v>
      </c>
      <c r="V193" s="113" t="s">
        <v>842</v>
      </c>
      <c r="W193" s="113" t="s">
        <v>842</v>
      </c>
      <c r="X193" s="113" t="s">
        <v>842</v>
      </c>
      <c r="Y193" s="104">
        <v>2014</v>
      </c>
      <c r="Z193" s="113" t="s">
        <v>842</v>
      </c>
      <c r="AA193" s="104">
        <v>2014</v>
      </c>
      <c r="AB193" s="113" t="s">
        <v>842</v>
      </c>
      <c r="AC193" s="113" t="s">
        <v>844</v>
      </c>
      <c r="AD193" s="113" t="s">
        <v>844</v>
      </c>
      <c r="AE193" s="113" t="s">
        <v>844</v>
      </c>
      <c r="AF193" s="113" t="s">
        <v>844</v>
      </c>
      <c r="AG193" s="104">
        <v>2014</v>
      </c>
      <c r="AH193" s="104">
        <v>2014</v>
      </c>
      <c r="AI193" s="104">
        <v>2014</v>
      </c>
      <c r="AJ193" s="104">
        <v>2014</v>
      </c>
      <c r="AK193" s="104">
        <v>2014</v>
      </c>
      <c r="AL193">
        <v>2011</v>
      </c>
      <c r="AM193">
        <v>2014</v>
      </c>
      <c r="AN193">
        <v>2014</v>
      </c>
      <c r="AO193" s="113" t="s">
        <v>842</v>
      </c>
      <c r="AP193">
        <v>2014</v>
      </c>
      <c r="AQ193" s="113" t="s">
        <v>842</v>
      </c>
      <c r="AR193" s="113" t="s">
        <v>842</v>
      </c>
      <c r="AS193" s="113" t="s">
        <v>842</v>
      </c>
      <c r="AT193" s="113" t="s">
        <v>842</v>
      </c>
      <c r="AU193" s="113" t="s">
        <v>842</v>
      </c>
      <c r="AV193" s="113" t="s">
        <v>842</v>
      </c>
      <c r="AW193" s="113" t="s">
        <v>842</v>
      </c>
      <c r="AX193" s="113" t="s">
        <v>842</v>
      </c>
      <c r="AY193" s="113" t="s">
        <v>842</v>
      </c>
      <c r="AZ193" s="113" t="s">
        <v>842</v>
      </c>
      <c r="BA193" s="113" t="s">
        <v>842</v>
      </c>
      <c r="BB193" s="113">
        <v>2017</v>
      </c>
      <c r="BC193" s="113">
        <v>2017</v>
      </c>
      <c r="BD193" s="104">
        <v>2019</v>
      </c>
      <c r="BE193" s="113" t="s">
        <v>842</v>
      </c>
      <c r="BF193" s="113" t="s">
        <v>842</v>
      </c>
      <c r="BG193" s="116"/>
      <c r="BH193" s="116"/>
    </row>
    <row r="194" spans="1:60" ht="15.75" customHeight="1" x14ac:dyDescent="0.25">
      <c r="A194" s="47" t="s">
        <v>473</v>
      </c>
      <c r="B194" s="47" t="s">
        <v>494</v>
      </c>
      <c r="C194" s="47" t="s">
        <v>496</v>
      </c>
      <c r="D194" s="47" t="s">
        <v>497</v>
      </c>
      <c r="E194" s="113">
        <v>2017</v>
      </c>
      <c r="F194" s="113">
        <v>2017</v>
      </c>
      <c r="G194" s="113">
        <v>2017</v>
      </c>
      <c r="H194" s="113">
        <v>2017</v>
      </c>
      <c r="I194" s="113">
        <v>2017</v>
      </c>
      <c r="J194" s="113">
        <v>2017</v>
      </c>
      <c r="K194" s="113" t="s">
        <v>843</v>
      </c>
      <c r="L194" s="113" t="s">
        <v>828</v>
      </c>
      <c r="M194" s="113" t="s">
        <v>828</v>
      </c>
      <c r="N194" s="113" t="s">
        <v>828</v>
      </c>
      <c r="O194" s="113" t="s">
        <v>842</v>
      </c>
      <c r="P194" s="113" t="s">
        <v>842</v>
      </c>
      <c r="Q194" s="113" t="s">
        <v>842</v>
      </c>
      <c r="R194" s="113" t="s">
        <v>842</v>
      </c>
      <c r="S194" s="113" t="s">
        <v>842</v>
      </c>
      <c r="T194" s="113" t="s">
        <v>842</v>
      </c>
      <c r="U194" s="113" t="s">
        <v>842</v>
      </c>
      <c r="V194" s="113" t="s">
        <v>842</v>
      </c>
      <c r="W194" s="113" t="s">
        <v>842</v>
      </c>
      <c r="X194" s="113" t="s">
        <v>842</v>
      </c>
      <c r="Y194" s="104">
        <v>2014</v>
      </c>
      <c r="Z194" s="113" t="s">
        <v>842</v>
      </c>
      <c r="AA194" s="104">
        <v>2014</v>
      </c>
      <c r="AB194" s="113" t="s">
        <v>842</v>
      </c>
      <c r="AC194" s="113" t="s">
        <v>844</v>
      </c>
      <c r="AD194" s="113" t="s">
        <v>844</v>
      </c>
      <c r="AE194" s="113" t="s">
        <v>844</v>
      </c>
      <c r="AF194" s="113" t="s">
        <v>844</v>
      </c>
      <c r="AG194" s="104">
        <v>2014</v>
      </c>
      <c r="AH194" s="104">
        <v>2014</v>
      </c>
      <c r="AI194" s="104">
        <v>2014</v>
      </c>
      <c r="AJ194" s="104">
        <v>2014</v>
      </c>
      <c r="AK194" s="104">
        <v>2014</v>
      </c>
      <c r="AL194">
        <v>2011</v>
      </c>
      <c r="AM194">
        <v>2014</v>
      </c>
      <c r="AN194">
        <v>2014</v>
      </c>
      <c r="AO194" s="113" t="s">
        <v>842</v>
      </c>
      <c r="AP194">
        <v>2014</v>
      </c>
      <c r="AQ194" s="113" t="s">
        <v>842</v>
      </c>
      <c r="AR194" s="113" t="s">
        <v>842</v>
      </c>
      <c r="AS194" s="113" t="s">
        <v>842</v>
      </c>
      <c r="AT194" s="113" t="s">
        <v>842</v>
      </c>
      <c r="AU194" s="113" t="s">
        <v>842</v>
      </c>
      <c r="AV194" s="113" t="s">
        <v>842</v>
      </c>
      <c r="AW194" s="113" t="s">
        <v>842</v>
      </c>
      <c r="AX194" s="113" t="s">
        <v>842</v>
      </c>
      <c r="AY194" s="113" t="s">
        <v>842</v>
      </c>
      <c r="AZ194" s="113" t="s">
        <v>842</v>
      </c>
      <c r="BA194" s="113" t="s">
        <v>842</v>
      </c>
      <c r="BB194" s="113">
        <v>2017</v>
      </c>
      <c r="BC194" s="113">
        <v>2017</v>
      </c>
      <c r="BD194" s="104">
        <v>2019</v>
      </c>
      <c r="BE194" s="113" t="s">
        <v>842</v>
      </c>
      <c r="BF194" s="113" t="s">
        <v>842</v>
      </c>
      <c r="BG194" s="116"/>
      <c r="BH194" s="116"/>
    </row>
    <row r="195" spans="1:60" ht="15.75" customHeight="1" x14ac:dyDescent="0.25">
      <c r="A195" s="47" t="s">
        <v>473</v>
      </c>
      <c r="B195" s="47" t="s">
        <v>494</v>
      </c>
      <c r="C195" s="47" t="s">
        <v>498</v>
      </c>
      <c r="D195" s="47" t="s">
        <v>499</v>
      </c>
      <c r="E195" s="113">
        <v>2017</v>
      </c>
      <c r="F195" s="113">
        <v>2017</v>
      </c>
      <c r="G195" s="113">
        <v>2017</v>
      </c>
      <c r="H195" s="113">
        <v>2017</v>
      </c>
      <c r="I195" s="113">
        <v>2017</v>
      </c>
      <c r="J195" s="113">
        <v>2017</v>
      </c>
      <c r="K195" s="113" t="s">
        <v>843</v>
      </c>
      <c r="L195" s="113" t="s">
        <v>828</v>
      </c>
      <c r="M195" s="113" t="s">
        <v>828</v>
      </c>
      <c r="N195" s="113" t="s">
        <v>828</v>
      </c>
      <c r="O195" s="113" t="s">
        <v>842</v>
      </c>
      <c r="P195" s="113" t="s">
        <v>842</v>
      </c>
      <c r="Q195" s="113" t="s">
        <v>842</v>
      </c>
      <c r="R195" s="113" t="s">
        <v>842</v>
      </c>
      <c r="S195" s="113" t="s">
        <v>842</v>
      </c>
      <c r="T195" s="113" t="s">
        <v>842</v>
      </c>
      <c r="U195" s="113" t="s">
        <v>842</v>
      </c>
      <c r="V195" s="113" t="s">
        <v>842</v>
      </c>
      <c r="W195" s="113" t="s">
        <v>842</v>
      </c>
      <c r="X195" s="113" t="s">
        <v>842</v>
      </c>
      <c r="Y195" s="104">
        <v>2014</v>
      </c>
      <c r="Z195" s="113" t="s">
        <v>842</v>
      </c>
      <c r="AA195" s="104">
        <v>2014</v>
      </c>
      <c r="AB195" s="113" t="s">
        <v>842</v>
      </c>
      <c r="AC195" s="113" t="s">
        <v>844</v>
      </c>
      <c r="AD195" s="113" t="s">
        <v>844</v>
      </c>
      <c r="AE195" s="113" t="s">
        <v>844</v>
      </c>
      <c r="AF195" s="113" t="s">
        <v>844</v>
      </c>
      <c r="AG195" s="104">
        <v>2014</v>
      </c>
      <c r="AH195" s="104">
        <v>2014</v>
      </c>
      <c r="AI195" s="104">
        <v>2014</v>
      </c>
      <c r="AJ195" s="104">
        <v>2014</v>
      </c>
      <c r="AK195" s="104">
        <v>2014</v>
      </c>
      <c r="AL195">
        <v>2011</v>
      </c>
      <c r="AM195">
        <v>2014</v>
      </c>
      <c r="AN195">
        <v>2014</v>
      </c>
      <c r="AO195" s="113" t="s">
        <v>842</v>
      </c>
      <c r="AP195">
        <v>2014</v>
      </c>
      <c r="AQ195" s="113" t="s">
        <v>842</v>
      </c>
      <c r="AR195" s="113" t="s">
        <v>842</v>
      </c>
      <c r="AS195" s="113" t="s">
        <v>842</v>
      </c>
      <c r="AT195" s="113" t="s">
        <v>842</v>
      </c>
      <c r="AU195" s="113" t="s">
        <v>842</v>
      </c>
      <c r="AV195" s="113" t="s">
        <v>842</v>
      </c>
      <c r="AW195" s="113" t="s">
        <v>842</v>
      </c>
      <c r="AX195" s="113" t="s">
        <v>842</v>
      </c>
      <c r="AY195" s="113" t="s">
        <v>842</v>
      </c>
      <c r="AZ195" s="113" t="s">
        <v>842</v>
      </c>
      <c r="BA195" s="113" t="s">
        <v>842</v>
      </c>
      <c r="BB195" s="113">
        <v>2017</v>
      </c>
      <c r="BC195" s="113">
        <v>2017</v>
      </c>
      <c r="BD195" s="104">
        <v>2019</v>
      </c>
      <c r="BE195" s="113" t="s">
        <v>842</v>
      </c>
      <c r="BF195" s="113" t="s">
        <v>842</v>
      </c>
      <c r="BG195" s="116"/>
      <c r="BH195" s="116"/>
    </row>
    <row r="196" spans="1:60" ht="15.75" customHeight="1" x14ac:dyDescent="0.25">
      <c r="A196" s="47" t="s">
        <v>473</v>
      </c>
      <c r="B196" s="47" t="s">
        <v>494</v>
      </c>
      <c r="C196" s="47" t="s">
        <v>500</v>
      </c>
      <c r="D196" s="47" t="s">
        <v>501</v>
      </c>
      <c r="E196" s="113">
        <v>2017</v>
      </c>
      <c r="F196" s="113">
        <v>2017</v>
      </c>
      <c r="G196" s="113">
        <v>2017</v>
      </c>
      <c r="H196" s="113">
        <v>2017</v>
      </c>
      <c r="I196" s="113">
        <v>2017</v>
      </c>
      <c r="J196" s="113">
        <v>2017</v>
      </c>
      <c r="K196" s="113" t="s">
        <v>843</v>
      </c>
      <c r="L196" s="113" t="s">
        <v>828</v>
      </c>
      <c r="M196" s="113" t="s">
        <v>828</v>
      </c>
      <c r="N196" s="113" t="s">
        <v>828</v>
      </c>
      <c r="O196" s="113" t="s">
        <v>842</v>
      </c>
      <c r="P196" s="113" t="s">
        <v>842</v>
      </c>
      <c r="Q196" s="113" t="s">
        <v>842</v>
      </c>
      <c r="R196" s="113" t="s">
        <v>842</v>
      </c>
      <c r="S196" s="113" t="s">
        <v>842</v>
      </c>
      <c r="T196" s="113" t="s">
        <v>842</v>
      </c>
      <c r="U196" s="113" t="s">
        <v>842</v>
      </c>
      <c r="V196" s="113" t="s">
        <v>842</v>
      </c>
      <c r="W196" s="113" t="s">
        <v>842</v>
      </c>
      <c r="X196" s="113" t="s">
        <v>842</v>
      </c>
      <c r="Y196" s="104">
        <v>2014</v>
      </c>
      <c r="Z196" s="113" t="s">
        <v>842</v>
      </c>
      <c r="AA196" s="104">
        <v>2014</v>
      </c>
      <c r="AB196" s="113" t="s">
        <v>842</v>
      </c>
      <c r="AC196" s="113" t="s">
        <v>844</v>
      </c>
      <c r="AD196" s="113" t="s">
        <v>844</v>
      </c>
      <c r="AE196" s="113" t="s">
        <v>844</v>
      </c>
      <c r="AF196" s="113" t="s">
        <v>844</v>
      </c>
      <c r="AG196" s="104">
        <v>2014</v>
      </c>
      <c r="AH196" s="104">
        <v>2014</v>
      </c>
      <c r="AI196" s="104">
        <v>2014</v>
      </c>
      <c r="AJ196" s="104">
        <v>2014</v>
      </c>
      <c r="AK196" s="104">
        <v>2014</v>
      </c>
      <c r="AL196">
        <v>2011</v>
      </c>
      <c r="AM196">
        <v>2014</v>
      </c>
      <c r="AN196">
        <v>2014</v>
      </c>
      <c r="AO196" s="113" t="s">
        <v>842</v>
      </c>
      <c r="AP196">
        <v>2014</v>
      </c>
      <c r="AQ196" s="113" t="s">
        <v>842</v>
      </c>
      <c r="AR196" s="113" t="s">
        <v>842</v>
      </c>
      <c r="AS196" s="113" t="s">
        <v>842</v>
      </c>
      <c r="AT196" s="113" t="s">
        <v>842</v>
      </c>
      <c r="AU196" s="113" t="s">
        <v>842</v>
      </c>
      <c r="AV196" s="113" t="s">
        <v>842</v>
      </c>
      <c r="AW196" s="113" t="s">
        <v>842</v>
      </c>
      <c r="AX196" s="113" t="s">
        <v>842</v>
      </c>
      <c r="AY196" s="113" t="s">
        <v>842</v>
      </c>
      <c r="AZ196" s="113" t="s">
        <v>842</v>
      </c>
      <c r="BA196" s="113" t="s">
        <v>842</v>
      </c>
      <c r="BB196" s="113">
        <v>2017</v>
      </c>
      <c r="BC196" s="113">
        <v>2017</v>
      </c>
      <c r="BD196" s="104">
        <v>2019</v>
      </c>
      <c r="BE196" s="113" t="s">
        <v>842</v>
      </c>
      <c r="BF196" s="113" t="s">
        <v>842</v>
      </c>
      <c r="BG196" s="116"/>
      <c r="BH196" s="116"/>
    </row>
    <row r="197" spans="1:60" ht="15.75" customHeight="1" x14ac:dyDescent="0.25">
      <c r="A197" s="47" t="s">
        <v>473</v>
      </c>
      <c r="B197" s="47" t="s">
        <v>502</v>
      </c>
      <c r="C197" s="47" t="s">
        <v>502</v>
      </c>
      <c r="D197" s="47" t="s">
        <v>503</v>
      </c>
      <c r="E197" s="113">
        <v>2017</v>
      </c>
      <c r="F197" s="113">
        <v>2017</v>
      </c>
      <c r="G197" s="113">
        <v>2017</v>
      </c>
      <c r="H197" s="113">
        <v>2017</v>
      </c>
      <c r="I197" s="113">
        <v>2017</v>
      </c>
      <c r="J197" s="113">
        <v>2017</v>
      </c>
      <c r="K197" s="113" t="s">
        <v>843</v>
      </c>
      <c r="L197" s="113" t="s">
        <v>828</v>
      </c>
      <c r="M197" s="113" t="s">
        <v>828</v>
      </c>
      <c r="N197" s="113" t="s">
        <v>828</v>
      </c>
      <c r="O197" s="113" t="s">
        <v>842</v>
      </c>
      <c r="P197" s="113" t="s">
        <v>842</v>
      </c>
      <c r="Q197" s="113" t="s">
        <v>842</v>
      </c>
      <c r="R197" s="113" t="s">
        <v>842</v>
      </c>
      <c r="S197" s="113" t="s">
        <v>842</v>
      </c>
      <c r="T197" s="113" t="s">
        <v>842</v>
      </c>
      <c r="U197" s="113" t="s">
        <v>842</v>
      </c>
      <c r="V197" s="113" t="s">
        <v>842</v>
      </c>
      <c r="W197" s="113" t="s">
        <v>842</v>
      </c>
      <c r="X197" s="113" t="s">
        <v>842</v>
      </c>
      <c r="Y197" s="104">
        <v>2014</v>
      </c>
      <c r="Z197" s="113" t="s">
        <v>842</v>
      </c>
      <c r="AA197" s="104">
        <v>2014</v>
      </c>
      <c r="AB197" s="113" t="s">
        <v>842</v>
      </c>
      <c r="AC197" s="113" t="s">
        <v>844</v>
      </c>
      <c r="AD197" s="113" t="s">
        <v>844</v>
      </c>
      <c r="AE197" s="113" t="s">
        <v>844</v>
      </c>
      <c r="AF197" s="113" t="s">
        <v>844</v>
      </c>
      <c r="AG197" s="104">
        <v>2014</v>
      </c>
      <c r="AH197" s="104">
        <v>2014</v>
      </c>
      <c r="AI197" s="104">
        <v>2014</v>
      </c>
      <c r="AJ197" s="104">
        <v>2014</v>
      </c>
      <c r="AK197" s="104">
        <v>2014</v>
      </c>
      <c r="AL197">
        <v>2011</v>
      </c>
      <c r="AM197">
        <v>2014</v>
      </c>
      <c r="AN197">
        <v>2014</v>
      </c>
      <c r="AO197" s="113" t="s">
        <v>842</v>
      </c>
      <c r="AP197">
        <v>2014</v>
      </c>
      <c r="AQ197" s="113" t="s">
        <v>842</v>
      </c>
      <c r="AR197" s="113" t="s">
        <v>842</v>
      </c>
      <c r="AS197" s="113" t="s">
        <v>842</v>
      </c>
      <c r="AT197" s="113" t="s">
        <v>842</v>
      </c>
      <c r="AU197" s="113" t="s">
        <v>842</v>
      </c>
      <c r="AV197" s="113" t="s">
        <v>842</v>
      </c>
      <c r="AW197" s="113" t="s">
        <v>842</v>
      </c>
      <c r="AX197" s="113" t="s">
        <v>842</v>
      </c>
      <c r="AY197" s="113" t="s">
        <v>842</v>
      </c>
      <c r="AZ197" s="113" t="s">
        <v>842</v>
      </c>
      <c r="BA197" s="113" t="s">
        <v>842</v>
      </c>
      <c r="BB197" s="113">
        <v>2017</v>
      </c>
      <c r="BC197" s="113">
        <v>2017</v>
      </c>
      <c r="BD197" s="104">
        <v>2019</v>
      </c>
      <c r="BE197" s="113" t="s">
        <v>842</v>
      </c>
      <c r="BF197" s="113" t="s">
        <v>842</v>
      </c>
      <c r="BG197" s="116"/>
      <c r="BH197" s="116"/>
    </row>
    <row r="198" spans="1:60" ht="15.75" customHeight="1" x14ac:dyDescent="0.25">
      <c r="A198" s="47" t="s">
        <v>473</v>
      </c>
      <c r="B198" s="47" t="s">
        <v>502</v>
      </c>
      <c r="C198" s="47" t="s">
        <v>504</v>
      </c>
      <c r="D198" s="47" t="s">
        <v>505</v>
      </c>
      <c r="E198" s="113">
        <v>2017</v>
      </c>
      <c r="F198" s="113">
        <v>2017</v>
      </c>
      <c r="G198" s="113">
        <v>2017</v>
      </c>
      <c r="H198" s="113">
        <v>2017</v>
      </c>
      <c r="I198" s="113">
        <v>2017</v>
      </c>
      <c r="J198" s="113">
        <v>2017</v>
      </c>
      <c r="K198" s="113" t="s">
        <v>843</v>
      </c>
      <c r="L198" s="113" t="s">
        <v>828</v>
      </c>
      <c r="M198" s="113" t="s">
        <v>828</v>
      </c>
      <c r="N198" s="113" t="s">
        <v>828</v>
      </c>
      <c r="O198" s="113" t="s">
        <v>842</v>
      </c>
      <c r="P198" s="113" t="s">
        <v>842</v>
      </c>
      <c r="Q198" s="113" t="s">
        <v>842</v>
      </c>
      <c r="R198" s="113" t="s">
        <v>842</v>
      </c>
      <c r="S198" s="113" t="s">
        <v>842</v>
      </c>
      <c r="T198" s="113" t="s">
        <v>842</v>
      </c>
      <c r="U198" s="113" t="s">
        <v>842</v>
      </c>
      <c r="V198" s="113" t="s">
        <v>842</v>
      </c>
      <c r="W198" s="113" t="s">
        <v>842</v>
      </c>
      <c r="X198" s="113" t="s">
        <v>842</v>
      </c>
      <c r="Y198" s="104">
        <v>2014</v>
      </c>
      <c r="Z198" s="113" t="s">
        <v>842</v>
      </c>
      <c r="AA198" s="104">
        <v>2014</v>
      </c>
      <c r="AB198" s="113" t="s">
        <v>842</v>
      </c>
      <c r="AC198" s="113" t="s">
        <v>844</v>
      </c>
      <c r="AD198" s="113" t="s">
        <v>844</v>
      </c>
      <c r="AE198" s="113" t="s">
        <v>844</v>
      </c>
      <c r="AF198" s="113" t="s">
        <v>844</v>
      </c>
      <c r="AG198" s="104">
        <v>2014</v>
      </c>
      <c r="AH198" s="104">
        <v>2014</v>
      </c>
      <c r="AI198" s="104">
        <v>2014</v>
      </c>
      <c r="AJ198" s="104">
        <v>2014</v>
      </c>
      <c r="AK198" s="104">
        <v>2014</v>
      </c>
      <c r="AL198">
        <v>2011</v>
      </c>
      <c r="AM198">
        <v>2014</v>
      </c>
      <c r="AN198">
        <v>2014</v>
      </c>
      <c r="AO198" s="113" t="s">
        <v>842</v>
      </c>
      <c r="AP198">
        <v>2014</v>
      </c>
      <c r="AQ198" s="113" t="s">
        <v>842</v>
      </c>
      <c r="AR198" s="113" t="s">
        <v>842</v>
      </c>
      <c r="AS198" s="113" t="s">
        <v>842</v>
      </c>
      <c r="AT198" s="113" t="s">
        <v>842</v>
      </c>
      <c r="AU198" s="113" t="s">
        <v>842</v>
      </c>
      <c r="AV198" s="113" t="s">
        <v>842</v>
      </c>
      <c r="AW198" s="113" t="s">
        <v>842</v>
      </c>
      <c r="AX198" s="113" t="s">
        <v>842</v>
      </c>
      <c r="AY198" s="113" t="s">
        <v>842</v>
      </c>
      <c r="AZ198" s="113" t="s">
        <v>842</v>
      </c>
      <c r="BA198" s="113" t="s">
        <v>842</v>
      </c>
      <c r="BB198" s="113">
        <v>2017</v>
      </c>
      <c r="BC198" s="113">
        <v>2017</v>
      </c>
      <c r="BD198" s="104">
        <v>2019</v>
      </c>
      <c r="BE198" s="113" t="s">
        <v>842</v>
      </c>
      <c r="BF198" s="113" t="s">
        <v>842</v>
      </c>
      <c r="BG198" s="116"/>
      <c r="BH198" s="116"/>
    </row>
    <row r="199" spans="1:60" ht="15.75" customHeight="1" x14ac:dyDescent="0.25">
      <c r="A199" s="47" t="s">
        <v>473</v>
      </c>
      <c r="B199" s="47" t="s">
        <v>502</v>
      </c>
      <c r="C199" s="47" t="s">
        <v>506</v>
      </c>
      <c r="D199" s="47" t="s">
        <v>507</v>
      </c>
      <c r="E199" s="113">
        <v>2017</v>
      </c>
      <c r="F199" s="113">
        <v>2017</v>
      </c>
      <c r="G199" s="113">
        <v>2017</v>
      </c>
      <c r="H199" s="113">
        <v>2017</v>
      </c>
      <c r="I199" s="113">
        <v>2017</v>
      </c>
      <c r="J199" s="113">
        <v>2017</v>
      </c>
      <c r="K199" s="113" t="s">
        <v>843</v>
      </c>
      <c r="L199" s="113" t="s">
        <v>828</v>
      </c>
      <c r="M199" s="113" t="s">
        <v>828</v>
      </c>
      <c r="N199" s="113" t="s">
        <v>828</v>
      </c>
      <c r="O199" s="113" t="s">
        <v>842</v>
      </c>
      <c r="P199" s="113" t="s">
        <v>842</v>
      </c>
      <c r="Q199" s="113" t="s">
        <v>842</v>
      </c>
      <c r="R199" s="113" t="s">
        <v>842</v>
      </c>
      <c r="S199" s="113" t="s">
        <v>842</v>
      </c>
      <c r="T199" s="113" t="s">
        <v>842</v>
      </c>
      <c r="U199" s="113" t="s">
        <v>842</v>
      </c>
      <c r="V199" s="113" t="s">
        <v>842</v>
      </c>
      <c r="W199" s="113" t="s">
        <v>842</v>
      </c>
      <c r="X199" s="113" t="s">
        <v>842</v>
      </c>
      <c r="Y199" s="104">
        <v>2014</v>
      </c>
      <c r="Z199" s="113" t="s">
        <v>842</v>
      </c>
      <c r="AA199" s="104">
        <v>2014</v>
      </c>
      <c r="AB199" s="113" t="s">
        <v>842</v>
      </c>
      <c r="AC199" s="113" t="s">
        <v>844</v>
      </c>
      <c r="AD199" s="113" t="s">
        <v>844</v>
      </c>
      <c r="AE199" s="113" t="s">
        <v>844</v>
      </c>
      <c r="AF199" s="113" t="s">
        <v>844</v>
      </c>
      <c r="AG199" s="104">
        <v>2014</v>
      </c>
      <c r="AH199" s="104">
        <v>2014</v>
      </c>
      <c r="AI199" s="104">
        <v>2014</v>
      </c>
      <c r="AJ199" s="104">
        <v>2014</v>
      </c>
      <c r="AK199" s="104">
        <v>2014</v>
      </c>
      <c r="AL199">
        <v>2011</v>
      </c>
      <c r="AM199">
        <v>2014</v>
      </c>
      <c r="AN199">
        <v>2014</v>
      </c>
      <c r="AO199" s="113" t="s">
        <v>842</v>
      </c>
      <c r="AP199">
        <v>2014</v>
      </c>
      <c r="AQ199" s="113" t="s">
        <v>842</v>
      </c>
      <c r="AR199" s="113" t="s">
        <v>842</v>
      </c>
      <c r="AS199" s="113" t="s">
        <v>842</v>
      </c>
      <c r="AT199" s="113" t="s">
        <v>842</v>
      </c>
      <c r="AU199" s="113" t="s">
        <v>842</v>
      </c>
      <c r="AV199" s="113" t="s">
        <v>842</v>
      </c>
      <c r="AW199" s="113" t="s">
        <v>842</v>
      </c>
      <c r="AX199" s="113" t="s">
        <v>842</v>
      </c>
      <c r="AY199" s="113" t="s">
        <v>842</v>
      </c>
      <c r="AZ199" s="113" t="s">
        <v>842</v>
      </c>
      <c r="BA199" s="113" t="s">
        <v>842</v>
      </c>
      <c r="BB199" s="113">
        <v>2017</v>
      </c>
      <c r="BC199" s="113">
        <v>2017</v>
      </c>
      <c r="BD199" s="104">
        <v>2019</v>
      </c>
      <c r="BE199" s="113" t="s">
        <v>842</v>
      </c>
      <c r="BF199" s="113" t="s">
        <v>842</v>
      </c>
      <c r="BG199" s="116"/>
      <c r="BH199" s="116"/>
    </row>
    <row r="200" spans="1:60" ht="15.75" customHeight="1" x14ac:dyDescent="0.25">
      <c r="A200" s="47" t="s">
        <v>508</v>
      </c>
      <c r="B200" s="47" t="s">
        <v>509</v>
      </c>
      <c r="C200" s="47" t="s">
        <v>510</v>
      </c>
      <c r="D200" s="47" t="s">
        <v>511</v>
      </c>
      <c r="E200" s="113">
        <v>2017</v>
      </c>
      <c r="F200" s="113">
        <v>2017</v>
      </c>
      <c r="G200" s="113">
        <v>2017</v>
      </c>
      <c r="H200" s="113">
        <v>2017</v>
      </c>
      <c r="I200" s="113">
        <v>2017</v>
      </c>
      <c r="J200" s="113">
        <v>2017</v>
      </c>
      <c r="K200" s="113" t="s">
        <v>843</v>
      </c>
      <c r="L200" s="113" t="s">
        <v>828</v>
      </c>
      <c r="M200" s="113" t="s">
        <v>828</v>
      </c>
      <c r="N200" s="113" t="s">
        <v>828</v>
      </c>
      <c r="O200" s="113" t="s">
        <v>842</v>
      </c>
      <c r="P200" s="113" t="s">
        <v>842</v>
      </c>
      <c r="Q200" s="113" t="s">
        <v>842</v>
      </c>
      <c r="R200" s="113" t="s">
        <v>842</v>
      </c>
      <c r="S200" s="113" t="s">
        <v>842</v>
      </c>
      <c r="T200" s="113" t="s">
        <v>842</v>
      </c>
      <c r="U200" s="113" t="s">
        <v>842</v>
      </c>
      <c r="V200" s="113" t="s">
        <v>842</v>
      </c>
      <c r="W200" s="113" t="s">
        <v>842</v>
      </c>
      <c r="X200" s="113" t="s">
        <v>842</v>
      </c>
      <c r="Y200" s="104">
        <v>2014</v>
      </c>
      <c r="Z200" s="113" t="s">
        <v>842</v>
      </c>
      <c r="AA200" s="104">
        <v>2014</v>
      </c>
      <c r="AB200" s="113" t="s">
        <v>842</v>
      </c>
      <c r="AC200" s="113" t="s">
        <v>844</v>
      </c>
      <c r="AD200" s="113" t="s">
        <v>844</v>
      </c>
      <c r="AE200" s="113" t="s">
        <v>844</v>
      </c>
      <c r="AF200" s="113" t="s">
        <v>844</v>
      </c>
      <c r="AG200" s="104">
        <v>2014</v>
      </c>
      <c r="AH200" s="104">
        <v>2014</v>
      </c>
      <c r="AI200" s="104">
        <v>2014</v>
      </c>
      <c r="AJ200" s="104">
        <v>2014</v>
      </c>
      <c r="AK200" s="104">
        <v>2014</v>
      </c>
      <c r="AL200">
        <v>2011</v>
      </c>
      <c r="AM200">
        <v>2014</v>
      </c>
      <c r="AN200">
        <v>2014</v>
      </c>
      <c r="AO200" s="113" t="s">
        <v>842</v>
      </c>
      <c r="AP200">
        <v>2014</v>
      </c>
      <c r="AQ200" s="113" t="s">
        <v>842</v>
      </c>
      <c r="AR200" s="113" t="s">
        <v>842</v>
      </c>
      <c r="AS200" s="113" t="s">
        <v>842</v>
      </c>
      <c r="AT200" s="113" t="s">
        <v>842</v>
      </c>
      <c r="AU200" s="113" t="s">
        <v>842</v>
      </c>
      <c r="AV200" s="113" t="s">
        <v>842</v>
      </c>
      <c r="AW200" s="113" t="s">
        <v>842</v>
      </c>
      <c r="AX200" s="113" t="s">
        <v>842</v>
      </c>
      <c r="AY200" s="113" t="s">
        <v>842</v>
      </c>
      <c r="AZ200" s="113" t="s">
        <v>842</v>
      </c>
      <c r="BA200" s="113" t="s">
        <v>842</v>
      </c>
      <c r="BB200" s="113">
        <v>2017</v>
      </c>
      <c r="BC200" s="113">
        <v>2017</v>
      </c>
      <c r="BD200" s="104">
        <v>2019</v>
      </c>
      <c r="BE200" s="113" t="s">
        <v>842</v>
      </c>
      <c r="BF200" s="113" t="s">
        <v>842</v>
      </c>
      <c r="BG200" s="116"/>
      <c r="BH200" s="116"/>
    </row>
    <row r="201" spans="1:60" ht="15.75" customHeight="1" x14ac:dyDescent="0.25">
      <c r="A201" s="47" t="s">
        <v>508</v>
      </c>
      <c r="B201" s="47" t="s">
        <v>509</v>
      </c>
      <c r="C201" s="47" t="s">
        <v>512</v>
      </c>
      <c r="D201" s="47" t="s">
        <v>513</v>
      </c>
      <c r="E201" s="113">
        <v>2017</v>
      </c>
      <c r="F201" s="113">
        <v>2017</v>
      </c>
      <c r="G201" s="113">
        <v>2017</v>
      </c>
      <c r="H201" s="113">
        <v>2017</v>
      </c>
      <c r="I201" s="113">
        <v>2017</v>
      </c>
      <c r="J201" s="113">
        <v>2017</v>
      </c>
      <c r="K201" s="113" t="s">
        <v>843</v>
      </c>
      <c r="L201" s="113" t="s">
        <v>828</v>
      </c>
      <c r="M201" s="113" t="s">
        <v>828</v>
      </c>
      <c r="N201" s="113" t="s">
        <v>828</v>
      </c>
      <c r="O201" s="113" t="s">
        <v>842</v>
      </c>
      <c r="P201" s="113" t="s">
        <v>842</v>
      </c>
      <c r="Q201" s="113" t="s">
        <v>842</v>
      </c>
      <c r="R201" s="113" t="s">
        <v>842</v>
      </c>
      <c r="S201" s="113" t="s">
        <v>842</v>
      </c>
      <c r="T201" s="113" t="s">
        <v>842</v>
      </c>
      <c r="U201" s="113" t="s">
        <v>842</v>
      </c>
      <c r="V201" s="113" t="s">
        <v>842</v>
      </c>
      <c r="W201" s="113" t="s">
        <v>842</v>
      </c>
      <c r="X201" s="113" t="s">
        <v>842</v>
      </c>
      <c r="Y201" s="104">
        <v>2014</v>
      </c>
      <c r="Z201" s="113" t="s">
        <v>842</v>
      </c>
      <c r="AA201" s="104">
        <v>2014</v>
      </c>
      <c r="AB201" s="113" t="s">
        <v>842</v>
      </c>
      <c r="AC201" s="113" t="s">
        <v>844</v>
      </c>
      <c r="AD201" s="113" t="s">
        <v>844</v>
      </c>
      <c r="AE201" s="113" t="s">
        <v>844</v>
      </c>
      <c r="AF201" s="113" t="s">
        <v>844</v>
      </c>
      <c r="AG201" s="104">
        <v>2014</v>
      </c>
      <c r="AH201" s="104">
        <v>2014</v>
      </c>
      <c r="AI201" s="104">
        <v>2014</v>
      </c>
      <c r="AJ201" s="104">
        <v>2014</v>
      </c>
      <c r="AK201" s="104">
        <v>2014</v>
      </c>
      <c r="AL201">
        <v>2011</v>
      </c>
      <c r="AM201">
        <v>2014</v>
      </c>
      <c r="AN201">
        <v>2014</v>
      </c>
      <c r="AO201" s="113" t="s">
        <v>842</v>
      </c>
      <c r="AP201">
        <v>2014</v>
      </c>
      <c r="AQ201" s="113" t="s">
        <v>842</v>
      </c>
      <c r="AR201" s="113" t="s">
        <v>842</v>
      </c>
      <c r="AS201" s="113" t="s">
        <v>842</v>
      </c>
      <c r="AT201" s="113" t="s">
        <v>842</v>
      </c>
      <c r="AU201" s="113" t="s">
        <v>842</v>
      </c>
      <c r="AV201" s="113" t="s">
        <v>842</v>
      </c>
      <c r="AW201" s="113" t="s">
        <v>842</v>
      </c>
      <c r="AX201" s="113" t="s">
        <v>842</v>
      </c>
      <c r="AY201" s="113" t="s">
        <v>842</v>
      </c>
      <c r="AZ201" s="113" t="s">
        <v>842</v>
      </c>
      <c r="BA201" s="113" t="s">
        <v>842</v>
      </c>
      <c r="BB201" s="113">
        <v>2017</v>
      </c>
      <c r="BC201" s="113">
        <v>2017</v>
      </c>
      <c r="BD201" s="104">
        <v>2019</v>
      </c>
      <c r="BE201" s="113" t="s">
        <v>842</v>
      </c>
      <c r="BF201" s="113" t="s">
        <v>842</v>
      </c>
      <c r="BG201" s="116"/>
      <c r="BH201" s="116"/>
    </row>
    <row r="202" spans="1:60" ht="15.75" customHeight="1" x14ac:dyDescent="0.25">
      <c r="A202" s="47" t="s">
        <v>508</v>
      </c>
      <c r="B202" s="47" t="s">
        <v>509</v>
      </c>
      <c r="C202" s="47" t="s">
        <v>514</v>
      </c>
      <c r="D202" s="47" t="s">
        <v>515</v>
      </c>
      <c r="E202" s="113">
        <v>2017</v>
      </c>
      <c r="F202" s="113">
        <v>2017</v>
      </c>
      <c r="G202" s="113">
        <v>2017</v>
      </c>
      <c r="H202" s="113">
        <v>2017</v>
      </c>
      <c r="I202" s="113">
        <v>2017</v>
      </c>
      <c r="J202" s="113">
        <v>2017</v>
      </c>
      <c r="K202" s="113" t="s">
        <v>843</v>
      </c>
      <c r="L202" s="113" t="s">
        <v>828</v>
      </c>
      <c r="M202" s="113" t="s">
        <v>828</v>
      </c>
      <c r="N202" s="113" t="s">
        <v>828</v>
      </c>
      <c r="O202" s="113" t="s">
        <v>842</v>
      </c>
      <c r="P202" s="113" t="s">
        <v>842</v>
      </c>
      <c r="Q202" s="113" t="s">
        <v>842</v>
      </c>
      <c r="R202" s="113" t="s">
        <v>842</v>
      </c>
      <c r="S202" s="113" t="s">
        <v>842</v>
      </c>
      <c r="T202" s="113" t="s">
        <v>842</v>
      </c>
      <c r="U202" s="113" t="s">
        <v>842</v>
      </c>
      <c r="V202" s="113" t="s">
        <v>842</v>
      </c>
      <c r="W202" s="113" t="s">
        <v>842</v>
      </c>
      <c r="X202" s="113" t="s">
        <v>842</v>
      </c>
      <c r="Y202" s="104">
        <v>2014</v>
      </c>
      <c r="Z202" s="113" t="s">
        <v>842</v>
      </c>
      <c r="AA202" s="104">
        <v>2014</v>
      </c>
      <c r="AB202" s="113" t="s">
        <v>842</v>
      </c>
      <c r="AC202" s="113" t="s">
        <v>844</v>
      </c>
      <c r="AD202" s="113" t="s">
        <v>844</v>
      </c>
      <c r="AE202" s="113" t="s">
        <v>844</v>
      </c>
      <c r="AF202" s="113" t="s">
        <v>844</v>
      </c>
      <c r="AG202" s="104">
        <v>2014</v>
      </c>
      <c r="AH202" s="104">
        <v>2014</v>
      </c>
      <c r="AI202" s="104">
        <v>2014</v>
      </c>
      <c r="AJ202" s="104">
        <v>2014</v>
      </c>
      <c r="AK202" s="104">
        <v>2014</v>
      </c>
      <c r="AL202">
        <v>2011</v>
      </c>
      <c r="AM202">
        <v>2014</v>
      </c>
      <c r="AN202">
        <v>2014</v>
      </c>
      <c r="AO202" s="113" t="s">
        <v>842</v>
      </c>
      <c r="AP202">
        <v>2014</v>
      </c>
      <c r="AQ202" s="113" t="s">
        <v>842</v>
      </c>
      <c r="AR202" s="113" t="s">
        <v>842</v>
      </c>
      <c r="AS202" s="113" t="s">
        <v>842</v>
      </c>
      <c r="AT202" s="113" t="s">
        <v>842</v>
      </c>
      <c r="AU202" s="113" t="s">
        <v>842</v>
      </c>
      <c r="AV202" s="113" t="s">
        <v>842</v>
      </c>
      <c r="AW202" s="113" t="s">
        <v>842</v>
      </c>
      <c r="AX202" s="113" t="s">
        <v>842</v>
      </c>
      <c r="AY202" s="113" t="s">
        <v>842</v>
      </c>
      <c r="AZ202" s="113" t="s">
        <v>842</v>
      </c>
      <c r="BA202" s="113" t="s">
        <v>842</v>
      </c>
      <c r="BB202" s="113">
        <v>2017</v>
      </c>
      <c r="BC202" s="113">
        <v>2017</v>
      </c>
      <c r="BD202" s="104">
        <v>2019</v>
      </c>
      <c r="BE202" s="113" t="s">
        <v>842</v>
      </c>
      <c r="BF202" s="113" t="s">
        <v>842</v>
      </c>
      <c r="BG202" s="116"/>
      <c r="BH202" s="116"/>
    </row>
    <row r="203" spans="1:60" ht="15.75" customHeight="1" x14ac:dyDescent="0.25">
      <c r="A203" s="47" t="s">
        <v>508</v>
      </c>
      <c r="B203" s="47" t="s">
        <v>509</v>
      </c>
      <c r="C203" s="47" t="s">
        <v>516</v>
      </c>
      <c r="D203" s="47" t="s">
        <v>517</v>
      </c>
      <c r="E203" s="113">
        <v>2017</v>
      </c>
      <c r="F203" s="113">
        <v>2017</v>
      </c>
      <c r="G203" s="113">
        <v>2017</v>
      </c>
      <c r="H203" s="113">
        <v>2017</v>
      </c>
      <c r="I203" s="113">
        <v>2017</v>
      </c>
      <c r="J203" s="113">
        <v>2017</v>
      </c>
      <c r="K203" s="113" t="s">
        <v>843</v>
      </c>
      <c r="L203" s="113" t="s">
        <v>828</v>
      </c>
      <c r="M203" s="113" t="s">
        <v>828</v>
      </c>
      <c r="N203" s="113" t="s">
        <v>828</v>
      </c>
      <c r="O203" s="113" t="s">
        <v>842</v>
      </c>
      <c r="P203" s="113" t="s">
        <v>842</v>
      </c>
      <c r="Q203" s="113" t="s">
        <v>842</v>
      </c>
      <c r="R203" s="113" t="s">
        <v>842</v>
      </c>
      <c r="S203" s="113" t="s">
        <v>842</v>
      </c>
      <c r="T203" s="113" t="s">
        <v>842</v>
      </c>
      <c r="U203" s="113" t="s">
        <v>842</v>
      </c>
      <c r="V203" s="113" t="s">
        <v>842</v>
      </c>
      <c r="W203" s="113" t="s">
        <v>842</v>
      </c>
      <c r="X203" s="113" t="s">
        <v>842</v>
      </c>
      <c r="Y203" s="104">
        <v>2014</v>
      </c>
      <c r="Z203" s="113" t="s">
        <v>842</v>
      </c>
      <c r="AA203" s="104">
        <v>2014</v>
      </c>
      <c r="AB203" s="113" t="s">
        <v>842</v>
      </c>
      <c r="AC203" s="113" t="s">
        <v>844</v>
      </c>
      <c r="AD203" s="113" t="s">
        <v>844</v>
      </c>
      <c r="AE203" s="113" t="s">
        <v>844</v>
      </c>
      <c r="AF203" s="113" t="s">
        <v>844</v>
      </c>
      <c r="AG203" s="104">
        <v>2014</v>
      </c>
      <c r="AH203" s="104">
        <v>2014</v>
      </c>
      <c r="AI203" s="104">
        <v>2014</v>
      </c>
      <c r="AJ203" s="104">
        <v>2014</v>
      </c>
      <c r="AK203" s="104">
        <v>2014</v>
      </c>
      <c r="AL203">
        <v>2011</v>
      </c>
      <c r="AM203">
        <v>2014</v>
      </c>
      <c r="AN203">
        <v>2014</v>
      </c>
      <c r="AO203" s="113" t="s">
        <v>842</v>
      </c>
      <c r="AP203">
        <v>2014</v>
      </c>
      <c r="AQ203" s="113" t="s">
        <v>842</v>
      </c>
      <c r="AR203" s="113" t="s">
        <v>842</v>
      </c>
      <c r="AS203" s="113" t="s">
        <v>842</v>
      </c>
      <c r="AT203" s="113" t="s">
        <v>842</v>
      </c>
      <c r="AU203" s="113" t="s">
        <v>842</v>
      </c>
      <c r="AV203" s="113" t="s">
        <v>842</v>
      </c>
      <c r="AW203" s="113" t="s">
        <v>842</v>
      </c>
      <c r="AX203" s="113" t="s">
        <v>842</v>
      </c>
      <c r="AY203" s="113" t="s">
        <v>842</v>
      </c>
      <c r="AZ203" s="113" t="s">
        <v>842</v>
      </c>
      <c r="BA203" s="113" t="s">
        <v>842</v>
      </c>
      <c r="BB203" s="113">
        <v>2017</v>
      </c>
      <c r="BC203" s="113">
        <v>2017</v>
      </c>
      <c r="BD203" s="104">
        <v>2019</v>
      </c>
      <c r="BE203" s="113" t="s">
        <v>842</v>
      </c>
      <c r="BF203" s="113" t="s">
        <v>842</v>
      </c>
      <c r="BG203" s="116"/>
      <c r="BH203" s="116"/>
    </row>
    <row r="204" spans="1:60" ht="15.75" customHeight="1" x14ac:dyDescent="0.25">
      <c r="A204" s="47" t="s">
        <v>508</v>
      </c>
      <c r="B204" s="47" t="s">
        <v>509</v>
      </c>
      <c r="C204" s="47" t="s">
        <v>518</v>
      </c>
      <c r="D204" s="47" t="s">
        <v>519</v>
      </c>
      <c r="E204" s="113">
        <v>2017</v>
      </c>
      <c r="F204" s="113">
        <v>2017</v>
      </c>
      <c r="G204" s="113">
        <v>2017</v>
      </c>
      <c r="H204" s="113">
        <v>2017</v>
      </c>
      <c r="I204" s="113">
        <v>2017</v>
      </c>
      <c r="J204" s="113">
        <v>2017</v>
      </c>
      <c r="K204" s="113" t="s">
        <v>843</v>
      </c>
      <c r="L204" s="113" t="s">
        <v>828</v>
      </c>
      <c r="M204" s="113" t="s">
        <v>828</v>
      </c>
      <c r="N204" s="113" t="s">
        <v>828</v>
      </c>
      <c r="O204" s="113" t="s">
        <v>842</v>
      </c>
      <c r="P204" s="113" t="s">
        <v>842</v>
      </c>
      <c r="Q204" s="113" t="s">
        <v>842</v>
      </c>
      <c r="R204" s="113" t="s">
        <v>842</v>
      </c>
      <c r="S204" s="113" t="s">
        <v>842</v>
      </c>
      <c r="T204" s="113" t="s">
        <v>842</v>
      </c>
      <c r="U204" s="113" t="s">
        <v>842</v>
      </c>
      <c r="V204" s="113" t="s">
        <v>842</v>
      </c>
      <c r="W204" s="113" t="s">
        <v>842</v>
      </c>
      <c r="X204" s="113" t="s">
        <v>842</v>
      </c>
      <c r="Y204" s="104">
        <v>2014</v>
      </c>
      <c r="Z204" s="113" t="s">
        <v>842</v>
      </c>
      <c r="AA204" s="104">
        <v>2014</v>
      </c>
      <c r="AB204" s="113" t="s">
        <v>842</v>
      </c>
      <c r="AC204" s="113" t="s">
        <v>844</v>
      </c>
      <c r="AD204" s="113" t="s">
        <v>844</v>
      </c>
      <c r="AE204" s="113" t="s">
        <v>844</v>
      </c>
      <c r="AF204" s="113" t="s">
        <v>844</v>
      </c>
      <c r="AG204" s="104">
        <v>2014</v>
      </c>
      <c r="AH204" s="104">
        <v>2014</v>
      </c>
      <c r="AI204" s="104">
        <v>2014</v>
      </c>
      <c r="AJ204" s="104">
        <v>2014</v>
      </c>
      <c r="AK204" s="104">
        <v>2014</v>
      </c>
      <c r="AL204">
        <v>2011</v>
      </c>
      <c r="AM204">
        <v>2014</v>
      </c>
      <c r="AN204">
        <v>2014</v>
      </c>
      <c r="AO204" s="113" t="s">
        <v>842</v>
      </c>
      <c r="AP204">
        <v>2014</v>
      </c>
      <c r="AQ204" s="113" t="s">
        <v>842</v>
      </c>
      <c r="AR204" s="113" t="s">
        <v>842</v>
      </c>
      <c r="AS204" s="113" t="s">
        <v>842</v>
      </c>
      <c r="AT204" s="113" t="s">
        <v>842</v>
      </c>
      <c r="AU204" s="113" t="s">
        <v>842</v>
      </c>
      <c r="AV204" s="113" t="s">
        <v>842</v>
      </c>
      <c r="AW204" s="113" t="s">
        <v>842</v>
      </c>
      <c r="AX204" s="113" t="s">
        <v>842</v>
      </c>
      <c r="AY204" s="113" t="s">
        <v>842</v>
      </c>
      <c r="AZ204" s="113" t="s">
        <v>842</v>
      </c>
      <c r="BA204" s="113" t="s">
        <v>842</v>
      </c>
      <c r="BB204" s="113">
        <v>2017</v>
      </c>
      <c r="BC204" s="113">
        <v>2017</v>
      </c>
      <c r="BD204" s="104">
        <v>2019</v>
      </c>
      <c r="BE204" s="113" t="s">
        <v>842</v>
      </c>
      <c r="BF204" s="113" t="s">
        <v>842</v>
      </c>
      <c r="BG204" s="116"/>
      <c r="BH204" s="116"/>
    </row>
    <row r="205" spans="1:60" ht="15.75" customHeight="1" x14ac:dyDescent="0.25">
      <c r="A205" s="47" t="s">
        <v>508</v>
      </c>
      <c r="B205" s="47" t="s">
        <v>509</v>
      </c>
      <c r="C205" s="47" t="s">
        <v>315</v>
      </c>
      <c r="D205" s="47" t="s">
        <v>520</v>
      </c>
      <c r="E205" s="113">
        <v>2017</v>
      </c>
      <c r="F205" s="113">
        <v>2017</v>
      </c>
      <c r="G205" s="113">
        <v>2017</v>
      </c>
      <c r="H205" s="113">
        <v>2017</v>
      </c>
      <c r="I205" s="113">
        <v>2017</v>
      </c>
      <c r="J205" s="113">
        <v>2017</v>
      </c>
      <c r="K205" s="113" t="s">
        <v>843</v>
      </c>
      <c r="L205" s="113" t="s">
        <v>828</v>
      </c>
      <c r="M205" s="113" t="s">
        <v>828</v>
      </c>
      <c r="N205" s="113" t="s">
        <v>828</v>
      </c>
      <c r="O205" s="113" t="s">
        <v>842</v>
      </c>
      <c r="P205" s="113" t="s">
        <v>842</v>
      </c>
      <c r="Q205" s="113" t="s">
        <v>842</v>
      </c>
      <c r="R205" s="113" t="s">
        <v>842</v>
      </c>
      <c r="S205" s="113" t="s">
        <v>842</v>
      </c>
      <c r="T205" s="113" t="s">
        <v>842</v>
      </c>
      <c r="U205" s="113" t="s">
        <v>842</v>
      </c>
      <c r="V205" s="113" t="s">
        <v>842</v>
      </c>
      <c r="W205" s="113" t="s">
        <v>842</v>
      </c>
      <c r="X205" s="113" t="s">
        <v>842</v>
      </c>
      <c r="Y205" s="104">
        <v>2014</v>
      </c>
      <c r="Z205" s="113" t="s">
        <v>842</v>
      </c>
      <c r="AA205" s="104">
        <v>2014</v>
      </c>
      <c r="AB205" s="113" t="s">
        <v>842</v>
      </c>
      <c r="AC205" s="113" t="s">
        <v>844</v>
      </c>
      <c r="AD205" s="113" t="s">
        <v>844</v>
      </c>
      <c r="AE205" s="113" t="s">
        <v>844</v>
      </c>
      <c r="AF205" s="113" t="s">
        <v>844</v>
      </c>
      <c r="AG205" s="104">
        <v>2014</v>
      </c>
      <c r="AH205" s="104">
        <v>2014</v>
      </c>
      <c r="AI205" s="104">
        <v>2014</v>
      </c>
      <c r="AJ205" s="104">
        <v>2014</v>
      </c>
      <c r="AK205" s="104">
        <v>2014</v>
      </c>
      <c r="AL205">
        <v>2011</v>
      </c>
      <c r="AM205">
        <v>2014</v>
      </c>
      <c r="AN205">
        <v>2014</v>
      </c>
      <c r="AO205" s="113" t="s">
        <v>842</v>
      </c>
      <c r="AP205">
        <v>2014</v>
      </c>
      <c r="AQ205" s="113" t="s">
        <v>842</v>
      </c>
      <c r="AR205" s="113" t="s">
        <v>842</v>
      </c>
      <c r="AS205" s="113" t="s">
        <v>842</v>
      </c>
      <c r="AT205" s="113" t="s">
        <v>842</v>
      </c>
      <c r="AU205" s="113" t="s">
        <v>842</v>
      </c>
      <c r="AV205" s="113" t="s">
        <v>842</v>
      </c>
      <c r="AW205" s="113" t="s">
        <v>842</v>
      </c>
      <c r="AX205" s="113" t="s">
        <v>842</v>
      </c>
      <c r="AY205" s="113" t="s">
        <v>842</v>
      </c>
      <c r="AZ205" s="113" t="s">
        <v>842</v>
      </c>
      <c r="BA205" s="113" t="s">
        <v>842</v>
      </c>
      <c r="BB205" s="113">
        <v>2017</v>
      </c>
      <c r="BC205" s="113">
        <v>2017</v>
      </c>
      <c r="BD205" s="104">
        <v>2019</v>
      </c>
      <c r="BE205" s="113" t="s">
        <v>842</v>
      </c>
      <c r="BF205" s="113" t="s">
        <v>842</v>
      </c>
      <c r="BG205" s="116"/>
      <c r="BH205" s="116"/>
    </row>
    <row r="206" spans="1:60" ht="15.75" customHeight="1" x14ac:dyDescent="0.25">
      <c r="A206" s="47" t="s">
        <v>508</v>
      </c>
      <c r="B206" s="47" t="s">
        <v>509</v>
      </c>
      <c r="C206" s="47" t="s">
        <v>521</v>
      </c>
      <c r="D206" s="47" t="s">
        <v>522</v>
      </c>
      <c r="E206" s="113">
        <v>2017</v>
      </c>
      <c r="F206" s="113">
        <v>2017</v>
      </c>
      <c r="G206" s="113">
        <v>2017</v>
      </c>
      <c r="H206" s="113">
        <v>2017</v>
      </c>
      <c r="I206" s="113">
        <v>2017</v>
      </c>
      <c r="J206" s="113">
        <v>2017</v>
      </c>
      <c r="K206" s="113" t="s">
        <v>843</v>
      </c>
      <c r="L206" s="113" t="s">
        <v>828</v>
      </c>
      <c r="M206" s="113" t="s">
        <v>828</v>
      </c>
      <c r="N206" s="113" t="s">
        <v>828</v>
      </c>
      <c r="O206" s="113" t="s">
        <v>842</v>
      </c>
      <c r="P206" s="113" t="s">
        <v>842</v>
      </c>
      <c r="Q206" s="113" t="s">
        <v>842</v>
      </c>
      <c r="R206" s="113" t="s">
        <v>842</v>
      </c>
      <c r="S206" s="113" t="s">
        <v>842</v>
      </c>
      <c r="T206" s="113" t="s">
        <v>842</v>
      </c>
      <c r="U206" s="113" t="s">
        <v>842</v>
      </c>
      <c r="V206" s="113" t="s">
        <v>842</v>
      </c>
      <c r="W206" s="113" t="s">
        <v>842</v>
      </c>
      <c r="X206" s="113" t="s">
        <v>842</v>
      </c>
      <c r="Y206" s="104">
        <v>2014</v>
      </c>
      <c r="Z206" s="113" t="s">
        <v>842</v>
      </c>
      <c r="AA206" s="104">
        <v>2014</v>
      </c>
      <c r="AB206" s="113" t="s">
        <v>842</v>
      </c>
      <c r="AC206" s="113" t="s">
        <v>844</v>
      </c>
      <c r="AD206" s="113" t="s">
        <v>844</v>
      </c>
      <c r="AE206" s="113" t="s">
        <v>844</v>
      </c>
      <c r="AF206" s="113" t="s">
        <v>844</v>
      </c>
      <c r="AG206" s="104">
        <v>2014</v>
      </c>
      <c r="AH206" s="104">
        <v>2014</v>
      </c>
      <c r="AI206" s="104">
        <v>2014</v>
      </c>
      <c r="AJ206" s="104">
        <v>2014</v>
      </c>
      <c r="AK206" s="104">
        <v>2014</v>
      </c>
      <c r="AL206">
        <v>2011</v>
      </c>
      <c r="AM206">
        <v>2014</v>
      </c>
      <c r="AN206">
        <v>2014</v>
      </c>
      <c r="AO206" s="113" t="s">
        <v>842</v>
      </c>
      <c r="AP206">
        <v>2014</v>
      </c>
      <c r="AQ206" s="113" t="s">
        <v>842</v>
      </c>
      <c r="AR206" s="113" t="s">
        <v>842</v>
      </c>
      <c r="AS206" s="113" t="s">
        <v>842</v>
      </c>
      <c r="AT206" s="113" t="s">
        <v>842</v>
      </c>
      <c r="AU206" s="113" t="s">
        <v>842</v>
      </c>
      <c r="AV206" s="113" t="s">
        <v>842</v>
      </c>
      <c r="AW206" s="113" t="s">
        <v>842</v>
      </c>
      <c r="AX206" s="113" t="s">
        <v>842</v>
      </c>
      <c r="AY206" s="113" t="s">
        <v>842</v>
      </c>
      <c r="AZ206" s="113" t="s">
        <v>842</v>
      </c>
      <c r="BA206" s="113" t="s">
        <v>842</v>
      </c>
      <c r="BB206" s="113">
        <v>2017</v>
      </c>
      <c r="BC206" s="113">
        <v>2017</v>
      </c>
      <c r="BD206" s="104">
        <v>2019</v>
      </c>
      <c r="BE206" s="113" t="s">
        <v>842</v>
      </c>
      <c r="BF206" s="113" t="s">
        <v>842</v>
      </c>
      <c r="BG206" s="116"/>
      <c r="BH206" s="116"/>
    </row>
    <row r="207" spans="1:60" ht="15.75" customHeight="1" x14ac:dyDescent="0.25">
      <c r="A207" s="47" t="s">
        <v>508</v>
      </c>
      <c r="B207" s="47" t="s">
        <v>509</v>
      </c>
      <c r="C207" s="47" t="s">
        <v>523</v>
      </c>
      <c r="D207" s="47" t="s">
        <v>524</v>
      </c>
      <c r="E207" s="113">
        <v>2017</v>
      </c>
      <c r="F207" s="113">
        <v>2017</v>
      </c>
      <c r="G207" s="113">
        <v>2017</v>
      </c>
      <c r="H207" s="113">
        <v>2017</v>
      </c>
      <c r="I207" s="113">
        <v>2017</v>
      </c>
      <c r="J207" s="113">
        <v>2017</v>
      </c>
      <c r="K207" s="113" t="s">
        <v>843</v>
      </c>
      <c r="L207" s="113" t="s">
        <v>828</v>
      </c>
      <c r="M207" s="113" t="s">
        <v>828</v>
      </c>
      <c r="N207" s="113" t="s">
        <v>828</v>
      </c>
      <c r="O207" s="113" t="s">
        <v>842</v>
      </c>
      <c r="P207" s="113" t="s">
        <v>842</v>
      </c>
      <c r="Q207" s="113" t="s">
        <v>842</v>
      </c>
      <c r="R207" s="113" t="s">
        <v>842</v>
      </c>
      <c r="S207" s="113" t="s">
        <v>842</v>
      </c>
      <c r="T207" s="113" t="s">
        <v>842</v>
      </c>
      <c r="U207" s="113" t="s">
        <v>842</v>
      </c>
      <c r="V207" s="113" t="s">
        <v>842</v>
      </c>
      <c r="W207" s="113" t="s">
        <v>842</v>
      </c>
      <c r="X207" s="113" t="s">
        <v>842</v>
      </c>
      <c r="Y207" s="104">
        <v>2014</v>
      </c>
      <c r="Z207" s="113" t="s">
        <v>842</v>
      </c>
      <c r="AA207" s="104">
        <v>2014</v>
      </c>
      <c r="AB207" s="113" t="s">
        <v>842</v>
      </c>
      <c r="AC207" s="113" t="s">
        <v>844</v>
      </c>
      <c r="AD207" s="113" t="s">
        <v>844</v>
      </c>
      <c r="AE207" s="113" t="s">
        <v>844</v>
      </c>
      <c r="AF207" s="113" t="s">
        <v>844</v>
      </c>
      <c r="AG207" s="104">
        <v>2014</v>
      </c>
      <c r="AH207" s="104">
        <v>2014</v>
      </c>
      <c r="AI207" s="104">
        <v>2014</v>
      </c>
      <c r="AJ207" s="104">
        <v>2014</v>
      </c>
      <c r="AK207" s="104">
        <v>2014</v>
      </c>
      <c r="AL207">
        <v>2011</v>
      </c>
      <c r="AM207">
        <v>2014</v>
      </c>
      <c r="AN207">
        <v>2014</v>
      </c>
      <c r="AO207" s="113" t="s">
        <v>842</v>
      </c>
      <c r="AP207">
        <v>2014</v>
      </c>
      <c r="AQ207" s="113" t="s">
        <v>842</v>
      </c>
      <c r="AR207" s="113" t="s">
        <v>842</v>
      </c>
      <c r="AS207" s="113" t="s">
        <v>842</v>
      </c>
      <c r="AT207" s="113" t="s">
        <v>842</v>
      </c>
      <c r="AU207" s="113" t="s">
        <v>842</v>
      </c>
      <c r="AV207" s="113" t="s">
        <v>842</v>
      </c>
      <c r="AW207" s="113" t="s">
        <v>842</v>
      </c>
      <c r="AX207" s="113" t="s">
        <v>842</v>
      </c>
      <c r="AY207" s="113" t="s">
        <v>842</v>
      </c>
      <c r="AZ207" s="113" t="s">
        <v>842</v>
      </c>
      <c r="BA207" s="113" t="s">
        <v>842</v>
      </c>
      <c r="BB207" s="113">
        <v>2017</v>
      </c>
      <c r="BC207" s="113">
        <v>2017</v>
      </c>
      <c r="BD207" s="104">
        <v>2019</v>
      </c>
      <c r="BE207" s="113" t="s">
        <v>842</v>
      </c>
      <c r="BF207" s="113" t="s">
        <v>842</v>
      </c>
      <c r="BG207" s="116"/>
      <c r="BH207" s="116"/>
    </row>
    <row r="208" spans="1:60" ht="15.75" customHeight="1" x14ac:dyDescent="0.25">
      <c r="A208" s="47" t="s">
        <v>508</v>
      </c>
      <c r="B208" s="47" t="s">
        <v>525</v>
      </c>
      <c r="C208" s="47" t="s">
        <v>526</v>
      </c>
      <c r="D208" s="47" t="s">
        <v>527</v>
      </c>
      <c r="E208" s="113">
        <v>2017</v>
      </c>
      <c r="F208" s="113">
        <v>2017</v>
      </c>
      <c r="G208" s="113">
        <v>2017</v>
      </c>
      <c r="H208" s="113">
        <v>2017</v>
      </c>
      <c r="I208" s="113">
        <v>2017</v>
      </c>
      <c r="J208" s="113">
        <v>2017</v>
      </c>
      <c r="K208" s="113" t="s">
        <v>843</v>
      </c>
      <c r="L208" s="113" t="s">
        <v>828</v>
      </c>
      <c r="M208" s="113" t="s">
        <v>828</v>
      </c>
      <c r="N208" s="113" t="s">
        <v>828</v>
      </c>
      <c r="O208" s="113" t="s">
        <v>842</v>
      </c>
      <c r="P208" s="113" t="s">
        <v>842</v>
      </c>
      <c r="Q208" s="113" t="s">
        <v>842</v>
      </c>
      <c r="R208" s="113" t="s">
        <v>842</v>
      </c>
      <c r="S208" s="113" t="s">
        <v>842</v>
      </c>
      <c r="T208" s="113" t="s">
        <v>842</v>
      </c>
      <c r="U208" s="113" t="s">
        <v>842</v>
      </c>
      <c r="V208" s="113" t="s">
        <v>842</v>
      </c>
      <c r="W208" s="113" t="s">
        <v>842</v>
      </c>
      <c r="X208" s="113" t="s">
        <v>842</v>
      </c>
      <c r="Y208" s="104">
        <v>2014</v>
      </c>
      <c r="Z208" s="113" t="s">
        <v>842</v>
      </c>
      <c r="AA208" s="104">
        <v>2014</v>
      </c>
      <c r="AB208" s="113" t="s">
        <v>842</v>
      </c>
      <c r="AC208" s="113" t="s">
        <v>844</v>
      </c>
      <c r="AD208" s="113" t="s">
        <v>844</v>
      </c>
      <c r="AE208" s="113" t="s">
        <v>844</v>
      </c>
      <c r="AF208" s="113" t="s">
        <v>844</v>
      </c>
      <c r="AG208" s="104">
        <v>2014</v>
      </c>
      <c r="AH208" s="104">
        <v>2014</v>
      </c>
      <c r="AI208" s="104">
        <v>2014</v>
      </c>
      <c r="AJ208" s="104">
        <v>2014</v>
      </c>
      <c r="AK208" s="104">
        <v>2014</v>
      </c>
      <c r="AL208">
        <v>2011</v>
      </c>
      <c r="AM208">
        <v>2014</v>
      </c>
      <c r="AN208">
        <v>2014</v>
      </c>
      <c r="AO208" s="113" t="s">
        <v>842</v>
      </c>
      <c r="AP208">
        <v>2014</v>
      </c>
      <c r="AQ208" s="113" t="s">
        <v>842</v>
      </c>
      <c r="AR208" s="113" t="s">
        <v>842</v>
      </c>
      <c r="AS208" s="113" t="s">
        <v>842</v>
      </c>
      <c r="AT208" s="113" t="s">
        <v>842</v>
      </c>
      <c r="AU208" s="113" t="s">
        <v>842</v>
      </c>
      <c r="AV208" s="113" t="s">
        <v>842</v>
      </c>
      <c r="AW208" s="113" t="s">
        <v>842</v>
      </c>
      <c r="AX208" s="113" t="s">
        <v>842</v>
      </c>
      <c r="AY208" s="113" t="s">
        <v>842</v>
      </c>
      <c r="AZ208" s="113" t="s">
        <v>842</v>
      </c>
      <c r="BA208" s="113" t="s">
        <v>842</v>
      </c>
      <c r="BB208" s="113">
        <v>2017</v>
      </c>
      <c r="BC208" s="113">
        <v>2017</v>
      </c>
      <c r="BD208" s="104">
        <v>2019</v>
      </c>
      <c r="BE208" s="113" t="s">
        <v>842</v>
      </c>
      <c r="BF208" s="113" t="s">
        <v>842</v>
      </c>
      <c r="BG208" s="116"/>
      <c r="BH208" s="116"/>
    </row>
    <row r="209" spans="1:60" ht="15.75" customHeight="1" x14ac:dyDescent="0.25">
      <c r="A209" s="47" t="s">
        <v>508</v>
      </c>
      <c r="B209" s="47" t="s">
        <v>525</v>
      </c>
      <c r="C209" s="47" t="s">
        <v>528</v>
      </c>
      <c r="D209" s="47" t="s">
        <v>529</v>
      </c>
      <c r="E209" s="113">
        <v>2017</v>
      </c>
      <c r="F209" s="113">
        <v>2017</v>
      </c>
      <c r="G209" s="113">
        <v>2017</v>
      </c>
      <c r="H209" s="113">
        <v>2017</v>
      </c>
      <c r="I209" s="113">
        <v>2017</v>
      </c>
      <c r="J209" s="113">
        <v>2017</v>
      </c>
      <c r="K209" s="113" t="s">
        <v>843</v>
      </c>
      <c r="L209" s="113" t="s">
        <v>828</v>
      </c>
      <c r="M209" s="113" t="s">
        <v>828</v>
      </c>
      <c r="N209" s="113" t="s">
        <v>828</v>
      </c>
      <c r="O209" s="113" t="s">
        <v>842</v>
      </c>
      <c r="P209" s="113" t="s">
        <v>842</v>
      </c>
      <c r="Q209" s="113" t="s">
        <v>842</v>
      </c>
      <c r="R209" s="113" t="s">
        <v>842</v>
      </c>
      <c r="S209" s="113" t="s">
        <v>842</v>
      </c>
      <c r="T209" s="113" t="s">
        <v>842</v>
      </c>
      <c r="U209" s="113" t="s">
        <v>842</v>
      </c>
      <c r="V209" s="113" t="s">
        <v>842</v>
      </c>
      <c r="W209" s="113" t="s">
        <v>842</v>
      </c>
      <c r="X209" s="113" t="s">
        <v>842</v>
      </c>
      <c r="Y209" s="104">
        <v>2014</v>
      </c>
      <c r="Z209" s="113" t="s">
        <v>842</v>
      </c>
      <c r="AA209" s="104">
        <v>2014</v>
      </c>
      <c r="AB209" s="113" t="s">
        <v>842</v>
      </c>
      <c r="AC209" s="113" t="s">
        <v>844</v>
      </c>
      <c r="AD209" s="113" t="s">
        <v>844</v>
      </c>
      <c r="AE209" s="113" t="s">
        <v>844</v>
      </c>
      <c r="AF209" s="113" t="s">
        <v>844</v>
      </c>
      <c r="AG209" s="104">
        <v>2014</v>
      </c>
      <c r="AH209" s="104">
        <v>2014</v>
      </c>
      <c r="AI209" s="104">
        <v>2014</v>
      </c>
      <c r="AJ209" s="104">
        <v>2014</v>
      </c>
      <c r="AK209" s="104">
        <v>2014</v>
      </c>
      <c r="AL209">
        <v>2011</v>
      </c>
      <c r="AM209">
        <v>2014</v>
      </c>
      <c r="AN209">
        <v>2014</v>
      </c>
      <c r="AO209" s="113" t="s">
        <v>842</v>
      </c>
      <c r="AP209">
        <v>2014</v>
      </c>
      <c r="AQ209" s="113" t="s">
        <v>842</v>
      </c>
      <c r="AR209" s="113" t="s">
        <v>842</v>
      </c>
      <c r="AS209" s="113" t="s">
        <v>842</v>
      </c>
      <c r="AT209" s="113" t="s">
        <v>842</v>
      </c>
      <c r="AU209" s="113" t="s">
        <v>842</v>
      </c>
      <c r="AV209" s="113" t="s">
        <v>842</v>
      </c>
      <c r="AW209" s="113" t="s">
        <v>842</v>
      </c>
      <c r="AX209" s="113" t="s">
        <v>842</v>
      </c>
      <c r="AY209" s="113" t="s">
        <v>842</v>
      </c>
      <c r="AZ209" s="113" t="s">
        <v>842</v>
      </c>
      <c r="BA209" s="113" t="s">
        <v>842</v>
      </c>
      <c r="BB209" s="113">
        <v>2017</v>
      </c>
      <c r="BC209" s="113">
        <v>2017</v>
      </c>
      <c r="BD209" s="104">
        <v>2019</v>
      </c>
      <c r="BE209" s="113" t="s">
        <v>842</v>
      </c>
      <c r="BF209" s="113" t="s">
        <v>842</v>
      </c>
      <c r="BG209" s="116"/>
      <c r="BH209" s="116"/>
    </row>
    <row r="210" spans="1:60" ht="15.75" customHeight="1" x14ac:dyDescent="0.25">
      <c r="A210" s="47" t="s">
        <v>508</v>
      </c>
      <c r="B210" s="47" t="s">
        <v>525</v>
      </c>
      <c r="C210" s="47" t="s">
        <v>530</v>
      </c>
      <c r="D210" s="47" t="s">
        <v>531</v>
      </c>
      <c r="E210" s="113">
        <v>2017</v>
      </c>
      <c r="F210" s="113">
        <v>2017</v>
      </c>
      <c r="G210" s="113">
        <v>2017</v>
      </c>
      <c r="H210" s="113">
        <v>2017</v>
      </c>
      <c r="I210" s="113">
        <v>2017</v>
      </c>
      <c r="J210" s="113">
        <v>2017</v>
      </c>
      <c r="K210" s="113" t="s">
        <v>843</v>
      </c>
      <c r="L210" s="113" t="s">
        <v>828</v>
      </c>
      <c r="M210" s="113" t="s">
        <v>828</v>
      </c>
      <c r="N210" s="113" t="s">
        <v>828</v>
      </c>
      <c r="O210" s="113" t="s">
        <v>842</v>
      </c>
      <c r="P210" s="113" t="s">
        <v>842</v>
      </c>
      <c r="Q210" s="113" t="s">
        <v>842</v>
      </c>
      <c r="R210" s="113" t="s">
        <v>842</v>
      </c>
      <c r="S210" s="113" t="s">
        <v>842</v>
      </c>
      <c r="T210" s="113" t="s">
        <v>842</v>
      </c>
      <c r="U210" s="113" t="s">
        <v>842</v>
      </c>
      <c r="V210" s="113" t="s">
        <v>842</v>
      </c>
      <c r="W210" s="113" t="s">
        <v>842</v>
      </c>
      <c r="X210" s="113" t="s">
        <v>842</v>
      </c>
      <c r="Y210" s="104">
        <v>2014</v>
      </c>
      <c r="Z210" s="113" t="s">
        <v>842</v>
      </c>
      <c r="AA210" s="104">
        <v>2014</v>
      </c>
      <c r="AB210" s="113" t="s">
        <v>842</v>
      </c>
      <c r="AC210" s="113" t="s">
        <v>844</v>
      </c>
      <c r="AD210" s="113" t="s">
        <v>844</v>
      </c>
      <c r="AE210" s="113" t="s">
        <v>844</v>
      </c>
      <c r="AF210" s="113" t="s">
        <v>844</v>
      </c>
      <c r="AG210" s="104">
        <v>2014</v>
      </c>
      <c r="AH210" s="104">
        <v>2014</v>
      </c>
      <c r="AI210" s="104">
        <v>2014</v>
      </c>
      <c r="AJ210" s="104">
        <v>2014</v>
      </c>
      <c r="AK210" s="104">
        <v>2014</v>
      </c>
      <c r="AL210">
        <v>2011</v>
      </c>
      <c r="AM210">
        <v>2014</v>
      </c>
      <c r="AN210">
        <v>2014</v>
      </c>
      <c r="AO210" s="113" t="s">
        <v>842</v>
      </c>
      <c r="AP210">
        <v>2014</v>
      </c>
      <c r="AQ210" s="113" t="s">
        <v>842</v>
      </c>
      <c r="AR210" s="113" t="s">
        <v>842</v>
      </c>
      <c r="AS210" s="113" t="s">
        <v>842</v>
      </c>
      <c r="AT210" s="113" t="s">
        <v>842</v>
      </c>
      <c r="AU210" s="113" t="s">
        <v>842</v>
      </c>
      <c r="AV210" s="113" t="s">
        <v>842</v>
      </c>
      <c r="AW210" s="113" t="s">
        <v>842</v>
      </c>
      <c r="AX210" s="113" t="s">
        <v>842</v>
      </c>
      <c r="AY210" s="113" t="s">
        <v>842</v>
      </c>
      <c r="AZ210" s="113" t="s">
        <v>842</v>
      </c>
      <c r="BA210" s="113" t="s">
        <v>842</v>
      </c>
      <c r="BB210" s="113">
        <v>2017</v>
      </c>
      <c r="BC210" s="113">
        <v>2017</v>
      </c>
      <c r="BD210" s="104">
        <v>2019</v>
      </c>
      <c r="BE210" s="113" t="s">
        <v>842</v>
      </c>
      <c r="BF210" s="113" t="s">
        <v>842</v>
      </c>
      <c r="BG210" s="116"/>
      <c r="BH210" s="116"/>
    </row>
    <row r="211" spans="1:60" ht="15.75" customHeight="1" x14ac:dyDescent="0.25">
      <c r="A211" s="47" t="s">
        <v>508</v>
      </c>
      <c r="B211" s="47" t="s">
        <v>525</v>
      </c>
      <c r="C211" s="47" t="s">
        <v>532</v>
      </c>
      <c r="D211" s="47" t="s">
        <v>533</v>
      </c>
      <c r="E211" s="113">
        <v>2017</v>
      </c>
      <c r="F211" s="113">
        <v>2017</v>
      </c>
      <c r="G211" s="113">
        <v>2017</v>
      </c>
      <c r="H211" s="113">
        <v>2017</v>
      </c>
      <c r="I211" s="113">
        <v>2017</v>
      </c>
      <c r="J211" s="113">
        <v>2017</v>
      </c>
      <c r="K211" s="113" t="s">
        <v>843</v>
      </c>
      <c r="L211" s="113" t="s">
        <v>828</v>
      </c>
      <c r="M211" s="113" t="s">
        <v>828</v>
      </c>
      <c r="N211" s="113" t="s">
        <v>828</v>
      </c>
      <c r="O211" s="113" t="s">
        <v>842</v>
      </c>
      <c r="P211" s="113" t="s">
        <v>842</v>
      </c>
      <c r="Q211" s="113" t="s">
        <v>842</v>
      </c>
      <c r="R211" s="113" t="s">
        <v>842</v>
      </c>
      <c r="S211" s="113" t="s">
        <v>842</v>
      </c>
      <c r="T211" s="113" t="s">
        <v>842</v>
      </c>
      <c r="U211" s="113" t="s">
        <v>842</v>
      </c>
      <c r="V211" s="113" t="s">
        <v>842</v>
      </c>
      <c r="W211" s="113" t="s">
        <v>842</v>
      </c>
      <c r="X211" s="113" t="s">
        <v>842</v>
      </c>
      <c r="Y211" s="104">
        <v>2014</v>
      </c>
      <c r="Z211" s="113" t="s">
        <v>842</v>
      </c>
      <c r="AA211" s="104">
        <v>2014</v>
      </c>
      <c r="AB211" s="113" t="s">
        <v>842</v>
      </c>
      <c r="AC211" s="113" t="s">
        <v>844</v>
      </c>
      <c r="AD211" s="113" t="s">
        <v>844</v>
      </c>
      <c r="AE211" s="113" t="s">
        <v>844</v>
      </c>
      <c r="AF211" s="113" t="s">
        <v>844</v>
      </c>
      <c r="AG211" s="104">
        <v>2014</v>
      </c>
      <c r="AH211" s="104">
        <v>2014</v>
      </c>
      <c r="AI211" s="104">
        <v>2014</v>
      </c>
      <c r="AJ211" s="104">
        <v>2014</v>
      </c>
      <c r="AK211" s="104">
        <v>2014</v>
      </c>
      <c r="AL211">
        <v>2011</v>
      </c>
      <c r="AM211">
        <v>2014</v>
      </c>
      <c r="AN211">
        <v>2014</v>
      </c>
      <c r="AO211" s="113" t="s">
        <v>842</v>
      </c>
      <c r="AP211">
        <v>2014</v>
      </c>
      <c r="AQ211" s="113" t="s">
        <v>842</v>
      </c>
      <c r="AR211" s="113" t="s">
        <v>842</v>
      </c>
      <c r="AS211" s="113" t="s">
        <v>842</v>
      </c>
      <c r="AT211" s="113" t="s">
        <v>842</v>
      </c>
      <c r="AU211" s="113" t="s">
        <v>842</v>
      </c>
      <c r="AV211" s="113" t="s">
        <v>842</v>
      </c>
      <c r="AW211" s="113" t="s">
        <v>842</v>
      </c>
      <c r="AX211" s="113" t="s">
        <v>842</v>
      </c>
      <c r="AY211" s="113" t="s">
        <v>842</v>
      </c>
      <c r="AZ211" s="113" t="s">
        <v>842</v>
      </c>
      <c r="BA211" s="113" t="s">
        <v>842</v>
      </c>
      <c r="BB211" s="113">
        <v>2017</v>
      </c>
      <c r="BC211" s="113">
        <v>2017</v>
      </c>
      <c r="BD211" s="104">
        <v>2019</v>
      </c>
      <c r="BE211" s="113" t="s">
        <v>842</v>
      </c>
      <c r="BF211" s="113" t="s">
        <v>842</v>
      </c>
      <c r="BG211" s="116"/>
      <c r="BH211" s="116"/>
    </row>
    <row r="212" spans="1:60" ht="15.75" customHeight="1" x14ac:dyDescent="0.25">
      <c r="A212" s="47" t="s">
        <v>508</v>
      </c>
      <c r="B212" s="47" t="s">
        <v>525</v>
      </c>
      <c r="C212" s="47" t="s">
        <v>534</v>
      </c>
      <c r="D212" s="47" t="s">
        <v>535</v>
      </c>
      <c r="E212" s="113">
        <v>2017</v>
      </c>
      <c r="F212" s="113">
        <v>2017</v>
      </c>
      <c r="G212" s="113">
        <v>2017</v>
      </c>
      <c r="H212" s="113">
        <v>2017</v>
      </c>
      <c r="I212" s="113">
        <v>2017</v>
      </c>
      <c r="J212" s="113">
        <v>2017</v>
      </c>
      <c r="K212" s="113" t="s">
        <v>843</v>
      </c>
      <c r="L212" s="113" t="s">
        <v>828</v>
      </c>
      <c r="M212" s="113" t="s">
        <v>828</v>
      </c>
      <c r="N212" s="113" t="s">
        <v>828</v>
      </c>
      <c r="O212" s="113" t="s">
        <v>842</v>
      </c>
      <c r="P212" s="113" t="s">
        <v>842</v>
      </c>
      <c r="Q212" s="113" t="s">
        <v>842</v>
      </c>
      <c r="R212" s="113" t="s">
        <v>842</v>
      </c>
      <c r="S212" s="113" t="s">
        <v>842</v>
      </c>
      <c r="T212" s="113" t="s">
        <v>842</v>
      </c>
      <c r="U212" s="113" t="s">
        <v>842</v>
      </c>
      <c r="V212" s="113" t="s">
        <v>842</v>
      </c>
      <c r="W212" s="113" t="s">
        <v>842</v>
      </c>
      <c r="X212" s="113" t="s">
        <v>842</v>
      </c>
      <c r="Y212" s="104">
        <v>2014</v>
      </c>
      <c r="Z212" s="113" t="s">
        <v>842</v>
      </c>
      <c r="AA212" s="104">
        <v>2014</v>
      </c>
      <c r="AB212" s="113" t="s">
        <v>842</v>
      </c>
      <c r="AC212" s="113" t="s">
        <v>844</v>
      </c>
      <c r="AD212" s="113" t="s">
        <v>844</v>
      </c>
      <c r="AE212" s="113" t="s">
        <v>844</v>
      </c>
      <c r="AF212" s="113" t="s">
        <v>844</v>
      </c>
      <c r="AG212" s="104">
        <v>2014</v>
      </c>
      <c r="AH212" s="104">
        <v>2014</v>
      </c>
      <c r="AI212" s="104">
        <v>2014</v>
      </c>
      <c r="AJ212" s="104">
        <v>2014</v>
      </c>
      <c r="AK212" s="104">
        <v>2014</v>
      </c>
      <c r="AL212">
        <v>2011</v>
      </c>
      <c r="AM212">
        <v>2014</v>
      </c>
      <c r="AN212">
        <v>2014</v>
      </c>
      <c r="AO212" s="113" t="s">
        <v>842</v>
      </c>
      <c r="AP212">
        <v>2014</v>
      </c>
      <c r="AQ212" s="113" t="s">
        <v>842</v>
      </c>
      <c r="AR212" s="113" t="s">
        <v>842</v>
      </c>
      <c r="AS212" s="113" t="s">
        <v>842</v>
      </c>
      <c r="AT212" s="113" t="s">
        <v>842</v>
      </c>
      <c r="AU212" s="113" t="s">
        <v>842</v>
      </c>
      <c r="AV212" s="113" t="s">
        <v>842</v>
      </c>
      <c r="AW212" s="113" t="s">
        <v>842</v>
      </c>
      <c r="AX212" s="113" t="s">
        <v>842</v>
      </c>
      <c r="AY212" s="113" t="s">
        <v>842</v>
      </c>
      <c r="AZ212" s="113" t="s">
        <v>842</v>
      </c>
      <c r="BA212" s="113" t="s">
        <v>842</v>
      </c>
      <c r="BB212" s="113">
        <v>2017</v>
      </c>
      <c r="BC212" s="113">
        <v>2017</v>
      </c>
      <c r="BD212" s="104">
        <v>2019</v>
      </c>
      <c r="BE212" s="113" t="s">
        <v>842</v>
      </c>
      <c r="BF212" s="113" t="s">
        <v>842</v>
      </c>
      <c r="BG212" s="116"/>
      <c r="BH212" s="116"/>
    </row>
    <row r="213" spans="1:60" ht="15.75" customHeight="1" x14ac:dyDescent="0.25">
      <c r="A213" s="47" t="s">
        <v>508</v>
      </c>
      <c r="B213" s="47" t="s">
        <v>525</v>
      </c>
      <c r="C213" s="47" t="s">
        <v>536</v>
      </c>
      <c r="D213" s="47" t="s">
        <v>537</v>
      </c>
      <c r="E213" s="113">
        <v>2017</v>
      </c>
      <c r="F213" s="113">
        <v>2017</v>
      </c>
      <c r="G213" s="113">
        <v>2017</v>
      </c>
      <c r="H213" s="113">
        <v>2017</v>
      </c>
      <c r="I213" s="113">
        <v>2017</v>
      </c>
      <c r="J213" s="113">
        <v>2017</v>
      </c>
      <c r="K213" s="113" t="s">
        <v>843</v>
      </c>
      <c r="L213" s="113" t="s">
        <v>828</v>
      </c>
      <c r="M213" s="113" t="s">
        <v>828</v>
      </c>
      <c r="N213" s="113" t="s">
        <v>828</v>
      </c>
      <c r="O213" s="113" t="s">
        <v>842</v>
      </c>
      <c r="P213" s="113" t="s">
        <v>842</v>
      </c>
      <c r="Q213" s="113" t="s">
        <v>842</v>
      </c>
      <c r="R213" s="113" t="s">
        <v>842</v>
      </c>
      <c r="S213" s="113" t="s">
        <v>842</v>
      </c>
      <c r="T213" s="113" t="s">
        <v>842</v>
      </c>
      <c r="U213" s="113" t="s">
        <v>842</v>
      </c>
      <c r="V213" s="113" t="s">
        <v>842</v>
      </c>
      <c r="W213" s="113" t="s">
        <v>842</v>
      </c>
      <c r="X213" s="113" t="s">
        <v>842</v>
      </c>
      <c r="Y213" s="104">
        <v>2014</v>
      </c>
      <c r="Z213" s="113" t="s">
        <v>842</v>
      </c>
      <c r="AA213" s="104">
        <v>2014</v>
      </c>
      <c r="AB213" s="113" t="s">
        <v>842</v>
      </c>
      <c r="AC213" s="113" t="s">
        <v>844</v>
      </c>
      <c r="AD213" s="113" t="s">
        <v>844</v>
      </c>
      <c r="AE213" s="113" t="s">
        <v>844</v>
      </c>
      <c r="AF213" s="113" t="s">
        <v>844</v>
      </c>
      <c r="AG213" s="104">
        <v>2014</v>
      </c>
      <c r="AH213" s="104">
        <v>2014</v>
      </c>
      <c r="AI213" s="104">
        <v>2014</v>
      </c>
      <c r="AJ213" s="104">
        <v>2014</v>
      </c>
      <c r="AK213" s="104">
        <v>2014</v>
      </c>
      <c r="AL213">
        <v>2011</v>
      </c>
      <c r="AM213">
        <v>2014</v>
      </c>
      <c r="AN213">
        <v>2014</v>
      </c>
      <c r="AO213" s="113" t="s">
        <v>842</v>
      </c>
      <c r="AP213">
        <v>2014</v>
      </c>
      <c r="AQ213" s="113" t="s">
        <v>842</v>
      </c>
      <c r="AR213" s="113" t="s">
        <v>842</v>
      </c>
      <c r="AS213" s="113" t="s">
        <v>842</v>
      </c>
      <c r="AT213" s="113" t="s">
        <v>842</v>
      </c>
      <c r="AU213" s="113" t="s">
        <v>842</v>
      </c>
      <c r="AV213" s="113" t="s">
        <v>842</v>
      </c>
      <c r="AW213" s="113" t="s">
        <v>842</v>
      </c>
      <c r="AX213" s="113" t="s">
        <v>842</v>
      </c>
      <c r="AY213" s="113" t="s">
        <v>842</v>
      </c>
      <c r="AZ213" s="113" t="s">
        <v>842</v>
      </c>
      <c r="BA213" s="113" t="s">
        <v>842</v>
      </c>
      <c r="BB213" s="113">
        <v>2017</v>
      </c>
      <c r="BC213" s="113">
        <v>2017</v>
      </c>
      <c r="BD213" s="104">
        <v>2019</v>
      </c>
      <c r="BE213" s="113" t="s">
        <v>842</v>
      </c>
      <c r="BF213" s="113" t="s">
        <v>842</v>
      </c>
      <c r="BG213" s="116"/>
      <c r="BH213" s="116"/>
    </row>
    <row r="214" spans="1:60" ht="15.75" customHeight="1" x14ac:dyDescent="0.25">
      <c r="A214" s="47" t="s">
        <v>508</v>
      </c>
      <c r="B214" s="47" t="s">
        <v>525</v>
      </c>
      <c r="C214" s="47" t="s">
        <v>538</v>
      </c>
      <c r="D214" s="47" t="s">
        <v>539</v>
      </c>
      <c r="E214" s="113">
        <v>2017</v>
      </c>
      <c r="F214" s="113">
        <v>2017</v>
      </c>
      <c r="G214" s="113">
        <v>2017</v>
      </c>
      <c r="H214" s="113">
        <v>2017</v>
      </c>
      <c r="I214" s="113">
        <v>2017</v>
      </c>
      <c r="J214" s="113">
        <v>2017</v>
      </c>
      <c r="K214" s="113" t="s">
        <v>843</v>
      </c>
      <c r="L214" s="113" t="s">
        <v>828</v>
      </c>
      <c r="M214" s="113" t="s">
        <v>828</v>
      </c>
      <c r="N214" s="113" t="s">
        <v>828</v>
      </c>
      <c r="O214" s="113" t="s">
        <v>842</v>
      </c>
      <c r="P214" s="113" t="s">
        <v>842</v>
      </c>
      <c r="Q214" s="113" t="s">
        <v>842</v>
      </c>
      <c r="R214" s="113" t="s">
        <v>842</v>
      </c>
      <c r="S214" s="113" t="s">
        <v>842</v>
      </c>
      <c r="T214" s="113" t="s">
        <v>842</v>
      </c>
      <c r="U214" s="113" t="s">
        <v>842</v>
      </c>
      <c r="V214" s="113" t="s">
        <v>842</v>
      </c>
      <c r="W214" s="113" t="s">
        <v>842</v>
      </c>
      <c r="X214" s="113" t="s">
        <v>842</v>
      </c>
      <c r="Y214" s="104">
        <v>2014</v>
      </c>
      <c r="Z214" s="113" t="s">
        <v>842</v>
      </c>
      <c r="AA214" s="104">
        <v>2014</v>
      </c>
      <c r="AB214" s="113" t="s">
        <v>842</v>
      </c>
      <c r="AC214" s="113" t="s">
        <v>844</v>
      </c>
      <c r="AD214" s="113" t="s">
        <v>844</v>
      </c>
      <c r="AE214" s="113" t="s">
        <v>844</v>
      </c>
      <c r="AF214" s="113" t="s">
        <v>844</v>
      </c>
      <c r="AG214" s="104">
        <v>2014</v>
      </c>
      <c r="AH214" s="104">
        <v>2014</v>
      </c>
      <c r="AI214" s="104">
        <v>2014</v>
      </c>
      <c r="AJ214" s="104">
        <v>2014</v>
      </c>
      <c r="AK214" s="104">
        <v>2014</v>
      </c>
      <c r="AL214">
        <v>2011</v>
      </c>
      <c r="AM214">
        <v>2014</v>
      </c>
      <c r="AN214">
        <v>2014</v>
      </c>
      <c r="AO214" s="113" t="s">
        <v>842</v>
      </c>
      <c r="AP214">
        <v>2014</v>
      </c>
      <c r="AQ214" s="113" t="s">
        <v>842</v>
      </c>
      <c r="AR214" s="113" t="s">
        <v>842</v>
      </c>
      <c r="AS214" s="113" t="s">
        <v>842</v>
      </c>
      <c r="AT214" s="113" t="s">
        <v>842</v>
      </c>
      <c r="AU214" s="113" t="s">
        <v>842</v>
      </c>
      <c r="AV214" s="113" t="s">
        <v>842</v>
      </c>
      <c r="AW214" s="113" t="s">
        <v>842</v>
      </c>
      <c r="AX214" s="113" t="s">
        <v>842</v>
      </c>
      <c r="AY214" s="113" t="s">
        <v>842</v>
      </c>
      <c r="AZ214" s="113" t="s">
        <v>842</v>
      </c>
      <c r="BA214" s="113" t="s">
        <v>842</v>
      </c>
      <c r="BB214" s="113">
        <v>2017</v>
      </c>
      <c r="BC214" s="113">
        <v>2017</v>
      </c>
      <c r="BD214" s="104">
        <v>2019</v>
      </c>
      <c r="BE214" s="113" t="s">
        <v>842</v>
      </c>
      <c r="BF214" s="113" t="s">
        <v>842</v>
      </c>
      <c r="BG214" s="116"/>
      <c r="BH214" s="116"/>
    </row>
    <row r="215" spans="1:60" ht="15.75" customHeight="1" x14ac:dyDescent="0.25">
      <c r="A215" s="47" t="s">
        <v>508</v>
      </c>
      <c r="B215" s="47" t="s">
        <v>525</v>
      </c>
      <c r="C215" s="47" t="s">
        <v>540</v>
      </c>
      <c r="D215" s="47" t="s">
        <v>541</v>
      </c>
      <c r="E215" s="113">
        <v>2017</v>
      </c>
      <c r="F215" s="113">
        <v>2017</v>
      </c>
      <c r="G215" s="113">
        <v>2017</v>
      </c>
      <c r="H215" s="113">
        <v>2017</v>
      </c>
      <c r="I215" s="113">
        <v>2017</v>
      </c>
      <c r="J215" s="113">
        <v>2017</v>
      </c>
      <c r="K215" s="113" t="s">
        <v>843</v>
      </c>
      <c r="L215" s="113" t="s">
        <v>828</v>
      </c>
      <c r="M215" s="113" t="s">
        <v>828</v>
      </c>
      <c r="N215" s="113" t="s">
        <v>828</v>
      </c>
      <c r="O215" s="113" t="s">
        <v>842</v>
      </c>
      <c r="P215" s="113" t="s">
        <v>842</v>
      </c>
      <c r="Q215" s="113" t="s">
        <v>842</v>
      </c>
      <c r="R215" s="113" t="s">
        <v>842</v>
      </c>
      <c r="S215" s="113" t="s">
        <v>842</v>
      </c>
      <c r="T215" s="113" t="s">
        <v>842</v>
      </c>
      <c r="U215" s="113" t="s">
        <v>842</v>
      </c>
      <c r="V215" s="113" t="s">
        <v>842</v>
      </c>
      <c r="W215" s="113" t="s">
        <v>842</v>
      </c>
      <c r="X215" s="113" t="s">
        <v>842</v>
      </c>
      <c r="Y215" s="104">
        <v>2014</v>
      </c>
      <c r="Z215" s="113" t="s">
        <v>842</v>
      </c>
      <c r="AA215" s="104">
        <v>2014</v>
      </c>
      <c r="AB215" s="113" t="s">
        <v>842</v>
      </c>
      <c r="AC215" s="113" t="s">
        <v>844</v>
      </c>
      <c r="AD215" s="113" t="s">
        <v>844</v>
      </c>
      <c r="AE215" s="113" t="s">
        <v>844</v>
      </c>
      <c r="AF215" s="113" t="s">
        <v>844</v>
      </c>
      <c r="AG215" s="104">
        <v>2014</v>
      </c>
      <c r="AH215" s="104">
        <v>2014</v>
      </c>
      <c r="AI215" s="104">
        <v>2014</v>
      </c>
      <c r="AJ215" s="104">
        <v>2014</v>
      </c>
      <c r="AK215" s="104">
        <v>2014</v>
      </c>
      <c r="AL215">
        <v>2011</v>
      </c>
      <c r="AM215">
        <v>2014</v>
      </c>
      <c r="AN215">
        <v>2014</v>
      </c>
      <c r="AO215" s="113" t="s">
        <v>842</v>
      </c>
      <c r="AP215">
        <v>2014</v>
      </c>
      <c r="AQ215" s="113" t="s">
        <v>842</v>
      </c>
      <c r="AR215" s="113" t="s">
        <v>842</v>
      </c>
      <c r="AS215" s="113" t="s">
        <v>842</v>
      </c>
      <c r="AT215" s="113" t="s">
        <v>842</v>
      </c>
      <c r="AU215" s="113" t="s">
        <v>842</v>
      </c>
      <c r="AV215" s="113" t="s">
        <v>842</v>
      </c>
      <c r="AW215" s="113" t="s">
        <v>842</v>
      </c>
      <c r="AX215" s="113" t="s">
        <v>842</v>
      </c>
      <c r="AY215" s="113" t="s">
        <v>842</v>
      </c>
      <c r="AZ215" s="113" t="s">
        <v>842</v>
      </c>
      <c r="BA215" s="113" t="s">
        <v>842</v>
      </c>
      <c r="BB215" s="113">
        <v>2017</v>
      </c>
      <c r="BC215" s="113">
        <v>2017</v>
      </c>
      <c r="BD215" s="104">
        <v>2019</v>
      </c>
      <c r="BE215" s="113" t="s">
        <v>842</v>
      </c>
      <c r="BF215" s="113" t="s">
        <v>842</v>
      </c>
      <c r="BG215" s="116"/>
      <c r="BH215" s="116"/>
    </row>
    <row r="216" spans="1:60" ht="15.75" customHeight="1" x14ac:dyDescent="0.25">
      <c r="A216" s="47" t="s">
        <v>508</v>
      </c>
      <c r="B216" s="47" t="s">
        <v>525</v>
      </c>
      <c r="C216" s="47" t="s">
        <v>542</v>
      </c>
      <c r="D216" s="47" t="s">
        <v>543</v>
      </c>
      <c r="E216" s="113">
        <v>2017</v>
      </c>
      <c r="F216" s="113">
        <v>2017</v>
      </c>
      <c r="G216" s="113">
        <v>2017</v>
      </c>
      <c r="H216" s="113">
        <v>2017</v>
      </c>
      <c r="I216" s="113">
        <v>2017</v>
      </c>
      <c r="J216" s="113">
        <v>2017</v>
      </c>
      <c r="K216" s="113" t="s">
        <v>843</v>
      </c>
      <c r="L216" s="113" t="s">
        <v>828</v>
      </c>
      <c r="M216" s="113" t="s">
        <v>828</v>
      </c>
      <c r="N216" s="113" t="s">
        <v>828</v>
      </c>
      <c r="O216" s="113" t="s">
        <v>842</v>
      </c>
      <c r="P216" s="113" t="s">
        <v>842</v>
      </c>
      <c r="Q216" s="113" t="s">
        <v>842</v>
      </c>
      <c r="R216" s="113" t="s">
        <v>842</v>
      </c>
      <c r="S216" s="113" t="s">
        <v>842</v>
      </c>
      <c r="T216" s="113" t="s">
        <v>842</v>
      </c>
      <c r="U216" s="113" t="s">
        <v>842</v>
      </c>
      <c r="V216" s="113" t="s">
        <v>842</v>
      </c>
      <c r="W216" s="113" t="s">
        <v>842</v>
      </c>
      <c r="X216" s="113" t="s">
        <v>842</v>
      </c>
      <c r="Y216" s="104">
        <v>2014</v>
      </c>
      <c r="Z216" s="113" t="s">
        <v>842</v>
      </c>
      <c r="AA216" s="104">
        <v>2014</v>
      </c>
      <c r="AB216" s="113" t="s">
        <v>842</v>
      </c>
      <c r="AC216" s="113" t="s">
        <v>844</v>
      </c>
      <c r="AD216" s="113" t="s">
        <v>844</v>
      </c>
      <c r="AE216" s="113" t="s">
        <v>844</v>
      </c>
      <c r="AF216" s="113" t="s">
        <v>844</v>
      </c>
      <c r="AG216" s="104">
        <v>2014</v>
      </c>
      <c r="AH216" s="104">
        <v>2014</v>
      </c>
      <c r="AI216" s="104">
        <v>2014</v>
      </c>
      <c r="AJ216" s="104">
        <v>2014</v>
      </c>
      <c r="AK216" s="104">
        <v>2014</v>
      </c>
      <c r="AL216">
        <v>2011</v>
      </c>
      <c r="AM216">
        <v>2014</v>
      </c>
      <c r="AN216">
        <v>2014</v>
      </c>
      <c r="AO216" s="113" t="s">
        <v>842</v>
      </c>
      <c r="AP216">
        <v>2014</v>
      </c>
      <c r="AQ216" s="113" t="s">
        <v>842</v>
      </c>
      <c r="AR216" s="113" t="s">
        <v>842</v>
      </c>
      <c r="AS216" s="113" t="s">
        <v>842</v>
      </c>
      <c r="AT216" s="113" t="s">
        <v>842</v>
      </c>
      <c r="AU216" s="113" t="s">
        <v>842</v>
      </c>
      <c r="AV216" s="113" t="s">
        <v>842</v>
      </c>
      <c r="AW216" s="113" t="s">
        <v>842</v>
      </c>
      <c r="AX216" s="113" t="s">
        <v>842</v>
      </c>
      <c r="AY216" s="113" t="s">
        <v>842</v>
      </c>
      <c r="AZ216" s="113" t="s">
        <v>842</v>
      </c>
      <c r="BA216" s="113" t="s">
        <v>842</v>
      </c>
      <c r="BB216" s="113">
        <v>2017</v>
      </c>
      <c r="BC216" s="113">
        <v>2017</v>
      </c>
      <c r="BD216" s="104">
        <v>2019</v>
      </c>
      <c r="BE216" s="113" t="s">
        <v>842</v>
      </c>
      <c r="BF216" s="113" t="s">
        <v>842</v>
      </c>
      <c r="BG216" s="116"/>
      <c r="BH216" s="116"/>
    </row>
    <row r="217" spans="1:60" ht="15.75" customHeight="1" x14ac:dyDescent="0.25">
      <c r="A217" s="47" t="s">
        <v>508</v>
      </c>
      <c r="B217" s="47" t="s">
        <v>525</v>
      </c>
      <c r="C217" s="47" t="s">
        <v>544</v>
      </c>
      <c r="D217" s="47" t="s">
        <v>545</v>
      </c>
      <c r="E217" s="113">
        <v>2017</v>
      </c>
      <c r="F217" s="113">
        <v>2017</v>
      </c>
      <c r="G217" s="113">
        <v>2017</v>
      </c>
      <c r="H217" s="113">
        <v>2017</v>
      </c>
      <c r="I217" s="113">
        <v>2017</v>
      </c>
      <c r="J217" s="113">
        <v>2017</v>
      </c>
      <c r="K217" s="113" t="s">
        <v>843</v>
      </c>
      <c r="L217" s="113" t="s">
        <v>828</v>
      </c>
      <c r="M217" s="113" t="s">
        <v>828</v>
      </c>
      <c r="N217" s="113" t="s">
        <v>828</v>
      </c>
      <c r="O217" s="113" t="s">
        <v>842</v>
      </c>
      <c r="P217" s="113" t="s">
        <v>842</v>
      </c>
      <c r="Q217" s="113" t="s">
        <v>842</v>
      </c>
      <c r="R217" s="113" t="s">
        <v>842</v>
      </c>
      <c r="S217" s="113" t="s">
        <v>842</v>
      </c>
      <c r="T217" s="113" t="s">
        <v>842</v>
      </c>
      <c r="U217" s="113" t="s">
        <v>842</v>
      </c>
      <c r="V217" s="113" t="s">
        <v>842</v>
      </c>
      <c r="W217" s="113" t="s">
        <v>842</v>
      </c>
      <c r="X217" s="113" t="s">
        <v>842</v>
      </c>
      <c r="Y217" s="104">
        <v>2014</v>
      </c>
      <c r="Z217" s="113" t="s">
        <v>842</v>
      </c>
      <c r="AA217" s="104">
        <v>2014</v>
      </c>
      <c r="AB217" s="113" t="s">
        <v>842</v>
      </c>
      <c r="AC217" s="113" t="s">
        <v>844</v>
      </c>
      <c r="AD217" s="113" t="s">
        <v>844</v>
      </c>
      <c r="AE217" s="113" t="s">
        <v>844</v>
      </c>
      <c r="AF217" s="113" t="s">
        <v>844</v>
      </c>
      <c r="AG217" s="104">
        <v>2014</v>
      </c>
      <c r="AH217" s="104">
        <v>2014</v>
      </c>
      <c r="AI217" s="104">
        <v>2014</v>
      </c>
      <c r="AJ217" s="104">
        <v>2014</v>
      </c>
      <c r="AK217" s="104">
        <v>2014</v>
      </c>
      <c r="AL217">
        <v>2011</v>
      </c>
      <c r="AM217">
        <v>2014</v>
      </c>
      <c r="AN217">
        <v>2014</v>
      </c>
      <c r="AO217" s="113" t="s">
        <v>842</v>
      </c>
      <c r="AP217">
        <v>2014</v>
      </c>
      <c r="AQ217" s="113" t="s">
        <v>842</v>
      </c>
      <c r="AR217" s="113" t="s">
        <v>842</v>
      </c>
      <c r="AS217" s="113" t="s">
        <v>842</v>
      </c>
      <c r="AT217" s="113" t="s">
        <v>842</v>
      </c>
      <c r="AU217" s="113" t="s">
        <v>842</v>
      </c>
      <c r="AV217" s="113" t="s">
        <v>842</v>
      </c>
      <c r="AW217" s="113" t="s">
        <v>842</v>
      </c>
      <c r="AX217" s="113" t="s">
        <v>842</v>
      </c>
      <c r="AY217" s="113" t="s">
        <v>842</v>
      </c>
      <c r="AZ217" s="113" t="s">
        <v>842</v>
      </c>
      <c r="BA217" s="113" t="s">
        <v>842</v>
      </c>
      <c r="BB217" s="113">
        <v>2017</v>
      </c>
      <c r="BC217" s="113">
        <v>2017</v>
      </c>
      <c r="BD217" s="104">
        <v>2019</v>
      </c>
      <c r="BE217" s="113" t="s">
        <v>842</v>
      </c>
      <c r="BF217" s="113" t="s">
        <v>842</v>
      </c>
      <c r="BG217" s="116"/>
      <c r="BH217" s="116"/>
    </row>
    <row r="218" spans="1:60" ht="15.75" customHeight="1" x14ac:dyDescent="0.25">
      <c r="A218" s="47" t="s">
        <v>508</v>
      </c>
      <c r="B218" s="47" t="s">
        <v>525</v>
      </c>
      <c r="C218" s="47" t="s">
        <v>546</v>
      </c>
      <c r="D218" s="47" t="s">
        <v>547</v>
      </c>
      <c r="E218" s="113">
        <v>2017</v>
      </c>
      <c r="F218" s="113">
        <v>2017</v>
      </c>
      <c r="G218" s="113">
        <v>2017</v>
      </c>
      <c r="H218" s="113">
        <v>2017</v>
      </c>
      <c r="I218" s="113">
        <v>2017</v>
      </c>
      <c r="J218" s="113">
        <v>2017</v>
      </c>
      <c r="K218" s="113" t="s">
        <v>843</v>
      </c>
      <c r="L218" s="113" t="s">
        <v>828</v>
      </c>
      <c r="M218" s="113" t="s">
        <v>828</v>
      </c>
      <c r="N218" s="113" t="s">
        <v>828</v>
      </c>
      <c r="O218" s="113" t="s">
        <v>842</v>
      </c>
      <c r="P218" s="113" t="s">
        <v>842</v>
      </c>
      <c r="Q218" s="113" t="s">
        <v>842</v>
      </c>
      <c r="R218" s="113" t="s">
        <v>842</v>
      </c>
      <c r="S218" s="113" t="s">
        <v>842</v>
      </c>
      <c r="T218" s="113" t="s">
        <v>842</v>
      </c>
      <c r="U218" s="113" t="s">
        <v>842</v>
      </c>
      <c r="V218" s="113" t="s">
        <v>842</v>
      </c>
      <c r="W218" s="113" t="s">
        <v>842</v>
      </c>
      <c r="X218" s="113" t="s">
        <v>842</v>
      </c>
      <c r="Y218" s="104">
        <v>2014</v>
      </c>
      <c r="Z218" s="113" t="s">
        <v>842</v>
      </c>
      <c r="AA218" s="104">
        <v>2014</v>
      </c>
      <c r="AB218" s="113" t="s">
        <v>842</v>
      </c>
      <c r="AC218" s="113" t="s">
        <v>844</v>
      </c>
      <c r="AD218" s="113" t="s">
        <v>844</v>
      </c>
      <c r="AE218" s="113" t="s">
        <v>844</v>
      </c>
      <c r="AF218" s="113" t="s">
        <v>844</v>
      </c>
      <c r="AG218" s="104">
        <v>2014</v>
      </c>
      <c r="AH218" s="104">
        <v>2014</v>
      </c>
      <c r="AI218" s="104">
        <v>2014</v>
      </c>
      <c r="AJ218" s="104">
        <v>2014</v>
      </c>
      <c r="AK218" s="104">
        <v>2014</v>
      </c>
      <c r="AL218">
        <v>2011</v>
      </c>
      <c r="AM218">
        <v>2014</v>
      </c>
      <c r="AN218">
        <v>2014</v>
      </c>
      <c r="AO218" s="113" t="s">
        <v>842</v>
      </c>
      <c r="AP218">
        <v>2014</v>
      </c>
      <c r="AQ218" s="113" t="s">
        <v>842</v>
      </c>
      <c r="AR218" s="113" t="s">
        <v>842</v>
      </c>
      <c r="AS218" s="113" t="s">
        <v>842</v>
      </c>
      <c r="AT218" s="113" t="s">
        <v>842</v>
      </c>
      <c r="AU218" s="113" t="s">
        <v>842</v>
      </c>
      <c r="AV218" s="113" t="s">
        <v>842</v>
      </c>
      <c r="AW218" s="113" t="s">
        <v>842</v>
      </c>
      <c r="AX218" s="113" t="s">
        <v>842</v>
      </c>
      <c r="AY218" s="113" t="s">
        <v>842</v>
      </c>
      <c r="AZ218" s="113" t="s">
        <v>842</v>
      </c>
      <c r="BA218" s="113" t="s">
        <v>842</v>
      </c>
      <c r="BB218" s="113">
        <v>2017</v>
      </c>
      <c r="BC218" s="113">
        <v>2017</v>
      </c>
      <c r="BD218" s="104">
        <v>2019</v>
      </c>
      <c r="BE218" s="113" t="s">
        <v>842</v>
      </c>
      <c r="BF218" s="113" t="s">
        <v>842</v>
      </c>
      <c r="BG218" s="116"/>
      <c r="BH218" s="116"/>
    </row>
    <row r="219" spans="1:60" ht="15.75" customHeight="1" x14ac:dyDescent="0.25">
      <c r="A219" s="47" t="s">
        <v>508</v>
      </c>
      <c r="B219" s="47" t="s">
        <v>525</v>
      </c>
      <c r="C219" s="47" t="s">
        <v>548</v>
      </c>
      <c r="D219" s="47" t="s">
        <v>549</v>
      </c>
      <c r="E219" s="113">
        <v>2017</v>
      </c>
      <c r="F219" s="113">
        <v>2017</v>
      </c>
      <c r="G219" s="113">
        <v>2017</v>
      </c>
      <c r="H219" s="113">
        <v>2017</v>
      </c>
      <c r="I219" s="113">
        <v>2017</v>
      </c>
      <c r="J219" s="113">
        <v>2017</v>
      </c>
      <c r="K219" s="113" t="s">
        <v>843</v>
      </c>
      <c r="L219" s="113" t="s">
        <v>828</v>
      </c>
      <c r="M219" s="113" t="s">
        <v>828</v>
      </c>
      <c r="N219" s="113" t="s">
        <v>828</v>
      </c>
      <c r="O219" s="113" t="s">
        <v>842</v>
      </c>
      <c r="P219" s="113" t="s">
        <v>842</v>
      </c>
      <c r="Q219" s="113" t="s">
        <v>842</v>
      </c>
      <c r="R219" s="113" t="s">
        <v>842</v>
      </c>
      <c r="S219" s="113" t="s">
        <v>842</v>
      </c>
      <c r="T219" s="113" t="s">
        <v>842</v>
      </c>
      <c r="U219" s="113" t="s">
        <v>842</v>
      </c>
      <c r="V219" s="113" t="s">
        <v>842</v>
      </c>
      <c r="W219" s="113" t="s">
        <v>842</v>
      </c>
      <c r="X219" s="113" t="s">
        <v>842</v>
      </c>
      <c r="Y219" s="104">
        <v>2014</v>
      </c>
      <c r="Z219" s="113" t="s">
        <v>842</v>
      </c>
      <c r="AA219" s="104">
        <v>2014</v>
      </c>
      <c r="AB219" s="113" t="s">
        <v>842</v>
      </c>
      <c r="AC219" s="113" t="s">
        <v>844</v>
      </c>
      <c r="AD219" s="113" t="s">
        <v>844</v>
      </c>
      <c r="AE219" s="113" t="s">
        <v>844</v>
      </c>
      <c r="AF219" s="113" t="s">
        <v>844</v>
      </c>
      <c r="AG219" s="104">
        <v>2014</v>
      </c>
      <c r="AH219" s="104">
        <v>2014</v>
      </c>
      <c r="AI219" s="104">
        <v>2014</v>
      </c>
      <c r="AJ219" s="104">
        <v>2014</v>
      </c>
      <c r="AK219" s="104">
        <v>2014</v>
      </c>
      <c r="AL219">
        <v>2011</v>
      </c>
      <c r="AM219">
        <v>2014</v>
      </c>
      <c r="AN219">
        <v>2014</v>
      </c>
      <c r="AO219" s="113" t="s">
        <v>842</v>
      </c>
      <c r="AP219">
        <v>2014</v>
      </c>
      <c r="AQ219" s="113" t="s">
        <v>842</v>
      </c>
      <c r="AR219" s="113" t="s">
        <v>842</v>
      </c>
      <c r="AS219" s="113" t="s">
        <v>842</v>
      </c>
      <c r="AT219" s="113" t="s">
        <v>842</v>
      </c>
      <c r="AU219" s="113" t="s">
        <v>842</v>
      </c>
      <c r="AV219" s="113" t="s">
        <v>842</v>
      </c>
      <c r="AW219" s="113" t="s">
        <v>842</v>
      </c>
      <c r="AX219" s="113" t="s">
        <v>842</v>
      </c>
      <c r="AY219" s="113" t="s">
        <v>842</v>
      </c>
      <c r="AZ219" s="113" t="s">
        <v>842</v>
      </c>
      <c r="BA219" s="113" t="s">
        <v>842</v>
      </c>
      <c r="BB219" s="113">
        <v>2017</v>
      </c>
      <c r="BC219" s="113">
        <v>2017</v>
      </c>
      <c r="BD219" s="104">
        <v>2019</v>
      </c>
      <c r="BE219" s="113" t="s">
        <v>842</v>
      </c>
      <c r="BF219" s="113" t="s">
        <v>842</v>
      </c>
      <c r="BG219" s="116"/>
      <c r="BH219" s="116"/>
    </row>
    <row r="220" spans="1:60" ht="15.75" customHeight="1" x14ac:dyDescent="0.25">
      <c r="A220" s="47" t="s">
        <v>508</v>
      </c>
      <c r="B220" s="47" t="s">
        <v>525</v>
      </c>
      <c r="C220" s="47" t="s">
        <v>550</v>
      </c>
      <c r="D220" s="47" t="s">
        <v>551</v>
      </c>
      <c r="E220" s="113">
        <v>2017</v>
      </c>
      <c r="F220" s="113">
        <v>2017</v>
      </c>
      <c r="G220" s="113">
        <v>2017</v>
      </c>
      <c r="H220" s="113">
        <v>2017</v>
      </c>
      <c r="I220" s="113">
        <v>2017</v>
      </c>
      <c r="J220" s="113">
        <v>2017</v>
      </c>
      <c r="K220" s="113" t="s">
        <v>843</v>
      </c>
      <c r="L220" s="113" t="s">
        <v>828</v>
      </c>
      <c r="M220" s="113" t="s">
        <v>828</v>
      </c>
      <c r="N220" s="113" t="s">
        <v>828</v>
      </c>
      <c r="O220" s="113" t="s">
        <v>842</v>
      </c>
      <c r="P220" s="113" t="s">
        <v>842</v>
      </c>
      <c r="Q220" s="113" t="s">
        <v>842</v>
      </c>
      <c r="R220" s="113" t="s">
        <v>842</v>
      </c>
      <c r="S220" s="113" t="s">
        <v>842</v>
      </c>
      <c r="T220" s="113" t="s">
        <v>842</v>
      </c>
      <c r="U220" s="113" t="s">
        <v>842</v>
      </c>
      <c r="V220" s="113" t="s">
        <v>842</v>
      </c>
      <c r="W220" s="113" t="s">
        <v>842</v>
      </c>
      <c r="X220" s="113" t="s">
        <v>842</v>
      </c>
      <c r="Y220" s="104">
        <v>2014</v>
      </c>
      <c r="Z220" s="113" t="s">
        <v>842</v>
      </c>
      <c r="AA220" s="104">
        <v>2014</v>
      </c>
      <c r="AB220" s="113" t="s">
        <v>842</v>
      </c>
      <c r="AC220" s="113" t="s">
        <v>844</v>
      </c>
      <c r="AD220" s="113" t="s">
        <v>844</v>
      </c>
      <c r="AE220" s="113" t="s">
        <v>844</v>
      </c>
      <c r="AF220" s="113" t="s">
        <v>844</v>
      </c>
      <c r="AG220" s="104">
        <v>2014</v>
      </c>
      <c r="AH220" s="104">
        <v>2014</v>
      </c>
      <c r="AI220" s="104">
        <v>2014</v>
      </c>
      <c r="AJ220" s="104">
        <v>2014</v>
      </c>
      <c r="AK220" s="104">
        <v>2014</v>
      </c>
      <c r="AL220">
        <v>2011</v>
      </c>
      <c r="AM220">
        <v>2014</v>
      </c>
      <c r="AN220">
        <v>2014</v>
      </c>
      <c r="AO220" s="113" t="s">
        <v>842</v>
      </c>
      <c r="AP220">
        <v>2014</v>
      </c>
      <c r="AQ220" s="113" t="s">
        <v>842</v>
      </c>
      <c r="AR220" s="113" t="s">
        <v>842</v>
      </c>
      <c r="AS220" s="113" t="s">
        <v>842</v>
      </c>
      <c r="AT220" s="113" t="s">
        <v>842</v>
      </c>
      <c r="AU220" s="113" t="s">
        <v>842</v>
      </c>
      <c r="AV220" s="113" t="s">
        <v>842</v>
      </c>
      <c r="AW220" s="113" t="s">
        <v>842</v>
      </c>
      <c r="AX220" s="113" t="s">
        <v>842</v>
      </c>
      <c r="AY220" s="113" t="s">
        <v>842</v>
      </c>
      <c r="AZ220" s="113" t="s">
        <v>842</v>
      </c>
      <c r="BA220" s="113" t="s">
        <v>842</v>
      </c>
      <c r="BB220" s="113">
        <v>2017</v>
      </c>
      <c r="BC220" s="113">
        <v>2017</v>
      </c>
      <c r="BD220" s="104">
        <v>2019</v>
      </c>
      <c r="BE220" s="113" t="s">
        <v>842</v>
      </c>
      <c r="BF220" s="113" t="s">
        <v>842</v>
      </c>
      <c r="BG220" s="116"/>
      <c r="BH220" s="116"/>
    </row>
    <row r="221" spans="1:60" ht="15.75" customHeight="1" x14ac:dyDescent="0.25">
      <c r="A221" s="47" t="s">
        <v>508</v>
      </c>
      <c r="B221" s="47" t="s">
        <v>525</v>
      </c>
      <c r="C221" s="47" t="s">
        <v>552</v>
      </c>
      <c r="D221" s="47" t="s">
        <v>553</v>
      </c>
      <c r="E221" s="113">
        <v>2017</v>
      </c>
      <c r="F221" s="113">
        <v>2017</v>
      </c>
      <c r="G221" s="113">
        <v>2017</v>
      </c>
      <c r="H221" s="113">
        <v>2017</v>
      </c>
      <c r="I221" s="113">
        <v>2017</v>
      </c>
      <c r="J221" s="113">
        <v>2017</v>
      </c>
      <c r="K221" s="113" t="s">
        <v>843</v>
      </c>
      <c r="L221" s="113" t="s">
        <v>828</v>
      </c>
      <c r="M221" s="113" t="s">
        <v>828</v>
      </c>
      <c r="N221" s="113" t="s">
        <v>828</v>
      </c>
      <c r="O221" s="113" t="s">
        <v>842</v>
      </c>
      <c r="P221" s="113" t="s">
        <v>842</v>
      </c>
      <c r="Q221" s="113" t="s">
        <v>842</v>
      </c>
      <c r="R221" s="113" t="s">
        <v>842</v>
      </c>
      <c r="S221" s="113" t="s">
        <v>842</v>
      </c>
      <c r="T221" s="113" t="s">
        <v>842</v>
      </c>
      <c r="U221" s="113" t="s">
        <v>842</v>
      </c>
      <c r="V221" s="113" t="s">
        <v>842</v>
      </c>
      <c r="W221" s="113" t="s">
        <v>842</v>
      </c>
      <c r="X221" s="113" t="s">
        <v>842</v>
      </c>
      <c r="Y221" s="104">
        <v>2014</v>
      </c>
      <c r="Z221" s="113" t="s">
        <v>842</v>
      </c>
      <c r="AA221" s="104">
        <v>2014</v>
      </c>
      <c r="AB221" s="113" t="s">
        <v>842</v>
      </c>
      <c r="AC221" s="113" t="s">
        <v>844</v>
      </c>
      <c r="AD221" s="113" t="s">
        <v>844</v>
      </c>
      <c r="AE221" s="113" t="s">
        <v>844</v>
      </c>
      <c r="AF221" s="113" t="s">
        <v>844</v>
      </c>
      <c r="AG221" s="104">
        <v>2014</v>
      </c>
      <c r="AH221" s="104">
        <v>2014</v>
      </c>
      <c r="AI221" s="104">
        <v>2014</v>
      </c>
      <c r="AJ221" s="104">
        <v>2014</v>
      </c>
      <c r="AK221" s="104">
        <v>2014</v>
      </c>
      <c r="AL221">
        <v>2011</v>
      </c>
      <c r="AM221">
        <v>2014</v>
      </c>
      <c r="AN221">
        <v>2014</v>
      </c>
      <c r="AO221" s="113" t="s">
        <v>842</v>
      </c>
      <c r="AP221">
        <v>2014</v>
      </c>
      <c r="AQ221" s="113" t="s">
        <v>842</v>
      </c>
      <c r="AR221" s="113" t="s">
        <v>842</v>
      </c>
      <c r="AS221" s="113" t="s">
        <v>842</v>
      </c>
      <c r="AT221" s="113" t="s">
        <v>842</v>
      </c>
      <c r="AU221" s="113" t="s">
        <v>842</v>
      </c>
      <c r="AV221" s="113" t="s">
        <v>842</v>
      </c>
      <c r="AW221" s="113" t="s">
        <v>842</v>
      </c>
      <c r="AX221" s="113" t="s">
        <v>842</v>
      </c>
      <c r="AY221" s="113" t="s">
        <v>842</v>
      </c>
      <c r="AZ221" s="113" t="s">
        <v>842</v>
      </c>
      <c r="BA221" s="113" t="s">
        <v>842</v>
      </c>
      <c r="BB221" s="113">
        <v>2017</v>
      </c>
      <c r="BC221" s="113">
        <v>2017</v>
      </c>
      <c r="BD221" s="104">
        <v>2019</v>
      </c>
      <c r="BE221" s="113" t="s">
        <v>842</v>
      </c>
      <c r="BF221" s="113" t="s">
        <v>842</v>
      </c>
      <c r="BG221" s="116"/>
      <c r="BH221" s="116"/>
    </row>
    <row r="222" spans="1:60" ht="15.75" customHeight="1" x14ac:dyDescent="0.25">
      <c r="A222" s="47" t="s">
        <v>508</v>
      </c>
      <c r="B222" s="47" t="s">
        <v>554</v>
      </c>
      <c r="C222" s="47" t="s">
        <v>555</v>
      </c>
      <c r="D222" s="47" t="s">
        <v>556</v>
      </c>
      <c r="E222" s="113">
        <v>2017</v>
      </c>
      <c r="F222" s="113">
        <v>2017</v>
      </c>
      <c r="G222" s="113">
        <v>2017</v>
      </c>
      <c r="H222" s="113">
        <v>2017</v>
      </c>
      <c r="I222" s="113">
        <v>2017</v>
      </c>
      <c r="J222" s="113">
        <v>2017</v>
      </c>
      <c r="K222" s="113" t="s">
        <v>843</v>
      </c>
      <c r="L222" s="113" t="s">
        <v>828</v>
      </c>
      <c r="M222" s="113" t="s">
        <v>828</v>
      </c>
      <c r="N222" s="113" t="s">
        <v>828</v>
      </c>
      <c r="O222" s="113" t="s">
        <v>842</v>
      </c>
      <c r="P222" s="113" t="s">
        <v>842</v>
      </c>
      <c r="Q222" s="113" t="s">
        <v>842</v>
      </c>
      <c r="R222" s="113" t="s">
        <v>842</v>
      </c>
      <c r="S222" s="113" t="s">
        <v>842</v>
      </c>
      <c r="T222" s="113" t="s">
        <v>842</v>
      </c>
      <c r="U222" s="113" t="s">
        <v>842</v>
      </c>
      <c r="V222" s="113" t="s">
        <v>842</v>
      </c>
      <c r="W222" s="113" t="s">
        <v>842</v>
      </c>
      <c r="X222" s="113" t="s">
        <v>842</v>
      </c>
      <c r="Y222" s="104">
        <v>2014</v>
      </c>
      <c r="Z222" s="113" t="s">
        <v>842</v>
      </c>
      <c r="AA222" s="104">
        <v>2014</v>
      </c>
      <c r="AB222" s="113" t="s">
        <v>842</v>
      </c>
      <c r="AC222" s="113" t="s">
        <v>844</v>
      </c>
      <c r="AD222" s="113" t="s">
        <v>844</v>
      </c>
      <c r="AE222" s="113" t="s">
        <v>844</v>
      </c>
      <c r="AF222" s="113" t="s">
        <v>844</v>
      </c>
      <c r="AG222" s="104">
        <v>2014</v>
      </c>
      <c r="AH222" s="104">
        <v>2014</v>
      </c>
      <c r="AI222" s="104">
        <v>2014</v>
      </c>
      <c r="AJ222" s="104">
        <v>2014</v>
      </c>
      <c r="AK222" s="104">
        <v>2014</v>
      </c>
      <c r="AL222">
        <v>2011</v>
      </c>
      <c r="AM222">
        <v>2014</v>
      </c>
      <c r="AN222">
        <v>2014</v>
      </c>
      <c r="AO222" s="113" t="s">
        <v>842</v>
      </c>
      <c r="AP222">
        <v>2014</v>
      </c>
      <c r="AQ222" s="113" t="s">
        <v>842</v>
      </c>
      <c r="AR222" s="113" t="s">
        <v>842</v>
      </c>
      <c r="AS222" s="113" t="s">
        <v>842</v>
      </c>
      <c r="AT222" s="113" t="s">
        <v>842</v>
      </c>
      <c r="AU222" s="113" t="s">
        <v>842</v>
      </c>
      <c r="AV222" s="113" t="s">
        <v>842</v>
      </c>
      <c r="AW222" s="113" t="s">
        <v>842</v>
      </c>
      <c r="AX222" s="113" t="s">
        <v>842</v>
      </c>
      <c r="AY222" s="113" t="s">
        <v>842</v>
      </c>
      <c r="AZ222" s="113" t="s">
        <v>842</v>
      </c>
      <c r="BA222" s="113" t="s">
        <v>842</v>
      </c>
      <c r="BB222" s="113">
        <v>2017</v>
      </c>
      <c r="BC222" s="113">
        <v>2017</v>
      </c>
      <c r="BD222" s="104">
        <v>2019</v>
      </c>
      <c r="BE222" s="113" t="s">
        <v>842</v>
      </c>
      <c r="BF222" s="113" t="s">
        <v>842</v>
      </c>
      <c r="BG222" s="116"/>
      <c r="BH222" s="116"/>
    </row>
    <row r="223" spans="1:60" ht="15.75" customHeight="1" x14ac:dyDescent="0.25">
      <c r="A223" s="47" t="s">
        <v>508</v>
      </c>
      <c r="B223" s="47" t="s">
        <v>554</v>
      </c>
      <c r="C223" s="47" t="s">
        <v>557</v>
      </c>
      <c r="D223" s="47" t="s">
        <v>558</v>
      </c>
      <c r="E223" s="113">
        <v>2017</v>
      </c>
      <c r="F223" s="113">
        <v>2017</v>
      </c>
      <c r="G223" s="113">
        <v>2017</v>
      </c>
      <c r="H223" s="113">
        <v>2017</v>
      </c>
      <c r="I223" s="113">
        <v>2017</v>
      </c>
      <c r="J223" s="113">
        <v>2017</v>
      </c>
      <c r="K223" s="113" t="s">
        <v>843</v>
      </c>
      <c r="L223" s="113" t="s">
        <v>828</v>
      </c>
      <c r="M223" s="113" t="s">
        <v>828</v>
      </c>
      <c r="N223" s="113" t="s">
        <v>828</v>
      </c>
      <c r="O223" s="113" t="s">
        <v>842</v>
      </c>
      <c r="P223" s="113" t="s">
        <v>842</v>
      </c>
      <c r="Q223" s="113" t="s">
        <v>842</v>
      </c>
      <c r="R223" s="113" t="s">
        <v>842</v>
      </c>
      <c r="S223" s="113" t="s">
        <v>842</v>
      </c>
      <c r="T223" s="113" t="s">
        <v>842</v>
      </c>
      <c r="U223" s="113" t="s">
        <v>842</v>
      </c>
      <c r="V223" s="113" t="s">
        <v>842</v>
      </c>
      <c r="W223" s="113" t="s">
        <v>842</v>
      </c>
      <c r="X223" s="113" t="s">
        <v>842</v>
      </c>
      <c r="Y223" s="104">
        <v>2014</v>
      </c>
      <c r="Z223" s="113" t="s">
        <v>842</v>
      </c>
      <c r="AA223" s="104">
        <v>2014</v>
      </c>
      <c r="AB223" s="113" t="s">
        <v>842</v>
      </c>
      <c r="AC223" s="113" t="s">
        <v>844</v>
      </c>
      <c r="AD223" s="113" t="s">
        <v>844</v>
      </c>
      <c r="AE223" s="113" t="s">
        <v>844</v>
      </c>
      <c r="AF223" s="113" t="s">
        <v>844</v>
      </c>
      <c r="AG223" s="104">
        <v>2014</v>
      </c>
      <c r="AH223" s="104">
        <v>2014</v>
      </c>
      <c r="AI223" s="104">
        <v>2014</v>
      </c>
      <c r="AJ223" s="104">
        <v>2014</v>
      </c>
      <c r="AK223" s="104">
        <v>2014</v>
      </c>
      <c r="AL223">
        <v>2011</v>
      </c>
      <c r="AM223">
        <v>2014</v>
      </c>
      <c r="AN223">
        <v>2014</v>
      </c>
      <c r="AO223" s="113" t="s">
        <v>842</v>
      </c>
      <c r="AP223">
        <v>2014</v>
      </c>
      <c r="AQ223" s="113" t="s">
        <v>842</v>
      </c>
      <c r="AR223" s="113" t="s">
        <v>842</v>
      </c>
      <c r="AS223" s="113" t="s">
        <v>842</v>
      </c>
      <c r="AT223" s="113" t="s">
        <v>842</v>
      </c>
      <c r="AU223" s="113" t="s">
        <v>842</v>
      </c>
      <c r="AV223" s="113" t="s">
        <v>842</v>
      </c>
      <c r="AW223" s="113" t="s">
        <v>842</v>
      </c>
      <c r="AX223" s="113" t="s">
        <v>842</v>
      </c>
      <c r="AY223" s="113" t="s">
        <v>842</v>
      </c>
      <c r="AZ223" s="113" t="s">
        <v>842</v>
      </c>
      <c r="BA223" s="113" t="s">
        <v>842</v>
      </c>
      <c r="BB223" s="113">
        <v>2017</v>
      </c>
      <c r="BC223" s="113">
        <v>2017</v>
      </c>
      <c r="BD223" s="104">
        <v>2019</v>
      </c>
      <c r="BE223" s="113" t="s">
        <v>842</v>
      </c>
      <c r="BF223" s="113" t="s">
        <v>842</v>
      </c>
      <c r="BG223" s="116"/>
      <c r="BH223" s="116"/>
    </row>
    <row r="224" spans="1:60" ht="15.75" customHeight="1" x14ac:dyDescent="0.25">
      <c r="A224" s="47" t="s">
        <v>508</v>
      </c>
      <c r="B224" s="47" t="s">
        <v>554</v>
      </c>
      <c r="C224" s="47" t="s">
        <v>559</v>
      </c>
      <c r="D224" s="47" t="s">
        <v>560</v>
      </c>
      <c r="E224" s="113">
        <v>2017</v>
      </c>
      <c r="F224" s="113">
        <v>2017</v>
      </c>
      <c r="G224" s="113">
        <v>2017</v>
      </c>
      <c r="H224" s="113">
        <v>2017</v>
      </c>
      <c r="I224" s="113">
        <v>2017</v>
      </c>
      <c r="J224" s="113">
        <v>2017</v>
      </c>
      <c r="K224" s="113" t="s">
        <v>843</v>
      </c>
      <c r="L224" s="113" t="s">
        <v>828</v>
      </c>
      <c r="M224" s="113" t="s">
        <v>828</v>
      </c>
      <c r="N224" s="113" t="s">
        <v>828</v>
      </c>
      <c r="O224" s="113" t="s">
        <v>842</v>
      </c>
      <c r="P224" s="113" t="s">
        <v>842</v>
      </c>
      <c r="Q224" s="113" t="s">
        <v>842</v>
      </c>
      <c r="R224" s="113" t="s">
        <v>842</v>
      </c>
      <c r="S224" s="113" t="s">
        <v>842</v>
      </c>
      <c r="T224" s="113" t="s">
        <v>842</v>
      </c>
      <c r="U224" s="113" t="s">
        <v>842</v>
      </c>
      <c r="V224" s="113" t="s">
        <v>842</v>
      </c>
      <c r="W224" s="113" t="s">
        <v>842</v>
      </c>
      <c r="X224" s="113" t="s">
        <v>842</v>
      </c>
      <c r="Y224" s="104">
        <v>2014</v>
      </c>
      <c r="Z224" s="113" t="s">
        <v>842</v>
      </c>
      <c r="AA224" s="104">
        <v>2014</v>
      </c>
      <c r="AB224" s="113" t="s">
        <v>842</v>
      </c>
      <c r="AC224" s="113" t="s">
        <v>844</v>
      </c>
      <c r="AD224" s="113" t="s">
        <v>844</v>
      </c>
      <c r="AE224" s="113" t="s">
        <v>844</v>
      </c>
      <c r="AF224" s="113" t="s">
        <v>844</v>
      </c>
      <c r="AG224" s="104">
        <v>2014</v>
      </c>
      <c r="AH224" s="104">
        <v>2014</v>
      </c>
      <c r="AI224" s="104">
        <v>2014</v>
      </c>
      <c r="AJ224" s="104">
        <v>2014</v>
      </c>
      <c r="AK224" s="104">
        <v>2014</v>
      </c>
      <c r="AL224">
        <v>2011</v>
      </c>
      <c r="AM224">
        <v>2014</v>
      </c>
      <c r="AN224">
        <v>2014</v>
      </c>
      <c r="AO224" s="113" t="s">
        <v>842</v>
      </c>
      <c r="AP224">
        <v>2014</v>
      </c>
      <c r="AQ224" s="113" t="s">
        <v>842</v>
      </c>
      <c r="AR224" s="113" t="s">
        <v>842</v>
      </c>
      <c r="AS224" s="113" t="s">
        <v>842</v>
      </c>
      <c r="AT224" s="113" t="s">
        <v>842</v>
      </c>
      <c r="AU224" s="113" t="s">
        <v>842</v>
      </c>
      <c r="AV224" s="113" t="s">
        <v>842</v>
      </c>
      <c r="AW224" s="113" t="s">
        <v>842</v>
      </c>
      <c r="AX224" s="113" t="s">
        <v>842</v>
      </c>
      <c r="AY224" s="113" t="s">
        <v>842</v>
      </c>
      <c r="AZ224" s="113" t="s">
        <v>842</v>
      </c>
      <c r="BA224" s="113" t="s">
        <v>842</v>
      </c>
      <c r="BB224" s="113">
        <v>2017</v>
      </c>
      <c r="BC224" s="113">
        <v>2017</v>
      </c>
      <c r="BD224" s="104">
        <v>2019</v>
      </c>
      <c r="BE224" s="113" t="s">
        <v>842</v>
      </c>
      <c r="BF224" s="113" t="s">
        <v>842</v>
      </c>
      <c r="BG224" s="116"/>
      <c r="BH224" s="116"/>
    </row>
    <row r="225" spans="1:60" ht="15.75" customHeight="1" x14ac:dyDescent="0.25">
      <c r="A225" s="47" t="s">
        <v>508</v>
      </c>
      <c r="B225" s="47" t="s">
        <v>554</v>
      </c>
      <c r="C225" s="47" t="s">
        <v>561</v>
      </c>
      <c r="D225" s="47" t="s">
        <v>562</v>
      </c>
      <c r="E225" s="113">
        <v>2017</v>
      </c>
      <c r="F225" s="113">
        <v>2017</v>
      </c>
      <c r="G225" s="113">
        <v>2017</v>
      </c>
      <c r="H225" s="113">
        <v>2017</v>
      </c>
      <c r="I225" s="113">
        <v>2017</v>
      </c>
      <c r="J225" s="113">
        <v>2017</v>
      </c>
      <c r="K225" s="113" t="s">
        <v>843</v>
      </c>
      <c r="L225" s="113" t="s">
        <v>828</v>
      </c>
      <c r="M225" s="113" t="s">
        <v>828</v>
      </c>
      <c r="N225" s="113" t="s">
        <v>828</v>
      </c>
      <c r="O225" s="113" t="s">
        <v>842</v>
      </c>
      <c r="P225" s="113" t="s">
        <v>842</v>
      </c>
      <c r="Q225" s="113" t="s">
        <v>842</v>
      </c>
      <c r="R225" s="113" t="s">
        <v>842</v>
      </c>
      <c r="S225" s="113" t="s">
        <v>842</v>
      </c>
      <c r="T225" s="113" t="s">
        <v>842</v>
      </c>
      <c r="U225" s="113" t="s">
        <v>842</v>
      </c>
      <c r="V225" s="113" t="s">
        <v>842</v>
      </c>
      <c r="W225" s="113" t="s">
        <v>842</v>
      </c>
      <c r="X225" s="113" t="s">
        <v>842</v>
      </c>
      <c r="Y225" s="104">
        <v>2014</v>
      </c>
      <c r="Z225" s="113" t="s">
        <v>842</v>
      </c>
      <c r="AA225" s="104">
        <v>2014</v>
      </c>
      <c r="AB225" s="113" t="s">
        <v>842</v>
      </c>
      <c r="AC225" s="113" t="s">
        <v>844</v>
      </c>
      <c r="AD225" s="113" t="s">
        <v>844</v>
      </c>
      <c r="AE225" s="113" t="s">
        <v>844</v>
      </c>
      <c r="AF225" s="113" t="s">
        <v>844</v>
      </c>
      <c r="AG225" s="104">
        <v>2014</v>
      </c>
      <c r="AH225" s="104">
        <v>2014</v>
      </c>
      <c r="AI225" s="104">
        <v>2014</v>
      </c>
      <c r="AJ225" s="104">
        <v>2014</v>
      </c>
      <c r="AK225" s="104">
        <v>2014</v>
      </c>
      <c r="AL225">
        <v>2011</v>
      </c>
      <c r="AM225">
        <v>2014</v>
      </c>
      <c r="AN225">
        <v>2014</v>
      </c>
      <c r="AO225" s="113" t="s">
        <v>842</v>
      </c>
      <c r="AP225">
        <v>2014</v>
      </c>
      <c r="AQ225" s="113" t="s">
        <v>842</v>
      </c>
      <c r="AR225" s="113" t="s">
        <v>842</v>
      </c>
      <c r="AS225" s="113" t="s">
        <v>842</v>
      </c>
      <c r="AT225" s="113" t="s">
        <v>842</v>
      </c>
      <c r="AU225" s="113" t="s">
        <v>842</v>
      </c>
      <c r="AV225" s="113" t="s">
        <v>842</v>
      </c>
      <c r="AW225" s="113" t="s">
        <v>842</v>
      </c>
      <c r="AX225" s="113" t="s">
        <v>842</v>
      </c>
      <c r="AY225" s="113" t="s">
        <v>842</v>
      </c>
      <c r="AZ225" s="113" t="s">
        <v>842</v>
      </c>
      <c r="BA225" s="113" t="s">
        <v>842</v>
      </c>
      <c r="BB225" s="113">
        <v>2017</v>
      </c>
      <c r="BC225" s="113">
        <v>2017</v>
      </c>
      <c r="BD225" s="104">
        <v>2019</v>
      </c>
      <c r="BE225" s="113" t="s">
        <v>842</v>
      </c>
      <c r="BF225" s="113" t="s">
        <v>842</v>
      </c>
      <c r="BG225" s="116"/>
      <c r="BH225" s="116"/>
    </row>
    <row r="226" spans="1:60" ht="15.75" customHeight="1" x14ac:dyDescent="0.25">
      <c r="A226" s="47" t="s">
        <v>508</v>
      </c>
      <c r="B226" s="47" t="s">
        <v>554</v>
      </c>
      <c r="C226" s="47" t="s">
        <v>563</v>
      </c>
      <c r="D226" s="47" t="s">
        <v>564</v>
      </c>
      <c r="E226" s="113">
        <v>2017</v>
      </c>
      <c r="F226" s="113">
        <v>2017</v>
      </c>
      <c r="G226" s="113">
        <v>2017</v>
      </c>
      <c r="H226" s="113">
        <v>2017</v>
      </c>
      <c r="I226" s="113">
        <v>2017</v>
      </c>
      <c r="J226" s="113">
        <v>2017</v>
      </c>
      <c r="K226" s="113" t="s">
        <v>843</v>
      </c>
      <c r="L226" s="113" t="s">
        <v>828</v>
      </c>
      <c r="M226" s="113" t="s">
        <v>828</v>
      </c>
      <c r="N226" s="113" t="s">
        <v>828</v>
      </c>
      <c r="O226" s="113" t="s">
        <v>842</v>
      </c>
      <c r="P226" s="113" t="s">
        <v>842</v>
      </c>
      <c r="Q226" s="113" t="s">
        <v>842</v>
      </c>
      <c r="R226" s="113" t="s">
        <v>842</v>
      </c>
      <c r="S226" s="113" t="s">
        <v>842</v>
      </c>
      <c r="T226" s="113" t="s">
        <v>842</v>
      </c>
      <c r="U226" s="113" t="s">
        <v>842</v>
      </c>
      <c r="V226" s="113" t="s">
        <v>842</v>
      </c>
      <c r="W226" s="113" t="s">
        <v>842</v>
      </c>
      <c r="X226" s="113" t="s">
        <v>842</v>
      </c>
      <c r="Y226" s="104">
        <v>2014</v>
      </c>
      <c r="Z226" s="113" t="s">
        <v>842</v>
      </c>
      <c r="AA226" s="104">
        <v>2014</v>
      </c>
      <c r="AB226" s="113" t="s">
        <v>842</v>
      </c>
      <c r="AC226" s="113" t="s">
        <v>844</v>
      </c>
      <c r="AD226" s="113" t="s">
        <v>844</v>
      </c>
      <c r="AE226" s="113" t="s">
        <v>844</v>
      </c>
      <c r="AF226" s="113" t="s">
        <v>844</v>
      </c>
      <c r="AG226" s="104">
        <v>2014</v>
      </c>
      <c r="AH226" s="104">
        <v>2014</v>
      </c>
      <c r="AI226" s="104">
        <v>2014</v>
      </c>
      <c r="AJ226" s="104">
        <v>2014</v>
      </c>
      <c r="AK226" s="104">
        <v>2014</v>
      </c>
      <c r="AL226">
        <v>2011</v>
      </c>
      <c r="AM226">
        <v>2014</v>
      </c>
      <c r="AN226">
        <v>2014</v>
      </c>
      <c r="AO226" s="113" t="s">
        <v>842</v>
      </c>
      <c r="AP226">
        <v>2014</v>
      </c>
      <c r="AQ226" s="113" t="s">
        <v>842</v>
      </c>
      <c r="AR226" s="113" t="s">
        <v>842</v>
      </c>
      <c r="AS226" s="113" t="s">
        <v>842</v>
      </c>
      <c r="AT226" s="113" t="s">
        <v>842</v>
      </c>
      <c r="AU226" s="113" t="s">
        <v>842</v>
      </c>
      <c r="AV226" s="113" t="s">
        <v>842</v>
      </c>
      <c r="AW226" s="113" t="s">
        <v>842</v>
      </c>
      <c r="AX226" s="113" t="s">
        <v>842</v>
      </c>
      <c r="AY226" s="113" t="s">
        <v>842</v>
      </c>
      <c r="AZ226" s="113" t="s">
        <v>842</v>
      </c>
      <c r="BA226" s="113" t="s">
        <v>842</v>
      </c>
      <c r="BB226" s="113">
        <v>2017</v>
      </c>
      <c r="BC226" s="113">
        <v>2017</v>
      </c>
      <c r="BD226" s="104">
        <v>2019</v>
      </c>
      <c r="BE226" s="113" t="s">
        <v>842</v>
      </c>
      <c r="BF226" s="113" t="s">
        <v>842</v>
      </c>
      <c r="BG226" s="116"/>
      <c r="BH226" s="116"/>
    </row>
    <row r="227" spans="1:60" ht="15.75" customHeight="1" x14ac:dyDescent="0.25">
      <c r="A227" s="47" t="s">
        <v>508</v>
      </c>
      <c r="B227" s="47" t="s">
        <v>554</v>
      </c>
      <c r="C227" s="47" t="s">
        <v>565</v>
      </c>
      <c r="D227" s="47" t="s">
        <v>566</v>
      </c>
      <c r="E227" s="113">
        <v>2017</v>
      </c>
      <c r="F227" s="113">
        <v>2017</v>
      </c>
      <c r="G227" s="113">
        <v>2017</v>
      </c>
      <c r="H227" s="113">
        <v>2017</v>
      </c>
      <c r="I227" s="113">
        <v>2017</v>
      </c>
      <c r="J227" s="113">
        <v>2017</v>
      </c>
      <c r="K227" s="113" t="s">
        <v>843</v>
      </c>
      <c r="L227" s="113" t="s">
        <v>828</v>
      </c>
      <c r="M227" s="113" t="s">
        <v>828</v>
      </c>
      <c r="N227" s="113" t="s">
        <v>828</v>
      </c>
      <c r="O227" s="113" t="s">
        <v>842</v>
      </c>
      <c r="P227" s="113" t="s">
        <v>842</v>
      </c>
      <c r="Q227" s="113" t="s">
        <v>842</v>
      </c>
      <c r="R227" s="113" t="s">
        <v>842</v>
      </c>
      <c r="S227" s="113" t="s">
        <v>842</v>
      </c>
      <c r="T227" s="113" t="s">
        <v>842</v>
      </c>
      <c r="U227" s="113" t="s">
        <v>842</v>
      </c>
      <c r="V227" s="113" t="s">
        <v>842</v>
      </c>
      <c r="W227" s="113" t="s">
        <v>842</v>
      </c>
      <c r="X227" s="113" t="s">
        <v>842</v>
      </c>
      <c r="Y227" s="104">
        <v>2014</v>
      </c>
      <c r="Z227" s="113" t="s">
        <v>842</v>
      </c>
      <c r="AA227" s="104">
        <v>2014</v>
      </c>
      <c r="AB227" s="113" t="s">
        <v>842</v>
      </c>
      <c r="AC227" s="113" t="s">
        <v>844</v>
      </c>
      <c r="AD227" s="113" t="s">
        <v>844</v>
      </c>
      <c r="AE227" s="113" t="s">
        <v>844</v>
      </c>
      <c r="AF227" s="113" t="s">
        <v>844</v>
      </c>
      <c r="AG227" s="104">
        <v>2014</v>
      </c>
      <c r="AH227" s="104">
        <v>2014</v>
      </c>
      <c r="AI227" s="104">
        <v>2014</v>
      </c>
      <c r="AJ227" s="104">
        <v>2014</v>
      </c>
      <c r="AK227" s="104">
        <v>2014</v>
      </c>
      <c r="AL227">
        <v>2011</v>
      </c>
      <c r="AM227">
        <v>2014</v>
      </c>
      <c r="AN227">
        <v>2014</v>
      </c>
      <c r="AO227" s="113" t="s">
        <v>842</v>
      </c>
      <c r="AP227">
        <v>2014</v>
      </c>
      <c r="AQ227" s="113" t="s">
        <v>842</v>
      </c>
      <c r="AR227" s="113" t="s">
        <v>842</v>
      </c>
      <c r="AS227" s="113" t="s">
        <v>842</v>
      </c>
      <c r="AT227" s="113" t="s">
        <v>842</v>
      </c>
      <c r="AU227" s="113" t="s">
        <v>842</v>
      </c>
      <c r="AV227" s="113" t="s">
        <v>842</v>
      </c>
      <c r="AW227" s="113" t="s">
        <v>842</v>
      </c>
      <c r="AX227" s="113" t="s">
        <v>842</v>
      </c>
      <c r="AY227" s="113" t="s">
        <v>842</v>
      </c>
      <c r="AZ227" s="113" t="s">
        <v>842</v>
      </c>
      <c r="BA227" s="113" t="s">
        <v>842</v>
      </c>
      <c r="BB227" s="113">
        <v>2017</v>
      </c>
      <c r="BC227" s="113">
        <v>2017</v>
      </c>
      <c r="BD227" s="104">
        <v>2019</v>
      </c>
      <c r="BE227" s="113" t="s">
        <v>842</v>
      </c>
      <c r="BF227" s="113" t="s">
        <v>842</v>
      </c>
      <c r="BG227" s="116"/>
      <c r="BH227" s="116"/>
    </row>
    <row r="228" spans="1:60" ht="15.75" customHeight="1" x14ac:dyDescent="0.25">
      <c r="A228" s="47" t="s">
        <v>508</v>
      </c>
      <c r="B228" s="47" t="s">
        <v>554</v>
      </c>
      <c r="C228" s="47" t="s">
        <v>567</v>
      </c>
      <c r="D228" s="47" t="s">
        <v>568</v>
      </c>
      <c r="E228" s="113">
        <v>2017</v>
      </c>
      <c r="F228" s="113">
        <v>2017</v>
      </c>
      <c r="G228" s="113">
        <v>2017</v>
      </c>
      <c r="H228" s="113">
        <v>2017</v>
      </c>
      <c r="I228" s="113">
        <v>2017</v>
      </c>
      <c r="J228" s="113">
        <v>2017</v>
      </c>
      <c r="K228" s="113" t="s">
        <v>843</v>
      </c>
      <c r="L228" s="113" t="s">
        <v>828</v>
      </c>
      <c r="M228" s="113" t="s">
        <v>828</v>
      </c>
      <c r="N228" s="113" t="s">
        <v>828</v>
      </c>
      <c r="O228" s="113" t="s">
        <v>842</v>
      </c>
      <c r="P228" s="113" t="s">
        <v>842</v>
      </c>
      <c r="Q228" s="113" t="s">
        <v>842</v>
      </c>
      <c r="R228" s="113" t="s">
        <v>842</v>
      </c>
      <c r="S228" s="113" t="s">
        <v>842</v>
      </c>
      <c r="T228" s="113" t="s">
        <v>842</v>
      </c>
      <c r="U228" s="113" t="s">
        <v>842</v>
      </c>
      <c r="V228" s="113" t="s">
        <v>842</v>
      </c>
      <c r="W228" s="113" t="s">
        <v>842</v>
      </c>
      <c r="X228" s="113" t="s">
        <v>842</v>
      </c>
      <c r="Y228" s="104">
        <v>2014</v>
      </c>
      <c r="Z228" s="113" t="s">
        <v>842</v>
      </c>
      <c r="AA228" s="104">
        <v>2014</v>
      </c>
      <c r="AB228" s="113" t="s">
        <v>842</v>
      </c>
      <c r="AC228" s="113" t="s">
        <v>844</v>
      </c>
      <c r="AD228" s="113" t="s">
        <v>844</v>
      </c>
      <c r="AE228" s="113" t="s">
        <v>844</v>
      </c>
      <c r="AF228" s="113" t="s">
        <v>844</v>
      </c>
      <c r="AG228" s="104">
        <v>2014</v>
      </c>
      <c r="AH228" s="104">
        <v>2014</v>
      </c>
      <c r="AI228" s="104">
        <v>2014</v>
      </c>
      <c r="AJ228" s="104">
        <v>2014</v>
      </c>
      <c r="AK228" s="104">
        <v>2014</v>
      </c>
      <c r="AL228">
        <v>2011</v>
      </c>
      <c r="AM228">
        <v>2014</v>
      </c>
      <c r="AN228">
        <v>2014</v>
      </c>
      <c r="AO228" s="113" t="s">
        <v>842</v>
      </c>
      <c r="AP228">
        <v>2014</v>
      </c>
      <c r="AQ228" s="113" t="s">
        <v>842</v>
      </c>
      <c r="AR228" s="113" t="s">
        <v>842</v>
      </c>
      <c r="AS228" s="113" t="s">
        <v>842</v>
      </c>
      <c r="AT228" s="113" t="s">
        <v>842</v>
      </c>
      <c r="AU228" s="113" t="s">
        <v>842</v>
      </c>
      <c r="AV228" s="113" t="s">
        <v>842</v>
      </c>
      <c r="AW228" s="113" t="s">
        <v>842</v>
      </c>
      <c r="AX228" s="113" t="s">
        <v>842</v>
      </c>
      <c r="AY228" s="113" t="s">
        <v>842</v>
      </c>
      <c r="AZ228" s="113" t="s">
        <v>842</v>
      </c>
      <c r="BA228" s="113" t="s">
        <v>842</v>
      </c>
      <c r="BB228" s="113">
        <v>2017</v>
      </c>
      <c r="BC228" s="113">
        <v>2017</v>
      </c>
      <c r="BD228" s="104">
        <v>2019</v>
      </c>
      <c r="BE228" s="113" t="s">
        <v>842</v>
      </c>
      <c r="BF228" s="113" t="s">
        <v>842</v>
      </c>
      <c r="BG228" s="116"/>
      <c r="BH228" s="116"/>
    </row>
    <row r="229" spans="1:60" ht="15.75" customHeight="1" x14ac:dyDescent="0.25">
      <c r="A229" s="47" t="s">
        <v>508</v>
      </c>
      <c r="B229" s="47" t="s">
        <v>554</v>
      </c>
      <c r="C229" s="47" t="s">
        <v>569</v>
      </c>
      <c r="D229" s="47" t="s">
        <v>570</v>
      </c>
      <c r="E229" s="113">
        <v>2017</v>
      </c>
      <c r="F229" s="113">
        <v>2017</v>
      </c>
      <c r="G229" s="113">
        <v>2017</v>
      </c>
      <c r="H229" s="113">
        <v>2017</v>
      </c>
      <c r="I229" s="113">
        <v>2017</v>
      </c>
      <c r="J229" s="113">
        <v>2017</v>
      </c>
      <c r="K229" s="113" t="s">
        <v>843</v>
      </c>
      <c r="L229" s="113" t="s">
        <v>828</v>
      </c>
      <c r="M229" s="113" t="s">
        <v>828</v>
      </c>
      <c r="N229" s="113" t="s">
        <v>828</v>
      </c>
      <c r="O229" s="113" t="s">
        <v>842</v>
      </c>
      <c r="P229" s="113" t="s">
        <v>842</v>
      </c>
      <c r="Q229" s="113" t="s">
        <v>842</v>
      </c>
      <c r="R229" s="113" t="s">
        <v>842</v>
      </c>
      <c r="S229" s="113" t="s">
        <v>842</v>
      </c>
      <c r="T229" s="113" t="s">
        <v>842</v>
      </c>
      <c r="U229" s="113" t="s">
        <v>842</v>
      </c>
      <c r="V229" s="113" t="s">
        <v>842</v>
      </c>
      <c r="W229" s="113" t="s">
        <v>842</v>
      </c>
      <c r="X229" s="113" t="s">
        <v>842</v>
      </c>
      <c r="Y229" s="104">
        <v>2014</v>
      </c>
      <c r="Z229" s="113" t="s">
        <v>842</v>
      </c>
      <c r="AA229" s="104">
        <v>2014</v>
      </c>
      <c r="AB229" s="113" t="s">
        <v>842</v>
      </c>
      <c r="AC229" s="113" t="s">
        <v>844</v>
      </c>
      <c r="AD229" s="113" t="s">
        <v>844</v>
      </c>
      <c r="AE229" s="113" t="s">
        <v>844</v>
      </c>
      <c r="AF229" s="113" t="s">
        <v>844</v>
      </c>
      <c r="AG229" s="104">
        <v>2014</v>
      </c>
      <c r="AH229" s="104">
        <v>2014</v>
      </c>
      <c r="AI229" s="104">
        <v>2014</v>
      </c>
      <c r="AJ229" s="104">
        <v>2014</v>
      </c>
      <c r="AK229" s="104">
        <v>2014</v>
      </c>
      <c r="AL229">
        <v>2011</v>
      </c>
      <c r="AM229">
        <v>2014</v>
      </c>
      <c r="AN229">
        <v>2014</v>
      </c>
      <c r="AO229" s="113" t="s">
        <v>842</v>
      </c>
      <c r="AP229">
        <v>2014</v>
      </c>
      <c r="AQ229" s="113" t="s">
        <v>842</v>
      </c>
      <c r="AR229" s="113" t="s">
        <v>842</v>
      </c>
      <c r="AS229" s="113" t="s">
        <v>842</v>
      </c>
      <c r="AT229" s="113" t="s">
        <v>842</v>
      </c>
      <c r="AU229" s="113" t="s">
        <v>842</v>
      </c>
      <c r="AV229" s="113" t="s">
        <v>842</v>
      </c>
      <c r="AW229" s="113" t="s">
        <v>842</v>
      </c>
      <c r="AX229" s="113" t="s">
        <v>842</v>
      </c>
      <c r="AY229" s="113" t="s">
        <v>842</v>
      </c>
      <c r="AZ229" s="113" t="s">
        <v>842</v>
      </c>
      <c r="BA229" s="113" t="s">
        <v>842</v>
      </c>
      <c r="BB229" s="113">
        <v>2017</v>
      </c>
      <c r="BC229" s="113">
        <v>2017</v>
      </c>
      <c r="BD229" s="104">
        <v>2019</v>
      </c>
      <c r="BE229" s="113" t="s">
        <v>842</v>
      </c>
      <c r="BF229" s="113" t="s">
        <v>842</v>
      </c>
      <c r="BG229" s="116"/>
      <c r="BH229" s="116"/>
    </row>
    <row r="230" spans="1:60" ht="15.75" customHeight="1" x14ac:dyDescent="0.25">
      <c r="A230" s="47" t="s">
        <v>508</v>
      </c>
      <c r="B230" s="47" t="s">
        <v>554</v>
      </c>
      <c r="C230" s="47" t="s">
        <v>571</v>
      </c>
      <c r="D230" s="47" t="s">
        <v>572</v>
      </c>
      <c r="E230" s="113">
        <v>2017</v>
      </c>
      <c r="F230" s="113">
        <v>2017</v>
      </c>
      <c r="G230" s="113">
        <v>2017</v>
      </c>
      <c r="H230" s="113">
        <v>2017</v>
      </c>
      <c r="I230" s="113">
        <v>2017</v>
      </c>
      <c r="J230" s="113">
        <v>2017</v>
      </c>
      <c r="K230" s="113" t="s">
        <v>843</v>
      </c>
      <c r="L230" s="113" t="s">
        <v>828</v>
      </c>
      <c r="M230" s="113" t="s">
        <v>828</v>
      </c>
      <c r="N230" s="113" t="s">
        <v>828</v>
      </c>
      <c r="O230" s="113" t="s">
        <v>842</v>
      </c>
      <c r="P230" s="113" t="s">
        <v>842</v>
      </c>
      <c r="Q230" s="113" t="s">
        <v>842</v>
      </c>
      <c r="R230" s="113" t="s">
        <v>842</v>
      </c>
      <c r="S230" s="113" t="s">
        <v>842</v>
      </c>
      <c r="T230" s="113" t="s">
        <v>842</v>
      </c>
      <c r="U230" s="113" t="s">
        <v>842</v>
      </c>
      <c r="V230" s="113" t="s">
        <v>842</v>
      </c>
      <c r="W230" s="113" t="s">
        <v>842</v>
      </c>
      <c r="X230" s="113" t="s">
        <v>842</v>
      </c>
      <c r="Y230" s="104">
        <v>2014</v>
      </c>
      <c r="Z230" s="113" t="s">
        <v>842</v>
      </c>
      <c r="AA230" s="104">
        <v>2014</v>
      </c>
      <c r="AB230" s="113" t="s">
        <v>842</v>
      </c>
      <c r="AC230" s="113" t="s">
        <v>844</v>
      </c>
      <c r="AD230" s="113" t="s">
        <v>844</v>
      </c>
      <c r="AE230" s="113" t="s">
        <v>844</v>
      </c>
      <c r="AF230" s="113" t="s">
        <v>844</v>
      </c>
      <c r="AG230" s="104">
        <v>2014</v>
      </c>
      <c r="AH230" s="104">
        <v>2014</v>
      </c>
      <c r="AI230" s="104">
        <v>2014</v>
      </c>
      <c r="AJ230" s="104">
        <v>2014</v>
      </c>
      <c r="AK230" s="104">
        <v>2014</v>
      </c>
      <c r="AL230">
        <v>2011</v>
      </c>
      <c r="AM230">
        <v>2014</v>
      </c>
      <c r="AN230">
        <v>2014</v>
      </c>
      <c r="AO230" s="113" t="s">
        <v>842</v>
      </c>
      <c r="AP230">
        <v>2014</v>
      </c>
      <c r="AQ230" s="113" t="s">
        <v>842</v>
      </c>
      <c r="AR230" s="113" t="s">
        <v>842</v>
      </c>
      <c r="AS230" s="113" t="s">
        <v>842</v>
      </c>
      <c r="AT230" s="113" t="s">
        <v>842</v>
      </c>
      <c r="AU230" s="113" t="s">
        <v>842</v>
      </c>
      <c r="AV230" s="113" t="s">
        <v>842</v>
      </c>
      <c r="AW230" s="113" t="s">
        <v>842</v>
      </c>
      <c r="AX230" s="113" t="s">
        <v>842</v>
      </c>
      <c r="AY230" s="113" t="s">
        <v>842</v>
      </c>
      <c r="AZ230" s="113" t="s">
        <v>842</v>
      </c>
      <c r="BA230" s="113" t="s">
        <v>842</v>
      </c>
      <c r="BB230" s="113">
        <v>2017</v>
      </c>
      <c r="BC230" s="113">
        <v>2017</v>
      </c>
      <c r="BD230" s="104">
        <v>2019</v>
      </c>
      <c r="BE230" s="113" t="s">
        <v>842</v>
      </c>
      <c r="BF230" s="113" t="s">
        <v>842</v>
      </c>
      <c r="BG230" s="116"/>
      <c r="BH230" s="116"/>
    </row>
    <row r="231" spans="1:60" ht="15.75" customHeight="1" x14ac:dyDescent="0.25">
      <c r="A231" s="47" t="s">
        <v>508</v>
      </c>
      <c r="B231" s="47" t="s">
        <v>554</v>
      </c>
      <c r="C231" s="47" t="s">
        <v>573</v>
      </c>
      <c r="D231" s="47" t="s">
        <v>574</v>
      </c>
      <c r="E231" s="113">
        <v>2017</v>
      </c>
      <c r="F231" s="113">
        <v>2017</v>
      </c>
      <c r="G231" s="113">
        <v>2017</v>
      </c>
      <c r="H231" s="113">
        <v>2017</v>
      </c>
      <c r="I231" s="113">
        <v>2017</v>
      </c>
      <c r="J231" s="113">
        <v>2017</v>
      </c>
      <c r="K231" s="113" t="s">
        <v>843</v>
      </c>
      <c r="L231" s="113" t="s">
        <v>828</v>
      </c>
      <c r="M231" s="113" t="s">
        <v>828</v>
      </c>
      <c r="N231" s="113" t="s">
        <v>828</v>
      </c>
      <c r="O231" s="113" t="s">
        <v>842</v>
      </c>
      <c r="P231" s="113" t="s">
        <v>842</v>
      </c>
      <c r="Q231" s="113" t="s">
        <v>842</v>
      </c>
      <c r="R231" s="113" t="s">
        <v>842</v>
      </c>
      <c r="S231" s="113" t="s">
        <v>842</v>
      </c>
      <c r="T231" s="113" t="s">
        <v>842</v>
      </c>
      <c r="U231" s="113" t="s">
        <v>842</v>
      </c>
      <c r="V231" s="113" t="s">
        <v>842</v>
      </c>
      <c r="W231" s="113" t="s">
        <v>842</v>
      </c>
      <c r="X231" s="113" t="s">
        <v>842</v>
      </c>
      <c r="Y231" s="104">
        <v>2014</v>
      </c>
      <c r="Z231" s="113" t="s">
        <v>842</v>
      </c>
      <c r="AA231" s="104">
        <v>2014</v>
      </c>
      <c r="AB231" s="113" t="s">
        <v>842</v>
      </c>
      <c r="AC231" s="113" t="s">
        <v>844</v>
      </c>
      <c r="AD231" s="113" t="s">
        <v>844</v>
      </c>
      <c r="AE231" s="113" t="s">
        <v>844</v>
      </c>
      <c r="AF231" s="113" t="s">
        <v>844</v>
      </c>
      <c r="AG231" s="104">
        <v>2014</v>
      </c>
      <c r="AH231" s="104">
        <v>2014</v>
      </c>
      <c r="AI231" s="104">
        <v>2014</v>
      </c>
      <c r="AJ231" s="104">
        <v>2014</v>
      </c>
      <c r="AK231" s="104">
        <v>2014</v>
      </c>
      <c r="AL231">
        <v>2011</v>
      </c>
      <c r="AM231">
        <v>2014</v>
      </c>
      <c r="AN231">
        <v>2014</v>
      </c>
      <c r="AO231" s="113" t="s">
        <v>842</v>
      </c>
      <c r="AP231">
        <v>2014</v>
      </c>
      <c r="AQ231" s="113" t="s">
        <v>842</v>
      </c>
      <c r="AR231" s="113" t="s">
        <v>842</v>
      </c>
      <c r="AS231" s="113" t="s">
        <v>842</v>
      </c>
      <c r="AT231" s="113" t="s">
        <v>842</v>
      </c>
      <c r="AU231" s="113" t="s">
        <v>842</v>
      </c>
      <c r="AV231" s="113" t="s">
        <v>842</v>
      </c>
      <c r="AW231" s="113" t="s">
        <v>842</v>
      </c>
      <c r="AX231" s="113" t="s">
        <v>842</v>
      </c>
      <c r="AY231" s="113" t="s">
        <v>842</v>
      </c>
      <c r="AZ231" s="113" t="s">
        <v>842</v>
      </c>
      <c r="BA231" s="113" t="s">
        <v>842</v>
      </c>
      <c r="BB231" s="113">
        <v>2017</v>
      </c>
      <c r="BC231" s="113">
        <v>2017</v>
      </c>
      <c r="BD231" s="104">
        <v>2019</v>
      </c>
      <c r="BE231" s="113" t="s">
        <v>842</v>
      </c>
      <c r="BF231" s="113" t="s">
        <v>842</v>
      </c>
      <c r="BG231" s="116"/>
      <c r="BH231" s="116"/>
    </row>
    <row r="232" spans="1:60" ht="15.75" customHeight="1" x14ac:dyDescent="0.25">
      <c r="A232" s="47" t="s">
        <v>508</v>
      </c>
      <c r="B232" s="47" t="s">
        <v>575</v>
      </c>
      <c r="C232" s="47" t="s">
        <v>576</v>
      </c>
      <c r="D232" s="47" t="s">
        <v>577</v>
      </c>
      <c r="E232" s="113">
        <v>2017</v>
      </c>
      <c r="F232" s="113">
        <v>2017</v>
      </c>
      <c r="G232" s="113">
        <v>2017</v>
      </c>
      <c r="H232" s="113">
        <v>2017</v>
      </c>
      <c r="I232" s="113">
        <v>2017</v>
      </c>
      <c r="J232" s="113">
        <v>2017</v>
      </c>
      <c r="K232" s="113" t="s">
        <v>843</v>
      </c>
      <c r="L232" s="113" t="s">
        <v>828</v>
      </c>
      <c r="M232" s="113" t="s">
        <v>828</v>
      </c>
      <c r="N232" s="113" t="s">
        <v>828</v>
      </c>
      <c r="O232" s="113" t="s">
        <v>842</v>
      </c>
      <c r="P232" s="113" t="s">
        <v>842</v>
      </c>
      <c r="Q232" s="113" t="s">
        <v>842</v>
      </c>
      <c r="R232" s="113" t="s">
        <v>842</v>
      </c>
      <c r="S232" s="113" t="s">
        <v>842</v>
      </c>
      <c r="T232" s="113" t="s">
        <v>842</v>
      </c>
      <c r="U232" s="113" t="s">
        <v>842</v>
      </c>
      <c r="V232" s="113" t="s">
        <v>842</v>
      </c>
      <c r="W232" s="113" t="s">
        <v>842</v>
      </c>
      <c r="X232" s="113" t="s">
        <v>842</v>
      </c>
      <c r="Y232" s="104">
        <v>2014</v>
      </c>
      <c r="Z232" s="113" t="s">
        <v>842</v>
      </c>
      <c r="AA232" s="104">
        <v>2014</v>
      </c>
      <c r="AB232" s="113" t="s">
        <v>842</v>
      </c>
      <c r="AC232" s="113" t="s">
        <v>844</v>
      </c>
      <c r="AD232" s="113" t="s">
        <v>844</v>
      </c>
      <c r="AE232" s="113" t="s">
        <v>844</v>
      </c>
      <c r="AF232" s="113" t="s">
        <v>844</v>
      </c>
      <c r="AG232" s="104">
        <v>2014</v>
      </c>
      <c r="AH232" s="104">
        <v>2014</v>
      </c>
      <c r="AI232" s="104">
        <v>2014</v>
      </c>
      <c r="AJ232" s="104">
        <v>2014</v>
      </c>
      <c r="AK232" s="104">
        <v>2014</v>
      </c>
      <c r="AL232">
        <v>2011</v>
      </c>
      <c r="AM232">
        <v>2014</v>
      </c>
      <c r="AN232">
        <v>2014</v>
      </c>
      <c r="AO232" s="113" t="s">
        <v>842</v>
      </c>
      <c r="AP232">
        <v>2014</v>
      </c>
      <c r="AQ232" s="113" t="s">
        <v>842</v>
      </c>
      <c r="AR232" s="113" t="s">
        <v>842</v>
      </c>
      <c r="AS232" s="113" t="s">
        <v>842</v>
      </c>
      <c r="AT232" s="113" t="s">
        <v>842</v>
      </c>
      <c r="AU232" s="113" t="s">
        <v>842</v>
      </c>
      <c r="AV232" s="113" t="s">
        <v>842</v>
      </c>
      <c r="AW232" s="113" t="s">
        <v>842</v>
      </c>
      <c r="AX232" s="113" t="s">
        <v>842</v>
      </c>
      <c r="AY232" s="113" t="s">
        <v>842</v>
      </c>
      <c r="AZ232" s="113" t="s">
        <v>842</v>
      </c>
      <c r="BA232" s="113" t="s">
        <v>842</v>
      </c>
      <c r="BB232" s="113">
        <v>2017</v>
      </c>
      <c r="BC232" s="113">
        <v>2017</v>
      </c>
      <c r="BD232" s="104">
        <v>2019</v>
      </c>
      <c r="BE232" s="113" t="s">
        <v>842</v>
      </c>
      <c r="BF232" s="113" t="s">
        <v>842</v>
      </c>
      <c r="BG232" s="116"/>
      <c r="BH232" s="116"/>
    </row>
    <row r="233" spans="1:60" ht="15.75" customHeight="1" x14ac:dyDescent="0.25">
      <c r="A233" s="47" t="s">
        <v>508</v>
      </c>
      <c r="B233" s="47" t="s">
        <v>575</v>
      </c>
      <c r="C233" s="47" t="s">
        <v>578</v>
      </c>
      <c r="D233" s="47" t="s">
        <v>579</v>
      </c>
      <c r="E233" s="113">
        <v>2017</v>
      </c>
      <c r="F233" s="113">
        <v>2017</v>
      </c>
      <c r="G233" s="113">
        <v>2017</v>
      </c>
      <c r="H233" s="113">
        <v>2017</v>
      </c>
      <c r="I233" s="113">
        <v>2017</v>
      </c>
      <c r="J233" s="113">
        <v>2017</v>
      </c>
      <c r="K233" s="113" t="s">
        <v>843</v>
      </c>
      <c r="L233" s="113" t="s">
        <v>828</v>
      </c>
      <c r="M233" s="113" t="s">
        <v>828</v>
      </c>
      <c r="N233" s="113" t="s">
        <v>828</v>
      </c>
      <c r="O233" s="113" t="s">
        <v>842</v>
      </c>
      <c r="P233" s="113" t="s">
        <v>842</v>
      </c>
      <c r="Q233" s="113" t="s">
        <v>842</v>
      </c>
      <c r="R233" s="113" t="s">
        <v>842</v>
      </c>
      <c r="S233" s="113" t="s">
        <v>842</v>
      </c>
      <c r="T233" s="113" t="s">
        <v>842</v>
      </c>
      <c r="U233" s="113" t="s">
        <v>842</v>
      </c>
      <c r="V233" s="113" t="s">
        <v>842</v>
      </c>
      <c r="W233" s="113" t="s">
        <v>842</v>
      </c>
      <c r="X233" s="113" t="s">
        <v>842</v>
      </c>
      <c r="Y233" s="104">
        <v>2014</v>
      </c>
      <c r="Z233" s="113" t="s">
        <v>842</v>
      </c>
      <c r="AA233" s="104">
        <v>2014</v>
      </c>
      <c r="AB233" s="113" t="s">
        <v>842</v>
      </c>
      <c r="AC233" s="113" t="s">
        <v>844</v>
      </c>
      <c r="AD233" s="113" t="s">
        <v>844</v>
      </c>
      <c r="AE233" s="113" t="s">
        <v>844</v>
      </c>
      <c r="AF233" s="113" t="s">
        <v>844</v>
      </c>
      <c r="AG233" s="104">
        <v>2014</v>
      </c>
      <c r="AH233" s="104">
        <v>2014</v>
      </c>
      <c r="AI233" s="104">
        <v>2014</v>
      </c>
      <c r="AJ233" s="104">
        <v>2014</v>
      </c>
      <c r="AK233" s="104">
        <v>2014</v>
      </c>
      <c r="AL233">
        <v>2011</v>
      </c>
      <c r="AM233">
        <v>2014</v>
      </c>
      <c r="AN233">
        <v>2014</v>
      </c>
      <c r="AO233" s="113" t="s">
        <v>842</v>
      </c>
      <c r="AP233">
        <v>2014</v>
      </c>
      <c r="AQ233" s="113" t="s">
        <v>842</v>
      </c>
      <c r="AR233" s="113" t="s">
        <v>842</v>
      </c>
      <c r="AS233" s="113" t="s">
        <v>842</v>
      </c>
      <c r="AT233" s="113" t="s">
        <v>842</v>
      </c>
      <c r="AU233" s="113" t="s">
        <v>842</v>
      </c>
      <c r="AV233" s="113" t="s">
        <v>842</v>
      </c>
      <c r="AW233" s="113" t="s">
        <v>842</v>
      </c>
      <c r="AX233" s="113" t="s">
        <v>842</v>
      </c>
      <c r="AY233" s="113" t="s">
        <v>842</v>
      </c>
      <c r="AZ233" s="113" t="s">
        <v>842</v>
      </c>
      <c r="BA233" s="113" t="s">
        <v>842</v>
      </c>
      <c r="BB233" s="113">
        <v>2017</v>
      </c>
      <c r="BC233" s="113">
        <v>2017</v>
      </c>
      <c r="BD233" s="104">
        <v>2019</v>
      </c>
      <c r="BE233" s="113" t="s">
        <v>842</v>
      </c>
      <c r="BF233" s="113" t="s">
        <v>842</v>
      </c>
      <c r="BG233" s="116"/>
      <c r="BH233" s="116"/>
    </row>
    <row r="234" spans="1:60" ht="15.75" customHeight="1" x14ac:dyDescent="0.25">
      <c r="A234" s="47" t="s">
        <v>508</v>
      </c>
      <c r="B234" s="47" t="s">
        <v>575</v>
      </c>
      <c r="C234" s="47" t="s">
        <v>580</v>
      </c>
      <c r="D234" s="47" t="s">
        <v>581</v>
      </c>
      <c r="E234" s="113">
        <v>2017</v>
      </c>
      <c r="F234" s="113">
        <v>2017</v>
      </c>
      <c r="G234" s="113">
        <v>2017</v>
      </c>
      <c r="H234" s="113">
        <v>2017</v>
      </c>
      <c r="I234" s="113">
        <v>2017</v>
      </c>
      <c r="J234" s="113">
        <v>2017</v>
      </c>
      <c r="K234" s="113" t="s">
        <v>843</v>
      </c>
      <c r="L234" s="113" t="s">
        <v>828</v>
      </c>
      <c r="M234" s="113" t="s">
        <v>828</v>
      </c>
      <c r="N234" s="113" t="s">
        <v>828</v>
      </c>
      <c r="O234" s="113" t="s">
        <v>842</v>
      </c>
      <c r="P234" s="113" t="s">
        <v>842</v>
      </c>
      <c r="Q234" s="113" t="s">
        <v>842</v>
      </c>
      <c r="R234" s="113" t="s">
        <v>842</v>
      </c>
      <c r="S234" s="113" t="s">
        <v>842</v>
      </c>
      <c r="T234" s="113" t="s">
        <v>842</v>
      </c>
      <c r="U234" s="113" t="s">
        <v>842</v>
      </c>
      <c r="V234" s="113" t="s">
        <v>842</v>
      </c>
      <c r="W234" s="113" t="s">
        <v>842</v>
      </c>
      <c r="X234" s="113" t="s">
        <v>842</v>
      </c>
      <c r="Y234" s="104">
        <v>2014</v>
      </c>
      <c r="Z234" s="113" t="s">
        <v>842</v>
      </c>
      <c r="AA234" s="104">
        <v>2014</v>
      </c>
      <c r="AB234" s="113" t="s">
        <v>842</v>
      </c>
      <c r="AC234" s="113" t="s">
        <v>844</v>
      </c>
      <c r="AD234" s="113" t="s">
        <v>844</v>
      </c>
      <c r="AE234" s="113" t="s">
        <v>844</v>
      </c>
      <c r="AF234" s="113" t="s">
        <v>844</v>
      </c>
      <c r="AG234" s="104">
        <v>2014</v>
      </c>
      <c r="AH234" s="104">
        <v>2014</v>
      </c>
      <c r="AI234" s="104">
        <v>2014</v>
      </c>
      <c r="AJ234" s="104">
        <v>2014</v>
      </c>
      <c r="AK234" s="104">
        <v>2014</v>
      </c>
      <c r="AL234">
        <v>2011</v>
      </c>
      <c r="AM234">
        <v>2014</v>
      </c>
      <c r="AN234">
        <v>2014</v>
      </c>
      <c r="AO234" s="113" t="s">
        <v>842</v>
      </c>
      <c r="AP234">
        <v>2014</v>
      </c>
      <c r="AQ234" s="113" t="s">
        <v>842</v>
      </c>
      <c r="AR234" s="113" t="s">
        <v>842</v>
      </c>
      <c r="AS234" s="113" t="s">
        <v>842</v>
      </c>
      <c r="AT234" s="113" t="s">
        <v>842</v>
      </c>
      <c r="AU234" s="113" t="s">
        <v>842</v>
      </c>
      <c r="AV234" s="113" t="s">
        <v>842</v>
      </c>
      <c r="AW234" s="113" t="s">
        <v>842</v>
      </c>
      <c r="AX234" s="113" t="s">
        <v>842</v>
      </c>
      <c r="AY234" s="113" t="s">
        <v>842</v>
      </c>
      <c r="AZ234" s="113" t="s">
        <v>842</v>
      </c>
      <c r="BA234" s="113" t="s">
        <v>842</v>
      </c>
      <c r="BB234" s="113">
        <v>2017</v>
      </c>
      <c r="BC234" s="113">
        <v>2017</v>
      </c>
      <c r="BD234" s="104">
        <v>2019</v>
      </c>
      <c r="BE234" s="113" t="s">
        <v>842</v>
      </c>
      <c r="BF234" s="113" t="s">
        <v>842</v>
      </c>
      <c r="BG234" s="116"/>
      <c r="BH234" s="116"/>
    </row>
    <row r="235" spans="1:60" ht="15.75" customHeight="1" x14ac:dyDescent="0.25">
      <c r="A235" s="47" t="s">
        <v>508</v>
      </c>
      <c r="B235" s="47" t="s">
        <v>575</v>
      </c>
      <c r="C235" s="47" t="s">
        <v>582</v>
      </c>
      <c r="D235" s="47" t="s">
        <v>583</v>
      </c>
      <c r="E235" s="113">
        <v>2017</v>
      </c>
      <c r="F235" s="113">
        <v>2017</v>
      </c>
      <c r="G235" s="113">
        <v>2017</v>
      </c>
      <c r="H235" s="113">
        <v>2017</v>
      </c>
      <c r="I235" s="113">
        <v>2017</v>
      </c>
      <c r="J235" s="113">
        <v>2017</v>
      </c>
      <c r="K235" s="113" t="s">
        <v>843</v>
      </c>
      <c r="L235" s="113" t="s">
        <v>828</v>
      </c>
      <c r="M235" s="113" t="s">
        <v>828</v>
      </c>
      <c r="N235" s="113" t="s">
        <v>828</v>
      </c>
      <c r="O235" s="113" t="s">
        <v>842</v>
      </c>
      <c r="P235" s="113" t="s">
        <v>842</v>
      </c>
      <c r="Q235" s="113" t="s">
        <v>842</v>
      </c>
      <c r="R235" s="113" t="s">
        <v>842</v>
      </c>
      <c r="S235" s="113" t="s">
        <v>842</v>
      </c>
      <c r="T235" s="113" t="s">
        <v>842</v>
      </c>
      <c r="U235" s="113" t="s">
        <v>842</v>
      </c>
      <c r="V235" s="113" t="s">
        <v>842</v>
      </c>
      <c r="W235" s="113" t="s">
        <v>842</v>
      </c>
      <c r="X235" s="113" t="s">
        <v>842</v>
      </c>
      <c r="Y235" s="104">
        <v>2014</v>
      </c>
      <c r="Z235" s="113" t="s">
        <v>842</v>
      </c>
      <c r="AA235" s="104">
        <v>2014</v>
      </c>
      <c r="AB235" s="113" t="s">
        <v>842</v>
      </c>
      <c r="AC235" s="113" t="s">
        <v>844</v>
      </c>
      <c r="AD235" s="113" t="s">
        <v>844</v>
      </c>
      <c r="AE235" s="113" t="s">
        <v>844</v>
      </c>
      <c r="AF235" s="113" t="s">
        <v>844</v>
      </c>
      <c r="AG235" s="104">
        <v>2014</v>
      </c>
      <c r="AH235" s="104">
        <v>2014</v>
      </c>
      <c r="AI235" s="104">
        <v>2014</v>
      </c>
      <c r="AJ235" s="104">
        <v>2014</v>
      </c>
      <c r="AK235" s="104">
        <v>2014</v>
      </c>
      <c r="AL235">
        <v>2011</v>
      </c>
      <c r="AM235">
        <v>2014</v>
      </c>
      <c r="AN235">
        <v>2014</v>
      </c>
      <c r="AO235" s="113" t="s">
        <v>842</v>
      </c>
      <c r="AP235">
        <v>2014</v>
      </c>
      <c r="AQ235" s="113" t="s">
        <v>842</v>
      </c>
      <c r="AR235" s="113" t="s">
        <v>842</v>
      </c>
      <c r="AS235" s="113" t="s">
        <v>842</v>
      </c>
      <c r="AT235" s="113" t="s">
        <v>842</v>
      </c>
      <c r="AU235" s="113" t="s">
        <v>842</v>
      </c>
      <c r="AV235" s="113" t="s">
        <v>842</v>
      </c>
      <c r="AW235" s="113" t="s">
        <v>842</v>
      </c>
      <c r="AX235" s="113" t="s">
        <v>842</v>
      </c>
      <c r="AY235" s="113" t="s">
        <v>842</v>
      </c>
      <c r="AZ235" s="113" t="s">
        <v>842</v>
      </c>
      <c r="BA235" s="113" t="s">
        <v>842</v>
      </c>
      <c r="BB235" s="113">
        <v>2017</v>
      </c>
      <c r="BC235" s="113">
        <v>2017</v>
      </c>
      <c r="BD235" s="104">
        <v>2019</v>
      </c>
      <c r="BE235" s="113" t="s">
        <v>842</v>
      </c>
      <c r="BF235" s="113" t="s">
        <v>842</v>
      </c>
      <c r="BG235" s="116"/>
      <c r="BH235" s="116"/>
    </row>
    <row r="236" spans="1:60" ht="15.75" customHeight="1" x14ac:dyDescent="0.25">
      <c r="A236" s="47" t="s">
        <v>508</v>
      </c>
      <c r="B236" s="47" t="s">
        <v>575</v>
      </c>
      <c r="C236" s="47" t="s">
        <v>584</v>
      </c>
      <c r="D236" s="47" t="s">
        <v>585</v>
      </c>
      <c r="E236" s="113">
        <v>2017</v>
      </c>
      <c r="F236" s="113">
        <v>2017</v>
      </c>
      <c r="G236" s="113">
        <v>2017</v>
      </c>
      <c r="H236" s="113">
        <v>2017</v>
      </c>
      <c r="I236" s="113">
        <v>2017</v>
      </c>
      <c r="J236" s="113">
        <v>2017</v>
      </c>
      <c r="K236" s="113" t="s">
        <v>843</v>
      </c>
      <c r="L236" s="113" t="s">
        <v>828</v>
      </c>
      <c r="M236" s="113" t="s">
        <v>828</v>
      </c>
      <c r="N236" s="113" t="s">
        <v>828</v>
      </c>
      <c r="O236" s="113" t="s">
        <v>842</v>
      </c>
      <c r="P236" s="113" t="s">
        <v>842</v>
      </c>
      <c r="Q236" s="113" t="s">
        <v>842</v>
      </c>
      <c r="R236" s="113" t="s">
        <v>842</v>
      </c>
      <c r="S236" s="113" t="s">
        <v>842</v>
      </c>
      <c r="T236" s="113" t="s">
        <v>842</v>
      </c>
      <c r="U236" s="113" t="s">
        <v>842</v>
      </c>
      <c r="V236" s="113" t="s">
        <v>842</v>
      </c>
      <c r="W236" s="113" t="s">
        <v>842</v>
      </c>
      <c r="X236" s="113" t="s">
        <v>842</v>
      </c>
      <c r="Y236" s="104">
        <v>2014</v>
      </c>
      <c r="Z236" s="113" t="s">
        <v>842</v>
      </c>
      <c r="AA236" s="104">
        <v>2014</v>
      </c>
      <c r="AB236" s="113" t="s">
        <v>842</v>
      </c>
      <c r="AC236" s="113" t="s">
        <v>844</v>
      </c>
      <c r="AD236" s="113" t="s">
        <v>844</v>
      </c>
      <c r="AE236" s="113" t="s">
        <v>844</v>
      </c>
      <c r="AF236" s="113" t="s">
        <v>844</v>
      </c>
      <c r="AG236" s="104">
        <v>2014</v>
      </c>
      <c r="AH236" s="104">
        <v>2014</v>
      </c>
      <c r="AI236" s="104">
        <v>2014</v>
      </c>
      <c r="AJ236" s="104">
        <v>2014</v>
      </c>
      <c r="AK236" s="104">
        <v>2014</v>
      </c>
      <c r="AL236">
        <v>2011</v>
      </c>
      <c r="AM236">
        <v>2014</v>
      </c>
      <c r="AN236">
        <v>2014</v>
      </c>
      <c r="AO236" s="113" t="s">
        <v>842</v>
      </c>
      <c r="AP236">
        <v>2014</v>
      </c>
      <c r="AQ236" s="113" t="s">
        <v>842</v>
      </c>
      <c r="AR236" s="113" t="s">
        <v>842</v>
      </c>
      <c r="AS236" s="113" t="s">
        <v>842</v>
      </c>
      <c r="AT236" s="113" t="s">
        <v>842</v>
      </c>
      <c r="AU236" s="113" t="s">
        <v>842</v>
      </c>
      <c r="AV236" s="113" t="s">
        <v>842</v>
      </c>
      <c r="AW236" s="113" t="s">
        <v>842</v>
      </c>
      <c r="AX236" s="113" t="s">
        <v>842</v>
      </c>
      <c r="AY236" s="113" t="s">
        <v>842</v>
      </c>
      <c r="AZ236" s="113" t="s">
        <v>842</v>
      </c>
      <c r="BA236" s="113" t="s">
        <v>842</v>
      </c>
      <c r="BB236" s="113">
        <v>2017</v>
      </c>
      <c r="BC236" s="113">
        <v>2017</v>
      </c>
      <c r="BD236" s="104">
        <v>2019</v>
      </c>
      <c r="BE236" s="113" t="s">
        <v>842</v>
      </c>
      <c r="BF236" s="113" t="s">
        <v>842</v>
      </c>
      <c r="BG236" s="116"/>
      <c r="BH236" s="116"/>
    </row>
    <row r="237" spans="1:60" ht="15.75" customHeight="1" x14ac:dyDescent="0.25">
      <c r="A237" s="47" t="s">
        <v>508</v>
      </c>
      <c r="B237" s="47" t="s">
        <v>575</v>
      </c>
      <c r="C237" s="47" t="s">
        <v>586</v>
      </c>
      <c r="D237" s="47" t="s">
        <v>587</v>
      </c>
      <c r="E237" s="113">
        <v>2017</v>
      </c>
      <c r="F237" s="113">
        <v>2017</v>
      </c>
      <c r="G237" s="113">
        <v>2017</v>
      </c>
      <c r="H237" s="113">
        <v>2017</v>
      </c>
      <c r="I237" s="113">
        <v>2017</v>
      </c>
      <c r="J237" s="113">
        <v>2017</v>
      </c>
      <c r="K237" s="113" t="s">
        <v>843</v>
      </c>
      <c r="L237" s="113" t="s">
        <v>828</v>
      </c>
      <c r="M237" s="113" t="s">
        <v>828</v>
      </c>
      <c r="N237" s="113" t="s">
        <v>828</v>
      </c>
      <c r="O237" s="113" t="s">
        <v>842</v>
      </c>
      <c r="P237" s="113" t="s">
        <v>842</v>
      </c>
      <c r="Q237" s="113" t="s">
        <v>842</v>
      </c>
      <c r="R237" s="113" t="s">
        <v>842</v>
      </c>
      <c r="S237" s="113" t="s">
        <v>842</v>
      </c>
      <c r="T237" s="113" t="s">
        <v>842</v>
      </c>
      <c r="U237" s="113" t="s">
        <v>842</v>
      </c>
      <c r="V237" s="113" t="s">
        <v>842</v>
      </c>
      <c r="W237" s="113" t="s">
        <v>842</v>
      </c>
      <c r="X237" s="113" t="s">
        <v>842</v>
      </c>
      <c r="Y237" s="104">
        <v>2014</v>
      </c>
      <c r="Z237" s="113" t="s">
        <v>842</v>
      </c>
      <c r="AA237" s="104">
        <v>2014</v>
      </c>
      <c r="AB237" s="113" t="s">
        <v>842</v>
      </c>
      <c r="AC237" s="113" t="s">
        <v>844</v>
      </c>
      <c r="AD237" s="113" t="s">
        <v>844</v>
      </c>
      <c r="AE237" s="113" t="s">
        <v>844</v>
      </c>
      <c r="AF237" s="113" t="s">
        <v>844</v>
      </c>
      <c r="AG237" s="104">
        <v>2014</v>
      </c>
      <c r="AH237" s="104">
        <v>2014</v>
      </c>
      <c r="AI237" s="104">
        <v>2014</v>
      </c>
      <c r="AJ237" s="104">
        <v>2014</v>
      </c>
      <c r="AK237" s="104">
        <v>2014</v>
      </c>
      <c r="AL237">
        <v>2011</v>
      </c>
      <c r="AM237">
        <v>2014</v>
      </c>
      <c r="AN237">
        <v>2014</v>
      </c>
      <c r="AO237" s="113" t="s">
        <v>842</v>
      </c>
      <c r="AP237">
        <v>2014</v>
      </c>
      <c r="AQ237" s="113" t="s">
        <v>842</v>
      </c>
      <c r="AR237" s="113" t="s">
        <v>842</v>
      </c>
      <c r="AS237" s="113" t="s">
        <v>842</v>
      </c>
      <c r="AT237" s="113" t="s">
        <v>842</v>
      </c>
      <c r="AU237" s="113" t="s">
        <v>842</v>
      </c>
      <c r="AV237" s="113" t="s">
        <v>842</v>
      </c>
      <c r="AW237" s="113" t="s">
        <v>842</v>
      </c>
      <c r="AX237" s="113" t="s">
        <v>842</v>
      </c>
      <c r="AY237" s="113" t="s">
        <v>842</v>
      </c>
      <c r="AZ237" s="113" t="s">
        <v>842</v>
      </c>
      <c r="BA237" s="113" t="s">
        <v>842</v>
      </c>
      <c r="BB237" s="113">
        <v>2017</v>
      </c>
      <c r="BC237" s="113">
        <v>2017</v>
      </c>
      <c r="BD237" s="104">
        <v>2019</v>
      </c>
      <c r="BE237" s="113" t="s">
        <v>842</v>
      </c>
      <c r="BF237" s="113" t="s">
        <v>842</v>
      </c>
      <c r="BG237" s="116"/>
      <c r="BH237" s="116"/>
    </row>
    <row r="238" spans="1:60" ht="15.75" customHeight="1" x14ac:dyDescent="0.25">
      <c r="A238" s="47" t="s">
        <v>508</v>
      </c>
      <c r="B238" s="47" t="s">
        <v>575</v>
      </c>
      <c r="C238" s="47" t="s">
        <v>588</v>
      </c>
      <c r="D238" s="47" t="s">
        <v>589</v>
      </c>
      <c r="E238" s="113">
        <v>2017</v>
      </c>
      <c r="F238" s="113">
        <v>2017</v>
      </c>
      <c r="G238" s="113">
        <v>2017</v>
      </c>
      <c r="H238" s="113">
        <v>2017</v>
      </c>
      <c r="I238" s="113">
        <v>2017</v>
      </c>
      <c r="J238" s="113">
        <v>2017</v>
      </c>
      <c r="K238" s="113" t="s">
        <v>843</v>
      </c>
      <c r="L238" s="113" t="s">
        <v>828</v>
      </c>
      <c r="M238" s="113" t="s">
        <v>828</v>
      </c>
      <c r="N238" s="113" t="s">
        <v>828</v>
      </c>
      <c r="O238" s="113" t="s">
        <v>842</v>
      </c>
      <c r="P238" s="113" t="s">
        <v>842</v>
      </c>
      <c r="Q238" s="113" t="s">
        <v>842</v>
      </c>
      <c r="R238" s="113" t="s">
        <v>842</v>
      </c>
      <c r="S238" s="113" t="s">
        <v>842</v>
      </c>
      <c r="T238" s="113" t="s">
        <v>842</v>
      </c>
      <c r="U238" s="113" t="s">
        <v>842</v>
      </c>
      <c r="V238" s="113" t="s">
        <v>842</v>
      </c>
      <c r="W238" s="113" t="s">
        <v>842</v>
      </c>
      <c r="X238" s="113" t="s">
        <v>842</v>
      </c>
      <c r="Y238" s="104">
        <v>2014</v>
      </c>
      <c r="Z238" s="113" t="s">
        <v>842</v>
      </c>
      <c r="AA238" s="104">
        <v>2014</v>
      </c>
      <c r="AB238" s="113" t="s">
        <v>842</v>
      </c>
      <c r="AC238" s="113" t="s">
        <v>844</v>
      </c>
      <c r="AD238" s="113" t="s">
        <v>844</v>
      </c>
      <c r="AE238" s="113" t="s">
        <v>844</v>
      </c>
      <c r="AF238" s="113" t="s">
        <v>844</v>
      </c>
      <c r="AG238" s="104">
        <v>2014</v>
      </c>
      <c r="AH238" s="104">
        <v>2014</v>
      </c>
      <c r="AI238" s="104">
        <v>2014</v>
      </c>
      <c r="AJ238" s="104">
        <v>2014</v>
      </c>
      <c r="AK238" s="104">
        <v>2014</v>
      </c>
      <c r="AL238">
        <v>2011</v>
      </c>
      <c r="AM238">
        <v>2014</v>
      </c>
      <c r="AN238">
        <v>2014</v>
      </c>
      <c r="AO238" s="113" t="s">
        <v>842</v>
      </c>
      <c r="AP238">
        <v>2014</v>
      </c>
      <c r="AQ238" s="113" t="s">
        <v>842</v>
      </c>
      <c r="AR238" s="113" t="s">
        <v>842</v>
      </c>
      <c r="AS238" s="113" t="s">
        <v>842</v>
      </c>
      <c r="AT238" s="113" t="s">
        <v>842</v>
      </c>
      <c r="AU238" s="113" t="s">
        <v>842</v>
      </c>
      <c r="AV238" s="113" t="s">
        <v>842</v>
      </c>
      <c r="AW238" s="113" t="s">
        <v>842</v>
      </c>
      <c r="AX238" s="113" t="s">
        <v>842</v>
      </c>
      <c r="AY238" s="113" t="s">
        <v>842</v>
      </c>
      <c r="AZ238" s="113" t="s">
        <v>842</v>
      </c>
      <c r="BA238" s="113" t="s">
        <v>842</v>
      </c>
      <c r="BB238" s="113">
        <v>2017</v>
      </c>
      <c r="BC238" s="113">
        <v>2017</v>
      </c>
      <c r="BD238" s="104">
        <v>2019</v>
      </c>
      <c r="BE238" s="113" t="s">
        <v>842</v>
      </c>
      <c r="BF238" s="113" t="s">
        <v>842</v>
      </c>
      <c r="BG238" s="116"/>
      <c r="BH238" s="116"/>
    </row>
    <row r="239" spans="1:60" ht="15.75" customHeight="1" x14ac:dyDescent="0.25">
      <c r="A239" s="47" t="s">
        <v>508</v>
      </c>
      <c r="B239" s="47" t="s">
        <v>575</v>
      </c>
      <c r="C239" s="47" t="s">
        <v>590</v>
      </c>
      <c r="D239" s="47" t="s">
        <v>591</v>
      </c>
      <c r="E239" s="113">
        <v>2017</v>
      </c>
      <c r="F239" s="113">
        <v>2017</v>
      </c>
      <c r="G239" s="113">
        <v>2017</v>
      </c>
      <c r="H239" s="113">
        <v>2017</v>
      </c>
      <c r="I239" s="113">
        <v>2017</v>
      </c>
      <c r="J239" s="113">
        <v>2017</v>
      </c>
      <c r="K239" s="113" t="s">
        <v>843</v>
      </c>
      <c r="L239" s="113" t="s">
        <v>828</v>
      </c>
      <c r="M239" s="113" t="s">
        <v>828</v>
      </c>
      <c r="N239" s="113" t="s">
        <v>828</v>
      </c>
      <c r="O239" s="113" t="s">
        <v>842</v>
      </c>
      <c r="P239" s="113" t="s">
        <v>842</v>
      </c>
      <c r="Q239" s="113" t="s">
        <v>842</v>
      </c>
      <c r="R239" s="113" t="s">
        <v>842</v>
      </c>
      <c r="S239" s="113" t="s">
        <v>842</v>
      </c>
      <c r="T239" s="113" t="s">
        <v>842</v>
      </c>
      <c r="U239" s="113" t="s">
        <v>842</v>
      </c>
      <c r="V239" s="113" t="s">
        <v>842</v>
      </c>
      <c r="W239" s="113" t="s">
        <v>842</v>
      </c>
      <c r="X239" s="113" t="s">
        <v>842</v>
      </c>
      <c r="Y239" s="104">
        <v>2014</v>
      </c>
      <c r="Z239" s="113" t="s">
        <v>842</v>
      </c>
      <c r="AA239" s="104">
        <v>2014</v>
      </c>
      <c r="AB239" s="113" t="s">
        <v>842</v>
      </c>
      <c r="AC239" s="113" t="s">
        <v>844</v>
      </c>
      <c r="AD239" s="113" t="s">
        <v>844</v>
      </c>
      <c r="AE239" s="113" t="s">
        <v>844</v>
      </c>
      <c r="AF239" s="113" t="s">
        <v>844</v>
      </c>
      <c r="AG239" s="104">
        <v>2014</v>
      </c>
      <c r="AH239" s="104">
        <v>2014</v>
      </c>
      <c r="AI239" s="104">
        <v>2014</v>
      </c>
      <c r="AJ239" s="104">
        <v>2014</v>
      </c>
      <c r="AK239" s="104">
        <v>2014</v>
      </c>
      <c r="AL239">
        <v>2011</v>
      </c>
      <c r="AM239">
        <v>2014</v>
      </c>
      <c r="AN239">
        <v>2014</v>
      </c>
      <c r="AO239" s="113" t="s">
        <v>842</v>
      </c>
      <c r="AP239">
        <v>2014</v>
      </c>
      <c r="AQ239" s="113" t="s">
        <v>842</v>
      </c>
      <c r="AR239" s="113" t="s">
        <v>842</v>
      </c>
      <c r="AS239" s="113" t="s">
        <v>842</v>
      </c>
      <c r="AT239" s="113" t="s">
        <v>842</v>
      </c>
      <c r="AU239" s="113" t="s">
        <v>842</v>
      </c>
      <c r="AV239" s="113" t="s">
        <v>842</v>
      </c>
      <c r="AW239" s="113" t="s">
        <v>842</v>
      </c>
      <c r="AX239" s="113" t="s">
        <v>842</v>
      </c>
      <c r="AY239" s="113" t="s">
        <v>842</v>
      </c>
      <c r="AZ239" s="113" t="s">
        <v>842</v>
      </c>
      <c r="BA239" s="113" t="s">
        <v>842</v>
      </c>
      <c r="BB239" s="113">
        <v>2017</v>
      </c>
      <c r="BC239" s="113">
        <v>2017</v>
      </c>
      <c r="BD239" s="104">
        <v>2019</v>
      </c>
      <c r="BE239" s="113" t="s">
        <v>842</v>
      </c>
      <c r="BF239" s="113" t="s">
        <v>842</v>
      </c>
      <c r="BG239" s="116"/>
      <c r="BH239" s="116"/>
    </row>
    <row r="240" spans="1:60" ht="15.75" customHeight="1" x14ac:dyDescent="0.25">
      <c r="A240" s="47" t="s">
        <v>508</v>
      </c>
      <c r="B240" s="47" t="s">
        <v>575</v>
      </c>
      <c r="C240" s="47" t="s">
        <v>592</v>
      </c>
      <c r="D240" s="47" t="s">
        <v>593</v>
      </c>
      <c r="E240" s="113">
        <v>2017</v>
      </c>
      <c r="F240" s="113">
        <v>2017</v>
      </c>
      <c r="G240" s="113">
        <v>2017</v>
      </c>
      <c r="H240" s="113">
        <v>2017</v>
      </c>
      <c r="I240" s="113">
        <v>2017</v>
      </c>
      <c r="J240" s="113">
        <v>2017</v>
      </c>
      <c r="K240" s="113" t="s">
        <v>843</v>
      </c>
      <c r="L240" s="113" t="s">
        <v>828</v>
      </c>
      <c r="M240" s="113" t="s">
        <v>828</v>
      </c>
      <c r="N240" s="113" t="s">
        <v>828</v>
      </c>
      <c r="O240" s="113" t="s">
        <v>842</v>
      </c>
      <c r="P240" s="113" t="s">
        <v>842</v>
      </c>
      <c r="Q240" s="113" t="s">
        <v>842</v>
      </c>
      <c r="R240" s="113" t="s">
        <v>842</v>
      </c>
      <c r="S240" s="113" t="s">
        <v>842</v>
      </c>
      <c r="T240" s="113" t="s">
        <v>842</v>
      </c>
      <c r="U240" s="113" t="s">
        <v>842</v>
      </c>
      <c r="V240" s="113" t="s">
        <v>842</v>
      </c>
      <c r="W240" s="113" t="s">
        <v>842</v>
      </c>
      <c r="X240" s="113" t="s">
        <v>842</v>
      </c>
      <c r="Y240" s="104">
        <v>2014</v>
      </c>
      <c r="Z240" s="113" t="s">
        <v>842</v>
      </c>
      <c r="AA240" s="104">
        <v>2014</v>
      </c>
      <c r="AB240" s="113" t="s">
        <v>842</v>
      </c>
      <c r="AC240" s="113" t="s">
        <v>844</v>
      </c>
      <c r="AD240" s="113" t="s">
        <v>844</v>
      </c>
      <c r="AE240" s="113" t="s">
        <v>844</v>
      </c>
      <c r="AF240" s="113" t="s">
        <v>844</v>
      </c>
      <c r="AG240" s="104">
        <v>2014</v>
      </c>
      <c r="AH240" s="104">
        <v>2014</v>
      </c>
      <c r="AI240" s="104">
        <v>2014</v>
      </c>
      <c r="AJ240" s="104">
        <v>2014</v>
      </c>
      <c r="AK240" s="104">
        <v>2014</v>
      </c>
      <c r="AL240">
        <v>2011</v>
      </c>
      <c r="AM240">
        <v>2014</v>
      </c>
      <c r="AN240">
        <v>2014</v>
      </c>
      <c r="AO240" s="113" t="s">
        <v>842</v>
      </c>
      <c r="AP240">
        <v>2014</v>
      </c>
      <c r="AQ240" s="113" t="s">
        <v>842</v>
      </c>
      <c r="AR240" s="113" t="s">
        <v>842</v>
      </c>
      <c r="AS240" s="113" t="s">
        <v>842</v>
      </c>
      <c r="AT240" s="113" t="s">
        <v>842</v>
      </c>
      <c r="AU240" s="113" t="s">
        <v>842</v>
      </c>
      <c r="AV240" s="113" t="s">
        <v>842</v>
      </c>
      <c r="AW240" s="113" t="s">
        <v>842</v>
      </c>
      <c r="AX240" s="113" t="s">
        <v>842</v>
      </c>
      <c r="AY240" s="113" t="s">
        <v>842</v>
      </c>
      <c r="AZ240" s="113" t="s">
        <v>842</v>
      </c>
      <c r="BA240" s="113" t="s">
        <v>842</v>
      </c>
      <c r="BB240" s="113">
        <v>2017</v>
      </c>
      <c r="BC240" s="113">
        <v>2017</v>
      </c>
      <c r="BD240" s="104">
        <v>2019</v>
      </c>
      <c r="BE240" s="113" t="s">
        <v>842</v>
      </c>
      <c r="BF240" s="113" t="s">
        <v>842</v>
      </c>
      <c r="BG240" s="116"/>
      <c r="BH240" s="116"/>
    </row>
    <row r="241" spans="1:60" ht="15.75" customHeight="1" x14ac:dyDescent="0.25">
      <c r="A241" s="47" t="s">
        <v>508</v>
      </c>
      <c r="B241" s="47" t="s">
        <v>575</v>
      </c>
      <c r="C241" s="47" t="s">
        <v>594</v>
      </c>
      <c r="D241" s="47" t="s">
        <v>595</v>
      </c>
      <c r="E241" s="113">
        <v>2017</v>
      </c>
      <c r="F241" s="113">
        <v>2017</v>
      </c>
      <c r="G241" s="113">
        <v>2017</v>
      </c>
      <c r="H241" s="113">
        <v>2017</v>
      </c>
      <c r="I241" s="113">
        <v>2017</v>
      </c>
      <c r="J241" s="113">
        <v>2017</v>
      </c>
      <c r="K241" s="113" t="s">
        <v>843</v>
      </c>
      <c r="L241" s="113" t="s">
        <v>828</v>
      </c>
      <c r="M241" s="113" t="s">
        <v>828</v>
      </c>
      <c r="N241" s="113" t="s">
        <v>828</v>
      </c>
      <c r="O241" s="113" t="s">
        <v>842</v>
      </c>
      <c r="P241" s="113" t="s">
        <v>842</v>
      </c>
      <c r="Q241" s="113" t="s">
        <v>842</v>
      </c>
      <c r="R241" s="113" t="s">
        <v>842</v>
      </c>
      <c r="S241" s="113" t="s">
        <v>842</v>
      </c>
      <c r="T241" s="113" t="s">
        <v>842</v>
      </c>
      <c r="U241" s="113" t="s">
        <v>842</v>
      </c>
      <c r="V241" s="113" t="s">
        <v>842</v>
      </c>
      <c r="W241" s="113" t="s">
        <v>842</v>
      </c>
      <c r="X241" s="113" t="s">
        <v>842</v>
      </c>
      <c r="Y241" s="104">
        <v>2014</v>
      </c>
      <c r="Z241" s="113" t="s">
        <v>842</v>
      </c>
      <c r="AA241" s="104">
        <v>2014</v>
      </c>
      <c r="AB241" s="113" t="s">
        <v>842</v>
      </c>
      <c r="AC241" s="113" t="s">
        <v>844</v>
      </c>
      <c r="AD241" s="113" t="s">
        <v>844</v>
      </c>
      <c r="AE241" s="113" t="s">
        <v>844</v>
      </c>
      <c r="AF241" s="113" t="s">
        <v>844</v>
      </c>
      <c r="AG241" s="104">
        <v>2014</v>
      </c>
      <c r="AH241" s="104">
        <v>2014</v>
      </c>
      <c r="AI241" s="104">
        <v>2014</v>
      </c>
      <c r="AJ241" s="104">
        <v>2014</v>
      </c>
      <c r="AK241" s="104">
        <v>2014</v>
      </c>
      <c r="AL241">
        <v>2011</v>
      </c>
      <c r="AM241">
        <v>2014</v>
      </c>
      <c r="AN241">
        <v>2014</v>
      </c>
      <c r="AO241" s="113" t="s">
        <v>842</v>
      </c>
      <c r="AP241">
        <v>2014</v>
      </c>
      <c r="AQ241" s="113" t="s">
        <v>842</v>
      </c>
      <c r="AR241" s="113" t="s">
        <v>842</v>
      </c>
      <c r="AS241" s="113" t="s">
        <v>842</v>
      </c>
      <c r="AT241" s="113" t="s">
        <v>842</v>
      </c>
      <c r="AU241" s="113" t="s">
        <v>842</v>
      </c>
      <c r="AV241" s="113" t="s">
        <v>842</v>
      </c>
      <c r="AW241" s="113" t="s">
        <v>842</v>
      </c>
      <c r="AX241" s="113" t="s">
        <v>842</v>
      </c>
      <c r="AY241" s="113" t="s">
        <v>842</v>
      </c>
      <c r="AZ241" s="113" t="s">
        <v>842</v>
      </c>
      <c r="BA241" s="113" t="s">
        <v>842</v>
      </c>
      <c r="BB241" s="113">
        <v>2017</v>
      </c>
      <c r="BC241" s="113">
        <v>2017</v>
      </c>
      <c r="BD241" s="104">
        <v>2019</v>
      </c>
      <c r="BE241" s="113" t="s">
        <v>842</v>
      </c>
      <c r="BF241" s="113" t="s">
        <v>842</v>
      </c>
      <c r="BG241" s="116"/>
      <c r="BH241" s="116"/>
    </row>
    <row r="242" spans="1:60" ht="15.75" customHeight="1" x14ac:dyDescent="0.25">
      <c r="A242" s="47" t="s">
        <v>508</v>
      </c>
      <c r="B242" s="47" t="s">
        <v>575</v>
      </c>
      <c r="C242" s="47" t="s">
        <v>596</v>
      </c>
      <c r="D242" s="47" t="s">
        <v>597</v>
      </c>
      <c r="E242" s="113">
        <v>2017</v>
      </c>
      <c r="F242" s="113">
        <v>2017</v>
      </c>
      <c r="G242" s="113">
        <v>2017</v>
      </c>
      <c r="H242" s="113">
        <v>2017</v>
      </c>
      <c r="I242" s="113">
        <v>2017</v>
      </c>
      <c r="J242" s="113">
        <v>2017</v>
      </c>
      <c r="K242" s="113" t="s">
        <v>843</v>
      </c>
      <c r="L242" s="113" t="s">
        <v>828</v>
      </c>
      <c r="M242" s="113" t="s">
        <v>828</v>
      </c>
      <c r="N242" s="113" t="s">
        <v>828</v>
      </c>
      <c r="O242" s="113" t="s">
        <v>842</v>
      </c>
      <c r="P242" s="113" t="s">
        <v>842</v>
      </c>
      <c r="Q242" s="113" t="s">
        <v>842</v>
      </c>
      <c r="R242" s="113" t="s">
        <v>842</v>
      </c>
      <c r="S242" s="113" t="s">
        <v>842</v>
      </c>
      <c r="T242" s="113" t="s">
        <v>842</v>
      </c>
      <c r="U242" s="113" t="s">
        <v>842</v>
      </c>
      <c r="V242" s="113" t="s">
        <v>842</v>
      </c>
      <c r="W242" s="113" t="s">
        <v>842</v>
      </c>
      <c r="X242" s="113" t="s">
        <v>842</v>
      </c>
      <c r="Y242" s="104">
        <v>2014</v>
      </c>
      <c r="Z242" s="113" t="s">
        <v>842</v>
      </c>
      <c r="AA242" s="104">
        <v>2014</v>
      </c>
      <c r="AB242" s="113" t="s">
        <v>842</v>
      </c>
      <c r="AC242" s="113" t="s">
        <v>844</v>
      </c>
      <c r="AD242" s="113" t="s">
        <v>844</v>
      </c>
      <c r="AE242" s="113" t="s">
        <v>844</v>
      </c>
      <c r="AF242" s="113" t="s">
        <v>844</v>
      </c>
      <c r="AG242" s="104">
        <v>2014</v>
      </c>
      <c r="AH242" s="104">
        <v>2014</v>
      </c>
      <c r="AI242" s="104">
        <v>2014</v>
      </c>
      <c r="AJ242" s="104">
        <v>2014</v>
      </c>
      <c r="AK242" s="104">
        <v>2014</v>
      </c>
      <c r="AL242">
        <v>2011</v>
      </c>
      <c r="AM242">
        <v>2014</v>
      </c>
      <c r="AN242">
        <v>2014</v>
      </c>
      <c r="AO242" s="113" t="s">
        <v>842</v>
      </c>
      <c r="AP242">
        <v>2014</v>
      </c>
      <c r="AQ242" s="113" t="s">
        <v>842</v>
      </c>
      <c r="AR242" s="113" t="s">
        <v>842</v>
      </c>
      <c r="AS242" s="113" t="s">
        <v>842</v>
      </c>
      <c r="AT242" s="113" t="s">
        <v>842</v>
      </c>
      <c r="AU242" s="113" t="s">
        <v>842</v>
      </c>
      <c r="AV242" s="113" t="s">
        <v>842</v>
      </c>
      <c r="AW242" s="113" t="s">
        <v>842</v>
      </c>
      <c r="AX242" s="113" t="s">
        <v>842</v>
      </c>
      <c r="AY242" s="113" t="s">
        <v>842</v>
      </c>
      <c r="AZ242" s="113" t="s">
        <v>842</v>
      </c>
      <c r="BA242" s="113" t="s">
        <v>842</v>
      </c>
      <c r="BB242" s="113">
        <v>2017</v>
      </c>
      <c r="BC242" s="113">
        <v>2017</v>
      </c>
      <c r="BD242" s="104">
        <v>2019</v>
      </c>
      <c r="BE242" s="113" t="s">
        <v>842</v>
      </c>
      <c r="BF242" s="113" t="s">
        <v>842</v>
      </c>
      <c r="BG242" s="116"/>
      <c r="BH242" s="116"/>
    </row>
    <row r="243" spans="1:60" ht="15.75" customHeight="1" x14ac:dyDescent="0.25">
      <c r="A243" s="47" t="s">
        <v>508</v>
      </c>
      <c r="B243" s="47" t="s">
        <v>575</v>
      </c>
      <c r="C243" s="47" t="s">
        <v>598</v>
      </c>
      <c r="D243" s="47" t="s">
        <v>599</v>
      </c>
      <c r="E243" s="113">
        <v>2017</v>
      </c>
      <c r="F243" s="113">
        <v>2017</v>
      </c>
      <c r="G243" s="113">
        <v>2017</v>
      </c>
      <c r="H243" s="113">
        <v>2017</v>
      </c>
      <c r="I243" s="113">
        <v>2017</v>
      </c>
      <c r="J243" s="113">
        <v>2017</v>
      </c>
      <c r="K243" s="113" t="s">
        <v>843</v>
      </c>
      <c r="L243" s="113" t="s">
        <v>828</v>
      </c>
      <c r="M243" s="113" t="s">
        <v>828</v>
      </c>
      <c r="N243" s="113" t="s">
        <v>828</v>
      </c>
      <c r="O243" s="113" t="s">
        <v>842</v>
      </c>
      <c r="P243" s="113" t="s">
        <v>842</v>
      </c>
      <c r="Q243" s="113" t="s">
        <v>842</v>
      </c>
      <c r="R243" s="113" t="s">
        <v>842</v>
      </c>
      <c r="S243" s="113" t="s">
        <v>842</v>
      </c>
      <c r="T243" s="113" t="s">
        <v>842</v>
      </c>
      <c r="U243" s="113" t="s">
        <v>842</v>
      </c>
      <c r="V243" s="113" t="s">
        <v>842</v>
      </c>
      <c r="W243" s="113" t="s">
        <v>842</v>
      </c>
      <c r="X243" s="113" t="s">
        <v>842</v>
      </c>
      <c r="Y243" s="104">
        <v>2014</v>
      </c>
      <c r="Z243" s="113" t="s">
        <v>842</v>
      </c>
      <c r="AA243" s="104">
        <v>2014</v>
      </c>
      <c r="AB243" s="113" t="s">
        <v>842</v>
      </c>
      <c r="AC243" s="113" t="s">
        <v>844</v>
      </c>
      <c r="AD243" s="113" t="s">
        <v>844</v>
      </c>
      <c r="AE243" s="113" t="s">
        <v>844</v>
      </c>
      <c r="AF243" s="113" t="s">
        <v>844</v>
      </c>
      <c r="AG243" s="104">
        <v>2014</v>
      </c>
      <c r="AH243" s="104">
        <v>2014</v>
      </c>
      <c r="AI243" s="104">
        <v>2014</v>
      </c>
      <c r="AJ243" s="104">
        <v>2014</v>
      </c>
      <c r="AK243" s="104">
        <v>2014</v>
      </c>
      <c r="AL243">
        <v>2011</v>
      </c>
      <c r="AM243">
        <v>2014</v>
      </c>
      <c r="AN243">
        <v>2014</v>
      </c>
      <c r="AO243" s="113" t="s">
        <v>842</v>
      </c>
      <c r="AP243">
        <v>2014</v>
      </c>
      <c r="AQ243" s="113" t="s">
        <v>842</v>
      </c>
      <c r="AR243" s="113" t="s">
        <v>842</v>
      </c>
      <c r="AS243" s="113" t="s">
        <v>842</v>
      </c>
      <c r="AT243" s="113" t="s">
        <v>842</v>
      </c>
      <c r="AU243" s="113" t="s">
        <v>842</v>
      </c>
      <c r="AV243" s="113" t="s">
        <v>842</v>
      </c>
      <c r="AW243" s="113" t="s">
        <v>842</v>
      </c>
      <c r="AX243" s="113" t="s">
        <v>842</v>
      </c>
      <c r="AY243" s="113" t="s">
        <v>842</v>
      </c>
      <c r="AZ243" s="113" t="s">
        <v>842</v>
      </c>
      <c r="BA243" s="113" t="s">
        <v>842</v>
      </c>
      <c r="BB243" s="113">
        <v>2017</v>
      </c>
      <c r="BC243" s="113">
        <v>2017</v>
      </c>
      <c r="BD243" s="104">
        <v>2019</v>
      </c>
      <c r="BE243" s="113" t="s">
        <v>842</v>
      </c>
      <c r="BF243" s="113" t="s">
        <v>842</v>
      </c>
      <c r="BG243" s="116"/>
      <c r="BH243" s="116"/>
    </row>
    <row r="244" spans="1:60" ht="15.75" customHeight="1" x14ac:dyDescent="0.25">
      <c r="A244" s="47" t="s">
        <v>508</v>
      </c>
      <c r="B244" s="47" t="s">
        <v>575</v>
      </c>
      <c r="C244" s="47" t="s">
        <v>600</v>
      </c>
      <c r="D244" s="47" t="s">
        <v>601</v>
      </c>
      <c r="E244" s="113">
        <v>2017</v>
      </c>
      <c r="F244" s="113">
        <v>2017</v>
      </c>
      <c r="G244" s="113">
        <v>2017</v>
      </c>
      <c r="H244" s="113">
        <v>2017</v>
      </c>
      <c r="I244" s="113">
        <v>2017</v>
      </c>
      <c r="J244" s="113">
        <v>2017</v>
      </c>
      <c r="K244" s="113" t="s">
        <v>843</v>
      </c>
      <c r="L244" s="113" t="s">
        <v>828</v>
      </c>
      <c r="M244" s="113" t="s">
        <v>828</v>
      </c>
      <c r="N244" s="113" t="s">
        <v>828</v>
      </c>
      <c r="O244" s="113" t="s">
        <v>842</v>
      </c>
      <c r="P244" s="113" t="s">
        <v>842</v>
      </c>
      <c r="Q244" s="113" t="s">
        <v>842</v>
      </c>
      <c r="R244" s="113" t="s">
        <v>842</v>
      </c>
      <c r="S244" s="113" t="s">
        <v>842</v>
      </c>
      <c r="T244" s="113" t="s">
        <v>842</v>
      </c>
      <c r="U244" s="113" t="s">
        <v>842</v>
      </c>
      <c r="V244" s="113" t="s">
        <v>842</v>
      </c>
      <c r="W244" s="113" t="s">
        <v>842</v>
      </c>
      <c r="X244" s="113" t="s">
        <v>842</v>
      </c>
      <c r="Y244" s="104">
        <v>2014</v>
      </c>
      <c r="Z244" s="113" t="s">
        <v>842</v>
      </c>
      <c r="AA244" s="104">
        <v>2014</v>
      </c>
      <c r="AB244" s="113" t="s">
        <v>842</v>
      </c>
      <c r="AC244" s="113" t="s">
        <v>844</v>
      </c>
      <c r="AD244" s="113" t="s">
        <v>844</v>
      </c>
      <c r="AE244" s="113" t="s">
        <v>844</v>
      </c>
      <c r="AF244" s="113" t="s">
        <v>844</v>
      </c>
      <c r="AG244" s="104">
        <v>2014</v>
      </c>
      <c r="AH244" s="104">
        <v>2014</v>
      </c>
      <c r="AI244" s="104">
        <v>2014</v>
      </c>
      <c r="AJ244" s="104">
        <v>2014</v>
      </c>
      <c r="AK244" s="104">
        <v>2014</v>
      </c>
      <c r="AL244">
        <v>2011</v>
      </c>
      <c r="AM244">
        <v>2014</v>
      </c>
      <c r="AN244">
        <v>2014</v>
      </c>
      <c r="AO244" s="113" t="s">
        <v>842</v>
      </c>
      <c r="AP244">
        <v>2014</v>
      </c>
      <c r="AQ244" s="113" t="s">
        <v>842</v>
      </c>
      <c r="AR244" s="113" t="s">
        <v>842</v>
      </c>
      <c r="AS244" s="113" t="s">
        <v>842</v>
      </c>
      <c r="AT244" s="113" t="s">
        <v>842</v>
      </c>
      <c r="AU244" s="113" t="s">
        <v>842</v>
      </c>
      <c r="AV244" s="113" t="s">
        <v>842</v>
      </c>
      <c r="AW244" s="113" t="s">
        <v>842</v>
      </c>
      <c r="AX244" s="113" t="s">
        <v>842</v>
      </c>
      <c r="AY244" s="113" t="s">
        <v>842</v>
      </c>
      <c r="AZ244" s="113" t="s">
        <v>842</v>
      </c>
      <c r="BA244" s="113" t="s">
        <v>842</v>
      </c>
      <c r="BB244" s="113">
        <v>2017</v>
      </c>
      <c r="BC244" s="113">
        <v>2017</v>
      </c>
      <c r="BD244" s="104">
        <v>2019</v>
      </c>
      <c r="BE244" s="113" t="s">
        <v>842</v>
      </c>
      <c r="BF244" s="113" t="s">
        <v>842</v>
      </c>
      <c r="BG244" s="116"/>
      <c r="BH244" s="116"/>
    </row>
    <row r="245" spans="1:60" ht="15.75" customHeight="1" x14ac:dyDescent="0.25">
      <c r="A245" s="47" t="s">
        <v>602</v>
      </c>
      <c r="B245" s="47" t="s">
        <v>603</v>
      </c>
      <c r="C245" s="47" t="s">
        <v>603</v>
      </c>
      <c r="D245" s="47" t="s">
        <v>604</v>
      </c>
      <c r="E245" s="113">
        <v>2017</v>
      </c>
      <c r="F245" s="113">
        <v>2017</v>
      </c>
      <c r="G245" s="113">
        <v>2017</v>
      </c>
      <c r="H245" s="113">
        <v>2017</v>
      </c>
      <c r="I245" s="113">
        <v>2017</v>
      </c>
      <c r="J245" s="113">
        <v>2017</v>
      </c>
      <c r="K245" s="113" t="s">
        <v>843</v>
      </c>
      <c r="L245" s="113" t="s">
        <v>828</v>
      </c>
      <c r="M245" s="113" t="s">
        <v>828</v>
      </c>
      <c r="N245" s="113" t="s">
        <v>828</v>
      </c>
      <c r="O245" s="113" t="s">
        <v>842</v>
      </c>
      <c r="P245" s="113" t="s">
        <v>842</v>
      </c>
      <c r="Q245" s="113" t="s">
        <v>842</v>
      </c>
      <c r="R245" s="113" t="s">
        <v>842</v>
      </c>
      <c r="S245" s="113" t="s">
        <v>842</v>
      </c>
      <c r="T245" s="113" t="s">
        <v>842</v>
      </c>
      <c r="U245" s="113" t="s">
        <v>842</v>
      </c>
      <c r="V245" s="113" t="s">
        <v>842</v>
      </c>
      <c r="W245" s="113" t="s">
        <v>842</v>
      </c>
      <c r="X245" s="113" t="s">
        <v>842</v>
      </c>
      <c r="Y245" s="104">
        <v>2014</v>
      </c>
      <c r="Z245" s="113" t="s">
        <v>842</v>
      </c>
      <c r="AA245" s="104">
        <v>2014</v>
      </c>
      <c r="AB245" s="113" t="s">
        <v>842</v>
      </c>
      <c r="AC245" s="113" t="s">
        <v>844</v>
      </c>
      <c r="AD245" s="113" t="s">
        <v>844</v>
      </c>
      <c r="AE245" s="113" t="s">
        <v>844</v>
      </c>
      <c r="AF245" s="113" t="s">
        <v>844</v>
      </c>
      <c r="AG245" s="104">
        <v>2014</v>
      </c>
      <c r="AH245" s="104">
        <v>2014</v>
      </c>
      <c r="AI245" s="104">
        <v>2014</v>
      </c>
      <c r="AJ245" s="104">
        <v>2014</v>
      </c>
      <c r="AK245" s="104">
        <v>2014</v>
      </c>
      <c r="AL245">
        <v>2011</v>
      </c>
      <c r="AM245">
        <v>2014</v>
      </c>
      <c r="AN245">
        <v>2014</v>
      </c>
      <c r="AO245" s="113" t="s">
        <v>842</v>
      </c>
      <c r="AP245">
        <v>2014</v>
      </c>
      <c r="AQ245" s="113" t="s">
        <v>842</v>
      </c>
      <c r="AR245" s="113" t="s">
        <v>842</v>
      </c>
      <c r="AS245" s="113" t="s">
        <v>842</v>
      </c>
      <c r="AT245" s="113" t="s">
        <v>842</v>
      </c>
      <c r="AU245" s="113" t="s">
        <v>842</v>
      </c>
      <c r="AV245" s="113" t="s">
        <v>842</v>
      </c>
      <c r="AW245" s="113" t="s">
        <v>842</v>
      </c>
      <c r="AX245" s="113" t="s">
        <v>842</v>
      </c>
      <c r="AY245" s="113" t="s">
        <v>842</v>
      </c>
      <c r="AZ245" s="113" t="s">
        <v>842</v>
      </c>
      <c r="BA245" s="113" t="s">
        <v>842</v>
      </c>
      <c r="BB245" s="113">
        <v>2017</v>
      </c>
      <c r="BC245" s="113">
        <v>2017</v>
      </c>
      <c r="BD245" s="104">
        <v>2019</v>
      </c>
      <c r="BE245" s="113" t="s">
        <v>842</v>
      </c>
      <c r="BF245" s="113" t="s">
        <v>842</v>
      </c>
      <c r="BG245" s="116"/>
      <c r="BH245" s="116"/>
    </row>
    <row r="246" spans="1:60" ht="15.75" customHeight="1" x14ac:dyDescent="0.25">
      <c r="A246" s="47" t="s">
        <v>602</v>
      </c>
      <c r="B246" s="47" t="s">
        <v>603</v>
      </c>
      <c r="C246" s="47" t="s">
        <v>605</v>
      </c>
      <c r="D246" s="47" t="s">
        <v>606</v>
      </c>
      <c r="E246" s="113">
        <v>2017</v>
      </c>
      <c r="F246" s="113">
        <v>2017</v>
      </c>
      <c r="G246" s="113">
        <v>2017</v>
      </c>
      <c r="H246" s="113">
        <v>2017</v>
      </c>
      <c r="I246" s="113">
        <v>2017</v>
      </c>
      <c r="J246" s="113">
        <v>2017</v>
      </c>
      <c r="K246" s="113" t="s">
        <v>843</v>
      </c>
      <c r="L246" s="113" t="s">
        <v>828</v>
      </c>
      <c r="M246" s="113" t="s">
        <v>828</v>
      </c>
      <c r="N246" s="113" t="s">
        <v>828</v>
      </c>
      <c r="O246" s="113" t="s">
        <v>842</v>
      </c>
      <c r="P246" s="113" t="s">
        <v>842</v>
      </c>
      <c r="Q246" s="113" t="s">
        <v>842</v>
      </c>
      <c r="R246" s="113" t="s">
        <v>842</v>
      </c>
      <c r="S246" s="113" t="s">
        <v>842</v>
      </c>
      <c r="T246" s="113" t="s">
        <v>842</v>
      </c>
      <c r="U246" s="113" t="s">
        <v>842</v>
      </c>
      <c r="V246" s="113" t="s">
        <v>842</v>
      </c>
      <c r="W246" s="113" t="s">
        <v>842</v>
      </c>
      <c r="X246" s="113" t="s">
        <v>842</v>
      </c>
      <c r="Y246" s="104">
        <v>2014</v>
      </c>
      <c r="Z246" s="113" t="s">
        <v>842</v>
      </c>
      <c r="AA246" s="104">
        <v>2014</v>
      </c>
      <c r="AB246" s="113" t="s">
        <v>842</v>
      </c>
      <c r="AC246" s="113" t="s">
        <v>844</v>
      </c>
      <c r="AD246" s="113" t="s">
        <v>844</v>
      </c>
      <c r="AE246" s="113" t="s">
        <v>844</v>
      </c>
      <c r="AF246" s="113" t="s">
        <v>844</v>
      </c>
      <c r="AG246" s="104">
        <v>2014</v>
      </c>
      <c r="AH246" s="104">
        <v>2014</v>
      </c>
      <c r="AI246" s="104">
        <v>2014</v>
      </c>
      <c r="AJ246" s="104">
        <v>2014</v>
      </c>
      <c r="AK246" s="104">
        <v>2014</v>
      </c>
      <c r="AL246">
        <v>2011</v>
      </c>
      <c r="AM246">
        <v>2014</v>
      </c>
      <c r="AN246">
        <v>2014</v>
      </c>
      <c r="AO246" s="113" t="s">
        <v>842</v>
      </c>
      <c r="AP246">
        <v>2014</v>
      </c>
      <c r="AQ246" s="113" t="s">
        <v>842</v>
      </c>
      <c r="AR246" s="113" t="s">
        <v>842</v>
      </c>
      <c r="AS246" s="113" t="s">
        <v>842</v>
      </c>
      <c r="AT246" s="113" t="s">
        <v>842</v>
      </c>
      <c r="AU246" s="113" t="s">
        <v>842</v>
      </c>
      <c r="AV246" s="113" t="s">
        <v>842</v>
      </c>
      <c r="AW246" s="113" t="s">
        <v>842</v>
      </c>
      <c r="AX246" s="113" t="s">
        <v>842</v>
      </c>
      <c r="AY246" s="113" t="s">
        <v>842</v>
      </c>
      <c r="AZ246" s="113" t="s">
        <v>842</v>
      </c>
      <c r="BA246" s="113" t="s">
        <v>842</v>
      </c>
      <c r="BB246" s="113">
        <v>2017</v>
      </c>
      <c r="BC246" s="113">
        <v>2017</v>
      </c>
      <c r="BD246" s="104">
        <v>2019</v>
      </c>
      <c r="BE246" s="113" t="s">
        <v>842</v>
      </c>
      <c r="BF246" s="113" t="s">
        <v>842</v>
      </c>
      <c r="BG246" s="116"/>
      <c r="BH246" s="116"/>
    </row>
    <row r="247" spans="1:60" ht="15.75" customHeight="1" x14ac:dyDescent="0.25">
      <c r="A247" s="47" t="s">
        <v>602</v>
      </c>
      <c r="B247" s="47" t="s">
        <v>603</v>
      </c>
      <c r="C247" s="47" t="s">
        <v>607</v>
      </c>
      <c r="D247" s="47" t="s">
        <v>608</v>
      </c>
      <c r="E247" s="113">
        <v>2017</v>
      </c>
      <c r="F247" s="113">
        <v>2017</v>
      </c>
      <c r="G247" s="113">
        <v>2017</v>
      </c>
      <c r="H247" s="113">
        <v>2017</v>
      </c>
      <c r="I247" s="113">
        <v>2017</v>
      </c>
      <c r="J247" s="113">
        <v>2017</v>
      </c>
      <c r="K247" s="113" t="s">
        <v>843</v>
      </c>
      <c r="L247" s="113" t="s">
        <v>828</v>
      </c>
      <c r="M247" s="113" t="s">
        <v>828</v>
      </c>
      <c r="N247" s="113" t="s">
        <v>828</v>
      </c>
      <c r="O247" s="113" t="s">
        <v>842</v>
      </c>
      <c r="P247" s="113" t="s">
        <v>842</v>
      </c>
      <c r="Q247" s="113" t="s">
        <v>842</v>
      </c>
      <c r="R247" s="113" t="s">
        <v>842</v>
      </c>
      <c r="S247" s="113" t="s">
        <v>842</v>
      </c>
      <c r="T247" s="113" t="s">
        <v>842</v>
      </c>
      <c r="U247" s="113" t="s">
        <v>842</v>
      </c>
      <c r="V247" s="113" t="s">
        <v>842</v>
      </c>
      <c r="W247" s="113" t="s">
        <v>842</v>
      </c>
      <c r="X247" s="113" t="s">
        <v>842</v>
      </c>
      <c r="Y247" s="104">
        <v>2014</v>
      </c>
      <c r="Z247" s="113" t="s">
        <v>842</v>
      </c>
      <c r="AA247" s="104">
        <v>2014</v>
      </c>
      <c r="AB247" s="113" t="s">
        <v>842</v>
      </c>
      <c r="AC247" s="113" t="s">
        <v>844</v>
      </c>
      <c r="AD247" s="113" t="s">
        <v>844</v>
      </c>
      <c r="AE247" s="113" t="s">
        <v>844</v>
      </c>
      <c r="AF247" s="113" t="s">
        <v>844</v>
      </c>
      <c r="AG247" s="104">
        <v>2014</v>
      </c>
      <c r="AH247" s="104">
        <v>2014</v>
      </c>
      <c r="AI247" s="104">
        <v>2014</v>
      </c>
      <c r="AJ247" s="104">
        <v>2014</v>
      </c>
      <c r="AK247" s="104">
        <v>2014</v>
      </c>
      <c r="AL247">
        <v>2011</v>
      </c>
      <c r="AM247">
        <v>2014</v>
      </c>
      <c r="AN247">
        <v>2014</v>
      </c>
      <c r="AO247" s="113" t="s">
        <v>842</v>
      </c>
      <c r="AP247">
        <v>2014</v>
      </c>
      <c r="AQ247" s="113" t="s">
        <v>842</v>
      </c>
      <c r="AR247" s="113" t="s">
        <v>842</v>
      </c>
      <c r="AS247" s="113" t="s">
        <v>842</v>
      </c>
      <c r="AT247" s="113" t="s">
        <v>842</v>
      </c>
      <c r="AU247" s="113" t="s">
        <v>842</v>
      </c>
      <c r="AV247" s="113" t="s">
        <v>842</v>
      </c>
      <c r="AW247" s="113" t="s">
        <v>842</v>
      </c>
      <c r="AX247" s="113" t="s">
        <v>842</v>
      </c>
      <c r="AY247" s="113" t="s">
        <v>842</v>
      </c>
      <c r="AZ247" s="113" t="s">
        <v>842</v>
      </c>
      <c r="BA247" s="113" t="s">
        <v>842</v>
      </c>
      <c r="BB247" s="113">
        <v>2017</v>
      </c>
      <c r="BC247" s="113">
        <v>2017</v>
      </c>
      <c r="BD247" s="104">
        <v>2019</v>
      </c>
      <c r="BE247" s="113" t="s">
        <v>842</v>
      </c>
      <c r="BF247" s="113" t="s">
        <v>842</v>
      </c>
      <c r="BG247" s="116"/>
      <c r="BH247" s="116"/>
    </row>
    <row r="248" spans="1:60" ht="15.75" customHeight="1" x14ac:dyDescent="0.25">
      <c r="A248" s="47" t="s">
        <v>602</v>
      </c>
      <c r="B248" s="47" t="s">
        <v>603</v>
      </c>
      <c r="C248" s="47" t="s">
        <v>609</v>
      </c>
      <c r="D248" s="47" t="s">
        <v>610</v>
      </c>
      <c r="E248" s="113">
        <v>2017</v>
      </c>
      <c r="F248" s="113">
        <v>2017</v>
      </c>
      <c r="G248" s="113">
        <v>2017</v>
      </c>
      <c r="H248" s="113">
        <v>2017</v>
      </c>
      <c r="I248" s="113">
        <v>2017</v>
      </c>
      <c r="J248" s="113">
        <v>2017</v>
      </c>
      <c r="K248" s="113" t="s">
        <v>843</v>
      </c>
      <c r="L248" s="113" t="s">
        <v>828</v>
      </c>
      <c r="M248" s="113" t="s">
        <v>828</v>
      </c>
      <c r="N248" s="113" t="s">
        <v>828</v>
      </c>
      <c r="O248" s="113" t="s">
        <v>842</v>
      </c>
      <c r="P248" s="113" t="s">
        <v>842</v>
      </c>
      <c r="Q248" s="113" t="s">
        <v>842</v>
      </c>
      <c r="R248" s="113" t="s">
        <v>842</v>
      </c>
      <c r="S248" s="113" t="s">
        <v>842</v>
      </c>
      <c r="T248" s="113" t="s">
        <v>842</v>
      </c>
      <c r="U248" s="113" t="s">
        <v>842</v>
      </c>
      <c r="V248" s="113" t="s">
        <v>842</v>
      </c>
      <c r="W248" s="113" t="s">
        <v>842</v>
      </c>
      <c r="X248" s="113" t="s">
        <v>842</v>
      </c>
      <c r="Y248" s="104">
        <v>2014</v>
      </c>
      <c r="Z248" s="113" t="s">
        <v>842</v>
      </c>
      <c r="AA248" s="104">
        <v>2014</v>
      </c>
      <c r="AB248" s="113" t="s">
        <v>842</v>
      </c>
      <c r="AC248" s="113" t="s">
        <v>844</v>
      </c>
      <c r="AD248" s="113" t="s">
        <v>844</v>
      </c>
      <c r="AE248" s="113" t="s">
        <v>844</v>
      </c>
      <c r="AF248" s="113" t="s">
        <v>844</v>
      </c>
      <c r="AG248" s="104">
        <v>2014</v>
      </c>
      <c r="AH248" s="104">
        <v>2014</v>
      </c>
      <c r="AI248" s="104">
        <v>2014</v>
      </c>
      <c r="AJ248" s="104">
        <v>2014</v>
      </c>
      <c r="AK248" s="104">
        <v>2014</v>
      </c>
      <c r="AL248">
        <v>2011</v>
      </c>
      <c r="AM248">
        <v>2014</v>
      </c>
      <c r="AN248">
        <v>2014</v>
      </c>
      <c r="AO248" s="113" t="s">
        <v>842</v>
      </c>
      <c r="AP248">
        <v>2014</v>
      </c>
      <c r="AQ248" s="113" t="s">
        <v>842</v>
      </c>
      <c r="AR248" s="113" t="s">
        <v>842</v>
      </c>
      <c r="AS248" s="113" t="s">
        <v>842</v>
      </c>
      <c r="AT248" s="113" t="s">
        <v>842</v>
      </c>
      <c r="AU248" s="113" t="s">
        <v>842</v>
      </c>
      <c r="AV248" s="113" t="s">
        <v>842</v>
      </c>
      <c r="AW248" s="113" t="s">
        <v>842</v>
      </c>
      <c r="AX248" s="113" t="s">
        <v>842</v>
      </c>
      <c r="AY248" s="113" t="s">
        <v>842</v>
      </c>
      <c r="AZ248" s="113" t="s">
        <v>842</v>
      </c>
      <c r="BA248" s="113" t="s">
        <v>842</v>
      </c>
      <c r="BB248" s="113">
        <v>2017</v>
      </c>
      <c r="BC248" s="113">
        <v>2017</v>
      </c>
      <c r="BD248" s="104">
        <v>2019</v>
      </c>
      <c r="BE248" s="113" t="s">
        <v>842</v>
      </c>
      <c r="BF248" s="113" t="s">
        <v>842</v>
      </c>
      <c r="BG248" s="116"/>
      <c r="BH248" s="116"/>
    </row>
    <row r="249" spans="1:60" ht="15.75" customHeight="1" x14ac:dyDescent="0.25">
      <c r="A249" s="47" t="s">
        <v>602</v>
      </c>
      <c r="B249" s="47" t="s">
        <v>603</v>
      </c>
      <c r="C249" s="47" t="s">
        <v>611</v>
      </c>
      <c r="D249" s="47" t="s">
        <v>612</v>
      </c>
      <c r="E249" s="113">
        <v>2017</v>
      </c>
      <c r="F249" s="113">
        <v>2017</v>
      </c>
      <c r="G249" s="113">
        <v>2017</v>
      </c>
      <c r="H249" s="113">
        <v>2017</v>
      </c>
      <c r="I249" s="113">
        <v>2017</v>
      </c>
      <c r="J249" s="113">
        <v>2017</v>
      </c>
      <c r="K249" s="113" t="s">
        <v>843</v>
      </c>
      <c r="L249" s="113" t="s">
        <v>828</v>
      </c>
      <c r="M249" s="113" t="s">
        <v>828</v>
      </c>
      <c r="N249" s="113" t="s">
        <v>828</v>
      </c>
      <c r="O249" s="113" t="s">
        <v>842</v>
      </c>
      <c r="P249" s="113" t="s">
        <v>842</v>
      </c>
      <c r="Q249" s="113" t="s">
        <v>842</v>
      </c>
      <c r="R249" s="113" t="s">
        <v>842</v>
      </c>
      <c r="S249" s="113" t="s">
        <v>842</v>
      </c>
      <c r="T249" s="113" t="s">
        <v>842</v>
      </c>
      <c r="U249" s="113" t="s">
        <v>842</v>
      </c>
      <c r="V249" s="113" t="s">
        <v>842</v>
      </c>
      <c r="W249" s="113" t="s">
        <v>842</v>
      </c>
      <c r="X249" s="113" t="s">
        <v>842</v>
      </c>
      <c r="Y249" s="104">
        <v>2014</v>
      </c>
      <c r="Z249" s="113" t="s">
        <v>842</v>
      </c>
      <c r="AA249" s="104">
        <v>2014</v>
      </c>
      <c r="AB249" s="113" t="s">
        <v>842</v>
      </c>
      <c r="AC249" s="113" t="s">
        <v>844</v>
      </c>
      <c r="AD249" s="113" t="s">
        <v>844</v>
      </c>
      <c r="AE249" s="113" t="s">
        <v>844</v>
      </c>
      <c r="AF249" s="113" t="s">
        <v>844</v>
      </c>
      <c r="AG249" s="104">
        <v>2014</v>
      </c>
      <c r="AH249" s="104">
        <v>2014</v>
      </c>
      <c r="AI249" s="104">
        <v>2014</v>
      </c>
      <c r="AJ249" s="104">
        <v>2014</v>
      </c>
      <c r="AK249" s="104">
        <v>2014</v>
      </c>
      <c r="AL249">
        <v>2011</v>
      </c>
      <c r="AM249">
        <v>2014</v>
      </c>
      <c r="AN249">
        <v>2014</v>
      </c>
      <c r="AO249" s="113" t="s">
        <v>842</v>
      </c>
      <c r="AP249">
        <v>2014</v>
      </c>
      <c r="AQ249" s="113" t="s">
        <v>842</v>
      </c>
      <c r="AR249" s="113" t="s">
        <v>842</v>
      </c>
      <c r="AS249" s="113" t="s">
        <v>842</v>
      </c>
      <c r="AT249" s="113" t="s">
        <v>842</v>
      </c>
      <c r="AU249" s="113" t="s">
        <v>842</v>
      </c>
      <c r="AV249" s="113" t="s">
        <v>842</v>
      </c>
      <c r="AW249" s="113" t="s">
        <v>842</v>
      </c>
      <c r="AX249" s="113" t="s">
        <v>842</v>
      </c>
      <c r="AY249" s="113" t="s">
        <v>842</v>
      </c>
      <c r="AZ249" s="113" t="s">
        <v>842</v>
      </c>
      <c r="BA249" s="113" t="s">
        <v>842</v>
      </c>
      <c r="BB249" s="113">
        <v>2017</v>
      </c>
      <c r="BC249" s="113">
        <v>2017</v>
      </c>
      <c r="BD249" s="104">
        <v>2019</v>
      </c>
      <c r="BE249" s="113" t="s">
        <v>842</v>
      </c>
      <c r="BF249" s="113" t="s">
        <v>842</v>
      </c>
      <c r="BG249" s="116"/>
      <c r="BH249" s="116"/>
    </row>
    <row r="250" spans="1:60" ht="15.75" customHeight="1" x14ac:dyDescent="0.25">
      <c r="A250" s="47" t="s">
        <v>602</v>
      </c>
      <c r="B250" s="47" t="s">
        <v>603</v>
      </c>
      <c r="C250" s="47" t="s">
        <v>613</v>
      </c>
      <c r="D250" s="47" t="s">
        <v>614</v>
      </c>
      <c r="E250" s="113">
        <v>2017</v>
      </c>
      <c r="F250" s="113">
        <v>2017</v>
      </c>
      <c r="G250" s="113">
        <v>2017</v>
      </c>
      <c r="H250" s="113">
        <v>2017</v>
      </c>
      <c r="I250" s="113">
        <v>2017</v>
      </c>
      <c r="J250" s="113">
        <v>2017</v>
      </c>
      <c r="K250" s="113" t="s">
        <v>843</v>
      </c>
      <c r="L250" s="113" t="s">
        <v>828</v>
      </c>
      <c r="M250" s="113" t="s">
        <v>828</v>
      </c>
      <c r="N250" s="113" t="s">
        <v>828</v>
      </c>
      <c r="O250" s="113" t="s">
        <v>842</v>
      </c>
      <c r="P250" s="113" t="s">
        <v>842</v>
      </c>
      <c r="Q250" s="113" t="s">
        <v>842</v>
      </c>
      <c r="R250" s="113" t="s">
        <v>842</v>
      </c>
      <c r="S250" s="113" t="s">
        <v>842</v>
      </c>
      <c r="T250" s="113" t="s">
        <v>842</v>
      </c>
      <c r="U250" s="113" t="s">
        <v>842</v>
      </c>
      <c r="V250" s="113" t="s">
        <v>842</v>
      </c>
      <c r="W250" s="113" t="s">
        <v>842</v>
      </c>
      <c r="X250" s="113" t="s">
        <v>842</v>
      </c>
      <c r="Y250" s="104">
        <v>2014</v>
      </c>
      <c r="Z250" s="113" t="s">
        <v>842</v>
      </c>
      <c r="AA250" s="104">
        <v>2014</v>
      </c>
      <c r="AB250" s="113" t="s">
        <v>842</v>
      </c>
      <c r="AC250" s="113" t="s">
        <v>844</v>
      </c>
      <c r="AD250" s="113" t="s">
        <v>844</v>
      </c>
      <c r="AE250" s="113" t="s">
        <v>844</v>
      </c>
      <c r="AF250" s="113" t="s">
        <v>844</v>
      </c>
      <c r="AG250" s="104">
        <v>2014</v>
      </c>
      <c r="AH250" s="104">
        <v>2014</v>
      </c>
      <c r="AI250" s="104">
        <v>2014</v>
      </c>
      <c r="AJ250" s="104">
        <v>2014</v>
      </c>
      <c r="AK250" s="104">
        <v>2014</v>
      </c>
      <c r="AL250">
        <v>2011</v>
      </c>
      <c r="AM250">
        <v>2014</v>
      </c>
      <c r="AN250">
        <v>2014</v>
      </c>
      <c r="AO250" s="113" t="s">
        <v>842</v>
      </c>
      <c r="AP250">
        <v>2014</v>
      </c>
      <c r="AQ250" s="113" t="s">
        <v>842</v>
      </c>
      <c r="AR250" s="113" t="s">
        <v>842</v>
      </c>
      <c r="AS250" s="113" t="s">
        <v>842</v>
      </c>
      <c r="AT250" s="113" t="s">
        <v>842</v>
      </c>
      <c r="AU250" s="113" t="s">
        <v>842</v>
      </c>
      <c r="AV250" s="113" t="s">
        <v>842</v>
      </c>
      <c r="AW250" s="113" t="s">
        <v>842</v>
      </c>
      <c r="AX250" s="113" t="s">
        <v>842</v>
      </c>
      <c r="AY250" s="113" t="s">
        <v>842</v>
      </c>
      <c r="AZ250" s="113" t="s">
        <v>842</v>
      </c>
      <c r="BA250" s="113" t="s">
        <v>842</v>
      </c>
      <c r="BB250" s="113">
        <v>2017</v>
      </c>
      <c r="BC250" s="113">
        <v>2017</v>
      </c>
      <c r="BD250" s="104">
        <v>2019</v>
      </c>
      <c r="BE250" s="113" t="s">
        <v>842</v>
      </c>
      <c r="BF250" s="113" t="s">
        <v>842</v>
      </c>
      <c r="BG250" s="116"/>
      <c r="BH250" s="116"/>
    </row>
    <row r="251" spans="1:60" ht="15.75" customHeight="1" x14ac:dyDescent="0.25">
      <c r="A251" s="47" t="s">
        <v>602</v>
      </c>
      <c r="B251" s="47" t="s">
        <v>603</v>
      </c>
      <c r="C251" s="47" t="s">
        <v>615</v>
      </c>
      <c r="D251" s="47" t="s">
        <v>616</v>
      </c>
      <c r="E251" s="113">
        <v>2017</v>
      </c>
      <c r="F251" s="113">
        <v>2017</v>
      </c>
      <c r="G251" s="113">
        <v>2017</v>
      </c>
      <c r="H251" s="113">
        <v>2017</v>
      </c>
      <c r="I251" s="113">
        <v>2017</v>
      </c>
      <c r="J251" s="113">
        <v>2017</v>
      </c>
      <c r="K251" s="113" t="s">
        <v>843</v>
      </c>
      <c r="L251" s="113" t="s">
        <v>828</v>
      </c>
      <c r="M251" s="113" t="s">
        <v>828</v>
      </c>
      <c r="N251" s="113" t="s">
        <v>828</v>
      </c>
      <c r="O251" s="113" t="s">
        <v>842</v>
      </c>
      <c r="P251" s="113" t="s">
        <v>842</v>
      </c>
      <c r="Q251" s="113" t="s">
        <v>842</v>
      </c>
      <c r="R251" s="113" t="s">
        <v>842</v>
      </c>
      <c r="S251" s="113" t="s">
        <v>842</v>
      </c>
      <c r="T251" s="113" t="s">
        <v>842</v>
      </c>
      <c r="U251" s="113" t="s">
        <v>842</v>
      </c>
      <c r="V251" s="113" t="s">
        <v>842</v>
      </c>
      <c r="W251" s="113" t="s">
        <v>842</v>
      </c>
      <c r="X251" s="113" t="s">
        <v>842</v>
      </c>
      <c r="Y251" s="104">
        <v>2014</v>
      </c>
      <c r="Z251" s="113" t="s">
        <v>842</v>
      </c>
      <c r="AA251" s="104">
        <v>2014</v>
      </c>
      <c r="AB251" s="113" t="s">
        <v>842</v>
      </c>
      <c r="AC251" s="113" t="s">
        <v>844</v>
      </c>
      <c r="AD251" s="113" t="s">
        <v>844</v>
      </c>
      <c r="AE251" s="113" t="s">
        <v>844</v>
      </c>
      <c r="AF251" s="113" t="s">
        <v>844</v>
      </c>
      <c r="AG251" s="104">
        <v>2014</v>
      </c>
      <c r="AH251" s="104">
        <v>2014</v>
      </c>
      <c r="AI251" s="104">
        <v>2014</v>
      </c>
      <c r="AJ251" s="104">
        <v>2014</v>
      </c>
      <c r="AK251" s="104">
        <v>2014</v>
      </c>
      <c r="AL251">
        <v>2011</v>
      </c>
      <c r="AM251">
        <v>2014</v>
      </c>
      <c r="AN251">
        <v>2014</v>
      </c>
      <c r="AO251" s="113" t="s">
        <v>842</v>
      </c>
      <c r="AP251">
        <v>2014</v>
      </c>
      <c r="AQ251" s="113" t="s">
        <v>842</v>
      </c>
      <c r="AR251" s="113" t="s">
        <v>842</v>
      </c>
      <c r="AS251" s="113" t="s">
        <v>842</v>
      </c>
      <c r="AT251" s="113" t="s">
        <v>842</v>
      </c>
      <c r="AU251" s="113" t="s">
        <v>842</v>
      </c>
      <c r="AV251" s="113" t="s">
        <v>842</v>
      </c>
      <c r="AW251" s="113" t="s">
        <v>842</v>
      </c>
      <c r="AX251" s="113" t="s">
        <v>842</v>
      </c>
      <c r="AY251" s="113" t="s">
        <v>842</v>
      </c>
      <c r="AZ251" s="113" t="s">
        <v>842</v>
      </c>
      <c r="BA251" s="113" t="s">
        <v>842</v>
      </c>
      <c r="BB251" s="113">
        <v>2017</v>
      </c>
      <c r="BC251" s="113">
        <v>2017</v>
      </c>
      <c r="BD251" s="104">
        <v>2019</v>
      </c>
      <c r="BE251" s="113" t="s">
        <v>842</v>
      </c>
      <c r="BF251" s="113" t="s">
        <v>842</v>
      </c>
      <c r="BG251" s="116"/>
      <c r="BH251" s="116"/>
    </row>
    <row r="252" spans="1:60" ht="15.75" customHeight="1" x14ac:dyDescent="0.25">
      <c r="A252" s="47" t="s">
        <v>602</v>
      </c>
      <c r="B252" s="47" t="s">
        <v>603</v>
      </c>
      <c r="C252" s="47" t="s">
        <v>617</v>
      </c>
      <c r="D252" s="47" t="s">
        <v>618</v>
      </c>
      <c r="E252" s="113">
        <v>2017</v>
      </c>
      <c r="F252" s="113">
        <v>2017</v>
      </c>
      <c r="G252" s="113">
        <v>2017</v>
      </c>
      <c r="H252" s="113">
        <v>2017</v>
      </c>
      <c r="I252" s="113">
        <v>2017</v>
      </c>
      <c r="J252" s="113">
        <v>2017</v>
      </c>
      <c r="K252" s="113" t="s">
        <v>843</v>
      </c>
      <c r="L252" s="113" t="s">
        <v>828</v>
      </c>
      <c r="M252" s="113" t="s">
        <v>828</v>
      </c>
      <c r="N252" s="113" t="s">
        <v>828</v>
      </c>
      <c r="O252" s="113" t="s">
        <v>842</v>
      </c>
      <c r="P252" s="113" t="s">
        <v>842</v>
      </c>
      <c r="Q252" s="113" t="s">
        <v>842</v>
      </c>
      <c r="R252" s="113" t="s">
        <v>842</v>
      </c>
      <c r="S252" s="113" t="s">
        <v>842</v>
      </c>
      <c r="T252" s="113" t="s">
        <v>842</v>
      </c>
      <c r="U252" s="113" t="s">
        <v>842</v>
      </c>
      <c r="V252" s="113" t="s">
        <v>842</v>
      </c>
      <c r="W252" s="113" t="s">
        <v>842</v>
      </c>
      <c r="X252" s="113" t="s">
        <v>842</v>
      </c>
      <c r="Y252" s="104">
        <v>2014</v>
      </c>
      <c r="Z252" s="113" t="s">
        <v>842</v>
      </c>
      <c r="AA252" s="104">
        <v>2014</v>
      </c>
      <c r="AB252" s="113" t="s">
        <v>842</v>
      </c>
      <c r="AC252" s="113" t="s">
        <v>844</v>
      </c>
      <c r="AD252" s="113" t="s">
        <v>844</v>
      </c>
      <c r="AE252" s="113" t="s">
        <v>844</v>
      </c>
      <c r="AF252" s="113" t="s">
        <v>844</v>
      </c>
      <c r="AG252" s="104">
        <v>2014</v>
      </c>
      <c r="AH252" s="104">
        <v>2014</v>
      </c>
      <c r="AI252" s="104">
        <v>2014</v>
      </c>
      <c r="AJ252" s="104">
        <v>2014</v>
      </c>
      <c r="AK252" s="104">
        <v>2014</v>
      </c>
      <c r="AL252">
        <v>2011</v>
      </c>
      <c r="AM252">
        <v>2014</v>
      </c>
      <c r="AN252">
        <v>2014</v>
      </c>
      <c r="AO252" s="113" t="s">
        <v>842</v>
      </c>
      <c r="AP252">
        <v>2014</v>
      </c>
      <c r="AQ252" s="113" t="s">
        <v>842</v>
      </c>
      <c r="AR252" s="113" t="s">
        <v>842</v>
      </c>
      <c r="AS252" s="113" t="s">
        <v>842</v>
      </c>
      <c r="AT252" s="113" t="s">
        <v>842</v>
      </c>
      <c r="AU252" s="113" t="s">
        <v>842</v>
      </c>
      <c r="AV252" s="113" t="s">
        <v>842</v>
      </c>
      <c r="AW252" s="113" t="s">
        <v>842</v>
      </c>
      <c r="AX252" s="113" t="s">
        <v>842</v>
      </c>
      <c r="AY252" s="113" t="s">
        <v>842</v>
      </c>
      <c r="AZ252" s="113" t="s">
        <v>842</v>
      </c>
      <c r="BA252" s="113" t="s">
        <v>842</v>
      </c>
      <c r="BB252" s="113">
        <v>2017</v>
      </c>
      <c r="BC252" s="113">
        <v>2017</v>
      </c>
      <c r="BD252" s="104">
        <v>2019</v>
      </c>
      <c r="BE252" s="113" t="s">
        <v>842</v>
      </c>
      <c r="BF252" s="113" t="s">
        <v>842</v>
      </c>
      <c r="BG252" s="116"/>
      <c r="BH252" s="116"/>
    </row>
    <row r="253" spans="1:60" ht="15.75" customHeight="1" x14ac:dyDescent="0.25">
      <c r="A253" s="47" t="s">
        <v>602</v>
      </c>
      <c r="B253" s="47" t="s">
        <v>603</v>
      </c>
      <c r="C253" s="47" t="s">
        <v>619</v>
      </c>
      <c r="D253" s="47" t="s">
        <v>620</v>
      </c>
      <c r="E253" s="113">
        <v>2017</v>
      </c>
      <c r="F253" s="113">
        <v>2017</v>
      </c>
      <c r="G253" s="113">
        <v>2017</v>
      </c>
      <c r="H253" s="113">
        <v>2017</v>
      </c>
      <c r="I253" s="113">
        <v>2017</v>
      </c>
      <c r="J253" s="113">
        <v>2017</v>
      </c>
      <c r="K253" s="113" t="s">
        <v>843</v>
      </c>
      <c r="L253" s="113" t="s">
        <v>828</v>
      </c>
      <c r="M253" s="113" t="s">
        <v>828</v>
      </c>
      <c r="N253" s="113" t="s">
        <v>828</v>
      </c>
      <c r="O253" s="113" t="s">
        <v>842</v>
      </c>
      <c r="P253" s="113" t="s">
        <v>842</v>
      </c>
      <c r="Q253" s="113" t="s">
        <v>842</v>
      </c>
      <c r="R253" s="113" t="s">
        <v>842</v>
      </c>
      <c r="S253" s="113" t="s">
        <v>842</v>
      </c>
      <c r="T253" s="113" t="s">
        <v>842</v>
      </c>
      <c r="U253" s="113" t="s">
        <v>842</v>
      </c>
      <c r="V253" s="113" t="s">
        <v>842</v>
      </c>
      <c r="W253" s="113" t="s">
        <v>842</v>
      </c>
      <c r="X253" s="113" t="s">
        <v>842</v>
      </c>
      <c r="Y253" s="104">
        <v>2014</v>
      </c>
      <c r="Z253" s="113" t="s">
        <v>842</v>
      </c>
      <c r="AA253" s="104">
        <v>2014</v>
      </c>
      <c r="AB253" s="113" t="s">
        <v>842</v>
      </c>
      <c r="AC253" s="113" t="s">
        <v>844</v>
      </c>
      <c r="AD253" s="113" t="s">
        <v>844</v>
      </c>
      <c r="AE253" s="113" t="s">
        <v>844</v>
      </c>
      <c r="AF253" s="113" t="s">
        <v>844</v>
      </c>
      <c r="AG253" s="104">
        <v>2014</v>
      </c>
      <c r="AH253" s="104">
        <v>2014</v>
      </c>
      <c r="AI253" s="104">
        <v>2014</v>
      </c>
      <c r="AJ253" s="104">
        <v>2014</v>
      </c>
      <c r="AK253" s="104">
        <v>2014</v>
      </c>
      <c r="AL253">
        <v>2011</v>
      </c>
      <c r="AM253">
        <v>2014</v>
      </c>
      <c r="AN253">
        <v>2014</v>
      </c>
      <c r="AO253" s="113" t="s">
        <v>842</v>
      </c>
      <c r="AP253">
        <v>2014</v>
      </c>
      <c r="AQ253" s="113" t="s">
        <v>842</v>
      </c>
      <c r="AR253" s="113" t="s">
        <v>842</v>
      </c>
      <c r="AS253" s="113" t="s">
        <v>842</v>
      </c>
      <c r="AT253" s="113" t="s">
        <v>842</v>
      </c>
      <c r="AU253" s="113" t="s">
        <v>842</v>
      </c>
      <c r="AV253" s="113" t="s">
        <v>842</v>
      </c>
      <c r="AW253" s="113" t="s">
        <v>842</v>
      </c>
      <c r="AX253" s="113" t="s">
        <v>842</v>
      </c>
      <c r="AY253" s="113" t="s">
        <v>842</v>
      </c>
      <c r="AZ253" s="113" t="s">
        <v>842</v>
      </c>
      <c r="BA253" s="113" t="s">
        <v>842</v>
      </c>
      <c r="BB253" s="113">
        <v>2017</v>
      </c>
      <c r="BC253" s="113">
        <v>2017</v>
      </c>
      <c r="BD253" s="104">
        <v>2019</v>
      </c>
      <c r="BE253" s="113" t="s">
        <v>842</v>
      </c>
      <c r="BF253" s="113" t="s">
        <v>842</v>
      </c>
      <c r="BG253" s="116"/>
      <c r="BH253" s="116"/>
    </row>
    <row r="254" spans="1:60" ht="15.75" customHeight="1" x14ac:dyDescent="0.25">
      <c r="A254" s="47" t="s">
        <v>602</v>
      </c>
      <c r="B254" s="47" t="s">
        <v>603</v>
      </c>
      <c r="C254" s="47" t="s">
        <v>621</v>
      </c>
      <c r="D254" s="47" t="s">
        <v>622</v>
      </c>
      <c r="E254" s="113">
        <v>2017</v>
      </c>
      <c r="F254" s="113">
        <v>2017</v>
      </c>
      <c r="G254" s="113">
        <v>2017</v>
      </c>
      <c r="H254" s="113">
        <v>2017</v>
      </c>
      <c r="I254" s="113">
        <v>2017</v>
      </c>
      <c r="J254" s="113">
        <v>2017</v>
      </c>
      <c r="K254" s="113" t="s">
        <v>843</v>
      </c>
      <c r="L254" s="113" t="s">
        <v>828</v>
      </c>
      <c r="M254" s="113" t="s">
        <v>828</v>
      </c>
      <c r="N254" s="113" t="s">
        <v>828</v>
      </c>
      <c r="O254" s="113" t="s">
        <v>842</v>
      </c>
      <c r="P254" s="113" t="s">
        <v>842</v>
      </c>
      <c r="Q254" s="113" t="s">
        <v>842</v>
      </c>
      <c r="R254" s="113" t="s">
        <v>842</v>
      </c>
      <c r="S254" s="113" t="s">
        <v>842</v>
      </c>
      <c r="T254" s="113" t="s">
        <v>842</v>
      </c>
      <c r="U254" s="113" t="s">
        <v>842</v>
      </c>
      <c r="V254" s="113" t="s">
        <v>842</v>
      </c>
      <c r="W254" s="113" t="s">
        <v>842</v>
      </c>
      <c r="X254" s="113" t="s">
        <v>842</v>
      </c>
      <c r="Y254" s="104">
        <v>2014</v>
      </c>
      <c r="Z254" s="113" t="s">
        <v>842</v>
      </c>
      <c r="AA254" s="104">
        <v>2014</v>
      </c>
      <c r="AB254" s="113" t="s">
        <v>842</v>
      </c>
      <c r="AC254" s="113" t="s">
        <v>844</v>
      </c>
      <c r="AD254" s="113" t="s">
        <v>844</v>
      </c>
      <c r="AE254" s="113" t="s">
        <v>844</v>
      </c>
      <c r="AF254" s="113" t="s">
        <v>844</v>
      </c>
      <c r="AG254" s="104">
        <v>2014</v>
      </c>
      <c r="AH254" s="104">
        <v>2014</v>
      </c>
      <c r="AI254" s="104">
        <v>2014</v>
      </c>
      <c r="AJ254" s="104">
        <v>2014</v>
      </c>
      <c r="AK254" s="104">
        <v>2014</v>
      </c>
      <c r="AL254">
        <v>2011</v>
      </c>
      <c r="AM254">
        <v>2014</v>
      </c>
      <c r="AN254">
        <v>2014</v>
      </c>
      <c r="AO254" s="113" t="s">
        <v>842</v>
      </c>
      <c r="AP254">
        <v>2014</v>
      </c>
      <c r="AQ254" s="113" t="s">
        <v>842</v>
      </c>
      <c r="AR254" s="113" t="s">
        <v>842</v>
      </c>
      <c r="AS254" s="113" t="s">
        <v>842</v>
      </c>
      <c r="AT254" s="113" t="s">
        <v>842</v>
      </c>
      <c r="AU254" s="113" t="s">
        <v>842</v>
      </c>
      <c r="AV254" s="113" t="s">
        <v>842</v>
      </c>
      <c r="AW254" s="113" t="s">
        <v>842</v>
      </c>
      <c r="AX254" s="113" t="s">
        <v>842</v>
      </c>
      <c r="AY254" s="113" t="s">
        <v>842</v>
      </c>
      <c r="AZ254" s="113" t="s">
        <v>842</v>
      </c>
      <c r="BA254" s="113" t="s">
        <v>842</v>
      </c>
      <c r="BB254" s="113">
        <v>2017</v>
      </c>
      <c r="BC254" s="113">
        <v>2017</v>
      </c>
      <c r="BD254" s="104">
        <v>2019</v>
      </c>
      <c r="BE254" s="113" t="s">
        <v>842</v>
      </c>
      <c r="BF254" s="113" t="s">
        <v>842</v>
      </c>
      <c r="BG254" s="116"/>
      <c r="BH254" s="116"/>
    </row>
    <row r="255" spans="1:60" ht="15.75" customHeight="1" x14ac:dyDescent="0.25">
      <c r="A255" s="47" t="s">
        <v>602</v>
      </c>
      <c r="B255" s="47" t="s">
        <v>623</v>
      </c>
      <c r="C255" s="47" t="s">
        <v>623</v>
      </c>
      <c r="D255" s="47" t="s">
        <v>624</v>
      </c>
      <c r="E255" s="113">
        <v>2017</v>
      </c>
      <c r="F255" s="113">
        <v>2017</v>
      </c>
      <c r="G255" s="113">
        <v>2017</v>
      </c>
      <c r="H255" s="113">
        <v>2017</v>
      </c>
      <c r="I255" s="113">
        <v>2017</v>
      </c>
      <c r="J255" s="113">
        <v>2017</v>
      </c>
      <c r="K255" s="113" t="s">
        <v>843</v>
      </c>
      <c r="L255" s="113" t="s">
        <v>828</v>
      </c>
      <c r="M255" s="113" t="s">
        <v>828</v>
      </c>
      <c r="N255" s="113" t="s">
        <v>828</v>
      </c>
      <c r="O255" s="113" t="s">
        <v>842</v>
      </c>
      <c r="P255" s="113" t="s">
        <v>842</v>
      </c>
      <c r="Q255" s="113" t="s">
        <v>842</v>
      </c>
      <c r="R255" s="113" t="s">
        <v>842</v>
      </c>
      <c r="S255" s="113" t="s">
        <v>842</v>
      </c>
      <c r="T255" s="113" t="s">
        <v>842</v>
      </c>
      <c r="U255" s="113" t="s">
        <v>842</v>
      </c>
      <c r="V255" s="113" t="s">
        <v>842</v>
      </c>
      <c r="W255" s="113" t="s">
        <v>842</v>
      </c>
      <c r="X255" s="113" t="s">
        <v>842</v>
      </c>
      <c r="Y255" s="104">
        <v>2014</v>
      </c>
      <c r="Z255" s="113" t="s">
        <v>842</v>
      </c>
      <c r="AA255" s="104">
        <v>2014</v>
      </c>
      <c r="AB255" s="113" t="s">
        <v>842</v>
      </c>
      <c r="AC255" s="113" t="s">
        <v>844</v>
      </c>
      <c r="AD255" s="113" t="s">
        <v>844</v>
      </c>
      <c r="AE255" s="113" t="s">
        <v>844</v>
      </c>
      <c r="AF255" s="113" t="s">
        <v>844</v>
      </c>
      <c r="AG255" s="104">
        <v>2014</v>
      </c>
      <c r="AH255" s="104">
        <v>2014</v>
      </c>
      <c r="AI255" s="104">
        <v>2014</v>
      </c>
      <c r="AJ255" s="104">
        <v>2014</v>
      </c>
      <c r="AK255" s="104">
        <v>2014</v>
      </c>
      <c r="AL255">
        <v>2011</v>
      </c>
      <c r="AM255">
        <v>2014</v>
      </c>
      <c r="AN255">
        <v>2014</v>
      </c>
      <c r="AO255" s="113" t="s">
        <v>842</v>
      </c>
      <c r="AP255">
        <v>2014</v>
      </c>
      <c r="AQ255" s="113" t="s">
        <v>842</v>
      </c>
      <c r="AR255" s="113" t="s">
        <v>842</v>
      </c>
      <c r="AS255" s="113" t="s">
        <v>842</v>
      </c>
      <c r="AT255" s="113" t="s">
        <v>842</v>
      </c>
      <c r="AU255" s="113" t="s">
        <v>842</v>
      </c>
      <c r="AV255" s="113" t="s">
        <v>842</v>
      </c>
      <c r="AW255" s="113" t="s">
        <v>842</v>
      </c>
      <c r="AX255" s="113" t="s">
        <v>842</v>
      </c>
      <c r="AY255" s="113" t="s">
        <v>842</v>
      </c>
      <c r="AZ255" s="113" t="s">
        <v>842</v>
      </c>
      <c r="BA255" s="113" t="s">
        <v>842</v>
      </c>
      <c r="BB255" s="113">
        <v>2017</v>
      </c>
      <c r="BC255" s="113">
        <v>2017</v>
      </c>
      <c r="BD255" s="104">
        <v>2019</v>
      </c>
      <c r="BE255" s="113" t="s">
        <v>842</v>
      </c>
      <c r="BF255" s="113" t="s">
        <v>842</v>
      </c>
      <c r="BG255" s="116"/>
      <c r="BH255" s="116"/>
    </row>
    <row r="256" spans="1:60" ht="15.75" customHeight="1" x14ac:dyDescent="0.25">
      <c r="A256" s="47" t="s">
        <v>602</v>
      </c>
      <c r="B256" s="47" t="s">
        <v>623</v>
      </c>
      <c r="C256" s="47" t="s">
        <v>625</v>
      </c>
      <c r="D256" s="47" t="s">
        <v>626</v>
      </c>
      <c r="E256" s="113">
        <v>2017</v>
      </c>
      <c r="F256" s="113">
        <v>2017</v>
      </c>
      <c r="G256" s="113">
        <v>2017</v>
      </c>
      <c r="H256" s="113">
        <v>2017</v>
      </c>
      <c r="I256" s="113">
        <v>2017</v>
      </c>
      <c r="J256" s="113">
        <v>2017</v>
      </c>
      <c r="K256" s="113" t="s">
        <v>843</v>
      </c>
      <c r="L256" s="113" t="s">
        <v>828</v>
      </c>
      <c r="M256" s="113" t="s">
        <v>828</v>
      </c>
      <c r="N256" s="113" t="s">
        <v>828</v>
      </c>
      <c r="O256" s="113" t="s">
        <v>842</v>
      </c>
      <c r="P256" s="113" t="s">
        <v>842</v>
      </c>
      <c r="Q256" s="113" t="s">
        <v>842</v>
      </c>
      <c r="R256" s="113" t="s">
        <v>842</v>
      </c>
      <c r="S256" s="113" t="s">
        <v>842</v>
      </c>
      <c r="T256" s="113" t="s">
        <v>842</v>
      </c>
      <c r="U256" s="113" t="s">
        <v>842</v>
      </c>
      <c r="V256" s="113" t="s">
        <v>842</v>
      </c>
      <c r="W256" s="113" t="s">
        <v>842</v>
      </c>
      <c r="X256" s="113" t="s">
        <v>842</v>
      </c>
      <c r="Y256" s="104">
        <v>2014</v>
      </c>
      <c r="Z256" s="113" t="s">
        <v>842</v>
      </c>
      <c r="AA256" s="104">
        <v>2014</v>
      </c>
      <c r="AB256" s="113" t="s">
        <v>842</v>
      </c>
      <c r="AC256" s="113" t="s">
        <v>844</v>
      </c>
      <c r="AD256" s="113" t="s">
        <v>844</v>
      </c>
      <c r="AE256" s="113" t="s">
        <v>844</v>
      </c>
      <c r="AF256" s="113" t="s">
        <v>844</v>
      </c>
      <c r="AG256" s="104">
        <v>2014</v>
      </c>
      <c r="AH256" s="104">
        <v>2014</v>
      </c>
      <c r="AI256" s="104">
        <v>2014</v>
      </c>
      <c r="AJ256" s="104">
        <v>2014</v>
      </c>
      <c r="AK256" s="104">
        <v>2014</v>
      </c>
      <c r="AL256">
        <v>2011</v>
      </c>
      <c r="AM256">
        <v>2014</v>
      </c>
      <c r="AN256">
        <v>2014</v>
      </c>
      <c r="AO256" s="113" t="s">
        <v>842</v>
      </c>
      <c r="AP256">
        <v>2014</v>
      </c>
      <c r="AQ256" s="113" t="s">
        <v>842</v>
      </c>
      <c r="AR256" s="113" t="s">
        <v>842</v>
      </c>
      <c r="AS256" s="113" t="s">
        <v>842</v>
      </c>
      <c r="AT256" s="113" t="s">
        <v>842</v>
      </c>
      <c r="AU256" s="113" t="s">
        <v>842</v>
      </c>
      <c r="AV256" s="113" t="s">
        <v>842</v>
      </c>
      <c r="AW256" s="113" t="s">
        <v>842</v>
      </c>
      <c r="AX256" s="113" t="s">
        <v>842</v>
      </c>
      <c r="AY256" s="113" t="s">
        <v>842</v>
      </c>
      <c r="AZ256" s="113" t="s">
        <v>842</v>
      </c>
      <c r="BA256" s="113" t="s">
        <v>842</v>
      </c>
      <c r="BB256" s="113">
        <v>2017</v>
      </c>
      <c r="BC256" s="113">
        <v>2017</v>
      </c>
      <c r="BD256" s="104">
        <v>2019</v>
      </c>
      <c r="BE256" s="113" t="s">
        <v>842</v>
      </c>
      <c r="BF256" s="113" t="s">
        <v>842</v>
      </c>
      <c r="BG256" s="116"/>
      <c r="BH256" s="116"/>
    </row>
    <row r="257" spans="1:60" ht="15.75" customHeight="1" x14ac:dyDescent="0.25">
      <c r="A257" s="47" t="s">
        <v>602</v>
      </c>
      <c r="B257" s="47" t="s">
        <v>623</v>
      </c>
      <c r="C257" s="47" t="s">
        <v>627</v>
      </c>
      <c r="D257" s="47" t="s">
        <v>628</v>
      </c>
      <c r="E257" s="113">
        <v>2017</v>
      </c>
      <c r="F257" s="113">
        <v>2017</v>
      </c>
      <c r="G257" s="113">
        <v>2017</v>
      </c>
      <c r="H257" s="113">
        <v>2017</v>
      </c>
      <c r="I257" s="113">
        <v>2017</v>
      </c>
      <c r="J257" s="113">
        <v>2017</v>
      </c>
      <c r="K257" s="113" t="s">
        <v>843</v>
      </c>
      <c r="L257" s="113" t="s">
        <v>828</v>
      </c>
      <c r="M257" s="113" t="s">
        <v>828</v>
      </c>
      <c r="N257" s="113" t="s">
        <v>828</v>
      </c>
      <c r="O257" s="113" t="s">
        <v>842</v>
      </c>
      <c r="P257" s="113" t="s">
        <v>842</v>
      </c>
      <c r="Q257" s="113" t="s">
        <v>842</v>
      </c>
      <c r="R257" s="113" t="s">
        <v>842</v>
      </c>
      <c r="S257" s="113" t="s">
        <v>842</v>
      </c>
      <c r="T257" s="113" t="s">
        <v>842</v>
      </c>
      <c r="U257" s="113" t="s">
        <v>842</v>
      </c>
      <c r="V257" s="113" t="s">
        <v>842</v>
      </c>
      <c r="W257" s="113" t="s">
        <v>842</v>
      </c>
      <c r="X257" s="113" t="s">
        <v>842</v>
      </c>
      <c r="Y257" s="104">
        <v>2014</v>
      </c>
      <c r="Z257" s="113" t="s">
        <v>842</v>
      </c>
      <c r="AA257" s="104">
        <v>2014</v>
      </c>
      <c r="AB257" s="113" t="s">
        <v>842</v>
      </c>
      <c r="AC257" s="113" t="s">
        <v>844</v>
      </c>
      <c r="AD257" s="113" t="s">
        <v>844</v>
      </c>
      <c r="AE257" s="113" t="s">
        <v>844</v>
      </c>
      <c r="AF257" s="113" t="s">
        <v>844</v>
      </c>
      <c r="AG257" s="104">
        <v>2014</v>
      </c>
      <c r="AH257" s="104">
        <v>2014</v>
      </c>
      <c r="AI257" s="104">
        <v>2014</v>
      </c>
      <c r="AJ257" s="104">
        <v>2014</v>
      </c>
      <c r="AK257" s="104">
        <v>2014</v>
      </c>
      <c r="AL257">
        <v>2011</v>
      </c>
      <c r="AM257">
        <v>2014</v>
      </c>
      <c r="AN257">
        <v>2014</v>
      </c>
      <c r="AO257" s="113" t="s">
        <v>842</v>
      </c>
      <c r="AP257">
        <v>2014</v>
      </c>
      <c r="AQ257" s="113" t="s">
        <v>842</v>
      </c>
      <c r="AR257" s="113" t="s">
        <v>842</v>
      </c>
      <c r="AS257" s="113" t="s">
        <v>842</v>
      </c>
      <c r="AT257" s="113" t="s">
        <v>842</v>
      </c>
      <c r="AU257" s="113" t="s">
        <v>842</v>
      </c>
      <c r="AV257" s="113" t="s">
        <v>842</v>
      </c>
      <c r="AW257" s="113" t="s">
        <v>842</v>
      </c>
      <c r="AX257" s="113" t="s">
        <v>842</v>
      </c>
      <c r="AY257" s="113" t="s">
        <v>842</v>
      </c>
      <c r="AZ257" s="113" t="s">
        <v>842</v>
      </c>
      <c r="BA257" s="113" t="s">
        <v>842</v>
      </c>
      <c r="BB257" s="113">
        <v>2017</v>
      </c>
      <c r="BC257" s="113">
        <v>2017</v>
      </c>
      <c r="BD257" s="104">
        <v>2019</v>
      </c>
      <c r="BE257" s="113" t="s">
        <v>842</v>
      </c>
      <c r="BF257" s="113" t="s">
        <v>842</v>
      </c>
      <c r="BG257" s="116"/>
      <c r="BH257" s="116"/>
    </row>
    <row r="258" spans="1:60" ht="15.75" customHeight="1" x14ac:dyDescent="0.25">
      <c r="A258" s="47" t="s">
        <v>602</v>
      </c>
      <c r="B258" s="47" t="s">
        <v>623</v>
      </c>
      <c r="C258" s="47" t="s">
        <v>629</v>
      </c>
      <c r="D258" s="47" t="s">
        <v>630</v>
      </c>
      <c r="E258" s="113">
        <v>2017</v>
      </c>
      <c r="F258" s="113">
        <v>2017</v>
      </c>
      <c r="G258" s="113">
        <v>2017</v>
      </c>
      <c r="H258" s="113">
        <v>2017</v>
      </c>
      <c r="I258" s="113">
        <v>2017</v>
      </c>
      <c r="J258" s="113">
        <v>2017</v>
      </c>
      <c r="K258" s="113" t="s">
        <v>843</v>
      </c>
      <c r="L258" s="113" t="s">
        <v>828</v>
      </c>
      <c r="M258" s="113" t="s">
        <v>828</v>
      </c>
      <c r="N258" s="113" t="s">
        <v>828</v>
      </c>
      <c r="O258" s="113" t="s">
        <v>842</v>
      </c>
      <c r="P258" s="113" t="s">
        <v>842</v>
      </c>
      <c r="Q258" s="113" t="s">
        <v>842</v>
      </c>
      <c r="R258" s="113" t="s">
        <v>842</v>
      </c>
      <c r="S258" s="113" t="s">
        <v>842</v>
      </c>
      <c r="T258" s="113" t="s">
        <v>842</v>
      </c>
      <c r="U258" s="113" t="s">
        <v>842</v>
      </c>
      <c r="V258" s="113" t="s">
        <v>842</v>
      </c>
      <c r="W258" s="113" t="s">
        <v>842</v>
      </c>
      <c r="X258" s="113" t="s">
        <v>842</v>
      </c>
      <c r="Y258" s="104">
        <v>2014</v>
      </c>
      <c r="Z258" s="113" t="s">
        <v>842</v>
      </c>
      <c r="AA258" s="104">
        <v>2014</v>
      </c>
      <c r="AB258" s="113" t="s">
        <v>842</v>
      </c>
      <c r="AC258" s="113" t="s">
        <v>844</v>
      </c>
      <c r="AD258" s="113" t="s">
        <v>844</v>
      </c>
      <c r="AE258" s="113" t="s">
        <v>844</v>
      </c>
      <c r="AF258" s="113" t="s">
        <v>844</v>
      </c>
      <c r="AG258" s="104">
        <v>2014</v>
      </c>
      <c r="AH258" s="104">
        <v>2014</v>
      </c>
      <c r="AI258" s="104">
        <v>2014</v>
      </c>
      <c r="AJ258" s="104">
        <v>2014</v>
      </c>
      <c r="AK258" s="104">
        <v>2014</v>
      </c>
      <c r="AL258">
        <v>2011</v>
      </c>
      <c r="AM258">
        <v>2014</v>
      </c>
      <c r="AN258">
        <v>2014</v>
      </c>
      <c r="AO258" s="113" t="s">
        <v>842</v>
      </c>
      <c r="AP258">
        <v>2014</v>
      </c>
      <c r="AQ258" s="113" t="s">
        <v>842</v>
      </c>
      <c r="AR258" s="113" t="s">
        <v>842</v>
      </c>
      <c r="AS258" s="113" t="s">
        <v>842</v>
      </c>
      <c r="AT258" s="113" t="s">
        <v>842</v>
      </c>
      <c r="AU258" s="113" t="s">
        <v>842</v>
      </c>
      <c r="AV258" s="113" t="s">
        <v>842</v>
      </c>
      <c r="AW258" s="113" t="s">
        <v>842</v>
      </c>
      <c r="AX258" s="113" t="s">
        <v>842</v>
      </c>
      <c r="AY258" s="113" t="s">
        <v>842</v>
      </c>
      <c r="AZ258" s="113" t="s">
        <v>842</v>
      </c>
      <c r="BA258" s="113" t="s">
        <v>842</v>
      </c>
      <c r="BB258" s="113">
        <v>2017</v>
      </c>
      <c r="BC258" s="113">
        <v>2017</v>
      </c>
      <c r="BD258" s="104">
        <v>2019</v>
      </c>
      <c r="BE258" s="113" t="s">
        <v>842</v>
      </c>
      <c r="BF258" s="113" t="s">
        <v>842</v>
      </c>
      <c r="BG258" s="116"/>
      <c r="BH258" s="116"/>
    </row>
    <row r="259" spans="1:60" ht="15.75" customHeight="1" x14ac:dyDescent="0.25">
      <c r="A259" s="47" t="s">
        <v>602</v>
      </c>
      <c r="B259" s="47" t="s">
        <v>623</v>
      </c>
      <c r="C259" s="47" t="s">
        <v>631</v>
      </c>
      <c r="D259" s="47" t="s">
        <v>632</v>
      </c>
      <c r="E259" s="113">
        <v>2017</v>
      </c>
      <c r="F259" s="113">
        <v>2017</v>
      </c>
      <c r="G259" s="113">
        <v>2017</v>
      </c>
      <c r="H259" s="113">
        <v>2017</v>
      </c>
      <c r="I259" s="113">
        <v>2017</v>
      </c>
      <c r="J259" s="113">
        <v>2017</v>
      </c>
      <c r="K259" s="113" t="s">
        <v>843</v>
      </c>
      <c r="L259" s="113" t="s">
        <v>828</v>
      </c>
      <c r="M259" s="113" t="s">
        <v>828</v>
      </c>
      <c r="N259" s="113" t="s">
        <v>828</v>
      </c>
      <c r="O259" s="113" t="s">
        <v>842</v>
      </c>
      <c r="P259" s="113" t="s">
        <v>842</v>
      </c>
      <c r="Q259" s="113" t="s">
        <v>842</v>
      </c>
      <c r="R259" s="113" t="s">
        <v>842</v>
      </c>
      <c r="S259" s="113" t="s">
        <v>842</v>
      </c>
      <c r="T259" s="113" t="s">
        <v>842</v>
      </c>
      <c r="U259" s="113" t="s">
        <v>842</v>
      </c>
      <c r="V259" s="113" t="s">
        <v>842</v>
      </c>
      <c r="W259" s="113" t="s">
        <v>842</v>
      </c>
      <c r="X259" s="113" t="s">
        <v>842</v>
      </c>
      <c r="Y259" s="104">
        <v>2014</v>
      </c>
      <c r="Z259" s="113" t="s">
        <v>842</v>
      </c>
      <c r="AA259" s="104">
        <v>2014</v>
      </c>
      <c r="AB259" s="113" t="s">
        <v>842</v>
      </c>
      <c r="AC259" s="113" t="s">
        <v>844</v>
      </c>
      <c r="AD259" s="113" t="s">
        <v>844</v>
      </c>
      <c r="AE259" s="113" t="s">
        <v>844</v>
      </c>
      <c r="AF259" s="113" t="s">
        <v>844</v>
      </c>
      <c r="AG259" s="104">
        <v>2014</v>
      </c>
      <c r="AH259" s="104">
        <v>2014</v>
      </c>
      <c r="AI259" s="104">
        <v>2014</v>
      </c>
      <c r="AJ259" s="104">
        <v>2014</v>
      </c>
      <c r="AK259" s="104">
        <v>2014</v>
      </c>
      <c r="AL259">
        <v>2011</v>
      </c>
      <c r="AM259">
        <v>2014</v>
      </c>
      <c r="AN259">
        <v>2014</v>
      </c>
      <c r="AO259" s="113" t="s">
        <v>842</v>
      </c>
      <c r="AP259">
        <v>2014</v>
      </c>
      <c r="AQ259" s="113" t="s">
        <v>842</v>
      </c>
      <c r="AR259" s="113" t="s">
        <v>842</v>
      </c>
      <c r="AS259" s="113" t="s">
        <v>842</v>
      </c>
      <c r="AT259" s="113" t="s">
        <v>842</v>
      </c>
      <c r="AU259" s="113" t="s">
        <v>842</v>
      </c>
      <c r="AV259" s="113" t="s">
        <v>842</v>
      </c>
      <c r="AW259" s="113" t="s">
        <v>842</v>
      </c>
      <c r="AX259" s="113" t="s">
        <v>842</v>
      </c>
      <c r="AY259" s="113" t="s">
        <v>842</v>
      </c>
      <c r="AZ259" s="113" t="s">
        <v>842</v>
      </c>
      <c r="BA259" s="113" t="s">
        <v>842</v>
      </c>
      <c r="BB259" s="113">
        <v>2017</v>
      </c>
      <c r="BC259" s="113">
        <v>2017</v>
      </c>
      <c r="BD259" s="104">
        <v>2019</v>
      </c>
      <c r="BE259" s="113" t="s">
        <v>842</v>
      </c>
      <c r="BF259" s="113" t="s">
        <v>842</v>
      </c>
      <c r="BG259" s="116"/>
      <c r="BH259" s="116"/>
    </row>
    <row r="260" spans="1:60" ht="15.75" customHeight="1" x14ac:dyDescent="0.25">
      <c r="A260" s="47" t="s">
        <v>602</v>
      </c>
      <c r="B260" s="47" t="s">
        <v>623</v>
      </c>
      <c r="C260" s="47" t="s">
        <v>633</v>
      </c>
      <c r="D260" s="47" t="s">
        <v>634</v>
      </c>
      <c r="E260" s="113">
        <v>2017</v>
      </c>
      <c r="F260" s="113">
        <v>2017</v>
      </c>
      <c r="G260" s="113">
        <v>2017</v>
      </c>
      <c r="H260" s="113">
        <v>2017</v>
      </c>
      <c r="I260" s="113">
        <v>2017</v>
      </c>
      <c r="J260" s="113">
        <v>2017</v>
      </c>
      <c r="K260" s="113" t="s">
        <v>843</v>
      </c>
      <c r="L260" s="113" t="s">
        <v>828</v>
      </c>
      <c r="M260" s="113" t="s">
        <v>828</v>
      </c>
      <c r="N260" s="113" t="s">
        <v>828</v>
      </c>
      <c r="O260" s="113" t="s">
        <v>842</v>
      </c>
      <c r="P260" s="113" t="s">
        <v>842</v>
      </c>
      <c r="Q260" s="113" t="s">
        <v>842</v>
      </c>
      <c r="R260" s="113" t="s">
        <v>842</v>
      </c>
      <c r="S260" s="113" t="s">
        <v>842</v>
      </c>
      <c r="T260" s="113" t="s">
        <v>842</v>
      </c>
      <c r="U260" s="113" t="s">
        <v>842</v>
      </c>
      <c r="V260" s="113" t="s">
        <v>842</v>
      </c>
      <c r="W260" s="113" t="s">
        <v>842</v>
      </c>
      <c r="X260" s="113" t="s">
        <v>842</v>
      </c>
      <c r="Y260" s="104">
        <v>2014</v>
      </c>
      <c r="Z260" s="113" t="s">
        <v>842</v>
      </c>
      <c r="AA260" s="104">
        <v>2014</v>
      </c>
      <c r="AB260" s="113" t="s">
        <v>842</v>
      </c>
      <c r="AC260" s="113" t="s">
        <v>844</v>
      </c>
      <c r="AD260" s="113" t="s">
        <v>844</v>
      </c>
      <c r="AE260" s="113" t="s">
        <v>844</v>
      </c>
      <c r="AF260" s="113" t="s">
        <v>844</v>
      </c>
      <c r="AG260" s="104">
        <v>2014</v>
      </c>
      <c r="AH260" s="104">
        <v>2014</v>
      </c>
      <c r="AI260" s="104">
        <v>2014</v>
      </c>
      <c r="AJ260" s="104">
        <v>2014</v>
      </c>
      <c r="AK260" s="104">
        <v>2014</v>
      </c>
      <c r="AL260">
        <v>2011</v>
      </c>
      <c r="AM260">
        <v>2014</v>
      </c>
      <c r="AN260">
        <v>2014</v>
      </c>
      <c r="AO260" s="113" t="s">
        <v>842</v>
      </c>
      <c r="AP260">
        <v>2014</v>
      </c>
      <c r="AQ260" s="113" t="s">
        <v>842</v>
      </c>
      <c r="AR260" s="113" t="s">
        <v>842</v>
      </c>
      <c r="AS260" s="113" t="s">
        <v>842</v>
      </c>
      <c r="AT260" s="113" t="s">
        <v>842</v>
      </c>
      <c r="AU260" s="113" t="s">
        <v>842</v>
      </c>
      <c r="AV260" s="113" t="s">
        <v>842</v>
      </c>
      <c r="AW260" s="113" t="s">
        <v>842</v>
      </c>
      <c r="AX260" s="113" t="s">
        <v>842</v>
      </c>
      <c r="AY260" s="113" t="s">
        <v>842</v>
      </c>
      <c r="AZ260" s="113" t="s">
        <v>842</v>
      </c>
      <c r="BA260" s="113" t="s">
        <v>842</v>
      </c>
      <c r="BB260" s="113">
        <v>2017</v>
      </c>
      <c r="BC260" s="113">
        <v>2017</v>
      </c>
      <c r="BD260" s="104">
        <v>2019</v>
      </c>
      <c r="BE260" s="113" t="s">
        <v>842</v>
      </c>
      <c r="BF260" s="113" t="s">
        <v>842</v>
      </c>
      <c r="BG260" s="116"/>
      <c r="BH260" s="116"/>
    </row>
    <row r="261" spans="1:60" ht="15.75" customHeight="1" x14ac:dyDescent="0.25">
      <c r="A261" s="47" t="s">
        <v>602</v>
      </c>
      <c r="B261" s="47" t="s">
        <v>623</v>
      </c>
      <c r="C261" s="47" t="s">
        <v>635</v>
      </c>
      <c r="D261" s="47" t="s">
        <v>636</v>
      </c>
      <c r="E261" s="113">
        <v>2017</v>
      </c>
      <c r="F261" s="113">
        <v>2017</v>
      </c>
      <c r="G261" s="113">
        <v>2017</v>
      </c>
      <c r="H261" s="113">
        <v>2017</v>
      </c>
      <c r="I261" s="113">
        <v>2017</v>
      </c>
      <c r="J261" s="113">
        <v>2017</v>
      </c>
      <c r="K261" s="113" t="s">
        <v>843</v>
      </c>
      <c r="L261" s="113" t="s">
        <v>828</v>
      </c>
      <c r="M261" s="113" t="s">
        <v>828</v>
      </c>
      <c r="N261" s="113" t="s">
        <v>828</v>
      </c>
      <c r="O261" s="113" t="s">
        <v>842</v>
      </c>
      <c r="P261" s="113" t="s">
        <v>842</v>
      </c>
      <c r="Q261" s="113" t="s">
        <v>842</v>
      </c>
      <c r="R261" s="113" t="s">
        <v>842</v>
      </c>
      <c r="S261" s="113" t="s">
        <v>842</v>
      </c>
      <c r="T261" s="113" t="s">
        <v>842</v>
      </c>
      <c r="U261" s="113" t="s">
        <v>842</v>
      </c>
      <c r="V261" s="113" t="s">
        <v>842</v>
      </c>
      <c r="W261" s="113" t="s">
        <v>842</v>
      </c>
      <c r="X261" s="113" t="s">
        <v>842</v>
      </c>
      <c r="Y261" s="104">
        <v>2014</v>
      </c>
      <c r="Z261" s="113" t="s">
        <v>842</v>
      </c>
      <c r="AA261" s="104">
        <v>2014</v>
      </c>
      <c r="AB261" s="113" t="s">
        <v>842</v>
      </c>
      <c r="AC261" s="113" t="s">
        <v>844</v>
      </c>
      <c r="AD261" s="113" t="s">
        <v>844</v>
      </c>
      <c r="AE261" s="113" t="s">
        <v>844</v>
      </c>
      <c r="AF261" s="113" t="s">
        <v>844</v>
      </c>
      <c r="AG261" s="104">
        <v>2014</v>
      </c>
      <c r="AH261" s="104">
        <v>2014</v>
      </c>
      <c r="AI261" s="104">
        <v>2014</v>
      </c>
      <c r="AJ261" s="104">
        <v>2014</v>
      </c>
      <c r="AK261" s="104">
        <v>2014</v>
      </c>
      <c r="AL261">
        <v>2011</v>
      </c>
      <c r="AM261">
        <v>2014</v>
      </c>
      <c r="AN261">
        <v>2014</v>
      </c>
      <c r="AO261" s="113" t="s">
        <v>842</v>
      </c>
      <c r="AP261">
        <v>2014</v>
      </c>
      <c r="AQ261" s="113" t="s">
        <v>842</v>
      </c>
      <c r="AR261" s="113" t="s">
        <v>842</v>
      </c>
      <c r="AS261" s="113" t="s">
        <v>842</v>
      </c>
      <c r="AT261" s="113" t="s">
        <v>842</v>
      </c>
      <c r="AU261" s="113" t="s">
        <v>842</v>
      </c>
      <c r="AV261" s="113" t="s">
        <v>842</v>
      </c>
      <c r="AW261" s="113" t="s">
        <v>842</v>
      </c>
      <c r="AX261" s="113" t="s">
        <v>842</v>
      </c>
      <c r="AY261" s="113" t="s">
        <v>842</v>
      </c>
      <c r="AZ261" s="113" t="s">
        <v>842</v>
      </c>
      <c r="BA261" s="113" t="s">
        <v>842</v>
      </c>
      <c r="BB261" s="113">
        <v>2017</v>
      </c>
      <c r="BC261" s="113">
        <v>2017</v>
      </c>
      <c r="BD261" s="104">
        <v>2019</v>
      </c>
      <c r="BE261" s="113" t="s">
        <v>842</v>
      </c>
      <c r="BF261" s="113" t="s">
        <v>842</v>
      </c>
      <c r="BG261" s="116"/>
      <c r="BH261" s="116"/>
    </row>
    <row r="262" spans="1:60" ht="15.75" customHeight="1" x14ac:dyDescent="0.25">
      <c r="A262" s="47" t="s">
        <v>602</v>
      </c>
      <c r="B262" s="47" t="s">
        <v>637</v>
      </c>
      <c r="C262" s="47" t="s">
        <v>637</v>
      </c>
      <c r="D262" s="47" t="s">
        <v>638</v>
      </c>
      <c r="E262" s="113">
        <v>2017</v>
      </c>
      <c r="F262" s="113">
        <v>2017</v>
      </c>
      <c r="G262" s="113">
        <v>2017</v>
      </c>
      <c r="H262" s="113">
        <v>2017</v>
      </c>
      <c r="I262" s="113">
        <v>2017</v>
      </c>
      <c r="J262" s="113">
        <v>2017</v>
      </c>
      <c r="K262" s="113" t="s">
        <v>843</v>
      </c>
      <c r="L262" s="113" t="s">
        <v>828</v>
      </c>
      <c r="M262" s="113" t="s">
        <v>828</v>
      </c>
      <c r="N262" s="113" t="s">
        <v>828</v>
      </c>
      <c r="O262" s="113" t="s">
        <v>842</v>
      </c>
      <c r="P262" s="113" t="s">
        <v>842</v>
      </c>
      <c r="Q262" s="113" t="s">
        <v>842</v>
      </c>
      <c r="R262" s="113" t="s">
        <v>842</v>
      </c>
      <c r="S262" s="113" t="s">
        <v>842</v>
      </c>
      <c r="T262" s="113" t="s">
        <v>842</v>
      </c>
      <c r="U262" s="113" t="s">
        <v>842</v>
      </c>
      <c r="V262" s="113" t="s">
        <v>842</v>
      </c>
      <c r="W262" s="113" t="s">
        <v>842</v>
      </c>
      <c r="X262" s="113" t="s">
        <v>842</v>
      </c>
      <c r="Y262" s="104">
        <v>2014</v>
      </c>
      <c r="Z262" s="113" t="s">
        <v>842</v>
      </c>
      <c r="AA262" s="104">
        <v>2014</v>
      </c>
      <c r="AB262" s="113" t="s">
        <v>842</v>
      </c>
      <c r="AC262" s="113" t="s">
        <v>844</v>
      </c>
      <c r="AD262" s="113" t="s">
        <v>844</v>
      </c>
      <c r="AE262" s="113" t="s">
        <v>844</v>
      </c>
      <c r="AF262" s="113" t="s">
        <v>844</v>
      </c>
      <c r="AG262" s="104">
        <v>2014</v>
      </c>
      <c r="AH262" s="104">
        <v>2014</v>
      </c>
      <c r="AI262" s="104">
        <v>2014</v>
      </c>
      <c r="AJ262" s="104">
        <v>2014</v>
      </c>
      <c r="AK262" s="104">
        <v>2014</v>
      </c>
      <c r="AL262">
        <v>2011</v>
      </c>
      <c r="AM262">
        <v>2014</v>
      </c>
      <c r="AN262">
        <v>2014</v>
      </c>
      <c r="AO262" s="113" t="s">
        <v>842</v>
      </c>
      <c r="AP262">
        <v>2014</v>
      </c>
      <c r="AQ262" s="113" t="s">
        <v>842</v>
      </c>
      <c r="AR262" s="113" t="s">
        <v>842</v>
      </c>
      <c r="AS262" s="113" t="s">
        <v>842</v>
      </c>
      <c r="AT262" s="113" t="s">
        <v>842</v>
      </c>
      <c r="AU262" s="113" t="s">
        <v>842</v>
      </c>
      <c r="AV262" s="113" t="s">
        <v>842</v>
      </c>
      <c r="AW262" s="113" t="s">
        <v>842</v>
      </c>
      <c r="AX262" s="113" t="s">
        <v>842</v>
      </c>
      <c r="AY262" s="113" t="s">
        <v>842</v>
      </c>
      <c r="AZ262" s="113" t="s">
        <v>842</v>
      </c>
      <c r="BA262" s="113" t="s">
        <v>842</v>
      </c>
      <c r="BB262" s="113">
        <v>2017</v>
      </c>
      <c r="BC262" s="113">
        <v>2017</v>
      </c>
      <c r="BD262" s="104">
        <v>2019</v>
      </c>
      <c r="BE262" s="113" t="s">
        <v>842</v>
      </c>
      <c r="BF262" s="113" t="s">
        <v>842</v>
      </c>
      <c r="BG262" s="116"/>
      <c r="BH262" s="116"/>
    </row>
    <row r="263" spans="1:60" ht="15.75" customHeight="1" x14ac:dyDescent="0.25">
      <c r="A263" s="47" t="s">
        <v>602</v>
      </c>
      <c r="B263" s="47" t="s">
        <v>637</v>
      </c>
      <c r="C263" s="47" t="s">
        <v>639</v>
      </c>
      <c r="D263" s="47" t="s">
        <v>640</v>
      </c>
      <c r="E263" s="113">
        <v>2017</v>
      </c>
      <c r="F263" s="113">
        <v>2017</v>
      </c>
      <c r="G263" s="113">
        <v>2017</v>
      </c>
      <c r="H263" s="113">
        <v>2017</v>
      </c>
      <c r="I263" s="113">
        <v>2017</v>
      </c>
      <c r="J263" s="113">
        <v>2017</v>
      </c>
      <c r="K263" s="113" t="s">
        <v>843</v>
      </c>
      <c r="L263" s="113" t="s">
        <v>828</v>
      </c>
      <c r="M263" s="113" t="s">
        <v>828</v>
      </c>
      <c r="N263" s="113" t="s">
        <v>828</v>
      </c>
      <c r="O263" s="113" t="s">
        <v>842</v>
      </c>
      <c r="P263" s="113" t="s">
        <v>842</v>
      </c>
      <c r="Q263" s="113" t="s">
        <v>842</v>
      </c>
      <c r="R263" s="113" t="s">
        <v>842</v>
      </c>
      <c r="S263" s="113" t="s">
        <v>842</v>
      </c>
      <c r="T263" s="113" t="s">
        <v>842</v>
      </c>
      <c r="U263" s="113" t="s">
        <v>842</v>
      </c>
      <c r="V263" s="113" t="s">
        <v>842</v>
      </c>
      <c r="W263" s="113" t="s">
        <v>842</v>
      </c>
      <c r="X263" s="113" t="s">
        <v>842</v>
      </c>
      <c r="Y263" s="104">
        <v>2014</v>
      </c>
      <c r="Z263" s="113" t="s">
        <v>842</v>
      </c>
      <c r="AA263" s="104">
        <v>2014</v>
      </c>
      <c r="AB263" s="113" t="s">
        <v>842</v>
      </c>
      <c r="AC263" s="113" t="s">
        <v>844</v>
      </c>
      <c r="AD263" s="113" t="s">
        <v>844</v>
      </c>
      <c r="AE263" s="113" t="s">
        <v>844</v>
      </c>
      <c r="AF263" s="113" t="s">
        <v>844</v>
      </c>
      <c r="AG263" s="104">
        <v>2014</v>
      </c>
      <c r="AH263" s="104">
        <v>2014</v>
      </c>
      <c r="AI263" s="104">
        <v>2014</v>
      </c>
      <c r="AJ263" s="104">
        <v>2014</v>
      </c>
      <c r="AK263" s="104">
        <v>2014</v>
      </c>
      <c r="AL263">
        <v>2011</v>
      </c>
      <c r="AM263">
        <v>2014</v>
      </c>
      <c r="AN263">
        <v>2014</v>
      </c>
      <c r="AO263" s="113" t="s">
        <v>842</v>
      </c>
      <c r="AP263">
        <v>2014</v>
      </c>
      <c r="AQ263" s="113" t="s">
        <v>842</v>
      </c>
      <c r="AR263" s="113" t="s">
        <v>842</v>
      </c>
      <c r="AS263" s="113" t="s">
        <v>842</v>
      </c>
      <c r="AT263" s="113" t="s">
        <v>842</v>
      </c>
      <c r="AU263" s="113" t="s">
        <v>842</v>
      </c>
      <c r="AV263" s="113" t="s">
        <v>842</v>
      </c>
      <c r="AW263" s="113" t="s">
        <v>842</v>
      </c>
      <c r="AX263" s="113" t="s">
        <v>842</v>
      </c>
      <c r="AY263" s="113" t="s">
        <v>842</v>
      </c>
      <c r="AZ263" s="113" t="s">
        <v>842</v>
      </c>
      <c r="BA263" s="113" t="s">
        <v>842</v>
      </c>
      <c r="BB263" s="113">
        <v>2017</v>
      </c>
      <c r="BC263" s="113">
        <v>2017</v>
      </c>
      <c r="BD263" s="104">
        <v>2019</v>
      </c>
      <c r="BE263" s="113" t="s">
        <v>842</v>
      </c>
      <c r="BF263" s="113" t="s">
        <v>842</v>
      </c>
      <c r="BG263" s="116"/>
      <c r="BH263" s="116"/>
    </row>
    <row r="264" spans="1:60" ht="15.75" customHeight="1" x14ac:dyDescent="0.25">
      <c r="A264" s="47" t="s">
        <v>602</v>
      </c>
      <c r="B264" s="47" t="s">
        <v>637</v>
      </c>
      <c r="C264" s="47" t="s">
        <v>641</v>
      </c>
      <c r="D264" s="47" t="s">
        <v>642</v>
      </c>
      <c r="E264" s="113">
        <v>2017</v>
      </c>
      <c r="F264" s="113">
        <v>2017</v>
      </c>
      <c r="G264" s="113">
        <v>2017</v>
      </c>
      <c r="H264" s="113">
        <v>2017</v>
      </c>
      <c r="I264" s="113">
        <v>2017</v>
      </c>
      <c r="J264" s="113">
        <v>2017</v>
      </c>
      <c r="K264" s="113" t="s">
        <v>843</v>
      </c>
      <c r="L264" s="113" t="s">
        <v>828</v>
      </c>
      <c r="M264" s="113" t="s">
        <v>828</v>
      </c>
      <c r="N264" s="113" t="s">
        <v>828</v>
      </c>
      <c r="O264" s="113" t="s">
        <v>842</v>
      </c>
      <c r="P264" s="113" t="s">
        <v>842</v>
      </c>
      <c r="Q264" s="113" t="s">
        <v>842</v>
      </c>
      <c r="R264" s="113" t="s">
        <v>842</v>
      </c>
      <c r="S264" s="113" t="s">
        <v>842</v>
      </c>
      <c r="T264" s="113" t="s">
        <v>842</v>
      </c>
      <c r="U264" s="113" t="s">
        <v>842</v>
      </c>
      <c r="V264" s="113" t="s">
        <v>842</v>
      </c>
      <c r="W264" s="113" t="s">
        <v>842</v>
      </c>
      <c r="X264" s="113" t="s">
        <v>842</v>
      </c>
      <c r="Y264" s="104">
        <v>2014</v>
      </c>
      <c r="Z264" s="113" t="s">
        <v>842</v>
      </c>
      <c r="AA264" s="104">
        <v>2014</v>
      </c>
      <c r="AB264" s="113" t="s">
        <v>842</v>
      </c>
      <c r="AC264" s="113" t="s">
        <v>844</v>
      </c>
      <c r="AD264" s="113" t="s">
        <v>844</v>
      </c>
      <c r="AE264" s="113" t="s">
        <v>844</v>
      </c>
      <c r="AF264" s="113" t="s">
        <v>844</v>
      </c>
      <c r="AG264" s="104">
        <v>2014</v>
      </c>
      <c r="AH264" s="104">
        <v>2014</v>
      </c>
      <c r="AI264" s="104">
        <v>2014</v>
      </c>
      <c r="AJ264" s="104">
        <v>2014</v>
      </c>
      <c r="AK264" s="104">
        <v>2014</v>
      </c>
      <c r="AL264">
        <v>2011</v>
      </c>
      <c r="AM264">
        <v>2014</v>
      </c>
      <c r="AN264">
        <v>2014</v>
      </c>
      <c r="AO264" s="113" t="s">
        <v>842</v>
      </c>
      <c r="AP264">
        <v>2014</v>
      </c>
      <c r="AQ264" s="113" t="s">
        <v>842</v>
      </c>
      <c r="AR264" s="113" t="s">
        <v>842</v>
      </c>
      <c r="AS264" s="113" t="s">
        <v>842</v>
      </c>
      <c r="AT264" s="113" t="s">
        <v>842</v>
      </c>
      <c r="AU264" s="113" t="s">
        <v>842</v>
      </c>
      <c r="AV264" s="113" t="s">
        <v>842</v>
      </c>
      <c r="AW264" s="113" t="s">
        <v>842</v>
      </c>
      <c r="AX264" s="113" t="s">
        <v>842</v>
      </c>
      <c r="AY264" s="113" t="s">
        <v>842</v>
      </c>
      <c r="AZ264" s="113" t="s">
        <v>842</v>
      </c>
      <c r="BA264" s="113" t="s">
        <v>842</v>
      </c>
      <c r="BB264" s="113">
        <v>2017</v>
      </c>
      <c r="BC264" s="113">
        <v>2017</v>
      </c>
      <c r="BD264" s="104">
        <v>2019</v>
      </c>
      <c r="BE264" s="113" t="s">
        <v>842</v>
      </c>
      <c r="BF264" s="113" t="s">
        <v>842</v>
      </c>
      <c r="BG264" s="116"/>
      <c r="BH264" s="116"/>
    </row>
    <row r="265" spans="1:60" ht="15.75" customHeight="1" x14ac:dyDescent="0.25">
      <c r="A265" s="47" t="s">
        <v>602</v>
      </c>
      <c r="B265" s="47" t="s">
        <v>637</v>
      </c>
      <c r="C265" s="47" t="s">
        <v>643</v>
      </c>
      <c r="D265" s="47" t="s">
        <v>644</v>
      </c>
      <c r="E265" s="113">
        <v>2017</v>
      </c>
      <c r="F265" s="113">
        <v>2017</v>
      </c>
      <c r="G265" s="113">
        <v>2017</v>
      </c>
      <c r="H265" s="113">
        <v>2017</v>
      </c>
      <c r="I265" s="113">
        <v>2017</v>
      </c>
      <c r="J265" s="113">
        <v>2017</v>
      </c>
      <c r="K265" s="113" t="s">
        <v>843</v>
      </c>
      <c r="L265" s="113" t="s">
        <v>828</v>
      </c>
      <c r="M265" s="113" t="s">
        <v>828</v>
      </c>
      <c r="N265" s="113" t="s">
        <v>828</v>
      </c>
      <c r="O265" s="113" t="s">
        <v>842</v>
      </c>
      <c r="P265" s="113" t="s">
        <v>842</v>
      </c>
      <c r="Q265" s="113" t="s">
        <v>842</v>
      </c>
      <c r="R265" s="113" t="s">
        <v>842</v>
      </c>
      <c r="S265" s="113" t="s">
        <v>842</v>
      </c>
      <c r="T265" s="113" t="s">
        <v>842</v>
      </c>
      <c r="U265" s="113" t="s">
        <v>842</v>
      </c>
      <c r="V265" s="113" t="s">
        <v>842</v>
      </c>
      <c r="W265" s="113" t="s">
        <v>842</v>
      </c>
      <c r="X265" s="113" t="s">
        <v>842</v>
      </c>
      <c r="Y265" s="104">
        <v>2014</v>
      </c>
      <c r="Z265" s="113" t="s">
        <v>842</v>
      </c>
      <c r="AA265" s="104">
        <v>2014</v>
      </c>
      <c r="AB265" s="113" t="s">
        <v>842</v>
      </c>
      <c r="AC265" s="113" t="s">
        <v>844</v>
      </c>
      <c r="AD265" s="113" t="s">
        <v>844</v>
      </c>
      <c r="AE265" s="113" t="s">
        <v>844</v>
      </c>
      <c r="AF265" s="113" t="s">
        <v>844</v>
      </c>
      <c r="AG265" s="104">
        <v>2014</v>
      </c>
      <c r="AH265" s="104">
        <v>2014</v>
      </c>
      <c r="AI265" s="104">
        <v>2014</v>
      </c>
      <c r="AJ265" s="104">
        <v>2014</v>
      </c>
      <c r="AK265" s="104">
        <v>2014</v>
      </c>
      <c r="AL265">
        <v>2011</v>
      </c>
      <c r="AM265">
        <v>2014</v>
      </c>
      <c r="AN265">
        <v>2014</v>
      </c>
      <c r="AO265" s="113" t="s">
        <v>842</v>
      </c>
      <c r="AP265">
        <v>2014</v>
      </c>
      <c r="AQ265" s="113" t="s">
        <v>842</v>
      </c>
      <c r="AR265" s="113" t="s">
        <v>842</v>
      </c>
      <c r="AS265" s="113" t="s">
        <v>842</v>
      </c>
      <c r="AT265" s="113" t="s">
        <v>842</v>
      </c>
      <c r="AU265" s="113" t="s">
        <v>842</v>
      </c>
      <c r="AV265" s="113" t="s">
        <v>842</v>
      </c>
      <c r="AW265" s="113" t="s">
        <v>842</v>
      </c>
      <c r="AX265" s="113" t="s">
        <v>842</v>
      </c>
      <c r="AY265" s="113" t="s">
        <v>842</v>
      </c>
      <c r="AZ265" s="113" t="s">
        <v>842</v>
      </c>
      <c r="BA265" s="113" t="s">
        <v>842</v>
      </c>
      <c r="BB265" s="113">
        <v>2017</v>
      </c>
      <c r="BC265" s="113">
        <v>2017</v>
      </c>
      <c r="BD265" s="104">
        <v>2019</v>
      </c>
      <c r="BE265" s="113" t="s">
        <v>842</v>
      </c>
      <c r="BF265" s="113" t="s">
        <v>842</v>
      </c>
      <c r="BG265" s="116"/>
      <c r="BH265" s="116"/>
    </row>
    <row r="266" spans="1:60" ht="15.75" customHeight="1" x14ac:dyDescent="0.25">
      <c r="A266" s="47" t="s">
        <v>645</v>
      </c>
      <c r="B266" s="47" t="s">
        <v>646</v>
      </c>
      <c r="C266" s="47" t="s">
        <v>646</v>
      </c>
      <c r="D266" s="47" t="s">
        <v>647</v>
      </c>
      <c r="E266" s="113">
        <v>2017</v>
      </c>
      <c r="F266" s="113">
        <v>2017</v>
      </c>
      <c r="G266" s="113">
        <v>2017</v>
      </c>
      <c r="H266" s="113">
        <v>2017</v>
      </c>
      <c r="I266" s="113">
        <v>2017</v>
      </c>
      <c r="J266" s="113">
        <v>2017</v>
      </c>
      <c r="K266" s="113" t="s">
        <v>843</v>
      </c>
      <c r="L266" s="113" t="s">
        <v>828</v>
      </c>
      <c r="M266" s="113" t="s">
        <v>828</v>
      </c>
      <c r="N266" s="113" t="s">
        <v>828</v>
      </c>
      <c r="O266" s="113" t="s">
        <v>842</v>
      </c>
      <c r="P266" s="113" t="s">
        <v>842</v>
      </c>
      <c r="Q266" s="113" t="s">
        <v>842</v>
      </c>
      <c r="R266" s="113" t="s">
        <v>842</v>
      </c>
      <c r="S266" s="113" t="s">
        <v>842</v>
      </c>
      <c r="T266" s="113" t="s">
        <v>842</v>
      </c>
      <c r="U266" s="113" t="s">
        <v>842</v>
      </c>
      <c r="V266" s="113" t="s">
        <v>842</v>
      </c>
      <c r="W266" s="113" t="s">
        <v>842</v>
      </c>
      <c r="X266" s="113" t="s">
        <v>842</v>
      </c>
      <c r="Y266" s="104">
        <v>2014</v>
      </c>
      <c r="Z266" s="113" t="s">
        <v>842</v>
      </c>
      <c r="AA266" s="104">
        <v>2014</v>
      </c>
      <c r="AB266" s="113" t="s">
        <v>842</v>
      </c>
      <c r="AC266" s="113" t="s">
        <v>844</v>
      </c>
      <c r="AD266" s="113" t="s">
        <v>844</v>
      </c>
      <c r="AE266" s="113" t="s">
        <v>844</v>
      </c>
      <c r="AF266" s="113" t="s">
        <v>844</v>
      </c>
      <c r="AG266" s="104">
        <v>2014</v>
      </c>
      <c r="AH266" s="104">
        <v>2014</v>
      </c>
      <c r="AI266" s="104">
        <v>2014</v>
      </c>
      <c r="AJ266" s="104">
        <v>2014</v>
      </c>
      <c r="AK266" s="104">
        <v>2014</v>
      </c>
      <c r="AL266">
        <v>2011</v>
      </c>
      <c r="AM266">
        <v>2014</v>
      </c>
      <c r="AN266">
        <v>2014</v>
      </c>
      <c r="AO266" s="113" t="s">
        <v>842</v>
      </c>
      <c r="AP266">
        <v>2014</v>
      </c>
      <c r="AQ266" s="113" t="s">
        <v>842</v>
      </c>
      <c r="AR266" s="113" t="s">
        <v>842</v>
      </c>
      <c r="AS266" s="113" t="s">
        <v>842</v>
      </c>
      <c r="AT266" s="113" t="s">
        <v>842</v>
      </c>
      <c r="AU266" s="113" t="s">
        <v>842</v>
      </c>
      <c r="AV266" s="113" t="s">
        <v>842</v>
      </c>
      <c r="AW266" s="113" t="s">
        <v>842</v>
      </c>
      <c r="AX266" s="113" t="s">
        <v>842</v>
      </c>
      <c r="AY266" s="113" t="s">
        <v>842</v>
      </c>
      <c r="AZ266" s="113" t="s">
        <v>842</v>
      </c>
      <c r="BA266" s="113" t="s">
        <v>842</v>
      </c>
      <c r="BB266" s="113">
        <v>2017</v>
      </c>
      <c r="BC266" s="113">
        <v>2017</v>
      </c>
      <c r="BD266" s="104">
        <v>2019</v>
      </c>
      <c r="BE266" s="113" t="s">
        <v>842</v>
      </c>
      <c r="BF266" s="113" t="s">
        <v>842</v>
      </c>
      <c r="BG266" s="116"/>
      <c r="BH266" s="116"/>
    </row>
    <row r="267" spans="1:60" ht="15.75" customHeight="1" x14ac:dyDescent="0.25">
      <c r="A267" s="47" t="s">
        <v>645</v>
      </c>
      <c r="B267" s="47" t="s">
        <v>646</v>
      </c>
      <c r="C267" s="47" t="s">
        <v>648</v>
      </c>
      <c r="D267" s="47" t="s">
        <v>649</v>
      </c>
      <c r="E267" s="113">
        <v>2017</v>
      </c>
      <c r="F267" s="113">
        <v>2017</v>
      </c>
      <c r="G267" s="113">
        <v>2017</v>
      </c>
      <c r="H267" s="113">
        <v>2017</v>
      </c>
      <c r="I267" s="113">
        <v>2017</v>
      </c>
      <c r="J267" s="113">
        <v>2017</v>
      </c>
      <c r="K267" s="113" t="s">
        <v>843</v>
      </c>
      <c r="L267" s="113" t="s">
        <v>828</v>
      </c>
      <c r="M267" s="113" t="s">
        <v>828</v>
      </c>
      <c r="N267" s="113" t="s">
        <v>828</v>
      </c>
      <c r="O267" s="113" t="s">
        <v>842</v>
      </c>
      <c r="P267" s="113" t="s">
        <v>842</v>
      </c>
      <c r="Q267" s="113" t="s">
        <v>842</v>
      </c>
      <c r="R267" s="113" t="s">
        <v>842</v>
      </c>
      <c r="S267" s="113" t="s">
        <v>842</v>
      </c>
      <c r="T267" s="113" t="s">
        <v>842</v>
      </c>
      <c r="U267" s="113" t="s">
        <v>842</v>
      </c>
      <c r="V267" s="113" t="s">
        <v>842</v>
      </c>
      <c r="W267" s="113" t="s">
        <v>842</v>
      </c>
      <c r="X267" s="113" t="s">
        <v>842</v>
      </c>
      <c r="Y267" s="104">
        <v>2014</v>
      </c>
      <c r="Z267" s="113" t="s">
        <v>842</v>
      </c>
      <c r="AA267" s="104">
        <v>2014</v>
      </c>
      <c r="AB267" s="113" t="s">
        <v>842</v>
      </c>
      <c r="AC267" s="113" t="s">
        <v>844</v>
      </c>
      <c r="AD267" s="113" t="s">
        <v>844</v>
      </c>
      <c r="AE267" s="113" t="s">
        <v>844</v>
      </c>
      <c r="AF267" s="113" t="s">
        <v>844</v>
      </c>
      <c r="AG267" s="104">
        <v>2014</v>
      </c>
      <c r="AH267" s="104">
        <v>2014</v>
      </c>
      <c r="AI267" s="104">
        <v>2014</v>
      </c>
      <c r="AJ267" s="104">
        <v>2014</v>
      </c>
      <c r="AK267" s="104">
        <v>2014</v>
      </c>
      <c r="AL267">
        <v>2011</v>
      </c>
      <c r="AM267">
        <v>2014</v>
      </c>
      <c r="AN267">
        <v>2014</v>
      </c>
      <c r="AO267" s="113" t="s">
        <v>842</v>
      </c>
      <c r="AP267">
        <v>2014</v>
      </c>
      <c r="AQ267" s="113" t="s">
        <v>842</v>
      </c>
      <c r="AR267" s="113" t="s">
        <v>842</v>
      </c>
      <c r="AS267" s="113" t="s">
        <v>842</v>
      </c>
      <c r="AT267" s="113" t="s">
        <v>842</v>
      </c>
      <c r="AU267" s="113" t="s">
        <v>842</v>
      </c>
      <c r="AV267" s="113" t="s">
        <v>842</v>
      </c>
      <c r="AW267" s="113" t="s">
        <v>842</v>
      </c>
      <c r="AX267" s="113" t="s">
        <v>842</v>
      </c>
      <c r="AY267" s="113" t="s">
        <v>842</v>
      </c>
      <c r="AZ267" s="113" t="s">
        <v>842</v>
      </c>
      <c r="BA267" s="113" t="s">
        <v>842</v>
      </c>
      <c r="BB267" s="113">
        <v>2017</v>
      </c>
      <c r="BC267" s="113">
        <v>2017</v>
      </c>
      <c r="BD267" s="104">
        <v>2019</v>
      </c>
      <c r="BE267" s="113" t="s">
        <v>842</v>
      </c>
      <c r="BF267" s="113" t="s">
        <v>842</v>
      </c>
      <c r="BG267" s="116"/>
      <c r="BH267" s="116"/>
    </row>
    <row r="268" spans="1:60" ht="15.75" customHeight="1" x14ac:dyDescent="0.25">
      <c r="A268" s="47" t="s">
        <v>645</v>
      </c>
      <c r="B268" s="47" t="s">
        <v>646</v>
      </c>
      <c r="C268" s="47" t="s">
        <v>650</v>
      </c>
      <c r="D268" s="47" t="s">
        <v>651</v>
      </c>
      <c r="E268" s="113">
        <v>2017</v>
      </c>
      <c r="F268" s="113">
        <v>2017</v>
      </c>
      <c r="G268" s="113">
        <v>2017</v>
      </c>
      <c r="H268" s="113">
        <v>2017</v>
      </c>
      <c r="I268" s="113">
        <v>2017</v>
      </c>
      <c r="J268" s="113">
        <v>2017</v>
      </c>
      <c r="K268" s="113" t="s">
        <v>843</v>
      </c>
      <c r="L268" s="113" t="s">
        <v>828</v>
      </c>
      <c r="M268" s="113" t="s">
        <v>828</v>
      </c>
      <c r="N268" s="113" t="s">
        <v>828</v>
      </c>
      <c r="O268" s="113" t="s">
        <v>842</v>
      </c>
      <c r="P268" s="113" t="s">
        <v>842</v>
      </c>
      <c r="Q268" s="113" t="s">
        <v>842</v>
      </c>
      <c r="R268" s="113" t="s">
        <v>842</v>
      </c>
      <c r="S268" s="113" t="s">
        <v>842</v>
      </c>
      <c r="T268" s="113" t="s">
        <v>842</v>
      </c>
      <c r="U268" s="113" t="s">
        <v>842</v>
      </c>
      <c r="V268" s="113" t="s">
        <v>842</v>
      </c>
      <c r="W268" s="113" t="s">
        <v>842</v>
      </c>
      <c r="X268" s="113" t="s">
        <v>842</v>
      </c>
      <c r="Y268" s="104">
        <v>2014</v>
      </c>
      <c r="Z268" s="113" t="s">
        <v>842</v>
      </c>
      <c r="AA268" s="104">
        <v>2014</v>
      </c>
      <c r="AB268" s="113" t="s">
        <v>842</v>
      </c>
      <c r="AC268" s="113" t="s">
        <v>844</v>
      </c>
      <c r="AD268" s="113" t="s">
        <v>844</v>
      </c>
      <c r="AE268" s="113" t="s">
        <v>844</v>
      </c>
      <c r="AF268" s="113" t="s">
        <v>844</v>
      </c>
      <c r="AG268" s="104">
        <v>2014</v>
      </c>
      <c r="AH268" s="104">
        <v>2014</v>
      </c>
      <c r="AI268" s="104">
        <v>2014</v>
      </c>
      <c r="AJ268" s="104">
        <v>2014</v>
      </c>
      <c r="AK268" s="104">
        <v>2014</v>
      </c>
      <c r="AL268">
        <v>2011</v>
      </c>
      <c r="AM268">
        <v>2014</v>
      </c>
      <c r="AN268">
        <v>2014</v>
      </c>
      <c r="AO268" s="113" t="s">
        <v>842</v>
      </c>
      <c r="AP268">
        <v>2014</v>
      </c>
      <c r="AQ268" s="113" t="s">
        <v>842</v>
      </c>
      <c r="AR268" s="113" t="s">
        <v>842</v>
      </c>
      <c r="AS268" s="113" t="s">
        <v>842</v>
      </c>
      <c r="AT268" s="113" t="s">
        <v>842</v>
      </c>
      <c r="AU268" s="113" t="s">
        <v>842</v>
      </c>
      <c r="AV268" s="113" t="s">
        <v>842</v>
      </c>
      <c r="AW268" s="113" t="s">
        <v>842</v>
      </c>
      <c r="AX268" s="113" t="s">
        <v>842</v>
      </c>
      <c r="AY268" s="113" t="s">
        <v>842</v>
      </c>
      <c r="AZ268" s="113" t="s">
        <v>842</v>
      </c>
      <c r="BA268" s="113" t="s">
        <v>842</v>
      </c>
      <c r="BB268" s="113">
        <v>2017</v>
      </c>
      <c r="BC268" s="113">
        <v>2017</v>
      </c>
      <c r="BD268" s="104">
        <v>2019</v>
      </c>
      <c r="BE268" s="113" t="s">
        <v>842</v>
      </c>
      <c r="BF268" s="113" t="s">
        <v>842</v>
      </c>
      <c r="BG268" s="116"/>
      <c r="BH268" s="116"/>
    </row>
    <row r="269" spans="1:60" ht="15.75" customHeight="1" x14ac:dyDescent="0.25">
      <c r="A269" s="47" t="s">
        <v>645</v>
      </c>
      <c r="B269" s="47" t="s">
        <v>646</v>
      </c>
      <c r="C269" s="47" t="s">
        <v>652</v>
      </c>
      <c r="D269" s="47" t="s">
        <v>653</v>
      </c>
      <c r="E269" s="113">
        <v>2017</v>
      </c>
      <c r="F269" s="113">
        <v>2017</v>
      </c>
      <c r="G269" s="113">
        <v>2017</v>
      </c>
      <c r="H269" s="113">
        <v>2017</v>
      </c>
      <c r="I269" s="113">
        <v>2017</v>
      </c>
      <c r="J269" s="113">
        <v>2017</v>
      </c>
      <c r="K269" s="113" t="s">
        <v>843</v>
      </c>
      <c r="L269" s="113" t="s">
        <v>828</v>
      </c>
      <c r="M269" s="113" t="s">
        <v>828</v>
      </c>
      <c r="N269" s="113" t="s">
        <v>828</v>
      </c>
      <c r="O269" s="113" t="s">
        <v>842</v>
      </c>
      <c r="P269" s="113" t="s">
        <v>842</v>
      </c>
      <c r="Q269" s="113" t="s">
        <v>842</v>
      </c>
      <c r="R269" s="113" t="s">
        <v>842</v>
      </c>
      <c r="S269" s="113" t="s">
        <v>842</v>
      </c>
      <c r="T269" s="113" t="s">
        <v>842</v>
      </c>
      <c r="U269" s="113" t="s">
        <v>842</v>
      </c>
      <c r="V269" s="113" t="s">
        <v>842</v>
      </c>
      <c r="W269" s="113" t="s">
        <v>842</v>
      </c>
      <c r="X269" s="113" t="s">
        <v>842</v>
      </c>
      <c r="Y269" s="104">
        <v>2014</v>
      </c>
      <c r="Z269" s="113" t="s">
        <v>842</v>
      </c>
      <c r="AA269" s="104">
        <v>2014</v>
      </c>
      <c r="AB269" s="113" t="s">
        <v>842</v>
      </c>
      <c r="AC269" s="113" t="s">
        <v>844</v>
      </c>
      <c r="AD269" s="113" t="s">
        <v>844</v>
      </c>
      <c r="AE269" s="113" t="s">
        <v>844</v>
      </c>
      <c r="AF269" s="113" t="s">
        <v>844</v>
      </c>
      <c r="AG269" s="104">
        <v>2014</v>
      </c>
      <c r="AH269" s="104">
        <v>2014</v>
      </c>
      <c r="AI269" s="104">
        <v>2014</v>
      </c>
      <c r="AJ269" s="104">
        <v>2014</v>
      </c>
      <c r="AK269" s="104">
        <v>2014</v>
      </c>
      <c r="AL269">
        <v>2011</v>
      </c>
      <c r="AM269">
        <v>2014</v>
      </c>
      <c r="AN269">
        <v>2014</v>
      </c>
      <c r="AO269" s="113" t="s">
        <v>842</v>
      </c>
      <c r="AP269">
        <v>2014</v>
      </c>
      <c r="AQ269" s="113" t="s">
        <v>842</v>
      </c>
      <c r="AR269" s="113" t="s">
        <v>842</v>
      </c>
      <c r="AS269" s="113" t="s">
        <v>842</v>
      </c>
      <c r="AT269" s="113" t="s">
        <v>842</v>
      </c>
      <c r="AU269" s="113" t="s">
        <v>842</v>
      </c>
      <c r="AV269" s="113" t="s">
        <v>842</v>
      </c>
      <c r="AW269" s="113" t="s">
        <v>842</v>
      </c>
      <c r="AX269" s="113" t="s">
        <v>842</v>
      </c>
      <c r="AY269" s="113" t="s">
        <v>842</v>
      </c>
      <c r="AZ269" s="113" t="s">
        <v>842</v>
      </c>
      <c r="BA269" s="113" t="s">
        <v>842</v>
      </c>
      <c r="BB269" s="113">
        <v>2017</v>
      </c>
      <c r="BC269" s="113">
        <v>2017</v>
      </c>
      <c r="BD269" s="104">
        <v>2019</v>
      </c>
      <c r="BE269" s="113" t="s">
        <v>842</v>
      </c>
      <c r="BF269" s="113" t="s">
        <v>842</v>
      </c>
      <c r="BG269" s="116"/>
      <c r="BH269" s="116"/>
    </row>
    <row r="270" spans="1:60" ht="15.75" customHeight="1" x14ac:dyDescent="0.25">
      <c r="A270" s="47" t="s">
        <v>645</v>
      </c>
      <c r="B270" s="47" t="s">
        <v>654</v>
      </c>
      <c r="C270" s="47" t="s">
        <v>655</v>
      </c>
      <c r="D270" s="47" t="s">
        <v>656</v>
      </c>
      <c r="E270" s="113">
        <v>2017</v>
      </c>
      <c r="F270" s="113">
        <v>2017</v>
      </c>
      <c r="G270" s="113">
        <v>2017</v>
      </c>
      <c r="H270" s="113">
        <v>2017</v>
      </c>
      <c r="I270" s="113">
        <v>2017</v>
      </c>
      <c r="J270" s="113">
        <v>2017</v>
      </c>
      <c r="K270" s="113" t="s">
        <v>843</v>
      </c>
      <c r="L270" s="113" t="s">
        <v>828</v>
      </c>
      <c r="M270" s="113" t="s">
        <v>828</v>
      </c>
      <c r="N270" s="113" t="s">
        <v>828</v>
      </c>
      <c r="O270" s="113" t="s">
        <v>842</v>
      </c>
      <c r="P270" s="113" t="s">
        <v>842</v>
      </c>
      <c r="Q270" s="113" t="s">
        <v>842</v>
      </c>
      <c r="R270" s="113" t="s">
        <v>842</v>
      </c>
      <c r="S270" s="113" t="s">
        <v>842</v>
      </c>
      <c r="T270" s="113" t="s">
        <v>842</v>
      </c>
      <c r="U270" s="113" t="s">
        <v>842</v>
      </c>
      <c r="V270" s="113" t="s">
        <v>842</v>
      </c>
      <c r="W270" s="113" t="s">
        <v>842</v>
      </c>
      <c r="X270" s="113" t="s">
        <v>842</v>
      </c>
      <c r="Y270" s="104">
        <v>2014</v>
      </c>
      <c r="Z270" s="113" t="s">
        <v>842</v>
      </c>
      <c r="AA270" s="104">
        <v>2014</v>
      </c>
      <c r="AB270" s="113" t="s">
        <v>842</v>
      </c>
      <c r="AC270" s="113" t="s">
        <v>844</v>
      </c>
      <c r="AD270" s="113" t="s">
        <v>844</v>
      </c>
      <c r="AE270" s="113" t="s">
        <v>844</v>
      </c>
      <c r="AF270" s="113" t="s">
        <v>844</v>
      </c>
      <c r="AG270" s="104">
        <v>2014</v>
      </c>
      <c r="AH270" s="104">
        <v>2014</v>
      </c>
      <c r="AI270" s="104">
        <v>2014</v>
      </c>
      <c r="AJ270" s="104">
        <v>2014</v>
      </c>
      <c r="AK270" s="104">
        <v>2014</v>
      </c>
      <c r="AL270">
        <v>2011</v>
      </c>
      <c r="AM270">
        <v>2014</v>
      </c>
      <c r="AN270">
        <v>2014</v>
      </c>
      <c r="AO270" s="113" t="s">
        <v>842</v>
      </c>
      <c r="AP270">
        <v>2014</v>
      </c>
      <c r="AQ270" s="113" t="s">
        <v>842</v>
      </c>
      <c r="AR270" s="113" t="s">
        <v>842</v>
      </c>
      <c r="AS270" s="113" t="s">
        <v>842</v>
      </c>
      <c r="AT270" s="113" t="s">
        <v>842</v>
      </c>
      <c r="AU270" s="113" t="s">
        <v>842</v>
      </c>
      <c r="AV270" s="113" t="s">
        <v>842</v>
      </c>
      <c r="AW270" s="113" t="s">
        <v>842</v>
      </c>
      <c r="AX270" s="113" t="s">
        <v>842</v>
      </c>
      <c r="AY270" s="113" t="s">
        <v>842</v>
      </c>
      <c r="AZ270" s="113" t="s">
        <v>842</v>
      </c>
      <c r="BA270" s="113" t="s">
        <v>842</v>
      </c>
      <c r="BB270" s="113">
        <v>2017</v>
      </c>
      <c r="BC270" s="113">
        <v>2017</v>
      </c>
      <c r="BD270" s="104">
        <v>2019</v>
      </c>
      <c r="BE270" s="113" t="s">
        <v>842</v>
      </c>
      <c r="BF270" s="113" t="s">
        <v>842</v>
      </c>
      <c r="BG270" s="116"/>
      <c r="BH270" s="116"/>
    </row>
    <row r="271" spans="1:60" ht="15.75" customHeight="1" x14ac:dyDescent="0.25">
      <c r="A271" s="47" t="s">
        <v>645</v>
      </c>
      <c r="B271" s="47" t="s">
        <v>654</v>
      </c>
      <c r="C271" s="47" t="s">
        <v>657</v>
      </c>
      <c r="D271" s="47" t="s">
        <v>658</v>
      </c>
      <c r="E271" s="113">
        <v>2017</v>
      </c>
      <c r="F271" s="113">
        <v>2017</v>
      </c>
      <c r="G271" s="113">
        <v>2017</v>
      </c>
      <c r="H271" s="113">
        <v>2017</v>
      </c>
      <c r="I271" s="113">
        <v>2017</v>
      </c>
      <c r="J271" s="113">
        <v>2017</v>
      </c>
      <c r="K271" s="113" t="s">
        <v>843</v>
      </c>
      <c r="L271" s="113" t="s">
        <v>828</v>
      </c>
      <c r="M271" s="113" t="s">
        <v>828</v>
      </c>
      <c r="N271" s="113" t="s">
        <v>828</v>
      </c>
      <c r="O271" s="113" t="s">
        <v>842</v>
      </c>
      <c r="P271" s="113" t="s">
        <v>842</v>
      </c>
      <c r="Q271" s="113" t="s">
        <v>842</v>
      </c>
      <c r="R271" s="113" t="s">
        <v>842</v>
      </c>
      <c r="S271" s="113" t="s">
        <v>842</v>
      </c>
      <c r="T271" s="113" t="s">
        <v>842</v>
      </c>
      <c r="U271" s="113" t="s">
        <v>842</v>
      </c>
      <c r="V271" s="113" t="s">
        <v>842</v>
      </c>
      <c r="W271" s="113" t="s">
        <v>842</v>
      </c>
      <c r="X271" s="113" t="s">
        <v>842</v>
      </c>
      <c r="Y271" s="104">
        <v>2014</v>
      </c>
      <c r="Z271" s="113" t="s">
        <v>842</v>
      </c>
      <c r="AA271" s="104">
        <v>2014</v>
      </c>
      <c r="AB271" s="113" t="s">
        <v>842</v>
      </c>
      <c r="AC271" s="113" t="s">
        <v>844</v>
      </c>
      <c r="AD271" s="113" t="s">
        <v>844</v>
      </c>
      <c r="AE271" s="113" t="s">
        <v>844</v>
      </c>
      <c r="AF271" s="113" t="s">
        <v>844</v>
      </c>
      <c r="AG271" s="104">
        <v>2014</v>
      </c>
      <c r="AH271" s="104">
        <v>2014</v>
      </c>
      <c r="AI271" s="104">
        <v>2014</v>
      </c>
      <c r="AJ271" s="104">
        <v>2014</v>
      </c>
      <c r="AK271" s="104">
        <v>2014</v>
      </c>
      <c r="AL271">
        <v>2011</v>
      </c>
      <c r="AM271">
        <v>2014</v>
      </c>
      <c r="AN271">
        <v>2014</v>
      </c>
      <c r="AO271" s="113" t="s">
        <v>842</v>
      </c>
      <c r="AP271">
        <v>2014</v>
      </c>
      <c r="AQ271" s="113" t="s">
        <v>842</v>
      </c>
      <c r="AR271" s="113" t="s">
        <v>842</v>
      </c>
      <c r="AS271" s="113" t="s">
        <v>842</v>
      </c>
      <c r="AT271" s="113" t="s">
        <v>842</v>
      </c>
      <c r="AU271" s="113" t="s">
        <v>842</v>
      </c>
      <c r="AV271" s="113" t="s">
        <v>842</v>
      </c>
      <c r="AW271" s="113" t="s">
        <v>842</v>
      </c>
      <c r="AX271" s="113" t="s">
        <v>842</v>
      </c>
      <c r="AY271" s="113" t="s">
        <v>842</v>
      </c>
      <c r="AZ271" s="113" t="s">
        <v>842</v>
      </c>
      <c r="BA271" s="113" t="s">
        <v>842</v>
      </c>
      <c r="BB271" s="113">
        <v>2017</v>
      </c>
      <c r="BC271" s="113">
        <v>2017</v>
      </c>
      <c r="BD271" s="104">
        <v>2019</v>
      </c>
      <c r="BE271" s="113" t="s">
        <v>842</v>
      </c>
      <c r="BF271" s="113" t="s">
        <v>842</v>
      </c>
      <c r="BG271" s="116"/>
      <c r="BH271" s="116"/>
    </row>
    <row r="272" spans="1:60" ht="15.75" customHeight="1" x14ac:dyDescent="0.25">
      <c r="A272" s="47" t="s">
        <v>645</v>
      </c>
      <c r="B272" s="47" t="s">
        <v>659</v>
      </c>
      <c r="C272" s="47" t="s">
        <v>660</v>
      </c>
      <c r="D272" s="47" t="s">
        <v>661</v>
      </c>
      <c r="E272" s="113">
        <v>2017</v>
      </c>
      <c r="F272" s="113">
        <v>2017</v>
      </c>
      <c r="G272" s="113">
        <v>2017</v>
      </c>
      <c r="H272" s="113">
        <v>2017</v>
      </c>
      <c r="I272" s="113">
        <v>2017</v>
      </c>
      <c r="J272" s="113">
        <v>2017</v>
      </c>
      <c r="K272" s="113" t="s">
        <v>843</v>
      </c>
      <c r="L272" s="113" t="s">
        <v>828</v>
      </c>
      <c r="M272" s="113" t="s">
        <v>828</v>
      </c>
      <c r="N272" s="113" t="s">
        <v>828</v>
      </c>
      <c r="O272" s="113" t="s">
        <v>842</v>
      </c>
      <c r="P272" s="113" t="s">
        <v>842</v>
      </c>
      <c r="Q272" s="113" t="s">
        <v>842</v>
      </c>
      <c r="R272" s="113" t="s">
        <v>842</v>
      </c>
      <c r="S272" s="113" t="s">
        <v>842</v>
      </c>
      <c r="T272" s="113" t="s">
        <v>842</v>
      </c>
      <c r="U272" s="113" t="s">
        <v>842</v>
      </c>
      <c r="V272" s="113" t="s">
        <v>842</v>
      </c>
      <c r="W272" s="113" t="s">
        <v>842</v>
      </c>
      <c r="X272" s="113" t="s">
        <v>842</v>
      </c>
      <c r="Y272" s="104">
        <v>2014</v>
      </c>
      <c r="Z272" s="113" t="s">
        <v>842</v>
      </c>
      <c r="AA272" s="104">
        <v>2014</v>
      </c>
      <c r="AB272" s="113" t="s">
        <v>842</v>
      </c>
      <c r="AC272" s="113" t="s">
        <v>844</v>
      </c>
      <c r="AD272" s="113" t="s">
        <v>844</v>
      </c>
      <c r="AE272" s="113" t="s">
        <v>844</v>
      </c>
      <c r="AF272" s="113" t="s">
        <v>844</v>
      </c>
      <c r="AG272" s="104">
        <v>2014</v>
      </c>
      <c r="AH272" s="104">
        <v>2014</v>
      </c>
      <c r="AI272" s="104">
        <v>2014</v>
      </c>
      <c r="AJ272" s="104">
        <v>2014</v>
      </c>
      <c r="AK272" s="104">
        <v>2014</v>
      </c>
      <c r="AL272">
        <v>2011</v>
      </c>
      <c r="AM272">
        <v>2014</v>
      </c>
      <c r="AN272">
        <v>2014</v>
      </c>
      <c r="AO272" s="113" t="s">
        <v>842</v>
      </c>
      <c r="AP272">
        <v>2014</v>
      </c>
      <c r="AQ272" s="113" t="s">
        <v>842</v>
      </c>
      <c r="AR272" s="113" t="s">
        <v>842</v>
      </c>
      <c r="AS272" s="113" t="s">
        <v>842</v>
      </c>
      <c r="AT272" s="113" t="s">
        <v>842</v>
      </c>
      <c r="AU272" s="113" t="s">
        <v>842</v>
      </c>
      <c r="AV272" s="113" t="s">
        <v>842</v>
      </c>
      <c r="AW272" s="113" t="s">
        <v>842</v>
      </c>
      <c r="AX272" s="113" t="s">
        <v>842</v>
      </c>
      <c r="AY272" s="113" t="s">
        <v>842</v>
      </c>
      <c r="AZ272" s="113" t="s">
        <v>842</v>
      </c>
      <c r="BA272" s="113" t="s">
        <v>842</v>
      </c>
      <c r="BB272" s="113">
        <v>2017</v>
      </c>
      <c r="BC272" s="113">
        <v>2017</v>
      </c>
      <c r="BD272" s="104">
        <v>2019</v>
      </c>
      <c r="BE272" s="113" t="s">
        <v>842</v>
      </c>
      <c r="BF272" s="113" t="s">
        <v>842</v>
      </c>
      <c r="BG272" s="116"/>
      <c r="BH272" s="116"/>
    </row>
    <row r="273" spans="1:60" ht="15.75" customHeight="1" x14ac:dyDescent="0.25">
      <c r="A273" s="47" t="s">
        <v>645</v>
      </c>
      <c r="B273" s="47" t="s">
        <v>659</v>
      </c>
      <c r="C273" s="47" t="s">
        <v>662</v>
      </c>
      <c r="D273" s="47" t="s">
        <v>663</v>
      </c>
      <c r="E273" s="113">
        <v>2017</v>
      </c>
      <c r="F273" s="113">
        <v>2017</v>
      </c>
      <c r="G273" s="113">
        <v>2017</v>
      </c>
      <c r="H273" s="113">
        <v>2017</v>
      </c>
      <c r="I273" s="113">
        <v>2017</v>
      </c>
      <c r="J273" s="113">
        <v>2017</v>
      </c>
      <c r="K273" s="113" t="s">
        <v>843</v>
      </c>
      <c r="L273" s="113" t="s">
        <v>828</v>
      </c>
      <c r="M273" s="113" t="s">
        <v>828</v>
      </c>
      <c r="N273" s="113" t="s">
        <v>828</v>
      </c>
      <c r="O273" s="113" t="s">
        <v>842</v>
      </c>
      <c r="P273" s="113" t="s">
        <v>842</v>
      </c>
      <c r="Q273" s="113" t="s">
        <v>842</v>
      </c>
      <c r="R273" s="113" t="s">
        <v>842</v>
      </c>
      <c r="S273" s="113" t="s">
        <v>842</v>
      </c>
      <c r="T273" s="113" t="s">
        <v>842</v>
      </c>
      <c r="U273" s="113" t="s">
        <v>842</v>
      </c>
      <c r="V273" s="113" t="s">
        <v>842</v>
      </c>
      <c r="W273" s="113" t="s">
        <v>842</v>
      </c>
      <c r="X273" s="113" t="s">
        <v>842</v>
      </c>
      <c r="Y273" s="104">
        <v>2014</v>
      </c>
      <c r="Z273" s="113" t="s">
        <v>842</v>
      </c>
      <c r="AA273" s="104">
        <v>2014</v>
      </c>
      <c r="AB273" s="113" t="s">
        <v>842</v>
      </c>
      <c r="AC273" s="113" t="s">
        <v>844</v>
      </c>
      <c r="AD273" s="113" t="s">
        <v>844</v>
      </c>
      <c r="AE273" s="113" t="s">
        <v>844</v>
      </c>
      <c r="AF273" s="113" t="s">
        <v>844</v>
      </c>
      <c r="AG273" s="104">
        <v>2014</v>
      </c>
      <c r="AH273" s="104">
        <v>2014</v>
      </c>
      <c r="AI273" s="104">
        <v>2014</v>
      </c>
      <c r="AJ273" s="104">
        <v>2014</v>
      </c>
      <c r="AK273" s="104">
        <v>2014</v>
      </c>
      <c r="AL273">
        <v>2011</v>
      </c>
      <c r="AM273">
        <v>2014</v>
      </c>
      <c r="AN273">
        <v>2014</v>
      </c>
      <c r="AO273" s="113" t="s">
        <v>842</v>
      </c>
      <c r="AP273">
        <v>2014</v>
      </c>
      <c r="AQ273" s="113" t="s">
        <v>842</v>
      </c>
      <c r="AR273" s="113" t="s">
        <v>842</v>
      </c>
      <c r="AS273" s="113" t="s">
        <v>842</v>
      </c>
      <c r="AT273" s="113" t="s">
        <v>842</v>
      </c>
      <c r="AU273" s="113" t="s">
        <v>842</v>
      </c>
      <c r="AV273" s="113" t="s">
        <v>842</v>
      </c>
      <c r="AW273" s="113" t="s">
        <v>842</v>
      </c>
      <c r="AX273" s="113" t="s">
        <v>842</v>
      </c>
      <c r="AY273" s="113" t="s">
        <v>842</v>
      </c>
      <c r="AZ273" s="113" t="s">
        <v>842</v>
      </c>
      <c r="BA273" s="113" t="s">
        <v>842</v>
      </c>
      <c r="BB273" s="113">
        <v>2017</v>
      </c>
      <c r="BC273" s="113">
        <v>2017</v>
      </c>
      <c r="BD273" s="104">
        <v>2019</v>
      </c>
      <c r="BE273" s="113" t="s">
        <v>842</v>
      </c>
      <c r="BF273" s="113" t="s">
        <v>842</v>
      </c>
      <c r="BG273" s="116"/>
      <c r="BH273" s="116"/>
    </row>
    <row r="274" spans="1:60" ht="15.75" customHeight="1" x14ac:dyDescent="0.25">
      <c r="A274" s="47" t="s">
        <v>645</v>
      </c>
      <c r="B274" s="47" t="s">
        <v>664</v>
      </c>
      <c r="C274" s="47" t="s">
        <v>664</v>
      </c>
      <c r="D274" s="47" t="s">
        <v>665</v>
      </c>
      <c r="E274" s="113">
        <v>2017</v>
      </c>
      <c r="F274" s="113">
        <v>2017</v>
      </c>
      <c r="G274" s="113">
        <v>2017</v>
      </c>
      <c r="H274" s="113">
        <v>2017</v>
      </c>
      <c r="I274" s="113">
        <v>2017</v>
      </c>
      <c r="J274" s="113">
        <v>2017</v>
      </c>
      <c r="K274" s="113" t="s">
        <v>843</v>
      </c>
      <c r="L274" s="113" t="s">
        <v>828</v>
      </c>
      <c r="M274" s="113" t="s">
        <v>828</v>
      </c>
      <c r="N274" s="113" t="s">
        <v>828</v>
      </c>
      <c r="O274" s="113" t="s">
        <v>842</v>
      </c>
      <c r="P274" s="113" t="s">
        <v>842</v>
      </c>
      <c r="Q274" s="113" t="s">
        <v>842</v>
      </c>
      <c r="R274" s="113" t="s">
        <v>842</v>
      </c>
      <c r="S274" s="113" t="s">
        <v>842</v>
      </c>
      <c r="T274" s="113" t="s">
        <v>842</v>
      </c>
      <c r="U274" s="113" t="s">
        <v>842</v>
      </c>
      <c r="V274" s="113" t="s">
        <v>842</v>
      </c>
      <c r="W274" s="113" t="s">
        <v>842</v>
      </c>
      <c r="X274" s="113" t="s">
        <v>842</v>
      </c>
      <c r="Y274" s="104">
        <v>2014</v>
      </c>
      <c r="Z274" s="113" t="s">
        <v>842</v>
      </c>
      <c r="AA274" s="104">
        <v>2014</v>
      </c>
      <c r="AB274" s="113" t="s">
        <v>842</v>
      </c>
      <c r="AC274" s="113" t="s">
        <v>844</v>
      </c>
      <c r="AD274" s="113" t="s">
        <v>844</v>
      </c>
      <c r="AE274" s="113" t="s">
        <v>844</v>
      </c>
      <c r="AF274" s="113" t="s">
        <v>844</v>
      </c>
      <c r="AG274" s="104">
        <v>2014</v>
      </c>
      <c r="AH274" s="104">
        <v>2014</v>
      </c>
      <c r="AI274" s="104">
        <v>2014</v>
      </c>
      <c r="AJ274" s="104">
        <v>2014</v>
      </c>
      <c r="AK274" s="104">
        <v>2014</v>
      </c>
      <c r="AL274">
        <v>2011</v>
      </c>
      <c r="AM274">
        <v>2014</v>
      </c>
      <c r="AN274">
        <v>2014</v>
      </c>
      <c r="AO274" s="113" t="s">
        <v>842</v>
      </c>
      <c r="AP274">
        <v>2014</v>
      </c>
      <c r="AQ274" s="113" t="s">
        <v>842</v>
      </c>
      <c r="AR274" s="113" t="s">
        <v>842</v>
      </c>
      <c r="AS274" s="113" t="s">
        <v>842</v>
      </c>
      <c r="AT274" s="113" t="s">
        <v>842</v>
      </c>
      <c r="AU274" s="113" t="s">
        <v>842</v>
      </c>
      <c r="AV274" s="113" t="s">
        <v>842</v>
      </c>
      <c r="AW274" s="113" t="s">
        <v>842</v>
      </c>
      <c r="AX274" s="113" t="s">
        <v>842</v>
      </c>
      <c r="AY274" s="113" t="s">
        <v>842</v>
      </c>
      <c r="AZ274" s="113" t="s">
        <v>842</v>
      </c>
      <c r="BA274" s="113" t="s">
        <v>842</v>
      </c>
      <c r="BB274" s="113">
        <v>2017</v>
      </c>
      <c r="BC274" s="113">
        <v>2017</v>
      </c>
      <c r="BD274" s="104">
        <v>2019</v>
      </c>
      <c r="BE274" s="113" t="s">
        <v>842</v>
      </c>
      <c r="BF274" s="113" t="s">
        <v>842</v>
      </c>
      <c r="BG274" s="116"/>
      <c r="BH274" s="116"/>
    </row>
    <row r="275" spans="1:60" ht="15.75" customHeight="1" x14ac:dyDescent="0.25">
      <c r="A275" s="47" t="s">
        <v>645</v>
      </c>
      <c r="B275" s="47" t="s">
        <v>664</v>
      </c>
      <c r="C275" s="47" t="s">
        <v>666</v>
      </c>
      <c r="D275" s="47" t="s">
        <v>667</v>
      </c>
      <c r="E275" s="113">
        <v>2017</v>
      </c>
      <c r="F275" s="113">
        <v>2017</v>
      </c>
      <c r="G275" s="113">
        <v>2017</v>
      </c>
      <c r="H275" s="113">
        <v>2017</v>
      </c>
      <c r="I275" s="113">
        <v>2017</v>
      </c>
      <c r="J275" s="113">
        <v>2017</v>
      </c>
      <c r="K275" s="113" t="s">
        <v>843</v>
      </c>
      <c r="L275" s="113" t="s">
        <v>828</v>
      </c>
      <c r="M275" s="113" t="s">
        <v>828</v>
      </c>
      <c r="N275" s="113" t="s">
        <v>828</v>
      </c>
      <c r="O275" s="113" t="s">
        <v>842</v>
      </c>
      <c r="P275" s="113" t="s">
        <v>842</v>
      </c>
      <c r="Q275" s="113" t="s">
        <v>842</v>
      </c>
      <c r="R275" s="113" t="s">
        <v>842</v>
      </c>
      <c r="S275" s="113" t="s">
        <v>842</v>
      </c>
      <c r="T275" s="113" t="s">
        <v>842</v>
      </c>
      <c r="U275" s="113" t="s">
        <v>842</v>
      </c>
      <c r="V275" s="113" t="s">
        <v>842</v>
      </c>
      <c r="W275" s="113" t="s">
        <v>842</v>
      </c>
      <c r="X275" s="113" t="s">
        <v>842</v>
      </c>
      <c r="Y275" s="104">
        <v>2014</v>
      </c>
      <c r="Z275" s="113" t="s">
        <v>842</v>
      </c>
      <c r="AA275" s="104">
        <v>2014</v>
      </c>
      <c r="AB275" s="113" t="s">
        <v>842</v>
      </c>
      <c r="AC275" s="113" t="s">
        <v>844</v>
      </c>
      <c r="AD275" s="113" t="s">
        <v>844</v>
      </c>
      <c r="AE275" s="113" t="s">
        <v>844</v>
      </c>
      <c r="AF275" s="113" t="s">
        <v>844</v>
      </c>
      <c r="AG275" s="104">
        <v>2014</v>
      </c>
      <c r="AH275" s="104">
        <v>2014</v>
      </c>
      <c r="AI275" s="104">
        <v>2014</v>
      </c>
      <c r="AJ275" s="104">
        <v>2014</v>
      </c>
      <c r="AK275" s="104">
        <v>2014</v>
      </c>
      <c r="AL275">
        <v>2011</v>
      </c>
      <c r="AM275">
        <v>2014</v>
      </c>
      <c r="AN275">
        <v>2014</v>
      </c>
      <c r="AO275" s="113" t="s">
        <v>842</v>
      </c>
      <c r="AP275">
        <v>2014</v>
      </c>
      <c r="AQ275" s="113" t="s">
        <v>842</v>
      </c>
      <c r="AR275" s="113" t="s">
        <v>842</v>
      </c>
      <c r="AS275" s="113" t="s">
        <v>842</v>
      </c>
      <c r="AT275" s="113" t="s">
        <v>842</v>
      </c>
      <c r="AU275" s="113" t="s">
        <v>842</v>
      </c>
      <c r="AV275" s="113" t="s">
        <v>842</v>
      </c>
      <c r="AW275" s="113" t="s">
        <v>842</v>
      </c>
      <c r="AX275" s="113" t="s">
        <v>842</v>
      </c>
      <c r="AY275" s="113" t="s">
        <v>842</v>
      </c>
      <c r="AZ275" s="113" t="s">
        <v>842</v>
      </c>
      <c r="BA275" s="113" t="s">
        <v>842</v>
      </c>
      <c r="BB275" s="113">
        <v>2017</v>
      </c>
      <c r="BC275" s="113">
        <v>2017</v>
      </c>
      <c r="BD275" s="104">
        <v>2019</v>
      </c>
      <c r="BE275" s="113" t="s">
        <v>842</v>
      </c>
      <c r="BF275" s="113" t="s">
        <v>842</v>
      </c>
      <c r="BG275" s="116"/>
      <c r="BH275" s="116"/>
    </row>
    <row r="276" spans="1:60" ht="15.75" customHeight="1" x14ac:dyDescent="0.25">
      <c r="A276" s="47" t="s">
        <v>645</v>
      </c>
      <c r="B276" s="47" t="s">
        <v>664</v>
      </c>
      <c r="C276" s="47" t="s">
        <v>668</v>
      </c>
      <c r="D276" s="47" t="s">
        <v>669</v>
      </c>
      <c r="E276" s="113">
        <v>2017</v>
      </c>
      <c r="F276" s="113">
        <v>2017</v>
      </c>
      <c r="G276" s="113">
        <v>2017</v>
      </c>
      <c r="H276" s="113">
        <v>2017</v>
      </c>
      <c r="I276" s="113">
        <v>2017</v>
      </c>
      <c r="J276" s="113">
        <v>2017</v>
      </c>
      <c r="K276" s="113" t="s">
        <v>843</v>
      </c>
      <c r="L276" s="113" t="s">
        <v>828</v>
      </c>
      <c r="M276" s="113" t="s">
        <v>828</v>
      </c>
      <c r="N276" s="113" t="s">
        <v>828</v>
      </c>
      <c r="O276" s="113" t="s">
        <v>842</v>
      </c>
      <c r="P276" s="113" t="s">
        <v>842</v>
      </c>
      <c r="Q276" s="113" t="s">
        <v>842</v>
      </c>
      <c r="R276" s="113" t="s">
        <v>842</v>
      </c>
      <c r="S276" s="113" t="s">
        <v>842</v>
      </c>
      <c r="T276" s="113" t="s">
        <v>842</v>
      </c>
      <c r="U276" s="113" t="s">
        <v>842</v>
      </c>
      <c r="V276" s="113" t="s">
        <v>842</v>
      </c>
      <c r="W276" s="113" t="s">
        <v>842</v>
      </c>
      <c r="X276" s="113" t="s">
        <v>842</v>
      </c>
      <c r="Y276" s="104">
        <v>2014</v>
      </c>
      <c r="Z276" s="113" t="s">
        <v>842</v>
      </c>
      <c r="AA276" s="104">
        <v>2014</v>
      </c>
      <c r="AB276" s="113" t="s">
        <v>842</v>
      </c>
      <c r="AC276" s="113" t="s">
        <v>844</v>
      </c>
      <c r="AD276" s="113" t="s">
        <v>844</v>
      </c>
      <c r="AE276" s="113" t="s">
        <v>844</v>
      </c>
      <c r="AF276" s="113" t="s">
        <v>844</v>
      </c>
      <c r="AG276" s="104">
        <v>2014</v>
      </c>
      <c r="AH276" s="104">
        <v>2014</v>
      </c>
      <c r="AI276" s="104">
        <v>2014</v>
      </c>
      <c r="AJ276" s="104">
        <v>2014</v>
      </c>
      <c r="AK276" s="104">
        <v>2014</v>
      </c>
      <c r="AL276">
        <v>2011</v>
      </c>
      <c r="AM276">
        <v>2014</v>
      </c>
      <c r="AN276">
        <v>2014</v>
      </c>
      <c r="AO276" s="113" t="s">
        <v>842</v>
      </c>
      <c r="AP276">
        <v>2014</v>
      </c>
      <c r="AQ276" s="113" t="s">
        <v>842</v>
      </c>
      <c r="AR276" s="113" t="s">
        <v>842</v>
      </c>
      <c r="AS276" s="113" t="s">
        <v>842</v>
      </c>
      <c r="AT276" s="113" t="s">
        <v>842</v>
      </c>
      <c r="AU276" s="113" t="s">
        <v>842</v>
      </c>
      <c r="AV276" s="113" t="s">
        <v>842</v>
      </c>
      <c r="AW276" s="113" t="s">
        <v>842</v>
      </c>
      <c r="AX276" s="113" t="s">
        <v>842</v>
      </c>
      <c r="AY276" s="113" t="s">
        <v>842</v>
      </c>
      <c r="AZ276" s="113" t="s">
        <v>842</v>
      </c>
      <c r="BA276" s="113" t="s">
        <v>842</v>
      </c>
      <c r="BB276" s="113">
        <v>2017</v>
      </c>
      <c r="BC276" s="113">
        <v>2017</v>
      </c>
      <c r="BD276" s="104">
        <v>2019</v>
      </c>
      <c r="BE276" s="113" t="s">
        <v>842</v>
      </c>
      <c r="BF276" s="113" t="s">
        <v>842</v>
      </c>
      <c r="BG276" s="116"/>
      <c r="BH276" s="116"/>
    </row>
    <row r="277" spans="1:60" ht="15.75" customHeight="1" x14ac:dyDescent="0.25">
      <c r="A277" s="47" t="s">
        <v>645</v>
      </c>
      <c r="B277" s="47" t="s">
        <v>670</v>
      </c>
      <c r="C277" s="47" t="s">
        <v>670</v>
      </c>
      <c r="D277" s="47" t="s">
        <v>671</v>
      </c>
      <c r="E277" s="113">
        <v>2017</v>
      </c>
      <c r="F277" s="113">
        <v>2017</v>
      </c>
      <c r="G277" s="113">
        <v>2017</v>
      </c>
      <c r="H277" s="113">
        <v>2017</v>
      </c>
      <c r="I277" s="113">
        <v>2017</v>
      </c>
      <c r="J277" s="113">
        <v>2017</v>
      </c>
      <c r="K277" s="113" t="s">
        <v>843</v>
      </c>
      <c r="L277" s="113" t="s">
        <v>828</v>
      </c>
      <c r="M277" s="113" t="s">
        <v>828</v>
      </c>
      <c r="N277" s="113" t="s">
        <v>828</v>
      </c>
      <c r="O277" s="113" t="s">
        <v>842</v>
      </c>
      <c r="P277" s="113" t="s">
        <v>842</v>
      </c>
      <c r="Q277" s="113" t="s">
        <v>842</v>
      </c>
      <c r="R277" s="113" t="s">
        <v>842</v>
      </c>
      <c r="S277" s="113" t="s">
        <v>842</v>
      </c>
      <c r="T277" s="113" t="s">
        <v>842</v>
      </c>
      <c r="U277" s="113" t="s">
        <v>842</v>
      </c>
      <c r="V277" s="113" t="s">
        <v>842</v>
      </c>
      <c r="W277" s="113" t="s">
        <v>842</v>
      </c>
      <c r="X277" s="113" t="s">
        <v>842</v>
      </c>
      <c r="Y277" s="104">
        <v>2014</v>
      </c>
      <c r="Z277" s="113" t="s">
        <v>842</v>
      </c>
      <c r="AA277" s="104">
        <v>2014</v>
      </c>
      <c r="AB277" s="113" t="s">
        <v>842</v>
      </c>
      <c r="AC277" s="113" t="s">
        <v>844</v>
      </c>
      <c r="AD277" s="113" t="s">
        <v>844</v>
      </c>
      <c r="AE277" s="113" t="s">
        <v>844</v>
      </c>
      <c r="AF277" s="113" t="s">
        <v>844</v>
      </c>
      <c r="AG277" s="104">
        <v>2014</v>
      </c>
      <c r="AH277" s="104">
        <v>2014</v>
      </c>
      <c r="AI277" s="104">
        <v>2014</v>
      </c>
      <c r="AJ277" s="104">
        <v>2014</v>
      </c>
      <c r="AK277" s="104">
        <v>2014</v>
      </c>
      <c r="AL277">
        <v>2011</v>
      </c>
      <c r="AM277">
        <v>2014</v>
      </c>
      <c r="AN277">
        <v>2014</v>
      </c>
      <c r="AO277" s="113" t="s">
        <v>842</v>
      </c>
      <c r="AP277">
        <v>2014</v>
      </c>
      <c r="AQ277" s="113" t="s">
        <v>842</v>
      </c>
      <c r="AR277" s="113" t="s">
        <v>842</v>
      </c>
      <c r="AS277" s="113" t="s">
        <v>842</v>
      </c>
      <c r="AT277" s="113" t="s">
        <v>842</v>
      </c>
      <c r="AU277" s="113" t="s">
        <v>842</v>
      </c>
      <c r="AV277" s="113" t="s">
        <v>842</v>
      </c>
      <c r="AW277" s="113" t="s">
        <v>842</v>
      </c>
      <c r="AX277" s="113" t="s">
        <v>842</v>
      </c>
      <c r="AY277" s="113" t="s">
        <v>842</v>
      </c>
      <c r="AZ277" s="113" t="s">
        <v>842</v>
      </c>
      <c r="BA277" s="113" t="s">
        <v>842</v>
      </c>
      <c r="BB277" s="113">
        <v>2017</v>
      </c>
      <c r="BC277" s="113">
        <v>2017</v>
      </c>
      <c r="BD277" s="104">
        <v>2019</v>
      </c>
      <c r="BE277" s="113" t="s">
        <v>842</v>
      </c>
      <c r="BF277" s="113" t="s">
        <v>842</v>
      </c>
      <c r="BG277" s="116"/>
      <c r="BH277" s="116"/>
    </row>
    <row r="278" spans="1:60" ht="15.75" customHeight="1" x14ac:dyDescent="0.25">
      <c r="A278" s="47" t="s">
        <v>645</v>
      </c>
      <c r="B278" s="47" t="s">
        <v>670</v>
      </c>
      <c r="C278" s="47" t="s">
        <v>672</v>
      </c>
      <c r="D278" s="47" t="s">
        <v>673</v>
      </c>
      <c r="E278" s="113">
        <v>2017</v>
      </c>
      <c r="F278" s="113">
        <v>2017</v>
      </c>
      <c r="G278" s="113">
        <v>2017</v>
      </c>
      <c r="H278" s="113">
        <v>2017</v>
      </c>
      <c r="I278" s="113">
        <v>2017</v>
      </c>
      <c r="J278" s="113">
        <v>2017</v>
      </c>
      <c r="K278" s="113" t="s">
        <v>843</v>
      </c>
      <c r="L278" s="113" t="s">
        <v>828</v>
      </c>
      <c r="M278" s="113" t="s">
        <v>828</v>
      </c>
      <c r="N278" s="113" t="s">
        <v>828</v>
      </c>
      <c r="O278" s="113" t="s">
        <v>842</v>
      </c>
      <c r="P278" s="113" t="s">
        <v>842</v>
      </c>
      <c r="Q278" s="113" t="s">
        <v>842</v>
      </c>
      <c r="R278" s="113" t="s">
        <v>842</v>
      </c>
      <c r="S278" s="113" t="s">
        <v>842</v>
      </c>
      <c r="T278" s="113" t="s">
        <v>842</v>
      </c>
      <c r="U278" s="113" t="s">
        <v>842</v>
      </c>
      <c r="V278" s="113" t="s">
        <v>842</v>
      </c>
      <c r="W278" s="113" t="s">
        <v>842</v>
      </c>
      <c r="X278" s="113" t="s">
        <v>842</v>
      </c>
      <c r="Y278" s="104">
        <v>2014</v>
      </c>
      <c r="Z278" s="113" t="s">
        <v>842</v>
      </c>
      <c r="AA278" s="104">
        <v>2014</v>
      </c>
      <c r="AB278" s="113" t="s">
        <v>842</v>
      </c>
      <c r="AC278" s="113" t="s">
        <v>844</v>
      </c>
      <c r="AD278" s="113" t="s">
        <v>844</v>
      </c>
      <c r="AE278" s="113" t="s">
        <v>844</v>
      </c>
      <c r="AF278" s="113" t="s">
        <v>844</v>
      </c>
      <c r="AG278" s="104">
        <v>2014</v>
      </c>
      <c r="AH278" s="104">
        <v>2014</v>
      </c>
      <c r="AI278" s="104">
        <v>2014</v>
      </c>
      <c r="AJ278" s="104">
        <v>2014</v>
      </c>
      <c r="AK278" s="104">
        <v>2014</v>
      </c>
      <c r="AL278">
        <v>2011</v>
      </c>
      <c r="AM278">
        <v>2014</v>
      </c>
      <c r="AN278">
        <v>2014</v>
      </c>
      <c r="AO278" s="113" t="s">
        <v>842</v>
      </c>
      <c r="AP278">
        <v>2014</v>
      </c>
      <c r="AQ278" s="113" t="s">
        <v>842</v>
      </c>
      <c r="AR278" s="113" t="s">
        <v>842</v>
      </c>
      <c r="AS278" s="113" t="s">
        <v>842</v>
      </c>
      <c r="AT278" s="113" t="s">
        <v>842</v>
      </c>
      <c r="AU278" s="113" t="s">
        <v>842</v>
      </c>
      <c r="AV278" s="113" t="s">
        <v>842</v>
      </c>
      <c r="AW278" s="113" t="s">
        <v>842</v>
      </c>
      <c r="AX278" s="113" t="s">
        <v>842</v>
      </c>
      <c r="AY278" s="113" t="s">
        <v>842</v>
      </c>
      <c r="AZ278" s="113" t="s">
        <v>842</v>
      </c>
      <c r="BA278" s="113" t="s">
        <v>842</v>
      </c>
      <c r="BB278" s="113">
        <v>2017</v>
      </c>
      <c r="BC278" s="113">
        <v>2017</v>
      </c>
      <c r="BD278" s="104">
        <v>2019</v>
      </c>
      <c r="BE278" s="113" t="s">
        <v>842</v>
      </c>
      <c r="BF278" s="113" t="s">
        <v>842</v>
      </c>
      <c r="BG278" s="116"/>
      <c r="BH278" s="116"/>
    </row>
    <row r="279" spans="1:60" ht="15.75" customHeight="1" x14ac:dyDescent="0.25">
      <c r="A279" s="47" t="s">
        <v>645</v>
      </c>
      <c r="B279" s="47" t="s">
        <v>670</v>
      </c>
      <c r="C279" s="47" t="s">
        <v>674</v>
      </c>
      <c r="D279" s="47" t="s">
        <v>675</v>
      </c>
      <c r="E279" s="113">
        <v>2017</v>
      </c>
      <c r="F279" s="113">
        <v>2017</v>
      </c>
      <c r="G279" s="113">
        <v>2017</v>
      </c>
      <c r="H279" s="113">
        <v>2017</v>
      </c>
      <c r="I279" s="113">
        <v>2017</v>
      </c>
      <c r="J279" s="113">
        <v>2017</v>
      </c>
      <c r="K279" s="113" t="s">
        <v>843</v>
      </c>
      <c r="L279" s="113" t="s">
        <v>828</v>
      </c>
      <c r="M279" s="113" t="s">
        <v>828</v>
      </c>
      <c r="N279" s="113" t="s">
        <v>828</v>
      </c>
      <c r="O279" s="113" t="s">
        <v>842</v>
      </c>
      <c r="P279" s="113" t="s">
        <v>842</v>
      </c>
      <c r="Q279" s="113" t="s">
        <v>842</v>
      </c>
      <c r="R279" s="113" t="s">
        <v>842</v>
      </c>
      <c r="S279" s="113" t="s">
        <v>842</v>
      </c>
      <c r="T279" s="113" t="s">
        <v>842</v>
      </c>
      <c r="U279" s="113" t="s">
        <v>842</v>
      </c>
      <c r="V279" s="113" t="s">
        <v>842</v>
      </c>
      <c r="W279" s="113" t="s">
        <v>842</v>
      </c>
      <c r="X279" s="113" t="s">
        <v>842</v>
      </c>
      <c r="Y279" s="104">
        <v>2014</v>
      </c>
      <c r="Z279" s="113" t="s">
        <v>842</v>
      </c>
      <c r="AA279" s="104">
        <v>2014</v>
      </c>
      <c r="AB279" s="113" t="s">
        <v>842</v>
      </c>
      <c r="AC279" s="113" t="s">
        <v>844</v>
      </c>
      <c r="AD279" s="113" t="s">
        <v>844</v>
      </c>
      <c r="AE279" s="113" t="s">
        <v>844</v>
      </c>
      <c r="AF279" s="113" t="s">
        <v>844</v>
      </c>
      <c r="AG279" s="104">
        <v>2014</v>
      </c>
      <c r="AH279" s="104">
        <v>2014</v>
      </c>
      <c r="AI279" s="104">
        <v>2014</v>
      </c>
      <c r="AJ279" s="104">
        <v>2014</v>
      </c>
      <c r="AK279" s="104">
        <v>2014</v>
      </c>
      <c r="AL279">
        <v>2011</v>
      </c>
      <c r="AM279">
        <v>2014</v>
      </c>
      <c r="AN279">
        <v>2014</v>
      </c>
      <c r="AO279" s="113" t="s">
        <v>842</v>
      </c>
      <c r="AP279">
        <v>2014</v>
      </c>
      <c r="AQ279" s="113" t="s">
        <v>842</v>
      </c>
      <c r="AR279" s="113" t="s">
        <v>842</v>
      </c>
      <c r="AS279" s="113" t="s">
        <v>842</v>
      </c>
      <c r="AT279" s="113" t="s">
        <v>842</v>
      </c>
      <c r="AU279" s="113" t="s">
        <v>842</v>
      </c>
      <c r="AV279" s="113" t="s">
        <v>842</v>
      </c>
      <c r="AW279" s="113" t="s">
        <v>842</v>
      </c>
      <c r="AX279" s="113" t="s">
        <v>842</v>
      </c>
      <c r="AY279" s="113" t="s">
        <v>842</v>
      </c>
      <c r="AZ279" s="113" t="s">
        <v>842</v>
      </c>
      <c r="BA279" s="113" t="s">
        <v>842</v>
      </c>
      <c r="BB279" s="113">
        <v>2017</v>
      </c>
      <c r="BC279" s="113">
        <v>2017</v>
      </c>
      <c r="BD279" s="104">
        <v>2019</v>
      </c>
      <c r="BE279" s="113" t="s">
        <v>842</v>
      </c>
      <c r="BF279" s="113" t="s">
        <v>842</v>
      </c>
      <c r="BG279" s="116"/>
      <c r="BH279" s="116"/>
    </row>
    <row r="280" spans="1:60" ht="15.75" customHeight="1" x14ac:dyDescent="0.25">
      <c r="A280" s="47" t="s">
        <v>645</v>
      </c>
      <c r="B280" s="47" t="s">
        <v>670</v>
      </c>
      <c r="C280" s="47" t="s">
        <v>676</v>
      </c>
      <c r="D280" s="47" t="s">
        <v>677</v>
      </c>
      <c r="E280" s="113">
        <v>2017</v>
      </c>
      <c r="F280" s="113">
        <v>2017</v>
      </c>
      <c r="G280" s="113">
        <v>2017</v>
      </c>
      <c r="H280" s="113">
        <v>2017</v>
      </c>
      <c r="I280" s="113">
        <v>2017</v>
      </c>
      <c r="J280" s="113">
        <v>2017</v>
      </c>
      <c r="K280" s="113" t="s">
        <v>843</v>
      </c>
      <c r="L280" s="113" t="s">
        <v>828</v>
      </c>
      <c r="M280" s="113" t="s">
        <v>828</v>
      </c>
      <c r="N280" s="113" t="s">
        <v>828</v>
      </c>
      <c r="O280" s="113" t="s">
        <v>842</v>
      </c>
      <c r="P280" s="113" t="s">
        <v>842</v>
      </c>
      <c r="Q280" s="113" t="s">
        <v>842</v>
      </c>
      <c r="R280" s="113" t="s">
        <v>842</v>
      </c>
      <c r="S280" s="113" t="s">
        <v>842</v>
      </c>
      <c r="T280" s="113" t="s">
        <v>842</v>
      </c>
      <c r="U280" s="113" t="s">
        <v>842</v>
      </c>
      <c r="V280" s="113" t="s">
        <v>842</v>
      </c>
      <c r="W280" s="113" t="s">
        <v>842</v>
      </c>
      <c r="X280" s="113" t="s">
        <v>842</v>
      </c>
      <c r="Y280" s="104">
        <v>2014</v>
      </c>
      <c r="Z280" s="113" t="s">
        <v>842</v>
      </c>
      <c r="AA280" s="104">
        <v>2014</v>
      </c>
      <c r="AB280" s="113" t="s">
        <v>842</v>
      </c>
      <c r="AC280" s="113" t="s">
        <v>844</v>
      </c>
      <c r="AD280" s="113" t="s">
        <v>844</v>
      </c>
      <c r="AE280" s="113" t="s">
        <v>844</v>
      </c>
      <c r="AF280" s="113" t="s">
        <v>844</v>
      </c>
      <c r="AG280" s="104">
        <v>2014</v>
      </c>
      <c r="AH280" s="104">
        <v>2014</v>
      </c>
      <c r="AI280" s="104">
        <v>2014</v>
      </c>
      <c r="AJ280" s="104">
        <v>2014</v>
      </c>
      <c r="AK280" s="104">
        <v>2014</v>
      </c>
      <c r="AL280">
        <v>2011</v>
      </c>
      <c r="AM280">
        <v>2014</v>
      </c>
      <c r="AN280">
        <v>2014</v>
      </c>
      <c r="AO280" s="113" t="s">
        <v>842</v>
      </c>
      <c r="AP280">
        <v>2014</v>
      </c>
      <c r="AQ280" s="113" t="s">
        <v>842</v>
      </c>
      <c r="AR280" s="113" t="s">
        <v>842</v>
      </c>
      <c r="AS280" s="113" t="s">
        <v>842</v>
      </c>
      <c r="AT280" s="113" t="s">
        <v>842</v>
      </c>
      <c r="AU280" s="113" t="s">
        <v>842</v>
      </c>
      <c r="AV280" s="113" t="s">
        <v>842</v>
      </c>
      <c r="AW280" s="113" t="s">
        <v>842</v>
      </c>
      <c r="AX280" s="113" t="s">
        <v>842</v>
      </c>
      <c r="AY280" s="113" t="s">
        <v>842</v>
      </c>
      <c r="AZ280" s="113" t="s">
        <v>842</v>
      </c>
      <c r="BA280" s="113" t="s">
        <v>842</v>
      </c>
      <c r="BB280" s="113">
        <v>2017</v>
      </c>
      <c r="BC280" s="113">
        <v>2017</v>
      </c>
      <c r="BD280" s="104">
        <v>2019</v>
      </c>
      <c r="BE280" s="113" t="s">
        <v>842</v>
      </c>
      <c r="BF280" s="113" t="s">
        <v>842</v>
      </c>
      <c r="BG280" s="116"/>
      <c r="BH280" s="116"/>
    </row>
    <row r="281" spans="1:60" ht="15.75" customHeight="1" x14ac:dyDescent="0.25">
      <c r="A281" s="47" t="s">
        <v>645</v>
      </c>
      <c r="B281" s="47" t="s">
        <v>670</v>
      </c>
      <c r="C281" s="47" t="s">
        <v>678</v>
      </c>
      <c r="D281" s="47" t="s">
        <v>679</v>
      </c>
      <c r="E281" s="113">
        <v>2017</v>
      </c>
      <c r="F281" s="113">
        <v>2017</v>
      </c>
      <c r="G281" s="113">
        <v>2017</v>
      </c>
      <c r="H281" s="113">
        <v>2017</v>
      </c>
      <c r="I281" s="113">
        <v>2017</v>
      </c>
      <c r="J281" s="113">
        <v>2017</v>
      </c>
      <c r="K281" s="113" t="s">
        <v>843</v>
      </c>
      <c r="L281" s="113" t="s">
        <v>828</v>
      </c>
      <c r="M281" s="113" t="s">
        <v>828</v>
      </c>
      <c r="N281" s="113" t="s">
        <v>828</v>
      </c>
      <c r="O281" s="113" t="s">
        <v>842</v>
      </c>
      <c r="P281" s="113" t="s">
        <v>842</v>
      </c>
      <c r="Q281" s="113" t="s">
        <v>842</v>
      </c>
      <c r="R281" s="113" t="s">
        <v>842</v>
      </c>
      <c r="S281" s="113" t="s">
        <v>842</v>
      </c>
      <c r="T281" s="113" t="s">
        <v>842</v>
      </c>
      <c r="U281" s="113" t="s">
        <v>842</v>
      </c>
      <c r="V281" s="113" t="s">
        <v>842</v>
      </c>
      <c r="W281" s="113" t="s">
        <v>842</v>
      </c>
      <c r="X281" s="113" t="s">
        <v>842</v>
      </c>
      <c r="Y281" s="104">
        <v>2014</v>
      </c>
      <c r="Z281" s="113" t="s">
        <v>842</v>
      </c>
      <c r="AA281" s="104">
        <v>2014</v>
      </c>
      <c r="AB281" s="113" t="s">
        <v>842</v>
      </c>
      <c r="AC281" s="113" t="s">
        <v>844</v>
      </c>
      <c r="AD281" s="113" t="s">
        <v>844</v>
      </c>
      <c r="AE281" s="113" t="s">
        <v>844</v>
      </c>
      <c r="AF281" s="113" t="s">
        <v>844</v>
      </c>
      <c r="AG281" s="104">
        <v>2014</v>
      </c>
      <c r="AH281" s="104">
        <v>2014</v>
      </c>
      <c r="AI281" s="104">
        <v>2014</v>
      </c>
      <c r="AJ281" s="104">
        <v>2014</v>
      </c>
      <c r="AK281" s="104">
        <v>2014</v>
      </c>
      <c r="AL281">
        <v>2011</v>
      </c>
      <c r="AM281">
        <v>2014</v>
      </c>
      <c r="AN281">
        <v>2014</v>
      </c>
      <c r="AO281" s="113" t="s">
        <v>842</v>
      </c>
      <c r="AP281">
        <v>2014</v>
      </c>
      <c r="AQ281" s="113" t="s">
        <v>842</v>
      </c>
      <c r="AR281" s="113" t="s">
        <v>842</v>
      </c>
      <c r="AS281" s="113" t="s">
        <v>842</v>
      </c>
      <c r="AT281" s="113" t="s">
        <v>842</v>
      </c>
      <c r="AU281" s="113" t="s">
        <v>842</v>
      </c>
      <c r="AV281" s="113" t="s">
        <v>842</v>
      </c>
      <c r="AW281" s="113" t="s">
        <v>842</v>
      </c>
      <c r="AX281" s="113" t="s">
        <v>842</v>
      </c>
      <c r="AY281" s="113" t="s">
        <v>842</v>
      </c>
      <c r="AZ281" s="113" t="s">
        <v>842</v>
      </c>
      <c r="BA281" s="113" t="s">
        <v>842</v>
      </c>
      <c r="BB281" s="113">
        <v>2017</v>
      </c>
      <c r="BC281" s="113">
        <v>2017</v>
      </c>
      <c r="BD281" s="104">
        <v>2019</v>
      </c>
      <c r="BE281" s="113" t="s">
        <v>842</v>
      </c>
      <c r="BF281" s="113" t="s">
        <v>842</v>
      </c>
      <c r="BG281" s="116"/>
      <c r="BH281" s="116"/>
    </row>
    <row r="282" spans="1:60" ht="15.75" customHeight="1" x14ac:dyDescent="0.25">
      <c r="A282" s="47" t="s">
        <v>645</v>
      </c>
      <c r="B282" s="47" t="s">
        <v>680</v>
      </c>
      <c r="C282" s="47" t="s">
        <v>680</v>
      </c>
      <c r="D282" s="47" t="s">
        <v>681</v>
      </c>
      <c r="E282" s="113">
        <v>2017</v>
      </c>
      <c r="F282" s="113">
        <v>2017</v>
      </c>
      <c r="G282" s="113">
        <v>2017</v>
      </c>
      <c r="H282" s="113">
        <v>2017</v>
      </c>
      <c r="I282" s="113">
        <v>2017</v>
      </c>
      <c r="J282" s="113">
        <v>2017</v>
      </c>
      <c r="K282" s="113" t="s">
        <v>843</v>
      </c>
      <c r="L282" s="113" t="s">
        <v>828</v>
      </c>
      <c r="M282" s="113" t="s">
        <v>828</v>
      </c>
      <c r="N282" s="113" t="s">
        <v>828</v>
      </c>
      <c r="O282" s="113" t="s">
        <v>842</v>
      </c>
      <c r="P282" s="113" t="s">
        <v>842</v>
      </c>
      <c r="Q282" s="113" t="s">
        <v>842</v>
      </c>
      <c r="R282" s="113" t="s">
        <v>842</v>
      </c>
      <c r="S282" s="113" t="s">
        <v>842</v>
      </c>
      <c r="T282" s="113" t="s">
        <v>842</v>
      </c>
      <c r="U282" s="113" t="s">
        <v>842</v>
      </c>
      <c r="V282" s="113" t="s">
        <v>842</v>
      </c>
      <c r="W282" s="113" t="s">
        <v>842</v>
      </c>
      <c r="X282" s="113" t="s">
        <v>842</v>
      </c>
      <c r="Y282" s="104">
        <v>2014</v>
      </c>
      <c r="Z282" s="113" t="s">
        <v>842</v>
      </c>
      <c r="AA282" s="104">
        <v>2014</v>
      </c>
      <c r="AB282" s="113" t="s">
        <v>842</v>
      </c>
      <c r="AC282" s="113" t="s">
        <v>844</v>
      </c>
      <c r="AD282" s="113" t="s">
        <v>844</v>
      </c>
      <c r="AE282" s="113" t="s">
        <v>844</v>
      </c>
      <c r="AF282" s="113" t="s">
        <v>844</v>
      </c>
      <c r="AG282" s="104">
        <v>2014</v>
      </c>
      <c r="AH282" s="104">
        <v>2014</v>
      </c>
      <c r="AI282" s="104">
        <v>2014</v>
      </c>
      <c r="AJ282" s="104">
        <v>2014</v>
      </c>
      <c r="AK282" s="104">
        <v>2014</v>
      </c>
      <c r="AL282">
        <v>2011</v>
      </c>
      <c r="AM282">
        <v>2014</v>
      </c>
      <c r="AN282">
        <v>2014</v>
      </c>
      <c r="AO282" s="113" t="s">
        <v>842</v>
      </c>
      <c r="AP282">
        <v>2014</v>
      </c>
      <c r="AQ282" s="113" t="s">
        <v>842</v>
      </c>
      <c r="AR282" s="113" t="s">
        <v>842</v>
      </c>
      <c r="AS282" s="113" t="s">
        <v>842</v>
      </c>
      <c r="AT282" s="113" t="s">
        <v>842</v>
      </c>
      <c r="AU282" s="113" t="s">
        <v>842</v>
      </c>
      <c r="AV282" s="113" t="s">
        <v>842</v>
      </c>
      <c r="AW282" s="113" t="s">
        <v>842</v>
      </c>
      <c r="AX282" s="113" t="s">
        <v>842</v>
      </c>
      <c r="AY282" s="113" t="s">
        <v>842</v>
      </c>
      <c r="AZ282" s="113" t="s">
        <v>842</v>
      </c>
      <c r="BA282" s="113" t="s">
        <v>842</v>
      </c>
      <c r="BB282" s="113">
        <v>2017</v>
      </c>
      <c r="BC282" s="113">
        <v>2017</v>
      </c>
      <c r="BD282" s="104">
        <v>2019</v>
      </c>
      <c r="BE282" s="113" t="s">
        <v>842</v>
      </c>
      <c r="BF282" s="113" t="s">
        <v>842</v>
      </c>
      <c r="BG282" s="116"/>
      <c r="BH282" s="116"/>
    </row>
    <row r="283" spans="1:60" ht="15.75" customHeight="1" x14ac:dyDescent="0.25">
      <c r="A283" s="47" t="s">
        <v>645</v>
      </c>
      <c r="B283" s="47" t="s">
        <v>680</v>
      </c>
      <c r="C283" s="47" t="s">
        <v>682</v>
      </c>
      <c r="D283" s="47" t="s">
        <v>683</v>
      </c>
      <c r="E283" s="113">
        <v>2017</v>
      </c>
      <c r="F283" s="113">
        <v>2017</v>
      </c>
      <c r="G283" s="113">
        <v>2017</v>
      </c>
      <c r="H283" s="113">
        <v>2017</v>
      </c>
      <c r="I283" s="113">
        <v>2017</v>
      </c>
      <c r="J283" s="113">
        <v>2017</v>
      </c>
      <c r="K283" s="113" t="s">
        <v>843</v>
      </c>
      <c r="L283" s="113" t="s">
        <v>828</v>
      </c>
      <c r="M283" s="113" t="s">
        <v>828</v>
      </c>
      <c r="N283" s="113" t="s">
        <v>828</v>
      </c>
      <c r="O283" s="113" t="s">
        <v>842</v>
      </c>
      <c r="P283" s="113" t="s">
        <v>842</v>
      </c>
      <c r="Q283" s="113" t="s">
        <v>842</v>
      </c>
      <c r="R283" s="113" t="s">
        <v>842</v>
      </c>
      <c r="S283" s="113" t="s">
        <v>842</v>
      </c>
      <c r="T283" s="113" t="s">
        <v>842</v>
      </c>
      <c r="U283" s="113" t="s">
        <v>842</v>
      </c>
      <c r="V283" s="113" t="s">
        <v>842</v>
      </c>
      <c r="W283" s="113" t="s">
        <v>842</v>
      </c>
      <c r="X283" s="113" t="s">
        <v>842</v>
      </c>
      <c r="Y283" s="104">
        <v>2014</v>
      </c>
      <c r="Z283" s="113" t="s">
        <v>842</v>
      </c>
      <c r="AA283" s="104">
        <v>2014</v>
      </c>
      <c r="AB283" s="113" t="s">
        <v>842</v>
      </c>
      <c r="AC283" s="113" t="s">
        <v>844</v>
      </c>
      <c r="AD283" s="113" t="s">
        <v>844</v>
      </c>
      <c r="AE283" s="113" t="s">
        <v>844</v>
      </c>
      <c r="AF283" s="113" t="s">
        <v>844</v>
      </c>
      <c r="AG283" s="104">
        <v>2014</v>
      </c>
      <c r="AH283" s="104">
        <v>2014</v>
      </c>
      <c r="AI283" s="104">
        <v>2014</v>
      </c>
      <c r="AJ283" s="104">
        <v>2014</v>
      </c>
      <c r="AK283" s="104">
        <v>2014</v>
      </c>
      <c r="AL283">
        <v>2011</v>
      </c>
      <c r="AM283">
        <v>2014</v>
      </c>
      <c r="AN283">
        <v>2014</v>
      </c>
      <c r="AO283" s="113" t="s">
        <v>842</v>
      </c>
      <c r="AP283">
        <v>2014</v>
      </c>
      <c r="AQ283" s="113" t="s">
        <v>842</v>
      </c>
      <c r="AR283" s="113" t="s">
        <v>842</v>
      </c>
      <c r="AS283" s="113" t="s">
        <v>842</v>
      </c>
      <c r="AT283" s="113" t="s">
        <v>842</v>
      </c>
      <c r="AU283" s="113" t="s">
        <v>842</v>
      </c>
      <c r="AV283" s="113" t="s">
        <v>842</v>
      </c>
      <c r="AW283" s="113" t="s">
        <v>842</v>
      </c>
      <c r="AX283" s="113" t="s">
        <v>842</v>
      </c>
      <c r="AY283" s="113" t="s">
        <v>842</v>
      </c>
      <c r="AZ283" s="113" t="s">
        <v>842</v>
      </c>
      <c r="BA283" s="113" t="s">
        <v>842</v>
      </c>
      <c r="BB283" s="113">
        <v>2017</v>
      </c>
      <c r="BC283" s="113">
        <v>2017</v>
      </c>
      <c r="BD283" s="104">
        <v>2019</v>
      </c>
      <c r="BE283" s="113" t="s">
        <v>842</v>
      </c>
      <c r="BF283" s="113" t="s">
        <v>842</v>
      </c>
      <c r="BG283" s="116"/>
      <c r="BH283" s="116"/>
    </row>
    <row r="284" spans="1:60" ht="15.75" customHeight="1" x14ac:dyDescent="0.25">
      <c r="A284" s="47" t="s">
        <v>645</v>
      </c>
      <c r="B284" s="47" t="s">
        <v>670</v>
      </c>
      <c r="C284" s="47" t="s">
        <v>684</v>
      </c>
      <c r="D284" s="47" t="s">
        <v>685</v>
      </c>
      <c r="E284" s="113">
        <v>2017</v>
      </c>
      <c r="F284" s="113">
        <v>2017</v>
      </c>
      <c r="G284" s="113">
        <v>2017</v>
      </c>
      <c r="H284" s="113">
        <v>2017</v>
      </c>
      <c r="I284" s="113">
        <v>2017</v>
      </c>
      <c r="J284" s="113">
        <v>2017</v>
      </c>
      <c r="K284" s="113" t="s">
        <v>843</v>
      </c>
      <c r="L284" s="113" t="s">
        <v>828</v>
      </c>
      <c r="M284" s="113" t="s">
        <v>828</v>
      </c>
      <c r="N284" s="113" t="s">
        <v>828</v>
      </c>
      <c r="O284" s="113" t="s">
        <v>842</v>
      </c>
      <c r="P284" s="113" t="s">
        <v>842</v>
      </c>
      <c r="Q284" s="113" t="s">
        <v>842</v>
      </c>
      <c r="R284" s="113" t="s">
        <v>842</v>
      </c>
      <c r="S284" s="113" t="s">
        <v>842</v>
      </c>
      <c r="T284" s="113" t="s">
        <v>842</v>
      </c>
      <c r="U284" s="113" t="s">
        <v>842</v>
      </c>
      <c r="V284" s="113" t="s">
        <v>842</v>
      </c>
      <c r="W284" s="113" t="s">
        <v>842</v>
      </c>
      <c r="X284" s="113" t="s">
        <v>842</v>
      </c>
      <c r="Y284" s="104">
        <v>2014</v>
      </c>
      <c r="Z284" s="113" t="s">
        <v>842</v>
      </c>
      <c r="AA284" s="104">
        <v>2014</v>
      </c>
      <c r="AB284" s="113" t="s">
        <v>842</v>
      </c>
      <c r="AC284" s="113" t="s">
        <v>844</v>
      </c>
      <c r="AD284" s="113" t="s">
        <v>844</v>
      </c>
      <c r="AE284" s="113" t="s">
        <v>844</v>
      </c>
      <c r="AF284" s="113" t="s">
        <v>844</v>
      </c>
      <c r="AG284" s="104">
        <v>2014</v>
      </c>
      <c r="AH284" s="104">
        <v>2014</v>
      </c>
      <c r="AI284" s="104">
        <v>2014</v>
      </c>
      <c r="AJ284" s="104">
        <v>2014</v>
      </c>
      <c r="AK284" s="104">
        <v>2014</v>
      </c>
      <c r="AL284">
        <v>2011</v>
      </c>
      <c r="AM284">
        <v>2014</v>
      </c>
      <c r="AN284">
        <v>2014</v>
      </c>
      <c r="AO284" s="113" t="s">
        <v>842</v>
      </c>
      <c r="AP284">
        <v>2014</v>
      </c>
      <c r="AQ284" s="113" t="s">
        <v>842</v>
      </c>
      <c r="AR284" s="113" t="s">
        <v>842</v>
      </c>
      <c r="AS284" s="113" t="s">
        <v>842</v>
      </c>
      <c r="AT284" s="113" t="s">
        <v>842</v>
      </c>
      <c r="AU284" s="113" t="s">
        <v>842</v>
      </c>
      <c r="AV284" s="113" t="s">
        <v>842</v>
      </c>
      <c r="AW284" s="113" t="s">
        <v>842</v>
      </c>
      <c r="AX284" s="113" t="s">
        <v>842</v>
      </c>
      <c r="AY284" s="113" t="s">
        <v>842</v>
      </c>
      <c r="AZ284" s="113" t="s">
        <v>842</v>
      </c>
      <c r="BA284" s="113" t="s">
        <v>842</v>
      </c>
      <c r="BB284" s="113">
        <v>2017</v>
      </c>
      <c r="BC284" s="113">
        <v>2017</v>
      </c>
      <c r="BD284" s="104">
        <v>2019</v>
      </c>
      <c r="BE284" s="113" t="s">
        <v>842</v>
      </c>
      <c r="BF284" s="113" t="s">
        <v>842</v>
      </c>
      <c r="BG284" s="116"/>
      <c r="BH284" s="116"/>
    </row>
    <row r="285" spans="1:60" ht="15.75" customHeight="1" x14ac:dyDescent="0.25">
      <c r="A285" s="47" t="s">
        <v>645</v>
      </c>
      <c r="B285" s="47" t="s">
        <v>646</v>
      </c>
      <c r="C285" s="47" t="s">
        <v>686</v>
      </c>
      <c r="D285" s="47" t="s">
        <v>687</v>
      </c>
      <c r="E285" s="113">
        <v>2017</v>
      </c>
      <c r="F285" s="113">
        <v>2017</v>
      </c>
      <c r="G285" s="113">
        <v>2017</v>
      </c>
      <c r="H285" s="113">
        <v>2017</v>
      </c>
      <c r="I285" s="113">
        <v>2017</v>
      </c>
      <c r="J285" s="113">
        <v>2017</v>
      </c>
      <c r="K285" s="113" t="s">
        <v>843</v>
      </c>
      <c r="L285" s="113" t="s">
        <v>828</v>
      </c>
      <c r="M285" s="113" t="s">
        <v>828</v>
      </c>
      <c r="N285" s="113" t="s">
        <v>828</v>
      </c>
      <c r="O285" s="113" t="s">
        <v>842</v>
      </c>
      <c r="P285" s="113" t="s">
        <v>842</v>
      </c>
      <c r="Q285" s="113" t="s">
        <v>842</v>
      </c>
      <c r="R285" s="113" t="s">
        <v>842</v>
      </c>
      <c r="S285" s="113" t="s">
        <v>842</v>
      </c>
      <c r="T285" s="113" t="s">
        <v>842</v>
      </c>
      <c r="U285" s="113" t="s">
        <v>842</v>
      </c>
      <c r="V285" s="113" t="s">
        <v>842</v>
      </c>
      <c r="W285" s="113" t="s">
        <v>842</v>
      </c>
      <c r="X285" s="113" t="s">
        <v>842</v>
      </c>
      <c r="Y285" s="104">
        <v>2014</v>
      </c>
      <c r="Z285" s="113" t="s">
        <v>842</v>
      </c>
      <c r="AA285" s="104">
        <v>2014</v>
      </c>
      <c r="AB285" s="113" t="s">
        <v>842</v>
      </c>
      <c r="AC285" s="113" t="s">
        <v>844</v>
      </c>
      <c r="AD285" s="113" t="s">
        <v>844</v>
      </c>
      <c r="AE285" s="113" t="s">
        <v>844</v>
      </c>
      <c r="AF285" s="113" t="s">
        <v>844</v>
      </c>
      <c r="AG285" s="104">
        <v>2014</v>
      </c>
      <c r="AH285" s="104">
        <v>2014</v>
      </c>
      <c r="AI285" s="104">
        <v>2014</v>
      </c>
      <c r="AJ285" s="104">
        <v>2014</v>
      </c>
      <c r="AK285" s="104">
        <v>2014</v>
      </c>
      <c r="AL285">
        <v>2011</v>
      </c>
      <c r="AM285">
        <v>2014</v>
      </c>
      <c r="AN285">
        <v>2014</v>
      </c>
      <c r="AO285" s="113" t="s">
        <v>842</v>
      </c>
      <c r="AP285">
        <v>2014</v>
      </c>
      <c r="AQ285" s="113" t="s">
        <v>842</v>
      </c>
      <c r="AR285" s="113" t="s">
        <v>842</v>
      </c>
      <c r="AS285" s="113" t="s">
        <v>842</v>
      </c>
      <c r="AT285" s="113" t="s">
        <v>842</v>
      </c>
      <c r="AU285" s="113" t="s">
        <v>842</v>
      </c>
      <c r="AV285" s="113" t="s">
        <v>842</v>
      </c>
      <c r="AW285" s="113" t="s">
        <v>842</v>
      </c>
      <c r="AX285" s="113" t="s">
        <v>842</v>
      </c>
      <c r="AY285" s="113" t="s">
        <v>842</v>
      </c>
      <c r="AZ285" s="113" t="s">
        <v>842</v>
      </c>
      <c r="BA285" s="113" t="s">
        <v>842</v>
      </c>
      <c r="BB285" s="113">
        <v>2017</v>
      </c>
      <c r="BC285" s="113">
        <v>2017</v>
      </c>
      <c r="BD285" s="104">
        <v>2019</v>
      </c>
      <c r="BE285" s="113" t="s">
        <v>842</v>
      </c>
      <c r="BF285" s="113" t="s">
        <v>842</v>
      </c>
      <c r="BG285" s="116"/>
      <c r="BH285" s="116"/>
    </row>
    <row r="286" spans="1:60" ht="15.75" customHeight="1" x14ac:dyDescent="0.25">
      <c r="A286" s="47" t="s">
        <v>645</v>
      </c>
      <c r="B286" s="47" t="s">
        <v>659</v>
      </c>
      <c r="C286" s="47" t="s">
        <v>659</v>
      </c>
      <c r="D286" s="47" t="s">
        <v>688</v>
      </c>
      <c r="E286" s="113">
        <v>2017</v>
      </c>
      <c r="F286" s="113">
        <v>2017</v>
      </c>
      <c r="G286" s="113">
        <v>2017</v>
      </c>
      <c r="H286" s="113">
        <v>2017</v>
      </c>
      <c r="I286" s="113">
        <v>2017</v>
      </c>
      <c r="J286" s="113">
        <v>2017</v>
      </c>
      <c r="K286" s="113" t="s">
        <v>843</v>
      </c>
      <c r="L286" s="113" t="s">
        <v>828</v>
      </c>
      <c r="M286" s="113" t="s">
        <v>828</v>
      </c>
      <c r="N286" s="113" t="s">
        <v>828</v>
      </c>
      <c r="O286" s="113" t="s">
        <v>842</v>
      </c>
      <c r="P286" s="113" t="s">
        <v>842</v>
      </c>
      <c r="Q286" s="113" t="s">
        <v>842</v>
      </c>
      <c r="R286" s="113" t="s">
        <v>842</v>
      </c>
      <c r="S286" s="113" t="s">
        <v>842</v>
      </c>
      <c r="T286" s="113" t="s">
        <v>842</v>
      </c>
      <c r="U286" s="113" t="s">
        <v>842</v>
      </c>
      <c r="V286" s="113" t="s">
        <v>842</v>
      </c>
      <c r="W286" s="113" t="s">
        <v>842</v>
      </c>
      <c r="X286" s="113" t="s">
        <v>842</v>
      </c>
      <c r="Y286" s="104">
        <v>2014</v>
      </c>
      <c r="Z286" s="113" t="s">
        <v>842</v>
      </c>
      <c r="AA286" s="104">
        <v>2014</v>
      </c>
      <c r="AB286" s="113" t="s">
        <v>842</v>
      </c>
      <c r="AC286" s="113" t="s">
        <v>844</v>
      </c>
      <c r="AD286" s="113" t="s">
        <v>844</v>
      </c>
      <c r="AE286" s="113" t="s">
        <v>844</v>
      </c>
      <c r="AF286" s="113" t="s">
        <v>844</v>
      </c>
      <c r="AG286" s="104">
        <v>2014</v>
      </c>
      <c r="AH286" s="104">
        <v>2014</v>
      </c>
      <c r="AI286" s="104">
        <v>2014</v>
      </c>
      <c r="AJ286" s="104">
        <v>2014</v>
      </c>
      <c r="AK286" s="104">
        <v>2014</v>
      </c>
      <c r="AL286">
        <v>2011</v>
      </c>
      <c r="AM286">
        <v>2014</v>
      </c>
      <c r="AN286">
        <v>2014</v>
      </c>
      <c r="AO286" s="113" t="s">
        <v>842</v>
      </c>
      <c r="AP286">
        <v>2014</v>
      </c>
      <c r="AQ286" s="113" t="s">
        <v>842</v>
      </c>
      <c r="AR286" s="113" t="s">
        <v>842</v>
      </c>
      <c r="AS286" s="113" t="s">
        <v>842</v>
      </c>
      <c r="AT286" s="113" t="s">
        <v>842</v>
      </c>
      <c r="AU286" s="113" t="s">
        <v>842</v>
      </c>
      <c r="AV286" s="113" t="s">
        <v>842</v>
      </c>
      <c r="AW286" s="113" t="s">
        <v>842</v>
      </c>
      <c r="AX286" s="113" t="s">
        <v>842</v>
      </c>
      <c r="AY286" s="113" t="s">
        <v>842</v>
      </c>
      <c r="AZ286" s="113" t="s">
        <v>842</v>
      </c>
      <c r="BA286" s="113" t="s">
        <v>842</v>
      </c>
      <c r="BB286" s="113">
        <v>2017</v>
      </c>
      <c r="BC286" s="113">
        <v>2017</v>
      </c>
      <c r="BD286" s="104">
        <v>2019</v>
      </c>
      <c r="BE286" s="113" t="s">
        <v>842</v>
      </c>
      <c r="BF286" s="113" t="s">
        <v>842</v>
      </c>
      <c r="BG286" s="116"/>
      <c r="BH286" s="116"/>
    </row>
    <row r="287" spans="1:60" ht="15.75" customHeight="1" x14ac:dyDescent="0.25">
      <c r="A287" s="47" t="s">
        <v>645</v>
      </c>
      <c r="B287" s="47" t="s">
        <v>689</v>
      </c>
      <c r="C287" s="47" t="s">
        <v>689</v>
      </c>
      <c r="D287" s="47" t="s">
        <v>690</v>
      </c>
      <c r="E287" s="113">
        <v>2017</v>
      </c>
      <c r="F287" s="113">
        <v>2017</v>
      </c>
      <c r="G287" s="113">
        <v>2017</v>
      </c>
      <c r="H287" s="113">
        <v>2017</v>
      </c>
      <c r="I287" s="113">
        <v>2017</v>
      </c>
      <c r="J287" s="113">
        <v>2017</v>
      </c>
      <c r="K287" s="113" t="s">
        <v>843</v>
      </c>
      <c r="L287" s="113" t="s">
        <v>828</v>
      </c>
      <c r="M287" s="113" t="s">
        <v>828</v>
      </c>
      <c r="N287" s="113" t="s">
        <v>828</v>
      </c>
      <c r="O287" s="113" t="s">
        <v>842</v>
      </c>
      <c r="P287" s="113" t="s">
        <v>842</v>
      </c>
      <c r="Q287" s="113" t="s">
        <v>842</v>
      </c>
      <c r="R287" s="113" t="s">
        <v>842</v>
      </c>
      <c r="S287" s="113" t="s">
        <v>842</v>
      </c>
      <c r="T287" s="113" t="s">
        <v>842</v>
      </c>
      <c r="U287" s="113" t="s">
        <v>842</v>
      </c>
      <c r="V287" s="113" t="s">
        <v>842</v>
      </c>
      <c r="W287" s="113" t="s">
        <v>842</v>
      </c>
      <c r="X287" s="113" t="s">
        <v>842</v>
      </c>
      <c r="Y287" s="104">
        <v>2014</v>
      </c>
      <c r="Z287" s="113" t="s">
        <v>842</v>
      </c>
      <c r="AA287" s="104">
        <v>2014</v>
      </c>
      <c r="AB287" s="113" t="s">
        <v>842</v>
      </c>
      <c r="AC287" s="113" t="s">
        <v>844</v>
      </c>
      <c r="AD287" s="113" t="s">
        <v>844</v>
      </c>
      <c r="AE287" s="113" t="s">
        <v>844</v>
      </c>
      <c r="AF287" s="113" t="s">
        <v>844</v>
      </c>
      <c r="AG287" s="104">
        <v>2014</v>
      </c>
      <c r="AH287" s="104">
        <v>2014</v>
      </c>
      <c r="AI287" s="104">
        <v>2014</v>
      </c>
      <c r="AJ287" s="104">
        <v>2014</v>
      </c>
      <c r="AK287" s="104">
        <v>2014</v>
      </c>
      <c r="AL287">
        <v>2011</v>
      </c>
      <c r="AM287">
        <v>2014</v>
      </c>
      <c r="AN287">
        <v>2014</v>
      </c>
      <c r="AO287" s="113" t="s">
        <v>842</v>
      </c>
      <c r="AP287">
        <v>2014</v>
      </c>
      <c r="AQ287" s="113" t="s">
        <v>842</v>
      </c>
      <c r="AR287" s="113" t="s">
        <v>842</v>
      </c>
      <c r="AS287" s="113" t="s">
        <v>842</v>
      </c>
      <c r="AT287" s="113" t="s">
        <v>842</v>
      </c>
      <c r="AU287" s="113" t="s">
        <v>842</v>
      </c>
      <c r="AV287" s="113" t="s">
        <v>842</v>
      </c>
      <c r="AW287" s="113" t="s">
        <v>842</v>
      </c>
      <c r="AX287" s="113" t="s">
        <v>842</v>
      </c>
      <c r="AY287" s="113" t="s">
        <v>842</v>
      </c>
      <c r="AZ287" s="113" t="s">
        <v>842</v>
      </c>
      <c r="BA287" s="113" t="s">
        <v>842</v>
      </c>
      <c r="BB287" s="113">
        <v>2017</v>
      </c>
      <c r="BC287" s="113">
        <v>2017</v>
      </c>
      <c r="BD287" s="104">
        <v>2019</v>
      </c>
      <c r="BE287" s="113" t="s">
        <v>842</v>
      </c>
      <c r="BF287" s="113" t="s">
        <v>842</v>
      </c>
      <c r="BG287" s="116"/>
      <c r="BH287" s="116"/>
    </row>
    <row r="288" spans="1:60" ht="15.75" customHeight="1" x14ac:dyDescent="0.25">
      <c r="A288" s="47" t="s">
        <v>645</v>
      </c>
      <c r="B288" s="47" t="s">
        <v>689</v>
      </c>
      <c r="C288" s="47" t="s">
        <v>691</v>
      </c>
      <c r="D288" s="47" t="s">
        <v>692</v>
      </c>
      <c r="E288" s="113">
        <v>2017</v>
      </c>
      <c r="F288" s="113">
        <v>2017</v>
      </c>
      <c r="G288" s="113">
        <v>2017</v>
      </c>
      <c r="H288" s="113">
        <v>2017</v>
      </c>
      <c r="I288" s="113">
        <v>2017</v>
      </c>
      <c r="J288" s="113">
        <v>2017</v>
      </c>
      <c r="K288" s="113" t="s">
        <v>843</v>
      </c>
      <c r="L288" s="113" t="s">
        <v>828</v>
      </c>
      <c r="M288" s="113" t="s">
        <v>828</v>
      </c>
      <c r="N288" s="113" t="s">
        <v>828</v>
      </c>
      <c r="O288" s="113" t="s">
        <v>842</v>
      </c>
      <c r="P288" s="113" t="s">
        <v>842</v>
      </c>
      <c r="Q288" s="113" t="s">
        <v>842</v>
      </c>
      <c r="R288" s="113" t="s">
        <v>842</v>
      </c>
      <c r="S288" s="113" t="s">
        <v>842</v>
      </c>
      <c r="T288" s="113" t="s">
        <v>842</v>
      </c>
      <c r="U288" s="113" t="s">
        <v>842</v>
      </c>
      <c r="V288" s="113" t="s">
        <v>842</v>
      </c>
      <c r="W288" s="113" t="s">
        <v>842</v>
      </c>
      <c r="X288" s="113" t="s">
        <v>842</v>
      </c>
      <c r="Y288" s="104">
        <v>2014</v>
      </c>
      <c r="Z288" s="113" t="s">
        <v>842</v>
      </c>
      <c r="AA288" s="104">
        <v>2014</v>
      </c>
      <c r="AB288" s="113" t="s">
        <v>842</v>
      </c>
      <c r="AC288" s="113" t="s">
        <v>844</v>
      </c>
      <c r="AD288" s="113" t="s">
        <v>844</v>
      </c>
      <c r="AE288" s="113" t="s">
        <v>844</v>
      </c>
      <c r="AF288" s="113" t="s">
        <v>844</v>
      </c>
      <c r="AG288" s="104">
        <v>2014</v>
      </c>
      <c r="AH288" s="104">
        <v>2014</v>
      </c>
      <c r="AI288" s="104">
        <v>2014</v>
      </c>
      <c r="AJ288" s="104">
        <v>2014</v>
      </c>
      <c r="AK288" s="104">
        <v>2014</v>
      </c>
      <c r="AL288">
        <v>2011</v>
      </c>
      <c r="AM288">
        <v>2014</v>
      </c>
      <c r="AN288">
        <v>2014</v>
      </c>
      <c r="AO288" s="113" t="s">
        <v>842</v>
      </c>
      <c r="AP288">
        <v>2014</v>
      </c>
      <c r="AQ288" s="113" t="s">
        <v>842</v>
      </c>
      <c r="AR288" s="113" t="s">
        <v>842</v>
      </c>
      <c r="AS288" s="113" t="s">
        <v>842</v>
      </c>
      <c r="AT288" s="113" t="s">
        <v>842</v>
      </c>
      <c r="AU288" s="113" t="s">
        <v>842</v>
      </c>
      <c r="AV288" s="113" t="s">
        <v>842</v>
      </c>
      <c r="AW288" s="113" t="s">
        <v>842</v>
      </c>
      <c r="AX288" s="113" t="s">
        <v>842</v>
      </c>
      <c r="AY288" s="113" t="s">
        <v>842</v>
      </c>
      <c r="AZ288" s="113" t="s">
        <v>842</v>
      </c>
      <c r="BA288" s="113" t="s">
        <v>842</v>
      </c>
      <c r="BB288" s="113">
        <v>2017</v>
      </c>
      <c r="BC288" s="113">
        <v>2017</v>
      </c>
      <c r="BD288" s="104">
        <v>2019</v>
      </c>
      <c r="BE288" s="113" t="s">
        <v>842</v>
      </c>
      <c r="BF288" s="113" t="s">
        <v>842</v>
      </c>
      <c r="BG288" s="116"/>
      <c r="BH288" s="116"/>
    </row>
    <row r="289" spans="1:60" ht="15.75" customHeight="1" x14ac:dyDescent="0.25">
      <c r="A289" s="47" t="s">
        <v>645</v>
      </c>
      <c r="B289" s="47" t="s">
        <v>654</v>
      </c>
      <c r="C289" s="47" t="s">
        <v>654</v>
      </c>
      <c r="D289" s="47" t="s">
        <v>693</v>
      </c>
      <c r="E289" s="113">
        <v>2017</v>
      </c>
      <c r="F289" s="113">
        <v>2017</v>
      </c>
      <c r="G289" s="113">
        <v>2017</v>
      </c>
      <c r="H289" s="113">
        <v>2017</v>
      </c>
      <c r="I289" s="113">
        <v>2017</v>
      </c>
      <c r="J289" s="113">
        <v>2017</v>
      </c>
      <c r="K289" s="113" t="s">
        <v>843</v>
      </c>
      <c r="L289" s="113" t="s">
        <v>828</v>
      </c>
      <c r="M289" s="113" t="s">
        <v>828</v>
      </c>
      <c r="N289" s="113" t="s">
        <v>828</v>
      </c>
      <c r="O289" s="113" t="s">
        <v>842</v>
      </c>
      <c r="P289" s="113" t="s">
        <v>842</v>
      </c>
      <c r="Q289" s="113" t="s">
        <v>842</v>
      </c>
      <c r="R289" s="113" t="s">
        <v>842</v>
      </c>
      <c r="S289" s="113" t="s">
        <v>842</v>
      </c>
      <c r="T289" s="113" t="s">
        <v>842</v>
      </c>
      <c r="U289" s="113" t="s">
        <v>842</v>
      </c>
      <c r="V289" s="113" t="s">
        <v>842</v>
      </c>
      <c r="W289" s="113" t="s">
        <v>842</v>
      </c>
      <c r="X289" s="113" t="s">
        <v>842</v>
      </c>
      <c r="Y289" s="104">
        <v>2014</v>
      </c>
      <c r="Z289" s="113" t="s">
        <v>842</v>
      </c>
      <c r="AA289" s="104">
        <v>2014</v>
      </c>
      <c r="AB289" s="113" t="s">
        <v>842</v>
      </c>
      <c r="AC289" s="113" t="s">
        <v>844</v>
      </c>
      <c r="AD289" s="113" t="s">
        <v>844</v>
      </c>
      <c r="AE289" s="113" t="s">
        <v>844</v>
      </c>
      <c r="AF289" s="113" t="s">
        <v>844</v>
      </c>
      <c r="AG289" s="104">
        <v>2014</v>
      </c>
      <c r="AH289" s="104">
        <v>2014</v>
      </c>
      <c r="AI289" s="104">
        <v>2014</v>
      </c>
      <c r="AJ289" s="104">
        <v>2014</v>
      </c>
      <c r="AK289" s="104">
        <v>2014</v>
      </c>
      <c r="AL289">
        <v>2011</v>
      </c>
      <c r="AM289">
        <v>2014</v>
      </c>
      <c r="AN289">
        <v>2014</v>
      </c>
      <c r="AO289" s="113" t="s">
        <v>842</v>
      </c>
      <c r="AP289">
        <v>2014</v>
      </c>
      <c r="AQ289" s="113" t="s">
        <v>842</v>
      </c>
      <c r="AR289" s="113" t="s">
        <v>842</v>
      </c>
      <c r="AS289" s="113" t="s">
        <v>842</v>
      </c>
      <c r="AT289" s="113" t="s">
        <v>842</v>
      </c>
      <c r="AU289" s="113" t="s">
        <v>842</v>
      </c>
      <c r="AV289" s="113" t="s">
        <v>842</v>
      </c>
      <c r="AW289" s="113" t="s">
        <v>842</v>
      </c>
      <c r="AX289" s="113" t="s">
        <v>842</v>
      </c>
      <c r="AY289" s="113" t="s">
        <v>842</v>
      </c>
      <c r="AZ289" s="113" t="s">
        <v>842</v>
      </c>
      <c r="BA289" s="113" t="s">
        <v>842</v>
      </c>
      <c r="BB289" s="113">
        <v>2017</v>
      </c>
      <c r="BC289" s="113">
        <v>2017</v>
      </c>
      <c r="BD289" s="104">
        <v>2019</v>
      </c>
      <c r="BE289" s="113" t="s">
        <v>842</v>
      </c>
      <c r="BF289" s="113" t="s">
        <v>842</v>
      </c>
      <c r="BG289" s="116"/>
      <c r="BH289" s="116"/>
    </row>
    <row r="290" spans="1:60" ht="15.75" customHeight="1" x14ac:dyDescent="0.25">
      <c r="A290" s="47" t="s">
        <v>694</v>
      </c>
      <c r="B290" s="47" t="s">
        <v>695</v>
      </c>
      <c r="C290" s="47" t="s">
        <v>695</v>
      </c>
      <c r="D290" s="47" t="s">
        <v>696</v>
      </c>
      <c r="E290" s="113">
        <v>2017</v>
      </c>
      <c r="F290" s="113">
        <v>2017</v>
      </c>
      <c r="G290" s="113">
        <v>2017</v>
      </c>
      <c r="H290" s="113">
        <v>2017</v>
      </c>
      <c r="I290" s="113">
        <v>2017</v>
      </c>
      <c r="J290" s="113">
        <v>2017</v>
      </c>
      <c r="K290" s="113" t="s">
        <v>843</v>
      </c>
      <c r="L290" s="113" t="s">
        <v>828</v>
      </c>
      <c r="M290" s="113" t="s">
        <v>828</v>
      </c>
      <c r="N290" s="113" t="s">
        <v>828</v>
      </c>
      <c r="O290" s="113" t="s">
        <v>842</v>
      </c>
      <c r="P290" s="113" t="s">
        <v>842</v>
      </c>
      <c r="Q290" s="113" t="s">
        <v>842</v>
      </c>
      <c r="R290" s="113" t="s">
        <v>842</v>
      </c>
      <c r="S290" s="113" t="s">
        <v>842</v>
      </c>
      <c r="T290" s="113" t="s">
        <v>842</v>
      </c>
      <c r="U290" s="113" t="s">
        <v>842</v>
      </c>
      <c r="V290" s="113" t="s">
        <v>842</v>
      </c>
      <c r="W290" s="113" t="s">
        <v>842</v>
      </c>
      <c r="X290" s="113" t="s">
        <v>842</v>
      </c>
      <c r="Y290" s="104">
        <v>2014</v>
      </c>
      <c r="Z290" s="113" t="s">
        <v>842</v>
      </c>
      <c r="AA290" s="104">
        <v>2014</v>
      </c>
      <c r="AB290" s="113" t="s">
        <v>842</v>
      </c>
      <c r="AC290" s="113" t="s">
        <v>844</v>
      </c>
      <c r="AD290" s="113" t="s">
        <v>844</v>
      </c>
      <c r="AE290" s="113" t="s">
        <v>844</v>
      </c>
      <c r="AF290" s="113" t="s">
        <v>844</v>
      </c>
      <c r="AG290" s="104">
        <v>2014</v>
      </c>
      <c r="AH290" s="104">
        <v>2014</v>
      </c>
      <c r="AI290" s="104">
        <v>2014</v>
      </c>
      <c r="AJ290" s="104">
        <v>2014</v>
      </c>
      <c r="AK290" s="104">
        <v>2014</v>
      </c>
      <c r="AL290">
        <v>2011</v>
      </c>
      <c r="AM290">
        <v>2014</v>
      </c>
      <c r="AN290">
        <v>2014</v>
      </c>
      <c r="AO290" s="113" t="s">
        <v>842</v>
      </c>
      <c r="AP290">
        <v>2014</v>
      </c>
      <c r="AQ290" s="113" t="s">
        <v>842</v>
      </c>
      <c r="AR290" s="113" t="s">
        <v>842</v>
      </c>
      <c r="AS290" s="113" t="s">
        <v>842</v>
      </c>
      <c r="AT290" s="113" t="s">
        <v>842</v>
      </c>
      <c r="AU290" s="113" t="s">
        <v>842</v>
      </c>
      <c r="AV290" s="113" t="s">
        <v>842</v>
      </c>
      <c r="AW290" s="113" t="s">
        <v>842</v>
      </c>
      <c r="AX290" s="113" t="s">
        <v>842</v>
      </c>
      <c r="AY290" s="113" t="s">
        <v>842</v>
      </c>
      <c r="AZ290" s="113" t="s">
        <v>842</v>
      </c>
      <c r="BA290" s="113" t="s">
        <v>842</v>
      </c>
      <c r="BB290" s="113">
        <v>2017</v>
      </c>
      <c r="BC290" s="113">
        <v>2017</v>
      </c>
      <c r="BD290" s="104">
        <v>2019</v>
      </c>
      <c r="BE290" s="113" t="s">
        <v>842</v>
      </c>
      <c r="BF290" s="113" t="s">
        <v>842</v>
      </c>
      <c r="BG290" s="116"/>
      <c r="BH290" s="116"/>
    </row>
    <row r="291" spans="1:60" ht="15.75" customHeight="1" x14ac:dyDescent="0.25">
      <c r="A291" s="47" t="s">
        <v>694</v>
      </c>
      <c r="B291" s="47" t="s">
        <v>695</v>
      </c>
      <c r="C291" s="47" t="s">
        <v>697</v>
      </c>
      <c r="D291" s="47" t="s">
        <v>698</v>
      </c>
      <c r="E291" s="113">
        <v>2017</v>
      </c>
      <c r="F291" s="113">
        <v>2017</v>
      </c>
      <c r="G291" s="113">
        <v>2017</v>
      </c>
      <c r="H291" s="113">
        <v>2017</v>
      </c>
      <c r="I291" s="113">
        <v>2017</v>
      </c>
      <c r="J291" s="113">
        <v>2017</v>
      </c>
      <c r="K291" s="113" t="s">
        <v>843</v>
      </c>
      <c r="L291" s="113" t="s">
        <v>828</v>
      </c>
      <c r="M291" s="113" t="s">
        <v>828</v>
      </c>
      <c r="N291" s="113" t="s">
        <v>828</v>
      </c>
      <c r="O291" s="113" t="s">
        <v>842</v>
      </c>
      <c r="P291" s="113" t="s">
        <v>842</v>
      </c>
      <c r="Q291" s="113" t="s">
        <v>842</v>
      </c>
      <c r="R291" s="113" t="s">
        <v>842</v>
      </c>
      <c r="S291" s="113" t="s">
        <v>842</v>
      </c>
      <c r="T291" s="113" t="s">
        <v>842</v>
      </c>
      <c r="U291" s="113" t="s">
        <v>842</v>
      </c>
      <c r="V291" s="113" t="s">
        <v>842</v>
      </c>
      <c r="W291" s="113" t="s">
        <v>842</v>
      </c>
      <c r="X291" s="113" t="s">
        <v>842</v>
      </c>
      <c r="Y291" s="104">
        <v>2014</v>
      </c>
      <c r="Z291" s="113" t="s">
        <v>842</v>
      </c>
      <c r="AA291" s="104">
        <v>2014</v>
      </c>
      <c r="AB291" s="113" t="s">
        <v>842</v>
      </c>
      <c r="AC291" s="113" t="s">
        <v>844</v>
      </c>
      <c r="AD291" s="113" t="s">
        <v>844</v>
      </c>
      <c r="AE291" s="113" t="s">
        <v>844</v>
      </c>
      <c r="AF291" s="113" t="s">
        <v>844</v>
      </c>
      <c r="AG291" s="104">
        <v>2014</v>
      </c>
      <c r="AH291" s="104">
        <v>2014</v>
      </c>
      <c r="AI291" s="104">
        <v>2014</v>
      </c>
      <c r="AJ291" s="104">
        <v>2014</v>
      </c>
      <c r="AK291" s="104">
        <v>2014</v>
      </c>
      <c r="AL291">
        <v>2011</v>
      </c>
      <c r="AM291">
        <v>2014</v>
      </c>
      <c r="AN291">
        <v>2014</v>
      </c>
      <c r="AO291" s="113" t="s">
        <v>842</v>
      </c>
      <c r="AP291">
        <v>2014</v>
      </c>
      <c r="AQ291" s="113" t="s">
        <v>842</v>
      </c>
      <c r="AR291" s="113" t="s">
        <v>842</v>
      </c>
      <c r="AS291" s="113" t="s">
        <v>842</v>
      </c>
      <c r="AT291" s="113" t="s">
        <v>842</v>
      </c>
      <c r="AU291" s="113" t="s">
        <v>842</v>
      </c>
      <c r="AV291" s="113" t="s">
        <v>842</v>
      </c>
      <c r="AW291" s="113" t="s">
        <v>842</v>
      </c>
      <c r="AX291" s="113" t="s">
        <v>842</v>
      </c>
      <c r="AY291" s="113" t="s">
        <v>842</v>
      </c>
      <c r="AZ291" s="113" t="s">
        <v>842</v>
      </c>
      <c r="BA291" s="113" t="s">
        <v>842</v>
      </c>
      <c r="BB291" s="113">
        <v>2017</v>
      </c>
      <c r="BC291" s="113">
        <v>2017</v>
      </c>
      <c r="BD291" s="104">
        <v>2019</v>
      </c>
      <c r="BE291" s="113" t="s">
        <v>842</v>
      </c>
      <c r="BF291" s="113" t="s">
        <v>842</v>
      </c>
      <c r="BG291" s="116"/>
      <c r="BH291" s="116"/>
    </row>
    <row r="292" spans="1:60" ht="15.75" customHeight="1" x14ac:dyDescent="0.25">
      <c r="A292" s="47" t="s">
        <v>694</v>
      </c>
      <c r="B292" s="47" t="s">
        <v>695</v>
      </c>
      <c r="C292" s="47" t="s">
        <v>699</v>
      </c>
      <c r="D292" s="47" t="s">
        <v>700</v>
      </c>
      <c r="E292" s="113">
        <v>2017</v>
      </c>
      <c r="F292" s="113">
        <v>2017</v>
      </c>
      <c r="G292" s="113">
        <v>2017</v>
      </c>
      <c r="H292" s="113">
        <v>2017</v>
      </c>
      <c r="I292" s="113">
        <v>2017</v>
      </c>
      <c r="J292" s="113">
        <v>2017</v>
      </c>
      <c r="K292" s="113" t="s">
        <v>843</v>
      </c>
      <c r="L292" s="113" t="s">
        <v>828</v>
      </c>
      <c r="M292" s="113" t="s">
        <v>828</v>
      </c>
      <c r="N292" s="113" t="s">
        <v>828</v>
      </c>
      <c r="O292" s="113" t="s">
        <v>842</v>
      </c>
      <c r="P292" s="113" t="s">
        <v>842</v>
      </c>
      <c r="Q292" s="113" t="s">
        <v>842</v>
      </c>
      <c r="R292" s="113" t="s">
        <v>842</v>
      </c>
      <c r="S292" s="113" t="s">
        <v>842</v>
      </c>
      <c r="T292" s="113" t="s">
        <v>842</v>
      </c>
      <c r="U292" s="113" t="s">
        <v>842</v>
      </c>
      <c r="V292" s="113" t="s">
        <v>842</v>
      </c>
      <c r="W292" s="113" t="s">
        <v>842</v>
      </c>
      <c r="X292" s="113" t="s">
        <v>842</v>
      </c>
      <c r="Y292" s="104">
        <v>2014</v>
      </c>
      <c r="Z292" s="113" t="s">
        <v>842</v>
      </c>
      <c r="AA292" s="104">
        <v>2014</v>
      </c>
      <c r="AB292" s="113" t="s">
        <v>842</v>
      </c>
      <c r="AC292" s="113" t="s">
        <v>844</v>
      </c>
      <c r="AD292" s="113" t="s">
        <v>844</v>
      </c>
      <c r="AE292" s="113" t="s">
        <v>844</v>
      </c>
      <c r="AF292" s="113" t="s">
        <v>844</v>
      </c>
      <c r="AG292" s="104">
        <v>2014</v>
      </c>
      <c r="AH292" s="104">
        <v>2014</v>
      </c>
      <c r="AI292" s="104">
        <v>2014</v>
      </c>
      <c r="AJ292" s="104">
        <v>2014</v>
      </c>
      <c r="AK292" s="104">
        <v>2014</v>
      </c>
      <c r="AL292">
        <v>2011</v>
      </c>
      <c r="AM292">
        <v>2014</v>
      </c>
      <c r="AN292">
        <v>2014</v>
      </c>
      <c r="AO292" s="113" t="s">
        <v>842</v>
      </c>
      <c r="AP292">
        <v>2014</v>
      </c>
      <c r="AQ292" s="113" t="s">
        <v>842</v>
      </c>
      <c r="AR292" s="113" t="s">
        <v>842</v>
      </c>
      <c r="AS292" s="113" t="s">
        <v>842</v>
      </c>
      <c r="AT292" s="113" t="s">
        <v>842</v>
      </c>
      <c r="AU292" s="113" t="s">
        <v>842</v>
      </c>
      <c r="AV292" s="113" t="s">
        <v>842</v>
      </c>
      <c r="AW292" s="113" t="s">
        <v>842</v>
      </c>
      <c r="AX292" s="113" t="s">
        <v>842</v>
      </c>
      <c r="AY292" s="113" t="s">
        <v>842</v>
      </c>
      <c r="AZ292" s="113" t="s">
        <v>842</v>
      </c>
      <c r="BA292" s="113" t="s">
        <v>842</v>
      </c>
      <c r="BB292" s="113">
        <v>2017</v>
      </c>
      <c r="BC292" s="113">
        <v>2017</v>
      </c>
      <c r="BD292" s="104">
        <v>2019</v>
      </c>
      <c r="BE292" s="113" t="s">
        <v>842</v>
      </c>
      <c r="BF292" s="113" t="s">
        <v>842</v>
      </c>
      <c r="BG292" s="116"/>
      <c r="BH292" s="116"/>
    </row>
    <row r="293" spans="1:60" ht="15.75" customHeight="1" x14ac:dyDescent="0.25">
      <c r="A293" s="47" t="s">
        <v>694</v>
      </c>
      <c r="B293" s="47" t="s">
        <v>695</v>
      </c>
      <c r="C293" s="47" t="s">
        <v>701</v>
      </c>
      <c r="D293" s="47" t="s">
        <v>702</v>
      </c>
      <c r="E293" s="113">
        <v>2017</v>
      </c>
      <c r="F293" s="113">
        <v>2017</v>
      </c>
      <c r="G293" s="113">
        <v>2017</v>
      </c>
      <c r="H293" s="113">
        <v>2017</v>
      </c>
      <c r="I293" s="113">
        <v>2017</v>
      </c>
      <c r="J293" s="113">
        <v>2017</v>
      </c>
      <c r="K293" s="113" t="s">
        <v>843</v>
      </c>
      <c r="L293" s="113" t="s">
        <v>828</v>
      </c>
      <c r="M293" s="113" t="s">
        <v>828</v>
      </c>
      <c r="N293" s="113" t="s">
        <v>828</v>
      </c>
      <c r="O293" s="113" t="s">
        <v>842</v>
      </c>
      <c r="P293" s="113" t="s">
        <v>842</v>
      </c>
      <c r="Q293" s="113" t="s">
        <v>842</v>
      </c>
      <c r="R293" s="113" t="s">
        <v>842</v>
      </c>
      <c r="S293" s="113" t="s">
        <v>842</v>
      </c>
      <c r="T293" s="113" t="s">
        <v>842</v>
      </c>
      <c r="U293" s="113" t="s">
        <v>842</v>
      </c>
      <c r="V293" s="113" t="s">
        <v>842</v>
      </c>
      <c r="W293" s="113" t="s">
        <v>842</v>
      </c>
      <c r="X293" s="113" t="s">
        <v>842</v>
      </c>
      <c r="Y293" s="104">
        <v>2014</v>
      </c>
      <c r="Z293" s="113" t="s">
        <v>842</v>
      </c>
      <c r="AA293" s="104">
        <v>2014</v>
      </c>
      <c r="AB293" s="113" t="s">
        <v>842</v>
      </c>
      <c r="AC293" s="113" t="s">
        <v>844</v>
      </c>
      <c r="AD293" s="113" t="s">
        <v>844</v>
      </c>
      <c r="AE293" s="113" t="s">
        <v>844</v>
      </c>
      <c r="AF293" s="113" t="s">
        <v>844</v>
      </c>
      <c r="AG293" s="104">
        <v>2014</v>
      </c>
      <c r="AH293" s="104">
        <v>2014</v>
      </c>
      <c r="AI293" s="104">
        <v>2014</v>
      </c>
      <c r="AJ293" s="104">
        <v>2014</v>
      </c>
      <c r="AK293" s="104">
        <v>2014</v>
      </c>
      <c r="AL293">
        <v>2011</v>
      </c>
      <c r="AM293">
        <v>2014</v>
      </c>
      <c r="AN293">
        <v>2014</v>
      </c>
      <c r="AO293" s="113" t="s">
        <v>842</v>
      </c>
      <c r="AP293">
        <v>2014</v>
      </c>
      <c r="AQ293" s="113" t="s">
        <v>842</v>
      </c>
      <c r="AR293" s="113" t="s">
        <v>842</v>
      </c>
      <c r="AS293" s="113" t="s">
        <v>842</v>
      </c>
      <c r="AT293" s="113" t="s">
        <v>842</v>
      </c>
      <c r="AU293" s="113" t="s">
        <v>842</v>
      </c>
      <c r="AV293" s="113" t="s">
        <v>842</v>
      </c>
      <c r="AW293" s="113" t="s">
        <v>842</v>
      </c>
      <c r="AX293" s="113" t="s">
        <v>842</v>
      </c>
      <c r="AY293" s="113" t="s">
        <v>842</v>
      </c>
      <c r="AZ293" s="113" t="s">
        <v>842</v>
      </c>
      <c r="BA293" s="113" t="s">
        <v>842</v>
      </c>
      <c r="BB293" s="113">
        <v>2017</v>
      </c>
      <c r="BC293" s="113">
        <v>2017</v>
      </c>
      <c r="BD293" s="104">
        <v>2019</v>
      </c>
      <c r="BE293" s="113" t="s">
        <v>842</v>
      </c>
      <c r="BF293" s="113" t="s">
        <v>842</v>
      </c>
      <c r="BG293" s="116"/>
      <c r="BH293" s="116"/>
    </row>
    <row r="294" spans="1:60" ht="15.75" customHeight="1" x14ac:dyDescent="0.25">
      <c r="A294" s="47" t="s">
        <v>694</v>
      </c>
      <c r="B294" s="47" t="s">
        <v>703</v>
      </c>
      <c r="C294" s="47" t="s">
        <v>703</v>
      </c>
      <c r="D294" s="47" t="s">
        <v>704</v>
      </c>
      <c r="E294" s="113">
        <v>2017</v>
      </c>
      <c r="F294" s="113">
        <v>2017</v>
      </c>
      <c r="G294" s="113">
        <v>2017</v>
      </c>
      <c r="H294" s="113">
        <v>2017</v>
      </c>
      <c r="I294" s="113">
        <v>2017</v>
      </c>
      <c r="J294" s="113">
        <v>2017</v>
      </c>
      <c r="K294" s="113" t="s">
        <v>843</v>
      </c>
      <c r="L294" s="113" t="s">
        <v>828</v>
      </c>
      <c r="M294" s="113" t="s">
        <v>828</v>
      </c>
      <c r="N294" s="113" t="s">
        <v>828</v>
      </c>
      <c r="O294" s="113" t="s">
        <v>842</v>
      </c>
      <c r="P294" s="113" t="s">
        <v>842</v>
      </c>
      <c r="Q294" s="113" t="s">
        <v>842</v>
      </c>
      <c r="R294" s="113" t="s">
        <v>842</v>
      </c>
      <c r="S294" s="113" t="s">
        <v>842</v>
      </c>
      <c r="T294" s="113" t="s">
        <v>842</v>
      </c>
      <c r="U294" s="113" t="s">
        <v>842</v>
      </c>
      <c r="V294" s="113" t="s">
        <v>842</v>
      </c>
      <c r="W294" s="113" t="s">
        <v>842</v>
      </c>
      <c r="X294" s="113" t="s">
        <v>842</v>
      </c>
      <c r="Y294" s="104">
        <v>2014</v>
      </c>
      <c r="Z294" s="113" t="s">
        <v>842</v>
      </c>
      <c r="AA294" s="104">
        <v>2014</v>
      </c>
      <c r="AB294" s="113" t="s">
        <v>842</v>
      </c>
      <c r="AC294" s="113" t="s">
        <v>844</v>
      </c>
      <c r="AD294" s="113" t="s">
        <v>844</v>
      </c>
      <c r="AE294" s="113" t="s">
        <v>844</v>
      </c>
      <c r="AF294" s="113" t="s">
        <v>844</v>
      </c>
      <c r="AG294" s="104">
        <v>2014</v>
      </c>
      <c r="AH294" s="104">
        <v>2014</v>
      </c>
      <c r="AI294" s="104">
        <v>2014</v>
      </c>
      <c r="AJ294" s="104">
        <v>2014</v>
      </c>
      <c r="AK294" s="104">
        <v>2014</v>
      </c>
      <c r="AL294">
        <v>2011</v>
      </c>
      <c r="AM294">
        <v>2014</v>
      </c>
      <c r="AN294">
        <v>2014</v>
      </c>
      <c r="AO294" s="113" t="s">
        <v>842</v>
      </c>
      <c r="AP294">
        <v>2014</v>
      </c>
      <c r="AQ294" s="113" t="s">
        <v>842</v>
      </c>
      <c r="AR294" s="113" t="s">
        <v>842</v>
      </c>
      <c r="AS294" s="113" t="s">
        <v>842</v>
      </c>
      <c r="AT294" s="113" t="s">
        <v>842</v>
      </c>
      <c r="AU294" s="113" t="s">
        <v>842</v>
      </c>
      <c r="AV294" s="113" t="s">
        <v>842</v>
      </c>
      <c r="AW294" s="113" t="s">
        <v>842</v>
      </c>
      <c r="AX294" s="113" t="s">
        <v>842</v>
      </c>
      <c r="AY294" s="113" t="s">
        <v>842</v>
      </c>
      <c r="AZ294" s="113" t="s">
        <v>842</v>
      </c>
      <c r="BA294" s="113" t="s">
        <v>842</v>
      </c>
      <c r="BB294" s="113">
        <v>2017</v>
      </c>
      <c r="BC294" s="113">
        <v>2017</v>
      </c>
      <c r="BD294" s="104">
        <v>2019</v>
      </c>
      <c r="BE294" s="113" t="s">
        <v>842</v>
      </c>
      <c r="BF294" s="113" t="s">
        <v>842</v>
      </c>
      <c r="BG294" s="116"/>
      <c r="BH294" s="116"/>
    </row>
    <row r="295" spans="1:60" ht="15.75" customHeight="1" x14ac:dyDescent="0.25">
      <c r="A295" s="47" t="s">
        <v>694</v>
      </c>
      <c r="B295" s="47" t="s">
        <v>695</v>
      </c>
      <c r="C295" s="47" t="s">
        <v>705</v>
      </c>
      <c r="D295" s="47" t="s">
        <v>706</v>
      </c>
      <c r="E295" s="113">
        <v>2017</v>
      </c>
      <c r="F295" s="113">
        <v>2017</v>
      </c>
      <c r="G295" s="113">
        <v>2017</v>
      </c>
      <c r="H295" s="113">
        <v>2017</v>
      </c>
      <c r="I295" s="113">
        <v>2017</v>
      </c>
      <c r="J295" s="113">
        <v>2017</v>
      </c>
      <c r="K295" s="113" t="s">
        <v>843</v>
      </c>
      <c r="L295" s="113" t="s">
        <v>828</v>
      </c>
      <c r="M295" s="113" t="s">
        <v>828</v>
      </c>
      <c r="N295" s="113" t="s">
        <v>828</v>
      </c>
      <c r="O295" s="113" t="s">
        <v>842</v>
      </c>
      <c r="P295" s="113" t="s">
        <v>842</v>
      </c>
      <c r="Q295" s="113" t="s">
        <v>842</v>
      </c>
      <c r="R295" s="113" t="s">
        <v>842</v>
      </c>
      <c r="S295" s="113" t="s">
        <v>842</v>
      </c>
      <c r="T295" s="113" t="s">
        <v>842</v>
      </c>
      <c r="U295" s="113" t="s">
        <v>842</v>
      </c>
      <c r="V295" s="113" t="s">
        <v>842</v>
      </c>
      <c r="W295" s="113" t="s">
        <v>842</v>
      </c>
      <c r="X295" s="113" t="s">
        <v>842</v>
      </c>
      <c r="Y295" s="104">
        <v>2014</v>
      </c>
      <c r="Z295" s="113" t="s">
        <v>842</v>
      </c>
      <c r="AA295" s="104">
        <v>2014</v>
      </c>
      <c r="AB295" s="113" t="s">
        <v>842</v>
      </c>
      <c r="AC295" s="113" t="s">
        <v>844</v>
      </c>
      <c r="AD295" s="113" t="s">
        <v>844</v>
      </c>
      <c r="AE295" s="113" t="s">
        <v>844</v>
      </c>
      <c r="AF295" s="113" t="s">
        <v>844</v>
      </c>
      <c r="AG295" s="104">
        <v>2014</v>
      </c>
      <c r="AH295" s="104">
        <v>2014</v>
      </c>
      <c r="AI295" s="104">
        <v>2014</v>
      </c>
      <c r="AJ295" s="104">
        <v>2014</v>
      </c>
      <c r="AK295" s="104">
        <v>2014</v>
      </c>
      <c r="AL295">
        <v>2011</v>
      </c>
      <c r="AM295">
        <v>2014</v>
      </c>
      <c r="AN295">
        <v>2014</v>
      </c>
      <c r="AO295" s="113" t="s">
        <v>842</v>
      </c>
      <c r="AP295">
        <v>2014</v>
      </c>
      <c r="AQ295" s="113" t="s">
        <v>842</v>
      </c>
      <c r="AR295" s="113" t="s">
        <v>842</v>
      </c>
      <c r="AS295" s="113" t="s">
        <v>842</v>
      </c>
      <c r="AT295" s="113" t="s">
        <v>842</v>
      </c>
      <c r="AU295" s="113" t="s">
        <v>842</v>
      </c>
      <c r="AV295" s="113" t="s">
        <v>842</v>
      </c>
      <c r="AW295" s="113" t="s">
        <v>842</v>
      </c>
      <c r="AX295" s="113" t="s">
        <v>842</v>
      </c>
      <c r="AY295" s="113" t="s">
        <v>842</v>
      </c>
      <c r="AZ295" s="113" t="s">
        <v>842</v>
      </c>
      <c r="BA295" s="113" t="s">
        <v>842</v>
      </c>
      <c r="BB295" s="113">
        <v>2017</v>
      </c>
      <c r="BC295" s="113">
        <v>2017</v>
      </c>
      <c r="BD295" s="104">
        <v>2019</v>
      </c>
      <c r="BE295" s="113" t="s">
        <v>842</v>
      </c>
      <c r="BF295" s="113" t="s">
        <v>842</v>
      </c>
      <c r="BG295" s="116"/>
      <c r="BH295" s="116"/>
    </row>
    <row r="296" spans="1:60" ht="15.75" customHeight="1" x14ac:dyDescent="0.25">
      <c r="A296" s="47" t="s">
        <v>694</v>
      </c>
      <c r="B296" s="47" t="s">
        <v>703</v>
      </c>
      <c r="C296" s="47" t="s">
        <v>707</v>
      </c>
      <c r="D296" s="47" t="s">
        <v>708</v>
      </c>
      <c r="E296" s="113">
        <v>2017</v>
      </c>
      <c r="F296" s="113">
        <v>2017</v>
      </c>
      <c r="G296" s="113">
        <v>2017</v>
      </c>
      <c r="H296" s="113">
        <v>2017</v>
      </c>
      <c r="I296" s="113">
        <v>2017</v>
      </c>
      <c r="J296" s="113">
        <v>2017</v>
      </c>
      <c r="K296" s="113" t="s">
        <v>843</v>
      </c>
      <c r="L296" s="113" t="s">
        <v>828</v>
      </c>
      <c r="M296" s="113" t="s">
        <v>828</v>
      </c>
      <c r="N296" s="113" t="s">
        <v>828</v>
      </c>
      <c r="O296" s="113" t="s">
        <v>842</v>
      </c>
      <c r="P296" s="113" t="s">
        <v>842</v>
      </c>
      <c r="Q296" s="113" t="s">
        <v>842</v>
      </c>
      <c r="R296" s="113" t="s">
        <v>842</v>
      </c>
      <c r="S296" s="113" t="s">
        <v>842</v>
      </c>
      <c r="T296" s="113" t="s">
        <v>842</v>
      </c>
      <c r="U296" s="113" t="s">
        <v>842</v>
      </c>
      <c r="V296" s="113" t="s">
        <v>842</v>
      </c>
      <c r="W296" s="113" t="s">
        <v>842</v>
      </c>
      <c r="X296" s="113" t="s">
        <v>842</v>
      </c>
      <c r="Y296" s="104">
        <v>2014</v>
      </c>
      <c r="Z296" s="113" t="s">
        <v>842</v>
      </c>
      <c r="AA296" s="104">
        <v>2014</v>
      </c>
      <c r="AB296" s="113" t="s">
        <v>842</v>
      </c>
      <c r="AC296" s="113" t="s">
        <v>844</v>
      </c>
      <c r="AD296" s="113" t="s">
        <v>844</v>
      </c>
      <c r="AE296" s="113" t="s">
        <v>844</v>
      </c>
      <c r="AF296" s="113" t="s">
        <v>844</v>
      </c>
      <c r="AG296" s="104">
        <v>2014</v>
      </c>
      <c r="AH296" s="104">
        <v>2014</v>
      </c>
      <c r="AI296" s="104">
        <v>2014</v>
      </c>
      <c r="AJ296" s="104">
        <v>2014</v>
      </c>
      <c r="AK296" s="104">
        <v>2014</v>
      </c>
      <c r="AL296">
        <v>2011</v>
      </c>
      <c r="AM296">
        <v>2014</v>
      </c>
      <c r="AN296">
        <v>2014</v>
      </c>
      <c r="AO296" s="113" t="s">
        <v>842</v>
      </c>
      <c r="AP296">
        <v>2014</v>
      </c>
      <c r="AQ296" s="113" t="s">
        <v>842</v>
      </c>
      <c r="AR296" s="113" t="s">
        <v>842</v>
      </c>
      <c r="AS296" s="113" t="s">
        <v>842</v>
      </c>
      <c r="AT296" s="113" t="s">
        <v>842</v>
      </c>
      <c r="AU296" s="113" t="s">
        <v>842</v>
      </c>
      <c r="AV296" s="113" t="s">
        <v>842</v>
      </c>
      <c r="AW296" s="113" t="s">
        <v>842</v>
      </c>
      <c r="AX296" s="113" t="s">
        <v>842</v>
      </c>
      <c r="AY296" s="113" t="s">
        <v>842</v>
      </c>
      <c r="AZ296" s="113" t="s">
        <v>842</v>
      </c>
      <c r="BA296" s="113" t="s">
        <v>842</v>
      </c>
      <c r="BB296" s="113">
        <v>2017</v>
      </c>
      <c r="BC296" s="113">
        <v>2017</v>
      </c>
      <c r="BD296" s="104">
        <v>2019</v>
      </c>
      <c r="BE296" s="113" t="s">
        <v>842</v>
      </c>
      <c r="BF296" s="113" t="s">
        <v>842</v>
      </c>
      <c r="BG296" s="116"/>
      <c r="BH296" s="116"/>
    </row>
    <row r="297" spans="1:60" ht="15.75" customHeight="1" x14ac:dyDescent="0.25">
      <c r="A297" s="47" t="s">
        <v>694</v>
      </c>
      <c r="B297" s="47" t="s">
        <v>709</v>
      </c>
      <c r="C297" s="47" t="s">
        <v>709</v>
      </c>
      <c r="D297" s="47" t="s">
        <v>710</v>
      </c>
      <c r="E297" s="113">
        <v>2017</v>
      </c>
      <c r="F297" s="113">
        <v>2017</v>
      </c>
      <c r="G297" s="113">
        <v>2017</v>
      </c>
      <c r="H297" s="113">
        <v>2017</v>
      </c>
      <c r="I297" s="113">
        <v>2017</v>
      </c>
      <c r="J297" s="113">
        <v>2017</v>
      </c>
      <c r="K297" s="113" t="s">
        <v>843</v>
      </c>
      <c r="L297" s="113" t="s">
        <v>828</v>
      </c>
      <c r="M297" s="113" t="s">
        <v>828</v>
      </c>
      <c r="N297" s="113" t="s">
        <v>828</v>
      </c>
      <c r="O297" s="113" t="s">
        <v>842</v>
      </c>
      <c r="P297" s="113" t="s">
        <v>842</v>
      </c>
      <c r="Q297" s="113" t="s">
        <v>842</v>
      </c>
      <c r="R297" s="113" t="s">
        <v>842</v>
      </c>
      <c r="S297" s="113" t="s">
        <v>842</v>
      </c>
      <c r="T297" s="113" t="s">
        <v>842</v>
      </c>
      <c r="U297" s="113" t="s">
        <v>842</v>
      </c>
      <c r="V297" s="113" t="s">
        <v>842</v>
      </c>
      <c r="W297" s="113" t="s">
        <v>842</v>
      </c>
      <c r="X297" s="113" t="s">
        <v>842</v>
      </c>
      <c r="Y297" s="104">
        <v>2014</v>
      </c>
      <c r="Z297" s="113" t="s">
        <v>842</v>
      </c>
      <c r="AA297" s="104">
        <v>2014</v>
      </c>
      <c r="AB297" s="113" t="s">
        <v>842</v>
      </c>
      <c r="AC297" s="113" t="s">
        <v>844</v>
      </c>
      <c r="AD297" s="113" t="s">
        <v>844</v>
      </c>
      <c r="AE297" s="113" t="s">
        <v>844</v>
      </c>
      <c r="AF297" s="113" t="s">
        <v>844</v>
      </c>
      <c r="AG297" s="104">
        <v>2014</v>
      </c>
      <c r="AH297" s="104">
        <v>2014</v>
      </c>
      <c r="AI297" s="104">
        <v>2014</v>
      </c>
      <c r="AJ297" s="104">
        <v>2014</v>
      </c>
      <c r="AK297" s="104">
        <v>2014</v>
      </c>
      <c r="AL297">
        <v>2011</v>
      </c>
      <c r="AM297">
        <v>2014</v>
      </c>
      <c r="AN297">
        <v>2014</v>
      </c>
      <c r="AO297" s="113" t="s">
        <v>842</v>
      </c>
      <c r="AP297">
        <v>2014</v>
      </c>
      <c r="AQ297" s="113" t="s">
        <v>842</v>
      </c>
      <c r="AR297" s="113" t="s">
        <v>842</v>
      </c>
      <c r="AS297" s="113" t="s">
        <v>842</v>
      </c>
      <c r="AT297" s="113" t="s">
        <v>842</v>
      </c>
      <c r="AU297" s="113" t="s">
        <v>842</v>
      </c>
      <c r="AV297" s="113" t="s">
        <v>842</v>
      </c>
      <c r="AW297" s="113" t="s">
        <v>842</v>
      </c>
      <c r="AX297" s="113" t="s">
        <v>842</v>
      </c>
      <c r="AY297" s="113" t="s">
        <v>842</v>
      </c>
      <c r="AZ297" s="113" t="s">
        <v>842</v>
      </c>
      <c r="BA297" s="113" t="s">
        <v>842</v>
      </c>
      <c r="BB297" s="113">
        <v>2017</v>
      </c>
      <c r="BC297" s="113">
        <v>2017</v>
      </c>
      <c r="BD297" s="104">
        <v>2019</v>
      </c>
      <c r="BE297" s="113" t="s">
        <v>842</v>
      </c>
      <c r="BF297" s="113" t="s">
        <v>842</v>
      </c>
      <c r="BG297" s="116"/>
      <c r="BH297" s="116"/>
    </row>
    <row r="298" spans="1:60" ht="15.75" customHeight="1" x14ac:dyDescent="0.25">
      <c r="A298" s="47" t="s">
        <v>694</v>
      </c>
      <c r="B298" s="47" t="s">
        <v>709</v>
      </c>
      <c r="C298" s="47" t="s">
        <v>711</v>
      </c>
      <c r="D298" s="47" t="s">
        <v>712</v>
      </c>
      <c r="E298" s="113">
        <v>2017</v>
      </c>
      <c r="F298" s="113">
        <v>2017</v>
      </c>
      <c r="G298" s="113">
        <v>2017</v>
      </c>
      <c r="H298" s="113">
        <v>2017</v>
      </c>
      <c r="I298" s="113">
        <v>2017</v>
      </c>
      <c r="J298" s="113">
        <v>2017</v>
      </c>
      <c r="K298" s="113" t="s">
        <v>843</v>
      </c>
      <c r="L298" s="113" t="s">
        <v>828</v>
      </c>
      <c r="M298" s="113" t="s">
        <v>828</v>
      </c>
      <c r="N298" s="113" t="s">
        <v>828</v>
      </c>
      <c r="O298" s="113" t="s">
        <v>842</v>
      </c>
      <c r="P298" s="113" t="s">
        <v>842</v>
      </c>
      <c r="Q298" s="113" t="s">
        <v>842</v>
      </c>
      <c r="R298" s="113" t="s">
        <v>842</v>
      </c>
      <c r="S298" s="113" t="s">
        <v>842</v>
      </c>
      <c r="T298" s="113" t="s">
        <v>842</v>
      </c>
      <c r="U298" s="113" t="s">
        <v>842</v>
      </c>
      <c r="V298" s="113" t="s">
        <v>842</v>
      </c>
      <c r="W298" s="113" t="s">
        <v>842</v>
      </c>
      <c r="X298" s="113" t="s">
        <v>842</v>
      </c>
      <c r="Y298" s="104">
        <v>2014</v>
      </c>
      <c r="Z298" s="113" t="s">
        <v>842</v>
      </c>
      <c r="AA298" s="104">
        <v>2014</v>
      </c>
      <c r="AB298" s="113" t="s">
        <v>842</v>
      </c>
      <c r="AC298" s="113" t="s">
        <v>844</v>
      </c>
      <c r="AD298" s="113" t="s">
        <v>844</v>
      </c>
      <c r="AE298" s="113" t="s">
        <v>844</v>
      </c>
      <c r="AF298" s="113" t="s">
        <v>844</v>
      </c>
      <c r="AG298" s="104">
        <v>2014</v>
      </c>
      <c r="AH298" s="104">
        <v>2014</v>
      </c>
      <c r="AI298" s="104">
        <v>2014</v>
      </c>
      <c r="AJ298" s="104">
        <v>2014</v>
      </c>
      <c r="AK298" s="104">
        <v>2014</v>
      </c>
      <c r="AL298">
        <v>2011</v>
      </c>
      <c r="AM298">
        <v>2014</v>
      </c>
      <c r="AN298">
        <v>2014</v>
      </c>
      <c r="AO298" s="113" t="s">
        <v>842</v>
      </c>
      <c r="AP298">
        <v>2014</v>
      </c>
      <c r="AQ298" s="113" t="s">
        <v>842</v>
      </c>
      <c r="AR298" s="113" t="s">
        <v>842</v>
      </c>
      <c r="AS298" s="113" t="s">
        <v>842</v>
      </c>
      <c r="AT298" s="113" t="s">
        <v>842</v>
      </c>
      <c r="AU298" s="113" t="s">
        <v>842</v>
      </c>
      <c r="AV298" s="113" t="s">
        <v>842</v>
      </c>
      <c r="AW298" s="113" t="s">
        <v>842</v>
      </c>
      <c r="AX298" s="113" t="s">
        <v>842</v>
      </c>
      <c r="AY298" s="113" t="s">
        <v>842</v>
      </c>
      <c r="AZ298" s="113" t="s">
        <v>842</v>
      </c>
      <c r="BA298" s="113" t="s">
        <v>842</v>
      </c>
      <c r="BB298" s="113">
        <v>2017</v>
      </c>
      <c r="BC298" s="113">
        <v>2017</v>
      </c>
      <c r="BD298" s="104">
        <v>2019</v>
      </c>
      <c r="BE298" s="113" t="s">
        <v>842</v>
      </c>
      <c r="BF298" s="113" t="s">
        <v>842</v>
      </c>
      <c r="BG298" s="116"/>
      <c r="BH298" s="116"/>
    </row>
    <row r="299" spans="1:60" ht="15.75" customHeight="1" x14ac:dyDescent="0.25">
      <c r="A299" s="47" t="s">
        <v>694</v>
      </c>
      <c r="B299" s="47" t="s">
        <v>709</v>
      </c>
      <c r="C299" s="47" t="s">
        <v>713</v>
      </c>
      <c r="D299" s="47" t="s">
        <v>714</v>
      </c>
      <c r="E299" s="113">
        <v>2017</v>
      </c>
      <c r="F299" s="113">
        <v>2017</v>
      </c>
      <c r="G299" s="113">
        <v>2017</v>
      </c>
      <c r="H299" s="113">
        <v>2017</v>
      </c>
      <c r="I299" s="113">
        <v>2017</v>
      </c>
      <c r="J299" s="113">
        <v>2017</v>
      </c>
      <c r="K299" s="113" t="s">
        <v>843</v>
      </c>
      <c r="L299" s="113" t="s">
        <v>828</v>
      </c>
      <c r="M299" s="113" t="s">
        <v>828</v>
      </c>
      <c r="N299" s="113" t="s">
        <v>828</v>
      </c>
      <c r="O299" s="113" t="s">
        <v>842</v>
      </c>
      <c r="P299" s="113" t="s">
        <v>842</v>
      </c>
      <c r="Q299" s="113" t="s">
        <v>842</v>
      </c>
      <c r="R299" s="113" t="s">
        <v>842</v>
      </c>
      <c r="S299" s="113" t="s">
        <v>842</v>
      </c>
      <c r="T299" s="113" t="s">
        <v>842</v>
      </c>
      <c r="U299" s="113" t="s">
        <v>842</v>
      </c>
      <c r="V299" s="113" t="s">
        <v>842</v>
      </c>
      <c r="W299" s="113" t="s">
        <v>842</v>
      </c>
      <c r="X299" s="113" t="s">
        <v>842</v>
      </c>
      <c r="Y299" s="104">
        <v>2014</v>
      </c>
      <c r="Z299" s="113" t="s">
        <v>842</v>
      </c>
      <c r="AA299" s="104">
        <v>2014</v>
      </c>
      <c r="AB299" s="113" t="s">
        <v>842</v>
      </c>
      <c r="AC299" s="113" t="s">
        <v>844</v>
      </c>
      <c r="AD299" s="113" t="s">
        <v>844</v>
      </c>
      <c r="AE299" s="113" t="s">
        <v>844</v>
      </c>
      <c r="AF299" s="113" t="s">
        <v>844</v>
      </c>
      <c r="AG299" s="104">
        <v>2014</v>
      </c>
      <c r="AH299" s="104">
        <v>2014</v>
      </c>
      <c r="AI299" s="104">
        <v>2014</v>
      </c>
      <c r="AJ299" s="104">
        <v>2014</v>
      </c>
      <c r="AK299" s="104">
        <v>2014</v>
      </c>
      <c r="AL299">
        <v>2011</v>
      </c>
      <c r="AM299">
        <v>2014</v>
      </c>
      <c r="AN299">
        <v>2014</v>
      </c>
      <c r="AO299" s="113" t="s">
        <v>842</v>
      </c>
      <c r="AP299">
        <v>2014</v>
      </c>
      <c r="AQ299" s="113" t="s">
        <v>842</v>
      </c>
      <c r="AR299" s="113" t="s">
        <v>842</v>
      </c>
      <c r="AS299" s="113" t="s">
        <v>842</v>
      </c>
      <c r="AT299" s="113" t="s">
        <v>842</v>
      </c>
      <c r="AU299" s="113" t="s">
        <v>842</v>
      </c>
      <c r="AV299" s="113" t="s">
        <v>842</v>
      </c>
      <c r="AW299" s="113" t="s">
        <v>842</v>
      </c>
      <c r="AX299" s="113" t="s">
        <v>842</v>
      </c>
      <c r="AY299" s="113" t="s">
        <v>842</v>
      </c>
      <c r="AZ299" s="113" t="s">
        <v>842</v>
      </c>
      <c r="BA299" s="113" t="s">
        <v>842</v>
      </c>
      <c r="BB299" s="113">
        <v>2017</v>
      </c>
      <c r="BC299" s="113">
        <v>2017</v>
      </c>
      <c r="BD299" s="104">
        <v>2019</v>
      </c>
      <c r="BE299" s="113" t="s">
        <v>842</v>
      </c>
      <c r="BF299" s="113" t="s">
        <v>842</v>
      </c>
      <c r="BG299" s="116"/>
      <c r="BH299" s="116"/>
    </row>
    <row r="300" spans="1:60" ht="15.75" customHeight="1" x14ac:dyDescent="0.25">
      <c r="A300" s="47" t="s">
        <v>715</v>
      </c>
      <c r="B300" s="47" t="s">
        <v>716</v>
      </c>
      <c r="C300" s="47" t="s">
        <v>716</v>
      </c>
      <c r="D300" s="47" t="s">
        <v>717</v>
      </c>
      <c r="E300" s="113">
        <v>2017</v>
      </c>
      <c r="F300" s="113">
        <v>2017</v>
      </c>
      <c r="G300" s="113">
        <v>2017</v>
      </c>
      <c r="H300" s="113">
        <v>2017</v>
      </c>
      <c r="I300" s="113">
        <v>2017</v>
      </c>
      <c r="J300" s="113">
        <v>2017</v>
      </c>
      <c r="K300" s="113" t="s">
        <v>843</v>
      </c>
      <c r="L300" s="113" t="s">
        <v>828</v>
      </c>
      <c r="M300" s="113" t="s">
        <v>828</v>
      </c>
      <c r="N300" s="113" t="s">
        <v>828</v>
      </c>
      <c r="O300" s="113" t="s">
        <v>842</v>
      </c>
      <c r="P300" s="113" t="s">
        <v>842</v>
      </c>
      <c r="Q300" s="113" t="s">
        <v>842</v>
      </c>
      <c r="R300" s="113" t="s">
        <v>842</v>
      </c>
      <c r="S300" s="113" t="s">
        <v>842</v>
      </c>
      <c r="T300" s="113" t="s">
        <v>842</v>
      </c>
      <c r="U300" s="113" t="s">
        <v>842</v>
      </c>
      <c r="V300" s="113" t="s">
        <v>842</v>
      </c>
      <c r="W300" s="113" t="s">
        <v>842</v>
      </c>
      <c r="X300" s="113" t="s">
        <v>842</v>
      </c>
      <c r="Y300" s="104">
        <v>2014</v>
      </c>
      <c r="Z300" s="113" t="s">
        <v>842</v>
      </c>
      <c r="AA300" s="104">
        <v>2014</v>
      </c>
      <c r="AB300" s="113" t="s">
        <v>842</v>
      </c>
      <c r="AC300" s="113" t="s">
        <v>844</v>
      </c>
      <c r="AD300" s="113" t="s">
        <v>844</v>
      </c>
      <c r="AE300" s="113" t="s">
        <v>844</v>
      </c>
      <c r="AF300" s="113" t="s">
        <v>844</v>
      </c>
      <c r="AG300" s="104">
        <v>2014</v>
      </c>
      <c r="AH300" s="104">
        <v>2014</v>
      </c>
      <c r="AI300" s="104">
        <v>2014</v>
      </c>
      <c r="AJ300" s="104">
        <v>2014</v>
      </c>
      <c r="AK300" s="104">
        <v>2014</v>
      </c>
      <c r="AL300">
        <v>2011</v>
      </c>
      <c r="AM300">
        <v>2014</v>
      </c>
      <c r="AN300">
        <v>2014</v>
      </c>
      <c r="AO300" s="113" t="s">
        <v>842</v>
      </c>
      <c r="AP300">
        <v>2014</v>
      </c>
      <c r="AQ300" s="113" t="s">
        <v>842</v>
      </c>
      <c r="AR300" s="113" t="s">
        <v>842</v>
      </c>
      <c r="AS300" s="113" t="s">
        <v>842</v>
      </c>
      <c r="AT300" s="113" t="s">
        <v>842</v>
      </c>
      <c r="AU300" s="113" t="s">
        <v>842</v>
      </c>
      <c r="AV300" s="113" t="s">
        <v>842</v>
      </c>
      <c r="AW300" s="113" t="s">
        <v>842</v>
      </c>
      <c r="AX300" s="113" t="s">
        <v>842</v>
      </c>
      <c r="AY300" s="113" t="s">
        <v>842</v>
      </c>
      <c r="AZ300" s="113" t="s">
        <v>842</v>
      </c>
      <c r="BA300" s="113" t="s">
        <v>842</v>
      </c>
      <c r="BB300" s="113">
        <v>2017</v>
      </c>
      <c r="BC300" s="113">
        <v>2017</v>
      </c>
      <c r="BD300" s="104">
        <v>2019</v>
      </c>
      <c r="BE300" s="113" t="s">
        <v>842</v>
      </c>
      <c r="BF300" s="113" t="s">
        <v>842</v>
      </c>
      <c r="BG300" s="116"/>
      <c r="BH300" s="116"/>
    </row>
    <row r="301" spans="1:60" ht="15.75" customHeight="1" x14ac:dyDescent="0.25">
      <c r="A301" s="47" t="s">
        <v>715</v>
      </c>
      <c r="B301" s="47" t="s">
        <v>716</v>
      </c>
      <c r="C301" s="47" t="s">
        <v>718</v>
      </c>
      <c r="D301" s="47" t="s">
        <v>719</v>
      </c>
      <c r="E301" s="113">
        <v>2017</v>
      </c>
      <c r="F301" s="113">
        <v>2017</v>
      </c>
      <c r="G301" s="113">
        <v>2017</v>
      </c>
      <c r="H301" s="113">
        <v>2017</v>
      </c>
      <c r="I301" s="113">
        <v>2017</v>
      </c>
      <c r="J301" s="113">
        <v>2017</v>
      </c>
      <c r="K301" s="113" t="s">
        <v>843</v>
      </c>
      <c r="L301" s="113" t="s">
        <v>828</v>
      </c>
      <c r="M301" s="113" t="s">
        <v>828</v>
      </c>
      <c r="N301" s="113" t="s">
        <v>828</v>
      </c>
      <c r="O301" s="113" t="s">
        <v>842</v>
      </c>
      <c r="P301" s="113" t="s">
        <v>842</v>
      </c>
      <c r="Q301" s="113" t="s">
        <v>842</v>
      </c>
      <c r="R301" s="113" t="s">
        <v>842</v>
      </c>
      <c r="S301" s="113" t="s">
        <v>842</v>
      </c>
      <c r="T301" s="113" t="s">
        <v>842</v>
      </c>
      <c r="U301" s="113" t="s">
        <v>842</v>
      </c>
      <c r="V301" s="113" t="s">
        <v>842</v>
      </c>
      <c r="W301" s="113" t="s">
        <v>842</v>
      </c>
      <c r="X301" s="113" t="s">
        <v>842</v>
      </c>
      <c r="Y301" s="104">
        <v>2014</v>
      </c>
      <c r="Z301" s="113" t="s">
        <v>842</v>
      </c>
      <c r="AA301" s="104">
        <v>2014</v>
      </c>
      <c r="AB301" s="113" t="s">
        <v>842</v>
      </c>
      <c r="AC301" s="113" t="s">
        <v>844</v>
      </c>
      <c r="AD301" s="113" t="s">
        <v>844</v>
      </c>
      <c r="AE301" s="113" t="s">
        <v>844</v>
      </c>
      <c r="AF301" s="113" t="s">
        <v>844</v>
      </c>
      <c r="AG301" s="104">
        <v>2014</v>
      </c>
      <c r="AH301" s="104">
        <v>2014</v>
      </c>
      <c r="AI301" s="104">
        <v>2014</v>
      </c>
      <c r="AJ301" s="104">
        <v>2014</v>
      </c>
      <c r="AK301" s="104">
        <v>2014</v>
      </c>
      <c r="AL301">
        <v>2011</v>
      </c>
      <c r="AM301">
        <v>2014</v>
      </c>
      <c r="AN301">
        <v>2014</v>
      </c>
      <c r="AO301" s="113" t="s">
        <v>842</v>
      </c>
      <c r="AP301">
        <v>2014</v>
      </c>
      <c r="AQ301" s="113" t="s">
        <v>842</v>
      </c>
      <c r="AR301" s="113" t="s">
        <v>842</v>
      </c>
      <c r="AS301" s="113" t="s">
        <v>842</v>
      </c>
      <c r="AT301" s="113" t="s">
        <v>842</v>
      </c>
      <c r="AU301" s="113" t="s">
        <v>842</v>
      </c>
      <c r="AV301" s="113" t="s">
        <v>842</v>
      </c>
      <c r="AW301" s="113" t="s">
        <v>842</v>
      </c>
      <c r="AX301" s="113" t="s">
        <v>842</v>
      </c>
      <c r="AY301" s="113" t="s">
        <v>842</v>
      </c>
      <c r="AZ301" s="113" t="s">
        <v>842</v>
      </c>
      <c r="BA301" s="113" t="s">
        <v>842</v>
      </c>
      <c r="BB301" s="113">
        <v>2017</v>
      </c>
      <c r="BC301" s="113">
        <v>2017</v>
      </c>
      <c r="BD301" s="104">
        <v>2019</v>
      </c>
      <c r="BE301" s="113" t="s">
        <v>842</v>
      </c>
      <c r="BF301" s="113" t="s">
        <v>842</v>
      </c>
      <c r="BG301" s="116"/>
      <c r="BH301" s="116"/>
    </row>
    <row r="302" spans="1:60" ht="15.75" customHeight="1" x14ac:dyDescent="0.25">
      <c r="A302" s="47" t="s">
        <v>715</v>
      </c>
      <c r="B302" s="47" t="s">
        <v>716</v>
      </c>
      <c r="C302" s="47" t="s">
        <v>720</v>
      </c>
      <c r="D302" s="47" t="s">
        <v>721</v>
      </c>
      <c r="E302" s="113">
        <v>2017</v>
      </c>
      <c r="F302" s="113">
        <v>2017</v>
      </c>
      <c r="G302" s="113">
        <v>2017</v>
      </c>
      <c r="H302" s="113">
        <v>2017</v>
      </c>
      <c r="I302" s="113">
        <v>2017</v>
      </c>
      <c r="J302" s="113">
        <v>2017</v>
      </c>
      <c r="K302" s="113" t="s">
        <v>843</v>
      </c>
      <c r="L302" s="113" t="s">
        <v>828</v>
      </c>
      <c r="M302" s="113" t="s">
        <v>828</v>
      </c>
      <c r="N302" s="113" t="s">
        <v>828</v>
      </c>
      <c r="O302" s="113" t="s">
        <v>842</v>
      </c>
      <c r="P302" s="113" t="s">
        <v>842</v>
      </c>
      <c r="Q302" s="113" t="s">
        <v>842</v>
      </c>
      <c r="R302" s="113" t="s">
        <v>842</v>
      </c>
      <c r="S302" s="113" t="s">
        <v>842</v>
      </c>
      <c r="T302" s="113" t="s">
        <v>842</v>
      </c>
      <c r="U302" s="113" t="s">
        <v>842</v>
      </c>
      <c r="V302" s="113" t="s">
        <v>842</v>
      </c>
      <c r="W302" s="113" t="s">
        <v>842</v>
      </c>
      <c r="X302" s="113" t="s">
        <v>842</v>
      </c>
      <c r="Y302" s="104">
        <v>2014</v>
      </c>
      <c r="Z302" s="113" t="s">
        <v>842</v>
      </c>
      <c r="AA302" s="104">
        <v>2014</v>
      </c>
      <c r="AB302" s="113" t="s">
        <v>842</v>
      </c>
      <c r="AC302" s="113" t="s">
        <v>844</v>
      </c>
      <c r="AD302" s="113" t="s">
        <v>844</v>
      </c>
      <c r="AE302" s="113" t="s">
        <v>844</v>
      </c>
      <c r="AF302" s="113" t="s">
        <v>844</v>
      </c>
      <c r="AG302" s="104">
        <v>2014</v>
      </c>
      <c r="AH302" s="104">
        <v>2014</v>
      </c>
      <c r="AI302" s="104">
        <v>2014</v>
      </c>
      <c r="AJ302" s="104">
        <v>2014</v>
      </c>
      <c r="AK302" s="104">
        <v>2014</v>
      </c>
      <c r="AL302">
        <v>2011</v>
      </c>
      <c r="AM302">
        <v>2014</v>
      </c>
      <c r="AN302">
        <v>2014</v>
      </c>
      <c r="AO302" s="113" t="s">
        <v>842</v>
      </c>
      <c r="AP302">
        <v>2014</v>
      </c>
      <c r="AQ302" s="113" t="s">
        <v>842</v>
      </c>
      <c r="AR302" s="113" t="s">
        <v>842</v>
      </c>
      <c r="AS302" s="113" t="s">
        <v>842</v>
      </c>
      <c r="AT302" s="113" t="s">
        <v>842</v>
      </c>
      <c r="AU302" s="113" t="s">
        <v>842</v>
      </c>
      <c r="AV302" s="113" t="s">
        <v>842</v>
      </c>
      <c r="AW302" s="113" t="s">
        <v>842</v>
      </c>
      <c r="AX302" s="113" t="s">
        <v>842</v>
      </c>
      <c r="AY302" s="113" t="s">
        <v>842</v>
      </c>
      <c r="AZ302" s="113" t="s">
        <v>842</v>
      </c>
      <c r="BA302" s="113" t="s">
        <v>842</v>
      </c>
      <c r="BB302" s="113">
        <v>2017</v>
      </c>
      <c r="BC302" s="113">
        <v>2017</v>
      </c>
      <c r="BD302" s="104">
        <v>2019</v>
      </c>
      <c r="BE302" s="113" t="s">
        <v>842</v>
      </c>
      <c r="BF302" s="113" t="s">
        <v>842</v>
      </c>
      <c r="BG302" s="116"/>
      <c r="BH302" s="116"/>
    </row>
    <row r="303" spans="1:60" ht="15.75" customHeight="1" x14ac:dyDescent="0.25">
      <c r="A303" s="47" t="s">
        <v>715</v>
      </c>
      <c r="B303" s="47" t="s">
        <v>716</v>
      </c>
      <c r="C303" s="47" t="s">
        <v>722</v>
      </c>
      <c r="D303" s="47" t="s">
        <v>723</v>
      </c>
      <c r="E303" s="113">
        <v>2017</v>
      </c>
      <c r="F303" s="113">
        <v>2017</v>
      </c>
      <c r="G303" s="113">
        <v>2017</v>
      </c>
      <c r="H303" s="113">
        <v>2017</v>
      </c>
      <c r="I303" s="113">
        <v>2017</v>
      </c>
      <c r="J303" s="113">
        <v>2017</v>
      </c>
      <c r="K303" s="113" t="s">
        <v>843</v>
      </c>
      <c r="L303" s="113" t="s">
        <v>828</v>
      </c>
      <c r="M303" s="113" t="s">
        <v>828</v>
      </c>
      <c r="N303" s="113" t="s">
        <v>828</v>
      </c>
      <c r="O303" s="113" t="s">
        <v>842</v>
      </c>
      <c r="P303" s="113" t="s">
        <v>842</v>
      </c>
      <c r="Q303" s="113" t="s">
        <v>842</v>
      </c>
      <c r="R303" s="113" t="s">
        <v>842</v>
      </c>
      <c r="S303" s="113" t="s">
        <v>842</v>
      </c>
      <c r="T303" s="113" t="s">
        <v>842</v>
      </c>
      <c r="U303" s="113" t="s">
        <v>842</v>
      </c>
      <c r="V303" s="113" t="s">
        <v>842</v>
      </c>
      <c r="W303" s="113" t="s">
        <v>842</v>
      </c>
      <c r="X303" s="113" t="s">
        <v>842</v>
      </c>
      <c r="Y303" s="104">
        <v>2014</v>
      </c>
      <c r="Z303" s="113" t="s">
        <v>842</v>
      </c>
      <c r="AA303" s="104">
        <v>2014</v>
      </c>
      <c r="AB303" s="113" t="s">
        <v>842</v>
      </c>
      <c r="AC303" s="113" t="s">
        <v>844</v>
      </c>
      <c r="AD303" s="113" t="s">
        <v>844</v>
      </c>
      <c r="AE303" s="113" t="s">
        <v>844</v>
      </c>
      <c r="AF303" s="113" t="s">
        <v>844</v>
      </c>
      <c r="AG303" s="104">
        <v>2014</v>
      </c>
      <c r="AH303" s="104">
        <v>2014</v>
      </c>
      <c r="AI303" s="104">
        <v>2014</v>
      </c>
      <c r="AJ303" s="104">
        <v>2014</v>
      </c>
      <c r="AK303" s="104">
        <v>2014</v>
      </c>
      <c r="AL303">
        <v>2011</v>
      </c>
      <c r="AM303">
        <v>2014</v>
      </c>
      <c r="AN303">
        <v>2014</v>
      </c>
      <c r="AO303" s="113" t="s">
        <v>842</v>
      </c>
      <c r="AP303">
        <v>2014</v>
      </c>
      <c r="AQ303" s="113" t="s">
        <v>842</v>
      </c>
      <c r="AR303" s="113" t="s">
        <v>842</v>
      </c>
      <c r="AS303" s="113" t="s">
        <v>842</v>
      </c>
      <c r="AT303" s="113" t="s">
        <v>842</v>
      </c>
      <c r="AU303" s="113" t="s">
        <v>842</v>
      </c>
      <c r="AV303" s="113" t="s">
        <v>842</v>
      </c>
      <c r="AW303" s="113" t="s">
        <v>842</v>
      </c>
      <c r="AX303" s="113" t="s">
        <v>842</v>
      </c>
      <c r="AY303" s="113" t="s">
        <v>842</v>
      </c>
      <c r="AZ303" s="113" t="s">
        <v>842</v>
      </c>
      <c r="BA303" s="113" t="s">
        <v>842</v>
      </c>
      <c r="BB303" s="113">
        <v>2017</v>
      </c>
      <c r="BC303" s="113">
        <v>2017</v>
      </c>
      <c r="BD303" s="104">
        <v>2019</v>
      </c>
      <c r="BE303" s="113" t="s">
        <v>842</v>
      </c>
      <c r="BF303" s="113" t="s">
        <v>842</v>
      </c>
      <c r="BG303" s="116"/>
      <c r="BH303" s="116"/>
    </row>
    <row r="304" spans="1:60" ht="15.75" customHeight="1" x14ac:dyDescent="0.25">
      <c r="A304" s="47" t="s">
        <v>715</v>
      </c>
      <c r="B304" s="47" t="s">
        <v>716</v>
      </c>
      <c r="C304" s="47" t="s">
        <v>724</v>
      </c>
      <c r="D304" s="47" t="s">
        <v>725</v>
      </c>
      <c r="E304" s="113">
        <v>2017</v>
      </c>
      <c r="F304" s="113">
        <v>2017</v>
      </c>
      <c r="G304" s="113">
        <v>2017</v>
      </c>
      <c r="H304" s="113">
        <v>2017</v>
      </c>
      <c r="I304" s="113">
        <v>2017</v>
      </c>
      <c r="J304" s="113">
        <v>2017</v>
      </c>
      <c r="K304" s="113" t="s">
        <v>843</v>
      </c>
      <c r="L304" s="113" t="s">
        <v>828</v>
      </c>
      <c r="M304" s="113" t="s">
        <v>828</v>
      </c>
      <c r="N304" s="113" t="s">
        <v>828</v>
      </c>
      <c r="O304" s="113" t="s">
        <v>842</v>
      </c>
      <c r="P304" s="113" t="s">
        <v>842</v>
      </c>
      <c r="Q304" s="113" t="s">
        <v>842</v>
      </c>
      <c r="R304" s="113" t="s">
        <v>842</v>
      </c>
      <c r="S304" s="113" t="s">
        <v>842</v>
      </c>
      <c r="T304" s="113" t="s">
        <v>842</v>
      </c>
      <c r="U304" s="113" t="s">
        <v>842</v>
      </c>
      <c r="V304" s="113" t="s">
        <v>842</v>
      </c>
      <c r="W304" s="113" t="s">
        <v>842</v>
      </c>
      <c r="X304" s="113" t="s">
        <v>842</v>
      </c>
      <c r="Y304" s="104">
        <v>2014</v>
      </c>
      <c r="Z304" s="113" t="s">
        <v>842</v>
      </c>
      <c r="AA304" s="104">
        <v>2014</v>
      </c>
      <c r="AB304" s="113" t="s">
        <v>842</v>
      </c>
      <c r="AC304" s="113" t="s">
        <v>844</v>
      </c>
      <c r="AD304" s="113" t="s">
        <v>844</v>
      </c>
      <c r="AE304" s="113" t="s">
        <v>844</v>
      </c>
      <c r="AF304" s="113" t="s">
        <v>844</v>
      </c>
      <c r="AG304" s="104">
        <v>2014</v>
      </c>
      <c r="AH304" s="104">
        <v>2014</v>
      </c>
      <c r="AI304" s="104">
        <v>2014</v>
      </c>
      <c r="AJ304" s="104">
        <v>2014</v>
      </c>
      <c r="AK304" s="104">
        <v>2014</v>
      </c>
      <c r="AL304">
        <v>2011</v>
      </c>
      <c r="AM304">
        <v>2014</v>
      </c>
      <c r="AN304">
        <v>2014</v>
      </c>
      <c r="AO304" s="113" t="s">
        <v>842</v>
      </c>
      <c r="AP304">
        <v>2014</v>
      </c>
      <c r="AQ304" s="113" t="s">
        <v>842</v>
      </c>
      <c r="AR304" s="113" t="s">
        <v>842</v>
      </c>
      <c r="AS304" s="113" t="s">
        <v>842</v>
      </c>
      <c r="AT304" s="113" t="s">
        <v>842</v>
      </c>
      <c r="AU304" s="113" t="s">
        <v>842</v>
      </c>
      <c r="AV304" s="113" t="s">
        <v>842</v>
      </c>
      <c r="AW304" s="113" t="s">
        <v>842</v>
      </c>
      <c r="AX304" s="113" t="s">
        <v>842</v>
      </c>
      <c r="AY304" s="113" t="s">
        <v>842</v>
      </c>
      <c r="AZ304" s="113" t="s">
        <v>842</v>
      </c>
      <c r="BA304" s="113" t="s">
        <v>842</v>
      </c>
      <c r="BB304" s="113">
        <v>2017</v>
      </c>
      <c r="BC304" s="113">
        <v>2017</v>
      </c>
      <c r="BD304" s="104">
        <v>2019</v>
      </c>
      <c r="BE304" s="113" t="s">
        <v>842</v>
      </c>
      <c r="BF304" s="113" t="s">
        <v>842</v>
      </c>
      <c r="BG304" s="116"/>
      <c r="BH304" s="116"/>
    </row>
    <row r="305" spans="1:60" ht="15.75" customHeight="1" x14ac:dyDescent="0.25">
      <c r="A305" s="47" t="s">
        <v>715</v>
      </c>
      <c r="B305" s="47" t="s">
        <v>716</v>
      </c>
      <c r="C305" s="47" t="s">
        <v>726</v>
      </c>
      <c r="D305" s="47" t="s">
        <v>727</v>
      </c>
      <c r="E305" s="113">
        <v>2017</v>
      </c>
      <c r="F305" s="113">
        <v>2017</v>
      </c>
      <c r="G305" s="113">
        <v>2017</v>
      </c>
      <c r="H305" s="113">
        <v>2017</v>
      </c>
      <c r="I305" s="113">
        <v>2017</v>
      </c>
      <c r="J305" s="113">
        <v>2017</v>
      </c>
      <c r="K305" s="113" t="s">
        <v>843</v>
      </c>
      <c r="L305" s="113" t="s">
        <v>828</v>
      </c>
      <c r="M305" s="113" t="s">
        <v>828</v>
      </c>
      <c r="N305" s="113" t="s">
        <v>828</v>
      </c>
      <c r="O305" s="113" t="s">
        <v>842</v>
      </c>
      <c r="P305" s="113" t="s">
        <v>842</v>
      </c>
      <c r="Q305" s="113" t="s">
        <v>842</v>
      </c>
      <c r="R305" s="113" t="s">
        <v>842</v>
      </c>
      <c r="S305" s="113" t="s">
        <v>842</v>
      </c>
      <c r="T305" s="113" t="s">
        <v>842</v>
      </c>
      <c r="U305" s="113" t="s">
        <v>842</v>
      </c>
      <c r="V305" s="113" t="s">
        <v>842</v>
      </c>
      <c r="W305" s="113" t="s">
        <v>842</v>
      </c>
      <c r="X305" s="113" t="s">
        <v>842</v>
      </c>
      <c r="Y305" s="104">
        <v>2014</v>
      </c>
      <c r="Z305" s="113" t="s">
        <v>842</v>
      </c>
      <c r="AA305" s="104">
        <v>2014</v>
      </c>
      <c r="AB305" s="113" t="s">
        <v>842</v>
      </c>
      <c r="AC305" s="113" t="s">
        <v>844</v>
      </c>
      <c r="AD305" s="113" t="s">
        <v>844</v>
      </c>
      <c r="AE305" s="113" t="s">
        <v>844</v>
      </c>
      <c r="AF305" s="113" t="s">
        <v>844</v>
      </c>
      <c r="AG305" s="104">
        <v>2014</v>
      </c>
      <c r="AH305" s="104">
        <v>2014</v>
      </c>
      <c r="AI305" s="104">
        <v>2014</v>
      </c>
      <c r="AJ305" s="104">
        <v>2014</v>
      </c>
      <c r="AK305" s="104">
        <v>2014</v>
      </c>
      <c r="AL305">
        <v>2011</v>
      </c>
      <c r="AM305">
        <v>2014</v>
      </c>
      <c r="AN305">
        <v>2014</v>
      </c>
      <c r="AO305" s="113" t="s">
        <v>842</v>
      </c>
      <c r="AP305">
        <v>2014</v>
      </c>
      <c r="AQ305" s="113" t="s">
        <v>842</v>
      </c>
      <c r="AR305" s="113" t="s">
        <v>842</v>
      </c>
      <c r="AS305" s="113" t="s">
        <v>842</v>
      </c>
      <c r="AT305" s="113" t="s">
        <v>842</v>
      </c>
      <c r="AU305" s="113" t="s">
        <v>842</v>
      </c>
      <c r="AV305" s="113" t="s">
        <v>842</v>
      </c>
      <c r="AW305" s="113" t="s">
        <v>842</v>
      </c>
      <c r="AX305" s="113" t="s">
        <v>842</v>
      </c>
      <c r="AY305" s="113" t="s">
        <v>842</v>
      </c>
      <c r="AZ305" s="113" t="s">
        <v>842</v>
      </c>
      <c r="BA305" s="113" t="s">
        <v>842</v>
      </c>
      <c r="BB305" s="113">
        <v>2017</v>
      </c>
      <c r="BC305" s="113">
        <v>2017</v>
      </c>
      <c r="BD305" s="104">
        <v>2019</v>
      </c>
      <c r="BE305" s="113" t="s">
        <v>842</v>
      </c>
      <c r="BF305" s="113" t="s">
        <v>842</v>
      </c>
      <c r="BG305" s="116"/>
      <c r="BH305" s="116"/>
    </row>
    <row r="306" spans="1:60" ht="15.75" customHeight="1" x14ac:dyDescent="0.25">
      <c r="A306" s="47" t="s">
        <v>715</v>
      </c>
      <c r="B306" s="47" t="s">
        <v>716</v>
      </c>
      <c r="C306" s="47" t="s">
        <v>728</v>
      </c>
      <c r="D306" s="47" t="s">
        <v>729</v>
      </c>
      <c r="E306" s="113">
        <v>2017</v>
      </c>
      <c r="F306" s="113">
        <v>2017</v>
      </c>
      <c r="G306" s="113">
        <v>2017</v>
      </c>
      <c r="H306" s="113">
        <v>2017</v>
      </c>
      <c r="I306" s="113">
        <v>2017</v>
      </c>
      <c r="J306" s="113">
        <v>2017</v>
      </c>
      <c r="K306" s="113" t="s">
        <v>843</v>
      </c>
      <c r="L306" s="113" t="s">
        <v>828</v>
      </c>
      <c r="M306" s="113" t="s">
        <v>828</v>
      </c>
      <c r="N306" s="113" t="s">
        <v>828</v>
      </c>
      <c r="O306" s="113" t="s">
        <v>842</v>
      </c>
      <c r="P306" s="113" t="s">
        <v>842</v>
      </c>
      <c r="Q306" s="113" t="s">
        <v>842</v>
      </c>
      <c r="R306" s="113" t="s">
        <v>842</v>
      </c>
      <c r="S306" s="113" t="s">
        <v>842</v>
      </c>
      <c r="T306" s="113" t="s">
        <v>842</v>
      </c>
      <c r="U306" s="113" t="s">
        <v>842</v>
      </c>
      <c r="V306" s="113" t="s">
        <v>842</v>
      </c>
      <c r="W306" s="113" t="s">
        <v>842</v>
      </c>
      <c r="X306" s="113" t="s">
        <v>842</v>
      </c>
      <c r="Y306" s="104">
        <v>2014</v>
      </c>
      <c r="Z306" s="113" t="s">
        <v>842</v>
      </c>
      <c r="AA306" s="104">
        <v>2014</v>
      </c>
      <c r="AB306" s="113" t="s">
        <v>842</v>
      </c>
      <c r="AC306" s="113" t="s">
        <v>844</v>
      </c>
      <c r="AD306" s="113" t="s">
        <v>844</v>
      </c>
      <c r="AE306" s="113" t="s">
        <v>844</v>
      </c>
      <c r="AF306" s="113" t="s">
        <v>844</v>
      </c>
      <c r="AG306" s="104">
        <v>2014</v>
      </c>
      <c r="AH306" s="104">
        <v>2014</v>
      </c>
      <c r="AI306" s="104">
        <v>2014</v>
      </c>
      <c r="AJ306" s="104">
        <v>2014</v>
      </c>
      <c r="AK306" s="104">
        <v>2014</v>
      </c>
      <c r="AL306">
        <v>2011</v>
      </c>
      <c r="AM306">
        <v>2014</v>
      </c>
      <c r="AN306">
        <v>2014</v>
      </c>
      <c r="AO306" s="113" t="s">
        <v>842</v>
      </c>
      <c r="AP306">
        <v>2014</v>
      </c>
      <c r="AQ306" s="113" t="s">
        <v>842</v>
      </c>
      <c r="AR306" s="113" t="s">
        <v>842</v>
      </c>
      <c r="AS306" s="113" t="s">
        <v>842</v>
      </c>
      <c r="AT306" s="113" t="s">
        <v>842</v>
      </c>
      <c r="AU306" s="113" t="s">
        <v>842</v>
      </c>
      <c r="AV306" s="113" t="s">
        <v>842</v>
      </c>
      <c r="AW306" s="113" t="s">
        <v>842</v>
      </c>
      <c r="AX306" s="113" t="s">
        <v>842</v>
      </c>
      <c r="AY306" s="113" t="s">
        <v>842</v>
      </c>
      <c r="AZ306" s="113" t="s">
        <v>842</v>
      </c>
      <c r="BA306" s="113" t="s">
        <v>842</v>
      </c>
      <c r="BB306" s="113">
        <v>2017</v>
      </c>
      <c r="BC306" s="113">
        <v>2017</v>
      </c>
      <c r="BD306" s="104">
        <v>2019</v>
      </c>
      <c r="BE306" s="113" t="s">
        <v>842</v>
      </c>
      <c r="BF306" s="113" t="s">
        <v>842</v>
      </c>
      <c r="BG306" s="116"/>
      <c r="BH306" s="116"/>
    </row>
    <row r="307" spans="1:60" ht="15.75" customHeight="1" x14ac:dyDescent="0.25">
      <c r="A307" s="47" t="s">
        <v>715</v>
      </c>
      <c r="B307" s="47" t="s">
        <v>730</v>
      </c>
      <c r="C307" s="47" t="s">
        <v>730</v>
      </c>
      <c r="D307" s="47" t="s">
        <v>731</v>
      </c>
      <c r="E307" s="113">
        <v>2017</v>
      </c>
      <c r="F307" s="113">
        <v>2017</v>
      </c>
      <c r="G307" s="113">
        <v>2017</v>
      </c>
      <c r="H307" s="113">
        <v>2017</v>
      </c>
      <c r="I307" s="113">
        <v>2017</v>
      </c>
      <c r="J307" s="113">
        <v>2017</v>
      </c>
      <c r="K307" s="113" t="s">
        <v>843</v>
      </c>
      <c r="L307" s="113" t="s">
        <v>828</v>
      </c>
      <c r="M307" s="113" t="s">
        <v>828</v>
      </c>
      <c r="N307" s="113" t="s">
        <v>828</v>
      </c>
      <c r="O307" s="113" t="s">
        <v>842</v>
      </c>
      <c r="P307" s="113" t="s">
        <v>842</v>
      </c>
      <c r="Q307" s="113" t="s">
        <v>842</v>
      </c>
      <c r="R307" s="113" t="s">
        <v>842</v>
      </c>
      <c r="S307" s="113" t="s">
        <v>842</v>
      </c>
      <c r="T307" s="113" t="s">
        <v>842</v>
      </c>
      <c r="U307" s="113" t="s">
        <v>842</v>
      </c>
      <c r="V307" s="113" t="s">
        <v>842</v>
      </c>
      <c r="W307" s="113" t="s">
        <v>842</v>
      </c>
      <c r="X307" s="113" t="s">
        <v>842</v>
      </c>
      <c r="Y307" s="104">
        <v>2014</v>
      </c>
      <c r="Z307" s="113" t="s">
        <v>842</v>
      </c>
      <c r="AA307" s="104">
        <v>2014</v>
      </c>
      <c r="AB307" s="113" t="s">
        <v>842</v>
      </c>
      <c r="AC307" s="113" t="s">
        <v>844</v>
      </c>
      <c r="AD307" s="113" t="s">
        <v>844</v>
      </c>
      <c r="AE307" s="113" t="s">
        <v>844</v>
      </c>
      <c r="AF307" s="113" t="s">
        <v>844</v>
      </c>
      <c r="AG307" s="104">
        <v>2014</v>
      </c>
      <c r="AH307" s="104">
        <v>2014</v>
      </c>
      <c r="AI307" s="104">
        <v>2014</v>
      </c>
      <c r="AJ307" s="104">
        <v>2014</v>
      </c>
      <c r="AK307" s="104">
        <v>2014</v>
      </c>
      <c r="AL307">
        <v>2011</v>
      </c>
      <c r="AM307">
        <v>2014</v>
      </c>
      <c r="AN307">
        <v>2014</v>
      </c>
      <c r="AO307" s="113" t="s">
        <v>842</v>
      </c>
      <c r="AP307">
        <v>2014</v>
      </c>
      <c r="AQ307" s="113" t="s">
        <v>842</v>
      </c>
      <c r="AR307" s="113" t="s">
        <v>842</v>
      </c>
      <c r="AS307" s="113" t="s">
        <v>842</v>
      </c>
      <c r="AT307" s="113" t="s">
        <v>842</v>
      </c>
      <c r="AU307" s="113" t="s">
        <v>842</v>
      </c>
      <c r="AV307" s="113" t="s">
        <v>842</v>
      </c>
      <c r="AW307" s="113" t="s">
        <v>842</v>
      </c>
      <c r="AX307" s="113" t="s">
        <v>842</v>
      </c>
      <c r="AY307" s="113" t="s">
        <v>842</v>
      </c>
      <c r="AZ307" s="113" t="s">
        <v>842</v>
      </c>
      <c r="BA307" s="113" t="s">
        <v>842</v>
      </c>
      <c r="BB307" s="113">
        <v>2017</v>
      </c>
      <c r="BC307" s="113">
        <v>2017</v>
      </c>
      <c r="BD307" s="104">
        <v>2019</v>
      </c>
      <c r="BE307" s="113" t="s">
        <v>842</v>
      </c>
      <c r="BF307" s="113" t="s">
        <v>842</v>
      </c>
      <c r="BG307" s="116"/>
      <c r="BH307" s="116"/>
    </row>
    <row r="308" spans="1:60" ht="15.75" customHeight="1" x14ac:dyDescent="0.25">
      <c r="A308" s="47" t="s">
        <v>715</v>
      </c>
      <c r="B308" s="47" t="s">
        <v>730</v>
      </c>
      <c r="C308" s="47" t="s">
        <v>732</v>
      </c>
      <c r="D308" s="47" t="s">
        <v>733</v>
      </c>
      <c r="E308" s="113">
        <v>2017</v>
      </c>
      <c r="F308" s="113">
        <v>2017</v>
      </c>
      <c r="G308" s="113">
        <v>2017</v>
      </c>
      <c r="H308" s="113">
        <v>2017</v>
      </c>
      <c r="I308" s="113">
        <v>2017</v>
      </c>
      <c r="J308" s="113">
        <v>2017</v>
      </c>
      <c r="K308" s="113" t="s">
        <v>843</v>
      </c>
      <c r="L308" s="113" t="s">
        <v>828</v>
      </c>
      <c r="M308" s="113" t="s">
        <v>828</v>
      </c>
      <c r="N308" s="113" t="s">
        <v>828</v>
      </c>
      <c r="O308" s="113" t="s">
        <v>842</v>
      </c>
      <c r="P308" s="113" t="s">
        <v>842</v>
      </c>
      <c r="Q308" s="113" t="s">
        <v>842</v>
      </c>
      <c r="R308" s="113" t="s">
        <v>842</v>
      </c>
      <c r="S308" s="113" t="s">
        <v>842</v>
      </c>
      <c r="T308" s="113" t="s">
        <v>842</v>
      </c>
      <c r="U308" s="113" t="s">
        <v>842</v>
      </c>
      <c r="V308" s="113" t="s">
        <v>842</v>
      </c>
      <c r="W308" s="113" t="s">
        <v>842</v>
      </c>
      <c r="X308" s="113" t="s">
        <v>842</v>
      </c>
      <c r="Y308" s="104">
        <v>2014</v>
      </c>
      <c r="Z308" s="113" t="s">
        <v>842</v>
      </c>
      <c r="AA308" s="104">
        <v>2014</v>
      </c>
      <c r="AB308" s="113" t="s">
        <v>842</v>
      </c>
      <c r="AC308" s="113" t="s">
        <v>844</v>
      </c>
      <c r="AD308" s="113" t="s">
        <v>844</v>
      </c>
      <c r="AE308" s="113" t="s">
        <v>844</v>
      </c>
      <c r="AF308" s="113" t="s">
        <v>844</v>
      </c>
      <c r="AG308" s="104">
        <v>2014</v>
      </c>
      <c r="AH308" s="104">
        <v>2014</v>
      </c>
      <c r="AI308" s="104">
        <v>2014</v>
      </c>
      <c r="AJ308" s="104">
        <v>2014</v>
      </c>
      <c r="AK308" s="104">
        <v>2014</v>
      </c>
      <c r="AL308">
        <v>2011</v>
      </c>
      <c r="AM308">
        <v>2014</v>
      </c>
      <c r="AN308">
        <v>2014</v>
      </c>
      <c r="AO308" s="113" t="s">
        <v>842</v>
      </c>
      <c r="AP308">
        <v>2014</v>
      </c>
      <c r="AQ308" s="113" t="s">
        <v>842</v>
      </c>
      <c r="AR308" s="113" t="s">
        <v>842</v>
      </c>
      <c r="AS308" s="113" t="s">
        <v>842</v>
      </c>
      <c r="AT308" s="113" t="s">
        <v>842</v>
      </c>
      <c r="AU308" s="113" t="s">
        <v>842</v>
      </c>
      <c r="AV308" s="113" t="s">
        <v>842</v>
      </c>
      <c r="AW308" s="113" t="s">
        <v>842</v>
      </c>
      <c r="AX308" s="113" t="s">
        <v>842</v>
      </c>
      <c r="AY308" s="113" t="s">
        <v>842</v>
      </c>
      <c r="AZ308" s="113" t="s">
        <v>842</v>
      </c>
      <c r="BA308" s="113" t="s">
        <v>842</v>
      </c>
      <c r="BB308" s="113">
        <v>2017</v>
      </c>
      <c r="BC308" s="113">
        <v>2017</v>
      </c>
      <c r="BD308" s="104">
        <v>2019</v>
      </c>
      <c r="BE308" s="113" t="s">
        <v>842</v>
      </c>
      <c r="BF308" s="113" t="s">
        <v>842</v>
      </c>
      <c r="BG308" s="116"/>
      <c r="BH308" s="116"/>
    </row>
    <row r="309" spans="1:60" ht="15.75" customHeight="1" x14ac:dyDescent="0.25">
      <c r="A309" s="47" t="s">
        <v>715</v>
      </c>
      <c r="B309" s="47" t="s">
        <v>730</v>
      </c>
      <c r="C309" s="47" t="s">
        <v>734</v>
      </c>
      <c r="D309" s="47" t="s">
        <v>735</v>
      </c>
      <c r="E309" s="113">
        <v>2017</v>
      </c>
      <c r="F309" s="113">
        <v>2017</v>
      </c>
      <c r="G309" s="113">
        <v>2017</v>
      </c>
      <c r="H309" s="113">
        <v>2017</v>
      </c>
      <c r="I309" s="113">
        <v>2017</v>
      </c>
      <c r="J309" s="113">
        <v>2017</v>
      </c>
      <c r="K309" s="113" t="s">
        <v>843</v>
      </c>
      <c r="L309" s="113" t="s">
        <v>828</v>
      </c>
      <c r="M309" s="113" t="s">
        <v>828</v>
      </c>
      <c r="N309" s="113" t="s">
        <v>828</v>
      </c>
      <c r="O309" s="113" t="s">
        <v>842</v>
      </c>
      <c r="P309" s="113" t="s">
        <v>842</v>
      </c>
      <c r="Q309" s="113" t="s">
        <v>842</v>
      </c>
      <c r="R309" s="113" t="s">
        <v>842</v>
      </c>
      <c r="S309" s="113" t="s">
        <v>842</v>
      </c>
      <c r="T309" s="113" t="s">
        <v>842</v>
      </c>
      <c r="U309" s="113" t="s">
        <v>842</v>
      </c>
      <c r="V309" s="113" t="s">
        <v>842</v>
      </c>
      <c r="W309" s="113" t="s">
        <v>842</v>
      </c>
      <c r="X309" s="113" t="s">
        <v>842</v>
      </c>
      <c r="Y309" s="104">
        <v>2014</v>
      </c>
      <c r="Z309" s="113" t="s">
        <v>842</v>
      </c>
      <c r="AA309" s="104">
        <v>2014</v>
      </c>
      <c r="AB309" s="113" t="s">
        <v>842</v>
      </c>
      <c r="AC309" s="113" t="s">
        <v>844</v>
      </c>
      <c r="AD309" s="113" t="s">
        <v>844</v>
      </c>
      <c r="AE309" s="113" t="s">
        <v>844</v>
      </c>
      <c r="AF309" s="113" t="s">
        <v>844</v>
      </c>
      <c r="AG309" s="104">
        <v>2014</v>
      </c>
      <c r="AH309" s="104">
        <v>2014</v>
      </c>
      <c r="AI309" s="104">
        <v>2014</v>
      </c>
      <c r="AJ309" s="104">
        <v>2014</v>
      </c>
      <c r="AK309" s="104">
        <v>2014</v>
      </c>
      <c r="AL309">
        <v>2011</v>
      </c>
      <c r="AM309">
        <v>2014</v>
      </c>
      <c r="AN309">
        <v>2014</v>
      </c>
      <c r="AO309" s="113" t="s">
        <v>842</v>
      </c>
      <c r="AP309">
        <v>2014</v>
      </c>
      <c r="AQ309" s="113" t="s">
        <v>842</v>
      </c>
      <c r="AR309" s="113" t="s">
        <v>842</v>
      </c>
      <c r="AS309" s="113" t="s">
        <v>842</v>
      </c>
      <c r="AT309" s="113" t="s">
        <v>842</v>
      </c>
      <c r="AU309" s="113" t="s">
        <v>842</v>
      </c>
      <c r="AV309" s="113" t="s">
        <v>842</v>
      </c>
      <c r="AW309" s="113" t="s">
        <v>842</v>
      </c>
      <c r="AX309" s="113" t="s">
        <v>842</v>
      </c>
      <c r="AY309" s="113" t="s">
        <v>842</v>
      </c>
      <c r="AZ309" s="113" t="s">
        <v>842</v>
      </c>
      <c r="BA309" s="113" t="s">
        <v>842</v>
      </c>
      <c r="BB309" s="113">
        <v>2017</v>
      </c>
      <c r="BC309" s="113">
        <v>2017</v>
      </c>
      <c r="BD309" s="104">
        <v>2019</v>
      </c>
      <c r="BE309" s="113" t="s">
        <v>842</v>
      </c>
      <c r="BF309" s="113" t="s">
        <v>842</v>
      </c>
      <c r="BG309" s="116"/>
      <c r="BH309" s="116"/>
    </row>
    <row r="310" spans="1:60" ht="15.75" customHeight="1" x14ac:dyDescent="0.25">
      <c r="A310" s="47" t="s">
        <v>715</v>
      </c>
      <c r="B310" s="47" t="s">
        <v>730</v>
      </c>
      <c r="C310" s="47" t="s">
        <v>736</v>
      </c>
      <c r="D310" s="47" t="s">
        <v>737</v>
      </c>
      <c r="E310" s="113">
        <v>2017</v>
      </c>
      <c r="F310" s="113">
        <v>2017</v>
      </c>
      <c r="G310" s="113">
        <v>2017</v>
      </c>
      <c r="H310" s="113">
        <v>2017</v>
      </c>
      <c r="I310" s="113">
        <v>2017</v>
      </c>
      <c r="J310" s="113">
        <v>2017</v>
      </c>
      <c r="K310" s="113" t="s">
        <v>843</v>
      </c>
      <c r="L310" s="113" t="s">
        <v>828</v>
      </c>
      <c r="M310" s="113" t="s">
        <v>828</v>
      </c>
      <c r="N310" s="113" t="s">
        <v>828</v>
      </c>
      <c r="O310" s="113" t="s">
        <v>842</v>
      </c>
      <c r="P310" s="113" t="s">
        <v>842</v>
      </c>
      <c r="Q310" s="113" t="s">
        <v>842</v>
      </c>
      <c r="R310" s="113" t="s">
        <v>842</v>
      </c>
      <c r="S310" s="113" t="s">
        <v>842</v>
      </c>
      <c r="T310" s="113" t="s">
        <v>842</v>
      </c>
      <c r="U310" s="113" t="s">
        <v>842</v>
      </c>
      <c r="V310" s="113" t="s">
        <v>842</v>
      </c>
      <c r="W310" s="113" t="s">
        <v>842</v>
      </c>
      <c r="X310" s="113" t="s">
        <v>842</v>
      </c>
      <c r="Y310" s="104">
        <v>2014</v>
      </c>
      <c r="Z310" s="113" t="s">
        <v>842</v>
      </c>
      <c r="AA310" s="104">
        <v>2014</v>
      </c>
      <c r="AB310" s="113" t="s">
        <v>842</v>
      </c>
      <c r="AC310" s="113" t="s">
        <v>844</v>
      </c>
      <c r="AD310" s="113" t="s">
        <v>844</v>
      </c>
      <c r="AE310" s="113" t="s">
        <v>844</v>
      </c>
      <c r="AF310" s="113" t="s">
        <v>844</v>
      </c>
      <c r="AG310" s="104">
        <v>2014</v>
      </c>
      <c r="AH310" s="104">
        <v>2014</v>
      </c>
      <c r="AI310" s="104">
        <v>2014</v>
      </c>
      <c r="AJ310" s="104">
        <v>2014</v>
      </c>
      <c r="AK310" s="104">
        <v>2014</v>
      </c>
      <c r="AL310">
        <v>2011</v>
      </c>
      <c r="AM310">
        <v>2014</v>
      </c>
      <c r="AN310">
        <v>2014</v>
      </c>
      <c r="AO310" s="113" t="s">
        <v>842</v>
      </c>
      <c r="AP310">
        <v>2014</v>
      </c>
      <c r="AQ310" s="113" t="s">
        <v>842</v>
      </c>
      <c r="AR310" s="113" t="s">
        <v>842</v>
      </c>
      <c r="AS310" s="113" t="s">
        <v>842</v>
      </c>
      <c r="AT310" s="113" t="s">
        <v>842</v>
      </c>
      <c r="AU310" s="113" t="s">
        <v>842</v>
      </c>
      <c r="AV310" s="113" t="s">
        <v>842</v>
      </c>
      <c r="AW310" s="113" t="s">
        <v>842</v>
      </c>
      <c r="AX310" s="113" t="s">
        <v>842</v>
      </c>
      <c r="AY310" s="113" t="s">
        <v>842</v>
      </c>
      <c r="AZ310" s="113" t="s">
        <v>842</v>
      </c>
      <c r="BA310" s="113" t="s">
        <v>842</v>
      </c>
      <c r="BB310" s="113">
        <v>2017</v>
      </c>
      <c r="BC310" s="113">
        <v>2017</v>
      </c>
      <c r="BD310" s="104">
        <v>2019</v>
      </c>
      <c r="BE310" s="113" t="s">
        <v>842</v>
      </c>
      <c r="BF310" s="113" t="s">
        <v>842</v>
      </c>
      <c r="BG310" s="116"/>
      <c r="BH310" s="116"/>
    </row>
    <row r="311" spans="1:60" ht="15.75" customHeight="1" x14ac:dyDescent="0.25">
      <c r="A311" s="47" t="s">
        <v>715</v>
      </c>
      <c r="B311" s="47" t="s">
        <v>730</v>
      </c>
      <c r="C311" s="47" t="s">
        <v>738</v>
      </c>
      <c r="D311" s="47" t="s">
        <v>739</v>
      </c>
      <c r="E311" s="113">
        <v>2017</v>
      </c>
      <c r="F311" s="113">
        <v>2017</v>
      </c>
      <c r="G311" s="113">
        <v>2017</v>
      </c>
      <c r="H311" s="113">
        <v>2017</v>
      </c>
      <c r="I311" s="113">
        <v>2017</v>
      </c>
      <c r="J311" s="113">
        <v>2017</v>
      </c>
      <c r="K311" s="113" t="s">
        <v>843</v>
      </c>
      <c r="L311" s="113" t="s">
        <v>828</v>
      </c>
      <c r="M311" s="113" t="s">
        <v>828</v>
      </c>
      <c r="N311" s="113" t="s">
        <v>828</v>
      </c>
      <c r="O311" s="113" t="s">
        <v>842</v>
      </c>
      <c r="P311" s="113" t="s">
        <v>842</v>
      </c>
      <c r="Q311" s="113" t="s">
        <v>842</v>
      </c>
      <c r="R311" s="113" t="s">
        <v>842</v>
      </c>
      <c r="S311" s="113" t="s">
        <v>842</v>
      </c>
      <c r="T311" s="113" t="s">
        <v>842</v>
      </c>
      <c r="U311" s="113" t="s">
        <v>842</v>
      </c>
      <c r="V311" s="113" t="s">
        <v>842</v>
      </c>
      <c r="W311" s="113" t="s">
        <v>842</v>
      </c>
      <c r="X311" s="113" t="s">
        <v>842</v>
      </c>
      <c r="Y311" s="104">
        <v>2014</v>
      </c>
      <c r="Z311" s="113" t="s">
        <v>842</v>
      </c>
      <c r="AA311" s="104">
        <v>2014</v>
      </c>
      <c r="AB311" s="113" t="s">
        <v>842</v>
      </c>
      <c r="AC311" s="113" t="s">
        <v>844</v>
      </c>
      <c r="AD311" s="113" t="s">
        <v>844</v>
      </c>
      <c r="AE311" s="113" t="s">
        <v>844</v>
      </c>
      <c r="AF311" s="113" t="s">
        <v>844</v>
      </c>
      <c r="AG311" s="104">
        <v>2014</v>
      </c>
      <c r="AH311" s="104">
        <v>2014</v>
      </c>
      <c r="AI311" s="104">
        <v>2014</v>
      </c>
      <c r="AJ311" s="104">
        <v>2014</v>
      </c>
      <c r="AK311" s="104">
        <v>2014</v>
      </c>
      <c r="AL311">
        <v>2011</v>
      </c>
      <c r="AM311">
        <v>2014</v>
      </c>
      <c r="AN311">
        <v>2014</v>
      </c>
      <c r="AO311" s="113" t="s">
        <v>842</v>
      </c>
      <c r="AP311">
        <v>2014</v>
      </c>
      <c r="AQ311" s="113" t="s">
        <v>842</v>
      </c>
      <c r="AR311" s="113" t="s">
        <v>842</v>
      </c>
      <c r="AS311" s="113" t="s">
        <v>842</v>
      </c>
      <c r="AT311" s="113" t="s">
        <v>842</v>
      </c>
      <c r="AU311" s="113" t="s">
        <v>842</v>
      </c>
      <c r="AV311" s="113" t="s">
        <v>842</v>
      </c>
      <c r="AW311" s="113" t="s">
        <v>842</v>
      </c>
      <c r="AX311" s="113" t="s">
        <v>842</v>
      </c>
      <c r="AY311" s="113" t="s">
        <v>842</v>
      </c>
      <c r="AZ311" s="113" t="s">
        <v>842</v>
      </c>
      <c r="BA311" s="113" t="s">
        <v>842</v>
      </c>
      <c r="BB311" s="113">
        <v>2017</v>
      </c>
      <c r="BC311" s="113">
        <v>2017</v>
      </c>
      <c r="BD311" s="104">
        <v>2019</v>
      </c>
      <c r="BE311" s="113" t="s">
        <v>842</v>
      </c>
      <c r="BF311" s="113" t="s">
        <v>842</v>
      </c>
      <c r="BG311" s="116"/>
      <c r="BH311" s="116"/>
    </row>
    <row r="312" spans="1:60" ht="15.75" customHeight="1" x14ac:dyDescent="0.25">
      <c r="A312" s="47" t="s">
        <v>715</v>
      </c>
      <c r="B312" s="47" t="s">
        <v>730</v>
      </c>
      <c r="C312" s="47" t="s">
        <v>740</v>
      </c>
      <c r="D312" s="47" t="s">
        <v>741</v>
      </c>
      <c r="E312" s="113">
        <v>2017</v>
      </c>
      <c r="F312" s="113">
        <v>2017</v>
      </c>
      <c r="G312" s="113">
        <v>2017</v>
      </c>
      <c r="H312" s="113">
        <v>2017</v>
      </c>
      <c r="I312" s="113">
        <v>2017</v>
      </c>
      <c r="J312" s="113">
        <v>2017</v>
      </c>
      <c r="K312" s="113" t="s">
        <v>843</v>
      </c>
      <c r="L312" s="113" t="s">
        <v>828</v>
      </c>
      <c r="M312" s="113" t="s">
        <v>828</v>
      </c>
      <c r="N312" s="113" t="s">
        <v>828</v>
      </c>
      <c r="O312" s="113" t="s">
        <v>842</v>
      </c>
      <c r="P312" s="113" t="s">
        <v>842</v>
      </c>
      <c r="Q312" s="113" t="s">
        <v>842</v>
      </c>
      <c r="R312" s="113" t="s">
        <v>842</v>
      </c>
      <c r="S312" s="113" t="s">
        <v>842</v>
      </c>
      <c r="T312" s="113" t="s">
        <v>842</v>
      </c>
      <c r="U312" s="113" t="s">
        <v>842</v>
      </c>
      <c r="V312" s="113" t="s">
        <v>842</v>
      </c>
      <c r="W312" s="113" t="s">
        <v>842</v>
      </c>
      <c r="X312" s="113" t="s">
        <v>842</v>
      </c>
      <c r="Y312" s="104">
        <v>2014</v>
      </c>
      <c r="Z312" s="113" t="s">
        <v>842</v>
      </c>
      <c r="AA312" s="104">
        <v>2014</v>
      </c>
      <c r="AB312" s="113" t="s">
        <v>842</v>
      </c>
      <c r="AC312" s="113" t="s">
        <v>844</v>
      </c>
      <c r="AD312" s="113" t="s">
        <v>844</v>
      </c>
      <c r="AE312" s="113" t="s">
        <v>844</v>
      </c>
      <c r="AF312" s="113" t="s">
        <v>844</v>
      </c>
      <c r="AG312" s="104">
        <v>2014</v>
      </c>
      <c r="AH312" s="104">
        <v>2014</v>
      </c>
      <c r="AI312" s="104">
        <v>2014</v>
      </c>
      <c r="AJ312" s="104">
        <v>2014</v>
      </c>
      <c r="AK312" s="104">
        <v>2014</v>
      </c>
      <c r="AL312">
        <v>2011</v>
      </c>
      <c r="AM312">
        <v>2014</v>
      </c>
      <c r="AN312">
        <v>2014</v>
      </c>
      <c r="AO312" s="113" t="s">
        <v>842</v>
      </c>
      <c r="AP312">
        <v>2014</v>
      </c>
      <c r="AQ312" s="113" t="s">
        <v>842</v>
      </c>
      <c r="AR312" s="113" t="s">
        <v>842</v>
      </c>
      <c r="AS312" s="113" t="s">
        <v>842</v>
      </c>
      <c r="AT312" s="113" t="s">
        <v>842</v>
      </c>
      <c r="AU312" s="113" t="s">
        <v>842</v>
      </c>
      <c r="AV312" s="113" t="s">
        <v>842</v>
      </c>
      <c r="AW312" s="113" t="s">
        <v>842</v>
      </c>
      <c r="AX312" s="113" t="s">
        <v>842</v>
      </c>
      <c r="AY312" s="113" t="s">
        <v>842</v>
      </c>
      <c r="AZ312" s="113" t="s">
        <v>842</v>
      </c>
      <c r="BA312" s="113" t="s">
        <v>842</v>
      </c>
      <c r="BB312" s="113">
        <v>2017</v>
      </c>
      <c r="BC312" s="113">
        <v>2017</v>
      </c>
      <c r="BD312" s="104">
        <v>2019</v>
      </c>
      <c r="BE312" s="113" t="s">
        <v>842</v>
      </c>
      <c r="BF312" s="113" t="s">
        <v>842</v>
      </c>
      <c r="BG312" s="116"/>
      <c r="BH312" s="116"/>
    </row>
    <row r="313" spans="1:60" ht="15.75" customHeight="1" x14ac:dyDescent="0.25">
      <c r="A313" s="47" t="s">
        <v>715</v>
      </c>
      <c r="B313" s="47" t="s">
        <v>742</v>
      </c>
      <c r="C313" s="47" t="s">
        <v>742</v>
      </c>
      <c r="D313" s="47" t="s">
        <v>743</v>
      </c>
      <c r="E313" s="113">
        <v>2017</v>
      </c>
      <c r="F313" s="113">
        <v>2017</v>
      </c>
      <c r="G313" s="113">
        <v>2017</v>
      </c>
      <c r="H313" s="113">
        <v>2017</v>
      </c>
      <c r="I313" s="113">
        <v>2017</v>
      </c>
      <c r="J313" s="113">
        <v>2017</v>
      </c>
      <c r="K313" s="113" t="s">
        <v>843</v>
      </c>
      <c r="L313" s="113" t="s">
        <v>828</v>
      </c>
      <c r="M313" s="113" t="s">
        <v>828</v>
      </c>
      <c r="N313" s="113" t="s">
        <v>828</v>
      </c>
      <c r="O313" s="113" t="s">
        <v>842</v>
      </c>
      <c r="P313" s="113" t="s">
        <v>842</v>
      </c>
      <c r="Q313" s="113" t="s">
        <v>842</v>
      </c>
      <c r="R313" s="113" t="s">
        <v>842</v>
      </c>
      <c r="S313" s="113" t="s">
        <v>842</v>
      </c>
      <c r="T313" s="113" t="s">
        <v>842</v>
      </c>
      <c r="U313" s="113" t="s">
        <v>842</v>
      </c>
      <c r="V313" s="113" t="s">
        <v>842</v>
      </c>
      <c r="W313" s="113" t="s">
        <v>842</v>
      </c>
      <c r="X313" s="113" t="s">
        <v>842</v>
      </c>
      <c r="Y313" s="104">
        <v>2014</v>
      </c>
      <c r="Z313" s="113" t="s">
        <v>842</v>
      </c>
      <c r="AA313" s="104">
        <v>2014</v>
      </c>
      <c r="AB313" s="113" t="s">
        <v>842</v>
      </c>
      <c r="AC313" s="113" t="s">
        <v>844</v>
      </c>
      <c r="AD313" s="113" t="s">
        <v>844</v>
      </c>
      <c r="AE313" s="113" t="s">
        <v>844</v>
      </c>
      <c r="AF313" s="113" t="s">
        <v>844</v>
      </c>
      <c r="AG313" s="104">
        <v>2014</v>
      </c>
      <c r="AH313" s="104">
        <v>2014</v>
      </c>
      <c r="AI313" s="104">
        <v>2014</v>
      </c>
      <c r="AJ313" s="104">
        <v>2014</v>
      </c>
      <c r="AK313" s="104">
        <v>2014</v>
      </c>
      <c r="AL313">
        <v>2011</v>
      </c>
      <c r="AM313">
        <v>2014</v>
      </c>
      <c r="AN313">
        <v>2014</v>
      </c>
      <c r="AO313" s="113" t="s">
        <v>842</v>
      </c>
      <c r="AP313">
        <v>2014</v>
      </c>
      <c r="AQ313" s="113" t="s">
        <v>842</v>
      </c>
      <c r="AR313" s="113" t="s">
        <v>842</v>
      </c>
      <c r="AS313" s="113" t="s">
        <v>842</v>
      </c>
      <c r="AT313" s="113" t="s">
        <v>842</v>
      </c>
      <c r="AU313" s="113" t="s">
        <v>842</v>
      </c>
      <c r="AV313" s="113" t="s">
        <v>842</v>
      </c>
      <c r="AW313" s="113" t="s">
        <v>842</v>
      </c>
      <c r="AX313" s="113" t="s">
        <v>842</v>
      </c>
      <c r="AY313" s="113" t="s">
        <v>842</v>
      </c>
      <c r="AZ313" s="113" t="s">
        <v>842</v>
      </c>
      <c r="BA313" s="113" t="s">
        <v>842</v>
      </c>
      <c r="BB313" s="113">
        <v>2017</v>
      </c>
      <c r="BC313" s="113">
        <v>2017</v>
      </c>
      <c r="BD313" s="104">
        <v>2019</v>
      </c>
      <c r="BE313" s="113" t="s">
        <v>842</v>
      </c>
      <c r="BF313" s="113" t="s">
        <v>842</v>
      </c>
      <c r="BG313" s="116"/>
      <c r="BH313" s="116"/>
    </row>
    <row r="314" spans="1:60" ht="15.75" customHeight="1" x14ac:dyDescent="0.25">
      <c r="A314" s="47" t="s">
        <v>715</v>
      </c>
      <c r="B314" s="47" t="s">
        <v>742</v>
      </c>
      <c r="C314" s="47" t="s">
        <v>744</v>
      </c>
      <c r="D314" s="47" t="s">
        <v>745</v>
      </c>
      <c r="E314" s="113">
        <v>2017</v>
      </c>
      <c r="F314" s="113">
        <v>2017</v>
      </c>
      <c r="G314" s="113">
        <v>2017</v>
      </c>
      <c r="H314" s="113">
        <v>2017</v>
      </c>
      <c r="I314" s="113">
        <v>2017</v>
      </c>
      <c r="J314" s="113">
        <v>2017</v>
      </c>
      <c r="K314" s="113" t="s">
        <v>843</v>
      </c>
      <c r="L314" s="113" t="s">
        <v>828</v>
      </c>
      <c r="M314" s="113" t="s">
        <v>828</v>
      </c>
      <c r="N314" s="113" t="s">
        <v>828</v>
      </c>
      <c r="O314" s="113" t="s">
        <v>842</v>
      </c>
      <c r="P314" s="113" t="s">
        <v>842</v>
      </c>
      <c r="Q314" s="113" t="s">
        <v>842</v>
      </c>
      <c r="R314" s="113" t="s">
        <v>842</v>
      </c>
      <c r="S314" s="113" t="s">
        <v>842</v>
      </c>
      <c r="T314" s="113" t="s">
        <v>842</v>
      </c>
      <c r="U314" s="113" t="s">
        <v>842</v>
      </c>
      <c r="V314" s="113" t="s">
        <v>842</v>
      </c>
      <c r="W314" s="113" t="s">
        <v>842</v>
      </c>
      <c r="X314" s="113" t="s">
        <v>842</v>
      </c>
      <c r="Y314" s="104">
        <v>2014</v>
      </c>
      <c r="Z314" s="113" t="s">
        <v>842</v>
      </c>
      <c r="AA314" s="104">
        <v>2014</v>
      </c>
      <c r="AB314" s="113" t="s">
        <v>842</v>
      </c>
      <c r="AC314" s="113" t="s">
        <v>844</v>
      </c>
      <c r="AD314" s="113" t="s">
        <v>844</v>
      </c>
      <c r="AE314" s="113" t="s">
        <v>844</v>
      </c>
      <c r="AF314" s="113" t="s">
        <v>844</v>
      </c>
      <c r="AG314" s="104">
        <v>2014</v>
      </c>
      <c r="AH314" s="104">
        <v>2014</v>
      </c>
      <c r="AI314" s="104">
        <v>2014</v>
      </c>
      <c r="AJ314" s="104">
        <v>2014</v>
      </c>
      <c r="AK314" s="104">
        <v>2014</v>
      </c>
      <c r="AL314">
        <v>2011</v>
      </c>
      <c r="AM314">
        <v>2014</v>
      </c>
      <c r="AN314">
        <v>2014</v>
      </c>
      <c r="AO314" s="113" t="s">
        <v>842</v>
      </c>
      <c r="AP314">
        <v>2014</v>
      </c>
      <c r="AQ314" s="113" t="s">
        <v>842</v>
      </c>
      <c r="AR314" s="113" t="s">
        <v>842</v>
      </c>
      <c r="AS314" s="113" t="s">
        <v>842</v>
      </c>
      <c r="AT314" s="113" t="s">
        <v>842</v>
      </c>
      <c r="AU314" s="113" t="s">
        <v>842</v>
      </c>
      <c r="AV314" s="113" t="s">
        <v>842</v>
      </c>
      <c r="AW314" s="113" t="s">
        <v>842</v>
      </c>
      <c r="AX314" s="113" t="s">
        <v>842</v>
      </c>
      <c r="AY314" s="113" t="s">
        <v>842</v>
      </c>
      <c r="AZ314" s="113" t="s">
        <v>842</v>
      </c>
      <c r="BA314" s="113" t="s">
        <v>842</v>
      </c>
      <c r="BB314" s="113">
        <v>2017</v>
      </c>
      <c r="BC314" s="113">
        <v>2017</v>
      </c>
      <c r="BD314" s="104">
        <v>2019</v>
      </c>
      <c r="BE314" s="113" t="s">
        <v>842</v>
      </c>
      <c r="BF314" s="113" t="s">
        <v>842</v>
      </c>
      <c r="BG314" s="116"/>
      <c r="BH314" s="116"/>
    </row>
    <row r="315" spans="1:60" ht="15.75" customHeight="1" x14ac:dyDescent="0.25">
      <c r="A315" s="47" t="s">
        <v>715</v>
      </c>
      <c r="B315" s="47" t="s">
        <v>746</v>
      </c>
      <c r="C315" s="47" t="s">
        <v>746</v>
      </c>
      <c r="D315" s="47" t="s">
        <v>747</v>
      </c>
      <c r="E315" s="113">
        <v>2017</v>
      </c>
      <c r="F315" s="113">
        <v>2017</v>
      </c>
      <c r="G315" s="113">
        <v>2017</v>
      </c>
      <c r="H315" s="113">
        <v>2017</v>
      </c>
      <c r="I315" s="113">
        <v>2017</v>
      </c>
      <c r="J315" s="113">
        <v>2017</v>
      </c>
      <c r="K315" s="113" t="s">
        <v>843</v>
      </c>
      <c r="L315" s="113" t="s">
        <v>828</v>
      </c>
      <c r="M315" s="113" t="s">
        <v>828</v>
      </c>
      <c r="N315" s="113" t="s">
        <v>828</v>
      </c>
      <c r="O315" s="113" t="s">
        <v>842</v>
      </c>
      <c r="P315" s="113" t="s">
        <v>842</v>
      </c>
      <c r="Q315" s="113" t="s">
        <v>842</v>
      </c>
      <c r="R315" s="113" t="s">
        <v>842</v>
      </c>
      <c r="S315" s="113" t="s">
        <v>842</v>
      </c>
      <c r="T315" s="113" t="s">
        <v>842</v>
      </c>
      <c r="U315" s="113" t="s">
        <v>842</v>
      </c>
      <c r="V315" s="113" t="s">
        <v>842</v>
      </c>
      <c r="W315" s="113" t="s">
        <v>842</v>
      </c>
      <c r="X315" s="113" t="s">
        <v>842</v>
      </c>
      <c r="Y315" s="104">
        <v>2014</v>
      </c>
      <c r="Z315" s="113" t="s">
        <v>842</v>
      </c>
      <c r="AA315" s="104">
        <v>2014</v>
      </c>
      <c r="AB315" s="113" t="s">
        <v>842</v>
      </c>
      <c r="AC315" s="113" t="s">
        <v>844</v>
      </c>
      <c r="AD315" s="113" t="s">
        <v>844</v>
      </c>
      <c r="AE315" s="113" t="s">
        <v>844</v>
      </c>
      <c r="AF315" s="113" t="s">
        <v>844</v>
      </c>
      <c r="AG315" s="104">
        <v>2014</v>
      </c>
      <c r="AH315" s="104">
        <v>2014</v>
      </c>
      <c r="AI315" s="104">
        <v>2014</v>
      </c>
      <c r="AJ315" s="104">
        <v>2014</v>
      </c>
      <c r="AK315" s="104">
        <v>2014</v>
      </c>
      <c r="AL315">
        <v>2011</v>
      </c>
      <c r="AM315">
        <v>2014</v>
      </c>
      <c r="AN315">
        <v>2014</v>
      </c>
      <c r="AO315" s="113" t="s">
        <v>842</v>
      </c>
      <c r="AP315">
        <v>2014</v>
      </c>
      <c r="AQ315" s="113" t="s">
        <v>842</v>
      </c>
      <c r="AR315" s="113" t="s">
        <v>842</v>
      </c>
      <c r="AS315" s="113" t="s">
        <v>842</v>
      </c>
      <c r="AT315" s="113" t="s">
        <v>842</v>
      </c>
      <c r="AU315" s="113" t="s">
        <v>842</v>
      </c>
      <c r="AV315" s="113" t="s">
        <v>842</v>
      </c>
      <c r="AW315" s="113" t="s">
        <v>842</v>
      </c>
      <c r="AX315" s="113" t="s">
        <v>842</v>
      </c>
      <c r="AY315" s="113" t="s">
        <v>842</v>
      </c>
      <c r="AZ315" s="113" t="s">
        <v>842</v>
      </c>
      <c r="BA315" s="113" t="s">
        <v>842</v>
      </c>
      <c r="BB315" s="113">
        <v>2017</v>
      </c>
      <c r="BC315" s="113">
        <v>2017</v>
      </c>
      <c r="BD315" s="104">
        <v>2019</v>
      </c>
      <c r="BE315" s="113" t="s">
        <v>842</v>
      </c>
      <c r="BF315" s="113" t="s">
        <v>842</v>
      </c>
      <c r="BG315" s="116"/>
      <c r="BH315" s="116"/>
    </row>
    <row r="316" spans="1:60" ht="15.75" customHeight="1" x14ac:dyDescent="0.25">
      <c r="A316" s="47" t="s">
        <v>715</v>
      </c>
      <c r="B316" s="47" t="s">
        <v>742</v>
      </c>
      <c r="C316" s="47" t="s">
        <v>748</v>
      </c>
      <c r="D316" s="47" t="s">
        <v>749</v>
      </c>
      <c r="E316" s="113">
        <v>2017</v>
      </c>
      <c r="F316" s="113">
        <v>2017</v>
      </c>
      <c r="G316" s="113">
        <v>2017</v>
      </c>
      <c r="H316" s="113">
        <v>2017</v>
      </c>
      <c r="I316" s="113">
        <v>2017</v>
      </c>
      <c r="J316" s="113">
        <v>2017</v>
      </c>
      <c r="K316" s="113" t="s">
        <v>843</v>
      </c>
      <c r="L316" s="113" t="s">
        <v>828</v>
      </c>
      <c r="M316" s="113" t="s">
        <v>828</v>
      </c>
      <c r="N316" s="113" t="s">
        <v>828</v>
      </c>
      <c r="O316" s="113" t="s">
        <v>842</v>
      </c>
      <c r="P316" s="113" t="s">
        <v>842</v>
      </c>
      <c r="Q316" s="113" t="s">
        <v>842</v>
      </c>
      <c r="R316" s="113" t="s">
        <v>842</v>
      </c>
      <c r="S316" s="113" t="s">
        <v>842</v>
      </c>
      <c r="T316" s="113" t="s">
        <v>842</v>
      </c>
      <c r="U316" s="113" t="s">
        <v>842</v>
      </c>
      <c r="V316" s="113" t="s">
        <v>842</v>
      </c>
      <c r="W316" s="113" t="s">
        <v>842</v>
      </c>
      <c r="X316" s="113" t="s">
        <v>842</v>
      </c>
      <c r="Y316" s="104">
        <v>2014</v>
      </c>
      <c r="Z316" s="113" t="s">
        <v>842</v>
      </c>
      <c r="AA316" s="104">
        <v>2014</v>
      </c>
      <c r="AB316" s="113" t="s">
        <v>842</v>
      </c>
      <c r="AC316" s="113" t="s">
        <v>844</v>
      </c>
      <c r="AD316" s="113" t="s">
        <v>844</v>
      </c>
      <c r="AE316" s="113" t="s">
        <v>844</v>
      </c>
      <c r="AF316" s="113" t="s">
        <v>844</v>
      </c>
      <c r="AG316" s="104">
        <v>2014</v>
      </c>
      <c r="AH316" s="104">
        <v>2014</v>
      </c>
      <c r="AI316" s="104">
        <v>2014</v>
      </c>
      <c r="AJ316" s="104">
        <v>2014</v>
      </c>
      <c r="AK316" s="104">
        <v>2014</v>
      </c>
      <c r="AL316">
        <v>2011</v>
      </c>
      <c r="AM316">
        <v>2014</v>
      </c>
      <c r="AN316">
        <v>2014</v>
      </c>
      <c r="AO316" s="113" t="s">
        <v>842</v>
      </c>
      <c r="AP316">
        <v>2014</v>
      </c>
      <c r="AQ316" s="113" t="s">
        <v>842</v>
      </c>
      <c r="AR316" s="113" t="s">
        <v>842</v>
      </c>
      <c r="AS316" s="113" t="s">
        <v>842</v>
      </c>
      <c r="AT316" s="113" t="s">
        <v>842</v>
      </c>
      <c r="AU316" s="113" t="s">
        <v>842</v>
      </c>
      <c r="AV316" s="113" t="s">
        <v>842</v>
      </c>
      <c r="AW316" s="113" t="s">
        <v>842</v>
      </c>
      <c r="AX316" s="113" t="s">
        <v>842</v>
      </c>
      <c r="AY316" s="113" t="s">
        <v>842</v>
      </c>
      <c r="AZ316" s="113" t="s">
        <v>842</v>
      </c>
      <c r="BA316" s="113" t="s">
        <v>842</v>
      </c>
      <c r="BB316" s="113">
        <v>2017</v>
      </c>
      <c r="BC316" s="113">
        <v>2017</v>
      </c>
      <c r="BD316" s="104">
        <v>2019</v>
      </c>
      <c r="BE316" s="113" t="s">
        <v>842</v>
      </c>
      <c r="BF316" s="113" t="s">
        <v>842</v>
      </c>
      <c r="BG316" s="116"/>
      <c r="BH316" s="116"/>
    </row>
    <row r="317" spans="1:60" ht="15.75" customHeight="1" x14ac:dyDescent="0.25">
      <c r="A317" s="47" t="s">
        <v>715</v>
      </c>
      <c r="B317" s="47" t="s">
        <v>746</v>
      </c>
      <c r="C317" s="47" t="s">
        <v>750</v>
      </c>
      <c r="D317" s="47" t="s">
        <v>751</v>
      </c>
      <c r="E317" s="113">
        <v>2017</v>
      </c>
      <c r="F317" s="113">
        <v>2017</v>
      </c>
      <c r="G317" s="113">
        <v>2017</v>
      </c>
      <c r="H317" s="113">
        <v>2017</v>
      </c>
      <c r="I317" s="113">
        <v>2017</v>
      </c>
      <c r="J317" s="113">
        <v>2017</v>
      </c>
      <c r="K317" s="113" t="s">
        <v>843</v>
      </c>
      <c r="L317" s="113" t="s">
        <v>828</v>
      </c>
      <c r="M317" s="113" t="s">
        <v>828</v>
      </c>
      <c r="N317" s="113" t="s">
        <v>828</v>
      </c>
      <c r="O317" s="113" t="s">
        <v>842</v>
      </c>
      <c r="P317" s="113" t="s">
        <v>842</v>
      </c>
      <c r="Q317" s="113" t="s">
        <v>842</v>
      </c>
      <c r="R317" s="113" t="s">
        <v>842</v>
      </c>
      <c r="S317" s="113" t="s">
        <v>842</v>
      </c>
      <c r="T317" s="113" t="s">
        <v>842</v>
      </c>
      <c r="U317" s="113" t="s">
        <v>842</v>
      </c>
      <c r="V317" s="113" t="s">
        <v>842</v>
      </c>
      <c r="W317" s="113" t="s">
        <v>842</v>
      </c>
      <c r="X317" s="113" t="s">
        <v>842</v>
      </c>
      <c r="Y317" s="104">
        <v>2014</v>
      </c>
      <c r="Z317" s="113" t="s">
        <v>842</v>
      </c>
      <c r="AA317" s="104">
        <v>2014</v>
      </c>
      <c r="AB317" s="113" t="s">
        <v>842</v>
      </c>
      <c r="AC317" s="113" t="s">
        <v>844</v>
      </c>
      <c r="AD317" s="113" t="s">
        <v>844</v>
      </c>
      <c r="AE317" s="113" t="s">
        <v>844</v>
      </c>
      <c r="AF317" s="113" t="s">
        <v>844</v>
      </c>
      <c r="AG317" s="104">
        <v>2014</v>
      </c>
      <c r="AH317" s="104">
        <v>2014</v>
      </c>
      <c r="AI317" s="104">
        <v>2014</v>
      </c>
      <c r="AJ317" s="104">
        <v>2014</v>
      </c>
      <c r="AK317" s="104">
        <v>2014</v>
      </c>
      <c r="AL317">
        <v>2011</v>
      </c>
      <c r="AM317">
        <v>2014</v>
      </c>
      <c r="AN317">
        <v>2014</v>
      </c>
      <c r="AO317" s="113" t="s">
        <v>842</v>
      </c>
      <c r="AP317">
        <v>2014</v>
      </c>
      <c r="AQ317" s="113" t="s">
        <v>842</v>
      </c>
      <c r="AR317" s="113" t="s">
        <v>842</v>
      </c>
      <c r="AS317" s="113" t="s">
        <v>842</v>
      </c>
      <c r="AT317" s="113" t="s">
        <v>842</v>
      </c>
      <c r="AU317" s="113" t="s">
        <v>842</v>
      </c>
      <c r="AV317" s="113" t="s">
        <v>842</v>
      </c>
      <c r="AW317" s="113" t="s">
        <v>842</v>
      </c>
      <c r="AX317" s="113" t="s">
        <v>842</v>
      </c>
      <c r="AY317" s="113" t="s">
        <v>842</v>
      </c>
      <c r="AZ317" s="113" t="s">
        <v>842</v>
      </c>
      <c r="BA317" s="113" t="s">
        <v>842</v>
      </c>
      <c r="BB317" s="113">
        <v>2017</v>
      </c>
      <c r="BC317" s="113">
        <v>2017</v>
      </c>
      <c r="BD317" s="104">
        <v>2019</v>
      </c>
      <c r="BE317" s="113" t="s">
        <v>842</v>
      </c>
      <c r="BF317" s="113" t="s">
        <v>842</v>
      </c>
      <c r="BG317" s="116"/>
      <c r="BH317" s="116"/>
    </row>
    <row r="318" spans="1:60" ht="15.75" customHeight="1" x14ac:dyDescent="0.25">
      <c r="A318" s="47" t="s">
        <v>715</v>
      </c>
      <c r="B318" s="47" t="s">
        <v>752</v>
      </c>
      <c r="C318" s="47" t="s">
        <v>752</v>
      </c>
      <c r="D318" s="47" t="s">
        <v>753</v>
      </c>
      <c r="E318" s="113">
        <v>2017</v>
      </c>
      <c r="F318" s="113">
        <v>2017</v>
      </c>
      <c r="G318" s="113">
        <v>2017</v>
      </c>
      <c r="H318" s="113">
        <v>2017</v>
      </c>
      <c r="I318" s="113">
        <v>2017</v>
      </c>
      <c r="J318" s="113">
        <v>2017</v>
      </c>
      <c r="K318" s="113" t="s">
        <v>843</v>
      </c>
      <c r="L318" s="113" t="s">
        <v>828</v>
      </c>
      <c r="M318" s="113" t="s">
        <v>828</v>
      </c>
      <c r="N318" s="113" t="s">
        <v>828</v>
      </c>
      <c r="O318" s="113" t="s">
        <v>842</v>
      </c>
      <c r="P318" s="113" t="s">
        <v>842</v>
      </c>
      <c r="Q318" s="113" t="s">
        <v>842</v>
      </c>
      <c r="R318" s="113" t="s">
        <v>842</v>
      </c>
      <c r="S318" s="113" t="s">
        <v>842</v>
      </c>
      <c r="T318" s="113" t="s">
        <v>842</v>
      </c>
      <c r="U318" s="113" t="s">
        <v>842</v>
      </c>
      <c r="V318" s="113" t="s">
        <v>842</v>
      </c>
      <c r="W318" s="113" t="s">
        <v>842</v>
      </c>
      <c r="X318" s="113" t="s">
        <v>842</v>
      </c>
      <c r="Y318" s="104">
        <v>2014</v>
      </c>
      <c r="Z318" s="113" t="s">
        <v>842</v>
      </c>
      <c r="AA318" s="104">
        <v>2014</v>
      </c>
      <c r="AB318" s="113" t="s">
        <v>842</v>
      </c>
      <c r="AC318" s="113" t="s">
        <v>844</v>
      </c>
      <c r="AD318" s="113" t="s">
        <v>844</v>
      </c>
      <c r="AE318" s="113" t="s">
        <v>844</v>
      </c>
      <c r="AF318" s="113" t="s">
        <v>844</v>
      </c>
      <c r="AG318" s="104">
        <v>2014</v>
      </c>
      <c r="AH318" s="104">
        <v>2014</v>
      </c>
      <c r="AI318" s="104">
        <v>2014</v>
      </c>
      <c r="AJ318" s="104">
        <v>2014</v>
      </c>
      <c r="AK318" s="104">
        <v>2014</v>
      </c>
      <c r="AL318">
        <v>2011</v>
      </c>
      <c r="AM318">
        <v>2014</v>
      </c>
      <c r="AN318">
        <v>2014</v>
      </c>
      <c r="AO318" s="113" t="s">
        <v>842</v>
      </c>
      <c r="AP318">
        <v>2014</v>
      </c>
      <c r="AQ318" s="113" t="s">
        <v>842</v>
      </c>
      <c r="AR318" s="113" t="s">
        <v>842</v>
      </c>
      <c r="AS318" s="113" t="s">
        <v>842</v>
      </c>
      <c r="AT318" s="113" t="s">
        <v>842</v>
      </c>
      <c r="AU318" s="113" t="s">
        <v>842</v>
      </c>
      <c r="AV318" s="113" t="s">
        <v>842</v>
      </c>
      <c r="AW318" s="113" t="s">
        <v>842</v>
      </c>
      <c r="AX318" s="113" t="s">
        <v>842</v>
      </c>
      <c r="AY318" s="113" t="s">
        <v>842</v>
      </c>
      <c r="AZ318" s="113" t="s">
        <v>842</v>
      </c>
      <c r="BA318" s="113" t="s">
        <v>842</v>
      </c>
      <c r="BB318" s="113">
        <v>2017</v>
      </c>
      <c r="BC318" s="113">
        <v>2017</v>
      </c>
      <c r="BD318" s="104">
        <v>2019</v>
      </c>
      <c r="BE318" s="113" t="s">
        <v>842</v>
      </c>
      <c r="BF318" s="113" t="s">
        <v>842</v>
      </c>
      <c r="BG318" s="116"/>
      <c r="BH318" s="116"/>
    </row>
    <row r="319" spans="1:60" ht="15.75" customHeight="1" x14ac:dyDescent="0.25">
      <c r="A319" s="47" t="s">
        <v>715</v>
      </c>
      <c r="B319" s="47" t="s">
        <v>752</v>
      </c>
      <c r="C319" s="47" t="s">
        <v>754</v>
      </c>
      <c r="D319" s="47" t="s">
        <v>755</v>
      </c>
      <c r="E319" s="113">
        <v>2017</v>
      </c>
      <c r="F319" s="113">
        <v>2017</v>
      </c>
      <c r="G319" s="113">
        <v>2017</v>
      </c>
      <c r="H319" s="113">
        <v>2017</v>
      </c>
      <c r="I319" s="113">
        <v>2017</v>
      </c>
      <c r="J319" s="113">
        <v>2017</v>
      </c>
      <c r="K319" s="113" t="s">
        <v>843</v>
      </c>
      <c r="L319" s="113" t="s">
        <v>828</v>
      </c>
      <c r="M319" s="113" t="s">
        <v>828</v>
      </c>
      <c r="N319" s="113" t="s">
        <v>828</v>
      </c>
      <c r="O319" s="113" t="s">
        <v>842</v>
      </c>
      <c r="P319" s="113" t="s">
        <v>842</v>
      </c>
      <c r="Q319" s="113" t="s">
        <v>842</v>
      </c>
      <c r="R319" s="113" t="s">
        <v>842</v>
      </c>
      <c r="S319" s="113" t="s">
        <v>842</v>
      </c>
      <c r="T319" s="113" t="s">
        <v>842</v>
      </c>
      <c r="U319" s="113" t="s">
        <v>842</v>
      </c>
      <c r="V319" s="113" t="s">
        <v>842</v>
      </c>
      <c r="W319" s="113" t="s">
        <v>842</v>
      </c>
      <c r="X319" s="113" t="s">
        <v>842</v>
      </c>
      <c r="Y319" s="104">
        <v>2014</v>
      </c>
      <c r="Z319" s="113" t="s">
        <v>842</v>
      </c>
      <c r="AA319" s="104">
        <v>2014</v>
      </c>
      <c r="AB319" s="113" t="s">
        <v>842</v>
      </c>
      <c r="AC319" s="113" t="s">
        <v>844</v>
      </c>
      <c r="AD319" s="113" t="s">
        <v>844</v>
      </c>
      <c r="AE319" s="113" t="s">
        <v>844</v>
      </c>
      <c r="AF319" s="113" t="s">
        <v>844</v>
      </c>
      <c r="AG319" s="104">
        <v>2014</v>
      </c>
      <c r="AH319" s="104">
        <v>2014</v>
      </c>
      <c r="AI319" s="104">
        <v>2014</v>
      </c>
      <c r="AJ319" s="104">
        <v>2014</v>
      </c>
      <c r="AK319" s="104">
        <v>2014</v>
      </c>
      <c r="AL319">
        <v>2011</v>
      </c>
      <c r="AM319">
        <v>2014</v>
      </c>
      <c r="AN319">
        <v>2014</v>
      </c>
      <c r="AO319" s="113" t="s">
        <v>842</v>
      </c>
      <c r="AP319">
        <v>2014</v>
      </c>
      <c r="AQ319" s="113" t="s">
        <v>842</v>
      </c>
      <c r="AR319" s="113" t="s">
        <v>842</v>
      </c>
      <c r="AS319" s="113" t="s">
        <v>842</v>
      </c>
      <c r="AT319" s="113" t="s">
        <v>842</v>
      </c>
      <c r="AU319" s="113" t="s">
        <v>842</v>
      </c>
      <c r="AV319" s="113" t="s">
        <v>842</v>
      </c>
      <c r="AW319" s="113" t="s">
        <v>842</v>
      </c>
      <c r="AX319" s="113" t="s">
        <v>842</v>
      </c>
      <c r="AY319" s="113" t="s">
        <v>842</v>
      </c>
      <c r="AZ319" s="113" t="s">
        <v>842</v>
      </c>
      <c r="BA319" s="113" t="s">
        <v>842</v>
      </c>
      <c r="BB319" s="113">
        <v>2017</v>
      </c>
      <c r="BC319" s="113">
        <v>2017</v>
      </c>
      <c r="BD319" s="104">
        <v>2019</v>
      </c>
      <c r="BE319" s="113" t="s">
        <v>842</v>
      </c>
      <c r="BF319" s="113" t="s">
        <v>842</v>
      </c>
      <c r="BG319" s="116"/>
      <c r="BH319" s="116"/>
    </row>
    <row r="320" spans="1:60" ht="15.75" customHeight="1" x14ac:dyDescent="0.25">
      <c r="A320" s="47" t="s">
        <v>715</v>
      </c>
      <c r="B320" s="47" t="s">
        <v>752</v>
      </c>
      <c r="C320" s="47" t="s">
        <v>756</v>
      </c>
      <c r="D320" s="47" t="s">
        <v>757</v>
      </c>
      <c r="E320" s="113">
        <v>2017</v>
      </c>
      <c r="F320" s="113">
        <v>2017</v>
      </c>
      <c r="G320" s="113">
        <v>2017</v>
      </c>
      <c r="H320" s="113">
        <v>2017</v>
      </c>
      <c r="I320" s="113">
        <v>2017</v>
      </c>
      <c r="J320" s="113">
        <v>2017</v>
      </c>
      <c r="K320" s="113" t="s">
        <v>843</v>
      </c>
      <c r="L320" s="113" t="s">
        <v>828</v>
      </c>
      <c r="M320" s="113" t="s">
        <v>828</v>
      </c>
      <c r="N320" s="113" t="s">
        <v>828</v>
      </c>
      <c r="O320" s="113" t="s">
        <v>842</v>
      </c>
      <c r="P320" s="113" t="s">
        <v>842</v>
      </c>
      <c r="Q320" s="113" t="s">
        <v>842</v>
      </c>
      <c r="R320" s="113" t="s">
        <v>842</v>
      </c>
      <c r="S320" s="113" t="s">
        <v>842</v>
      </c>
      <c r="T320" s="113" t="s">
        <v>842</v>
      </c>
      <c r="U320" s="113" t="s">
        <v>842</v>
      </c>
      <c r="V320" s="113" t="s">
        <v>842</v>
      </c>
      <c r="W320" s="113" t="s">
        <v>842</v>
      </c>
      <c r="X320" s="113" t="s">
        <v>842</v>
      </c>
      <c r="Y320" s="104">
        <v>2014</v>
      </c>
      <c r="Z320" s="113" t="s">
        <v>842</v>
      </c>
      <c r="AA320" s="104">
        <v>2014</v>
      </c>
      <c r="AB320" s="113" t="s">
        <v>842</v>
      </c>
      <c r="AC320" s="113" t="s">
        <v>844</v>
      </c>
      <c r="AD320" s="113" t="s">
        <v>844</v>
      </c>
      <c r="AE320" s="113" t="s">
        <v>844</v>
      </c>
      <c r="AF320" s="113" t="s">
        <v>844</v>
      </c>
      <c r="AG320" s="104">
        <v>2014</v>
      </c>
      <c r="AH320" s="104">
        <v>2014</v>
      </c>
      <c r="AI320" s="104">
        <v>2014</v>
      </c>
      <c r="AJ320" s="104">
        <v>2014</v>
      </c>
      <c r="AK320" s="104">
        <v>2014</v>
      </c>
      <c r="AL320">
        <v>2011</v>
      </c>
      <c r="AM320">
        <v>2014</v>
      </c>
      <c r="AN320">
        <v>2014</v>
      </c>
      <c r="AO320" s="113" t="s">
        <v>842</v>
      </c>
      <c r="AP320">
        <v>2014</v>
      </c>
      <c r="AQ320" s="113" t="s">
        <v>842</v>
      </c>
      <c r="AR320" s="113" t="s">
        <v>842</v>
      </c>
      <c r="AS320" s="113" t="s">
        <v>842</v>
      </c>
      <c r="AT320" s="113" t="s">
        <v>842</v>
      </c>
      <c r="AU320" s="113" t="s">
        <v>842</v>
      </c>
      <c r="AV320" s="113" t="s">
        <v>842</v>
      </c>
      <c r="AW320" s="113" t="s">
        <v>842</v>
      </c>
      <c r="AX320" s="113" t="s">
        <v>842</v>
      </c>
      <c r="AY320" s="113" t="s">
        <v>842</v>
      </c>
      <c r="AZ320" s="113" t="s">
        <v>842</v>
      </c>
      <c r="BA320" s="113" t="s">
        <v>842</v>
      </c>
      <c r="BB320" s="113">
        <v>2017</v>
      </c>
      <c r="BC320" s="113">
        <v>2017</v>
      </c>
      <c r="BD320" s="104">
        <v>2019</v>
      </c>
      <c r="BE320" s="113" t="s">
        <v>842</v>
      </c>
      <c r="BF320" s="113" t="s">
        <v>842</v>
      </c>
      <c r="BG320" s="116"/>
      <c r="BH320" s="116"/>
    </row>
    <row r="321" spans="1:60" ht="15.75" customHeight="1" x14ac:dyDescent="0.25">
      <c r="A321" s="47" t="s">
        <v>715</v>
      </c>
      <c r="B321" s="47" t="s">
        <v>752</v>
      </c>
      <c r="C321" s="47" t="s">
        <v>758</v>
      </c>
      <c r="D321" s="47" t="s">
        <v>759</v>
      </c>
      <c r="E321" s="113">
        <v>2017</v>
      </c>
      <c r="F321" s="113">
        <v>2017</v>
      </c>
      <c r="G321" s="113">
        <v>2017</v>
      </c>
      <c r="H321" s="113">
        <v>2017</v>
      </c>
      <c r="I321" s="113">
        <v>2017</v>
      </c>
      <c r="J321" s="113">
        <v>2017</v>
      </c>
      <c r="K321" s="113" t="s">
        <v>843</v>
      </c>
      <c r="L321" s="113" t="s">
        <v>828</v>
      </c>
      <c r="M321" s="113" t="s">
        <v>828</v>
      </c>
      <c r="N321" s="113" t="s">
        <v>828</v>
      </c>
      <c r="O321" s="113" t="s">
        <v>842</v>
      </c>
      <c r="P321" s="113" t="s">
        <v>842</v>
      </c>
      <c r="Q321" s="113" t="s">
        <v>842</v>
      </c>
      <c r="R321" s="113" t="s">
        <v>842</v>
      </c>
      <c r="S321" s="113" t="s">
        <v>842</v>
      </c>
      <c r="T321" s="113" t="s">
        <v>842</v>
      </c>
      <c r="U321" s="113" t="s">
        <v>842</v>
      </c>
      <c r="V321" s="113" t="s">
        <v>842</v>
      </c>
      <c r="W321" s="113" t="s">
        <v>842</v>
      </c>
      <c r="X321" s="113" t="s">
        <v>842</v>
      </c>
      <c r="Y321" s="104">
        <v>2014</v>
      </c>
      <c r="Z321" s="113" t="s">
        <v>842</v>
      </c>
      <c r="AA321" s="104">
        <v>2014</v>
      </c>
      <c r="AB321" s="113" t="s">
        <v>842</v>
      </c>
      <c r="AC321" s="113" t="s">
        <v>844</v>
      </c>
      <c r="AD321" s="113" t="s">
        <v>844</v>
      </c>
      <c r="AE321" s="113" t="s">
        <v>844</v>
      </c>
      <c r="AF321" s="113" t="s">
        <v>844</v>
      </c>
      <c r="AG321" s="104">
        <v>2014</v>
      </c>
      <c r="AH321" s="104">
        <v>2014</v>
      </c>
      <c r="AI321" s="104">
        <v>2014</v>
      </c>
      <c r="AJ321" s="104">
        <v>2014</v>
      </c>
      <c r="AK321" s="104">
        <v>2014</v>
      </c>
      <c r="AL321">
        <v>2011</v>
      </c>
      <c r="AM321">
        <v>2014</v>
      </c>
      <c r="AN321">
        <v>2014</v>
      </c>
      <c r="AO321" s="113" t="s">
        <v>842</v>
      </c>
      <c r="AP321">
        <v>2014</v>
      </c>
      <c r="AQ321" s="113" t="s">
        <v>842</v>
      </c>
      <c r="AR321" s="113" t="s">
        <v>842</v>
      </c>
      <c r="AS321" s="113" t="s">
        <v>842</v>
      </c>
      <c r="AT321" s="113" t="s">
        <v>842</v>
      </c>
      <c r="AU321" s="113" t="s">
        <v>842</v>
      </c>
      <c r="AV321" s="113" t="s">
        <v>842</v>
      </c>
      <c r="AW321" s="113" t="s">
        <v>842</v>
      </c>
      <c r="AX321" s="113" t="s">
        <v>842</v>
      </c>
      <c r="AY321" s="113" t="s">
        <v>842</v>
      </c>
      <c r="AZ321" s="113" t="s">
        <v>842</v>
      </c>
      <c r="BA321" s="113" t="s">
        <v>842</v>
      </c>
      <c r="BB321" s="113">
        <v>2017</v>
      </c>
      <c r="BC321" s="113">
        <v>2017</v>
      </c>
      <c r="BD321" s="104">
        <v>2019</v>
      </c>
      <c r="BE321" s="113" t="s">
        <v>842</v>
      </c>
      <c r="BF321" s="113" t="s">
        <v>842</v>
      </c>
      <c r="BG321" s="116"/>
      <c r="BH321" s="116"/>
    </row>
    <row r="322" spans="1:60" ht="15.75" customHeight="1" x14ac:dyDescent="0.25">
      <c r="A322" s="47" t="s">
        <v>715</v>
      </c>
      <c r="B322" s="47" t="s">
        <v>760</v>
      </c>
      <c r="C322" s="47" t="s">
        <v>760</v>
      </c>
      <c r="D322" s="47" t="s">
        <v>761</v>
      </c>
      <c r="E322" s="113">
        <v>2017</v>
      </c>
      <c r="F322" s="113">
        <v>2017</v>
      </c>
      <c r="G322" s="113">
        <v>2017</v>
      </c>
      <c r="H322" s="113">
        <v>2017</v>
      </c>
      <c r="I322" s="113">
        <v>2017</v>
      </c>
      <c r="J322" s="113">
        <v>2017</v>
      </c>
      <c r="K322" s="113" t="s">
        <v>843</v>
      </c>
      <c r="L322" s="113" t="s">
        <v>828</v>
      </c>
      <c r="M322" s="113" t="s">
        <v>828</v>
      </c>
      <c r="N322" s="113" t="s">
        <v>828</v>
      </c>
      <c r="O322" s="113" t="s">
        <v>842</v>
      </c>
      <c r="P322" s="113" t="s">
        <v>842</v>
      </c>
      <c r="Q322" s="113" t="s">
        <v>842</v>
      </c>
      <c r="R322" s="113" t="s">
        <v>842</v>
      </c>
      <c r="S322" s="113" t="s">
        <v>842</v>
      </c>
      <c r="T322" s="113" t="s">
        <v>842</v>
      </c>
      <c r="U322" s="113" t="s">
        <v>842</v>
      </c>
      <c r="V322" s="113" t="s">
        <v>842</v>
      </c>
      <c r="W322" s="113" t="s">
        <v>842</v>
      </c>
      <c r="X322" s="113" t="s">
        <v>842</v>
      </c>
      <c r="Y322" s="104">
        <v>2014</v>
      </c>
      <c r="Z322" s="113" t="s">
        <v>842</v>
      </c>
      <c r="AA322" s="104">
        <v>2014</v>
      </c>
      <c r="AB322" s="113" t="s">
        <v>842</v>
      </c>
      <c r="AC322" s="113" t="s">
        <v>844</v>
      </c>
      <c r="AD322" s="113" t="s">
        <v>844</v>
      </c>
      <c r="AE322" s="113" t="s">
        <v>844</v>
      </c>
      <c r="AF322" s="113" t="s">
        <v>844</v>
      </c>
      <c r="AG322" s="104">
        <v>2014</v>
      </c>
      <c r="AH322" s="104">
        <v>2014</v>
      </c>
      <c r="AI322" s="104">
        <v>2014</v>
      </c>
      <c r="AJ322" s="104">
        <v>2014</v>
      </c>
      <c r="AK322" s="104">
        <v>2014</v>
      </c>
      <c r="AL322">
        <v>2011</v>
      </c>
      <c r="AM322">
        <v>2014</v>
      </c>
      <c r="AN322">
        <v>2014</v>
      </c>
      <c r="AO322" s="113" t="s">
        <v>842</v>
      </c>
      <c r="AP322">
        <v>2014</v>
      </c>
      <c r="AQ322" s="113" t="s">
        <v>842</v>
      </c>
      <c r="AR322" s="113" t="s">
        <v>842</v>
      </c>
      <c r="AS322" s="113" t="s">
        <v>842</v>
      </c>
      <c r="AT322" s="113" t="s">
        <v>842</v>
      </c>
      <c r="AU322" s="113" t="s">
        <v>842</v>
      </c>
      <c r="AV322" s="113" t="s">
        <v>842</v>
      </c>
      <c r="AW322" s="113" t="s">
        <v>842</v>
      </c>
      <c r="AX322" s="113" t="s">
        <v>842</v>
      </c>
      <c r="AY322" s="113" t="s">
        <v>842</v>
      </c>
      <c r="AZ322" s="113" t="s">
        <v>842</v>
      </c>
      <c r="BA322" s="113" t="s">
        <v>842</v>
      </c>
      <c r="BB322" s="113">
        <v>2017</v>
      </c>
      <c r="BC322" s="113">
        <v>2017</v>
      </c>
      <c r="BD322" s="104">
        <v>2019</v>
      </c>
      <c r="BE322" s="113" t="s">
        <v>842</v>
      </c>
      <c r="BF322" s="113" t="s">
        <v>842</v>
      </c>
      <c r="BG322" s="116"/>
      <c r="BH322" s="116"/>
    </row>
    <row r="323" spans="1:60" ht="15.75" customHeight="1" x14ac:dyDescent="0.25">
      <c r="A323" s="47" t="s">
        <v>715</v>
      </c>
      <c r="B323" s="47" t="s">
        <v>760</v>
      </c>
      <c r="C323" s="47" t="s">
        <v>762</v>
      </c>
      <c r="D323" s="47" t="s">
        <v>763</v>
      </c>
      <c r="E323" s="113">
        <v>2017</v>
      </c>
      <c r="F323" s="113">
        <v>2017</v>
      </c>
      <c r="G323" s="113">
        <v>2017</v>
      </c>
      <c r="H323" s="113">
        <v>2017</v>
      </c>
      <c r="I323" s="113">
        <v>2017</v>
      </c>
      <c r="J323" s="113">
        <v>2017</v>
      </c>
      <c r="K323" s="113" t="s">
        <v>843</v>
      </c>
      <c r="L323" s="113" t="s">
        <v>828</v>
      </c>
      <c r="M323" s="113" t="s">
        <v>828</v>
      </c>
      <c r="N323" s="113" t="s">
        <v>828</v>
      </c>
      <c r="O323" s="113" t="s">
        <v>842</v>
      </c>
      <c r="P323" s="113" t="s">
        <v>842</v>
      </c>
      <c r="Q323" s="113" t="s">
        <v>842</v>
      </c>
      <c r="R323" s="113" t="s">
        <v>842</v>
      </c>
      <c r="S323" s="113" t="s">
        <v>842</v>
      </c>
      <c r="T323" s="113" t="s">
        <v>842</v>
      </c>
      <c r="U323" s="113" t="s">
        <v>842</v>
      </c>
      <c r="V323" s="113" t="s">
        <v>842</v>
      </c>
      <c r="W323" s="113" t="s">
        <v>842</v>
      </c>
      <c r="X323" s="113" t="s">
        <v>842</v>
      </c>
      <c r="Y323" s="104">
        <v>2014</v>
      </c>
      <c r="Z323" s="113" t="s">
        <v>842</v>
      </c>
      <c r="AA323" s="104">
        <v>2014</v>
      </c>
      <c r="AB323" s="113" t="s">
        <v>842</v>
      </c>
      <c r="AC323" s="113" t="s">
        <v>844</v>
      </c>
      <c r="AD323" s="113" t="s">
        <v>844</v>
      </c>
      <c r="AE323" s="113" t="s">
        <v>844</v>
      </c>
      <c r="AF323" s="113" t="s">
        <v>844</v>
      </c>
      <c r="AG323" s="104">
        <v>2014</v>
      </c>
      <c r="AH323" s="104">
        <v>2014</v>
      </c>
      <c r="AI323" s="104">
        <v>2014</v>
      </c>
      <c r="AJ323" s="104">
        <v>2014</v>
      </c>
      <c r="AK323" s="104">
        <v>2014</v>
      </c>
      <c r="AL323">
        <v>2011</v>
      </c>
      <c r="AM323">
        <v>2014</v>
      </c>
      <c r="AN323">
        <v>2014</v>
      </c>
      <c r="AO323" s="113" t="s">
        <v>842</v>
      </c>
      <c r="AP323">
        <v>2014</v>
      </c>
      <c r="AQ323" s="113" t="s">
        <v>842</v>
      </c>
      <c r="AR323" s="113" t="s">
        <v>842</v>
      </c>
      <c r="AS323" s="113" t="s">
        <v>842</v>
      </c>
      <c r="AT323" s="113" t="s">
        <v>842</v>
      </c>
      <c r="AU323" s="113" t="s">
        <v>842</v>
      </c>
      <c r="AV323" s="113" t="s">
        <v>842</v>
      </c>
      <c r="AW323" s="113" t="s">
        <v>842</v>
      </c>
      <c r="AX323" s="113" t="s">
        <v>842</v>
      </c>
      <c r="AY323" s="113" t="s">
        <v>842</v>
      </c>
      <c r="AZ323" s="113" t="s">
        <v>842</v>
      </c>
      <c r="BA323" s="113" t="s">
        <v>842</v>
      </c>
      <c r="BB323" s="113">
        <v>2017</v>
      </c>
      <c r="BC323" s="113">
        <v>2017</v>
      </c>
      <c r="BD323" s="104">
        <v>2019</v>
      </c>
      <c r="BE323" s="113" t="s">
        <v>842</v>
      </c>
      <c r="BF323" s="113" t="s">
        <v>842</v>
      </c>
      <c r="BG323" s="116"/>
      <c r="BH323" s="116"/>
    </row>
    <row r="324" spans="1:60" ht="15.75" customHeight="1" x14ac:dyDescent="0.25">
      <c r="A324" s="47" t="s">
        <v>715</v>
      </c>
      <c r="B324" s="47" t="s">
        <v>760</v>
      </c>
      <c r="C324" s="47" t="s">
        <v>764</v>
      </c>
      <c r="D324" s="47" t="s">
        <v>765</v>
      </c>
      <c r="E324" s="113">
        <v>2017</v>
      </c>
      <c r="F324" s="113">
        <v>2017</v>
      </c>
      <c r="G324" s="113">
        <v>2017</v>
      </c>
      <c r="H324" s="113">
        <v>2017</v>
      </c>
      <c r="I324" s="113">
        <v>2017</v>
      </c>
      <c r="J324" s="113">
        <v>2017</v>
      </c>
      <c r="K324" s="113" t="s">
        <v>843</v>
      </c>
      <c r="L324" s="113" t="s">
        <v>828</v>
      </c>
      <c r="M324" s="113" t="s">
        <v>828</v>
      </c>
      <c r="N324" s="113" t="s">
        <v>828</v>
      </c>
      <c r="O324" s="113" t="s">
        <v>842</v>
      </c>
      <c r="P324" s="113" t="s">
        <v>842</v>
      </c>
      <c r="Q324" s="113" t="s">
        <v>842</v>
      </c>
      <c r="R324" s="113" t="s">
        <v>842</v>
      </c>
      <c r="S324" s="113" t="s">
        <v>842</v>
      </c>
      <c r="T324" s="113" t="s">
        <v>842</v>
      </c>
      <c r="U324" s="113" t="s">
        <v>842</v>
      </c>
      <c r="V324" s="113" t="s">
        <v>842</v>
      </c>
      <c r="W324" s="113" t="s">
        <v>842</v>
      </c>
      <c r="X324" s="113" t="s">
        <v>842</v>
      </c>
      <c r="Y324" s="104">
        <v>2014</v>
      </c>
      <c r="Z324" s="113" t="s">
        <v>842</v>
      </c>
      <c r="AA324" s="104">
        <v>2014</v>
      </c>
      <c r="AB324" s="113" t="s">
        <v>842</v>
      </c>
      <c r="AC324" s="113" t="s">
        <v>844</v>
      </c>
      <c r="AD324" s="113" t="s">
        <v>844</v>
      </c>
      <c r="AE324" s="113" t="s">
        <v>844</v>
      </c>
      <c r="AF324" s="113" t="s">
        <v>844</v>
      </c>
      <c r="AG324" s="104">
        <v>2014</v>
      </c>
      <c r="AH324" s="104">
        <v>2014</v>
      </c>
      <c r="AI324" s="104">
        <v>2014</v>
      </c>
      <c r="AJ324" s="104">
        <v>2014</v>
      </c>
      <c r="AK324" s="104">
        <v>2014</v>
      </c>
      <c r="AL324">
        <v>2011</v>
      </c>
      <c r="AM324">
        <v>2014</v>
      </c>
      <c r="AN324">
        <v>2014</v>
      </c>
      <c r="AO324" s="113" t="s">
        <v>842</v>
      </c>
      <c r="AP324">
        <v>2014</v>
      </c>
      <c r="AQ324" s="113" t="s">
        <v>842</v>
      </c>
      <c r="AR324" s="113" t="s">
        <v>842</v>
      </c>
      <c r="AS324" s="113" t="s">
        <v>842</v>
      </c>
      <c r="AT324" s="113" t="s">
        <v>842</v>
      </c>
      <c r="AU324" s="113" t="s">
        <v>842</v>
      </c>
      <c r="AV324" s="113" t="s">
        <v>842</v>
      </c>
      <c r="AW324" s="113" t="s">
        <v>842</v>
      </c>
      <c r="AX324" s="113" t="s">
        <v>842</v>
      </c>
      <c r="AY324" s="113" t="s">
        <v>842</v>
      </c>
      <c r="AZ324" s="113" t="s">
        <v>842</v>
      </c>
      <c r="BA324" s="113" t="s">
        <v>842</v>
      </c>
      <c r="BB324" s="113">
        <v>2017</v>
      </c>
      <c r="BC324" s="113">
        <v>2017</v>
      </c>
      <c r="BD324" s="104">
        <v>2019</v>
      </c>
      <c r="BE324" s="113" t="s">
        <v>842</v>
      </c>
      <c r="BF324" s="113" t="s">
        <v>842</v>
      </c>
      <c r="BG324" s="116"/>
      <c r="BH324" s="116"/>
    </row>
    <row r="325" spans="1:60" ht="15.75" customHeight="1" x14ac:dyDescent="0.25">
      <c r="A325" s="47" t="s">
        <v>715</v>
      </c>
      <c r="B325" s="47" t="s">
        <v>760</v>
      </c>
      <c r="C325" s="47" t="s">
        <v>766</v>
      </c>
      <c r="D325" s="47" t="s">
        <v>767</v>
      </c>
      <c r="E325" s="113">
        <v>2017</v>
      </c>
      <c r="F325" s="113">
        <v>2017</v>
      </c>
      <c r="G325" s="113">
        <v>2017</v>
      </c>
      <c r="H325" s="113">
        <v>2017</v>
      </c>
      <c r="I325" s="113">
        <v>2017</v>
      </c>
      <c r="J325" s="113">
        <v>2017</v>
      </c>
      <c r="K325" s="113" t="s">
        <v>843</v>
      </c>
      <c r="L325" s="113" t="s">
        <v>828</v>
      </c>
      <c r="M325" s="113" t="s">
        <v>828</v>
      </c>
      <c r="N325" s="113" t="s">
        <v>828</v>
      </c>
      <c r="O325" s="113" t="s">
        <v>842</v>
      </c>
      <c r="P325" s="113" t="s">
        <v>842</v>
      </c>
      <c r="Q325" s="113" t="s">
        <v>842</v>
      </c>
      <c r="R325" s="113" t="s">
        <v>842</v>
      </c>
      <c r="S325" s="113" t="s">
        <v>842</v>
      </c>
      <c r="T325" s="113" t="s">
        <v>842</v>
      </c>
      <c r="U325" s="113" t="s">
        <v>842</v>
      </c>
      <c r="V325" s="113" t="s">
        <v>842</v>
      </c>
      <c r="W325" s="113" t="s">
        <v>842</v>
      </c>
      <c r="X325" s="113" t="s">
        <v>842</v>
      </c>
      <c r="Y325" s="104">
        <v>2014</v>
      </c>
      <c r="Z325" s="113" t="s">
        <v>842</v>
      </c>
      <c r="AA325" s="104">
        <v>2014</v>
      </c>
      <c r="AB325" s="113" t="s">
        <v>842</v>
      </c>
      <c r="AC325" s="113" t="s">
        <v>844</v>
      </c>
      <c r="AD325" s="113" t="s">
        <v>844</v>
      </c>
      <c r="AE325" s="113" t="s">
        <v>844</v>
      </c>
      <c r="AF325" s="113" t="s">
        <v>844</v>
      </c>
      <c r="AG325" s="104">
        <v>2014</v>
      </c>
      <c r="AH325" s="104">
        <v>2014</v>
      </c>
      <c r="AI325" s="104">
        <v>2014</v>
      </c>
      <c r="AJ325" s="104">
        <v>2014</v>
      </c>
      <c r="AK325" s="104">
        <v>2014</v>
      </c>
      <c r="AL325">
        <v>2011</v>
      </c>
      <c r="AM325">
        <v>2014</v>
      </c>
      <c r="AN325">
        <v>2014</v>
      </c>
      <c r="AO325" s="113" t="s">
        <v>842</v>
      </c>
      <c r="AP325">
        <v>2014</v>
      </c>
      <c r="AQ325" s="113" t="s">
        <v>842</v>
      </c>
      <c r="AR325" s="113" t="s">
        <v>842</v>
      </c>
      <c r="AS325" s="113" t="s">
        <v>842</v>
      </c>
      <c r="AT325" s="113" t="s">
        <v>842</v>
      </c>
      <c r="AU325" s="113" t="s">
        <v>842</v>
      </c>
      <c r="AV325" s="113" t="s">
        <v>842</v>
      </c>
      <c r="AW325" s="113" t="s">
        <v>842</v>
      </c>
      <c r="AX325" s="113" t="s">
        <v>842</v>
      </c>
      <c r="AY325" s="113" t="s">
        <v>842</v>
      </c>
      <c r="AZ325" s="113" t="s">
        <v>842</v>
      </c>
      <c r="BA325" s="113" t="s">
        <v>842</v>
      </c>
      <c r="BB325" s="113">
        <v>2017</v>
      </c>
      <c r="BC325" s="113">
        <v>2017</v>
      </c>
      <c r="BD325" s="104">
        <v>2019</v>
      </c>
      <c r="BE325" s="113" t="s">
        <v>842</v>
      </c>
      <c r="BF325" s="113" t="s">
        <v>842</v>
      </c>
      <c r="BG325" s="116"/>
      <c r="BH325" s="116"/>
    </row>
    <row r="326" spans="1:60" ht="15.75" customHeight="1" x14ac:dyDescent="0.25">
      <c r="A326" s="47" t="s">
        <v>768</v>
      </c>
      <c r="B326" s="47" t="s">
        <v>769</v>
      </c>
      <c r="C326" s="47" t="s">
        <v>770</v>
      </c>
      <c r="D326" s="47" t="s">
        <v>771</v>
      </c>
      <c r="E326" s="113">
        <v>2017</v>
      </c>
      <c r="F326" s="113">
        <v>2017</v>
      </c>
      <c r="G326" s="113">
        <v>2017</v>
      </c>
      <c r="H326" s="113">
        <v>2017</v>
      </c>
      <c r="I326" s="113">
        <v>2017</v>
      </c>
      <c r="J326" s="113">
        <v>2017</v>
      </c>
      <c r="K326" s="113" t="s">
        <v>843</v>
      </c>
      <c r="L326" s="113" t="s">
        <v>828</v>
      </c>
      <c r="M326" s="113" t="s">
        <v>828</v>
      </c>
      <c r="N326" s="113" t="s">
        <v>828</v>
      </c>
      <c r="O326" s="113" t="s">
        <v>842</v>
      </c>
      <c r="P326" s="113" t="s">
        <v>842</v>
      </c>
      <c r="Q326" s="113" t="s">
        <v>842</v>
      </c>
      <c r="R326" s="113" t="s">
        <v>842</v>
      </c>
      <c r="S326" s="113" t="s">
        <v>842</v>
      </c>
      <c r="T326" s="113" t="s">
        <v>842</v>
      </c>
      <c r="U326" s="113" t="s">
        <v>842</v>
      </c>
      <c r="V326" s="113" t="s">
        <v>842</v>
      </c>
      <c r="W326" s="113" t="s">
        <v>842</v>
      </c>
      <c r="X326" s="113" t="s">
        <v>842</v>
      </c>
      <c r="Y326" s="104">
        <v>2014</v>
      </c>
      <c r="Z326" s="113" t="s">
        <v>842</v>
      </c>
      <c r="AA326" s="104">
        <v>2014</v>
      </c>
      <c r="AB326" s="113" t="s">
        <v>842</v>
      </c>
      <c r="AC326" s="113" t="s">
        <v>844</v>
      </c>
      <c r="AD326" s="113" t="s">
        <v>844</v>
      </c>
      <c r="AE326" s="113" t="s">
        <v>844</v>
      </c>
      <c r="AF326" s="113" t="s">
        <v>844</v>
      </c>
      <c r="AG326" s="104">
        <v>2014</v>
      </c>
      <c r="AH326" s="104">
        <v>2014</v>
      </c>
      <c r="AI326" s="104">
        <v>2014</v>
      </c>
      <c r="AJ326" s="104">
        <v>2014</v>
      </c>
      <c r="AK326" s="104">
        <v>2014</v>
      </c>
      <c r="AL326">
        <v>2011</v>
      </c>
      <c r="AM326">
        <v>2014</v>
      </c>
      <c r="AN326">
        <v>2014</v>
      </c>
      <c r="AO326" s="113" t="s">
        <v>842</v>
      </c>
      <c r="AP326">
        <v>2014</v>
      </c>
      <c r="AQ326" s="113" t="s">
        <v>842</v>
      </c>
      <c r="AR326" s="113" t="s">
        <v>842</v>
      </c>
      <c r="AS326" s="113" t="s">
        <v>842</v>
      </c>
      <c r="AT326" s="113" t="s">
        <v>842</v>
      </c>
      <c r="AU326" s="113" t="s">
        <v>842</v>
      </c>
      <c r="AV326" s="113" t="s">
        <v>842</v>
      </c>
      <c r="AW326" s="113" t="s">
        <v>842</v>
      </c>
      <c r="AX326" s="113" t="s">
        <v>842</v>
      </c>
      <c r="AY326" s="113" t="s">
        <v>842</v>
      </c>
      <c r="AZ326" s="113" t="s">
        <v>842</v>
      </c>
      <c r="BA326" s="113" t="s">
        <v>842</v>
      </c>
      <c r="BB326" s="113">
        <v>2017</v>
      </c>
      <c r="BC326" s="113">
        <v>2017</v>
      </c>
      <c r="BD326" s="104">
        <v>2019</v>
      </c>
      <c r="BE326" s="113" t="s">
        <v>842</v>
      </c>
      <c r="BF326" s="113" t="s">
        <v>842</v>
      </c>
      <c r="BG326" s="116"/>
      <c r="BH326" s="116"/>
    </row>
    <row r="327" spans="1:60" ht="15.75" customHeight="1" x14ac:dyDescent="0.25">
      <c r="A327" s="47" t="s">
        <v>768</v>
      </c>
      <c r="B327" s="47" t="s">
        <v>772</v>
      </c>
      <c r="C327" s="47" t="s">
        <v>773</v>
      </c>
      <c r="D327" s="47" t="s">
        <v>774</v>
      </c>
      <c r="E327" s="113">
        <v>2017</v>
      </c>
      <c r="F327" s="113">
        <v>2017</v>
      </c>
      <c r="G327" s="113">
        <v>2017</v>
      </c>
      <c r="H327" s="113">
        <v>2017</v>
      </c>
      <c r="I327" s="113">
        <v>2017</v>
      </c>
      <c r="J327" s="113">
        <v>2017</v>
      </c>
      <c r="K327" s="113" t="s">
        <v>843</v>
      </c>
      <c r="L327" s="113" t="s">
        <v>828</v>
      </c>
      <c r="M327" s="113" t="s">
        <v>828</v>
      </c>
      <c r="N327" s="113" t="s">
        <v>828</v>
      </c>
      <c r="O327" s="113" t="s">
        <v>842</v>
      </c>
      <c r="P327" s="113" t="s">
        <v>842</v>
      </c>
      <c r="Q327" s="113" t="s">
        <v>842</v>
      </c>
      <c r="R327" s="113" t="s">
        <v>842</v>
      </c>
      <c r="S327" s="113" t="s">
        <v>842</v>
      </c>
      <c r="T327" s="113" t="s">
        <v>842</v>
      </c>
      <c r="U327" s="113" t="s">
        <v>842</v>
      </c>
      <c r="V327" s="113" t="s">
        <v>842</v>
      </c>
      <c r="W327" s="113" t="s">
        <v>842</v>
      </c>
      <c r="X327" s="113" t="s">
        <v>842</v>
      </c>
      <c r="Y327" s="104">
        <v>2014</v>
      </c>
      <c r="Z327" s="113" t="s">
        <v>842</v>
      </c>
      <c r="AA327" s="104">
        <v>2014</v>
      </c>
      <c r="AB327" s="113" t="s">
        <v>842</v>
      </c>
      <c r="AC327" s="113" t="s">
        <v>844</v>
      </c>
      <c r="AD327" s="113" t="s">
        <v>844</v>
      </c>
      <c r="AE327" s="113" t="s">
        <v>844</v>
      </c>
      <c r="AF327" s="113" t="s">
        <v>844</v>
      </c>
      <c r="AG327" s="104">
        <v>2014</v>
      </c>
      <c r="AH327" s="104">
        <v>2014</v>
      </c>
      <c r="AI327" s="104">
        <v>2014</v>
      </c>
      <c r="AJ327" s="104">
        <v>2014</v>
      </c>
      <c r="AK327" s="104">
        <v>2014</v>
      </c>
      <c r="AL327">
        <v>2011</v>
      </c>
      <c r="AM327">
        <v>2014</v>
      </c>
      <c r="AN327">
        <v>2014</v>
      </c>
      <c r="AO327" s="113" t="s">
        <v>842</v>
      </c>
      <c r="AP327">
        <v>2014</v>
      </c>
      <c r="AQ327" s="113" t="s">
        <v>842</v>
      </c>
      <c r="AR327" s="113" t="s">
        <v>842</v>
      </c>
      <c r="AS327" s="113" t="s">
        <v>842</v>
      </c>
      <c r="AT327" s="113" t="s">
        <v>842</v>
      </c>
      <c r="AU327" s="113" t="s">
        <v>842</v>
      </c>
      <c r="AV327" s="113" t="s">
        <v>842</v>
      </c>
      <c r="AW327" s="113" t="s">
        <v>842</v>
      </c>
      <c r="AX327" s="113" t="s">
        <v>842</v>
      </c>
      <c r="AY327" s="113" t="s">
        <v>842</v>
      </c>
      <c r="AZ327" s="113" t="s">
        <v>842</v>
      </c>
      <c r="BA327" s="113" t="s">
        <v>842</v>
      </c>
      <c r="BB327" s="113">
        <v>2017</v>
      </c>
      <c r="BC327" s="113">
        <v>2017</v>
      </c>
      <c r="BD327" s="104">
        <v>2019</v>
      </c>
      <c r="BE327" s="113" t="s">
        <v>842</v>
      </c>
      <c r="BF327" s="113" t="s">
        <v>842</v>
      </c>
      <c r="BG327" s="116"/>
      <c r="BH327" s="116"/>
    </row>
    <row r="328" spans="1:60" ht="15.75" customHeight="1" x14ac:dyDescent="0.25">
      <c r="A328" s="47" t="s">
        <v>768</v>
      </c>
      <c r="B328" s="47" t="s">
        <v>769</v>
      </c>
      <c r="C328" s="47" t="s">
        <v>775</v>
      </c>
      <c r="D328" s="47" t="s">
        <v>776</v>
      </c>
      <c r="E328" s="113">
        <v>2017</v>
      </c>
      <c r="F328" s="113">
        <v>2017</v>
      </c>
      <c r="G328" s="113">
        <v>2017</v>
      </c>
      <c r="H328" s="113">
        <v>2017</v>
      </c>
      <c r="I328" s="113">
        <v>2017</v>
      </c>
      <c r="J328" s="113">
        <v>2017</v>
      </c>
      <c r="K328" s="113" t="s">
        <v>843</v>
      </c>
      <c r="L328" s="113" t="s">
        <v>828</v>
      </c>
      <c r="M328" s="113" t="s">
        <v>828</v>
      </c>
      <c r="N328" s="113" t="s">
        <v>828</v>
      </c>
      <c r="O328" s="113" t="s">
        <v>842</v>
      </c>
      <c r="P328" s="113" t="s">
        <v>842</v>
      </c>
      <c r="Q328" s="113" t="s">
        <v>842</v>
      </c>
      <c r="R328" s="113" t="s">
        <v>842</v>
      </c>
      <c r="S328" s="113" t="s">
        <v>842</v>
      </c>
      <c r="T328" s="113" t="s">
        <v>842</v>
      </c>
      <c r="U328" s="113" t="s">
        <v>842</v>
      </c>
      <c r="V328" s="113" t="s">
        <v>842</v>
      </c>
      <c r="W328" s="113" t="s">
        <v>842</v>
      </c>
      <c r="X328" s="113" t="s">
        <v>842</v>
      </c>
      <c r="Y328" s="104">
        <v>2014</v>
      </c>
      <c r="Z328" s="113" t="s">
        <v>842</v>
      </c>
      <c r="AA328" s="104">
        <v>2014</v>
      </c>
      <c r="AB328" s="113" t="s">
        <v>842</v>
      </c>
      <c r="AC328" s="113" t="s">
        <v>844</v>
      </c>
      <c r="AD328" s="113" t="s">
        <v>844</v>
      </c>
      <c r="AE328" s="113" t="s">
        <v>844</v>
      </c>
      <c r="AF328" s="113" t="s">
        <v>844</v>
      </c>
      <c r="AG328" s="104">
        <v>2014</v>
      </c>
      <c r="AH328" s="104">
        <v>2014</v>
      </c>
      <c r="AI328" s="104">
        <v>2014</v>
      </c>
      <c r="AJ328" s="104">
        <v>2014</v>
      </c>
      <c r="AK328" s="104">
        <v>2014</v>
      </c>
      <c r="AL328">
        <v>2011</v>
      </c>
      <c r="AM328">
        <v>2014</v>
      </c>
      <c r="AN328">
        <v>2014</v>
      </c>
      <c r="AO328" s="113" t="s">
        <v>842</v>
      </c>
      <c r="AP328">
        <v>2014</v>
      </c>
      <c r="AQ328" s="113" t="s">
        <v>842</v>
      </c>
      <c r="AR328" s="113" t="s">
        <v>842</v>
      </c>
      <c r="AS328" s="113" t="s">
        <v>842</v>
      </c>
      <c r="AT328" s="113" t="s">
        <v>842</v>
      </c>
      <c r="AU328" s="113" t="s">
        <v>842</v>
      </c>
      <c r="AV328" s="113" t="s">
        <v>842</v>
      </c>
      <c r="AW328" s="113" t="s">
        <v>842</v>
      </c>
      <c r="AX328" s="113" t="s">
        <v>842</v>
      </c>
      <c r="AY328" s="113" t="s">
        <v>842</v>
      </c>
      <c r="AZ328" s="113" t="s">
        <v>842</v>
      </c>
      <c r="BA328" s="113" t="s">
        <v>842</v>
      </c>
      <c r="BB328" s="113">
        <v>2017</v>
      </c>
      <c r="BC328" s="113">
        <v>2017</v>
      </c>
      <c r="BD328" s="104">
        <v>2019</v>
      </c>
      <c r="BE328" s="113" t="s">
        <v>842</v>
      </c>
      <c r="BF328" s="113" t="s">
        <v>842</v>
      </c>
      <c r="BG328" s="116"/>
      <c r="BH328" s="116"/>
    </row>
    <row r="329" spans="1:60" ht="15.75" customHeight="1" x14ac:dyDescent="0.25">
      <c r="A329" s="47" t="s">
        <v>768</v>
      </c>
      <c r="B329" s="47" t="s">
        <v>772</v>
      </c>
      <c r="C329" s="47" t="s">
        <v>777</v>
      </c>
      <c r="D329" s="47" t="s">
        <v>778</v>
      </c>
      <c r="E329" s="113">
        <v>2017</v>
      </c>
      <c r="F329" s="113">
        <v>2017</v>
      </c>
      <c r="G329" s="113">
        <v>2017</v>
      </c>
      <c r="H329" s="113">
        <v>2017</v>
      </c>
      <c r="I329" s="113">
        <v>2017</v>
      </c>
      <c r="J329" s="113">
        <v>2017</v>
      </c>
      <c r="K329" s="113" t="s">
        <v>843</v>
      </c>
      <c r="L329" s="113" t="s">
        <v>828</v>
      </c>
      <c r="M329" s="113" t="s">
        <v>828</v>
      </c>
      <c r="N329" s="113" t="s">
        <v>828</v>
      </c>
      <c r="O329" s="113" t="s">
        <v>842</v>
      </c>
      <c r="P329" s="113" t="s">
        <v>842</v>
      </c>
      <c r="Q329" s="113" t="s">
        <v>842</v>
      </c>
      <c r="R329" s="113" t="s">
        <v>842</v>
      </c>
      <c r="S329" s="113" t="s">
        <v>842</v>
      </c>
      <c r="T329" s="113" t="s">
        <v>842</v>
      </c>
      <c r="U329" s="113" t="s">
        <v>842</v>
      </c>
      <c r="V329" s="113" t="s">
        <v>842</v>
      </c>
      <c r="W329" s="113" t="s">
        <v>842</v>
      </c>
      <c r="X329" s="113" t="s">
        <v>842</v>
      </c>
      <c r="Y329" s="104">
        <v>2014</v>
      </c>
      <c r="Z329" s="113" t="s">
        <v>842</v>
      </c>
      <c r="AA329" s="104">
        <v>2014</v>
      </c>
      <c r="AB329" s="113" t="s">
        <v>842</v>
      </c>
      <c r="AC329" s="113" t="s">
        <v>844</v>
      </c>
      <c r="AD329" s="113" t="s">
        <v>844</v>
      </c>
      <c r="AE329" s="113" t="s">
        <v>844</v>
      </c>
      <c r="AF329" s="113" t="s">
        <v>844</v>
      </c>
      <c r="AG329" s="104">
        <v>2014</v>
      </c>
      <c r="AH329" s="104">
        <v>2014</v>
      </c>
      <c r="AI329" s="104">
        <v>2014</v>
      </c>
      <c r="AJ329" s="104">
        <v>2014</v>
      </c>
      <c r="AK329" s="104">
        <v>2014</v>
      </c>
      <c r="AL329">
        <v>2011</v>
      </c>
      <c r="AM329">
        <v>2014</v>
      </c>
      <c r="AN329">
        <v>2014</v>
      </c>
      <c r="AO329" s="113" t="s">
        <v>842</v>
      </c>
      <c r="AP329">
        <v>2014</v>
      </c>
      <c r="AQ329" s="113" t="s">
        <v>842</v>
      </c>
      <c r="AR329" s="113" t="s">
        <v>842</v>
      </c>
      <c r="AS329" s="113" t="s">
        <v>842</v>
      </c>
      <c r="AT329" s="113" t="s">
        <v>842</v>
      </c>
      <c r="AU329" s="113" t="s">
        <v>842</v>
      </c>
      <c r="AV329" s="113" t="s">
        <v>842</v>
      </c>
      <c r="AW329" s="113" t="s">
        <v>842</v>
      </c>
      <c r="AX329" s="113" t="s">
        <v>842</v>
      </c>
      <c r="AY329" s="113" t="s">
        <v>842</v>
      </c>
      <c r="AZ329" s="113" t="s">
        <v>842</v>
      </c>
      <c r="BA329" s="113" t="s">
        <v>842</v>
      </c>
      <c r="BB329" s="113">
        <v>2017</v>
      </c>
      <c r="BC329" s="113">
        <v>2017</v>
      </c>
      <c r="BD329" s="104">
        <v>2019</v>
      </c>
      <c r="BE329" s="113" t="s">
        <v>842</v>
      </c>
      <c r="BF329" s="113" t="s">
        <v>842</v>
      </c>
      <c r="BG329" s="116"/>
      <c r="BH329" s="116"/>
    </row>
    <row r="330" spans="1:60" ht="15.75" customHeight="1" x14ac:dyDescent="0.25">
      <c r="A330" s="47" t="s">
        <v>768</v>
      </c>
      <c r="B330" s="47" t="s">
        <v>769</v>
      </c>
      <c r="C330" s="47" t="s">
        <v>779</v>
      </c>
      <c r="D330" s="47" t="s">
        <v>780</v>
      </c>
      <c r="E330" s="113">
        <v>2017</v>
      </c>
      <c r="F330" s="113">
        <v>2017</v>
      </c>
      <c r="G330" s="113">
        <v>2017</v>
      </c>
      <c r="H330" s="113">
        <v>2017</v>
      </c>
      <c r="I330" s="113">
        <v>2017</v>
      </c>
      <c r="J330" s="113">
        <v>2017</v>
      </c>
      <c r="K330" s="113" t="s">
        <v>843</v>
      </c>
      <c r="L330" s="113" t="s">
        <v>828</v>
      </c>
      <c r="M330" s="113" t="s">
        <v>828</v>
      </c>
      <c r="N330" s="113" t="s">
        <v>828</v>
      </c>
      <c r="O330" s="113" t="s">
        <v>842</v>
      </c>
      <c r="P330" s="113" t="s">
        <v>842</v>
      </c>
      <c r="Q330" s="113" t="s">
        <v>842</v>
      </c>
      <c r="R330" s="113" t="s">
        <v>842</v>
      </c>
      <c r="S330" s="113" t="s">
        <v>842</v>
      </c>
      <c r="T330" s="113" t="s">
        <v>842</v>
      </c>
      <c r="U330" s="113" t="s">
        <v>842</v>
      </c>
      <c r="V330" s="113" t="s">
        <v>842</v>
      </c>
      <c r="W330" s="113" t="s">
        <v>842</v>
      </c>
      <c r="X330" s="113" t="s">
        <v>842</v>
      </c>
      <c r="Y330" s="104">
        <v>2014</v>
      </c>
      <c r="Z330" s="113" t="s">
        <v>842</v>
      </c>
      <c r="AA330" s="104">
        <v>2014</v>
      </c>
      <c r="AB330" s="113" t="s">
        <v>842</v>
      </c>
      <c r="AC330" s="113" t="s">
        <v>844</v>
      </c>
      <c r="AD330" s="113" t="s">
        <v>844</v>
      </c>
      <c r="AE330" s="113" t="s">
        <v>844</v>
      </c>
      <c r="AF330" s="113" t="s">
        <v>844</v>
      </c>
      <c r="AG330" s="104">
        <v>2014</v>
      </c>
      <c r="AH330" s="104">
        <v>2014</v>
      </c>
      <c r="AI330" s="104">
        <v>2014</v>
      </c>
      <c r="AJ330" s="104">
        <v>2014</v>
      </c>
      <c r="AK330" s="104">
        <v>2014</v>
      </c>
      <c r="AL330">
        <v>2011</v>
      </c>
      <c r="AM330">
        <v>2014</v>
      </c>
      <c r="AN330">
        <v>2014</v>
      </c>
      <c r="AO330" s="113" t="s">
        <v>842</v>
      </c>
      <c r="AP330">
        <v>2014</v>
      </c>
      <c r="AQ330" s="113" t="s">
        <v>842</v>
      </c>
      <c r="AR330" s="113" t="s">
        <v>842</v>
      </c>
      <c r="AS330" s="113" t="s">
        <v>842</v>
      </c>
      <c r="AT330" s="113" t="s">
        <v>842</v>
      </c>
      <c r="AU330" s="113" t="s">
        <v>842</v>
      </c>
      <c r="AV330" s="113" t="s">
        <v>842</v>
      </c>
      <c r="AW330" s="113" t="s">
        <v>842</v>
      </c>
      <c r="AX330" s="113" t="s">
        <v>842</v>
      </c>
      <c r="AY330" s="113" t="s">
        <v>842</v>
      </c>
      <c r="AZ330" s="113" t="s">
        <v>842</v>
      </c>
      <c r="BA330" s="113" t="s">
        <v>842</v>
      </c>
      <c r="BB330" s="113">
        <v>2017</v>
      </c>
      <c r="BC330" s="113">
        <v>2017</v>
      </c>
      <c r="BD330" s="104">
        <v>2019</v>
      </c>
      <c r="BE330" s="113" t="s">
        <v>842</v>
      </c>
      <c r="BF330" s="113" t="s">
        <v>842</v>
      </c>
      <c r="BG330" s="116"/>
      <c r="BH330" s="116"/>
    </row>
    <row r="331" spans="1:60" ht="15.75" customHeight="1" x14ac:dyDescent="0.25">
      <c r="A331" s="47" t="s">
        <v>768</v>
      </c>
      <c r="B331" s="47" t="s">
        <v>772</v>
      </c>
      <c r="C331" s="47" t="s">
        <v>781</v>
      </c>
      <c r="D331" s="47" t="s">
        <v>782</v>
      </c>
      <c r="E331" s="113">
        <v>2017</v>
      </c>
      <c r="F331" s="113">
        <v>2017</v>
      </c>
      <c r="G331" s="113">
        <v>2017</v>
      </c>
      <c r="H331" s="113">
        <v>2017</v>
      </c>
      <c r="I331" s="113">
        <v>2017</v>
      </c>
      <c r="J331" s="113">
        <v>2017</v>
      </c>
      <c r="K331" s="113" t="s">
        <v>843</v>
      </c>
      <c r="L331" s="113" t="s">
        <v>828</v>
      </c>
      <c r="M331" s="113" t="s">
        <v>828</v>
      </c>
      <c r="N331" s="113" t="s">
        <v>828</v>
      </c>
      <c r="O331" s="113" t="s">
        <v>842</v>
      </c>
      <c r="P331" s="113" t="s">
        <v>842</v>
      </c>
      <c r="Q331" s="113" t="s">
        <v>842</v>
      </c>
      <c r="R331" s="113" t="s">
        <v>842</v>
      </c>
      <c r="S331" s="113" t="s">
        <v>842</v>
      </c>
      <c r="T331" s="113" t="s">
        <v>842</v>
      </c>
      <c r="U331" s="113" t="s">
        <v>842</v>
      </c>
      <c r="V331" s="113" t="s">
        <v>842</v>
      </c>
      <c r="W331" s="113" t="s">
        <v>842</v>
      </c>
      <c r="X331" s="113" t="s">
        <v>842</v>
      </c>
      <c r="Y331" s="104">
        <v>2014</v>
      </c>
      <c r="Z331" s="113" t="s">
        <v>842</v>
      </c>
      <c r="AA331" s="104">
        <v>2014</v>
      </c>
      <c r="AB331" s="113" t="s">
        <v>842</v>
      </c>
      <c r="AC331" s="113" t="s">
        <v>844</v>
      </c>
      <c r="AD331" s="113" t="s">
        <v>844</v>
      </c>
      <c r="AE331" s="113" t="s">
        <v>844</v>
      </c>
      <c r="AF331" s="113" t="s">
        <v>844</v>
      </c>
      <c r="AG331" s="104">
        <v>2014</v>
      </c>
      <c r="AH331" s="104">
        <v>2014</v>
      </c>
      <c r="AI331" s="104">
        <v>2014</v>
      </c>
      <c r="AJ331" s="104">
        <v>2014</v>
      </c>
      <c r="AK331" s="104">
        <v>2014</v>
      </c>
      <c r="AL331">
        <v>2011</v>
      </c>
      <c r="AM331">
        <v>2014</v>
      </c>
      <c r="AN331">
        <v>2014</v>
      </c>
      <c r="AO331" s="113" t="s">
        <v>842</v>
      </c>
      <c r="AP331">
        <v>2014</v>
      </c>
      <c r="AQ331" s="113" t="s">
        <v>842</v>
      </c>
      <c r="AR331" s="113" t="s">
        <v>842</v>
      </c>
      <c r="AS331" s="113" t="s">
        <v>842</v>
      </c>
      <c r="AT331" s="113" t="s">
        <v>842</v>
      </c>
      <c r="AU331" s="113" t="s">
        <v>842</v>
      </c>
      <c r="AV331" s="113" t="s">
        <v>842</v>
      </c>
      <c r="AW331" s="113" t="s">
        <v>842</v>
      </c>
      <c r="AX331" s="113" t="s">
        <v>842</v>
      </c>
      <c r="AY331" s="113" t="s">
        <v>842</v>
      </c>
      <c r="AZ331" s="113" t="s">
        <v>842</v>
      </c>
      <c r="BA331" s="113" t="s">
        <v>842</v>
      </c>
      <c r="BB331" s="113">
        <v>2017</v>
      </c>
      <c r="BC331" s="113">
        <v>2017</v>
      </c>
      <c r="BD331" s="104">
        <v>2019</v>
      </c>
      <c r="BE331" s="113" t="s">
        <v>842</v>
      </c>
      <c r="BF331" s="113" t="s">
        <v>842</v>
      </c>
      <c r="BG331" s="116"/>
      <c r="BH331" s="116"/>
    </row>
    <row r="332" spans="1:60" ht="15.75" customHeight="1" x14ac:dyDescent="0.25">
      <c r="A332" s="47" t="s">
        <v>768</v>
      </c>
      <c r="B332" s="47" t="s">
        <v>772</v>
      </c>
      <c r="C332" s="47" t="s">
        <v>783</v>
      </c>
      <c r="D332" s="47" t="s">
        <v>784</v>
      </c>
      <c r="E332" s="113">
        <v>2017</v>
      </c>
      <c r="F332" s="113">
        <v>2017</v>
      </c>
      <c r="G332" s="113">
        <v>2017</v>
      </c>
      <c r="H332" s="113">
        <v>2017</v>
      </c>
      <c r="I332" s="113">
        <v>2017</v>
      </c>
      <c r="J332" s="113">
        <v>2017</v>
      </c>
      <c r="K332" s="113" t="s">
        <v>843</v>
      </c>
      <c r="L332" s="113" t="s">
        <v>828</v>
      </c>
      <c r="M332" s="113" t="s">
        <v>828</v>
      </c>
      <c r="N332" s="113" t="s">
        <v>828</v>
      </c>
      <c r="O332" s="113" t="s">
        <v>842</v>
      </c>
      <c r="P332" s="113" t="s">
        <v>842</v>
      </c>
      <c r="Q332" s="113" t="s">
        <v>842</v>
      </c>
      <c r="R332" s="113" t="s">
        <v>842</v>
      </c>
      <c r="S332" s="113" t="s">
        <v>842</v>
      </c>
      <c r="T332" s="113" t="s">
        <v>842</v>
      </c>
      <c r="U332" s="113" t="s">
        <v>842</v>
      </c>
      <c r="V332" s="113" t="s">
        <v>842</v>
      </c>
      <c r="W332" s="113" t="s">
        <v>842</v>
      </c>
      <c r="X332" s="113" t="s">
        <v>842</v>
      </c>
      <c r="Y332" s="104">
        <v>2014</v>
      </c>
      <c r="Z332" s="113" t="s">
        <v>842</v>
      </c>
      <c r="AA332" s="104">
        <v>2014</v>
      </c>
      <c r="AB332" s="113" t="s">
        <v>842</v>
      </c>
      <c r="AC332" s="113" t="s">
        <v>844</v>
      </c>
      <c r="AD332" s="113" t="s">
        <v>844</v>
      </c>
      <c r="AE332" s="113" t="s">
        <v>844</v>
      </c>
      <c r="AF332" s="113" t="s">
        <v>844</v>
      </c>
      <c r="AG332" s="104">
        <v>2014</v>
      </c>
      <c r="AH332" s="104">
        <v>2014</v>
      </c>
      <c r="AI332" s="104">
        <v>2014</v>
      </c>
      <c r="AJ332" s="104">
        <v>2014</v>
      </c>
      <c r="AK332" s="104">
        <v>2014</v>
      </c>
      <c r="AL332">
        <v>2011</v>
      </c>
      <c r="AM332">
        <v>2014</v>
      </c>
      <c r="AN332">
        <v>2014</v>
      </c>
      <c r="AO332" s="113" t="s">
        <v>842</v>
      </c>
      <c r="AP332">
        <v>2014</v>
      </c>
      <c r="AQ332" s="113" t="s">
        <v>842</v>
      </c>
      <c r="AR332" s="113" t="s">
        <v>842</v>
      </c>
      <c r="AS332" s="113" t="s">
        <v>842</v>
      </c>
      <c r="AT332" s="113" t="s">
        <v>842</v>
      </c>
      <c r="AU332" s="113" t="s">
        <v>842</v>
      </c>
      <c r="AV332" s="113" t="s">
        <v>842</v>
      </c>
      <c r="AW332" s="113" t="s">
        <v>842</v>
      </c>
      <c r="AX332" s="113" t="s">
        <v>842</v>
      </c>
      <c r="AY332" s="113" t="s">
        <v>842</v>
      </c>
      <c r="AZ332" s="113" t="s">
        <v>842</v>
      </c>
      <c r="BA332" s="113" t="s">
        <v>842</v>
      </c>
      <c r="BB332" s="113">
        <v>2017</v>
      </c>
      <c r="BC332" s="113">
        <v>2017</v>
      </c>
      <c r="BD332" s="104">
        <v>2019</v>
      </c>
      <c r="BE332" s="113" t="s">
        <v>842</v>
      </c>
      <c r="BF332" s="113" t="s">
        <v>842</v>
      </c>
      <c r="BG332" s="116"/>
      <c r="BH332" s="116"/>
    </row>
    <row r="333" spans="1:60" ht="15.75" customHeight="1" x14ac:dyDescent="0.25">
      <c r="A333" s="47" t="s">
        <v>768</v>
      </c>
      <c r="B333" s="47" t="s">
        <v>769</v>
      </c>
      <c r="C333" s="47" t="s">
        <v>785</v>
      </c>
      <c r="D333" s="47" t="s">
        <v>786</v>
      </c>
      <c r="E333" s="113">
        <v>2017</v>
      </c>
      <c r="F333" s="113">
        <v>2017</v>
      </c>
      <c r="G333" s="113">
        <v>2017</v>
      </c>
      <c r="H333" s="113">
        <v>2017</v>
      </c>
      <c r="I333" s="113">
        <v>2017</v>
      </c>
      <c r="J333" s="113">
        <v>2017</v>
      </c>
      <c r="K333" s="113" t="s">
        <v>843</v>
      </c>
      <c r="L333" s="113" t="s">
        <v>828</v>
      </c>
      <c r="M333" s="113" t="s">
        <v>828</v>
      </c>
      <c r="N333" s="113" t="s">
        <v>828</v>
      </c>
      <c r="O333" s="113" t="s">
        <v>842</v>
      </c>
      <c r="P333" s="113" t="s">
        <v>842</v>
      </c>
      <c r="Q333" s="113" t="s">
        <v>842</v>
      </c>
      <c r="R333" s="113" t="s">
        <v>842</v>
      </c>
      <c r="S333" s="113" t="s">
        <v>842</v>
      </c>
      <c r="T333" s="113" t="s">
        <v>842</v>
      </c>
      <c r="U333" s="113" t="s">
        <v>842</v>
      </c>
      <c r="V333" s="113" t="s">
        <v>842</v>
      </c>
      <c r="W333" s="113" t="s">
        <v>842</v>
      </c>
      <c r="X333" s="113" t="s">
        <v>842</v>
      </c>
      <c r="Y333" s="104">
        <v>2014</v>
      </c>
      <c r="Z333" s="113" t="s">
        <v>842</v>
      </c>
      <c r="AA333" s="104">
        <v>2014</v>
      </c>
      <c r="AB333" s="113" t="s">
        <v>842</v>
      </c>
      <c r="AC333" s="113" t="s">
        <v>844</v>
      </c>
      <c r="AD333" s="113" t="s">
        <v>844</v>
      </c>
      <c r="AE333" s="113" t="s">
        <v>844</v>
      </c>
      <c r="AF333" s="113" t="s">
        <v>844</v>
      </c>
      <c r="AG333" s="104">
        <v>2014</v>
      </c>
      <c r="AH333" s="104">
        <v>2014</v>
      </c>
      <c r="AI333" s="104">
        <v>2014</v>
      </c>
      <c r="AJ333" s="104">
        <v>2014</v>
      </c>
      <c r="AK333" s="104">
        <v>2014</v>
      </c>
      <c r="AL333">
        <v>2011</v>
      </c>
      <c r="AM333">
        <v>2014</v>
      </c>
      <c r="AN333">
        <v>2014</v>
      </c>
      <c r="AO333" s="113" t="s">
        <v>842</v>
      </c>
      <c r="AP333">
        <v>2014</v>
      </c>
      <c r="AQ333" s="113" t="s">
        <v>842</v>
      </c>
      <c r="AR333" s="113" t="s">
        <v>842</v>
      </c>
      <c r="AS333" s="113" t="s">
        <v>842</v>
      </c>
      <c r="AT333" s="113" t="s">
        <v>842</v>
      </c>
      <c r="AU333" s="113" t="s">
        <v>842</v>
      </c>
      <c r="AV333" s="113" t="s">
        <v>842</v>
      </c>
      <c r="AW333" s="113" t="s">
        <v>842</v>
      </c>
      <c r="AX333" s="113" t="s">
        <v>842</v>
      </c>
      <c r="AY333" s="113" t="s">
        <v>842</v>
      </c>
      <c r="AZ333" s="113" t="s">
        <v>842</v>
      </c>
      <c r="BA333" s="113" t="s">
        <v>842</v>
      </c>
      <c r="BB333" s="113">
        <v>2017</v>
      </c>
      <c r="BC333" s="113">
        <v>2017</v>
      </c>
      <c r="BD333" s="104">
        <v>2019</v>
      </c>
      <c r="BE333" s="113" t="s">
        <v>842</v>
      </c>
      <c r="BF333" s="113" t="s">
        <v>842</v>
      </c>
      <c r="BG333" s="116"/>
      <c r="BH333" s="116"/>
    </row>
    <row r="334" spans="1:60" ht="15.75" customHeight="1" x14ac:dyDescent="0.25">
      <c r="A334" s="102"/>
      <c r="B334" s="102"/>
      <c r="C334" s="102"/>
      <c r="D334" s="102"/>
      <c r="E334" s="102"/>
      <c r="F334" s="102"/>
      <c r="G334" s="102"/>
      <c r="H334" s="102"/>
      <c r="I334" s="102"/>
      <c r="J334" s="102"/>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60" ht="15.75" customHeight="1" x14ac:dyDescent="0.25">
      <c r="A335" s="102"/>
      <c r="B335" s="102"/>
      <c r="C335" s="102"/>
      <c r="D335" s="102"/>
      <c r="E335" s="102"/>
      <c r="F335" s="102"/>
      <c r="G335" s="102"/>
      <c r="H335" s="102"/>
      <c r="I335" s="102"/>
      <c r="J335" s="102"/>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60" ht="15.75" customHeight="1" x14ac:dyDescent="0.25">
      <c r="A336" s="102"/>
      <c r="B336" s="102"/>
      <c r="C336" s="102"/>
      <c r="D336" s="102"/>
      <c r="E336" s="102"/>
      <c r="F336" s="102"/>
      <c r="G336" s="102"/>
      <c r="H336" s="102"/>
      <c r="I336" s="102"/>
      <c r="J336" s="102"/>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5">
      <c r="A337" s="102"/>
      <c r="B337" s="102"/>
      <c r="C337" s="102"/>
      <c r="D337" s="102"/>
      <c r="E337" s="102"/>
      <c r="F337" s="102"/>
      <c r="G337" s="102"/>
      <c r="H337" s="102"/>
      <c r="I337" s="102"/>
      <c r="J337" s="102"/>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5">
      <c r="A338" s="102"/>
      <c r="B338" s="102"/>
      <c r="C338" s="102"/>
      <c r="D338" s="102"/>
      <c r="E338" s="102"/>
      <c r="F338" s="102"/>
      <c r="G338" s="102"/>
      <c r="H338" s="102"/>
      <c r="I338" s="102"/>
      <c r="J338" s="102"/>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5">
      <c r="A339" s="102"/>
      <c r="B339" s="102"/>
      <c r="C339" s="102"/>
      <c r="D339" s="102"/>
      <c r="E339" s="102"/>
      <c r="F339" s="102"/>
      <c r="G339" s="102"/>
      <c r="H339" s="102"/>
      <c r="I339" s="102"/>
      <c r="J339" s="102"/>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5">
      <c r="A340" s="102"/>
      <c r="B340" s="102"/>
      <c r="C340" s="102"/>
      <c r="D340" s="102"/>
      <c r="E340" s="102"/>
      <c r="F340" s="102"/>
      <c r="G340" s="102"/>
      <c r="H340" s="102"/>
      <c r="I340" s="102"/>
      <c r="J340" s="102"/>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5">
      <c r="A341" s="102"/>
      <c r="B341" s="102"/>
      <c r="C341" s="102"/>
      <c r="D341" s="102"/>
      <c r="E341" s="102"/>
      <c r="F341" s="102"/>
      <c r="G341" s="102"/>
      <c r="H341" s="102"/>
      <c r="I341" s="102"/>
      <c r="J341" s="102"/>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5">
      <c r="A342" s="102"/>
      <c r="B342" s="102"/>
      <c r="C342" s="102"/>
      <c r="D342" s="102"/>
      <c r="E342" s="102"/>
      <c r="F342" s="102"/>
      <c r="G342" s="102"/>
      <c r="H342" s="102"/>
      <c r="I342" s="102"/>
      <c r="J342" s="102"/>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5">
      <c r="A343" s="102"/>
      <c r="B343" s="102"/>
      <c r="C343" s="102"/>
      <c r="D343" s="102"/>
      <c r="E343" s="102"/>
      <c r="F343" s="102"/>
      <c r="G343" s="102"/>
      <c r="H343" s="102"/>
      <c r="I343" s="102"/>
      <c r="J343" s="102"/>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5">
      <c r="A344" s="102"/>
      <c r="B344" s="102"/>
      <c r="C344" s="102"/>
      <c r="D344" s="102"/>
      <c r="E344" s="102"/>
      <c r="F344" s="102"/>
      <c r="G344" s="102"/>
      <c r="H344" s="102"/>
      <c r="I344" s="102"/>
      <c r="J344" s="102"/>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5">
      <c r="A345" s="102"/>
      <c r="B345" s="102"/>
      <c r="C345" s="102"/>
      <c r="D345" s="102"/>
      <c r="E345" s="102"/>
      <c r="F345" s="102"/>
      <c r="G345" s="102"/>
      <c r="H345" s="102"/>
      <c r="I345" s="102"/>
      <c r="J345" s="102"/>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5">
      <c r="A346" s="102"/>
      <c r="B346" s="102"/>
      <c r="C346" s="102"/>
      <c r="D346" s="102"/>
      <c r="E346" s="102"/>
      <c r="F346" s="102"/>
      <c r="G346" s="102"/>
      <c r="H346" s="102"/>
      <c r="I346" s="102"/>
      <c r="J346" s="102"/>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5">
      <c r="A347" s="102"/>
      <c r="B347" s="102"/>
      <c r="C347" s="102"/>
      <c r="D347" s="102"/>
      <c r="E347" s="102"/>
      <c r="F347" s="102"/>
      <c r="G347" s="102"/>
      <c r="H347" s="102"/>
      <c r="I347" s="102"/>
      <c r="J347" s="102"/>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5">
      <c r="A348" s="102"/>
      <c r="B348" s="102"/>
      <c r="C348" s="102"/>
      <c r="D348" s="102"/>
      <c r="E348" s="102"/>
      <c r="F348" s="102"/>
      <c r="G348" s="102"/>
      <c r="H348" s="102"/>
      <c r="I348" s="102"/>
      <c r="J348" s="102"/>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5">
      <c r="A349" s="102"/>
      <c r="B349" s="102"/>
      <c r="C349" s="102"/>
      <c r="D349" s="102"/>
      <c r="E349" s="102"/>
      <c r="F349" s="102"/>
      <c r="G349" s="102"/>
      <c r="H349" s="102"/>
      <c r="I349" s="102"/>
      <c r="J349" s="102"/>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5">
      <c r="A350" s="102"/>
      <c r="B350" s="102"/>
      <c r="C350" s="102"/>
      <c r="D350" s="102"/>
      <c r="E350" s="102"/>
      <c r="F350" s="102"/>
      <c r="G350" s="102"/>
      <c r="H350" s="102"/>
      <c r="I350" s="102"/>
      <c r="J350" s="102"/>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5">
      <c r="A351" s="102"/>
      <c r="B351" s="102"/>
      <c r="C351" s="102"/>
      <c r="D351" s="102"/>
      <c r="E351" s="102"/>
      <c r="F351" s="102"/>
      <c r="G351" s="102"/>
      <c r="H351" s="102"/>
      <c r="I351" s="102"/>
      <c r="J351" s="102"/>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5">
      <c r="A352" s="102"/>
      <c r="B352" s="102"/>
      <c r="C352" s="102"/>
      <c r="D352" s="102"/>
      <c r="E352" s="102"/>
      <c r="F352" s="102"/>
      <c r="G352" s="102"/>
      <c r="H352" s="102"/>
      <c r="I352" s="102"/>
      <c r="J352" s="102"/>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5">
      <c r="A353" s="102"/>
      <c r="B353" s="102"/>
      <c r="C353" s="102"/>
      <c r="D353" s="102"/>
      <c r="E353" s="102"/>
      <c r="F353" s="102"/>
      <c r="G353" s="102"/>
      <c r="H353" s="102"/>
      <c r="I353" s="102"/>
      <c r="J353" s="102"/>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5">
      <c r="A354" s="102"/>
      <c r="B354" s="102"/>
      <c r="C354" s="102"/>
      <c r="D354" s="102"/>
      <c r="E354" s="102"/>
      <c r="F354" s="102"/>
      <c r="G354" s="102"/>
      <c r="H354" s="102"/>
      <c r="I354" s="102"/>
      <c r="J354" s="102"/>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5">
      <c r="A355" s="102"/>
      <c r="B355" s="102"/>
      <c r="C355" s="102"/>
      <c r="D355" s="102"/>
      <c r="E355" s="102"/>
      <c r="F355" s="102"/>
      <c r="G355" s="102"/>
      <c r="H355" s="102"/>
      <c r="I355" s="102"/>
      <c r="J355" s="102"/>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5">
      <c r="A356" s="102"/>
      <c r="B356" s="102"/>
      <c r="C356" s="102"/>
      <c r="D356" s="102"/>
      <c r="E356" s="102"/>
      <c r="F356" s="102"/>
      <c r="G356" s="102"/>
      <c r="H356" s="102"/>
      <c r="I356" s="102"/>
      <c r="J356" s="102"/>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5">
      <c r="A357" s="102"/>
      <c r="B357" s="102"/>
      <c r="C357" s="102"/>
      <c r="D357" s="102"/>
      <c r="E357" s="102"/>
      <c r="F357" s="102"/>
      <c r="G357" s="102"/>
      <c r="H357" s="102"/>
      <c r="I357" s="102"/>
      <c r="J357" s="102"/>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5">
      <c r="A358" s="102"/>
      <c r="B358" s="102"/>
      <c r="C358" s="102"/>
      <c r="D358" s="102"/>
      <c r="E358" s="102"/>
      <c r="F358" s="102"/>
      <c r="G358" s="102"/>
      <c r="H358" s="102"/>
      <c r="I358" s="102"/>
      <c r="J358" s="102"/>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5">
      <c r="A359" s="102"/>
      <c r="B359" s="102"/>
      <c r="C359" s="102"/>
      <c r="D359" s="102"/>
      <c r="E359" s="102"/>
      <c r="F359" s="102"/>
      <c r="G359" s="102"/>
      <c r="H359" s="102"/>
      <c r="I359" s="102"/>
      <c r="J359" s="102"/>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5">
      <c r="A360" s="102"/>
      <c r="B360" s="102"/>
      <c r="C360" s="102"/>
      <c r="D360" s="102"/>
      <c r="E360" s="102"/>
      <c r="F360" s="102"/>
      <c r="G360" s="102"/>
      <c r="H360" s="102"/>
      <c r="I360" s="102"/>
      <c r="J360" s="102"/>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5">
      <c r="A361" s="102"/>
      <c r="B361" s="102"/>
      <c r="C361" s="102"/>
      <c r="D361" s="102"/>
      <c r="E361" s="102"/>
      <c r="F361" s="102"/>
      <c r="G361" s="102"/>
      <c r="H361" s="102"/>
      <c r="I361" s="102"/>
      <c r="J361" s="102"/>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5">
      <c r="A362" s="102"/>
      <c r="B362" s="102"/>
      <c r="C362" s="102"/>
      <c r="D362" s="102"/>
      <c r="E362" s="102"/>
      <c r="F362" s="102"/>
      <c r="G362" s="102"/>
      <c r="H362" s="102"/>
      <c r="I362" s="102"/>
      <c r="J362" s="102"/>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5">
      <c r="A363" s="102"/>
      <c r="B363" s="102"/>
      <c r="C363" s="102"/>
      <c r="D363" s="102"/>
      <c r="E363" s="102"/>
      <c r="F363" s="102"/>
      <c r="G363" s="102"/>
      <c r="H363" s="102"/>
      <c r="I363" s="102"/>
      <c r="J363" s="102"/>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5">
      <c r="A364" s="102"/>
      <c r="B364" s="102"/>
      <c r="C364" s="102"/>
      <c r="D364" s="102"/>
      <c r="E364" s="102"/>
      <c r="F364" s="102"/>
      <c r="G364" s="102"/>
      <c r="H364" s="102"/>
      <c r="I364" s="102"/>
      <c r="J364" s="102"/>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5">
      <c r="A365" s="102"/>
      <c r="B365" s="102"/>
      <c r="C365" s="102"/>
      <c r="D365" s="102"/>
      <c r="E365" s="102"/>
      <c r="F365" s="102"/>
      <c r="G365" s="102"/>
      <c r="H365" s="102"/>
      <c r="I365" s="102"/>
      <c r="J365" s="102"/>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5">
      <c r="A366" s="102"/>
      <c r="B366" s="102"/>
      <c r="C366" s="102"/>
      <c r="D366" s="102"/>
      <c r="E366" s="102"/>
      <c r="F366" s="102"/>
      <c r="G366" s="102"/>
      <c r="H366" s="102"/>
      <c r="I366" s="102"/>
      <c r="J366" s="102"/>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5">
      <c r="A367" s="102"/>
      <c r="B367" s="102"/>
      <c r="C367" s="102"/>
      <c r="D367" s="102"/>
      <c r="E367" s="102"/>
      <c r="F367" s="102"/>
      <c r="G367" s="102"/>
      <c r="H367" s="102"/>
      <c r="I367" s="102"/>
      <c r="J367" s="102"/>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5">
      <c r="A368" s="102"/>
      <c r="B368" s="102"/>
      <c r="C368" s="102"/>
      <c r="D368" s="102"/>
      <c r="E368" s="102"/>
      <c r="F368" s="102"/>
      <c r="G368" s="102"/>
      <c r="H368" s="102"/>
      <c r="I368" s="102"/>
      <c r="J368" s="102"/>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5">
      <c r="A369" s="102"/>
      <c r="B369" s="102"/>
      <c r="C369" s="102"/>
      <c r="D369" s="102"/>
      <c r="E369" s="102"/>
      <c r="F369" s="102"/>
      <c r="G369" s="102"/>
      <c r="H369" s="102"/>
      <c r="I369" s="102"/>
      <c r="J369" s="102"/>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5">
      <c r="A370" s="102"/>
      <c r="B370" s="102"/>
      <c r="C370" s="102"/>
      <c r="D370" s="102"/>
      <c r="E370" s="102"/>
      <c r="F370" s="102"/>
      <c r="G370" s="102"/>
      <c r="H370" s="102"/>
      <c r="I370" s="102"/>
      <c r="J370" s="102"/>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5">
      <c r="A371" s="102"/>
      <c r="B371" s="102"/>
      <c r="C371" s="102"/>
      <c r="D371" s="102"/>
      <c r="E371" s="102"/>
      <c r="F371" s="102"/>
      <c r="G371" s="102"/>
      <c r="H371" s="102"/>
      <c r="I371" s="102"/>
      <c r="J371" s="102"/>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5">
      <c r="A372" s="102"/>
      <c r="B372" s="102"/>
      <c r="C372" s="102"/>
      <c r="D372" s="102"/>
      <c r="E372" s="102"/>
      <c r="F372" s="102"/>
      <c r="G372" s="102"/>
      <c r="H372" s="102"/>
      <c r="I372" s="102"/>
      <c r="J372" s="102"/>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5">
      <c r="A373" s="102"/>
      <c r="B373" s="102"/>
      <c r="C373" s="102"/>
      <c r="D373" s="102"/>
      <c r="E373" s="102"/>
      <c r="F373" s="102"/>
      <c r="G373" s="102"/>
      <c r="H373" s="102"/>
      <c r="I373" s="102"/>
      <c r="J373" s="102"/>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5">
      <c r="A374" s="102"/>
      <c r="B374" s="102"/>
      <c r="C374" s="102"/>
      <c r="D374" s="102"/>
      <c r="E374" s="102"/>
      <c r="F374" s="102"/>
      <c r="G374" s="102"/>
      <c r="H374" s="102"/>
      <c r="I374" s="102"/>
      <c r="J374" s="102"/>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5">
      <c r="A375" s="102"/>
      <c r="B375" s="102"/>
      <c r="C375" s="102"/>
      <c r="D375" s="102"/>
      <c r="E375" s="102"/>
      <c r="F375" s="102"/>
      <c r="G375" s="102"/>
      <c r="H375" s="102"/>
      <c r="I375" s="102"/>
      <c r="J375" s="102"/>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5">
      <c r="A376" s="102"/>
      <c r="B376" s="102"/>
      <c r="C376" s="102"/>
      <c r="D376" s="102"/>
      <c r="E376" s="102"/>
      <c r="F376" s="102"/>
      <c r="G376" s="102"/>
      <c r="H376" s="102"/>
      <c r="I376" s="102"/>
      <c r="J376" s="102"/>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5">
      <c r="A377" s="102"/>
      <c r="B377" s="102"/>
      <c r="C377" s="102"/>
      <c r="D377" s="102"/>
      <c r="E377" s="102"/>
      <c r="F377" s="102"/>
      <c r="G377" s="102"/>
      <c r="H377" s="102"/>
      <c r="I377" s="102"/>
      <c r="J377" s="102"/>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5">
      <c r="A378" s="102"/>
      <c r="B378" s="102"/>
      <c r="C378" s="102"/>
      <c r="D378" s="102"/>
      <c r="E378" s="102"/>
      <c r="F378" s="102"/>
      <c r="G378" s="102"/>
      <c r="H378" s="102"/>
      <c r="I378" s="102"/>
      <c r="J378" s="102"/>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5">
      <c r="A379" s="102"/>
      <c r="B379" s="102"/>
      <c r="C379" s="102"/>
      <c r="D379" s="102"/>
      <c r="E379" s="102"/>
      <c r="F379" s="102"/>
      <c r="G379" s="102"/>
      <c r="H379" s="102"/>
      <c r="I379" s="102"/>
      <c r="J379" s="102"/>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5">
      <c r="A380" s="102"/>
      <c r="B380" s="102"/>
      <c r="C380" s="102"/>
      <c r="D380" s="102"/>
      <c r="E380" s="102"/>
      <c r="F380" s="102"/>
      <c r="G380" s="102"/>
      <c r="H380" s="102"/>
      <c r="I380" s="102"/>
      <c r="J380" s="102"/>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5">
      <c r="A381" s="102"/>
      <c r="B381" s="102"/>
      <c r="C381" s="102"/>
      <c r="D381" s="102"/>
      <c r="E381" s="102"/>
      <c r="F381" s="102"/>
      <c r="G381" s="102"/>
      <c r="H381" s="102"/>
      <c r="I381" s="102"/>
      <c r="J381" s="102"/>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5">
      <c r="A382" s="102"/>
      <c r="B382" s="102"/>
      <c r="C382" s="102"/>
      <c r="D382" s="102"/>
      <c r="E382" s="102"/>
      <c r="F382" s="102"/>
      <c r="G382" s="102"/>
      <c r="H382" s="102"/>
      <c r="I382" s="102"/>
      <c r="J382" s="102"/>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5">
      <c r="A383" s="102"/>
      <c r="B383" s="102"/>
      <c r="C383" s="102"/>
      <c r="D383" s="102"/>
      <c r="E383" s="102"/>
      <c r="F383" s="102"/>
      <c r="G383" s="102"/>
      <c r="H383" s="102"/>
      <c r="I383" s="102"/>
      <c r="J383" s="102"/>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5">
      <c r="A384" s="102"/>
      <c r="B384" s="102"/>
      <c r="C384" s="102"/>
      <c r="D384" s="102"/>
      <c r="E384" s="102"/>
      <c r="F384" s="102"/>
      <c r="G384" s="102"/>
      <c r="H384" s="102"/>
      <c r="I384" s="102"/>
      <c r="J384" s="102"/>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5">
      <c r="A385" s="102"/>
      <c r="B385" s="102"/>
      <c r="C385" s="102"/>
      <c r="D385" s="102"/>
      <c r="E385" s="102"/>
      <c r="F385" s="102"/>
      <c r="G385" s="102"/>
      <c r="H385" s="102"/>
      <c r="I385" s="102"/>
      <c r="J385" s="102"/>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5">
      <c r="A386" s="102"/>
      <c r="B386" s="102"/>
      <c r="C386" s="102"/>
      <c r="D386" s="102"/>
      <c r="E386" s="102"/>
      <c r="F386" s="102"/>
      <c r="G386" s="102"/>
      <c r="H386" s="102"/>
      <c r="I386" s="102"/>
      <c r="J386" s="102"/>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5">
      <c r="A387" s="102"/>
      <c r="B387" s="102"/>
      <c r="C387" s="102"/>
      <c r="D387" s="102"/>
      <c r="E387" s="102"/>
      <c r="F387" s="102"/>
      <c r="G387" s="102"/>
      <c r="H387" s="102"/>
      <c r="I387" s="102"/>
      <c r="J387" s="102"/>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5">
      <c r="A388" s="102"/>
      <c r="B388" s="102"/>
      <c r="C388" s="102"/>
      <c r="D388" s="102"/>
      <c r="E388" s="102"/>
      <c r="F388" s="102"/>
      <c r="G388" s="102"/>
      <c r="H388" s="102"/>
      <c r="I388" s="102"/>
      <c r="J388" s="102"/>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5">
      <c r="A389" s="102"/>
      <c r="B389" s="102"/>
      <c r="C389" s="102"/>
      <c r="D389" s="102"/>
      <c r="E389" s="102"/>
      <c r="F389" s="102"/>
      <c r="G389" s="102"/>
      <c r="H389" s="102"/>
      <c r="I389" s="102"/>
      <c r="J389" s="102"/>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5">
      <c r="A390" s="102"/>
      <c r="B390" s="102"/>
      <c r="C390" s="102"/>
      <c r="D390" s="102"/>
      <c r="E390" s="102"/>
      <c r="F390" s="102"/>
      <c r="G390" s="102"/>
      <c r="H390" s="102"/>
      <c r="I390" s="102"/>
      <c r="J390" s="102"/>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5">
      <c r="A391" s="102"/>
      <c r="B391" s="102"/>
      <c r="C391" s="102"/>
      <c r="D391" s="102"/>
      <c r="E391" s="102"/>
      <c r="F391" s="102"/>
      <c r="G391" s="102"/>
      <c r="H391" s="102"/>
      <c r="I391" s="102"/>
      <c r="J391" s="102"/>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5">
      <c r="A392" s="102"/>
      <c r="B392" s="102"/>
      <c r="C392" s="102"/>
      <c r="D392" s="102"/>
      <c r="E392" s="102"/>
      <c r="F392" s="102"/>
      <c r="G392" s="102"/>
      <c r="H392" s="102"/>
      <c r="I392" s="102"/>
      <c r="J392" s="102"/>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5">
      <c r="A393" s="102"/>
      <c r="B393" s="102"/>
      <c r="C393" s="102"/>
      <c r="D393" s="102"/>
      <c r="E393" s="102"/>
      <c r="F393" s="102"/>
      <c r="G393" s="102"/>
      <c r="H393" s="102"/>
      <c r="I393" s="102"/>
      <c r="J393" s="102"/>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5">
      <c r="A394" s="102"/>
      <c r="B394" s="102"/>
      <c r="C394" s="102"/>
      <c r="D394" s="102"/>
      <c r="E394" s="102"/>
      <c r="F394" s="102"/>
      <c r="G394" s="102"/>
      <c r="H394" s="102"/>
      <c r="I394" s="102"/>
      <c r="J394" s="102"/>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5">
      <c r="A395" s="102"/>
      <c r="B395" s="102"/>
      <c r="C395" s="102"/>
      <c r="D395" s="102"/>
      <c r="E395" s="102"/>
      <c r="F395" s="102"/>
      <c r="G395" s="102"/>
      <c r="H395" s="102"/>
      <c r="I395" s="102"/>
      <c r="J395" s="102"/>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5">
      <c r="A396" s="102"/>
      <c r="B396" s="102"/>
      <c r="C396" s="102"/>
      <c r="D396" s="102"/>
      <c r="E396" s="102"/>
      <c r="F396" s="102"/>
      <c r="G396" s="102"/>
      <c r="H396" s="102"/>
      <c r="I396" s="102"/>
      <c r="J396" s="102"/>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5">
      <c r="A397" s="102"/>
      <c r="B397" s="102"/>
      <c r="C397" s="102"/>
      <c r="D397" s="102"/>
      <c r="E397" s="102"/>
      <c r="F397" s="102"/>
      <c r="G397" s="102"/>
      <c r="H397" s="102"/>
      <c r="I397" s="102"/>
      <c r="J397" s="102"/>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5">
      <c r="A398" s="102"/>
      <c r="B398" s="102"/>
      <c r="C398" s="102"/>
      <c r="D398" s="102"/>
      <c r="E398" s="102"/>
      <c r="F398" s="102"/>
      <c r="G398" s="102"/>
      <c r="H398" s="102"/>
      <c r="I398" s="102"/>
      <c r="J398" s="102"/>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5">
      <c r="A399" s="102"/>
      <c r="B399" s="102"/>
      <c r="C399" s="102"/>
      <c r="D399" s="102"/>
      <c r="E399" s="102"/>
      <c r="F399" s="102"/>
      <c r="G399" s="102"/>
      <c r="H399" s="102"/>
      <c r="I399" s="102"/>
      <c r="J399" s="102"/>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5">
      <c r="A400" s="102"/>
      <c r="B400" s="102"/>
      <c r="C400" s="102"/>
      <c r="D400" s="102"/>
      <c r="E400" s="102"/>
      <c r="F400" s="102"/>
      <c r="G400" s="102"/>
      <c r="H400" s="102"/>
      <c r="I400" s="102"/>
      <c r="J400" s="102"/>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5">
      <c r="A401" s="102"/>
      <c r="B401" s="102"/>
      <c r="C401" s="102"/>
      <c r="D401" s="102"/>
      <c r="E401" s="102"/>
      <c r="F401" s="102"/>
      <c r="G401" s="102"/>
      <c r="H401" s="102"/>
      <c r="I401" s="102"/>
      <c r="J401" s="102"/>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5">
      <c r="A402" s="102"/>
      <c r="B402" s="102"/>
      <c r="C402" s="102"/>
      <c r="D402" s="102"/>
      <c r="E402" s="102"/>
      <c r="F402" s="102"/>
      <c r="G402" s="102"/>
      <c r="H402" s="102"/>
      <c r="I402" s="102"/>
      <c r="J402" s="102"/>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5">
      <c r="A403" s="102"/>
      <c r="B403" s="102"/>
      <c r="C403" s="102"/>
      <c r="D403" s="102"/>
      <c r="E403" s="102"/>
      <c r="F403" s="102"/>
      <c r="G403" s="102"/>
      <c r="H403" s="102"/>
      <c r="I403" s="102"/>
      <c r="J403" s="102"/>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5">
      <c r="A404" s="102"/>
      <c r="B404" s="102"/>
      <c r="C404" s="102"/>
      <c r="D404" s="102"/>
      <c r="E404" s="102"/>
      <c r="F404" s="102"/>
      <c r="G404" s="102"/>
      <c r="H404" s="102"/>
      <c r="I404" s="102"/>
      <c r="J404" s="102"/>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5">
      <c r="A405" s="102"/>
      <c r="B405" s="102"/>
      <c r="C405" s="102"/>
      <c r="D405" s="102"/>
      <c r="E405" s="102"/>
      <c r="F405" s="102"/>
      <c r="G405" s="102"/>
      <c r="H405" s="102"/>
      <c r="I405" s="102"/>
      <c r="J405" s="102"/>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5">
      <c r="A406" s="102"/>
      <c r="B406" s="102"/>
      <c r="C406" s="102"/>
      <c r="D406" s="102"/>
      <c r="E406" s="102"/>
      <c r="F406" s="102"/>
      <c r="G406" s="102"/>
      <c r="H406" s="102"/>
      <c r="I406" s="102"/>
      <c r="J406" s="102"/>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5">
      <c r="A407" s="102"/>
      <c r="B407" s="102"/>
      <c r="C407" s="102"/>
      <c r="D407" s="102"/>
      <c r="E407" s="102"/>
      <c r="F407" s="102"/>
      <c r="G407" s="102"/>
      <c r="H407" s="102"/>
      <c r="I407" s="102"/>
      <c r="J407" s="102"/>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5">
      <c r="A408" s="102"/>
      <c r="B408" s="102"/>
      <c r="C408" s="102"/>
      <c r="D408" s="102"/>
      <c r="E408" s="102"/>
      <c r="F408" s="102"/>
      <c r="G408" s="102"/>
      <c r="H408" s="102"/>
      <c r="I408" s="102"/>
      <c r="J408" s="102"/>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5">
      <c r="A409" s="102"/>
      <c r="B409" s="102"/>
      <c r="C409" s="102"/>
      <c r="D409" s="102"/>
      <c r="E409" s="102"/>
      <c r="F409" s="102"/>
      <c r="G409" s="102"/>
      <c r="H409" s="102"/>
      <c r="I409" s="102"/>
      <c r="J409" s="102"/>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5">
      <c r="A410" s="102"/>
      <c r="B410" s="102"/>
      <c r="C410" s="102"/>
      <c r="D410" s="102"/>
      <c r="E410" s="102"/>
      <c r="F410" s="102"/>
      <c r="G410" s="102"/>
      <c r="H410" s="102"/>
      <c r="I410" s="102"/>
      <c r="J410" s="102"/>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5">
      <c r="A411" s="102"/>
      <c r="B411" s="102"/>
      <c r="C411" s="102"/>
      <c r="D411" s="102"/>
      <c r="E411" s="102"/>
      <c r="F411" s="102"/>
      <c r="G411" s="102"/>
      <c r="H411" s="102"/>
      <c r="I411" s="102"/>
      <c r="J411" s="102"/>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5">
      <c r="A412" s="102"/>
      <c r="B412" s="102"/>
      <c r="C412" s="102"/>
      <c r="D412" s="102"/>
      <c r="E412" s="102"/>
      <c r="F412" s="102"/>
      <c r="G412" s="102"/>
      <c r="H412" s="102"/>
      <c r="I412" s="102"/>
      <c r="J412" s="102"/>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5">
      <c r="A413" s="102"/>
      <c r="B413" s="102"/>
      <c r="C413" s="102"/>
      <c r="D413" s="102"/>
      <c r="E413" s="102"/>
      <c r="F413" s="102"/>
      <c r="G413" s="102"/>
      <c r="H413" s="102"/>
      <c r="I413" s="102"/>
      <c r="J413" s="102"/>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5">
      <c r="A414" s="102"/>
      <c r="B414" s="102"/>
      <c r="C414" s="102"/>
      <c r="D414" s="102"/>
      <c r="E414" s="102"/>
      <c r="F414" s="102"/>
      <c r="G414" s="102"/>
      <c r="H414" s="102"/>
      <c r="I414" s="102"/>
      <c r="J414" s="102"/>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5">
      <c r="A415" s="102"/>
      <c r="B415" s="102"/>
      <c r="C415" s="102"/>
      <c r="D415" s="102"/>
      <c r="E415" s="102"/>
      <c r="F415" s="102"/>
      <c r="G415" s="102"/>
      <c r="H415" s="102"/>
      <c r="I415" s="102"/>
      <c r="J415" s="102"/>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5">
      <c r="A416" s="102"/>
      <c r="B416" s="102"/>
      <c r="C416" s="102"/>
      <c r="D416" s="102"/>
      <c r="E416" s="102"/>
      <c r="F416" s="102"/>
      <c r="G416" s="102"/>
      <c r="H416" s="102"/>
      <c r="I416" s="102"/>
      <c r="J416" s="102"/>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5">
      <c r="A417" s="102"/>
      <c r="B417" s="102"/>
      <c r="C417" s="102"/>
      <c r="D417" s="102"/>
      <c r="E417" s="102"/>
      <c r="F417" s="102"/>
      <c r="G417" s="102"/>
      <c r="H417" s="102"/>
      <c r="I417" s="102"/>
      <c r="J417" s="102"/>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5">
      <c r="A418" s="102"/>
      <c r="B418" s="102"/>
      <c r="C418" s="102"/>
      <c r="D418" s="102"/>
      <c r="E418" s="102"/>
      <c r="F418" s="102"/>
      <c r="G418" s="102"/>
      <c r="H418" s="102"/>
      <c r="I418" s="102"/>
      <c r="J418" s="102"/>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5">
      <c r="A419" s="102"/>
      <c r="B419" s="102"/>
      <c r="C419" s="102"/>
      <c r="D419" s="102"/>
      <c r="E419" s="102"/>
      <c r="F419" s="102"/>
      <c r="G419" s="102"/>
      <c r="H419" s="102"/>
      <c r="I419" s="102"/>
      <c r="J419" s="102"/>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5">
      <c r="A420" s="102"/>
      <c r="B420" s="102"/>
      <c r="C420" s="102"/>
      <c r="D420" s="102"/>
      <c r="E420" s="102"/>
      <c r="F420" s="102"/>
      <c r="G420" s="102"/>
      <c r="H420" s="102"/>
      <c r="I420" s="102"/>
      <c r="J420" s="102"/>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5">
      <c r="A421" s="102"/>
      <c r="B421" s="102"/>
      <c r="C421" s="102"/>
      <c r="D421" s="102"/>
      <c r="E421" s="102"/>
      <c r="F421" s="102"/>
      <c r="G421" s="102"/>
      <c r="H421" s="102"/>
      <c r="I421" s="102"/>
      <c r="J421" s="102"/>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5">
      <c r="A422" s="102"/>
      <c r="B422" s="102"/>
      <c r="C422" s="102"/>
      <c r="D422" s="102"/>
      <c r="E422" s="102"/>
      <c r="F422" s="102"/>
      <c r="G422" s="102"/>
      <c r="H422" s="102"/>
      <c r="I422" s="102"/>
      <c r="J422" s="102"/>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5">
      <c r="A423" s="102"/>
      <c r="B423" s="102"/>
      <c r="C423" s="102"/>
      <c r="D423" s="102"/>
      <c r="E423" s="102"/>
      <c r="F423" s="102"/>
      <c r="G423" s="102"/>
      <c r="H423" s="102"/>
      <c r="I423" s="102"/>
      <c r="J423" s="102"/>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5">
      <c r="A424" s="102"/>
      <c r="B424" s="102"/>
      <c r="C424" s="102"/>
      <c r="D424" s="102"/>
      <c r="E424" s="102"/>
      <c r="F424" s="102"/>
      <c r="G424" s="102"/>
      <c r="H424" s="102"/>
      <c r="I424" s="102"/>
      <c r="J424" s="102"/>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5">
      <c r="A425" s="102"/>
      <c r="B425" s="102"/>
      <c r="C425" s="102"/>
      <c r="D425" s="102"/>
      <c r="E425" s="102"/>
      <c r="F425" s="102"/>
      <c r="G425" s="102"/>
      <c r="H425" s="102"/>
      <c r="I425" s="102"/>
      <c r="J425" s="102"/>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5">
      <c r="A426" s="102"/>
      <c r="B426" s="102"/>
      <c r="C426" s="102"/>
      <c r="D426" s="102"/>
      <c r="E426" s="102"/>
      <c r="F426" s="102"/>
      <c r="G426" s="102"/>
      <c r="H426" s="102"/>
      <c r="I426" s="102"/>
      <c r="J426" s="102"/>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5">
      <c r="A427" s="102"/>
      <c r="B427" s="102"/>
      <c r="C427" s="102"/>
      <c r="D427" s="102"/>
      <c r="E427" s="102"/>
      <c r="F427" s="102"/>
      <c r="G427" s="102"/>
      <c r="H427" s="102"/>
      <c r="I427" s="102"/>
      <c r="J427" s="102"/>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5">
      <c r="A428" s="102"/>
      <c r="B428" s="102"/>
      <c r="C428" s="102"/>
      <c r="D428" s="102"/>
      <c r="E428" s="102"/>
      <c r="F428" s="102"/>
      <c r="G428" s="102"/>
      <c r="H428" s="102"/>
      <c r="I428" s="102"/>
      <c r="J428" s="102"/>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5">
      <c r="A429" s="102"/>
      <c r="B429" s="102"/>
      <c r="C429" s="102"/>
      <c r="D429" s="102"/>
      <c r="E429" s="102"/>
      <c r="F429" s="102"/>
      <c r="G429" s="102"/>
      <c r="H429" s="102"/>
      <c r="I429" s="102"/>
      <c r="J429" s="102"/>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5">
      <c r="A430" s="102"/>
      <c r="B430" s="102"/>
      <c r="C430" s="102"/>
      <c r="D430" s="102"/>
      <c r="E430" s="102"/>
      <c r="F430" s="102"/>
      <c r="G430" s="102"/>
      <c r="H430" s="102"/>
      <c r="I430" s="102"/>
      <c r="J430" s="102"/>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5">
      <c r="A431" s="102"/>
      <c r="B431" s="102"/>
      <c r="C431" s="102"/>
      <c r="D431" s="102"/>
      <c r="E431" s="102"/>
      <c r="F431" s="102"/>
      <c r="G431" s="102"/>
      <c r="H431" s="102"/>
      <c r="I431" s="102"/>
      <c r="J431" s="102"/>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5">
      <c r="A432" s="102"/>
      <c r="B432" s="102"/>
      <c r="C432" s="102"/>
      <c r="D432" s="102"/>
      <c r="E432" s="102"/>
      <c r="F432" s="102"/>
      <c r="G432" s="102"/>
      <c r="H432" s="102"/>
      <c r="I432" s="102"/>
      <c r="J432" s="102"/>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5">
      <c r="A433" s="102"/>
      <c r="B433" s="102"/>
      <c r="C433" s="102"/>
      <c r="D433" s="102"/>
      <c r="E433" s="102"/>
      <c r="F433" s="102"/>
      <c r="G433" s="102"/>
      <c r="H433" s="102"/>
      <c r="I433" s="102"/>
      <c r="J433" s="102"/>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5">
      <c r="A434" s="102"/>
      <c r="B434" s="102"/>
      <c r="C434" s="102"/>
      <c r="D434" s="102"/>
      <c r="E434" s="102"/>
      <c r="F434" s="102"/>
      <c r="G434" s="102"/>
      <c r="H434" s="102"/>
      <c r="I434" s="102"/>
      <c r="J434" s="102"/>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5">
      <c r="A435" s="102"/>
      <c r="B435" s="102"/>
      <c r="C435" s="102"/>
      <c r="D435" s="102"/>
      <c r="E435" s="102"/>
      <c r="F435" s="102"/>
      <c r="G435" s="102"/>
      <c r="H435" s="102"/>
      <c r="I435" s="102"/>
      <c r="J435" s="102"/>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5">
      <c r="A436" s="102"/>
      <c r="B436" s="102"/>
      <c r="C436" s="102"/>
      <c r="D436" s="102"/>
      <c r="E436" s="102"/>
      <c r="F436" s="102"/>
      <c r="G436" s="102"/>
      <c r="H436" s="102"/>
      <c r="I436" s="102"/>
      <c r="J436" s="102"/>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5">
      <c r="A437" s="102"/>
      <c r="B437" s="102"/>
      <c r="C437" s="102"/>
      <c r="D437" s="102"/>
      <c r="E437" s="102"/>
      <c r="F437" s="102"/>
      <c r="G437" s="102"/>
      <c r="H437" s="102"/>
      <c r="I437" s="102"/>
      <c r="J437" s="102"/>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5">
      <c r="A438" s="102"/>
      <c r="B438" s="102"/>
      <c r="C438" s="102"/>
      <c r="D438" s="102"/>
      <c r="E438" s="102"/>
      <c r="F438" s="102"/>
      <c r="G438" s="102"/>
      <c r="H438" s="102"/>
      <c r="I438" s="102"/>
      <c r="J438" s="102"/>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5">
      <c r="A439" s="102"/>
      <c r="B439" s="102"/>
      <c r="C439" s="102"/>
      <c r="D439" s="102"/>
      <c r="E439" s="102"/>
      <c r="F439" s="102"/>
      <c r="G439" s="102"/>
      <c r="H439" s="102"/>
      <c r="I439" s="102"/>
      <c r="J439" s="102"/>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5">
      <c r="A440" s="102"/>
      <c r="B440" s="102"/>
      <c r="C440" s="102"/>
      <c r="D440" s="102"/>
      <c r="E440" s="102"/>
      <c r="F440" s="102"/>
      <c r="G440" s="102"/>
      <c r="H440" s="102"/>
      <c r="I440" s="102"/>
      <c r="J440" s="102"/>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5">
      <c r="A441" s="102"/>
      <c r="B441" s="102"/>
      <c r="C441" s="102"/>
      <c r="D441" s="102"/>
      <c r="E441" s="102"/>
      <c r="F441" s="102"/>
      <c r="G441" s="102"/>
      <c r="H441" s="102"/>
      <c r="I441" s="102"/>
      <c r="J441" s="102"/>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5">
      <c r="A442" s="102"/>
      <c r="B442" s="102"/>
      <c r="C442" s="102"/>
      <c r="D442" s="102"/>
      <c r="E442" s="102"/>
      <c r="F442" s="102"/>
      <c r="G442" s="102"/>
      <c r="H442" s="102"/>
      <c r="I442" s="102"/>
      <c r="J442" s="102"/>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5">
      <c r="A443" s="102"/>
      <c r="B443" s="102"/>
      <c r="C443" s="102"/>
      <c r="D443" s="102"/>
      <c r="E443" s="102"/>
      <c r="F443" s="102"/>
      <c r="G443" s="102"/>
      <c r="H443" s="102"/>
      <c r="I443" s="102"/>
      <c r="J443" s="102"/>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5">
      <c r="A444" s="102"/>
      <c r="B444" s="102"/>
      <c r="C444" s="102"/>
      <c r="D444" s="102"/>
      <c r="E444" s="102"/>
      <c r="F444" s="102"/>
      <c r="G444" s="102"/>
      <c r="H444" s="102"/>
      <c r="I444" s="102"/>
      <c r="J444" s="102"/>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5">
      <c r="A445" s="102"/>
      <c r="B445" s="102"/>
      <c r="C445" s="102"/>
      <c r="D445" s="102"/>
      <c r="E445" s="102"/>
      <c r="F445" s="102"/>
      <c r="G445" s="102"/>
      <c r="H445" s="102"/>
      <c r="I445" s="102"/>
      <c r="J445" s="102"/>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5">
      <c r="A446" s="102"/>
      <c r="B446" s="102"/>
      <c r="C446" s="102"/>
      <c r="D446" s="102"/>
      <c r="E446" s="102"/>
      <c r="F446" s="102"/>
      <c r="G446" s="102"/>
      <c r="H446" s="102"/>
      <c r="I446" s="102"/>
      <c r="J446" s="102"/>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5">
      <c r="A447" s="102"/>
      <c r="B447" s="102"/>
      <c r="C447" s="102"/>
      <c r="D447" s="102"/>
      <c r="E447" s="102"/>
      <c r="F447" s="102"/>
      <c r="G447" s="102"/>
      <c r="H447" s="102"/>
      <c r="I447" s="102"/>
      <c r="J447" s="102"/>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5">
      <c r="A448" s="102"/>
      <c r="B448" s="102"/>
      <c r="C448" s="102"/>
      <c r="D448" s="102"/>
      <c r="E448" s="102"/>
      <c r="F448" s="102"/>
      <c r="G448" s="102"/>
      <c r="H448" s="102"/>
      <c r="I448" s="102"/>
      <c r="J448" s="102"/>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5">
      <c r="A449" s="102"/>
      <c r="B449" s="102"/>
      <c r="C449" s="102"/>
      <c r="D449" s="102"/>
      <c r="E449" s="102"/>
      <c r="F449" s="102"/>
      <c r="G449" s="102"/>
      <c r="H449" s="102"/>
      <c r="I449" s="102"/>
      <c r="J449" s="102"/>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5">
      <c r="A450" s="102"/>
      <c r="B450" s="102"/>
      <c r="C450" s="102"/>
      <c r="D450" s="102"/>
      <c r="E450" s="102"/>
      <c r="F450" s="102"/>
      <c r="G450" s="102"/>
      <c r="H450" s="102"/>
      <c r="I450" s="102"/>
      <c r="J450" s="102"/>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5">
      <c r="A451" s="102"/>
      <c r="B451" s="102"/>
      <c r="C451" s="102"/>
      <c r="D451" s="102"/>
      <c r="E451" s="102"/>
      <c r="F451" s="102"/>
      <c r="G451" s="102"/>
      <c r="H451" s="102"/>
      <c r="I451" s="102"/>
      <c r="J451" s="102"/>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5">
      <c r="A452" s="102"/>
      <c r="B452" s="102"/>
      <c r="C452" s="102"/>
      <c r="D452" s="102"/>
      <c r="E452" s="102"/>
      <c r="F452" s="102"/>
      <c r="G452" s="102"/>
      <c r="H452" s="102"/>
      <c r="I452" s="102"/>
      <c r="J452" s="102"/>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5">
      <c r="A453" s="102"/>
      <c r="B453" s="102"/>
      <c r="C453" s="102"/>
      <c r="D453" s="102"/>
      <c r="E453" s="102"/>
      <c r="F453" s="102"/>
      <c r="G453" s="102"/>
      <c r="H453" s="102"/>
      <c r="I453" s="102"/>
      <c r="J453" s="102"/>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5">
      <c r="A454" s="102"/>
      <c r="B454" s="102"/>
      <c r="C454" s="102"/>
      <c r="D454" s="102"/>
      <c r="E454" s="102"/>
      <c r="F454" s="102"/>
      <c r="G454" s="102"/>
      <c r="H454" s="102"/>
      <c r="I454" s="102"/>
      <c r="J454" s="102"/>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5">
      <c r="A455" s="102"/>
      <c r="B455" s="102"/>
      <c r="C455" s="102"/>
      <c r="D455" s="102"/>
      <c r="E455" s="102"/>
      <c r="F455" s="102"/>
      <c r="G455" s="102"/>
      <c r="H455" s="102"/>
      <c r="I455" s="102"/>
      <c r="J455" s="102"/>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5">
      <c r="A456" s="102"/>
      <c r="B456" s="102"/>
      <c r="C456" s="102"/>
      <c r="D456" s="102"/>
      <c r="E456" s="102"/>
      <c r="F456" s="102"/>
      <c r="G456" s="102"/>
      <c r="H456" s="102"/>
      <c r="I456" s="102"/>
      <c r="J456" s="102"/>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5">
      <c r="A457" s="102"/>
      <c r="B457" s="102"/>
      <c r="C457" s="102"/>
      <c r="D457" s="102"/>
      <c r="E457" s="102"/>
      <c r="F457" s="102"/>
      <c r="G457" s="102"/>
      <c r="H457" s="102"/>
      <c r="I457" s="102"/>
      <c r="J457" s="102"/>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5">
      <c r="A458" s="102"/>
      <c r="B458" s="102"/>
      <c r="C458" s="102"/>
      <c r="D458" s="102"/>
      <c r="E458" s="102"/>
      <c r="F458" s="102"/>
      <c r="G458" s="102"/>
      <c r="H458" s="102"/>
      <c r="I458" s="102"/>
      <c r="J458" s="102"/>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5">
      <c r="A459" s="102"/>
      <c r="B459" s="102"/>
      <c r="C459" s="102"/>
      <c r="D459" s="102"/>
      <c r="E459" s="102"/>
      <c r="F459" s="102"/>
      <c r="G459" s="102"/>
      <c r="H459" s="102"/>
      <c r="I459" s="102"/>
      <c r="J459" s="102"/>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5">
      <c r="A460" s="102"/>
      <c r="B460" s="102"/>
      <c r="C460" s="102"/>
      <c r="D460" s="102"/>
      <c r="E460" s="102"/>
      <c r="F460" s="102"/>
      <c r="G460" s="102"/>
      <c r="H460" s="102"/>
      <c r="I460" s="102"/>
      <c r="J460" s="102"/>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5">
      <c r="A461" s="102"/>
      <c r="B461" s="102"/>
      <c r="C461" s="102"/>
      <c r="D461" s="102"/>
      <c r="E461" s="102"/>
      <c r="F461" s="102"/>
      <c r="G461" s="102"/>
      <c r="H461" s="102"/>
      <c r="I461" s="102"/>
      <c r="J461" s="102"/>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5">
      <c r="A462" s="102"/>
      <c r="B462" s="102"/>
      <c r="C462" s="102"/>
      <c r="D462" s="102"/>
      <c r="E462" s="102"/>
      <c r="F462" s="102"/>
      <c r="G462" s="102"/>
      <c r="H462" s="102"/>
      <c r="I462" s="102"/>
      <c r="J462" s="102"/>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5">
      <c r="A463" s="102"/>
      <c r="B463" s="102"/>
      <c r="C463" s="102"/>
      <c r="D463" s="102"/>
      <c r="E463" s="102"/>
      <c r="F463" s="102"/>
      <c r="G463" s="102"/>
      <c r="H463" s="102"/>
      <c r="I463" s="102"/>
      <c r="J463" s="102"/>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5">
      <c r="A464" s="102"/>
      <c r="B464" s="102"/>
      <c r="C464" s="102"/>
      <c r="D464" s="102"/>
      <c r="E464" s="102"/>
      <c r="F464" s="102"/>
      <c r="G464" s="102"/>
      <c r="H464" s="102"/>
      <c r="I464" s="102"/>
      <c r="J464" s="102"/>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5">
      <c r="A465" s="102"/>
      <c r="B465" s="102"/>
      <c r="C465" s="102"/>
      <c r="D465" s="102"/>
      <c r="E465" s="102"/>
      <c r="F465" s="102"/>
      <c r="G465" s="102"/>
      <c r="H465" s="102"/>
      <c r="I465" s="102"/>
      <c r="J465" s="102"/>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5">
      <c r="A466" s="102"/>
      <c r="B466" s="102"/>
      <c r="C466" s="102"/>
      <c r="D466" s="102"/>
      <c r="E466" s="102"/>
      <c r="F466" s="102"/>
      <c r="G466" s="102"/>
      <c r="H466" s="102"/>
      <c r="I466" s="102"/>
      <c r="J466" s="102"/>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5">
      <c r="A467" s="102"/>
      <c r="B467" s="102"/>
      <c r="C467" s="102"/>
      <c r="D467" s="102"/>
      <c r="E467" s="102"/>
      <c r="F467" s="102"/>
      <c r="G467" s="102"/>
      <c r="H467" s="102"/>
      <c r="I467" s="102"/>
      <c r="J467" s="102"/>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5">
      <c r="A468" s="102"/>
      <c r="B468" s="102"/>
      <c r="C468" s="102"/>
      <c r="D468" s="102"/>
      <c r="E468" s="102"/>
      <c r="F468" s="102"/>
      <c r="G468" s="102"/>
      <c r="H468" s="102"/>
      <c r="I468" s="102"/>
      <c r="J468" s="102"/>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5">
      <c r="A469" s="102"/>
      <c r="B469" s="102"/>
      <c r="C469" s="102"/>
      <c r="D469" s="102"/>
      <c r="E469" s="102"/>
      <c r="F469" s="102"/>
      <c r="G469" s="102"/>
      <c r="H469" s="102"/>
      <c r="I469" s="102"/>
      <c r="J469" s="102"/>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5">
      <c r="A470" s="102"/>
      <c r="B470" s="102"/>
      <c r="C470" s="102"/>
      <c r="D470" s="102"/>
      <c r="E470" s="102"/>
      <c r="F470" s="102"/>
      <c r="G470" s="102"/>
      <c r="H470" s="102"/>
      <c r="I470" s="102"/>
      <c r="J470" s="102"/>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5">
      <c r="A471" s="102"/>
      <c r="B471" s="102"/>
      <c r="C471" s="102"/>
      <c r="D471" s="102"/>
      <c r="E471" s="102"/>
      <c r="F471" s="102"/>
      <c r="G471" s="102"/>
      <c r="H471" s="102"/>
      <c r="I471" s="102"/>
      <c r="J471" s="102"/>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5">
      <c r="A472" s="102"/>
      <c r="B472" s="102"/>
      <c r="C472" s="102"/>
      <c r="D472" s="102"/>
      <c r="E472" s="102"/>
      <c r="F472" s="102"/>
      <c r="G472" s="102"/>
      <c r="H472" s="102"/>
      <c r="I472" s="102"/>
      <c r="J472" s="102"/>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5">
      <c r="A473" s="102"/>
      <c r="B473" s="102"/>
      <c r="C473" s="102"/>
      <c r="D473" s="102"/>
      <c r="E473" s="102"/>
      <c r="F473" s="102"/>
      <c r="G473" s="102"/>
      <c r="H473" s="102"/>
      <c r="I473" s="102"/>
      <c r="J473" s="102"/>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5">
      <c r="A474" s="102"/>
      <c r="B474" s="102"/>
      <c r="C474" s="102"/>
      <c r="D474" s="102"/>
      <c r="E474" s="102"/>
      <c r="F474" s="102"/>
      <c r="G474" s="102"/>
      <c r="H474" s="102"/>
      <c r="I474" s="102"/>
      <c r="J474" s="102"/>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5">
      <c r="A475" s="102"/>
      <c r="B475" s="102"/>
      <c r="C475" s="102"/>
      <c r="D475" s="102"/>
      <c r="E475" s="102"/>
      <c r="F475" s="102"/>
      <c r="G475" s="102"/>
      <c r="H475" s="102"/>
      <c r="I475" s="102"/>
      <c r="J475" s="102"/>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5">
      <c r="A476" s="102"/>
      <c r="B476" s="102"/>
      <c r="C476" s="102"/>
      <c r="D476" s="102"/>
      <c r="E476" s="102"/>
      <c r="F476" s="102"/>
      <c r="G476" s="102"/>
      <c r="H476" s="102"/>
      <c r="I476" s="102"/>
      <c r="J476" s="102"/>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5">
      <c r="A477" s="102"/>
      <c r="B477" s="102"/>
      <c r="C477" s="102"/>
      <c r="D477" s="102"/>
      <c r="E477" s="102"/>
      <c r="F477" s="102"/>
      <c r="G477" s="102"/>
      <c r="H477" s="102"/>
      <c r="I477" s="102"/>
      <c r="J477" s="102"/>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5">
      <c r="A478" s="102"/>
      <c r="B478" s="102"/>
      <c r="C478" s="102"/>
      <c r="D478" s="102"/>
      <c r="E478" s="102"/>
      <c r="F478" s="102"/>
      <c r="G478" s="102"/>
      <c r="H478" s="102"/>
      <c r="I478" s="102"/>
      <c r="J478" s="102"/>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5">
      <c r="A479" s="102"/>
      <c r="B479" s="102"/>
      <c r="C479" s="102"/>
      <c r="D479" s="102"/>
      <c r="E479" s="102"/>
      <c r="F479" s="102"/>
      <c r="G479" s="102"/>
      <c r="H479" s="102"/>
      <c r="I479" s="102"/>
      <c r="J479" s="102"/>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5">
      <c r="A480" s="102"/>
      <c r="B480" s="102"/>
      <c r="C480" s="102"/>
      <c r="D480" s="102"/>
      <c r="E480" s="102"/>
      <c r="F480" s="102"/>
      <c r="G480" s="102"/>
      <c r="H480" s="102"/>
      <c r="I480" s="102"/>
      <c r="J480" s="102"/>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5">
      <c r="A481" s="102"/>
      <c r="B481" s="102"/>
      <c r="C481" s="102"/>
      <c r="D481" s="102"/>
      <c r="E481" s="102"/>
      <c r="F481" s="102"/>
      <c r="G481" s="102"/>
      <c r="H481" s="102"/>
      <c r="I481" s="102"/>
      <c r="J481" s="102"/>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5">
      <c r="A482" s="102"/>
      <c r="B482" s="102"/>
      <c r="C482" s="102"/>
      <c r="D482" s="102"/>
      <c r="E482" s="102"/>
      <c r="F482" s="102"/>
      <c r="G482" s="102"/>
      <c r="H482" s="102"/>
      <c r="I482" s="102"/>
      <c r="J482" s="102"/>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5">
      <c r="A483" s="102"/>
      <c r="B483" s="102"/>
      <c r="C483" s="102"/>
      <c r="D483" s="102"/>
      <c r="E483" s="102"/>
      <c r="F483" s="102"/>
      <c r="G483" s="102"/>
      <c r="H483" s="102"/>
      <c r="I483" s="102"/>
      <c r="J483" s="102"/>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5">
      <c r="A484" s="102"/>
      <c r="B484" s="102"/>
      <c r="C484" s="102"/>
      <c r="D484" s="102"/>
      <c r="E484" s="102"/>
      <c r="F484" s="102"/>
      <c r="G484" s="102"/>
      <c r="H484" s="102"/>
      <c r="I484" s="102"/>
      <c r="J484" s="102"/>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5">
      <c r="A485" s="102"/>
      <c r="B485" s="102"/>
      <c r="C485" s="102"/>
      <c r="D485" s="102"/>
      <c r="E485" s="102"/>
      <c r="F485" s="102"/>
      <c r="G485" s="102"/>
      <c r="H485" s="102"/>
      <c r="I485" s="102"/>
      <c r="J485" s="102"/>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5">
      <c r="A486" s="102"/>
      <c r="B486" s="102"/>
      <c r="C486" s="102"/>
      <c r="D486" s="102"/>
      <c r="E486" s="102"/>
      <c r="F486" s="102"/>
      <c r="G486" s="102"/>
      <c r="H486" s="102"/>
      <c r="I486" s="102"/>
      <c r="J486" s="102"/>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5">
      <c r="A487" s="102"/>
      <c r="B487" s="102"/>
      <c r="C487" s="102"/>
      <c r="D487" s="102"/>
      <c r="E487" s="102"/>
      <c r="F487" s="102"/>
      <c r="G487" s="102"/>
      <c r="H487" s="102"/>
      <c r="I487" s="102"/>
      <c r="J487" s="102"/>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5">
      <c r="A488" s="102"/>
      <c r="B488" s="102"/>
      <c r="C488" s="102"/>
      <c r="D488" s="102"/>
      <c r="E488" s="102"/>
      <c r="F488" s="102"/>
      <c r="G488" s="102"/>
      <c r="H488" s="102"/>
      <c r="I488" s="102"/>
      <c r="J488" s="102"/>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5">
      <c r="A489" s="102"/>
      <c r="B489" s="102"/>
      <c r="C489" s="102"/>
      <c r="D489" s="102"/>
      <c r="E489" s="102"/>
      <c r="F489" s="102"/>
      <c r="G489" s="102"/>
      <c r="H489" s="102"/>
      <c r="I489" s="102"/>
      <c r="J489" s="102"/>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5">
      <c r="A490" s="102"/>
      <c r="B490" s="102"/>
      <c r="C490" s="102"/>
      <c r="D490" s="102"/>
      <c r="E490" s="102"/>
      <c r="F490" s="102"/>
      <c r="G490" s="102"/>
      <c r="H490" s="102"/>
      <c r="I490" s="102"/>
      <c r="J490" s="102"/>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5">
      <c r="A491" s="102"/>
      <c r="B491" s="102"/>
      <c r="C491" s="102"/>
      <c r="D491" s="102"/>
      <c r="E491" s="102"/>
      <c r="F491" s="102"/>
      <c r="G491" s="102"/>
      <c r="H491" s="102"/>
      <c r="I491" s="102"/>
      <c r="J491" s="102"/>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5">
      <c r="A492" s="102"/>
      <c r="B492" s="102"/>
      <c r="C492" s="102"/>
      <c r="D492" s="102"/>
      <c r="E492" s="102"/>
      <c r="F492" s="102"/>
      <c r="G492" s="102"/>
      <c r="H492" s="102"/>
      <c r="I492" s="102"/>
      <c r="J492" s="102"/>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5">
      <c r="A493" s="102"/>
      <c r="B493" s="102"/>
      <c r="C493" s="102"/>
      <c r="D493" s="102"/>
      <c r="E493" s="102"/>
      <c r="F493" s="102"/>
      <c r="G493" s="102"/>
      <c r="H493" s="102"/>
      <c r="I493" s="102"/>
      <c r="J493" s="102"/>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5">
      <c r="A494" s="102"/>
      <c r="B494" s="102"/>
      <c r="C494" s="102"/>
      <c r="D494" s="102"/>
      <c r="E494" s="102"/>
      <c r="F494" s="102"/>
      <c r="G494" s="102"/>
      <c r="H494" s="102"/>
      <c r="I494" s="102"/>
      <c r="J494" s="102"/>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5">
      <c r="A495" s="102"/>
      <c r="B495" s="102"/>
      <c r="C495" s="102"/>
      <c r="D495" s="102"/>
      <c r="E495" s="102"/>
      <c r="F495" s="102"/>
      <c r="G495" s="102"/>
      <c r="H495" s="102"/>
      <c r="I495" s="102"/>
      <c r="J495" s="102"/>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5">
      <c r="A496" s="102"/>
      <c r="B496" s="102"/>
      <c r="C496" s="102"/>
      <c r="D496" s="102"/>
      <c r="E496" s="102"/>
      <c r="F496" s="102"/>
      <c r="G496" s="102"/>
      <c r="H496" s="102"/>
      <c r="I496" s="102"/>
      <c r="J496" s="102"/>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5">
      <c r="A497" s="102"/>
      <c r="B497" s="102"/>
      <c r="C497" s="102"/>
      <c r="D497" s="102"/>
      <c r="E497" s="102"/>
      <c r="F497" s="102"/>
      <c r="G497" s="102"/>
      <c r="H497" s="102"/>
      <c r="I497" s="102"/>
      <c r="J497" s="102"/>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5">
      <c r="A498" s="102"/>
      <c r="B498" s="102"/>
      <c r="C498" s="102"/>
      <c r="D498" s="102"/>
      <c r="E498" s="102"/>
      <c r="F498" s="102"/>
      <c r="G498" s="102"/>
      <c r="H498" s="102"/>
      <c r="I498" s="102"/>
      <c r="J498" s="102"/>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5">
      <c r="A499" s="102"/>
      <c r="B499" s="102"/>
      <c r="C499" s="102"/>
      <c r="D499" s="102"/>
      <c r="E499" s="102"/>
      <c r="F499" s="102"/>
      <c r="G499" s="102"/>
      <c r="H499" s="102"/>
      <c r="I499" s="102"/>
      <c r="J499" s="102"/>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5">
      <c r="A500" s="102"/>
      <c r="B500" s="102"/>
      <c r="C500" s="102"/>
      <c r="D500" s="102"/>
      <c r="E500" s="102"/>
      <c r="F500" s="102"/>
      <c r="G500" s="102"/>
      <c r="H500" s="102"/>
      <c r="I500" s="102"/>
      <c r="J500" s="102"/>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5">
      <c r="A501" s="102"/>
      <c r="B501" s="102"/>
      <c r="C501" s="102"/>
      <c r="D501" s="102"/>
      <c r="E501" s="102"/>
      <c r="F501" s="102"/>
      <c r="G501" s="102"/>
      <c r="H501" s="102"/>
      <c r="I501" s="102"/>
      <c r="J501" s="102"/>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5">
      <c r="A502" s="102"/>
      <c r="B502" s="102"/>
      <c r="C502" s="102"/>
      <c r="D502" s="102"/>
      <c r="E502" s="102"/>
      <c r="F502" s="102"/>
      <c r="G502" s="102"/>
      <c r="H502" s="102"/>
      <c r="I502" s="102"/>
      <c r="J502" s="102"/>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5">
      <c r="A503" s="102"/>
      <c r="B503" s="102"/>
      <c r="C503" s="102"/>
      <c r="D503" s="102"/>
      <c r="E503" s="102"/>
      <c r="F503" s="102"/>
      <c r="G503" s="102"/>
      <c r="H503" s="102"/>
      <c r="I503" s="102"/>
      <c r="J503" s="102"/>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5">
      <c r="A504" s="102"/>
      <c r="B504" s="102"/>
      <c r="C504" s="102"/>
      <c r="D504" s="102"/>
      <c r="E504" s="102"/>
      <c r="F504" s="102"/>
      <c r="G504" s="102"/>
      <c r="H504" s="102"/>
      <c r="I504" s="102"/>
      <c r="J504" s="102"/>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5">
      <c r="A505" s="102"/>
      <c r="B505" s="102"/>
      <c r="C505" s="102"/>
      <c r="D505" s="102"/>
      <c r="E505" s="102"/>
      <c r="F505" s="102"/>
      <c r="G505" s="102"/>
      <c r="H505" s="102"/>
      <c r="I505" s="102"/>
      <c r="J505" s="102"/>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5">
      <c r="A506" s="102"/>
      <c r="B506" s="102"/>
      <c r="C506" s="102"/>
      <c r="D506" s="102"/>
      <c r="E506" s="102"/>
      <c r="F506" s="102"/>
      <c r="G506" s="102"/>
      <c r="H506" s="102"/>
      <c r="I506" s="102"/>
      <c r="J506" s="102"/>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5">
      <c r="A507" s="102"/>
      <c r="B507" s="102"/>
      <c r="C507" s="102"/>
      <c r="D507" s="102"/>
      <c r="E507" s="102"/>
      <c r="F507" s="102"/>
      <c r="G507" s="102"/>
      <c r="H507" s="102"/>
      <c r="I507" s="102"/>
      <c r="J507" s="102"/>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5">
      <c r="A508" s="102"/>
      <c r="B508" s="102"/>
      <c r="C508" s="102"/>
      <c r="D508" s="102"/>
      <c r="E508" s="102"/>
      <c r="F508" s="102"/>
      <c r="G508" s="102"/>
      <c r="H508" s="102"/>
      <c r="I508" s="102"/>
      <c r="J508" s="102"/>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5">
      <c r="A509" s="102"/>
      <c r="B509" s="102"/>
      <c r="C509" s="102"/>
      <c r="D509" s="102"/>
      <c r="E509" s="102"/>
      <c r="F509" s="102"/>
      <c r="G509" s="102"/>
      <c r="H509" s="102"/>
      <c r="I509" s="102"/>
      <c r="J509" s="102"/>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5">
      <c r="A510" s="102"/>
      <c r="B510" s="102"/>
      <c r="C510" s="102"/>
      <c r="D510" s="102"/>
      <c r="E510" s="102"/>
      <c r="F510" s="102"/>
      <c r="G510" s="102"/>
      <c r="H510" s="102"/>
      <c r="I510" s="102"/>
      <c r="J510" s="102"/>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5">
      <c r="A511" s="102"/>
      <c r="B511" s="102"/>
      <c r="C511" s="102"/>
      <c r="D511" s="102"/>
      <c r="E511" s="102"/>
      <c r="F511" s="102"/>
      <c r="G511" s="102"/>
      <c r="H511" s="102"/>
      <c r="I511" s="102"/>
      <c r="J511" s="102"/>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5">
      <c r="A512" s="102"/>
      <c r="B512" s="102"/>
      <c r="C512" s="102"/>
      <c r="D512" s="102"/>
      <c r="E512" s="102"/>
      <c r="F512" s="102"/>
      <c r="G512" s="102"/>
      <c r="H512" s="102"/>
      <c r="I512" s="102"/>
      <c r="J512" s="102"/>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5">
      <c r="A513" s="102"/>
      <c r="B513" s="102"/>
      <c r="C513" s="102"/>
      <c r="D513" s="102"/>
      <c r="E513" s="102"/>
      <c r="F513" s="102"/>
      <c r="G513" s="102"/>
      <c r="H513" s="102"/>
      <c r="I513" s="102"/>
      <c r="J513" s="102"/>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5">
      <c r="A514" s="102"/>
      <c r="B514" s="102"/>
      <c r="C514" s="102"/>
      <c r="D514" s="102"/>
      <c r="E514" s="102"/>
      <c r="F514" s="102"/>
      <c r="G514" s="102"/>
      <c r="H514" s="102"/>
      <c r="I514" s="102"/>
      <c r="J514" s="102"/>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5">
      <c r="A515" s="102"/>
      <c r="B515" s="102"/>
      <c r="C515" s="102"/>
      <c r="D515" s="102"/>
      <c r="E515" s="102"/>
      <c r="F515" s="102"/>
      <c r="G515" s="102"/>
      <c r="H515" s="102"/>
      <c r="I515" s="102"/>
      <c r="J515" s="102"/>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5">
      <c r="A516" s="102"/>
      <c r="B516" s="102"/>
      <c r="C516" s="102"/>
      <c r="D516" s="102"/>
      <c r="E516" s="102"/>
      <c r="F516" s="102"/>
      <c r="G516" s="102"/>
      <c r="H516" s="102"/>
      <c r="I516" s="102"/>
      <c r="J516" s="102"/>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5">
      <c r="A517" s="102"/>
      <c r="B517" s="102"/>
      <c r="C517" s="102"/>
      <c r="D517" s="102"/>
      <c r="E517" s="102"/>
      <c r="F517" s="102"/>
      <c r="G517" s="102"/>
      <c r="H517" s="102"/>
      <c r="I517" s="102"/>
      <c r="J517" s="102"/>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5">
      <c r="A518" s="102"/>
      <c r="B518" s="102"/>
      <c r="C518" s="102"/>
      <c r="D518" s="102"/>
      <c r="E518" s="102"/>
      <c r="F518" s="102"/>
      <c r="G518" s="102"/>
      <c r="H518" s="102"/>
      <c r="I518" s="102"/>
      <c r="J518" s="102"/>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5">
      <c r="A519" s="102"/>
      <c r="B519" s="102"/>
      <c r="C519" s="102"/>
      <c r="D519" s="102"/>
      <c r="E519" s="102"/>
      <c r="F519" s="102"/>
      <c r="G519" s="102"/>
      <c r="H519" s="102"/>
      <c r="I519" s="102"/>
      <c r="J519" s="102"/>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5">
      <c r="A520" s="102"/>
      <c r="B520" s="102"/>
      <c r="C520" s="102"/>
      <c r="D520" s="102"/>
      <c r="E520" s="102"/>
      <c r="F520" s="102"/>
      <c r="G520" s="102"/>
      <c r="H520" s="102"/>
      <c r="I520" s="102"/>
      <c r="J520" s="102"/>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5">
      <c r="A521" s="102"/>
      <c r="B521" s="102"/>
      <c r="C521" s="102"/>
      <c r="D521" s="102"/>
      <c r="E521" s="102"/>
      <c r="F521" s="102"/>
      <c r="G521" s="102"/>
      <c r="H521" s="102"/>
      <c r="I521" s="102"/>
      <c r="J521" s="102"/>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5">
      <c r="A522" s="102"/>
      <c r="B522" s="102"/>
      <c r="C522" s="102"/>
      <c r="D522" s="102"/>
      <c r="E522" s="102"/>
      <c r="F522" s="102"/>
      <c r="G522" s="102"/>
      <c r="H522" s="102"/>
      <c r="I522" s="102"/>
      <c r="J522" s="102"/>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5">
      <c r="A523" s="102"/>
      <c r="B523" s="102"/>
      <c r="C523" s="102"/>
      <c r="D523" s="102"/>
      <c r="E523" s="102"/>
      <c r="F523" s="102"/>
      <c r="G523" s="102"/>
      <c r="H523" s="102"/>
      <c r="I523" s="102"/>
      <c r="J523" s="102"/>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5">
      <c r="A524" s="102"/>
      <c r="B524" s="102"/>
      <c r="C524" s="102"/>
      <c r="D524" s="102"/>
      <c r="E524" s="102"/>
      <c r="F524" s="102"/>
      <c r="G524" s="102"/>
      <c r="H524" s="102"/>
      <c r="I524" s="102"/>
      <c r="J524" s="102"/>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5">
      <c r="A525" s="102"/>
      <c r="B525" s="102"/>
      <c r="C525" s="102"/>
      <c r="D525" s="102"/>
      <c r="E525" s="102"/>
      <c r="F525" s="102"/>
      <c r="G525" s="102"/>
      <c r="H525" s="102"/>
      <c r="I525" s="102"/>
      <c r="J525" s="102"/>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5">
      <c r="A526" s="102"/>
      <c r="B526" s="102"/>
      <c r="C526" s="102"/>
      <c r="D526" s="102"/>
      <c r="E526" s="102"/>
      <c r="F526" s="102"/>
      <c r="G526" s="102"/>
      <c r="H526" s="102"/>
      <c r="I526" s="102"/>
      <c r="J526" s="102"/>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5">
      <c r="A527" s="102"/>
      <c r="B527" s="102"/>
      <c r="C527" s="102"/>
      <c r="D527" s="102"/>
      <c r="E527" s="102"/>
      <c r="F527" s="102"/>
      <c r="G527" s="102"/>
      <c r="H527" s="102"/>
      <c r="I527" s="102"/>
      <c r="J527" s="102"/>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5">
      <c r="A528" s="102"/>
      <c r="B528" s="102"/>
      <c r="C528" s="102"/>
      <c r="D528" s="102"/>
      <c r="E528" s="102"/>
      <c r="F528" s="102"/>
      <c r="G528" s="102"/>
      <c r="H528" s="102"/>
      <c r="I528" s="102"/>
      <c r="J528" s="102"/>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5">
      <c r="A529" s="102"/>
      <c r="B529" s="102"/>
      <c r="C529" s="102"/>
      <c r="D529" s="102"/>
      <c r="E529" s="102"/>
      <c r="F529" s="102"/>
      <c r="G529" s="102"/>
      <c r="H529" s="102"/>
      <c r="I529" s="102"/>
      <c r="J529" s="102"/>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5">
      <c r="A530" s="102"/>
      <c r="B530" s="102"/>
      <c r="C530" s="102"/>
      <c r="D530" s="102"/>
      <c r="E530" s="102"/>
      <c r="F530" s="102"/>
      <c r="G530" s="102"/>
      <c r="H530" s="102"/>
      <c r="I530" s="102"/>
      <c r="J530" s="102"/>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5">
      <c r="A531" s="102"/>
      <c r="B531" s="102"/>
      <c r="C531" s="102"/>
      <c r="D531" s="102"/>
      <c r="E531" s="102"/>
      <c r="F531" s="102"/>
      <c r="G531" s="102"/>
      <c r="H531" s="102"/>
      <c r="I531" s="102"/>
      <c r="J531" s="102"/>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5">
      <c r="A532" s="102"/>
      <c r="B532" s="102"/>
      <c r="C532" s="102"/>
      <c r="D532" s="102"/>
      <c r="E532" s="102"/>
      <c r="F532" s="102"/>
      <c r="G532" s="102"/>
      <c r="H532" s="102"/>
      <c r="I532" s="102"/>
      <c r="J532" s="102"/>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5">
      <c r="A533" s="102"/>
      <c r="B533" s="102"/>
      <c r="C533" s="102"/>
      <c r="D533" s="102"/>
      <c r="E533" s="102"/>
      <c r="F533" s="102"/>
      <c r="G533" s="102"/>
      <c r="H533" s="102"/>
      <c r="I533" s="102"/>
      <c r="J533" s="102"/>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5"/>
    <row r="535" spans="1:47" ht="15.75" customHeight="1" x14ac:dyDescent="0.25"/>
    <row r="536" spans="1:47" ht="15.75" customHeight="1" x14ac:dyDescent="0.25"/>
    <row r="537" spans="1:47" ht="15.75" customHeight="1" x14ac:dyDescent="0.25"/>
    <row r="538" spans="1:47" ht="15.75" customHeight="1" x14ac:dyDescent="0.25"/>
    <row r="539" spans="1:47" ht="15.75" customHeight="1" x14ac:dyDescent="0.25"/>
    <row r="540" spans="1:47" ht="15.75" customHeight="1" x14ac:dyDescent="0.25"/>
    <row r="541" spans="1:47" ht="15.75" customHeight="1" x14ac:dyDescent="0.25"/>
    <row r="542" spans="1:47" ht="15.75" customHeight="1" x14ac:dyDescent="0.25"/>
    <row r="543" spans="1:47" ht="15.75" customHeight="1" x14ac:dyDescent="0.25"/>
    <row r="544" spans="1:47"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974"/>
  <sheetViews>
    <sheetView showGridLines="0" workbookViewId="0">
      <pane xSplit="2" ySplit="3" topLeftCell="L4" activePane="bottomRight" state="frozen"/>
      <selection pane="topRight" activeCell="C1" sqref="C1"/>
      <selection pane="bottomLeft" activeCell="A4" sqref="A4"/>
      <selection pane="bottomRight" activeCell="AO4" sqref="AO4"/>
    </sheetView>
  </sheetViews>
  <sheetFormatPr defaultColWidth="14.42578125" defaultRowHeight="15" customHeight="1" x14ac:dyDescent="0.25"/>
  <cols>
    <col min="1" max="1" width="32.5703125" customWidth="1"/>
    <col min="2" max="2" width="11.42578125" customWidth="1"/>
    <col min="3" max="3" width="5.5703125" bestFit="1" customWidth="1"/>
    <col min="4" max="4" width="6.28515625" customWidth="1"/>
    <col min="5" max="34" width="5.7109375" customWidth="1"/>
    <col min="35" max="35" width="5.7109375" bestFit="1" customWidth="1"/>
    <col min="36" max="37" width="5.5703125" bestFit="1" customWidth="1"/>
    <col min="38" max="42" width="5.7109375" bestFit="1" customWidth="1"/>
    <col min="43" max="45" width="5.5703125" bestFit="1" customWidth="1"/>
    <col min="46" max="46" width="8.140625" bestFit="1" customWidth="1"/>
    <col min="47" max="47" width="5.5703125" bestFit="1" customWidth="1"/>
  </cols>
  <sheetData>
    <row r="1" spans="1:47" x14ac:dyDescent="0.25">
      <c r="A1" s="208"/>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7"/>
    </row>
    <row r="2" spans="1:47" ht="121.5" customHeight="1" x14ac:dyDescent="0.25">
      <c r="A2" s="46" t="s">
        <v>5</v>
      </c>
      <c r="B2" s="47" t="s">
        <v>6</v>
      </c>
      <c r="C2" s="98" t="str">
        <f>'Indicator Date'!E2</f>
        <v>Cyclone Risk</v>
      </c>
      <c r="D2" s="98" t="str">
        <f>'Indicator Date'!F2</f>
        <v>Earthquake Risk</v>
      </c>
      <c r="E2" s="98" t="str">
        <f>'Indicator Date'!G2</f>
        <v>Tsunami Risk</v>
      </c>
      <c r="F2" s="98" t="str">
        <f>'Indicator Date'!H2</f>
        <v>Flood Risk</v>
      </c>
      <c r="G2" s="98" t="str">
        <f>'Indicator Date'!I2</f>
        <v>Drought Risk</v>
      </c>
      <c r="H2" s="98" t="str">
        <f>'Indicator Date'!J2</f>
        <v>Landslide Risk</v>
      </c>
      <c r="I2" s="98" t="str">
        <f>'Indicator Date'!K2</f>
        <v>Conflict Index</v>
      </c>
      <c r="J2" s="98" t="str">
        <f>'Indicator Date'!L2</f>
        <v>Frequency of fire incidents</v>
      </c>
      <c r="K2" s="98" t="str">
        <f>'Indicator Date'!M2</f>
        <v>People affected by fire incidents (absolute)</v>
      </c>
      <c r="L2" s="98" t="str">
        <f>'Indicator Date'!N2</f>
        <v>People affected by fire incidents (relative)</v>
      </c>
      <c r="M2" s="98" t="str">
        <f>'Indicator Date'!O2</f>
        <v>Multidimensional
Disadvantage Index</v>
      </c>
      <c r="N2" s="98" t="str">
        <f>'Indicator Date'!P2</f>
        <v>Solid cooking fuel</v>
      </c>
      <c r="O2" s="98" t="str">
        <f>'Indicator Date'!Q2</f>
        <v>Dwellings with poor quality wall</v>
      </c>
      <c r="P2" s="98" t="str">
        <f>'Indicator Date'!R2</f>
        <v>Dwellings with poor quality roof</v>
      </c>
      <c r="Q2" s="98" t="str">
        <f>'Indicator Date'!S2</f>
        <v>Access to improved sanitation facilities</v>
      </c>
      <c r="R2" s="98" t="str">
        <f>'Indicator Date'!T2</f>
        <v>Access to improved drinking water source</v>
      </c>
      <c r="S2" s="98" t="str">
        <f>'Indicator Date'!U2</f>
        <v>Female labour force participation</v>
      </c>
      <c r="T2" s="98" t="str">
        <f>'Indicator Date'!V2</f>
        <v>Female unemployment</v>
      </c>
      <c r="U2" s="98" t="str">
        <f>'Indicator Date'!W2</f>
        <v>Unpaid family workers  (10 years and above)</v>
      </c>
      <c r="V2" s="98" t="str">
        <f>'Indicator Date'!X2</f>
        <v>Age dependency ratio</v>
      </c>
      <c r="W2" s="98" t="str">
        <f>'Indicator Date'!Y2</f>
        <v>Child labour force participation, Total (10-17 years)</v>
      </c>
      <c r="X2" s="98" t="str">
        <f>'Indicator Date'!AB2</f>
        <v>Adolescent fertility rate</v>
      </c>
      <c r="Y2" s="98" t="str">
        <f>'Indicator Date'!AC2</f>
        <v>Internally displaced persons (IDPs)</v>
      </c>
      <c r="Z2" s="98" t="str">
        <f>'Indicator Date'!AD2</f>
        <v>IDP returnees/ resettled/ locally integrated</v>
      </c>
      <c r="AA2" s="98" t="str">
        <f>'Indicator Date'!AE2</f>
        <v>Stateless people in Rakhine</v>
      </c>
      <c r="AB2" s="98" t="str">
        <f>'Indicator Date'!AF2</f>
        <v>Other vulnerable people affected by crisis</v>
      </c>
      <c r="AC2" s="98" t="str">
        <f>'Indicator Date'!AG2</f>
        <v>Chilren living in institutions (&lt;18 years)</v>
      </c>
      <c r="AD2" s="98" t="str">
        <f>'Indicator Date'!AJ2</f>
        <v>IMR</v>
      </c>
      <c r="AE2" s="98" t="str">
        <f>'Indicator Date'!AK2</f>
        <v>U5MR</v>
      </c>
      <c r="AF2" s="98" t="str">
        <f>'Indicator Date'!AM2</f>
        <v>People living alone with disabilities</v>
      </c>
      <c r="AG2" s="98" t="str">
        <f>'Indicator Date'!AN2</f>
        <v>Literacy rate of disabled population</v>
      </c>
      <c r="AH2" s="98" t="str">
        <f>'Indicator Date'!AP2</f>
        <v>Elderly population with disabilities</v>
      </c>
      <c r="AI2" s="98" t="str">
        <f>'Indicator Date'!AR2</f>
        <v>Elderly female population with disabilities</v>
      </c>
      <c r="AJ2" s="98" t="str">
        <f>'Indicator Date'!AU2</f>
        <v>Access to electricity</v>
      </c>
      <c r="AK2" s="98" t="str">
        <f>'Indicator Date'!AV2</f>
        <v>Adult literacy rate</v>
      </c>
      <c r="AL2" s="98" t="str">
        <f>'Indicator Date'!AW2</f>
        <v>Primary school completion rate</v>
      </c>
      <c r="AM2" s="98" t="str">
        <f>'Indicator Date'!AX2</f>
        <v>Middle school completion rate</v>
      </c>
      <c r="AN2" s="98" t="str">
        <f>'Indicator Date'!AY2</f>
        <v>Previously or never attended (6-14 years)</v>
      </c>
      <c r="AO2" s="98" t="str">
        <f>'Indicator Date'!AZ2</f>
        <v>Previously attended school (10-13 years)</v>
      </c>
      <c r="AP2" s="98" t="str">
        <f>'Indicator Date'!BA2</f>
        <v>Previously attended school (14-15 years)</v>
      </c>
      <c r="AQ2" s="98" t="str">
        <f>'Indicator Date'!BB2</f>
        <v>Access to internet</v>
      </c>
      <c r="AR2" s="98" t="str">
        <f>'Indicator Date'!BC2</f>
        <v>Access to mobile phones</v>
      </c>
      <c r="AS2" s="98" t="str">
        <f>'Indicator Date'!BD2</f>
        <v>Physical Connectivity</v>
      </c>
      <c r="AT2" s="98" t="str">
        <f>'Indicator Date'!BE2</f>
        <v>Access to health care (Health care personal to 10,000 pop)</v>
      </c>
      <c r="AU2" s="98" t="str">
        <f>'Indicator Date'!BF2</f>
        <v>Total Population</v>
      </c>
    </row>
    <row r="3" spans="1:47" x14ac:dyDescent="0.25">
      <c r="A3" s="103" t="s">
        <v>841</v>
      </c>
      <c r="B3" s="47"/>
      <c r="C3" s="104" t="str">
        <f>RIGHT('Indicator Date'!E3,4)</f>
        <v>2017</v>
      </c>
      <c r="D3" s="104" t="str">
        <f>RIGHT('Indicator Date'!F3,4)</f>
        <v>2017</v>
      </c>
      <c r="E3" s="104" t="str">
        <f>RIGHT('Indicator Date'!G3,4)</f>
        <v>2017</v>
      </c>
      <c r="F3" s="104" t="str">
        <f>RIGHT('Indicator Date'!H3,4)</f>
        <v>2017</v>
      </c>
      <c r="G3" s="104" t="str">
        <f>RIGHT('Indicator Date'!I3,4)</f>
        <v>2017</v>
      </c>
      <c r="H3" s="104" t="str">
        <f>RIGHT('Indicator Date'!J3,4)</f>
        <v>2017</v>
      </c>
      <c r="I3" s="104" t="str">
        <f>RIGHT('Indicator Date'!K3,4)</f>
        <v>2018</v>
      </c>
      <c r="J3" s="104" t="str">
        <f>RIGHT('Indicator Date'!L3,4)</f>
        <v>2018</v>
      </c>
      <c r="K3" s="104" t="str">
        <f>RIGHT('Indicator Date'!M3,4)</f>
        <v>2018</v>
      </c>
      <c r="L3" s="104" t="str">
        <f>RIGHT('Indicator Date'!N3,4)</f>
        <v>2018</v>
      </c>
      <c r="M3" s="104" t="str">
        <f>RIGHT('Indicator Date'!O3,4)</f>
        <v>2014</v>
      </c>
      <c r="N3" s="104" t="str">
        <f>RIGHT('Indicator Date'!P3,4)</f>
        <v>2014</v>
      </c>
      <c r="O3" s="104" t="str">
        <f>RIGHT('Indicator Date'!Q3,4)</f>
        <v>2014</v>
      </c>
      <c r="P3" s="104" t="str">
        <f>RIGHT('Indicator Date'!R3,4)</f>
        <v>2014</v>
      </c>
      <c r="Q3" s="104" t="str">
        <f>RIGHT('Indicator Date'!S3,4)</f>
        <v>2014</v>
      </c>
      <c r="R3" s="104" t="str">
        <f>RIGHT('Indicator Date'!T3,4)</f>
        <v>2014</v>
      </c>
      <c r="S3" s="104" t="str">
        <f>RIGHT('Indicator Date'!U3,4)</f>
        <v>2014</v>
      </c>
      <c r="T3" s="104" t="str">
        <f>RIGHT('Indicator Date'!V3,4)</f>
        <v>2014</v>
      </c>
      <c r="U3" s="104" t="str">
        <f>RIGHT('Indicator Date'!W3,4)</f>
        <v>2014</v>
      </c>
      <c r="V3" s="104" t="str">
        <f>RIGHT('Indicator Date'!X3,4)</f>
        <v>2014</v>
      </c>
      <c r="W3" s="104" t="str">
        <f>RIGHT('Indicator Date'!Y3,4)</f>
        <v>2014</v>
      </c>
      <c r="X3" s="104" t="str">
        <f>RIGHT('Indicator Date'!AB3,4)</f>
        <v>2014</v>
      </c>
      <c r="Y3" s="104" t="str">
        <f>RIGHT('Indicator Date'!AC3,4)</f>
        <v>2019</v>
      </c>
      <c r="Z3" s="104" t="str">
        <f>RIGHT('Indicator Date'!AD3,4)</f>
        <v>2019</v>
      </c>
      <c r="AA3" s="104" t="str">
        <f>RIGHT('Indicator Date'!AE3,4)</f>
        <v>2019</v>
      </c>
      <c r="AB3" s="104" t="str">
        <f>RIGHT('Indicator Date'!AF3,4)</f>
        <v>2019</v>
      </c>
      <c r="AC3" s="104" t="str">
        <f>RIGHT('Indicator Date'!AG3,4)</f>
        <v>2014</v>
      </c>
      <c r="AD3" s="104" t="str">
        <f>RIGHT('Indicator Date'!AJ3,4)</f>
        <v>2014</v>
      </c>
      <c r="AE3" s="104" t="str">
        <f>RIGHT('Indicator Date'!AK3,4)</f>
        <v>2014</v>
      </c>
      <c r="AF3" s="104" t="str">
        <f>RIGHT('Indicator Date'!AM3,4)</f>
        <v>2014</v>
      </c>
      <c r="AG3" s="104" t="str">
        <f>RIGHT('Indicator Date'!AN3,4)</f>
        <v>2014</v>
      </c>
      <c r="AH3" s="104" t="str">
        <f>RIGHT('Indicator Date'!AP3,4)</f>
        <v>2014</v>
      </c>
      <c r="AI3" s="104" t="str">
        <f>RIGHT('Indicator Date'!AR3,4)</f>
        <v>2014</v>
      </c>
      <c r="AJ3" s="104" t="str">
        <f>RIGHT('Indicator Date'!AU3,4)</f>
        <v>2014</v>
      </c>
      <c r="AK3" s="104" t="str">
        <f>RIGHT('Indicator Date'!AV3,4)</f>
        <v>2014</v>
      </c>
      <c r="AL3" s="104" t="str">
        <f>RIGHT('Indicator Date'!AW3,4)</f>
        <v>2014</v>
      </c>
      <c r="AM3" s="104" t="str">
        <f>RIGHT('Indicator Date'!AX3,4)</f>
        <v>2014</v>
      </c>
      <c r="AN3" s="104" t="str">
        <f>RIGHT('Indicator Date'!AY3,4)</f>
        <v>2014</v>
      </c>
      <c r="AO3" s="104" t="str">
        <f>RIGHT('Indicator Date'!AZ3,4)</f>
        <v>2014</v>
      </c>
      <c r="AP3" s="104" t="str">
        <f>RIGHT('Indicator Date'!BA3,4)</f>
        <v>2014</v>
      </c>
      <c r="AQ3" s="104" t="str">
        <f>RIGHT('Indicator Date'!BB3,4)</f>
        <v>2017</v>
      </c>
      <c r="AR3" s="104" t="str">
        <f>RIGHT('Indicator Date'!BC3,4)</f>
        <v>2017</v>
      </c>
      <c r="AS3" s="104" t="str">
        <f>RIGHT('Indicator Date'!BD3,4)</f>
        <v>2019</v>
      </c>
      <c r="AT3" s="104" t="str">
        <f>RIGHT('Indicator Date'!BE3,4)</f>
        <v>2014</v>
      </c>
      <c r="AU3" s="104" t="str">
        <f>RIGHT('Indicator Date'!BF3,4)</f>
        <v>2014</v>
      </c>
    </row>
    <row r="4" spans="1:47" x14ac:dyDescent="0.25">
      <c r="A4" s="47" t="s">
        <v>59</v>
      </c>
      <c r="B4" s="47" t="s">
        <v>60</v>
      </c>
      <c r="C4" s="117" t="str">
        <f>IF('Indicator Date'!E4="","x",RIGHT('Indicator Date'!E4,4))</f>
        <v>2017</v>
      </c>
      <c r="D4" s="117" t="str">
        <f>IF('Indicator Date'!F4="","x",RIGHT('Indicator Date'!F4,4))</f>
        <v>2017</v>
      </c>
      <c r="E4" s="117" t="str">
        <f>IF('Indicator Date'!G4="","x",RIGHT('Indicator Date'!G4,4))</f>
        <v>2017</v>
      </c>
      <c r="F4" s="117" t="str">
        <f>IF('Indicator Date'!H4="","x",RIGHT('Indicator Date'!H4,4))</f>
        <v>2017</v>
      </c>
      <c r="G4" s="117" t="str">
        <f>IF('Indicator Date'!I4="","x",RIGHT('Indicator Date'!I4,4))</f>
        <v>2017</v>
      </c>
      <c r="H4" s="117" t="str">
        <f>IF('Indicator Date'!J4="","x",RIGHT('Indicator Date'!J4,4))</f>
        <v>2017</v>
      </c>
      <c r="I4" s="117" t="str">
        <f>IF('Indicator Date'!K4="","x",RIGHT('Indicator Date'!K4,4))</f>
        <v>2016</v>
      </c>
      <c r="J4" s="117" t="str">
        <f>IF('Indicator Date'!L4="","x",RIGHT('Indicator Date'!L4,4))</f>
        <v>2018</v>
      </c>
      <c r="K4" s="117" t="str">
        <f>IF('Indicator Date'!M4="","x",RIGHT('Indicator Date'!M4,4))</f>
        <v>2018</v>
      </c>
      <c r="L4" s="117" t="str">
        <f>IF('Indicator Date'!N4="","x",RIGHT('Indicator Date'!N4,4))</f>
        <v>2018</v>
      </c>
      <c r="M4" s="117" t="str">
        <f>IF('Indicator Date'!O4="","x",RIGHT('Indicator Date'!O4,4))</f>
        <v>2014</v>
      </c>
      <c r="N4" s="117" t="str">
        <f>IF('Indicator Date'!P4="","x",RIGHT('Indicator Date'!P4,4))</f>
        <v>2014</v>
      </c>
      <c r="O4" s="117" t="str">
        <f>IF('Indicator Date'!Q4="","x",RIGHT('Indicator Date'!Q4,4))</f>
        <v>2014</v>
      </c>
      <c r="P4" s="117" t="str">
        <f>IF('Indicator Date'!R4="","x",RIGHT('Indicator Date'!R4,4))</f>
        <v>2014</v>
      </c>
      <c r="Q4" s="117" t="str">
        <f>IF('Indicator Date'!S4="","x",RIGHT('Indicator Date'!S4,4))</f>
        <v>2014</v>
      </c>
      <c r="R4" s="117" t="str">
        <f>IF('Indicator Date'!T4="","x",RIGHT('Indicator Date'!T4,4))</f>
        <v>2014</v>
      </c>
      <c r="S4" s="117" t="str">
        <f>IF('Indicator Date'!U4="","x",RIGHT('Indicator Date'!U4,4))</f>
        <v>2014</v>
      </c>
      <c r="T4" s="117" t="str">
        <f>IF('Indicator Date'!V4="","x",RIGHT('Indicator Date'!V4,4))</f>
        <v>2014</v>
      </c>
      <c r="U4" s="117" t="str">
        <f>IF('Indicator Date'!W4="","x",RIGHT('Indicator Date'!W4,4))</f>
        <v>2014</v>
      </c>
      <c r="V4" s="117" t="str">
        <f>IF('Indicator Date'!X4="","x",RIGHT('Indicator Date'!X4,4))</f>
        <v>2014</v>
      </c>
      <c r="W4" s="117" t="str">
        <f>IF('Indicator Date'!Y4="","x",RIGHT('Indicator Date'!Y4,4))</f>
        <v>2014</v>
      </c>
      <c r="X4" s="117" t="str">
        <f>IF('Indicator Date'!AB4="","x",RIGHT('Indicator Date'!AB4,4))</f>
        <v>2014</v>
      </c>
      <c r="Y4" s="117" t="str">
        <f>IF('Indicator Date'!AC4="","x",RIGHT('Indicator Date'!AC4,4))</f>
        <v>2019</v>
      </c>
      <c r="Z4" s="117" t="str">
        <f>IF('Indicator Date'!AD4="","x",RIGHT('Indicator Date'!AD4,4))</f>
        <v>2019</v>
      </c>
      <c r="AA4" s="117" t="str">
        <f>IF('Indicator Date'!AE4="","x",RIGHT('Indicator Date'!AE4,4))</f>
        <v>2019</v>
      </c>
      <c r="AB4" s="117" t="str">
        <f>IF('Indicator Date'!AF4="","x",RIGHT('Indicator Date'!AF4,4))</f>
        <v>2019</v>
      </c>
      <c r="AC4" s="117" t="str">
        <f>IF('Indicator Date'!AG4="","x",RIGHT('Indicator Date'!AG4,4))</f>
        <v>2014</v>
      </c>
      <c r="AD4" s="117" t="str">
        <f>IF('Indicator Date'!AJ4="","x",RIGHT('Indicator Date'!AJ4,4))</f>
        <v>2014</v>
      </c>
      <c r="AE4" s="117" t="str">
        <f>IF('Indicator Date'!AK4="","x",RIGHT('Indicator Date'!AK4,4))</f>
        <v>2014</v>
      </c>
      <c r="AF4" s="117" t="str">
        <f>IF('Indicator Date'!AM4="","x",RIGHT('Indicator Date'!AM4,4))</f>
        <v>2014</v>
      </c>
      <c r="AG4" s="117" t="str">
        <f>IF('Indicator Date'!AN4="","x",RIGHT('Indicator Date'!AN4,4))</f>
        <v>2014</v>
      </c>
      <c r="AH4" s="117" t="str">
        <f>IF('Indicator Date'!AP4="","x",RIGHT('Indicator Date'!AP4,4))</f>
        <v>2014</v>
      </c>
      <c r="AI4" s="117" t="str">
        <f>IF('Indicator Date'!AR4="","x",RIGHT('Indicator Date'!AR4,4))</f>
        <v>2014</v>
      </c>
      <c r="AJ4" s="117" t="str">
        <f>IF('Indicator Date'!AU4="","x",RIGHT('Indicator Date'!AU4,4))</f>
        <v>2014</v>
      </c>
      <c r="AK4" s="117" t="str">
        <f>IF('Indicator Date'!AV4="","x",RIGHT('Indicator Date'!AV4,4))</f>
        <v>2014</v>
      </c>
      <c r="AL4" s="117" t="str">
        <f>IF('Indicator Date'!AW4="","x",RIGHT('Indicator Date'!AW4,4))</f>
        <v>2014</v>
      </c>
      <c r="AM4" s="117" t="str">
        <f>IF('Indicator Date'!AX4="","x",RIGHT('Indicator Date'!AX4,4))</f>
        <v>2014</v>
      </c>
      <c r="AN4" s="117" t="str">
        <f>IF('Indicator Date'!AY4="","x",RIGHT('Indicator Date'!AY4,4))</f>
        <v>2014</v>
      </c>
      <c r="AO4" s="117" t="str">
        <f>IF('Indicator Date'!AZ4="","x",RIGHT('Indicator Date'!AZ4,4))</f>
        <v>2014</v>
      </c>
      <c r="AP4" s="117" t="str">
        <f>IF('Indicator Date'!BA4="","x",RIGHT('Indicator Date'!BA4,4))</f>
        <v>2014</v>
      </c>
      <c r="AQ4" s="117" t="str">
        <f>IF('Indicator Date'!BB4="","x",RIGHT('Indicator Date'!BB4,4))</f>
        <v>2017</v>
      </c>
      <c r="AR4" s="117" t="str">
        <f>IF('Indicator Date'!BC4="","x",RIGHT('Indicator Date'!BC4,4))</f>
        <v>2017</v>
      </c>
      <c r="AS4" s="117" t="str">
        <f>IF('Indicator Date'!BD4="","x",RIGHT('Indicator Date'!BD4,4))</f>
        <v>2019</v>
      </c>
      <c r="AT4" s="117" t="str">
        <f>IF('Indicator Date'!BE4="","x",RIGHT('Indicator Date'!BE4,4))</f>
        <v>2014</v>
      </c>
      <c r="AU4" s="117" t="str">
        <f>IF('Indicator Date'!BF4="","x",RIGHT('Indicator Date'!BF4,4))</f>
        <v>2014</v>
      </c>
    </row>
    <row r="5" spans="1:47" x14ac:dyDescent="0.25">
      <c r="A5" s="47" t="s">
        <v>83</v>
      </c>
      <c r="B5" s="47" t="s">
        <v>84</v>
      </c>
      <c r="C5" s="117" t="str">
        <f>IF('Indicator Date'!E5="","x",RIGHT('Indicator Date'!E5,4))</f>
        <v>2017</v>
      </c>
      <c r="D5" s="117" t="str">
        <f>IF('Indicator Date'!F5="","x",RIGHT('Indicator Date'!F5,4))</f>
        <v>2017</v>
      </c>
      <c r="E5" s="117" t="str">
        <f>IF('Indicator Date'!G5="","x",RIGHT('Indicator Date'!G5,4))</f>
        <v>2017</v>
      </c>
      <c r="F5" s="117" t="str">
        <f>IF('Indicator Date'!H5="","x",RIGHT('Indicator Date'!H5,4))</f>
        <v>2017</v>
      </c>
      <c r="G5" s="117" t="str">
        <f>IF('Indicator Date'!I5="","x",RIGHT('Indicator Date'!I5,4))</f>
        <v>2017</v>
      </c>
      <c r="H5" s="117" t="str">
        <f>IF('Indicator Date'!J5="","x",RIGHT('Indicator Date'!J5,4))</f>
        <v>2017</v>
      </c>
      <c r="I5" s="117" t="str">
        <f>IF('Indicator Date'!K5="","x",RIGHT('Indicator Date'!K5,4))</f>
        <v>2016</v>
      </c>
      <c r="J5" s="117" t="str">
        <f>IF('Indicator Date'!L5="","x",RIGHT('Indicator Date'!L5,4))</f>
        <v>2018</v>
      </c>
      <c r="K5" s="117" t="str">
        <f>IF('Indicator Date'!M5="","x",RIGHT('Indicator Date'!M5,4))</f>
        <v>2018</v>
      </c>
      <c r="L5" s="117" t="str">
        <f>IF('Indicator Date'!N5="","x",RIGHT('Indicator Date'!N5,4))</f>
        <v>2018</v>
      </c>
      <c r="M5" s="117" t="str">
        <f>IF('Indicator Date'!O5="","x",RIGHT('Indicator Date'!O5,4))</f>
        <v>2014</v>
      </c>
      <c r="N5" s="117" t="str">
        <f>IF('Indicator Date'!P5="","x",RIGHT('Indicator Date'!P5,4))</f>
        <v>2014</v>
      </c>
      <c r="O5" s="117" t="str">
        <f>IF('Indicator Date'!Q5="","x",RIGHT('Indicator Date'!Q5,4))</f>
        <v>2014</v>
      </c>
      <c r="P5" s="117" t="str">
        <f>IF('Indicator Date'!R5="","x",RIGHT('Indicator Date'!R5,4))</f>
        <v>2014</v>
      </c>
      <c r="Q5" s="117" t="str">
        <f>IF('Indicator Date'!S5="","x",RIGHT('Indicator Date'!S5,4))</f>
        <v>2014</v>
      </c>
      <c r="R5" s="117" t="str">
        <f>IF('Indicator Date'!T5="","x",RIGHT('Indicator Date'!T5,4))</f>
        <v>2014</v>
      </c>
      <c r="S5" s="117" t="str">
        <f>IF('Indicator Date'!U5="","x",RIGHT('Indicator Date'!U5,4))</f>
        <v>2014</v>
      </c>
      <c r="T5" s="117" t="str">
        <f>IF('Indicator Date'!V5="","x",RIGHT('Indicator Date'!V5,4))</f>
        <v>2014</v>
      </c>
      <c r="U5" s="117" t="str">
        <f>IF('Indicator Date'!W5="","x",RIGHT('Indicator Date'!W5,4))</f>
        <v>2014</v>
      </c>
      <c r="V5" s="117" t="str">
        <f>IF('Indicator Date'!X5="","x",RIGHT('Indicator Date'!X5,4))</f>
        <v>2014</v>
      </c>
      <c r="W5" s="117" t="str">
        <f>IF('Indicator Date'!Y5="","x",RIGHT('Indicator Date'!Y5,4))</f>
        <v>2014</v>
      </c>
      <c r="X5" s="117" t="str">
        <f>IF('Indicator Date'!AB5="","x",RIGHT('Indicator Date'!AB5,4))</f>
        <v>2014</v>
      </c>
      <c r="Y5" s="117" t="str">
        <f>IF('Indicator Date'!AC5="","x",RIGHT('Indicator Date'!AC5,4))</f>
        <v>2019</v>
      </c>
      <c r="Z5" s="117" t="str">
        <f>IF('Indicator Date'!AD5="","x",RIGHT('Indicator Date'!AD5,4))</f>
        <v>2019</v>
      </c>
      <c r="AA5" s="117" t="str">
        <f>IF('Indicator Date'!AE5="","x",RIGHT('Indicator Date'!AE5,4))</f>
        <v>2019</v>
      </c>
      <c r="AB5" s="117" t="str">
        <f>IF('Indicator Date'!AF5="","x",RIGHT('Indicator Date'!AF5,4))</f>
        <v>2019</v>
      </c>
      <c r="AC5" s="117" t="str">
        <f>IF('Indicator Date'!AG5="","x",RIGHT('Indicator Date'!AG5,4))</f>
        <v>2014</v>
      </c>
      <c r="AD5" s="117" t="str">
        <f>IF('Indicator Date'!AJ5="","x",RIGHT('Indicator Date'!AJ5,4))</f>
        <v>2014</v>
      </c>
      <c r="AE5" s="117" t="str">
        <f>IF('Indicator Date'!AK5="","x",RIGHT('Indicator Date'!AK5,4))</f>
        <v>2014</v>
      </c>
      <c r="AF5" s="117" t="str">
        <f>IF('Indicator Date'!AM5="","x",RIGHT('Indicator Date'!AM5,4))</f>
        <v>2014</v>
      </c>
      <c r="AG5" s="117" t="str">
        <f>IF('Indicator Date'!AN5="","x",RIGHT('Indicator Date'!AN5,4))</f>
        <v>2014</v>
      </c>
      <c r="AH5" s="117" t="str">
        <f>IF('Indicator Date'!AP5="","x",RIGHT('Indicator Date'!AP5,4))</f>
        <v>2014</v>
      </c>
      <c r="AI5" s="117" t="str">
        <f>IF('Indicator Date'!AR5="","x",RIGHT('Indicator Date'!AR5,4))</f>
        <v>2014</v>
      </c>
      <c r="AJ5" s="117" t="str">
        <f>IF('Indicator Date'!AU5="","x",RIGHT('Indicator Date'!AU5,4))</f>
        <v>2014</v>
      </c>
      <c r="AK5" s="117" t="str">
        <f>IF('Indicator Date'!AV5="","x",RIGHT('Indicator Date'!AV5,4))</f>
        <v>2014</v>
      </c>
      <c r="AL5" s="117" t="str">
        <f>IF('Indicator Date'!AW5="","x",RIGHT('Indicator Date'!AW5,4))</f>
        <v>2014</v>
      </c>
      <c r="AM5" s="117" t="str">
        <f>IF('Indicator Date'!AX5="","x",RIGHT('Indicator Date'!AX5,4))</f>
        <v>2014</v>
      </c>
      <c r="AN5" s="117" t="str">
        <f>IF('Indicator Date'!AY5="","x",RIGHT('Indicator Date'!AY5,4))</f>
        <v>2014</v>
      </c>
      <c r="AO5" s="117" t="str">
        <f>IF('Indicator Date'!AZ5="","x",RIGHT('Indicator Date'!AZ5,4))</f>
        <v>2014</v>
      </c>
      <c r="AP5" s="117" t="str">
        <f>IF('Indicator Date'!BA5="","x",RIGHT('Indicator Date'!BA5,4))</f>
        <v>2014</v>
      </c>
      <c r="AQ5" s="117" t="str">
        <f>IF('Indicator Date'!BB5="","x",RIGHT('Indicator Date'!BB5,4))</f>
        <v>2017</v>
      </c>
      <c r="AR5" s="117" t="str">
        <f>IF('Indicator Date'!BC5="","x",RIGHT('Indicator Date'!BC5,4))</f>
        <v>2017</v>
      </c>
      <c r="AS5" s="117" t="str">
        <f>IF('Indicator Date'!BD5="","x",RIGHT('Indicator Date'!BD5,4))</f>
        <v>2019</v>
      </c>
      <c r="AT5" s="117" t="str">
        <f>IF('Indicator Date'!BE5="","x",RIGHT('Indicator Date'!BE5,4))</f>
        <v>2014</v>
      </c>
      <c r="AU5" s="117" t="str">
        <f>IF('Indicator Date'!BF5="","x",RIGHT('Indicator Date'!BF5,4))</f>
        <v>2014</v>
      </c>
    </row>
    <row r="6" spans="1:47" x14ac:dyDescent="0.25">
      <c r="A6" s="47" t="s">
        <v>85</v>
      </c>
      <c r="B6" s="47" t="s">
        <v>86</v>
      </c>
      <c r="C6" s="117" t="str">
        <f>IF('Indicator Date'!E6="","x",RIGHT('Indicator Date'!E6,4))</f>
        <v>2017</v>
      </c>
      <c r="D6" s="117" t="str">
        <f>IF('Indicator Date'!F6="","x",RIGHT('Indicator Date'!F6,4))</f>
        <v>2017</v>
      </c>
      <c r="E6" s="117" t="str">
        <f>IF('Indicator Date'!G6="","x",RIGHT('Indicator Date'!G6,4))</f>
        <v>2017</v>
      </c>
      <c r="F6" s="117" t="str">
        <f>IF('Indicator Date'!H6="","x",RIGHT('Indicator Date'!H6,4))</f>
        <v>2017</v>
      </c>
      <c r="G6" s="117" t="str">
        <f>IF('Indicator Date'!I6="","x",RIGHT('Indicator Date'!I6,4))</f>
        <v>2017</v>
      </c>
      <c r="H6" s="117" t="str">
        <f>IF('Indicator Date'!J6="","x",RIGHT('Indicator Date'!J6,4))</f>
        <v>2017</v>
      </c>
      <c r="I6" s="117" t="str">
        <f>IF('Indicator Date'!K6="","x",RIGHT('Indicator Date'!K6,4))</f>
        <v>2016</v>
      </c>
      <c r="J6" s="117" t="str">
        <f>IF('Indicator Date'!L6="","x",RIGHT('Indicator Date'!L6,4))</f>
        <v>2018</v>
      </c>
      <c r="K6" s="117" t="str">
        <f>IF('Indicator Date'!M6="","x",RIGHT('Indicator Date'!M6,4))</f>
        <v>2018</v>
      </c>
      <c r="L6" s="117" t="str">
        <f>IF('Indicator Date'!N6="","x",RIGHT('Indicator Date'!N6,4))</f>
        <v>2018</v>
      </c>
      <c r="M6" s="117" t="str">
        <f>IF('Indicator Date'!O6="","x",RIGHT('Indicator Date'!O6,4))</f>
        <v>2014</v>
      </c>
      <c r="N6" s="117" t="str">
        <f>IF('Indicator Date'!P6="","x",RIGHT('Indicator Date'!P6,4))</f>
        <v>2014</v>
      </c>
      <c r="O6" s="117" t="str">
        <f>IF('Indicator Date'!Q6="","x",RIGHT('Indicator Date'!Q6,4))</f>
        <v>2014</v>
      </c>
      <c r="P6" s="117" t="str">
        <f>IF('Indicator Date'!R6="","x",RIGHT('Indicator Date'!R6,4))</f>
        <v>2014</v>
      </c>
      <c r="Q6" s="117" t="str">
        <f>IF('Indicator Date'!S6="","x",RIGHT('Indicator Date'!S6,4))</f>
        <v>2014</v>
      </c>
      <c r="R6" s="117" t="str">
        <f>IF('Indicator Date'!T6="","x",RIGHT('Indicator Date'!T6,4))</f>
        <v>2014</v>
      </c>
      <c r="S6" s="117" t="str">
        <f>IF('Indicator Date'!U6="","x",RIGHT('Indicator Date'!U6,4))</f>
        <v>2014</v>
      </c>
      <c r="T6" s="117" t="str">
        <f>IF('Indicator Date'!V6="","x",RIGHT('Indicator Date'!V6,4))</f>
        <v>2014</v>
      </c>
      <c r="U6" s="117" t="str">
        <f>IF('Indicator Date'!W6="","x",RIGHT('Indicator Date'!W6,4))</f>
        <v>2014</v>
      </c>
      <c r="V6" s="117" t="str">
        <f>IF('Indicator Date'!X6="","x",RIGHT('Indicator Date'!X6,4))</f>
        <v>2014</v>
      </c>
      <c r="W6" s="117" t="str">
        <f>IF('Indicator Date'!Y6="","x",RIGHT('Indicator Date'!Y6,4))</f>
        <v>2014</v>
      </c>
      <c r="X6" s="117" t="str">
        <f>IF('Indicator Date'!AB6="","x",RIGHT('Indicator Date'!AB6,4))</f>
        <v>2014</v>
      </c>
      <c r="Y6" s="117" t="str">
        <f>IF('Indicator Date'!AC6="","x",RIGHT('Indicator Date'!AC6,4))</f>
        <v>2019</v>
      </c>
      <c r="Z6" s="117" t="str">
        <f>IF('Indicator Date'!AD6="","x",RIGHT('Indicator Date'!AD6,4))</f>
        <v>2019</v>
      </c>
      <c r="AA6" s="117" t="str">
        <f>IF('Indicator Date'!AE6="","x",RIGHT('Indicator Date'!AE6,4))</f>
        <v>2019</v>
      </c>
      <c r="AB6" s="117" t="str">
        <f>IF('Indicator Date'!AF6="","x",RIGHT('Indicator Date'!AF6,4))</f>
        <v>2019</v>
      </c>
      <c r="AC6" s="117" t="str">
        <f>IF('Indicator Date'!AG6="","x",RIGHT('Indicator Date'!AG6,4))</f>
        <v>2014</v>
      </c>
      <c r="AD6" s="117" t="str">
        <f>IF('Indicator Date'!AJ6="","x",RIGHT('Indicator Date'!AJ6,4))</f>
        <v>2014</v>
      </c>
      <c r="AE6" s="117" t="str">
        <f>IF('Indicator Date'!AK6="","x",RIGHT('Indicator Date'!AK6,4))</f>
        <v>2014</v>
      </c>
      <c r="AF6" s="117" t="str">
        <f>IF('Indicator Date'!AM6="","x",RIGHT('Indicator Date'!AM6,4))</f>
        <v>2014</v>
      </c>
      <c r="AG6" s="117" t="str">
        <f>IF('Indicator Date'!AN6="","x",RIGHT('Indicator Date'!AN6,4))</f>
        <v>2014</v>
      </c>
      <c r="AH6" s="117" t="str">
        <f>IF('Indicator Date'!AP6="","x",RIGHT('Indicator Date'!AP6,4))</f>
        <v>2014</v>
      </c>
      <c r="AI6" s="117" t="str">
        <f>IF('Indicator Date'!AR6="","x",RIGHT('Indicator Date'!AR6,4))</f>
        <v>2014</v>
      </c>
      <c r="AJ6" s="117" t="str">
        <f>IF('Indicator Date'!AU6="","x",RIGHT('Indicator Date'!AU6,4))</f>
        <v>2014</v>
      </c>
      <c r="AK6" s="117" t="str">
        <f>IF('Indicator Date'!AV6="","x",RIGHT('Indicator Date'!AV6,4))</f>
        <v>2014</v>
      </c>
      <c r="AL6" s="117" t="str">
        <f>IF('Indicator Date'!AW6="","x",RIGHT('Indicator Date'!AW6,4))</f>
        <v>2014</v>
      </c>
      <c r="AM6" s="117" t="str">
        <f>IF('Indicator Date'!AX6="","x",RIGHT('Indicator Date'!AX6,4))</f>
        <v>2014</v>
      </c>
      <c r="AN6" s="117" t="str">
        <f>IF('Indicator Date'!AY6="","x",RIGHT('Indicator Date'!AY6,4))</f>
        <v>2014</v>
      </c>
      <c r="AO6" s="117" t="str">
        <f>IF('Indicator Date'!AZ6="","x",RIGHT('Indicator Date'!AZ6,4))</f>
        <v>2014</v>
      </c>
      <c r="AP6" s="117" t="str">
        <f>IF('Indicator Date'!BA6="","x",RIGHT('Indicator Date'!BA6,4))</f>
        <v>2014</v>
      </c>
      <c r="AQ6" s="117" t="str">
        <f>IF('Indicator Date'!BB6="","x",RIGHT('Indicator Date'!BB6,4))</f>
        <v>2017</v>
      </c>
      <c r="AR6" s="117" t="str">
        <f>IF('Indicator Date'!BC6="","x",RIGHT('Indicator Date'!BC6,4))</f>
        <v>2017</v>
      </c>
      <c r="AS6" s="117" t="str">
        <f>IF('Indicator Date'!BD6="","x",RIGHT('Indicator Date'!BD6,4))</f>
        <v>2019</v>
      </c>
      <c r="AT6" s="117" t="str">
        <f>IF('Indicator Date'!BE6="","x",RIGHT('Indicator Date'!BE6,4))</f>
        <v>2014</v>
      </c>
      <c r="AU6" s="117" t="str">
        <f>IF('Indicator Date'!BF6="","x",RIGHT('Indicator Date'!BF6,4))</f>
        <v>2014</v>
      </c>
    </row>
    <row r="7" spans="1:47" x14ac:dyDescent="0.25">
      <c r="A7" s="47" t="s">
        <v>87</v>
      </c>
      <c r="B7" s="47" t="s">
        <v>88</v>
      </c>
      <c r="C7" s="117" t="str">
        <f>IF('Indicator Date'!E7="","x",RIGHT('Indicator Date'!E7,4))</f>
        <v>2017</v>
      </c>
      <c r="D7" s="117" t="str">
        <f>IF('Indicator Date'!F7="","x",RIGHT('Indicator Date'!F7,4))</f>
        <v>2017</v>
      </c>
      <c r="E7" s="117" t="str">
        <f>IF('Indicator Date'!G7="","x",RIGHT('Indicator Date'!G7,4))</f>
        <v>2017</v>
      </c>
      <c r="F7" s="117" t="str">
        <f>IF('Indicator Date'!H7="","x",RIGHT('Indicator Date'!H7,4))</f>
        <v>2017</v>
      </c>
      <c r="G7" s="117" t="str">
        <f>IF('Indicator Date'!I7="","x",RIGHT('Indicator Date'!I7,4))</f>
        <v>2017</v>
      </c>
      <c r="H7" s="117" t="str">
        <f>IF('Indicator Date'!J7="","x",RIGHT('Indicator Date'!J7,4))</f>
        <v>2017</v>
      </c>
      <c r="I7" s="117" t="str">
        <f>IF('Indicator Date'!K7="","x",RIGHT('Indicator Date'!K7,4))</f>
        <v>2016</v>
      </c>
      <c r="J7" s="117" t="str">
        <f>IF('Indicator Date'!L7="","x",RIGHT('Indicator Date'!L7,4))</f>
        <v>2018</v>
      </c>
      <c r="K7" s="117" t="str">
        <f>IF('Indicator Date'!M7="","x",RIGHT('Indicator Date'!M7,4))</f>
        <v>2018</v>
      </c>
      <c r="L7" s="117" t="str">
        <f>IF('Indicator Date'!N7="","x",RIGHT('Indicator Date'!N7,4))</f>
        <v>2018</v>
      </c>
      <c r="M7" s="117" t="str">
        <f>IF('Indicator Date'!O7="","x",RIGHT('Indicator Date'!O7,4))</f>
        <v>2014</v>
      </c>
      <c r="N7" s="117" t="str">
        <f>IF('Indicator Date'!P7="","x",RIGHT('Indicator Date'!P7,4))</f>
        <v>2014</v>
      </c>
      <c r="O7" s="117" t="str">
        <f>IF('Indicator Date'!Q7="","x",RIGHT('Indicator Date'!Q7,4))</f>
        <v>2014</v>
      </c>
      <c r="P7" s="117" t="str">
        <f>IF('Indicator Date'!R7="","x",RIGHT('Indicator Date'!R7,4))</f>
        <v>2014</v>
      </c>
      <c r="Q7" s="117" t="str">
        <f>IF('Indicator Date'!S7="","x",RIGHT('Indicator Date'!S7,4))</f>
        <v>2014</v>
      </c>
      <c r="R7" s="117" t="str">
        <f>IF('Indicator Date'!T7="","x",RIGHT('Indicator Date'!T7,4))</f>
        <v>2014</v>
      </c>
      <c r="S7" s="117" t="str">
        <f>IF('Indicator Date'!U7="","x",RIGHT('Indicator Date'!U7,4))</f>
        <v>2014</v>
      </c>
      <c r="T7" s="117" t="str">
        <f>IF('Indicator Date'!V7="","x",RIGHT('Indicator Date'!V7,4))</f>
        <v>2014</v>
      </c>
      <c r="U7" s="117" t="str">
        <f>IF('Indicator Date'!W7="","x",RIGHT('Indicator Date'!W7,4))</f>
        <v>2014</v>
      </c>
      <c r="V7" s="117" t="str">
        <f>IF('Indicator Date'!X7="","x",RIGHT('Indicator Date'!X7,4))</f>
        <v>2014</v>
      </c>
      <c r="W7" s="117" t="str">
        <f>IF('Indicator Date'!Y7="","x",RIGHT('Indicator Date'!Y7,4))</f>
        <v>2014</v>
      </c>
      <c r="X7" s="117" t="str">
        <f>IF('Indicator Date'!AB7="","x",RIGHT('Indicator Date'!AB7,4))</f>
        <v>2014</v>
      </c>
      <c r="Y7" s="117" t="str">
        <f>IF('Indicator Date'!AC7="","x",RIGHT('Indicator Date'!AC7,4))</f>
        <v>2019</v>
      </c>
      <c r="Z7" s="117" t="str">
        <f>IF('Indicator Date'!AD7="","x",RIGHT('Indicator Date'!AD7,4))</f>
        <v>2019</v>
      </c>
      <c r="AA7" s="117" t="str">
        <f>IF('Indicator Date'!AE7="","x",RIGHT('Indicator Date'!AE7,4))</f>
        <v>2019</v>
      </c>
      <c r="AB7" s="117" t="str">
        <f>IF('Indicator Date'!AF7="","x",RIGHT('Indicator Date'!AF7,4))</f>
        <v>2019</v>
      </c>
      <c r="AC7" s="117" t="str">
        <f>IF('Indicator Date'!AG7="","x",RIGHT('Indicator Date'!AG7,4))</f>
        <v>2014</v>
      </c>
      <c r="AD7" s="117" t="str">
        <f>IF('Indicator Date'!AJ7="","x",RIGHT('Indicator Date'!AJ7,4))</f>
        <v>2014</v>
      </c>
      <c r="AE7" s="117" t="str">
        <f>IF('Indicator Date'!AK7="","x",RIGHT('Indicator Date'!AK7,4))</f>
        <v>2014</v>
      </c>
      <c r="AF7" s="117" t="str">
        <f>IF('Indicator Date'!AM7="","x",RIGHT('Indicator Date'!AM7,4))</f>
        <v>2014</v>
      </c>
      <c r="AG7" s="117" t="str">
        <f>IF('Indicator Date'!AN7="","x",RIGHT('Indicator Date'!AN7,4))</f>
        <v>2014</v>
      </c>
      <c r="AH7" s="117" t="str">
        <f>IF('Indicator Date'!AP7="","x",RIGHT('Indicator Date'!AP7,4))</f>
        <v>2014</v>
      </c>
      <c r="AI7" s="117" t="str">
        <f>IF('Indicator Date'!AR7="","x",RIGHT('Indicator Date'!AR7,4))</f>
        <v>2014</v>
      </c>
      <c r="AJ7" s="117" t="str">
        <f>IF('Indicator Date'!AU7="","x",RIGHT('Indicator Date'!AU7,4))</f>
        <v>2014</v>
      </c>
      <c r="AK7" s="117" t="str">
        <f>IF('Indicator Date'!AV7="","x",RIGHT('Indicator Date'!AV7,4))</f>
        <v>2014</v>
      </c>
      <c r="AL7" s="117" t="str">
        <f>IF('Indicator Date'!AW7="","x",RIGHT('Indicator Date'!AW7,4))</f>
        <v>2014</v>
      </c>
      <c r="AM7" s="117" t="str">
        <f>IF('Indicator Date'!AX7="","x",RIGHT('Indicator Date'!AX7,4))</f>
        <v>2014</v>
      </c>
      <c r="AN7" s="117" t="str">
        <f>IF('Indicator Date'!AY7="","x",RIGHT('Indicator Date'!AY7,4))</f>
        <v>2014</v>
      </c>
      <c r="AO7" s="117" t="str">
        <f>IF('Indicator Date'!AZ7="","x",RIGHT('Indicator Date'!AZ7,4))</f>
        <v>2014</v>
      </c>
      <c r="AP7" s="117" t="str">
        <f>IF('Indicator Date'!BA7="","x",RIGHT('Indicator Date'!BA7,4))</f>
        <v>2014</v>
      </c>
      <c r="AQ7" s="117" t="str">
        <f>IF('Indicator Date'!BB7="","x",RIGHT('Indicator Date'!BB7,4))</f>
        <v>2017</v>
      </c>
      <c r="AR7" s="117" t="str">
        <f>IF('Indicator Date'!BC7="","x",RIGHT('Indicator Date'!BC7,4))</f>
        <v>2017</v>
      </c>
      <c r="AS7" s="117" t="str">
        <f>IF('Indicator Date'!BD7="","x",RIGHT('Indicator Date'!BD7,4))</f>
        <v>2019</v>
      </c>
      <c r="AT7" s="117" t="str">
        <f>IF('Indicator Date'!BE7="","x",RIGHT('Indicator Date'!BE7,4))</f>
        <v>2014</v>
      </c>
      <c r="AU7" s="117" t="str">
        <f>IF('Indicator Date'!BF7="","x",RIGHT('Indicator Date'!BF7,4))</f>
        <v>2014</v>
      </c>
    </row>
    <row r="8" spans="1:47" x14ac:dyDescent="0.25">
      <c r="A8" s="47" t="s">
        <v>89</v>
      </c>
      <c r="B8" s="47" t="s">
        <v>90</v>
      </c>
      <c r="C8" s="117" t="str">
        <f>IF('Indicator Date'!E8="","x",RIGHT('Indicator Date'!E8,4))</f>
        <v>2017</v>
      </c>
      <c r="D8" s="117" t="str">
        <f>IF('Indicator Date'!F8="","x",RIGHT('Indicator Date'!F8,4))</f>
        <v>2017</v>
      </c>
      <c r="E8" s="117" t="str">
        <f>IF('Indicator Date'!G8="","x",RIGHT('Indicator Date'!G8,4))</f>
        <v>2017</v>
      </c>
      <c r="F8" s="117" t="str">
        <f>IF('Indicator Date'!H8="","x",RIGHT('Indicator Date'!H8,4))</f>
        <v>2017</v>
      </c>
      <c r="G8" s="117" t="str">
        <f>IF('Indicator Date'!I8="","x",RIGHT('Indicator Date'!I8,4))</f>
        <v>2017</v>
      </c>
      <c r="H8" s="117" t="str">
        <f>IF('Indicator Date'!J8="","x",RIGHT('Indicator Date'!J8,4))</f>
        <v>2017</v>
      </c>
      <c r="I8" s="117" t="str">
        <f>IF('Indicator Date'!K8="","x",RIGHT('Indicator Date'!K8,4))</f>
        <v>2016</v>
      </c>
      <c r="J8" s="117" t="str">
        <f>IF('Indicator Date'!L8="","x",RIGHT('Indicator Date'!L8,4))</f>
        <v>2018</v>
      </c>
      <c r="K8" s="117" t="str">
        <f>IF('Indicator Date'!M8="","x",RIGHT('Indicator Date'!M8,4))</f>
        <v>2018</v>
      </c>
      <c r="L8" s="117" t="str">
        <f>IF('Indicator Date'!N8="","x",RIGHT('Indicator Date'!N8,4))</f>
        <v>2018</v>
      </c>
      <c r="M8" s="117" t="str">
        <f>IF('Indicator Date'!O8="","x",RIGHT('Indicator Date'!O8,4))</f>
        <v>2014</v>
      </c>
      <c r="N8" s="117" t="str">
        <f>IF('Indicator Date'!P8="","x",RIGHT('Indicator Date'!P8,4))</f>
        <v>2014</v>
      </c>
      <c r="O8" s="117" t="str">
        <f>IF('Indicator Date'!Q8="","x",RIGHT('Indicator Date'!Q8,4))</f>
        <v>2014</v>
      </c>
      <c r="P8" s="117" t="str">
        <f>IF('Indicator Date'!R8="","x",RIGHT('Indicator Date'!R8,4))</f>
        <v>2014</v>
      </c>
      <c r="Q8" s="117" t="str">
        <f>IF('Indicator Date'!S8="","x",RIGHT('Indicator Date'!S8,4))</f>
        <v>2014</v>
      </c>
      <c r="R8" s="117" t="str">
        <f>IF('Indicator Date'!T8="","x",RIGHT('Indicator Date'!T8,4))</f>
        <v>2014</v>
      </c>
      <c r="S8" s="117" t="str">
        <f>IF('Indicator Date'!U8="","x",RIGHT('Indicator Date'!U8,4))</f>
        <v>2014</v>
      </c>
      <c r="T8" s="117" t="str">
        <f>IF('Indicator Date'!V8="","x",RIGHT('Indicator Date'!V8,4))</f>
        <v>2014</v>
      </c>
      <c r="U8" s="117" t="str">
        <f>IF('Indicator Date'!W8="","x",RIGHT('Indicator Date'!W8,4))</f>
        <v>2014</v>
      </c>
      <c r="V8" s="117" t="str">
        <f>IF('Indicator Date'!X8="","x",RIGHT('Indicator Date'!X8,4))</f>
        <v>2014</v>
      </c>
      <c r="W8" s="117" t="str">
        <f>IF('Indicator Date'!Y8="","x",RIGHT('Indicator Date'!Y8,4))</f>
        <v>2014</v>
      </c>
      <c r="X8" s="117" t="str">
        <f>IF('Indicator Date'!AB8="","x",RIGHT('Indicator Date'!AB8,4))</f>
        <v>2014</v>
      </c>
      <c r="Y8" s="117" t="str">
        <f>IF('Indicator Date'!AC8="","x",RIGHT('Indicator Date'!AC8,4))</f>
        <v>2019</v>
      </c>
      <c r="Z8" s="117" t="str">
        <f>IF('Indicator Date'!AD8="","x",RIGHT('Indicator Date'!AD8,4))</f>
        <v>2019</v>
      </c>
      <c r="AA8" s="117" t="str">
        <f>IF('Indicator Date'!AE8="","x",RIGHT('Indicator Date'!AE8,4))</f>
        <v>2019</v>
      </c>
      <c r="AB8" s="117" t="str">
        <f>IF('Indicator Date'!AF8="","x",RIGHT('Indicator Date'!AF8,4))</f>
        <v>2019</v>
      </c>
      <c r="AC8" s="117" t="str">
        <f>IF('Indicator Date'!AG8="","x",RIGHT('Indicator Date'!AG8,4))</f>
        <v>2014</v>
      </c>
      <c r="AD8" s="117" t="str">
        <f>IF('Indicator Date'!AJ8="","x",RIGHT('Indicator Date'!AJ8,4))</f>
        <v>2014</v>
      </c>
      <c r="AE8" s="117" t="str">
        <f>IF('Indicator Date'!AK8="","x",RIGHT('Indicator Date'!AK8,4))</f>
        <v>2014</v>
      </c>
      <c r="AF8" s="117" t="str">
        <f>IF('Indicator Date'!AM8="","x",RIGHT('Indicator Date'!AM8,4))</f>
        <v>2014</v>
      </c>
      <c r="AG8" s="117" t="str">
        <f>IF('Indicator Date'!AN8="","x",RIGHT('Indicator Date'!AN8,4))</f>
        <v>2014</v>
      </c>
      <c r="AH8" s="117" t="str">
        <f>IF('Indicator Date'!AP8="","x",RIGHT('Indicator Date'!AP8,4))</f>
        <v>2014</v>
      </c>
      <c r="AI8" s="117" t="str">
        <f>IF('Indicator Date'!AR8="","x",RIGHT('Indicator Date'!AR8,4))</f>
        <v>2014</v>
      </c>
      <c r="AJ8" s="117" t="str">
        <f>IF('Indicator Date'!AU8="","x",RIGHT('Indicator Date'!AU8,4))</f>
        <v>2014</v>
      </c>
      <c r="AK8" s="117" t="str">
        <f>IF('Indicator Date'!AV8="","x",RIGHT('Indicator Date'!AV8,4))</f>
        <v>2014</v>
      </c>
      <c r="AL8" s="117" t="str">
        <f>IF('Indicator Date'!AW8="","x",RIGHT('Indicator Date'!AW8,4))</f>
        <v>2014</v>
      </c>
      <c r="AM8" s="117" t="str">
        <f>IF('Indicator Date'!AX8="","x",RIGHT('Indicator Date'!AX8,4))</f>
        <v>2014</v>
      </c>
      <c r="AN8" s="117" t="str">
        <f>IF('Indicator Date'!AY8="","x",RIGHT('Indicator Date'!AY8,4))</f>
        <v>2014</v>
      </c>
      <c r="AO8" s="117" t="str">
        <f>IF('Indicator Date'!AZ8="","x",RIGHT('Indicator Date'!AZ8,4))</f>
        <v>2014</v>
      </c>
      <c r="AP8" s="117" t="str">
        <f>IF('Indicator Date'!BA8="","x",RIGHT('Indicator Date'!BA8,4))</f>
        <v>2014</v>
      </c>
      <c r="AQ8" s="117" t="str">
        <f>IF('Indicator Date'!BB8="","x",RIGHT('Indicator Date'!BB8,4))</f>
        <v>2017</v>
      </c>
      <c r="AR8" s="117" t="str">
        <f>IF('Indicator Date'!BC8="","x",RIGHT('Indicator Date'!BC8,4))</f>
        <v>2017</v>
      </c>
      <c r="AS8" s="117" t="str">
        <f>IF('Indicator Date'!BD8="","x",RIGHT('Indicator Date'!BD8,4))</f>
        <v>2019</v>
      </c>
      <c r="AT8" s="117" t="str">
        <f>IF('Indicator Date'!BE8="","x",RIGHT('Indicator Date'!BE8,4))</f>
        <v>2014</v>
      </c>
      <c r="AU8" s="117" t="str">
        <f>IF('Indicator Date'!BF8="","x",RIGHT('Indicator Date'!BF8,4))</f>
        <v>2014</v>
      </c>
    </row>
    <row r="9" spans="1:47" x14ac:dyDescent="0.25">
      <c r="A9" s="47" t="s">
        <v>91</v>
      </c>
      <c r="B9" s="47" t="s">
        <v>92</v>
      </c>
      <c r="C9" s="117" t="str">
        <f>IF('Indicator Date'!E9="","x",RIGHT('Indicator Date'!E9,4))</f>
        <v>2017</v>
      </c>
      <c r="D9" s="117" t="str">
        <f>IF('Indicator Date'!F9="","x",RIGHT('Indicator Date'!F9,4))</f>
        <v>2017</v>
      </c>
      <c r="E9" s="117" t="str">
        <f>IF('Indicator Date'!G9="","x",RIGHT('Indicator Date'!G9,4))</f>
        <v>2017</v>
      </c>
      <c r="F9" s="117" t="str">
        <f>IF('Indicator Date'!H9="","x",RIGHT('Indicator Date'!H9,4))</f>
        <v>2017</v>
      </c>
      <c r="G9" s="117" t="str">
        <f>IF('Indicator Date'!I9="","x",RIGHT('Indicator Date'!I9,4))</f>
        <v>2017</v>
      </c>
      <c r="H9" s="117" t="str">
        <f>IF('Indicator Date'!J9="","x",RIGHT('Indicator Date'!J9,4))</f>
        <v>2017</v>
      </c>
      <c r="I9" s="117" t="str">
        <f>IF('Indicator Date'!K9="","x",RIGHT('Indicator Date'!K9,4))</f>
        <v>2016</v>
      </c>
      <c r="J9" s="117" t="str">
        <f>IF('Indicator Date'!L9="","x",RIGHT('Indicator Date'!L9,4))</f>
        <v>2018</v>
      </c>
      <c r="K9" s="117" t="str">
        <f>IF('Indicator Date'!M9="","x",RIGHT('Indicator Date'!M9,4))</f>
        <v>2018</v>
      </c>
      <c r="L9" s="117" t="str">
        <f>IF('Indicator Date'!N9="","x",RIGHT('Indicator Date'!N9,4))</f>
        <v>2018</v>
      </c>
      <c r="M9" s="117" t="str">
        <f>IF('Indicator Date'!O9="","x",RIGHT('Indicator Date'!O9,4))</f>
        <v>2014</v>
      </c>
      <c r="N9" s="117" t="str">
        <f>IF('Indicator Date'!P9="","x",RIGHT('Indicator Date'!P9,4))</f>
        <v>2014</v>
      </c>
      <c r="O9" s="117" t="str">
        <f>IF('Indicator Date'!Q9="","x",RIGHT('Indicator Date'!Q9,4))</f>
        <v>2014</v>
      </c>
      <c r="P9" s="117" t="str">
        <f>IF('Indicator Date'!R9="","x",RIGHT('Indicator Date'!R9,4))</f>
        <v>2014</v>
      </c>
      <c r="Q9" s="117" t="str">
        <f>IF('Indicator Date'!S9="","x",RIGHT('Indicator Date'!S9,4))</f>
        <v>2014</v>
      </c>
      <c r="R9" s="117" t="str">
        <f>IF('Indicator Date'!T9="","x",RIGHT('Indicator Date'!T9,4))</f>
        <v>2014</v>
      </c>
      <c r="S9" s="117" t="str">
        <f>IF('Indicator Date'!U9="","x",RIGHT('Indicator Date'!U9,4))</f>
        <v>2014</v>
      </c>
      <c r="T9" s="117" t="str">
        <f>IF('Indicator Date'!V9="","x",RIGHT('Indicator Date'!V9,4))</f>
        <v>2014</v>
      </c>
      <c r="U9" s="117" t="str">
        <f>IF('Indicator Date'!W9="","x",RIGHT('Indicator Date'!W9,4))</f>
        <v>2014</v>
      </c>
      <c r="V9" s="117" t="str">
        <f>IF('Indicator Date'!X9="","x",RIGHT('Indicator Date'!X9,4))</f>
        <v>2014</v>
      </c>
      <c r="W9" s="117" t="str">
        <f>IF('Indicator Date'!Y9="","x",RIGHT('Indicator Date'!Y9,4))</f>
        <v>2014</v>
      </c>
      <c r="X9" s="117" t="str">
        <f>IF('Indicator Date'!AB9="","x",RIGHT('Indicator Date'!AB9,4))</f>
        <v>2014</v>
      </c>
      <c r="Y9" s="117" t="str">
        <f>IF('Indicator Date'!AC9="","x",RIGHT('Indicator Date'!AC9,4))</f>
        <v>2019</v>
      </c>
      <c r="Z9" s="117" t="str">
        <f>IF('Indicator Date'!AD9="","x",RIGHT('Indicator Date'!AD9,4))</f>
        <v>2019</v>
      </c>
      <c r="AA9" s="117" t="str">
        <f>IF('Indicator Date'!AE9="","x",RIGHT('Indicator Date'!AE9,4))</f>
        <v>2019</v>
      </c>
      <c r="AB9" s="117" t="str">
        <f>IF('Indicator Date'!AF9="","x",RIGHT('Indicator Date'!AF9,4))</f>
        <v>2019</v>
      </c>
      <c r="AC9" s="117" t="str">
        <f>IF('Indicator Date'!AG9="","x",RIGHT('Indicator Date'!AG9,4))</f>
        <v>2014</v>
      </c>
      <c r="AD9" s="117" t="str">
        <f>IF('Indicator Date'!AJ9="","x",RIGHT('Indicator Date'!AJ9,4))</f>
        <v>2014</v>
      </c>
      <c r="AE9" s="117" t="str">
        <f>IF('Indicator Date'!AK9="","x",RIGHT('Indicator Date'!AK9,4))</f>
        <v>2014</v>
      </c>
      <c r="AF9" s="117" t="str">
        <f>IF('Indicator Date'!AM9="","x",RIGHT('Indicator Date'!AM9,4))</f>
        <v>2014</v>
      </c>
      <c r="AG9" s="117" t="str">
        <f>IF('Indicator Date'!AN9="","x",RIGHT('Indicator Date'!AN9,4))</f>
        <v>2014</v>
      </c>
      <c r="AH9" s="117" t="str">
        <f>IF('Indicator Date'!AP9="","x",RIGHT('Indicator Date'!AP9,4))</f>
        <v>2014</v>
      </c>
      <c r="AI9" s="117" t="str">
        <f>IF('Indicator Date'!AR9="","x",RIGHT('Indicator Date'!AR9,4))</f>
        <v>2014</v>
      </c>
      <c r="AJ9" s="117" t="str">
        <f>IF('Indicator Date'!AU9="","x",RIGHT('Indicator Date'!AU9,4))</f>
        <v>2014</v>
      </c>
      <c r="AK9" s="117" t="str">
        <f>IF('Indicator Date'!AV9="","x",RIGHT('Indicator Date'!AV9,4))</f>
        <v>2014</v>
      </c>
      <c r="AL9" s="117" t="str">
        <f>IF('Indicator Date'!AW9="","x",RIGHT('Indicator Date'!AW9,4))</f>
        <v>2014</v>
      </c>
      <c r="AM9" s="117" t="str">
        <f>IF('Indicator Date'!AX9="","x",RIGHT('Indicator Date'!AX9,4))</f>
        <v>2014</v>
      </c>
      <c r="AN9" s="117" t="str">
        <f>IF('Indicator Date'!AY9="","x",RIGHT('Indicator Date'!AY9,4))</f>
        <v>2014</v>
      </c>
      <c r="AO9" s="117" t="str">
        <f>IF('Indicator Date'!AZ9="","x",RIGHT('Indicator Date'!AZ9,4))</f>
        <v>2014</v>
      </c>
      <c r="AP9" s="117" t="str">
        <f>IF('Indicator Date'!BA9="","x",RIGHT('Indicator Date'!BA9,4))</f>
        <v>2014</v>
      </c>
      <c r="AQ9" s="117" t="str">
        <f>IF('Indicator Date'!BB9="","x",RIGHT('Indicator Date'!BB9,4))</f>
        <v>2017</v>
      </c>
      <c r="AR9" s="117" t="str">
        <f>IF('Indicator Date'!BC9="","x",RIGHT('Indicator Date'!BC9,4))</f>
        <v>2017</v>
      </c>
      <c r="AS9" s="117" t="str">
        <f>IF('Indicator Date'!BD9="","x",RIGHT('Indicator Date'!BD9,4))</f>
        <v>2019</v>
      </c>
      <c r="AT9" s="117" t="str">
        <f>IF('Indicator Date'!BE9="","x",RIGHT('Indicator Date'!BE9,4))</f>
        <v>2014</v>
      </c>
      <c r="AU9" s="117" t="str">
        <f>IF('Indicator Date'!BF9="","x",RIGHT('Indicator Date'!BF9,4))</f>
        <v>2014</v>
      </c>
    </row>
    <row r="10" spans="1:47" x14ac:dyDescent="0.25">
      <c r="A10" s="47" t="s">
        <v>93</v>
      </c>
      <c r="B10" s="47" t="s">
        <v>94</v>
      </c>
      <c r="C10" s="117" t="str">
        <f>IF('Indicator Date'!E10="","x",RIGHT('Indicator Date'!E10,4))</f>
        <v>2017</v>
      </c>
      <c r="D10" s="117" t="str">
        <f>IF('Indicator Date'!F10="","x",RIGHT('Indicator Date'!F10,4))</f>
        <v>2017</v>
      </c>
      <c r="E10" s="117" t="str">
        <f>IF('Indicator Date'!G10="","x",RIGHT('Indicator Date'!G10,4))</f>
        <v>2017</v>
      </c>
      <c r="F10" s="117" t="str">
        <f>IF('Indicator Date'!H10="","x",RIGHT('Indicator Date'!H10,4))</f>
        <v>2017</v>
      </c>
      <c r="G10" s="117" t="str">
        <f>IF('Indicator Date'!I10="","x",RIGHT('Indicator Date'!I10,4))</f>
        <v>2017</v>
      </c>
      <c r="H10" s="117" t="str">
        <f>IF('Indicator Date'!J10="","x",RIGHT('Indicator Date'!J10,4))</f>
        <v>2017</v>
      </c>
      <c r="I10" s="117" t="str">
        <f>IF('Indicator Date'!K10="","x",RIGHT('Indicator Date'!K10,4))</f>
        <v>2016</v>
      </c>
      <c r="J10" s="117" t="str">
        <f>IF('Indicator Date'!L10="","x",RIGHT('Indicator Date'!L10,4))</f>
        <v>2018</v>
      </c>
      <c r="K10" s="117" t="str">
        <f>IF('Indicator Date'!M10="","x",RIGHT('Indicator Date'!M10,4))</f>
        <v>2018</v>
      </c>
      <c r="L10" s="117" t="str">
        <f>IF('Indicator Date'!N10="","x",RIGHT('Indicator Date'!N10,4))</f>
        <v>2018</v>
      </c>
      <c r="M10" s="117" t="str">
        <f>IF('Indicator Date'!O10="","x",RIGHT('Indicator Date'!O10,4))</f>
        <v>2014</v>
      </c>
      <c r="N10" s="117" t="str">
        <f>IF('Indicator Date'!P10="","x",RIGHT('Indicator Date'!P10,4))</f>
        <v>2014</v>
      </c>
      <c r="O10" s="117" t="str">
        <f>IF('Indicator Date'!Q10="","x",RIGHT('Indicator Date'!Q10,4))</f>
        <v>2014</v>
      </c>
      <c r="P10" s="117" t="str">
        <f>IF('Indicator Date'!R10="","x",RIGHT('Indicator Date'!R10,4))</f>
        <v>2014</v>
      </c>
      <c r="Q10" s="117" t="str">
        <f>IF('Indicator Date'!S10="","x",RIGHT('Indicator Date'!S10,4))</f>
        <v>2014</v>
      </c>
      <c r="R10" s="117" t="str">
        <f>IF('Indicator Date'!T10="","x",RIGHT('Indicator Date'!T10,4))</f>
        <v>2014</v>
      </c>
      <c r="S10" s="117" t="str">
        <f>IF('Indicator Date'!U10="","x",RIGHT('Indicator Date'!U10,4))</f>
        <v>2014</v>
      </c>
      <c r="T10" s="117" t="str">
        <f>IF('Indicator Date'!V10="","x",RIGHT('Indicator Date'!V10,4))</f>
        <v>2014</v>
      </c>
      <c r="U10" s="117" t="str">
        <f>IF('Indicator Date'!W10="","x",RIGHT('Indicator Date'!W10,4))</f>
        <v>2014</v>
      </c>
      <c r="V10" s="117" t="str">
        <f>IF('Indicator Date'!X10="","x",RIGHT('Indicator Date'!X10,4))</f>
        <v>2014</v>
      </c>
      <c r="W10" s="117" t="str">
        <f>IF('Indicator Date'!Y10="","x",RIGHT('Indicator Date'!Y10,4))</f>
        <v>2014</v>
      </c>
      <c r="X10" s="117" t="str">
        <f>IF('Indicator Date'!AB10="","x",RIGHT('Indicator Date'!AB10,4))</f>
        <v>2014</v>
      </c>
      <c r="Y10" s="117" t="str">
        <f>IF('Indicator Date'!AC10="","x",RIGHT('Indicator Date'!AC10,4))</f>
        <v>2019</v>
      </c>
      <c r="Z10" s="117" t="str">
        <f>IF('Indicator Date'!AD10="","x",RIGHT('Indicator Date'!AD10,4))</f>
        <v>2019</v>
      </c>
      <c r="AA10" s="117" t="str">
        <f>IF('Indicator Date'!AE10="","x",RIGHT('Indicator Date'!AE10,4))</f>
        <v>2019</v>
      </c>
      <c r="AB10" s="117" t="str">
        <f>IF('Indicator Date'!AF10="","x",RIGHT('Indicator Date'!AF10,4))</f>
        <v>2019</v>
      </c>
      <c r="AC10" s="117" t="str">
        <f>IF('Indicator Date'!AG10="","x",RIGHT('Indicator Date'!AG10,4))</f>
        <v>2014</v>
      </c>
      <c r="AD10" s="117" t="str">
        <f>IF('Indicator Date'!AJ10="","x",RIGHT('Indicator Date'!AJ10,4))</f>
        <v>2014</v>
      </c>
      <c r="AE10" s="117" t="str">
        <f>IF('Indicator Date'!AK10="","x",RIGHT('Indicator Date'!AK10,4))</f>
        <v>2014</v>
      </c>
      <c r="AF10" s="117" t="str">
        <f>IF('Indicator Date'!AM10="","x",RIGHT('Indicator Date'!AM10,4))</f>
        <v>2014</v>
      </c>
      <c r="AG10" s="117" t="str">
        <f>IF('Indicator Date'!AN10="","x",RIGHT('Indicator Date'!AN10,4))</f>
        <v>2014</v>
      </c>
      <c r="AH10" s="117" t="str">
        <f>IF('Indicator Date'!AP10="","x",RIGHT('Indicator Date'!AP10,4))</f>
        <v>2014</v>
      </c>
      <c r="AI10" s="117" t="str">
        <f>IF('Indicator Date'!AR10="","x",RIGHT('Indicator Date'!AR10,4))</f>
        <v>2014</v>
      </c>
      <c r="AJ10" s="117" t="str">
        <f>IF('Indicator Date'!AU10="","x",RIGHT('Indicator Date'!AU10,4))</f>
        <v>2014</v>
      </c>
      <c r="AK10" s="117" t="str">
        <f>IF('Indicator Date'!AV10="","x",RIGHT('Indicator Date'!AV10,4))</f>
        <v>2014</v>
      </c>
      <c r="AL10" s="117" t="str">
        <f>IF('Indicator Date'!AW10="","x",RIGHT('Indicator Date'!AW10,4))</f>
        <v>2014</v>
      </c>
      <c r="AM10" s="117" t="str">
        <f>IF('Indicator Date'!AX10="","x",RIGHT('Indicator Date'!AX10,4))</f>
        <v>2014</v>
      </c>
      <c r="AN10" s="117" t="str">
        <f>IF('Indicator Date'!AY10="","x",RIGHT('Indicator Date'!AY10,4))</f>
        <v>2014</v>
      </c>
      <c r="AO10" s="117" t="str">
        <f>IF('Indicator Date'!AZ10="","x",RIGHT('Indicator Date'!AZ10,4))</f>
        <v>2014</v>
      </c>
      <c r="AP10" s="117" t="str">
        <f>IF('Indicator Date'!BA10="","x",RIGHT('Indicator Date'!BA10,4))</f>
        <v>2014</v>
      </c>
      <c r="AQ10" s="117" t="str">
        <f>IF('Indicator Date'!BB10="","x",RIGHT('Indicator Date'!BB10,4))</f>
        <v>2017</v>
      </c>
      <c r="AR10" s="117" t="str">
        <f>IF('Indicator Date'!BC10="","x",RIGHT('Indicator Date'!BC10,4))</f>
        <v>2017</v>
      </c>
      <c r="AS10" s="117" t="str">
        <f>IF('Indicator Date'!BD10="","x",RIGHT('Indicator Date'!BD10,4))</f>
        <v>2019</v>
      </c>
      <c r="AT10" s="117" t="str">
        <f>IF('Indicator Date'!BE10="","x",RIGHT('Indicator Date'!BE10,4))</f>
        <v>2014</v>
      </c>
      <c r="AU10" s="117" t="str">
        <f>IF('Indicator Date'!BF10="","x",RIGHT('Indicator Date'!BF10,4))</f>
        <v>2014</v>
      </c>
    </row>
    <row r="11" spans="1:47" x14ac:dyDescent="0.25">
      <c r="A11" s="47" t="s">
        <v>95</v>
      </c>
      <c r="B11" s="47" t="s">
        <v>96</v>
      </c>
      <c r="C11" s="117" t="str">
        <f>IF('Indicator Date'!E11="","x",RIGHT('Indicator Date'!E11,4))</f>
        <v>2017</v>
      </c>
      <c r="D11" s="117" t="str">
        <f>IF('Indicator Date'!F11="","x",RIGHT('Indicator Date'!F11,4))</f>
        <v>2017</v>
      </c>
      <c r="E11" s="117" t="str">
        <f>IF('Indicator Date'!G11="","x",RIGHT('Indicator Date'!G11,4))</f>
        <v>2017</v>
      </c>
      <c r="F11" s="117" t="str">
        <f>IF('Indicator Date'!H11="","x",RIGHT('Indicator Date'!H11,4))</f>
        <v>2017</v>
      </c>
      <c r="G11" s="117" t="str">
        <f>IF('Indicator Date'!I11="","x",RIGHT('Indicator Date'!I11,4))</f>
        <v>2017</v>
      </c>
      <c r="H11" s="117" t="str">
        <f>IF('Indicator Date'!J11="","x",RIGHT('Indicator Date'!J11,4))</f>
        <v>2017</v>
      </c>
      <c r="I11" s="117" t="str">
        <f>IF('Indicator Date'!K11="","x",RIGHT('Indicator Date'!K11,4))</f>
        <v>2016</v>
      </c>
      <c r="J11" s="117" t="str">
        <f>IF('Indicator Date'!L11="","x",RIGHT('Indicator Date'!L11,4))</f>
        <v>2018</v>
      </c>
      <c r="K11" s="117" t="str">
        <f>IF('Indicator Date'!M11="","x",RIGHT('Indicator Date'!M11,4))</f>
        <v>2018</v>
      </c>
      <c r="L11" s="117" t="str">
        <f>IF('Indicator Date'!N11="","x",RIGHT('Indicator Date'!N11,4))</f>
        <v>2018</v>
      </c>
      <c r="M11" s="117" t="str">
        <f>IF('Indicator Date'!O11="","x",RIGHT('Indicator Date'!O11,4))</f>
        <v>2014</v>
      </c>
      <c r="N11" s="117" t="str">
        <f>IF('Indicator Date'!P11="","x",RIGHT('Indicator Date'!P11,4))</f>
        <v>2014</v>
      </c>
      <c r="O11" s="117" t="str">
        <f>IF('Indicator Date'!Q11="","x",RIGHT('Indicator Date'!Q11,4))</f>
        <v>2014</v>
      </c>
      <c r="P11" s="117" t="str">
        <f>IF('Indicator Date'!R11="","x",RIGHT('Indicator Date'!R11,4))</f>
        <v>2014</v>
      </c>
      <c r="Q11" s="117" t="str">
        <f>IF('Indicator Date'!S11="","x",RIGHT('Indicator Date'!S11,4))</f>
        <v>2014</v>
      </c>
      <c r="R11" s="117" t="str">
        <f>IF('Indicator Date'!T11="","x",RIGHT('Indicator Date'!T11,4))</f>
        <v>2014</v>
      </c>
      <c r="S11" s="117" t="str">
        <f>IF('Indicator Date'!U11="","x",RIGHT('Indicator Date'!U11,4))</f>
        <v>2014</v>
      </c>
      <c r="T11" s="117" t="str">
        <f>IF('Indicator Date'!V11="","x",RIGHT('Indicator Date'!V11,4))</f>
        <v>2014</v>
      </c>
      <c r="U11" s="117" t="str">
        <f>IF('Indicator Date'!W11="","x",RIGHT('Indicator Date'!W11,4))</f>
        <v>2014</v>
      </c>
      <c r="V11" s="117" t="str">
        <f>IF('Indicator Date'!X11="","x",RIGHT('Indicator Date'!X11,4))</f>
        <v>2014</v>
      </c>
      <c r="W11" s="117" t="str">
        <f>IF('Indicator Date'!Y11="","x",RIGHT('Indicator Date'!Y11,4))</f>
        <v>2014</v>
      </c>
      <c r="X11" s="117" t="str">
        <f>IF('Indicator Date'!AB11="","x",RIGHT('Indicator Date'!AB11,4))</f>
        <v>2014</v>
      </c>
      <c r="Y11" s="117" t="str">
        <f>IF('Indicator Date'!AC11="","x",RIGHT('Indicator Date'!AC11,4))</f>
        <v>2019</v>
      </c>
      <c r="Z11" s="117" t="str">
        <f>IF('Indicator Date'!AD11="","x",RIGHT('Indicator Date'!AD11,4))</f>
        <v>2019</v>
      </c>
      <c r="AA11" s="117" t="str">
        <f>IF('Indicator Date'!AE11="","x",RIGHT('Indicator Date'!AE11,4))</f>
        <v>2019</v>
      </c>
      <c r="AB11" s="117" t="str">
        <f>IF('Indicator Date'!AF11="","x",RIGHT('Indicator Date'!AF11,4))</f>
        <v>2019</v>
      </c>
      <c r="AC11" s="117" t="str">
        <f>IF('Indicator Date'!AG11="","x",RIGHT('Indicator Date'!AG11,4))</f>
        <v>2014</v>
      </c>
      <c r="AD11" s="117" t="str">
        <f>IF('Indicator Date'!AJ11="","x",RIGHT('Indicator Date'!AJ11,4))</f>
        <v>2014</v>
      </c>
      <c r="AE11" s="117" t="str">
        <f>IF('Indicator Date'!AK11="","x",RIGHT('Indicator Date'!AK11,4))</f>
        <v>2014</v>
      </c>
      <c r="AF11" s="117" t="str">
        <f>IF('Indicator Date'!AM11="","x",RIGHT('Indicator Date'!AM11,4))</f>
        <v>2014</v>
      </c>
      <c r="AG11" s="117" t="str">
        <f>IF('Indicator Date'!AN11="","x",RIGHT('Indicator Date'!AN11,4))</f>
        <v>2014</v>
      </c>
      <c r="AH11" s="117" t="str">
        <f>IF('Indicator Date'!AP11="","x",RIGHT('Indicator Date'!AP11,4))</f>
        <v>2014</v>
      </c>
      <c r="AI11" s="117" t="str">
        <f>IF('Indicator Date'!AR11="","x",RIGHT('Indicator Date'!AR11,4))</f>
        <v>2014</v>
      </c>
      <c r="AJ11" s="117" t="str">
        <f>IF('Indicator Date'!AU11="","x",RIGHT('Indicator Date'!AU11,4))</f>
        <v>2014</v>
      </c>
      <c r="AK11" s="117" t="str">
        <f>IF('Indicator Date'!AV11="","x",RIGHT('Indicator Date'!AV11,4))</f>
        <v>2014</v>
      </c>
      <c r="AL11" s="117" t="str">
        <f>IF('Indicator Date'!AW11="","x",RIGHT('Indicator Date'!AW11,4))</f>
        <v>2014</v>
      </c>
      <c r="AM11" s="117" t="str">
        <f>IF('Indicator Date'!AX11="","x",RIGHT('Indicator Date'!AX11,4))</f>
        <v>2014</v>
      </c>
      <c r="AN11" s="117" t="str">
        <f>IF('Indicator Date'!AY11="","x",RIGHT('Indicator Date'!AY11,4))</f>
        <v>2014</v>
      </c>
      <c r="AO11" s="117" t="str">
        <f>IF('Indicator Date'!AZ11="","x",RIGHT('Indicator Date'!AZ11,4))</f>
        <v>2014</v>
      </c>
      <c r="AP11" s="117" t="str">
        <f>IF('Indicator Date'!BA11="","x",RIGHT('Indicator Date'!BA11,4))</f>
        <v>2014</v>
      </c>
      <c r="AQ11" s="117" t="str">
        <f>IF('Indicator Date'!BB11="","x",RIGHT('Indicator Date'!BB11,4))</f>
        <v>2017</v>
      </c>
      <c r="AR11" s="117" t="str">
        <f>IF('Indicator Date'!BC11="","x",RIGHT('Indicator Date'!BC11,4))</f>
        <v>2017</v>
      </c>
      <c r="AS11" s="117" t="str">
        <f>IF('Indicator Date'!BD11="","x",RIGHT('Indicator Date'!BD11,4))</f>
        <v>2019</v>
      </c>
      <c r="AT11" s="117" t="str">
        <f>IF('Indicator Date'!BE11="","x",RIGHT('Indicator Date'!BE11,4))</f>
        <v>2014</v>
      </c>
      <c r="AU11" s="117" t="str">
        <f>IF('Indicator Date'!BF11="","x",RIGHT('Indicator Date'!BF11,4))</f>
        <v>2014</v>
      </c>
    </row>
    <row r="12" spans="1:47" x14ac:dyDescent="0.25">
      <c r="A12" s="47" t="s">
        <v>104</v>
      </c>
      <c r="B12" s="47" t="s">
        <v>105</v>
      </c>
      <c r="C12" s="117" t="str">
        <f>IF('Indicator Date'!E12="","x",RIGHT('Indicator Date'!E12,4))</f>
        <v>2017</v>
      </c>
      <c r="D12" s="117" t="str">
        <f>IF('Indicator Date'!F12="","x",RIGHT('Indicator Date'!F12,4))</f>
        <v>2017</v>
      </c>
      <c r="E12" s="117" t="str">
        <f>IF('Indicator Date'!G12="","x",RIGHT('Indicator Date'!G12,4))</f>
        <v>2017</v>
      </c>
      <c r="F12" s="117" t="str">
        <f>IF('Indicator Date'!H12="","x",RIGHT('Indicator Date'!H12,4))</f>
        <v>2017</v>
      </c>
      <c r="G12" s="117" t="str">
        <f>IF('Indicator Date'!I12="","x",RIGHT('Indicator Date'!I12,4))</f>
        <v>2017</v>
      </c>
      <c r="H12" s="117" t="str">
        <f>IF('Indicator Date'!J12="","x",RIGHT('Indicator Date'!J12,4))</f>
        <v>2017</v>
      </c>
      <c r="I12" s="117" t="str">
        <f>IF('Indicator Date'!K12="","x",RIGHT('Indicator Date'!K12,4))</f>
        <v>2016</v>
      </c>
      <c r="J12" s="117" t="str">
        <f>IF('Indicator Date'!L12="","x",RIGHT('Indicator Date'!L12,4))</f>
        <v>2018</v>
      </c>
      <c r="K12" s="117" t="str">
        <f>IF('Indicator Date'!M12="","x",RIGHT('Indicator Date'!M12,4))</f>
        <v>2018</v>
      </c>
      <c r="L12" s="117" t="str">
        <f>IF('Indicator Date'!N12="","x",RIGHT('Indicator Date'!N12,4))</f>
        <v>2018</v>
      </c>
      <c r="M12" s="117" t="str">
        <f>IF('Indicator Date'!O12="","x",RIGHT('Indicator Date'!O12,4))</f>
        <v>2014</v>
      </c>
      <c r="N12" s="117" t="str">
        <f>IF('Indicator Date'!P12="","x",RIGHT('Indicator Date'!P12,4))</f>
        <v>2014</v>
      </c>
      <c r="O12" s="117" t="str">
        <f>IF('Indicator Date'!Q12="","x",RIGHT('Indicator Date'!Q12,4))</f>
        <v>2014</v>
      </c>
      <c r="P12" s="117" t="str">
        <f>IF('Indicator Date'!R12="","x",RIGHT('Indicator Date'!R12,4))</f>
        <v>2014</v>
      </c>
      <c r="Q12" s="117" t="str">
        <f>IF('Indicator Date'!S12="","x",RIGHT('Indicator Date'!S12,4))</f>
        <v>2014</v>
      </c>
      <c r="R12" s="117" t="str">
        <f>IF('Indicator Date'!T12="","x",RIGHT('Indicator Date'!T12,4))</f>
        <v>2014</v>
      </c>
      <c r="S12" s="117" t="str">
        <f>IF('Indicator Date'!U12="","x",RIGHT('Indicator Date'!U12,4))</f>
        <v>2014</v>
      </c>
      <c r="T12" s="117" t="str">
        <f>IF('Indicator Date'!V12="","x",RIGHT('Indicator Date'!V12,4))</f>
        <v>2014</v>
      </c>
      <c r="U12" s="117" t="str">
        <f>IF('Indicator Date'!W12="","x",RIGHT('Indicator Date'!W12,4))</f>
        <v>2014</v>
      </c>
      <c r="V12" s="117" t="str">
        <f>IF('Indicator Date'!X12="","x",RIGHT('Indicator Date'!X12,4))</f>
        <v>2014</v>
      </c>
      <c r="W12" s="117" t="str">
        <f>IF('Indicator Date'!Y12="","x",RIGHT('Indicator Date'!Y12,4))</f>
        <v>2014</v>
      </c>
      <c r="X12" s="117" t="str">
        <f>IF('Indicator Date'!AB12="","x",RIGHT('Indicator Date'!AB12,4))</f>
        <v>2014</v>
      </c>
      <c r="Y12" s="117" t="str">
        <f>IF('Indicator Date'!AC12="","x",RIGHT('Indicator Date'!AC12,4))</f>
        <v>2019</v>
      </c>
      <c r="Z12" s="117" t="str">
        <f>IF('Indicator Date'!AD12="","x",RIGHT('Indicator Date'!AD12,4))</f>
        <v>2019</v>
      </c>
      <c r="AA12" s="117" t="str">
        <f>IF('Indicator Date'!AE12="","x",RIGHT('Indicator Date'!AE12,4))</f>
        <v>2019</v>
      </c>
      <c r="AB12" s="117" t="str">
        <f>IF('Indicator Date'!AF12="","x",RIGHT('Indicator Date'!AF12,4))</f>
        <v>2019</v>
      </c>
      <c r="AC12" s="117" t="str">
        <f>IF('Indicator Date'!AG12="","x",RIGHT('Indicator Date'!AG12,4))</f>
        <v>2014</v>
      </c>
      <c r="AD12" s="117" t="str">
        <f>IF('Indicator Date'!AJ12="","x",RIGHT('Indicator Date'!AJ12,4))</f>
        <v>2014</v>
      </c>
      <c r="AE12" s="117" t="str">
        <f>IF('Indicator Date'!AK12="","x",RIGHT('Indicator Date'!AK12,4))</f>
        <v>2014</v>
      </c>
      <c r="AF12" s="117" t="str">
        <f>IF('Indicator Date'!AM12="","x",RIGHT('Indicator Date'!AM12,4))</f>
        <v>2014</v>
      </c>
      <c r="AG12" s="117" t="str">
        <f>IF('Indicator Date'!AN12="","x",RIGHT('Indicator Date'!AN12,4))</f>
        <v>2014</v>
      </c>
      <c r="AH12" s="117" t="str">
        <f>IF('Indicator Date'!AP12="","x",RIGHT('Indicator Date'!AP12,4))</f>
        <v>2014</v>
      </c>
      <c r="AI12" s="117" t="str">
        <f>IF('Indicator Date'!AR12="","x",RIGHT('Indicator Date'!AR12,4))</f>
        <v>2014</v>
      </c>
      <c r="AJ12" s="117" t="str">
        <f>IF('Indicator Date'!AU12="","x",RIGHT('Indicator Date'!AU12,4))</f>
        <v>2014</v>
      </c>
      <c r="AK12" s="117" t="str">
        <f>IF('Indicator Date'!AV12="","x",RIGHT('Indicator Date'!AV12,4))</f>
        <v>2014</v>
      </c>
      <c r="AL12" s="117" t="str">
        <f>IF('Indicator Date'!AW12="","x",RIGHT('Indicator Date'!AW12,4))</f>
        <v>2014</v>
      </c>
      <c r="AM12" s="117" t="str">
        <f>IF('Indicator Date'!AX12="","x",RIGHT('Indicator Date'!AX12,4))</f>
        <v>2014</v>
      </c>
      <c r="AN12" s="117" t="str">
        <f>IF('Indicator Date'!AY12="","x",RIGHT('Indicator Date'!AY12,4))</f>
        <v>2014</v>
      </c>
      <c r="AO12" s="117" t="str">
        <f>IF('Indicator Date'!AZ12="","x",RIGHT('Indicator Date'!AZ12,4))</f>
        <v>2014</v>
      </c>
      <c r="AP12" s="117" t="str">
        <f>IF('Indicator Date'!BA12="","x",RIGHT('Indicator Date'!BA12,4))</f>
        <v>2014</v>
      </c>
      <c r="AQ12" s="117" t="str">
        <f>IF('Indicator Date'!BB12="","x",RIGHT('Indicator Date'!BB12,4))</f>
        <v>2017</v>
      </c>
      <c r="AR12" s="117" t="str">
        <f>IF('Indicator Date'!BC12="","x",RIGHT('Indicator Date'!BC12,4))</f>
        <v>2017</v>
      </c>
      <c r="AS12" s="117" t="str">
        <f>IF('Indicator Date'!BD12="","x",RIGHT('Indicator Date'!BD12,4))</f>
        <v>2019</v>
      </c>
      <c r="AT12" s="117" t="str">
        <f>IF('Indicator Date'!BE12="","x",RIGHT('Indicator Date'!BE12,4))</f>
        <v>2014</v>
      </c>
      <c r="AU12" s="117" t="str">
        <f>IF('Indicator Date'!BF12="","x",RIGHT('Indicator Date'!BF12,4))</f>
        <v>2014</v>
      </c>
    </row>
    <row r="13" spans="1:47" x14ac:dyDescent="0.25">
      <c r="A13" s="47" t="s">
        <v>126</v>
      </c>
      <c r="B13" s="47" t="s">
        <v>127</v>
      </c>
      <c r="C13" s="117" t="str">
        <f>IF('Indicator Date'!E13="","x",RIGHT('Indicator Date'!E13,4))</f>
        <v>2017</v>
      </c>
      <c r="D13" s="117" t="str">
        <f>IF('Indicator Date'!F13="","x",RIGHT('Indicator Date'!F13,4))</f>
        <v>2017</v>
      </c>
      <c r="E13" s="117" t="str">
        <f>IF('Indicator Date'!G13="","x",RIGHT('Indicator Date'!G13,4))</f>
        <v>2017</v>
      </c>
      <c r="F13" s="117" t="str">
        <f>IF('Indicator Date'!H13="","x",RIGHT('Indicator Date'!H13,4))</f>
        <v>2017</v>
      </c>
      <c r="G13" s="117" t="str">
        <f>IF('Indicator Date'!I13="","x",RIGHT('Indicator Date'!I13,4))</f>
        <v>2017</v>
      </c>
      <c r="H13" s="117" t="str">
        <f>IF('Indicator Date'!J13="","x",RIGHT('Indicator Date'!J13,4))</f>
        <v>2017</v>
      </c>
      <c r="I13" s="117" t="str">
        <f>IF('Indicator Date'!K13="","x",RIGHT('Indicator Date'!K13,4))</f>
        <v>2016</v>
      </c>
      <c r="J13" s="117" t="str">
        <f>IF('Indicator Date'!L13="","x",RIGHT('Indicator Date'!L13,4))</f>
        <v>2018</v>
      </c>
      <c r="K13" s="117" t="str">
        <f>IF('Indicator Date'!M13="","x",RIGHT('Indicator Date'!M13,4))</f>
        <v>2018</v>
      </c>
      <c r="L13" s="117" t="str">
        <f>IF('Indicator Date'!N13="","x",RIGHT('Indicator Date'!N13,4))</f>
        <v>2018</v>
      </c>
      <c r="M13" s="117" t="str">
        <f>IF('Indicator Date'!O13="","x",RIGHT('Indicator Date'!O13,4))</f>
        <v>2014</v>
      </c>
      <c r="N13" s="117" t="str">
        <f>IF('Indicator Date'!P13="","x",RIGHT('Indicator Date'!P13,4))</f>
        <v>2014</v>
      </c>
      <c r="O13" s="117" t="str">
        <f>IF('Indicator Date'!Q13="","x",RIGHT('Indicator Date'!Q13,4))</f>
        <v>2014</v>
      </c>
      <c r="P13" s="117" t="str">
        <f>IF('Indicator Date'!R13="","x",RIGHT('Indicator Date'!R13,4))</f>
        <v>2014</v>
      </c>
      <c r="Q13" s="117" t="str">
        <f>IF('Indicator Date'!S13="","x",RIGHT('Indicator Date'!S13,4))</f>
        <v>2014</v>
      </c>
      <c r="R13" s="117" t="str">
        <f>IF('Indicator Date'!T13="","x",RIGHT('Indicator Date'!T13,4))</f>
        <v>2014</v>
      </c>
      <c r="S13" s="117" t="str">
        <f>IF('Indicator Date'!U13="","x",RIGHT('Indicator Date'!U13,4))</f>
        <v>2014</v>
      </c>
      <c r="T13" s="117" t="str">
        <f>IF('Indicator Date'!V13="","x",RIGHT('Indicator Date'!V13,4))</f>
        <v>2014</v>
      </c>
      <c r="U13" s="117" t="str">
        <f>IF('Indicator Date'!W13="","x",RIGHT('Indicator Date'!W13,4))</f>
        <v>2014</v>
      </c>
      <c r="V13" s="117" t="str">
        <f>IF('Indicator Date'!X13="","x",RIGHT('Indicator Date'!X13,4))</f>
        <v>2014</v>
      </c>
      <c r="W13" s="117" t="str">
        <f>IF('Indicator Date'!Y13="","x",RIGHT('Indicator Date'!Y13,4))</f>
        <v>2014</v>
      </c>
      <c r="X13" s="117" t="str">
        <f>IF('Indicator Date'!AB13="","x",RIGHT('Indicator Date'!AB13,4))</f>
        <v>2014</v>
      </c>
      <c r="Y13" s="117" t="str">
        <f>IF('Indicator Date'!AC13="","x",RIGHT('Indicator Date'!AC13,4))</f>
        <v>2019</v>
      </c>
      <c r="Z13" s="117" t="str">
        <f>IF('Indicator Date'!AD13="","x",RIGHT('Indicator Date'!AD13,4))</f>
        <v>2019</v>
      </c>
      <c r="AA13" s="117" t="str">
        <f>IF('Indicator Date'!AE13="","x",RIGHT('Indicator Date'!AE13,4))</f>
        <v>2019</v>
      </c>
      <c r="AB13" s="117" t="str">
        <f>IF('Indicator Date'!AF13="","x",RIGHT('Indicator Date'!AF13,4))</f>
        <v>2019</v>
      </c>
      <c r="AC13" s="117" t="str">
        <f>IF('Indicator Date'!AG13="","x",RIGHT('Indicator Date'!AG13,4))</f>
        <v>2014</v>
      </c>
      <c r="AD13" s="117" t="str">
        <f>IF('Indicator Date'!AJ13="","x",RIGHT('Indicator Date'!AJ13,4))</f>
        <v>2014</v>
      </c>
      <c r="AE13" s="117" t="str">
        <f>IF('Indicator Date'!AK13="","x",RIGHT('Indicator Date'!AK13,4))</f>
        <v>2014</v>
      </c>
      <c r="AF13" s="117" t="str">
        <f>IF('Indicator Date'!AM13="","x",RIGHT('Indicator Date'!AM13,4))</f>
        <v>2014</v>
      </c>
      <c r="AG13" s="117" t="str">
        <f>IF('Indicator Date'!AN13="","x",RIGHT('Indicator Date'!AN13,4))</f>
        <v>2014</v>
      </c>
      <c r="AH13" s="117" t="str">
        <f>IF('Indicator Date'!AP13="","x",RIGHT('Indicator Date'!AP13,4))</f>
        <v>2014</v>
      </c>
      <c r="AI13" s="117" t="str">
        <f>IF('Indicator Date'!AR13="","x",RIGHT('Indicator Date'!AR13,4))</f>
        <v>2014</v>
      </c>
      <c r="AJ13" s="117" t="str">
        <f>IF('Indicator Date'!AU13="","x",RIGHT('Indicator Date'!AU13,4))</f>
        <v>2014</v>
      </c>
      <c r="AK13" s="117" t="str">
        <f>IF('Indicator Date'!AV13="","x",RIGHT('Indicator Date'!AV13,4))</f>
        <v>2014</v>
      </c>
      <c r="AL13" s="117" t="str">
        <f>IF('Indicator Date'!AW13="","x",RIGHT('Indicator Date'!AW13,4))</f>
        <v>2014</v>
      </c>
      <c r="AM13" s="117" t="str">
        <f>IF('Indicator Date'!AX13="","x",RIGHT('Indicator Date'!AX13,4))</f>
        <v>2014</v>
      </c>
      <c r="AN13" s="117" t="str">
        <f>IF('Indicator Date'!AY13="","x",RIGHT('Indicator Date'!AY13,4))</f>
        <v>2014</v>
      </c>
      <c r="AO13" s="117" t="str">
        <f>IF('Indicator Date'!AZ13="","x",RIGHT('Indicator Date'!AZ13,4))</f>
        <v>2014</v>
      </c>
      <c r="AP13" s="117" t="str">
        <f>IF('Indicator Date'!BA13="","x",RIGHT('Indicator Date'!BA13,4))</f>
        <v>2014</v>
      </c>
      <c r="AQ13" s="117" t="str">
        <f>IF('Indicator Date'!BB13="","x",RIGHT('Indicator Date'!BB13,4))</f>
        <v>2017</v>
      </c>
      <c r="AR13" s="117" t="str">
        <f>IF('Indicator Date'!BC13="","x",RIGHT('Indicator Date'!BC13,4))</f>
        <v>2017</v>
      </c>
      <c r="AS13" s="117" t="str">
        <f>IF('Indicator Date'!BD13="","x",RIGHT('Indicator Date'!BD13,4))</f>
        <v>2019</v>
      </c>
      <c r="AT13" s="117" t="str">
        <f>IF('Indicator Date'!BE13="","x",RIGHT('Indicator Date'!BE13,4))</f>
        <v>2014</v>
      </c>
      <c r="AU13" s="117" t="str">
        <f>IF('Indicator Date'!BF13="","x",RIGHT('Indicator Date'!BF13,4))</f>
        <v>2014</v>
      </c>
    </row>
    <row r="14" spans="1:47" x14ac:dyDescent="0.25">
      <c r="A14" s="47" t="s">
        <v>128</v>
      </c>
      <c r="B14" s="47" t="s">
        <v>129</v>
      </c>
      <c r="C14" s="117" t="str">
        <f>IF('Indicator Date'!E14="","x",RIGHT('Indicator Date'!E14,4))</f>
        <v>2017</v>
      </c>
      <c r="D14" s="117" t="str">
        <f>IF('Indicator Date'!F14="","x",RIGHT('Indicator Date'!F14,4))</f>
        <v>2017</v>
      </c>
      <c r="E14" s="117" t="str">
        <f>IF('Indicator Date'!G14="","x",RIGHT('Indicator Date'!G14,4))</f>
        <v>2017</v>
      </c>
      <c r="F14" s="117" t="str">
        <f>IF('Indicator Date'!H14="","x",RIGHT('Indicator Date'!H14,4))</f>
        <v>2017</v>
      </c>
      <c r="G14" s="117" t="str">
        <f>IF('Indicator Date'!I14="","x",RIGHT('Indicator Date'!I14,4))</f>
        <v>2017</v>
      </c>
      <c r="H14" s="117" t="str">
        <f>IF('Indicator Date'!J14="","x",RIGHT('Indicator Date'!J14,4))</f>
        <v>2017</v>
      </c>
      <c r="I14" s="117" t="str">
        <f>IF('Indicator Date'!K14="","x",RIGHT('Indicator Date'!K14,4))</f>
        <v>2016</v>
      </c>
      <c r="J14" s="117" t="str">
        <f>IF('Indicator Date'!L14="","x",RIGHT('Indicator Date'!L14,4))</f>
        <v>2018</v>
      </c>
      <c r="K14" s="117" t="str">
        <f>IF('Indicator Date'!M14="","x",RIGHT('Indicator Date'!M14,4))</f>
        <v>2018</v>
      </c>
      <c r="L14" s="117" t="str">
        <f>IF('Indicator Date'!N14="","x",RIGHT('Indicator Date'!N14,4))</f>
        <v>2018</v>
      </c>
      <c r="M14" s="117" t="str">
        <f>IF('Indicator Date'!O14="","x",RIGHT('Indicator Date'!O14,4))</f>
        <v>2014</v>
      </c>
      <c r="N14" s="117" t="str">
        <f>IF('Indicator Date'!P14="","x",RIGHT('Indicator Date'!P14,4))</f>
        <v>2014</v>
      </c>
      <c r="O14" s="117" t="str">
        <f>IF('Indicator Date'!Q14="","x",RIGHT('Indicator Date'!Q14,4))</f>
        <v>2014</v>
      </c>
      <c r="P14" s="117" t="str">
        <f>IF('Indicator Date'!R14="","x",RIGHT('Indicator Date'!R14,4))</f>
        <v>2014</v>
      </c>
      <c r="Q14" s="117" t="str">
        <f>IF('Indicator Date'!S14="","x",RIGHT('Indicator Date'!S14,4))</f>
        <v>2014</v>
      </c>
      <c r="R14" s="117" t="str">
        <f>IF('Indicator Date'!T14="","x",RIGHT('Indicator Date'!T14,4))</f>
        <v>2014</v>
      </c>
      <c r="S14" s="117" t="str">
        <f>IF('Indicator Date'!U14="","x",RIGHT('Indicator Date'!U14,4))</f>
        <v>2014</v>
      </c>
      <c r="T14" s="117" t="str">
        <f>IF('Indicator Date'!V14="","x",RIGHT('Indicator Date'!V14,4))</f>
        <v>2014</v>
      </c>
      <c r="U14" s="117" t="str">
        <f>IF('Indicator Date'!W14="","x",RIGHT('Indicator Date'!W14,4))</f>
        <v>2014</v>
      </c>
      <c r="V14" s="117" t="str">
        <f>IF('Indicator Date'!X14="","x",RIGHT('Indicator Date'!X14,4))</f>
        <v>2014</v>
      </c>
      <c r="W14" s="117" t="str">
        <f>IF('Indicator Date'!Y14="","x",RIGHT('Indicator Date'!Y14,4))</f>
        <v>2014</v>
      </c>
      <c r="X14" s="117" t="str">
        <f>IF('Indicator Date'!AB14="","x",RIGHT('Indicator Date'!AB14,4))</f>
        <v>2014</v>
      </c>
      <c r="Y14" s="117" t="str">
        <f>IF('Indicator Date'!AC14="","x",RIGHT('Indicator Date'!AC14,4))</f>
        <v>2019</v>
      </c>
      <c r="Z14" s="117" t="str">
        <f>IF('Indicator Date'!AD14="","x",RIGHT('Indicator Date'!AD14,4))</f>
        <v>2019</v>
      </c>
      <c r="AA14" s="117" t="str">
        <f>IF('Indicator Date'!AE14="","x",RIGHT('Indicator Date'!AE14,4))</f>
        <v>2019</v>
      </c>
      <c r="AB14" s="117" t="str">
        <f>IF('Indicator Date'!AF14="","x",RIGHT('Indicator Date'!AF14,4))</f>
        <v>2019</v>
      </c>
      <c r="AC14" s="117" t="str">
        <f>IF('Indicator Date'!AG14="","x",RIGHT('Indicator Date'!AG14,4))</f>
        <v>2014</v>
      </c>
      <c r="AD14" s="117" t="str">
        <f>IF('Indicator Date'!AJ14="","x",RIGHT('Indicator Date'!AJ14,4))</f>
        <v>2014</v>
      </c>
      <c r="AE14" s="117" t="str">
        <f>IF('Indicator Date'!AK14="","x",RIGHT('Indicator Date'!AK14,4))</f>
        <v>2014</v>
      </c>
      <c r="AF14" s="117" t="str">
        <f>IF('Indicator Date'!AM14="","x",RIGHT('Indicator Date'!AM14,4))</f>
        <v>2014</v>
      </c>
      <c r="AG14" s="117" t="str">
        <f>IF('Indicator Date'!AN14="","x",RIGHT('Indicator Date'!AN14,4))</f>
        <v>2014</v>
      </c>
      <c r="AH14" s="117" t="str">
        <f>IF('Indicator Date'!AP14="","x",RIGHT('Indicator Date'!AP14,4))</f>
        <v>2014</v>
      </c>
      <c r="AI14" s="117" t="str">
        <f>IF('Indicator Date'!AR14="","x",RIGHT('Indicator Date'!AR14,4))</f>
        <v>2014</v>
      </c>
      <c r="AJ14" s="117" t="str">
        <f>IF('Indicator Date'!AU14="","x",RIGHT('Indicator Date'!AU14,4))</f>
        <v>2014</v>
      </c>
      <c r="AK14" s="117" t="str">
        <f>IF('Indicator Date'!AV14="","x",RIGHT('Indicator Date'!AV14,4))</f>
        <v>2014</v>
      </c>
      <c r="AL14" s="117" t="str">
        <f>IF('Indicator Date'!AW14="","x",RIGHT('Indicator Date'!AW14,4))</f>
        <v>2014</v>
      </c>
      <c r="AM14" s="117" t="str">
        <f>IF('Indicator Date'!AX14="","x",RIGHT('Indicator Date'!AX14,4))</f>
        <v>2014</v>
      </c>
      <c r="AN14" s="117" t="str">
        <f>IF('Indicator Date'!AY14="","x",RIGHT('Indicator Date'!AY14,4))</f>
        <v>2014</v>
      </c>
      <c r="AO14" s="117" t="str">
        <f>IF('Indicator Date'!AZ14="","x",RIGHT('Indicator Date'!AZ14,4))</f>
        <v>2014</v>
      </c>
      <c r="AP14" s="117" t="str">
        <f>IF('Indicator Date'!BA14="","x",RIGHT('Indicator Date'!BA14,4))</f>
        <v>2014</v>
      </c>
      <c r="AQ14" s="117" t="str">
        <f>IF('Indicator Date'!BB14="","x",RIGHT('Indicator Date'!BB14,4))</f>
        <v>2017</v>
      </c>
      <c r="AR14" s="117" t="str">
        <f>IF('Indicator Date'!BC14="","x",RIGHT('Indicator Date'!BC14,4))</f>
        <v>2017</v>
      </c>
      <c r="AS14" s="117" t="str">
        <f>IF('Indicator Date'!BD14="","x",RIGHT('Indicator Date'!BD14,4))</f>
        <v>2019</v>
      </c>
      <c r="AT14" s="117" t="str">
        <f>IF('Indicator Date'!BE14="","x",RIGHT('Indicator Date'!BE14,4))</f>
        <v>2014</v>
      </c>
      <c r="AU14" s="117" t="str">
        <f>IF('Indicator Date'!BF14="","x",RIGHT('Indicator Date'!BF14,4))</f>
        <v>2014</v>
      </c>
    </row>
    <row r="15" spans="1:47" x14ac:dyDescent="0.25">
      <c r="A15" s="47" t="s">
        <v>130</v>
      </c>
      <c r="B15" s="47" t="s">
        <v>131</v>
      </c>
      <c r="C15" s="117" t="str">
        <f>IF('Indicator Date'!E15="","x",RIGHT('Indicator Date'!E15,4))</f>
        <v>2017</v>
      </c>
      <c r="D15" s="117" t="str">
        <f>IF('Indicator Date'!F15="","x",RIGHT('Indicator Date'!F15,4))</f>
        <v>2017</v>
      </c>
      <c r="E15" s="117" t="str">
        <f>IF('Indicator Date'!G15="","x",RIGHT('Indicator Date'!G15,4))</f>
        <v>2017</v>
      </c>
      <c r="F15" s="117" t="str">
        <f>IF('Indicator Date'!H15="","x",RIGHT('Indicator Date'!H15,4))</f>
        <v>2017</v>
      </c>
      <c r="G15" s="117" t="str">
        <f>IF('Indicator Date'!I15="","x",RIGHT('Indicator Date'!I15,4))</f>
        <v>2017</v>
      </c>
      <c r="H15" s="117" t="str">
        <f>IF('Indicator Date'!J15="","x",RIGHT('Indicator Date'!J15,4))</f>
        <v>2017</v>
      </c>
      <c r="I15" s="117" t="str">
        <f>IF('Indicator Date'!K15="","x",RIGHT('Indicator Date'!K15,4))</f>
        <v>2016</v>
      </c>
      <c r="J15" s="117" t="str">
        <f>IF('Indicator Date'!L15="","x",RIGHT('Indicator Date'!L15,4))</f>
        <v>2018</v>
      </c>
      <c r="K15" s="117" t="str">
        <f>IF('Indicator Date'!M15="","x",RIGHT('Indicator Date'!M15,4))</f>
        <v>2018</v>
      </c>
      <c r="L15" s="117" t="str">
        <f>IF('Indicator Date'!N15="","x",RIGHT('Indicator Date'!N15,4))</f>
        <v>2018</v>
      </c>
      <c r="M15" s="117" t="str">
        <f>IF('Indicator Date'!O15="","x",RIGHT('Indicator Date'!O15,4))</f>
        <v>2014</v>
      </c>
      <c r="N15" s="117" t="str">
        <f>IF('Indicator Date'!P15="","x",RIGHT('Indicator Date'!P15,4))</f>
        <v>2014</v>
      </c>
      <c r="O15" s="117" t="str">
        <f>IF('Indicator Date'!Q15="","x",RIGHT('Indicator Date'!Q15,4))</f>
        <v>2014</v>
      </c>
      <c r="P15" s="117" t="str">
        <f>IF('Indicator Date'!R15="","x",RIGHT('Indicator Date'!R15,4))</f>
        <v>2014</v>
      </c>
      <c r="Q15" s="117" t="str">
        <f>IF('Indicator Date'!S15="","x",RIGHT('Indicator Date'!S15,4))</f>
        <v>2014</v>
      </c>
      <c r="R15" s="117" t="str">
        <f>IF('Indicator Date'!T15="","x",RIGHT('Indicator Date'!T15,4))</f>
        <v>2014</v>
      </c>
      <c r="S15" s="117" t="str">
        <f>IF('Indicator Date'!U15="","x",RIGHT('Indicator Date'!U15,4))</f>
        <v>2014</v>
      </c>
      <c r="T15" s="117" t="str">
        <f>IF('Indicator Date'!V15="","x",RIGHT('Indicator Date'!V15,4))</f>
        <v>2014</v>
      </c>
      <c r="U15" s="117" t="str">
        <f>IF('Indicator Date'!W15="","x",RIGHT('Indicator Date'!W15,4))</f>
        <v>2014</v>
      </c>
      <c r="V15" s="117" t="str">
        <f>IF('Indicator Date'!X15="","x",RIGHT('Indicator Date'!X15,4))</f>
        <v>2014</v>
      </c>
      <c r="W15" s="117" t="str">
        <f>IF('Indicator Date'!Y15="","x",RIGHT('Indicator Date'!Y15,4))</f>
        <v>2014</v>
      </c>
      <c r="X15" s="117" t="str">
        <f>IF('Indicator Date'!AB15="","x",RIGHT('Indicator Date'!AB15,4))</f>
        <v>2014</v>
      </c>
      <c r="Y15" s="117" t="str">
        <f>IF('Indicator Date'!AC15="","x",RIGHT('Indicator Date'!AC15,4))</f>
        <v>2019</v>
      </c>
      <c r="Z15" s="117" t="str">
        <f>IF('Indicator Date'!AD15="","x",RIGHT('Indicator Date'!AD15,4))</f>
        <v>2019</v>
      </c>
      <c r="AA15" s="117" t="str">
        <f>IF('Indicator Date'!AE15="","x",RIGHT('Indicator Date'!AE15,4))</f>
        <v>2019</v>
      </c>
      <c r="AB15" s="117" t="str">
        <f>IF('Indicator Date'!AF15="","x",RIGHT('Indicator Date'!AF15,4))</f>
        <v>2019</v>
      </c>
      <c r="AC15" s="117" t="str">
        <f>IF('Indicator Date'!AG15="","x",RIGHT('Indicator Date'!AG15,4))</f>
        <v>2014</v>
      </c>
      <c r="AD15" s="117" t="str">
        <f>IF('Indicator Date'!AJ15="","x",RIGHT('Indicator Date'!AJ15,4))</f>
        <v>2014</v>
      </c>
      <c r="AE15" s="117" t="str">
        <f>IF('Indicator Date'!AK15="","x",RIGHT('Indicator Date'!AK15,4))</f>
        <v>2014</v>
      </c>
      <c r="AF15" s="117" t="str">
        <f>IF('Indicator Date'!AM15="","x",RIGHT('Indicator Date'!AM15,4))</f>
        <v>2014</v>
      </c>
      <c r="AG15" s="117" t="str">
        <f>IF('Indicator Date'!AN15="","x",RIGHT('Indicator Date'!AN15,4))</f>
        <v>2014</v>
      </c>
      <c r="AH15" s="117" t="str">
        <f>IF('Indicator Date'!AP15="","x",RIGHT('Indicator Date'!AP15,4))</f>
        <v>2014</v>
      </c>
      <c r="AI15" s="117" t="str">
        <f>IF('Indicator Date'!AR15="","x",RIGHT('Indicator Date'!AR15,4))</f>
        <v>2014</v>
      </c>
      <c r="AJ15" s="117" t="str">
        <f>IF('Indicator Date'!AU15="","x",RIGHT('Indicator Date'!AU15,4))</f>
        <v>2014</v>
      </c>
      <c r="AK15" s="117" t="str">
        <f>IF('Indicator Date'!AV15="","x",RIGHT('Indicator Date'!AV15,4))</f>
        <v>2014</v>
      </c>
      <c r="AL15" s="117" t="str">
        <f>IF('Indicator Date'!AW15="","x",RIGHT('Indicator Date'!AW15,4))</f>
        <v>2014</v>
      </c>
      <c r="AM15" s="117" t="str">
        <f>IF('Indicator Date'!AX15="","x",RIGHT('Indicator Date'!AX15,4))</f>
        <v>2014</v>
      </c>
      <c r="AN15" s="117" t="str">
        <f>IF('Indicator Date'!AY15="","x",RIGHT('Indicator Date'!AY15,4))</f>
        <v>2014</v>
      </c>
      <c r="AO15" s="117" t="str">
        <f>IF('Indicator Date'!AZ15="","x",RIGHT('Indicator Date'!AZ15,4))</f>
        <v>2014</v>
      </c>
      <c r="AP15" s="117" t="str">
        <f>IF('Indicator Date'!BA15="","x",RIGHT('Indicator Date'!BA15,4))</f>
        <v>2014</v>
      </c>
      <c r="AQ15" s="117" t="str">
        <f>IF('Indicator Date'!BB15="","x",RIGHT('Indicator Date'!BB15,4))</f>
        <v>2017</v>
      </c>
      <c r="AR15" s="117" t="str">
        <f>IF('Indicator Date'!BC15="","x",RIGHT('Indicator Date'!BC15,4))</f>
        <v>2017</v>
      </c>
      <c r="AS15" s="117" t="str">
        <f>IF('Indicator Date'!BD15="","x",RIGHT('Indicator Date'!BD15,4))</f>
        <v>2019</v>
      </c>
      <c r="AT15" s="117" t="str">
        <f>IF('Indicator Date'!BE15="","x",RIGHT('Indicator Date'!BE15,4))</f>
        <v>2014</v>
      </c>
      <c r="AU15" s="117" t="str">
        <f>IF('Indicator Date'!BF15="","x",RIGHT('Indicator Date'!BF15,4))</f>
        <v>2014</v>
      </c>
    </row>
    <row r="16" spans="1:47" x14ac:dyDescent="0.25">
      <c r="A16" s="47" t="s">
        <v>132</v>
      </c>
      <c r="B16" s="47" t="s">
        <v>133</v>
      </c>
      <c r="C16" s="117" t="str">
        <f>IF('Indicator Date'!E16="","x",RIGHT('Indicator Date'!E16,4))</f>
        <v>2017</v>
      </c>
      <c r="D16" s="117" t="str">
        <f>IF('Indicator Date'!F16="","x",RIGHT('Indicator Date'!F16,4))</f>
        <v>2017</v>
      </c>
      <c r="E16" s="117" t="str">
        <f>IF('Indicator Date'!G16="","x",RIGHT('Indicator Date'!G16,4))</f>
        <v>2017</v>
      </c>
      <c r="F16" s="117" t="str">
        <f>IF('Indicator Date'!H16="","x",RIGHT('Indicator Date'!H16,4))</f>
        <v>2017</v>
      </c>
      <c r="G16" s="117" t="str">
        <f>IF('Indicator Date'!I16="","x",RIGHT('Indicator Date'!I16,4))</f>
        <v>2017</v>
      </c>
      <c r="H16" s="117" t="str">
        <f>IF('Indicator Date'!J16="","x",RIGHT('Indicator Date'!J16,4))</f>
        <v>2017</v>
      </c>
      <c r="I16" s="117" t="str">
        <f>IF('Indicator Date'!K16="","x",RIGHT('Indicator Date'!K16,4))</f>
        <v>2016</v>
      </c>
      <c r="J16" s="117" t="str">
        <f>IF('Indicator Date'!L16="","x",RIGHT('Indicator Date'!L16,4))</f>
        <v>2018</v>
      </c>
      <c r="K16" s="117" t="str">
        <f>IF('Indicator Date'!M16="","x",RIGHT('Indicator Date'!M16,4))</f>
        <v>2018</v>
      </c>
      <c r="L16" s="117" t="str">
        <f>IF('Indicator Date'!N16="","x",RIGHT('Indicator Date'!N16,4))</f>
        <v>2018</v>
      </c>
      <c r="M16" s="117" t="str">
        <f>IF('Indicator Date'!O16="","x",RIGHT('Indicator Date'!O16,4))</f>
        <v>2014</v>
      </c>
      <c r="N16" s="117" t="str">
        <f>IF('Indicator Date'!P16="","x",RIGHT('Indicator Date'!P16,4))</f>
        <v>2014</v>
      </c>
      <c r="O16" s="117" t="str">
        <f>IF('Indicator Date'!Q16="","x",RIGHT('Indicator Date'!Q16,4))</f>
        <v>2014</v>
      </c>
      <c r="P16" s="117" t="str">
        <f>IF('Indicator Date'!R16="","x",RIGHT('Indicator Date'!R16,4))</f>
        <v>2014</v>
      </c>
      <c r="Q16" s="117" t="str">
        <f>IF('Indicator Date'!S16="","x",RIGHT('Indicator Date'!S16,4))</f>
        <v>2014</v>
      </c>
      <c r="R16" s="117" t="str">
        <f>IF('Indicator Date'!T16="","x",RIGHT('Indicator Date'!T16,4))</f>
        <v>2014</v>
      </c>
      <c r="S16" s="117" t="str">
        <f>IF('Indicator Date'!U16="","x",RIGHT('Indicator Date'!U16,4))</f>
        <v>2014</v>
      </c>
      <c r="T16" s="117" t="str">
        <f>IF('Indicator Date'!V16="","x",RIGHT('Indicator Date'!V16,4))</f>
        <v>2014</v>
      </c>
      <c r="U16" s="117" t="str">
        <f>IF('Indicator Date'!W16="","x",RIGHT('Indicator Date'!W16,4))</f>
        <v>2014</v>
      </c>
      <c r="V16" s="117" t="str">
        <f>IF('Indicator Date'!X16="","x",RIGHT('Indicator Date'!X16,4))</f>
        <v>2014</v>
      </c>
      <c r="W16" s="117" t="str">
        <f>IF('Indicator Date'!Y16="","x",RIGHT('Indicator Date'!Y16,4))</f>
        <v>2014</v>
      </c>
      <c r="X16" s="117" t="str">
        <f>IF('Indicator Date'!AB16="","x",RIGHT('Indicator Date'!AB16,4))</f>
        <v>2014</v>
      </c>
      <c r="Y16" s="117" t="str">
        <f>IF('Indicator Date'!AC16="","x",RIGHT('Indicator Date'!AC16,4))</f>
        <v>2019</v>
      </c>
      <c r="Z16" s="117" t="str">
        <f>IF('Indicator Date'!AD16="","x",RIGHT('Indicator Date'!AD16,4))</f>
        <v>2019</v>
      </c>
      <c r="AA16" s="117" t="str">
        <f>IF('Indicator Date'!AE16="","x",RIGHT('Indicator Date'!AE16,4))</f>
        <v>2019</v>
      </c>
      <c r="AB16" s="117" t="str">
        <f>IF('Indicator Date'!AF16="","x",RIGHT('Indicator Date'!AF16,4))</f>
        <v>2019</v>
      </c>
      <c r="AC16" s="117" t="str">
        <f>IF('Indicator Date'!AG16="","x",RIGHT('Indicator Date'!AG16,4))</f>
        <v>2014</v>
      </c>
      <c r="AD16" s="117" t="str">
        <f>IF('Indicator Date'!AJ16="","x",RIGHT('Indicator Date'!AJ16,4))</f>
        <v>2014</v>
      </c>
      <c r="AE16" s="117" t="str">
        <f>IF('Indicator Date'!AK16="","x",RIGHT('Indicator Date'!AK16,4))</f>
        <v>2014</v>
      </c>
      <c r="AF16" s="117" t="str">
        <f>IF('Indicator Date'!AM16="","x",RIGHT('Indicator Date'!AM16,4))</f>
        <v>2014</v>
      </c>
      <c r="AG16" s="117" t="str">
        <f>IF('Indicator Date'!AN16="","x",RIGHT('Indicator Date'!AN16,4))</f>
        <v>2014</v>
      </c>
      <c r="AH16" s="117" t="str">
        <f>IF('Indicator Date'!AP16="","x",RIGHT('Indicator Date'!AP16,4))</f>
        <v>2014</v>
      </c>
      <c r="AI16" s="117" t="str">
        <f>IF('Indicator Date'!AR16="","x",RIGHT('Indicator Date'!AR16,4))</f>
        <v>2014</v>
      </c>
      <c r="AJ16" s="117" t="str">
        <f>IF('Indicator Date'!AU16="","x",RIGHT('Indicator Date'!AU16,4))</f>
        <v>2014</v>
      </c>
      <c r="AK16" s="117" t="str">
        <f>IF('Indicator Date'!AV16="","x",RIGHT('Indicator Date'!AV16,4))</f>
        <v>2014</v>
      </c>
      <c r="AL16" s="117" t="str">
        <f>IF('Indicator Date'!AW16="","x",RIGHT('Indicator Date'!AW16,4))</f>
        <v>2014</v>
      </c>
      <c r="AM16" s="117" t="str">
        <f>IF('Indicator Date'!AX16="","x",RIGHT('Indicator Date'!AX16,4))</f>
        <v>2014</v>
      </c>
      <c r="AN16" s="117" t="str">
        <f>IF('Indicator Date'!AY16="","x",RIGHT('Indicator Date'!AY16,4))</f>
        <v>2014</v>
      </c>
      <c r="AO16" s="117" t="str">
        <f>IF('Indicator Date'!AZ16="","x",RIGHT('Indicator Date'!AZ16,4))</f>
        <v>2014</v>
      </c>
      <c r="AP16" s="117" t="str">
        <f>IF('Indicator Date'!BA16="","x",RIGHT('Indicator Date'!BA16,4))</f>
        <v>2014</v>
      </c>
      <c r="AQ16" s="117" t="str">
        <f>IF('Indicator Date'!BB16="","x",RIGHT('Indicator Date'!BB16,4))</f>
        <v>2017</v>
      </c>
      <c r="AR16" s="117" t="str">
        <f>IF('Indicator Date'!BC16="","x",RIGHT('Indicator Date'!BC16,4))</f>
        <v>2017</v>
      </c>
      <c r="AS16" s="117" t="str">
        <f>IF('Indicator Date'!BD16="","x",RIGHT('Indicator Date'!BD16,4))</f>
        <v>2019</v>
      </c>
      <c r="AT16" s="117" t="str">
        <f>IF('Indicator Date'!BE16="","x",RIGHT('Indicator Date'!BE16,4))</f>
        <v>2014</v>
      </c>
      <c r="AU16" s="117" t="str">
        <f>IF('Indicator Date'!BF16="","x",RIGHT('Indicator Date'!BF16,4))</f>
        <v>2014</v>
      </c>
    </row>
    <row r="17" spans="1:47" x14ac:dyDescent="0.25">
      <c r="A17" s="47" t="s">
        <v>134</v>
      </c>
      <c r="B17" s="47" t="s">
        <v>135</v>
      </c>
      <c r="C17" s="117" t="str">
        <f>IF('Indicator Date'!E17="","x",RIGHT('Indicator Date'!E17,4))</f>
        <v>2017</v>
      </c>
      <c r="D17" s="117" t="str">
        <f>IF('Indicator Date'!F17="","x",RIGHT('Indicator Date'!F17,4))</f>
        <v>2017</v>
      </c>
      <c r="E17" s="117" t="str">
        <f>IF('Indicator Date'!G17="","x",RIGHT('Indicator Date'!G17,4))</f>
        <v>2017</v>
      </c>
      <c r="F17" s="117" t="str">
        <f>IF('Indicator Date'!H17="","x",RIGHT('Indicator Date'!H17,4))</f>
        <v>2017</v>
      </c>
      <c r="G17" s="117" t="str">
        <f>IF('Indicator Date'!I17="","x",RIGHT('Indicator Date'!I17,4))</f>
        <v>2017</v>
      </c>
      <c r="H17" s="117" t="str">
        <f>IF('Indicator Date'!J17="","x",RIGHT('Indicator Date'!J17,4))</f>
        <v>2017</v>
      </c>
      <c r="I17" s="117" t="str">
        <f>IF('Indicator Date'!K17="","x",RIGHT('Indicator Date'!K17,4))</f>
        <v>2016</v>
      </c>
      <c r="J17" s="117" t="str">
        <f>IF('Indicator Date'!L17="","x",RIGHT('Indicator Date'!L17,4))</f>
        <v>2018</v>
      </c>
      <c r="K17" s="117" t="str">
        <f>IF('Indicator Date'!M17="","x",RIGHT('Indicator Date'!M17,4))</f>
        <v>2018</v>
      </c>
      <c r="L17" s="117" t="str">
        <f>IF('Indicator Date'!N17="","x",RIGHT('Indicator Date'!N17,4))</f>
        <v>2018</v>
      </c>
      <c r="M17" s="117" t="str">
        <f>IF('Indicator Date'!O17="","x",RIGHT('Indicator Date'!O17,4))</f>
        <v>2014</v>
      </c>
      <c r="N17" s="117" t="str">
        <f>IF('Indicator Date'!P17="","x",RIGHT('Indicator Date'!P17,4))</f>
        <v>2014</v>
      </c>
      <c r="O17" s="117" t="str">
        <f>IF('Indicator Date'!Q17="","x",RIGHT('Indicator Date'!Q17,4))</f>
        <v>2014</v>
      </c>
      <c r="P17" s="117" t="str">
        <f>IF('Indicator Date'!R17="","x",RIGHT('Indicator Date'!R17,4))</f>
        <v>2014</v>
      </c>
      <c r="Q17" s="117" t="str">
        <f>IF('Indicator Date'!S17="","x",RIGHT('Indicator Date'!S17,4))</f>
        <v>2014</v>
      </c>
      <c r="R17" s="117" t="str">
        <f>IF('Indicator Date'!T17="","x",RIGHT('Indicator Date'!T17,4))</f>
        <v>2014</v>
      </c>
      <c r="S17" s="117" t="str">
        <f>IF('Indicator Date'!U17="","x",RIGHT('Indicator Date'!U17,4))</f>
        <v>2014</v>
      </c>
      <c r="T17" s="117" t="str">
        <f>IF('Indicator Date'!V17="","x",RIGHT('Indicator Date'!V17,4))</f>
        <v>2014</v>
      </c>
      <c r="U17" s="117" t="str">
        <f>IF('Indicator Date'!W17="","x",RIGHT('Indicator Date'!W17,4))</f>
        <v>2014</v>
      </c>
      <c r="V17" s="117" t="str">
        <f>IF('Indicator Date'!X17="","x",RIGHT('Indicator Date'!X17,4))</f>
        <v>2014</v>
      </c>
      <c r="W17" s="117" t="str">
        <f>IF('Indicator Date'!Y17="","x",RIGHT('Indicator Date'!Y17,4))</f>
        <v>2014</v>
      </c>
      <c r="X17" s="117" t="str">
        <f>IF('Indicator Date'!AB17="","x",RIGHT('Indicator Date'!AB17,4))</f>
        <v>2014</v>
      </c>
      <c r="Y17" s="117" t="str">
        <f>IF('Indicator Date'!AC17="","x",RIGHT('Indicator Date'!AC17,4))</f>
        <v>2019</v>
      </c>
      <c r="Z17" s="117" t="str">
        <f>IF('Indicator Date'!AD17="","x",RIGHT('Indicator Date'!AD17,4))</f>
        <v>2019</v>
      </c>
      <c r="AA17" s="117" t="str">
        <f>IF('Indicator Date'!AE17="","x",RIGHT('Indicator Date'!AE17,4))</f>
        <v>2019</v>
      </c>
      <c r="AB17" s="117" t="str">
        <f>IF('Indicator Date'!AF17="","x",RIGHT('Indicator Date'!AF17,4))</f>
        <v>2019</v>
      </c>
      <c r="AC17" s="117" t="str">
        <f>IF('Indicator Date'!AG17="","x",RIGHT('Indicator Date'!AG17,4))</f>
        <v>2014</v>
      </c>
      <c r="AD17" s="117" t="str">
        <f>IF('Indicator Date'!AJ17="","x",RIGHT('Indicator Date'!AJ17,4))</f>
        <v>2014</v>
      </c>
      <c r="AE17" s="117" t="str">
        <f>IF('Indicator Date'!AK17="","x",RIGHT('Indicator Date'!AK17,4))</f>
        <v>2014</v>
      </c>
      <c r="AF17" s="117" t="str">
        <f>IF('Indicator Date'!AM17="","x",RIGHT('Indicator Date'!AM17,4))</f>
        <v>2014</v>
      </c>
      <c r="AG17" s="117" t="str">
        <f>IF('Indicator Date'!AN17="","x",RIGHT('Indicator Date'!AN17,4))</f>
        <v>2014</v>
      </c>
      <c r="AH17" s="117" t="str">
        <f>IF('Indicator Date'!AP17="","x",RIGHT('Indicator Date'!AP17,4))</f>
        <v>2014</v>
      </c>
      <c r="AI17" s="117" t="str">
        <f>IF('Indicator Date'!AR17="","x",RIGHT('Indicator Date'!AR17,4))</f>
        <v>2014</v>
      </c>
      <c r="AJ17" s="117" t="str">
        <f>IF('Indicator Date'!AU17="","x",RIGHT('Indicator Date'!AU17,4))</f>
        <v>2014</v>
      </c>
      <c r="AK17" s="117" t="str">
        <f>IF('Indicator Date'!AV17="","x",RIGHT('Indicator Date'!AV17,4))</f>
        <v>2014</v>
      </c>
      <c r="AL17" s="117" t="str">
        <f>IF('Indicator Date'!AW17="","x",RIGHT('Indicator Date'!AW17,4))</f>
        <v>2014</v>
      </c>
      <c r="AM17" s="117" t="str">
        <f>IF('Indicator Date'!AX17="","x",RIGHT('Indicator Date'!AX17,4))</f>
        <v>2014</v>
      </c>
      <c r="AN17" s="117" t="str">
        <f>IF('Indicator Date'!AY17="","x",RIGHT('Indicator Date'!AY17,4))</f>
        <v>2014</v>
      </c>
      <c r="AO17" s="117" t="str">
        <f>IF('Indicator Date'!AZ17="","x",RIGHT('Indicator Date'!AZ17,4))</f>
        <v>2014</v>
      </c>
      <c r="AP17" s="117" t="str">
        <f>IF('Indicator Date'!BA17="","x",RIGHT('Indicator Date'!BA17,4))</f>
        <v>2014</v>
      </c>
      <c r="AQ17" s="117" t="str">
        <f>IF('Indicator Date'!BB17="","x",RIGHT('Indicator Date'!BB17,4))</f>
        <v>2017</v>
      </c>
      <c r="AR17" s="117" t="str">
        <f>IF('Indicator Date'!BC17="","x",RIGHT('Indicator Date'!BC17,4))</f>
        <v>2017</v>
      </c>
      <c r="AS17" s="117" t="str">
        <f>IF('Indicator Date'!BD17="","x",RIGHT('Indicator Date'!BD17,4))</f>
        <v>2019</v>
      </c>
      <c r="AT17" s="117" t="str">
        <f>IF('Indicator Date'!BE17="","x",RIGHT('Indicator Date'!BE17,4))</f>
        <v>2014</v>
      </c>
      <c r="AU17" s="117" t="str">
        <f>IF('Indicator Date'!BF17="","x",RIGHT('Indicator Date'!BF17,4))</f>
        <v>2014</v>
      </c>
    </row>
    <row r="18" spans="1:47" x14ac:dyDescent="0.25">
      <c r="A18" s="47" t="s">
        <v>136</v>
      </c>
      <c r="B18" s="47" t="s">
        <v>137</v>
      </c>
      <c r="C18" s="117" t="str">
        <f>IF('Indicator Date'!E18="","x",RIGHT('Indicator Date'!E18,4))</f>
        <v>2017</v>
      </c>
      <c r="D18" s="117" t="str">
        <f>IF('Indicator Date'!F18="","x",RIGHT('Indicator Date'!F18,4))</f>
        <v>2017</v>
      </c>
      <c r="E18" s="117" t="str">
        <f>IF('Indicator Date'!G18="","x",RIGHT('Indicator Date'!G18,4))</f>
        <v>2017</v>
      </c>
      <c r="F18" s="117" t="str">
        <f>IF('Indicator Date'!H18="","x",RIGHT('Indicator Date'!H18,4))</f>
        <v>2017</v>
      </c>
      <c r="G18" s="117" t="str">
        <f>IF('Indicator Date'!I18="","x",RIGHT('Indicator Date'!I18,4))</f>
        <v>2017</v>
      </c>
      <c r="H18" s="117" t="str">
        <f>IF('Indicator Date'!J18="","x",RIGHT('Indicator Date'!J18,4))</f>
        <v>2017</v>
      </c>
      <c r="I18" s="117" t="str">
        <f>IF('Indicator Date'!K18="","x",RIGHT('Indicator Date'!K18,4))</f>
        <v>2016</v>
      </c>
      <c r="J18" s="117" t="str">
        <f>IF('Indicator Date'!L18="","x",RIGHT('Indicator Date'!L18,4))</f>
        <v>2018</v>
      </c>
      <c r="K18" s="117" t="str">
        <f>IF('Indicator Date'!M18="","x",RIGHT('Indicator Date'!M18,4))</f>
        <v>2018</v>
      </c>
      <c r="L18" s="117" t="str">
        <f>IF('Indicator Date'!N18="","x",RIGHT('Indicator Date'!N18,4))</f>
        <v>2018</v>
      </c>
      <c r="M18" s="117" t="str">
        <f>IF('Indicator Date'!O18="","x",RIGHT('Indicator Date'!O18,4))</f>
        <v>2014</v>
      </c>
      <c r="N18" s="117" t="str">
        <f>IF('Indicator Date'!P18="","x",RIGHT('Indicator Date'!P18,4))</f>
        <v>2014</v>
      </c>
      <c r="O18" s="117" t="str">
        <f>IF('Indicator Date'!Q18="","x",RIGHT('Indicator Date'!Q18,4))</f>
        <v>2014</v>
      </c>
      <c r="P18" s="117" t="str">
        <f>IF('Indicator Date'!R18="","x",RIGHT('Indicator Date'!R18,4))</f>
        <v>2014</v>
      </c>
      <c r="Q18" s="117" t="str">
        <f>IF('Indicator Date'!S18="","x",RIGHT('Indicator Date'!S18,4))</f>
        <v>2014</v>
      </c>
      <c r="R18" s="117" t="str">
        <f>IF('Indicator Date'!T18="","x",RIGHT('Indicator Date'!T18,4))</f>
        <v>2014</v>
      </c>
      <c r="S18" s="117" t="str">
        <f>IF('Indicator Date'!U18="","x",RIGHT('Indicator Date'!U18,4))</f>
        <v>2014</v>
      </c>
      <c r="T18" s="117" t="str">
        <f>IF('Indicator Date'!V18="","x",RIGHT('Indicator Date'!V18,4))</f>
        <v>2014</v>
      </c>
      <c r="U18" s="117" t="str">
        <f>IF('Indicator Date'!W18="","x",RIGHT('Indicator Date'!W18,4))</f>
        <v>2014</v>
      </c>
      <c r="V18" s="117" t="str">
        <f>IF('Indicator Date'!X18="","x",RIGHT('Indicator Date'!X18,4))</f>
        <v>2014</v>
      </c>
      <c r="W18" s="117" t="str">
        <f>IF('Indicator Date'!Y18="","x",RIGHT('Indicator Date'!Y18,4))</f>
        <v>2014</v>
      </c>
      <c r="X18" s="117" t="str">
        <f>IF('Indicator Date'!AB18="","x",RIGHT('Indicator Date'!AB18,4))</f>
        <v>2014</v>
      </c>
      <c r="Y18" s="117" t="str">
        <f>IF('Indicator Date'!AC18="","x",RIGHT('Indicator Date'!AC18,4))</f>
        <v>2019</v>
      </c>
      <c r="Z18" s="117" t="str">
        <f>IF('Indicator Date'!AD18="","x",RIGHT('Indicator Date'!AD18,4))</f>
        <v>2019</v>
      </c>
      <c r="AA18" s="117" t="str">
        <f>IF('Indicator Date'!AE18="","x",RIGHT('Indicator Date'!AE18,4))</f>
        <v>2019</v>
      </c>
      <c r="AB18" s="117" t="str">
        <f>IF('Indicator Date'!AF18="","x",RIGHT('Indicator Date'!AF18,4))</f>
        <v>2019</v>
      </c>
      <c r="AC18" s="117" t="str">
        <f>IF('Indicator Date'!AG18="","x",RIGHT('Indicator Date'!AG18,4))</f>
        <v>2014</v>
      </c>
      <c r="AD18" s="117" t="str">
        <f>IF('Indicator Date'!AJ18="","x",RIGHT('Indicator Date'!AJ18,4))</f>
        <v>2014</v>
      </c>
      <c r="AE18" s="117" t="str">
        <f>IF('Indicator Date'!AK18="","x",RIGHT('Indicator Date'!AK18,4))</f>
        <v>2014</v>
      </c>
      <c r="AF18" s="117" t="str">
        <f>IF('Indicator Date'!AM18="","x",RIGHT('Indicator Date'!AM18,4))</f>
        <v>2014</v>
      </c>
      <c r="AG18" s="117" t="str">
        <f>IF('Indicator Date'!AN18="","x",RIGHT('Indicator Date'!AN18,4))</f>
        <v>2014</v>
      </c>
      <c r="AH18" s="117" t="str">
        <f>IF('Indicator Date'!AP18="","x",RIGHT('Indicator Date'!AP18,4))</f>
        <v>2014</v>
      </c>
      <c r="AI18" s="117" t="str">
        <f>IF('Indicator Date'!AR18="","x",RIGHT('Indicator Date'!AR18,4))</f>
        <v>2014</v>
      </c>
      <c r="AJ18" s="117" t="str">
        <f>IF('Indicator Date'!AU18="","x",RIGHT('Indicator Date'!AU18,4))</f>
        <v>2014</v>
      </c>
      <c r="AK18" s="117" t="str">
        <f>IF('Indicator Date'!AV18="","x",RIGHT('Indicator Date'!AV18,4))</f>
        <v>2014</v>
      </c>
      <c r="AL18" s="117" t="str">
        <f>IF('Indicator Date'!AW18="","x",RIGHT('Indicator Date'!AW18,4))</f>
        <v>2014</v>
      </c>
      <c r="AM18" s="117" t="str">
        <f>IF('Indicator Date'!AX18="","x",RIGHT('Indicator Date'!AX18,4))</f>
        <v>2014</v>
      </c>
      <c r="AN18" s="117" t="str">
        <f>IF('Indicator Date'!AY18="","x",RIGHT('Indicator Date'!AY18,4))</f>
        <v>2014</v>
      </c>
      <c r="AO18" s="117" t="str">
        <f>IF('Indicator Date'!AZ18="","x",RIGHT('Indicator Date'!AZ18,4))</f>
        <v>2014</v>
      </c>
      <c r="AP18" s="117" t="str">
        <f>IF('Indicator Date'!BA18="","x",RIGHT('Indicator Date'!BA18,4))</f>
        <v>2014</v>
      </c>
      <c r="AQ18" s="117" t="str">
        <f>IF('Indicator Date'!BB18="","x",RIGHT('Indicator Date'!BB18,4))</f>
        <v>2017</v>
      </c>
      <c r="AR18" s="117" t="str">
        <f>IF('Indicator Date'!BC18="","x",RIGHT('Indicator Date'!BC18,4))</f>
        <v>2017</v>
      </c>
      <c r="AS18" s="117" t="str">
        <f>IF('Indicator Date'!BD18="","x",RIGHT('Indicator Date'!BD18,4))</f>
        <v>2019</v>
      </c>
      <c r="AT18" s="117" t="str">
        <f>IF('Indicator Date'!BE18="","x",RIGHT('Indicator Date'!BE18,4))</f>
        <v>2014</v>
      </c>
      <c r="AU18" s="117" t="str">
        <f>IF('Indicator Date'!BF18="","x",RIGHT('Indicator Date'!BF18,4))</f>
        <v>2014</v>
      </c>
    </row>
    <row r="19" spans="1:47" x14ac:dyDescent="0.25">
      <c r="A19" s="47" t="s">
        <v>138</v>
      </c>
      <c r="B19" s="47" t="s">
        <v>139</v>
      </c>
      <c r="C19" s="117" t="str">
        <f>IF('Indicator Date'!E19="","x",RIGHT('Indicator Date'!E19,4))</f>
        <v>2017</v>
      </c>
      <c r="D19" s="117" t="str">
        <f>IF('Indicator Date'!F19="","x",RIGHT('Indicator Date'!F19,4))</f>
        <v>2017</v>
      </c>
      <c r="E19" s="117" t="str">
        <f>IF('Indicator Date'!G19="","x",RIGHT('Indicator Date'!G19,4))</f>
        <v>2017</v>
      </c>
      <c r="F19" s="117" t="str">
        <f>IF('Indicator Date'!H19="","x",RIGHT('Indicator Date'!H19,4))</f>
        <v>2017</v>
      </c>
      <c r="G19" s="117" t="str">
        <f>IF('Indicator Date'!I19="","x",RIGHT('Indicator Date'!I19,4))</f>
        <v>2017</v>
      </c>
      <c r="H19" s="117" t="str">
        <f>IF('Indicator Date'!J19="","x",RIGHT('Indicator Date'!J19,4))</f>
        <v>2017</v>
      </c>
      <c r="I19" s="117" t="str">
        <f>IF('Indicator Date'!K19="","x",RIGHT('Indicator Date'!K19,4))</f>
        <v>2016</v>
      </c>
      <c r="J19" s="117" t="str">
        <f>IF('Indicator Date'!L19="","x",RIGHT('Indicator Date'!L19,4))</f>
        <v>2018</v>
      </c>
      <c r="K19" s="117" t="str">
        <f>IF('Indicator Date'!M19="","x",RIGHT('Indicator Date'!M19,4))</f>
        <v>2018</v>
      </c>
      <c r="L19" s="117" t="str">
        <f>IF('Indicator Date'!N19="","x",RIGHT('Indicator Date'!N19,4))</f>
        <v>2018</v>
      </c>
      <c r="M19" s="117" t="str">
        <f>IF('Indicator Date'!O19="","x",RIGHT('Indicator Date'!O19,4))</f>
        <v>2014</v>
      </c>
      <c r="N19" s="117" t="str">
        <f>IF('Indicator Date'!P19="","x",RIGHT('Indicator Date'!P19,4))</f>
        <v>2014</v>
      </c>
      <c r="O19" s="117" t="str">
        <f>IF('Indicator Date'!Q19="","x",RIGHT('Indicator Date'!Q19,4))</f>
        <v>2014</v>
      </c>
      <c r="P19" s="117" t="str">
        <f>IF('Indicator Date'!R19="","x",RIGHT('Indicator Date'!R19,4))</f>
        <v>2014</v>
      </c>
      <c r="Q19" s="117" t="str">
        <f>IF('Indicator Date'!S19="","x",RIGHT('Indicator Date'!S19,4))</f>
        <v>2014</v>
      </c>
      <c r="R19" s="117" t="str">
        <f>IF('Indicator Date'!T19="","x",RIGHT('Indicator Date'!T19,4))</f>
        <v>2014</v>
      </c>
      <c r="S19" s="117" t="str">
        <f>IF('Indicator Date'!U19="","x",RIGHT('Indicator Date'!U19,4))</f>
        <v>2014</v>
      </c>
      <c r="T19" s="117" t="str">
        <f>IF('Indicator Date'!V19="","x",RIGHT('Indicator Date'!V19,4))</f>
        <v>2014</v>
      </c>
      <c r="U19" s="117" t="str">
        <f>IF('Indicator Date'!W19="","x",RIGHT('Indicator Date'!W19,4))</f>
        <v>2014</v>
      </c>
      <c r="V19" s="117" t="str">
        <f>IF('Indicator Date'!X19="","x",RIGHT('Indicator Date'!X19,4))</f>
        <v>2014</v>
      </c>
      <c r="W19" s="117" t="str">
        <f>IF('Indicator Date'!Y19="","x",RIGHT('Indicator Date'!Y19,4))</f>
        <v>2014</v>
      </c>
      <c r="X19" s="117" t="str">
        <f>IF('Indicator Date'!AB19="","x",RIGHT('Indicator Date'!AB19,4))</f>
        <v>2014</v>
      </c>
      <c r="Y19" s="117" t="str">
        <f>IF('Indicator Date'!AC19="","x",RIGHT('Indicator Date'!AC19,4))</f>
        <v>2019</v>
      </c>
      <c r="Z19" s="117" t="str">
        <f>IF('Indicator Date'!AD19="","x",RIGHT('Indicator Date'!AD19,4))</f>
        <v>2019</v>
      </c>
      <c r="AA19" s="117" t="str">
        <f>IF('Indicator Date'!AE19="","x",RIGHT('Indicator Date'!AE19,4))</f>
        <v>2019</v>
      </c>
      <c r="AB19" s="117" t="str">
        <f>IF('Indicator Date'!AF19="","x",RIGHT('Indicator Date'!AF19,4))</f>
        <v>2019</v>
      </c>
      <c r="AC19" s="117" t="str">
        <f>IF('Indicator Date'!AG19="","x",RIGHT('Indicator Date'!AG19,4))</f>
        <v>2014</v>
      </c>
      <c r="AD19" s="117" t="str">
        <f>IF('Indicator Date'!AJ19="","x",RIGHT('Indicator Date'!AJ19,4))</f>
        <v>2014</v>
      </c>
      <c r="AE19" s="117" t="str">
        <f>IF('Indicator Date'!AK19="","x",RIGHT('Indicator Date'!AK19,4))</f>
        <v>2014</v>
      </c>
      <c r="AF19" s="117" t="str">
        <f>IF('Indicator Date'!AM19="","x",RIGHT('Indicator Date'!AM19,4))</f>
        <v>2014</v>
      </c>
      <c r="AG19" s="117" t="str">
        <f>IF('Indicator Date'!AN19="","x",RIGHT('Indicator Date'!AN19,4))</f>
        <v>2014</v>
      </c>
      <c r="AH19" s="117" t="str">
        <f>IF('Indicator Date'!AP19="","x",RIGHT('Indicator Date'!AP19,4))</f>
        <v>2014</v>
      </c>
      <c r="AI19" s="117" t="str">
        <f>IF('Indicator Date'!AR19="","x",RIGHT('Indicator Date'!AR19,4))</f>
        <v>2014</v>
      </c>
      <c r="AJ19" s="117" t="str">
        <f>IF('Indicator Date'!AU19="","x",RIGHT('Indicator Date'!AU19,4))</f>
        <v>2014</v>
      </c>
      <c r="AK19" s="117" t="str">
        <f>IF('Indicator Date'!AV19="","x",RIGHT('Indicator Date'!AV19,4))</f>
        <v>2014</v>
      </c>
      <c r="AL19" s="117" t="str">
        <f>IF('Indicator Date'!AW19="","x",RIGHT('Indicator Date'!AW19,4))</f>
        <v>2014</v>
      </c>
      <c r="AM19" s="117" t="str">
        <f>IF('Indicator Date'!AX19="","x",RIGHT('Indicator Date'!AX19,4))</f>
        <v>2014</v>
      </c>
      <c r="AN19" s="117" t="str">
        <f>IF('Indicator Date'!AY19="","x",RIGHT('Indicator Date'!AY19,4))</f>
        <v>2014</v>
      </c>
      <c r="AO19" s="117" t="str">
        <f>IF('Indicator Date'!AZ19="","x",RIGHT('Indicator Date'!AZ19,4))</f>
        <v>2014</v>
      </c>
      <c r="AP19" s="117" t="str">
        <f>IF('Indicator Date'!BA19="","x",RIGHT('Indicator Date'!BA19,4))</f>
        <v>2014</v>
      </c>
      <c r="AQ19" s="117" t="str">
        <f>IF('Indicator Date'!BB19="","x",RIGHT('Indicator Date'!BB19,4))</f>
        <v>2017</v>
      </c>
      <c r="AR19" s="117" t="str">
        <f>IF('Indicator Date'!BC19="","x",RIGHT('Indicator Date'!BC19,4))</f>
        <v>2017</v>
      </c>
      <c r="AS19" s="117" t="str">
        <f>IF('Indicator Date'!BD19="","x",RIGHT('Indicator Date'!BD19,4))</f>
        <v>2019</v>
      </c>
      <c r="AT19" s="117" t="str">
        <f>IF('Indicator Date'!BE19="","x",RIGHT('Indicator Date'!BE19,4))</f>
        <v>2014</v>
      </c>
      <c r="AU19" s="117" t="str">
        <f>IF('Indicator Date'!BF19="","x",RIGHT('Indicator Date'!BF19,4))</f>
        <v>2014</v>
      </c>
    </row>
    <row r="20" spans="1:47" x14ac:dyDescent="0.25">
      <c r="A20" s="47" t="s">
        <v>140</v>
      </c>
      <c r="B20" s="47" t="s">
        <v>141</v>
      </c>
      <c r="C20" s="117" t="str">
        <f>IF('Indicator Date'!E20="","x",RIGHT('Indicator Date'!E20,4))</f>
        <v>2017</v>
      </c>
      <c r="D20" s="117" t="str">
        <f>IF('Indicator Date'!F20="","x",RIGHT('Indicator Date'!F20,4))</f>
        <v>2017</v>
      </c>
      <c r="E20" s="117" t="str">
        <f>IF('Indicator Date'!G20="","x",RIGHT('Indicator Date'!G20,4))</f>
        <v>2017</v>
      </c>
      <c r="F20" s="117" t="str">
        <f>IF('Indicator Date'!H20="","x",RIGHT('Indicator Date'!H20,4))</f>
        <v>2017</v>
      </c>
      <c r="G20" s="117" t="str">
        <f>IF('Indicator Date'!I20="","x",RIGHT('Indicator Date'!I20,4))</f>
        <v>2017</v>
      </c>
      <c r="H20" s="117" t="str">
        <f>IF('Indicator Date'!J20="","x",RIGHT('Indicator Date'!J20,4))</f>
        <v>2017</v>
      </c>
      <c r="I20" s="117" t="str">
        <f>IF('Indicator Date'!K20="","x",RIGHT('Indicator Date'!K20,4))</f>
        <v>2016</v>
      </c>
      <c r="J20" s="117" t="str">
        <f>IF('Indicator Date'!L20="","x",RIGHT('Indicator Date'!L20,4))</f>
        <v>2018</v>
      </c>
      <c r="K20" s="117" t="str">
        <f>IF('Indicator Date'!M20="","x",RIGHT('Indicator Date'!M20,4))</f>
        <v>2018</v>
      </c>
      <c r="L20" s="117" t="str">
        <f>IF('Indicator Date'!N20="","x",RIGHT('Indicator Date'!N20,4))</f>
        <v>2018</v>
      </c>
      <c r="M20" s="117" t="str">
        <f>IF('Indicator Date'!O20="","x",RIGHT('Indicator Date'!O20,4))</f>
        <v>2014</v>
      </c>
      <c r="N20" s="117" t="str">
        <f>IF('Indicator Date'!P20="","x",RIGHT('Indicator Date'!P20,4))</f>
        <v>2014</v>
      </c>
      <c r="O20" s="117" t="str">
        <f>IF('Indicator Date'!Q20="","x",RIGHT('Indicator Date'!Q20,4))</f>
        <v>2014</v>
      </c>
      <c r="P20" s="117" t="str">
        <f>IF('Indicator Date'!R20="","x",RIGHT('Indicator Date'!R20,4))</f>
        <v>2014</v>
      </c>
      <c r="Q20" s="117" t="str">
        <f>IF('Indicator Date'!S20="","x",RIGHT('Indicator Date'!S20,4))</f>
        <v>2014</v>
      </c>
      <c r="R20" s="117" t="str">
        <f>IF('Indicator Date'!T20="","x",RIGHT('Indicator Date'!T20,4))</f>
        <v>2014</v>
      </c>
      <c r="S20" s="117" t="str">
        <f>IF('Indicator Date'!U20="","x",RIGHT('Indicator Date'!U20,4))</f>
        <v>2014</v>
      </c>
      <c r="T20" s="117" t="str">
        <f>IF('Indicator Date'!V20="","x",RIGHT('Indicator Date'!V20,4))</f>
        <v>2014</v>
      </c>
      <c r="U20" s="117" t="str">
        <f>IF('Indicator Date'!W20="","x",RIGHT('Indicator Date'!W20,4))</f>
        <v>2014</v>
      </c>
      <c r="V20" s="117" t="str">
        <f>IF('Indicator Date'!X20="","x",RIGHT('Indicator Date'!X20,4))</f>
        <v>2014</v>
      </c>
      <c r="W20" s="117" t="str">
        <f>IF('Indicator Date'!Y20="","x",RIGHT('Indicator Date'!Y20,4))</f>
        <v>2014</v>
      </c>
      <c r="X20" s="117" t="str">
        <f>IF('Indicator Date'!AB20="","x",RIGHT('Indicator Date'!AB20,4))</f>
        <v>2014</v>
      </c>
      <c r="Y20" s="117" t="str">
        <f>IF('Indicator Date'!AC20="","x",RIGHT('Indicator Date'!AC20,4))</f>
        <v>2019</v>
      </c>
      <c r="Z20" s="117" t="str">
        <f>IF('Indicator Date'!AD20="","x",RIGHT('Indicator Date'!AD20,4))</f>
        <v>2019</v>
      </c>
      <c r="AA20" s="117" t="str">
        <f>IF('Indicator Date'!AE20="","x",RIGHT('Indicator Date'!AE20,4))</f>
        <v>2019</v>
      </c>
      <c r="AB20" s="117" t="str">
        <f>IF('Indicator Date'!AF20="","x",RIGHT('Indicator Date'!AF20,4))</f>
        <v>2019</v>
      </c>
      <c r="AC20" s="117" t="str">
        <f>IF('Indicator Date'!AG20="","x",RIGHT('Indicator Date'!AG20,4))</f>
        <v>2014</v>
      </c>
      <c r="AD20" s="117" t="str">
        <f>IF('Indicator Date'!AJ20="","x",RIGHT('Indicator Date'!AJ20,4))</f>
        <v>2014</v>
      </c>
      <c r="AE20" s="117" t="str">
        <f>IF('Indicator Date'!AK20="","x",RIGHT('Indicator Date'!AK20,4))</f>
        <v>2014</v>
      </c>
      <c r="AF20" s="117" t="str">
        <f>IF('Indicator Date'!AM20="","x",RIGHT('Indicator Date'!AM20,4))</f>
        <v>2014</v>
      </c>
      <c r="AG20" s="117" t="str">
        <f>IF('Indicator Date'!AN20="","x",RIGHT('Indicator Date'!AN20,4))</f>
        <v>2014</v>
      </c>
      <c r="AH20" s="117" t="str">
        <f>IF('Indicator Date'!AP20="","x",RIGHT('Indicator Date'!AP20,4))</f>
        <v>2014</v>
      </c>
      <c r="AI20" s="117" t="str">
        <f>IF('Indicator Date'!AR20="","x",RIGHT('Indicator Date'!AR20,4))</f>
        <v>2014</v>
      </c>
      <c r="AJ20" s="117" t="str">
        <f>IF('Indicator Date'!AU20="","x",RIGHT('Indicator Date'!AU20,4))</f>
        <v>2014</v>
      </c>
      <c r="AK20" s="117" t="str">
        <f>IF('Indicator Date'!AV20="","x",RIGHT('Indicator Date'!AV20,4))</f>
        <v>2014</v>
      </c>
      <c r="AL20" s="117" t="str">
        <f>IF('Indicator Date'!AW20="","x",RIGHT('Indicator Date'!AW20,4))</f>
        <v>2014</v>
      </c>
      <c r="AM20" s="117" t="str">
        <f>IF('Indicator Date'!AX20="","x",RIGHT('Indicator Date'!AX20,4))</f>
        <v>2014</v>
      </c>
      <c r="AN20" s="117" t="str">
        <f>IF('Indicator Date'!AY20="","x",RIGHT('Indicator Date'!AY20,4))</f>
        <v>2014</v>
      </c>
      <c r="AO20" s="117" t="str">
        <f>IF('Indicator Date'!AZ20="","x",RIGHT('Indicator Date'!AZ20,4))</f>
        <v>2014</v>
      </c>
      <c r="AP20" s="117" t="str">
        <f>IF('Indicator Date'!BA20="","x",RIGHT('Indicator Date'!BA20,4))</f>
        <v>2014</v>
      </c>
      <c r="AQ20" s="117" t="str">
        <f>IF('Indicator Date'!BB20="","x",RIGHT('Indicator Date'!BB20,4))</f>
        <v>2017</v>
      </c>
      <c r="AR20" s="117" t="str">
        <f>IF('Indicator Date'!BC20="","x",RIGHT('Indicator Date'!BC20,4))</f>
        <v>2017</v>
      </c>
      <c r="AS20" s="117" t="str">
        <f>IF('Indicator Date'!BD20="","x",RIGHT('Indicator Date'!BD20,4))</f>
        <v>2019</v>
      </c>
      <c r="AT20" s="117" t="str">
        <f>IF('Indicator Date'!BE20="","x",RIGHT('Indicator Date'!BE20,4))</f>
        <v>2014</v>
      </c>
      <c r="AU20" s="117" t="str">
        <f>IF('Indicator Date'!BF20="","x",RIGHT('Indicator Date'!BF20,4))</f>
        <v>2014</v>
      </c>
    </row>
    <row r="21" spans="1:47" ht="15.75" customHeight="1" x14ac:dyDescent="0.25">
      <c r="A21" s="47" t="s">
        <v>142</v>
      </c>
      <c r="B21" s="47" t="s">
        <v>143</v>
      </c>
      <c r="C21" s="117" t="str">
        <f>IF('Indicator Date'!E21="","x",RIGHT('Indicator Date'!E21,4))</f>
        <v>2017</v>
      </c>
      <c r="D21" s="117" t="str">
        <f>IF('Indicator Date'!F21="","x",RIGHT('Indicator Date'!F21,4))</f>
        <v>2017</v>
      </c>
      <c r="E21" s="117" t="str">
        <f>IF('Indicator Date'!G21="","x",RIGHT('Indicator Date'!G21,4))</f>
        <v>2017</v>
      </c>
      <c r="F21" s="117" t="str">
        <f>IF('Indicator Date'!H21="","x",RIGHT('Indicator Date'!H21,4))</f>
        <v>2017</v>
      </c>
      <c r="G21" s="117" t="str">
        <f>IF('Indicator Date'!I21="","x",RIGHT('Indicator Date'!I21,4))</f>
        <v>2017</v>
      </c>
      <c r="H21" s="117" t="str">
        <f>IF('Indicator Date'!J21="","x",RIGHT('Indicator Date'!J21,4))</f>
        <v>2017</v>
      </c>
      <c r="I21" s="117" t="str">
        <f>IF('Indicator Date'!K21="","x",RIGHT('Indicator Date'!K21,4))</f>
        <v>2016</v>
      </c>
      <c r="J21" s="117" t="str">
        <f>IF('Indicator Date'!L21="","x",RIGHT('Indicator Date'!L21,4))</f>
        <v>2018</v>
      </c>
      <c r="K21" s="117" t="str">
        <f>IF('Indicator Date'!M21="","x",RIGHT('Indicator Date'!M21,4))</f>
        <v>2018</v>
      </c>
      <c r="L21" s="117" t="str">
        <f>IF('Indicator Date'!N21="","x",RIGHT('Indicator Date'!N21,4))</f>
        <v>2018</v>
      </c>
      <c r="M21" s="117" t="str">
        <f>IF('Indicator Date'!O21="","x",RIGHT('Indicator Date'!O21,4))</f>
        <v>2014</v>
      </c>
      <c r="N21" s="117" t="str">
        <f>IF('Indicator Date'!P21="","x",RIGHT('Indicator Date'!P21,4))</f>
        <v>2014</v>
      </c>
      <c r="O21" s="117" t="str">
        <f>IF('Indicator Date'!Q21="","x",RIGHT('Indicator Date'!Q21,4))</f>
        <v>2014</v>
      </c>
      <c r="P21" s="117" t="str">
        <f>IF('Indicator Date'!R21="","x",RIGHT('Indicator Date'!R21,4))</f>
        <v>2014</v>
      </c>
      <c r="Q21" s="117" t="str">
        <f>IF('Indicator Date'!S21="","x",RIGHT('Indicator Date'!S21,4))</f>
        <v>2014</v>
      </c>
      <c r="R21" s="117" t="str">
        <f>IF('Indicator Date'!T21="","x",RIGHT('Indicator Date'!T21,4))</f>
        <v>2014</v>
      </c>
      <c r="S21" s="117" t="str">
        <f>IF('Indicator Date'!U21="","x",RIGHT('Indicator Date'!U21,4))</f>
        <v>2014</v>
      </c>
      <c r="T21" s="117" t="str">
        <f>IF('Indicator Date'!V21="","x",RIGHT('Indicator Date'!V21,4))</f>
        <v>2014</v>
      </c>
      <c r="U21" s="117" t="str">
        <f>IF('Indicator Date'!W21="","x",RIGHT('Indicator Date'!W21,4))</f>
        <v>2014</v>
      </c>
      <c r="V21" s="117" t="str">
        <f>IF('Indicator Date'!X21="","x",RIGHT('Indicator Date'!X21,4))</f>
        <v>2014</v>
      </c>
      <c r="W21" s="117" t="str">
        <f>IF('Indicator Date'!Y21="","x",RIGHT('Indicator Date'!Y21,4))</f>
        <v>2014</v>
      </c>
      <c r="X21" s="117" t="str">
        <f>IF('Indicator Date'!AB21="","x",RIGHT('Indicator Date'!AB21,4))</f>
        <v>2014</v>
      </c>
      <c r="Y21" s="117" t="str">
        <f>IF('Indicator Date'!AC21="","x",RIGHT('Indicator Date'!AC21,4))</f>
        <v>2019</v>
      </c>
      <c r="Z21" s="117" t="str">
        <f>IF('Indicator Date'!AD21="","x",RIGHT('Indicator Date'!AD21,4))</f>
        <v>2019</v>
      </c>
      <c r="AA21" s="117" t="str">
        <f>IF('Indicator Date'!AE21="","x",RIGHT('Indicator Date'!AE21,4))</f>
        <v>2019</v>
      </c>
      <c r="AB21" s="117" t="str">
        <f>IF('Indicator Date'!AF21="","x",RIGHT('Indicator Date'!AF21,4))</f>
        <v>2019</v>
      </c>
      <c r="AC21" s="117" t="str">
        <f>IF('Indicator Date'!AG21="","x",RIGHT('Indicator Date'!AG21,4))</f>
        <v>2014</v>
      </c>
      <c r="AD21" s="117" t="str">
        <f>IF('Indicator Date'!AJ21="","x",RIGHT('Indicator Date'!AJ21,4))</f>
        <v>2014</v>
      </c>
      <c r="AE21" s="117" t="str">
        <f>IF('Indicator Date'!AK21="","x",RIGHT('Indicator Date'!AK21,4))</f>
        <v>2014</v>
      </c>
      <c r="AF21" s="117" t="str">
        <f>IF('Indicator Date'!AM21="","x",RIGHT('Indicator Date'!AM21,4))</f>
        <v>2014</v>
      </c>
      <c r="AG21" s="117" t="str">
        <f>IF('Indicator Date'!AN21="","x",RIGHT('Indicator Date'!AN21,4))</f>
        <v>2014</v>
      </c>
      <c r="AH21" s="117" t="str">
        <f>IF('Indicator Date'!AP21="","x",RIGHT('Indicator Date'!AP21,4))</f>
        <v>2014</v>
      </c>
      <c r="AI21" s="117" t="str">
        <f>IF('Indicator Date'!AR21="","x",RIGHT('Indicator Date'!AR21,4))</f>
        <v>2014</v>
      </c>
      <c r="AJ21" s="117" t="str">
        <f>IF('Indicator Date'!AU21="","x",RIGHT('Indicator Date'!AU21,4))</f>
        <v>2014</v>
      </c>
      <c r="AK21" s="117" t="str">
        <f>IF('Indicator Date'!AV21="","x",RIGHT('Indicator Date'!AV21,4))</f>
        <v>2014</v>
      </c>
      <c r="AL21" s="117" t="str">
        <f>IF('Indicator Date'!AW21="","x",RIGHT('Indicator Date'!AW21,4))</f>
        <v>2014</v>
      </c>
      <c r="AM21" s="117" t="str">
        <f>IF('Indicator Date'!AX21="","x",RIGHT('Indicator Date'!AX21,4))</f>
        <v>2014</v>
      </c>
      <c r="AN21" s="117" t="str">
        <f>IF('Indicator Date'!AY21="","x",RIGHT('Indicator Date'!AY21,4))</f>
        <v>2014</v>
      </c>
      <c r="AO21" s="117" t="str">
        <f>IF('Indicator Date'!AZ21="","x",RIGHT('Indicator Date'!AZ21,4))</f>
        <v>2014</v>
      </c>
      <c r="AP21" s="117" t="str">
        <f>IF('Indicator Date'!BA21="","x",RIGHT('Indicator Date'!BA21,4))</f>
        <v>2014</v>
      </c>
      <c r="AQ21" s="117" t="str">
        <f>IF('Indicator Date'!BB21="","x",RIGHT('Indicator Date'!BB21,4))</f>
        <v>2017</v>
      </c>
      <c r="AR21" s="117" t="str">
        <f>IF('Indicator Date'!BC21="","x",RIGHT('Indicator Date'!BC21,4))</f>
        <v>2017</v>
      </c>
      <c r="AS21" s="117" t="str">
        <f>IF('Indicator Date'!BD21="","x",RIGHT('Indicator Date'!BD21,4))</f>
        <v>2019</v>
      </c>
      <c r="AT21" s="117" t="str">
        <f>IF('Indicator Date'!BE21="","x",RIGHT('Indicator Date'!BE21,4))</f>
        <v>2014</v>
      </c>
      <c r="AU21" s="117" t="str">
        <f>IF('Indicator Date'!BF21="","x",RIGHT('Indicator Date'!BF21,4))</f>
        <v>2014</v>
      </c>
    </row>
    <row r="22" spans="1:47" ht="15.75" customHeight="1" x14ac:dyDescent="0.25">
      <c r="A22" s="47" t="s">
        <v>145</v>
      </c>
      <c r="B22" s="47" t="s">
        <v>146</v>
      </c>
      <c r="C22" s="117" t="str">
        <f>IF('Indicator Date'!E22="","x",RIGHT('Indicator Date'!E22,4))</f>
        <v>2017</v>
      </c>
      <c r="D22" s="117" t="str">
        <f>IF('Indicator Date'!F22="","x",RIGHT('Indicator Date'!F22,4))</f>
        <v>2017</v>
      </c>
      <c r="E22" s="117" t="str">
        <f>IF('Indicator Date'!G22="","x",RIGHT('Indicator Date'!G22,4))</f>
        <v>2017</v>
      </c>
      <c r="F22" s="117" t="str">
        <f>IF('Indicator Date'!H22="","x",RIGHT('Indicator Date'!H22,4))</f>
        <v>2017</v>
      </c>
      <c r="G22" s="117" t="str">
        <f>IF('Indicator Date'!I22="","x",RIGHT('Indicator Date'!I22,4))</f>
        <v>2017</v>
      </c>
      <c r="H22" s="117" t="str">
        <f>IF('Indicator Date'!J22="","x",RIGHT('Indicator Date'!J22,4))</f>
        <v>2017</v>
      </c>
      <c r="I22" s="117" t="str">
        <f>IF('Indicator Date'!K22="","x",RIGHT('Indicator Date'!K22,4))</f>
        <v>2016</v>
      </c>
      <c r="J22" s="117" t="str">
        <f>IF('Indicator Date'!L22="","x",RIGHT('Indicator Date'!L22,4))</f>
        <v>2018</v>
      </c>
      <c r="K22" s="117" t="str">
        <f>IF('Indicator Date'!M22="","x",RIGHT('Indicator Date'!M22,4))</f>
        <v>2018</v>
      </c>
      <c r="L22" s="117" t="str">
        <f>IF('Indicator Date'!N22="","x",RIGHT('Indicator Date'!N22,4))</f>
        <v>2018</v>
      </c>
      <c r="M22" s="117" t="str">
        <f>IF('Indicator Date'!O22="","x",RIGHT('Indicator Date'!O22,4))</f>
        <v>2014</v>
      </c>
      <c r="N22" s="117" t="str">
        <f>IF('Indicator Date'!P22="","x",RIGHT('Indicator Date'!P22,4))</f>
        <v>2014</v>
      </c>
      <c r="O22" s="117" t="str">
        <f>IF('Indicator Date'!Q22="","x",RIGHT('Indicator Date'!Q22,4))</f>
        <v>2014</v>
      </c>
      <c r="P22" s="117" t="str">
        <f>IF('Indicator Date'!R22="","x",RIGHT('Indicator Date'!R22,4))</f>
        <v>2014</v>
      </c>
      <c r="Q22" s="117" t="str">
        <f>IF('Indicator Date'!S22="","x",RIGHT('Indicator Date'!S22,4))</f>
        <v>2014</v>
      </c>
      <c r="R22" s="117" t="str">
        <f>IF('Indicator Date'!T22="","x",RIGHT('Indicator Date'!T22,4))</f>
        <v>2014</v>
      </c>
      <c r="S22" s="117" t="str">
        <f>IF('Indicator Date'!U22="","x",RIGHT('Indicator Date'!U22,4))</f>
        <v>2014</v>
      </c>
      <c r="T22" s="117" t="str">
        <f>IF('Indicator Date'!V22="","x",RIGHT('Indicator Date'!V22,4))</f>
        <v>2014</v>
      </c>
      <c r="U22" s="117" t="str">
        <f>IF('Indicator Date'!W22="","x",RIGHT('Indicator Date'!W22,4))</f>
        <v>2014</v>
      </c>
      <c r="V22" s="117" t="str">
        <f>IF('Indicator Date'!X22="","x",RIGHT('Indicator Date'!X22,4))</f>
        <v>2014</v>
      </c>
      <c r="W22" s="117" t="str">
        <f>IF('Indicator Date'!Y22="","x",RIGHT('Indicator Date'!Y22,4))</f>
        <v>2014</v>
      </c>
      <c r="X22" s="117" t="str">
        <f>IF('Indicator Date'!AB22="","x",RIGHT('Indicator Date'!AB22,4))</f>
        <v>2014</v>
      </c>
      <c r="Y22" s="117" t="str">
        <f>IF('Indicator Date'!AC22="","x",RIGHT('Indicator Date'!AC22,4))</f>
        <v>2019</v>
      </c>
      <c r="Z22" s="117" t="str">
        <f>IF('Indicator Date'!AD22="","x",RIGHT('Indicator Date'!AD22,4))</f>
        <v>2019</v>
      </c>
      <c r="AA22" s="117" t="str">
        <f>IF('Indicator Date'!AE22="","x",RIGHT('Indicator Date'!AE22,4))</f>
        <v>2019</v>
      </c>
      <c r="AB22" s="117" t="str">
        <f>IF('Indicator Date'!AF22="","x",RIGHT('Indicator Date'!AF22,4))</f>
        <v>2019</v>
      </c>
      <c r="AC22" s="117" t="str">
        <f>IF('Indicator Date'!AG22="","x",RIGHT('Indicator Date'!AG22,4))</f>
        <v>2014</v>
      </c>
      <c r="AD22" s="117" t="str">
        <f>IF('Indicator Date'!AJ22="","x",RIGHT('Indicator Date'!AJ22,4))</f>
        <v>2014</v>
      </c>
      <c r="AE22" s="117" t="str">
        <f>IF('Indicator Date'!AK22="","x",RIGHT('Indicator Date'!AK22,4))</f>
        <v>2014</v>
      </c>
      <c r="AF22" s="117" t="str">
        <f>IF('Indicator Date'!AM22="","x",RIGHT('Indicator Date'!AM22,4))</f>
        <v>2014</v>
      </c>
      <c r="AG22" s="117" t="str">
        <f>IF('Indicator Date'!AN22="","x",RIGHT('Indicator Date'!AN22,4))</f>
        <v>2014</v>
      </c>
      <c r="AH22" s="117" t="str">
        <f>IF('Indicator Date'!AP22="","x",RIGHT('Indicator Date'!AP22,4))</f>
        <v>2014</v>
      </c>
      <c r="AI22" s="117" t="str">
        <f>IF('Indicator Date'!AR22="","x",RIGHT('Indicator Date'!AR22,4))</f>
        <v>2014</v>
      </c>
      <c r="AJ22" s="117" t="str">
        <f>IF('Indicator Date'!AU22="","x",RIGHT('Indicator Date'!AU22,4))</f>
        <v>2014</v>
      </c>
      <c r="AK22" s="117" t="str">
        <f>IF('Indicator Date'!AV22="","x",RIGHT('Indicator Date'!AV22,4))</f>
        <v>2014</v>
      </c>
      <c r="AL22" s="117" t="str">
        <f>IF('Indicator Date'!AW22="","x",RIGHT('Indicator Date'!AW22,4))</f>
        <v>2014</v>
      </c>
      <c r="AM22" s="117" t="str">
        <f>IF('Indicator Date'!AX22="","x",RIGHT('Indicator Date'!AX22,4))</f>
        <v>2014</v>
      </c>
      <c r="AN22" s="117" t="str">
        <f>IF('Indicator Date'!AY22="","x",RIGHT('Indicator Date'!AY22,4))</f>
        <v>2014</v>
      </c>
      <c r="AO22" s="117" t="str">
        <f>IF('Indicator Date'!AZ22="","x",RIGHT('Indicator Date'!AZ22,4))</f>
        <v>2014</v>
      </c>
      <c r="AP22" s="117" t="str">
        <f>IF('Indicator Date'!BA22="","x",RIGHT('Indicator Date'!BA22,4))</f>
        <v>2014</v>
      </c>
      <c r="AQ22" s="117" t="str">
        <f>IF('Indicator Date'!BB22="","x",RIGHT('Indicator Date'!BB22,4))</f>
        <v>2017</v>
      </c>
      <c r="AR22" s="117" t="str">
        <f>IF('Indicator Date'!BC22="","x",RIGHT('Indicator Date'!BC22,4))</f>
        <v>2017</v>
      </c>
      <c r="AS22" s="117" t="str">
        <f>IF('Indicator Date'!BD22="","x",RIGHT('Indicator Date'!BD22,4))</f>
        <v>2019</v>
      </c>
      <c r="AT22" s="117" t="str">
        <f>IF('Indicator Date'!BE22="","x",RIGHT('Indicator Date'!BE22,4))</f>
        <v>2014</v>
      </c>
      <c r="AU22" s="117" t="str">
        <f>IF('Indicator Date'!BF22="","x",RIGHT('Indicator Date'!BF22,4))</f>
        <v>2014</v>
      </c>
    </row>
    <row r="23" spans="1:47" ht="15.75" customHeight="1" x14ac:dyDescent="0.25">
      <c r="A23" s="47" t="s">
        <v>147</v>
      </c>
      <c r="B23" s="47" t="s">
        <v>148</v>
      </c>
      <c r="C23" s="117" t="str">
        <f>IF('Indicator Date'!E23="","x",RIGHT('Indicator Date'!E23,4))</f>
        <v>2017</v>
      </c>
      <c r="D23" s="117" t="str">
        <f>IF('Indicator Date'!F23="","x",RIGHT('Indicator Date'!F23,4))</f>
        <v>2017</v>
      </c>
      <c r="E23" s="117" t="str">
        <f>IF('Indicator Date'!G23="","x",RIGHT('Indicator Date'!G23,4))</f>
        <v>2017</v>
      </c>
      <c r="F23" s="117" t="str">
        <f>IF('Indicator Date'!H23="","x",RIGHT('Indicator Date'!H23,4))</f>
        <v>2017</v>
      </c>
      <c r="G23" s="117" t="str">
        <f>IF('Indicator Date'!I23="","x",RIGHT('Indicator Date'!I23,4))</f>
        <v>2017</v>
      </c>
      <c r="H23" s="117" t="str">
        <f>IF('Indicator Date'!J23="","x",RIGHT('Indicator Date'!J23,4))</f>
        <v>2017</v>
      </c>
      <c r="I23" s="117" t="str">
        <f>IF('Indicator Date'!K23="","x",RIGHT('Indicator Date'!K23,4))</f>
        <v>2016</v>
      </c>
      <c r="J23" s="117" t="str">
        <f>IF('Indicator Date'!L23="","x",RIGHT('Indicator Date'!L23,4))</f>
        <v>2018</v>
      </c>
      <c r="K23" s="117" t="str">
        <f>IF('Indicator Date'!M23="","x",RIGHT('Indicator Date'!M23,4))</f>
        <v>2018</v>
      </c>
      <c r="L23" s="117" t="str">
        <f>IF('Indicator Date'!N23="","x",RIGHT('Indicator Date'!N23,4))</f>
        <v>2018</v>
      </c>
      <c r="M23" s="117" t="str">
        <f>IF('Indicator Date'!O23="","x",RIGHT('Indicator Date'!O23,4))</f>
        <v>2014</v>
      </c>
      <c r="N23" s="117" t="str">
        <f>IF('Indicator Date'!P23="","x",RIGHT('Indicator Date'!P23,4))</f>
        <v>2014</v>
      </c>
      <c r="O23" s="117" t="str">
        <f>IF('Indicator Date'!Q23="","x",RIGHT('Indicator Date'!Q23,4))</f>
        <v>2014</v>
      </c>
      <c r="P23" s="117" t="str">
        <f>IF('Indicator Date'!R23="","x",RIGHT('Indicator Date'!R23,4))</f>
        <v>2014</v>
      </c>
      <c r="Q23" s="117" t="str">
        <f>IF('Indicator Date'!S23="","x",RIGHT('Indicator Date'!S23,4))</f>
        <v>2014</v>
      </c>
      <c r="R23" s="117" t="str">
        <f>IF('Indicator Date'!T23="","x",RIGHT('Indicator Date'!T23,4))</f>
        <v>2014</v>
      </c>
      <c r="S23" s="117" t="str">
        <f>IF('Indicator Date'!U23="","x",RIGHT('Indicator Date'!U23,4))</f>
        <v>2014</v>
      </c>
      <c r="T23" s="117" t="str">
        <f>IF('Indicator Date'!V23="","x",RIGHT('Indicator Date'!V23,4))</f>
        <v>2014</v>
      </c>
      <c r="U23" s="117" t="str">
        <f>IF('Indicator Date'!W23="","x",RIGHT('Indicator Date'!W23,4))</f>
        <v>2014</v>
      </c>
      <c r="V23" s="117" t="str">
        <f>IF('Indicator Date'!X23="","x",RIGHT('Indicator Date'!X23,4))</f>
        <v>2014</v>
      </c>
      <c r="W23" s="117" t="str">
        <f>IF('Indicator Date'!Y23="","x",RIGHT('Indicator Date'!Y23,4))</f>
        <v>2014</v>
      </c>
      <c r="X23" s="117" t="str">
        <f>IF('Indicator Date'!AB23="","x",RIGHT('Indicator Date'!AB23,4))</f>
        <v>2014</v>
      </c>
      <c r="Y23" s="117" t="str">
        <f>IF('Indicator Date'!AC23="","x",RIGHT('Indicator Date'!AC23,4))</f>
        <v>2019</v>
      </c>
      <c r="Z23" s="117" t="str">
        <f>IF('Indicator Date'!AD23="","x",RIGHT('Indicator Date'!AD23,4))</f>
        <v>2019</v>
      </c>
      <c r="AA23" s="117" t="str">
        <f>IF('Indicator Date'!AE23="","x",RIGHT('Indicator Date'!AE23,4))</f>
        <v>2019</v>
      </c>
      <c r="AB23" s="117" t="str">
        <f>IF('Indicator Date'!AF23="","x",RIGHT('Indicator Date'!AF23,4))</f>
        <v>2019</v>
      </c>
      <c r="AC23" s="117" t="str">
        <f>IF('Indicator Date'!AG23="","x",RIGHT('Indicator Date'!AG23,4))</f>
        <v>2014</v>
      </c>
      <c r="AD23" s="117" t="str">
        <f>IF('Indicator Date'!AJ23="","x",RIGHT('Indicator Date'!AJ23,4))</f>
        <v>2014</v>
      </c>
      <c r="AE23" s="117" t="str">
        <f>IF('Indicator Date'!AK23="","x",RIGHT('Indicator Date'!AK23,4))</f>
        <v>2014</v>
      </c>
      <c r="AF23" s="117" t="str">
        <f>IF('Indicator Date'!AM23="","x",RIGHT('Indicator Date'!AM23,4))</f>
        <v>2014</v>
      </c>
      <c r="AG23" s="117" t="str">
        <f>IF('Indicator Date'!AN23="","x",RIGHT('Indicator Date'!AN23,4))</f>
        <v>2014</v>
      </c>
      <c r="AH23" s="117" t="str">
        <f>IF('Indicator Date'!AP23="","x",RIGHT('Indicator Date'!AP23,4))</f>
        <v>2014</v>
      </c>
      <c r="AI23" s="117" t="str">
        <f>IF('Indicator Date'!AR23="","x",RIGHT('Indicator Date'!AR23,4))</f>
        <v>2014</v>
      </c>
      <c r="AJ23" s="117" t="str">
        <f>IF('Indicator Date'!AU23="","x",RIGHT('Indicator Date'!AU23,4))</f>
        <v>2014</v>
      </c>
      <c r="AK23" s="117" t="str">
        <f>IF('Indicator Date'!AV23="","x",RIGHT('Indicator Date'!AV23,4))</f>
        <v>2014</v>
      </c>
      <c r="AL23" s="117" t="str">
        <f>IF('Indicator Date'!AW23="","x",RIGHT('Indicator Date'!AW23,4))</f>
        <v>2014</v>
      </c>
      <c r="AM23" s="117" t="str">
        <f>IF('Indicator Date'!AX23="","x",RIGHT('Indicator Date'!AX23,4))</f>
        <v>2014</v>
      </c>
      <c r="AN23" s="117" t="str">
        <f>IF('Indicator Date'!AY23="","x",RIGHT('Indicator Date'!AY23,4))</f>
        <v>2014</v>
      </c>
      <c r="AO23" s="117" t="str">
        <f>IF('Indicator Date'!AZ23="","x",RIGHT('Indicator Date'!AZ23,4))</f>
        <v>2014</v>
      </c>
      <c r="AP23" s="117" t="str">
        <f>IF('Indicator Date'!BA23="","x",RIGHT('Indicator Date'!BA23,4))</f>
        <v>2014</v>
      </c>
      <c r="AQ23" s="117" t="str">
        <f>IF('Indicator Date'!BB23="","x",RIGHT('Indicator Date'!BB23,4))</f>
        <v>2017</v>
      </c>
      <c r="AR23" s="117" t="str">
        <f>IF('Indicator Date'!BC23="","x",RIGHT('Indicator Date'!BC23,4))</f>
        <v>2017</v>
      </c>
      <c r="AS23" s="117" t="str">
        <f>IF('Indicator Date'!BD23="","x",RIGHT('Indicator Date'!BD23,4))</f>
        <v>2019</v>
      </c>
      <c r="AT23" s="117" t="str">
        <f>IF('Indicator Date'!BE23="","x",RIGHT('Indicator Date'!BE23,4))</f>
        <v>2014</v>
      </c>
      <c r="AU23" s="117" t="str">
        <f>IF('Indicator Date'!BF23="","x",RIGHT('Indicator Date'!BF23,4))</f>
        <v>2014</v>
      </c>
    </row>
    <row r="24" spans="1:47" ht="15.75" customHeight="1" x14ac:dyDescent="0.25">
      <c r="A24" s="47" t="s">
        <v>149</v>
      </c>
      <c r="B24" s="47" t="s">
        <v>150</v>
      </c>
      <c r="C24" s="117" t="str">
        <f>IF('Indicator Date'!E24="","x",RIGHT('Indicator Date'!E24,4))</f>
        <v>2017</v>
      </c>
      <c r="D24" s="117" t="str">
        <f>IF('Indicator Date'!F24="","x",RIGHT('Indicator Date'!F24,4))</f>
        <v>2017</v>
      </c>
      <c r="E24" s="117" t="str">
        <f>IF('Indicator Date'!G24="","x",RIGHT('Indicator Date'!G24,4))</f>
        <v>2017</v>
      </c>
      <c r="F24" s="117" t="str">
        <f>IF('Indicator Date'!H24="","x",RIGHT('Indicator Date'!H24,4))</f>
        <v>2017</v>
      </c>
      <c r="G24" s="117" t="str">
        <f>IF('Indicator Date'!I24="","x",RIGHT('Indicator Date'!I24,4))</f>
        <v>2017</v>
      </c>
      <c r="H24" s="117" t="str">
        <f>IF('Indicator Date'!J24="","x",RIGHT('Indicator Date'!J24,4))</f>
        <v>2017</v>
      </c>
      <c r="I24" s="117" t="str">
        <f>IF('Indicator Date'!K24="","x",RIGHT('Indicator Date'!K24,4))</f>
        <v>2016</v>
      </c>
      <c r="J24" s="117" t="str">
        <f>IF('Indicator Date'!L24="","x",RIGHT('Indicator Date'!L24,4))</f>
        <v>2018</v>
      </c>
      <c r="K24" s="117" t="str">
        <f>IF('Indicator Date'!M24="","x",RIGHT('Indicator Date'!M24,4))</f>
        <v>2018</v>
      </c>
      <c r="L24" s="117" t="str">
        <f>IF('Indicator Date'!N24="","x",RIGHT('Indicator Date'!N24,4))</f>
        <v>2018</v>
      </c>
      <c r="M24" s="117" t="str">
        <f>IF('Indicator Date'!O24="","x",RIGHT('Indicator Date'!O24,4))</f>
        <v>2014</v>
      </c>
      <c r="N24" s="117" t="str">
        <f>IF('Indicator Date'!P24="","x",RIGHT('Indicator Date'!P24,4))</f>
        <v>2014</v>
      </c>
      <c r="O24" s="117" t="str">
        <f>IF('Indicator Date'!Q24="","x",RIGHT('Indicator Date'!Q24,4))</f>
        <v>2014</v>
      </c>
      <c r="P24" s="117" t="str">
        <f>IF('Indicator Date'!R24="","x",RIGHT('Indicator Date'!R24,4))</f>
        <v>2014</v>
      </c>
      <c r="Q24" s="117" t="str">
        <f>IF('Indicator Date'!S24="","x",RIGHT('Indicator Date'!S24,4))</f>
        <v>2014</v>
      </c>
      <c r="R24" s="117" t="str">
        <f>IF('Indicator Date'!T24="","x",RIGHT('Indicator Date'!T24,4))</f>
        <v>2014</v>
      </c>
      <c r="S24" s="117" t="str">
        <f>IF('Indicator Date'!U24="","x",RIGHT('Indicator Date'!U24,4))</f>
        <v>2014</v>
      </c>
      <c r="T24" s="117" t="str">
        <f>IF('Indicator Date'!V24="","x",RIGHT('Indicator Date'!V24,4))</f>
        <v>2014</v>
      </c>
      <c r="U24" s="117" t="str">
        <f>IF('Indicator Date'!W24="","x",RIGHT('Indicator Date'!W24,4))</f>
        <v>2014</v>
      </c>
      <c r="V24" s="117" t="str">
        <f>IF('Indicator Date'!X24="","x",RIGHT('Indicator Date'!X24,4))</f>
        <v>2014</v>
      </c>
      <c r="W24" s="117" t="str">
        <f>IF('Indicator Date'!Y24="","x",RIGHT('Indicator Date'!Y24,4))</f>
        <v>2014</v>
      </c>
      <c r="X24" s="117" t="str">
        <f>IF('Indicator Date'!AB24="","x",RIGHT('Indicator Date'!AB24,4))</f>
        <v>2014</v>
      </c>
      <c r="Y24" s="117" t="str">
        <f>IF('Indicator Date'!AC24="","x",RIGHT('Indicator Date'!AC24,4))</f>
        <v>2019</v>
      </c>
      <c r="Z24" s="117" t="str">
        <f>IF('Indicator Date'!AD24="","x",RIGHT('Indicator Date'!AD24,4))</f>
        <v>2019</v>
      </c>
      <c r="AA24" s="117" t="str">
        <f>IF('Indicator Date'!AE24="","x",RIGHT('Indicator Date'!AE24,4))</f>
        <v>2019</v>
      </c>
      <c r="AB24" s="117" t="str">
        <f>IF('Indicator Date'!AF24="","x",RIGHT('Indicator Date'!AF24,4))</f>
        <v>2019</v>
      </c>
      <c r="AC24" s="117" t="str">
        <f>IF('Indicator Date'!AG24="","x",RIGHT('Indicator Date'!AG24,4))</f>
        <v>2014</v>
      </c>
      <c r="AD24" s="117" t="str">
        <f>IF('Indicator Date'!AJ24="","x",RIGHT('Indicator Date'!AJ24,4))</f>
        <v>2014</v>
      </c>
      <c r="AE24" s="117" t="str">
        <f>IF('Indicator Date'!AK24="","x",RIGHT('Indicator Date'!AK24,4))</f>
        <v>2014</v>
      </c>
      <c r="AF24" s="117" t="str">
        <f>IF('Indicator Date'!AM24="","x",RIGHT('Indicator Date'!AM24,4))</f>
        <v>2014</v>
      </c>
      <c r="AG24" s="117" t="str">
        <f>IF('Indicator Date'!AN24="","x",RIGHT('Indicator Date'!AN24,4))</f>
        <v>2014</v>
      </c>
      <c r="AH24" s="117" t="str">
        <f>IF('Indicator Date'!AP24="","x",RIGHT('Indicator Date'!AP24,4))</f>
        <v>2014</v>
      </c>
      <c r="AI24" s="117" t="str">
        <f>IF('Indicator Date'!AR24="","x",RIGHT('Indicator Date'!AR24,4))</f>
        <v>2014</v>
      </c>
      <c r="AJ24" s="117" t="str">
        <f>IF('Indicator Date'!AU24="","x",RIGHT('Indicator Date'!AU24,4))</f>
        <v>2014</v>
      </c>
      <c r="AK24" s="117" t="str">
        <f>IF('Indicator Date'!AV24="","x",RIGHT('Indicator Date'!AV24,4))</f>
        <v>2014</v>
      </c>
      <c r="AL24" s="117" t="str">
        <f>IF('Indicator Date'!AW24="","x",RIGHT('Indicator Date'!AW24,4))</f>
        <v>2014</v>
      </c>
      <c r="AM24" s="117" t="str">
        <f>IF('Indicator Date'!AX24="","x",RIGHT('Indicator Date'!AX24,4))</f>
        <v>2014</v>
      </c>
      <c r="AN24" s="117" t="str">
        <f>IF('Indicator Date'!AY24="","x",RIGHT('Indicator Date'!AY24,4))</f>
        <v>2014</v>
      </c>
      <c r="AO24" s="117" t="str">
        <f>IF('Indicator Date'!AZ24="","x",RIGHT('Indicator Date'!AZ24,4))</f>
        <v>2014</v>
      </c>
      <c r="AP24" s="117" t="str">
        <f>IF('Indicator Date'!BA24="","x",RIGHT('Indicator Date'!BA24,4))</f>
        <v>2014</v>
      </c>
      <c r="AQ24" s="117" t="str">
        <f>IF('Indicator Date'!BB24="","x",RIGHT('Indicator Date'!BB24,4))</f>
        <v>2017</v>
      </c>
      <c r="AR24" s="117" t="str">
        <f>IF('Indicator Date'!BC24="","x",RIGHT('Indicator Date'!BC24,4))</f>
        <v>2017</v>
      </c>
      <c r="AS24" s="117" t="str">
        <f>IF('Indicator Date'!BD24="","x",RIGHT('Indicator Date'!BD24,4))</f>
        <v>2019</v>
      </c>
      <c r="AT24" s="117" t="str">
        <f>IF('Indicator Date'!BE24="","x",RIGHT('Indicator Date'!BE24,4))</f>
        <v>2014</v>
      </c>
      <c r="AU24" s="117" t="str">
        <f>IF('Indicator Date'!BF24="","x",RIGHT('Indicator Date'!BF24,4))</f>
        <v>2014</v>
      </c>
    </row>
    <row r="25" spans="1:47" ht="15.75" customHeight="1" x14ac:dyDescent="0.25">
      <c r="A25" s="47" t="s">
        <v>151</v>
      </c>
      <c r="B25" s="47" t="s">
        <v>152</v>
      </c>
      <c r="C25" s="117" t="str">
        <f>IF('Indicator Date'!E25="","x",RIGHT('Indicator Date'!E25,4))</f>
        <v>2017</v>
      </c>
      <c r="D25" s="117" t="str">
        <f>IF('Indicator Date'!F25="","x",RIGHT('Indicator Date'!F25,4))</f>
        <v>2017</v>
      </c>
      <c r="E25" s="117" t="str">
        <f>IF('Indicator Date'!G25="","x",RIGHT('Indicator Date'!G25,4))</f>
        <v>2017</v>
      </c>
      <c r="F25" s="117" t="str">
        <f>IF('Indicator Date'!H25="","x",RIGHT('Indicator Date'!H25,4))</f>
        <v>2017</v>
      </c>
      <c r="G25" s="117" t="str">
        <f>IF('Indicator Date'!I25="","x",RIGHT('Indicator Date'!I25,4))</f>
        <v>2017</v>
      </c>
      <c r="H25" s="117" t="str">
        <f>IF('Indicator Date'!J25="","x",RIGHT('Indicator Date'!J25,4))</f>
        <v>2017</v>
      </c>
      <c r="I25" s="117" t="str">
        <f>IF('Indicator Date'!K25="","x",RIGHT('Indicator Date'!K25,4))</f>
        <v>2016</v>
      </c>
      <c r="J25" s="117" t="str">
        <f>IF('Indicator Date'!L25="","x",RIGHT('Indicator Date'!L25,4))</f>
        <v>2018</v>
      </c>
      <c r="K25" s="117" t="str">
        <f>IF('Indicator Date'!M25="","x",RIGHT('Indicator Date'!M25,4))</f>
        <v>2018</v>
      </c>
      <c r="L25" s="117" t="str">
        <f>IF('Indicator Date'!N25="","x",RIGHT('Indicator Date'!N25,4))</f>
        <v>2018</v>
      </c>
      <c r="M25" s="117" t="str">
        <f>IF('Indicator Date'!O25="","x",RIGHT('Indicator Date'!O25,4))</f>
        <v>2014</v>
      </c>
      <c r="N25" s="117" t="str">
        <f>IF('Indicator Date'!P25="","x",RIGHT('Indicator Date'!P25,4))</f>
        <v>2014</v>
      </c>
      <c r="O25" s="117" t="str">
        <f>IF('Indicator Date'!Q25="","x",RIGHT('Indicator Date'!Q25,4))</f>
        <v>2014</v>
      </c>
      <c r="P25" s="117" t="str">
        <f>IF('Indicator Date'!R25="","x",RIGHT('Indicator Date'!R25,4))</f>
        <v>2014</v>
      </c>
      <c r="Q25" s="117" t="str">
        <f>IF('Indicator Date'!S25="","x",RIGHT('Indicator Date'!S25,4))</f>
        <v>2014</v>
      </c>
      <c r="R25" s="117" t="str">
        <f>IF('Indicator Date'!T25="","x",RIGHT('Indicator Date'!T25,4))</f>
        <v>2014</v>
      </c>
      <c r="S25" s="117" t="str">
        <f>IF('Indicator Date'!U25="","x",RIGHT('Indicator Date'!U25,4))</f>
        <v>2014</v>
      </c>
      <c r="T25" s="117" t="str">
        <f>IF('Indicator Date'!V25="","x",RIGHT('Indicator Date'!V25,4))</f>
        <v>2014</v>
      </c>
      <c r="U25" s="117" t="str">
        <f>IF('Indicator Date'!W25="","x",RIGHT('Indicator Date'!W25,4))</f>
        <v>2014</v>
      </c>
      <c r="V25" s="117" t="str">
        <f>IF('Indicator Date'!X25="","x",RIGHT('Indicator Date'!X25,4))</f>
        <v>2014</v>
      </c>
      <c r="W25" s="117" t="str">
        <f>IF('Indicator Date'!Y25="","x",RIGHT('Indicator Date'!Y25,4))</f>
        <v>2014</v>
      </c>
      <c r="X25" s="117" t="str">
        <f>IF('Indicator Date'!AB25="","x",RIGHT('Indicator Date'!AB25,4))</f>
        <v>2014</v>
      </c>
      <c r="Y25" s="117" t="str">
        <f>IF('Indicator Date'!AC25="","x",RIGHT('Indicator Date'!AC25,4))</f>
        <v>2019</v>
      </c>
      <c r="Z25" s="117" t="str">
        <f>IF('Indicator Date'!AD25="","x",RIGHT('Indicator Date'!AD25,4))</f>
        <v>2019</v>
      </c>
      <c r="AA25" s="117" t="str">
        <f>IF('Indicator Date'!AE25="","x",RIGHT('Indicator Date'!AE25,4))</f>
        <v>2019</v>
      </c>
      <c r="AB25" s="117" t="str">
        <f>IF('Indicator Date'!AF25="","x",RIGHT('Indicator Date'!AF25,4))</f>
        <v>2019</v>
      </c>
      <c r="AC25" s="117" t="str">
        <f>IF('Indicator Date'!AG25="","x",RIGHT('Indicator Date'!AG25,4))</f>
        <v>2014</v>
      </c>
      <c r="AD25" s="117" t="str">
        <f>IF('Indicator Date'!AJ25="","x",RIGHT('Indicator Date'!AJ25,4))</f>
        <v>2014</v>
      </c>
      <c r="AE25" s="117" t="str">
        <f>IF('Indicator Date'!AK25="","x",RIGHT('Indicator Date'!AK25,4))</f>
        <v>2014</v>
      </c>
      <c r="AF25" s="117" t="str">
        <f>IF('Indicator Date'!AM25="","x",RIGHT('Indicator Date'!AM25,4))</f>
        <v>2014</v>
      </c>
      <c r="AG25" s="117" t="str">
        <f>IF('Indicator Date'!AN25="","x",RIGHT('Indicator Date'!AN25,4))</f>
        <v>2014</v>
      </c>
      <c r="AH25" s="117" t="str">
        <f>IF('Indicator Date'!AP25="","x",RIGHT('Indicator Date'!AP25,4))</f>
        <v>2014</v>
      </c>
      <c r="AI25" s="117" t="str">
        <f>IF('Indicator Date'!AR25="","x",RIGHT('Indicator Date'!AR25,4))</f>
        <v>2014</v>
      </c>
      <c r="AJ25" s="117" t="str">
        <f>IF('Indicator Date'!AU25="","x",RIGHT('Indicator Date'!AU25,4))</f>
        <v>2014</v>
      </c>
      <c r="AK25" s="117" t="str">
        <f>IF('Indicator Date'!AV25="","x",RIGHT('Indicator Date'!AV25,4))</f>
        <v>2014</v>
      </c>
      <c r="AL25" s="117" t="str">
        <f>IF('Indicator Date'!AW25="","x",RIGHT('Indicator Date'!AW25,4))</f>
        <v>2014</v>
      </c>
      <c r="AM25" s="117" t="str">
        <f>IF('Indicator Date'!AX25="","x",RIGHT('Indicator Date'!AX25,4))</f>
        <v>2014</v>
      </c>
      <c r="AN25" s="117" t="str">
        <f>IF('Indicator Date'!AY25="","x",RIGHT('Indicator Date'!AY25,4))</f>
        <v>2014</v>
      </c>
      <c r="AO25" s="117" t="str">
        <f>IF('Indicator Date'!AZ25="","x",RIGHT('Indicator Date'!AZ25,4))</f>
        <v>2014</v>
      </c>
      <c r="AP25" s="117" t="str">
        <f>IF('Indicator Date'!BA25="","x",RIGHT('Indicator Date'!BA25,4))</f>
        <v>2014</v>
      </c>
      <c r="AQ25" s="117" t="str">
        <f>IF('Indicator Date'!BB25="","x",RIGHT('Indicator Date'!BB25,4))</f>
        <v>2017</v>
      </c>
      <c r="AR25" s="117" t="str">
        <f>IF('Indicator Date'!BC25="","x",RIGHT('Indicator Date'!BC25,4))</f>
        <v>2017</v>
      </c>
      <c r="AS25" s="117" t="str">
        <f>IF('Indicator Date'!BD25="","x",RIGHT('Indicator Date'!BD25,4))</f>
        <v>2019</v>
      </c>
      <c r="AT25" s="117" t="str">
        <f>IF('Indicator Date'!BE25="","x",RIGHT('Indicator Date'!BE25,4))</f>
        <v>2014</v>
      </c>
      <c r="AU25" s="117" t="str">
        <f>IF('Indicator Date'!BF25="","x",RIGHT('Indicator Date'!BF25,4))</f>
        <v>2014</v>
      </c>
    </row>
    <row r="26" spans="1:47" ht="15.75" customHeight="1" x14ac:dyDescent="0.25">
      <c r="A26" s="47" t="s">
        <v>153</v>
      </c>
      <c r="B26" s="47" t="s">
        <v>154</v>
      </c>
      <c r="C26" s="117" t="str">
        <f>IF('Indicator Date'!E26="","x",RIGHT('Indicator Date'!E26,4))</f>
        <v>2017</v>
      </c>
      <c r="D26" s="117" t="str">
        <f>IF('Indicator Date'!F26="","x",RIGHT('Indicator Date'!F26,4))</f>
        <v>2017</v>
      </c>
      <c r="E26" s="117" t="str">
        <f>IF('Indicator Date'!G26="","x",RIGHT('Indicator Date'!G26,4))</f>
        <v>2017</v>
      </c>
      <c r="F26" s="117" t="str">
        <f>IF('Indicator Date'!H26="","x",RIGHT('Indicator Date'!H26,4))</f>
        <v>2017</v>
      </c>
      <c r="G26" s="117" t="str">
        <f>IF('Indicator Date'!I26="","x",RIGHT('Indicator Date'!I26,4))</f>
        <v>2017</v>
      </c>
      <c r="H26" s="117" t="str">
        <f>IF('Indicator Date'!J26="","x",RIGHT('Indicator Date'!J26,4))</f>
        <v>2017</v>
      </c>
      <c r="I26" s="117" t="str">
        <f>IF('Indicator Date'!K26="","x",RIGHT('Indicator Date'!K26,4))</f>
        <v>2016</v>
      </c>
      <c r="J26" s="117" t="str">
        <f>IF('Indicator Date'!L26="","x",RIGHT('Indicator Date'!L26,4))</f>
        <v>2018</v>
      </c>
      <c r="K26" s="117" t="str">
        <f>IF('Indicator Date'!M26="","x",RIGHT('Indicator Date'!M26,4))</f>
        <v>2018</v>
      </c>
      <c r="L26" s="117" t="str">
        <f>IF('Indicator Date'!N26="","x",RIGHT('Indicator Date'!N26,4))</f>
        <v>2018</v>
      </c>
      <c r="M26" s="117" t="str">
        <f>IF('Indicator Date'!O26="","x",RIGHT('Indicator Date'!O26,4))</f>
        <v>2014</v>
      </c>
      <c r="N26" s="117" t="str">
        <f>IF('Indicator Date'!P26="","x",RIGHT('Indicator Date'!P26,4))</f>
        <v>2014</v>
      </c>
      <c r="O26" s="117" t="str">
        <f>IF('Indicator Date'!Q26="","x",RIGHT('Indicator Date'!Q26,4))</f>
        <v>2014</v>
      </c>
      <c r="P26" s="117" t="str">
        <f>IF('Indicator Date'!R26="","x",RIGHT('Indicator Date'!R26,4))</f>
        <v>2014</v>
      </c>
      <c r="Q26" s="117" t="str">
        <f>IF('Indicator Date'!S26="","x",RIGHT('Indicator Date'!S26,4))</f>
        <v>2014</v>
      </c>
      <c r="R26" s="117" t="str">
        <f>IF('Indicator Date'!T26="","x",RIGHT('Indicator Date'!T26,4))</f>
        <v>2014</v>
      </c>
      <c r="S26" s="117" t="str">
        <f>IF('Indicator Date'!U26="","x",RIGHT('Indicator Date'!U26,4))</f>
        <v>2014</v>
      </c>
      <c r="T26" s="117" t="str">
        <f>IF('Indicator Date'!V26="","x",RIGHT('Indicator Date'!V26,4))</f>
        <v>2014</v>
      </c>
      <c r="U26" s="117" t="str">
        <f>IF('Indicator Date'!W26="","x",RIGHT('Indicator Date'!W26,4))</f>
        <v>2014</v>
      </c>
      <c r="V26" s="117" t="str">
        <f>IF('Indicator Date'!X26="","x",RIGHT('Indicator Date'!X26,4))</f>
        <v>2014</v>
      </c>
      <c r="W26" s="117" t="str">
        <f>IF('Indicator Date'!Y26="","x",RIGHT('Indicator Date'!Y26,4))</f>
        <v>2014</v>
      </c>
      <c r="X26" s="117" t="str">
        <f>IF('Indicator Date'!AB26="","x",RIGHT('Indicator Date'!AB26,4))</f>
        <v>2014</v>
      </c>
      <c r="Y26" s="117" t="str">
        <f>IF('Indicator Date'!AC26="","x",RIGHT('Indicator Date'!AC26,4))</f>
        <v>2019</v>
      </c>
      <c r="Z26" s="117" t="str">
        <f>IF('Indicator Date'!AD26="","x",RIGHT('Indicator Date'!AD26,4))</f>
        <v>2019</v>
      </c>
      <c r="AA26" s="117" t="str">
        <f>IF('Indicator Date'!AE26="","x",RIGHT('Indicator Date'!AE26,4))</f>
        <v>2019</v>
      </c>
      <c r="AB26" s="117" t="str">
        <f>IF('Indicator Date'!AF26="","x",RIGHT('Indicator Date'!AF26,4))</f>
        <v>2019</v>
      </c>
      <c r="AC26" s="117" t="str">
        <f>IF('Indicator Date'!AG26="","x",RIGHT('Indicator Date'!AG26,4))</f>
        <v>2014</v>
      </c>
      <c r="AD26" s="117" t="str">
        <f>IF('Indicator Date'!AJ26="","x",RIGHT('Indicator Date'!AJ26,4))</f>
        <v>2014</v>
      </c>
      <c r="AE26" s="117" t="str">
        <f>IF('Indicator Date'!AK26="","x",RIGHT('Indicator Date'!AK26,4))</f>
        <v>2014</v>
      </c>
      <c r="AF26" s="117" t="str">
        <f>IF('Indicator Date'!AM26="","x",RIGHT('Indicator Date'!AM26,4))</f>
        <v>2014</v>
      </c>
      <c r="AG26" s="117" t="str">
        <f>IF('Indicator Date'!AN26="","x",RIGHT('Indicator Date'!AN26,4))</f>
        <v>2014</v>
      </c>
      <c r="AH26" s="117" t="str">
        <f>IF('Indicator Date'!AP26="","x",RIGHT('Indicator Date'!AP26,4))</f>
        <v>2014</v>
      </c>
      <c r="AI26" s="117" t="str">
        <f>IF('Indicator Date'!AR26="","x",RIGHT('Indicator Date'!AR26,4))</f>
        <v>2014</v>
      </c>
      <c r="AJ26" s="117" t="str">
        <f>IF('Indicator Date'!AU26="","x",RIGHT('Indicator Date'!AU26,4))</f>
        <v>2014</v>
      </c>
      <c r="AK26" s="117" t="str">
        <f>IF('Indicator Date'!AV26="","x",RIGHT('Indicator Date'!AV26,4))</f>
        <v>2014</v>
      </c>
      <c r="AL26" s="117" t="str">
        <f>IF('Indicator Date'!AW26="","x",RIGHT('Indicator Date'!AW26,4))</f>
        <v>2014</v>
      </c>
      <c r="AM26" s="117" t="str">
        <f>IF('Indicator Date'!AX26="","x",RIGHT('Indicator Date'!AX26,4))</f>
        <v>2014</v>
      </c>
      <c r="AN26" s="117" t="str">
        <f>IF('Indicator Date'!AY26="","x",RIGHT('Indicator Date'!AY26,4))</f>
        <v>2014</v>
      </c>
      <c r="AO26" s="117" t="str">
        <f>IF('Indicator Date'!AZ26="","x",RIGHT('Indicator Date'!AZ26,4))</f>
        <v>2014</v>
      </c>
      <c r="AP26" s="117" t="str">
        <f>IF('Indicator Date'!BA26="","x",RIGHT('Indicator Date'!BA26,4))</f>
        <v>2014</v>
      </c>
      <c r="AQ26" s="117" t="str">
        <f>IF('Indicator Date'!BB26="","x",RIGHT('Indicator Date'!BB26,4))</f>
        <v>2017</v>
      </c>
      <c r="AR26" s="117" t="str">
        <f>IF('Indicator Date'!BC26="","x",RIGHT('Indicator Date'!BC26,4))</f>
        <v>2017</v>
      </c>
      <c r="AS26" s="117" t="str">
        <f>IF('Indicator Date'!BD26="","x",RIGHT('Indicator Date'!BD26,4))</f>
        <v>2019</v>
      </c>
      <c r="AT26" s="117" t="str">
        <f>IF('Indicator Date'!BE26="","x",RIGHT('Indicator Date'!BE26,4))</f>
        <v>2014</v>
      </c>
      <c r="AU26" s="117" t="str">
        <f>IF('Indicator Date'!BF26="","x",RIGHT('Indicator Date'!BF26,4))</f>
        <v>2014</v>
      </c>
    </row>
    <row r="27" spans="1:47" ht="15.75" customHeight="1" x14ac:dyDescent="0.25">
      <c r="A27" s="47" t="s">
        <v>155</v>
      </c>
      <c r="B27" s="47" t="s">
        <v>156</v>
      </c>
      <c r="C27" s="117" t="str">
        <f>IF('Indicator Date'!E27="","x",RIGHT('Indicator Date'!E27,4))</f>
        <v>2017</v>
      </c>
      <c r="D27" s="117" t="str">
        <f>IF('Indicator Date'!F27="","x",RIGHT('Indicator Date'!F27,4))</f>
        <v>2017</v>
      </c>
      <c r="E27" s="117" t="str">
        <f>IF('Indicator Date'!G27="","x",RIGHT('Indicator Date'!G27,4))</f>
        <v>2017</v>
      </c>
      <c r="F27" s="117" t="str">
        <f>IF('Indicator Date'!H27="","x",RIGHT('Indicator Date'!H27,4))</f>
        <v>2017</v>
      </c>
      <c r="G27" s="117" t="str">
        <f>IF('Indicator Date'!I27="","x",RIGHT('Indicator Date'!I27,4))</f>
        <v>2017</v>
      </c>
      <c r="H27" s="117" t="str">
        <f>IF('Indicator Date'!J27="","x",RIGHT('Indicator Date'!J27,4))</f>
        <v>2017</v>
      </c>
      <c r="I27" s="117" t="str">
        <f>IF('Indicator Date'!K27="","x",RIGHT('Indicator Date'!K27,4))</f>
        <v>2016</v>
      </c>
      <c r="J27" s="117" t="str">
        <f>IF('Indicator Date'!L27="","x",RIGHT('Indicator Date'!L27,4))</f>
        <v>2018</v>
      </c>
      <c r="K27" s="117" t="str">
        <f>IF('Indicator Date'!M27="","x",RIGHT('Indicator Date'!M27,4))</f>
        <v>2018</v>
      </c>
      <c r="L27" s="117" t="str">
        <f>IF('Indicator Date'!N27="","x",RIGHT('Indicator Date'!N27,4))</f>
        <v>2018</v>
      </c>
      <c r="M27" s="117" t="str">
        <f>IF('Indicator Date'!O27="","x",RIGHT('Indicator Date'!O27,4))</f>
        <v>2014</v>
      </c>
      <c r="N27" s="117" t="str">
        <f>IF('Indicator Date'!P27="","x",RIGHT('Indicator Date'!P27,4))</f>
        <v>2014</v>
      </c>
      <c r="O27" s="117" t="str">
        <f>IF('Indicator Date'!Q27="","x",RIGHT('Indicator Date'!Q27,4))</f>
        <v>2014</v>
      </c>
      <c r="P27" s="117" t="str">
        <f>IF('Indicator Date'!R27="","x",RIGHT('Indicator Date'!R27,4))</f>
        <v>2014</v>
      </c>
      <c r="Q27" s="117" t="str">
        <f>IF('Indicator Date'!S27="","x",RIGHT('Indicator Date'!S27,4))</f>
        <v>2014</v>
      </c>
      <c r="R27" s="117" t="str">
        <f>IF('Indicator Date'!T27="","x",RIGHT('Indicator Date'!T27,4))</f>
        <v>2014</v>
      </c>
      <c r="S27" s="117" t="str">
        <f>IF('Indicator Date'!U27="","x",RIGHT('Indicator Date'!U27,4))</f>
        <v>2014</v>
      </c>
      <c r="T27" s="117" t="str">
        <f>IF('Indicator Date'!V27="","x",RIGHT('Indicator Date'!V27,4))</f>
        <v>2014</v>
      </c>
      <c r="U27" s="117" t="str">
        <f>IF('Indicator Date'!W27="","x",RIGHT('Indicator Date'!W27,4))</f>
        <v>2014</v>
      </c>
      <c r="V27" s="117" t="str">
        <f>IF('Indicator Date'!X27="","x",RIGHT('Indicator Date'!X27,4))</f>
        <v>2014</v>
      </c>
      <c r="W27" s="117" t="str">
        <f>IF('Indicator Date'!Y27="","x",RIGHT('Indicator Date'!Y27,4))</f>
        <v>2014</v>
      </c>
      <c r="X27" s="117" t="str">
        <f>IF('Indicator Date'!AB27="","x",RIGHT('Indicator Date'!AB27,4))</f>
        <v>2014</v>
      </c>
      <c r="Y27" s="117" t="str">
        <f>IF('Indicator Date'!AC27="","x",RIGHT('Indicator Date'!AC27,4))</f>
        <v>2019</v>
      </c>
      <c r="Z27" s="117" t="str">
        <f>IF('Indicator Date'!AD27="","x",RIGHT('Indicator Date'!AD27,4))</f>
        <v>2019</v>
      </c>
      <c r="AA27" s="117" t="str">
        <f>IF('Indicator Date'!AE27="","x",RIGHT('Indicator Date'!AE27,4))</f>
        <v>2019</v>
      </c>
      <c r="AB27" s="117" t="str">
        <f>IF('Indicator Date'!AF27="","x",RIGHT('Indicator Date'!AF27,4))</f>
        <v>2019</v>
      </c>
      <c r="AC27" s="117" t="str">
        <f>IF('Indicator Date'!AG27="","x",RIGHT('Indicator Date'!AG27,4))</f>
        <v>2014</v>
      </c>
      <c r="AD27" s="117" t="str">
        <f>IF('Indicator Date'!AJ27="","x",RIGHT('Indicator Date'!AJ27,4))</f>
        <v>2014</v>
      </c>
      <c r="AE27" s="117" t="str">
        <f>IF('Indicator Date'!AK27="","x",RIGHT('Indicator Date'!AK27,4))</f>
        <v>2014</v>
      </c>
      <c r="AF27" s="117" t="str">
        <f>IF('Indicator Date'!AM27="","x",RIGHT('Indicator Date'!AM27,4))</f>
        <v>2014</v>
      </c>
      <c r="AG27" s="117" t="str">
        <f>IF('Indicator Date'!AN27="","x",RIGHT('Indicator Date'!AN27,4))</f>
        <v>2014</v>
      </c>
      <c r="AH27" s="117" t="str">
        <f>IF('Indicator Date'!AP27="","x",RIGHT('Indicator Date'!AP27,4))</f>
        <v>2014</v>
      </c>
      <c r="AI27" s="117" t="str">
        <f>IF('Indicator Date'!AR27="","x",RIGHT('Indicator Date'!AR27,4))</f>
        <v>2014</v>
      </c>
      <c r="AJ27" s="117" t="str">
        <f>IF('Indicator Date'!AU27="","x",RIGHT('Indicator Date'!AU27,4))</f>
        <v>2014</v>
      </c>
      <c r="AK27" s="117" t="str">
        <f>IF('Indicator Date'!AV27="","x",RIGHT('Indicator Date'!AV27,4))</f>
        <v>2014</v>
      </c>
      <c r="AL27" s="117" t="str">
        <f>IF('Indicator Date'!AW27="","x",RIGHT('Indicator Date'!AW27,4))</f>
        <v>2014</v>
      </c>
      <c r="AM27" s="117" t="str">
        <f>IF('Indicator Date'!AX27="","x",RIGHT('Indicator Date'!AX27,4))</f>
        <v>2014</v>
      </c>
      <c r="AN27" s="117" t="str">
        <f>IF('Indicator Date'!AY27="","x",RIGHT('Indicator Date'!AY27,4))</f>
        <v>2014</v>
      </c>
      <c r="AO27" s="117" t="str">
        <f>IF('Indicator Date'!AZ27="","x",RIGHT('Indicator Date'!AZ27,4))</f>
        <v>2014</v>
      </c>
      <c r="AP27" s="117" t="str">
        <f>IF('Indicator Date'!BA27="","x",RIGHT('Indicator Date'!BA27,4))</f>
        <v>2014</v>
      </c>
      <c r="AQ27" s="117" t="str">
        <f>IF('Indicator Date'!BB27="","x",RIGHT('Indicator Date'!BB27,4))</f>
        <v>2017</v>
      </c>
      <c r="AR27" s="117" t="str">
        <f>IF('Indicator Date'!BC27="","x",RIGHT('Indicator Date'!BC27,4))</f>
        <v>2017</v>
      </c>
      <c r="AS27" s="117" t="str">
        <f>IF('Indicator Date'!BD27="","x",RIGHT('Indicator Date'!BD27,4))</f>
        <v>2019</v>
      </c>
      <c r="AT27" s="117" t="str">
        <f>IF('Indicator Date'!BE27="","x",RIGHT('Indicator Date'!BE27,4))</f>
        <v>2014</v>
      </c>
      <c r="AU27" s="117" t="str">
        <f>IF('Indicator Date'!BF27="","x",RIGHT('Indicator Date'!BF27,4))</f>
        <v>2014</v>
      </c>
    </row>
    <row r="28" spans="1:47" ht="15.75" customHeight="1" x14ac:dyDescent="0.25">
      <c r="A28" s="47" t="s">
        <v>157</v>
      </c>
      <c r="B28" s="47" t="s">
        <v>158</v>
      </c>
      <c r="C28" s="117" t="str">
        <f>IF('Indicator Date'!E28="","x",RIGHT('Indicator Date'!E28,4))</f>
        <v>2017</v>
      </c>
      <c r="D28" s="117" t="str">
        <f>IF('Indicator Date'!F28="","x",RIGHT('Indicator Date'!F28,4))</f>
        <v>2017</v>
      </c>
      <c r="E28" s="117" t="str">
        <f>IF('Indicator Date'!G28="","x",RIGHT('Indicator Date'!G28,4))</f>
        <v>2017</v>
      </c>
      <c r="F28" s="117" t="str">
        <f>IF('Indicator Date'!H28="","x",RIGHT('Indicator Date'!H28,4))</f>
        <v>2017</v>
      </c>
      <c r="G28" s="117" t="str">
        <f>IF('Indicator Date'!I28="","x",RIGHT('Indicator Date'!I28,4))</f>
        <v>2017</v>
      </c>
      <c r="H28" s="117" t="str">
        <f>IF('Indicator Date'!J28="","x",RIGHT('Indicator Date'!J28,4))</f>
        <v>2017</v>
      </c>
      <c r="I28" s="117" t="str">
        <f>IF('Indicator Date'!K28="","x",RIGHT('Indicator Date'!K28,4))</f>
        <v>2016</v>
      </c>
      <c r="J28" s="117" t="str">
        <f>IF('Indicator Date'!L28="","x",RIGHT('Indicator Date'!L28,4))</f>
        <v>2018</v>
      </c>
      <c r="K28" s="117" t="str">
        <f>IF('Indicator Date'!M28="","x",RIGHT('Indicator Date'!M28,4))</f>
        <v>2018</v>
      </c>
      <c r="L28" s="117" t="str">
        <f>IF('Indicator Date'!N28="","x",RIGHT('Indicator Date'!N28,4))</f>
        <v>2018</v>
      </c>
      <c r="M28" s="117" t="str">
        <f>IF('Indicator Date'!O28="","x",RIGHT('Indicator Date'!O28,4))</f>
        <v>2014</v>
      </c>
      <c r="N28" s="117" t="str">
        <f>IF('Indicator Date'!P28="","x",RIGHT('Indicator Date'!P28,4))</f>
        <v>2014</v>
      </c>
      <c r="O28" s="117" t="str">
        <f>IF('Indicator Date'!Q28="","x",RIGHT('Indicator Date'!Q28,4))</f>
        <v>2014</v>
      </c>
      <c r="P28" s="117" t="str">
        <f>IF('Indicator Date'!R28="","x",RIGHT('Indicator Date'!R28,4))</f>
        <v>2014</v>
      </c>
      <c r="Q28" s="117" t="str">
        <f>IF('Indicator Date'!S28="","x",RIGHT('Indicator Date'!S28,4))</f>
        <v>2014</v>
      </c>
      <c r="R28" s="117" t="str">
        <f>IF('Indicator Date'!T28="","x",RIGHT('Indicator Date'!T28,4))</f>
        <v>2014</v>
      </c>
      <c r="S28" s="117" t="str">
        <f>IF('Indicator Date'!U28="","x",RIGHT('Indicator Date'!U28,4))</f>
        <v>2014</v>
      </c>
      <c r="T28" s="117" t="str">
        <f>IF('Indicator Date'!V28="","x",RIGHT('Indicator Date'!V28,4))</f>
        <v>2014</v>
      </c>
      <c r="U28" s="117" t="str">
        <f>IF('Indicator Date'!W28="","x",RIGHT('Indicator Date'!W28,4))</f>
        <v>2014</v>
      </c>
      <c r="V28" s="117" t="str">
        <f>IF('Indicator Date'!X28="","x",RIGHT('Indicator Date'!X28,4))</f>
        <v>2014</v>
      </c>
      <c r="W28" s="117" t="str">
        <f>IF('Indicator Date'!Y28="","x",RIGHT('Indicator Date'!Y28,4))</f>
        <v>2014</v>
      </c>
      <c r="X28" s="117" t="str">
        <f>IF('Indicator Date'!AB28="","x",RIGHT('Indicator Date'!AB28,4))</f>
        <v>2014</v>
      </c>
      <c r="Y28" s="117" t="str">
        <f>IF('Indicator Date'!AC28="","x",RIGHT('Indicator Date'!AC28,4))</f>
        <v>2019</v>
      </c>
      <c r="Z28" s="117" t="str">
        <f>IF('Indicator Date'!AD28="","x",RIGHT('Indicator Date'!AD28,4))</f>
        <v>2019</v>
      </c>
      <c r="AA28" s="117" t="str">
        <f>IF('Indicator Date'!AE28="","x",RIGHT('Indicator Date'!AE28,4))</f>
        <v>2019</v>
      </c>
      <c r="AB28" s="117" t="str">
        <f>IF('Indicator Date'!AF28="","x",RIGHT('Indicator Date'!AF28,4))</f>
        <v>2019</v>
      </c>
      <c r="AC28" s="117" t="str">
        <f>IF('Indicator Date'!AG28="","x",RIGHT('Indicator Date'!AG28,4))</f>
        <v>2014</v>
      </c>
      <c r="AD28" s="117" t="str">
        <f>IF('Indicator Date'!AJ28="","x",RIGHT('Indicator Date'!AJ28,4))</f>
        <v>2014</v>
      </c>
      <c r="AE28" s="117" t="str">
        <f>IF('Indicator Date'!AK28="","x",RIGHT('Indicator Date'!AK28,4))</f>
        <v>2014</v>
      </c>
      <c r="AF28" s="117" t="str">
        <f>IF('Indicator Date'!AM28="","x",RIGHT('Indicator Date'!AM28,4))</f>
        <v>2014</v>
      </c>
      <c r="AG28" s="117" t="str">
        <f>IF('Indicator Date'!AN28="","x",RIGHT('Indicator Date'!AN28,4))</f>
        <v>2014</v>
      </c>
      <c r="AH28" s="117" t="str">
        <f>IF('Indicator Date'!AP28="","x",RIGHT('Indicator Date'!AP28,4))</f>
        <v>2014</v>
      </c>
      <c r="AI28" s="117" t="str">
        <f>IF('Indicator Date'!AR28="","x",RIGHT('Indicator Date'!AR28,4))</f>
        <v>2014</v>
      </c>
      <c r="AJ28" s="117" t="str">
        <f>IF('Indicator Date'!AU28="","x",RIGHT('Indicator Date'!AU28,4))</f>
        <v>2014</v>
      </c>
      <c r="AK28" s="117" t="str">
        <f>IF('Indicator Date'!AV28="","x",RIGHT('Indicator Date'!AV28,4))</f>
        <v>2014</v>
      </c>
      <c r="AL28" s="117" t="str">
        <f>IF('Indicator Date'!AW28="","x",RIGHT('Indicator Date'!AW28,4))</f>
        <v>2014</v>
      </c>
      <c r="AM28" s="117" t="str">
        <f>IF('Indicator Date'!AX28="","x",RIGHT('Indicator Date'!AX28,4))</f>
        <v>2014</v>
      </c>
      <c r="AN28" s="117" t="str">
        <f>IF('Indicator Date'!AY28="","x",RIGHT('Indicator Date'!AY28,4))</f>
        <v>2014</v>
      </c>
      <c r="AO28" s="117" t="str">
        <f>IF('Indicator Date'!AZ28="","x",RIGHT('Indicator Date'!AZ28,4))</f>
        <v>2014</v>
      </c>
      <c r="AP28" s="117" t="str">
        <f>IF('Indicator Date'!BA28="","x",RIGHT('Indicator Date'!BA28,4))</f>
        <v>2014</v>
      </c>
      <c r="AQ28" s="117" t="str">
        <f>IF('Indicator Date'!BB28="","x",RIGHT('Indicator Date'!BB28,4))</f>
        <v>2017</v>
      </c>
      <c r="AR28" s="117" t="str">
        <f>IF('Indicator Date'!BC28="","x",RIGHT('Indicator Date'!BC28,4))</f>
        <v>2017</v>
      </c>
      <c r="AS28" s="117" t="str">
        <f>IF('Indicator Date'!BD28="","x",RIGHT('Indicator Date'!BD28,4))</f>
        <v>2019</v>
      </c>
      <c r="AT28" s="117" t="str">
        <f>IF('Indicator Date'!BE28="","x",RIGHT('Indicator Date'!BE28,4))</f>
        <v>2014</v>
      </c>
      <c r="AU28" s="117" t="str">
        <f>IF('Indicator Date'!BF28="","x",RIGHT('Indicator Date'!BF28,4))</f>
        <v>2014</v>
      </c>
    </row>
    <row r="29" spans="1:47" ht="15.75" customHeight="1" x14ac:dyDescent="0.25">
      <c r="A29" s="47" t="s">
        <v>160</v>
      </c>
      <c r="B29" s="47" t="s">
        <v>161</v>
      </c>
      <c r="C29" s="117" t="str">
        <f>IF('Indicator Date'!E29="","x",RIGHT('Indicator Date'!E29,4))</f>
        <v>2017</v>
      </c>
      <c r="D29" s="117" t="str">
        <f>IF('Indicator Date'!F29="","x",RIGHT('Indicator Date'!F29,4))</f>
        <v>2017</v>
      </c>
      <c r="E29" s="117" t="str">
        <f>IF('Indicator Date'!G29="","x",RIGHT('Indicator Date'!G29,4))</f>
        <v>2017</v>
      </c>
      <c r="F29" s="117" t="str">
        <f>IF('Indicator Date'!H29="","x",RIGHT('Indicator Date'!H29,4))</f>
        <v>2017</v>
      </c>
      <c r="G29" s="117" t="str">
        <f>IF('Indicator Date'!I29="","x",RIGHT('Indicator Date'!I29,4))</f>
        <v>2017</v>
      </c>
      <c r="H29" s="117" t="str">
        <f>IF('Indicator Date'!J29="","x",RIGHT('Indicator Date'!J29,4))</f>
        <v>2017</v>
      </c>
      <c r="I29" s="117" t="str">
        <f>IF('Indicator Date'!K29="","x",RIGHT('Indicator Date'!K29,4))</f>
        <v>2016</v>
      </c>
      <c r="J29" s="117" t="str">
        <f>IF('Indicator Date'!L29="","x",RIGHT('Indicator Date'!L29,4))</f>
        <v>2018</v>
      </c>
      <c r="K29" s="117" t="str">
        <f>IF('Indicator Date'!M29="","x",RIGHT('Indicator Date'!M29,4))</f>
        <v>2018</v>
      </c>
      <c r="L29" s="117" t="str">
        <f>IF('Indicator Date'!N29="","x",RIGHT('Indicator Date'!N29,4))</f>
        <v>2018</v>
      </c>
      <c r="M29" s="117" t="str">
        <f>IF('Indicator Date'!O29="","x",RIGHT('Indicator Date'!O29,4))</f>
        <v>2014</v>
      </c>
      <c r="N29" s="117" t="str">
        <f>IF('Indicator Date'!P29="","x",RIGHT('Indicator Date'!P29,4))</f>
        <v>2014</v>
      </c>
      <c r="O29" s="117" t="str">
        <f>IF('Indicator Date'!Q29="","x",RIGHT('Indicator Date'!Q29,4))</f>
        <v>2014</v>
      </c>
      <c r="P29" s="117" t="str">
        <f>IF('Indicator Date'!R29="","x",RIGHT('Indicator Date'!R29,4))</f>
        <v>2014</v>
      </c>
      <c r="Q29" s="117" t="str">
        <f>IF('Indicator Date'!S29="","x",RIGHT('Indicator Date'!S29,4))</f>
        <v>2014</v>
      </c>
      <c r="R29" s="117" t="str">
        <f>IF('Indicator Date'!T29="","x",RIGHT('Indicator Date'!T29,4))</f>
        <v>2014</v>
      </c>
      <c r="S29" s="117" t="str">
        <f>IF('Indicator Date'!U29="","x",RIGHT('Indicator Date'!U29,4))</f>
        <v>2014</v>
      </c>
      <c r="T29" s="117" t="str">
        <f>IF('Indicator Date'!V29="","x",RIGHT('Indicator Date'!V29,4))</f>
        <v>2014</v>
      </c>
      <c r="U29" s="117" t="str">
        <f>IF('Indicator Date'!W29="","x",RIGHT('Indicator Date'!W29,4))</f>
        <v>2014</v>
      </c>
      <c r="V29" s="117" t="str">
        <f>IF('Indicator Date'!X29="","x",RIGHT('Indicator Date'!X29,4))</f>
        <v>2014</v>
      </c>
      <c r="W29" s="117" t="str">
        <f>IF('Indicator Date'!Y29="","x",RIGHT('Indicator Date'!Y29,4))</f>
        <v>2014</v>
      </c>
      <c r="X29" s="117" t="str">
        <f>IF('Indicator Date'!AB29="","x",RIGHT('Indicator Date'!AB29,4))</f>
        <v>2014</v>
      </c>
      <c r="Y29" s="117" t="str">
        <f>IF('Indicator Date'!AC29="","x",RIGHT('Indicator Date'!AC29,4))</f>
        <v>2019</v>
      </c>
      <c r="Z29" s="117" t="str">
        <f>IF('Indicator Date'!AD29="","x",RIGHT('Indicator Date'!AD29,4))</f>
        <v>2019</v>
      </c>
      <c r="AA29" s="117" t="str">
        <f>IF('Indicator Date'!AE29="","x",RIGHT('Indicator Date'!AE29,4))</f>
        <v>2019</v>
      </c>
      <c r="AB29" s="117" t="str">
        <f>IF('Indicator Date'!AF29="","x",RIGHT('Indicator Date'!AF29,4))</f>
        <v>2019</v>
      </c>
      <c r="AC29" s="117" t="str">
        <f>IF('Indicator Date'!AG29="","x",RIGHT('Indicator Date'!AG29,4))</f>
        <v>2014</v>
      </c>
      <c r="AD29" s="117" t="str">
        <f>IF('Indicator Date'!AJ29="","x",RIGHT('Indicator Date'!AJ29,4))</f>
        <v>2014</v>
      </c>
      <c r="AE29" s="117" t="str">
        <f>IF('Indicator Date'!AK29="","x",RIGHT('Indicator Date'!AK29,4))</f>
        <v>2014</v>
      </c>
      <c r="AF29" s="117" t="str">
        <f>IF('Indicator Date'!AM29="","x",RIGHT('Indicator Date'!AM29,4))</f>
        <v>2014</v>
      </c>
      <c r="AG29" s="117" t="str">
        <f>IF('Indicator Date'!AN29="","x",RIGHT('Indicator Date'!AN29,4))</f>
        <v>2014</v>
      </c>
      <c r="AH29" s="117" t="str">
        <f>IF('Indicator Date'!AP29="","x",RIGHT('Indicator Date'!AP29,4))</f>
        <v>2014</v>
      </c>
      <c r="AI29" s="117" t="str">
        <f>IF('Indicator Date'!AR29="","x",RIGHT('Indicator Date'!AR29,4))</f>
        <v>2014</v>
      </c>
      <c r="AJ29" s="117" t="str">
        <f>IF('Indicator Date'!AU29="","x",RIGHT('Indicator Date'!AU29,4))</f>
        <v>2014</v>
      </c>
      <c r="AK29" s="117" t="str">
        <f>IF('Indicator Date'!AV29="","x",RIGHT('Indicator Date'!AV29,4))</f>
        <v>2014</v>
      </c>
      <c r="AL29" s="117" t="str">
        <f>IF('Indicator Date'!AW29="","x",RIGHT('Indicator Date'!AW29,4))</f>
        <v>2014</v>
      </c>
      <c r="AM29" s="117" t="str">
        <f>IF('Indicator Date'!AX29="","x",RIGHT('Indicator Date'!AX29,4))</f>
        <v>2014</v>
      </c>
      <c r="AN29" s="117" t="str">
        <f>IF('Indicator Date'!AY29="","x",RIGHT('Indicator Date'!AY29,4))</f>
        <v>2014</v>
      </c>
      <c r="AO29" s="117" t="str">
        <f>IF('Indicator Date'!AZ29="","x",RIGHT('Indicator Date'!AZ29,4))</f>
        <v>2014</v>
      </c>
      <c r="AP29" s="117" t="str">
        <f>IF('Indicator Date'!BA29="","x",RIGHT('Indicator Date'!BA29,4))</f>
        <v>2014</v>
      </c>
      <c r="AQ29" s="117" t="str">
        <f>IF('Indicator Date'!BB29="","x",RIGHT('Indicator Date'!BB29,4))</f>
        <v>2017</v>
      </c>
      <c r="AR29" s="117" t="str">
        <f>IF('Indicator Date'!BC29="","x",RIGHT('Indicator Date'!BC29,4))</f>
        <v>2017</v>
      </c>
      <c r="AS29" s="117" t="str">
        <f>IF('Indicator Date'!BD29="","x",RIGHT('Indicator Date'!BD29,4))</f>
        <v>2019</v>
      </c>
      <c r="AT29" s="117" t="str">
        <f>IF('Indicator Date'!BE29="","x",RIGHT('Indicator Date'!BE29,4))</f>
        <v>2014</v>
      </c>
      <c r="AU29" s="117" t="str">
        <f>IF('Indicator Date'!BF29="","x",RIGHT('Indicator Date'!BF29,4))</f>
        <v>2014</v>
      </c>
    </row>
    <row r="30" spans="1:47" ht="15.75" customHeight="1" x14ac:dyDescent="0.25">
      <c r="A30" s="47" t="s">
        <v>162</v>
      </c>
      <c r="B30" s="47" t="s">
        <v>163</v>
      </c>
      <c r="C30" s="117" t="str">
        <f>IF('Indicator Date'!E30="","x",RIGHT('Indicator Date'!E30,4))</f>
        <v>2017</v>
      </c>
      <c r="D30" s="117" t="str">
        <f>IF('Indicator Date'!F30="","x",RIGHT('Indicator Date'!F30,4))</f>
        <v>2017</v>
      </c>
      <c r="E30" s="117" t="str">
        <f>IF('Indicator Date'!G30="","x",RIGHT('Indicator Date'!G30,4))</f>
        <v>2017</v>
      </c>
      <c r="F30" s="117" t="str">
        <f>IF('Indicator Date'!H30="","x",RIGHT('Indicator Date'!H30,4))</f>
        <v>2017</v>
      </c>
      <c r="G30" s="117" t="str">
        <f>IF('Indicator Date'!I30="","x",RIGHT('Indicator Date'!I30,4))</f>
        <v>2017</v>
      </c>
      <c r="H30" s="117" t="str">
        <f>IF('Indicator Date'!J30="","x",RIGHT('Indicator Date'!J30,4))</f>
        <v>2017</v>
      </c>
      <c r="I30" s="117" t="str">
        <f>IF('Indicator Date'!K30="","x",RIGHT('Indicator Date'!K30,4))</f>
        <v>2016</v>
      </c>
      <c r="J30" s="117" t="str">
        <f>IF('Indicator Date'!L30="","x",RIGHT('Indicator Date'!L30,4))</f>
        <v>2018</v>
      </c>
      <c r="K30" s="117" t="str">
        <f>IF('Indicator Date'!M30="","x",RIGHT('Indicator Date'!M30,4))</f>
        <v>2018</v>
      </c>
      <c r="L30" s="117" t="str">
        <f>IF('Indicator Date'!N30="","x",RIGHT('Indicator Date'!N30,4))</f>
        <v>2018</v>
      </c>
      <c r="M30" s="117" t="str">
        <f>IF('Indicator Date'!O30="","x",RIGHT('Indicator Date'!O30,4))</f>
        <v>2014</v>
      </c>
      <c r="N30" s="117" t="str">
        <f>IF('Indicator Date'!P30="","x",RIGHT('Indicator Date'!P30,4))</f>
        <v>2014</v>
      </c>
      <c r="O30" s="117" t="str">
        <f>IF('Indicator Date'!Q30="","x",RIGHT('Indicator Date'!Q30,4))</f>
        <v>2014</v>
      </c>
      <c r="P30" s="117" t="str">
        <f>IF('Indicator Date'!R30="","x",RIGHT('Indicator Date'!R30,4))</f>
        <v>2014</v>
      </c>
      <c r="Q30" s="117" t="str">
        <f>IF('Indicator Date'!S30="","x",RIGHT('Indicator Date'!S30,4))</f>
        <v>2014</v>
      </c>
      <c r="R30" s="117" t="str">
        <f>IF('Indicator Date'!T30="","x",RIGHT('Indicator Date'!T30,4))</f>
        <v>2014</v>
      </c>
      <c r="S30" s="117" t="str">
        <f>IF('Indicator Date'!U30="","x",RIGHT('Indicator Date'!U30,4))</f>
        <v>2014</v>
      </c>
      <c r="T30" s="117" t="str">
        <f>IF('Indicator Date'!V30="","x",RIGHT('Indicator Date'!V30,4))</f>
        <v>2014</v>
      </c>
      <c r="U30" s="117" t="str">
        <f>IF('Indicator Date'!W30="","x",RIGHT('Indicator Date'!W30,4))</f>
        <v>2014</v>
      </c>
      <c r="V30" s="117" t="str">
        <f>IF('Indicator Date'!X30="","x",RIGHT('Indicator Date'!X30,4))</f>
        <v>2014</v>
      </c>
      <c r="W30" s="117" t="str">
        <f>IF('Indicator Date'!Y30="","x",RIGHT('Indicator Date'!Y30,4))</f>
        <v>2014</v>
      </c>
      <c r="X30" s="117" t="str">
        <f>IF('Indicator Date'!AB30="","x",RIGHT('Indicator Date'!AB30,4))</f>
        <v>2014</v>
      </c>
      <c r="Y30" s="117" t="str">
        <f>IF('Indicator Date'!AC30="","x",RIGHT('Indicator Date'!AC30,4))</f>
        <v>2019</v>
      </c>
      <c r="Z30" s="117" t="str">
        <f>IF('Indicator Date'!AD30="","x",RIGHT('Indicator Date'!AD30,4))</f>
        <v>2019</v>
      </c>
      <c r="AA30" s="117" t="str">
        <f>IF('Indicator Date'!AE30="","x",RIGHT('Indicator Date'!AE30,4))</f>
        <v>2019</v>
      </c>
      <c r="AB30" s="117" t="str">
        <f>IF('Indicator Date'!AF30="","x",RIGHT('Indicator Date'!AF30,4))</f>
        <v>2019</v>
      </c>
      <c r="AC30" s="117" t="str">
        <f>IF('Indicator Date'!AG30="","x",RIGHT('Indicator Date'!AG30,4))</f>
        <v>2014</v>
      </c>
      <c r="AD30" s="117" t="str">
        <f>IF('Indicator Date'!AJ30="","x",RIGHT('Indicator Date'!AJ30,4))</f>
        <v>2014</v>
      </c>
      <c r="AE30" s="117" t="str">
        <f>IF('Indicator Date'!AK30="","x",RIGHT('Indicator Date'!AK30,4))</f>
        <v>2014</v>
      </c>
      <c r="AF30" s="117" t="str">
        <f>IF('Indicator Date'!AM30="","x",RIGHT('Indicator Date'!AM30,4))</f>
        <v>2014</v>
      </c>
      <c r="AG30" s="117" t="str">
        <f>IF('Indicator Date'!AN30="","x",RIGHT('Indicator Date'!AN30,4))</f>
        <v>2014</v>
      </c>
      <c r="AH30" s="117" t="str">
        <f>IF('Indicator Date'!AP30="","x",RIGHT('Indicator Date'!AP30,4))</f>
        <v>2014</v>
      </c>
      <c r="AI30" s="117" t="str">
        <f>IF('Indicator Date'!AR30="","x",RIGHT('Indicator Date'!AR30,4))</f>
        <v>2014</v>
      </c>
      <c r="AJ30" s="117" t="str">
        <f>IF('Indicator Date'!AU30="","x",RIGHT('Indicator Date'!AU30,4))</f>
        <v>2014</v>
      </c>
      <c r="AK30" s="117" t="str">
        <f>IF('Indicator Date'!AV30="","x",RIGHT('Indicator Date'!AV30,4))</f>
        <v>2014</v>
      </c>
      <c r="AL30" s="117" t="str">
        <f>IF('Indicator Date'!AW30="","x",RIGHT('Indicator Date'!AW30,4))</f>
        <v>2014</v>
      </c>
      <c r="AM30" s="117" t="str">
        <f>IF('Indicator Date'!AX30="","x",RIGHT('Indicator Date'!AX30,4))</f>
        <v>2014</v>
      </c>
      <c r="AN30" s="117" t="str">
        <f>IF('Indicator Date'!AY30="","x",RIGHT('Indicator Date'!AY30,4))</f>
        <v>2014</v>
      </c>
      <c r="AO30" s="117" t="str">
        <f>IF('Indicator Date'!AZ30="","x",RIGHT('Indicator Date'!AZ30,4))</f>
        <v>2014</v>
      </c>
      <c r="AP30" s="117" t="str">
        <f>IF('Indicator Date'!BA30="","x",RIGHT('Indicator Date'!BA30,4))</f>
        <v>2014</v>
      </c>
      <c r="AQ30" s="117" t="str">
        <f>IF('Indicator Date'!BB30="","x",RIGHT('Indicator Date'!BB30,4))</f>
        <v>2017</v>
      </c>
      <c r="AR30" s="117" t="str">
        <f>IF('Indicator Date'!BC30="","x",RIGHT('Indicator Date'!BC30,4))</f>
        <v>2017</v>
      </c>
      <c r="AS30" s="117" t="str">
        <f>IF('Indicator Date'!BD30="","x",RIGHT('Indicator Date'!BD30,4))</f>
        <v>2019</v>
      </c>
      <c r="AT30" s="117" t="str">
        <f>IF('Indicator Date'!BE30="","x",RIGHT('Indicator Date'!BE30,4))</f>
        <v>2014</v>
      </c>
      <c r="AU30" s="117" t="str">
        <f>IF('Indicator Date'!BF30="","x",RIGHT('Indicator Date'!BF30,4))</f>
        <v>2014</v>
      </c>
    </row>
    <row r="31" spans="1:47" ht="15.75" customHeight="1" x14ac:dyDescent="0.25">
      <c r="A31" s="47" t="s">
        <v>164</v>
      </c>
      <c r="B31" s="47" t="s">
        <v>165</v>
      </c>
      <c r="C31" s="117" t="str">
        <f>IF('Indicator Date'!E31="","x",RIGHT('Indicator Date'!E31,4))</f>
        <v>2017</v>
      </c>
      <c r="D31" s="117" t="str">
        <f>IF('Indicator Date'!F31="","x",RIGHT('Indicator Date'!F31,4))</f>
        <v>2017</v>
      </c>
      <c r="E31" s="117" t="str">
        <f>IF('Indicator Date'!G31="","x",RIGHT('Indicator Date'!G31,4))</f>
        <v>2017</v>
      </c>
      <c r="F31" s="117" t="str">
        <f>IF('Indicator Date'!H31="","x",RIGHT('Indicator Date'!H31,4))</f>
        <v>2017</v>
      </c>
      <c r="G31" s="117" t="str">
        <f>IF('Indicator Date'!I31="","x",RIGHT('Indicator Date'!I31,4))</f>
        <v>2017</v>
      </c>
      <c r="H31" s="117" t="str">
        <f>IF('Indicator Date'!J31="","x",RIGHT('Indicator Date'!J31,4))</f>
        <v>2017</v>
      </c>
      <c r="I31" s="117" t="str">
        <f>IF('Indicator Date'!K31="","x",RIGHT('Indicator Date'!K31,4))</f>
        <v>2016</v>
      </c>
      <c r="J31" s="117" t="str">
        <f>IF('Indicator Date'!L31="","x",RIGHT('Indicator Date'!L31,4))</f>
        <v>2018</v>
      </c>
      <c r="K31" s="117" t="str">
        <f>IF('Indicator Date'!M31="","x",RIGHT('Indicator Date'!M31,4))</f>
        <v>2018</v>
      </c>
      <c r="L31" s="117" t="str">
        <f>IF('Indicator Date'!N31="","x",RIGHT('Indicator Date'!N31,4))</f>
        <v>2018</v>
      </c>
      <c r="M31" s="117" t="str">
        <f>IF('Indicator Date'!O31="","x",RIGHT('Indicator Date'!O31,4))</f>
        <v>2014</v>
      </c>
      <c r="N31" s="117" t="str">
        <f>IF('Indicator Date'!P31="","x",RIGHT('Indicator Date'!P31,4))</f>
        <v>2014</v>
      </c>
      <c r="O31" s="117" t="str">
        <f>IF('Indicator Date'!Q31="","x",RIGHT('Indicator Date'!Q31,4))</f>
        <v>2014</v>
      </c>
      <c r="P31" s="117" t="str">
        <f>IF('Indicator Date'!R31="","x",RIGHT('Indicator Date'!R31,4))</f>
        <v>2014</v>
      </c>
      <c r="Q31" s="117" t="str">
        <f>IF('Indicator Date'!S31="","x",RIGHT('Indicator Date'!S31,4))</f>
        <v>2014</v>
      </c>
      <c r="R31" s="117" t="str">
        <f>IF('Indicator Date'!T31="","x",RIGHT('Indicator Date'!T31,4))</f>
        <v>2014</v>
      </c>
      <c r="S31" s="117" t="str">
        <f>IF('Indicator Date'!U31="","x",RIGHT('Indicator Date'!U31,4))</f>
        <v>2014</v>
      </c>
      <c r="T31" s="117" t="str">
        <f>IF('Indicator Date'!V31="","x",RIGHT('Indicator Date'!V31,4))</f>
        <v>2014</v>
      </c>
      <c r="U31" s="117" t="str">
        <f>IF('Indicator Date'!W31="","x",RIGHT('Indicator Date'!W31,4))</f>
        <v>2014</v>
      </c>
      <c r="V31" s="117" t="str">
        <f>IF('Indicator Date'!X31="","x",RIGHT('Indicator Date'!X31,4))</f>
        <v>2014</v>
      </c>
      <c r="W31" s="117" t="str">
        <f>IF('Indicator Date'!Y31="","x",RIGHT('Indicator Date'!Y31,4))</f>
        <v>2014</v>
      </c>
      <c r="X31" s="117" t="str">
        <f>IF('Indicator Date'!AB31="","x",RIGHT('Indicator Date'!AB31,4))</f>
        <v>2014</v>
      </c>
      <c r="Y31" s="117" t="str">
        <f>IF('Indicator Date'!AC31="","x",RIGHT('Indicator Date'!AC31,4))</f>
        <v>2019</v>
      </c>
      <c r="Z31" s="117" t="str">
        <f>IF('Indicator Date'!AD31="","x",RIGHT('Indicator Date'!AD31,4))</f>
        <v>2019</v>
      </c>
      <c r="AA31" s="117" t="str">
        <f>IF('Indicator Date'!AE31="","x",RIGHT('Indicator Date'!AE31,4))</f>
        <v>2019</v>
      </c>
      <c r="AB31" s="117" t="str">
        <f>IF('Indicator Date'!AF31="","x",RIGHT('Indicator Date'!AF31,4))</f>
        <v>2019</v>
      </c>
      <c r="AC31" s="117" t="str">
        <f>IF('Indicator Date'!AG31="","x",RIGHT('Indicator Date'!AG31,4))</f>
        <v>2014</v>
      </c>
      <c r="AD31" s="117" t="str">
        <f>IF('Indicator Date'!AJ31="","x",RIGHT('Indicator Date'!AJ31,4))</f>
        <v>2014</v>
      </c>
      <c r="AE31" s="117" t="str">
        <f>IF('Indicator Date'!AK31="","x",RIGHT('Indicator Date'!AK31,4))</f>
        <v>2014</v>
      </c>
      <c r="AF31" s="117" t="str">
        <f>IF('Indicator Date'!AM31="","x",RIGHT('Indicator Date'!AM31,4))</f>
        <v>2014</v>
      </c>
      <c r="AG31" s="117" t="str">
        <f>IF('Indicator Date'!AN31="","x",RIGHT('Indicator Date'!AN31,4))</f>
        <v>2014</v>
      </c>
      <c r="AH31" s="117" t="str">
        <f>IF('Indicator Date'!AP31="","x",RIGHT('Indicator Date'!AP31,4))</f>
        <v>2014</v>
      </c>
      <c r="AI31" s="117" t="str">
        <f>IF('Indicator Date'!AR31="","x",RIGHT('Indicator Date'!AR31,4))</f>
        <v>2014</v>
      </c>
      <c r="AJ31" s="117" t="str">
        <f>IF('Indicator Date'!AU31="","x",RIGHT('Indicator Date'!AU31,4))</f>
        <v>2014</v>
      </c>
      <c r="AK31" s="117" t="str">
        <f>IF('Indicator Date'!AV31="","x",RIGHT('Indicator Date'!AV31,4))</f>
        <v>2014</v>
      </c>
      <c r="AL31" s="117" t="str">
        <f>IF('Indicator Date'!AW31="","x",RIGHT('Indicator Date'!AW31,4))</f>
        <v>2014</v>
      </c>
      <c r="AM31" s="117" t="str">
        <f>IF('Indicator Date'!AX31="","x",RIGHT('Indicator Date'!AX31,4))</f>
        <v>2014</v>
      </c>
      <c r="AN31" s="117" t="str">
        <f>IF('Indicator Date'!AY31="","x",RIGHT('Indicator Date'!AY31,4))</f>
        <v>2014</v>
      </c>
      <c r="AO31" s="117" t="str">
        <f>IF('Indicator Date'!AZ31="","x",RIGHT('Indicator Date'!AZ31,4))</f>
        <v>2014</v>
      </c>
      <c r="AP31" s="117" t="str">
        <f>IF('Indicator Date'!BA31="","x",RIGHT('Indicator Date'!BA31,4))</f>
        <v>2014</v>
      </c>
      <c r="AQ31" s="117" t="str">
        <f>IF('Indicator Date'!BB31="","x",RIGHT('Indicator Date'!BB31,4))</f>
        <v>2017</v>
      </c>
      <c r="AR31" s="117" t="str">
        <f>IF('Indicator Date'!BC31="","x",RIGHT('Indicator Date'!BC31,4))</f>
        <v>2017</v>
      </c>
      <c r="AS31" s="117" t="str">
        <f>IF('Indicator Date'!BD31="","x",RIGHT('Indicator Date'!BD31,4))</f>
        <v>2019</v>
      </c>
      <c r="AT31" s="117" t="str">
        <f>IF('Indicator Date'!BE31="","x",RIGHT('Indicator Date'!BE31,4))</f>
        <v>2014</v>
      </c>
      <c r="AU31" s="117" t="str">
        <f>IF('Indicator Date'!BF31="","x",RIGHT('Indicator Date'!BF31,4))</f>
        <v>2014</v>
      </c>
    </row>
    <row r="32" spans="1:47" ht="15.75" customHeight="1" x14ac:dyDescent="0.25">
      <c r="A32" s="47" t="s">
        <v>166</v>
      </c>
      <c r="B32" s="47" t="s">
        <v>167</v>
      </c>
      <c r="C32" s="117" t="str">
        <f>IF('Indicator Date'!E32="","x",RIGHT('Indicator Date'!E32,4))</f>
        <v>2017</v>
      </c>
      <c r="D32" s="117" t="str">
        <f>IF('Indicator Date'!F32="","x",RIGHT('Indicator Date'!F32,4))</f>
        <v>2017</v>
      </c>
      <c r="E32" s="117" t="str">
        <f>IF('Indicator Date'!G32="","x",RIGHT('Indicator Date'!G32,4))</f>
        <v>2017</v>
      </c>
      <c r="F32" s="117" t="str">
        <f>IF('Indicator Date'!H32="","x",RIGHT('Indicator Date'!H32,4))</f>
        <v>2017</v>
      </c>
      <c r="G32" s="117" t="str">
        <f>IF('Indicator Date'!I32="","x",RIGHT('Indicator Date'!I32,4))</f>
        <v>2017</v>
      </c>
      <c r="H32" s="117" t="str">
        <f>IF('Indicator Date'!J32="","x",RIGHT('Indicator Date'!J32,4))</f>
        <v>2017</v>
      </c>
      <c r="I32" s="117" t="str">
        <f>IF('Indicator Date'!K32="","x",RIGHT('Indicator Date'!K32,4))</f>
        <v>2016</v>
      </c>
      <c r="J32" s="117" t="str">
        <f>IF('Indicator Date'!L32="","x",RIGHT('Indicator Date'!L32,4))</f>
        <v>2018</v>
      </c>
      <c r="K32" s="117" t="str">
        <f>IF('Indicator Date'!M32="","x",RIGHT('Indicator Date'!M32,4))</f>
        <v>2018</v>
      </c>
      <c r="L32" s="117" t="str">
        <f>IF('Indicator Date'!N32="","x",RIGHT('Indicator Date'!N32,4))</f>
        <v>2018</v>
      </c>
      <c r="M32" s="117" t="str">
        <f>IF('Indicator Date'!O32="","x",RIGHT('Indicator Date'!O32,4))</f>
        <v>2014</v>
      </c>
      <c r="N32" s="117" t="str">
        <f>IF('Indicator Date'!P32="","x",RIGHT('Indicator Date'!P32,4))</f>
        <v>2014</v>
      </c>
      <c r="O32" s="117" t="str">
        <f>IF('Indicator Date'!Q32="","x",RIGHT('Indicator Date'!Q32,4))</f>
        <v>2014</v>
      </c>
      <c r="P32" s="117" t="str">
        <f>IF('Indicator Date'!R32="","x",RIGHT('Indicator Date'!R32,4))</f>
        <v>2014</v>
      </c>
      <c r="Q32" s="117" t="str">
        <f>IF('Indicator Date'!S32="","x",RIGHT('Indicator Date'!S32,4))</f>
        <v>2014</v>
      </c>
      <c r="R32" s="117" t="str">
        <f>IF('Indicator Date'!T32="","x",RIGHT('Indicator Date'!T32,4))</f>
        <v>2014</v>
      </c>
      <c r="S32" s="117" t="str">
        <f>IF('Indicator Date'!U32="","x",RIGHT('Indicator Date'!U32,4))</f>
        <v>2014</v>
      </c>
      <c r="T32" s="117" t="str">
        <f>IF('Indicator Date'!V32="","x",RIGHT('Indicator Date'!V32,4))</f>
        <v>2014</v>
      </c>
      <c r="U32" s="117" t="str">
        <f>IF('Indicator Date'!W32="","x",RIGHT('Indicator Date'!W32,4))</f>
        <v>2014</v>
      </c>
      <c r="V32" s="117" t="str">
        <f>IF('Indicator Date'!X32="","x",RIGHT('Indicator Date'!X32,4))</f>
        <v>2014</v>
      </c>
      <c r="W32" s="117" t="str">
        <f>IF('Indicator Date'!Y32="","x",RIGHT('Indicator Date'!Y32,4))</f>
        <v>2014</v>
      </c>
      <c r="X32" s="117" t="str">
        <f>IF('Indicator Date'!AB32="","x",RIGHT('Indicator Date'!AB32,4))</f>
        <v>2014</v>
      </c>
      <c r="Y32" s="117" t="str">
        <f>IF('Indicator Date'!AC32="","x",RIGHT('Indicator Date'!AC32,4))</f>
        <v>2019</v>
      </c>
      <c r="Z32" s="117" t="str">
        <f>IF('Indicator Date'!AD32="","x",RIGHT('Indicator Date'!AD32,4))</f>
        <v>2019</v>
      </c>
      <c r="AA32" s="117" t="str">
        <f>IF('Indicator Date'!AE32="","x",RIGHT('Indicator Date'!AE32,4))</f>
        <v>2019</v>
      </c>
      <c r="AB32" s="117" t="str">
        <f>IF('Indicator Date'!AF32="","x",RIGHT('Indicator Date'!AF32,4))</f>
        <v>2019</v>
      </c>
      <c r="AC32" s="117" t="str">
        <f>IF('Indicator Date'!AG32="","x",RIGHT('Indicator Date'!AG32,4))</f>
        <v>2014</v>
      </c>
      <c r="AD32" s="117" t="str">
        <f>IF('Indicator Date'!AJ32="","x",RIGHT('Indicator Date'!AJ32,4))</f>
        <v>2014</v>
      </c>
      <c r="AE32" s="117" t="str">
        <f>IF('Indicator Date'!AK32="","x",RIGHT('Indicator Date'!AK32,4))</f>
        <v>2014</v>
      </c>
      <c r="AF32" s="117" t="str">
        <f>IF('Indicator Date'!AM32="","x",RIGHT('Indicator Date'!AM32,4))</f>
        <v>2014</v>
      </c>
      <c r="AG32" s="117" t="str">
        <f>IF('Indicator Date'!AN32="","x",RIGHT('Indicator Date'!AN32,4))</f>
        <v>2014</v>
      </c>
      <c r="AH32" s="117" t="str">
        <f>IF('Indicator Date'!AP32="","x",RIGHT('Indicator Date'!AP32,4))</f>
        <v>2014</v>
      </c>
      <c r="AI32" s="117" t="str">
        <f>IF('Indicator Date'!AR32="","x",RIGHT('Indicator Date'!AR32,4))</f>
        <v>2014</v>
      </c>
      <c r="AJ32" s="117" t="str">
        <f>IF('Indicator Date'!AU32="","x",RIGHT('Indicator Date'!AU32,4))</f>
        <v>2014</v>
      </c>
      <c r="AK32" s="117" t="str">
        <f>IF('Indicator Date'!AV32="","x",RIGHT('Indicator Date'!AV32,4))</f>
        <v>2014</v>
      </c>
      <c r="AL32" s="117" t="str">
        <f>IF('Indicator Date'!AW32="","x",RIGHT('Indicator Date'!AW32,4))</f>
        <v>2014</v>
      </c>
      <c r="AM32" s="117" t="str">
        <f>IF('Indicator Date'!AX32="","x",RIGHT('Indicator Date'!AX32,4))</f>
        <v>2014</v>
      </c>
      <c r="AN32" s="117" t="str">
        <f>IF('Indicator Date'!AY32="","x",RIGHT('Indicator Date'!AY32,4))</f>
        <v>2014</v>
      </c>
      <c r="AO32" s="117" t="str">
        <f>IF('Indicator Date'!AZ32="","x",RIGHT('Indicator Date'!AZ32,4))</f>
        <v>2014</v>
      </c>
      <c r="AP32" s="117" t="str">
        <f>IF('Indicator Date'!BA32="","x",RIGHT('Indicator Date'!BA32,4))</f>
        <v>2014</v>
      </c>
      <c r="AQ32" s="117" t="str">
        <f>IF('Indicator Date'!BB32="","x",RIGHT('Indicator Date'!BB32,4))</f>
        <v>2017</v>
      </c>
      <c r="AR32" s="117" t="str">
        <f>IF('Indicator Date'!BC32="","x",RIGHT('Indicator Date'!BC32,4))</f>
        <v>2017</v>
      </c>
      <c r="AS32" s="117" t="str">
        <f>IF('Indicator Date'!BD32="","x",RIGHT('Indicator Date'!BD32,4))</f>
        <v>2019</v>
      </c>
      <c r="AT32" s="117" t="str">
        <f>IF('Indicator Date'!BE32="","x",RIGHT('Indicator Date'!BE32,4))</f>
        <v>2014</v>
      </c>
      <c r="AU32" s="117" t="str">
        <f>IF('Indicator Date'!BF32="","x",RIGHT('Indicator Date'!BF32,4))</f>
        <v>2014</v>
      </c>
    </row>
    <row r="33" spans="1:47" ht="15.75" customHeight="1" x14ac:dyDescent="0.25">
      <c r="A33" s="47" t="s">
        <v>168</v>
      </c>
      <c r="B33" s="47" t="s">
        <v>169</v>
      </c>
      <c r="C33" s="117" t="str">
        <f>IF('Indicator Date'!E33="","x",RIGHT('Indicator Date'!E33,4))</f>
        <v>2017</v>
      </c>
      <c r="D33" s="117" t="str">
        <f>IF('Indicator Date'!F33="","x",RIGHT('Indicator Date'!F33,4))</f>
        <v>2017</v>
      </c>
      <c r="E33" s="117" t="str">
        <f>IF('Indicator Date'!G33="","x",RIGHT('Indicator Date'!G33,4))</f>
        <v>2017</v>
      </c>
      <c r="F33" s="117" t="str">
        <f>IF('Indicator Date'!H33="","x",RIGHT('Indicator Date'!H33,4))</f>
        <v>2017</v>
      </c>
      <c r="G33" s="117" t="str">
        <f>IF('Indicator Date'!I33="","x",RIGHT('Indicator Date'!I33,4))</f>
        <v>2017</v>
      </c>
      <c r="H33" s="117" t="str">
        <f>IF('Indicator Date'!J33="","x",RIGHT('Indicator Date'!J33,4))</f>
        <v>2017</v>
      </c>
      <c r="I33" s="117" t="str">
        <f>IF('Indicator Date'!K33="","x",RIGHT('Indicator Date'!K33,4))</f>
        <v>2016</v>
      </c>
      <c r="J33" s="117" t="str">
        <f>IF('Indicator Date'!L33="","x",RIGHT('Indicator Date'!L33,4))</f>
        <v>2018</v>
      </c>
      <c r="K33" s="117" t="str">
        <f>IF('Indicator Date'!M33="","x",RIGHT('Indicator Date'!M33,4))</f>
        <v>2018</v>
      </c>
      <c r="L33" s="117" t="str">
        <f>IF('Indicator Date'!N33="","x",RIGHT('Indicator Date'!N33,4))</f>
        <v>2018</v>
      </c>
      <c r="M33" s="117" t="str">
        <f>IF('Indicator Date'!O33="","x",RIGHT('Indicator Date'!O33,4))</f>
        <v>2014</v>
      </c>
      <c r="N33" s="117" t="str">
        <f>IF('Indicator Date'!P33="","x",RIGHT('Indicator Date'!P33,4))</f>
        <v>2014</v>
      </c>
      <c r="O33" s="117" t="str">
        <f>IF('Indicator Date'!Q33="","x",RIGHT('Indicator Date'!Q33,4))</f>
        <v>2014</v>
      </c>
      <c r="P33" s="117" t="str">
        <f>IF('Indicator Date'!R33="","x",RIGHT('Indicator Date'!R33,4))</f>
        <v>2014</v>
      </c>
      <c r="Q33" s="117" t="str">
        <f>IF('Indicator Date'!S33="","x",RIGHT('Indicator Date'!S33,4))</f>
        <v>2014</v>
      </c>
      <c r="R33" s="117" t="str">
        <f>IF('Indicator Date'!T33="","x",RIGHT('Indicator Date'!T33,4))</f>
        <v>2014</v>
      </c>
      <c r="S33" s="117" t="str">
        <f>IF('Indicator Date'!U33="","x",RIGHT('Indicator Date'!U33,4))</f>
        <v>2014</v>
      </c>
      <c r="T33" s="117" t="str">
        <f>IF('Indicator Date'!V33="","x",RIGHT('Indicator Date'!V33,4))</f>
        <v>2014</v>
      </c>
      <c r="U33" s="117" t="str">
        <f>IF('Indicator Date'!W33="","x",RIGHT('Indicator Date'!W33,4))</f>
        <v>2014</v>
      </c>
      <c r="V33" s="117" t="str">
        <f>IF('Indicator Date'!X33="","x",RIGHT('Indicator Date'!X33,4))</f>
        <v>2014</v>
      </c>
      <c r="W33" s="117" t="str">
        <f>IF('Indicator Date'!Y33="","x",RIGHT('Indicator Date'!Y33,4))</f>
        <v>2014</v>
      </c>
      <c r="X33" s="117" t="str">
        <f>IF('Indicator Date'!AB33="","x",RIGHT('Indicator Date'!AB33,4))</f>
        <v>2014</v>
      </c>
      <c r="Y33" s="117" t="str">
        <f>IF('Indicator Date'!AC33="","x",RIGHT('Indicator Date'!AC33,4))</f>
        <v>2019</v>
      </c>
      <c r="Z33" s="117" t="str">
        <f>IF('Indicator Date'!AD33="","x",RIGHT('Indicator Date'!AD33,4))</f>
        <v>2019</v>
      </c>
      <c r="AA33" s="117" t="str">
        <f>IF('Indicator Date'!AE33="","x",RIGHT('Indicator Date'!AE33,4))</f>
        <v>2019</v>
      </c>
      <c r="AB33" s="117" t="str">
        <f>IF('Indicator Date'!AF33="","x",RIGHT('Indicator Date'!AF33,4))</f>
        <v>2019</v>
      </c>
      <c r="AC33" s="117" t="str">
        <f>IF('Indicator Date'!AG33="","x",RIGHT('Indicator Date'!AG33,4))</f>
        <v>2014</v>
      </c>
      <c r="AD33" s="117" t="str">
        <f>IF('Indicator Date'!AJ33="","x",RIGHT('Indicator Date'!AJ33,4))</f>
        <v>2014</v>
      </c>
      <c r="AE33" s="117" t="str">
        <f>IF('Indicator Date'!AK33="","x",RIGHT('Indicator Date'!AK33,4))</f>
        <v>2014</v>
      </c>
      <c r="AF33" s="117" t="str">
        <f>IF('Indicator Date'!AM33="","x",RIGHT('Indicator Date'!AM33,4))</f>
        <v>2014</v>
      </c>
      <c r="AG33" s="117" t="str">
        <f>IF('Indicator Date'!AN33="","x",RIGHT('Indicator Date'!AN33,4))</f>
        <v>2014</v>
      </c>
      <c r="AH33" s="117" t="str">
        <f>IF('Indicator Date'!AP33="","x",RIGHT('Indicator Date'!AP33,4))</f>
        <v>2014</v>
      </c>
      <c r="AI33" s="117" t="str">
        <f>IF('Indicator Date'!AR33="","x",RIGHT('Indicator Date'!AR33,4))</f>
        <v>2014</v>
      </c>
      <c r="AJ33" s="117" t="str">
        <f>IF('Indicator Date'!AU33="","x",RIGHT('Indicator Date'!AU33,4))</f>
        <v>2014</v>
      </c>
      <c r="AK33" s="117" t="str">
        <f>IF('Indicator Date'!AV33="","x",RIGHT('Indicator Date'!AV33,4))</f>
        <v>2014</v>
      </c>
      <c r="AL33" s="117" t="str">
        <f>IF('Indicator Date'!AW33="","x",RIGHT('Indicator Date'!AW33,4))</f>
        <v>2014</v>
      </c>
      <c r="AM33" s="117" t="str">
        <f>IF('Indicator Date'!AX33="","x",RIGHT('Indicator Date'!AX33,4))</f>
        <v>2014</v>
      </c>
      <c r="AN33" s="117" t="str">
        <f>IF('Indicator Date'!AY33="","x",RIGHT('Indicator Date'!AY33,4))</f>
        <v>2014</v>
      </c>
      <c r="AO33" s="117" t="str">
        <f>IF('Indicator Date'!AZ33="","x",RIGHT('Indicator Date'!AZ33,4))</f>
        <v>2014</v>
      </c>
      <c r="AP33" s="117" t="str">
        <f>IF('Indicator Date'!BA33="","x",RIGHT('Indicator Date'!BA33,4))</f>
        <v>2014</v>
      </c>
      <c r="AQ33" s="117" t="str">
        <f>IF('Indicator Date'!BB33="","x",RIGHT('Indicator Date'!BB33,4))</f>
        <v>2017</v>
      </c>
      <c r="AR33" s="117" t="str">
        <f>IF('Indicator Date'!BC33="","x",RIGHT('Indicator Date'!BC33,4))</f>
        <v>2017</v>
      </c>
      <c r="AS33" s="117" t="str">
        <f>IF('Indicator Date'!BD33="","x",RIGHT('Indicator Date'!BD33,4))</f>
        <v>2019</v>
      </c>
      <c r="AT33" s="117" t="str">
        <f>IF('Indicator Date'!BE33="","x",RIGHT('Indicator Date'!BE33,4))</f>
        <v>2014</v>
      </c>
      <c r="AU33" s="117" t="str">
        <f>IF('Indicator Date'!BF33="","x",RIGHT('Indicator Date'!BF33,4))</f>
        <v>2014</v>
      </c>
    </row>
    <row r="34" spans="1:47" ht="15.75" customHeight="1" x14ac:dyDescent="0.25">
      <c r="A34" s="47" t="s">
        <v>170</v>
      </c>
      <c r="B34" s="47" t="s">
        <v>171</v>
      </c>
      <c r="C34" s="117" t="str">
        <f>IF('Indicator Date'!E34="","x",RIGHT('Indicator Date'!E34,4))</f>
        <v>2017</v>
      </c>
      <c r="D34" s="117" t="str">
        <f>IF('Indicator Date'!F34="","x",RIGHT('Indicator Date'!F34,4))</f>
        <v>2017</v>
      </c>
      <c r="E34" s="117" t="str">
        <f>IF('Indicator Date'!G34="","x",RIGHT('Indicator Date'!G34,4))</f>
        <v>2017</v>
      </c>
      <c r="F34" s="117" t="str">
        <f>IF('Indicator Date'!H34="","x",RIGHT('Indicator Date'!H34,4))</f>
        <v>2017</v>
      </c>
      <c r="G34" s="117" t="str">
        <f>IF('Indicator Date'!I34="","x",RIGHT('Indicator Date'!I34,4))</f>
        <v>2017</v>
      </c>
      <c r="H34" s="117" t="str">
        <f>IF('Indicator Date'!J34="","x",RIGHT('Indicator Date'!J34,4))</f>
        <v>2017</v>
      </c>
      <c r="I34" s="117" t="str">
        <f>IF('Indicator Date'!K34="","x",RIGHT('Indicator Date'!K34,4))</f>
        <v>2016</v>
      </c>
      <c r="J34" s="117" t="str">
        <f>IF('Indicator Date'!L34="","x",RIGHT('Indicator Date'!L34,4))</f>
        <v>2018</v>
      </c>
      <c r="K34" s="117" t="str">
        <f>IF('Indicator Date'!M34="","x",RIGHT('Indicator Date'!M34,4))</f>
        <v>2018</v>
      </c>
      <c r="L34" s="117" t="str">
        <f>IF('Indicator Date'!N34="","x",RIGHT('Indicator Date'!N34,4))</f>
        <v>2018</v>
      </c>
      <c r="M34" s="117" t="str">
        <f>IF('Indicator Date'!O34="","x",RIGHT('Indicator Date'!O34,4))</f>
        <v>2014</v>
      </c>
      <c r="N34" s="117" t="str">
        <f>IF('Indicator Date'!P34="","x",RIGHT('Indicator Date'!P34,4))</f>
        <v>2014</v>
      </c>
      <c r="O34" s="117" t="str">
        <f>IF('Indicator Date'!Q34="","x",RIGHT('Indicator Date'!Q34,4))</f>
        <v>2014</v>
      </c>
      <c r="P34" s="117" t="str">
        <f>IF('Indicator Date'!R34="","x",RIGHT('Indicator Date'!R34,4))</f>
        <v>2014</v>
      </c>
      <c r="Q34" s="117" t="str">
        <f>IF('Indicator Date'!S34="","x",RIGHT('Indicator Date'!S34,4))</f>
        <v>2014</v>
      </c>
      <c r="R34" s="117" t="str">
        <f>IF('Indicator Date'!T34="","x",RIGHT('Indicator Date'!T34,4))</f>
        <v>2014</v>
      </c>
      <c r="S34" s="117" t="str">
        <f>IF('Indicator Date'!U34="","x",RIGHT('Indicator Date'!U34,4))</f>
        <v>2014</v>
      </c>
      <c r="T34" s="117" t="str">
        <f>IF('Indicator Date'!V34="","x",RIGHT('Indicator Date'!V34,4))</f>
        <v>2014</v>
      </c>
      <c r="U34" s="117" t="str">
        <f>IF('Indicator Date'!W34="","x",RIGHT('Indicator Date'!W34,4))</f>
        <v>2014</v>
      </c>
      <c r="V34" s="117" t="str">
        <f>IF('Indicator Date'!X34="","x",RIGHT('Indicator Date'!X34,4))</f>
        <v>2014</v>
      </c>
      <c r="W34" s="117" t="str">
        <f>IF('Indicator Date'!Y34="","x",RIGHT('Indicator Date'!Y34,4))</f>
        <v>2014</v>
      </c>
      <c r="X34" s="117" t="str">
        <f>IF('Indicator Date'!AB34="","x",RIGHT('Indicator Date'!AB34,4))</f>
        <v>2014</v>
      </c>
      <c r="Y34" s="117" t="str">
        <f>IF('Indicator Date'!AC34="","x",RIGHT('Indicator Date'!AC34,4))</f>
        <v>2019</v>
      </c>
      <c r="Z34" s="117" t="str">
        <f>IF('Indicator Date'!AD34="","x",RIGHT('Indicator Date'!AD34,4))</f>
        <v>2019</v>
      </c>
      <c r="AA34" s="117" t="str">
        <f>IF('Indicator Date'!AE34="","x",RIGHT('Indicator Date'!AE34,4))</f>
        <v>2019</v>
      </c>
      <c r="AB34" s="117" t="str">
        <f>IF('Indicator Date'!AF34="","x",RIGHT('Indicator Date'!AF34,4))</f>
        <v>2019</v>
      </c>
      <c r="AC34" s="117" t="str">
        <f>IF('Indicator Date'!AG34="","x",RIGHT('Indicator Date'!AG34,4))</f>
        <v>2014</v>
      </c>
      <c r="AD34" s="117" t="str">
        <f>IF('Indicator Date'!AJ34="","x",RIGHT('Indicator Date'!AJ34,4))</f>
        <v>2014</v>
      </c>
      <c r="AE34" s="117" t="str">
        <f>IF('Indicator Date'!AK34="","x",RIGHT('Indicator Date'!AK34,4))</f>
        <v>2014</v>
      </c>
      <c r="AF34" s="117" t="str">
        <f>IF('Indicator Date'!AM34="","x",RIGHT('Indicator Date'!AM34,4))</f>
        <v>2014</v>
      </c>
      <c r="AG34" s="117" t="str">
        <f>IF('Indicator Date'!AN34="","x",RIGHT('Indicator Date'!AN34,4))</f>
        <v>2014</v>
      </c>
      <c r="AH34" s="117" t="str">
        <f>IF('Indicator Date'!AP34="","x",RIGHT('Indicator Date'!AP34,4))</f>
        <v>2014</v>
      </c>
      <c r="AI34" s="117" t="str">
        <f>IF('Indicator Date'!AR34="","x",RIGHT('Indicator Date'!AR34,4))</f>
        <v>2014</v>
      </c>
      <c r="AJ34" s="117" t="str">
        <f>IF('Indicator Date'!AU34="","x",RIGHT('Indicator Date'!AU34,4))</f>
        <v>2014</v>
      </c>
      <c r="AK34" s="117" t="str">
        <f>IF('Indicator Date'!AV34="","x",RIGHT('Indicator Date'!AV34,4))</f>
        <v>2014</v>
      </c>
      <c r="AL34" s="117" t="str">
        <f>IF('Indicator Date'!AW34="","x",RIGHT('Indicator Date'!AW34,4))</f>
        <v>2014</v>
      </c>
      <c r="AM34" s="117" t="str">
        <f>IF('Indicator Date'!AX34="","x",RIGHT('Indicator Date'!AX34,4))</f>
        <v>2014</v>
      </c>
      <c r="AN34" s="117" t="str">
        <f>IF('Indicator Date'!AY34="","x",RIGHT('Indicator Date'!AY34,4))</f>
        <v>2014</v>
      </c>
      <c r="AO34" s="117" t="str">
        <f>IF('Indicator Date'!AZ34="","x",RIGHT('Indicator Date'!AZ34,4))</f>
        <v>2014</v>
      </c>
      <c r="AP34" s="117" t="str">
        <f>IF('Indicator Date'!BA34="","x",RIGHT('Indicator Date'!BA34,4))</f>
        <v>2014</v>
      </c>
      <c r="AQ34" s="117" t="str">
        <f>IF('Indicator Date'!BB34="","x",RIGHT('Indicator Date'!BB34,4))</f>
        <v>2017</v>
      </c>
      <c r="AR34" s="117" t="str">
        <f>IF('Indicator Date'!BC34="","x",RIGHT('Indicator Date'!BC34,4))</f>
        <v>2017</v>
      </c>
      <c r="AS34" s="117" t="str">
        <f>IF('Indicator Date'!BD34="","x",RIGHT('Indicator Date'!BD34,4))</f>
        <v>2019</v>
      </c>
      <c r="AT34" s="117" t="str">
        <f>IF('Indicator Date'!BE34="","x",RIGHT('Indicator Date'!BE34,4))</f>
        <v>2014</v>
      </c>
      <c r="AU34" s="117" t="str">
        <f>IF('Indicator Date'!BF34="","x",RIGHT('Indicator Date'!BF34,4))</f>
        <v>2014</v>
      </c>
    </row>
    <row r="35" spans="1:47" ht="15.75" customHeight="1" x14ac:dyDescent="0.25">
      <c r="A35" s="47" t="s">
        <v>172</v>
      </c>
      <c r="B35" s="47" t="s">
        <v>173</v>
      </c>
      <c r="C35" s="117" t="str">
        <f>IF('Indicator Date'!E35="","x",RIGHT('Indicator Date'!E35,4))</f>
        <v>2017</v>
      </c>
      <c r="D35" s="117" t="str">
        <f>IF('Indicator Date'!F35="","x",RIGHT('Indicator Date'!F35,4))</f>
        <v>2017</v>
      </c>
      <c r="E35" s="117" t="str">
        <f>IF('Indicator Date'!G35="","x",RIGHT('Indicator Date'!G35,4))</f>
        <v>2017</v>
      </c>
      <c r="F35" s="117" t="str">
        <f>IF('Indicator Date'!H35="","x",RIGHT('Indicator Date'!H35,4))</f>
        <v>2017</v>
      </c>
      <c r="G35" s="117" t="str">
        <f>IF('Indicator Date'!I35="","x",RIGHT('Indicator Date'!I35,4))</f>
        <v>2017</v>
      </c>
      <c r="H35" s="117" t="str">
        <f>IF('Indicator Date'!J35="","x",RIGHT('Indicator Date'!J35,4))</f>
        <v>2017</v>
      </c>
      <c r="I35" s="117" t="str">
        <f>IF('Indicator Date'!K35="","x",RIGHT('Indicator Date'!K35,4))</f>
        <v>2016</v>
      </c>
      <c r="J35" s="117" t="str">
        <f>IF('Indicator Date'!L35="","x",RIGHT('Indicator Date'!L35,4))</f>
        <v>2018</v>
      </c>
      <c r="K35" s="117" t="str">
        <f>IF('Indicator Date'!M35="","x",RIGHT('Indicator Date'!M35,4))</f>
        <v>2018</v>
      </c>
      <c r="L35" s="117" t="str">
        <f>IF('Indicator Date'!N35="","x",RIGHT('Indicator Date'!N35,4))</f>
        <v>2018</v>
      </c>
      <c r="M35" s="117" t="str">
        <f>IF('Indicator Date'!O35="","x",RIGHT('Indicator Date'!O35,4))</f>
        <v>2014</v>
      </c>
      <c r="N35" s="117" t="str">
        <f>IF('Indicator Date'!P35="","x",RIGHT('Indicator Date'!P35,4))</f>
        <v>2014</v>
      </c>
      <c r="O35" s="117" t="str">
        <f>IF('Indicator Date'!Q35="","x",RIGHT('Indicator Date'!Q35,4))</f>
        <v>2014</v>
      </c>
      <c r="P35" s="117" t="str">
        <f>IF('Indicator Date'!R35="","x",RIGHT('Indicator Date'!R35,4))</f>
        <v>2014</v>
      </c>
      <c r="Q35" s="117" t="str">
        <f>IF('Indicator Date'!S35="","x",RIGHT('Indicator Date'!S35,4))</f>
        <v>2014</v>
      </c>
      <c r="R35" s="117" t="str">
        <f>IF('Indicator Date'!T35="","x",RIGHT('Indicator Date'!T35,4))</f>
        <v>2014</v>
      </c>
      <c r="S35" s="117" t="str">
        <f>IF('Indicator Date'!U35="","x",RIGHT('Indicator Date'!U35,4))</f>
        <v>2014</v>
      </c>
      <c r="T35" s="117" t="str">
        <f>IF('Indicator Date'!V35="","x",RIGHT('Indicator Date'!V35,4))</f>
        <v>2014</v>
      </c>
      <c r="U35" s="117" t="str">
        <f>IF('Indicator Date'!W35="","x",RIGHT('Indicator Date'!W35,4))</f>
        <v>2014</v>
      </c>
      <c r="V35" s="117" t="str">
        <f>IF('Indicator Date'!X35="","x",RIGHT('Indicator Date'!X35,4))</f>
        <v>2014</v>
      </c>
      <c r="W35" s="117" t="str">
        <f>IF('Indicator Date'!Y35="","x",RIGHT('Indicator Date'!Y35,4))</f>
        <v>2014</v>
      </c>
      <c r="X35" s="117" t="str">
        <f>IF('Indicator Date'!AB35="","x",RIGHT('Indicator Date'!AB35,4))</f>
        <v>2014</v>
      </c>
      <c r="Y35" s="117" t="str">
        <f>IF('Indicator Date'!AC35="","x",RIGHT('Indicator Date'!AC35,4))</f>
        <v>2019</v>
      </c>
      <c r="Z35" s="117" t="str">
        <f>IF('Indicator Date'!AD35="","x",RIGHT('Indicator Date'!AD35,4))</f>
        <v>2019</v>
      </c>
      <c r="AA35" s="117" t="str">
        <f>IF('Indicator Date'!AE35="","x",RIGHT('Indicator Date'!AE35,4))</f>
        <v>2019</v>
      </c>
      <c r="AB35" s="117" t="str">
        <f>IF('Indicator Date'!AF35="","x",RIGHT('Indicator Date'!AF35,4))</f>
        <v>2019</v>
      </c>
      <c r="AC35" s="117" t="str">
        <f>IF('Indicator Date'!AG35="","x",RIGHT('Indicator Date'!AG35,4))</f>
        <v>2014</v>
      </c>
      <c r="AD35" s="117" t="str">
        <f>IF('Indicator Date'!AJ35="","x",RIGHT('Indicator Date'!AJ35,4))</f>
        <v>2014</v>
      </c>
      <c r="AE35" s="117" t="str">
        <f>IF('Indicator Date'!AK35="","x",RIGHT('Indicator Date'!AK35,4))</f>
        <v>2014</v>
      </c>
      <c r="AF35" s="117" t="str">
        <f>IF('Indicator Date'!AM35="","x",RIGHT('Indicator Date'!AM35,4))</f>
        <v>2014</v>
      </c>
      <c r="AG35" s="117" t="str">
        <f>IF('Indicator Date'!AN35="","x",RIGHT('Indicator Date'!AN35,4))</f>
        <v>2014</v>
      </c>
      <c r="AH35" s="117" t="str">
        <f>IF('Indicator Date'!AP35="","x",RIGHT('Indicator Date'!AP35,4))</f>
        <v>2014</v>
      </c>
      <c r="AI35" s="117" t="str">
        <f>IF('Indicator Date'!AR35="","x",RIGHT('Indicator Date'!AR35,4))</f>
        <v>2014</v>
      </c>
      <c r="AJ35" s="117" t="str">
        <f>IF('Indicator Date'!AU35="","x",RIGHT('Indicator Date'!AU35,4))</f>
        <v>2014</v>
      </c>
      <c r="AK35" s="117" t="str">
        <f>IF('Indicator Date'!AV35="","x",RIGHT('Indicator Date'!AV35,4))</f>
        <v>2014</v>
      </c>
      <c r="AL35" s="117" t="str">
        <f>IF('Indicator Date'!AW35="","x",RIGHT('Indicator Date'!AW35,4))</f>
        <v>2014</v>
      </c>
      <c r="AM35" s="117" t="str">
        <f>IF('Indicator Date'!AX35="","x",RIGHT('Indicator Date'!AX35,4))</f>
        <v>2014</v>
      </c>
      <c r="AN35" s="117" t="str">
        <f>IF('Indicator Date'!AY35="","x",RIGHT('Indicator Date'!AY35,4))</f>
        <v>2014</v>
      </c>
      <c r="AO35" s="117" t="str">
        <f>IF('Indicator Date'!AZ35="","x",RIGHT('Indicator Date'!AZ35,4))</f>
        <v>2014</v>
      </c>
      <c r="AP35" s="117" t="str">
        <f>IF('Indicator Date'!BA35="","x",RIGHT('Indicator Date'!BA35,4))</f>
        <v>2014</v>
      </c>
      <c r="AQ35" s="117" t="str">
        <f>IF('Indicator Date'!BB35="","x",RIGHT('Indicator Date'!BB35,4))</f>
        <v>2017</v>
      </c>
      <c r="AR35" s="117" t="str">
        <f>IF('Indicator Date'!BC35="","x",RIGHT('Indicator Date'!BC35,4))</f>
        <v>2017</v>
      </c>
      <c r="AS35" s="117" t="str">
        <f>IF('Indicator Date'!BD35="","x",RIGHT('Indicator Date'!BD35,4))</f>
        <v>2019</v>
      </c>
      <c r="AT35" s="117" t="str">
        <f>IF('Indicator Date'!BE35="","x",RIGHT('Indicator Date'!BE35,4))</f>
        <v>2014</v>
      </c>
      <c r="AU35" s="117" t="str">
        <f>IF('Indicator Date'!BF35="","x",RIGHT('Indicator Date'!BF35,4))</f>
        <v>2014</v>
      </c>
    </row>
    <row r="36" spans="1:47" ht="15.75" customHeight="1" x14ac:dyDescent="0.25">
      <c r="A36" s="47" t="s">
        <v>175</v>
      </c>
      <c r="B36" s="47" t="s">
        <v>176</v>
      </c>
      <c r="C36" s="117" t="str">
        <f>IF('Indicator Date'!E36="","x",RIGHT('Indicator Date'!E36,4))</f>
        <v>2017</v>
      </c>
      <c r="D36" s="117" t="str">
        <f>IF('Indicator Date'!F36="","x",RIGHT('Indicator Date'!F36,4))</f>
        <v>2017</v>
      </c>
      <c r="E36" s="117" t="str">
        <f>IF('Indicator Date'!G36="","x",RIGHT('Indicator Date'!G36,4))</f>
        <v>2017</v>
      </c>
      <c r="F36" s="117" t="str">
        <f>IF('Indicator Date'!H36="","x",RIGHT('Indicator Date'!H36,4))</f>
        <v>2017</v>
      </c>
      <c r="G36" s="117" t="str">
        <f>IF('Indicator Date'!I36="","x",RIGHT('Indicator Date'!I36,4))</f>
        <v>2017</v>
      </c>
      <c r="H36" s="117" t="str">
        <f>IF('Indicator Date'!J36="","x",RIGHT('Indicator Date'!J36,4))</f>
        <v>2017</v>
      </c>
      <c r="I36" s="117" t="str">
        <f>IF('Indicator Date'!K36="","x",RIGHT('Indicator Date'!K36,4))</f>
        <v>2016</v>
      </c>
      <c r="J36" s="117" t="str">
        <f>IF('Indicator Date'!L36="","x",RIGHT('Indicator Date'!L36,4))</f>
        <v>2018</v>
      </c>
      <c r="K36" s="117" t="str">
        <f>IF('Indicator Date'!M36="","x",RIGHT('Indicator Date'!M36,4))</f>
        <v>2018</v>
      </c>
      <c r="L36" s="117" t="str">
        <f>IF('Indicator Date'!N36="","x",RIGHT('Indicator Date'!N36,4))</f>
        <v>2018</v>
      </c>
      <c r="M36" s="117" t="str">
        <f>IF('Indicator Date'!O36="","x",RIGHT('Indicator Date'!O36,4))</f>
        <v>2014</v>
      </c>
      <c r="N36" s="117" t="str">
        <f>IF('Indicator Date'!P36="","x",RIGHT('Indicator Date'!P36,4))</f>
        <v>2014</v>
      </c>
      <c r="O36" s="117" t="str">
        <f>IF('Indicator Date'!Q36="","x",RIGHT('Indicator Date'!Q36,4))</f>
        <v>2014</v>
      </c>
      <c r="P36" s="117" t="str">
        <f>IF('Indicator Date'!R36="","x",RIGHT('Indicator Date'!R36,4))</f>
        <v>2014</v>
      </c>
      <c r="Q36" s="117" t="str">
        <f>IF('Indicator Date'!S36="","x",RIGHT('Indicator Date'!S36,4))</f>
        <v>2014</v>
      </c>
      <c r="R36" s="117" t="str">
        <f>IF('Indicator Date'!T36="","x",RIGHT('Indicator Date'!T36,4))</f>
        <v>2014</v>
      </c>
      <c r="S36" s="117" t="str">
        <f>IF('Indicator Date'!U36="","x",RIGHT('Indicator Date'!U36,4))</f>
        <v>2014</v>
      </c>
      <c r="T36" s="117" t="str">
        <f>IF('Indicator Date'!V36="","x",RIGHT('Indicator Date'!V36,4))</f>
        <v>2014</v>
      </c>
      <c r="U36" s="117" t="str">
        <f>IF('Indicator Date'!W36="","x",RIGHT('Indicator Date'!W36,4))</f>
        <v>2014</v>
      </c>
      <c r="V36" s="117" t="str">
        <f>IF('Indicator Date'!X36="","x",RIGHT('Indicator Date'!X36,4))</f>
        <v>2014</v>
      </c>
      <c r="W36" s="117" t="str">
        <f>IF('Indicator Date'!Y36="","x",RIGHT('Indicator Date'!Y36,4))</f>
        <v>2014</v>
      </c>
      <c r="X36" s="117" t="str">
        <f>IF('Indicator Date'!AB36="","x",RIGHT('Indicator Date'!AB36,4))</f>
        <v>2014</v>
      </c>
      <c r="Y36" s="117" t="str">
        <f>IF('Indicator Date'!AC36="","x",RIGHT('Indicator Date'!AC36,4))</f>
        <v>2019</v>
      </c>
      <c r="Z36" s="117" t="str">
        <f>IF('Indicator Date'!AD36="","x",RIGHT('Indicator Date'!AD36,4))</f>
        <v>2019</v>
      </c>
      <c r="AA36" s="117" t="str">
        <f>IF('Indicator Date'!AE36="","x",RIGHT('Indicator Date'!AE36,4))</f>
        <v>2019</v>
      </c>
      <c r="AB36" s="117" t="str">
        <f>IF('Indicator Date'!AF36="","x",RIGHT('Indicator Date'!AF36,4))</f>
        <v>2019</v>
      </c>
      <c r="AC36" s="117" t="str">
        <f>IF('Indicator Date'!AG36="","x",RIGHT('Indicator Date'!AG36,4))</f>
        <v>2014</v>
      </c>
      <c r="AD36" s="117" t="str">
        <f>IF('Indicator Date'!AJ36="","x",RIGHT('Indicator Date'!AJ36,4))</f>
        <v>2014</v>
      </c>
      <c r="AE36" s="117" t="str">
        <f>IF('Indicator Date'!AK36="","x",RIGHT('Indicator Date'!AK36,4))</f>
        <v>2014</v>
      </c>
      <c r="AF36" s="117" t="str">
        <f>IF('Indicator Date'!AM36="","x",RIGHT('Indicator Date'!AM36,4))</f>
        <v>2014</v>
      </c>
      <c r="AG36" s="117" t="str">
        <f>IF('Indicator Date'!AN36="","x",RIGHT('Indicator Date'!AN36,4))</f>
        <v>2014</v>
      </c>
      <c r="AH36" s="117" t="str">
        <f>IF('Indicator Date'!AP36="","x",RIGHT('Indicator Date'!AP36,4))</f>
        <v>2014</v>
      </c>
      <c r="AI36" s="117" t="str">
        <f>IF('Indicator Date'!AR36="","x",RIGHT('Indicator Date'!AR36,4))</f>
        <v>2014</v>
      </c>
      <c r="AJ36" s="117" t="str">
        <f>IF('Indicator Date'!AU36="","x",RIGHT('Indicator Date'!AU36,4))</f>
        <v>2014</v>
      </c>
      <c r="AK36" s="117" t="str">
        <f>IF('Indicator Date'!AV36="","x",RIGHT('Indicator Date'!AV36,4))</f>
        <v>2014</v>
      </c>
      <c r="AL36" s="117" t="str">
        <f>IF('Indicator Date'!AW36="","x",RIGHT('Indicator Date'!AW36,4))</f>
        <v>2014</v>
      </c>
      <c r="AM36" s="117" t="str">
        <f>IF('Indicator Date'!AX36="","x",RIGHT('Indicator Date'!AX36,4))</f>
        <v>2014</v>
      </c>
      <c r="AN36" s="117" t="str">
        <f>IF('Indicator Date'!AY36="","x",RIGHT('Indicator Date'!AY36,4))</f>
        <v>2014</v>
      </c>
      <c r="AO36" s="117" t="str">
        <f>IF('Indicator Date'!AZ36="","x",RIGHT('Indicator Date'!AZ36,4))</f>
        <v>2014</v>
      </c>
      <c r="AP36" s="117" t="str">
        <f>IF('Indicator Date'!BA36="","x",RIGHT('Indicator Date'!BA36,4))</f>
        <v>2014</v>
      </c>
      <c r="AQ36" s="117" t="str">
        <f>IF('Indicator Date'!BB36="","x",RIGHT('Indicator Date'!BB36,4))</f>
        <v>2017</v>
      </c>
      <c r="AR36" s="117" t="str">
        <f>IF('Indicator Date'!BC36="","x",RIGHT('Indicator Date'!BC36,4))</f>
        <v>2017</v>
      </c>
      <c r="AS36" s="117" t="str">
        <f>IF('Indicator Date'!BD36="","x",RIGHT('Indicator Date'!BD36,4))</f>
        <v>2019</v>
      </c>
      <c r="AT36" s="117" t="str">
        <f>IF('Indicator Date'!BE36="","x",RIGHT('Indicator Date'!BE36,4))</f>
        <v>2014</v>
      </c>
      <c r="AU36" s="117" t="str">
        <f>IF('Indicator Date'!BF36="","x",RIGHT('Indicator Date'!BF36,4))</f>
        <v>2014</v>
      </c>
    </row>
    <row r="37" spans="1:47" ht="15.75" customHeight="1" x14ac:dyDescent="0.25">
      <c r="A37" s="47" t="s">
        <v>177</v>
      </c>
      <c r="B37" s="47" t="s">
        <v>178</v>
      </c>
      <c r="C37" s="117" t="str">
        <f>IF('Indicator Date'!E37="","x",RIGHT('Indicator Date'!E37,4))</f>
        <v>2017</v>
      </c>
      <c r="D37" s="117" t="str">
        <f>IF('Indicator Date'!F37="","x",RIGHT('Indicator Date'!F37,4))</f>
        <v>2017</v>
      </c>
      <c r="E37" s="117" t="str">
        <f>IF('Indicator Date'!G37="","x",RIGHT('Indicator Date'!G37,4))</f>
        <v>2017</v>
      </c>
      <c r="F37" s="117" t="str">
        <f>IF('Indicator Date'!H37="","x",RIGHT('Indicator Date'!H37,4))</f>
        <v>2017</v>
      </c>
      <c r="G37" s="117" t="str">
        <f>IF('Indicator Date'!I37="","x",RIGHT('Indicator Date'!I37,4))</f>
        <v>2017</v>
      </c>
      <c r="H37" s="117" t="str">
        <f>IF('Indicator Date'!J37="","x",RIGHT('Indicator Date'!J37,4))</f>
        <v>2017</v>
      </c>
      <c r="I37" s="117" t="str">
        <f>IF('Indicator Date'!K37="","x",RIGHT('Indicator Date'!K37,4))</f>
        <v>2016</v>
      </c>
      <c r="J37" s="117" t="str">
        <f>IF('Indicator Date'!L37="","x",RIGHT('Indicator Date'!L37,4))</f>
        <v>2018</v>
      </c>
      <c r="K37" s="117" t="str">
        <f>IF('Indicator Date'!M37="","x",RIGHT('Indicator Date'!M37,4))</f>
        <v>2018</v>
      </c>
      <c r="L37" s="117" t="str">
        <f>IF('Indicator Date'!N37="","x",RIGHT('Indicator Date'!N37,4))</f>
        <v>2018</v>
      </c>
      <c r="M37" s="117" t="str">
        <f>IF('Indicator Date'!O37="","x",RIGHT('Indicator Date'!O37,4))</f>
        <v>2014</v>
      </c>
      <c r="N37" s="117" t="str">
        <f>IF('Indicator Date'!P37="","x",RIGHT('Indicator Date'!P37,4))</f>
        <v>2014</v>
      </c>
      <c r="O37" s="117" t="str">
        <f>IF('Indicator Date'!Q37="","x",RIGHT('Indicator Date'!Q37,4))</f>
        <v>2014</v>
      </c>
      <c r="P37" s="117" t="str">
        <f>IF('Indicator Date'!R37="","x",RIGHT('Indicator Date'!R37,4))</f>
        <v>2014</v>
      </c>
      <c r="Q37" s="117" t="str">
        <f>IF('Indicator Date'!S37="","x",RIGHT('Indicator Date'!S37,4))</f>
        <v>2014</v>
      </c>
      <c r="R37" s="117" t="str">
        <f>IF('Indicator Date'!T37="","x",RIGHT('Indicator Date'!T37,4))</f>
        <v>2014</v>
      </c>
      <c r="S37" s="117" t="str">
        <f>IF('Indicator Date'!U37="","x",RIGHT('Indicator Date'!U37,4))</f>
        <v>2014</v>
      </c>
      <c r="T37" s="117" t="str">
        <f>IF('Indicator Date'!V37="","x",RIGHT('Indicator Date'!V37,4))</f>
        <v>2014</v>
      </c>
      <c r="U37" s="117" t="str">
        <f>IF('Indicator Date'!W37="","x",RIGHT('Indicator Date'!W37,4))</f>
        <v>2014</v>
      </c>
      <c r="V37" s="117" t="str">
        <f>IF('Indicator Date'!X37="","x",RIGHT('Indicator Date'!X37,4))</f>
        <v>2014</v>
      </c>
      <c r="W37" s="117" t="str">
        <f>IF('Indicator Date'!Y37="","x",RIGHT('Indicator Date'!Y37,4))</f>
        <v>2014</v>
      </c>
      <c r="X37" s="117" t="str">
        <f>IF('Indicator Date'!AB37="","x",RIGHT('Indicator Date'!AB37,4))</f>
        <v>2014</v>
      </c>
      <c r="Y37" s="117" t="str">
        <f>IF('Indicator Date'!AC37="","x",RIGHT('Indicator Date'!AC37,4))</f>
        <v>2019</v>
      </c>
      <c r="Z37" s="117" t="str">
        <f>IF('Indicator Date'!AD37="","x",RIGHT('Indicator Date'!AD37,4))</f>
        <v>2019</v>
      </c>
      <c r="AA37" s="117" t="str">
        <f>IF('Indicator Date'!AE37="","x",RIGHT('Indicator Date'!AE37,4))</f>
        <v>2019</v>
      </c>
      <c r="AB37" s="117" t="str">
        <f>IF('Indicator Date'!AF37="","x",RIGHT('Indicator Date'!AF37,4))</f>
        <v>2019</v>
      </c>
      <c r="AC37" s="117" t="str">
        <f>IF('Indicator Date'!AG37="","x",RIGHT('Indicator Date'!AG37,4))</f>
        <v>2014</v>
      </c>
      <c r="AD37" s="117" t="str">
        <f>IF('Indicator Date'!AJ37="","x",RIGHT('Indicator Date'!AJ37,4))</f>
        <v>2014</v>
      </c>
      <c r="AE37" s="117" t="str">
        <f>IF('Indicator Date'!AK37="","x",RIGHT('Indicator Date'!AK37,4))</f>
        <v>2014</v>
      </c>
      <c r="AF37" s="117" t="str">
        <f>IF('Indicator Date'!AM37="","x",RIGHT('Indicator Date'!AM37,4))</f>
        <v>2014</v>
      </c>
      <c r="AG37" s="117" t="str">
        <f>IF('Indicator Date'!AN37="","x",RIGHT('Indicator Date'!AN37,4))</f>
        <v>2014</v>
      </c>
      <c r="AH37" s="117" t="str">
        <f>IF('Indicator Date'!AP37="","x",RIGHT('Indicator Date'!AP37,4))</f>
        <v>2014</v>
      </c>
      <c r="AI37" s="117" t="str">
        <f>IF('Indicator Date'!AR37="","x",RIGHT('Indicator Date'!AR37,4))</f>
        <v>2014</v>
      </c>
      <c r="AJ37" s="117" t="str">
        <f>IF('Indicator Date'!AU37="","x",RIGHT('Indicator Date'!AU37,4))</f>
        <v>2014</v>
      </c>
      <c r="AK37" s="117" t="str">
        <f>IF('Indicator Date'!AV37="","x",RIGHT('Indicator Date'!AV37,4))</f>
        <v>2014</v>
      </c>
      <c r="AL37" s="117" t="str">
        <f>IF('Indicator Date'!AW37="","x",RIGHT('Indicator Date'!AW37,4))</f>
        <v>2014</v>
      </c>
      <c r="AM37" s="117" t="str">
        <f>IF('Indicator Date'!AX37="","x",RIGHT('Indicator Date'!AX37,4))</f>
        <v>2014</v>
      </c>
      <c r="AN37" s="117" t="str">
        <f>IF('Indicator Date'!AY37="","x",RIGHT('Indicator Date'!AY37,4))</f>
        <v>2014</v>
      </c>
      <c r="AO37" s="117" t="str">
        <f>IF('Indicator Date'!AZ37="","x",RIGHT('Indicator Date'!AZ37,4))</f>
        <v>2014</v>
      </c>
      <c r="AP37" s="117" t="str">
        <f>IF('Indicator Date'!BA37="","x",RIGHT('Indicator Date'!BA37,4))</f>
        <v>2014</v>
      </c>
      <c r="AQ37" s="117" t="str">
        <f>IF('Indicator Date'!BB37="","x",RIGHT('Indicator Date'!BB37,4))</f>
        <v>2017</v>
      </c>
      <c r="AR37" s="117" t="str">
        <f>IF('Indicator Date'!BC37="","x",RIGHT('Indicator Date'!BC37,4))</f>
        <v>2017</v>
      </c>
      <c r="AS37" s="117" t="str">
        <f>IF('Indicator Date'!BD37="","x",RIGHT('Indicator Date'!BD37,4))</f>
        <v>2019</v>
      </c>
      <c r="AT37" s="117" t="str">
        <f>IF('Indicator Date'!BE37="","x",RIGHT('Indicator Date'!BE37,4))</f>
        <v>2014</v>
      </c>
      <c r="AU37" s="117" t="str">
        <f>IF('Indicator Date'!BF37="","x",RIGHT('Indicator Date'!BF37,4))</f>
        <v>2014</v>
      </c>
    </row>
    <row r="38" spans="1:47" ht="15.75" customHeight="1" x14ac:dyDescent="0.25">
      <c r="A38" s="47" t="s">
        <v>179</v>
      </c>
      <c r="B38" s="47" t="s">
        <v>180</v>
      </c>
      <c r="C38" s="117" t="str">
        <f>IF('Indicator Date'!E38="","x",RIGHT('Indicator Date'!E38,4))</f>
        <v>2017</v>
      </c>
      <c r="D38" s="117" t="str">
        <f>IF('Indicator Date'!F38="","x",RIGHT('Indicator Date'!F38,4))</f>
        <v>2017</v>
      </c>
      <c r="E38" s="117" t="str">
        <f>IF('Indicator Date'!G38="","x",RIGHT('Indicator Date'!G38,4))</f>
        <v>2017</v>
      </c>
      <c r="F38" s="117" t="str">
        <f>IF('Indicator Date'!H38="","x",RIGHT('Indicator Date'!H38,4))</f>
        <v>2017</v>
      </c>
      <c r="G38" s="117" t="str">
        <f>IF('Indicator Date'!I38="","x",RIGHT('Indicator Date'!I38,4))</f>
        <v>2017</v>
      </c>
      <c r="H38" s="117" t="str">
        <f>IF('Indicator Date'!J38="","x",RIGHT('Indicator Date'!J38,4))</f>
        <v>2017</v>
      </c>
      <c r="I38" s="117" t="str">
        <f>IF('Indicator Date'!K38="","x",RIGHT('Indicator Date'!K38,4))</f>
        <v>2016</v>
      </c>
      <c r="J38" s="117" t="str">
        <f>IF('Indicator Date'!L38="","x",RIGHT('Indicator Date'!L38,4))</f>
        <v>2018</v>
      </c>
      <c r="K38" s="117" t="str">
        <f>IF('Indicator Date'!M38="","x",RIGHT('Indicator Date'!M38,4))</f>
        <v>2018</v>
      </c>
      <c r="L38" s="117" t="str">
        <f>IF('Indicator Date'!N38="","x",RIGHT('Indicator Date'!N38,4))</f>
        <v>2018</v>
      </c>
      <c r="M38" s="117" t="str">
        <f>IF('Indicator Date'!O38="","x",RIGHT('Indicator Date'!O38,4))</f>
        <v>2014</v>
      </c>
      <c r="N38" s="117" t="str">
        <f>IF('Indicator Date'!P38="","x",RIGHT('Indicator Date'!P38,4))</f>
        <v>2014</v>
      </c>
      <c r="O38" s="117" t="str">
        <f>IF('Indicator Date'!Q38="","x",RIGHT('Indicator Date'!Q38,4))</f>
        <v>2014</v>
      </c>
      <c r="P38" s="117" t="str">
        <f>IF('Indicator Date'!R38="","x",RIGHT('Indicator Date'!R38,4))</f>
        <v>2014</v>
      </c>
      <c r="Q38" s="117" t="str">
        <f>IF('Indicator Date'!S38="","x",RIGHT('Indicator Date'!S38,4))</f>
        <v>2014</v>
      </c>
      <c r="R38" s="117" t="str">
        <f>IF('Indicator Date'!T38="","x",RIGHT('Indicator Date'!T38,4))</f>
        <v>2014</v>
      </c>
      <c r="S38" s="117" t="str">
        <f>IF('Indicator Date'!U38="","x",RIGHT('Indicator Date'!U38,4))</f>
        <v>2014</v>
      </c>
      <c r="T38" s="117" t="str">
        <f>IF('Indicator Date'!V38="","x",RIGHT('Indicator Date'!V38,4))</f>
        <v>2014</v>
      </c>
      <c r="U38" s="117" t="str">
        <f>IF('Indicator Date'!W38="","x",RIGHT('Indicator Date'!W38,4))</f>
        <v>2014</v>
      </c>
      <c r="V38" s="117" t="str">
        <f>IF('Indicator Date'!X38="","x",RIGHT('Indicator Date'!X38,4))</f>
        <v>2014</v>
      </c>
      <c r="W38" s="117" t="str">
        <f>IF('Indicator Date'!Y38="","x",RIGHT('Indicator Date'!Y38,4))</f>
        <v>2014</v>
      </c>
      <c r="X38" s="117" t="str">
        <f>IF('Indicator Date'!AB38="","x",RIGHT('Indicator Date'!AB38,4))</f>
        <v>2014</v>
      </c>
      <c r="Y38" s="117" t="str">
        <f>IF('Indicator Date'!AC38="","x",RIGHT('Indicator Date'!AC38,4))</f>
        <v>2019</v>
      </c>
      <c r="Z38" s="117" t="str">
        <f>IF('Indicator Date'!AD38="","x",RIGHT('Indicator Date'!AD38,4))</f>
        <v>2019</v>
      </c>
      <c r="AA38" s="117" t="str">
        <f>IF('Indicator Date'!AE38="","x",RIGHT('Indicator Date'!AE38,4))</f>
        <v>2019</v>
      </c>
      <c r="AB38" s="117" t="str">
        <f>IF('Indicator Date'!AF38="","x",RIGHT('Indicator Date'!AF38,4))</f>
        <v>2019</v>
      </c>
      <c r="AC38" s="117" t="str">
        <f>IF('Indicator Date'!AG38="","x",RIGHT('Indicator Date'!AG38,4))</f>
        <v>2014</v>
      </c>
      <c r="AD38" s="117" t="str">
        <f>IF('Indicator Date'!AJ38="","x",RIGHT('Indicator Date'!AJ38,4))</f>
        <v>2014</v>
      </c>
      <c r="AE38" s="117" t="str">
        <f>IF('Indicator Date'!AK38="","x",RIGHT('Indicator Date'!AK38,4))</f>
        <v>2014</v>
      </c>
      <c r="AF38" s="117" t="str">
        <f>IF('Indicator Date'!AM38="","x",RIGHT('Indicator Date'!AM38,4))</f>
        <v>2014</v>
      </c>
      <c r="AG38" s="117" t="str">
        <f>IF('Indicator Date'!AN38="","x",RIGHT('Indicator Date'!AN38,4))</f>
        <v>2014</v>
      </c>
      <c r="AH38" s="117" t="str">
        <f>IF('Indicator Date'!AP38="","x",RIGHT('Indicator Date'!AP38,4))</f>
        <v>2014</v>
      </c>
      <c r="AI38" s="117" t="str">
        <f>IF('Indicator Date'!AR38="","x",RIGHT('Indicator Date'!AR38,4))</f>
        <v>2014</v>
      </c>
      <c r="AJ38" s="117" t="str">
        <f>IF('Indicator Date'!AU38="","x",RIGHT('Indicator Date'!AU38,4))</f>
        <v>2014</v>
      </c>
      <c r="AK38" s="117" t="str">
        <f>IF('Indicator Date'!AV38="","x",RIGHT('Indicator Date'!AV38,4))</f>
        <v>2014</v>
      </c>
      <c r="AL38" s="117" t="str">
        <f>IF('Indicator Date'!AW38="","x",RIGHT('Indicator Date'!AW38,4))</f>
        <v>2014</v>
      </c>
      <c r="AM38" s="117" t="str">
        <f>IF('Indicator Date'!AX38="","x",RIGHT('Indicator Date'!AX38,4))</f>
        <v>2014</v>
      </c>
      <c r="AN38" s="117" t="str">
        <f>IF('Indicator Date'!AY38="","x",RIGHT('Indicator Date'!AY38,4))</f>
        <v>2014</v>
      </c>
      <c r="AO38" s="117" t="str">
        <f>IF('Indicator Date'!AZ38="","x",RIGHT('Indicator Date'!AZ38,4))</f>
        <v>2014</v>
      </c>
      <c r="AP38" s="117" t="str">
        <f>IF('Indicator Date'!BA38="","x",RIGHT('Indicator Date'!BA38,4))</f>
        <v>2014</v>
      </c>
      <c r="AQ38" s="117" t="str">
        <f>IF('Indicator Date'!BB38="","x",RIGHT('Indicator Date'!BB38,4))</f>
        <v>2017</v>
      </c>
      <c r="AR38" s="117" t="str">
        <f>IF('Indicator Date'!BC38="","x",RIGHT('Indicator Date'!BC38,4))</f>
        <v>2017</v>
      </c>
      <c r="AS38" s="117" t="str">
        <f>IF('Indicator Date'!BD38="","x",RIGHT('Indicator Date'!BD38,4))</f>
        <v>2019</v>
      </c>
      <c r="AT38" s="117" t="str">
        <f>IF('Indicator Date'!BE38="","x",RIGHT('Indicator Date'!BE38,4))</f>
        <v>2014</v>
      </c>
      <c r="AU38" s="117" t="str">
        <f>IF('Indicator Date'!BF38="","x",RIGHT('Indicator Date'!BF38,4))</f>
        <v>2014</v>
      </c>
    </row>
    <row r="39" spans="1:47" ht="15.75" customHeight="1" x14ac:dyDescent="0.25">
      <c r="A39" s="47" t="s">
        <v>181</v>
      </c>
      <c r="B39" s="47" t="s">
        <v>182</v>
      </c>
      <c r="C39" s="117" t="str">
        <f>IF('Indicator Date'!E39="","x",RIGHT('Indicator Date'!E39,4))</f>
        <v>2017</v>
      </c>
      <c r="D39" s="117" t="str">
        <f>IF('Indicator Date'!F39="","x",RIGHT('Indicator Date'!F39,4))</f>
        <v>2017</v>
      </c>
      <c r="E39" s="117" t="str">
        <f>IF('Indicator Date'!G39="","x",RIGHT('Indicator Date'!G39,4))</f>
        <v>2017</v>
      </c>
      <c r="F39" s="117" t="str">
        <f>IF('Indicator Date'!H39="","x",RIGHT('Indicator Date'!H39,4))</f>
        <v>2017</v>
      </c>
      <c r="G39" s="117" t="str">
        <f>IF('Indicator Date'!I39="","x",RIGHT('Indicator Date'!I39,4))</f>
        <v>2017</v>
      </c>
      <c r="H39" s="117" t="str">
        <f>IF('Indicator Date'!J39="","x",RIGHT('Indicator Date'!J39,4))</f>
        <v>2017</v>
      </c>
      <c r="I39" s="117" t="str">
        <f>IF('Indicator Date'!K39="","x",RIGHT('Indicator Date'!K39,4))</f>
        <v>2016</v>
      </c>
      <c r="J39" s="117" t="str">
        <f>IF('Indicator Date'!L39="","x",RIGHT('Indicator Date'!L39,4))</f>
        <v>2018</v>
      </c>
      <c r="K39" s="117" t="str">
        <f>IF('Indicator Date'!M39="","x",RIGHT('Indicator Date'!M39,4))</f>
        <v>2018</v>
      </c>
      <c r="L39" s="117" t="str">
        <f>IF('Indicator Date'!N39="","x",RIGHT('Indicator Date'!N39,4))</f>
        <v>2018</v>
      </c>
      <c r="M39" s="117" t="str">
        <f>IF('Indicator Date'!O39="","x",RIGHT('Indicator Date'!O39,4))</f>
        <v>2014</v>
      </c>
      <c r="N39" s="117" t="str">
        <f>IF('Indicator Date'!P39="","x",RIGHT('Indicator Date'!P39,4))</f>
        <v>2014</v>
      </c>
      <c r="O39" s="117" t="str">
        <f>IF('Indicator Date'!Q39="","x",RIGHT('Indicator Date'!Q39,4))</f>
        <v>2014</v>
      </c>
      <c r="P39" s="117" t="str">
        <f>IF('Indicator Date'!R39="","x",RIGHT('Indicator Date'!R39,4))</f>
        <v>2014</v>
      </c>
      <c r="Q39" s="117" t="str">
        <f>IF('Indicator Date'!S39="","x",RIGHT('Indicator Date'!S39,4))</f>
        <v>2014</v>
      </c>
      <c r="R39" s="117" t="str">
        <f>IF('Indicator Date'!T39="","x",RIGHT('Indicator Date'!T39,4))</f>
        <v>2014</v>
      </c>
      <c r="S39" s="117" t="str">
        <f>IF('Indicator Date'!U39="","x",RIGHT('Indicator Date'!U39,4))</f>
        <v>2014</v>
      </c>
      <c r="T39" s="117" t="str">
        <f>IF('Indicator Date'!V39="","x",RIGHT('Indicator Date'!V39,4))</f>
        <v>2014</v>
      </c>
      <c r="U39" s="117" t="str">
        <f>IF('Indicator Date'!W39="","x",RIGHT('Indicator Date'!W39,4))</f>
        <v>2014</v>
      </c>
      <c r="V39" s="117" t="str">
        <f>IF('Indicator Date'!X39="","x",RIGHT('Indicator Date'!X39,4))</f>
        <v>2014</v>
      </c>
      <c r="W39" s="117" t="str">
        <f>IF('Indicator Date'!Y39="","x",RIGHT('Indicator Date'!Y39,4))</f>
        <v>2014</v>
      </c>
      <c r="X39" s="117" t="str">
        <f>IF('Indicator Date'!AB39="","x",RIGHT('Indicator Date'!AB39,4))</f>
        <v>2014</v>
      </c>
      <c r="Y39" s="117" t="str">
        <f>IF('Indicator Date'!AC39="","x",RIGHT('Indicator Date'!AC39,4))</f>
        <v>2019</v>
      </c>
      <c r="Z39" s="117" t="str">
        <f>IF('Indicator Date'!AD39="","x",RIGHT('Indicator Date'!AD39,4))</f>
        <v>2019</v>
      </c>
      <c r="AA39" s="117" t="str">
        <f>IF('Indicator Date'!AE39="","x",RIGHT('Indicator Date'!AE39,4))</f>
        <v>2019</v>
      </c>
      <c r="AB39" s="117" t="str">
        <f>IF('Indicator Date'!AF39="","x",RIGHT('Indicator Date'!AF39,4))</f>
        <v>2019</v>
      </c>
      <c r="AC39" s="117" t="str">
        <f>IF('Indicator Date'!AG39="","x",RIGHT('Indicator Date'!AG39,4))</f>
        <v>2014</v>
      </c>
      <c r="AD39" s="117" t="str">
        <f>IF('Indicator Date'!AJ39="","x",RIGHT('Indicator Date'!AJ39,4))</f>
        <v>2014</v>
      </c>
      <c r="AE39" s="117" t="str">
        <f>IF('Indicator Date'!AK39="","x",RIGHT('Indicator Date'!AK39,4))</f>
        <v>2014</v>
      </c>
      <c r="AF39" s="117" t="str">
        <f>IF('Indicator Date'!AM39="","x",RIGHT('Indicator Date'!AM39,4))</f>
        <v>2014</v>
      </c>
      <c r="AG39" s="117" t="str">
        <f>IF('Indicator Date'!AN39="","x",RIGHT('Indicator Date'!AN39,4))</f>
        <v>2014</v>
      </c>
      <c r="AH39" s="117" t="str">
        <f>IF('Indicator Date'!AP39="","x",RIGHT('Indicator Date'!AP39,4))</f>
        <v>2014</v>
      </c>
      <c r="AI39" s="117" t="str">
        <f>IF('Indicator Date'!AR39="","x",RIGHT('Indicator Date'!AR39,4))</f>
        <v>2014</v>
      </c>
      <c r="AJ39" s="117" t="str">
        <f>IF('Indicator Date'!AU39="","x",RIGHT('Indicator Date'!AU39,4))</f>
        <v>2014</v>
      </c>
      <c r="AK39" s="117" t="str">
        <f>IF('Indicator Date'!AV39="","x",RIGHT('Indicator Date'!AV39,4))</f>
        <v>2014</v>
      </c>
      <c r="AL39" s="117" t="str">
        <f>IF('Indicator Date'!AW39="","x",RIGHT('Indicator Date'!AW39,4))</f>
        <v>2014</v>
      </c>
      <c r="AM39" s="117" t="str">
        <f>IF('Indicator Date'!AX39="","x",RIGHT('Indicator Date'!AX39,4))</f>
        <v>2014</v>
      </c>
      <c r="AN39" s="117" t="str">
        <f>IF('Indicator Date'!AY39="","x",RIGHT('Indicator Date'!AY39,4))</f>
        <v>2014</v>
      </c>
      <c r="AO39" s="117" t="str">
        <f>IF('Indicator Date'!AZ39="","x",RIGHT('Indicator Date'!AZ39,4))</f>
        <v>2014</v>
      </c>
      <c r="AP39" s="117" t="str">
        <f>IF('Indicator Date'!BA39="","x",RIGHT('Indicator Date'!BA39,4))</f>
        <v>2014</v>
      </c>
      <c r="AQ39" s="117" t="str">
        <f>IF('Indicator Date'!BB39="","x",RIGHT('Indicator Date'!BB39,4))</f>
        <v>2017</v>
      </c>
      <c r="AR39" s="117" t="str">
        <f>IF('Indicator Date'!BC39="","x",RIGHT('Indicator Date'!BC39,4))</f>
        <v>2017</v>
      </c>
      <c r="AS39" s="117" t="str">
        <f>IF('Indicator Date'!BD39="","x",RIGHT('Indicator Date'!BD39,4))</f>
        <v>2019</v>
      </c>
      <c r="AT39" s="117" t="str">
        <f>IF('Indicator Date'!BE39="","x",RIGHT('Indicator Date'!BE39,4))</f>
        <v>2014</v>
      </c>
      <c r="AU39" s="117" t="str">
        <f>IF('Indicator Date'!BF39="","x",RIGHT('Indicator Date'!BF39,4))</f>
        <v>2014</v>
      </c>
    </row>
    <row r="40" spans="1:47" ht="15.75" customHeight="1" x14ac:dyDescent="0.25">
      <c r="A40" s="47" t="s">
        <v>183</v>
      </c>
      <c r="B40" s="47" t="s">
        <v>184</v>
      </c>
      <c r="C40" s="117" t="str">
        <f>IF('Indicator Date'!E40="","x",RIGHT('Indicator Date'!E40,4))</f>
        <v>2017</v>
      </c>
      <c r="D40" s="117" t="str">
        <f>IF('Indicator Date'!F40="","x",RIGHT('Indicator Date'!F40,4))</f>
        <v>2017</v>
      </c>
      <c r="E40" s="117" t="str">
        <f>IF('Indicator Date'!G40="","x",RIGHT('Indicator Date'!G40,4))</f>
        <v>2017</v>
      </c>
      <c r="F40" s="117" t="str">
        <f>IF('Indicator Date'!H40="","x",RIGHT('Indicator Date'!H40,4))</f>
        <v>2017</v>
      </c>
      <c r="G40" s="117" t="str">
        <f>IF('Indicator Date'!I40="","x",RIGHT('Indicator Date'!I40,4))</f>
        <v>2017</v>
      </c>
      <c r="H40" s="117" t="str">
        <f>IF('Indicator Date'!J40="","x",RIGHT('Indicator Date'!J40,4))</f>
        <v>2017</v>
      </c>
      <c r="I40" s="117" t="str">
        <f>IF('Indicator Date'!K40="","x",RIGHT('Indicator Date'!K40,4))</f>
        <v>2016</v>
      </c>
      <c r="J40" s="117" t="str">
        <f>IF('Indicator Date'!L40="","x",RIGHT('Indicator Date'!L40,4))</f>
        <v>2018</v>
      </c>
      <c r="K40" s="117" t="str">
        <f>IF('Indicator Date'!M40="","x",RIGHT('Indicator Date'!M40,4))</f>
        <v>2018</v>
      </c>
      <c r="L40" s="117" t="str">
        <f>IF('Indicator Date'!N40="","x",RIGHT('Indicator Date'!N40,4))</f>
        <v>2018</v>
      </c>
      <c r="M40" s="117" t="str">
        <f>IF('Indicator Date'!O40="","x",RIGHT('Indicator Date'!O40,4))</f>
        <v>2014</v>
      </c>
      <c r="N40" s="117" t="str">
        <f>IF('Indicator Date'!P40="","x",RIGHT('Indicator Date'!P40,4))</f>
        <v>2014</v>
      </c>
      <c r="O40" s="117" t="str">
        <f>IF('Indicator Date'!Q40="","x",RIGHT('Indicator Date'!Q40,4))</f>
        <v>2014</v>
      </c>
      <c r="P40" s="117" t="str">
        <f>IF('Indicator Date'!R40="","x",RIGHT('Indicator Date'!R40,4))</f>
        <v>2014</v>
      </c>
      <c r="Q40" s="117" t="str">
        <f>IF('Indicator Date'!S40="","x",RIGHT('Indicator Date'!S40,4))</f>
        <v>2014</v>
      </c>
      <c r="R40" s="117" t="str">
        <f>IF('Indicator Date'!T40="","x",RIGHT('Indicator Date'!T40,4))</f>
        <v>2014</v>
      </c>
      <c r="S40" s="117" t="str">
        <f>IF('Indicator Date'!U40="","x",RIGHT('Indicator Date'!U40,4))</f>
        <v>2014</v>
      </c>
      <c r="T40" s="117" t="str">
        <f>IF('Indicator Date'!V40="","x",RIGHT('Indicator Date'!V40,4))</f>
        <v>2014</v>
      </c>
      <c r="U40" s="117" t="str">
        <f>IF('Indicator Date'!W40="","x",RIGHT('Indicator Date'!W40,4))</f>
        <v>2014</v>
      </c>
      <c r="V40" s="117" t="str">
        <f>IF('Indicator Date'!X40="","x",RIGHT('Indicator Date'!X40,4))</f>
        <v>2014</v>
      </c>
      <c r="W40" s="117" t="str">
        <f>IF('Indicator Date'!Y40="","x",RIGHT('Indicator Date'!Y40,4))</f>
        <v>2014</v>
      </c>
      <c r="X40" s="117" t="str">
        <f>IF('Indicator Date'!AB40="","x",RIGHT('Indicator Date'!AB40,4))</f>
        <v>2014</v>
      </c>
      <c r="Y40" s="117" t="str">
        <f>IF('Indicator Date'!AC40="","x",RIGHT('Indicator Date'!AC40,4))</f>
        <v>2019</v>
      </c>
      <c r="Z40" s="117" t="str">
        <f>IF('Indicator Date'!AD40="","x",RIGHT('Indicator Date'!AD40,4))</f>
        <v>2019</v>
      </c>
      <c r="AA40" s="117" t="str">
        <f>IF('Indicator Date'!AE40="","x",RIGHT('Indicator Date'!AE40,4))</f>
        <v>2019</v>
      </c>
      <c r="AB40" s="117" t="str">
        <f>IF('Indicator Date'!AF40="","x",RIGHT('Indicator Date'!AF40,4))</f>
        <v>2019</v>
      </c>
      <c r="AC40" s="117" t="str">
        <f>IF('Indicator Date'!AG40="","x",RIGHT('Indicator Date'!AG40,4))</f>
        <v>2014</v>
      </c>
      <c r="AD40" s="117" t="str">
        <f>IF('Indicator Date'!AJ40="","x",RIGHT('Indicator Date'!AJ40,4))</f>
        <v>2014</v>
      </c>
      <c r="AE40" s="117" t="str">
        <f>IF('Indicator Date'!AK40="","x",RIGHT('Indicator Date'!AK40,4))</f>
        <v>2014</v>
      </c>
      <c r="AF40" s="117" t="str">
        <f>IF('Indicator Date'!AM40="","x",RIGHT('Indicator Date'!AM40,4))</f>
        <v>2014</v>
      </c>
      <c r="AG40" s="117" t="str">
        <f>IF('Indicator Date'!AN40="","x",RIGHT('Indicator Date'!AN40,4))</f>
        <v>2014</v>
      </c>
      <c r="AH40" s="117" t="str">
        <f>IF('Indicator Date'!AP40="","x",RIGHT('Indicator Date'!AP40,4))</f>
        <v>2014</v>
      </c>
      <c r="AI40" s="117" t="str">
        <f>IF('Indicator Date'!AR40="","x",RIGHT('Indicator Date'!AR40,4))</f>
        <v>2014</v>
      </c>
      <c r="AJ40" s="117" t="str">
        <f>IF('Indicator Date'!AU40="","x",RIGHT('Indicator Date'!AU40,4))</f>
        <v>2014</v>
      </c>
      <c r="AK40" s="117" t="str">
        <f>IF('Indicator Date'!AV40="","x",RIGHT('Indicator Date'!AV40,4))</f>
        <v>2014</v>
      </c>
      <c r="AL40" s="117" t="str">
        <f>IF('Indicator Date'!AW40="","x",RIGHT('Indicator Date'!AW40,4))</f>
        <v>2014</v>
      </c>
      <c r="AM40" s="117" t="str">
        <f>IF('Indicator Date'!AX40="","x",RIGHT('Indicator Date'!AX40,4))</f>
        <v>2014</v>
      </c>
      <c r="AN40" s="117" t="str">
        <f>IF('Indicator Date'!AY40="","x",RIGHT('Indicator Date'!AY40,4))</f>
        <v>2014</v>
      </c>
      <c r="AO40" s="117" t="str">
        <f>IF('Indicator Date'!AZ40="","x",RIGHT('Indicator Date'!AZ40,4))</f>
        <v>2014</v>
      </c>
      <c r="AP40" s="117" t="str">
        <f>IF('Indicator Date'!BA40="","x",RIGHT('Indicator Date'!BA40,4))</f>
        <v>2014</v>
      </c>
      <c r="AQ40" s="117" t="str">
        <f>IF('Indicator Date'!BB40="","x",RIGHT('Indicator Date'!BB40,4))</f>
        <v>2017</v>
      </c>
      <c r="AR40" s="117" t="str">
        <f>IF('Indicator Date'!BC40="","x",RIGHT('Indicator Date'!BC40,4))</f>
        <v>2017</v>
      </c>
      <c r="AS40" s="117" t="str">
        <f>IF('Indicator Date'!BD40="","x",RIGHT('Indicator Date'!BD40,4))</f>
        <v>2019</v>
      </c>
      <c r="AT40" s="117" t="str">
        <f>IF('Indicator Date'!BE40="","x",RIGHT('Indicator Date'!BE40,4))</f>
        <v>2014</v>
      </c>
      <c r="AU40" s="117" t="str">
        <f>IF('Indicator Date'!BF40="","x",RIGHT('Indicator Date'!BF40,4))</f>
        <v>2014</v>
      </c>
    </row>
    <row r="41" spans="1:47" ht="15.75" customHeight="1" x14ac:dyDescent="0.25">
      <c r="A41" s="47" t="s">
        <v>185</v>
      </c>
      <c r="B41" s="47" t="s">
        <v>186</v>
      </c>
      <c r="C41" s="117" t="str">
        <f>IF('Indicator Date'!E41="","x",RIGHT('Indicator Date'!E41,4))</f>
        <v>2017</v>
      </c>
      <c r="D41" s="117" t="str">
        <f>IF('Indicator Date'!F41="","x",RIGHT('Indicator Date'!F41,4))</f>
        <v>2017</v>
      </c>
      <c r="E41" s="117" t="str">
        <f>IF('Indicator Date'!G41="","x",RIGHT('Indicator Date'!G41,4))</f>
        <v>2017</v>
      </c>
      <c r="F41" s="117" t="str">
        <f>IF('Indicator Date'!H41="","x",RIGHT('Indicator Date'!H41,4))</f>
        <v>2017</v>
      </c>
      <c r="G41" s="117" t="str">
        <f>IF('Indicator Date'!I41="","x",RIGHT('Indicator Date'!I41,4))</f>
        <v>2017</v>
      </c>
      <c r="H41" s="117" t="str">
        <f>IF('Indicator Date'!J41="","x",RIGHT('Indicator Date'!J41,4))</f>
        <v>2017</v>
      </c>
      <c r="I41" s="117" t="str">
        <f>IF('Indicator Date'!K41="","x",RIGHT('Indicator Date'!K41,4))</f>
        <v>2016</v>
      </c>
      <c r="J41" s="117" t="str">
        <f>IF('Indicator Date'!L41="","x",RIGHT('Indicator Date'!L41,4))</f>
        <v>2018</v>
      </c>
      <c r="K41" s="117" t="str">
        <f>IF('Indicator Date'!M41="","x",RIGHT('Indicator Date'!M41,4))</f>
        <v>2018</v>
      </c>
      <c r="L41" s="117" t="str">
        <f>IF('Indicator Date'!N41="","x",RIGHT('Indicator Date'!N41,4))</f>
        <v>2018</v>
      </c>
      <c r="M41" s="117" t="str">
        <f>IF('Indicator Date'!O41="","x",RIGHT('Indicator Date'!O41,4))</f>
        <v>2014</v>
      </c>
      <c r="N41" s="117" t="str">
        <f>IF('Indicator Date'!P41="","x",RIGHT('Indicator Date'!P41,4))</f>
        <v>2014</v>
      </c>
      <c r="O41" s="117" t="str">
        <f>IF('Indicator Date'!Q41="","x",RIGHT('Indicator Date'!Q41,4))</f>
        <v>2014</v>
      </c>
      <c r="P41" s="117" t="str">
        <f>IF('Indicator Date'!R41="","x",RIGHT('Indicator Date'!R41,4))</f>
        <v>2014</v>
      </c>
      <c r="Q41" s="117" t="str">
        <f>IF('Indicator Date'!S41="","x",RIGHT('Indicator Date'!S41,4))</f>
        <v>2014</v>
      </c>
      <c r="R41" s="117" t="str">
        <f>IF('Indicator Date'!T41="","x",RIGHT('Indicator Date'!T41,4))</f>
        <v>2014</v>
      </c>
      <c r="S41" s="117" t="str">
        <f>IF('Indicator Date'!U41="","x",RIGHT('Indicator Date'!U41,4))</f>
        <v>2014</v>
      </c>
      <c r="T41" s="117" t="str">
        <f>IF('Indicator Date'!V41="","x",RIGHT('Indicator Date'!V41,4))</f>
        <v>2014</v>
      </c>
      <c r="U41" s="117" t="str">
        <f>IF('Indicator Date'!W41="","x",RIGHT('Indicator Date'!W41,4))</f>
        <v>2014</v>
      </c>
      <c r="V41" s="117" t="str">
        <f>IF('Indicator Date'!X41="","x",RIGHT('Indicator Date'!X41,4))</f>
        <v>2014</v>
      </c>
      <c r="W41" s="117" t="str">
        <f>IF('Indicator Date'!Y41="","x",RIGHT('Indicator Date'!Y41,4))</f>
        <v>2014</v>
      </c>
      <c r="X41" s="117" t="str">
        <f>IF('Indicator Date'!AB41="","x",RIGHT('Indicator Date'!AB41,4))</f>
        <v>2014</v>
      </c>
      <c r="Y41" s="117" t="str">
        <f>IF('Indicator Date'!AC41="","x",RIGHT('Indicator Date'!AC41,4))</f>
        <v>2019</v>
      </c>
      <c r="Z41" s="117" t="str">
        <f>IF('Indicator Date'!AD41="","x",RIGHT('Indicator Date'!AD41,4))</f>
        <v>2019</v>
      </c>
      <c r="AA41" s="117" t="str">
        <f>IF('Indicator Date'!AE41="","x",RIGHT('Indicator Date'!AE41,4))</f>
        <v>2019</v>
      </c>
      <c r="AB41" s="117" t="str">
        <f>IF('Indicator Date'!AF41="","x",RIGHT('Indicator Date'!AF41,4))</f>
        <v>2019</v>
      </c>
      <c r="AC41" s="117" t="str">
        <f>IF('Indicator Date'!AG41="","x",RIGHT('Indicator Date'!AG41,4))</f>
        <v>2014</v>
      </c>
      <c r="AD41" s="117" t="str">
        <f>IF('Indicator Date'!AJ41="","x",RIGHT('Indicator Date'!AJ41,4))</f>
        <v>2014</v>
      </c>
      <c r="AE41" s="117" t="str">
        <f>IF('Indicator Date'!AK41="","x",RIGHT('Indicator Date'!AK41,4))</f>
        <v>2014</v>
      </c>
      <c r="AF41" s="117" t="str">
        <f>IF('Indicator Date'!AM41="","x",RIGHT('Indicator Date'!AM41,4))</f>
        <v>2014</v>
      </c>
      <c r="AG41" s="117" t="str">
        <f>IF('Indicator Date'!AN41="","x",RIGHT('Indicator Date'!AN41,4))</f>
        <v>2014</v>
      </c>
      <c r="AH41" s="117" t="str">
        <f>IF('Indicator Date'!AP41="","x",RIGHT('Indicator Date'!AP41,4))</f>
        <v>2014</v>
      </c>
      <c r="AI41" s="117" t="str">
        <f>IF('Indicator Date'!AR41="","x",RIGHT('Indicator Date'!AR41,4))</f>
        <v>2014</v>
      </c>
      <c r="AJ41" s="117" t="str">
        <f>IF('Indicator Date'!AU41="","x",RIGHT('Indicator Date'!AU41,4))</f>
        <v>2014</v>
      </c>
      <c r="AK41" s="117" t="str">
        <f>IF('Indicator Date'!AV41="","x",RIGHT('Indicator Date'!AV41,4))</f>
        <v>2014</v>
      </c>
      <c r="AL41" s="117" t="str">
        <f>IF('Indicator Date'!AW41="","x",RIGHT('Indicator Date'!AW41,4))</f>
        <v>2014</v>
      </c>
      <c r="AM41" s="117" t="str">
        <f>IF('Indicator Date'!AX41="","x",RIGHT('Indicator Date'!AX41,4))</f>
        <v>2014</v>
      </c>
      <c r="AN41" s="117" t="str">
        <f>IF('Indicator Date'!AY41="","x",RIGHT('Indicator Date'!AY41,4))</f>
        <v>2014</v>
      </c>
      <c r="AO41" s="117" t="str">
        <f>IF('Indicator Date'!AZ41="","x",RIGHT('Indicator Date'!AZ41,4))</f>
        <v>2014</v>
      </c>
      <c r="AP41" s="117" t="str">
        <f>IF('Indicator Date'!BA41="","x",RIGHT('Indicator Date'!BA41,4))</f>
        <v>2014</v>
      </c>
      <c r="AQ41" s="117" t="str">
        <f>IF('Indicator Date'!BB41="","x",RIGHT('Indicator Date'!BB41,4))</f>
        <v>2017</v>
      </c>
      <c r="AR41" s="117" t="str">
        <f>IF('Indicator Date'!BC41="","x",RIGHT('Indicator Date'!BC41,4))</f>
        <v>2017</v>
      </c>
      <c r="AS41" s="117" t="str">
        <f>IF('Indicator Date'!BD41="","x",RIGHT('Indicator Date'!BD41,4))</f>
        <v>2019</v>
      </c>
      <c r="AT41" s="117" t="str">
        <f>IF('Indicator Date'!BE41="","x",RIGHT('Indicator Date'!BE41,4))</f>
        <v>2014</v>
      </c>
      <c r="AU41" s="117" t="str">
        <f>IF('Indicator Date'!BF41="","x",RIGHT('Indicator Date'!BF41,4))</f>
        <v>2014</v>
      </c>
    </row>
    <row r="42" spans="1:47" ht="15.75" customHeight="1" x14ac:dyDescent="0.25">
      <c r="A42" s="47" t="s">
        <v>187</v>
      </c>
      <c r="B42" s="47" t="s">
        <v>188</v>
      </c>
      <c r="C42" s="117" t="str">
        <f>IF('Indicator Date'!E42="","x",RIGHT('Indicator Date'!E42,4))</f>
        <v>2017</v>
      </c>
      <c r="D42" s="117" t="str">
        <f>IF('Indicator Date'!F42="","x",RIGHT('Indicator Date'!F42,4))</f>
        <v>2017</v>
      </c>
      <c r="E42" s="117" t="str">
        <f>IF('Indicator Date'!G42="","x",RIGHT('Indicator Date'!G42,4))</f>
        <v>2017</v>
      </c>
      <c r="F42" s="117" t="str">
        <f>IF('Indicator Date'!H42="","x",RIGHT('Indicator Date'!H42,4))</f>
        <v>2017</v>
      </c>
      <c r="G42" s="117" t="str">
        <f>IF('Indicator Date'!I42="","x",RIGHT('Indicator Date'!I42,4))</f>
        <v>2017</v>
      </c>
      <c r="H42" s="117" t="str">
        <f>IF('Indicator Date'!J42="","x",RIGHT('Indicator Date'!J42,4))</f>
        <v>2017</v>
      </c>
      <c r="I42" s="117" t="str">
        <f>IF('Indicator Date'!K42="","x",RIGHT('Indicator Date'!K42,4))</f>
        <v>2016</v>
      </c>
      <c r="J42" s="117" t="str">
        <f>IF('Indicator Date'!L42="","x",RIGHT('Indicator Date'!L42,4))</f>
        <v>2018</v>
      </c>
      <c r="K42" s="117" t="str">
        <f>IF('Indicator Date'!M42="","x",RIGHT('Indicator Date'!M42,4))</f>
        <v>2018</v>
      </c>
      <c r="L42" s="117" t="str">
        <f>IF('Indicator Date'!N42="","x",RIGHT('Indicator Date'!N42,4))</f>
        <v>2018</v>
      </c>
      <c r="M42" s="117" t="str">
        <f>IF('Indicator Date'!O42="","x",RIGHT('Indicator Date'!O42,4))</f>
        <v>2014</v>
      </c>
      <c r="N42" s="117" t="str">
        <f>IF('Indicator Date'!P42="","x",RIGHT('Indicator Date'!P42,4))</f>
        <v>2014</v>
      </c>
      <c r="O42" s="117" t="str">
        <f>IF('Indicator Date'!Q42="","x",RIGHT('Indicator Date'!Q42,4))</f>
        <v>2014</v>
      </c>
      <c r="P42" s="117" t="str">
        <f>IF('Indicator Date'!R42="","x",RIGHT('Indicator Date'!R42,4))</f>
        <v>2014</v>
      </c>
      <c r="Q42" s="117" t="str">
        <f>IF('Indicator Date'!S42="","x",RIGHT('Indicator Date'!S42,4))</f>
        <v>2014</v>
      </c>
      <c r="R42" s="117" t="str">
        <f>IF('Indicator Date'!T42="","x",RIGHT('Indicator Date'!T42,4))</f>
        <v>2014</v>
      </c>
      <c r="S42" s="117" t="str">
        <f>IF('Indicator Date'!U42="","x",RIGHT('Indicator Date'!U42,4))</f>
        <v>2014</v>
      </c>
      <c r="T42" s="117" t="str">
        <f>IF('Indicator Date'!V42="","x",RIGHT('Indicator Date'!V42,4))</f>
        <v>2014</v>
      </c>
      <c r="U42" s="117" t="str">
        <f>IF('Indicator Date'!W42="","x",RIGHT('Indicator Date'!W42,4))</f>
        <v>2014</v>
      </c>
      <c r="V42" s="117" t="str">
        <f>IF('Indicator Date'!X42="","x",RIGHT('Indicator Date'!X42,4))</f>
        <v>2014</v>
      </c>
      <c r="W42" s="117" t="str">
        <f>IF('Indicator Date'!Y42="","x",RIGHT('Indicator Date'!Y42,4))</f>
        <v>2014</v>
      </c>
      <c r="X42" s="117" t="str">
        <f>IF('Indicator Date'!AB42="","x",RIGHT('Indicator Date'!AB42,4))</f>
        <v>2014</v>
      </c>
      <c r="Y42" s="117" t="str">
        <f>IF('Indicator Date'!AC42="","x",RIGHT('Indicator Date'!AC42,4))</f>
        <v>2019</v>
      </c>
      <c r="Z42" s="117" t="str">
        <f>IF('Indicator Date'!AD42="","x",RIGHT('Indicator Date'!AD42,4))</f>
        <v>2019</v>
      </c>
      <c r="AA42" s="117" t="str">
        <f>IF('Indicator Date'!AE42="","x",RIGHT('Indicator Date'!AE42,4))</f>
        <v>2019</v>
      </c>
      <c r="AB42" s="117" t="str">
        <f>IF('Indicator Date'!AF42="","x",RIGHT('Indicator Date'!AF42,4))</f>
        <v>2019</v>
      </c>
      <c r="AC42" s="117" t="str">
        <f>IF('Indicator Date'!AG42="","x",RIGHT('Indicator Date'!AG42,4))</f>
        <v>2014</v>
      </c>
      <c r="AD42" s="117" t="str">
        <f>IF('Indicator Date'!AJ42="","x",RIGHT('Indicator Date'!AJ42,4))</f>
        <v>2014</v>
      </c>
      <c r="AE42" s="117" t="str">
        <f>IF('Indicator Date'!AK42="","x",RIGHT('Indicator Date'!AK42,4))</f>
        <v>2014</v>
      </c>
      <c r="AF42" s="117" t="str">
        <f>IF('Indicator Date'!AM42="","x",RIGHT('Indicator Date'!AM42,4))</f>
        <v>2014</v>
      </c>
      <c r="AG42" s="117" t="str">
        <f>IF('Indicator Date'!AN42="","x",RIGHT('Indicator Date'!AN42,4))</f>
        <v>2014</v>
      </c>
      <c r="AH42" s="117" t="str">
        <f>IF('Indicator Date'!AP42="","x",RIGHT('Indicator Date'!AP42,4))</f>
        <v>2014</v>
      </c>
      <c r="AI42" s="117" t="str">
        <f>IF('Indicator Date'!AR42="","x",RIGHT('Indicator Date'!AR42,4))</f>
        <v>2014</v>
      </c>
      <c r="AJ42" s="117" t="str">
        <f>IF('Indicator Date'!AU42="","x",RIGHT('Indicator Date'!AU42,4))</f>
        <v>2014</v>
      </c>
      <c r="AK42" s="117" t="str">
        <f>IF('Indicator Date'!AV42="","x",RIGHT('Indicator Date'!AV42,4))</f>
        <v>2014</v>
      </c>
      <c r="AL42" s="117" t="str">
        <f>IF('Indicator Date'!AW42="","x",RIGHT('Indicator Date'!AW42,4))</f>
        <v>2014</v>
      </c>
      <c r="AM42" s="117" t="str">
        <f>IF('Indicator Date'!AX42="","x",RIGHT('Indicator Date'!AX42,4))</f>
        <v>2014</v>
      </c>
      <c r="AN42" s="117" t="str">
        <f>IF('Indicator Date'!AY42="","x",RIGHT('Indicator Date'!AY42,4))</f>
        <v>2014</v>
      </c>
      <c r="AO42" s="117" t="str">
        <f>IF('Indicator Date'!AZ42="","x",RIGHT('Indicator Date'!AZ42,4))</f>
        <v>2014</v>
      </c>
      <c r="AP42" s="117" t="str">
        <f>IF('Indicator Date'!BA42="","x",RIGHT('Indicator Date'!BA42,4))</f>
        <v>2014</v>
      </c>
      <c r="AQ42" s="117" t="str">
        <f>IF('Indicator Date'!BB42="","x",RIGHT('Indicator Date'!BB42,4))</f>
        <v>2017</v>
      </c>
      <c r="AR42" s="117" t="str">
        <f>IF('Indicator Date'!BC42="","x",RIGHT('Indicator Date'!BC42,4))</f>
        <v>2017</v>
      </c>
      <c r="AS42" s="117" t="str">
        <f>IF('Indicator Date'!BD42="","x",RIGHT('Indicator Date'!BD42,4))</f>
        <v>2019</v>
      </c>
      <c r="AT42" s="117" t="str">
        <f>IF('Indicator Date'!BE42="","x",RIGHT('Indicator Date'!BE42,4))</f>
        <v>2014</v>
      </c>
      <c r="AU42" s="117" t="str">
        <f>IF('Indicator Date'!BF42="","x",RIGHT('Indicator Date'!BF42,4))</f>
        <v>2014</v>
      </c>
    </row>
    <row r="43" spans="1:47" ht="15.75" customHeight="1" x14ac:dyDescent="0.25">
      <c r="A43" s="47" t="s">
        <v>189</v>
      </c>
      <c r="B43" s="47" t="s">
        <v>190</v>
      </c>
      <c r="C43" s="117" t="str">
        <f>IF('Indicator Date'!E43="","x",RIGHT('Indicator Date'!E43,4))</f>
        <v>2017</v>
      </c>
      <c r="D43" s="117" t="str">
        <f>IF('Indicator Date'!F43="","x",RIGHT('Indicator Date'!F43,4))</f>
        <v>2017</v>
      </c>
      <c r="E43" s="117" t="str">
        <f>IF('Indicator Date'!G43="","x",RIGHT('Indicator Date'!G43,4))</f>
        <v>2017</v>
      </c>
      <c r="F43" s="117" t="str">
        <f>IF('Indicator Date'!H43="","x",RIGHT('Indicator Date'!H43,4))</f>
        <v>2017</v>
      </c>
      <c r="G43" s="117" t="str">
        <f>IF('Indicator Date'!I43="","x",RIGHT('Indicator Date'!I43,4))</f>
        <v>2017</v>
      </c>
      <c r="H43" s="117" t="str">
        <f>IF('Indicator Date'!J43="","x",RIGHT('Indicator Date'!J43,4))</f>
        <v>2017</v>
      </c>
      <c r="I43" s="117" t="str">
        <f>IF('Indicator Date'!K43="","x",RIGHT('Indicator Date'!K43,4))</f>
        <v>2016</v>
      </c>
      <c r="J43" s="117" t="str">
        <f>IF('Indicator Date'!L43="","x",RIGHT('Indicator Date'!L43,4))</f>
        <v>2018</v>
      </c>
      <c r="K43" s="117" t="str">
        <f>IF('Indicator Date'!M43="","x",RIGHT('Indicator Date'!M43,4))</f>
        <v>2018</v>
      </c>
      <c r="L43" s="117" t="str">
        <f>IF('Indicator Date'!N43="","x",RIGHT('Indicator Date'!N43,4))</f>
        <v>2018</v>
      </c>
      <c r="M43" s="117" t="str">
        <f>IF('Indicator Date'!O43="","x",RIGHT('Indicator Date'!O43,4))</f>
        <v>2014</v>
      </c>
      <c r="N43" s="117" t="str">
        <f>IF('Indicator Date'!P43="","x",RIGHT('Indicator Date'!P43,4))</f>
        <v>2014</v>
      </c>
      <c r="O43" s="117" t="str">
        <f>IF('Indicator Date'!Q43="","x",RIGHT('Indicator Date'!Q43,4))</f>
        <v>2014</v>
      </c>
      <c r="P43" s="117" t="str">
        <f>IF('Indicator Date'!R43="","x",RIGHT('Indicator Date'!R43,4))</f>
        <v>2014</v>
      </c>
      <c r="Q43" s="117" t="str">
        <f>IF('Indicator Date'!S43="","x",RIGHT('Indicator Date'!S43,4))</f>
        <v>2014</v>
      </c>
      <c r="R43" s="117" t="str">
        <f>IF('Indicator Date'!T43="","x",RIGHT('Indicator Date'!T43,4))</f>
        <v>2014</v>
      </c>
      <c r="S43" s="117" t="str">
        <f>IF('Indicator Date'!U43="","x",RIGHT('Indicator Date'!U43,4))</f>
        <v>2014</v>
      </c>
      <c r="T43" s="117" t="str">
        <f>IF('Indicator Date'!V43="","x",RIGHT('Indicator Date'!V43,4))</f>
        <v>2014</v>
      </c>
      <c r="U43" s="117" t="str">
        <f>IF('Indicator Date'!W43="","x",RIGHT('Indicator Date'!W43,4))</f>
        <v>2014</v>
      </c>
      <c r="V43" s="117" t="str">
        <f>IF('Indicator Date'!X43="","x",RIGHT('Indicator Date'!X43,4))</f>
        <v>2014</v>
      </c>
      <c r="W43" s="117" t="str">
        <f>IF('Indicator Date'!Y43="","x",RIGHT('Indicator Date'!Y43,4))</f>
        <v>2014</v>
      </c>
      <c r="X43" s="117" t="str">
        <f>IF('Indicator Date'!AB43="","x",RIGHT('Indicator Date'!AB43,4))</f>
        <v>2014</v>
      </c>
      <c r="Y43" s="117" t="str">
        <f>IF('Indicator Date'!AC43="","x",RIGHT('Indicator Date'!AC43,4))</f>
        <v>2019</v>
      </c>
      <c r="Z43" s="117" t="str">
        <f>IF('Indicator Date'!AD43="","x",RIGHT('Indicator Date'!AD43,4))</f>
        <v>2019</v>
      </c>
      <c r="AA43" s="117" t="str">
        <f>IF('Indicator Date'!AE43="","x",RIGHT('Indicator Date'!AE43,4))</f>
        <v>2019</v>
      </c>
      <c r="AB43" s="117" t="str">
        <f>IF('Indicator Date'!AF43="","x",RIGHT('Indicator Date'!AF43,4))</f>
        <v>2019</v>
      </c>
      <c r="AC43" s="117" t="str">
        <f>IF('Indicator Date'!AG43="","x",RIGHT('Indicator Date'!AG43,4))</f>
        <v>2014</v>
      </c>
      <c r="AD43" s="117" t="str">
        <f>IF('Indicator Date'!AJ43="","x",RIGHT('Indicator Date'!AJ43,4))</f>
        <v>2014</v>
      </c>
      <c r="AE43" s="117" t="str">
        <f>IF('Indicator Date'!AK43="","x",RIGHT('Indicator Date'!AK43,4))</f>
        <v>2014</v>
      </c>
      <c r="AF43" s="117" t="str">
        <f>IF('Indicator Date'!AM43="","x",RIGHT('Indicator Date'!AM43,4))</f>
        <v>2014</v>
      </c>
      <c r="AG43" s="117" t="str">
        <f>IF('Indicator Date'!AN43="","x",RIGHT('Indicator Date'!AN43,4))</f>
        <v>2014</v>
      </c>
      <c r="AH43" s="117" t="str">
        <f>IF('Indicator Date'!AP43="","x",RIGHT('Indicator Date'!AP43,4))</f>
        <v>2014</v>
      </c>
      <c r="AI43" s="117" t="str">
        <f>IF('Indicator Date'!AR43="","x",RIGHT('Indicator Date'!AR43,4))</f>
        <v>2014</v>
      </c>
      <c r="AJ43" s="117" t="str">
        <f>IF('Indicator Date'!AU43="","x",RIGHT('Indicator Date'!AU43,4))</f>
        <v>2014</v>
      </c>
      <c r="AK43" s="117" t="str">
        <f>IF('Indicator Date'!AV43="","x",RIGHT('Indicator Date'!AV43,4))</f>
        <v>2014</v>
      </c>
      <c r="AL43" s="117" t="str">
        <f>IF('Indicator Date'!AW43="","x",RIGHT('Indicator Date'!AW43,4))</f>
        <v>2014</v>
      </c>
      <c r="AM43" s="117" t="str">
        <f>IF('Indicator Date'!AX43="","x",RIGHT('Indicator Date'!AX43,4))</f>
        <v>2014</v>
      </c>
      <c r="AN43" s="117" t="str">
        <f>IF('Indicator Date'!AY43="","x",RIGHT('Indicator Date'!AY43,4))</f>
        <v>2014</v>
      </c>
      <c r="AO43" s="117" t="str">
        <f>IF('Indicator Date'!AZ43="","x",RIGHT('Indicator Date'!AZ43,4))</f>
        <v>2014</v>
      </c>
      <c r="AP43" s="117" t="str">
        <f>IF('Indicator Date'!BA43="","x",RIGHT('Indicator Date'!BA43,4))</f>
        <v>2014</v>
      </c>
      <c r="AQ43" s="117" t="str">
        <f>IF('Indicator Date'!BB43="","x",RIGHT('Indicator Date'!BB43,4))</f>
        <v>2017</v>
      </c>
      <c r="AR43" s="117" t="str">
        <f>IF('Indicator Date'!BC43="","x",RIGHT('Indicator Date'!BC43,4))</f>
        <v>2017</v>
      </c>
      <c r="AS43" s="117" t="str">
        <f>IF('Indicator Date'!BD43="","x",RIGHT('Indicator Date'!BD43,4))</f>
        <v>2019</v>
      </c>
      <c r="AT43" s="117" t="str">
        <f>IF('Indicator Date'!BE43="","x",RIGHT('Indicator Date'!BE43,4))</f>
        <v>2014</v>
      </c>
      <c r="AU43" s="117" t="str">
        <f>IF('Indicator Date'!BF43="","x",RIGHT('Indicator Date'!BF43,4))</f>
        <v>2014</v>
      </c>
    </row>
    <row r="44" spans="1:47" ht="15.75" customHeight="1" x14ac:dyDescent="0.25">
      <c r="A44" s="47" t="s">
        <v>191</v>
      </c>
      <c r="B44" s="47" t="s">
        <v>192</v>
      </c>
      <c r="C44" s="117" t="str">
        <f>IF('Indicator Date'!E44="","x",RIGHT('Indicator Date'!E44,4))</f>
        <v>2017</v>
      </c>
      <c r="D44" s="117" t="str">
        <f>IF('Indicator Date'!F44="","x",RIGHT('Indicator Date'!F44,4))</f>
        <v>2017</v>
      </c>
      <c r="E44" s="117" t="str">
        <f>IF('Indicator Date'!G44="","x",RIGHT('Indicator Date'!G44,4))</f>
        <v>2017</v>
      </c>
      <c r="F44" s="117" t="str">
        <f>IF('Indicator Date'!H44="","x",RIGHT('Indicator Date'!H44,4))</f>
        <v>2017</v>
      </c>
      <c r="G44" s="117" t="str">
        <f>IF('Indicator Date'!I44="","x",RIGHT('Indicator Date'!I44,4))</f>
        <v>2017</v>
      </c>
      <c r="H44" s="117" t="str">
        <f>IF('Indicator Date'!J44="","x",RIGHT('Indicator Date'!J44,4))</f>
        <v>2017</v>
      </c>
      <c r="I44" s="117" t="str">
        <f>IF('Indicator Date'!K44="","x",RIGHT('Indicator Date'!K44,4))</f>
        <v>2016</v>
      </c>
      <c r="J44" s="117" t="str">
        <f>IF('Indicator Date'!L44="","x",RIGHT('Indicator Date'!L44,4))</f>
        <v>2018</v>
      </c>
      <c r="K44" s="117" t="str">
        <f>IF('Indicator Date'!M44="","x",RIGHT('Indicator Date'!M44,4))</f>
        <v>2018</v>
      </c>
      <c r="L44" s="117" t="str">
        <f>IF('Indicator Date'!N44="","x",RIGHT('Indicator Date'!N44,4))</f>
        <v>2018</v>
      </c>
      <c r="M44" s="117" t="str">
        <f>IF('Indicator Date'!O44="","x",RIGHT('Indicator Date'!O44,4))</f>
        <v>2014</v>
      </c>
      <c r="N44" s="117" t="str">
        <f>IF('Indicator Date'!P44="","x",RIGHT('Indicator Date'!P44,4))</f>
        <v>2014</v>
      </c>
      <c r="O44" s="117" t="str">
        <f>IF('Indicator Date'!Q44="","x",RIGHT('Indicator Date'!Q44,4))</f>
        <v>2014</v>
      </c>
      <c r="P44" s="117" t="str">
        <f>IF('Indicator Date'!R44="","x",RIGHT('Indicator Date'!R44,4))</f>
        <v>2014</v>
      </c>
      <c r="Q44" s="117" t="str">
        <f>IF('Indicator Date'!S44="","x",RIGHT('Indicator Date'!S44,4))</f>
        <v>2014</v>
      </c>
      <c r="R44" s="117" t="str">
        <f>IF('Indicator Date'!T44="","x",RIGHT('Indicator Date'!T44,4))</f>
        <v>2014</v>
      </c>
      <c r="S44" s="117" t="str">
        <f>IF('Indicator Date'!U44="","x",RIGHT('Indicator Date'!U44,4))</f>
        <v>2014</v>
      </c>
      <c r="T44" s="117" t="str">
        <f>IF('Indicator Date'!V44="","x",RIGHT('Indicator Date'!V44,4))</f>
        <v>2014</v>
      </c>
      <c r="U44" s="117" t="str">
        <f>IF('Indicator Date'!W44="","x",RIGHT('Indicator Date'!W44,4))</f>
        <v>2014</v>
      </c>
      <c r="V44" s="117" t="str">
        <f>IF('Indicator Date'!X44="","x",RIGHT('Indicator Date'!X44,4))</f>
        <v>2014</v>
      </c>
      <c r="W44" s="117" t="str">
        <f>IF('Indicator Date'!Y44="","x",RIGHT('Indicator Date'!Y44,4))</f>
        <v>2014</v>
      </c>
      <c r="X44" s="117" t="str">
        <f>IF('Indicator Date'!AB44="","x",RIGHT('Indicator Date'!AB44,4))</f>
        <v>2014</v>
      </c>
      <c r="Y44" s="117" t="str">
        <f>IF('Indicator Date'!AC44="","x",RIGHT('Indicator Date'!AC44,4))</f>
        <v>2019</v>
      </c>
      <c r="Z44" s="117" t="str">
        <f>IF('Indicator Date'!AD44="","x",RIGHT('Indicator Date'!AD44,4))</f>
        <v>2019</v>
      </c>
      <c r="AA44" s="117" t="str">
        <f>IF('Indicator Date'!AE44="","x",RIGHT('Indicator Date'!AE44,4))</f>
        <v>2019</v>
      </c>
      <c r="AB44" s="117" t="str">
        <f>IF('Indicator Date'!AF44="","x",RIGHT('Indicator Date'!AF44,4))</f>
        <v>2019</v>
      </c>
      <c r="AC44" s="117" t="str">
        <f>IF('Indicator Date'!AG44="","x",RIGHT('Indicator Date'!AG44,4))</f>
        <v>2014</v>
      </c>
      <c r="AD44" s="117" t="str">
        <f>IF('Indicator Date'!AJ44="","x",RIGHT('Indicator Date'!AJ44,4))</f>
        <v>2014</v>
      </c>
      <c r="AE44" s="117" t="str">
        <f>IF('Indicator Date'!AK44="","x",RIGHT('Indicator Date'!AK44,4))</f>
        <v>2014</v>
      </c>
      <c r="AF44" s="117" t="str">
        <f>IF('Indicator Date'!AM44="","x",RIGHT('Indicator Date'!AM44,4))</f>
        <v>2014</v>
      </c>
      <c r="AG44" s="117" t="str">
        <f>IF('Indicator Date'!AN44="","x",RIGHT('Indicator Date'!AN44,4))</f>
        <v>2014</v>
      </c>
      <c r="AH44" s="117" t="str">
        <f>IF('Indicator Date'!AP44="","x",RIGHT('Indicator Date'!AP44,4))</f>
        <v>2014</v>
      </c>
      <c r="AI44" s="117" t="str">
        <f>IF('Indicator Date'!AR44="","x",RIGHT('Indicator Date'!AR44,4))</f>
        <v>2014</v>
      </c>
      <c r="AJ44" s="117" t="str">
        <f>IF('Indicator Date'!AU44="","x",RIGHT('Indicator Date'!AU44,4))</f>
        <v>2014</v>
      </c>
      <c r="AK44" s="117" t="str">
        <f>IF('Indicator Date'!AV44="","x",RIGHT('Indicator Date'!AV44,4))</f>
        <v>2014</v>
      </c>
      <c r="AL44" s="117" t="str">
        <f>IF('Indicator Date'!AW44="","x",RIGHT('Indicator Date'!AW44,4))</f>
        <v>2014</v>
      </c>
      <c r="AM44" s="117" t="str">
        <f>IF('Indicator Date'!AX44="","x",RIGHT('Indicator Date'!AX44,4))</f>
        <v>2014</v>
      </c>
      <c r="AN44" s="117" t="str">
        <f>IF('Indicator Date'!AY44="","x",RIGHT('Indicator Date'!AY44,4))</f>
        <v>2014</v>
      </c>
      <c r="AO44" s="117" t="str">
        <f>IF('Indicator Date'!AZ44="","x",RIGHT('Indicator Date'!AZ44,4))</f>
        <v>2014</v>
      </c>
      <c r="AP44" s="117" t="str">
        <f>IF('Indicator Date'!BA44="","x",RIGHT('Indicator Date'!BA44,4))</f>
        <v>2014</v>
      </c>
      <c r="AQ44" s="117" t="str">
        <f>IF('Indicator Date'!BB44="","x",RIGHT('Indicator Date'!BB44,4))</f>
        <v>2017</v>
      </c>
      <c r="AR44" s="117" t="str">
        <f>IF('Indicator Date'!BC44="","x",RIGHT('Indicator Date'!BC44,4))</f>
        <v>2017</v>
      </c>
      <c r="AS44" s="117" t="str">
        <f>IF('Indicator Date'!BD44="","x",RIGHT('Indicator Date'!BD44,4))</f>
        <v>2019</v>
      </c>
      <c r="AT44" s="117" t="str">
        <f>IF('Indicator Date'!BE44="","x",RIGHT('Indicator Date'!BE44,4))</f>
        <v>2014</v>
      </c>
      <c r="AU44" s="117" t="str">
        <f>IF('Indicator Date'!BF44="","x",RIGHT('Indicator Date'!BF44,4))</f>
        <v>2014</v>
      </c>
    </row>
    <row r="45" spans="1:47" ht="15.75" customHeight="1" x14ac:dyDescent="0.25">
      <c r="A45" s="47" t="s">
        <v>193</v>
      </c>
      <c r="B45" s="47" t="s">
        <v>194</v>
      </c>
      <c r="C45" s="117" t="str">
        <f>IF('Indicator Date'!E45="","x",RIGHT('Indicator Date'!E45,4))</f>
        <v>2017</v>
      </c>
      <c r="D45" s="117" t="str">
        <f>IF('Indicator Date'!F45="","x",RIGHT('Indicator Date'!F45,4))</f>
        <v>2017</v>
      </c>
      <c r="E45" s="117" t="str">
        <f>IF('Indicator Date'!G45="","x",RIGHT('Indicator Date'!G45,4))</f>
        <v>2017</v>
      </c>
      <c r="F45" s="117" t="str">
        <f>IF('Indicator Date'!H45="","x",RIGHT('Indicator Date'!H45,4))</f>
        <v>2017</v>
      </c>
      <c r="G45" s="117" t="str">
        <f>IF('Indicator Date'!I45="","x",RIGHT('Indicator Date'!I45,4))</f>
        <v>2017</v>
      </c>
      <c r="H45" s="117" t="str">
        <f>IF('Indicator Date'!J45="","x",RIGHT('Indicator Date'!J45,4))</f>
        <v>2017</v>
      </c>
      <c r="I45" s="117" t="str">
        <f>IF('Indicator Date'!K45="","x",RIGHT('Indicator Date'!K45,4))</f>
        <v>2016</v>
      </c>
      <c r="J45" s="117" t="str">
        <f>IF('Indicator Date'!L45="","x",RIGHT('Indicator Date'!L45,4))</f>
        <v>2018</v>
      </c>
      <c r="K45" s="117" t="str">
        <f>IF('Indicator Date'!M45="","x",RIGHT('Indicator Date'!M45,4))</f>
        <v>2018</v>
      </c>
      <c r="L45" s="117" t="str">
        <f>IF('Indicator Date'!N45="","x",RIGHT('Indicator Date'!N45,4))</f>
        <v>2018</v>
      </c>
      <c r="M45" s="117" t="str">
        <f>IF('Indicator Date'!O45="","x",RIGHT('Indicator Date'!O45,4))</f>
        <v>2014</v>
      </c>
      <c r="N45" s="117" t="str">
        <f>IF('Indicator Date'!P45="","x",RIGHT('Indicator Date'!P45,4))</f>
        <v>2014</v>
      </c>
      <c r="O45" s="117" t="str">
        <f>IF('Indicator Date'!Q45="","x",RIGHT('Indicator Date'!Q45,4))</f>
        <v>2014</v>
      </c>
      <c r="P45" s="117" t="str">
        <f>IF('Indicator Date'!R45="","x",RIGHT('Indicator Date'!R45,4))</f>
        <v>2014</v>
      </c>
      <c r="Q45" s="117" t="str">
        <f>IF('Indicator Date'!S45="","x",RIGHT('Indicator Date'!S45,4))</f>
        <v>2014</v>
      </c>
      <c r="R45" s="117" t="str">
        <f>IF('Indicator Date'!T45="","x",RIGHT('Indicator Date'!T45,4))</f>
        <v>2014</v>
      </c>
      <c r="S45" s="117" t="str">
        <f>IF('Indicator Date'!U45="","x",RIGHT('Indicator Date'!U45,4))</f>
        <v>2014</v>
      </c>
      <c r="T45" s="117" t="str">
        <f>IF('Indicator Date'!V45="","x",RIGHT('Indicator Date'!V45,4))</f>
        <v>2014</v>
      </c>
      <c r="U45" s="117" t="str">
        <f>IF('Indicator Date'!W45="","x",RIGHT('Indicator Date'!W45,4))</f>
        <v>2014</v>
      </c>
      <c r="V45" s="117" t="str">
        <f>IF('Indicator Date'!X45="","x",RIGHT('Indicator Date'!X45,4))</f>
        <v>2014</v>
      </c>
      <c r="W45" s="117" t="str">
        <f>IF('Indicator Date'!Y45="","x",RIGHT('Indicator Date'!Y45,4))</f>
        <v>2014</v>
      </c>
      <c r="X45" s="117" t="str">
        <f>IF('Indicator Date'!AB45="","x",RIGHT('Indicator Date'!AB45,4))</f>
        <v>2014</v>
      </c>
      <c r="Y45" s="117" t="str">
        <f>IF('Indicator Date'!AC45="","x",RIGHT('Indicator Date'!AC45,4))</f>
        <v>2019</v>
      </c>
      <c r="Z45" s="117" t="str">
        <f>IF('Indicator Date'!AD45="","x",RIGHT('Indicator Date'!AD45,4))</f>
        <v>2019</v>
      </c>
      <c r="AA45" s="117" t="str">
        <f>IF('Indicator Date'!AE45="","x",RIGHT('Indicator Date'!AE45,4))</f>
        <v>2019</v>
      </c>
      <c r="AB45" s="117" t="str">
        <f>IF('Indicator Date'!AF45="","x",RIGHT('Indicator Date'!AF45,4))</f>
        <v>2019</v>
      </c>
      <c r="AC45" s="117" t="str">
        <f>IF('Indicator Date'!AG45="","x",RIGHT('Indicator Date'!AG45,4))</f>
        <v>2014</v>
      </c>
      <c r="AD45" s="117" t="str">
        <f>IF('Indicator Date'!AJ45="","x",RIGHT('Indicator Date'!AJ45,4))</f>
        <v>2014</v>
      </c>
      <c r="AE45" s="117" t="str">
        <f>IF('Indicator Date'!AK45="","x",RIGHT('Indicator Date'!AK45,4))</f>
        <v>2014</v>
      </c>
      <c r="AF45" s="117" t="str">
        <f>IF('Indicator Date'!AM45="","x",RIGHT('Indicator Date'!AM45,4))</f>
        <v>2014</v>
      </c>
      <c r="AG45" s="117" t="str">
        <f>IF('Indicator Date'!AN45="","x",RIGHT('Indicator Date'!AN45,4))</f>
        <v>2014</v>
      </c>
      <c r="AH45" s="117" t="str">
        <f>IF('Indicator Date'!AP45="","x",RIGHT('Indicator Date'!AP45,4))</f>
        <v>2014</v>
      </c>
      <c r="AI45" s="117" t="str">
        <f>IF('Indicator Date'!AR45="","x",RIGHT('Indicator Date'!AR45,4))</f>
        <v>2014</v>
      </c>
      <c r="AJ45" s="117" t="str">
        <f>IF('Indicator Date'!AU45="","x",RIGHT('Indicator Date'!AU45,4))</f>
        <v>2014</v>
      </c>
      <c r="AK45" s="117" t="str">
        <f>IF('Indicator Date'!AV45="","x",RIGHT('Indicator Date'!AV45,4))</f>
        <v>2014</v>
      </c>
      <c r="AL45" s="117" t="str">
        <f>IF('Indicator Date'!AW45="","x",RIGHT('Indicator Date'!AW45,4))</f>
        <v>2014</v>
      </c>
      <c r="AM45" s="117" t="str">
        <f>IF('Indicator Date'!AX45="","x",RIGHT('Indicator Date'!AX45,4))</f>
        <v>2014</v>
      </c>
      <c r="AN45" s="117" t="str">
        <f>IF('Indicator Date'!AY45="","x",RIGHT('Indicator Date'!AY45,4))</f>
        <v>2014</v>
      </c>
      <c r="AO45" s="117" t="str">
        <f>IF('Indicator Date'!AZ45="","x",RIGHT('Indicator Date'!AZ45,4))</f>
        <v>2014</v>
      </c>
      <c r="AP45" s="117" t="str">
        <f>IF('Indicator Date'!BA45="","x",RIGHT('Indicator Date'!BA45,4))</f>
        <v>2014</v>
      </c>
      <c r="AQ45" s="117" t="str">
        <f>IF('Indicator Date'!BB45="","x",RIGHT('Indicator Date'!BB45,4))</f>
        <v>2017</v>
      </c>
      <c r="AR45" s="117" t="str">
        <f>IF('Indicator Date'!BC45="","x",RIGHT('Indicator Date'!BC45,4))</f>
        <v>2017</v>
      </c>
      <c r="AS45" s="117" t="str">
        <f>IF('Indicator Date'!BD45="","x",RIGHT('Indicator Date'!BD45,4))</f>
        <v>2019</v>
      </c>
      <c r="AT45" s="117" t="str">
        <f>IF('Indicator Date'!BE45="","x",RIGHT('Indicator Date'!BE45,4))</f>
        <v>2014</v>
      </c>
      <c r="AU45" s="117" t="str">
        <f>IF('Indicator Date'!BF45="","x",RIGHT('Indicator Date'!BF45,4))</f>
        <v>2014</v>
      </c>
    </row>
    <row r="46" spans="1:47" ht="15.75" customHeight="1" x14ac:dyDescent="0.25">
      <c r="A46" s="47" t="s">
        <v>195</v>
      </c>
      <c r="B46" s="47" t="s">
        <v>196</v>
      </c>
      <c r="C46" s="117" t="str">
        <f>IF('Indicator Date'!E46="","x",RIGHT('Indicator Date'!E46,4))</f>
        <v>2017</v>
      </c>
      <c r="D46" s="117" t="str">
        <f>IF('Indicator Date'!F46="","x",RIGHT('Indicator Date'!F46,4))</f>
        <v>2017</v>
      </c>
      <c r="E46" s="117" t="str">
        <f>IF('Indicator Date'!G46="","x",RIGHT('Indicator Date'!G46,4))</f>
        <v>2017</v>
      </c>
      <c r="F46" s="117" t="str">
        <f>IF('Indicator Date'!H46="","x",RIGHT('Indicator Date'!H46,4))</f>
        <v>2017</v>
      </c>
      <c r="G46" s="117" t="str">
        <f>IF('Indicator Date'!I46="","x",RIGHT('Indicator Date'!I46,4))</f>
        <v>2017</v>
      </c>
      <c r="H46" s="117" t="str">
        <f>IF('Indicator Date'!J46="","x",RIGHT('Indicator Date'!J46,4))</f>
        <v>2017</v>
      </c>
      <c r="I46" s="117" t="str">
        <f>IF('Indicator Date'!K46="","x",RIGHT('Indicator Date'!K46,4))</f>
        <v>2016</v>
      </c>
      <c r="J46" s="117" t="str">
        <f>IF('Indicator Date'!L46="","x",RIGHT('Indicator Date'!L46,4))</f>
        <v>2018</v>
      </c>
      <c r="K46" s="117" t="str">
        <f>IF('Indicator Date'!M46="","x",RIGHT('Indicator Date'!M46,4))</f>
        <v>2018</v>
      </c>
      <c r="L46" s="117" t="str">
        <f>IF('Indicator Date'!N46="","x",RIGHT('Indicator Date'!N46,4))</f>
        <v>2018</v>
      </c>
      <c r="M46" s="117" t="str">
        <f>IF('Indicator Date'!O46="","x",RIGHT('Indicator Date'!O46,4))</f>
        <v>2014</v>
      </c>
      <c r="N46" s="117" t="str">
        <f>IF('Indicator Date'!P46="","x",RIGHT('Indicator Date'!P46,4))</f>
        <v>2014</v>
      </c>
      <c r="O46" s="117" t="str">
        <f>IF('Indicator Date'!Q46="","x",RIGHT('Indicator Date'!Q46,4))</f>
        <v>2014</v>
      </c>
      <c r="P46" s="117" t="str">
        <f>IF('Indicator Date'!R46="","x",RIGHT('Indicator Date'!R46,4))</f>
        <v>2014</v>
      </c>
      <c r="Q46" s="117" t="str">
        <f>IF('Indicator Date'!S46="","x",RIGHT('Indicator Date'!S46,4))</f>
        <v>2014</v>
      </c>
      <c r="R46" s="117" t="str">
        <f>IF('Indicator Date'!T46="","x",RIGHT('Indicator Date'!T46,4))</f>
        <v>2014</v>
      </c>
      <c r="S46" s="117" t="str">
        <f>IF('Indicator Date'!U46="","x",RIGHT('Indicator Date'!U46,4))</f>
        <v>2014</v>
      </c>
      <c r="T46" s="117" t="str">
        <f>IF('Indicator Date'!V46="","x",RIGHT('Indicator Date'!V46,4))</f>
        <v>2014</v>
      </c>
      <c r="U46" s="117" t="str">
        <f>IF('Indicator Date'!W46="","x",RIGHT('Indicator Date'!W46,4))</f>
        <v>2014</v>
      </c>
      <c r="V46" s="117" t="str">
        <f>IF('Indicator Date'!X46="","x",RIGHT('Indicator Date'!X46,4))</f>
        <v>2014</v>
      </c>
      <c r="W46" s="117" t="str">
        <f>IF('Indicator Date'!Y46="","x",RIGHT('Indicator Date'!Y46,4))</f>
        <v>2014</v>
      </c>
      <c r="X46" s="117" t="str">
        <f>IF('Indicator Date'!AB46="","x",RIGHT('Indicator Date'!AB46,4))</f>
        <v>2014</v>
      </c>
      <c r="Y46" s="117" t="str">
        <f>IF('Indicator Date'!AC46="","x",RIGHT('Indicator Date'!AC46,4))</f>
        <v>2019</v>
      </c>
      <c r="Z46" s="117" t="str">
        <f>IF('Indicator Date'!AD46="","x",RIGHT('Indicator Date'!AD46,4))</f>
        <v>2019</v>
      </c>
      <c r="AA46" s="117" t="str">
        <f>IF('Indicator Date'!AE46="","x",RIGHT('Indicator Date'!AE46,4))</f>
        <v>2019</v>
      </c>
      <c r="AB46" s="117" t="str">
        <f>IF('Indicator Date'!AF46="","x",RIGHT('Indicator Date'!AF46,4))</f>
        <v>2019</v>
      </c>
      <c r="AC46" s="117" t="str">
        <f>IF('Indicator Date'!AG46="","x",RIGHT('Indicator Date'!AG46,4))</f>
        <v>2014</v>
      </c>
      <c r="AD46" s="117" t="str">
        <f>IF('Indicator Date'!AJ46="","x",RIGHT('Indicator Date'!AJ46,4))</f>
        <v>2014</v>
      </c>
      <c r="AE46" s="117" t="str">
        <f>IF('Indicator Date'!AK46="","x",RIGHT('Indicator Date'!AK46,4))</f>
        <v>2014</v>
      </c>
      <c r="AF46" s="117" t="str">
        <f>IF('Indicator Date'!AM46="","x",RIGHT('Indicator Date'!AM46,4))</f>
        <v>2014</v>
      </c>
      <c r="AG46" s="117" t="str">
        <f>IF('Indicator Date'!AN46="","x",RIGHT('Indicator Date'!AN46,4))</f>
        <v>2014</v>
      </c>
      <c r="AH46" s="117" t="str">
        <f>IF('Indicator Date'!AP46="","x",RIGHT('Indicator Date'!AP46,4))</f>
        <v>2014</v>
      </c>
      <c r="AI46" s="117" t="str">
        <f>IF('Indicator Date'!AR46="","x",RIGHT('Indicator Date'!AR46,4))</f>
        <v>2014</v>
      </c>
      <c r="AJ46" s="117" t="str">
        <f>IF('Indicator Date'!AU46="","x",RIGHT('Indicator Date'!AU46,4))</f>
        <v>2014</v>
      </c>
      <c r="AK46" s="117" t="str">
        <f>IF('Indicator Date'!AV46="","x",RIGHT('Indicator Date'!AV46,4))</f>
        <v>2014</v>
      </c>
      <c r="AL46" s="117" t="str">
        <f>IF('Indicator Date'!AW46="","x",RIGHT('Indicator Date'!AW46,4))</f>
        <v>2014</v>
      </c>
      <c r="AM46" s="117" t="str">
        <f>IF('Indicator Date'!AX46="","x",RIGHT('Indicator Date'!AX46,4))</f>
        <v>2014</v>
      </c>
      <c r="AN46" s="117" t="str">
        <f>IF('Indicator Date'!AY46="","x",RIGHT('Indicator Date'!AY46,4))</f>
        <v>2014</v>
      </c>
      <c r="AO46" s="117" t="str">
        <f>IF('Indicator Date'!AZ46="","x",RIGHT('Indicator Date'!AZ46,4))</f>
        <v>2014</v>
      </c>
      <c r="AP46" s="117" t="str">
        <f>IF('Indicator Date'!BA46="","x",RIGHT('Indicator Date'!BA46,4))</f>
        <v>2014</v>
      </c>
      <c r="AQ46" s="117" t="str">
        <f>IF('Indicator Date'!BB46="","x",RIGHT('Indicator Date'!BB46,4))</f>
        <v>2017</v>
      </c>
      <c r="AR46" s="117" t="str">
        <f>IF('Indicator Date'!BC46="","x",RIGHT('Indicator Date'!BC46,4))</f>
        <v>2017</v>
      </c>
      <c r="AS46" s="117" t="str">
        <f>IF('Indicator Date'!BD46="","x",RIGHT('Indicator Date'!BD46,4))</f>
        <v>2019</v>
      </c>
      <c r="AT46" s="117" t="str">
        <f>IF('Indicator Date'!BE46="","x",RIGHT('Indicator Date'!BE46,4))</f>
        <v>2014</v>
      </c>
      <c r="AU46" s="117" t="str">
        <f>IF('Indicator Date'!BF46="","x",RIGHT('Indicator Date'!BF46,4))</f>
        <v>2014</v>
      </c>
    </row>
    <row r="47" spans="1:47" ht="15.75" customHeight="1" x14ac:dyDescent="0.25">
      <c r="A47" s="47" t="s">
        <v>197</v>
      </c>
      <c r="B47" s="47" t="s">
        <v>198</v>
      </c>
      <c r="C47" s="117" t="str">
        <f>IF('Indicator Date'!E47="","x",RIGHT('Indicator Date'!E47,4))</f>
        <v>2017</v>
      </c>
      <c r="D47" s="117" t="str">
        <f>IF('Indicator Date'!F47="","x",RIGHT('Indicator Date'!F47,4))</f>
        <v>2017</v>
      </c>
      <c r="E47" s="117" t="str">
        <f>IF('Indicator Date'!G47="","x",RIGHT('Indicator Date'!G47,4))</f>
        <v>2017</v>
      </c>
      <c r="F47" s="117" t="str">
        <f>IF('Indicator Date'!H47="","x",RIGHT('Indicator Date'!H47,4))</f>
        <v>2017</v>
      </c>
      <c r="G47" s="117" t="str">
        <f>IF('Indicator Date'!I47="","x",RIGHT('Indicator Date'!I47,4))</f>
        <v>2017</v>
      </c>
      <c r="H47" s="117" t="str">
        <f>IF('Indicator Date'!J47="","x",RIGHT('Indicator Date'!J47,4))</f>
        <v>2017</v>
      </c>
      <c r="I47" s="117" t="str">
        <f>IF('Indicator Date'!K47="","x",RIGHT('Indicator Date'!K47,4))</f>
        <v>2016</v>
      </c>
      <c r="J47" s="117" t="str">
        <f>IF('Indicator Date'!L47="","x",RIGHT('Indicator Date'!L47,4))</f>
        <v>2018</v>
      </c>
      <c r="K47" s="117" t="str">
        <f>IF('Indicator Date'!M47="","x",RIGHT('Indicator Date'!M47,4))</f>
        <v>2018</v>
      </c>
      <c r="L47" s="117" t="str">
        <f>IF('Indicator Date'!N47="","x",RIGHT('Indicator Date'!N47,4))</f>
        <v>2018</v>
      </c>
      <c r="M47" s="117" t="str">
        <f>IF('Indicator Date'!O47="","x",RIGHT('Indicator Date'!O47,4))</f>
        <v>2014</v>
      </c>
      <c r="N47" s="117" t="str">
        <f>IF('Indicator Date'!P47="","x",RIGHT('Indicator Date'!P47,4))</f>
        <v>2014</v>
      </c>
      <c r="O47" s="117" t="str">
        <f>IF('Indicator Date'!Q47="","x",RIGHT('Indicator Date'!Q47,4))</f>
        <v>2014</v>
      </c>
      <c r="P47" s="117" t="str">
        <f>IF('Indicator Date'!R47="","x",RIGHT('Indicator Date'!R47,4))</f>
        <v>2014</v>
      </c>
      <c r="Q47" s="117" t="str">
        <f>IF('Indicator Date'!S47="","x",RIGHT('Indicator Date'!S47,4))</f>
        <v>2014</v>
      </c>
      <c r="R47" s="117" t="str">
        <f>IF('Indicator Date'!T47="","x",RIGHT('Indicator Date'!T47,4))</f>
        <v>2014</v>
      </c>
      <c r="S47" s="117" t="str">
        <f>IF('Indicator Date'!U47="","x",RIGHT('Indicator Date'!U47,4))</f>
        <v>2014</v>
      </c>
      <c r="T47" s="117" t="str">
        <f>IF('Indicator Date'!V47="","x",RIGHT('Indicator Date'!V47,4))</f>
        <v>2014</v>
      </c>
      <c r="U47" s="117" t="str">
        <f>IF('Indicator Date'!W47="","x",RIGHT('Indicator Date'!W47,4))</f>
        <v>2014</v>
      </c>
      <c r="V47" s="117" t="str">
        <f>IF('Indicator Date'!X47="","x",RIGHT('Indicator Date'!X47,4))</f>
        <v>2014</v>
      </c>
      <c r="W47" s="117" t="str">
        <f>IF('Indicator Date'!Y47="","x",RIGHT('Indicator Date'!Y47,4))</f>
        <v>2014</v>
      </c>
      <c r="X47" s="117" t="str">
        <f>IF('Indicator Date'!AB47="","x",RIGHT('Indicator Date'!AB47,4))</f>
        <v>2014</v>
      </c>
      <c r="Y47" s="117" t="str">
        <f>IF('Indicator Date'!AC47="","x",RIGHT('Indicator Date'!AC47,4))</f>
        <v>2019</v>
      </c>
      <c r="Z47" s="117" t="str">
        <f>IF('Indicator Date'!AD47="","x",RIGHT('Indicator Date'!AD47,4))</f>
        <v>2019</v>
      </c>
      <c r="AA47" s="117" t="str">
        <f>IF('Indicator Date'!AE47="","x",RIGHT('Indicator Date'!AE47,4))</f>
        <v>2019</v>
      </c>
      <c r="AB47" s="117" t="str">
        <f>IF('Indicator Date'!AF47="","x",RIGHT('Indicator Date'!AF47,4))</f>
        <v>2019</v>
      </c>
      <c r="AC47" s="117" t="str">
        <f>IF('Indicator Date'!AG47="","x",RIGHT('Indicator Date'!AG47,4))</f>
        <v>2014</v>
      </c>
      <c r="AD47" s="117" t="str">
        <f>IF('Indicator Date'!AJ47="","x",RIGHT('Indicator Date'!AJ47,4))</f>
        <v>2014</v>
      </c>
      <c r="AE47" s="117" t="str">
        <f>IF('Indicator Date'!AK47="","x",RIGHT('Indicator Date'!AK47,4))</f>
        <v>2014</v>
      </c>
      <c r="AF47" s="117" t="str">
        <f>IF('Indicator Date'!AM47="","x",RIGHT('Indicator Date'!AM47,4))</f>
        <v>2014</v>
      </c>
      <c r="AG47" s="117" t="str">
        <f>IF('Indicator Date'!AN47="","x",RIGHT('Indicator Date'!AN47,4))</f>
        <v>2014</v>
      </c>
      <c r="AH47" s="117" t="str">
        <f>IF('Indicator Date'!AP47="","x",RIGHT('Indicator Date'!AP47,4))</f>
        <v>2014</v>
      </c>
      <c r="AI47" s="117" t="str">
        <f>IF('Indicator Date'!AR47="","x",RIGHT('Indicator Date'!AR47,4))</f>
        <v>2014</v>
      </c>
      <c r="AJ47" s="117" t="str">
        <f>IF('Indicator Date'!AU47="","x",RIGHT('Indicator Date'!AU47,4))</f>
        <v>2014</v>
      </c>
      <c r="AK47" s="117" t="str">
        <f>IF('Indicator Date'!AV47="","x",RIGHT('Indicator Date'!AV47,4))</f>
        <v>2014</v>
      </c>
      <c r="AL47" s="117" t="str">
        <f>IF('Indicator Date'!AW47="","x",RIGHT('Indicator Date'!AW47,4))</f>
        <v>2014</v>
      </c>
      <c r="AM47" s="117" t="str">
        <f>IF('Indicator Date'!AX47="","x",RIGHT('Indicator Date'!AX47,4))</f>
        <v>2014</v>
      </c>
      <c r="AN47" s="117" t="str">
        <f>IF('Indicator Date'!AY47="","x",RIGHT('Indicator Date'!AY47,4))</f>
        <v>2014</v>
      </c>
      <c r="AO47" s="117" t="str">
        <f>IF('Indicator Date'!AZ47="","x",RIGHT('Indicator Date'!AZ47,4))</f>
        <v>2014</v>
      </c>
      <c r="AP47" s="117" t="str">
        <f>IF('Indicator Date'!BA47="","x",RIGHT('Indicator Date'!BA47,4))</f>
        <v>2014</v>
      </c>
      <c r="AQ47" s="117" t="str">
        <f>IF('Indicator Date'!BB47="","x",RIGHT('Indicator Date'!BB47,4))</f>
        <v>2017</v>
      </c>
      <c r="AR47" s="117" t="str">
        <f>IF('Indicator Date'!BC47="","x",RIGHT('Indicator Date'!BC47,4))</f>
        <v>2017</v>
      </c>
      <c r="AS47" s="117" t="str">
        <f>IF('Indicator Date'!BD47="","x",RIGHT('Indicator Date'!BD47,4))</f>
        <v>2019</v>
      </c>
      <c r="AT47" s="117" t="str">
        <f>IF('Indicator Date'!BE47="","x",RIGHT('Indicator Date'!BE47,4))</f>
        <v>2014</v>
      </c>
      <c r="AU47" s="117" t="str">
        <f>IF('Indicator Date'!BF47="","x",RIGHT('Indicator Date'!BF47,4))</f>
        <v>2014</v>
      </c>
    </row>
    <row r="48" spans="1:47" ht="15.75" customHeight="1" x14ac:dyDescent="0.25">
      <c r="A48" s="47" t="s">
        <v>199</v>
      </c>
      <c r="B48" s="47" t="s">
        <v>200</v>
      </c>
      <c r="C48" s="117" t="str">
        <f>IF('Indicator Date'!E48="","x",RIGHT('Indicator Date'!E48,4))</f>
        <v>2017</v>
      </c>
      <c r="D48" s="117" t="str">
        <f>IF('Indicator Date'!F48="","x",RIGHT('Indicator Date'!F48,4))</f>
        <v>2017</v>
      </c>
      <c r="E48" s="117" t="str">
        <f>IF('Indicator Date'!G48="","x",RIGHT('Indicator Date'!G48,4))</f>
        <v>2017</v>
      </c>
      <c r="F48" s="117" t="str">
        <f>IF('Indicator Date'!H48="","x",RIGHT('Indicator Date'!H48,4))</f>
        <v>2017</v>
      </c>
      <c r="G48" s="117" t="str">
        <f>IF('Indicator Date'!I48="","x",RIGHT('Indicator Date'!I48,4))</f>
        <v>2017</v>
      </c>
      <c r="H48" s="117" t="str">
        <f>IF('Indicator Date'!J48="","x",RIGHT('Indicator Date'!J48,4))</f>
        <v>2017</v>
      </c>
      <c r="I48" s="117" t="str">
        <f>IF('Indicator Date'!K48="","x",RIGHT('Indicator Date'!K48,4))</f>
        <v>2016</v>
      </c>
      <c r="J48" s="117" t="str">
        <f>IF('Indicator Date'!L48="","x",RIGHT('Indicator Date'!L48,4))</f>
        <v>2018</v>
      </c>
      <c r="K48" s="117" t="str">
        <f>IF('Indicator Date'!M48="","x",RIGHT('Indicator Date'!M48,4))</f>
        <v>2018</v>
      </c>
      <c r="L48" s="117" t="str">
        <f>IF('Indicator Date'!N48="","x",RIGHT('Indicator Date'!N48,4))</f>
        <v>2018</v>
      </c>
      <c r="M48" s="117" t="str">
        <f>IF('Indicator Date'!O48="","x",RIGHT('Indicator Date'!O48,4))</f>
        <v>2014</v>
      </c>
      <c r="N48" s="117" t="str">
        <f>IF('Indicator Date'!P48="","x",RIGHT('Indicator Date'!P48,4))</f>
        <v>2014</v>
      </c>
      <c r="O48" s="117" t="str">
        <f>IF('Indicator Date'!Q48="","x",RIGHT('Indicator Date'!Q48,4))</f>
        <v>2014</v>
      </c>
      <c r="P48" s="117" t="str">
        <f>IF('Indicator Date'!R48="","x",RIGHT('Indicator Date'!R48,4))</f>
        <v>2014</v>
      </c>
      <c r="Q48" s="117" t="str">
        <f>IF('Indicator Date'!S48="","x",RIGHT('Indicator Date'!S48,4))</f>
        <v>2014</v>
      </c>
      <c r="R48" s="117" t="str">
        <f>IF('Indicator Date'!T48="","x",RIGHT('Indicator Date'!T48,4))</f>
        <v>2014</v>
      </c>
      <c r="S48" s="117" t="str">
        <f>IF('Indicator Date'!U48="","x",RIGHT('Indicator Date'!U48,4))</f>
        <v>2014</v>
      </c>
      <c r="T48" s="117" t="str">
        <f>IF('Indicator Date'!V48="","x",RIGHT('Indicator Date'!V48,4))</f>
        <v>2014</v>
      </c>
      <c r="U48" s="117" t="str">
        <f>IF('Indicator Date'!W48="","x",RIGHT('Indicator Date'!W48,4))</f>
        <v>2014</v>
      </c>
      <c r="V48" s="117" t="str">
        <f>IF('Indicator Date'!X48="","x",RIGHT('Indicator Date'!X48,4))</f>
        <v>2014</v>
      </c>
      <c r="W48" s="117" t="str">
        <f>IF('Indicator Date'!Y48="","x",RIGHT('Indicator Date'!Y48,4))</f>
        <v>2014</v>
      </c>
      <c r="X48" s="117" t="str">
        <f>IF('Indicator Date'!AB48="","x",RIGHT('Indicator Date'!AB48,4))</f>
        <v>2014</v>
      </c>
      <c r="Y48" s="117" t="str">
        <f>IF('Indicator Date'!AC48="","x",RIGHT('Indicator Date'!AC48,4))</f>
        <v>2019</v>
      </c>
      <c r="Z48" s="117" t="str">
        <f>IF('Indicator Date'!AD48="","x",RIGHT('Indicator Date'!AD48,4))</f>
        <v>2019</v>
      </c>
      <c r="AA48" s="117" t="str">
        <f>IF('Indicator Date'!AE48="","x",RIGHT('Indicator Date'!AE48,4))</f>
        <v>2019</v>
      </c>
      <c r="AB48" s="117" t="str">
        <f>IF('Indicator Date'!AF48="","x",RIGHT('Indicator Date'!AF48,4))</f>
        <v>2019</v>
      </c>
      <c r="AC48" s="117" t="str">
        <f>IF('Indicator Date'!AG48="","x",RIGHT('Indicator Date'!AG48,4))</f>
        <v>2014</v>
      </c>
      <c r="AD48" s="117" t="str">
        <f>IF('Indicator Date'!AJ48="","x",RIGHT('Indicator Date'!AJ48,4))</f>
        <v>2014</v>
      </c>
      <c r="AE48" s="117" t="str">
        <f>IF('Indicator Date'!AK48="","x",RIGHT('Indicator Date'!AK48,4))</f>
        <v>2014</v>
      </c>
      <c r="AF48" s="117" t="str">
        <f>IF('Indicator Date'!AM48="","x",RIGHT('Indicator Date'!AM48,4))</f>
        <v>2014</v>
      </c>
      <c r="AG48" s="117" t="str">
        <f>IF('Indicator Date'!AN48="","x",RIGHT('Indicator Date'!AN48,4))</f>
        <v>2014</v>
      </c>
      <c r="AH48" s="117" t="str">
        <f>IF('Indicator Date'!AP48="","x",RIGHT('Indicator Date'!AP48,4))</f>
        <v>2014</v>
      </c>
      <c r="AI48" s="117" t="str">
        <f>IF('Indicator Date'!AR48="","x",RIGHT('Indicator Date'!AR48,4))</f>
        <v>2014</v>
      </c>
      <c r="AJ48" s="117" t="str">
        <f>IF('Indicator Date'!AU48="","x",RIGHT('Indicator Date'!AU48,4))</f>
        <v>2014</v>
      </c>
      <c r="AK48" s="117" t="str">
        <f>IF('Indicator Date'!AV48="","x",RIGHT('Indicator Date'!AV48,4))</f>
        <v>2014</v>
      </c>
      <c r="AL48" s="117" t="str">
        <f>IF('Indicator Date'!AW48="","x",RIGHT('Indicator Date'!AW48,4))</f>
        <v>2014</v>
      </c>
      <c r="AM48" s="117" t="str">
        <f>IF('Indicator Date'!AX48="","x",RIGHT('Indicator Date'!AX48,4))</f>
        <v>2014</v>
      </c>
      <c r="AN48" s="117" t="str">
        <f>IF('Indicator Date'!AY48="","x",RIGHT('Indicator Date'!AY48,4))</f>
        <v>2014</v>
      </c>
      <c r="AO48" s="117" t="str">
        <f>IF('Indicator Date'!AZ48="","x",RIGHT('Indicator Date'!AZ48,4))</f>
        <v>2014</v>
      </c>
      <c r="AP48" s="117" t="str">
        <f>IF('Indicator Date'!BA48="","x",RIGHT('Indicator Date'!BA48,4))</f>
        <v>2014</v>
      </c>
      <c r="AQ48" s="117" t="str">
        <f>IF('Indicator Date'!BB48="","x",RIGHT('Indicator Date'!BB48,4))</f>
        <v>2017</v>
      </c>
      <c r="AR48" s="117" t="str">
        <f>IF('Indicator Date'!BC48="","x",RIGHT('Indicator Date'!BC48,4))</f>
        <v>2017</v>
      </c>
      <c r="AS48" s="117" t="str">
        <f>IF('Indicator Date'!BD48="","x",RIGHT('Indicator Date'!BD48,4))</f>
        <v>2019</v>
      </c>
      <c r="AT48" s="117" t="str">
        <f>IF('Indicator Date'!BE48="","x",RIGHT('Indicator Date'!BE48,4))</f>
        <v>2014</v>
      </c>
      <c r="AU48" s="117" t="str">
        <f>IF('Indicator Date'!BF48="","x",RIGHT('Indicator Date'!BF48,4))</f>
        <v>2014</v>
      </c>
    </row>
    <row r="49" spans="1:47" ht="15.75" customHeight="1" x14ac:dyDescent="0.25">
      <c r="A49" s="47" t="s">
        <v>201</v>
      </c>
      <c r="B49" s="47" t="s">
        <v>202</v>
      </c>
      <c r="C49" s="117" t="str">
        <f>IF('Indicator Date'!E49="","x",RIGHT('Indicator Date'!E49,4))</f>
        <v>2017</v>
      </c>
      <c r="D49" s="117" t="str">
        <f>IF('Indicator Date'!F49="","x",RIGHT('Indicator Date'!F49,4))</f>
        <v>2017</v>
      </c>
      <c r="E49" s="117" t="str">
        <f>IF('Indicator Date'!G49="","x",RIGHT('Indicator Date'!G49,4))</f>
        <v>2017</v>
      </c>
      <c r="F49" s="117" t="str">
        <f>IF('Indicator Date'!H49="","x",RIGHT('Indicator Date'!H49,4))</f>
        <v>2017</v>
      </c>
      <c r="G49" s="117" t="str">
        <f>IF('Indicator Date'!I49="","x",RIGHT('Indicator Date'!I49,4))</f>
        <v>2017</v>
      </c>
      <c r="H49" s="117" t="str">
        <f>IF('Indicator Date'!J49="","x",RIGHT('Indicator Date'!J49,4))</f>
        <v>2017</v>
      </c>
      <c r="I49" s="117" t="str">
        <f>IF('Indicator Date'!K49="","x",RIGHT('Indicator Date'!K49,4))</f>
        <v>2016</v>
      </c>
      <c r="J49" s="117" t="str">
        <f>IF('Indicator Date'!L49="","x",RIGHT('Indicator Date'!L49,4))</f>
        <v>2018</v>
      </c>
      <c r="K49" s="117" t="str">
        <f>IF('Indicator Date'!M49="","x",RIGHT('Indicator Date'!M49,4))</f>
        <v>2018</v>
      </c>
      <c r="L49" s="117" t="str">
        <f>IF('Indicator Date'!N49="","x",RIGHT('Indicator Date'!N49,4))</f>
        <v>2018</v>
      </c>
      <c r="M49" s="117" t="str">
        <f>IF('Indicator Date'!O49="","x",RIGHT('Indicator Date'!O49,4))</f>
        <v>2014</v>
      </c>
      <c r="N49" s="117" t="str">
        <f>IF('Indicator Date'!P49="","x",RIGHT('Indicator Date'!P49,4))</f>
        <v>2014</v>
      </c>
      <c r="O49" s="117" t="str">
        <f>IF('Indicator Date'!Q49="","x",RIGHT('Indicator Date'!Q49,4))</f>
        <v>2014</v>
      </c>
      <c r="P49" s="117" t="str">
        <f>IF('Indicator Date'!R49="","x",RIGHT('Indicator Date'!R49,4))</f>
        <v>2014</v>
      </c>
      <c r="Q49" s="117" t="str">
        <f>IF('Indicator Date'!S49="","x",RIGHT('Indicator Date'!S49,4))</f>
        <v>2014</v>
      </c>
      <c r="R49" s="117" t="str">
        <f>IF('Indicator Date'!T49="","x",RIGHT('Indicator Date'!T49,4))</f>
        <v>2014</v>
      </c>
      <c r="S49" s="117" t="str">
        <f>IF('Indicator Date'!U49="","x",RIGHT('Indicator Date'!U49,4))</f>
        <v>2014</v>
      </c>
      <c r="T49" s="117" t="str">
        <f>IF('Indicator Date'!V49="","x",RIGHT('Indicator Date'!V49,4))</f>
        <v>2014</v>
      </c>
      <c r="U49" s="117" t="str">
        <f>IF('Indicator Date'!W49="","x",RIGHT('Indicator Date'!W49,4))</f>
        <v>2014</v>
      </c>
      <c r="V49" s="117" t="str">
        <f>IF('Indicator Date'!X49="","x",RIGHT('Indicator Date'!X49,4))</f>
        <v>2014</v>
      </c>
      <c r="W49" s="117" t="str">
        <f>IF('Indicator Date'!Y49="","x",RIGHT('Indicator Date'!Y49,4))</f>
        <v>2014</v>
      </c>
      <c r="X49" s="117" t="str">
        <f>IF('Indicator Date'!AB49="","x",RIGHT('Indicator Date'!AB49,4))</f>
        <v>2014</v>
      </c>
      <c r="Y49" s="117" t="str">
        <f>IF('Indicator Date'!AC49="","x",RIGHT('Indicator Date'!AC49,4))</f>
        <v>2019</v>
      </c>
      <c r="Z49" s="117" t="str">
        <f>IF('Indicator Date'!AD49="","x",RIGHT('Indicator Date'!AD49,4))</f>
        <v>2019</v>
      </c>
      <c r="AA49" s="117" t="str">
        <f>IF('Indicator Date'!AE49="","x",RIGHT('Indicator Date'!AE49,4))</f>
        <v>2019</v>
      </c>
      <c r="AB49" s="117" t="str">
        <f>IF('Indicator Date'!AF49="","x",RIGHT('Indicator Date'!AF49,4))</f>
        <v>2019</v>
      </c>
      <c r="AC49" s="117" t="str">
        <f>IF('Indicator Date'!AG49="","x",RIGHT('Indicator Date'!AG49,4))</f>
        <v>2014</v>
      </c>
      <c r="AD49" s="117" t="str">
        <f>IF('Indicator Date'!AJ49="","x",RIGHT('Indicator Date'!AJ49,4))</f>
        <v>2014</v>
      </c>
      <c r="AE49" s="117" t="str">
        <f>IF('Indicator Date'!AK49="","x",RIGHT('Indicator Date'!AK49,4))</f>
        <v>2014</v>
      </c>
      <c r="AF49" s="117" t="str">
        <f>IF('Indicator Date'!AM49="","x",RIGHT('Indicator Date'!AM49,4))</f>
        <v>2014</v>
      </c>
      <c r="AG49" s="117" t="str">
        <f>IF('Indicator Date'!AN49="","x",RIGHT('Indicator Date'!AN49,4))</f>
        <v>2014</v>
      </c>
      <c r="AH49" s="117" t="str">
        <f>IF('Indicator Date'!AP49="","x",RIGHT('Indicator Date'!AP49,4))</f>
        <v>2014</v>
      </c>
      <c r="AI49" s="117" t="str">
        <f>IF('Indicator Date'!AR49="","x",RIGHT('Indicator Date'!AR49,4))</f>
        <v>2014</v>
      </c>
      <c r="AJ49" s="117" t="str">
        <f>IF('Indicator Date'!AU49="","x",RIGHT('Indicator Date'!AU49,4))</f>
        <v>2014</v>
      </c>
      <c r="AK49" s="117" t="str">
        <f>IF('Indicator Date'!AV49="","x",RIGHT('Indicator Date'!AV49,4))</f>
        <v>2014</v>
      </c>
      <c r="AL49" s="117" t="str">
        <f>IF('Indicator Date'!AW49="","x",RIGHT('Indicator Date'!AW49,4))</f>
        <v>2014</v>
      </c>
      <c r="AM49" s="117" t="str">
        <f>IF('Indicator Date'!AX49="","x",RIGHT('Indicator Date'!AX49,4))</f>
        <v>2014</v>
      </c>
      <c r="AN49" s="117" t="str">
        <f>IF('Indicator Date'!AY49="","x",RIGHT('Indicator Date'!AY49,4))</f>
        <v>2014</v>
      </c>
      <c r="AO49" s="117" t="str">
        <f>IF('Indicator Date'!AZ49="","x",RIGHT('Indicator Date'!AZ49,4))</f>
        <v>2014</v>
      </c>
      <c r="AP49" s="117" t="str">
        <f>IF('Indicator Date'!BA49="","x",RIGHT('Indicator Date'!BA49,4))</f>
        <v>2014</v>
      </c>
      <c r="AQ49" s="117" t="str">
        <f>IF('Indicator Date'!BB49="","x",RIGHT('Indicator Date'!BB49,4))</f>
        <v>2017</v>
      </c>
      <c r="AR49" s="117" t="str">
        <f>IF('Indicator Date'!BC49="","x",RIGHT('Indicator Date'!BC49,4))</f>
        <v>2017</v>
      </c>
      <c r="AS49" s="117" t="str">
        <f>IF('Indicator Date'!BD49="","x",RIGHT('Indicator Date'!BD49,4))</f>
        <v>2019</v>
      </c>
      <c r="AT49" s="117" t="str">
        <f>IF('Indicator Date'!BE49="","x",RIGHT('Indicator Date'!BE49,4))</f>
        <v>2014</v>
      </c>
      <c r="AU49" s="117" t="str">
        <f>IF('Indicator Date'!BF49="","x",RIGHT('Indicator Date'!BF49,4))</f>
        <v>2014</v>
      </c>
    </row>
    <row r="50" spans="1:47" ht="15.75" customHeight="1" x14ac:dyDescent="0.25">
      <c r="A50" s="47" t="s">
        <v>204</v>
      </c>
      <c r="B50" s="47" t="s">
        <v>205</v>
      </c>
      <c r="C50" s="117" t="str">
        <f>IF('Indicator Date'!E50="","x",RIGHT('Indicator Date'!E50,4))</f>
        <v>2017</v>
      </c>
      <c r="D50" s="117" t="str">
        <f>IF('Indicator Date'!F50="","x",RIGHT('Indicator Date'!F50,4))</f>
        <v>2017</v>
      </c>
      <c r="E50" s="117" t="str">
        <f>IF('Indicator Date'!G50="","x",RIGHT('Indicator Date'!G50,4))</f>
        <v>2017</v>
      </c>
      <c r="F50" s="117" t="str">
        <f>IF('Indicator Date'!H50="","x",RIGHT('Indicator Date'!H50,4))</f>
        <v>2017</v>
      </c>
      <c r="G50" s="117" t="str">
        <f>IF('Indicator Date'!I50="","x",RIGHT('Indicator Date'!I50,4))</f>
        <v>2017</v>
      </c>
      <c r="H50" s="117" t="str">
        <f>IF('Indicator Date'!J50="","x",RIGHT('Indicator Date'!J50,4))</f>
        <v>2017</v>
      </c>
      <c r="I50" s="117" t="str">
        <f>IF('Indicator Date'!K50="","x",RIGHT('Indicator Date'!K50,4))</f>
        <v>2016</v>
      </c>
      <c r="J50" s="117" t="str">
        <f>IF('Indicator Date'!L50="","x",RIGHT('Indicator Date'!L50,4))</f>
        <v>2018</v>
      </c>
      <c r="K50" s="117" t="str">
        <f>IF('Indicator Date'!M50="","x",RIGHT('Indicator Date'!M50,4))</f>
        <v>2018</v>
      </c>
      <c r="L50" s="117" t="str">
        <f>IF('Indicator Date'!N50="","x",RIGHT('Indicator Date'!N50,4))</f>
        <v>2018</v>
      </c>
      <c r="M50" s="117" t="str">
        <f>IF('Indicator Date'!O50="","x",RIGHT('Indicator Date'!O50,4))</f>
        <v>2014</v>
      </c>
      <c r="N50" s="117" t="str">
        <f>IF('Indicator Date'!P50="","x",RIGHT('Indicator Date'!P50,4))</f>
        <v>2014</v>
      </c>
      <c r="O50" s="117" t="str">
        <f>IF('Indicator Date'!Q50="","x",RIGHT('Indicator Date'!Q50,4))</f>
        <v>2014</v>
      </c>
      <c r="P50" s="117" t="str">
        <f>IF('Indicator Date'!R50="","x",RIGHT('Indicator Date'!R50,4))</f>
        <v>2014</v>
      </c>
      <c r="Q50" s="117" t="str">
        <f>IF('Indicator Date'!S50="","x",RIGHT('Indicator Date'!S50,4))</f>
        <v>2014</v>
      </c>
      <c r="R50" s="117" t="str">
        <f>IF('Indicator Date'!T50="","x",RIGHT('Indicator Date'!T50,4))</f>
        <v>2014</v>
      </c>
      <c r="S50" s="117" t="str">
        <f>IF('Indicator Date'!U50="","x",RIGHT('Indicator Date'!U50,4))</f>
        <v>2014</v>
      </c>
      <c r="T50" s="117" t="str">
        <f>IF('Indicator Date'!V50="","x",RIGHT('Indicator Date'!V50,4))</f>
        <v>2014</v>
      </c>
      <c r="U50" s="117" t="str">
        <f>IF('Indicator Date'!W50="","x",RIGHT('Indicator Date'!W50,4))</f>
        <v>2014</v>
      </c>
      <c r="V50" s="117" t="str">
        <f>IF('Indicator Date'!X50="","x",RIGHT('Indicator Date'!X50,4))</f>
        <v>2014</v>
      </c>
      <c r="W50" s="117" t="str">
        <f>IF('Indicator Date'!Y50="","x",RIGHT('Indicator Date'!Y50,4))</f>
        <v>2014</v>
      </c>
      <c r="X50" s="117" t="str">
        <f>IF('Indicator Date'!AB50="","x",RIGHT('Indicator Date'!AB50,4))</f>
        <v>2014</v>
      </c>
      <c r="Y50" s="117" t="str">
        <f>IF('Indicator Date'!AC50="","x",RIGHT('Indicator Date'!AC50,4))</f>
        <v>2019</v>
      </c>
      <c r="Z50" s="117" t="str">
        <f>IF('Indicator Date'!AD50="","x",RIGHT('Indicator Date'!AD50,4))</f>
        <v>2019</v>
      </c>
      <c r="AA50" s="117" t="str">
        <f>IF('Indicator Date'!AE50="","x",RIGHT('Indicator Date'!AE50,4))</f>
        <v>2019</v>
      </c>
      <c r="AB50" s="117" t="str">
        <f>IF('Indicator Date'!AF50="","x",RIGHT('Indicator Date'!AF50,4))</f>
        <v>2019</v>
      </c>
      <c r="AC50" s="117" t="str">
        <f>IF('Indicator Date'!AG50="","x",RIGHT('Indicator Date'!AG50,4))</f>
        <v>2014</v>
      </c>
      <c r="AD50" s="117" t="str">
        <f>IF('Indicator Date'!AJ50="","x",RIGHT('Indicator Date'!AJ50,4))</f>
        <v>2014</v>
      </c>
      <c r="AE50" s="117" t="str">
        <f>IF('Indicator Date'!AK50="","x",RIGHT('Indicator Date'!AK50,4))</f>
        <v>2014</v>
      </c>
      <c r="AF50" s="117" t="str">
        <f>IF('Indicator Date'!AM50="","x",RIGHT('Indicator Date'!AM50,4))</f>
        <v>2014</v>
      </c>
      <c r="AG50" s="117" t="str">
        <f>IF('Indicator Date'!AN50="","x",RIGHT('Indicator Date'!AN50,4))</f>
        <v>2014</v>
      </c>
      <c r="AH50" s="117" t="str">
        <f>IF('Indicator Date'!AP50="","x",RIGHT('Indicator Date'!AP50,4))</f>
        <v>2014</v>
      </c>
      <c r="AI50" s="117" t="str">
        <f>IF('Indicator Date'!AR50="","x",RIGHT('Indicator Date'!AR50,4))</f>
        <v>2014</v>
      </c>
      <c r="AJ50" s="117" t="str">
        <f>IF('Indicator Date'!AU50="","x",RIGHT('Indicator Date'!AU50,4))</f>
        <v>2014</v>
      </c>
      <c r="AK50" s="117" t="str">
        <f>IF('Indicator Date'!AV50="","x",RIGHT('Indicator Date'!AV50,4))</f>
        <v>2014</v>
      </c>
      <c r="AL50" s="117" t="str">
        <f>IF('Indicator Date'!AW50="","x",RIGHT('Indicator Date'!AW50,4))</f>
        <v>2014</v>
      </c>
      <c r="AM50" s="117" t="str">
        <f>IF('Indicator Date'!AX50="","x",RIGHT('Indicator Date'!AX50,4))</f>
        <v>2014</v>
      </c>
      <c r="AN50" s="117" t="str">
        <f>IF('Indicator Date'!AY50="","x",RIGHT('Indicator Date'!AY50,4))</f>
        <v>2014</v>
      </c>
      <c r="AO50" s="117" t="str">
        <f>IF('Indicator Date'!AZ50="","x",RIGHT('Indicator Date'!AZ50,4))</f>
        <v>2014</v>
      </c>
      <c r="AP50" s="117" t="str">
        <f>IF('Indicator Date'!BA50="","x",RIGHT('Indicator Date'!BA50,4))</f>
        <v>2014</v>
      </c>
      <c r="AQ50" s="117" t="str">
        <f>IF('Indicator Date'!BB50="","x",RIGHT('Indicator Date'!BB50,4))</f>
        <v>2017</v>
      </c>
      <c r="AR50" s="117" t="str">
        <f>IF('Indicator Date'!BC50="","x",RIGHT('Indicator Date'!BC50,4))</f>
        <v>2017</v>
      </c>
      <c r="AS50" s="117" t="str">
        <f>IF('Indicator Date'!BD50="","x",RIGHT('Indicator Date'!BD50,4))</f>
        <v>2019</v>
      </c>
      <c r="AT50" s="117" t="str">
        <f>IF('Indicator Date'!BE50="","x",RIGHT('Indicator Date'!BE50,4))</f>
        <v>2014</v>
      </c>
      <c r="AU50" s="117" t="str">
        <f>IF('Indicator Date'!BF50="","x",RIGHT('Indicator Date'!BF50,4))</f>
        <v>2014</v>
      </c>
    </row>
    <row r="51" spans="1:47" ht="15.75" customHeight="1" x14ac:dyDescent="0.25">
      <c r="A51" s="47" t="s">
        <v>206</v>
      </c>
      <c r="B51" s="47" t="s">
        <v>207</v>
      </c>
      <c r="C51" s="117" t="str">
        <f>IF('Indicator Date'!E51="","x",RIGHT('Indicator Date'!E51,4))</f>
        <v>2017</v>
      </c>
      <c r="D51" s="117" t="str">
        <f>IF('Indicator Date'!F51="","x",RIGHT('Indicator Date'!F51,4))</f>
        <v>2017</v>
      </c>
      <c r="E51" s="117" t="str">
        <f>IF('Indicator Date'!G51="","x",RIGHT('Indicator Date'!G51,4))</f>
        <v>2017</v>
      </c>
      <c r="F51" s="117" t="str">
        <f>IF('Indicator Date'!H51="","x",RIGHT('Indicator Date'!H51,4))</f>
        <v>2017</v>
      </c>
      <c r="G51" s="117" t="str">
        <f>IF('Indicator Date'!I51="","x",RIGHT('Indicator Date'!I51,4))</f>
        <v>2017</v>
      </c>
      <c r="H51" s="117" t="str">
        <f>IF('Indicator Date'!J51="","x",RIGHT('Indicator Date'!J51,4))</f>
        <v>2017</v>
      </c>
      <c r="I51" s="117" t="str">
        <f>IF('Indicator Date'!K51="","x",RIGHT('Indicator Date'!K51,4))</f>
        <v>2016</v>
      </c>
      <c r="J51" s="117" t="str">
        <f>IF('Indicator Date'!L51="","x",RIGHT('Indicator Date'!L51,4))</f>
        <v>2018</v>
      </c>
      <c r="K51" s="117" t="str">
        <f>IF('Indicator Date'!M51="","x",RIGHT('Indicator Date'!M51,4))</f>
        <v>2018</v>
      </c>
      <c r="L51" s="117" t="str">
        <f>IF('Indicator Date'!N51="","x",RIGHT('Indicator Date'!N51,4))</f>
        <v>2018</v>
      </c>
      <c r="M51" s="117" t="str">
        <f>IF('Indicator Date'!O51="","x",RIGHT('Indicator Date'!O51,4))</f>
        <v>2014</v>
      </c>
      <c r="N51" s="117" t="str">
        <f>IF('Indicator Date'!P51="","x",RIGHT('Indicator Date'!P51,4))</f>
        <v>2014</v>
      </c>
      <c r="O51" s="117" t="str">
        <f>IF('Indicator Date'!Q51="","x",RIGHT('Indicator Date'!Q51,4))</f>
        <v>2014</v>
      </c>
      <c r="P51" s="117" t="str">
        <f>IF('Indicator Date'!R51="","x",RIGHT('Indicator Date'!R51,4))</f>
        <v>2014</v>
      </c>
      <c r="Q51" s="117" t="str">
        <f>IF('Indicator Date'!S51="","x",RIGHT('Indicator Date'!S51,4))</f>
        <v>2014</v>
      </c>
      <c r="R51" s="117" t="str">
        <f>IF('Indicator Date'!T51="","x",RIGHT('Indicator Date'!T51,4))</f>
        <v>2014</v>
      </c>
      <c r="S51" s="117" t="str">
        <f>IF('Indicator Date'!U51="","x",RIGHT('Indicator Date'!U51,4))</f>
        <v>2014</v>
      </c>
      <c r="T51" s="117" t="str">
        <f>IF('Indicator Date'!V51="","x",RIGHT('Indicator Date'!V51,4))</f>
        <v>2014</v>
      </c>
      <c r="U51" s="117" t="str">
        <f>IF('Indicator Date'!W51="","x",RIGHT('Indicator Date'!W51,4))</f>
        <v>2014</v>
      </c>
      <c r="V51" s="117" t="str">
        <f>IF('Indicator Date'!X51="","x",RIGHT('Indicator Date'!X51,4))</f>
        <v>2014</v>
      </c>
      <c r="W51" s="117" t="str">
        <f>IF('Indicator Date'!Y51="","x",RIGHT('Indicator Date'!Y51,4))</f>
        <v>2014</v>
      </c>
      <c r="X51" s="117" t="str">
        <f>IF('Indicator Date'!AB51="","x",RIGHT('Indicator Date'!AB51,4))</f>
        <v>2014</v>
      </c>
      <c r="Y51" s="117" t="str">
        <f>IF('Indicator Date'!AC51="","x",RIGHT('Indicator Date'!AC51,4))</f>
        <v>2019</v>
      </c>
      <c r="Z51" s="117" t="str">
        <f>IF('Indicator Date'!AD51="","x",RIGHT('Indicator Date'!AD51,4))</f>
        <v>2019</v>
      </c>
      <c r="AA51" s="117" t="str">
        <f>IF('Indicator Date'!AE51="","x",RIGHT('Indicator Date'!AE51,4))</f>
        <v>2019</v>
      </c>
      <c r="AB51" s="117" t="str">
        <f>IF('Indicator Date'!AF51="","x",RIGHT('Indicator Date'!AF51,4))</f>
        <v>2019</v>
      </c>
      <c r="AC51" s="117" t="str">
        <f>IF('Indicator Date'!AG51="","x",RIGHT('Indicator Date'!AG51,4))</f>
        <v>2014</v>
      </c>
      <c r="AD51" s="117" t="str">
        <f>IF('Indicator Date'!AJ51="","x",RIGHT('Indicator Date'!AJ51,4))</f>
        <v>2014</v>
      </c>
      <c r="AE51" s="117" t="str">
        <f>IF('Indicator Date'!AK51="","x",RIGHT('Indicator Date'!AK51,4))</f>
        <v>2014</v>
      </c>
      <c r="AF51" s="117" t="str">
        <f>IF('Indicator Date'!AM51="","x",RIGHT('Indicator Date'!AM51,4))</f>
        <v>2014</v>
      </c>
      <c r="AG51" s="117" t="str">
        <f>IF('Indicator Date'!AN51="","x",RIGHT('Indicator Date'!AN51,4))</f>
        <v>2014</v>
      </c>
      <c r="AH51" s="117" t="str">
        <f>IF('Indicator Date'!AP51="","x",RIGHT('Indicator Date'!AP51,4))</f>
        <v>2014</v>
      </c>
      <c r="AI51" s="117" t="str">
        <f>IF('Indicator Date'!AR51="","x",RIGHT('Indicator Date'!AR51,4))</f>
        <v>2014</v>
      </c>
      <c r="AJ51" s="117" t="str">
        <f>IF('Indicator Date'!AU51="","x",RIGHT('Indicator Date'!AU51,4))</f>
        <v>2014</v>
      </c>
      <c r="AK51" s="117" t="str">
        <f>IF('Indicator Date'!AV51="","x",RIGHT('Indicator Date'!AV51,4))</f>
        <v>2014</v>
      </c>
      <c r="AL51" s="117" t="str">
        <f>IF('Indicator Date'!AW51="","x",RIGHT('Indicator Date'!AW51,4))</f>
        <v>2014</v>
      </c>
      <c r="AM51" s="117" t="str">
        <f>IF('Indicator Date'!AX51="","x",RIGHT('Indicator Date'!AX51,4))</f>
        <v>2014</v>
      </c>
      <c r="AN51" s="117" t="str">
        <f>IF('Indicator Date'!AY51="","x",RIGHT('Indicator Date'!AY51,4))</f>
        <v>2014</v>
      </c>
      <c r="AO51" s="117" t="str">
        <f>IF('Indicator Date'!AZ51="","x",RIGHT('Indicator Date'!AZ51,4))</f>
        <v>2014</v>
      </c>
      <c r="AP51" s="117" t="str">
        <f>IF('Indicator Date'!BA51="","x",RIGHT('Indicator Date'!BA51,4))</f>
        <v>2014</v>
      </c>
      <c r="AQ51" s="117" t="str">
        <f>IF('Indicator Date'!BB51="","x",RIGHT('Indicator Date'!BB51,4))</f>
        <v>2017</v>
      </c>
      <c r="AR51" s="117" t="str">
        <f>IF('Indicator Date'!BC51="","x",RIGHT('Indicator Date'!BC51,4))</f>
        <v>2017</v>
      </c>
      <c r="AS51" s="117" t="str">
        <f>IF('Indicator Date'!BD51="","x",RIGHT('Indicator Date'!BD51,4))</f>
        <v>2019</v>
      </c>
      <c r="AT51" s="117" t="str">
        <f>IF('Indicator Date'!BE51="","x",RIGHT('Indicator Date'!BE51,4))</f>
        <v>2014</v>
      </c>
      <c r="AU51" s="117" t="str">
        <f>IF('Indicator Date'!BF51="","x",RIGHT('Indicator Date'!BF51,4))</f>
        <v>2014</v>
      </c>
    </row>
    <row r="52" spans="1:47" ht="15.75" customHeight="1" x14ac:dyDescent="0.25">
      <c r="A52" s="47" t="s">
        <v>208</v>
      </c>
      <c r="B52" s="47" t="s">
        <v>209</v>
      </c>
      <c r="C52" s="117" t="str">
        <f>IF('Indicator Date'!E52="","x",RIGHT('Indicator Date'!E52,4))</f>
        <v>2017</v>
      </c>
      <c r="D52" s="117" t="str">
        <f>IF('Indicator Date'!F52="","x",RIGHT('Indicator Date'!F52,4))</f>
        <v>2017</v>
      </c>
      <c r="E52" s="117" t="str">
        <f>IF('Indicator Date'!G52="","x",RIGHT('Indicator Date'!G52,4))</f>
        <v>2017</v>
      </c>
      <c r="F52" s="117" t="str">
        <f>IF('Indicator Date'!H52="","x",RIGHT('Indicator Date'!H52,4))</f>
        <v>2017</v>
      </c>
      <c r="G52" s="117" t="str">
        <f>IF('Indicator Date'!I52="","x",RIGHT('Indicator Date'!I52,4))</f>
        <v>2017</v>
      </c>
      <c r="H52" s="117" t="str">
        <f>IF('Indicator Date'!J52="","x",RIGHT('Indicator Date'!J52,4))</f>
        <v>2017</v>
      </c>
      <c r="I52" s="117" t="str">
        <f>IF('Indicator Date'!K52="","x",RIGHT('Indicator Date'!K52,4))</f>
        <v>2016</v>
      </c>
      <c r="J52" s="117" t="str">
        <f>IF('Indicator Date'!L52="","x",RIGHT('Indicator Date'!L52,4))</f>
        <v>2018</v>
      </c>
      <c r="K52" s="117" t="str">
        <f>IF('Indicator Date'!M52="","x",RIGHT('Indicator Date'!M52,4))</f>
        <v>2018</v>
      </c>
      <c r="L52" s="117" t="str">
        <f>IF('Indicator Date'!N52="","x",RIGHT('Indicator Date'!N52,4))</f>
        <v>2018</v>
      </c>
      <c r="M52" s="117" t="str">
        <f>IF('Indicator Date'!O52="","x",RIGHT('Indicator Date'!O52,4))</f>
        <v>2014</v>
      </c>
      <c r="N52" s="117" t="str">
        <f>IF('Indicator Date'!P52="","x",RIGHT('Indicator Date'!P52,4))</f>
        <v>2014</v>
      </c>
      <c r="O52" s="117" t="str">
        <f>IF('Indicator Date'!Q52="","x",RIGHT('Indicator Date'!Q52,4))</f>
        <v>2014</v>
      </c>
      <c r="P52" s="117" t="str">
        <f>IF('Indicator Date'!R52="","x",RIGHT('Indicator Date'!R52,4))</f>
        <v>2014</v>
      </c>
      <c r="Q52" s="117" t="str">
        <f>IF('Indicator Date'!S52="","x",RIGHT('Indicator Date'!S52,4))</f>
        <v>2014</v>
      </c>
      <c r="R52" s="117" t="str">
        <f>IF('Indicator Date'!T52="","x",RIGHT('Indicator Date'!T52,4))</f>
        <v>2014</v>
      </c>
      <c r="S52" s="117" t="str">
        <f>IF('Indicator Date'!U52="","x",RIGHT('Indicator Date'!U52,4))</f>
        <v>2014</v>
      </c>
      <c r="T52" s="117" t="str">
        <f>IF('Indicator Date'!V52="","x",RIGHT('Indicator Date'!V52,4))</f>
        <v>2014</v>
      </c>
      <c r="U52" s="117" t="str">
        <f>IF('Indicator Date'!W52="","x",RIGHT('Indicator Date'!W52,4))</f>
        <v>2014</v>
      </c>
      <c r="V52" s="117" t="str">
        <f>IF('Indicator Date'!X52="","x",RIGHT('Indicator Date'!X52,4))</f>
        <v>2014</v>
      </c>
      <c r="W52" s="117" t="str">
        <f>IF('Indicator Date'!Y52="","x",RIGHT('Indicator Date'!Y52,4))</f>
        <v>2014</v>
      </c>
      <c r="X52" s="117" t="str">
        <f>IF('Indicator Date'!AB52="","x",RIGHT('Indicator Date'!AB52,4))</f>
        <v>2014</v>
      </c>
      <c r="Y52" s="117" t="str">
        <f>IF('Indicator Date'!AC52="","x",RIGHT('Indicator Date'!AC52,4))</f>
        <v>2019</v>
      </c>
      <c r="Z52" s="117" t="str">
        <f>IF('Indicator Date'!AD52="","x",RIGHT('Indicator Date'!AD52,4))</f>
        <v>2019</v>
      </c>
      <c r="AA52" s="117" t="str">
        <f>IF('Indicator Date'!AE52="","x",RIGHT('Indicator Date'!AE52,4))</f>
        <v>2019</v>
      </c>
      <c r="AB52" s="117" t="str">
        <f>IF('Indicator Date'!AF52="","x",RIGHT('Indicator Date'!AF52,4))</f>
        <v>2019</v>
      </c>
      <c r="AC52" s="117" t="str">
        <f>IF('Indicator Date'!AG52="","x",RIGHT('Indicator Date'!AG52,4))</f>
        <v>2014</v>
      </c>
      <c r="AD52" s="117" t="str">
        <f>IF('Indicator Date'!AJ52="","x",RIGHT('Indicator Date'!AJ52,4))</f>
        <v>2014</v>
      </c>
      <c r="AE52" s="117" t="str">
        <f>IF('Indicator Date'!AK52="","x",RIGHT('Indicator Date'!AK52,4))</f>
        <v>2014</v>
      </c>
      <c r="AF52" s="117" t="str">
        <f>IF('Indicator Date'!AM52="","x",RIGHT('Indicator Date'!AM52,4))</f>
        <v>2014</v>
      </c>
      <c r="AG52" s="117" t="str">
        <f>IF('Indicator Date'!AN52="","x",RIGHT('Indicator Date'!AN52,4))</f>
        <v>2014</v>
      </c>
      <c r="AH52" s="117" t="str">
        <f>IF('Indicator Date'!AP52="","x",RIGHT('Indicator Date'!AP52,4))</f>
        <v>2014</v>
      </c>
      <c r="AI52" s="117" t="str">
        <f>IF('Indicator Date'!AR52="","x",RIGHT('Indicator Date'!AR52,4))</f>
        <v>2014</v>
      </c>
      <c r="AJ52" s="117" t="str">
        <f>IF('Indicator Date'!AU52="","x",RIGHT('Indicator Date'!AU52,4))</f>
        <v>2014</v>
      </c>
      <c r="AK52" s="117" t="str">
        <f>IF('Indicator Date'!AV52="","x",RIGHT('Indicator Date'!AV52,4))</f>
        <v>2014</v>
      </c>
      <c r="AL52" s="117" t="str">
        <f>IF('Indicator Date'!AW52="","x",RIGHT('Indicator Date'!AW52,4))</f>
        <v>2014</v>
      </c>
      <c r="AM52" s="117" t="str">
        <f>IF('Indicator Date'!AX52="","x",RIGHT('Indicator Date'!AX52,4))</f>
        <v>2014</v>
      </c>
      <c r="AN52" s="117" t="str">
        <f>IF('Indicator Date'!AY52="","x",RIGHT('Indicator Date'!AY52,4))</f>
        <v>2014</v>
      </c>
      <c r="AO52" s="117" t="str">
        <f>IF('Indicator Date'!AZ52="","x",RIGHT('Indicator Date'!AZ52,4))</f>
        <v>2014</v>
      </c>
      <c r="AP52" s="117" t="str">
        <f>IF('Indicator Date'!BA52="","x",RIGHT('Indicator Date'!BA52,4))</f>
        <v>2014</v>
      </c>
      <c r="AQ52" s="117" t="str">
        <f>IF('Indicator Date'!BB52="","x",RIGHT('Indicator Date'!BB52,4))</f>
        <v>2017</v>
      </c>
      <c r="AR52" s="117" t="str">
        <f>IF('Indicator Date'!BC52="","x",RIGHT('Indicator Date'!BC52,4))</f>
        <v>2017</v>
      </c>
      <c r="AS52" s="117" t="str">
        <f>IF('Indicator Date'!BD52="","x",RIGHT('Indicator Date'!BD52,4))</f>
        <v>2019</v>
      </c>
      <c r="AT52" s="117" t="str">
        <f>IF('Indicator Date'!BE52="","x",RIGHT('Indicator Date'!BE52,4))</f>
        <v>2014</v>
      </c>
      <c r="AU52" s="117" t="str">
        <f>IF('Indicator Date'!BF52="","x",RIGHT('Indicator Date'!BF52,4))</f>
        <v>2014</v>
      </c>
    </row>
    <row r="53" spans="1:47" ht="15.75" customHeight="1" x14ac:dyDescent="0.25">
      <c r="A53" s="47" t="s">
        <v>210</v>
      </c>
      <c r="B53" s="47" t="s">
        <v>211</v>
      </c>
      <c r="C53" s="117" t="str">
        <f>IF('Indicator Date'!E53="","x",RIGHT('Indicator Date'!E53,4))</f>
        <v>2017</v>
      </c>
      <c r="D53" s="117" t="str">
        <f>IF('Indicator Date'!F53="","x",RIGHT('Indicator Date'!F53,4))</f>
        <v>2017</v>
      </c>
      <c r="E53" s="117" t="str">
        <f>IF('Indicator Date'!G53="","x",RIGHT('Indicator Date'!G53,4))</f>
        <v>2017</v>
      </c>
      <c r="F53" s="117" t="str">
        <f>IF('Indicator Date'!H53="","x",RIGHT('Indicator Date'!H53,4))</f>
        <v>2017</v>
      </c>
      <c r="G53" s="117" t="str">
        <f>IF('Indicator Date'!I53="","x",RIGHT('Indicator Date'!I53,4))</f>
        <v>2017</v>
      </c>
      <c r="H53" s="117" t="str">
        <f>IF('Indicator Date'!J53="","x",RIGHT('Indicator Date'!J53,4))</f>
        <v>2017</v>
      </c>
      <c r="I53" s="117" t="str">
        <f>IF('Indicator Date'!K53="","x",RIGHT('Indicator Date'!K53,4))</f>
        <v>2016</v>
      </c>
      <c r="J53" s="117" t="str">
        <f>IF('Indicator Date'!L53="","x",RIGHT('Indicator Date'!L53,4))</f>
        <v>2018</v>
      </c>
      <c r="K53" s="117" t="str">
        <f>IF('Indicator Date'!M53="","x",RIGHT('Indicator Date'!M53,4))</f>
        <v>2018</v>
      </c>
      <c r="L53" s="117" t="str">
        <f>IF('Indicator Date'!N53="","x",RIGHT('Indicator Date'!N53,4))</f>
        <v>2018</v>
      </c>
      <c r="M53" s="117" t="str">
        <f>IF('Indicator Date'!O53="","x",RIGHT('Indicator Date'!O53,4))</f>
        <v>2014</v>
      </c>
      <c r="N53" s="117" t="str">
        <f>IF('Indicator Date'!P53="","x",RIGHT('Indicator Date'!P53,4))</f>
        <v>2014</v>
      </c>
      <c r="O53" s="117" t="str">
        <f>IF('Indicator Date'!Q53="","x",RIGHT('Indicator Date'!Q53,4))</f>
        <v>2014</v>
      </c>
      <c r="P53" s="117" t="str">
        <f>IF('Indicator Date'!R53="","x",RIGHT('Indicator Date'!R53,4))</f>
        <v>2014</v>
      </c>
      <c r="Q53" s="117" t="str">
        <f>IF('Indicator Date'!S53="","x",RIGHT('Indicator Date'!S53,4))</f>
        <v>2014</v>
      </c>
      <c r="R53" s="117" t="str">
        <f>IF('Indicator Date'!T53="","x",RIGHT('Indicator Date'!T53,4))</f>
        <v>2014</v>
      </c>
      <c r="S53" s="117" t="str">
        <f>IF('Indicator Date'!U53="","x",RIGHT('Indicator Date'!U53,4))</f>
        <v>2014</v>
      </c>
      <c r="T53" s="117" t="str">
        <f>IF('Indicator Date'!V53="","x",RIGHT('Indicator Date'!V53,4))</f>
        <v>2014</v>
      </c>
      <c r="U53" s="117" t="str">
        <f>IF('Indicator Date'!W53="","x",RIGHT('Indicator Date'!W53,4))</f>
        <v>2014</v>
      </c>
      <c r="V53" s="117" t="str">
        <f>IF('Indicator Date'!X53="","x",RIGHT('Indicator Date'!X53,4))</f>
        <v>2014</v>
      </c>
      <c r="W53" s="117" t="str">
        <f>IF('Indicator Date'!Y53="","x",RIGHT('Indicator Date'!Y53,4))</f>
        <v>2014</v>
      </c>
      <c r="X53" s="117" t="str">
        <f>IF('Indicator Date'!AB53="","x",RIGHT('Indicator Date'!AB53,4))</f>
        <v>2014</v>
      </c>
      <c r="Y53" s="117" t="str">
        <f>IF('Indicator Date'!AC53="","x",RIGHT('Indicator Date'!AC53,4))</f>
        <v>2019</v>
      </c>
      <c r="Z53" s="117" t="str">
        <f>IF('Indicator Date'!AD53="","x",RIGHT('Indicator Date'!AD53,4))</f>
        <v>2019</v>
      </c>
      <c r="AA53" s="117" t="str">
        <f>IF('Indicator Date'!AE53="","x",RIGHT('Indicator Date'!AE53,4))</f>
        <v>2019</v>
      </c>
      <c r="AB53" s="117" t="str">
        <f>IF('Indicator Date'!AF53="","x",RIGHT('Indicator Date'!AF53,4))</f>
        <v>2019</v>
      </c>
      <c r="AC53" s="117" t="str">
        <f>IF('Indicator Date'!AG53="","x",RIGHT('Indicator Date'!AG53,4))</f>
        <v>2014</v>
      </c>
      <c r="AD53" s="117" t="str">
        <f>IF('Indicator Date'!AJ53="","x",RIGHT('Indicator Date'!AJ53,4))</f>
        <v>2014</v>
      </c>
      <c r="AE53" s="117" t="str">
        <f>IF('Indicator Date'!AK53="","x",RIGHT('Indicator Date'!AK53,4))</f>
        <v>2014</v>
      </c>
      <c r="AF53" s="117" t="str">
        <f>IF('Indicator Date'!AM53="","x",RIGHT('Indicator Date'!AM53,4))</f>
        <v>2014</v>
      </c>
      <c r="AG53" s="117" t="str">
        <f>IF('Indicator Date'!AN53="","x",RIGHT('Indicator Date'!AN53,4))</f>
        <v>2014</v>
      </c>
      <c r="AH53" s="117" t="str">
        <f>IF('Indicator Date'!AP53="","x",RIGHT('Indicator Date'!AP53,4))</f>
        <v>2014</v>
      </c>
      <c r="AI53" s="117" t="str">
        <f>IF('Indicator Date'!AR53="","x",RIGHT('Indicator Date'!AR53,4))</f>
        <v>2014</v>
      </c>
      <c r="AJ53" s="117" t="str">
        <f>IF('Indicator Date'!AU53="","x",RIGHT('Indicator Date'!AU53,4))</f>
        <v>2014</v>
      </c>
      <c r="AK53" s="117" t="str">
        <f>IF('Indicator Date'!AV53="","x",RIGHT('Indicator Date'!AV53,4))</f>
        <v>2014</v>
      </c>
      <c r="AL53" s="117" t="str">
        <f>IF('Indicator Date'!AW53="","x",RIGHT('Indicator Date'!AW53,4))</f>
        <v>2014</v>
      </c>
      <c r="AM53" s="117" t="str">
        <f>IF('Indicator Date'!AX53="","x",RIGHT('Indicator Date'!AX53,4))</f>
        <v>2014</v>
      </c>
      <c r="AN53" s="117" t="str">
        <f>IF('Indicator Date'!AY53="","x",RIGHT('Indicator Date'!AY53,4))</f>
        <v>2014</v>
      </c>
      <c r="AO53" s="117" t="str">
        <f>IF('Indicator Date'!AZ53="","x",RIGHT('Indicator Date'!AZ53,4))</f>
        <v>2014</v>
      </c>
      <c r="AP53" s="117" t="str">
        <f>IF('Indicator Date'!BA53="","x",RIGHT('Indicator Date'!BA53,4))</f>
        <v>2014</v>
      </c>
      <c r="AQ53" s="117" t="str">
        <f>IF('Indicator Date'!BB53="","x",RIGHT('Indicator Date'!BB53,4))</f>
        <v>2017</v>
      </c>
      <c r="AR53" s="117" t="str">
        <f>IF('Indicator Date'!BC53="","x",RIGHT('Indicator Date'!BC53,4))</f>
        <v>2017</v>
      </c>
      <c r="AS53" s="117" t="str">
        <f>IF('Indicator Date'!BD53="","x",RIGHT('Indicator Date'!BD53,4))</f>
        <v>2019</v>
      </c>
      <c r="AT53" s="117" t="str">
        <f>IF('Indicator Date'!BE53="","x",RIGHT('Indicator Date'!BE53,4))</f>
        <v>2014</v>
      </c>
      <c r="AU53" s="117" t="str">
        <f>IF('Indicator Date'!BF53="","x",RIGHT('Indicator Date'!BF53,4))</f>
        <v>2014</v>
      </c>
    </row>
    <row r="54" spans="1:47" ht="15.75" customHeight="1" x14ac:dyDescent="0.25">
      <c r="A54" s="47" t="s">
        <v>212</v>
      </c>
      <c r="B54" s="47" t="s">
        <v>213</v>
      </c>
      <c r="C54" s="117" t="str">
        <f>IF('Indicator Date'!E54="","x",RIGHT('Indicator Date'!E54,4))</f>
        <v>2017</v>
      </c>
      <c r="D54" s="117" t="str">
        <f>IF('Indicator Date'!F54="","x",RIGHT('Indicator Date'!F54,4))</f>
        <v>2017</v>
      </c>
      <c r="E54" s="117" t="str">
        <f>IF('Indicator Date'!G54="","x",RIGHT('Indicator Date'!G54,4))</f>
        <v>2017</v>
      </c>
      <c r="F54" s="117" t="str">
        <f>IF('Indicator Date'!H54="","x",RIGHT('Indicator Date'!H54,4))</f>
        <v>2017</v>
      </c>
      <c r="G54" s="117" t="str">
        <f>IF('Indicator Date'!I54="","x",RIGHT('Indicator Date'!I54,4))</f>
        <v>2017</v>
      </c>
      <c r="H54" s="117" t="str">
        <f>IF('Indicator Date'!J54="","x",RIGHT('Indicator Date'!J54,4))</f>
        <v>2017</v>
      </c>
      <c r="I54" s="117" t="str">
        <f>IF('Indicator Date'!K54="","x",RIGHT('Indicator Date'!K54,4))</f>
        <v>2016</v>
      </c>
      <c r="J54" s="117" t="str">
        <f>IF('Indicator Date'!L54="","x",RIGHT('Indicator Date'!L54,4))</f>
        <v>2018</v>
      </c>
      <c r="K54" s="117" t="str">
        <f>IF('Indicator Date'!M54="","x",RIGHT('Indicator Date'!M54,4))</f>
        <v>2018</v>
      </c>
      <c r="L54" s="117" t="str">
        <f>IF('Indicator Date'!N54="","x",RIGHT('Indicator Date'!N54,4))</f>
        <v>2018</v>
      </c>
      <c r="M54" s="117" t="str">
        <f>IF('Indicator Date'!O54="","x",RIGHT('Indicator Date'!O54,4))</f>
        <v>2014</v>
      </c>
      <c r="N54" s="117" t="str">
        <f>IF('Indicator Date'!P54="","x",RIGHT('Indicator Date'!P54,4))</f>
        <v>2014</v>
      </c>
      <c r="O54" s="117" t="str">
        <f>IF('Indicator Date'!Q54="","x",RIGHT('Indicator Date'!Q54,4))</f>
        <v>2014</v>
      </c>
      <c r="P54" s="117" t="str">
        <f>IF('Indicator Date'!R54="","x",RIGHT('Indicator Date'!R54,4))</f>
        <v>2014</v>
      </c>
      <c r="Q54" s="117" t="str">
        <f>IF('Indicator Date'!S54="","x",RIGHT('Indicator Date'!S54,4))</f>
        <v>2014</v>
      </c>
      <c r="R54" s="117" t="str">
        <f>IF('Indicator Date'!T54="","x",RIGHT('Indicator Date'!T54,4))</f>
        <v>2014</v>
      </c>
      <c r="S54" s="117" t="str">
        <f>IF('Indicator Date'!U54="","x",RIGHT('Indicator Date'!U54,4))</f>
        <v>2014</v>
      </c>
      <c r="T54" s="117" t="str">
        <f>IF('Indicator Date'!V54="","x",RIGHT('Indicator Date'!V54,4))</f>
        <v>2014</v>
      </c>
      <c r="U54" s="117" t="str">
        <f>IF('Indicator Date'!W54="","x",RIGHT('Indicator Date'!W54,4))</f>
        <v>2014</v>
      </c>
      <c r="V54" s="117" t="str">
        <f>IF('Indicator Date'!X54="","x",RIGHT('Indicator Date'!X54,4))</f>
        <v>2014</v>
      </c>
      <c r="W54" s="117" t="str">
        <f>IF('Indicator Date'!Y54="","x",RIGHT('Indicator Date'!Y54,4))</f>
        <v>2014</v>
      </c>
      <c r="X54" s="117" t="str">
        <f>IF('Indicator Date'!AB54="","x",RIGHT('Indicator Date'!AB54,4))</f>
        <v>2014</v>
      </c>
      <c r="Y54" s="117" t="str">
        <f>IF('Indicator Date'!AC54="","x",RIGHT('Indicator Date'!AC54,4))</f>
        <v>2019</v>
      </c>
      <c r="Z54" s="117" t="str">
        <f>IF('Indicator Date'!AD54="","x",RIGHT('Indicator Date'!AD54,4))</f>
        <v>2019</v>
      </c>
      <c r="AA54" s="117" t="str">
        <f>IF('Indicator Date'!AE54="","x",RIGHT('Indicator Date'!AE54,4))</f>
        <v>2019</v>
      </c>
      <c r="AB54" s="117" t="str">
        <f>IF('Indicator Date'!AF54="","x",RIGHT('Indicator Date'!AF54,4))</f>
        <v>2019</v>
      </c>
      <c r="AC54" s="117" t="str">
        <f>IF('Indicator Date'!AG54="","x",RIGHT('Indicator Date'!AG54,4))</f>
        <v>2014</v>
      </c>
      <c r="AD54" s="117" t="str">
        <f>IF('Indicator Date'!AJ54="","x",RIGHT('Indicator Date'!AJ54,4))</f>
        <v>2014</v>
      </c>
      <c r="AE54" s="117" t="str">
        <f>IF('Indicator Date'!AK54="","x",RIGHT('Indicator Date'!AK54,4))</f>
        <v>2014</v>
      </c>
      <c r="AF54" s="117" t="str">
        <f>IF('Indicator Date'!AM54="","x",RIGHT('Indicator Date'!AM54,4))</f>
        <v>2014</v>
      </c>
      <c r="AG54" s="117" t="str">
        <f>IF('Indicator Date'!AN54="","x",RIGHT('Indicator Date'!AN54,4))</f>
        <v>2014</v>
      </c>
      <c r="AH54" s="117" t="str">
        <f>IF('Indicator Date'!AP54="","x",RIGHT('Indicator Date'!AP54,4))</f>
        <v>2014</v>
      </c>
      <c r="AI54" s="117" t="str">
        <f>IF('Indicator Date'!AR54="","x",RIGHT('Indicator Date'!AR54,4))</f>
        <v>2014</v>
      </c>
      <c r="AJ54" s="117" t="str">
        <f>IF('Indicator Date'!AU54="","x",RIGHT('Indicator Date'!AU54,4))</f>
        <v>2014</v>
      </c>
      <c r="AK54" s="117" t="str">
        <f>IF('Indicator Date'!AV54="","x",RIGHT('Indicator Date'!AV54,4))</f>
        <v>2014</v>
      </c>
      <c r="AL54" s="117" t="str">
        <f>IF('Indicator Date'!AW54="","x",RIGHT('Indicator Date'!AW54,4))</f>
        <v>2014</v>
      </c>
      <c r="AM54" s="117" t="str">
        <f>IF('Indicator Date'!AX54="","x",RIGHT('Indicator Date'!AX54,4))</f>
        <v>2014</v>
      </c>
      <c r="AN54" s="117" t="str">
        <f>IF('Indicator Date'!AY54="","x",RIGHT('Indicator Date'!AY54,4))</f>
        <v>2014</v>
      </c>
      <c r="AO54" s="117" t="str">
        <f>IF('Indicator Date'!AZ54="","x",RIGHT('Indicator Date'!AZ54,4))</f>
        <v>2014</v>
      </c>
      <c r="AP54" s="117" t="str">
        <f>IF('Indicator Date'!BA54="","x",RIGHT('Indicator Date'!BA54,4))</f>
        <v>2014</v>
      </c>
      <c r="AQ54" s="117" t="str">
        <f>IF('Indicator Date'!BB54="","x",RIGHT('Indicator Date'!BB54,4))</f>
        <v>2017</v>
      </c>
      <c r="AR54" s="117" t="str">
        <f>IF('Indicator Date'!BC54="","x",RIGHT('Indicator Date'!BC54,4))</f>
        <v>2017</v>
      </c>
      <c r="AS54" s="117" t="str">
        <f>IF('Indicator Date'!BD54="","x",RIGHT('Indicator Date'!BD54,4))</f>
        <v>2019</v>
      </c>
      <c r="AT54" s="117" t="str">
        <f>IF('Indicator Date'!BE54="","x",RIGHT('Indicator Date'!BE54,4))</f>
        <v>2014</v>
      </c>
      <c r="AU54" s="117" t="str">
        <f>IF('Indicator Date'!BF54="","x",RIGHT('Indicator Date'!BF54,4))</f>
        <v>2014</v>
      </c>
    </row>
    <row r="55" spans="1:47" ht="15.75" customHeight="1" x14ac:dyDescent="0.25">
      <c r="A55" s="47" t="s">
        <v>214</v>
      </c>
      <c r="B55" s="47" t="s">
        <v>215</v>
      </c>
      <c r="C55" s="117" t="str">
        <f>IF('Indicator Date'!E55="","x",RIGHT('Indicator Date'!E55,4))</f>
        <v>2017</v>
      </c>
      <c r="D55" s="117" t="str">
        <f>IF('Indicator Date'!F55="","x",RIGHT('Indicator Date'!F55,4))</f>
        <v>2017</v>
      </c>
      <c r="E55" s="117" t="str">
        <f>IF('Indicator Date'!G55="","x",RIGHT('Indicator Date'!G55,4))</f>
        <v>2017</v>
      </c>
      <c r="F55" s="117" t="str">
        <f>IF('Indicator Date'!H55="","x",RIGHT('Indicator Date'!H55,4))</f>
        <v>2017</v>
      </c>
      <c r="G55" s="117" t="str">
        <f>IF('Indicator Date'!I55="","x",RIGHT('Indicator Date'!I55,4))</f>
        <v>2017</v>
      </c>
      <c r="H55" s="117" t="str">
        <f>IF('Indicator Date'!J55="","x",RIGHT('Indicator Date'!J55,4))</f>
        <v>2017</v>
      </c>
      <c r="I55" s="117" t="str">
        <f>IF('Indicator Date'!K55="","x",RIGHT('Indicator Date'!K55,4))</f>
        <v>2016</v>
      </c>
      <c r="J55" s="117" t="str">
        <f>IF('Indicator Date'!L55="","x",RIGHT('Indicator Date'!L55,4))</f>
        <v>2018</v>
      </c>
      <c r="K55" s="117" t="str">
        <f>IF('Indicator Date'!M55="","x",RIGHT('Indicator Date'!M55,4))</f>
        <v>2018</v>
      </c>
      <c r="L55" s="117" t="str">
        <f>IF('Indicator Date'!N55="","x",RIGHT('Indicator Date'!N55,4))</f>
        <v>2018</v>
      </c>
      <c r="M55" s="117" t="str">
        <f>IF('Indicator Date'!O55="","x",RIGHT('Indicator Date'!O55,4))</f>
        <v>2014</v>
      </c>
      <c r="N55" s="117" t="str">
        <f>IF('Indicator Date'!P55="","x",RIGHT('Indicator Date'!P55,4))</f>
        <v>2014</v>
      </c>
      <c r="O55" s="117" t="str">
        <f>IF('Indicator Date'!Q55="","x",RIGHT('Indicator Date'!Q55,4))</f>
        <v>2014</v>
      </c>
      <c r="P55" s="117" t="str">
        <f>IF('Indicator Date'!R55="","x",RIGHT('Indicator Date'!R55,4))</f>
        <v>2014</v>
      </c>
      <c r="Q55" s="117" t="str">
        <f>IF('Indicator Date'!S55="","x",RIGHT('Indicator Date'!S55,4))</f>
        <v>2014</v>
      </c>
      <c r="R55" s="117" t="str">
        <f>IF('Indicator Date'!T55="","x",RIGHT('Indicator Date'!T55,4))</f>
        <v>2014</v>
      </c>
      <c r="S55" s="117" t="str">
        <f>IF('Indicator Date'!U55="","x",RIGHT('Indicator Date'!U55,4))</f>
        <v>2014</v>
      </c>
      <c r="T55" s="117" t="str">
        <f>IF('Indicator Date'!V55="","x",RIGHT('Indicator Date'!V55,4))</f>
        <v>2014</v>
      </c>
      <c r="U55" s="117" t="str">
        <f>IF('Indicator Date'!W55="","x",RIGHT('Indicator Date'!W55,4))</f>
        <v>2014</v>
      </c>
      <c r="V55" s="117" t="str">
        <f>IF('Indicator Date'!X55="","x",RIGHT('Indicator Date'!X55,4))</f>
        <v>2014</v>
      </c>
      <c r="W55" s="117" t="str">
        <f>IF('Indicator Date'!Y55="","x",RIGHT('Indicator Date'!Y55,4))</f>
        <v>2014</v>
      </c>
      <c r="X55" s="117" t="str">
        <f>IF('Indicator Date'!AB55="","x",RIGHT('Indicator Date'!AB55,4))</f>
        <v>2014</v>
      </c>
      <c r="Y55" s="117" t="str">
        <f>IF('Indicator Date'!AC55="","x",RIGHT('Indicator Date'!AC55,4))</f>
        <v>2019</v>
      </c>
      <c r="Z55" s="117" t="str">
        <f>IF('Indicator Date'!AD55="","x",RIGHT('Indicator Date'!AD55,4))</f>
        <v>2019</v>
      </c>
      <c r="AA55" s="117" t="str">
        <f>IF('Indicator Date'!AE55="","x",RIGHT('Indicator Date'!AE55,4))</f>
        <v>2019</v>
      </c>
      <c r="AB55" s="117" t="str">
        <f>IF('Indicator Date'!AF55="","x",RIGHT('Indicator Date'!AF55,4))</f>
        <v>2019</v>
      </c>
      <c r="AC55" s="117" t="str">
        <f>IF('Indicator Date'!AG55="","x",RIGHT('Indicator Date'!AG55,4))</f>
        <v>2014</v>
      </c>
      <c r="AD55" s="117" t="str">
        <f>IF('Indicator Date'!AJ55="","x",RIGHT('Indicator Date'!AJ55,4))</f>
        <v>2014</v>
      </c>
      <c r="AE55" s="117" t="str">
        <f>IF('Indicator Date'!AK55="","x",RIGHT('Indicator Date'!AK55,4))</f>
        <v>2014</v>
      </c>
      <c r="AF55" s="117" t="str">
        <f>IF('Indicator Date'!AM55="","x",RIGHT('Indicator Date'!AM55,4))</f>
        <v>2014</v>
      </c>
      <c r="AG55" s="117" t="str">
        <f>IF('Indicator Date'!AN55="","x",RIGHT('Indicator Date'!AN55,4))</f>
        <v>2014</v>
      </c>
      <c r="AH55" s="117" t="str">
        <f>IF('Indicator Date'!AP55="","x",RIGHT('Indicator Date'!AP55,4))</f>
        <v>2014</v>
      </c>
      <c r="AI55" s="117" t="str">
        <f>IF('Indicator Date'!AR55="","x",RIGHT('Indicator Date'!AR55,4))</f>
        <v>2014</v>
      </c>
      <c r="AJ55" s="117" t="str">
        <f>IF('Indicator Date'!AU55="","x",RIGHT('Indicator Date'!AU55,4))</f>
        <v>2014</v>
      </c>
      <c r="AK55" s="117" t="str">
        <f>IF('Indicator Date'!AV55="","x",RIGHT('Indicator Date'!AV55,4))</f>
        <v>2014</v>
      </c>
      <c r="AL55" s="117" t="str">
        <f>IF('Indicator Date'!AW55="","x",RIGHT('Indicator Date'!AW55,4))</f>
        <v>2014</v>
      </c>
      <c r="AM55" s="117" t="str">
        <f>IF('Indicator Date'!AX55="","x",RIGHT('Indicator Date'!AX55,4))</f>
        <v>2014</v>
      </c>
      <c r="AN55" s="117" t="str">
        <f>IF('Indicator Date'!AY55="","x",RIGHT('Indicator Date'!AY55,4))</f>
        <v>2014</v>
      </c>
      <c r="AO55" s="117" t="str">
        <f>IF('Indicator Date'!AZ55="","x",RIGHT('Indicator Date'!AZ55,4))</f>
        <v>2014</v>
      </c>
      <c r="AP55" s="117" t="str">
        <f>IF('Indicator Date'!BA55="","x",RIGHT('Indicator Date'!BA55,4))</f>
        <v>2014</v>
      </c>
      <c r="AQ55" s="117" t="str">
        <f>IF('Indicator Date'!BB55="","x",RIGHT('Indicator Date'!BB55,4))</f>
        <v>2017</v>
      </c>
      <c r="AR55" s="117" t="str">
        <f>IF('Indicator Date'!BC55="","x",RIGHT('Indicator Date'!BC55,4))</f>
        <v>2017</v>
      </c>
      <c r="AS55" s="117" t="str">
        <f>IF('Indicator Date'!BD55="","x",RIGHT('Indicator Date'!BD55,4))</f>
        <v>2019</v>
      </c>
      <c r="AT55" s="117" t="str">
        <f>IF('Indicator Date'!BE55="","x",RIGHT('Indicator Date'!BE55,4))</f>
        <v>2014</v>
      </c>
      <c r="AU55" s="117" t="str">
        <f>IF('Indicator Date'!BF55="","x",RIGHT('Indicator Date'!BF55,4))</f>
        <v>2014</v>
      </c>
    </row>
    <row r="56" spans="1:47" ht="15.75" customHeight="1" x14ac:dyDescent="0.25">
      <c r="A56" s="47" t="s">
        <v>216</v>
      </c>
      <c r="B56" s="47" t="s">
        <v>217</v>
      </c>
      <c r="C56" s="117" t="str">
        <f>IF('Indicator Date'!E56="","x",RIGHT('Indicator Date'!E56,4))</f>
        <v>2017</v>
      </c>
      <c r="D56" s="117" t="str">
        <f>IF('Indicator Date'!F56="","x",RIGHT('Indicator Date'!F56,4))</f>
        <v>2017</v>
      </c>
      <c r="E56" s="117" t="str">
        <f>IF('Indicator Date'!G56="","x",RIGHT('Indicator Date'!G56,4))</f>
        <v>2017</v>
      </c>
      <c r="F56" s="117" t="str">
        <f>IF('Indicator Date'!H56="","x",RIGHT('Indicator Date'!H56,4))</f>
        <v>2017</v>
      </c>
      <c r="G56" s="117" t="str">
        <f>IF('Indicator Date'!I56="","x",RIGHT('Indicator Date'!I56,4))</f>
        <v>2017</v>
      </c>
      <c r="H56" s="117" t="str">
        <f>IF('Indicator Date'!J56="","x",RIGHT('Indicator Date'!J56,4))</f>
        <v>2017</v>
      </c>
      <c r="I56" s="117" t="str">
        <f>IF('Indicator Date'!K56="","x",RIGHT('Indicator Date'!K56,4))</f>
        <v>2016</v>
      </c>
      <c r="J56" s="117" t="str">
        <f>IF('Indicator Date'!L56="","x",RIGHT('Indicator Date'!L56,4))</f>
        <v>2018</v>
      </c>
      <c r="K56" s="117" t="str">
        <f>IF('Indicator Date'!M56="","x",RIGHT('Indicator Date'!M56,4))</f>
        <v>2018</v>
      </c>
      <c r="L56" s="117" t="str">
        <f>IF('Indicator Date'!N56="","x",RIGHT('Indicator Date'!N56,4))</f>
        <v>2018</v>
      </c>
      <c r="M56" s="117" t="str">
        <f>IF('Indicator Date'!O56="","x",RIGHT('Indicator Date'!O56,4))</f>
        <v>2014</v>
      </c>
      <c r="N56" s="117" t="str">
        <f>IF('Indicator Date'!P56="","x",RIGHT('Indicator Date'!P56,4))</f>
        <v>2014</v>
      </c>
      <c r="O56" s="117" t="str">
        <f>IF('Indicator Date'!Q56="","x",RIGHT('Indicator Date'!Q56,4))</f>
        <v>2014</v>
      </c>
      <c r="P56" s="117" t="str">
        <f>IF('Indicator Date'!R56="","x",RIGHT('Indicator Date'!R56,4))</f>
        <v>2014</v>
      </c>
      <c r="Q56" s="117" t="str">
        <f>IF('Indicator Date'!S56="","x",RIGHT('Indicator Date'!S56,4))</f>
        <v>2014</v>
      </c>
      <c r="R56" s="117" t="str">
        <f>IF('Indicator Date'!T56="","x",RIGHT('Indicator Date'!T56,4))</f>
        <v>2014</v>
      </c>
      <c r="S56" s="117" t="str">
        <f>IF('Indicator Date'!U56="","x",RIGHT('Indicator Date'!U56,4))</f>
        <v>2014</v>
      </c>
      <c r="T56" s="117" t="str">
        <f>IF('Indicator Date'!V56="","x",RIGHT('Indicator Date'!V56,4))</f>
        <v>2014</v>
      </c>
      <c r="U56" s="117" t="str">
        <f>IF('Indicator Date'!W56="","x",RIGHT('Indicator Date'!W56,4))</f>
        <v>2014</v>
      </c>
      <c r="V56" s="117" t="str">
        <f>IF('Indicator Date'!X56="","x",RIGHT('Indicator Date'!X56,4))</f>
        <v>2014</v>
      </c>
      <c r="W56" s="117" t="str">
        <f>IF('Indicator Date'!Y56="","x",RIGHT('Indicator Date'!Y56,4))</f>
        <v>2014</v>
      </c>
      <c r="X56" s="117" t="str">
        <f>IF('Indicator Date'!AB56="","x",RIGHT('Indicator Date'!AB56,4))</f>
        <v>2014</v>
      </c>
      <c r="Y56" s="117" t="str">
        <f>IF('Indicator Date'!AC56="","x",RIGHT('Indicator Date'!AC56,4))</f>
        <v>2019</v>
      </c>
      <c r="Z56" s="117" t="str">
        <f>IF('Indicator Date'!AD56="","x",RIGHT('Indicator Date'!AD56,4))</f>
        <v>2019</v>
      </c>
      <c r="AA56" s="117" t="str">
        <f>IF('Indicator Date'!AE56="","x",RIGHT('Indicator Date'!AE56,4))</f>
        <v>2019</v>
      </c>
      <c r="AB56" s="117" t="str">
        <f>IF('Indicator Date'!AF56="","x",RIGHT('Indicator Date'!AF56,4))</f>
        <v>2019</v>
      </c>
      <c r="AC56" s="117" t="str">
        <f>IF('Indicator Date'!AG56="","x",RIGHT('Indicator Date'!AG56,4))</f>
        <v>2014</v>
      </c>
      <c r="AD56" s="117" t="str">
        <f>IF('Indicator Date'!AJ56="","x",RIGHT('Indicator Date'!AJ56,4))</f>
        <v>2014</v>
      </c>
      <c r="AE56" s="117" t="str">
        <f>IF('Indicator Date'!AK56="","x",RIGHT('Indicator Date'!AK56,4))</f>
        <v>2014</v>
      </c>
      <c r="AF56" s="117" t="str">
        <f>IF('Indicator Date'!AM56="","x",RIGHT('Indicator Date'!AM56,4))</f>
        <v>2014</v>
      </c>
      <c r="AG56" s="117" t="str">
        <f>IF('Indicator Date'!AN56="","x",RIGHT('Indicator Date'!AN56,4))</f>
        <v>2014</v>
      </c>
      <c r="AH56" s="117" t="str">
        <f>IF('Indicator Date'!AP56="","x",RIGHT('Indicator Date'!AP56,4))</f>
        <v>2014</v>
      </c>
      <c r="AI56" s="117" t="str">
        <f>IF('Indicator Date'!AR56="","x",RIGHT('Indicator Date'!AR56,4))</f>
        <v>2014</v>
      </c>
      <c r="AJ56" s="117" t="str">
        <f>IF('Indicator Date'!AU56="","x",RIGHT('Indicator Date'!AU56,4))</f>
        <v>2014</v>
      </c>
      <c r="AK56" s="117" t="str">
        <f>IF('Indicator Date'!AV56="","x",RIGHT('Indicator Date'!AV56,4))</f>
        <v>2014</v>
      </c>
      <c r="AL56" s="117" t="str">
        <f>IF('Indicator Date'!AW56="","x",RIGHT('Indicator Date'!AW56,4))</f>
        <v>2014</v>
      </c>
      <c r="AM56" s="117" t="str">
        <f>IF('Indicator Date'!AX56="","x",RIGHT('Indicator Date'!AX56,4))</f>
        <v>2014</v>
      </c>
      <c r="AN56" s="117" t="str">
        <f>IF('Indicator Date'!AY56="","x",RIGHT('Indicator Date'!AY56,4))</f>
        <v>2014</v>
      </c>
      <c r="AO56" s="117" t="str">
        <f>IF('Indicator Date'!AZ56="","x",RIGHT('Indicator Date'!AZ56,4))</f>
        <v>2014</v>
      </c>
      <c r="AP56" s="117" t="str">
        <f>IF('Indicator Date'!BA56="","x",RIGHT('Indicator Date'!BA56,4))</f>
        <v>2014</v>
      </c>
      <c r="AQ56" s="117" t="str">
        <f>IF('Indicator Date'!BB56="","x",RIGHT('Indicator Date'!BB56,4))</f>
        <v>2017</v>
      </c>
      <c r="AR56" s="117" t="str">
        <f>IF('Indicator Date'!BC56="","x",RIGHT('Indicator Date'!BC56,4))</f>
        <v>2017</v>
      </c>
      <c r="AS56" s="117" t="str">
        <f>IF('Indicator Date'!BD56="","x",RIGHT('Indicator Date'!BD56,4))</f>
        <v>2019</v>
      </c>
      <c r="AT56" s="117" t="str">
        <f>IF('Indicator Date'!BE56="","x",RIGHT('Indicator Date'!BE56,4))</f>
        <v>2014</v>
      </c>
      <c r="AU56" s="117" t="str">
        <f>IF('Indicator Date'!BF56="","x",RIGHT('Indicator Date'!BF56,4))</f>
        <v>2014</v>
      </c>
    </row>
    <row r="57" spans="1:47" ht="15.75" customHeight="1" x14ac:dyDescent="0.25">
      <c r="A57" s="47" t="s">
        <v>218</v>
      </c>
      <c r="B57" s="47" t="s">
        <v>219</v>
      </c>
      <c r="C57" s="117" t="str">
        <f>IF('Indicator Date'!E57="","x",RIGHT('Indicator Date'!E57,4))</f>
        <v>2017</v>
      </c>
      <c r="D57" s="117" t="str">
        <f>IF('Indicator Date'!F57="","x",RIGHT('Indicator Date'!F57,4))</f>
        <v>2017</v>
      </c>
      <c r="E57" s="117" t="str">
        <f>IF('Indicator Date'!G57="","x",RIGHT('Indicator Date'!G57,4))</f>
        <v>2017</v>
      </c>
      <c r="F57" s="117" t="str">
        <f>IF('Indicator Date'!H57="","x",RIGHT('Indicator Date'!H57,4))</f>
        <v>2017</v>
      </c>
      <c r="G57" s="117" t="str">
        <f>IF('Indicator Date'!I57="","x",RIGHT('Indicator Date'!I57,4))</f>
        <v>2017</v>
      </c>
      <c r="H57" s="117" t="str">
        <f>IF('Indicator Date'!J57="","x",RIGHT('Indicator Date'!J57,4))</f>
        <v>2017</v>
      </c>
      <c r="I57" s="117" t="str">
        <f>IF('Indicator Date'!K57="","x",RIGHT('Indicator Date'!K57,4))</f>
        <v>2016</v>
      </c>
      <c r="J57" s="117" t="str">
        <f>IF('Indicator Date'!L57="","x",RIGHT('Indicator Date'!L57,4))</f>
        <v>2018</v>
      </c>
      <c r="K57" s="117" t="str">
        <f>IF('Indicator Date'!M57="","x",RIGHT('Indicator Date'!M57,4))</f>
        <v>2018</v>
      </c>
      <c r="L57" s="117" t="str">
        <f>IF('Indicator Date'!N57="","x",RIGHT('Indicator Date'!N57,4))</f>
        <v>2018</v>
      </c>
      <c r="M57" s="117" t="str">
        <f>IF('Indicator Date'!O57="","x",RIGHT('Indicator Date'!O57,4))</f>
        <v>2014</v>
      </c>
      <c r="N57" s="117" t="str">
        <f>IF('Indicator Date'!P57="","x",RIGHT('Indicator Date'!P57,4))</f>
        <v>2014</v>
      </c>
      <c r="O57" s="117" t="str">
        <f>IF('Indicator Date'!Q57="","x",RIGHT('Indicator Date'!Q57,4))</f>
        <v>2014</v>
      </c>
      <c r="P57" s="117" t="str">
        <f>IF('Indicator Date'!R57="","x",RIGHT('Indicator Date'!R57,4))</f>
        <v>2014</v>
      </c>
      <c r="Q57" s="117" t="str">
        <f>IF('Indicator Date'!S57="","x",RIGHT('Indicator Date'!S57,4))</f>
        <v>2014</v>
      </c>
      <c r="R57" s="117" t="str">
        <f>IF('Indicator Date'!T57="","x",RIGHT('Indicator Date'!T57,4))</f>
        <v>2014</v>
      </c>
      <c r="S57" s="117" t="str">
        <f>IF('Indicator Date'!U57="","x",RIGHT('Indicator Date'!U57,4))</f>
        <v>2014</v>
      </c>
      <c r="T57" s="117" t="str">
        <f>IF('Indicator Date'!V57="","x",RIGHT('Indicator Date'!V57,4))</f>
        <v>2014</v>
      </c>
      <c r="U57" s="117" t="str">
        <f>IF('Indicator Date'!W57="","x",RIGHT('Indicator Date'!W57,4))</f>
        <v>2014</v>
      </c>
      <c r="V57" s="117" t="str">
        <f>IF('Indicator Date'!X57="","x",RIGHT('Indicator Date'!X57,4))</f>
        <v>2014</v>
      </c>
      <c r="W57" s="117" t="str">
        <f>IF('Indicator Date'!Y57="","x",RIGHT('Indicator Date'!Y57,4))</f>
        <v>2014</v>
      </c>
      <c r="X57" s="117" t="str">
        <f>IF('Indicator Date'!AB57="","x",RIGHT('Indicator Date'!AB57,4))</f>
        <v>2014</v>
      </c>
      <c r="Y57" s="117" t="str">
        <f>IF('Indicator Date'!AC57="","x",RIGHT('Indicator Date'!AC57,4))</f>
        <v>2019</v>
      </c>
      <c r="Z57" s="117" t="str">
        <f>IF('Indicator Date'!AD57="","x",RIGHT('Indicator Date'!AD57,4))</f>
        <v>2019</v>
      </c>
      <c r="AA57" s="117" t="str">
        <f>IF('Indicator Date'!AE57="","x",RIGHT('Indicator Date'!AE57,4))</f>
        <v>2019</v>
      </c>
      <c r="AB57" s="117" t="str">
        <f>IF('Indicator Date'!AF57="","x",RIGHT('Indicator Date'!AF57,4))</f>
        <v>2019</v>
      </c>
      <c r="AC57" s="117" t="str">
        <f>IF('Indicator Date'!AG57="","x",RIGHT('Indicator Date'!AG57,4))</f>
        <v>2014</v>
      </c>
      <c r="AD57" s="117" t="str">
        <f>IF('Indicator Date'!AJ57="","x",RIGHT('Indicator Date'!AJ57,4))</f>
        <v>2014</v>
      </c>
      <c r="AE57" s="117" t="str">
        <f>IF('Indicator Date'!AK57="","x",RIGHT('Indicator Date'!AK57,4))</f>
        <v>2014</v>
      </c>
      <c r="AF57" s="117" t="str">
        <f>IF('Indicator Date'!AM57="","x",RIGHT('Indicator Date'!AM57,4))</f>
        <v>2014</v>
      </c>
      <c r="AG57" s="117" t="str">
        <f>IF('Indicator Date'!AN57="","x",RIGHT('Indicator Date'!AN57,4))</f>
        <v>2014</v>
      </c>
      <c r="AH57" s="117" t="str">
        <f>IF('Indicator Date'!AP57="","x",RIGHT('Indicator Date'!AP57,4))</f>
        <v>2014</v>
      </c>
      <c r="AI57" s="117" t="str">
        <f>IF('Indicator Date'!AR57="","x",RIGHT('Indicator Date'!AR57,4))</f>
        <v>2014</v>
      </c>
      <c r="AJ57" s="117" t="str">
        <f>IF('Indicator Date'!AU57="","x",RIGHT('Indicator Date'!AU57,4))</f>
        <v>2014</v>
      </c>
      <c r="AK57" s="117" t="str">
        <f>IF('Indicator Date'!AV57="","x",RIGHT('Indicator Date'!AV57,4))</f>
        <v>2014</v>
      </c>
      <c r="AL57" s="117" t="str">
        <f>IF('Indicator Date'!AW57="","x",RIGHT('Indicator Date'!AW57,4))</f>
        <v>2014</v>
      </c>
      <c r="AM57" s="117" t="str">
        <f>IF('Indicator Date'!AX57="","x",RIGHT('Indicator Date'!AX57,4))</f>
        <v>2014</v>
      </c>
      <c r="AN57" s="117" t="str">
        <f>IF('Indicator Date'!AY57="","x",RIGHT('Indicator Date'!AY57,4))</f>
        <v>2014</v>
      </c>
      <c r="AO57" s="117" t="str">
        <f>IF('Indicator Date'!AZ57="","x",RIGHT('Indicator Date'!AZ57,4))</f>
        <v>2014</v>
      </c>
      <c r="AP57" s="117" t="str">
        <f>IF('Indicator Date'!BA57="","x",RIGHT('Indicator Date'!BA57,4))</f>
        <v>2014</v>
      </c>
      <c r="AQ57" s="117" t="str">
        <f>IF('Indicator Date'!BB57="","x",RIGHT('Indicator Date'!BB57,4))</f>
        <v>2017</v>
      </c>
      <c r="AR57" s="117" t="str">
        <f>IF('Indicator Date'!BC57="","x",RIGHT('Indicator Date'!BC57,4))</f>
        <v>2017</v>
      </c>
      <c r="AS57" s="117" t="str">
        <f>IF('Indicator Date'!BD57="","x",RIGHT('Indicator Date'!BD57,4))</f>
        <v>2019</v>
      </c>
      <c r="AT57" s="117" t="str">
        <f>IF('Indicator Date'!BE57="","x",RIGHT('Indicator Date'!BE57,4))</f>
        <v>2014</v>
      </c>
      <c r="AU57" s="117" t="str">
        <f>IF('Indicator Date'!BF57="","x",RIGHT('Indicator Date'!BF57,4))</f>
        <v>2014</v>
      </c>
    </row>
    <row r="58" spans="1:47" ht="15.75" customHeight="1" x14ac:dyDescent="0.25">
      <c r="A58" s="47" t="s">
        <v>220</v>
      </c>
      <c r="B58" s="47" t="s">
        <v>221</v>
      </c>
      <c r="C58" s="117" t="str">
        <f>IF('Indicator Date'!E58="","x",RIGHT('Indicator Date'!E58,4))</f>
        <v>2017</v>
      </c>
      <c r="D58" s="117" t="str">
        <f>IF('Indicator Date'!F58="","x",RIGHT('Indicator Date'!F58,4))</f>
        <v>2017</v>
      </c>
      <c r="E58" s="117" t="str">
        <f>IF('Indicator Date'!G58="","x",RIGHT('Indicator Date'!G58,4))</f>
        <v>2017</v>
      </c>
      <c r="F58" s="117" t="str">
        <f>IF('Indicator Date'!H58="","x",RIGHT('Indicator Date'!H58,4))</f>
        <v>2017</v>
      </c>
      <c r="G58" s="117" t="str">
        <f>IF('Indicator Date'!I58="","x",RIGHT('Indicator Date'!I58,4))</f>
        <v>2017</v>
      </c>
      <c r="H58" s="117" t="str">
        <f>IF('Indicator Date'!J58="","x",RIGHT('Indicator Date'!J58,4))</f>
        <v>2017</v>
      </c>
      <c r="I58" s="117" t="str">
        <f>IF('Indicator Date'!K58="","x",RIGHT('Indicator Date'!K58,4))</f>
        <v>2016</v>
      </c>
      <c r="J58" s="117" t="str">
        <f>IF('Indicator Date'!L58="","x",RIGHT('Indicator Date'!L58,4))</f>
        <v>2018</v>
      </c>
      <c r="K58" s="117" t="str">
        <f>IF('Indicator Date'!M58="","x",RIGHT('Indicator Date'!M58,4))</f>
        <v>2018</v>
      </c>
      <c r="L58" s="117" t="str">
        <f>IF('Indicator Date'!N58="","x",RIGHT('Indicator Date'!N58,4))</f>
        <v>2018</v>
      </c>
      <c r="M58" s="117" t="str">
        <f>IF('Indicator Date'!O58="","x",RIGHT('Indicator Date'!O58,4))</f>
        <v>2014</v>
      </c>
      <c r="N58" s="117" t="str">
        <f>IF('Indicator Date'!P58="","x",RIGHT('Indicator Date'!P58,4))</f>
        <v>2014</v>
      </c>
      <c r="O58" s="117" t="str">
        <f>IF('Indicator Date'!Q58="","x",RIGHT('Indicator Date'!Q58,4))</f>
        <v>2014</v>
      </c>
      <c r="P58" s="117" t="str">
        <f>IF('Indicator Date'!R58="","x",RIGHT('Indicator Date'!R58,4))</f>
        <v>2014</v>
      </c>
      <c r="Q58" s="117" t="str">
        <f>IF('Indicator Date'!S58="","x",RIGHT('Indicator Date'!S58,4))</f>
        <v>2014</v>
      </c>
      <c r="R58" s="117" t="str">
        <f>IF('Indicator Date'!T58="","x",RIGHT('Indicator Date'!T58,4))</f>
        <v>2014</v>
      </c>
      <c r="S58" s="117" t="str">
        <f>IF('Indicator Date'!U58="","x",RIGHT('Indicator Date'!U58,4))</f>
        <v>2014</v>
      </c>
      <c r="T58" s="117" t="str">
        <f>IF('Indicator Date'!V58="","x",RIGHT('Indicator Date'!V58,4))</f>
        <v>2014</v>
      </c>
      <c r="U58" s="117" t="str">
        <f>IF('Indicator Date'!W58="","x",RIGHT('Indicator Date'!W58,4))</f>
        <v>2014</v>
      </c>
      <c r="V58" s="117" t="str">
        <f>IF('Indicator Date'!X58="","x",RIGHT('Indicator Date'!X58,4))</f>
        <v>2014</v>
      </c>
      <c r="W58" s="117" t="str">
        <f>IF('Indicator Date'!Y58="","x",RIGHT('Indicator Date'!Y58,4))</f>
        <v>2014</v>
      </c>
      <c r="X58" s="117" t="str">
        <f>IF('Indicator Date'!AB58="","x",RIGHT('Indicator Date'!AB58,4))</f>
        <v>2014</v>
      </c>
      <c r="Y58" s="117" t="str">
        <f>IF('Indicator Date'!AC58="","x",RIGHT('Indicator Date'!AC58,4))</f>
        <v>2019</v>
      </c>
      <c r="Z58" s="117" t="str">
        <f>IF('Indicator Date'!AD58="","x",RIGHT('Indicator Date'!AD58,4))</f>
        <v>2019</v>
      </c>
      <c r="AA58" s="117" t="str">
        <f>IF('Indicator Date'!AE58="","x",RIGHT('Indicator Date'!AE58,4))</f>
        <v>2019</v>
      </c>
      <c r="AB58" s="117" t="str">
        <f>IF('Indicator Date'!AF58="","x",RIGHT('Indicator Date'!AF58,4))</f>
        <v>2019</v>
      </c>
      <c r="AC58" s="117" t="str">
        <f>IF('Indicator Date'!AG58="","x",RIGHT('Indicator Date'!AG58,4))</f>
        <v>2014</v>
      </c>
      <c r="AD58" s="117" t="str">
        <f>IF('Indicator Date'!AJ58="","x",RIGHT('Indicator Date'!AJ58,4))</f>
        <v>2014</v>
      </c>
      <c r="AE58" s="117" t="str">
        <f>IF('Indicator Date'!AK58="","x",RIGHT('Indicator Date'!AK58,4))</f>
        <v>2014</v>
      </c>
      <c r="AF58" s="117" t="str">
        <f>IF('Indicator Date'!AM58="","x",RIGHT('Indicator Date'!AM58,4))</f>
        <v>2014</v>
      </c>
      <c r="AG58" s="117" t="str">
        <f>IF('Indicator Date'!AN58="","x",RIGHT('Indicator Date'!AN58,4))</f>
        <v>2014</v>
      </c>
      <c r="AH58" s="117" t="str">
        <f>IF('Indicator Date'!AP58="","x",RIGHT('Indicator Date'!AP58,4))</f>
        <v>2014</v>
      </c>
      <c r="AI58" s="117" t="str">
        <f>IF('Indicator Date'!AR58="","x",RIGHT('Indicator Date'!AR58,4))</f>
        <v>2014</v>
      </c>
      <c r="AJ58" s="117" t="str">
        <f>IF('Indicator Date'!AU58="","x",RIGHT('Indicator Date'!AU58,4))</f>
        <v>2014</v>
      </c>
      <c r="AK58" s="117" t="str">
        <f>IF('Indicator Date'!AV58="","x",RIGHT('Indicator Date'!AV58,4))</f>
        <v>2014</v>
      </c>
      <c r="AL58" s="117" t="str">
        <f>IF('Indicator Date'!AW58="","x",RIGHT('Indicator Date'!AW58,4))</f>
        <v>2014</v>
      </c>
      <c r="AM58" s="117" t="str">
        <f>IF('Indicator Date'!AX58="","x",RIGHT('Indicator Date'!AX58,4))</f>
        <v>2014</v>
      </c>
      <c r="AN58" s="117" t="str">
        <f>IF('Indicator Date'!AY58="","x",RIGHT('Indicator Date'!AY58,4))</f>
        <v>2014</v>
      </c>
      <c r="AO58" s="117" t="str">
        <f>IF('Indicator Date'!AZ58="","x",RIGHT('Indicator Date'!AZ58,4))</f>
        <v>2014</v>
      </c>
      <c r="AP58" s="117" t="str">
        <f>IF('Indicator Date'!BA58="","x",RIGHT('Indicator Date'!BA58,4))</f>
        <v>2014</v>
      </c>
      <c r="AQ58" s="117" t="str">
        <f>IF('Indicator Date'!BB58="","x",RIGHT('Indicator Date'!BB58,4))</f>
        <v>2017</v>
      </c>
      <c r="AR58" s="117" t="str">
        <f>IF('Indicator Date'!BC58="","x",RIGHT('Indicator Date'!BC58,4))</f>
        <v>2017</v>
      </c>
      <c r="AS58" s="117" t="str">
        <f>IF('Indicator Date'!BD58="","x",RIGHT('Indicator Date'!BD58,4))</f>
        <v>2019</v>
      </c>
      <c r="AT58" s="117" t="str">
        <f>IF('Indicator Date'!BE58="","x",RIGHT('Indicator Date'!BE58,4))</f>
        <v>2014</v>
      </c>
      <c r="AU58" s="117" t="str">
        <f>IF('Indicator Date'!BF58="","x",RIGHT('Indicator Date'!BF58,4))</f>
        <v>2014</v>
      </c>
    </row>
    <row r="59" spans="1:47" ht="15.75" customHeight="1" x14ac:dyDescent="0.25">
      <c r="A59" s="47" t="s">
        <v>222</v>
      </c>
      <c r="B59" s="47" t="s">
        <v>223</v>
      </c>
      <c r="C59" s="117" t="str">
        <f>IF('Indicator Date'!E59="","x",RIGHT('Indicator Date'!E59,4))</f>
        <v>2017</v>
      </c>
      <c r="D59" s="117" t="str">
        <f>IF('Indicator Date'!F59="","x",RIGHT('Indicator Date'!F59,4))</f>
        <v>2017</v>
      </c>
      <c r="E59" s="117" t="str">
        <f>IF('Indicator Date'!G59="","x",RIGHT('Indicator Date'!G59,4))</f>
        <v>2017</v>
      </c>
      <c r="F59" s="117" t="str">
        <f>IF('Indicator Date'!H59="","x",RIGHT('Indicator Date'!H59,4))</f>
        <v>2017</v>
      </c>
      <c r="G59" s="117" t="str">
        <f>IF('Indicator Date'!I59="","x",RIGHT('Indicator Date'!I59,4))</f>
        <v>2017</v>
      </c>
      <c r="H59" s="117" t="str">
        <f>IF('Indicator Date'!J59="","x",RIGHT('Indicator Date'!J59,4))</f>
        <v>2017</v>
      </c>
      <c r="I59" s="117" t="str">
        <f>IF('Indicator Date'!K59="","x",RIGHT('Indicator Date'!K59,4))</f>
        <v>2016</v>
      </c>
      <c r="J59" s="117" t="str">
        <f>IF('Indicator Date'!L59="","x",RIGHT('Indicator Date'!L59,4))</f>
        <v>2018</v>
      </c>
      <c r="K59" s="117" t="str">
        <f>IF('Indicator Date'!M59="","x",RIGHT('Indicator Date'!M59,4))</f>
        <v>2018</v>
      </c>
      <c r="L59" s="117" t="str">
        <f>IF('Indicator Date'!N59="","x",RIGHT('Indicator Date'!N59,4))</f>
        <v>2018</v>
      </c>
      <c r="M59" s="117" t="str">
        <f>IF('Indicator Date'!O59="","x",RIGHT('Indicator Date'!O59,4))</f>
        <v>2014</v>
      </c>
      <c r="N59" s="117" t="str">
        <f>IF('Indicator Date'!P59="","x",RIGHT('Indicator Date'!P59,4))</f>
        <v>2014</v>
      </c>
      <c r="O59" s="117" t="str">
        <f>IF('Indicator Date'!Q59="","x",RIGHT('Indicator Date'!Q59,4))</f>
        <v>2014</v>
      </c>
      <c r="P59" s="117" t="str">
        <f>IF('Indicator Date'!R59="","x",RIGHT('Indicator Date'!R59,4))</f>
        <v>2014</v>
      </c>
      <c r="Q59" s="117" t="str">
        <f>IF('Indicator Date'!S59="","x",RIGHT('Indicator Date'!S59,4))</f>
        <v>2014</v>
      </c>
      <c r="R59" s="117" t="str">
        <f>IF('Indicator Date'!T59="","x",RIGHT('Indicator Date'!T59,4))</f>
        <v>2014</v>
      </c>
      <c r="S59" s="117" t="str">
        <f>IF('Indicator Date'!U59="","x",RIGHT('Indicator Date'!U59,4))</f>
        <v>2014</v>
      </c>
      <c r="T59" s="117" t="str">
        <f>IF('Indicator Date'!V59="","x",RIGHT('Indicator Date'!V59,4))</f>
        <v>2014</v>
      </c>
      <c r="U59" s="117" t="str">
        <f>IF('Indicator Date'!W59="","x",RIGHT('Indicator Date'!W59,4))</f>
        <v>2014</v>
      </c>
      <c r="V59" s="117" t="str">
        <f>IF('Indicator Date'!X59="","x",RIGHT('Indicator Date'!X59,4))</f>
        <v>2014</v>
      </c>
      <c r="W59" s="117" t="str">
        <f>IF('Indicator Date'!Y59="","x",RIGHT('Indicator Date'!Y59,4))</f>
        <v>2014</v>
      </c>
      <c r="X59" s="117" t="str">
        <f>IF('Indicator Date'!AB59="","x",RIGHT('Indicator Date'!AB59,4))</f>
        <v>2014</v>
      </c>
      <c r="Y59" s="117" t="str">
        <f>IF('Indicator Date'!AC59="","x",RIGHT('Indicator Date'!AC59,4))</f>
        <v>2019</v>
      </c>
      <c r="Z59" s="117" t="str">
        <f>IF('Indicator Date'!AD59="","x",RIGHT('Indicator Date'!AD59,4))</f>
        <v>2019</v>
      </c>
      <c r="AA59" s="117" t="str">
        <f>IF('Indicator Date'!AE59="","x",RIGHT('Indicator Date'!AE59,4))</f>
        <v>2019</v>
      </c>
      <c r="AB59" s="117" t="str">
        <f>IF('Indicator Date'!AF59="","x",RIGHT('Indicator Date'!AF59,4))</f>
        <v>2019</v>
      </c>
      <c r="AC59" s="117" t="str">
        <f>IF('Indicator Date'!AG59="","x",RIGHT('Indicator Date'!AG59,4))</f>
        <v>2014</v>
      </c>
      <c r="AD59" s="117" t="str">
        <f>IF('Indicator Date'!AJ59="","x",RIGHT('Indicator Date'!AJ59,4))</f>
        <v>2014</v>
      </c>
      <c r="AE59" s="117" t="str">
        <f>IF('Indicator Date'!AK59="","x",RIGHT('Indicator Date'!AK59,4))</f>
        <v>2014</v>
      </c>
      <c r="AF59" s="117" t="str">
        <f>IF('Indicator Date'!AM59="","x",RIGHT('Indicator Date'!AM59,4))</f>
        <v>2014</v>
      </c>
      <c r="AG59" s="117" t="str">
        <f>IF('Indicator Date'!AN59="","x",RIGHT('Indicator Date'!AN59,4))</f>
        <v>2014</v>
      </c>
      <c r="AH59" s="117" t="str">
        <f>IF('Indicator Date'!AP59="","x",RIGHT('Indicator Date'!AP59,4))</f>
        <v>2014</v>
      </c>
      <c r="AI59" s="117" t="str">
        <f>IF('Indicator Date'!AR59="","x",RIGHT('Indicator Date'!AR59,4))</f>
        <v>2014</v>
      </c>
      <c r="AJ59" s="117" t="str">
        <f>IF('Indicator Date'!AU59="","x",RIGHT('Indicator Date'!AU59,4))</f>
        <v>2014</v>
      </c>
      <c r="AK59" s="117" t="str">
        <f>IF('Indicator Date'!AV59="","x",RIGHT('Indicator Date'!AV59,4))</f>
        <v>2014</v>
      </c>
      <c r="AL59" s="117" t="str">
        <f>IF('Indicator Date'!AW59="","x",RIGHT('Indicator Date'!AW59,4))</f>
        <v>2014</v>
      </c>
      <c r="AM59" s="117" t="str">
        <f>IF('Indicator Date'!AX59="","x",RIGHT('Indicator Date'!AX59,4))</f>
        <v>2014</v>
      </c>
      <c r="AN59" s="117" t="str">
        <f>IF('Indicator Date'!AY59="","x",RIGHT('Indicator Date'!AY59,4))</f>
        <v>2014</v>
      </c>
      <c r="AO59" s="117" t="str">
        <f>IF('Indicator Date'!AZ59="","x",RIGHT('Indicator Date'!AZ59,4))</f>
        <v>2014</v>
      </c>
      <c r="AP59" s="117" t="str">
        <f>IF('Indicator Date'!BA59="","x",RIGHT('Indicator Date'!BA59,4))</f>
        <v>2014</v>
      </c>
      <c r="AQ59" s="117" t="str">
        <f>IF('Indicator Date'!BB59="","x",RIGHT('Indicator Date'!BB59,4))</f>
        <v>2017</v>
      </c>
      <c r="AR59" s="117" t="str">
        <f>IF('Indicator Date'!BC59="","x",RIGHT('Indicator Date'!BC59,4))</f>
        <v>2017</v>
      </c>
      <c r="AS59" s="117" t="str">
        <f>IF('Indicator Date'!BD59="","x",RIGHT('Indicator Date'!BD59,4))</f>
        <v>2019</v>
      </c>
      <c r="AT59" s="117" t="str">
        <f>IF('Indicator Date'!BE59="","x",RIGHT('Indicator Date'!BE59,4))</f>
        <v>2014</v>
      </c>
      <c r="AU59" s="117" t="str">
        <f>IF('Indicator Date'!BF59="","x",RIGHT('Indicator Date'!BF59,4))</f>
        <v>2014</v>
      </c>
    </row>
    <row r="60" spans="1:47" ht="15.75" customHeight="1" x14ac:dyDescent="0.25">
      <c r="A60" s="47" t="s">
        <v>224</v>
      </c>
      <c r="B60" s="47" t="s">
        <v>225</v>
      </c>
      <c r="C60" s="117" t="str">
        <f>IF('Indicator Date'!E60="","x",RIGHT('Indicator Date'!E60,4))</f>
        <v>2017</v>
      </c>
      <c r="D60" s="117" t="str">
        <f>IF('Indicator Date'!F60="","x",RIGHT('Indicator Date'!F60,4))</f>
        <v>2017</v>
      </c>
      <c r="E60" s="117" t="str">
        <f>IF('Indicator Date'!G60="","x",RIGHT('Indicator Date'!G60,4))</f>
        <v>2017</v>
      </c>
      <c r="F60" s="117" t="str">
        <f>IF('Indicator Date'!H60="","x",RIGHT('Indicator Date'!H60,4))</f>
        <v>2017</v>
      </c>
      <c r="G60" s="117" t="str">
        <f>IF('Indicator Date'!I60="","x",RIGHT('Indicator Date'!I60,4))</f>
        <v>2017</v>
      </c>
      <c r="H60" s="117" t="str">
        <f>IF('Indicator Date'!J60="","x",RIGHT('Indicator Date'!J60,4))</f>
        <v>2017</v>
      </c>
      <c r="I60" s="117" t="str">
        <f>IF('Indicator Date'!K60="","x",RIGHT('Indicator Date'!K60,4))</f>
        <v>2016</v>
      </c>
      <c r="J60" s="117" t="str">
        <f>IF('Indicator Date'!L60="","x",RIGHT('Indicator Date'!L60,4))</f>
        <v>2018</v>
      </c>
      <c r="K60" s="117" t="str">
        <f>IF('Indicator Date'!M60="","x",RIGHT('Indicator Date'!M60,4))</f>
        <v>2018</v>
      </c>
      <c r="L60" s="117" t="str">
        <f>IF('Indicator Date'!N60="","x",RIGHT('Indicator Date'!N60,4))</f>
        <v>2018</v>
      </c>
      <c r="M60" s="117" t="str">
        <f>IF('Indicator Date'!O60="","x",RIGHT('Indicator Date'!O60,4))</f>
        <v>2014</v>
      </c>
      <c r="N60" s="117" t="str">
        <f>IF('Indicator Date'!P60="","x",RIGHT('Indicator Date'!P60,4))</f>
        <v>2014</v>
      </c>
      <c r="O60" s="117" t="str">
        <f>IF('Indicator Date'!Q60="","x",RIGHT('Indicator Date'!Q60,4))</f>
        <v>2014</v>
      </c>
      <c r="P60" s="117" t="str">
        <f>IF('Indicator Date'!R60="","x",RIGHT('Indicator Date'!R60,4))</f>
        <v>2014</v>
      </c>
      <c r="Q60" s="117" t="str">
        <f>IF('Indicator Date'!S60="","x",RIGHT('Indicator Date'!S60,4))</f>
        <v>2014</v>
      </c>
      <c r="R60" s="117" t="str">
        <f>IF('Indicator Date'!T60="","x",RIGHT('Indicator Date'!T60,4))</f>
        <v>2014</v>
      </c>
      <c r="S60" s="117" t="str">
        <f>IF('Indicator Date'!U60="","x",RIGHT('Indicator Date'!U60,4))</f>
        <v>2014</v>
      </c>
      <c r="T60" s="117" t="str">
        <f>IF('Indicator Date'!V60="","x",RIGHT('Indicator Date'!V60,4))</f>
        <v>2014</v>
      </c>
      <c r="U60" s="117" t="str">
        <f>IF('Indicator Date'!W60="","x",RIGHT('Indicator Date'!W60,4))</f>
        <v>2014</v>
      </c>
      <c r="V60" s="117" t="str">
        <f>IF('Indicator Date'!X60="","x",RIGHT('Indicator Date'!X60,4))</f>
        <v>2014</v>
      </c>
      <c r="W60" s="117" t="str">
        <f>IF('Indicator Date'!Y60="","x",RIGHT('Indicator Date'!Y60,4))</f>
        <v>2014</v>
      </c>
      <c r="X60" s="117" t="str">
        <f>IF('Indicator Date'!AB60="","x",RIGHT('Indicator Date'!AB60,4))</f>
        <v>2014</v>
      </c>
      <c r="Y60" s="117" t="str">
        <f>IF('Indicator Date'!AC60="","x",RIGHT('Indicator Date'!AC60,4))</f>
        <v>2019</v>
      </c>
      <c r="Z60" s="117" t="str">
        <f>IF('Indicator Date'!AD60="","x",RIGHT('Indicator Date'!AD60,4))</f>
        <v>2019</v>
      </c>
      <c r="AA60" s="117" t="str">
        <f>IF('Indicator Date'!AE60="","x",RIGHT('Indicator Date'!AE60,4))</f>
        <v>2019</v>
      </c>
      <c r="AB60" s="117" t="str">
        <f>IF('Indicator Date'!AF60="","x",RIGHT('Indicator Date'!AF60,4))</f>
        <v>2019</v>
      </c>
      <c r="AC60" s="117" t="str">
        <f>IF('Indicator Date'!AG60="","x",RIGHT('Indicator Date'!AG60,4))</f>
        <v>2014</v>
      </c>
      <c r="AD60" s="117" t="str">
        <f>IF('Indicator Date'!AJ60="","x",RIGHT('Indicator Date'!AJ60,4))</f>
        <v>2014</v>
      </c>
      <c r="AE60" s="117" t="str">
        <f>IF('Indicator Date'!AK60="","x",RIGHT('Indicator Date'!AK60,4))</f>
        <v>2014</v>
      </c>
      <c r="AF60" s="117" t="str">
        <f>IF('Indicator Date'!AM60="","x",RIGHT('Indicator Date'!AM60,4))</f>
        <v>2014</v>
      </c>
      <c r="AG60" s="117" t="str">
        <f>IF('Indicator Date'!AN60="","x",RIGHT('Indicator Date'!AN60,4))</f>
        <v>2014</v>
      </c>
      <c r="AH60" s="117" t="str">
        <f>IF('Indicator Date'!AP60="","x",RIGHT('Indicator Date'!AP60,4))</f>
        <v>2014</v>
      </c>
      <c r="AI60" s="117" t="str">
        <f>IF('Indicator Date'!AR60="","x",RIGHT('Indicator Date'!AR60,4))</f>
        <v>2014</v>
      </c>
      <c r="AJ60" s="117" t="str">
        <f>IF('Indicator Date'!AU60="","x",RIGHT('Indicator Date'!AU60,4))</f>
        <v>2014</v>
      </c>
      <c r="AK60" s="117" t="str">
        <f>IF('Indicator Date'!AV60="","x",RIGHT('Indicator Date'!AV60,4))</f>
        <v>2014</v>
      </c>
      <c r="AL60" s="117" t="str">
        <f>IF('Indicator Date'!AW60="","x",RIGHT('Indicator Date'!AW60,4))</f>
        <v>2014</v>
      </c>
      <c r="AM60" s="117" t="str">
        <f>IF('Indicator Date'!AX60="","x",RIGHT('Indicator Date'!AX60,4))</f>
        <v>2014</v>
      </c>
      <c r="AN60" s="117" t="str">
        <f>IF('Indicator Date'!AY60="","x",RIGHT('Indicator Date'!AY60,4))</f>
        <v>2014</v>
      </c>
      <c r="AO60" s="117" t="str">
        <f>IF('Indicator Date'!AZ60="","x",RIGHT('Indicator Date'!AZ60,4))</f>
        <v>2014</v>
      </c>
      <c r="AP60" s="117" t="str">
        <f>IF('Indicator Date'!BA60="","x",RIGHT('Indicator Date'!BA60,4))</f>
        <v>2014</v>
      </c>
      <c r="AQ60" s="117" t="str">
        <f>IF('Indicator Date'!BB60="","x",RIGHT('Indicator Date'!BB60,4))</f>
        <v>2017</v>
      </c>
      <c r="AR60" s="117" t="str">
        <f>IF('Indicator Date'!BC60="","x",RIGHT('Indicator Date'!BC60,4))</f>
        <v>2017</v>
      </c>
      <c r="AS60" s="117" t="str">
        <f>IF('Indicator Date'!BD60="","x",RIGHT('Indicator Date'!BD60,4))</f>
        <v>2019</v>
      </c>
      <c r="AT60" s="117" t="str">
        <f>IF('Indicator Date'!BE60="","x",RIGHT('Indicator Date'!BE60,4))</f>
        <v>2014</v>
      </c>
      <c r="AU60" s="117" t="str">
        <f>IF('Indicator Date'!BF60="","x",RIGHT('Indicator Date'!BF60,4))</f>
        <v>2014</v>
      </c>
    </row>
    <row r="61" spans="1:47" ht="15.75" customHeight="1" x14ac:dyDescent="0.25">
      <c r="A61" s="47" t="s">
        <v>226</v>
      </c>
      <c r="B61" s="47" t="s">
        <v>227</v>
      </c>
      <c r="C61" s="117" t="str">
        <f>IF('Indicator Date'!E61="","x",RIGHT('Indicator Date'!E61,4))</f>
        <v>2017</v>
      </c>
      <c r="D61" s="117" t="str">
        <f>IF('Indicator Date'!F61="","x",RIGHT('Indicator Date'!F61,4))</f>
        <v>2017</v>
      </c>
      <c r="E61" s="117" t="str">
        <f>IF('Indicator Date'!G61="","x",RIGHT('Indicator Date'!G61,4))</f>
        <v>2017</v>
      </c>
      <c r="F61" s="117" t="str">
        <f>IF('Indicator Date'!H61="","x",RIGHT('Indicator Date'!H61,4))</f>
        <v>2017</v>
      </c>
      <c r="G61" s="117" t="str">
        <f>IF('Indicator Date'!I61="","x",RIGHT('Indicator Date'!I61,4))</f>
        <v>2017</v>
      </c>
      <c r="H61" s="117" t="str">
        <f>IF('Indicator Date'!J61="","x",RIGHT('Indicator Date'!J61,4))</f>
        <v>2017</v>
      </c>
      <c r="I61" s="117" t="str">
        <f>IF('Indicator Date'!K61="","x",RIGHT('Indicator Date'!K61,4))</f>
        <v>2016</v>
      </c>
      <c r="J61" s="117" t="str">
        <f>IF('Indicator Date'!L61="","x",RIGHT('Indicator Date'!L61,4))</f>
        <v>2018</v>
      </c>
      <c r="K61" s="117" t="str">
        <f>IF('Indicator Date'!M61="","x",RIGHT('Indicator Date'!M61,4))</f>
        <v>2018</v>
      </c>
      <c r="L61" s="117" t="str">
        <f>IF('Indicator Date'!N61="","x",RIGHT('Indicator Date'!N61,4))</f>
        <v>2018</v>
      </c>
      <c r="M61" s="117" t="str">
        <f>IF('Indicator Date'!O61="","x",RIGHT('Indicator Date'!O61,4))</f>
        <v>2014</v>
      </c>
      <c r="N61" s="117" t="str">
        <f>IF('Indicator Date'!P61="","x",RIGHT('Indicator Date'!P61,4))</f>
        <v>2014</v>
      </c>
      <c r="O61" s="117" t="str">
        <f>IF('Indicator Date'!Q61="","x",RIGHT('Indicator Date'!Q61,4))</f>
        <v>2014</v>
      </c>
      <c r="P61" s="117" t="str">
        <f>IF('Indicator Date'!R61="","x",RIGHT('Indicator Date'!R61,4))</f>
        <v>2014</v>
      </c>
      <c r="Q61" s="117" t="str">
        <f>IF('Indicator Date'!S61="","x",RIGHT('Indicator Date'!S61,4))</f>
        <v>2014</v>
      </c>
      <c r="R61" s="117" t="str">
        <f>IF('Indicator Date'!T61="","x",RIGHT('Indicator Date'!T61,4))</f>
        <v>2014</v>
      </c>
      <c r="S61" s="117" t="str">
        <f>IF('Indicator Date'!U61="","x",RIGHT('Indicator Date'!U61,4))</f>
        <v>2014</v>
      </c>
      <c r="T61" s="117" t="str">
        <f>IF('Indicator Date'!V61="","x",RIGHT('Indicator Date'!V61,4))</f>
        <v>2014</v>
      </c>
      <c r="U61" s="117" t="str">
        <f>IF('Indicator Date'!W61="","x",RIGHT('Indicator Date'!W61,4))</f>
        <v>2014</v>
      </c>
      <c r="V61" s="117" t="str">
        <f>IF('Indicator Date'!X61="","x",RIGHT('Indicator Date'!X61,4))</f>
        <v>2014</v>
      </c>
      <c r="W61" s="117" t="str">
        <f>IF('Indicator Date'!Y61="","x",RIGHT('Indicator Date'!Y61,4))</f>
        <v>2014</v>
      </c>
      <c r="X61" s="117" t="str">
        <f>IF('Indicator Date'!AB61="","x",RIGHT('Indicator Date'!AB61,4))</f>
        <v>2014</v>
      </c>
      <c r="Y61" s="117" t="str">
        <f>IF('Indicator Date'!AC61="","x",RIGHT('Indicator Date'!AC61,4))</f>
        <v>2019</v>
      </c>
      <c r="Z61" s="117" t="str">
        <f>IF('Indicator Date'!AD61="","x",RIGHT('Indicator Date'!AD61,4))</f>
        <v>2019</v>
      </c>
      <c r="AA61" s="117" t="str">
        <f>IF('Indicator Date'!AE61="","x",RIGHT('Indicator Date'!AE61,4))</f>
        <v>2019</v>
      </c>
      <c r="AB61" s="117" t="str">
        <f>IF('Indicator Date'!AF61="","x",RIGHT('Indicator Date'!AF61,4))</f>
        <v>2019</v>
      </c>
      <c r="AC61" s="117" t="str">
        <f>IF('Indicator Date'!AG61="","x",RIGHT('Indicator Date'!AG61,4))</f>
        <v>2014</v>
      </c>
      <c r="AD61" s="117" t="str">
        <f>IF('Indicator Date'!AJ61="","x",RIGHT('Indicator Date'!AJ61,4))</f>
        <v>2014</v>
      </c>
      <c r="AE61" s="117" t="str">
        <f>IF('Indicator Date'!AK61="","x",RIGHT('Indicator Date'!AK61,4))</f>
        <v>2014</v>
      </c>
      <c r="AF61" s="117" t="str">
        <f>IF('Indicator Date'!AM61="","x",RIGHT('Indicator Date'!AM61,4))</f>
        <v>2014</v>
      </c>
      <c r="AG61" s="117" t="str">
        <f>IF('Indicator Date'!AN61="","x",RIGHT('Indicator Date'!AN61,4))</f>
        <v>2014</v>
      </c>
      <c r="AH61" s="117" t="str">
        <f>IF('Indicator Date'!AP61="","x",RIGHT('Indicator Date'!AP61,4))</f>
        <v>2014</v>
      </c>
      <c r="AI61" s="117" t="str">
        <f>IF('Indicator Date'!AR61="","x",RIGHT('Indicator Date'!AR61,4))</f>
        <v>2014</v>
      </c>
      <c r="AJ61" s="117" t="str">
        <f>IF('Indicator Date'!AU61="","x",RIGHT('Indicator Date'!AU61,4))</f>
        <v>2014</v>
      </c>
      <c r="AK61" s="117" t="str">
        <f>IF('Indicator Date'!AV61="","x",RIGHT('Indicator Date'!AV61,4))</f>
        <v>2014</v>
      </c>
      <c r="AL61" s="117" t="str">
        <f>IF('Indicator Date'!AW61="","x",RIGHT('Indicator Date'!AW61,4))</f>
        <v>2014</v>
      </c>
      <c r="AM61" s="117" t="str">
        <f>IF('Indicator Date'!AX61="","x",RIGHT('Indicator Date'!AX61,4))</f>
        <v>2014</v>
      </c>
      <c r="AN61" s="117" t="str">
        <f>IF('Indicator Date'!AY61="","x",RIGHT('Indicator Date'!AY61,4))</f>
        <v>2014</v>
      </c>
      <c r="AO61" s="117" t="str">
        <f>IF('Indicator Date'!AZ61="","x",RIGHT('Indicator Date'!AZ61,4))</f>
        <v>2014</v>
      </c>
      <c r="AP61" s="117" t="str">
        <f>IF('Indicator Date'!BA61="","x",RIGHT('Indicator Date'!BA61,4))</f>
        <v>2014</v>
      </c>
      <c r="AQ61" s="117" t="str">
        <f>IF('Indicator Date'!BB61="","x",RIGHT('Indicator Date'!BB61,4))</f>
        <v>2017</v>
      </c>
      <c r="AR61" s="117" t="str">
        <f>IF('Indicator Date'!BC61="","x",RIGHT('Indicator Date'!BC61,4))</f>
        <v>2017</v>
      </c>
      <c r="AS61" s="117" t="str">
        <f>IF('Indicator Date'!BD61="","x",RIGHT('Indicator Date'!BD61,4))</f>
        <v>2019</v>
      </c>
      <c r="AT61" s="117" t="str">
        <f>IF('Indicator Date'!BE61="","x",RIGHT('Indicator Date'!BE61,4))</f>
        <v>2014</v>
      </c>
      <c r="AU61" s="117" t="str">
        <f>IF('Indicator Date'!BF61="","x",RIGHT('Indicator Date'!BF61,4))</f>
        <v>2014</v>
      </c>
    </row>
    <row r="62" spans="1:47" ht="15.75" customHeight="1" x14ac:dyDescent="0.25">
      <c r="A62" s="47" t="s">
        <v>228</v>
      </c>
      <c r="B62" s="47" t="s">
        <v>229</v>
      </c>
      <c r="C62" s="117" t="str">
        <f>IF('Indicator Date'!E62="","x",RIGHT('Indicator Date'!E62,4))</f>
        <v>2017</v>
      </c>
      <c r="D62" s="117" t="str">
        <f>IF('Indicator Date'!F62="","x",RIGHT('Indicator Date'!F62,4))</f>
        <v>2017</v>
      </c>
      <c r="E62" s="117" t="str">
        <f>IF('Indicator Date'!G62="","x",RIGHT('Indicator Date'!G62,4))</f>
        <v>2017</v>
      </c>
      <c r="F62" s="117" t="str">
        <f>IF('Indicator Date'!H62="","x",RIGHT('Indicator Date'!H62,4))</f>
        <v>2017</v>
      </c>
      <c r="G62" s="117" t="str">
        <f>IF('Indicator Date'!I62="","x",RIGHT('Indicator Date'!I62,4))</f>
        <v>2017</v>
      </c>
      <c r="H62" s="117" t="str">
        <f>IF('Indicator Date'!J62="","x",RIGHT('Indicator Date'!J62,4))</f>
        <v>2017</v>
      </c>
      <c r="I62" s="117" t="str">
        <f>IF('Indicator Date'!K62="","x",RIGHT('Indicator Date'!K62,4))</f>
        <v>2016</v>
      </c>
      <c r="J62" s="117" t="str">
        <f>IF('Indicator Date'!L62="","x",RIGHT('Indicator Date'!L62,4))</f>
        <v>2018</v>
      </c>
      <c r="K62" s="117" t="str">
        <f>IF('Indicator Date'!M62="","x",RIGHT('Indicator Date'!M62,4))</f>
        <v>2018</v>
      </c>
      <c r="L62" s="117" t="str">
        <f>IF('Indicator Date'!N62="","x",RIGHT('Indicator Date'!N62,4))</f>
        <v>2018</v>
      </c>
      <c r="M62" s="117" t="str">
        <f>IF('Indicator Date'!O62="","x",RIGHT('Indicator Date'!O62,4))</f>
        <v>2014</v>
      </c>
      <c r="N62" s="117" t="str">
        <f>IF('Indicator Date'!P62="","x",RIGHT('Indicator Date'!P62,4))</f>
        <v>2014</v>
      </c>
      <c r="O62" s="117" t="str">
        <f>IF('Indicator Date'!Q62="","x",RIGHT('Indicator Date'!Q62,4))</f>
        <v>2014</v>
      </c>
      <c r="P62" s="117" t="str">
        <f>IF('Indicator Date'!R62="","x",RIGHT('Indicator Date'!R62,4))</f>
        <v>2014</v>
      </c>
      <c r="Q62" s="117" t="str">
        <f>IF('Indicator Date'!S62="","x",RIGHT('Indicator Date'!S62,4))</f>
        <v>2014</v>
      </c>
      <c r="R62" s="117" t="str">
        <f>IF('Indicator Date'!T62="","x",RIGHT('Indicator Date'!T62,4))</f>
        <v>2014</v>
      </c>
      <c r="S62" s="117" t="str">
        <f>IF('Indicator Date'!U62="","x",RIGHT('Indicator Date'!U62,4))</f>
        <v>2014</v>
      </c>
      <c r="T62" s="117" t="str">
        <f>IF('Indicator Date'!V62="","x",RIGHT('Indicator Date'!V62,4))</f>
        <v>2014</v>
      </c>
      <c r="U62" s="117" t="str">
        <f>IF('Indicator Date'!W62="","x",RIGHT('Indicator Date'!W62,4))</f>
        <v>2014</v>
      </c>
      <c r="V62" s="117" t="str">
        <f>IF('Indicator Date'!X62="","x",RIGHT('Indicator Date'!X62,4))</f>
        <v>2014</v>
      </c>
      <c r="W62" s="117" t="str">
        <f>IF('Indicator Date'!Y62="","x",RIGHT('Indicator Date'!Y62,4))</f>
        <v>2014</v>
      </c>
      <c r="X62" s="117" t="str">
        <f>IF('Indicator Date'!AB62="","x",RIGHT('Indicator Date'!AB62,4))</f>
        <v>2014</v>
      </c>
      <c r="Y62" s="117" t="str">
        <f>IF('Indicator Date'!AC62="","x",RIGHT('Indicator Date'!AC62,4))</f>
        <v>2019</v>
      </c>
      <c r="Z62" s="117" t="str">
        <f>IF('Indicator Date'!AD62="","x",RIGHT('Indicator Date'!AD62,4))</f>
        <v>2019</v>
      </c>
      <c r="AA62" s="117" t="str">
        <f>IF('Indicator Date'!AE62="","x",RIGHT('Indicator Date'!AE62,4))</f>
        <v>2019</v>
      </c>
      <c r="AB62" s="117" t="str">
        <f>IF('Indicator Date'!AF62="","x",RIGHT('Indicator Date'!AF62,4))</f>
        <v>2019</v>
      </c>
      <c r="AC62" s="117" t="str">
        <f>IF('Indicator Date'!AG62="","x",RIGHT('Indicator Date'!AG62,4))</f>
        <v>2014</v>
      </c>
      <c r="AD62" s="117" t="str">
        <f>IF('Indicator Date'!AJ62="","x",RIGHT('Indicator Date'!AJ62,4))</f>
        <v>2014</v>
      </c>
      <c r="AE62" s="117" t="str">
        <f>IF('Indicator Date'!AK62="","x",RIGHT('Indicator Date'!AK62,4))</f>
        <v>2014</v>
      </c>
      <c r="AF62" s="117" t="str">
        <f>IF('Indicator Date'!AM62="","x",RIGHT('Indicator Date'!AM62,4))</f>
        <v>2014</v>
      </c>
      <c r="AG62" s="117" t="str">
        <f>IF('Indicator Date'!AN62="","x",RIGHT('Indicator Date'!AN62,4))</f>
        <v>2014</v>
      </c>
      <c r="AH62" s="117" t="str">
        <f>IF('Indicator Date'!AP62="","x",RIGHT('Indicator Date'!AP62,4))</f>
        <v>2014</v>
      </c>
      <c r="AI62" s="117" t="str">
        <f>IF('Indicator Date'!AR62="","x",RIGHT('Indicator Date'!AR62,4))</f>
        <v>2014</v>
      </c>
      <c r="AJ62" s="117" t="str">
        <f>IF('Indicator Date'!AU62="","x",RIGHT('Indicator Date'!AU62,4))</f>
        <v>2014</v>
      </c>
      <c r="AK62" s="117" t="str">
        <f>IF('Indicator Date'!AV62="","x",RIGHT('Indicator Date'!AV62,4))</f>
        <v>2014</v>
      </c>
      <c r="AL62" s="117" t="str">
        <f>IF('Indicator Date'!AW62="","x",RIGHT('Indicator Date'!AW62,4))</f>
        <v>2014</v>
      </c>
      <c r="AM62" s="117" t="str">
        <f>IF('Indicator Date'!AX62="","x",RIGHT('Indicator Date'!AX62,4))</f>
        <v>2014</v>
      </c>
      <c r="AN62" s="117" t="str">
        <f>IF('Indicator Date'!AY62="","x",RIGHT('Indicator Date'!AY62,4))</f>
        <v>2014</v>
      </c>
      <c r="AO62" s="117" t="str">
        <f>IF('Indicator Date'!AZ62="","x",RIGHT('Indicator Date'!AZ62,4))</f>
        <v>2014</v>
      </c>
      <c r="AP62" s="117" t="str">
        <f>IF('Indicator Date'!BA62="","x",RIGHT('Indicator Date'!BA62,4))</f>
        <v>2014</v>
      </c>
      <c r="AQ62" s="117" t="str">
        <f>IF('Indicator Date'!BB62="","x",RIGHT('Indicator Date'!BB62,4))</f>
        <v>2017</v>
      </c>
      <c r="AR62" s="117" t="str">
        <f>IF('Indicator Date'!BC62="","x",RIGHT('Indicator Date'!BC62,4))</f>
        <v>2017</v>
      </c>
      <c r="AS62" s="117" t="str">
        <f>IF('Indicator Date'!BD62="","x",RIGHT('Indicator Date'!BD62,4))</f>
        <v>2019</v>
      </c>
      <c r="AT62" s="117" t="str">
        <f>IF('Indicator Date'!BE62="","x",RIGHT('Indicator Date'!BE62,4))</f>
        <v>2014</v>
      </c>
      <c r="AU62" s="117" t="str">
        <f>IF('Indicator Date'!BF62="","x",RIGHT('Indicator Date'!BF62,4))</f>
        <v>2014</v>
      </c>
    </row>
    <row r="63" spans="1:47" ht="15.75" customHeight="1" x14ac:dyDescent="0.25">
      <c r="A63" s="47" t="s">
        <v>230</v>
      </c>
      <c r="B63" s="47" t="s">
        <v>231</v>
      </c>
      <c r="C63" s="117" t="str">
        <f>IF('Indicator Date'!E63="","x",RIGHT('Indicator Date'!E63,4))</f>
        <v>2017</v>
      </c>
      <c r="D63" s="117" t="str">
        <f>IF('Indicator Date'!F63="","x",RIGHT('Indicator Date'!F63,4))</f>
        <v>2017</v>
      </c>
      <c r="E63" s="117" t="str">
        <f>IF('Indicator Date'!G63="","x",RIGHT('Indicator Date'!G63,4))</f>
        <v>2017</v>
      </c>
      <c r="F63" s="117" t="str">
        <f>IF('Indicator Date'!H63="","x",RIGHT('Indicator Date'!H63,4))</f>
        <v>2017</v>
      </c>
      <c r="G63" s="117" t="str">
        <f>IF('Indicator Date'!I63="","x",RIGHT('Indicator Date'!I63,4))</f>
        <v>2017</v>
      </c>
      <c r="H63" s="117" t="str">
        <f>IF('Indicator Date'!J63="","x",RIGHT('Indicator Date'!J63,4))</f>
        <v>2017</v>
      </c>
      <c r="I63" s="117" t="str">
        <f>IF('Indicator Date'!K63="","x",RIGHT('Indicator Date'!K63,4))</f>
        <v>2016</v>
      </c>
      <c r="J63" s="117" t="str">
        <f>IF('Indicator Date'!L63="","x",RIGHT('Indicator Date'!L63,4))</f>
        <v>2018</v>
      </c>
      <c r="K63" s="117" t="str">
        <f>IF('Indicator Date'!M63="","x",RIGHT('Indicator Date'!M63,4))</f>
        <v>2018</v>
      </c>
      <c r="L63" s="117" t="str">
        <f>IF('Indicator Date'!N63="","x",RIGHT('Indicator Date'!N63,4))</f>
        <v>2018</v>
      </c>
      <c r="M63" s="117" t="str">
        <f>IF('Indicator Date'!O63="","x",RIGHT('Indicator Date'!O63,4))</f>
        <v>2014</v>
      </c>
      <c r="N63" s="117" t="str">
        <f>IF('Indicator Date'!P63="","x",RIGHT('Indicator Date'!P63,4))</f>
        <v>2014</v>
      </c>
      <c r="O63" s="117" t="str">
        <f>IF('Indicator Date'!Q63="","x",RIGHT('Indicator Date'!Q63,4))</f>
        <v>2014</v>
      </c>
      <c r="P63" s="117" t="str">
        <f>IF('Indicator Date'!R63="","x",RIGHT('Indicator Date'!R63,4))</f>
        <v>2014</v>
      </c>
      <c r="Q63" s="117" t="str">
        <f>IF('Indicator Date'!S63="","x",RIGHT('Indicator Date'!S63,4))</f>
        <v>2014</v>
      </c>
      <c r="R63" s="117" t="str">
        <f>IF('Indicator Date'!T63="","x",RIGHT('Indicator Date'!T63,4))</f>
        <v>2014</v>
      </c>
      <c r="S63" s="117" t="str">
        <f>IF('Indicator Date'!U63="","x",RIGHT('Indicator Date'!U63,4))</f>
        <v>2014</v>
      </c>
      <c r="T63" s="117" t="str">
        <f>IF('Indicator Date'!V63="","x",RIGHT('Indicator Date'!V63,4))</f>
        <v>2014</v>
      </c>
      <c r="U63" s="117" t="str">
        <f>IF('Indicator Date'!W63="","x",RIGHT('Indicator Date'!W63,4))</f>
        <v>2014</v>
      </c>
      <c r="V63" s="117" t="str">
        <f>IF('Indicator Date'!X63="","x",RIGHT('Indicator Date'!X63,4))</f>
        <v>2014</v>
      </c>
      <c r="W63" s="117" t="str">
        <f>IF('Indicator Date'!Y63="","x",RIGHT('Indicator Date'!Y63,4))</f>
        <v>2014</v>
      </c>
      <c r="X63" s="117" t="str">
        <f>IF('Indicator Date'!AB63="","x",RIGHT('Indicator Date'!AB63,4))</f>
        <v>2014</v>
      </c>
      <c r="Y63" s="117" t="str">
        <f>IF('Indicator Date'!AC63="","x",RIGHT('Indicator Date'!AC63,4))</f>
        <v>2019</v>
      </c>
      <c r="Z63" s="117" t="str">
        <f>IF('Indicator Date'!AD63="","x",RIGHT('Indicator Date'!AD63,4))</f>
        <v>2019</v>
      </c>
      <c r="AA63" s="117" t="str">
        <f>IF('Indicator Date'!AE63="","x",RIGHT('Indicator Date'!AE63,4))</f>
        <v>2019</v>
      </c>
      <c r="AB63" s="117" t="str">
        <f>IF('Indicator Date'!AF63="","x",RIGHT('Indicator Date'!AF63,4))</f>
        <v>2019</v>
      </c>
      <c r="AC63" s="117" t="str">
        <f>IF('Indicator Date'!AG63="","x",RIGHT('Indicator Date'!AG63,4))</f>
        <v>2014</v>
      </c>
      <c r="AD63" s="117" t="str">
        <f>IF('Indicator Date'!AJ63="","x",RIGHT('Indicator Date'!AJ63,4))</f>
        <v>2014</v>
      </c>
      <c r="AE63" s="117" t="str">
        <f>IF('Indicator Date'!AK63="","x",RIGHT('Indicator Date'!AK63,4))</f>
        <v>2014</v>
      </c>
      <c r="AF63" s="117" t="str">
        <f>IF('Indicator Date'!AM63="","x",RIGHT('Indicator Date'!AM63,4))</f>
        <v>2014</v>
      </c>
      <c r="AG63" s="117" t="str">
        <f>IF('Indicator Date'!AN63="","x",RIGHT('Indicator Date'!AN63,4))</f>
        <v>2014</v>
      </c>
      <c r="AH63" s="117" t="str">
        <f>IF('Indicator Date'!AP63="","x",RIGHT('Indicator Date'!AP63,4))</f>
        <v>2014</v>
      </c>
      <c r="AI63" s="117" t="str">
        <f>IF('Indicator Date'!AR63="","x",RIGHT('Indicator Date'!AR63,4))</f>
        <v>2014</v>
      </c>
      <c r="AJ63" s="117" t="str">
        <f>IF('Indicator Date'!AU63="","x",RIGHT('Indicator Date'!AU63,4))</f>
        <v>2014</v>
      </c>
      <c r="AK63" s="117" t="str">
        <f>IF('Indicator Date'!AV63="","x",RIGHT('Indicator Date'!AV63,4))</f>
        <v>2014</v>
      </c>
      <c r="AL63" s="117" t="str">
        <f>IF('Indicator Date'!AW63="","x",RIGHT('Indicator Date'!AW63,4))</f>
        <v>2014</v>
      </c>
      <c r="AM63" s="117" t="str">
        <f>IF('Indicator Date'!AX63="","x",RIGHT('Indicator Date'!AX63,4))</f>
        <v>2014</v>
      </c>
      <c r="AN63" s="117" t="str">
        <f>IF('Indicator Date'!AY63="","x",RIGHT('Indicator Date'!AY63,4))</f>
        <v>2014</v>
      </c>
      <c r="AO63" s="117" t="str">
        <f>IF('Indicator Date'!AZ63="","x",RIGHT('Indicator Date'!AZ63,4))</f>
        <v>2014</v>
      </c>
      <c r="AP63" s="117" t="str">
        <f>IF('Indicator Date'!BA63="","x",RIGHT('Indicator Date'!BA63,4))</f>
        <v>2014</v>
      </c>
      <c r="AQ63" s="117" t="str">
        <f>IF('Indicator Date'!BB63="","x",RIGHT('Indicator Date'!BB63,4))</f>
        <v>2017</v>
      </c>
      <c r="AR63" s="117" t="str">
        <f>IF('Indicator Date'!BC63="","x",RIGHT('Indicator Date'!BC63,4))</f>
        <v>2017</v>
      </c>
      <c r="AS63" s="117" t="str">
        <f>IF('Indicator Date'!BD63="","x",RIGHT('Indicator Date'!BD63,4))</f>
        <v>2019</v>
      </c>
      <c r="AT63" s="117" t="str">
        <f>IF('Indicator Date'!BE63="","x",RIGHT('Indicator Date'!BE63,4))</f>
        <v>2014</v>
      </c>
      <c r="AU63" s="117" t="str">
        <f>IF('Indicator Date'!BF63="","x",RIGHT('Indicator Date'!BF63,4))</f>
        <v>2014</v>
      </c>
    </row>
    <row r="64" spans="1:47" ht="15.75" customHeight="1" x14ac:dyDescent="0.25">
      <c r="A64" s="47" t="s">
        <v>232</v>
      </c>
      <c r="B64" s="47" t="s">
        <v>233</v>
      </c>
      <c r="C64" s="117" t="str">
        <f>IF('Indicator Date'!E64="","x",RIGHT('Indicator Date'!E64,4))</f>
        <v>2017</v>
      </c>
      <c r="D64" s="117" t="str">
        <f>IF('Indicator Date'!F64="","x",RIGHT('Indicator Date'!F64,4))</f>
        <v>2017</v>
      </c>
      <c r="E64" s="117" t="str">
        <f>IF('Indicator Date'!G64="","x",RIGHT('Indicator Date'!G64,4))</f>
        <v>2017</v>
      </c>
      <c r="F64" s="117" t="str">
        <f>IF('Indicator Date'!H64="","x",RIGHT('Indicator Date'!H64,4))</f>
        <v>2017</v>
      </c>
      <c r="G64" s="117" t="str">
        <f>IF('Indicator Date'!I64="","x",RIGHT('Indicator Date'!I64,4))</f>
        <v>2017</v>
      </c>
      <c r="H64" s="117" t="str">
        <f>IF('Indicator Date'!J64="","x",RIGHT('Indicator Date'!J64,4))</f>
        <v>2017</v>
      </c>
      <c r="I64" s="117" t="str">
        <f>IF('Indicator Date'!K64="","x",RIGHT('Indicator Date'!K64,4))</f>
        <v>2016</v>
      </c>
      <c r="J64" s="117" t="str">
        <f>IF('Indicator Date'!L64="","x",RIGHT('Indicator Date'!L64,4))</f>
        <v>2018</v>
      </c>
      <c r="K64" s="117" t="str">
        <f>IF('Indicator Date'!M64="","x",RIGHT('Indicator Date'!M64,4))</f>
        <v>2018</v>
      </c>
      <c r="L64" s="117" t="str">
        <f>IF('Indicator Date'!N64="","x",RIGHT('Indicator Date'!N64,4))</f>
        <v>2018</v>
      </c>
      <c r="M64" s="117" t="str">
        <f>IF('Indicator Date'!O64="","x",RIGHT('Indicator Date'!O64,4))</f>
        <v>2014</v>
      </c>
      <c r="N64" s="117" t="str">
        <f>IF('Indicator Date'!P64="","x",RIGHT('Indicator Date'!P64,4))</f>
        <v>2014</v>
      </c>
      <c r="O64" s="117" t="str">
        <f>IF('Indicator Date'!Q64="","x",RIGHT('Indicator Date'!Q64,4))</f>
        <v>2014</v>
      </c>
      <c r="P64" s="117" t="str">
        <f>IF('Indicator Date'!R64="","x",RIGHT('Indicator Date'!R64,4))</f>
        <v>2014</v>
      </c>
      <c r="Q64" s="117" t="str">
        <f>IF('Indicator Date'!S64="","x",RIGHT('Indicator Date'!S64,4))</f>
        <v>2014</v>
      </c>
      <c r="R64" s="117" t="str">
        <f>IF('Indicator Date'!T64="","x",RIGHT('Indicator Date'!T64,4))</f>
        <v>2014</v>
      </c>
      <c r="S64" s="117" t="str">
        <f>IF('Indicator Date'!U64="","x",RIGHT('Indicator Date'!U64,4))</f>
        <v>2014</v>
      </c>
      <c r="T64" s="117" t="str">
        <f>IF('Indicator Date'!V64="","x",RIGHT('Indicator Date'!V64,4))</f>
        <v>2014</v>
      </c>
      <c r="U64" s="117" t="str">
        <f>IF('Indicator Date'!W64="","x",RIGHT('Indicator Date'!W64,4))</f>
        <v>2014</v>
      </c>
      <c r="V64" s="117" t="str">
        <f>IF('Indicator Date'!X64="","x",RIGHT('Indicator Date'!X64,4))</f>
        <v>2014</v>
      </c>
      <c r="W64" s="117" t="str">
        <f>IF('Indicator Date'!Y64="","x",RIGHT('Indicator Date'!Y64,4))</f>
        <v>2014</v>
      </c>
      <c r="X64" s="117" t="str">
        <f>IF('Indicator Date'!AB64="","x",RIGHT('Indicator Date'!AB64,4))</f>
        <v>2014</v>
      </c>
      <c r="Y64" s="117" t="str">
        <f>IF('Indicator Date'!AC64="","x",RIGHT('Indicator Date'!AC64,4))</f>
        <v>2019</v>
      </c>
      <c r="Z64" s="117" t="str">
        <f>IF('Indicator Date'!AD64="","x",RIGHT('Indicator Date'!AD64,4))</f>
        <v>2019</v>
      </c>
      <c r="AA64" s="117" t="str">
        <f>IF('Indicator Date'!AE64="","x",RIGHT('Indicator Date'!AE64,4))</f>
        <v>2019</v>
      </c>
      <c r="AB64" s="117" t="str">
        <f>IF('Indicator Date'!AF64="","x",RIGHT('Indicator Date'!AF64,4))</f>
        <v>2019</v>
      </c>
      <c r="AC64" s="117" t="str">
        <f>IF('Indicator Date'!AG64="","x",RIGHT('Indicator Date'!AG64,4))</f>
        <v>2014</v>
      </c>
      <c r="AD64" s="117" t="str">
        <f>IF('Indicator Date'!AJ64="","x",RIGHT('Indicator Date'!AJ64,4))</f>
        <v>2014</v>
      </c>
      <c r="AE64" s="117" t="str">
        <f>IF('Indicator Date'!AK64="","x",RIGHT('Indicator Date'!AK64,4))</f>
        <v>2014</v>
      </c>
      <c r="AF64" s="117" t="str">
        <f>IF('Indicator Date'!AM64="","x",RIGHT('Indicator Date'!AM64,4))</f>
        <v>2014</v>
      </c>
      <c r="AG64" s="117" t="str">
        <f>IF('Indicator Date'!AN64="","x",RIGHT('Indicator Date'!AN64,4))</f>
        <v>2014</v>
      </c>
      <c r="AH64" s="117" t="str">
        <f>IF('Indicator Date'!AP64="","x",RIGHT('Indicator Date'!AP64,4))</f>
        <v>2014</v>
      </c>
      <c r="AI64" s="117" t="str">
        <f>IF('Indicator Date'!AR64="","x",RIGHT('Indicator Date'!AR64,4))</f>
        <v>2014</v>
      </c>
      <c r="AJ64" s="117" t="str">
        <f>IF('Indicator Date'!AU64="","x",RIGHT('Indicator Date'!AU64,4))</f>
        <v>2014</v>
      </c>
      <c r="AK64" s="117" t="str">
        <f>IF('Indicator Date'!AV64="","x",RIGHT('Indicator Date'!AV64,4))</f>
        <v>2014</v>
      </c>
      <c r="AL64" s="117" t="str">
        <f>IF('Indicator Date'!AW64="","x",RIGHT('Indicator Date'!AW64,4))</f>
        <v>2014</v>
      </c>
      <c r="AM64" s="117" t="str">
        <f>IF('Indicator Date'!AX64="","x",RIGHT('Indicator Date'!AX64,4))</f>
        <v>2014</v>
      </c>
      <c r="AN64" s="117" t="str">
        <f>IF('Indicator Date'!AY64="","x",RIGHT('Indicator Date'!AY64,4))</f>
        <v>2014</v>
      </c>
      <c r="AO64" s="117" t="str">
        <f>IF('Indicator Date'!AZ64="","x",RIGHT('Indicator Date'!AZ64,4))</f>
        <v>2014</v>
      </c>
      <c r="AP64" s="117" t="str">
        <f>IF('Indicator Date'!BA64="","x",RIGHT('Indicator Date'!BA64,4))</f>
        <v>2014</v>
      </c>
      <c r="AQ64" s="117" t="str">
        <f>IF('Indicator Date'!BB64="","x",RIGHT('Indicator Date'!BB64,4))</f>
        <v>2017</v>
      </c>
      <c r="AR64" s="117" t="str">
        <f>IF('Indicator Date'!BC64="","x",RIGHT('Indicator Date'!BC64,4))</f>
        <v>2017</v>
      </c>
      <c r="AS64" s="117" t="str">
        <f>IF('Indicator Date'!BD64="","x",RIGHT('Indicator Date'!BD64,4))</f>
        <v>2019</v>
      </c>
      <c r="AT64" s="117" t="str">
        <f>IF('Indicator Date'!BE64="","x",RIGHT('Indicator Date'!BE64,4))</f>
        <v>2014</v>
      </c>
      <c r="AU64" s="117" t="str">
        <f>IF('Indicator Date'!BF64="","x",RIGHT('Indicator Date'!BF64,4))</f>
        <v>2014</v>
      </c>
    </row>
    <row r="65" spans="1:47" ht="15.75" customHeight="1" x14ac:dyDescent="0.25">
      <c r="A65" s="47" t="s">
        <v>234</v>
      </c>
      <c r="B65" s="47" t="s">
        <v>235</v>
      </c>
      <c r="C65" s="117" t="str">
        <f>IF('Indicator Date'!E65="","x",RIGHT('Indicator Date'!E65,4))</f>
        <v>2017</v>
      </c>
      <c r="D65" s="117" t="str">
        <f>IF('Indicator Date'!F65="","x",RIGHT('Indicator Date'!F65,4))</f>
        <v>2017</v>
      </c>
      <c r="E65" s="117" t="str">
        <f>IF('Indicator Date'!G65="","x",RIGHT('Indicator Date'!G65,4))</f>
        <v>2017</v>
      </c>
      <c r="F65" s="117" t="str">
        <f>IF('Indicator Date'!H65="","x",RIGHT('Indicator Date'!H65,4))</f>
        <v>2017</v>
      </c>
      <c r="G65" s="117" t="str">
        <f>IF('Indicator Date'!I65="","x",RIGHT('Indicator Date'!I65,4))</f>
        <v>2017</v>
      </c>
      <c r="H65" s="117" t="str">
        <f>IF('Indicator Date'!J65="","x",RIGHT('Indicator Date'!J65,4))</f>
        <v>2017</v>
      </c>
      <c r="I65" s="117" t="str">
        <f>IF('Indicator Date'!K65="","x",RIGHT('Indicator Date'!K65,4))</f>
        <v>2016</v>
      </c>
      <c r="J65" s="117" t="str">
        <f>IF('Indicator Date'!L65="","x",RIGHT('Indicator Date'!L65,4))</f>
        <v>2018</v>
      </c>
      <c r="K65" s="117" t="str">
        <f>IF('Indicator Date'!M65="","x",RIGHT('Indicator Date'!M65,4))</f>
        <v>2018</v>
      </c>
      <c r="L65" s="117" t="str">
        <f>IF('Indicator Date'!N65="","x",RIGHT('Indicator Date'!N65,4))</f>
        <v>2018</v>
      </c>
      <c r="M65" s="117" t="str">
        <f>IF('Indicator Date'!O65="","x",RIGHT('Indicator Date'!O65,4))</f>
        <v>2014</v>
      </c>
      <c r="N65" s="117" t="str">
        <f>IF('Indicator Date'!P65="","x",RIGHT('Indicator Date'!P65,4))</f>
        <v>2014</v>
      </c>
      <c r="O65" s="117" t="str">
        <f>IF('Indicator Date'!Q65="","x",RIGHT('Indicator Date'!Q65,4))</f>
        <v>2014</v>
      </c>
      <c r="P65" s="117" t="str">
        <f>IF('Indicator Date'!R65="","x",RIGHT('Indicator Date'!R65,4))</f>
        <v>2014</v>
      </c>
      <c r="Q65" s="117" t="str">
        <f>IF('Indicator Date'!S65="","x",RIGHT('Indicator Date'!S65,4))</f>
        <v>2014</v>
      </c>
      <c r="R65" s="117" t="str">
        <f>IF('Indicator Date'!T65="","x",RIGHT('Indicator Date'!T65,4))</f>
        <v>2014</v>
      </c>
      <c r="S65" s="117" t="str">
        <f>IF('Indicator Date'!U65="","x",RIGHT('Indicator Date'!U65,4))</f>
        <v>2014</v>
      </c>
      <c r="T65" s="117" t="str">
        <f>IF('Indicator Date'!V65="","x",RIGHT('Indicator Date'!V65,4))</f>
        <v>2014</v>
      </c>
      <c r="U65" s="117" t="str">
        <f>IF('Indicator Date'!W65="","x",RIGHT('Indicator Date'!W65,4))</f>
        <v>2014</v>
      </c>
      <c r="V65" s="117" t="str">
        <f>IF('Indicator Date'!X65="","x",RIGHT('Indicator Date'!X65,4))</f>
        <v>2014</v>
      </c>
      <c r="W65" s="117" t="str">
        <f>IF('Indicator Date'!Y65="","x",RIGHT('Indicator Date'!Y65,4))</f>
        <v>2014</v>
      </c>
      <c r="X65" s="117" t="str">
        <f>IF('Indicator Date'!AB65="","x",RIGHT('Indicator Date'!AB65,4))</f>
        <v>2014</v>
      </c>
      <c r="Y65" s="117" t="str">
        <f>IF('Indicator Date'!AC65="","x",RIGHT('Indicator Date'!AC65,4))</f>
        <v>2019</v>
      </c>
      <c r="Z65" s="117" t="str">
        <f>IF('Indicator Date'!AD65="","x",RIGHT('Indicator Date'!AD65,4))</f>
        <v>2019</v>
      </c>
      <c r="AA65" s="117" t="str">
        <f>IF('Indicator Date'!AE65="","x",RIGHT('Indicator Date'!AE65,4))</f>
        <v>2019</v>
      </c>
      <c r="AB65" s="117" t="str">
        <f>IF('Indicator Date'!AF65="","x",RIGHT('Indicator Date'!AF65,4))</f>
        <v>2019</v>
      </c>
      <c r="AC65" s="117" t="str">
        <f>IF('Indicator Date'!AG65="","x",RIGHT('Indicator Date'!AG65,4))</f>
        <v>2014</v>
      </c>
      <c r="AD65" s="117" t="str">
        <f>IF('Indicator Date'!AJ65="","x",RIGHT('Indicator Date'!AJ65,4))</f>
        <v>2014</v>
      </c>
      <c r="AE65" s="117" t="str">
        <f>IF('Indicator Date'!AK65="","x",RIGHT('Indicator Date'!AK65,4))</f>
        <v>2014</v>
      </c>
      <c r="AF65" s="117" t="str">
        <f>IF('Indicator Date'!AM65="","x",RIGHT('Indicator Date'!AM65,4))</f>
        <v>2014</v>
      </c>
      <c r="AG65" s="117" t="str">
        <f>IF('Indicator Date'!AN65="","x",RIGHT('Indicator Date'!AN65,4))</f>
        <v>2014</v>
      </c>
      <c r="AH65" s="117" t="str">
        <f>IF('Indicator Date'!AP65="","x",RIGHT('Indicator Date'!AP65,4))</f>
        <v>2014</v>
      </c>
      <c r="AI65" s="117" t="str">
        <f>IF('Indicator Date'!AR65="","x",RIGHT('Indicator Date'!AR65,4))</f>
        <v>2014</v>
      </c>
      <c r="AJ65" s="117" t="str">
        <f>IF('Indicator Date'!AU65="","x",RIGHT('Indicator Date'!AU65,4))</f>
        <v>2014</v>
      </c>
      <c r="AK65" s="117" t="str">
        <f>IF('Indicator Date'!AV65="","x",RIGHT('Indicator Date'!AV65,4))</f>
        <v>2014</v>
      </c>
      <c r="AL65" s="117" t="str">
        <f>IF('Indicator Date'!AW65="","x",RIGHT('Indicator Date'!AW65,4))</f>
        <v>2014</v>
      </c>
      <c r="AM65" s="117" t="str">
        <f>IF('Indicator Date'!AX65="","x",RIGHT('Indicator Date'!AX65,4))</f>
        <v>2014</v>
      </c>
      <c r="AN65" s="117" t="str">
        <f>IF('Indicator Date'!AY65="","x",RIGHT('Indicator Date'!AY65,4))</f>
        <v>2014</v>
      </c>
      <c r="AO65" s="117" t="str">
        <f>IF('Indicator Date'!AZ65="","x",RIGHT('Indicator Date'!AZ65,4))</f>
        <v>2014</v>
      </c>
      <c r="AP65" s="117" t="str">
        <f>IF('Indicator Date'!BA65="","x",RIGHT('Indicator Date'!BA65,4))</f>
        <v>2014</v>
      </c>
      <c r="AQ65" s="117" t="str">
        <f>IF('Indicator Date'!BB65="","x",RIGHT('Indicator Date'!BB65,4))</f>
        <v>2017</v>
      </c>
      <c r="AR65" s="117" t="str">
        <f>IF('Indicator Date'!BC65="","x",RIGHT('Indicator Date'!BC65,4))</f>
        <v>2017</v>
      </c>
      <c r="AS65" s="117" t="str">
        <f>IF('Indicator Date'!BD65="","x",RIGHT('Indicator Date'!BD65,4))</f>
        <v>2019</v>
      </c>
      <c r="AT65" s="117" t="str">
        <f>IF('Indicator Date'!BE65="","x",RIGHT('Indicator Date'!BE65,4))</f>
        <v>2014</v>
      </c>
      <c r="AU65" s="117" t="str">
        <f>IF('Indicator Date'!BF65="","x",RIGHT('Indicator Date'!BF65,4))</f>
        <v>2014</v>
      </c>
    </row>
    <row r="66" spans="1:47" ht="15.75" customHeight="1" x14ac:dyDescent="0.25">
      <c r="A66" s="47" t="s">
        <v>236</v>
      </c>
      <c r="B66" s="47" t="s">
        <v>237</v>
      </c>
      <c r="C66" s="117" t="str">
        <f>IF('Indicator Date'!E66="","x",RIGHT('Indicator Date'!E66,4))</f>
        <v>2017</v>
      </c>
      <c r="D66" s="117" t="str">
        <f>IF('Indicator Date'!F66="","x",RIGHT('Indicator Date'!F66,4))</f>
        <v>2017</v>
      </c>
      <c r="E66" s="117" t="str">
        <f>IF('Indicator Date'!G66="","x",RIGHT('Indicator Date'!G66,4))</f>
        <v>2017</v>
      </c>
      <c r="F66" s="117" t="str">
        <f>IF('Indicator Date'!H66="","x",RIGHT('Indicator Date'!H66,4))</f>
        <v>2017</v>
      </c>
      <c r="G66" s="117" t="str">
        <f>IF('Indicator Date'!I66="","x",RIGHT('Indicator Date'!I66,4))</f>
        <v>2017</v>
      </c>
      <c r="H66" s="117" t="str">
        <f>IF('Indicator Date'!J66="","x",RIGHT('Indicator Date'!J66,4))</f>
        <v>2017</v>
      </c>
      <c r="I66" s="117" t="str">
        <f>IF('Indicator Date'!K66="","x",RIGHT('Indicator Date'!K66,4))</f>
        <v>2016</v>
      </c>
      <c r="J66" s="117" t="str">
        <f>IF('Indicator Date'!L66="","x",RIGHT('Indicator Date'!L66,4))</f>
        <v>2018</v>
      </c>
      <c r="K66" s="117" t="str">
        <f>IF('Indicator Date'!M66="","x",RIGHT('Indicator Date'!M66,4))</f>
        <v>2018</v>
      </c>
      <c r="L66" s="117" t="str">
        <f>IF('Indicator Date'!N66="","x",RIGHT('Indicator Date'!N66,4))</f>
        <v>2018</v>
      </c>
      <c r="M66" s="117" t="str">
        <f>IF('Indicator Date'!O66="","x",RIGHT('Indicator Date'!O66,4))</f>
        <v>2014</v>
      </c>
      <c r="N66" s="117" t="str">
        <f>IF('Indicator Date'!P66="","x",RIGHT('Indicator Date'!P66,4))</f>
        <v>2014</v>
      </c>
      <c r="O66" s="117" t="str">
        <f>IF('Indicator Date'!Q66="","x",RIGHT('Indicator Date'!Q66,4))</f>
        <v>2014</v>
      </c>
      <c r="P66" s="117" t="str">
        <f>IF('Indicator Date'!R66="","x",RIGHT('Indicator Date'!R66,4))</f>
        <v>2014</v>
      </c>
      <c r="Q66" s="117" t="str">
        <f>IF('Indicator Date'!S66="","x",RIGHT('Indicator Date'!S66,4))</f>
        <v>2014</v>
      </c>
      <c r="R66" s="117" t="str">
        <f>IF('Indicator Date'!T66="","x",RIGHT('Indicator Date'!T66,4))</f>
        <v>2014</v>
      </c>
      <c r="S66" s="117" t="str">
        <f>IF('Indicator Date'!U66="","x",RIGHT('Indicator Date'!U66,4))</f>
        <v>2014</v>
      </c>
      <c r="T66" s="117" t="str">
        <f>IF('Indicator Date'!V66="","x",RIGHT('Indicator Date'!V66,4))</f>
        <v>2014</v>
      </c>
      <c r="U66" s="117" t="str">
        <f>IF('Indicator Date'!W66="","x",RIGHT('Indicator Date'!W66,4))</f>
        <v>2014</v>
      </c>
      <c r="V66" s="117" t="str">
        <f>IF('Indicator Date'!X66="","x",RIGHT('Indicator Date'!X66,4))</f>
        <v>2014</v>
      </c>
      <c r="W66" s="117" t="str">
        <f>IF('Indicator Date'!Y66="","x",RIGHT('Indicator Date'!Y66,4))</f>
        <v>2014</v>
      </c>
      <c r="X66" s="117" t="str">
        <f>IF('Indicator Date'!AB66="","x",RIGHT('Indicator Date'!AB66,4))</f>
        <v>2014</v>
      </c>
      <c r="Y66" s="117" t="str">
        <f>IF('Indicator Date'!AC66="","x",RIGHT('Indicator Date'!AC66,4))</f>
        <v>2019</v>
      </c>
      <c r="Z66" s="117" t="str">
        <f>IF('Indicator Date'!AD66="","x",RIGHT('Indicator Date'!AD66,4))</f>
        <v>2019</v>
      </c>
      <c r="AA66" s="117" t="str">
        <f>IF('Indicator Date'!AE66="","x",RIGHT('Indicator Date'!AE66,4))</f>
        <v>2019</v>
      </c>
      <c r="AB66" s="117" t="str">
        <f>IF('Indicator Date'!AF66="","x",RIGHT('Indicator Date'!AF66,4))</f>
        <v>2019</v>
      </c>
      <c r="AC66" s="117" t="str">
        <f>IF('Indicator Date'!AG66="","x",RIGHT('Indicator Date'!AG66,4))</f>
        <v>2014</v>
      </c>
      <c r="AD66" s="117" t="str">
        <f>IF('Indicator Date'!AJ66="","x",RIGHT('Indicator Date'!AJ66,4))</f>
        <v>2014</v>
      </c>
      <c r="AE66" s="117" t="str">
        <f>IF('Indicator Date'!AK66="","x",RIGHT('Indicator Date'!AK66,4))</f>
        <v>2014</v>
      </c>
      <c r="AF66" s="117" t="str">
        <f>IF('Indicator Date'!AM66="","x",RIGHT('Indicator Date'!AM66,4))</f>
        <v>2014</v>
      </c>
      <c r="AG66" s="117" t="str">
        <f>IF('Indicator Date'!AN66="","x",RIGHT('Indicator Date'!AN66,4))</f>
        <v>2014</v>
      </c>
      <c r="AH66" s="117" t="str">
        <f>IF('Indicator Date'!AP66="","x",RIGHT('Indicator Date'!AP66,4))</f>
        <v>2014</v>
      </c>
      <c r="AI66" s="117" t="str">
        <f>IF('Indicator Date'!AR66="","x",RIGHT('Indicator Date'!AR66,4))</f>
        <v>2014</v>
      </c>
      <c r="AJ66" s="117" t="str">
        <f>IF('Indicator Date'!AU66="","x",RIGHT('Indicator Date'!AU66,4))</f>
        <v>2014</v>
      </c>
      <c r="AK66" s="117" t="str">
        <f>IF('Indicator Date'!AV66="","x",RIGHT('Indicator Date'!AV66,4))</f>
        <v>2014</v>
      </c>
      <c r="AL66" s="117" t="str">
        <f>IF('Indicator Date'!AW66="","x",RIGHT('Indicator Date'!AW66,4))</f>
        <v>2014</v>
      </c>
      <c r="AM66" s="117" t="str">
        <f>IF('Indicator Date'!AX66="","x",RIGHT('Indicator Date'!AX66,4))</f>
        <v>2014</v>
      </c>
      <c r="AN66" s="117" t="str">
        <f>IF('Indicator Date'!AY66="","x",RIGHT('Indicator Date'!AY66,4))</f>
        <v>2014</v>
      </c>
      <c r="AO66" s="117" t="str">
        <f>IF('Indicator Date'!AZ66="","x",RIGHT('Indicator Date'!AZ66,4))</f>
        <v>2014</v>
      </c>
      <c r="AP66" s="117" t="str">
        <f>IF('Indicator Date'!BA66="","x",RIGHT('Indicator Date'!BA66,4))</f>
        <v>2014</v>
      </c>
      <c r="AQ66" s="117" t="str">
        <f>IF('Indicator Date'!BB66="","x",RIGHT('Indicator Date'!BB66,4))</f>
        <v>2017</v>
      </c>
      <c r="AR66" s="117" t="str">
        <f>IF('Indicator Date'!BC66="","x",RIGHT('Indicator Date'!BC66,4))</f>
        <v>2017</v>
      </c>
      <c r="AS66" s="117" t="str">
        <f>IF('Indicator Date'!BD66="","x",RIGHT('Indicator Date'!BD66,4))</f>
        <v>2019</v>
      </c>
      <c r="AT66" s="117" t="str">
        <f>IF('Indicator Date'!BE66="","x",RIGHT('Indicator Date'!BE66,4))</f>
        <v>2014</v>
      </c>
      <c r="AU66" s="117" t="str">
        <f>IF('Indicator Date'!BF66="","x",RIGHT('Indicator Date'!BF66,4))</f>
        <v>2014</v>
      </c>
    </row>
    <row r="67" spans="1:47" ht="15.75" customHeight="1" x14ac:dyDescent="0.25">
      <c r="A67" s="47" t="s">
        <v>238</v>
      </c>
      <c r="B67" s="47" t="s">
        <v>239</v>
      </c>
      <c r="C67" s="117" t="str">
        <f>IF('Indicator Date'!E67="","x",RIGHT('Indicator Date'!E67,4))</f>
        <v>2017</v>
      </c>
      <c r="D67" s="117" t="str">
        <f>IF('Indicator Date'!F67="","x",RIGHT('Indicator Date'!F67,4))</f>
        <v>2017</v>
      </c>
      <c r="E67" s="117" t="str">
        <f>IF('Indicator Date'!G67="","x",RIGHT('Indicator Date'!G67,4))</f>
        <v>2017</v>
      </c>
      <c r="F67" s="117" t="str">
        <f>IF('Indicator Date'!H67="","x",RIGHT('Indicator Date'!H67,4))</f>
        <v>2017</v>
      </c>
      <c r="G67" s="117" t="str">
        <f>IF('Indicator Date'!I67="","x",RIGHT('Indicator Date'!I67,4))</f>
        <v>2017</v>
      </c>
      <c r="H67" s="117" t="str">
        <f>IF('Indicator Date'!J67="","x",RIGHT('Indicator Date'!J67,4))</f>
        <v>2017</v>
      </c>
      <c r="I67" s="117" t="str">
        <f>IF('Indicator Date'!K67="","x",RIGHT('Indicator Date'!K67,4))</f>
        <v>2016</v>
      </c>
      <c r="J67" s="117" t="str">
        <f>IF('Indicator Date'!L67="","x",RIGHT('Indicator Date'!L67,4))</f>
        <v>2018</v>
      </c>
      <c r="K67" s="117" t="str">
        <f>IF('Indicator Date'!M67="","x",RIGHT('Indicator Date'!M67,4))</f>
        <v>2018</v>
      </c>
      <c r="L67" s="117" t="str">
        <f>IF('Indicator Date'!N67="","x",RIGHT('Indicator Date'!N67,4))</f>
        <v>2018</v>
      </c>
      <c r="M67" s="117" t="str">
        <f>IF('Indicator Date'!O67="","x",RIGHT('Indicator Date'!O67,4))</f>
        <v>2014</v>
      </c>
      <c r="N67" s="117" t="str">
        <f>IF('Indicator Date'!P67="","x",RIGHT('Indicator Date'!P67,4))</f>
        <v>2014</v>
      </c>
      <c r="O67" s="117" t="str">
        <f>IF('Indicator Date'!Q67="","x",RIGHT('Indicator Date'!Q67,4))</f>
        <v>2014</v>
      </c>
      <c r="P67" s="117" t="str">
        <f>IF('Indicator Date'!R67="","x",RIGHT('Indicator Date'!R67,4))</f>
        <v>2014</v>
      </c>
      <c r="Q67" s="117" t="str">
        <f>IF('Indicator Date'!S67="","x",RIGHT('Indicator Date'!S67,4))</f>
        <v>2014</v>
      </c>
      <c r="R67" s="117" t="str">
        <f>IF('Indicator Date'!T67="","x",RIGHT('Indicator Date'!T67,4))</f>
        <v>2014</v>
      </c>
      <c r="S67" s="117" t="str">
        <f>IF('Indicator Date'!U67="","x",RIGHT('Indicator Date'!U67,4))</f>
        <v>2014</v>
      </c>
      <c r="T67" s="117" t="str">
        <f>IF('Indicator Date'!V67="","x",RIGHT('Indicator Date'!V67,4))</f>
        <v>2014</v>
      </c>
      <c r="U67" s="117" t="str">
        <f>IF('Indicator Date'!W67="","x",RIGHT('Indicator Date'!W67,4))</f>
        <v>2014</v>
      </c>
      <c r="V67" s="117" t="str">
        <f>IF('Indicator Date'!X67="","x",RIGHT('Indicator Date'!X67,4))</f>
        <v>2014</v>
      </c>
      <c r="W67" s="117" t="str">
        <f>IF('Indicator Date'!Y67="","x",RIGHT('Indicator Date'!Y67,4))</f>
        <v>2014</v>
      </c>
      <c r="X67" s="117" t="str">
        <f>IF('Indicator Date'!AB67="","x",RIGHT('Indicator Date'!AB67,4))</f>
        <v>2014</v>
      </c>
      <c r="Y67" s="117" t="str">
        <f>IF('Indicator Date'!AC67="","x",RIGHT('Indicator Date'!AC67,4))</f>
        <v>2019</v>
      </c>
      <c r="Z67" s="117" t="str">
        <f>IF('Indicator Date'!AD67="","x",RIGHT('Indicator Date'!AD67,4))</f>
        <v>2019</v>
      </c>
      <c r="AA67" s="117" t="str">
        <f>IF('Indicator Date'!AE67="","x",RIGHT('Indicator Date'!AE67,4))</f>
        <v>2019</v>
      </c>
      <c r="AB67" s="117" t="str">
        <f>IF('Indicator Date'!AF67="","x",RIGHT('Indicator Date'!AF67,4))</f>
        <v>2019</v>
      </c>
      <c r="AC67" s="117" t="str">
        <f>IF('Indicator Date'!AG67="","x",RIGHT('Indicator Date'!AG67,4))</f>
        <v>2014</v>
      </c>
      <c r="AD67" s="117" t="str">
        <f>IF('Indicator Date'!AJ67="","x",RIGHT('Indicator Date'!AJ67,4))</f>
        <v>2014</v>
      </c>
      <c r="AE67" s="117" t="str">
        <f>IF('Indicator Date'!AK67="","x",RIGHT('Indicator Date'!AK67,4))</f>
        <v>2014</v>
      </c>
      <c r="AF67" s="117" t="str">
        <f>IF('Indicator Date'!AM67="","x",RIGHT('Indicator Date'!AM67,4))</f>
        <v>2014</v>
      </c>
      <c r="AG67" s="117" t="str">
        <f>IF('Indicator Date'!AN67="","x",RIGHT('Indicator Date'!AN67,4))</f>
        <v>2014</v>
      </c>
      <c r="AH67" s="117" t="str">
        <f>IF('Indicator Date'!AP67="","x",RIGHT('Indicator Date'!AP67,4))</f>
        <v>2014</v>
      </c>
      <c r="AI67" s="117" t="str">
        <f>IF('Indicator Date'!AR67="","x",RIGHT('Indicator Date'!AR67,4))</f>
        <v>2014</v>
      </c>
      <c r="AJ67" s="117" t="str">
        <f>IF('Indicator Date'!AU67="","x",RIGHT('Indicator Date'!AU67,4))</f>
        <v>2014</v>
      </c>
      <c r="AK67" s="117" t="str">
        <f>IF('Indicator Date'!AV67="","x",RIGHT('Indicator Date'!AV67,4))</f>
        <v>2014</v>
      </c>
      <c r="AL67" s="117" t="str">
        <f>IF('Indicator Date'!AW67="","x",RIGHT('Indicator Date'!AW67,4))</f>
        <v>2014</v>
      </c>
      <c r="AM67" s="117" t="str">
        <f>IF('Indicator Date'!AX67="","x",RIGHT('Indicator Date'!AX67,4))</f>
        <v>2014</v>
      </c>
      <c r="AN67" s="117" t="str">
        <f>IF('Indicator Date'!AY67="","x",RIGHT('Indicator Date'!AY67,4))</f>
        <v>2014</v>
      </c>
      <c r="AO67" s="117" t="str">
        <f>IF('Indicator Date'!AZ67="","x",RIGHT('Indicator Date'!AZ67,4))</f>
        <v>2014</v>
      </c>
      <c r="AP67" s="117" t="str">
        <f>IF('Indicator Date'!BA67="","x",RIGHT('Indicator Date'!BA67,4))</f>
        <v>2014</v>
      </c>
      <c r="AQ67" s="117" t="str">
        <f>IF('Indicator Date'!BB67="","x",RIGHT('Indicator Date'!BB67,4))</f>
        <v>2017</v>
      </c>
      <c r="AR67" s="117" t="str">
        <f>IF('Indicator Date'!BC67="","x",RIGHT('Indicator Date'!BC67,4))</f>
        <v>2017</v>
      </c>
      <c r="AS67" s="117" t="str">
        <f>IF('Indicator Date'!BD67="","x",RIGHT('Indicator Date'!BD67,4))</f>
        <v>2019</v>
      </c>
      <c r="AT67" s="117" t="str">
        <f>IF('Indicator Date'!BE67="","x",RIGHT('Indicator Date'!BE67,4))</f>
        <v>2014</v>
      </c>
      <c r="AU67" s="117" t="str">
        <f>IF('Indicator Date'!BF67="","x",RIGHT('Indicator Date'!BF67,4))</f>
        <v>2014</v>
      </c>
    </row>
    <row r="68" spans="1:47" ht="15.75" customHeight="1" x14ac:dyDescent="0.25">
      <c r="A68" s="47" t="s">
        <v>240</v>
      </c>
      <c r="B68" s="47" t="s">
        <v>241</v>
      </c>
      <c r="C68" s="117" t="str">
        <f>IF('Indicator Date'!E68="","x",RIGHT('Indicator Date'!E68,4))</f>
        <v>2017</v>
      </c>
      <c r="D68" s="117" t="str">
        <f>IF('Indicator Date'!F68="","x",RIGHT('Indicator Date'!F68,4))</f>
        <v>2017</v>
      </c>
      <c r="E68" s="117" t="str">
        <f>IF('Indicator Date'!G68="","x",RIGHT('Indicator Date'!G68,4))</f>
        <v>2017</v>
      </c>
      <c r="F68" s="117" t="str">
        <f>IF('Indicator Date'!H68="","x",RIGHT('Indicator Date'!H68,4))</f>
        <v>2017</v>
      </c>
      <c r="G68" s="117" t="str">
        <f>IF('Indicator Date'!I68="","x",RIGHT('Indicator Date'!I68,4))</f>
        <v>2017</v>
      </c>
      <c r="H68" s="117" t="str">
        <f>IF('Indicator Date'!J68="","x",RIGHT('Indicator Date'!J68,4))</f>
        <v>2017</v>
      </c>
      <c r="I68" s="117" t="str">
        <f>IF('Indicator Date'!K68="","x",RIGHT('Indicator Date'!K68,4))</f>
        <v>2016</v>
      </c>
      <c r="J68" s="117" t="str">
        <f>IF('Indicator Date'!L68="","x",RIGHT('Indicator Date'!L68,4))</f>
        <v>2018</v>
      </c>
      <c r="K68" s="117" t="str">
        <f>IF('Indicator Date'!M68="","x",RIGHT('Indicator Date'!M68,4))</f>
        <v>2018</v>
      </c>
      <c r="L68" s="117" t="str">
        <f>IF('Indicator Date'!N68="","x",RIGHT('Indicator Date'!N68,4))</f>
        <v>2018</v>
      </c>
      <c r="M68" s="117" t="str">
        <f>IF('Indicator Date'!O68="","x",RIGHT('Indicator Date'!O68,4))</f>
        <v>2014</v>
      </c>
      <c r="N68" s="117" t="str">
        <f>IF('Indicator Date'!P68="","x",RIGHT('Indicator Date'!P68,4))</f>
        <v>2014</v>
      </c>
      <c r="O68" s="117" t="str">
        <f>IF('Indicator Date'!Q68="","x",RIGHT('Indicator Date'!Q68,4))</f>
        <v>2014</v>
      </c>
      <c r="P68" s="117" t="str">
        <f>IF('Indicator Date'!R68="","x",RIGHT('Indicator Date'!R68,4))</f>
        <v>2014</v>
      </c>
      <c r="Q68" s="117" t="str">
        <f>IF('Indicator Date'!S68="","x",RIGHT('Indicator Date'!S68,4))</f>
        <v>2014</v>
      </c>
      <c r="R68" s="117" t="str">
        <f>IF('Indicator Date'!T68="","x",RIGHT('Indicator Date'!T68,4))</f>
        <v>2014</v>
      </c>
      <c r="S68" s="117" t="str">
        <f>IF('Indicator Date'!U68="","x",RIGHT('Indicator Date'!U68,4))</f>
        <v>2014</v>
      </c>
      <c r="T68" s="117" t="str">
        <f>IF('Indicator Date'!V68="","x",RIGHT('Indicator Date'!V68,4))</f>
        <v>2014</v>
      </c>
      <c r="U68" s="117" t="str">
        <f>IF('Indicator Date'!W68="","x",RIGHT('Indicator Date'!W68,4))</f>
        <v>2014</v>
      </c>
      <c r="V68" s="117" t="str">
        <f>IF('Indicator Date'!X68="","x",RIGHT('Indicator Date'!X68,4))</f>
        <v>2014</v>
      </c>
      <c r="W68" s="117" t="str">
        <f>IF('Indicator Date'!Y68="","x",RIGHT('Indicator Date'!Y68,4))</f>
        <v>2014</v>
      </c>
      <c r="X68" s="117" t="str">
        <f>IF('Indicator Date'!AB68="","x",RIGHT('Indicator Date'!AB68,4))</f>
        <v>2014</v>
      </c>
      <c r="Y68" s="117" t="str">
        <f>IF('Indicator Date'!AC68="","x",RIGHT('Indicator Date'!AC68,4))</f>
        <v>2019</v>
      </c>
      <c r="Z68" s="117" t="str">
        <f>IF('Indicator Date'!AD68="","x",RIGHT('Indicator Date'!AD68,4))</f>
        <v>2019</v>
      </c>
      <c r="AA68" s="117" t="str">
        <f>IF('Indicator Date'!AE68="","x",RIGHT('Indicator Date'!AE68,4))</f>
        <v>2019</v>
      </c>
      <c r="AB68" s="117" t="str">
        <f>IF('Indicator Date'!AF68="","x",RIGHT('Indicator Date'!AF68,4))</f>
        <v>2019</v>
      </c>
      <c r="AC68" s="117" t="str">
        <f>IF('Indicator Date'!AG68="","x",RIGHT('Indicator Date'!AG68,4))</f>
        <v>2014</v>
      </c>
      <c r="AD68" s="117" t="str">
        <f>IF('Indicator Date'!AJ68="","x",RIGHT('Indicator Date'!AJ68,4))</f>
        <v>2014</v>
      </c>
      <c r="AE68" s="117" t="str">
        <f>IF('Indicator Date'!AK68="","x",RIGHT('Indicator Date'!AK68,4))</f>
        <v>2014</v>
      </c>
      <c r="AF68" s="117" t="str">
        <f>IF('Indicator Date'!AM68="","x",RIGHT('Indicator Date'!AM68,4))</f>
        <v>2014</v>
      </c>
      <c r="AG68" s="117" t="str">
        <f>IF('Indicator Date'!AN68="","x",RIGHT('Indicator Date'!AN68,4))</f>
        <v>2014</v>
      </c>
      <c r="AH68" s="117" t="str">
        <f>IF('Indicator Date'!AP68="","x",RIGHT('Indicator Date'!AP68,4))</f>
        <v>2014</v>
      </c>
      <c r="AI68" s="117" t="str">
        <f>IF('Indicator Date'!AR68="","x",RIGHT('Indicator Date'!AR68,4))</f>
        <v>2014</v>
      </c>
      <c r="AJ68" s="117" t="str">
        <f>IF('Indicator Date'!AU68="","x",RIGHT('Indicator Date'!AU68,4))</f>
        <v>2014</v>
      </c>
      <c r="AK68" s="117" t="str">
        <f>IF('Indicator Date'!AV68="","x",RIGHT('Indicator Date'!AV68,4))</f>
        <v>2014</v>
      </c>
      <c r="AL68" s="117" t="str">
        <f>IF('Indicator Date'!AW68="","x",RIGHT('Indicator Date'!AW68,4))</f>
        <v>2014</v>
      </c>
      <c r="AM68" s="117" t="str">
        <f>IF('Indicator Date'!AX68="","x",RIGHT('Indicator Date'!AX68,4))</f>
        <v>2014</v>
      </c>
      <c r="AN68" s="117" t="str">
        <f>IF('Indicator Date'!AY68="","x",RIGHT('Indicator Date'!AY68,4))</f>
        <v>2014</v>
      </c>
      <c r="AO68" s="117" t="str">
        <f>IF('Indicator Date'!AZ68="","x",RIGHT('Indicator Date'!AZ68,4))</f>
        <v>2014</v>
      </c>
      <c r="AP68" s="117" t="str">
        <f>IF('Indicator Date'!BA68="","x",RIGHT('Indicator Date'!BA68,4))</f>
        <v>2014</v>
      </c>
      <c r="AQ68" s="117" t="str">
        <f>IF('Indicator Date'!BB68="","x",RIGHT('Indicator Date'!BB68,4))</f>
        <v>2017</v>
      </c>
      <c r="AR68" s="117" t="str">
        <f>IF('Indicator Date'!BC68="","x",RIGHT('Indicator Date'!BC68,4))</f>
        <v>2017</v>
      </c>
      <c r="AS68" s="117" t="str">
        <f>IF('Indicator Date'!BD68="","x",RIGHT('Indicator Date'!BD68,4))</f>
        <v>2019</v>
      </c>
      <c r="AT68" s="117" t="str">
        <f>IF('Indicator Date'!BE68="","x",RIGHT('Indicator Date'!BE68,4))</f>
        <v>2014</v>
      </c>
      <c r="AU68" s="117" t="str">
        <f>IF('Indicator Date'!BF68="","x",RIGHT('Indicator Date'!BF68,4))</f>
        <v>2014</v>
      </c>
    </row>
    <row r="69" spans="1:47" ht="15.75" customHeight="1" x14ac:dyDescent="0.25">
      <c r="A69" s="47" t="s">
        <v>242</v>
      </c>
      <c r="B69" s="47" t="s">
        <v>243</v>
      </c>
      <c r="C69" s="117" t="str">
        <f>IF('Indicator Date'!E69="","x",RIGHT('Indicator Date'!E69,4))</f>
        <v>2017</v>
      </c>
      <c r="D69" s="117" t="str">
        <f>IF('Indicator Date'!F69="","x",RIGHT('Indicator Date'!F69,4))</f>
        <v>2017</v>
      </c>
      <c r="E69" s="117" t="str">
        <f>IF('Indicator Date'!G69="","x",RIGHT('Indicator Date'!G69,4))</f>
        <v>2017</v>
      </c>
      <c r="F69" s="117" t="str">
        <f>IF('Indicator Date'!H69="","x",RIGHT('Indicator Date'!H69,4))</f>
        <v>2017</v>
      </c>
      <c r="G69" s="117" t="str">
        <f>IF('Indicator Date'!I69="","x",RIGHT('Indicator Date'!I69,4))</f>
        <v>2017</v>
      </c>
      <c r="H69" s="117" t="str">
        <f>IF('Indicator Date'!J69="","x",RIGHT('Indicator Date'!J69,4))</f>
        <v>2017</v>
      </c>
      <c r="I69" s="117" t="str">
        <f>IF('Indicator Date'!K69="","x",RIGHT('Indicator Date'!K69,4))</f>
        <v>2016</v>
      </c>
      <c r="J69" s="117" t="str">
        <f>IF('Indicator Date'!L69="","x",RIGHT('Indicator Date'!L69,4))</f>
        <v>2018</v>
      </c>
      <c r="K69" s="117" t="str">
        <f>IF('Indicator Date'!M69="","x",RIGHT('Indicator Date'!M69,4))</f>
        <v>2018</v>
      </c>
      <c r="L69" s="117" t="str">
        <f>IF('Indicator Date'!N69="","x",RIGHT('Indicator Date'!N69,4))</f>
        <v>2018</v>
      </c>
      <c r="M69" s="117" t="str">
        <f>IF('Indicator Date'!O69="","x",RIGHT('Indicator Date'!O69,4))</f>
        <v>2014</v>
      </c>
      <c r="N69" s="117" t="str">
        <f>IF('Indicator Date'!P69="","x",RIGHT('Indicator Date'!P69,4))</f>
        <v>2014</v>
      </c>
      <c r="O69" s="117" t="str">
        <f>IF('Indicator Date'!Q69="","x",RIGHT('Indicator Date'!Q69,4))</f>
        <v>2014</v>
      </c>
      <c r="P69" s="117" t="str">
        <f>IF('Indicator Date'!R69="","x",RIGHT('Indicator Date'!R69,4))</f>
        <v>2014</v>
      </c>
      <c r="Q69" s="117" t="str">
        <f>IF('Indicator Date'!S69="","x",RIGHT('Indicator Date'!S69,4))</f>
        <v>2014</v>
      </c>
      <c r="R69" s="117" t="str">
        <f>IF('Indicator Date'!T69="","x",RIGHT('Indicator Date'!T69,4))</f>
        <v>2014</v>
      </c>
      <c r="S69" s="117" t="str">
        <f>IF('Indicator Date'!U69="","x",RIGHT('Indicator Date'!U69,4))</f>
        <v>2014</v>
      </c>
      <c r="T69" s="117" t="str">
        <f>IF('Indicator Date'!V69="","x",RIGHT('Indicator Date'!V69,4))</f>
        <v>2014</v>
      </c>
      <c r="U69" s="117" t="str">
        <f>IF('Indicator Date'!W69="","x",RIGHT('Indicator Date'!W69,4))</f>
        <v>2014</v>
      </c>
      <c r="V69" s="117" t="str">
        <f>IF('Indicator Date'!X69="","x",RIGHT('Indicator Date'!X69,4))</f>
        <v>2014</v>
      </c>
      <c r="W69" s="117" t="str">
        <f>IF('Indicator Date'!Y69="","x",RIGHT('Indicator Date'!Y69,4))</f>
        <v>2014</v>
      </c>
      <c r="X69" s="117" t="str">
        <f>IF('Indicator Date'!AB69="","x",RIGHT('Indicator Date'!AB69,4))</f>
        <v>2014</v>
      </c>
      <c r="Y69" s="117" t="str">
        <f>IF('Indicator Date'!AC69="","x",RIGHT('Indicator Date'!AC69,4))</f>
        <v>2019</v>
      </c>
      <c r="Z69" s="117" t="str">
        <f>IF('Indicator Date'!AD69="","x",RIGHT('Indicator Date'!AD69,4))</f>
        <v>2019</v>
      </c>
      <c r="AA69" s="117" t="str">
        <f>IF('Indicator Date'!AE69="","x",RIGHT('Indicator Date'!AE69,4))</f>
        <v>2019</v>
      </c>
      <c r="AB69" s="117" t="str">
        <f>IF('Indicator Date'!AF69="","x",RIGHT('Indicator Date'!AF69,4))</f>
        <v>2019</v>
      </c>
      <c r="AC69" s="117" t="str">
        <f>IF('Indicator Date'!AG69="","x",RIGHT('Indicator Date'!AG69,4))</f>
        <v>2014</v>
      </c>
      <c r="AD69" s="117" t="str">
        <f>IF('Indicator Date'!AJ69="","x",RIGHT('Indicator Date'!AJ69,4))</f>
        <v>2014</v>
      </c>
      <c r="AE69" s="117" t="str">
        <f>IF('Indicator Date'!AK69="","x",RIGHT('Indicator Date'!AK69,4))</f>
        <v>2014</v>
      </c>
      <c r="AF69" s="117" t="str">
        <f>IF('Indicator Date'!AM69="","x",RIGHT('Indicator Date'!AM69,4))</f>
        <v>2014</v>
      </c>
      <c r="AG69" s="117" t="str">
        <f>IF('Indicator Date'!AN69="","x",RIGHT('Indicator Date'!AN69,4))</f>
        <v>2014</v>
      </c>
      <c r="AH69" s="117" t="str">
        <f>IF('Indicator Date'!AP69="","x",RIGHT('Indicator Date'!AP69,4))</f>
        <v>2014</v>
      </c>
      <c r="AI69" s="117" t="str">
        <f>IF('Indicator Date'!AR69="","x",RIGHT('Indicator Date'!AR69,4))</f>
        <v>2014</v>
      </c>
      <c r="AJ69" s="117" t="str">
        <f>IF('Indicator Date'!AU69="","x",RIGHT('Indicator Date'!AU69,4))</f>
        <v>2014</v>
      </c>
      <c r="AK69" s="117" t="str">
        <f>IF('Indicator Date'!AV69="","x",RIGHT('Indicator Date'!AV69,4))</f>
        <v>2014</v>
      </c>
      <c r="AL69" s="117" t="str">
        <f>IF('Indicator Date'!AW69="","x",RIGHT('Indicator Date'!AW69,4))</f>
        <v>2014</v>
      </c>
      <c r="AM69" s="117" t="str">
        <f>IF('Indicator Date'!AX69="","x",RIGHT('Indicator Date'!AX69,4))</f>
        <v>2014</v>
      </c>
      <c r="AN69" s="117" t="str">
        <f>IF('Indicator Date'!AY69="","x",RIGHT('Indicator Date'!AY69,4))</f>
        <v>2014</v>
      </c>
      <c r="AO69" s="117" t="str">
        <f>IF('Indicator Date'!AZ69="","x",RIGHT('Indicator Date'!AZ69,4))</f>
        <v>2014</v>
      </c>
      <c r="AP69" s="117" t="str">
        <f>IF('Indicator Date'!BA69="","x",RIGHT('Indicator Date'!BA69,4))</f>
        <v>2014</v>
      </c>
      <c r="AQ69" s="117" t="str">
        <f>IF('Indicator Date'!BB69="","x",RIGHT('Indicator Date'!BB69,4))</f>
        <v>2017</v>
      </c>
      <c r="AR69" s="117" t="str">
        <f>IF('Indicator Date'!BC69="","x",RIGHT('Indicator Date'!BC69,4))</f>
        <v>2017</v>
      </c>
      <c r="AS69" s="117" t="str">
        <f>IF('Indicator Date'!BD69="","x",RIGHT('Indicator Date'!BD69,4))</f>
        <v>2019</v>
      </c>
      <c r="AT69" s="117" t="str">
        <f>IF('Indicator Date'!BE69="","x",RIGHT('Indicator Date'!BE69,4))</f>
        <v>2014</v>
      </c>
      <c r="AU69" s="117" t="str">
        <f>IF('Indicator Date'!BF69="","x",RIGHT('Indicator Date'!BF69,4))</f>
        <v>2014</v>
      </c>
    </row>
    <row r="70" spans="1:47" ht="15.75" customHeight="1" x14ac:dyDescent="0.25">
      <c r="A70" s="47" t="s">
        <v>244</v>
      </c>
      <c r="B70" s="47" t="s">
        <v>245</v>
      </c>
      <c r="C70" s="117" t="str">
        <f>IF('Indicator Date'!E70="","x",RIGHT('Indicator Date'!E70,4))</f>
        <v>2017</v>
      </c>
      <c r="D70" s="117" t="str">
        <f>IF('Indicator Date'!F70="","x",RIGHT('Indicator Date'!F70,4))</f>
        <v>2017</v>
      </c>
      <c r="E70" s="117" t="str">
        <f>IF('Indicator Date'!G70="","x",RIGHT('Indicator Date'!G70,4))</f>
        <v>2017</v>
      </c>
      <c r="F70" s="117" t="str">
        <f>IF('Indicator Date'!H70="","x",RIGHT('Indicator Date'!H70,4))</f>
        <v>2017</v>
      </c>
      <c r="G70" s="117" t="str">
        <f>IF('Indicator Date'!I70="","x",RIGHT('Indicator Date'!I70,4))</f>
        <v>2017</v>
      </c>
      <c r="H70" s="117" t="str">
        <f>IF('Indicator Date'!J70="","x",RIGHT('Indicator Date'!J70,4))</f>
        <v>2017</v>
      </c>
      <c r="I70" s="117" t="str">
        <f>IF('Indicator Date'!K70="","x",RIGHT('Indicator Date'!K70,4))</f>
        <v>2016</v>
      </c>
      <c r="J70" s="117" t="str">
        <f>IF('Indicator Date'!L70="","x",RIGHT('Indicator Date'!L70,4))</f>
        <v>2018</v>
      </c>
      <c r="K70" s="117" t="str">
        <f>IF('Indicator Date'!M70="","x",RIGHT('Indicator Date'!M70,4))</f>
        <v>2018</v>
      </c>
      <c r="L70" s="117" t="str">
        <f>IF('Indicator Date'!N70="","x",RIGHT('Indicator Date'!N70,4))</f>
        <v>2018</v>
      </c>
      <c r="M70" s="117" t="str">
        <f>IF('Indicator Date'!O70="","x",RIGHT('Indicator Date'!O70,4))</f>
        <v>2014</v>
      </c>
      <c r="N70" s="117" t="str">
        <f>IF('Indicator Date'!P70="","x",RIGHT('Indicator Date'!P70,4))</f>
        <v>2014</v>
      </c>
      <c r="O70" s="117" t="str">
        <f>IF('Indicator Date'!Q70="","x",RIGHT('Indicator Date'!Q70,4))</f>
        <v>2014</v>
      </c>
      <c r="P70" s="117" t="str">
        <f>IF('Indicator Date'!R70="","x",RIGHT('Indicator Date'!R70,4))</f>
        <v>2014</v>
      </c>
      <c r="Q70" s="117" t="str">
        <f>IF('Indicator Date'!S70="","x",RIGHT('Indicator Date'!S70,4))</f>
        <v>2014</v>
      </c>
      <c r="R70" s="117" t="str">
        <f>IF('Indicator Date'!T70="","x",RIGHT('Indicator Date'!T70,4))</f>
        <v>2014</v>
      </c>
      <c r="S70" s="117" t="str">
        <f>IF('Indicator Date'!U70="","x",RIGHT('Indicator Date'!U70,4))</f>
        <v>2014</v>
      </c>
      <c r="T70" s="117" t="str">
        <f>IF('Indicator Date'!V70="","x",RIGHT('Indicator Date'!V70,4))</f>
        <v>2014</v>
      </c>
      <c r="U70" s="117" t="str">
        <f>IF('Indicator Date'!W70="","x",RIGHT('Indicator Date'!W70,4))</f>
        <v>2014</v>
      </c>
      <c r="V70" s="117" t="str">
        <f>IF('Indicator Date'!X70="","x",RIGHT('Indicator Date'!X70,4))</f>
        <v>2014</v>
      </c>
      <c r="W70" s="117" t="str">
        <f>IF('Indicator Date'!Y70="","x",RIGHT('Indicator Date'!Y70,4))</f>
        <v>2014</v>
      </c>
      <c r="X70" s="117" t="str">
        <f>IF('Indicator Date'!AB70="","x",RIGHT('Indicator Date'!AB70,4))</f>
        <v>2014</v>
      </c>
      <c r="Y70" s="117" t="str">
        <f>IF('Indicator Date'!AC70="","x",RIGHT('Indicator Date'!AC70,4))</f>
        <v>2019</v>
      </c>
      <c r="Z70" s="117" t="str">
        <f>IF('Indicator Date'!AD70="","x",RIGHT('Indicator Date'!AD70,4))</f>
        <v>2019</v>
      </c>
      <c r="AA70" s="117" t="str">
        <f>IF('Indicator Date'!AE70="","x",RIGHT('Indicator Date'!AE70,4))</f>
        <v>2019</v>
      </c>
      <c r="AB70" s="117" t="str">
        <f>IF('Indicator Date'!AF70="","x",RIGHT('Indicator Date'!AF70,4))</f>
        <v>2019</v>
      </c>
      <c r="AC70" s="117" t="str">
        <f>IF('Indicator Date'!AG70="","x",RIGHT('Indicator Date'!AG70,4))</f>
        <v>2014</v>
      </c>
      <c r="AD70" s="117" t="str">
        <f>IF('Indicator Date'!AJ70="","x",RIGHT('Indicator Date'!AJ70,4))</f>
        <v>2014</v>
      </c>
      <c r="AE70" s="117" t="str">
        <f>IF('Indicator Date'!AK70="","x",RIGHT('Indicator Date'!AK70,4))</f>
        <v>2014</v>
      </c>
      <c r="AF70" s="117" t="str">
        <f>IF('Indicator Date'!AM70="","x",RIGHT('Indicator Date'!AM70,4))</f>
        <v>2014</v>
      </c>
      <c r="AG70" s="117" t="str">
        <f>IF('Indicator Date'!AN70="","x",RIGHT('Indicator Date'!AN70,4))</f>
        <v>2014</v>
      </c>
      <c r="AH70" s="117" t="str">
        <f>IF('Indicator Date'!AP70="","x",RIGHT('Indicator Date'!AP70,4))</f>
        <v>2014</v>
      </c>
      <c r="AI70" s="117" t="str">
        <f>IF('Indicator Date'!AR70="","x",RIGHT('Indicator Date'!AR70,4))</f>
        <v>2014</v>
      </c>
      <c r="AJ70" s="117" t="str">
        <f>IF('Indicator Date'!AU70="","x",RIGHT('Indicator Date'!AU70,4))</f>
        <v>2014</v>
      </c>
      <c r="AK70" s="117" t="str">
        <f>IF('Indicator Date'!AV70="","x",RIGHT('Indicator Date'!AV70,4))</f>
        <v>2014</v>
      </c>
      <c r="AL70" s="117" t="str">
        <f>IF('Indicator Date'!AW70="","x",RIGHT('Indicator Date'!AW70,4))</f>
        <v>2014</v>
      </c>
      <c r="AM70" s="117" t="str">
        <f>IF('Indicator Date'!AX70="","x",RIGHT('Indicator Date'!AX70,4))</f>
        <v>2014</v>
      </c>
      <c r="AN70" s="117" t="str">
        <f>IF('Indicator Date'!AY70="","x",RIGHT('Indicator Date'!AY70,4))</f>
        <v>2014</v>
      </c>
      <c r="AO70" s="117" t="str">
        <f>IF('Indicator Date'!AZ70="","x",RIGHT('Indicator Date'!AZ70,4))</f>
        <v>2014</v>
      </c>
      <c r="AP70" s="117" t="str">
        <f>IF('Indicator Date'!BA70="","x",RIGHT('Indicator Date'!BA70,4))</f>
        <v>2014</v>
      </c>
      <c r="AQ70" s="117" t="str">
        <f>IF('Indicator Date'!BB70="","x",RIGHT('Indicator Date'!BB70,4))</f>
        <v>2017</v>
      </c>
      <c r="AR70" s="117" t="str">
        <f>IF('Indicator Date'!BC70="","x",RIGHT('Indicator Date'!BC70,4))</f>
        <v>2017</v>
      </c>
      <c r="AS70" s="117" t="str">
        <f>IF('Indicator Date'!BD70="","x",RIGHT('Indicator Date'!BD70,4))</f>
        <v>2019</v>
      </c>
      <c r="AT70" s="117" t="str">
        <f>IF('Indicator Date'!BE70="","x",RIGHT('Indicator Date'!BE70,4))</f>
        <v>2014</v>
      </c>
      <c r="AU70" s="117" t="str">
        <f>IF('Indicator Date'!BF70="","x",RIGHT('Indicator Date'!BF70,4))</f>
        <v>2014</v>
      </c>
    </row>
    <row r="71" spans="1:47" ht="15.75" customHeight="1" x14ac:dyDescent="0.25">
      <c r="A71" s="47" t="s">
        <v>246</v>
      </c>
      <c r="B71" s="47" t="s">
        <v>247</v>
      </c>
      <c r="C71" s="117" t="str">
        <f>IF('Indicator Date'!E71="","x",RIGHT('Indicator Date'!E71,4))</f>
        <v>2017</v>
      </c>
      <c r="D71" s="117" t="str">
        <f>IF('Indicator Date'!F71="","x",RIGHT('Indicator Date'!F71,4))</f>
        <v>2017</v>
      </c>
      <c r="E71" s="117" t="str">
        <f>IF('Indicator Date'!G71="","x",RIGHT('Indicator Date'!G71,4))</f>
        <v>2017</v>
      </c>
      <c r="F71" s="117" t="str">
        <f>IF('Indicator Date'!H71="","x",RIGHT('Indicator Date'!H71,4))</f>
        <v>2017</v>
      </c>
      <c r="G71" s="117" t="str">
        <f>IF('Indicator Date'!I71="","x",RIGHT('Indicator Date'!I71,4))</f>
        <v>2017</v>
      </c>
      <c r="H71" s="117" t="str">
        <f>IF('Indicator Date'!J71="","x",RIGHT('Indicator Date'!J71,4))</f>
        <v>2017</v>
      </c>
      <c r="I71" s="117" t="str">
        <f>IF('Indicator Date'!K71="","x",RIGHT('Indicator Date'!K71,4))</f>
        <v>2016</v>
      </c>
      <c r="J71" s="117" t="str">
        <f>IF('Indicator Date'!L71="","x",RIGHT('Indicator Date'!L71,4))</f>
        <v>2018</v>
      </c>
      <c r="K71" s="117" t="str">
        <f>IF('Indicator Date'!M71="","x",RIGHT('Indicator Date'!M71,4))</f>
        <v>2018</v>
      </c>
      <c r="L71" s="117" t="str">
        <f>IF('Indicator Date'!N71="","x",RIGHT('Indicator Date'!N71,4))</f>
        <v>2018</v>
      </c>
      <c r="M71" s="117" t="str">
        <f>IF('Indicator Date'!O71="","x",RIGHT('Indicator Date'!O71,4))</f>
        <v>2014</v>
      </c>
      <c r="N71" s="117" t="str">
        <f>IF('Indicator Date'!P71="","x",RIGHT('Indicator Date'!P71,4))</f>
        <v>2014</v>
      </c>
      <c r="O71" s="117" t="str">
        <f>IF('Indicator Date'!Q71="","x",RIGHT('Indicator Date'!Q71,4))</f>
        <v>2014</v>
      </c>
      <c r="P71" s="117" t="str">
        <f>IF('Indicator Date'!R71="","x",RIGHT('Indicator Date'!R71,4))</f>
        <v>2014</v>
      </c>
      <c r="Q71" s="117" t="str">
        <f>IF('Indicator Date'!S71="","x",RIGHT('Indicator Date'!S71,4))</f>
        <v>2014</v>
      </c>
      <c r="R71" s="117" t="str">
        <f>IF('Indicator Date'!T71="","x",RIGHT('Indicator Date'!T71,4))</f>
        <v>2014</v>
      </c>
      <c r="S71" s="117" t="str">
        <f>IF('Indicator Date'!U71="","x",RIGHT('Indicator Date'!U71,4))</f>
        <v>2014</v>
      </c>
      <c r="T71" s="117" t="str">
        <f>IF('Indicator Date'!V71="","x",RIGHT('Indicator Date'!V71,4))</f>
        <v>2014</v>
      </c>
      <c r="U71" s="117" t="str">
        <f>IF('Indicator Date'!W71="","x",RIGHT('Indicator Date'!W71,4))</f>
        <v>2014</v>
      </c>
      <c r="V71" s="117" t="str">
        <f>IF('Indicator Date'!X71="","x",RIGHT('Indicator Date'!X71,4))</f>
        <v>2014</v>
      </c>
      <c r="W71" s="117" t="str">
        <f>IF('Indicator Date'!Y71="","x",RIGHT('Indicator Date'!Y71,4))</f>
        <v>2014</v>
      </c>
      <c r="X71" s="117" t="str">
        <f>IF('Indicator Date'!AB71="","x",RIGHT('Indicator Date'!AB71,4))</f>
        <v>2014</v>
      </c>
      <c r="Y71" s="117" t="str">
        <f>IF('Indicator Date'!AC71="","x",RIGHT('Indicator Date'!AC71,4))</f>
        <v>2019</v>
      </c>
      <c r="Z71" s="117" t="str">
        <f>IF('Indicator Date'!AD71="","x",RIGHT('Indicator Date'!AD71,4))</f>
        <v>2019</v>
      </c>
      <c r="AA71" s="117" t="str">
        <f>IF('Indicator Date'!AE71="","x",RIGHT('Indicator Date'!AE71,4))</f>
        <v>2019</v>
      </c>
      <c r="AB71" s="117" t="str">
        <f>IF('Indicator Date'!AF71="","x",RIGHT('Indicator Date'!AF71,4))</f>
        <v>2019</v>
      </c>
      <c r="AC71" s="117" t="str">
        <f>IF('Indicator Date'!AG71="","x",RIGHT('Indicator Date'!AG71,4))</f>
        <v>2014</v>
      </c>
      <c r="AD71" s="117" t="str">
        <f>IF('Indicator Date'!AJ71="","x",RIGHT('Indicator Date'!AJ71,4))</f>
        <v>2014</v>
      </c>
      <c r="AE71" s="117" t="str">
        <f>IF('Indicator Date'!AK71="","x",RIGHT('Indicator Date'!AK71,4))</f>
        <v>2014</v>
      </c>
      <c r="AF71" s="117" t="str">
        <f>IF('Indicator Date'!AM71="","x",RIGHT('Indicator Date'!AM71,4))</f>
        <v>2014</v>
      </c>
      <c r="AG71" s="117" t="str">
        <f>IF('Indicator Date'!AN71="","x",RIGHT('Indicator Date'!AN71,4))</f>
        <v>2014</v>
      </c>
      <c r="AH71" s="117" t="str">
        <f>IF('Indicator Date'!AP71="","x",RIGHT('Indicator Date'!AP71,4))</f>
        <v>2014</v>
      </c>
      <c r="AI71" s="117" t="str">
        <f>IF('Indicator Date'!AR71="","x",RIGHT('Indicator Date'!AR71,4))</f>
        <v>2014</v>
      </c>
      <c r="AJ71" s="117" t="str">
        <f>IF('Indicator Date'!AU71="","x",RIGHT('Indicator Date'!AU71,4))</f>
        <v>2014</v>
      </c>
      <c r="AK71" s="117" t="str">
        <f>IF('Indicator Date'!AV71="","x",RIGHT('Indicator Date'!AV71,4))</f>
        <v>2014</v>
      </c>
      <c r="AL71" s="117" t="str">
        <f>IF('Indicator Date'!AW71="","x",RIGHT('Indicator Date'!AW71,4))</f>
        <v>2014</v>
      </c>
      <c r="AM71" s="117" t="str">
        <f>IF('Indicator Date'!AX71="","x",RIGHT('Indicator Date'!AX71,4))</f>
        <v>2014</v>
      </c>
      <c r="AN71" s="117" t="str">
        <f>IF('Indicator Date'!AY71="","x",RIGHT('Indicator Date'!AY71,4))</f>
        <v>2014</v>
      </c>
      <c r="AO71" s="117" t="str">
        <f>IF('Indicator Date'!AZ71="","x",RIGHT('Indicator Date'!AZ71,4))</f>
        <v>2014</v>
      </c>
      <c r="AP71" s="117" t="str">
        <f>IF('Indicator Date'!BA71="","x",RIGHT('Indicator Date'!BA71,4))</f>
        <v>2014</v>
      </c>
      <c r="AQ71" s="117" t="str">
        <f>IF('Indicator Date'!BB71="","x",RIGHT('Indicator Date'!BB71,4))</f>
        <v>2017</v>
      </c>
      <c r="AR71" s="117" t="str">
        <f>IF('Indicator Date'!BC71="","x",RIGHT('Indicator Date'!BC71,4))</f>
        <v>2017</v>
      </c>
      <c r="AS71" s="117" t="str">
        <f>IF('Indicator Date'!BD71="","x",RIGHT('Indicator Date'!BD71,4))</f>
        <v>2019</v>
      </c>
      <c r="AT71" s="117" t="str">
        <f>IF('Indicator Date'!BE71="","x",RIGHT('Indicator Date'!BE71,4))</f>
        <v>2014</v>
      </c>
      <c r="AU71" s="117" t="str">
        <f>IF('Indicator Date'!BF71="","x",RIGHT('Indicator Date'!BF71,4))</f>
        <v>2014</v>
      </c>
    </row>
    <row r="72" spans="1:47" ht="15.75" customHeight="1" x14ac:dyDescent="0.25">
      <c r="A72" s="47" t="s">
        <v>248</v>
      </c>
      <c r="B72" s="47" t="s">
        <v>249</v>
      </c>
      <c r="C72" s="117" t="str">
        <f>IF('Indicator Date'!E72="","x",RIGHT('Indicator Date'!E72,4))</f>
        <v>2017</v>
      </c>
      <c r="D72" s="117" t="str">
        <f>IF('Indicator Date'!F72="","x",RIGHT('Indicator Date'!F72,4))</f>
        <v>2017</v>
      </c>
      <c r="E72" s="117" t="str">
        <f>IF('Indicator Date'!G72="","x",RIGHT('Indicator Date'!G72,4))</f>
        <v>2017</v>
      </c>
      <c r="F72" s="117" t="str">
        <f>IF('Indicator Date'!H72="","x",RIGHT('Indicator Date'!H72,4))</f>
        <v>2017</v>
      </c>
      <c r="G72" s="117" t="str">
        <f>IF('Indicator Date'!I72="","x",RIGHT('Indicator Date'!I72,4))</f>
        <v>2017</v>
      </c>
      <c r="H72" s="117" t="str">
        <f>IF('Indicator Date'!J72="","x",RIGHT('Indicator Date'!J72,4))</f>
        <v>2017</v>
      </c>
      <c r="I72" s="117" t="str">
        <f>IF('Indicator Date'!K72="","x",RIGHT('Indicator Date'!K72,4))</f>
        <v>2016</v>
      </c>
      <c r="J72" s="117" t="str">
        <f>IF('Indicator Date'!L72="","x",RIGHT('Indicator Date'!L72,4))</f>
        <v>2018</v>
      </c>
      <c r="K72" s="117" t="str">
        <f>IF('Indicator Date'!M72="","x",RIGHT('Indicator Date'!M72,4))</f>
        <v>2018</v>
      </c>
      <c r="L72" s="117" t="str">
        <f>IF('Indicator Date'!N72="","x",RIGHT('Indicator Date'!N72,4))</f>
        <v>2018</v>
      </c>
      <c r="M72" s="117" t="str">
        <f>IF('Indicator Date'!O72="","x",RIGHT('Indicator Date'!O72,4))</f>
        <v>2014</v>
      </c>
      <c r="N72" s="117" t="str">
        <f>IF('Indicator Date'!P72="","x",RIGHT('Indicator Date'!P72,4))</f>
        <v>2014</v>
      </c>
      <c r="O72" s="117" t="str">
        <f>IF('Indicator Date'!Q72="","x",RIGHT('Indicator Date'!Q72,4))</f>
        <v>2014</v>
      </c>
      <c r="P72" s="117" t="str">
        <f>IF('Indicator Date'!R72="","x",RIGHT('Indicator Date'!R72,4))</f>
        <v>2014</v>
      </c>
      <c r="Q72" s="117" t="str">
        <f>IF('Indicator Date'!S72="","x",RIGHT('Indicator Date'!S72,4))</f>
        <v>2014</v>
      </c>
      <c r="R72" s="117" t="str">
        <f>IF('Indicator Date'!T72="","x",RIGHT('Indicator Date'!T72,4))</f>
        <v>2014</v>
      </c>
      <c r="S72" s="117" t="str">
        <f>IF('Indicator Date'!U72="","x",RIGHT('Indicator Date'!U72,4))</f>
        <v>2014</v>
      </c>
      <c r="T72" s="117" t="str">
        <f>IF('Indicator Date'!V72="","x",RIGHT('Indicator Date'!V72,4))</f>
        <v>2014</v>
      </c>
      <c r="U72" s="117" t="str">
        <f>IF('Indicator Date'!W72="","x",RIGHT('Indicator Date'!W72,4))</f>
        <v>2014</v>
      </c>
      <c r="V72" s="117" t="str">
        <f>IF('Indicator Date'!X72="","x",RIGHT('Indicator Date'!X72,4))</f>
        <v>2014</v>
      </c>
      <c r="W72" s="117" t="str">
        <f>IF('Indicator Date'!Y72="","x",RIGHT('Indicator Date'!Y72,4))</f>
        <v>2014</v>
      </c>
      <c r="X72" s="117" t="str">
        <f>IF('Indicator Date'!AB72="","x",RIGHT('Indicator Date'!AB72,4))</f>
        <v>2014</v>
      </c>
      <c r="Y72" s="117" t="str">
        <f>IF('Indicator Date'!AC72="","x",RIGHT('Indicator Date'!AC72,4))</f>
        <v>2019</v>
      </c>
      <c r="Z72" s="117" t="str">
        <f>IF('Indicator Date'!AD72="","x",RIGHT('Indicator Date'!AD72,4))</f>
        <v>2019</v>
      </c>
      <c r="AA72" s="117" t="str">
        <f>IF('Indicator Date'!AE72="","x",RIGHT('Indicator Date'!AE72,4))</f>
        <v>2019</v>
      </c>
      <c r="AB72" s="117" t="str">
        <f>IF('Indicator Date'!AF72="","x",RIGHT('Indicator Date'!AF72,4))</f>
        <v>2019</v>
      </c>
      <c r="AC72" s="117" t="str">
        <f>IF('Indicator Date'!AG72="","x",RIGHT('Indicator Date'!AG72,4))</f>
        <v>2014</v>
      </c>
      <c r="AD72" s="117" t="str">
        <f>IF('Indicator Date'!AJ72="","x",RIGHT('Indicator Date'!AJ72,4))</f>
        <v>2014</v>
      </c>
      <c r="AE72" s="117" t="str">
        <f>IF('Indicator Date'!AK72="","x",RIGHT('Indicator Date'!AK72,4))</f>
        <v>2014</v>
      </c>
      <c r="AF72" s="117" t="str">
        <f>IF('Indicator Date'!AM72="","x",RIGHT('Indicator Date'!AM72,4))</f>
        <v>2014</v>
      </c>
      <c r="AG72" s="117" t="str">
        <f>IF('Indicator Date'!AN72="","x",RIGHT('Indicator Date'!AN72,4))</f>
        <v>2014</v>
      </c>
      <c r="AH72" s="117" t="str">
        <f>IF('Indicator Date'!AP72="","x",RIGHT('Indicator Date'!AP72,4))</f>
        <v>2014</v>
      </c>
      <c r="AI72" s="117" t="str">
        <f>IF('Indicator Date'!AR72="","x",RIGHT('Indicator Date'!AR72,4))</f>
        <v>2014</v>
      </c>
      <c r="AJ72" s="117" t="str">
        <f>IF('Indicator Date'!AU72="","x",RIGHT('Indicator Date'!AU72,4))</f>
        <v>2014</v>
      </c>
      <c r="AK72" s="117" t="str">
        <f>IF('Indicator Date'!AV72="","x",RIGHT('Indicator Date'!AV72,4))</f>
        <v>2014</v>
      </c>
      <c r="AL72" s="117" t="str">
        <f>IF('Indicator Date'!AW72="","x",RIGHT('Indicator Date'!AW72,4))</f>
        <v>2014</v>
      </c>
      <c r="AM72" s="117" t="str">
        <f>IF('Indicator Date'!AX72="","x",RIGHT('Indicator Date'!AX72,4))</f>
        <v>2014</v>
      </c>
      <c r="AN72" s="117" t="str">
        <f>IF('Indicator Date'!AY72="","x",RIGHT('Indicator Date'!AY72,4))</f>
        <v>2014</v>
      </c>
      <c r="AO72" s="117" t="str">
        <f>IF('Indicator Date'!AZ72="","x",RIGHT('Indicator Date'!AZ72,4))</f>
        <v>2014</v>
      </c>
      <c r="AP72" s="117" t="str">
        <f>IF('Indicator Date'!BA72="","x",RIGHT('Indicator Date'!BA72,4))</f>
        <v>2014</v>
      </c>
      <c r="AQ72" s="117" t="str">
        <f>IF('Indicator Date'!BB72="","x",RIGHT('Indicator Date'!BB72,4))</f>
        <v>2017</v>
      </c>
      <c r="AR72" s="117" t="str">
        <f>IF('Indicator Date'!BC72="","x",RIGHT('Indicator Date'!BC72,4))</f>
        <v>2017</v>
      </c>
      <c r="AS72" s="117" t="str">
        <f>IF('Indicator Date'!BD72="","x",RIGHT('Indicator Date'!BD72,4))</f>
        <v>2019</v>
      </c>
      <c r="AT72" s="117" t="str">
        <f>IF('Indicator Date'!BE72="","x",RIGHT('Indicator Date'!BE72,4))</f>
        <v>2014</v>
      </c>
      <c r="AU72" s="117" t="str">
        <f>IF('Indicator Date'!BF72="","x",RIGHT('Indicator Date'!BF72,4))</f>
        <v>2014</v>
      </c>
    </row>
    <row r="73" spans="1:47" ht="15.75" customHeight="1" x14ac:dyDescent="0.25">
      <c r="A73" s="47" t="s">
        <v>250</v>
      </c>
      <c r="B73" s="47" t="s">
        <v>251</v>
      </c>
      <c r="C73" s="117" t="str">
        <f>IF('Indicator Date'!E73="","x",RIGHT('Indicator Date'!E73,4))</f>
        <v>2017</v>
      </c>
      <c r="D73" s="117" t="str">
        <f>IF('Indicator Date'!F73="","x",RIGHT('Indicator Date'!F73,4))</f>
        <v>2017</v>
      </c>
      <c r="E73" s="117" t="str">
        <f>IF('Indicator Date'!G73="","x",RIGHT('Indicator Date'!G73,4))</f>
        <v>2017</v>
      </c>
      <c r="F73" s="117" t="str">
        <f>IF('Indicator Date'!H73="","x",RIGHT('Indicator Date'!H73,4))</f>
        <v>2017</v>
      </c>
      <c r="G73" s="117" t="str">
        <f>IF('Indicator Date'!I73="","x",RIGHT('Indicator Date'!I73,4))</f>
        <v>2017</v>
      </c>
      <c r="H73" s="117" t="str">
        <f>IF('Indicator Date'!J73="","x",RIGHT('Indicator Date'!J73,4))</f>
        <v>2017</v>
      </c>
      <c r="I73" s="117" t="str">
        <f>IF('Indicator Date'!K73="","x",RIGHT('Indicator Date'!K73,4))</f>
        <v>2016</v>
      </c>
      <c r="J73" s="117" t="str">
        <f>IF('Indicator Date'!L73="","x",RIGHT('Indicator Date'!L73,4))</f>
        <v>2018</v>
      </c>
      <c r="K73" s="117" t="str">
        <f>IF('Indicator Date'!M73="","x",RIGHT('Indicator Date'!M73,4))</f>
        <v>2018</v>
      </c>
      <c r="L73" s="117" t="str">
        <f>IF('Indicator Date'!N73="","x",RIGHT('Indicator Date'!N73,4))</f>
        <v>2018</v>
      </c>
      <c r="M73" s="117" t="str">
        <f>IF('Indicator Date'!O73="","x",RIGHT('Indicator Date'!O73,4))</f>
        <v>2014</v>
      </c>
      <c r="N73" s="117" t="str">
        <f>IF('Indicator Date'!P73="","x",RIGHT('Indicator Date'!P73,4))</f>
        <v>2014</v>
      </c>
      <c r="O73" s="117" t="str">
        <f>IF('Indicator Date'!Q73="","x",RIGHT('Indicator Date'!Q73,4))</f>
        <v>2014</v>
      </c>
      <c r="P73" s="117" t="str">
        <f>IF('Indicator Date'!R73="","x",RIGHT('Indicator Date'!R73,4))</f>
        <v>2014</v>
      </c>
      <c r="Q73" s="117" t="str">
        <f>IF('Indicator Date'!S73="","x",RIGHT('Indicator Date'!S73,4))</f>
        <v>2014</v>
      </c>
      <c r="R73" s="117" t="str">
        <f>IF('Indicator Date'!T73="","x",RIGHT('Indicator Date'!T73,4))</f>
        <v>2014</v>
      </c>
      <c r="S73" s="117" t="str">
        <f>IF('Indicator Date'!U73="","x",RIGHT('Indicator Date'!U73,4))</f>
        <v>2014</v>
      </c>
      <c r="T73" s="117" t="str">
        <f>IF('Indicator Date'!V73="","x",RIGHT('Indicator Date'!V73,4))</f>
        <v>2014</v>
      </c>
      <c r="U73" s="117" t="str">
        <f>IF('Indicator Date'!W73="","x",RIGHT('Indicator Date'!W73,4))</f>
        <v>2014</v>
      </c>
      <c r="V73" s="117" t="str">
        <f>IF('Indicator Date'!X73="","x",RIGHT('Indicator Date'!X73,4))</f>
        <v>2014</v>
      </c>
      <c r="W73" s="117" t="str">
        <f>IF('Indicator Date'!Y73="","x",RIGHT('Indicator Date'!Y73,4))</f>
        <v>2014</v>
      </c>
      <c r="X73" s="117" t="str">
        <f>IF('Indicator Date'!AB73="","x",RIGHT('Indicator Date'!AB73,4))</f>
        <v>2014</v>
      </c>
      <c r="Y73" s="117" t="str">
        <f>IF('Indicator Date'!AC73="","x",RIGHT('Indicator Date'!AC73,4))</f>
        <v>2019</v>
      </c>
      <c r="Z73" s="117" t="str">
        <f>IF('Indicator Date'!AD73="","x",RIGHT('Indicator Date'!AD73,4))</f>
        <v>2019</v>
      </c>
      <c r="AA73" s="117" t="str">
        <f>IF('Indicator Date'!AE73="","x",RIGHT('Indicator Date'!AE73,4))</f>
        <v>2019</v>
      </c>
      <c r="AB73" s="117" t="str">
        <f>IF('Indicator Date'!AF73="","x",RIGHT('Indicator Date'!AF73,4))</f>
        <v>2019</v>
      </c>
      <c r="AC73" s="117" t="str">
        <f>IF('Indicator Date'!AG73="","x",RIGHT('Indicator Date'!AG73,4))</f>
        <v>2014</v>
      </c>
      <c r="AD73" s="117" t="str">
        <f>IF('Indicator Date'!AJ73="","x",RIGHT('Indicator Date'!AJ73,4))</f>
        <v>2014</v>
      </c>
      <c r="AE73" s="117" t="str">
        <f>IF('Indicator Date'!AK73="","x",RIGHT('Indicator Date'!AK73,4))</f>
        <v>2014</v>
      </c>
      <c r="AF73" s="117" t="str">
        <f>IF('Indicator Date'!AM73="","x",RIGHT('Indicator Date'!AM73,4))</f>
        <v>2014</v>
      </c>
      <c r="AG73" s="117" t="str">
        <f>IF('Indicator Date'!AN73="","x",RIGHT('Indicator Date'!AN73,4))</f>
        <v>2014</v>
      </c>
      <c r="AH73" s="117" t="str">
        <f>IF('Indicator Date'!AP73="","x",RIGHT('Indicator Date'!AP73,4))</f>
        <v>2014</v>
      </c>
      <c r="AI73" s="117" t="str">
        <f>IF('Indicator Date'!AR73="","x",RIGHT('Indicator Date'!AR73,4))</f>
        <v>2014</v>
      </c>
      <c r="AJ73" s="117" t="str">
        <f>IF('Indicator Date'!AU73="","x",RIGHT('Indicator Date'!AU73,4))</f>
        <v>2014</v>
      </c>
      <c r="AK73" s="117" t="str">
        <f>IF('Indicator Date'!AV73="","x",RIGHT('Indicator Date'!AV73,4))</f>
        <v>2014</v>
      </c>
      <c r="AL73" s="117" t="str">
        <f>IF('Indicator Date'!AW73="","x",RIGHT('Indicator Date'!AW73,4))</f>
        <v>2014</v>
      </c>
      <c r="AM73" s="117" t="str">
        <f>IF('Indicator Date'!AX73="","x",RIGHT('Indicator Date'!AX73,4))</f>
        <v>2014</v>
      </c>
      <c r="AN73" s="117" t="str">
        <f>IF('Indicator Date'!AY73="","x",RIGHT('Indicator Date'!AY73,4))</f>
        <v>2014</v>
      </c>
      <c r="AO73" s="117" t="str">
        <f>IF('Indicator Date'!AZ73="","x",RIGHT('Indicator Date'!AZ73,4))</f>
        <v>2014</v>
      </c>
      <c r="AP73" s="117" t="str">
        <f>IF('Indicator Date'!BA73="","x",RIGHT('Indicator Date'!BA73,4))</f>
        <v>2014</v>
      </c>
      <c r="AQ73" s="117" t="str">
        <f>IF('Indicator Date'!BB73="","x",RIGHT('Indicator Date'!BB73,4))</f>
        <v>2017</v>
      </c>
      <c r="AR73" s="117" t="str">
        <f>IF('Indicator Date'!BC73="","x",RIGHT('Indicator Date'!BC73,4))</f>
        <v>2017</v>
      </c>
      <c r="AS73" s="117" t="str">
        <f>IF('Indicator Date'!BD73="","x",RIGHT('Indicator Date'!BD73,4))</f>
        <v>2019</v>
      </c>
      <c r="AT73" s="117" t="str">
        <f>IF('Indicator Date'!BE73="","x",RIGHT('Indicator Date'!BE73,4))</f>
        <v>2014</v>
      </c>
      <c r="AU73" s="117" t="str">
        <f>IF('Indicator Date'!BF73="","x",RIGHT('Indicator Date'!BF73,4))</f>
        <v>2014</v>
      </c>
    </row>
    <row r="74" spans="1:47" ht="15.75" customHeight="1" x14ac:dyDescent="0.25">
      <c r="A74" s="47" t="s">
        <v>252</v>
      </c>
      <c r="B74" s="47" t="s">
        <v>253</v>
      </c>
      <c r="C74" s="117" t="str">
        <f>IF('Indicator Date'!E74="","x",RIGHT('Indicator Date'!E74,4))</f>
        <v>2017</v>
      </c>
      <c r="D74" s="117" t="str">
        <f>IF('Indicator Date'!F74="","x",RIGHT('Indicator Date'!F74,4))</f>
        <v>2017</v>
      </c>
      <c r="E74" s="117" t="str">
        <f>IF('Indicator Date'!G74="","x",RIGHT('Indicator Date'!G74,4))</f>
        <v>2017</v>
      </c>
      <c r="F74" s="117" t="str">
        <f>IF('Indicator Date'!H74="","x",RIGHT('Indicator Date'!H74,4))</f>
        <v>2017</v>
      </c>
      <c r="G74" s="117" t="str">
        <f>IF('Indicator Date'!I74="","x",RIGHT('Indicator Date'!I74,4))</f>
        <v>2017</v>
      </c>
      <c r="H74" s="117" t="str">
        <f>IF('Indicator Date'!J74="","x",RIGHT('Indicator Date'!J74,4))</f>
        <v>2017</v>
      </c>
      <c r="I74" s="117" t="str">
        <f>IF('Indicator Date'!K74="","x",RIGHT('Indicator Date'!K74,4))</f>
        <v>2016</v>
      </c>
      <c r="J74" s="117" t="str">
        <f>IF('Indicator Date'!L74="","x",RIGHT('Indicator Date'!L74,4))</f>
        <v>2018</v>
      </c>
      <c r="K74" s="117" t="str">
        <f>IF('Indicator Date'!M74="","x",RIGHT('Indicator Date'!M74,4))</f>
        <v>2018</v>
      </c>
      <c r="L74" s="117" t="str">
        <f>IF('Indicator Date'!N74="","x",RIGHT('Indicator Date'!N74,4))</f>
        <v>2018</v>
      </c>
      <c r="M74" s="117" t="str">
        <f>IF('Indicator Date'!O74="","x",RIGHT('Indicator Date'!O74,4))</f>
        <v>2014</v>
      </c>
      <c r="N74" s="117" t="str">
        <f>IF('Indicator Date'!P74="","x",RIGHT('Indicator Date'!P74,4))</f>
        <v>2014</v>
      </c>
      <c r="O74" s="117" t="str">
        <f>IF('Indicator Date'!Q74="","x",RIGHT('Indicator Date'!Q74,4))</f>
        <v>2014</v>
      </c>
      <c r="P74" s="117" t="str">
        <f>IF('Indicator Date'!R74="","x",RIGHT('Indicator Date'!R74,4))</f>
        <v>2014</v>
      </c>
      <c r="Q74" s="117" t="str">
        <f>IF('Indicator Date'!S74="","x",RIGHT('Indicator Date'!S74,4))</f>
        <v>2014</v>
      </c>
      <c r="R74" s="117" t="str">
        <f>IF('Indicator Date'!T74="","x",RIGHT('Indicator Date'!T74,4))</f>
        <v>2014</v>
      </c>
      <c r="S74" s="117" t="str">
        <f>IF('Indicator Date'!U74="","x",RIGHT('Indicator Date'!U74,4))</f>
        <v>2014</v>
      </c>
      <c r="T74" s="117" t="str">
        <f>IF('Indicator Date'!V74="","x",RIGHT('Indicator Date'!V74,4))</f>
        <v>2014</v>
      </c>
      <c r="U74" s="117" t="str">
        <f>IF('Indicator Date'!W74="","x",RIGHT('Indicator Date'!W74,4))</f>
        <v>2014</v>
      </c>
      <c r="V74" s="117" t="str">
        <f>IF('Indicator Date'!X74="","x",RIGHT('Indicator Date'!X74,4))</f>
        <v>2014</v>
      </c>
      <c r="W74" s="117" t="str">
        <f>IF('Indicator Date'!Y74="","x",RIGHT('Indicator Date'!Y74,4))</f>
        <v>2014</v>
      </c>
      <c r="X74" s="117" t="str">
        <f>IF('Indicator Date'!AB74="","x",RIGHT('Indicator Date'!AB74,4))</f>
        <v>2014</v>
      </c>
      <c r="Y74" s="117" t="str">
        <f>IF('Indicator Date'!AC74="","x",RIGHT('Indicator Date'!AC74,4))</f>
        <v>2019</v>
      </c>
      <c r="Z74" s="117" t="str">
        <f>IF('Indicator Date'!AD74="","x",RIGHT('Indicator Date'!AD74,4))</f>
        <v>2019</v>
      </c>
      <c r="AA74" s="117" t="str">
        <f>IF('Indicator Date'!AE74="","x",RIGHT('Indicator Date'!AE74,4))</f>
        <v>2019</v>
      </c>
      <c r="AB74" s="117" t="str">
        <f>IF('Indicator Date'!AF74="","x",RIGHT('Indicator Date'!AF74,4))</f>
        <v>2019</v>
      </c>
      <c r="AC74" s="117" t="str">
        <f>IF('Indicator Date'!AG74="","x",RIGHT('Indicator Date'!AG74,4))</f>
        <v>2014</v>
      </c>
      <c r="AD74" s="117" t="str">
        <f>IF('Indicator Date'!AJ74="","x",RIGHT('Indicator Date'!AJ74,4))</f>
        <v>2014</v>
      </c>
      <c r="AE74" s="117" t="str">
        <f>IF('Indicator Date'!AK74="","x",RIGHT('Indicator Date'!AK74,4))</f>
        <v>2014</v>
      </c>
      <c r="AF74" s="117" t="str">
        <f>IF('Indicator Date'!AM74="","x",RIGHT('Indicator Date'!AM74,4))</f>
        <v>2014</v>
      </c>
      <c r="AG74" s="117" t="str">
        <f>IF('Indicator Date'!AN74="","x",RIGHT('Indicator Date'!AN74,4))</f>
        <v>2014</v>
      </c>
      <c r="AH74" s="117" t="str">
        <f>IF('Indicator Date'!AP74="","x",RIGHT('Indicator Date'!AP74,4))</f>
        <v>2014</v>
      </c>
      <c r="AI74" s="117" t="str">
        <f>IF('Indicator Date'!AR74="","x",RIGHT('Indicator Date'!AR74,4))</f>
        <v>2014</v>
      </c>
      <c r="AJ74" s="117" t="str">
        <f>IF('Indicator Date'!AU74="","x",RIGHT('Indicator Date'!AU74,4))</f>
        <v>2014</v>
      </c>
      <c r="AK74" s="117" t="str">
        <f>IF('Indicator Date'!AV74="","x",RIGHT('Indicator Date'!AV74,4))</f>
        <v>2014</v>
      </c>
      <c r="AL74" s="117" t="str">
        <f>IF('Indicator Date'!AW74="","x",RIGHT('Indicator Date'!AW74,4))</f>
        <v>2014</v>
      </c>
      <c r="AM74" s="117" t="str">
        <f>IF('Indicator Date'!AX74="","x",RIGHT('Indicator Date'!AX74,4))</f>
        <v>2014</v>
      </c>
      <c r="AN74" s="117" t="str">
        <f>IF('Indicator Date'!AY74="","x",RIGHT('Indicator Date'!AY74,4))</f>
        <v>2014</v>
      </c>
      <c r="AO74" s="117" t="str">
        <f>IF('Indicator Date'!AZ74="","x",RIGHT('Indicator Date'!AZ74,4))</f>
        <v>2014</v>
      </c>
      <c r="AP74" s="117" t="str">
        <f>IF('Indicator Date'!BA74="","x",RIGHT('Indicator Date'!BA74,4))</f>
        <v>2014</v>
      </c>
      <c r="AQ74" s="117" t="str">
        <f>IF('Indicator Date'!BB74="","x",RIGHT('Indicator Date'!BB74,4))</f>
        <v>2017</v>
      </c>
      <c r="AR74" s="117" t="str">
        <f>IF('Indicator Date'!BC74="","x",RIGHT('Indicator Date'!BC74,4))</f>
        <v>2017</v>
      </c>
      <c r="AS74" s="117" t="str">
        <f>IF('Indicator Date'!BD74="","x",RIGHT('Indicator Date'!BD74,4))</f>
        <v>2019</v>
      </c>
      <c r="AT74" s="117" t="str">
        <f>IF('Indicator Date'!BE74="","x",RIGHT('Indicator Date'!BE74,4))</f>
        <v>2014</v>
      </c>
      <c r="AU74" s="117" t="str">
        <f>IF('Indicator Date'!BF74="","x",RIGHT('Indicator Date'!BF74,4))</f>
        <v>2014</v>
      </c>
    </row>
    <row r="75" spans="1:47" ht="15.75" customHeight="1" x14ac:dyDescent="0.25">
      <c r="A75" s="47" t="s">
        <v>254</v>
      </c>
      <c r="B75" s="47" t="s">
        <v>255</v>
      </c>
      <c r="C75" s="117" t="str">
        <f>IF('Indicator Date'!E75="","x",RIGHT('Indicator Date'!E75,4))</f>
        <v>2017</v>
      </c>
      <c r="D75" s="117" t="str">
        <f>IF('Indicator Date'!F75="","x",RIGHT('Indicator Date'!F75,4))</f>
        <v>2017</v>
      </c>
      <c r="E75" s="117" t="str">
        <f>IF('Indicator Date'!G75="","x",RIGHT('Indicator Date'!G75,4))</f>
        <v>2017</v>
      </c>
      <c r="F75" s="117" t="str">
        <f>IF('Indicator Date'!H75="","x",RIGHT('Indicator Date'!H75,4))</f>
        <v>2017</v>
      </c>
      <c r="G75" s="117" t="str">
        <f>IF('Indicator Date'!I75="","x",RIGHT('Indicator Date'!I75,4))</f>
        <v>2017</v>
      </c>
      <c r="H75" s="117" t="str">
        <f>IF('Indicator Date'!J75="","x",RIGHT('Indicator Date'!J75,4))</f>
        <v>2017</v>
      </c>
      <c r="I75" s="117" t="str">
        <f>IF('Indicator Date'!K75="","x",RIGHT('Indicator Date'!K75,4))</f>
        <v>2016</v>
      </c>
      <c r="J75" s="117" t="str">
        <f>IF('Indicator Date'!L75="","x",RIGHT('Indicator Date'!L75,4))</f>
        <v>2018</v>
      </c>
      <c r="K75" s="117" t="str">
        <f>IF('Indicator Date'!M75="","x",RIGHT('Indicator Date'!M75,4))</f>
        <v>2018</v>
      </c>
      <c r="L75" s="117" t="str">
        <f>IF('Indicator Date'!N75="","x",RIGHT('Indicator Date'!N75,4))</f>
        <v>2018</v>
      </c>
      <c r="M75" s="117" t="str">
        <f>IF('Indicator Date'!O75="","x",RIGHT('Indicator Date'!O75,4))</f>
        <v>2014</v>
      </c>
      <c r="N75" s="117" t="str">
        <f>IF('Indicator Date'!P75="","x",RIGHT('Indicator Date'!P75,4))</f>
        <v>2014</v>
      </c>
      <c r="O75" s="117" t="str">
        <f>IF('Indicator Date'!Q75="","x",RIGHT('Indicator Date'!Q75,4))</f>
        <v>2014</v>
      </c>
      <c r="P75" s="117" t="str">
        <f>IF('Indicator Date'!R75="","x",RIGHT('Indicator Date'!R75,4))</f>
        <v>2014</v>
      </c>
      <c r="Q75" s="117" t="str">
        <f>IF('Indicator Date'!S75="","x",RIGHT('Indicator Date'!S75,4))</f>
        <v>2014</v>
      </c>
      <c r="R75" s="117" t="str">
        <f>IF('Indicator Date'!T75="","x",RIGHT('Indicator Date'!T75,4))</f>
        <v>2014</v>
      </c>
      <c r="S75" s="117" t="str">
        <f>IF('Indicator Date'!U75="","x",RIGHT('Indicator Date'!U75,4))</f>
        <v>2014</v>
      </c>
      <c r="T75" s="117" t="str">
        <f>IF('Indicator Date'!V75="","x",RIGHT('Indicator Date'!V75,4))</f>
        <v>2014</v>
      </c>
      <c r="U75" s="117" t="str">
        <f>IF('Indicator Date'!W75="","x",RIGHT('Indicator Date'!W75,4))</f>
        <v>2014</v>
      </c>
      <c r="V75" s="117" t="str">
        <f>IF('Indicator Date'!X75="","x",RIGHT('Indicator Date'!X75,4))</f>
        <v>2014</v>
      </c>
      <c r="W75" s="117" t="str">
        <f>IF('Indicator Date'!Y75="","x",RIGHT('Indicator Date'!Y75,4))</f>
        <v>2014</v>
      </c>
      <c r="X75" s="117" t="str">
        <f>IF('Indicator Date'!AB75="","x",RIGHT('Indicator Date'!AB75,4))</f>
        <v>2014</v>
      </c>
      <c r="Y75" s="117" t="str">
        <f>IF('Indicator Date'!AC75="","x",RIGHT('Indicator Date'!AC75,4))</f>
        <v>2019</v>
      </c>
      <c r="Z75" s="117" t="str">
        <f>IF('Indicator Date'!AD75="","x",RIGHT('Indicator Date'!AD75,4))</f>
        <v>2019</v>
      </c>
      <c r="AA75" s="117" t="str">
        <f>IF('Indicator Date'!AE75="","x",RIGHT('Indicator Date'!AE75,4))</f>
        <v>2019</v>
      </c>
      <c r="AB75" s="117" t="str">
        <f>IF('Indicator Date'!AF75="","x",RIGHT('Indicator Date'!AF75,4))</f>
        <v>2019</v>
      </c>
      <c r="AC75" s="117" t="str">
        <f>IF('Indicator Date'!AG75="","x",RIGHT('Indicator Date'!AG75,4))</f>
        <v>2014</v>
      </c>
      <c r="AD75" s="117" t="str">
        <f>IF('Indicator Date'!AJ75="","x",RIGHT('Indicator Date'!AJ75,4))</f>
        <v>2014</v>
      </c>
      <c r="AE75" s="117" t="str">
        <f>IF('Indicator Date'!AK75="","x",RIGHT('Indicator Date'!AK75,4))</f>
        <v>2014</v>
      </c>
      <c r="AF75" s="117" t="str">
        <f>IF('Indicator Date'!AM75="","x",RIGHT('Indicator Date'!AM75,4))</f>
        <v>2014</v>
      </c>
      <c r="AG75" s="117" t="str">
        <f>IF('Indicator Date'!AN75="","x",RIGHT('Indicator Date'!AN75,4))</f>
        <v>2014</v>
      </c>
      <c r="AH75" s="117" t="str">
        <f>IF('Indicator Date'!AP75="","x",RIGHT('Indicator Date'!AP75,4))</f>
        <v>2014</v>
      </c>
      <c r="AI75" s="117" t="str">
        <f>IF('Indicator Date'!AR75="","x",RIGHT('Indicator Date'!AR75,4))</f>
        <v>2014</v>
      </c>
      <c r="AJ75" s="117" t="str">
        <f>IF('Indicator Date'!AU75="","x",RIGHT('Indicator Date'!AU75,4))</f>
        <v>2014</v>
      </c>
      <c r="AK75" s="117" t="str">
        <f>IF('Indicator Date'!AV75="","x",RIGHT('Indicator Date'!AV75,4))</f>
        <v>2014</v>
      </c>
      <c r="AL75" s="117" t="str">
        <f>IF('Indicator Date'!AW75="","x",RIGHT('Indicator Date'!AW75,4))</f>
        <v>2014</v>
      </c>
      <c r="AM75" s="117" t="str">
        <f>IF('Indicator Date'!AX75="","x",RIGHT('Indicator Date'!AX75,4))</f>
        <v>2014</v>
      </c>
      <c r="AN75" s="117" t="str">
        <f>IF('Indicator Date'!AY75="","x",RIGHT('Indicator Date'!AY75,4))</f>
        <v>2014</v>
      </c>
      <c r="AO75" s="117" t="str">
        <f>IF('Indicator Date'!AZ75="","x",RIGHT('Indicator Date'!AZ75,4))</f>
        <v>2014</v>
      </c>
      <c r="AP75" s="117" t="str">
        <f>IF('Indicator Date'!BA75="","x",RIGHT('Indicator Date'!BA75,4))</f>
        <v>2014</v>
      </c>
      <c r="AQ75" s="117" t="str">
        <f>IF('Indicator Date'!BB75="","x",RIGHT('Indicator Date'!BB75,4))</f>
        <v>2017</v>
      </c>
      <c r="AR75" s="117" t="str">
        <f>IF('Indicator Date'!BC75="","x",RIGHT('Indicator Date'!BC75,4))</f>
        <v>2017</v>
      </c>
      <c r="AS75" s="117" t="str">
        <f>IF('Indicator Date'!BD75="","x",RIGHT('Indicator Date'!BD75,4))</f>
        <v>2019</v>
      </c>
      <c r="AT75" s="117" t="str">
        <f>IF('Indicator Date'!BE75="","x",RIGHT('Indicator Date'!BE75,4))</f>
        <v>2014</v>
      </c>
      <c r="AU75" s="117" t="str">
        <f>IF('Indicator Date'!BF75="","x",RIGHT('Indicator Date'!BF75,4))</f>
        <v>2014</v>
      </c>
    </row>
    <row r="76" spans="1:47" ht="15.75" customHeight="1" x14ac:dyDescent="0.25">
      <c r="A76" s="47" t="s">
        <v>256</v>
      </c>
      <c r="B76" s="47" t="s">
        <v>257</v>
      </c>
      <c r="C76" s="117" t="str">
        <f>IF('Indicator Date'!E76="","x",RIGHT('Indicator Date'!E76,4))</f>
        <v>2017</v>
      </c>
      <c r="D76" s="117" t="str">
        <f>IF('Indicator Date'!F76="","x",RIGHT('Indicator Date'!F76,4))</f>
        <v>2017</v>
      </c>
      <c r="E76" s="117" t="str">
        <f>IF('Indicator Date'!G76="","x",RIGHT('Indicator Date'!G76,4))</f>
        <v>2017</v>
      </c>
      <c r="F76" s="117" t="str">
        <f>IF('Indicator Date'!H76="","x",RIGHT('Indicator Date'!H76,4))</f>
        <v>2017</v>
      </c>
      <c r="G76" s="117" t="str">
        <f>IF('Indicator Date'!I76="","x",RIGHT('Indicator Date'!I76,4))</f>
        <v>2017</v>
      </c>
      <c r="H76" s="117" t="str">
        <f>IF('Indicator Date'!J76="","x",RIGHT('Indicator Date'!J76,4))</f>
        <v>2017</v>
      </c>
      <c r="I76" s="117" t="str">
        <f>IF('Indicator Date'!K76="","x",RIGHT('Indicator Date'!K76,4))</f>
        <v>2016</v>
      </c>
      <c r="J76" s="117" t="str">
        <f>IF('Indicator Date'!L76="","x",RIGHT('Indicator Date'!L76,4))</f>
        <v>2018</v>
      </c>
      <c r="K76" s="117" t="str">
        <f>IF('Indicator Date'!M76="","x",RIGHT('Indicator Date'!M76,4))</f>
        <v>2018</v>
      </c>
      <c r="L76" s="117" t="str">
        <f>IF('Indicator Date'!N76="","x",RIGHT('Indicator Date'!N76,4))</f>
        <v>2018</v>
      </c>
      <c r="M76" s="117" t="str">
        <f>IF('Indicator Date'!O76="","x",RIGHT('Indicator Date'!O76,4))</f>
        <v>2014</v>
      </c>
      <c r="N76" s="117" t="str">
        <f>IF('Indicator Date'!P76="","x",RIGHT('Indicator Date'!P76,4))</f>
        <v>2014</v>
      </c>
      <c r="O76" s="117" t="str">
        <f>IF('Indicator Date'!Q76="","x",RIGHT('Indicator Date'!Q76,4))</f>
        <v>2014</v>
      </c>
      <c r="P76" s="117" t="str">
        <f>IF('Indicator Date'!R76="","x",RIGHT('Indicator Date'!R76,4))</f>
        <v>2014</v>
      </c>
      <c r="Q76" s="117" t="str">
        <f>IF('Indicator Date'!S76="","x",RIGHT('Indicator Date'!S76,4))</f>
        <v>2014</v>
      </c>
      <c r="R76" s="117" t="str">
        <f>IF('Indicator Date'!T76="","x",RIGHT('Indicator Date'!T76,4))</f>
        <v>2014</v>
      </c>
      <c r="S76" s="117" t="str">
        <f>IF('Indicator Date'!U76="","x",RIGHT('Indicator Date'!U76,4))</f>
        <v>2014</v>
      </c>
      <c r="T76" s="117" t="str">
        <f>IF('Indicator Date'!V76="","x",RIGHT('Indicator Date'!V76,4))</f>
        <v>2014</v>
      </c>
      <c r="U76" s="117" t="str">
        <f>IF('Indicator Date'!W76="","x",RIGHT('Indicator Date'!W76,4))</f>
        <v>2014</v>
      </c>
      <c r="V76" s="117" t="str">
        <f>IF('Indicator Date'!X76="","x",RIGHT('Indicator Date'!X76,4))</f>
        <v>2014</v>
      </c>
      <c r="W76" s="117" t="str">
        <f>IF('Indicator Date'!Y76="","x",RIGHT('Indicator Date'!Y76,4))</f>
        <v>2014</v>
      </c>
      <c r="X76" s="117" t="str">
        <f>IF('Indicator Date'!AB76="","x",RIGHT('Indicator Date'!AB76,4))</f>
        <v>2014</v>
      </c>
      <c r="Y76" s="117" t="str">
        <f>IF('Indicator Date'!AC76="","x",RIGHT('Indicator Date'!AC76,4))</f>
        <v>2019</v>
      </c>
      <c r="Z76" s="117" t="str">
        <f>IF('Indicator Date'!AD76="","x",RIGHT('Indicator Date'!AD76,4))</f>
        <v>2019</v>
      </c>
      <c r="AA76" s="117" t="str">
        <f>IF('Indicator Date'!AE76="","x",RIGHT('Indicator Date'!AE76,4))</f>
        <v>2019</v>
      </c>
      <c r="AB76" s="117" t="str">
        <f>IF('Indicator Date'!AF76="","x",RIGHT('Indicator Date'!AF76,4))</f>
        <v>2019</v>
      </c>
      <c r="AC76" s="117" t="str">
        <f>IF('Indicator Date'!AG76="","x",RIGHT('Indicator Date'!AG76,4))</f>
        <v>2014</v>
      </c>
      <c r="AD76" s="117" t="str">
        <f>IF('Indicator Date'!AJ76="","x",RIGHT('Indicator Date'!AJ76,4))</f>
        <v>2014</v>
      </c>
      <c r="AE76" s="117" t="str">
        <f>IF('Indicator Date'!AK76="","x",RIGHT('Indicator Date'!AK76,4))</f>
        <v>2014</v>
      </c>
      <c r="AF76" s="117" t="str">
        <f>IF('Indicator Date'!AM76="","x",RIGHT('Indicator Date'!AM76,4))</f>
        <v>2014</v>
      </c>
      <c r="AG76" s="117" t="str">
        <f>IF('Indicator Date'!AN76="","x",RIGHT('Indicator Date'!AN76,4))</f>
        <v>2014</v>
      </c>
      <c r="AH76" s="117" t="str">
        <f>IF('Indicator Date'!AP76="","x",RIGHT('Indicator Date'!AP76,4))</f>
        <v>2014</v>
      </c>
      <c r="AI76" s="117" t="str">
        <f>IF('Indicator Date'!AR76="","x",RIGHT('Indicator Date'!AR76,4))</f>
        <v>2014</v>
      </c>
      <c r="AJ76" s="117" t="str">
        <f>IF('Indicator Date'!AU76="","x",RIGHT('Indicator Date'!AU76,4))</f>
        <v>2014</v>
      </c>
      <c r="AK76" s="117" t="str">
        <f>IF('Indicator Date'!AV76="","x",RIGHT('Indicator Date'!AV76,4))</f>
        <v>2014</v>
      </c>
      <c r="AL76" s="117" t="str">
        <f>IF('Indicator Date'!AW76="","x",RIGHT('Indicator Date'!AW76,4))</f>
        <v>2014</v>
      </c>
      <c r="AM76" s="117" t="str">
        <f>IF('Indicator Date'!AX76="","x",RIGHT('Indicator Date'!AX76,4))</f>
        <v>2014</v>
      </c>
      <c r="AN76" s="117" t="str">
        <f>IF('Indicator Date'!AY76="","x",RIGHT('Indicator Date'!AY76,4))</f>
        <v>2014</v>
      </c>
      <c r="AO76" s="117" t="str">
        <f>IF('Indicator Date'!AZ76="","x",RIGHT('Indicator Date'!AZ76,4))</f>
        <v>2014</v>
      </c>
      <c r="AP76" s="117" t="str">
        <f>IF('Indicator Date'!BA76="","x",RIGHT('Indicator Date'!BA76,4))</f>
        <v>2014</v>
      </c>
      <c r="AQ76" s="117" t="str">
        <f>IF('Indicator Date'!BB76="","x",RIGHT('Indicator Date'!BB76,4))</f>
        <v>2017</v>
      </c>
      <c r="AR76" s="117" t="str">
        <f>IF('Indicator Date'!BC76="","x",RIGHT('Indicator Date'!BC76,4))</f>
        <v>2017</v>
      </c>
      <c r="AS76" s="117" t="str">
        <f>IF('Indicator Date'!BD76="","x",RIGHT('Indicator Date'!BD76,4))</f>
        <v>2019</v>
      </c>
      <c r="AT76" s="117" t="str">
        <f>IF('Indicator Date'!BE76="","x",RIGHT('Indicator Date'!BE76,4))</f>
        <v>2014</v>
      </c>
      <c r="AU76" s="117" t="str">
        <f>IF('Indicator Date'!BF76="","x",RIGHT('Indicator Date'!BF76,4))</f>
        <v>2014</v>
      </c>
    </row>
    <row r="77" spans="1:47" ht="15.75" customHeight="1" x14ac:dyDescent="0.25">
      <c r="A77" s="47" t="s">
        <v>258</v>
      </c>
      <c r="B77" s="47" t="s">
        <v>259</v>
      </c>
      <c r="C77" s="117" t="str">
        <f>IF('Indicator Date'!E77="","x",RIGHT('Indicator Date'!E77,4))</f>
        <v>2017</v>
      </c>
      <c r="D77" s="117" t="str">
        <f>IF('Indicator Date'!F77="","x",RIGHT('Indicator Date'!F77,4))</f>
        <v>2017</v>
      </c>
      <c r="E77" s="117" t="str">
        <f>IF('Indicator Date'!G77="","x",RIGHT('Indicator Date'!G77,4))</f>
        <v>2017</v>
      </c>
      <c r="F77" s="117" t="str">
        <f>IF('Indicator Date'!H77="","x",RIGHT('Indicator Date'!H77,4))</f>
        <v>2017</v>
      </c>
      <c r="G77" s="117" t="str">
        <f>IF('Indicator Date'!I77="","x",RIGHT('Indicator Date'!I77,4))</f>
        <v>2017</v>
      </c>
      <c r="H77" s="117" t="str">
        <f>IF('Indicator Date'!J77="","x",RIGHT('Indicator Date'!J77,4))</f>
        <v>2017</v>
      </c>
      <c r="I77" s="117" t="str">
        <f>IF('Indicator Date'!K77="","x",RIGHT('Indicator Date'!K77,4))</f>
        <v>2016</v>
      </c>
      <c r="J77" s="117" t="str">
        <f>IF('Indicator Date'!L77="","x",RIGHT('Indicator Date'!L77,4))</f>
        <v>2018</v>
      </c>
      <c r="K77" s="117" t="str">
        <f>IF('Indicator Date'!M77="","x",RIGHT('Indicator Date'!M77,4))</f>
        <v>2018</v>
      </c>
      <c r="L77" s="117" t="str">
        <f>IF('Indicator Date'!N77="","x",RIGHT('Indicator Date'!N77,4))</f>
        <v>2018</v>
      </c>
      <c r="M77" s="117" t="str">
        <f>IF('Indicator Date'!O77="","x",RIGHT('Indicator Date'!O77,4))</f>
        <v>2014</v>
      </c>
      <c r="N77" s="117" t="str">
        <f>IF('Indicator Date'!P77="","x",RIGHT('Indicator Date'!P77,4))</f>
        <v>2014</v>
      </c>
      <c r="O77" s="117" t="str">
        <f>IF('Indicator Date'!Q77="","x",RIGHT('Indicator Date'!Q77,4))</f>
        <v>2014</v>
      </c>
      <c r="P77" s="117" t="str">
        <f>IF('Indicator Date'!R77="","x",RIGHT('Indicator Date'!R77,4))</f>
        <v>2014</v>
      </c>
      <c r="Q77" s="117" t="str">
        <f>IF('Indicator Date'!S77="","x",RIGHT('Indicator Date'!S77,4))</f>
        <v>2014</v>
      </c>
      <c r="R77" s="117" t="str">
        <f>IF('Indicator Date'!T77="","x",RIGHT('Indicator Date'!T77,4))</f>
        <v>2014</v>
      </c>
      <c r="S77" s="117" t="str">
        <f>IF('Indicator Date'!U77="","x",RIGHT('Indicator Date'!U77,4))</f>
        <v>2014</v>
      </c>
      <c r="T77" s="117" t="str">
        <f>IF('Indicator Date'!V77="","x",RIGHT('Indicator Date'!V77,4))</f>
        <v>2014</v>
      </c>
      <c r="U77" s="117" t="str">
        <f>IF('Indicator Date'!W77="","x",RIGHT('Indicator Date'!W77,4))</f>
        <v>2014</v>
      </c>
      <c r="V77" s="117" t="str">
        <f>IF('Indicator Date'!X77="","x",RIGHT('Indicator Date'!X77,4))</f>
        <v>2014</v>
      </c>
      <c r="W77" s="117" t="str">
        <f>IF('Indicator Date'!Y77="","x",RIGHT('Indicator Date'!Y77,4))</f>
        <v>2014</v>
      </c>
      <c r="X77" s="117" t="str">
        <f>IF('Indicator Date'!AB77="","x",RIGHT('Indicator Date'!AB77,4))</f>
        <v>2014</v>
      </c>
      <c r="Y77" s="117" t="str">
        <f>IF('Indicator Date'!AC77="","x",RIGHT('Indicator Date'!AC77,4))</f>
        <v>2019</v>
      </c>
      <c r="Z77" s="117" t="str">
        <f>IF('Indicator Date'!AD77="","x",RIGHT('Indicator Date'!AD77,4))</f>
        <v>2019</v>
      </c>
      <c r="AA77" s="117" t="str">
        <f>IF('Indicator Date'!AE77="","x",RIGHT('Indicator Date'!AE77,4))</f>
        <v>2019</v>
      </c>
      <c r="AB77" s="117" t="str">
        <f>IF('Indicator Date'!AF77="","x",RIGHT('Indicator Date'!AF77,4))</f>
        <v>2019</v>
      </c>
      <c r="AC77" s="117" t="str">
        <f>IF('Indicator Date'!AG77="","x",RIGHT('Indicator Date'!AG77,4))</f>
        <v>2014</v>
      </c>
      <c r="AD77" s="117" t="str">
        <f>IF('Indicator Date'!AJ77="","x",RIGHT('Indicator Date'!AJ77,4))</f>
        <v>2014</v>
      </c>
      <c r="AE77" s="117" t="str">
        <f>IF('Indicator Date'!AK77="","x",RIGHT('Indicator Date'!AK77,4))</f>
        <v>2014</v>
      </c>
      <c r="AF77" s="117" t="str">
        <f>IF('Indicator Date'!AM77="","x",RIGHT('Indicator Date'!AM77,4))</f>
        <v>2014</v>
      </c>
      <c r="AG77" s="117" t="str">
        <f>IF('Indicator Date'!AN77="","x",RIGHT('Indicator Date'!AN77,4))</f>
        <v>2014</v>
      </c>
      <c r="AH77" s="117" t="str">
        <f>IF('Indicator Date'!AP77="","x",RIGHT('Indicator Date'!AP77,4))</f>
        <v>2014</v>
      </c>
      <c r="AI77" s="117" t="str">
        <f>IF('Indicator Date'!AR77="","x",RIGHT('Indicator Date'!AR77,4))</f>
        <v>2014</v>
      </c>
      <c r="AJ77" s="117" t="str">
        <f>IF('Indicator Date'!AU77="","x",RIGHT('Indicator Date'!AU77,4))</f>
        <v>2014</v>
      </c>
      <c r="AK77" s="117" t="str">
        <f>IF('Indicator Date'!AV77="","x",RIGHT('Indicator Date'!AV77,4))</f>
        <v>2014</v>
      </c>
      <c r="AL77" s="117" t="str">
        <f>IF('Indicator Date'!AW77="","x",RIGHT('Indicator Date'!AW77,4))</f>
        <v>2014</v>
      </c>
      <c r="AM77" s="117" t="str">
        <f>IF('Indicator Date'!AX77="","x",RIGHT('Indicator Date'!AX77,4))</f>
        <v>2014</v>
      </c>
      <c r="AN77" s="117" t="str">
        <f>IF('Indicator Date'!AY77="","x",RIGHT('Indicator Date'!AY77,4))</f>
        <v>2014</v>
      </c>
      <c r="AO77" s="117" t="str">
        <f>IF('Indicator Date'!AZ77="","x",RIGHT('Indicator Date'!AZ77,4))</f>
        <v>2014</v>
      </c>
      <c r="AP77" s="117" t="str">
        <f>IF('Indicator Date'!BA77="","x",RIGHT('Indicator Date'!BA77,4))</f>
        <v>2014</v>
      </c>
      <c r="AQ77" s="117" t="str">
        <f>IF('Indicator Date'!BB77="","x",RIGHT('Indicator Date'!BB77,4))</f>
        <v>2017</v>
      </c>
      <c r="AR77" s="117" t="str">
        <f>IF('Indicator Date'!BC77="","x",RIGHT('Indicator Date'!BC77,4))</f>
        <v>2017</v>
      </c>
      <c r="AS77" s="117" t="str">
        <f>IF('Indicator Date'!BD77="","x",RIGHT('Indicator Date'!BD77,4))</f>
        <v>2019</v>
      </c>
      <c r="AT77" s="117" t="str">
        <f>IF('Indicator Date'!BE77="","x",RIGHT('Indicator Date'!BE77,4))</f>
        <v>2014</v>
      </c>
      <c r="AU77" s="117" t="str">
        <f>IF('Indicator Date'!BF77="","x",RIGHT('Indicator Date'!BF77,4))</f>
        <v>2014</v>
      </c>
    </row>
    <row r="78" spans="1:47" ht="15.75" customHeight="1" x14ac:dyDescent="0.25">
      <c r="A78" s="47" t="s">
        <v>260</v>
      </c>
      <c r="B78" s="47" t="s">
        <v>261</v>
      </c>
      <c r="C78" s="117" t="str">
        <f>IF('Indicator Date'!E78="","x",RIGHT('Indicator Date'!E78,4))</f>
        <v>2017</v>
      </c>
      <c r="D78" s="117" t="str">
        <f>IF('Indicator Date'!F78="","x",RIGHT('Indicator Date'!F78,4))</f>
        <v>2017</v>
      </c>
      <c r="E78" s="117" t="str">
        <f>IF('Indicator Date'!G78="","x",RIGHT('Indicator Date'!G78,4))</f>
        <v>2017</v>
      </c>
      <c r="F78" s="117" t="str">
        <f>IF('Indicator Date'!H78="","x",RIGHT('Indicator Date'!H78,4))</f>
        <v>2017</v>
      </c>
      <c r="G78" s="117" t="str">
        <f>IF('Indicator Date'!I78="","x",RIGHT('Indicator Date'!I78,4))</f>
        <v>2017</v>
      </c>
      <c r="H78" s="117" t="str">
        <f>IF('Indicator Date'!J78="","x",RIGHT('Indicator Date'!J78,4))</f>
        <v>2017</v>
      </c>
      <c r="I78" s="117" t="str">
        <f>IF('Indicator Date'!K78="","x",RIGHT('Indicator Date'!K78,4))</f>
        <v>2016</v>
      </c>
      <c r="J78" s="117" t="str">
        <f>IF('Indicator Date'!L78="","x",RIGHT('Indicator Date'!L78,4))</f>
        <v>2018</v>
      </c>
      <c r="K78" s="117" t="str">
        <f>IF('Indicator Date'!M78="","x",RIGHT('Indicator Date'!M78,4))</f>
        <v>2018</v>
      </c>
      <c r="L78" s="117" t="str">
        <f>IF('Indicator Date'!N78="","x",RIGHT('Indicator Date'!N78,4))</f>
        <v>2018</v>
      </c>
      <c r="M78" s="117" t="str">
        <f>IF('Indicator Date'!O78="","x",RIGHT('Indicator Date'!O78,4))</f>
        <v>2014</v>
      </c>
      <c r="N78" s="117" t="str">
        <f>IF('Indicator Date'!P78="","x",RIGHT('Indicator Date'!P78,4))</f>
        <v>2014</v>
      </c>
      <c r="O78" s="117" t="str">
        <f>IF('Indicator Date'!Q78="","x",RIGHT('Indicator Date'!Q78,4))</f>
        <v>2014</v>
      </c>
      <c r="P78" s="117" t="str">
        <f>IF('Indicator Date'!R78="","x",RIGHT('Indicator Date'!R78,4))</f>
        <v>2014</v>
      </c>
      <c r="Q78" s="117" t="str">
        <f>IF('Indicator Date'!S78="","x",RIGHT('Indicator Date'!S78,4))</f>
        <v>2014</v>
      </c>
      <c r="R78" s="117" t="str">
        <f>IF('Indicator Date'!T78="","x",RIGHT('Indicator Date'!T78,4))</f>
        <v>2014</v>
      </c>
      <c r="S78" s="117" t="str">
        <f>IF('Indicator Date'!U78="","x",RIGHT('Indicator Date'!U78,4))</f>
        <v>2014</v>
      </c>
      <c r="T78" s="117" t="str">
        <f>IF('Indicator Date'!V78="","x",RIGHT('Indicator Date'!V78,4))</f>
        <v>2014</v>
      </c>
      <c r="U78" s="117" t="str">
        <f>IF('Indicator Date'!W78="","x",RIGHT('Indicator Date'!W78,4))</f>
        <v>2014</v>
      </c>
      <c r="V78" s="117" t="str">
        <f>IF('Indicator Date'!X78="","x",RIGHT('Indicator Date'!X78,4))</f>
        <v>2014</v>
      </c>
      <c r="W78" s="117" t="str">
        <f>IF('Indicator Date'!Y78="","x",RIGHT('Indicator Date'!Y78,4))</f>
        <v>2014</v>
      </c>
      <c r="X78" s="117" t="str">
        <f>IF('Indicator Date'!AB78="","x",RIGHT('Indicator Date'!AB78,4))</f>
        <v>2014</v>
      </c>
      <c r="Y78" s="117" t="str">
        <f>IF('Indicator Date'!AC78="","x",RIGHT('Indicator Date'!AC78,4))</f>
        <v>2019</v>
      </c>
      <c r="Z78" s="117" t="str">
        <f>IF('Indicator Date'!AD78="","x",RIGHT('Indicator Date'!AD78,4))</f>
        <v>2019</v>
      </c>
      <c r="AA78" s="117" t="str">
        <f>IF('Indicator Date'!AE78="","x",RIGHT('Indicator Date'!AE78,4))</f>
        <v>2019</v>
      </c>
      <c r="AB78" s="117" t="str">
        <f>IF('Indicator Date'!AF78="","x",RIGHT('Indicator Date'!AF78,4))</f>
        <v>2019</v>
      </c>
      <c r="AC78" s="117" t="str">
        <f>IF('Indicator Date'!AG78="","x",RIGHT('Indicator Date'!AG78,4))</f>
        <v>2014</v>
      </c>
      <c r="AD78" s="117" t="str">
        <f>IF('Indicator Date'!AJ78="","x",RIGHT('Indicator Date'!AJ78,4))</f>
        <v>2014</v>
      </c>
      <c r="AE78" s="117" t="str">
        <f>IF('Indicator Date'!AK78="","x",RIGHT('Indicator Date'!AK78,4))</f>
        <v>2014</v>
      </c>
      <c r="AF78" s="117" t="str">
        <f>IF('Indicator Date'!AM78="","x",RIGHT('Indicator Date'!AM78,4))</f>
        <v>2014</v>
      </c>
      <c r="AG78" s="117" t="str">
        <f>IF('Indicator Date'!AN78="","x",RIGHT('Indicator Date'!AN78,4))</f>
        <v>2014</v>
      </c>
      <c r="AH78" s="117" t="str">
        <f>IF('Indicator Date'!AP78="","x",RIGHT('Indicator Date'!AP78,4))</f>
        <v>2014</v>
      </c>
      <c r="AI78" s="117" t="str">
        <f>IF('Indicator Date'!AR78="","x",RIGHT('Indicator Date'!AR78,4))</f>
        <v>2014</v>
      </c>
      <c r="AJ78" s="117" t="str">
        <f>IF('Indicator Date'!AU78="","x",RIGHT('Indicator Date'!AU78,4))</f>
        <v>2014</v>
      </c>
      <c r="AK78" s="117" t="str">
        <f>IF('Indicator Date'!AV78="","x",RIGHT('Indicator Date'!AV78,4))</f>
        <v>2014</v>
      </c>
      <c r="AL78" s="117" t="str">
        <f>IF('Indicator Date'!AW78="","x",RIGHT('Indicator Date'!AW78,4))</f>
        <v>2014</v>
      </c>
      <c r="AM78" s="117" t="str">
        <f>IF('Indicator Date'!AX78="","x",RIGHT('Indicator Date'!AX78,4))</f>
        <v>2014</v>
      </c>
      <c r="AN78" s="117" t="str">
        <f>IF('Indicator Date'!AY78="","x",RIGHT('Indicator Date'!AY78,4))</f>
        <v>2014</v>
      </c>
      <c r="AO78" s="117" t="str">
        <f>IF('Indicator Date'!AZ78="","x",RIGHT('Indicator Date'!AZ78,4))</f>
        <v>2014</v>
      </c>
      <c r="AP78" s="117" t="str">
        <f>IF('Indicator Date'!BA78="","x",RIGHT('Indicator Date'!BA78,4))</f>
        <v>2014</v>
      </c>
      <c r="AQ78" s="117" t="str">
        <f>IF('Indicator Date'!BB78="","x",RIGHT('Indicator Date'!BB78,4))</f>
        <v>2017</v>
      </c>
      <c r="AR78" s="117" t="str">
        <f>IF('Indicator Date'!BC78="","x",RIGHT('Indicator Date'!BC78,4))</f>
        <v>2017</v>
      </c>
      <c r="AS78" s="117" t="str">
        <f>IF('Indicator Date'!BD78="","x",RIGHT('Indicator Date'!BD78,4))</f>
        <v>2019</v>
      </c>
      <c r="AT78" s="117" t="str">
        <f>IF('Indicator Date'!BE78="","x",RIGHT('Indicator Date'!BE78,4))</f>
        <v>2014</v>
      </c>
      <c r="AU78" s="117" t="str">
        <f>IF('Indicator Date'!BF78="","x",RIGHT('Indicator Date'!BF78,4))</f>
        <v>2014</v>
      </c>
    </row>
    <row r="79" spans="1:47" ht="15.75" customHeight="1" x14ac:dyDescent="0.25">
      <c r="A79" s="47" t="s">
        <v>262</v>
      </c>
      <c r="B79" s="47" t="s">
        <v>263</v>
      </c>
      <c r="C79" s="117" t="str">
        <f>IF('Indicator Date'!E79="","x",RIGHT('Indicator Date'!E79,4))</f>
        <v>2017</v>
      </c>
      <c r="D79" s="117" t="str">
        <f>IF('Indicator Date'!F79="","x",RIGHT('Indicator Date'!F79,4))</f>
        <v>2017</v>
      </c>
      <c r="E79" s="117" t="str">
        <f>IF('Indicator Date'!G79="","x",RIGHT('Indicator Date'!G79,4))</f>
        <v>2017</v>
      </c>
      <c r="F79" s="117" t="str">
        <f>IF('Indicator Date'!H79="","x",RIGHT('Indicator Date'!H79,4))</f>
        <v>2017</v>
      </c>
      <c r="G79" s="117" t="str">
        <f>IF('Indicator Date'!I79="","x",RIGHT('Indicator Date'!I79,4))</f>
        <v>2017</v>
      </c>
      <c r="H79" s="117" t="str">
        <f>IF('Indicator Date'!J79="","x",RIGHT('Indicator Date'!J79,4))</f>
        <v>2017</v>
      </c>
      <c r="I79" s="117" t="str">
        <f>IF('Indicator Date'!K79="","x",RIGHT('Indicator Date'!K79,4))</f>
        <v>2016</v>
      </c>
      <c r="J79" s="117" t="str">
        <f>IF('Indicator Date'!L79="","x",RIGHT('Indicator Date'!L79,4))</f>
        <v>2018</v>
      </c>
      <c r="K79" s="117" t="str">
        <f>IF('Indicator Date'!M79="","x",RIGHT('Indicator Date'!M79,4))</f>
        <v>2018</v>
      </c>
      <c r="L79" s="117" t="str">
        <f>IF('Indicator Date'!N79="","x",RIGHT('Indicator Date'!N79,4))</f>
        <v>2018</v>
      </c>
      <c r="M79" s="117" t="str">
        <f>IF('Indicator Date'!O79="","x",RIGHT('Indicator Date'!O79,4))</f>
        <v>2014</v>
      </c>
      <c r="N79" s="117" t="str">
        <f>IF('Indicator Date'!P79="","x",RIGHT('Indicator Date'!P79,4))</f>
        <v>2014</v>
      </c>
      <c r="O79" s="117" t="str">
        <f>IF('Indicator Date'!Q79="","x",RIGHT('Indicator Date'!Q79,4))</f>
        <v>2014</v>
      </c>
      <c r="P79" s="117" t="str">
        <f>IF('Indicator Date'!R79="","x",RIGHT('Indicator Date'!R79,4))</f>
        <v>2014</v>
      </c>
      <c r="Q79" s="117" t="str">
        <f>IF('Indicator Date'!S79="","x",RIGHT('Indicator Date'!S79,4))</f>
        <v>2014</v>
      </c>
      <c r="R79" s="117" t="str">
        <f>IF('Indicator Date'!T79="","x",RIGHT('Indicator Date'!T79,4))</f>
        <v>2014</v>
      </c>
      <c r="S79" s="117" t="str">
        <f>IF('Indicator Date'!U79="","x",RIGHT('Indicator Date'!U79,4))</f>
        <v>2014</v>
      </c>
      <c r="T79" s="117" t="str">
        <f>IF('Indicator Date'!V79="","x",RIGHT('Indicator Date'!V79,4))</f>
        <v>2014</v>
      </c>
      <c r="U79" s="117" t="str">
        <f>IF('Indicator Date'!W79="","x",RIGHT('Indicator Date'!W79,4))</f>
        <v>2014</v>
      </c>
      <c r="V79" s="117" t="str">
        <f>IF('Indicator Date'!X79="","x",RIGHT('Indicator Date'!X79,4))</f>
        <v>2014</v>
      </c>
      <c r="W79" s="117" t="str">
        <f>IF('Indicator Date'!Y79="","x",RIGHT('Indicator Date'!Y79,4))</f>
        <v>2014</v>
      </c>
      <c r="X79" s="117" t="str">
        <f>IF('Indicator Date'!AB79="","x",RIGHT('Indicator Date'!AB79,4))</f>
        <v>2014</v>
      </c>
      <c r="Y79" s="117" t="str">
        <f>IF('Indicator Date'!AC79="","x",RIGHT('Indicator Date'!AC79,4))</f>
        <v>2019</v>
      </c>
      <c r="Z79" s="117" t="str">
        <f>IF('Indicator Date'!AD79="","x",RIGHT('Indicator Date'!AD79,4))</f>
        <v>2019</v>
      </c>
      <c r="AA79" s="117" t="str">
        <f>IF('Indicator Date'!AE79="","x",RIGHT('Indicator Date'!AE79,4))</f>
        <v>2019</v>
      </c>
      <c r="AB79" s="117" t="str">
        <f>IF('Indicator Date'!AF79="","x",RIGHT('Indicator Date'!AF79,4))</f>
        <v>2019</v>
      </c>
      <c r="AC79" s="117" t="str">
        <f>IF('Indicator Date'!AG79="","x",RIGHT('Indicator Date'!AG79,4))</f>
        <v>2014</v>
      </c>
      <c r="AD79" s="117" t="str">
        <f>IF('Indicator Date'!AJ79="","x",RIGHT('Indicator Date'!AJ79,4))</f>
        <v>2014</v>
      </c>
      <c r="AE79" s="117" t="str">
        <f>IF('Indicator Date'!AK79="","x",RIGHT('Indicator Date'!AK79,4))</f>
        <v>2014</v>
      </c>
      <c r="AF79" s="117" t="str">
        <f>IF('Indicator Date'!AM79="","x",RIGHT('Indicator Date'!AM79,4))</f>
        <v>2014</v>
      </c>
      <c r="AG79" s="117" t="str">
        <f>IF('Indicator Date'!AN79="","x",RIGHT('Indicator Date'!AN79,4))</f>
        <v>2014</v>
      </c>
      <c r="AH79" s="117" t="str">
        <f>IF('Indicator Date'!AP79="","x",RIGHT('Indicator Date'!AP79,4))</f>
        <v>2014</v>
      </c>
      <c r="AI79" s="117" t="str">
        <f>IF('Indicator Date'!AR79="","x",RIGHT('Indicator Date'!AR79,4))</f>
        <v>2014</v>
      </c>
      <c r="AJ79" s="117" t="str">
        <f>IF('Indicator Date'!AU79="","x",RIGHT('Indicator Date'!AU79,4))</f>
        <v>2014</v>
      </c>
      <c r="AK79" s="117" t="str">
        <f>IF('Indicator Date'!AV79="","x",RIGHT('Indicator Date'!AV79,4))</f>
        <v>2014</v>
      </c>
      <c r="AL79" s="117" t="str">
        <f>IF('Indicator Date'!AW79="","x",RIGHT('Indicator Date'!AW79,4))</f>
        <v>2014</v>
      </c>
      <c r="AM79" s="117" t="str">
        <f>IF('Indicator Date'!AX79="","x",RIGHT('Indicator Date'!AX79,4))</f>
        <v>2014</v>
      </c>
      <c r="AN79" s="117" t="str">
        <f>IF('Indicator Date'!AY79="","x",RIGHT('Indicator Date'!AY79,4))</f>
        <v>2014</v>
      </c>
      <c r="AO79" s="117" t="str">
        <f>IF('Indicator Date'!AZ79="","x",RIGHT('Indicator Date'!AZ79,4))</f>
        <v>2014</v>
      </c>
      <c r="AP79" s="117" t="str">
        <f>IF('Indicator Date'!BA79="","x",RIGHT('Indicator Date'!BA79,4))</f>
        <v>2014</v>
      </c>
      <c r="AQ79" s="117" t="str">
        <f>IF('Indicator Date'!BB79="","x",RIGHT('Indicator Date'!BB79,4))</f>
        <v>2017</v>
      </c>
      <c r="AR79" s="117" t="str">
        <f>IF('Indicator Date'!BC79="","x",RIGHT('Indicator Date'!BC79,4))</f>
        <v>2017</v>
      </c>
      <c r="AS79" s="117" t="str">
        <f>IF('Indicator Date'!BD79="","x",RIGHT('Indicator Date'!BD79,4))</f>
        <v>2019</v>
      </c>
      <c r="AT79" s="117" t="str">
        <f>IF('Indicator Date'!BE79="","x",RIGHT('Indicator Date'!BE79,4))</f>
        <v>2014</v>
      </c>
      <c r="AU79" s="117" t="str">
        <f>IF('Indicator Date'!BF79="","x",RIGHT('Indicator Date'!BF79,4))</f>
        <v>2014</v>
      </c>
    </row>
    <row r="80" spans="1:47" ht="15.75" customHeight="1" x14ac:dyDescent="0.25">
      <c r="A80" s="47" t="s">
        <v>264</v>
      </c>
      <c r="B80" s="47" t="s">
        <v>265</v>
      </c>
      <c r="C80" s="117" t="str">
        <f>IF('Indicator Date'!E80="","x",RIGHT('Indicator Date'!E80,4))</f>
        <v>2017</v>
      </c>
      <c r="D80" s="117" t="str">
        <f>IF('Indicator Date'!F80="","x",RIGHT('Indicator Date'!F80,4))</f>
        <v>2017</v>
      </c>
      <c r="E80" s="117" t="str">
        <f>IF('Indicator Date'!G80="","x",RIGHT('Indicator Date'!G80,4))</f>
        <v>2017</v>
      </c>
      <c r="F80" s="117" t="str">
        <f>IF('Indicator Date'!H80="","x",RIGHT('Indicator Date'!H80,4))</f>
        <v>2017</v>
      </c>
      <c r="G80" s="117" t="str">
        <f>IF('Indicator Date'!I80="","x",RIGHT('Indicator Date'!I80,4))</f>
        <v>2017</v>
      </c>
      <c r="H80" s="117" t="str">
        <f>IF('Indicator Date'!J80="","x",RIGHT('Indicator Date'!J80,4))</f>
        <v>2017</v>
      </c>
      <c r="I80" s="117" t="str">
        <f>IF('Indicator Date'!K80="","x",RIGHT('Indicator Date'!K80,4))</f>
        <v>2016</v>
      </c>
      <c r="J80" s="117" t="str">
        <f>IF('Indicator Date'!L80="","x",RIGHT('Indicator Date'!L80,4))</f>
        <v>2018</v>
      </c>
      <c r="K80" s="117" t="str">
        <f>IF('Indicator Date'!M80="","x",RIGHT('Indicator Date'!M80,4))</f>
        <v>2018</v>
      </c>
      <c r="L80" s="117" t="str">
        <f>IF('Indicator Date'!N80="","x",RIGHT('Indicator Date'!N80,4))</f>
        <v>2018</v>
      </c>
      <c r="M80" s="117" t="str">
        <f>IF('Indicator Date'!O80="","x",RIGHT('Indicator Date'!O80,4))</f>
        <v>2014</v>
      </c>
      <c r="N80" s="117" t="str">
        <f>IF('Indicator Date'!P80="","x",RIGHT('Indicator Date'!P80,4))</f>
        <v>2014</v>
      </c>
      <c r="O80" s="117" t="str">
        <f>IF('Indicator Date'!Q80="","x",RIGHT('Indicator Date'!Q80,4))</f>
        <v>2014</v>
      </c>
      <c r="P80" s="117" t="str">
        <f>IF('Indicator Date'!R80="","x",RIGHT('Indicator Date'!R80,4))</f>
        <v>2014</v>
      </c>
      <c r="Q80" s="117" t="str">
        <f>IF('Indicator Date'!S80="","x",RIGHT('Indicator Date'!S80,4))</f>
        <v>2014</v>
      </c>
      <c r="R80" s="117" t="str">
        <f>IF('Indicator Date'!T80="","x",RIGHT('Indicator Date'!T80,4))</f>
        <v>2014</v>
      </c>
      <c r="S80" s="117" t="str">
        <f>IF('Indicator Date'!U80="","x",RIGHT('Indicator Date'!U80,4))</f>
        <v>2014</v>
      </c>
      <c r="T80" s="117" t="str">
        <f>IF('Indicator Date'!V80="","x",RIGHT('Indicator Date'!V80,4))</f>
        <v>2014</v>
      </c>
      <c r="U80" s="117" t="str">
        <f>IF('Indicator Date'!W80="","x",RIGHT('Indicator Date'!W80,4))</f>
        <v>2014</v>
      </c>
      <c r="V80" s="117" t="str">
        <f>IF('Indicator Date'!X80="","x",RIGHT('Indicator Date'!X80,4))</f>
        <v>2014</v>
      </c>
      <c r="W80" s="117" t="str">
        <f>IF('Indicator Date'!Y80="","x",RIGHT('Indicator Date'!Y80,4))</f>
        <v>2014</v>
      </c>
      <c r="X80" s="117" t="str">
        <f>IF('Indicator Date'!AB80="","x",RIGHT('Indicator Date'!AB80,4))</f>
        <v>2014</v>
      </c>
      <c r="Y80" s="117" t="str">
        <f>IF('Indicator Date'!AC80="","x",RIGHT('Indicator Date'!AC80,4))</f>
        <v>2019</v>
      </c>
      <c r="Z80" s="117" t="str">
        <f>IF('Indicator Date'!AD80="","x",RIGHT('Indicator Date'!AD80,4))</f>
        <v>2019</v>
      </c>
      <c r="AA80" s="117" t="str">
        <f>IF('Indicator Date'!AE80="","x",RIGHT('Indicator Date'!AE80,4))</f>
        <v>2019</v>
      </c>
      <c r="AB80" s="117" t="str">
        <f>IF('Indicator Date'!AF80="","x",RIGHT('Indicator Date'!AF80,4))</f>
        <v>2019</v>
      </c>
      <c r="AC80" s="117" t="str">
        <f>IF('Indicator Date'!AG80="","x",RIGHT('Indicator Date'!AG80,4))</f>
        <v>2014</v>
      </c>
      <c r="AD80" s="117" t="str">
        <f>IF('Indicator Date'!AJ80="","x",RIGHT('Indicator Date'!AJ80,4))</f>
        <v>2014</v>
      </c>
      <c r="AE80" s="117" t="str">
        <f>IF('Indicator Date'!AK80="","x",RIGHT('Indicator Date'!AK80,4))</f>
        <v>2014</v>
      </c>
      <c r="AF80" s="117" t="str">
        <f>IF('Indicator Date'!AM80="","x",RIGHT('Indicator Date'!AM80,4))</f>
        <v>2014</v>
      </c>
      <c r="AG80" s="117" t="str">
        <f>IF('Indicator Date'!AN80="","x",RIGHT('Indicator Date'!AN80,4))</f>
        <v>2014</v>
      </c>
      <c r="AH80" s="117" t="str">
        <f>IF('Indicator Date'!AP80="","x",RIGHT('Indicator Date'!AP80,4))</f>
        <v>2014</v>
      </c>
      <c r="AI80" s="117" t="str">
        <f>IF('Indicator Date'!AR80="","x",RIGHT('Indicator Date'!AR80,4))</f>
        <v>2014</v>
      </c>
      <c r="AJ80" s="117" t="str">
        <f>IF('Indicator Date'!AU80="","x",RIGHT('Indicator Date'!AU80,4))</f>
        <v>2014</v>
      </c>
      <c r="AK80" s="117" t="str">
        <f>IF('Indicator Date'!AV80="","x",RIGHT('Indicator Date'!AV80,4))</f>
        <v>2014</v>
      </c>
      <c r="AL80" s="117" t="str">
        <f>IF('Indicator Date'!AW80="","x",RIGHT('Indicator Date'!AW80,4))</f>
        <v>2014</v>
      </c>
      <c r="AM80" s="117" t="str">
        <f>IF('Indicator Date'!AX80="","x",RIGHT('Indicator Date'!AX80,4))</f>
        <v>2014</v>
      </c>
      <c r="AN80" s="117" t="str">
        <f>IF('Indicator Date'!AY80="","x",RIGHT('Indicator Date'!AY80,4))</f>
        <v>2014</v>
      </c>
      <c r="AO80" s="117" t="str">
        <f>IF('Indicator Date'!AZ80="","x",RIGHT('Indicator Date'!AZ80,4))</f>
        <v>2014</v>
      </c>
      <c r="AP80" s="117" t="str">
        <f>IF('Indicator Date'!BA80="","x",RIGHT('Indicator Date'!BA80,4))</f>
        <v>2014</v>
      </c>
      <c r="AQ80" s="117" t="str">
        <f>IF('Indicator Date'!BB80="","x",RIGHT('Indicator Date'!BB80,4))</f>
        <v>2017</v>
      </c>
      <c r="AR80" s="117" t="str">
        <f>IF('Indicator Date'!BC80="","x",RIGHT('Indicator Date'!BC80,4))</f>
        <v>2017</v>
      </c>
      <c r="AS80" s="117" t="str">
        <f>IF('Indicator Date'!BD80="","x",RIGHT('Indicator Date'!BD80,4))</f>
        <v>2019</v>
      </c>
      <c r="AT80" s="117" t="str">
        <f>IF('Indicator Date'!BE80="","x",RIGHT('Indicator Date'!BE80,4))</f>
        <v>2014</v>
      </c>
      <c r="AU80" s="117" t="str">
        <f>IF('Indicator Date'!BF80="","x",RIGHT('Indicator Date'!BF80,4))</f>
        <v>2014</v>
      </c>
    </row>
    <row r="81" spans="1:47" ht="15.75" customHeight="1" x14ac:dyDescent="0.25">
      <c r="A81" s="47" t="s">
        <v>266</v>
      </c>
      <c r="B81" s="47" t="s">
        <v>267</v>
      </c>
      <c r="C81" s="117" t="str">
        <f>IF('Indicator Date'!E81="","x",RIGHT('Indicator Date'!E81,4))</f>
        <v>2017</v>
      </c>
      <c r="D81" s="117" t="str">
        <f>IF('Indicator Date'!F81="","x",RIGHT('Indicator Date'!F81,4))</f>
        <v>2017</v>
      </c>
      <c r="E81" s="117" t="str">
        <f>IF('Indicator Date'!G81="","x",RIGHT('Indicator Date'!G81,4))</f>
        <v>2017</v>
      </c>
      <c r="F81" s="117" t="str">
        <f>IF('Indicator Date'!H81="","x",RIGHT('Indicator Date'!H81,4))</f>
        <v>2017</v>
      </c>
      <c r="G81" s="117" t="str">
        <f>IF('Indicator Date'!I81="","x",RIGHT('Indicator Date'!I81,4))</f>
        <v>2017</v>
      </c>
      <c r="H81" s="117" t="str">
        <f>IF('Indicator Date'!J81="","x",RIGHT('Indicator Date'!J81,4))</f>
        <v>2017</v>
      </c>
      <c r="I81" s="117" t="str">
        <f>IF('Indicator Date'!K81="","x",RIGHT('Indicator Date'!K81,4))</f>
        <v>2016</v>
      </c>
      <c r="J81" s="117" t="str">
        <f>IF('Indicator Date'!L81="","x",RIGHT('Indicator Date'!L81,4))</f>
        <v>2018</v>
      </c>
      <c r="K81" s="117" t="str">
        <f>IF('Indicator Date'!M81="","x",RIGHT('Indicator Date'!M81,4))</f>
        <v>2018</v>
      </c>
      <c r="L81" s="117" t="str">
        <f>IF('Indicator Date'!N81="","x",RIGHT('Indicator Date'!N81,4))</f>
        <v>2018</v>
      </c>
      <c r="M81" s="117" t="str">
        <f>IF('Indicator Date'!O81="","x",RIGHT('Indicator Date'!O81,4))</f>
        <v>2014</v>
      </c>
      <c r="N81" s="117" t="str">
        <f>IF('Indicator Date'!P81="","x",RIGHT('Indicator Date'!P81,4))</f>
        <v>2014</v>
      </c>
      <c r="O81" s="117" t="str">
        <f>IF('Indicator Date'!Q81="","x",RIGHT('Indicator Date'!Q81,4))</f>
        <v>2014</v>
      </c>
      <c r="P81" s="117" t="str">
        <f>IF('Indicator Date'!R81="","x",RIGHT('Indicator Date'!R81,4))</f>
        <v>2014</v>
      </c>
      <c r="Q81" s="117" t="str">
        <f>IF('Indicator Date'!S81="","x",RIGHT('Indicator Date'!S81,4))</f>
        <v>2014</v>
      </c>
      <c r="R81" s="117" t="str">
        <f>IF('Indicator Date'!T81="","x",RIGHT('Indicator Date'!T81,4))</f>
        <v>2014</v>
      </c>
      <c r="S81" s="117" t="str">
        <f>IF('Indicator Date'!U81="","x",RIGHT('Indicator Date'!U81,4))</f>
        <v>2014</v>
      </c>
      <c r="T81" s="117" t="str">
        <f>IF('Indicator Date'!V81="","x",RIGHT('Indicator Date'!V81,4))</f>
        <v>2014</v>
      </c>
      <c r="U81" s="117" t="str">
        <f>IF('Indicator Date'!W81="","x",RIGHT('Indicator Date'!W81,4))</f>
        <v>2014</v>
      </c>
      <c r="V81" s="117" t="str">
        <f>IF('Indicator Date'!X81="","x",RIGHT('Indicator Date'!X81,4))</f>
        <v>2014</v>
      </c>
      <c r="W81" s="117" t="str">
        <f>IF('Indicator Date'!Y81="","x",RIGHT('Indicator Date'!Y81,4))</f>
        <v>2014</v>
      </c>
      <c r="X81" s="117" t="str">
        <f>IF('Indicator Date'!AB81="","x",RIGHT('Indicator Date'!AB81,4))</f>
        <v>2014</v>
      </c>
      <c r="Y81" s="117" t="str">
        <f>IF('Indicator Date'!AC81="","x",RIGHT('Indicator Date'!AC81,4))</f>
        <v>2019</v>
      </c>
      <c r="Z81" s="117" t="str">
        <f>IF('Indicator Date'!AD81="","x",RIGHT('Indicator Date'!AD81,4))</f>
        <v>2019</v>
      </c>
      <c r="AA81" s="117" t="str">
        <f>IF('Indicator Date'!AE81="","x",RIGHT('Indicator Date'!AE81,4))</f>
        <v>2019</v>
      </c>
      <c r="AB81" s="117" t="str">
        <f>IF('Indicator Date'!AF81="","x",RIGHT('Indicator Date'!AF81,4))</f>
        <v>2019</v>
      </c>
      <c r="AC81" s="117" t="str">
        <f>IF('Indicator Date'!AG81="","x",RIGHT('Indicator Date'!AG81,4))</f>
        <v>2014</v>
      </c>
      <c r="AD81" s="117" t="str">
        <f>IF('Indicator Date'!AJ81="","x",RIGHT('Indicator Date'!AJ81,4))</f>
        <v>2014</v>
      </c>
      <c r="AE81" s="117" t="str">
        <f>IF('Indicator Date'!AK81="","x",RIGHT('Indicator Date'!AK81,4))</f>
        <v>2014</v>
      </c>
      <c r="AF81" s="117" t="str">
        <f>IF('Indicator Date'!AM81="","x",RIGHT('Indicator Date'!AM81,4))</f>
        <v>2014</v>
      </c>
      <c r="AG81" s="117" t="str">
        <f>IF('Indicator Date'!AN81="","x",RIGHT('Indicator Date'!AN81,4))</f>
        <v>2014</v>
      </c>
      <c r="AH81" s="117" t="str">
        <f>IF('Indicator Date'!AP81="","x",RIGHT('Indicator Date'!AP81,4))</f>
        <v>2014</v>
      </c>
      <c r="AI81" s="117" t="str">
        <f>IF('Indicator Date'!AR81="","x",RIGHT('Indicator Date'!AR81,4))</f>
        <v>2014</v>
      </c>
      <c r="AJ81" s="117" t="str">
        <f>IF('Indicator Date'!AU81="","x",RIGHT('Indicator Date'!AU81,4))</f>
        <v>2014</v>
      </c>
      <c r="AK81" s="117" t="str">
        <f>IF('Indicator Date'!AV81="","x",RIGHT('Indicator Date'!AV81,4))</f>
        <v>2014</v>
      </c>
      <c r="AL81" s="117" t="str">
        <f>IF('Indicator Date'!AW81="","x",RIGHT('Indicator Date'!AW81,4))</f>
        <v>2014</v>
      </c>
      <c r="AM81" s="117" t="str">
        <f>IF('Indicator Date'!AX81="","x",RIGHT('Indicator Date'!AX81,4))</f>
        <v>2014</v>
      </c>
      <c r="AN81" s="117" t="str">
        <f>IF('Indicator Date'!AY81="","x",RIGHT('Indicator Date'!AY81,4))</f>
        <v>2014</v>
      </c>
      <c r="AO81" s="117" t="str">
        <f>IF('Indicator Date'!AZ81="","x",RIGHT('Indicator Date'!AZ81,4))</f>
        <v>2014</v>
      </c>
      <c r="AP81" s="117" t="str">
        <f>IF('Indicator Date'!BA81="","x",RIGHT('Indicator Date'!BA81,4))</f>
        <v>2014</v>
      </c>
      <c r="AQ81" s="117" t="str">
        <f>IF('Indicator Date'!BB81="","x",RIGHT('Indicator Date'!BB81,4))</f>
        <v>2017</v>
      </c>
      <c r="AR81" s="117" t="str">
        <f>IF('Indicator Date'!BC81="","x",RIGHT('Indicator Date'!BC81,4))</f>
        <v>2017</v>
      </c>
      <c r="AS81" s="117" t="str">
        <f>IF('Indicator Date'!BD81="","x",RIGHT('Indicator Date'!BD81,4))</f>
        <v>2019</v>
      </c>
      <c r="AT81" s="117" t="str">
        <f>IF('Indicator Date'!BE81="","x",RIGHT('Indicator Date'!BE81,4))</f>
        <v>2014</v>
      </c>
      <c r="AU81" s="117" t="str">
        <f>IF('Indicator Date'!BF81="","x",RIGHT('Indicator Date'!BF81,4))</f>
        <v>2014</v>
      </c>
    </row>
    <row r="82" spans="1:47" ht="15.75" customHeight="1" x14ac:dyDescent="0.25">
      <c r="A82" s="47" t="s">
        <v>269</v>
      </c>
      <c r="B82" s="47" t="s">
        <v>270</v>
      </c>
      <c r="C82" s="117" t="str">
        <f>IF('Indicator Date'!E82="","x",RIGHT('Indicator Date'!E82,4))</f>
        <v>2017</v>
      </c>
      <c r="D82" s="117" t="str">
        <f>IF('Indicator Date'!F82="","x",RIGHT('Indicator Date'!F82,4))</f>
        <v>2017</v>
      </c>
      <c r="E82" s="117" t="str">
        <f>IF('Indicator Date'!G82="","x",RIGHT('Indicator Date'!G82,4))</f>
        <v>2017</v>
      </c>
      <c r="F82" s="117" t="str">
        <f>IF('Indicator Date'!H82="","x",RIGHT('Indicator Date'!H82,4))</f>
        <v>2017</v>
      </c>
      <c r="G82" s="117" t="str">
        <f>IF('Indicator Date'!I82="","x",RIGHT('Indicator Date'!I82,4))</f>
        <v>2017</v>
      </c>
      <c r="H82" s="117" t="str">
        <f>IF('Indicator Date'!J82="","x",RIGHT('Indicator Date'!J82,4))</f>
        <v>2017</v>
      </c>
      <c r="I82" s="117" t="str">
        <f>IF('Indicator Date'!K82="","x",RIGHT('Indicator Date'!K82,4))</f>
        <v>2016</v>
      </c>
      <c r="J82" s="117" t="str">
        <f>IF('Indicator Date'!L82="","x",RIGHT('Indicator Date'!L82,4))</f>
        <v>2018</v>
      </c>
      <c r="K82" s="117" t="str">
        <f>IF('Indicator Date'!M82="","x",RIGHT('Indicator Date'!M82,4))</f>
        <v>2018</v>
      </c>
      <c r="L82" s="117" t="str">
        <f>IF('Indicator Date'!N82="","x",RIGHT('Indicator Date'!N82,4))</f>
        <v>2018</v>
      </c>
      <c r="M82" s="117" t="str">
        <f>IF('Indicator Date'!O82="","x",RIGHT('Indicator Date'!O82,4))</f>
        <v>2014</v>
      </c>
      <c r="N82" s="117" t="str">
        <f>IF('Indicator Date'!P82="","x",RIGHT('Indicator Date'!P82,4))</f>
        <v>2014</v>
      </c>
      <c r="O82" s="117" t="str">
        <f>IF('Indicator Date'!Q82="","x",RIGHT('Indicator Date'!Q82,4))</f>
        <v>2014</v>
      </c>
      <c r="P82" s="117" t="str">
        <f>IF('Indicator Date'!R82="","x",RIGHT('Indicator Date'!R82,4))</f>
        <v>2014</v>
      </c>
      <c r="Q82" s="117" t="str">
        <f>IF('Indicator Date'!S82="","x",RIGHT('Indicator Date'!S82,4))</f>
        <v>2014</v>
      </c>
      <c r="R82" s="117" t="str">
        <f>IF('Indicator Date'!T82="","x",RIGHT('Indicator Date'!T82,4))</f>
        <v>2014</v>
      </c>
      <c r="S82" s="117" t="str">
        <f>IF('Indicator Date'!U82="","x",RIGHT('Indicator Date'!U82,4))</f>
        <v>2014</v>
      </c>
      <c r="T82" s="117" t="str">
        <f>IF('Indicator Date'!V82="","x",RIGHT('Indicator Date'!V82,4))</f>
        <v>2014</v>
      </c>
      <c r="U82" s="117" t="str">
        <f>IF('Indicator Date'!W82="","x",RIGHT('Indicator Date'!W82,4))</f>
        <v>2014</v>
      </c>
      <c r="V82" s="117" t="str">
        <f>IF('Indicator Date'!X82="","x",RIGHT('Indicator Date'!X82,4))</f>
        <v>2014</v>
      </c>
      <c r="W82" s="117" t="str">
        <f>IF('Indicator Date'!Y82="","x",RIGHT('Indicator Date'!Y82,4))</f>
        <v>2014</v>
      </c>
      <c r="X82" s="117" t="str">
        <f>IF('Indicator Date'!AB82="","x",RIGHT('Indicator Date'!AB82,4))</f>
        <v>2014</v>
      </c>
      <c r="Y82" s="117" t="str">
        <f>IF('Indicator Date'!AC82="","x",RIGHT('Indicator Date'!AC82,4))</f>
        <v>2019</v>
      </c>
      <c r="Z82" s="117" t="str">
        <f>IF('Indicator Date'!AD82="","x",RIGHT('Indicator Date'!AD82,4))</f>
        <v>2019</v>
      </c>
      <c r="AA82" s="117" t="str">
        <f>IF('Indicator Date'!AE82="","x",RIGHT('Indicator Date'!AE82,4))</f>
        <v>2019</v>
      </c>
      <c r="AB82" s="117" t="str">
        <f>IF('Indicator Date'!AF82="","x",RIGHT('Indicator Date'!AF82,4))</f>
        <v>2019</v>
      </c>
      <c r="AC82" s="117" t="str">
        <f>IF('Indicator Date'!AG82="","x",RIGHT('Indicator Date'!AG82,4))</f>
        <v>2014</v>
      </c>
      <c r="AD82" s="117" t="str">
        <f>IF('Indicator Date'!AJ82="","x",RIGHT('Indicator Date'!AJ82,4))</f>
        <v>2014</v>
      </c>
      <c r="AE82" s="117" t="str">
        <f>IF('Indicator Date'!AK82="","x",RIGHT('Indicator Date'!AK82,4))</f>
        <v>2014</v>
      </c>
      <c r="AF82" s="117" t="str">
        <f>IF('Indicator Date'!AM82="","x",RIGHT('Indicator Date'!AM82,4))</f>
        <v>2014</v>
      </c>
      <c r="AG82" s="117" t="str">
        <f>IF('Indicator Date'!AN82="","x",RIGHT('Indicator Date'!AN82,4))</f>
        <v>2014</v>
      </c>
      <c r="AH82" s="117" t="str">
        <f>IF('Indicator Date'!AP82="","x",RIGHT('Indicator Date'!AP82,4))</f>
        <v>2014</v>
      </c>
      <c r="AI82" s="117" t="str">
        <f>IF('Indicator Date'!AR82="","x",RIGHT('Indicator Date'!AR82,4))</f>
        <v>2014</v>
      </c>
      <c r="AJ82" s="117" t="str">
        <f>IF('Indicator Date'!AU82="","x",RIGHT('Indicator Date'!AU82,4))</f>
        <v>2014</v>
      </c>
      <c r="AK82" s="117" t="str">
        <f>IF('Indicator Date'!AV82="","x",RIGHT('Indicator Date'!AV82,4))</f>
        <v>2014</v>
      </c>
      <c r="AL82" s="117" t="str">
        <f>IF('Indicator Date'!AW82="","x",RIGHT('Indicator Date'!AW82,4))</f>
        <v>2014</v>
      </c>
      <c r="AM82" s="117" t="str">
        <f>IF('Indicator Date'!AX82="","x",RIGHT('Indicator Date'!AX82,4))</f>
        <v>2014</v>
      </c>
      <c r="AN82" s="117" t="str">
        <f>IF('Indicator Date'!AY82="","x",RIGHT('Indicator Date'!AY82,4))</f>
        <v>2014</v>
      </c>
      <c r="AO82" s="117" t="str">
        <f>IF('Indicator Date'!AZ82="","x",RIGHT('Indicator Date'!AZ82,4))</f>
        <v>2014</v>
      </c>
      <c r="AP82" s="117" t="str">
        <f>IF('Indicator Date'!BA82="","x",RIGHT('Indicator Date'!BA82,4))</f>
        <v>2014</v>
      </c>
      <c r="AQ82" s="117" t="str">
        <f>IF('Indicator Date'!BB82="","x",RIGHT('Indicator Date'!BB82,4))</f>
        <v>2017</v>
      </c>
      <c r="AR82" s="117" t="str">
        <f>IF('Indicator Date'!BC82="","x",RIGHT('Indicator Date'!BC82,4))</f>
        <v>2017</v>
      </c>
      <c r="AS82" s="117" t="str">
        <f>IF('Indicator Date'!BD82="","x",RIGHT('Indicator Date'!BD82,4))</f>
        <v>2019</v>
      </c>
      <c r="AT82" s="117" t="str">
        <f>IF('Indicator Date'!BE82="","x",RIGHT('Indicator Date'!BE82,4))</f>
        <v>2014</v>
      </c>
      <c r="AU82" s="117" t="str">
        <f>IF('Indicator Date'!BF82="","x",RIGHT('Indicator Date'!BF82,4))</f>
        <v>2014</v>
      </c>
    </row>
    <row r="83" spans="1:47" ht="15.75" customHeight="1" x14ac:dyDescent="0.25">
      <c r="A83" s="47" t="s">
        <v>271</v>
      </c>
      <c r="B83" s="47" t="s">
        <v>272</v>
      </c>
      <c r="C83" s="117" t="str">
        <f>IF('Indicator Date'!E83="","x",RIGHT('Indicator Date'!E83,4))</f>
        <v>2017</v>
      </c>
      <c r="D83" s="117" t="str">
        <f>IF('Indicator Date'!F83="","x",RIGHT('Indicator Date'!F83,4))</f>
        <v>2017</v>
      </c>
      <c r="E83" s="117" t="str">
        <f>IF('Indicator Date'!G83="","x",RIGHT('Indicator Date'!G83,4))</f>
        <v>2017</v>
      </c>
      <c r="F83" s="117" t="str">
        <f>IF('Indicator Date'!H83="","x",RIGHT('Indicator Date'!H83,4))</f>
        <v>2017</v>
      </c>
      <c r="G83" s="117" t="str">
        <f>IF('Indicator Date'!I83="","x",RIGHT('Indicator Date'!I83,4))</f>
        <v>2017</v>
      </c>
      <c r="H83" s="117" t="str">
        <f>IF('Indicator Date'!J83="","x",RIGHT('Indicator Date'!J83,4))</f>
        <v>2017</v>
      </c>
      <c r="I83" s="117" t="str">
        <f>IF('Indicator Date'!K83="","x",RIGHT('Indicator Date'!K83,4))</f>
        <v>2016</v>
      </c>
      <c r="J83" s="117" t="str">
        <f>IF('Indicator Date'!L83="","x",RIGHT('Indicator Date'!L83,4))</f>
        <v>2018</v>
      </c>
      <c r="K83" s="117" t="str">
        <f>IF('Indicator Date'!M83="","x",RIGHT('Indicator Date'!M83,4))</f>
        <v>2018</v>
      </c>
      <c r="L83" s="117" t="str">
        <f>IF('Indicator Date'!N83="","x",RIGHT('Indicator Date'!N83,4))</f>
        <v>2018</v>
      </c>
      <c r="M83" s="117" t="str">
        <f>IF('Indicator Date'!O83="","x",RIGHT('Indicator Date'!O83,4))</f>
        <v>2014</v>
      </c>
      <c r="N83" s="117" t="str">
        <f>IF('Indicator Date'!P83="","x",RIGHT('Indicator Date'!P83,4))</f>
        <v>2014</v>
      </c>
      <c r="O83" s="117" t="str">
        <f>IF('Indicator Date'!Q83="","x",RIGHT('Indicator Date'!Q83,4))</f>
        <v>2014</v>
      </c>
      <c r="P83" s="117" t="str">
        <f>IF('Indicator Date'!R83="","x",RIGHT('Indicator Date'!R83,4))</f>
        <v>2014</v>
      </c>
      <c r="Q83" s="117" t="str">
        <f>IF('Indicator Date'!S83="","x",RIGHT('Indicator Date'!S83,4))</f>
        <v>2014</v>
      </c>
      <c r="R83" s="117" t="str">
        <f>IF('Indicator Date'!T83="","x",RIGHT('Indicator Date'!T83,4))</f>
        <v>2014</v>
      </c>
      <c r="S83" s="117" t="str">
        <f>IF('Indicator Date'!U83="","x",RIGHT('Indicator Date'!U83,4))</f>
        <v>2014</v>
      </c>
      <c r="T83" s="117" t="str">
        <f>IF('Indicator Date'!V83="","x",RIGHT('Indicator Date'!V83,4))</f>
        <v>2014</v>
      </c>
      <c r="U83" s="117" t="str">
        <f>IF('Indicator Date'!W83="","x",RIGHT('Indicator Date'!W83,4))</f>
        <v>2014</v>
      </c>
      <c r="V83" s="117" t="str">
        <f>IF('Indicator Date'!X83="","x",RIGHT('Indicator Date'!X83,4))</f>
        <v>2014</v>
      </c>
      <c r="W83" s="117" t="str">
        <f>IF('Indicator Date'!Y83="","x",RIGHT('Indicator Date'!Y83,4))</f>
        <v>2014</v>
      </c>
      <c r="X83" s="117" t="str">
        <f>IF('Indicator Date'!AB83="","x",RIGHT('Indicator Date'!AB83,4))</f>
        <v>2014</v>
      </c>
      <c r="Y83" s="117" t="str">
        <f>IF('Indicator Date'!AC83="","x",RIGHT('Indicator Date'!AC83,4))</f>
        <v>2019</v>
      </c>
      <c r="Z83" s="117" t="str">
        <f>IF('Indicator Date'!AD83="","x",RIGHT('Indicator Date'!AD83,4))</f>
        <v>2019</v>
      </c>
      <c r="AA83" s="117" t="str">
        <f>IF('Indicator Date'!AE83="","x",RIGHT('Indicator Date'!AE83,4))</f>
        <v>2019</v>
      </c>
      <c r="AB83" s="117" t="str">
        <f>IF('Indicator Date'!AF83="","x",RIGHT('Indicator Date'!AF83,4))</f>
        <v>2019</v>
      </c>
      <c r="AC83" s="117" t="str">
        <f>IF('Indicator Date'!AG83="","x",RIGHT('Indicator Date'!AG83,4))</f>
        <v>2014</v>
      </c>
      <c r="AD83" s="117" t="str">
        <f>IF('Indicator Date'!AJ83="","x",RIGHT('Indicator Date'!AJ83,4))</f>
        <v>2014</v>
      </c>
      <c r="AE83" s="117" t="str">
        <f>IF('Indicator Date'!AK83="","x",RIGHT('Indicator Date'!AK83,4))</f>
        <v>2014</v>
      </c>
      <c r="AF83" s="117" t="str">
        <f>IF('Indicator Date'!AM83="","x",RIGHT('Indicator Date'!AM83,4))</f>
        <v>2014</v>
      </c>
      <c r="AG83" s="117" t="str">
        <f>IF('Indicator Date'!AN83="","x",RIGHT('Indicator Date'!AN83,4))</f>
        <v>2014</v>
      </c>
      <c r="AH83" s="117" t="str">
        <f>IF('Indicator Date'!AP83="","x",RIGHT('Indicator Date'!AP83,4))</f>
        <v>2014</v>
      </c>
      <c r="AI83" s="117" t="str">
        <f>IF('Indicator Date'!AR83="","x",RIGHT('Indicator Date'!AR83,4))</f>
        <v>2014</v>
      </c>
      <c r="AJ83" s="117" t="str">
        <f>IF('Indicator Date'!AU83="","x",RIGHT('Indicator Date'!AU83,4))</f>
        <v>2014</v>
      </c>
      <c r="AK83" s="117" t="str">
        <f>IF('Indicator Date'!AV83="","x",RIGHT('Indicator Date'!AV83,4))</f>
        <v>2014</v>
      </c>
      <c r="AL83" s="117" t="str">
        <f>IF('Indicator Date'!AW83="","x",RIGHT('Indicator Date'!AW83,4))</f>
        <v>2014</v>
      </c>
      <c r="AM83" s="117" t="str">
        <f>IF('Indicator Date'!AX83="","x",RIGHT('Indicator Date'!AX83,4))</f>
        <v>2014</v>
      </c>
      <c r="AN83" s="117" t="str">
        <f>IF('Indicator Date'!AY83="","x",RIGHT('Indicator Date'!AY83,4))</f>
        <v>2014</v>
      </c>
      <c r="AO83" s="117" t="str">
        <f>IF('Indicator Date'!AZ83="","x",RIGHT('Indicator Date'!AZ83,4))</f>
        <v>2014</v>
      </c>
      <c r="AP83" s="117" t="str">
        <f>IF('Indicator Date'!BA83="","x",RIGHT('Indicator Date'!BA83,4))</f>
        <v>2014</v>
      </c>
      <c r="AQ83" s="117" t="str">
        <f>IF('Indicator Date'!BB83="","x",RIGHT('Indicator Date'!BB83,4))</f>
        <v>2017</v>
      </c>
      <c r="AR83" s="117" t="str">
        <f>IF('Indicator Date'!BC83="","x",RIGHT('Indicator Date'!BC83,4))</f>
        <v>2017</v>
      </c>
      <c r="AS83" s="117" t="str">
        <f>IF('Indicator Date'!BD83="","x",RIGHT('Indicator Date'!BD83,4))</f>
        <v>2019</v>
      </c>
      <c r="AT83" s="117" t="str">
        <f>IF('Indicator Date'!BE83="","x",RIGHT('Indicator Date'!BE83,4))</f>
        <v>2014</v>
      </c>
      <c r="AU83" s="117" t="str">
        <f>IF('Indicator Date'!BF83="","x",RIGHT('Indicator Date'!BF83,4))</f>
        <v>2014</v>
      </c>
    </row>
    <row r="84" spans="1:47" ht="15.75" customHeight="1" x14ac:dyDescent="0.25">
      <c r="A84" s="47" t="s">
        <v>273</v>
      </c>
      <c r="B84" s="47" t="s">
        <v>274</v>
      </c>
      <c r="C84" s="117" t="str">
        <f>IF('Indicator Date'!E84="","x",RIGHT('Indicator Date'!E84,4))</f>
        <v>2017</v>
      </c>
      <c r="D84" s="117" t="str">
        <f>IF('Indicator Date'!F84="","x",RIGHT('Indicator Date'!F84,4))</f>
        <v>2017</v>
      </c>
      <c r="E84" s="117" t="str">
        <f>IF('Indicator Date'!G84="","x",RIGHT('Indicator Date'!G84,4))</f>
        <v>2017</v>
      </c>
      <c r="F84" s="117" t="str">
        <f>IF('Indicator Date'!H84="","x",RIGHT('Indicator Date'!H84,4))</f>
        <v>2017</v>
      </c>
      <c r="G84" s="117" t="str">
        <f>IF('Indicator Date'!I84="","x",RIGHT('Indicator Date'!I84,4))</f>
        <v>2017</v>
      </c>
      <c r="H84" s="117" t="str">
        <f>IF('Indicator Date'!J84="","x",RIGHT('Indicator Date'!J84,4))</f>
        <v>2017</v>
      </c>
      <c r="I84" s="117" t="str">
        <f>IF('Indicator Date'!K84="","x",RIGHT('Indicator Date'!K84,4))</f>
        <v>2016</v>
      </c>
      <c r="J84" s="117" t="str">
        <f>IF('Indicator Date'!L84="","x",RIGHT('Indicator Date'!L84,4))</f>
        <v>2018</v>
      </c>
      <c r="K84" s="117" t="str">
        <f>IF('Indicator Date'!M84="","x",RIGHT('Indicator Date'!M84,4))</f>
        <v>2018</v>
      </c>
      <c r="L84" s="117" t="str">
        <f>IF('Indicator Date'!N84="","x",RIGHT('Indicator Date'!N84,4))</f>
        <v>2018</v>
      </c>
      <c r="M84" s="117" t="str">
        <f>IF('Indicator Date'!O84="","x",RIGHT('Indicator Date'!O84,4))</f>
        <v>2014</v>
      </c>
      <c r="N84" s="117" t="str">
        <f>IF('Indicator Date'!P84="","x",RIGHT('Indicator Date'!P84,4))</f>
        <v>2014</v>
      </c>
      <c r="O84" s="117" t="str">
        <f>IF('Indicator Date'!Q84="","x",RIGHT('Indicator Date'!Q84,4))</f>
        <v>2014</v>
      </c>
      <c r="P84" s="117" t="str">
        <f>IF('Indicator Date'!R84="","x",RIGHT('Indicator Date'!R84,4))</f>
        <v>2014</v>
      </c>
      <c r="Q84" s="117" t="str">
        <f>IF('Indicator Date'!S84="","x",RIGHT('Indicator Date'!S84,4))</f>
        <v>2014</v>
      </c>
      <c r="R84" s="117" t="str">
        <f>IF('Indicator Date'!T84="","x",RIGHT('Indicator Date'!T84,4))</f>
        <v>2014</v>
      </c>
      <c r="S84" s="117" t="str">
        <f>IF('Indicator Date'!U84="","x",RIGHT('Indicator Date'!U84,4))</f>
        <v>2014</v>
      </c>
      <c r="T84" s="117" t="str">
        <f>IF('Indicator Date'!V84="","x",RIGHT('Indicator Date'!V84,4))</f>
        <v>2014</v>
      </c>
      <c r="U84" s="117" t="str">
        <f>IF('Indicator Date'!W84="","x",RIGHT('Indicator Date'!W84,4))</f>
        <v>2014</v>
      </c>
      <c r="V84" s="117" t="str">
        <f>IF('Indicator Date'!X84="","x",RIGHT('Indicator Date'!X84,4))</f>
        <v>2014</v>
      </c>
      <c r="W84" s="117" t="str">
        <f>IF('Indicator Date'!Y84="","x",RIGHT('Indicator Date'!Y84,4))</f>
        <v>2014</v>
      </c>
      <c r="X84" s="117" t="str">
        <f>IF('Indicator Date'!AB84="","x",RIGHT('Indicator Date'!AB84,4))</f>
        <v>2014</v>
      </c>
      <c r="Y84" s="117" t="str">
        <f>IF('Indicator Date'!AC84="","x",RIGHT('Indicator Date'!AC84,4))</f>
        <v>2019</v>
      </c>
      <c r="Z84" s="117" t="str">
        <f>IF('Indicator Date'!AD84="","x",RIGHT('Indicator Date'!AD84,4))</f>
        <v>2019</v>
      </c>
      <c r="AA84" s="117" t="str">
        <f>IF('Indicator Date'!AE84="","x",RIGHT('Indicator Date'!AE84,4))</f>
        <v>2019</v>
      </c>
      <c r="AB84" s="117" t="str">
        <f>IF('Indicator Date'!AF84="","x",RIGHT('Indicator Date'!AF84,4))</f>
        <v>2019</v>
      </c>
      <c r="AC84" s="117" t="str">
        <f>IF('Indicator Date'!AG84="","x",RIGHT('Indicator Date'!AG84,4))</f>
        <v>2014</v>
      </c>
      <c r="AD84" s="117" t="str">
        <f>IF('Indicator Date'!AJ84="","x",RIGHT('Indicator Date'!AJ84,4))</f>
        <v>2014</v>
      </c>
      <c r="AE84" s="117" t="str">
        <f>IF('Indicator Date'!AK84="","x",RIGHT('Indicator Date'!AK84,4))</f>
        <v>2014</v>
      </c>
      <c r="AF84" s="117" t="str">
        <f>IF('Indicator Date'!AM84="","x",RIGHT('Indicator Date'!AM84,4))</f>
        <v>2014</v>
      </c>
      <c r="AG84" s="117" t="str">
        <f>IF('Indicator Date'!AN84="","x",RIGHT('Indicator Date'!AN84,4))</f>
        <v>2014</v>
      </c>
      <c r="AH84" s="117" t="str">
        <f>IF('Indicator Date'!AP84="","x",RIGHT('Indicator Date'!AP84,4))</f>
        <v>2014</v>
      </c>
      <c r="AI84" s="117" t="str">
        <f>IF('Indicator Date'!AR84="","x",RIGHT('Indicator Date'!AR84,4))</f>
        <v>2014</v>
      </c>
      <c r="AJ84" s="117" t="str">
        <f>IF('Indicator Date'!AU84="","x",RIGHT('Indicator Date'!AU84,4))</f>
        <v>2014</v>
      </c>
      <c r="AK84" s="117" t="str">
        <f>IF('Indicator Date'!AV84="","x",RIGHT('Indicator Date'!AV84,4))</f>
        <v>2014</v>
      </c>
      <c r="AL84" s="117" t="str">
        <f>IF('Indicator Date'!AW84="","x",RIGHT('Indicator Date'!AW84,4))</f>
        <v>2014</v>
      </c>
      <c r="AM84" s="117" t="str">
        <f>IF('Indicator Date'!AX84="","x",RIGHT('Indicator Date'!AX84,4))</f>
        <v>2014</v>
      </c>
      <c r="AN84" s="117" t="str">
        <f>IF('Indicator Date'!AY84="","x",RIGHT('Indicator Date'!AY84,4))</f>
        <v>2014</v>
      </c>
      <c r="AO84" s="117" t="str">
        <f>IF('Indicator Date'!AZ84="","x",RIGHT('Indicator Date'!AZ84,4))</f>
        <v>2014</v>
      </c>
      <c r="AP84" s="117" t="str">
        <f>IF('Indicator Date'!BA84="","x",RIGHT('Indicator Date'!BA84,4))</f>
        <v>2014</v>
      </c>
      <c r="AQ84" s="117" t="str">
        <f>IF('Indicator Date'!BB84="","x",RIGHT('Indicator Date'!BB84,4))</f>
        <v>2017</v>
      </c>
      <c r="AR84" s="117" t="str">
        <f>IF('Indicator Date'!BC84="","x",RIGHT('Indicator Date'!BC84,4))</f>
        <v>2017</v>
      </c>
      <c r="AS84" s="117" t="str">
        <f>IF('Indicator Date'!BD84="","x",RIGHT('Indicator Date'!BD84,4))</f>
        <v>2019</v>
      </c>
      <c r="AT84" s="117" t="str">
        <f>IF('Indicator Date'!BE84="","x",RIGHT('Indicator Date'!BE84,4))</f>
        <v>2014</v>
      </c>
      <c r="AU84" s="117" t="str">
        <f>IF('Indicator Date'!BF84="","x",RIGHT('Indicator Date'!BF84,4))</f>
        <v>2014</v>
      </c>
    </row>
    <row r="85" spans="1:47" ht="15.75" customHeight="1" x14ac:dyDescent="0.25">
      <c r="A85" s="47" t="s">
        <v>275</v>
      </c>
      <c r="B85" s="47" t="s">
        <v>276</v>
      </c>
      <c r="C85" s="117" t="str">
        <f>IF('Indicator Date'!E85="","x",RIGHT('Indicator Date'!E85,4))</f>
        <v>2017</v>
      </c>
      <c r="D85" s="117" t="str">
        <f>IF('Indicator Date'!F85="","x",RIGHT('Indicator Date'!F85,4))</f>
        <v>2017</v>
      </c>
      <c r="E85" s="117" t="str">
        <f>IF('Indicator Date'!G85="","x",RIGHT('Indicator Date'!G85,4))</f>
        <v>2017</v>
      </c>
      <c r="F85" s="117" t="str">
        <f>IF('Indicator Date'!H85="","x",RIGHT('Indicator Date'!H85,4))</f>
        <v>2017</v>
      </c>
      <c r="G85" s="117" t="str">
        <f>IF('Indicator Date'!I85="","x",RIGHT('Indicator Date'!I85,4))</f>
        <v>2017</v>
      </c>
      <c r="H85" s="117" t="str">
        <f>IF('Indicator Date'!J85="","x",RIGHT('Indicator Date'!J85,4))</f>
        <v>2017</v>
      </c>
      <c r="I85" s="117" t="str">
        <f>IF('Indicator Date'!K85="","x",RIGHT('Indicator Date'!K85,4))</f>
        <v>2016</v>
      </c>
      <c r="J85" s="117" t="str">
        <f>IF('Indicator Date'!L85="","x",RIGHT('Indicator Date'!L85,4))</f>
        <v>2018</v>
      </c>
      <c r="K85" s="117" t="str">
        <f>IF('Indicator Date'!M85="","x",RIGHT('Indicator Date'!M85,4))</f>
        <v>2018</v>
      </c>
      <c r="L85" s="117" t="str">
        <f>IF('Indicator Date'!N85="","x",RIGHT('Indicator Date'!N85,4))</f>
        <v>2018</v>
      </c>
      <c r="M85" s="117" t="str">
        <f>IF('Indicator Date'!O85="","x",RIGHT('Indicator Date'!O85,4))</f>
        <v>2014</v>
      </c>
      <c r="N85" s="117" t="str">
        <f>IF('Indicator Date'!P85="","x",RIGHT('Indicator Date'!P85,4))</f>
        <v>2014</v>
      </c>
      <c r="O85" s="117" t="str">
        <f>IF('Indicator Date'!Q85="","x",RIGHT('Indicator Date'!Q85,4))</f>
        <v>2014</v>
      </c>
      <c r="P85" s="117" t="str">
        <f>IF('Indicator Date'!R85="","x",RIGHT('Indicator Date'!R85,4))</f>
        <v>2014</v>
      </c>
      <c r="Q85" s="117" t="str">
        <f>IF('Indicator Date'!S85="","x",RIGHT('Indicator Date'!S85,4))</f>
        <v>2014</v>
      </c>
      <c r="R85" s="117" t="str">
        <f>IF('Indicator Date'!T85="","x",RIGHT('Indicator Date'!T85,4))</f>
        <v>2014</v>
      </c>
      <c r="S85" s="117" t="str">
        <f>IF('Indicator Date'!U85="","x",RIGHT('Indicator Date'!U85,4))</f>
        <v>2014</v>
      </c>
      <c r="T85" s="117" t="str">
        <f>IF('Indicator Date'!V85="","x",RIGHT('Indicator Date'!V85,4))</f>
        <v>2014</v>
      </c>
      <c r="U85" s="117" t="str">
        <f>IF('Indicator Date'!W85="","x",RIGHT('Indicator Date'!W85,4))</f>
        <v>2014</v>
      </c>
      <c r="V85" s="117" t="str">
        <f>IF('Indicator Date'!X85="","x",RIGHT('Indicator Date'!X85,4))</f>
        <v>2014</v>
      </c>
      <c r="W85" s="117" t="str">
        <f>IF('Indicator Date'!Y85="","x",RIGHT('Indicator Date'!Y85,4))</f>
        <v>2014</v>
      </c>
      <c r="X85" s="117" t="str">
        <f>IF('Indicator Date'!AB85="","x",RIGHT('Indicator Date'!AB85,4))</f>
        <v>2014</v>
      </c>
      <c r="Y85" s="117" t="str">
        <f>IF('Indicator Date'!AC85="","x",RIGHT('Indicator Date'!AC85,4))</f>
        <v>2019</v>
      </c>
      <c r="Z85" s="117" t="str">
        <f>IF('Indicator Date'!AD85="","x",RIGHT('Indicator Date'!AD85,4))</f>
        <v>2019</v>
      </c>
      <c r="AA85" s="117" t="str">
        <f>IF('Indicator Date'!AE85="","x",RIGHT('Indicator Date'!AE85,4))</f>
        <v>2019</v>
      </c>
      <c r="AB85" s="117" t="str">
        <f>IF('Indicator Date'!AF85="","x",RIGHT('Indicator Date'!AF85,4))</f>
        <v>2019</v>
      </c>
      <c r="AC85" s="117" t="str">
        <f>IF('Indicator Date'!AG85="","x",RIGHT('Indicator Date'!AG85,4))</f>
        <v>2014</v>
      </c>
      <c r="AD85" s="117" t="str">
        <f>IF('Indicator Date'!AJ85="","x",RIGHT('Indicator Date'!AJ85,4))</f>
        <v>2014</v>
      </c>
      <c r="AE85" s="117" t="str">
        <f>IF('Indicator Date'!AK85="","x",RIGHT('Indicator Date'!AK85,4))</f>
        <v>2014</v>
      </c>
      <c r="AF85" s="117" t="str">
        <f>IF('Indicator Date'!AM85="","x",RIGHT('Indicator Date'!AM85,4))</f>
        <v>2014</v>
      </c>
      <c r="AG85" s="117" t="str">
        <f>IF('Indicator Date'!AN85="","x",RIGHT('Indicator Date'!AN85,4))</f>
        <v>2014</v>
      </c>
      <c r="AH85" s="117" t="str">
        <f>IF('Indicator Date'!AP85="","x",RIGHT('Indicator Date'!AP85,4))</f>
        <v>2014</v>
      </c>
      <c r="AI85" s="117" t="str">
        <f>IF('Indicator Date'!AR85="","x",RIGHT('Indicator Date'!AR85,4))</f>
        <v>2014</v>
      </c>
      <c r="AJ85" s="117" t="str">
        <f>IF('Indicator Date'!AU85="","x",RIGHT('Indicator Date'!AU85,4))</f>
        <v>2014</v>
      </c>
      <c r="AK85" s="117" t="str">
        <f>IF('Indicator Date'!AV85="","x",RIGHT('Indicator Date'!AV85,4))</f>
        <v>2014</v>
      </c>
      <c r="AL85" s="117" t="str">
        <f>IF('Indicator Date'!AW85="","x",RIGHT('Indicator Date'!AW85,4))</f>
        <v>2014</v>
      </c>
      <c r="AM85" s="117" t="str">
        <f>IF('Indicator Date'!AX85="","x",RIGHT('Indicator Date'!AX85,4))</f>
        <v>2014</v>
      </c>
      <c r="AN85" s="117" t="str">
        <f>IF('Indicator Date'!AY85="","x",RIGHT('Indicator Date'!AY85,4))</f>
        <v>2014</v>
      </c>
      <c r="AO85" s="117" t="str">
        <f>IF('Indicator Date'!AZ85="","x",RIGHT('Indicator Date'!AZ85,4))</f>
        <v>2014</v>
      </c>
      <c r="AP85" s="117" t="str">
        <f>IF('Indicator Date'!BA85="","x",RIGHT('Indicator Date'!BA85,4))</f>
        <v>2014</v>
      </c>
      <c r="AQ85" s="117" t="str">
        <f>IF('Indicator Date'!BB85="","x",RIGHT('Indicator Date'!BB85,4))</f>
        <v>2017</v>
      </c>
      <c r="AR85" s="117" t="str">
        <f>IF('Indicator Date'!BC85="","x",RIGHT('Indicator Date'!BC85,4))</f>
        <v>2017</v>
      </c>
      <c r="AS85" s="117" t="str">
        <f>IF('Indicator Date'!BD85="","x",RIGHT('Indicator Date'!BD85,4))</f>
        <v>2019</v>
      </c>
      <c r="AT85" s="117" t="str">
        <f>IF('Indicator Date'!BE85="","x",RIGHT('Indicator Date'!BE85,4))</f>
        <v>2014</v>
      </c>
      <c r="AU85" s="117" t="str">
        <f>IF('Indicator Date'!BF85="","x",RIGHT('Indicator Date'!BF85,4))</f>
        <v>2014</v>
      </c>
    </row>
    <row r="86" spans="1:47" ht="15.75" customHeight="1" x14ac:dyDescent="0.25">
      <c r="A86" s="47" t="s">
        <v>277</v>
      </c>
      <c r="B86" s="47" t="s">
        <v>278</v>
      </c>
      <c r="C86" s="117" t="str">
        <f>IF('Indicator Date'!E86="","x",RIGHT('Indicator Date'!E86,4))</f>
        <v>2017</v>
      </c>
      <c r="D86" s="117" t="str">
        <f>IF('Indicator Date'!F86="","x",RIGHT('Indicator Date'!F86,4))</f>
        <v>2017</v>
      </c>
      <c r="E86" s="117" t="str">
        <f>IF('Indicator Date'!G86="","x",RIGHT('Indicator Date'!G86,4))</f>
        <v>2017</v>
      </c>
      <c r="F86" s="117" t="str">
        <f>IF('Indicator Date'!H86="","x",RIGHT('Indicator Date'!H86,4))</f>
        <v>2017</v>
      </c>
      <c r="G86" s="117" t="str">
        <f>IF('Indicator Date'!I86="","x",RIGHT('Indicator Date'!I86,4))</f>
        <v>2017</v>
      </c>
      <c r="H86" s="117" t="str">
        <f>IF('Indicator Date'!J86="","x",RIGHT('Indicator Date'!J86,4))</f>
        <v>2017</v>
      </c>
      <c r="I86" s="117" t="str">
        <f>IF('Indicator Date'!K86="","x",RIGHT('Indicator Date'!K86,4))</f>
        <v>2016</v>
      </c>
      <c r="J86" s="117" t="str">
        <f>IF('Indicator Date'!L86="","x",RIGHT('Indicator Date'!L86,4))</f>
        <v>2018</v>
      </c>
      <c r="K86" s="117" t="str">
        <f>IF('Indicator Date'!M86="","x",RIGHT('Indicator Date'!M86,4))</f>
        <v>2018</v>
      </c>
      <c r="L86" s="117" t="str">
        <f>IF('Indicator Date'!N86="","x",RIGHT('Indicator Date'!N86,4))</f>
        <v>2018</v>
      </c>
      <c r="M86" s="117" t="str">
        <f>IF('Indicator Date'!O86="","x",RIGHT('Indicator Date'!O86,4))</f>
        <v>2014</v>
      </c>
      <c r="N86" s="117" t="str">
        <f>IF('Indicator Date'!P86="","x",RIGHT('Indicator Date'!P86,4))</f>
        <v>2014</v>
      </c>
      <c r="O86" s="117" t="str">
        <f>IF('Indicator Date'!Q86="","x",RIGHT('Indicator Date'!Q86,4))</f>
        <v>2014</v>
      </c>
      <c r="P86" s="117" t="str">
        <f>IF('Indicator Date'!R86="","x",RIGHT('Indicator Date'!R86,4))</f>
        <v>2014</v>
      </c>
      <c r="Q86" s="117" t="str">
        <f>IF('Indicator Date'!S86="","x",RIGHT('Indicator Date'!S86,4))</f>
        <v>2014</v>
      </c>
      <c r="R86" s="117" t="str">
        <f>IF('Indicator Date'!T86="","x",RIGHT('Indicator Date'!T86,4))</f>
        <v>2014</v>
      </c>
      <c r="S86" s="117" t="str">
        <f>IF('Indicator Date'!U86="","x",RIGHT('Indicator Date'!U86,4))</f>
        <v>2014</v>
      </c>
      <c r="T86" s="117" t="str">
        <f>IF('Indicator Date'!V86="","x",RIGHT('Indicator Date'!V86,4))</f>
        <v>2014</v>
      </c>
      <c r="U86" s="117" t="str">
        <f>IF('Indicator Date'!W86="","x",RIGHT('Indicator Date'!W86,4))</f>
        <v>2014</v>
      </c>
      <c r="V86" s="117" t="str">
        <f>IF('Indicator Date'!X86="","x",RIGHT('Indicator Date'!X86,4))</f>
        <v>2014</v>
      </c>
      <c r="W86" s="117" t="str">
        <f>IF('Indicator Date'!Y86="","x",RIGHT('Indicator Date'!Y86,4))</f>
        <v>2014</v>
      </c>
      <c r="X86" s="117" t="str">
        <f>IF('Indicator Date'!AB86="","x",RIGHT('Indicator Date'!AB86,4))</f>
        <v>2014</v>
      </c>
      <c r="Y86" s="117" t="str">
        <f>IF('Indicator Date'!AC86="","x",RIGHT('Indicator Date'!AC86,4))</f>
        <v>2019</v>
      </c>
      <c r="Z86" s="117" t="str">
        <f>IF('Indicator Date'!AD86="","x",RIGHT('Indicator Date'!AD86,4))</f>
        <v>2019</v>
      </c>
      <c r="AA86" s="117" t="str">
        <f>IF('Indicator Date'!AE86="","x",RIGHT('Indicator Date'!AE86,4))</f>
        <v>2019</v>
      </c>
      <c r="AB86" s="117" t="str">
        <f>IF('Indicator Date'!AF86="","x",RIGHT('Indicator Date'!AF86,4))</f>
        <v>2019</v>
      </c>
      <c r="AC86" s="117" t="str">
        <f>IF('Indicator Date'!AG86="","x",RIGHT('Indicator Date'!AG86,4))</f>
        <v>2014</v>
      </c>
      <c r="AD86" s="117" t="str">
        <f>IF('Indicator Date'!AJ86="","x",RIGHT('Indicator Date'!AJ86,4))</f>
        <v>2014</v>
      </c>
      <c r="AE86" s="117" t="str">
        <f>IF('Indicator Date'!AK86="","x",RIGHT('Indicator Date'!AK86,4))</f>
        <v>2014</v>
      </c>
      <c r="AF86" s="117" t="str">
        <f>IF('Indicator Date'!AM86="","x",RIGHT('Indicator Date'!AM86,4))</f>
        <v>2014</v>
      </c>
      <c r="AG86" s="117" t="str">
        <f>IF('Indicator Date'!AN86="","x",RIGHT('Indicator Date'!AN86,4))</f>
        <v>2014</v>
      </c>
      <c r="AH86" s="117" t="str">
        <f>IF('Indicator Date'!AP86="","x",RIGHT('Indicator Date'!AP86,4))</f>
        <v>2014</v>
      </c>
      <c r="AI86" s="117" t="str">
        <f>IF('Indicator Date'!AR86="","x",RIGHT('Indicator Date'!AR86,4))</f>
        <v>2014</v>
      </c>
      <c r="AJ86" s="117" t="str">
        <f>IF('Indicator Date'!AU86="","x",RIGHT('Indicator Date'!AU86,4))</f>
        <v>2014</v>
      </c>
      <c r="AK86" s="117" t="str">
        <f>IF('Indicator Date'!AV86="","x",RIGHT('Indicator Date'!AV86,4))</f>
        <v>2014</v>
      </c>
      <c r="AL86" s="117" t="str">
        <f>IF('Indicator Date'!AW86="","x",RIGHT('Indicator Date'!AW86,4))</f>
        <v>2014</v>
      </c>
      <c r="AM86" s="117" t="str">
        <f>IF('Indicator Date'!AX86="","x",RIGHT('Indicator Date'!AX86,4))</f>
        <v>2014</v>
      </c>
      <c r="AN86" s="117" t="str">
        <f>IF('Indicator Date'!AY86="","x",RIGHT('Indicator Date'!AY86,4))</f>
        <v>2014</v>
      </c>
      <c r="AO86" s="117" t="str">
        <f>IF('Indicator Date'!AZ86="","x",RIGHT('Indicator Date'!AZ86,4))</f>
        <v>2014</v>
      </c>
      <c r="AP86" s="117" t="str">
        <f>IF('Indicator Date'!BA86="","x",RIGHT('Indicator Date'!BA86,4))</f>
        <v>2014</v>
      </c>
      <c r="AQ86" s="117" t="str">
        <f>IF('Indicator Date'!BB86="","x",RIGHT('Indicator Date'!BB86,4))</f>
        <v>2017</v>
      </c>
      <c r="AR86" s="117" t="str">
        <f>IF('Indicator Date'!BC86="","x",RIGHT('Indicator Date'!BC86,4))</f>
        <v>2017</v>
      </c>
      <c r="AS86" s="117" t="str">
        <f>IF('Indicator Date'!BD86="","x",RIGHT('Indicator Date'!BD86,4))</f>
        <v>2019</v>
      </c>
      <c r="AT86" s="117" t="str">
        <f>IF('Indicator Date'!BE86="","x",RIGHT('Indicator Date'!BE86,4))</f>
        <v>2014</v>
      </c>
      <c r="AU86" s="117" t="str">
        <f>IF('Indicator Date'!BF86="","x",RIGHT('Indicator Date'!BF86,4))</f>
        <v>2014</v>
      </c>
    </row>
    <row r="87" spans="1:47" ht="15.75" customHeight="1" x14ac:dyDescent="0.25">
      <c r="A87" s="47" t="s">
        <v>279</v>
      </c>
      <c r="B87" s="47" t="s">
        <v>280</v>
      </c>
      <c r="C87" s="117" t="str">
        <f>IF('Indicator Date'!E87="","x",RIGHT('Indicator Date'!E87,4))</f>
        <v>2017</v>
      </c>
      <c r="D87" s="117" t="str">
        <f>IF('Indicator Date'!F87="","x",RIGHT('Indicator Date'!F87,4))</f>
        <v>2017</v>
      </c>
      <c r="E87" s="117" t="str">
        <f>IF('Indicator Date'!G87="","x",RIGHT('Indicator Date'!G87,4))</f>
        <v>2017</v>
      </c>
      <c r="F87" s="117" t="str">
        <f>IF('Indicator Date'!H87="","x",RIGHT('Indicator Date'!H87,4))</f>
        <v>2017</v>
      </c>
      <c r="G87" s="117" t="str">
        <f>IF('Indicator Date'!I87="","x",RIGHT('Indicator Date'!I87,4))</f>
        <v>2017</v>
      </c>
      <c r="H87" s="117" t="str">
        <f>IF('Indicator Date'!J87="","x",RIGHT('Indicator Date'!J87,4))</f>
        <v>2017</v>
      </c>
      <c r="I87" s="117" t="str">
        <f>IF('Indicator Date'!K87="","x",RIGHT('Indicator Date'!K87,4))</f>
        <v>2016</v>
      </c>
      <c r="J87" s="117" t="str">
        <f>IF('Indicator Date'!L87="","x",RIGHT('Indicator Date'!L87,4))</f>
        <v>2018</v>
      </c>
      <c r="K87" s="117" t="str">
        <f>IF('Indicator Date'!M87="","x",RIGHT('Indicator Date'!M87,4))</f>
        <v>2018</v>
      </c>
      <c r="L87" s="117" t="str">
        <f>IF('Indicator Date'!N87="","x",RIGHT('Indicator Date'!N87,4))</f>
        <v>2018</v>
      </c>
      <c r="M87" s="117" t="str">
        <f>IF('Indicator Date'!O87="","x",RIGHT('Indicator Date'!O87,4))</f>
        <v>2014</v>
      </c>
      <c r="N87" s="117" t="str">
        <f>IF('Indicator Date'!P87="","x",RIGHT('Indicator Date'!P87,4))</f>
        <v>2014</v>
      </c>
      <c r="O87" s="117" t="str">
        <f>IF('Indicator Date'!Q87="","x",RIGHT('Indicator Date'!Q87,4))</f>
        <v>2014</v>
      </c>
      <c r="P87" s="117" t="str">
        <f>IF('Indicator Date'!R87="","x",RIGHT('Indicator Date'!R87,4))</f>
        <v>2014</v>
      </c>
      <c r="Q87" s="117" t="str">
        <f>IF('Indicator Date'!S87="","x",RIGHT('Indicator Date'!S87,4))</f>
        <v>2014</v>
      </c>
      <c r="R87" s="117" t="str">
        <f>IF('Indicator Date'!T87="","x",RIGHT('Indicator Date'!T87,4))</f>
        <v>2014</v>
      </c>
      <c r="S87" s="117" t="str">
        <f>IF('Indicator Date'!U87="","x",RIGHT('Indicator Date'!U87,4))</f>
        <v>2014</v>
      </c>
      <c r="T87" s="117" t="str">
        <f>IF('Indicator Date'!V87="","x",RIGHT('Indicator Date'!V87,4))</f>
        <v>2014</v>
      </c>
      <c r="U87" s="117" t="str">
        <f>IF('Indicator Date'!W87="","x",RIGHT('Indicator Date'!W87,4))</f>
        <v>2014</v>
      </c>
      <c r="V87" s="117" t="str">
        <f>IF('Indicator Date'!X87="","x",RIGHT('Indicator Date'!X87,4))</f>
        <v>2014</v>
      </c>
      <c r="W87" s="117" t="str">
        <f>IF('Indicator Date'!Y87="","x",RIGHT('Indicator Date'!Y87,4))</f>
        <v>2014</v>
      </c>
      <c r="X87" s="117" t="str">
        <f>IF('Indicator Date'!AB87="","x",RIGHT('Indicator Date'!AB87,4))</f>
        <v>2014</v>
      </c>
      <c r="Y87" s="117" t="str">
        <f>IF('Indicator Date'!AC87="","x",RIGHT('Indicator Date'!AC87,4))</f>
        <v>2019</v>
      </c>
      <c r="Z87" s="117" t="str">
        <f>IF('Indicator Date'!AD87="","x",RIGHT('Indicator Date'!AD87,4))</f>
        <v>2019</v>
      </c>
      <c r="AA87" s="117" t="str">
        <f>IF('Indicator Date'!AE87="","x",RIGHT('Indicator Date'!AE87,4))</f>
        <v>2019</v>
      </c>
      <c r="AB87" s="117" t="str">
        <f>IF('Indicator Date'!AF87="","x",RIGHT('Indicator Date'!AF87,4))</f>
        <v>2019</v>
      </c>
      <c r="AC87" s="117" t="str">
        <f>IF('Indicator Date'!AG87="","x",RIGHT('Indicator Date'!AG87,4))</f>
        <v>2014</v>
      </c>
      <c r="AD87" s="117" t="str">
        <f>IF('Indicator Date'!AJ87="","x",RIGHT('Indicator Date'!AJ87,4))</f>
        <v>2014</v>
      </c>
      <c r="AE87" s="117" t="str">
        <f>IF('Indicator Date'!AK87="","x",RIGHT('Indicator Date'!AK87,4))</f>
        <v>2014</v>
      </c>
      <c r="AF87" s="117" t="str">
        <f>IF('Indicator Date'!AM87="","x",RIGHT('Indicator Date'!AM87,4))</f>
        <v>2014</v>
      </c>
      <c r="AG87" s="117" t="str">
        <f>IF('Indicator Date'!AN87="","x",RIGHT('Indicator Date'!AN87,4))</f>
        <v>2014</v>
      </c>
      <c r="AH87" s="117" t="str">
        <f>IF('Indicator Date'!AP87="","x",RIGHT('Indicator Date'!AP87,4))</f>
        <v>2014</v>
      </c>
      <c r="AI87" s="117" t="str">
        <f>IF('Indicator Date'!AR87="","x",RIGHT('Indicator Date'!AR87,4))</f>
        <v>2014</v>
      </c>
      <c r="AJ87" s="117" t="str">
        <f>IF('Indicator Date'!AU87="","x",RIGHT('Indicator Date'!AU87,4))</f>
        <v>2014</v>
      </c>
      <c r="AK87" s="117" t="str">
        <f>IF('Indicator Date'!AV87="","x",RIGHT('Indicator Date'!AV87,4))</f>
        <v>2014</v>
      </c>
      <c r="AL87" s="117" t="str">
        <f>IF('Indicator Date'!AW87="","x",RIGHT('Indicator Date'!AW87,4))</f>
        <v>2014</v>
      </c>
      <c r="AM87" s="117" t="str">
        <f>IF('Indicator Date'!AX87="","x",RIGHT('Indicator Date'!AX87,4))</f>
        <v>2014</v>
      </c>
      <c r="AN87" s="117" t="str">
        <f>IF('Indicator Date'!AY87="","x",RIGHT('Indicator Date'!AY87,4))</f>
        <v>2014</v>
      </c>
      <c r="AO87" s="117" t="str">
        <f>IF('Indicator Date'!AZ87="","x",RIGHT('Indicator Date'!AZ87,4))</f>
        <v>2014</v>
      </c>
      <c r="AP87" s="117" t="str">
        <f>IF('Indicator Date'!BA87="","x",RIGHT('Indicator Date'!BA87,4))</f>
        <v>2014</v>
      </c>
      <c r="AQ87" s="117" t="str">
        <f>IF('Indicator Date'!BB87="","x",RIGHT('Indicator Date'!BB87,4))</f>
        <v>2017</v>
      </c>
      <c r="AR87" s="117" t="str">
        <f>IF('Indicator Date'!BC87="","x",RIGHT('Indicator Date'!BC87,4))</f>
        <v>2017</v>
      </c>
      <c r="AS87" s="117" t="str">
        <f>IF('Indicator Date'!BD87="","x",RIGHT('Indicator Date'!BD87,4))</f>
        <v>2019</v>
      </c>
      <c r="AT87" s="117" t="str">
        <f>IF('Indicator Date'!BE87="","x",RIGHT('Indicator Date'!BE87,4))</f>
        <v>2014</v>
      </c>
      <c r="AU87" s="117" t="str">
        <f>IF('Indicator Date'!BF87="","x",RIGHT('Indicator Date'!BF87,4))</f>
        <v>2014</v>
      </c>
    </row>
    <row r="88" spans="1:47" ht="15.75" customHeight="1" x14ac:dyDescent="0.25">
      <c r="A88" s="47" t="s">
        <v>281</v>
      </c>
      <c r="B88" s="47" t="s">
        <v>282</v>
      </c>
      <c r="C88" s="117" t="str">
        <f>IF('Indicator Date'!E88="","x",RIGHT('Indicator Date'!E88,4))</f>
        <v>2017</v>
      </c>
      <c r="D88" s="117" t="str">
        <f>IF('Indicator Date'!F88="","x",RIGHT('Indicator Date'!F88,4))</f>
        <v>2017</v>
      </c>
      <c r="E88" s="117" t="str">
        <f>IF('Indicator Date'!G88="","x",RIGHT('Indicator Date'!G88,4))</f>
        <v>2017</v>
      </c>
      <c r="F88" s="117" t="str">
        <f>IF('Indicator Date'!H88="","x",RIGHT('Indicator Date'!H88,4))</f>
        <v>2017</v>
      </c>
      <c r="G88" s="117" t="str">
        <f>IF('Indicator Date'!I88="","x",RIGHT('Indicator Date'!I88,4))</f>
        <v>2017</v>
      </c>
      <c r="H88" s="117" t="str">
        <f>IF('Indicator Date'!J88="","x",RIGHT('Indicator Date'!J88,4))</f>
        <v>2017</v>
      </c>
      <c r="I88" s="117" t="str">
        <f>IF('Indicator Date'!K88="","x",RIGHT('Indicator Date'!K88,4))</f>
        <v>2016</v>
      </c>
      <c r="J88" s="117" t="str">
        <f>IF('Indicator Date'!L88="","x",RIGHT('Indicator Date'!L88,4))</f>
        <v>2018</v>
      </c>
      <c r="K88" s="117" t="str">
        <f>IF('Indicator Date'!M88="","x",RIGHT('Indicator Date'!M88,4))</f>
        <v>2018</v>
      </c>
      <c r="L88" s="117" t="str">
        <f>IF('Indicator Date'!N88="","x",RIGHT('Indicator Date'!N88,4))</f>
        <v>2018</v>
      </c>
      <c r="M88" s="117" t="str">
        <f>IF('Indicator Date'!O88="","x",RIGHT('Indicator Date'!O88,4))</f>
        <v>2014</v>
      </c>
      <c r="N88" s="117" t="str">
        <f>IF('Indicator Date'!P88="","x",RIGHT('Indicator Date'!P88,4))</f>
        <v>2014</v>
      </c>
      <c r="O88" s="117" t="str">
        <f>IF('Indicator Date'!Q88="","x",RIGHT('Indicator Date'!Q88,4))</f>
        <v>2014</v>
      </c>
      <c r="P88" s="117" t="str">
        <f>IF('Indicator Date'!R88="","x",RIGHT('Indicator Date'!R88,4))</f>
        <v>2014</v>
      </c>
      <c r="Q88" s="117" t="str">
        <f>IF('Indicator Date'!S88="","x",RIGHT('Indicator Date'!S88,4))</f>
        <v>2014</v>
      </c>
      <c r="R88" s="117" t="str">
        <f>IF('Indicator Date'!T88="","x",RIGHT('Indicator Date'!T88,4))</f>
        <v>2014</v>
      </c>
      <c r="S88" s="117" t="str">
        <f>IF('Indicator Date'!U88="","x",RIGHT('Indicator Date'!U88,4))</f>
        <v>2014</v>
      </c>
      <c r="T88" s="117" t="str">
        <f>IF('Indicator Date'!V88="","x",RIGHT('Indicator Date'!V88,4))</f>
        <v>2014</v>
      </c>
      <c r="U88" s="117" t="str">
        <f>IF('Indicator Date'!W88="","x",RIGHT('Indicator Date'!W88,4))</f>
        <v>2014</v>
      </c>
      <c r="V88" s="117" t="str">
        <f>IF('Indicator Date'!X88="","x",RIGHT('Indicator Date'!X88,4))</f>
        <v>2014</v>
      </c>
      <c r="W88" s="117" t="str">
        <f>IF('Indicator Date'!Y88="","x",RIGHT('Indicator Date'!Y88,4))</f>
        <v>2014</v>
      </c>
      <c r="X88" s="117" t="str">
        <f>IF('Indicator Date'!AB88="","x",RIGHT('Indicator Date'!AB88,4))</f>
        <v>2014</v>
      </c>
      <c r="Y88" s="117" t="str">
        <f>IF('Indicator Date'!AC88="","x",RIGHT('Indicator Date'!AC88,4))</f>
        <v>2019</v>
      </c>
      <c r="Z88" s="117" t="str">
        <f>IF('Indicator Date'!AD88="","x",RIGHT('Indicator Date'!AD88,4))</f>
        <v>2019</v>
      </c>
      <c r="AA88" s="117" t="str">
        <f>IF('Indicator Date'!AE88="","x",RIGHT('Indicator Date'!AE88,4))</f>
        <v>2019</v>
      </c>
      <c r="AB88" s="117" t="str">
        <f>IF('Indicator Date'!AF88="","x",RIGHT('Indicator Date'!AF88,4))</f>
        <v>2019</v>
      </c>
      <c r="AC88" s="117" t="str">
        <f>IF('Indicator Date'!AG88="","x",RIGHT('Indicator Date'!AG88,4))</f>
        <v>2014</v>
      </c>
      <c r="AD88" s="117" t="str">
        <f>IF('Indicator Date'!AJ88="","x",RIGHT('Indicator Date'!AJ88,4))</f>
        <v>2014</v>
      </c>
      <c r="AE88" s="117" t="str">
        <f>IF('Indicator Date'!AK88="","x",RIGHT('Indicator Date'!AK88,4))</f>
        <v>2014</v>
      </c>
      <c r="AF88" s="117" t="str">
        <f>IF('Indicator Date'!AM88="","x",RIGHT('Indicator Date'!AM88,4))</f>
        <v>2014</v>
      </c>
      <c r="AG88" s="117" t="str">
        <f>IF('Indicator Date'!AN88="","x",RIGHT('Indicator Date'!AN88,4))</f>
        <v>2014</v>
      </c>
      <c r="AH88" s="117" t="str">
        <f>IF('Indicator Date'!AP88="","x",RIGHT('Indicator Date'!AP88,4))</f>
        <v>2014</v>
      </c>
      <c r="AI88" s="117" t="str">
        <f>IF('Indicator Date'!AR88="","x",RIGHT('Indicator Date'!AR88,4))</f>
        <v>2014</v>
      </c>
      <c r="AJ88" s="117" t="str">
        <f>IF('Indicator Date'!AU88="","x",RIGHT('Indicator Date'!AU88,4))</f>
        <v>2014</v>
      </c>
      <c r="AK88" s="117" t="str">
        <f>IF('Indicator Date'!AV88="","x",RIGHT('Indicator Date'!AV88,4))</f>
        <v>2014</v>
      </c>
      <c r="AL88" s="117" t="str">
        <f>IF('Indicator Date'!AW88="","x",RIGHT('Indicator Date'!AW88,4))</f>
        <v>2014</v>
      </c>
      <c r="AM88" s="117" t="str">
        <f>IF('Indicator Date'!AX88="","x",RIGHT('Indicator Date'!AX88,4))</f>
        <v>2014</v>
      </c>
      <c r="AN88" s="117" t="str">
        <f>IF('Indicator Date'!AY88="","x",RIGHT('Indicator Date'!AY88,4))</f>
        <v>2014</v>
      </c>
      <c r="AO88" s="117" t="str">
        <f>IF('Indicator Date'!AZ88="","x",RIGHT('Indicator Date'!AZ88,4))</f>
        <v>2014</v>
      </c>
      <c r="AP88" s="117" t="str">
        <f>IF('Indicator Date'!BA88="","x",RIGHT('Indicator Date'!BA88,4))</f>
        <v>2014</v>
      </c>
      <c r="AQ88" s="117" t="str">
        <f>IF('Indicator Date'!BB88="","x",RIGHT('Indicator Date'!BB88,4))</f>
        <v>2017</v>
      </c>
      <c r="AR88" s="117" t="str">
        <f>IF('Indicator Date'!BC88="","x",RIGHT('Indicator Date'!BC88,4))</f>
        <v>2017</v>
      </c>
      <c r="AS88" s="117" t="str">
        <f>IF('Indicator Date'!BD88="","x",RIGHT('Indicator Date'!BD88,4))</f>
        <v>2019</v>
      </c>
      <c r="AT88" s="117" t="str">
        <f>IF('Indicator Date'!BE88="","x",RIGHT('Indicator Date'!BE88,4))</f>
        <v>2014</v>
      </c>
      <c r="AU88" s="117" t="str">
        <f>IF('Indicator Date'!BF88="","x",RIGHT('Indicator Date'!BF88,4))</f>
        <v>2014</v>
      </c>
    </row>
    <row r="89" spans="1:47" ht="15.75" customHeight="1" x14ac:dyDescent="0.25">
      <c r="A89" s="47" t="s">
        <v>268</v>
      </c>
      <c r="B89" s="47" t="s">
        <v>283</v>
      </c>
      <c r="C89" s="117" t="str">
        <f>IF('Indicator Date'!E89="","x",RIGHT('Indicator Date'!E89,4))</f>
        <v>2017</v>
      </c>
      <c r="D89" s="117" t="str">
        <f>IF('Indicator Date'!F89="","x",RIGHT('Indicator Date'!F89,4))</f>
        <v>2017</v>
      </c>
      <c r="E89" s="117" t="str">
        <f>IF('Indicator Date'!G89="","x",RIGHT('Indicator Date'!G89,4))</f>
        <v>2017</v>
      </c>
      <c r="F89" s="117" t="str">
        <f>IF('Indicator Date'!H89="","x",RIGHT('Indicator Date'!H89,4))</f>
        <v>2017</v>
      </c>
      <c r="G89" s="117" t="str">
        <f>IF('Indicator Date'!I89="","x",RIGHT('Indicator Date'!I89,4))</f>
        <v>2017</v>
      </c>
      <c r="H89" s="117" t="str">
        <f>IF('Indicator Date'!J89="","x",RIGHT('Indicator Date'!J89,4))</f>
        <v>2017</v>
      </c>
      <c r="I89" s="117" t="str">
        <f>IF('Indicator Date'!K89="","x",RIGHT('Indicator Date'!K89,4))</f>
        <v>2016</v>
      </c>
      <c r="J89" s="117" t="str">
        <f>IF('Indicator Date'!L89="","x",RIGHT('Indicator Date'!L89,4))</f>
        <v>2018</v>
      </c>
      <c r="K89" s="117" t="str">
        <f>IF('Indicator Date'!M89="","x",RIGHT('Indicator Date'!M89,4))</f>
        <v>2018</v>
      </c>
      <c r="L89" s="117" t="str">
        <f>IF('Indicator Date'!N89="","x",RIGHT('Indicator Date'!N89,4))</f>
        <v>2018</v>
      </c>
      <c r="M89" s="117" t="str">
        <f>IF('Indicator Date'!O89="","x",RIGHT('Indicator Date'!O89,4))</f>
        <v>2014</v>
      </c>
      <c r="N89" s="117" t="str">
        <f>IF('Indicator Date'!P89="","x",RIGHT('Indicator Date'!P89,4))</f>
        <v>2014</v>
      </c>
      <c r="O89" s="117" t="str">
        <f>IF('Indicator Date'!Q89="","x",RIGHT('Indicator Date'!Q89,4))</f>
        <v>2014</v>
      </c>
      <c r="P89" s="117" t="str">
        <f>IF('Indicator Date'!R89="","x",RIGHT('Indicator Date'!R89,4))</f>
        <v>2014</v>
      </c>
      <c r="Q89" s="117" t="str">
        <f>IF('Indicator Date'!S89="","x",RIGHT('Indicator Date'!S89,4))</f>
        <v>2014</v>
      </c>
      <c r="R89" s="117" t="str">
        <f>IF('Indicator Date'!T89="","x",RIGHT('Indicator Date'!T89,4))</f>
        <v>2014</v>
      </c>
      <c r="S89" s="117" t="str">
        <f>IF('Indicator Date'!U89="","x",RIGHT('Indicator Date'!U89,4))</f>
        <v>2014</v>
      </c>
      <c r="T89" s="117" t="str">
        <f>IF('Indicator Date'!V89="","x",RIGHT('Indicator Date'!V89,4))</f>
        <v>2014</v>
      </c>
      <c r="U89" s="117" t="str">
        <f>IF('Indicator Date'!W89="","x",RIGHT('Indicator Date'!W89,4))</f>
        <v>2014</v>
      </c>
      <c r="V89" s="117" t="str">
        <f>IF('Indicator Date'!X89="","x",RIGHT('Indicator Date'!X89,4))</f>
        <v>2014</v>
      </c>
      <c r="W89" s="117" t="str">
        <f>IF('Indicator Date'!Y89="","x",RIGHT('Indicator Date'!Y89,4))</f>
        <v>2014</v>
      </c>
      <c r="X89" s="117" t="str">
        <f>IF('Indicator Date'!AB89="","x",RIGHT('Indicator Date'!AB89,4))</f>
        <v>2014</v>
      </c>
      <c r="Y89" s="117" t="str">
        <f>IF('Indicator Date'!AC89="","x",RIGHT('Indicator Date'!AC89,4))</f>
        <v>2019</v>
      </c>
      <c r="Z89" s="117" t="str">
        <f>IF('Indicator Date'!AD89="","x",RIGHT('Indicator Date'!AD89,4))</f>
        <v>2019</v>
      </c>
      <c r="AA89" s="117" t="str">
        <f>IF('Indicator Date'!AE89="","x",RIGHT('Indicator Date'!AE89,4))</f>
        <v>2019</v>
      </c>
      <c r="AB89" s="117" t="str">
        <f>IF('Indicator Date'!AF89="","x",RIGHT('Indicator Date'!AF89,4))</f>
        <v>2019</v>
      </c>
      <c r="AC89" s="117" t="str">
        <f>IF('Indicator Date'!AG89="","x",RIGHT('Indicator Date'!AG89,4))</f>
        <v>2014</v>
      </c>
      <c r="AD89" s="117" t="str">
        <f>IF('Indicator Date'!AJ89="","x",RIGHT('Indicator Date'!AJ89,4))</f>
        <v>2014</v>
      </c>
      <c r="AE89" s="117" t="str">
        <f>IF('Indicator Date'!AK89="","x",RIGHT('Indicator Date'!AK89,4))</f>
        <v>2014</v>
      </c>
      <c r="AF89" s="117" t="str">
        <f>IF('Indicator Date'!AM89="","x",RIGHT('Indicator Date'!AM89,4))</f>
        <v>2014</v>
      </c>
      <c r="AG89" s="117" t="str">
        <f>IF('Indicator Date'!AN89="","x",RIGHT('Indicator Date'!AN89,4))</f>
        <v>2014</v>
      </c>
      <c r="AH89" s="117" t="str">
        <f>IF('Indicator Date'!AP89="","x",RIGHT('Indicator Date'!AP89,4))</f>
        <v>2014</v>
      </c>
      <c r="AI89" s="117" t="str">
        <f>IF('Indicator Date'!AR89="","x",RIGHT('Indicator Date'!AR89,4))</f>
        <v>2014</v>
      </c>
      <c r="AJ89" s="117" t="str">
        <f>IF('Indicator Date'!AU89="","x",RIGHT('Indicator Date'!AU89,4))</f>
        <v>2014</v>
      </c>
      <c r="AK89" s="117" t="str">
        <f>IF('Indicator Date'!AV89="","x",RIGHT('Indicator Date'!AV89,4))</f>
        <v>2014</v>
      </c>
      <c r="AL89" s="117" t="str">
        <f>IF('Indicator Date'!AW89="","x",RIGHT('Indicator Date'!AW89,4))</f>
        <v>2014</v>
      </c>
      <c r="AM89" s="117" t="str">
        <f>IF('Indicator Date'!AX89="","x",RIGHT('Indicator Date'!AX89,4))</f>
        <v>2014</v>
      </c>
      <c r="AN89" s="117" t="str">
        <f>IF('Indicator Date'!AY89="","x",RIGHT('Indicator Date'!AY89,4))</f>
        <v>2014</v>
      </c>
      <c r="AO89" s="117" t="str">
        <f>IF('Indicator Date'!AZ89="","x",RIGHT('Indicator Date'!AZ89,4))</f>
        <v>2014</v>
      </c>
      <c r="AP89" s="117" t="str">
        <f>IF('Indicator Date'!BA89="","x",RIGHT('Indicator Date'!BA89,4))</f>
        <v>2014</v>
      </c>
      <c r="AQ89" s="117" t="str">
        <f>IF('Indicator Date'!BB89="","x",RIGHT('Indicator Date'!BB89,4))</f>
        <v>2017</v>
      </c>
      <c r="AR89" s="117" t="str">
        <f>IF('Indicator Date'!BC89="","x",RIGHT('Indicator Date'!BC89,4))</f>
        <v>2017</v>
      </c>
      <c r="AS89" s="117" t="str">
        <f>IF('Indicator Date'!BD89="","x",RIGHT('Indicator Date'!BD89,4))</f>
        <v>2019</v>
      </c>
      <c r="AT89" s="117" t="str">
        <f>IF('Indicator Date'!BE89="","x",RIGHT('Indicator Date'!BE89,4))</f>
        <v>2014</v>
      </c>
      <c r="AU89" s="117" t="str">
        <f>IF('Indicator Date'!BF89="","x",RIGHT('Indicator Date'!BF89,4))</f>
        <v>2014</v>
      </c>
    </row>
    <row r="90" spans="1:47" ht="15.75" customHeight="1" x14ac:dyDescent="0.25">
      <c r="A90" s="47" t="s">
        <v>284</v>
      </c>
      <c r="B90" s="47" t="s">
        <v>285</v>
      </c>
      <c r="C90" s="117" t="str">
        <f>IF('Indicator Date'!E90="","x",RIGHT('Indicator Date'!E90,4))</f>
        <v>2017</v>
      </c>
      <c r="D90" s="117" t="str">
        <f>IF('Indicator Date'!F90="","x",RIGHT('Indicator Date'!F90,4))</f>
        <v>2017</v>
      </c>
      <c r="E90" s="117" t="str">
        <f>IF('Indicator Date'!G90="","x",RIGHT('Indicator Date'!G90,4))</f>
        <v>2017</v>
      </c>
      <c r="F90" s="117" t="str">
        <f>IF('Indicator Date'!H90="","x",RIGHT('Indicator Date'!H90,4))</f>
        <v>2017</v>
      </c>
      <c r="G90" s="117" t="str">
        <f>IF('Indicator Date'!I90="","x",RIGHT('Indicator Date'!I90,4))</f>
        <v>2017</v>
      </c>
      <c r="H90" s="117" t="str">
        <f>IF('Indicator Date'!J90="","x",RIGHT('Indicator Date'!J90,4))</f>
        <v>2017</v>
      </c>
      <c r="I90" s="117" t="str">
        <f>IF('Indicator Date'!K90="","x",RIGHT('Indicator Date'!K90,4))</f>
        <v>2016</v>
      </c>
      <c r="J90" s="117" t="str">
        <f>IF('Indicator Date'!L90="","x",RIGHT('Indicator Date'!L90,4))</f>
        <v>2018</v>
      </c>
      <c r="K90" s="117" t="str">
        <f>IF('Indicator Date'!M90="","x",RIGHT('Indicator Date'!M90,4))</f>
        <v>2018</v>
      </c>
      <c r="L90" s="117" t="str">
        <f>IF('Indicator Date'!N90="","x",RIGHT('Indicator Date'!N90,4))</f>
        <v>2018</v>
      </c>
      <c r="M90" s="117" t="str">
        <f>IF('Indicator Date'!O90="","x",RIGHT('Indicator Date'!O90,4))</f>
        <v>2014</v>
      </c>
      <c r="N90" s="117" t="str">
        <f>IF('Indicator Date'!P90="","x",RIGHT('Indicator Date'!P90,4))</f>
        <v>2014</v>
      </c>
      <c r="O90" s="117" t="str">
        <f>IF('Indicator Date'!Q90="","x",RIGHT('Indicator Date'!Q90,4))</f>
        <v>2014</v>
      </c>
      <c r="P90" s="117" t="str">
        <f>IF('Indicator Date'!R90="","x",RIGHT('Indicator Date'!R90,4))</f>
        <v>2014</v>
      </c>
      <c r="Q90" s="117" t="str">
        <f>IF('Indicator Date'!S90="","x",RIGHT('Indicator Date'!S90,4))</f>
        <v>2014</v>
      </c>
      <c r="R90" s="117" t="str">
        <f>IF('Indicator Date'!T90="","x",RIGHT('Indicator Date'!T90,4))</f>
        <v>2014</v>
      </c>
      <c r="S90" s="117" t="str">
        <f>IF('Indicator Date'!U90="","x",RIGHT('Indicator Date'!U90,4))</f>
        <v>2014</v>
      </c>
      <c r="T90" s="117" t="str">
        <f>IF('Indicator Date'!V90="","x",RIGHT('Indicator Date'!V90,4))</f>
        <v>2014</v>
      </c>
      <c r="U90" s="117" t="str">
        <f>IF('Indicator Date'!W90="","x",RIGHT('Indicator Date'!W90,4))</f>
        <v>2014</v>
      </c>
      <c r="V90" s="117" t="str">
        <f>IF('Indicator Date'!X90="","x",RIGHT('Indicator Date'!X90,4))</f>
        <v>2014</v>
      </c>
      <c r="W90" s="117" t="str">
        <f>IF('Indicator Date'!Y90="","x",RIGHT('Indicator Date'!Y90,4))</f>
        <v>2014</v>
      </c>
      <c r="X90" s="117" t="str">
        <f>IF('Indicator Date'!AB90="","x",RIGHT('Indicator Date'!AB90,4))</f>
        <v>2014</v>
      </c>
      <c r="Y90" s="117" t="str">
        <f>IF('Indicator Date'!AC90="","x",RIGHT('Indicator Date'!AC90,4))</f>
        <v>2019</v>
      </c>
      <c r="Z90" s="117" t="str">
        <f>IF('Indicator Date'!AD90="","x",RIGHT('Indicator Date'!AD90,4))</f>
        <v>2019</v>
      </c>
      <c r="AA90" s="117" t="str">
        <f>IF('Indicator Date'!AE90="","x",RIGHT('Indicator Date'!AE90,4))</f>
        <v>2019</v>
      </c>
      <c r="AB90" s="117" t="str">
        <f>IF('Indicator Date'!AF90="","x",RIGHT('Indicator Date'!AF90,4))</f>
        <v>2019</v>
      </c>
      <c r="AC90" s="117" t="str">
        <f>IF('Indicator Date'!AG90="","x",RIGHT('Indicator Date'!AG90,4))</f>
        <v>2014</v>
      </c>
      <c r="AD90" s="117" t="str">
        <f>IF('Indicator Date'!AJ90="","x",RIGHT('Indicator Date'!AJ90,4))</f>
        <v>2014</v>
      </c>
      <c r="AE90" s="117" t="str">
        <f>IF('Indicator Date'!AK90="","x",RIGHT('Indicator Date'!AK90,4))</f>
        <v>2014</v>
      </c>
      <c r="AF90" s="117" t="str">
        <f>IF('Indicator Date'!AM90="","x",RIGHT('Indicator Date'!AM90,4))</f>
        <v>2014</v>
      </c>
      <c r="AG90" s="117" t="str">
        <f>IF('Indicator Date'!AN90="","x",RIGHT('Indicator Date'!AN90,4))</f>
        <v>2014</v>
      </c>
      <c r="AH90" s="117" t="str">
        <f>IF('Indicator Date'!AP90="","x",RIGHT('Indicator Date'!AP90,4))</f>
        <v>2014</v>
      </c>
      <c r="AI90" s="117" t="str">
        <f>IF('Indicator Date'!AR90="","x",RIGHT('Indicator Date'!AR90,4))</f>
        <v>2014</v>
      </c>
      <c r="AJ90" s="117" t="str">
        <f>IF('Indicator Date'!AU90="","x",RIGHT('Indicator Date'!AU90,4))</f>
        <v>2014</v>
      </c>
      <c r="AK90" s="117" t="str">
        <f>IF('Indicator Date'!AV90="","x",RIGHT('Indicator Date'!AV90,4))</f>
        <v>2014</v>
      </c>
      <c r="AL90" s="117" t="str">
        <f>IF('Indicator Date'!AW90="","x",RIGHT('Indicator Date'!AW90,4))</f>
        <v>2014</v>
      </c>
      <c r="AM90" s="117" t="str">
        <f>IF('Indicator Date'!AX90="","x",RIGHT('Indicator Date'!AX90,4))</f>
        <v>2014</v>
      </c>
      <c r="AN90" s="117" t="str">
        <f>IF('Indicator Date'!AY90="","x",RIGHT('Indicator Date'!AY90,4))</f>
        <v>2014</v>
      </c>
      <c r="AO90" s="117" t="str">
        <f>IF('Indicator Date'!AZ90="","x",RIGHT('Indicator Date'!AZ90,4))</f>
        <v>2014</v>
      </c>
      <c r="AP90" s="117" t="str">
        <f>IF('Indicator Date'!BA90="","x",RIGHT('Indicator Date'!BA90,4))</f>
        <v>2014</v>
      </c>
      <c r="AQ90" s="117" t="str">
        <f>IF('Indicator Date'!BB90="","x",RIGHT('Indicator Date'!BB90,4))</f>
        <v>2017</v>
      </c>
      <c r="AR90" s="117" t="str">
        <f>IF('Indicator Date'!BC90="","x",RIGHT('Indicator Date'!BC90,4))</f>
        <v>2017</v>
      </c>
      <c r="AS90" s="117" t="str">
        <f>IF('Indicator Date'!BD90="","x",RIGHT('Indicator Date'!BD90,4))</f>
        <v>2019</v>
      </c>
      <c r="AT90" s="117" t="str">
        <f>IF('Indicator Date'!BE90="","x",RIGHT('Indicator Date'!BE90,4))</f>
        <v>2014</v>
      </c>
      <c r="AU90" s="117" t="str">
        <f>IF('Indicator Date'!BF90="","x",RIGHT('Indicator Date'!BF90,4))</f>
        <v>2014</v>
      </c>
    </row>
    <row r="91" spans="1:47" ht="15.75" customHeight="1" x14ac:dyDescent="0.25">
      <c r="A91" s="47" t="s">
        <v>286</v>
      </c>
      <c r="B91" s="47" t="s">
        <v>287</v>
      </c>
      <c r="C91" s="117" t="str">
        <f>IF('Indicator Date'!E91="","x",RIGHT('Indicator Date'!E91,4))</f>
        <v>2017</v>
      </c>
      <c r="D91" s="117" t="str">
        <f>IF('Indicator Date'!F91="","x",RIGHT('Indicator Date'!F91,4))</f>
        <v>2017</v>
      </c>
      <c r="E91" s="117" t="str">
        <f>IF('Indicator Date'!G91="","x",RIGHT('Indicator Date'!G91,4))</f>
        <v>2017</v>
      </c>
      <c r="F91" s="117" t="str">
        <f>IF('Indicator Date'!H91="","x",RIGHT('Indicator Date'!H91,4))</f>
        <v>2017</v>
      </c>
      <c r="G91" s="117" t="str">
        <f>IF('Indicator Date'!I91="","x",RIGHT('Indicator Date'!I91,4))</f>
        <v>2017</v>
      </c>
      <c r="H91" s="117" t="str">
        <f>IF('Indicator Date'!J91="","x",RIGHT('Indicator Date'!J91,4))</f>
        <v>2017</v>
      </c>
      <c r="I91" s="117" t="str">
        <f>IF('Indicator Date'!K91="","x",RIGHT('Indicator Date'!K91,4))</f>
        <v>2016</v>
      </c>
      <c r="J91" s="117" t="str">
        <f>IF('Indicator Date'!L91="","x",RIGHT('Indicator Date'!L91,4))</f>
        <v>2018</v>
      </c>
      <c r="K91" s="117" t="str">
        <f>IF('Indicator Date'!M91="","x",RIGHT('Indicator Date'!M91,4))</f>
        <v>2018</v>
      </c>
      <c r="L91" s="117" t="str">
        <f>IF('Indicator Date'!N91="","x",RIGHT('Indicator Date'!N91,4))</f>
        <v>2018</v>
      </c>
      <c r="M91" s="117" t="str">
        <f>IF('Indicator Date'!O91="","x",RIGHT('Indicator Date'!O91,4))</f>
        <v>2014</v>
      </c>
      <c r="N91" s="117" t="str">
        <f>IF('Indicator Date'!P91="","x",RIGHT('Indicator Date'!P91,4))</f>
        <v>2014</v>
      </c>
      <c r="O91" s="117" t="str">
        <f>IF('Indicator Date'!Q91="","x",RIGHT('Indicator Date'!Q91,4))</f>
        <v>2014</v>
      </c>
      <c r="P91" s="117" t="str">
        <f>IF('Indicator Date'!R91="","x",RIGHT('Indicator Date'!R91,4))</f>
        <v>2014</v>
      </c>
      <c r="Q91" s="117" t="str">
        <f>IF('Indicator Date'!S91="","x",RIGHT('Indicator Date'!S91,4))</f>
        <v>2014</v>
      </c>
      <c r="R91" s="117" t="str">
        <f>IF('Indicator Date'!T91="","x",RIGHT('Indicator Date'!T91,4))</f>
        <v>2014</v>
      </c>
      <c r="S91" s="117" t="str">
        <f>IF('Indicator Date'!U91="","x",RIGHT('Indicator Date'!U91,4))</f>
        <v>2014</v>
      </c>
      <c r="T91" s="117" t="str">
        <f>IF('Indicator Date'!V91="","x",RIGHT('Indicator Date'!V91,4))</f>
        <v>2014</v>
      </c>
      <c r="U91" s="117" t="str">
        <f>IF('Indicator Date'!W91="","x",RIGHT('Indicator Date'!W91,4))</f>
        <v>2014</v>
      </c>
      <c r="V91" s="117" t="str">
        <f>IF('Indicator Date'!X91="","x",RIGHT('Indicator Date'!X91,4))</f>
        <v>2014</v>
      </c>
      <c r="W91" s="117" t="str">
        <f>IF('Indicator Date'!Y91="","x",RIGHT('Indicator Date'!Y91,4))</f>
        <v>2014</v>
      </c>
      <c r="X91" s="117" t="str">
        <f>IF('Indicator Date'!AB91="","x",RIGHT('Indicator Date'!AB91,4))</f>
        <v>2014</v>
      </c>
      <c r="Y91" s="117" t="str">
        <f>IF('Indicator Date'!AC91="","x",RIGHT('Indicator Date'!AC91,4))</f>
        <v>2019</v>
      </c>
      <c r="Z91" s="117" t="str">
        <f>IF('Indicator Date'!AD91="","x",RIGHT('Indicator Date'!AD91,4))</f>
        <v>2019</v>
      </c>
      <c r="AA91" s="117" t="str">
        <f>IF('Indicator Date'!AE91="","x",RIGHT('Indicator Date'!AE91,4))</f>
        <v>2019</v>
      </c>
      <c r="AB91" s="117" t="str">
        <f>IF('Indicator Date'!AF91="","x",RIGHT('Indicator Date'!AF91,4))</f>
        <v>2019</v>
      </c>
      <c r="AC91" s="117" t="str">
        <f>IF('Indicator Date'!AG91="","x",RIGHT('Indicator Date'!AG91,4))</f>
        <v>2014</v>
      </c>
      <c r="AD91" s="117" t="str">
        <f>IF('Indicator Date'!AJ91="","x",RIGHT('Indicator Date'!AJ91,4))</f>
        <v>2014</v>
      </c>
      <c r="AE91" s="117" t="str">
        <f>IF('Indicator Date'!AK91="","x",RIGHT('Indicator Date'!AK91,4))</f>
        <v>2014</v>
      </c>
      <c r="AF91" s="117" t="str">
        <f>IF('Indicator Date'!AM91="","x",RIGHT('Indicator Date'!AM91,4))</f>
        <v>2014</v>
      </c>
      <c r="AG91" s="117" t="str">
        <f>IF('Indicator Date'!AN91="","x",RIGHT('Indicator Date'!AN91,4))</f>
        <v>2014</v>
      </c>
      <c r="AH91" s="117" t="str">
        <f>IF('Indicator Date'!AP91="","x",RIGHT('Indicator Date'!AP91,4))</f>
        <v>2014</v>
      </c>
      <c r="AI91" s="117" t="str">
        <f>IF('Indicator Date'!AR91="","x",RIGHT('Indicator Date'!AR91,4))</f>
        <v>2014</v>
      </c>
      <c r="AJ91" s="117" t="str">
        <f>IF('Indicator Date'!AU91="","x",RIGHT('Indicator Date'!AU91,4))</f>
        <v>2014</v>
      </c>
      <c r="AK91" s="117" t="str">
        <f>IF('Indicator Date'!AV91="","x",RIGHT('Indicator Date'!AV91,4))</f>
        <v>2014</v>
      </c>
      <c r="AL91" s="117" t="str">
        <f>IF('Indicator Date'!AW91="","x",RIGHT('Indicator Date'!AW91,4))</f>
        <v>2014</v>
      </c>
      <c r="AM91" s="117" t="str">
        <f>IF('Indicator Date'!AX91="","x",RIGHT('Indicator Date'!AX91,4))</f>
        <v>2014</v>
      </c>
      <c r="AN91" s="117" t="str">
        <f>IF('Indicator Date'!AY91="","x",RIGHT('Indicator Date'!AY91,4))</f>
        <v>2014</v>
      </c>
      <c r="AO91" s="117" t="str">
        <f>IF('Indicator Date'!AZ91="","x",RIGHT('Indicator Date'!AZ91,4))</f>
        <v>2014</v>
      </c>
      <c r="AP91" s="117" t="str">
        <f>IF('Indicator Date'!BA91="","x",RIGHT('Indicator Date'!BA91,4))</f>
        <v>2014</v>
      </c>
      <c r="AQ91" s="117" t="str">
        <f>IF('Indicator Date'!BB91="","x",RIGHT('Indicator Date'!BB91,4))</f>
        <v>2017</v>
      </c>
      <c r="AR91" s="117" t="str">
        <f>IF('Indicator Date'!BC91="","x",RIGHT('Indicator Date'!BC91,4))</f>
        <v>2017</v>
      </c>
      <c r="AS91" s="117" t="str">
        <f>IF('Indicator Date'!BD91="","x",RIGHT('Indicator Date'!BD91,4))</f>
        <v>2019</v>
      </c>
      <c r="AT91" s="117" t="str">
        <f>IF('Indicator Date'!BE91="","x",RIGHT('Indicator Date'!BE91,4))</f>
        <v>2014</v>
      </c>
      <c r="AU91" s="117" t="str">
        <f>IF('Indicator Date'!BF91="","x",RIGHT('Indicator Date'!BF91,4))</f>
        <v>2014</v>
      </c>
    </row>
    <row r="92" spans="1:47" ht="15.75" customHeight="1" x14ac:dyDescent="0.25">
      <c r="A92" s="47" t="s">
        <v>289</v>
      </c>
      <c r="B92" s="47" t="s">
        <v>290</v>
      </c>
      <c r="C92" s="117" t="str">
        <f>IF('Indicator Date'!E92="","x",RIGHT('Indicator Date'!E92,4))</f>
        <v>2017</v>
      </c>
      <c r="D92" s="117" t="str">
        <f>IF('Indicator Date'!F92="","x",RIGHT('Indicator Date'!F92,4))</f>
        <v>2017</v>
      </c>
      <c r="E92" s="117" t="str">
        <f>IF('Indicator Date'!G92="","x",RIGHT('Indicator Date'!G92,4))</f>
        <v>2017</v>
      </c>
      <c r="F92" s="117" t="str">
        <f>IF('Indicator Date'!H92="","x",RIGHT('Indicator Date'!H92,4))</f>
        <v>2017</v>
      </c>
      <c r="G92" s="117" t="str">
        <f>IF('Indicator Date'!I92="","x",RIGHT('Indicator Date'!I92,4))</f>
        <v>2017</v>
      </c>
      <c r="H92" s="117" t="str">
        <f>IF('Indicator Date'!J92="","x",RIGHT('Indicator Date'!J92,4))</f>
        <v>2017</v>
      </c>
      <c r="I92" s="117" t="str">
        <f>IF('Indicator Date'!K92="","x",RIGHT('Indicator Date'!K92,4))</f>
        <v>2016</v>
      </c>
      <c r="J92" s="117" t="str">
        <f>IF('Indicator Date'!L92="","x",RIGHT('Indicator Date'!L92,4))</f>
        <v>2018</v>
      </c>
      <c r="K92" s="117" t="str">
        <f>IF('Indicator Date'!M92="","x",RIGHT('Indicator Date'!M92,4))</f>
        <v>2018</v>
      </c>
      <c r="L92" s="117" t="str">
        <f>IF('Indicator Date'!N92="","x",RIGHT('Indicator Date'!N92,4))</f>
        <v>2018</v>
      </c>
      <c r="M92" s="117" t="str">
        <f>IF('Indicator Date'!O92="","x",RIGHT('Indicator Date'!O92,4))</f>
        <v>2014</v>
      </c>
      <c r="N92" s="117" t="str">
        <f>IF('Indicator Date'!P92="","x",RIGHT('Indicator Date'!P92,4))</f>
        <v>2014</v>
      </c>
      <c r="O92" s="117" t="str">
        <f>IF('Indicator Date'!Q92="","x",RIGHT('Indicator Date'!Q92,4))</f>
        <v>2014</v>
      </c>
      <c r="P92" s="117" t="str">
        <f>IF('Indicator Date'!R92="","x",RIGHT('Indicator Date'!R92,4))</f>
        <v>2014</v>
      </c>
      <c r="Q92" s="117" t="str">
        <f>IF('Indicator Date'!S92="","x",RIGHT('Indicator Date'!S92,4))</f>
        <v>2014</v>
      </c>
      <c r="R92" s="117" t="str">
        <f>IF('Indicator Date'!T92="","x",RIGHT('Indicator Date'!T92,4))</f>
        <v>2014</v>
      </c>
      <c r="S92" s="117" t="str">
        <f>IF('Indicator Date'!U92="","x",RIGHT('Indicator Date'!U92,4))</f>
        <v>2014</v>
      </c>
      <c r="T92" s="117" t="str">
        <f>IF('Indicator Date'!V92="","x",RIGHT('Indicator Date'!V92,4))</f>
        <v>2014</v>
      </c>
      <c r="U92" s="117" t="str">
        <f>IF('Indicator Date'!W92="","x",RIGHT('Indicator Date'!W92,4))</f>
        <v>2014</v>
      </c>
      <c r="V92" s="117" t="str">
        <f>IF('Indicator Date'!X92="","x",RIGHT('Indicator Date'!X92,4))</f>
        <v>2014</v>
      </c>
      <c r="W92" s="117" t="str">
        <f>IF('Indicator Date'!Y92="","x",RIGHT('Indicator Date'!Y92,4))</f>
        <v>2014</v>
      </c>
      <c r="X92" s="117" t="str">
        <f>IF('Indicator Date'!AB92="","x",RIGHT('Indicator Date'!AB92,4))</f>
        <v>2014</v>
      </c>
      <c r="Y92" s="117" t="str">
        <f>IF('Indicator Date'!AC92="","x",RIGHT('Indicator Date'!AC92,4))</f>
        <v>2019</v>
      </c>
      <c r="Z92" s="117" t="str">
        <f>IF('Indicator Date'!AD92="","x",RIGHT('Indicator Date'!AD92,4))</f>
        <v>2019</v>
      </c>
      <c r="AA92" s="117" t="str">
        <f>IF('Indicator Date'!AE92="","x",RIGHT('Indicator Date'!AE92,4))</f>
        <v>2019</v>
      </c>
      <c r="AB92" s="117" t="str">
        <f>IF('Indicator Date'!AF92="","x",RIGHT('Indicator Date'!AF92,4))</f>
        <v>2019</v>
      </c>
      <c r="AC92" s="117" t="str">
        <f>IF('Indicator Date'!AG92="","x",RIGHT('Indicator Date'!AG92,4))</f>
        <v>2014</v>
      </c>
      <c r="AD92" s="117" t="str">
        <f>IF('Indicator Date'!AJ92="","x",RIGHT('Indicator Date'!AJ92,4))</f>
        <v>2014</v>
      </c>
      <c r="AE92" s="117" t="str">
        <f>IF('Indicator Date'!AK92="","x",RIGHT('Indicator Date'!AK92,4))</f>
        <v>2014</v>
      </c>
      <c r="AF92" s="117" t="str">
        <f>IF('Indicator Date'!AM92="","x",RIGHT('Indicator Date'!AM92,4))</f>
        <v>2014</v>
      </c>
      <c r="AG92" s="117" t="str">
        <f>IF('Indicator Date'!AN92="","x",RIGHT('Indicator Date'!AN92,4))</f>
        <v>2014</v>
      </c>
      <c r="AH92" s="117" t="str">
        <f>IF('Indicator Date'!AP92="","x",RIGHT('Indicator Date'!AP92,4))</f>
        <v>2014</v>
      </c>
      <c r="AI92" s="117" t="str">
        <f>IF('Indicator Date'!AR92="","x",RIGHT('Indicator Date'!AR92,4))</f>
        <v>2014</v>
      </c>
      <c r="AJ92" s="117" t="str">
        <f>IF('Indicator Date'!AU92="","x",RIGHT('Indicator Date'!AU92,4))</f>
        <v>2014</v>
      </c>
      <c r="AK92" s="117" t="str">
        <f>IF('Indicator Date'!AV92="","x",RIGHT('Indicator Date'!AV92,4))</f>
        <v>2014</v>
      </c>
      <c r="AL92" s="117" t="str">
        <f>IF('Indicator Date'!AW92="","x",RIGHT('Indicator Date'!AW92,4))</f>
        <v>2014</v>
      </c>
      <c r="AM92" s="117" t="str">
        <f>IF('Indicator Date'!AX92="","x",RIGHT('Indicator Date'!AX92,4))</f>
        <v>2014</v>
      </c>
      <c r="AN92" s="117" t="str">
        <f>IF('Indicator Date'!AY92="","x",RIGHT('Indicator Date'!AY92,4))</f>
        <v>2014</v>
      </c>
      <c r="AO92" s="117" t="str">
        <f>IF('Indicator Date'!AZ92="","x",RIGHT('Indicator Date'!AZ92,4))</f>
        <v>2014</v>
      </c>
      <c r="AP92" s="117" t="str">
        <f>IF('Indicator Date'!BA92="","x",RIGHT('Indicator Date'!BA92,4))</f>
        <v>2014</v>
      </c>
      <c r="AQ92" s="117" t="str">
        <f>IF('Indicator Date'!BB92="","x",RIGHT('Indicator Date'!BB92,4))</f>
        <v>2017</v>
      </c>
      <c r="AR92" s="117" t="str">
        <f>IF('Indicator Date'!BC92="","x",RIGHT('Indicator Date'!BC92,4))</f>
        <v>2017</v>
      </c>
      <c r="AS92" s="117" t="str">
        <f>IF('Indicator Date'!BD92="","x",RIGHT('Indicator Date'!BD92,4))</f>
        <v>2019</v>
      </c>
      <c r="AT92" s="117" t="str">
        <f>IF('Indicator Date'!BE92="","x",RIGHT('Indicator Date'!BE92,4))</f>
        <v>2014</v>
      </c>
      <c r="AU92" s="117" t="str">
        <f>IF('Indicator Date'!BF92="","x",RIGHT('Indicator Date'!BF92,4))</f>
        <v>2014</v>
      </c>
    </row>
    <row r="93" spans="1:47" ht="15.75" customHeight="1" x14ac:dyDescent="0.25">
      <c r="A93" s="47" t="s">
        <v>291</v>
      </c>
      <c r="B93" s="47" t="s">
        <v>292</v>
      </c>
      <c r="C93" s="117" t="str">
        <f>IF('Indicator Date'!E93="","x",RIGHT('Indicator Date'!E93,4))</f>
        <v>2017</v>
      </c>
      <c r="D93" s="117" t="str">
        <f>IF('Indicator Date'!F93="","x",RIGHT('Indicator Date'!F93,4))</f>
        <v>2017</v>
      </c>
      <c r="E93" s="117" t="str">
        <f>IF('Indicator Date'!G93="","x",RIGHT('Indicator Date'!G93,4))</f>
        <v>2017</v>
      </c>
      <c r="F93" s="117" t="str">
        <f>IF('Indicator Date'!H93="","x",RIGHT('Indicator Date'!H93,4))</f>
        <v>2017</v>
      </c>
      <c r="G93" s="117" t="str">
        <f>IF('Indicator Date'!I93="","x",RIGHT('Indicator Date'!I93,4))</f>
        <v>2017</v>
      </c>
      <c r="H93" s="117" t="str">
        <f>IF('Indicator Date'!J93="","x",RIGHT('Indicator Date'!J93,4))</f>
        <v>2017</v>
      </c>
      <c r="I93" s="117" t="str">
        <f>IF('Indicator Date'!K93="","x",RIGHT('Indicator Date'!K93,4))</f>
        <v>2016</v>
      </c>
      <c r="J93" s="117" t="str">
        <f>IF('Indicator Date'!L93="","x",RIGHT('Indicator Date'!L93,4))</f>
        <v>2018</v>
      </c>
      <c r="K93" s="117" t="str">
        <f>IF('Indicator Date'!M93="","x",RIGHT('Indicator Date'!M93,4))</f>
        <v>2018</v>
      </c>
      <c r="L93" s="117" t="str">
        <f>IF('Indicator Date'!N93="","x",RIGHT('Indicator Date'!N93,4))</f>
        <v>2018</v>
      </c>
      <c r="M93" s="117" t="str">
        <f>IF('Indicator Date'!O93="","x",RIGHT('Indicator Date'!O93,4))</f>
        <v>2014</v>
      </c>
      <c r="N93" s="117" t="str">
        <f>IF('Indicator Date'!P93="","x",RIGHT('Indicator Date'!P93,4))</f>
        <v>2014</v>
      </c>
      <c r="O93" s="117" t="str">
        <f>IF('Indicator Date'!Q93="","x",RIGHT('Indicator Date'!Q93,4))</f>
        <v>2014</v>
      </c>
      <c r="P93" s="117" t="str">
        <f>IF('Indicator Date'!R93="","x",RIGHT('Indicator Date'!R93,4))</f>
        <v>2014</v>
      </c>
      <c r="Q93" s="117" t="str">
        <f>IF('Indicator Date'!S93="","x",RIGHT('Indicator Date'!S93,4))</f>
        <v>2014</v>
      </c>
      <c r="R93" s="117" t="str">
        <f>IF('Indicator Date'!T93="","x",RIGHT('Indicator Date'!T93,4))</f>
        <v>2014</v>
      </c>
      <c r="S93" s="117" t="str">
        <f>IF('Indicator Date'!U93="","x",RIGHT('Indicator Date'!U93,4))</f>
        <v>2014</v>
      </c>
      <c r="T93" s="117" t="str">
        <f>IF('Indicator Date'!V93="","x",RIGHT('Indicator Date'!V93,4))</f>
        <v>2014</v>
      </c>
      <c r="U93" s="117" t="str">
        <f>IF('Indicator Date'!W93="","x",RIGHT('Indicator Date'!W93,4))</f>
        <v>2014</v>
      </c>
      <c r="V93" s="117" t="str">
        <f>IF('Indicator Date'!X93="","x",RIGHT('Indicator Date'!X93,4))</f>
        <v>2014</v>
      </c>
      <c r="W93" s="117" t="str">
        <f>IF('Indicator Date'!Y93="","x",RIGHT('Indicator Date'!Y93,4))</f>
        <v>2014</v>
      </c>
      <c r="X93" s="117" t="str">
        <f>IF('Indicator Date'!AB93="","x",RIGHT('Indicator Date'!AB93,4))</f>
        <v>2014</v>
      </c>
      <c r="Y93" s="117" t="str">
        <f>IF('Indicator Date'!AC93="","x",RIGHT('Indicator Date'!AC93,4))</f>
        <v>2019</v>
      </c>
      <c r="Z93" s="117" t="str">
        <f>IF('Indicator Date'!AD93="","x",RIGHT('Indicator Date'!AD93,4))</f>
        <v>2019</v>
      </c>
      <c r="AA93" s="117" t="str">
        <f>IF('Indicator Date'!AE93="","x",RIGHT('Indicator Date'!AE93,4))</f>
        <v>2019</v>
      </c>
      <c r="AB93" s="117" t="str">
        <f>IF('Indicator Date'!AF93="","x",RIGHT('Indicator Date'!AF93,4))</f>
        <v>2019</v>
      </c>
      <c r="AC93" s="117" t="str">
        <f>IF('Indicator Date'!AG93="","x",RIGHT('Indicator Date'!AG93,4))</f>
        <v>2014</v>
      </c>
      <c r="AD93" s="117" t="str">
        <f>IF('Indicator Date'!AJ93="","x",RIGHT('Indicator Date'!AJ93,4))</f>
        <v>2014</v>
      </c>
      <c r="AE93" s="117" t="str">
        <f>IF('Indicator Date'!AK93="","x",RIGHT('Indicator Date'!AK93,4))</f>
        <v>2014</v>
      </c>
      <c r="AF93" s="117" t="str">
        <f>IF('Indicator Date'!AM93="","x",RIGHT('Indicator Date'!AM93,4))</f>
        <v>2014</v>
      </c>
      <c r="AG93" s="117" t="str">
        <f>IF('Indicator Date'!AN93="","x",RIGHT('Indicator Date'!AN93,4))</f>
        <v>2014</v>
      </c>
      <c r="AH93" s="117" t="str">
        <f>IF('Indicator Date'!AP93="","x",RIGHT('Indicator Date'!AP93,4))</f>
        <v>2014</v>
      </c>
      <c r="AI93" s="117" t="str">
        <f>IF('Indicator Date'!AR93="","x",RIGHT('Indicator Date'!AR93,4))</f>
        <v>2014</v>
      </c>
      <c r="AJ93" s="117" t="str">
        <f>IF('Indicator Date'!AU93="","x",RIGHT('Indicator Date'!AU93,4))</f>
        <v>2014</v>
      </c>
      <c r="AK93" s="117" t="str">
        <f>IF('Indicator Date'!AV93="","x",RIGHT('Indicator Date'!AV93,4))</f>
        <v>2014</v>
      </c>
      <c r="AL93" s="117" t="str">
        <f>IF('Indicator Date'!AW93="","x",RIGHT('Indicator Date'!AW93,4))</f>
        <v>2014</v>
      </c>
      <c r="AM93" s="117" t="str">
        <f>IF('Indicator Date'!AX93="","x",RIGHT('Indicator Date'!AX93,4))</f>
        <v>2014</v>
      </c>
      <c r="AN93" s="117" t="str">
        <f>IF('Indicator Date'!AY93="","x",RIGHT('Indicator Date'!AY93,4))</f>
        <v>2014</v>
      </c>
      <c r="AO93" s="117" t="str">
        <f>IF('Indicator Date'!AZ93="","x",RIGHT('Indicator Date'!AZ93,4))</f>
        <v>2014</v>
      </c>
      <c r="AP93" s="117" t="str">
        <f>IF('Indicator Date'!BA93="","x",RIGHT('Indicator Date'!BA93,4))</f>
        <v>2014</v>
      </c>
      <c r="AQ93" s="117" t="str">
        <f>IF('Indicator Date'!BB93="","x",RIGHT('Indicator Date'!BB93,4))</f>
        <v>2017</v>
      </c>
      <c r="AR93" s="117" t="str">
        <f>IF('Indicator Date'!BC93="","x",RIGHT('Indicator Date'!BC93,4))</f>
        <v>2017</v>
      </c>
      <c r="AS93" s="117" t="str">
        <f>IF('Indicator Date'!BD93="","x",RIGHT('Indicator Date'!BD93,4))</f>
        <v>2019</v>
      </c>
      <c r="AT93" s="117" t="str">
        <f>IF('Indicator Date'!BE93="","x",RIGHT('Indicator Date'!BE93,4))</f>
        <v>2014</v>
      </c>
      <c r="AU93" s="117" t="str">
        <f>IF('Indicator Date'!BF93="","x",RIGHT('Indicator Date'!BF93,4))</f>
        <v>2014</v>
      </c>
    </row>
    <row r="94" spans="1:47" ht="15.75" customHeight="1" x14ac:dyDescent="0.25">
      <c r="A94" s="47" t="s">
        <v>293</v>
      </c>
      <c r="B94" s="47" t="s">
        <v>294</v>
      </c>
      <c r="C94" s="117" t="str">
        <f>IF('Indicator Date'!E94="","x",RIGHT('Indicator Date'!E94,4))</f>
        <v>2017</v>
      </c>
      <c r="D94" s="117" t="str">
        <f>IF('Indicator Date'!F94="","x",RIGHT('Indicator Date'!F94,4))</f>
        <v>2017</v>
      </c>
      <c r="E94" s="117" t="str">
        <f>IF('Indicator Date'!G94="","x",RIGHT('Indicator Date'!G94,4))</f>
        <v>2017</v>
      </c>
      <c r="F94" s="117" t="str">
        <f>IF('Indicator Date'!H94="","x",RIGHT('Indicator Date'!H94,4))</f>
        <v>2017</v>
      </c>
      <c r="G94" s="117" t="str">
        <f>IF('Indicator Date'!I94="","x",RIGHT('Indicator Date'!I94,4))</f>
        <v>2017</v>
      </c>
      <c r="H94" s="117" t="str">
        <f>IF('Indicator Date'!J94="","x",RIGHT('Indicator Date'!J94,4))</f>
        <v>2017</v>
      </c>
      <c r="I94" s="117" t="str">
        <f>IF('Indicator Date'!K94="","x",RIGHT('Indicator Date'!K94,4))</f>
        <v>2016</v>
      </c>
      <c r="J94" s="117" t="str">
        <f>IF('Indicator Date'!L94="","x",RIGHT('Indicator Date'!L94,4))</f>
        <v>2018</v>
      </c>
      <c r="K94" s="117" t="str">
        <f>IF('Indicator Date'!M94="","x",RIGHT('Indicator Date'!M94,4))</f>
        <v>2018</v>
      </c>
      <c r="L94" s="117" t="str">
        <f>IF('Indicator Date'!N94="","x",RIGHT('Indicator Date'!N94,4))</f>
        <v>2018</v>
      </c>
      <c r="M94" s="117" t="str">
        <f>IF('Indicator Date'!O94="","x",RIGHT('Indicator Date'!O94,4))</f>
        <v>2014</v>
      </c>
      <c r="N94" s="117" t="str">
        <f>IF('Indicator Date'!P94="","x",RIGHT('Indicator Date'!P94,4))</f>
        <v>2014</v>
      </c>
      <c r="O94" s="117" t="str">
        <f>IF('Indicator Date'!Q94="","x",RIGHT('Indicator Date'!Q94,4))</f>
        <v>2014</v>
      </c>
      <c r="P94" s="117" t="str">
        <f>IF('Indicator Date'!R94="","x",RIGHT('Indicator Date'!R94,4))</f>
        <v>2014</v>
      </c>
      <c r="Q94" s="117" t="str">
        <f>IF('Indicator Date'!S94="","x",RIGHT('Indicator Date'!S94,4))</f>
        <v>2014</v>
      </c>
      <c r="R94" s="117" t="str">
        <f>IF('Indicator Date'!T94="","x",RIGHT('Indicator Date'!T94,4))</f>
        <v>2014</v>
      </c>
      <c r="S94" s="117" t="str">
        <f>IF('Indicator Date'!U94="","x",RIGHT('Indicator Date'!U94,4))</f>
        <v>2014</v>
      </c>
      <c r="T94" s="117" t="str">
        <f>IF('Indicator Date'!V94="","x",RIGHT('Indicator Date'!V94,4))</f>
        <v>2014</v>
      </c>
      <c r="U94" s="117" t="str">
        <f>IF('Indicator Date'!W94="","x",RIGHT('Indicator Date'!W94,4))</f>
        <v>2014</v>
      </c>
      <c r="V94" s="117" t="str">
        <f>IF('Indicator Date'!X94="","x",RIGHT('Indicator Date'!X94,4))</f>
        <v>2014</v>
      </c>
      <c r="W94" s="117" t="str">
        <f>IF('Indicator Date'!Y94="","x",RIGHT('Indicator Date'!Y94,4))</f>
        <v>2014</v>
      </c>
      <c r="X94" s="117" t="str">
        <f>IF('Indicator Date'!AB94="","x",RIGHT('Indicator Date'!AB94,4))</f>
        <v>2014</v>
      </c>
      <c r="Y94" s="117" t="str">
        <f>IF('Indicator Date'!AC94="","x",RIGHT('Indicator Date'!AC94,4))</f>
        <v>2019</v>
      </c>
      <c r="Z94" s="117" t="str">
        <f>IF('Indicator Date'!AD94="","x",RIGHT('Indicator Date'!AD94,4))</f>
        <v>2019</v>
      </c>
      <c r="AA94" s="117" t="str">
        <f>IF('Indicator Date'!AE94="","x",RIGHT('Indicator Date'!AE94,4))</f>
        <v>2019</v>
      </c>
      <c r="AB94" s="117" t="str">
        <f>IF('Indicator Date'!AF94="","x",RIGHT('Indicator Date'!AF94,4))</f>
        <v>2019</v>
      </c>
      <c r="AC94" s="117" t="str">
        <f>IF('Indicator Date'!AG94="","x",RIGHT('Indicator Date'!AG94,4))</f>
        <v>2014</v>
      </c>
      <c r="AD94" s="117" t="str">
        <f>IF('Indicator Date'!AJ94="","x",RIGHT('Indicator Date'!AJ94,4))</f>
        <v>2014</v>
      </c>
      <c r="AE94" s="117" t="str">
        <f>IF('Indicator Date'!AK94="","x",RIGHT('Indicator Date'!AK94,4))</f>
        <v>2014</v>
      </c>
      <c r="AF94" s="117" t="str">
        <f>IF('Indicator Date'!AM94="","x",RIGHT('Indicator Date'!AM94,4))</f>
        <v>2014</v>
      </c>
      <c r="AG94" s="117" t="str">
        <f>IF('Indicator Date'!AN94="","x",RIGHT('Indicator Date'!AN94,4))</f>
        <v>2014</v>
      </c>
      <c r="AH94" s="117" t="str">
        <f>IF('Indicator Date'!AP94="","x",RIGHT('Indicator Date'!AP94,4))</f>
        <v>2014</v>
      </c>
      <c r="AI94" s="117" t="str">
        <f>IF('Indicator Date'!AR94="","x",RIGHT('Indicator Date'!AR94,4))</f>
        <v>2014</v>
      </c>
      <c r="AJ94" s="117" t="str">
        <f>IF('Indicator Date'!AU94="","x",RIGHT('Indicator Date'!AU94,4))</f>
        <v>2014</v>
      </c>
      <c r="AK94" s="117" t="str">
        <f>IF('Indicator Date'!AV94="","x",RIGHT('Indicator Date'!AV94,4))</f>
        <v>2014</v>
      </c>
      <c r="AL94" s="117" t="str">
        <f>IF('Indicator Date'!AW94="","x",RIGHT('Indicator Date'!AW94,4))</f>
        <v>2014</v>
      </c>
      <c r="AM94" s="117" t="str">
        <f>IF('Indicator Date'!AX94="","x",RIGHT('Indicator Date'!AX94,4))</f>
        <v>2014</v>
      </c>
      <c r="AN94" s="117" t="str">
        <f>IF('Indicator Date'!AY94="","x",RIGHT('Indicator Date'!AY94,4))</f>
        <v>2014</v>
      </c>
      <c r="AO94" s="117" t="str">
        <f>IF('Indicator Date'!AZ94="","x",RIGHT('Indicator Date'!AZ94,4))</f>
        <v>2014</v>
      </c>
      <c r="AP94" s="117" t="str">
        <f>IF('Indicator Date'!BA94="","x",RIGHT('Indicator Date'!BA94,4))</f>
        <v>2014</v>
      </c>
      <c r="AQ94" s="117" t="str">
        <f>IF('Indicator Date'!BB94="","x",RIGHT('Indicator Date'!BB94,4))</f>
        <v>2017</v>
      </c>
      <c r="AR94" s="117" t="str">
        <f>IF('Indicator Date'!BC94="","x",RIGHT('Indicator Date'!BC94,4))</f>
        <v>2017</v>
      </c>
      <c r="AS94" s="117" t="str">
        <f>IF('Indicator Date'!BD94="","x",RIGHT('Indicator Date'!BD94,4))</f>
        <v>2019</v>
      </c>
      <c r="AT94" s="117" t="str">
        <f>IF('Indicator Date'!BE94="","x",RIGHT('Indicator Date'!BE94,4))</f>
        <v>2014</v>
      </c>
      <c r="AU94" s="117" t="str">
        <f>IF('Indicator Date'!BF94="","x",RIGHT('Indicator Date'!BF94,4))</f>
        <v>2014</v>
      </c>
    </row>
    <row r="95" spans="1:47" ht="15.75" customHeight="1" x14ac:dyDescent="0.25">
      <c r="A95" s="47" t="s">
        <v>295</v>
      </c>
      <c r="B95" s="47" t="s">
        <v>296</v>
      </c>
      <c r="C95" s="117" t="str">
        <f>IF('Indicator Date'!E95="","x",RIGHT('Indicator Date'!E95,4))</f>
        <v>2017</v>
      </c>
      <c r="D95" s="117" t="str">
        <f>IF('Indicator Date'!F95="","x",RIGHT('Indicator Date'!F95,4))</f>
        <v>2017</v>
      </c>
      <c r="E95" s="117" t="str">
        <f>IF('Indicator Date'!G95="","x",RIGHT('Indicator Date'!G95,4))</f>
        <v>2017</v>
      </c>
      <c r="F95" s="117" t="str">
        <f>IF('Indicator Date'!H95="","x",RIGHT('Indicator Date'!H95,4))</f>
        <v>2017</v>
      </c>
      <c r="G95" s="117" t="str">
        <f>IF('Indicator Date'!I95="","x",RIGHT('Indicator Date'!I95,4))</f>
        <v>2017</v>
      </c>
      <c r="H95" s="117" t="str">
        <f>IF('Indicator Date'!J95="","x",RIGHT('Indicator Date'!J95,4))</f>
        <v>2017</v>
      </c>
      <c r="I95" s="117" t="str">
        <f>IF('Indicator Date'!K95="","x",RIGHT('Indicator Date'!K95,4))</f>
        <v>2016</v>
      </c>
      <c r="J95" s="117" t="str">
        <f>IF('Indicator Date'!L95="","x",RIGHT('Indicator Date'!L95,4))</f>
        <v>2018</v>
      </c>
      <c r="K95" s="117" t="str">
        <f>IF('Indicator Date'!M95="","x",RIGHT('Indicator Date'!M95,4))</f>
        <v>2018</v>
      </c>
      <c r="L95" s="117" t="str">
        <f>IF('Indicator Date'!N95="","x",RIGHT('Indicator Date'!N95,4))</f>
        <v>2018</v>
      </c>
      <c r="M95" s="117" t="str">
        <f>IF('Indicator Date'!O95="","x",RIGHT('Indicator Date'!O95,4))</f>
        <v>2014</v>
      </c>
      <c r="N95" s="117" t="str">
        <f>IF('Indicator Date'!P95="","x",RIGHT('Indicator Date'!P95,4))</f>
        <v>2014</v>
      </c>
      <c r="O95" s="117" t="str">
        <f>IF('Indicator Date'!Q95="","x",RIGHT('Indicator Date'!Q95,4))</f>
        <v>2014</v>
      </c>
      <c r="P95" s="117" t="str">
        <f>IF('Indicator Date'!R95="","x",RIGHT('Indicator Date'!R95,4))</f>
        <v>2014</v>
      </c>
      <c r="Q95" s="117" t="str">
        <f>IF('Indicator Date'!S95="","x",RIGHT('Indicator Date'!S95,4))</f>
        <v>2014</v>
      </c>
      <c r="R95" s="117" t="str">
        <f>IF('Indicator Date'!T95="","x",RIGHT('Indicator Date'!T95,4))</f>
        <v>2014</v>
      </c>
      <c r="S95" s="117" t="str">
        <f>IF('Indicator Date'!U95="","x",RIGHT('Indicator Date'!U95,4))</f>
        <v>2014</v>
      </c>
      <c r="T95" s="117" t="str">
        <f>IF('Indicator Date'!V95="","x",RIGHT('Indicator Date'!V95,4))</f>
        <v>2014</v>
      </c>
      <c r="U95" s="117" t="str">
        <f>IF('Indicator Date'!W95="","x",RIGHT('Indicator Date'!W95,4))</f>
        <v>2014</v>
      </c>
      <c r="V95" s="117" t="str">
        <f>IF('Indicator Date'!X95="","x",RIGHT('Indicator Date'!X95,4))</f>
        <v>2014</v>
      </c>
      <c r="W95" s="117" t="str">
        <f>IF('Indicator Date'!Y95="","x",RIGHT('Indicator Date'!Y95,4))</f>
        <v>2014</v>
      </c>
      <c r="X95" s="117" t="str">
        <f>IF('Indicator Date'!AB95="","x",RIGHT('Indicator Date'!AB95,4))</f>
        <v>2014</v>
      </c>
      <c r="Y95" s="117" t="str">
        <f>IF('Indicator Date'!AC95="","x",RIGHT('Indicator Date'!AC95,4))</f>
        <v>2019</v>
      </c>
      <c r="Z95" s="117" t="str">
        <f>IF('Indicator Date'!AD95="","x",RIGHT('Indicator Date'!AD95,4))</f>
        <v>2019</v>
      </c>
      <c r="AA95" s="117" t="str">
        <f>IF('Indicator Date'!AE95="","x",RIGHT('Indicator Date'!AE95,4))</f>
        <v>2019</v>
      </c>
      <c r="AB95" s="117" t="str">
        <f>IF('Indicator Date'!AF95="","x",RIGHT('Indicator Date'!AF95,4))</f>
        <v>2019</v>
      </c>
      <c r="AC95" s="117" t="str">
        <f>IF('Indicator Date'!AG95="","x",RIGHT('Indicator Date'!AG95,4))</f>
        <v>2014</v>
      </c>
      <c r="AD95" s="117" t="str">
        <f>IF('Indicator Date'!AJ95="","x",RIGHT('Indicator Date'!AJ95,4))</f>
        <v>2014</v>
      </c>
      <c r="AE95" s="117" t="str">
        <f>IF('Indicator Date'!AK95="","x",RIGHT('Indicator Date'!AK95,4))</f>
        <v>2014</v>
      </c>
      <c r="AF95" s="117" t="str">
        <f>IF('Indicator Date'!AM95="","x",RIGHT('Indicator Date'!AM95,4))</f>
        <v>2014</v>
      </c>
      <c r="AG95" s="117" t="str">
        <f>IF('Indicator Date'!AN95="","x",RIGHT('Indicator Date'!AN95,4))</f>
        <v>2014</v>
      </c>
      <c r="AH95" s="117" t="str">
        <f>IF('Indicator Date'!AP95="","x",RIGHT('Indicator Date'!AP95,4))</f>
        <v>2014</v>
      </c>
      <c r="AI95" s="117" t="str">
        <f>IF('Indicator Date'!AR95="","x",RIGHT('Indicator Date'!AR95,4))</f>
        <v>2014</v>
      </c>
      <c r="AJ95" s="117" t="str">
        <f>IF('Indicator Date'!AU95="","x",RIGHT('Indicator Date'!AU95,4))</f>
        <v>2014</v>
      </c>
      <c r="AK95" s="117" t="str">
        <f>IF('Indicator Date'!AV95="","x",RIGHT('Indicator Date'!AV95,4))</f>
        <v>2014</v>
      </c>
      <c r="AL95" s="117" t="str">
        <f>IF('Indicator Date'!AW95="","x",RIGHT('Indicator Date'!AW95,4))</f>
        <v>2014</v>
      </c>
      <c r="AM95" s="117" t="str">
        <f>IF('Indicator Date'!AX95="","x",RIGHT('Indicator Date'!AX95,4))</f>
        <v>2014</v>
      </c>
      <c r="AN95" s="117" t="str">
        <f>IF('Indicator Date'!AY95="","x",RIGHT('Indicator Date'!AY95,4))</f>
        <v>2014</v>
      </c>
      <c r="AO95" s="117" t="str">
        <f>IF('Indicator Date'!AZ95="","x",RIGHT('Indicator Date'!AZ95,4))</f>
        <v>2014</v>
      </c>
      <c r="AP95" s="117" t="str">
        <f>IF('Indicator Date'!BA95="","x",RIGHT('Indicator Date'!BA95,4))</f>
        <v>2014</v>
      </c>
      <c r="AQ95" s="117" t="str">
        <f>IF('Indicator Date'!BB95="","x",RIGHT('Indicator Date'!BB95,4))</f>
        <v>2017</v>
      </c>
      <c r="AR95" s="117" t="str">
        <f>IF('Indicator Date'!BC95="","x",RIGHT('Indicator Date'!BC95,4))</f>
        <v>2017</v>
      </c>
      <c r="AS95" s="117" t="str">
        <f>IF('Indicator Date'!BD95="","x",RIGHT('Indicator Date'!BD95,4))</f>
        <v>2019</v>
      </c>
      <c r="AT95" s="117" t="str">
        <f>IF('Indicator Date'!BE95="","x",RIGHT('Indicator Date'!BE95,4))</f>
        <v>2014</v>
      </c>
      <c r="AU95" s="117" t="str">
        <f>IF('Indicator Date'!BF95="","x",RIGHT('Indicator Date'!BF95,4))</f>
        <v>2014</v>
      </c>
    </row>
    <row r="96" spans="1:47" ht="15.75" customHeight="1" x14ac:dyDescent="0.25">
      <c r="A96" s="47" t="s">
        <v>297</v>
      </c>
      <c r="B96" s="47" t="s">
        <v>298</v>
      </c>
      <c r="C96" s="117" t="str">
        <f>IF('Indicator Date'!E96="","x",RIGHT('Indicator Date'!E96,4))</f>
        <v>2017</v>
      </c>
      <c r="D96" s="117" t="str">
        <f>IF('Indicator Date'!F96="","x",RIGHT('Indicator Date'!F96,4))</f>
        <v>2017</v>
      </c>
      <c r="E96" s="117" t="str">
        <f>IF('Indicator Date'!G96="","x",RIGHT('Indicator Date'!G96,4))</f>
        <v>2017</v>
      </c>
      <c r="F96" s="117" t="str">
        <f>IF('Indicator Date'!H96="","x",RIGHT('Indicator Date'!H96,4))</f>
        <v>2017</v>
      </c>
      <c r="G96" s="117" t="str">
        <f>IF('Indicator Date'!I96="","x",RIGHT('Indicator Date'!I96,4))</f>
        <v>2017</v>
      </c>
      <c r="H96" s="117" t="str">
        <f>IF('Indicator Date'!J96="","x",RIGHT('Indicator Date'!J96,4))</f>
        <v>2017</v>
      </c>
      <c r="I96" s="117" t="str">
        <f>IF('Indicator Date'!K96="","x",RIGHT('Indicator Date'!K96,4))</f>
        <v>2016</v>
      </c>
      <c r="J96" s="117" t="str">
        <f>IF('Indicator Date'!L96="","x",RIGHT('Indicator Date'!L96,4))</f>
        <v>2018</v>
      </c>
      <c r="K96" s="117" t="str">
        <f>IF('Indicator Date'!M96="","x",RIGHT('Indicator Date'!M96,4))</f>
        <v>2018</v>
      </c>
      <c r="L96" s="117" t="str">
        <f>IF('Indicator Date'!N96="","x",RIGHT('Indicator Date'!N96,4))</f>
        <v>2018</v>
      </c>
      <c r="M96" s="117" t="str">
        <f>IF('Indicator Date'!O96="","x",RIGHT('Indicator Date'!O96,4))</f>
        <v>2014</v>
      </c>
      <c r="N96" s="117" t="str">
        <f>IF('Indicator Date'!P96="","x",RIGHT('Indicator Date'!P96,4))</f>
        <v>2014</v>
      </c>
      <c r="O96" s="117" t="str">
        <f>IF('Indicator Date'!Q96="","x",RIGHT('Indicator Date'!Q96,4))</f>
        <v>2014</v>
      </c>
      <c r="P96" s="117" t="str">
        <f>IF('Indicator Date'!R96="","x",RIGHT('Indicator Date'!R96,4))</f>
        <v>2014</v>
      </c>
      <c r="Q96" s="117" t="str">
        <f>IF('Indicator Date'!S96="","x",RIGHT('Indicator Date'!S96,4))</f>
        <v>2014</v>
      </c>
      <c r="R96" s="117" t="str">
        <f>IF('Indicator Date'!T96="","x",RIGHT('Indicator Date'!T96,4))</f>
        <v>2014</v>
      </c>
      <c r="S96" s="117" t="str">
        <f>IF('Indicator Date'!U96="","x",RIGHT('Indicator Date'!U96,4))</f>
        <v>2014</v>
      </c>
      <c r="T96" s="117" t="str">
        <f>IF('Indicator Date'!V96="","x",RIGHT('Indicator Date'!V96,4))</f>
        <v>2014</v>
      </c>
      <c r="U96" s="117" t="str">
        <f>IF('Indicator Date'!W96="","x",RIGHT('Indicator Date'!W96,4))</f>
        <v>2014</v>
      </c>
      <c r="V96" s="117" t="str">
        <f>IF('Indicator Date'!X96="","x",RIGHT('Indicator Date'!X96,4))</f>
        <v>2014</v>
      </c>
      <c r="W96" s="117" t="str">
        <f>IF('Indicator Date'!Y96="","x",RIGHT('Indicator Date'!Y96,4))</f>
        <v>2014</v>
      </c>
      <c r="X96" s="117" t="str">
        <f>IF('Indicator Date'!AB96="","x",RIGHT('Indicator Date'!AB96,4))</f>
        <v>2014</v>
      </c>
      <c r="Y96" s="117" t="str">
        <f>IF('Indicator Date'!AC96="","x",RIGHT('Indicator Date'!AC96,4))</f>
        <v>2019</v>
      </c>
      <c r="Z96" s="117" t="str">
        <f>IF('Indicator Date'!AD96="","x",RIGHT('Indicator Date'!AD96,4))</f>
        <v>2019</v>
      </c>
      <c r="AA96" s="117" t="str">
        <f>IF('Indicator Date'!AE96="","x",RIGHT('Indicator Date'!AE96,4))</f>
        <v>2019</v>
      </c>
      <c r="AB96" s="117" t="str">
        <f>IF('Indicator Date'!AF96="","x",RIGHT('Indicator Date'!AF96,4))</f>
        <v>2019</v>
      </c>
      <c r="AC96" s="117" t="str">
        <f>IF('Indicator Date'!AG96="","x",RIGHT('Indicator Date'!AG96,4))</f>
        <v>2014</v>
      </c>
      <c r="AD96" s="117" t="str">
        <f>IF('Indicator Date'!AJ96="","x",RIGHT('Indicator Date'!AJ96,4))</f>
        <v>2014</v>
      </c>
      <c r="AE96" s="117" t="str">
        <f>IF('Indicator Date'!AK96="","x",RIGHT('Indicator Date'!AK96,4))</f>
        <v>2014</v>
      </c>
      <c r="AF96" s="117" t="str">
        <f>IF('Indicator Date'!AM96="","x",RIGHT('Indicator Date'!AM96,4))</f>
        <v>2014</v>
      </c>
      <c r="AG96" s="117" t="str">
        <f>IF('Indicator Date'!AN96="","x",RIGHT('Indicator Date'!AN96,4))</f>
        <v>2014</v>
      </c>
      <c r="AH96" s="117" t="str">
        <f>IF('Indicator Date'!AP96="","x",RIGHT('Indicator Date'!AP96,4))</f>
        <v>2014</v>
      </c>
      <c r="AI96" s="117" t="str">
        <f>IF('Indicator Date'!AR96="","x",RIGHT('Indicator Date'!AR96,4))</f>
        <v>2014</v>
      </c>
      <c r="AJ96" s="117" t="str">
        <f>IF('Indicator Date'!AU96="","x",RIGHT('Indicator Date'!AU96,4))</f>
        <v>2014</v>
      </c>
      <c r="AK96" s="117" t="str">
        <f>IF('Indicator Date'!AV96="","x",RIGHT('Indicator Date'!AV96,4))</f>
        <v>2014</v>
      </c>
      <c r="AL96" s="117" t="str">
        <f>IF('Indicator Date'!AW96="","x",RIGHT('Indicator Date'!AW96,4))</f>
        <v>2014</v>
      </c>
      <c r="AM96" s="117" t="str">
        <f>IF('Indicator Date'!AX96="","x",RIGHT('Indicator Date'!AX96,4))</f>
        <v>2014</v>
      </c>
      <c r="AN96" s="117" t="str">
        <f>IF('Indicator Date'!AY96="","x",RIGHT('Indicator Date'!AY96,4))</f>
        <v>2014</v>
      </c>
      <c r="AO96" s="117" t="str">
        <f>IF('Indicator Date'!AZ96="","x",RIGHT('Indicator Date'!AZ96,4))</f>
        <v>2014</v>
      </c>
      <c r="AP96" s="117" t="str">
        <f>IF('Indicator Date'!BA96="","x",RIGHT('Indicator Date'!BA96,4))</f>
        <v>2014</v>
      </c>
      <c r="AQ96" s="117" t="str">
        <f>IF('Indicator Date'!BB96="","x",RIGHT('Indicator Date'!BB96,4))</f>
        <v>2017</v>
      </c>
      <c r="AR96" s="117" t="str">
        <f>IF('Indicator Date'!BC96="","x",RIGHT('Indicator Date'!BC96,4))</f>
        <v>2017</v>
      </c>
      <c r="AS96" s="117" t="str">
        <f>IF('Indicator Date'!BD96="","x",RIGHT('Indicator Date'!BD96,4))</f>
        <v>2019</v>
      </c>
      <c r="AT96" s="117" t="str">
        <f>IF('Indicator Date'!BE96="","x",RIGHT('Indicator Date'!BE96,4))</f>
        <v>2014</v>
      </c>
      <c r="AU96" s="117" t="str">
        <f>IF('Indicator Date'!BF96="","x",RIGHT('Indicator Date'!BF96,4))</f>
        <v>2014</v>
      </c>
    </row>
    <row r="97" spans="1:47" ht="15.75" customHeight="1" x14ac:dyDescent="0.25">
      <c r="A97" s="47" t="s">
        <v>299</v>
      </c>
      <c r="B97" s="47" t="s">
        <v>300</v>
      </c>
      <c r="C97" s="117" t="str">
        <f>IF('Indicator Date'!E97="","x",RIGHT('Indicator Date'!E97,4))</f>
        <v>2017</v>
      </c>
      <c r="D97" s="117" t="str">
        <f>IF('Indicator Date'!F97="","x",RIGHT('Indicator Date'!F97,4))</f>
        <v>2017</v>
      </c>
      <c r="E97" s="117" t="str">
        <f>IF('Indicator Date'!G97="","x",RIGHT('Indicator Date'!G97,4))</f>
        <v>2017</v>
      </c>
      <c r="F97" s="117" t="str">
        <f>IF('Indicator Date'!H97="","x",RIGHT('Indicator Date'!H97,4))</f>
        <v>2017</v>
      </c>
      <c r="G97" s="117" t="str">
        <f>IF('Indicator Date'!I97="","x",RIGHT('Indicator Date'!I97,4))</f>
        <v>2017</v>
      </c>
      <c r="H97" s="117" t="str">
        <f>IF('Indicator Date'!J97="","x",RIGHT('Indicator Date'!J97,4))</f>
        <v>2017</v>
      </c>
      <c r="I97" s="117" t="str">
        <f>IF('Indicator Date'!K97="","x",RIGHT('Indicator Date'!K97,4))</f>
        <v>2016</v>
      </c>
      <c r="J97" s="117" t="str">
        <f>IF('Indicator Date'!L97="","x",RIGHT('Indicator Date'!L97,4))</f>
        <v>2018</v>
      </c>
      <c r="K97" s="117" t="str">
        <f>IF('Indicator Date'!M97="","x",RIGHT('Indicator Date'!M97,4))</f>
        <v>2018</v>
      </c>
      <c r="L97" s="117" t="str">
        <f>IF('Indicator Date'!N97="","x",RIGHT('Indicator Date'!N97,4))</f>
        <v>2018</v>
      </c>
      <c r="M97" s="117" t="str">
        <f>IF('Indicator Date'!O97="","x",RIGHT('Indicator Date'!O97,4))</f>
        <v>2014</v>
      </c>
      <c r="N97" s="117" t="str">
        <f>IF('Indicator Date'!P97="","x",RIGHT('Indicator Date'!P97,4))</f>
        <v>2014</v>
      </c>
      <c r="O97" s="117" t="str">
        <f>IF('Indicator Date'!Q97="","x",RIGHT('Indicator Date'!Q97,4))</f>
        <v>2014</v>
      </c>
      <c r="P97" s="117" t="str">
        <f>IF('Indicator Date'!R97="","x",RIGHT('Indicator Date'!R97,4))</f>
        <v>2014</v>
      </c>
      <c r="Q97" s="117" t="str">
        <f>IF('Indicator Date'!S97="","x",RIGHT('Indicator Date'!S97,4))</f>
        <v>2014</v>
      </c>
      <c r="R97" s="117" t="str">
        <f>IF('Indicator Date'!T97="","x",RIGHT('Indicator Date'!T97,4))</f>
        <v>2014</v>
      </c>
      <c r="S97" s="117" t="str">
        <f>IF('Indicator Date'!U97="","x",RIGHT('Indicator Date'!U97,4))</f>
        <v>2014</v>
      </c>
      <c r="T97" s="117" t="str">
        <f>IF('Indicator Date'!V97="","x",RIGHT('Indicator Date'!V97,4))</f>
        <v>2014</v>
      </c>
      <c r="U97" s="117" t="str">
        <f>IF('Indicator Date'!W97="","x",RIGHT('Indicator Date'!W97,4))</f>
        <v>2014</v>
      </c>
      <c r="V97" s="117" t="str">
        <f>IF('Indicator Date'!X97="","x",RIGHT('Indicator Date'!X97,4))</f>
        <v>2014</v>
      </c>
      <c r="W97" s="117" t="str">
        <f>IF('Indicator Date'!Y97="","x",RIGHT('Indicator Date'!Y97,4))</f>
        <v>2014</v>
      </c>
      <c r="X97" s="117" t="str">
        <f>IF('Indicator Date'!AB97="","x",RIGHT('Indicator Date'!AB97,4))</f>
        <v>2014</v>
      </c>
      <c r="Y97" s="117" t="str">
        <f>IF('Indicator Date'!AC97="","x",RIGHT('Indicator Date'!AC97,4))</f>
        <v>2019</v>
      </c>
      <c r="Z97" s="117" t="str">
        <f>IF('Indicator Date'!AD97="","x",RIGHT('Indicator Date'!AD97,4))</f>
        <v>2019</v>
      </c>
      <c r="AA97" s="117" t="str">
        <f>IF('Indicator Date'!AE97="","x",RIGHT('Indicator Date'!AE97,4))</f>
        <v>2019</v>
      </c>
      <c r="AB97" s="117" t="str">
        <f>IF('Indicator Date'!AF97="","x",RIGHT('Indicator Date'!AF97,4))</f>
        <v>2019</v>
      </c>
      <c r="AC97" s="117" t="str">
        <f>IF('Indicator Date'!AG97="","x",RIGHT('Indicator Date'!AG97,4))</f>
        <v>2014</v>
      </c>
      <c r="AD97" s="117" t="str">
        <f>IF('Indicator Date'!AJ97="","x",RIGHT('Indicator Date'!AJ97,4))</f>
        <v>2014</v>
      </c>
      <c r="AE97" s="117" t="str">
        <f>IF('Indicator Date'!AK97="","x",RIGHT('Indicator Date'!AK97,4))</f>
        <v>2014</v>
      </c>
      <c r="AF97" s="117" t="str">
        <f>IF('Indicator Date'!AM97="","x",RIGHT('Indicator Date'!AM97,4))</f>
        <v>2014</v>
      </c>
      <c r="AG97" s="117" t="str">
        <f>IF('Indicator Date'!AN97="","x",RIGHT('Indicator Date'!AN97,4))</f>
        <v>2014</v>
      </c>
      <c r="AH97" s="117" t="str">
        <f>IF('Indicator Date'!AP97="","x",RIGHT('Indicator Date'!AP97,4))</f>
        <v>2014</v>
      </c>
      <c r="AI97" s="117" t="str">
        <f>IF('Indicator Date'!AR97="","x",RIGHT('Indicator Date'!AR97,4))</f>
        <v>2014</v>
      </c>
      <c r="AJ97" s="117" t="str">
        <f>IF('Indicator Date'!AU97="","x",RIGHT('Indicator Date'!AU97,4))</f>
        <v>2014</v>
      </c>
      <c r="AK97" s="117" t="str">
        <f>IF('Indicator Date'!AV97="","x",RIGHT('Indicator Date'!AV97,4))</f>
        <v>2014</v>
      </c>
      <c r="AL97" s="117" t="str">
        <f>IF('Indicator Date'!AW97="","x",RIGHT('Indicator Date'!AW97,4))</f>
        <v>2014</v>
      </c>
      <c r="AM97" s="117" t="str">
        <f>IF('Indicator Date'!AX97="","x",RIGHT('Indicator Date'!AX97,4))</f>
        <v>2014</v>
      </c>
      <c r="AN97" s="117" t="str">
        <f>IF('Indicator Date'!AY97="","x",RIGHT('Indicator Date'!AY97,4))</f>
        <v>2014</v>
      </c>
      <c r="AO97" s="117" t="str">
        <f>IF('Indicator Date'!AZ97="","x",RIGHT('Indicator Date'!AZ97,4))</f>
        <v>2014</v>
      </c>
      <c r="AP97" s="117" t="str">
        <f>IF('Indicator Date'!BA97="","x",RIGHT('Indicator Date'!BA97,4))</f>
        <v>2014</v>
      </c>
      <c r="AQ97" s="117" t="str">
        <f>IF('Indicator Date'!BB97="","x",RIGHT('Indicator Date'!BB97,4))</f>
        <v>2017</v>
      </c>
      <c r="AR97" s="117" t="str">
        <f>IF('Indicator Date'!BC97="","x",RIGHT('Indicator Date'!BC97,4))</f>
        <v>2017</v>
      </c>
      <c r="AS97" s="117" t="str">
        <f>IF('Indicator Date'!BD97="","x",RIGHT('Indicator Date'!BD97,4))</f>
        <v>2019</v>
      </c>
      <c r="AT97" s="117" t="str">
        <f>IF('Indicator Date'!BE97="","x",RIGHT('Indicator Date'!BE97,4))</f>
        <v>2014</v>
      </c>
      <c r="AU97" s="117" t="str">
        <f>IF('Indicator Date'!BF97="","x",RIGHT('Indicator Date'!BF97,4))</f>
        <v>2014</v>
      </c>
    </row>
    <row r="98" spans="1:47" ht="15.75" customHeight="1" x14ac:dyDescent="0.25">
      <c r="A98" s="47" t="s">
        <v>301</v>
      </c>
      <c r="B98" s="47" t="s">
        <v>302</v>
      </c>
      <c r="C98" s="117" t="str">
        <f>IF('Indicator Date'!E98="","x",RIGHT('Indicator Date'!E98,4))</f>
        <v>2017</v>
      </c>
      <c r="D98" s="117" t="str">
        <f>IF('Indicator Date'!F98="","x",RIGHT('Indicator Date'!F98,4))</f>
        <v>2017</v>
      </c>
      <c r="E98" s="117" t="str">
        <f>IF('Indicator Date'!G98="","x",RIGHT('Indicator Date'!G98,4))</f>
        <v>2017</v>
      </c>
      <c r="F98" s="117" t="str">
        <f>IF('Indicator Date'!H98="","x",RIGHT('Indicator Date'!H98,4))</f>
        <v>2017</v>
      </c>
      <c r="G98" s="117" t="str">
        <f>IF('Indicator Date'!I98="","x",RIGHT('Indicator Date'!I98,4))</f>
        <v>2017</v>
      </c>
      <c r="H98" s="117" t="str">
        <f>IF('Indicator Date'!J98="","x",RIGHT('Indicator Date'!J98,4))</f>
        <v>2017</v>
      </c>
      <c r="I98" s="117" t="str">
        <f>IF('Indicator Date'!K98="","x",RIGHT('Indicator Date'!K98,4))</f>
        <v>2016</v>
      </c>
      <c r="J98" s="117" t="str">
        <f>IF('Indicator Date'!L98="","x",RIGHT('Indicator Date'!L98,4))</f>
        <v>2018</v>
      </c>
      <c r="K98" s="117" t="str">
        <f>IF('Indicator Date'!M98="","x",RIGHT('Indicator Date'!M98,4))</f>
        <v>2018</v>
      </c>
      <c r="L98" s="117" t="str">
        <f>IF('Indicator Date'!N98="","x",RIGHT('Indicator Date'!N98,4))</f>
        <v>2018</v>
      </c>
      <c r="M98" s="117" t="str">
        <f>IF('Indicator Date'!O98="","x",RIGHT('Indicator Date'!O98,4))</f>
        <v>2014</v>
      </c>
      <c r="N98" s="117" t="str">
        <f>IF('Indicator Date'!P98="","x",RIGHT('Indicator Date'!P98,4))</f>
        <v>2014</v>
      </c>
      <c r="O98" s="117" t="str">
        <f>IF('Indicator Date'!Q98="","x",RIGHT('Indicator Date'!Q98,4))</f>
        <v>2014</v>
      </c>
      <c r="P98" s="117" t="str">
        <f>IF('Indicator Date'!R98="","x",RIGHT('Indicator Date'!R98,4))</f>
        <v>2014</v>
      </c>
      <c r="Q98" s="117" t="str">
        <f>IF('Indicator Date'!S98="","x",RIGHT('Indicator Date'!S98,4))</f>
        <v>2014</v>
      </c>
      <c r="R98" s="117" t="str">
        <f>IF('Indicator Date'!T98="","x",RIGHT('Indicator Date'!T98,4))</f>
        <v>2014</v>
      </c>
      <c r="S98" s="117" t="str">
        <f>IF('Indicator Date'!U98="","x",RIGHT('Indicator Date'!U98,4))</f>
        <v>2014</v>
      </c>
      <c r="T98" s="117" t="str">
        <f>IF('Indicator Date'!V98="","x",RIGHT('Indicator Date'!V98,4))</f>
        <v>2014</v>
      </c>
      <c r="U98" s="117" t="str">
        <f>IF('Indicator Date'!W98="","x",RIGHT('Indicator Date'!W98,4))</f>
        <v>2014</v>
      </c>
      <c r="V98" s="117" t="str">
        <f>IF('Indicator Date'!X98="","x",RIGHT('Indicator Date'!X98,4))</f>
        <v>2014</v>
      </c>
      <c r="W98" s="117" t="str">
        <f>IF('Indicator Date'!Y98="","x",RIGHT('Indicator Date'!Y98,4))</f>
        <v>2014</v>
      </c>
      <c r="X98" s="117" t="str">
        <f>IF('Indicator Date'!AB98="","x",RIGHT('Indicator Date'!AB98,4))</f>
        <v>2014</v>
      </c>
      <c r="Y98" s="117" t="str">
        <f>IF('Indicator Date'!AC98="","x",RIGHT('Indicator Date'!AC98,4))</f>
        <v>2019</v>
      </c>
      <c r="Z98" s="117" t="str">
        <f>IF('Indicator Date'!AD98="","x",RIGHT('Indicator Date'!AD98,4))</f>
        <v>2019</v>
      </c>
      <c r="AA98" s="117" t="str">
        <f>IF('Indicator Date'!AE98="","x",RIGHT('Indicator Date'!AE98,4))</f>
        <v>2019</v>
      </c>
      <c r="AB98" s="117" t="str">
        <f>IF('Indicator Date'!AF98="","x",RIGHT('Indicator Date'!AF98,4))</f>
        <v>2019</v>
      </c>
      <c r="AC98" s="117" t="str">
        <f>IF('Indicator Date'!AG98="","x",RIGHT('Indicator Date'!AG98,4))</f>
        <v>2014</v>
      </c>
      <c r="AD98" s="117" t="str">
        <f>IF('Indicator Date'!AJ98="","x",RIGHT('Indicator Date'!AJ98,4))</f>
        <v>2014</v>
      </c>
      <c r="AE98" s="117" t="str">
        <f>IF('Indicator Date'!AK98="","x",RIGHT('Indicator Date'!AK98,4))</f>
        <v>2014</v>
      </c>
      <c r="AF98" s="117" t="str">
        <f>IF('Indicator Date'!AM98="","x",RIGHT('Indicator Date'!AM98,4))</f>
        <v>2014</v>
      </c>
      <c r="AG98" s="117" t="str">
        <f>IF('Indicator Date'!AN98="","x",RIGHT('Indicator Date'!AN98,4))</f>
        <v>2014</v>
      </c>
      <c r="AH98" s="117" t="str">
        <f>IF('Indicator Date'!AP98="","x",RIGHT('Indicator Date'!AP98,4))</f>
        <v>2014</v>
      </c>
      <c r="AI98" s="117" t="str">
        <f>IF('Indicator Date'!AR98="","x",RIGHT('Indicator Date'!AR98,4))</f>
        <v>2014</v>
      </c>
      <c r="AJ98" s="117" t="str">
        <f>IF('Indicator Date'!AU98="","x",RIGHT('Indicator Date'!AU98,4))</f>
        <v>2014</v>
      </c>
      <c r="AK98" s="117" t="str">
        <f>IF('Indicator Date'!AV98="","x",RIGHT('Indicator Date'!AV98,4))</f>
        <v>2014</v>
      </c>
      <c r="AL98" s="117" t="str">
        <f>IF('Indicator Date'!AW98="","x",RIGHT('Indicator Date'!AW98,4))</f>
        <v>2014</v>
      </c>
      <c r="AM98" s="117" t="str">
        <f>IF('Indicator Date'!AX98="","x",RIGHT('Indicator Date'!AX98,4))</f>
        <v>2014</v>
      </c>
      <c r="AN98" s="117" t="str">
        <f>IF('Indicator Date'!AY98="","x",RIGHT('Indicator Date'!AY98,4))</f>
        <v>2014</v>
      </c>
      <c r="AO98" s="117" t="str">
        <f>IF('Indicator Date'!AZ98="","x",RIGHT('Indicator Date'!AZ98,4))</f>
        <v>2014</v>
      </c>
      <c r="AP98" s="117" t="str">
        <f>IF('Indicator Date'!BA98="","x",RIGHT('Indicator Date'!BA98,4))</f>
        <v>2014</v>
      </c>
      <c r="AQ98" s="117" t="str">
        <f>IF('Indicator Date'!BB98="","x",RIGHT('Indicator Date'!BB98,4))</f>
        <v>2017</v>
      </c>
      <c r="AR98" s="117" t="str">
        <f>IF('Indicator Date'!BC98="","x",RIGHT('Indicator Date'!BC98,4))</f>
        <v>2017</v>
      </c>
      <c r="AS98" s="117" t="str">
        <f>IF('Indicator Date'!BD98="","x",RIGHT('Indicator Date'!BD98,4))</f>
        <v>2019</v>
      </c>
      <c r="AT98" s="117" t="str">
        <f>IF('Indicator Date'!BE98="","x",RIGHT('Indicator Date'!BE98,4))</f>
        <v>2014</v>
      </c>
      <c r="AU98" s="117" t="str">
        <f>IF('Indicator Date'!BF98="","x",RIGHT('Indicator Date'!BF98,4))</f>
        <v>2014</v>
      </c>
    </row>
    <row r="99" spans="1:47" ht="15.75" customHeight="1" x14ac:dyDescent="0.25">
      <c r="A99" s="47" t="s">
        <v>303</v>
      </c>
      <c r="B99" s="47" t="s">
        <v>304</v>
      </c>
      <c r="C99" s="117" t="str">
        <f>IF('Indicator Date'!E99="","x",RIGHT('Indicator Date'!E99,4))</f>
        <v>2017</v>
      </c>
      <c r="D99" s="117" t="str">
        <f>IF('Indicator Date'!F99="","x",RIGHT('Indicator Date'!F99,4))</f>
        <v>2017</v>
      </c>
      <c r="E99" s="117" t="str">
        <f>IF('Indicator Date'!G99="","x",RIGHT('Indicator Date'!G99,4))</f>
        <v>2017</v>
      </c>
      <c r="F99" s="117" t="str">
        <f>IF('Indicator Date'!H99="","x",RIGHT('Indicator Date'!H99,4))</f>
        <v>2017</v>
      </c>
      <c r="G99" s="117" t="str">
        <f>IF('Indicator Date'!I99="","x",RIGHT('Indicator Date'!I99,4))</f>
        <v>2017</v>
      </c>
      <c r="H99" s="117" t="str">
        <f>IF('Indicator Date'!J99="","x",RIGHT('Indicator Date'!J99,4))</f>
        <v>2017</v>
      </c>
      <c r="I99" s="117" t="str">
        <f>IF('Indicator Date'!K99="","x",RIGHT('Indicator Date'!K99,4))</f>
        <v>2016</v>
      </c>
      <c r="J99" s="117" t="str">
        <f>IF('Indicator Date'!L99="","x",RIGHT('Indicator Date'!L99,4))</f>
        <v>2018</v>
      </c>
      <c r="K99" s="117" t="str">
        <f>IF('Indicator Date'!M99="","x",RIGHT('Indicator Date'!M99,4))</f>
        <v>2018</v>
      </c>
      <c r="L99" s="117" t="str">
        <f>IF('Indicator Date'!N99="","x",RIGHT('Indicator Date'!N99,4))</f>
        <v>2018</v>
      </c>
      <c r="M99" s="117" t="str">
        <f>IF('Indicator Date'!O99="","x",RIGHT('Indicator Date'!O99,4))</f>
        <v>2014</v>
      </c>
      <c r="N99" s="117" t="str">
        <f>IF('Indicator Date'!P99="","x",RIGHT('Indicator Date'!P99,4))</f>
        <v>2014</v>
      </c>
      <c r="O99" s="117" t="str">
        <f>IF('Indicator Date'!Q99="","x",RIGHT('Indicator Date'!Q99,4))</f>
        <v>2014</v>
      </c>
      <c r="P99" s="117" t="str">
        <f>IF('Indicator Date'!R99="","x",RIGHT('Indicator Date'!R99,4))</f>
        <v>2014</v>
      </c>
      <c r="Q99" s="117" t="str">
        <f>IF('Indicator Date'!S99="","x",RIGHT('Indicator Date'!S99,4))</f>
        <v>2014</v>
      </c>
      <c r="R99" s="117" t="str">
        <f>IF('Indicator Date'!T99="","x",RIGHT('Indicator Date'!T99,4))</f>
        <v>2014</v>
      </c>
      <c r="S99" s="117" t="str">
        <f>IF('Indicator Date'!U99="","x",RIGHT('Indicator Date'!U99,4))</f>
        <v>2014</v>
      </c>
      <c r="T99" s="117" t="str">
        <f>IF('Indicator Date'!V99="","x",RIGHT('Indicator Date'!V99,4))</f>
        <v>2014</v>
      </c>
      <c r="U99" s="117" t="str">
        <f>IF('Indicator Date'!W99="","x",RIGHT('Indicator Date'!W99,4))</f>
        <v>2014</v>
      </c>
      <c r="V99" s="117" t="str">
        <f>IF('Indicator Date'!X99="","x",RIGHT('Indicator Date'!X99,4))</f>
        <v>2014</v>
      </c>
      <c r="W99" s="117" t="str">
        <f>IF('Indicator Date'!Y99="","x",RIGHT('Indicator Date'!Y99,4))</f>
        <v>2014</v>
      </c>
      <c r="X99" s="117" t="str">
        <f>IF('Indicator Date'!AB99="","x",RIGHT('Indicator Date'!AB99,4))</f>
        <v>2014</v>
      </c>
      <c r="Y99" s="117" t="str">
        <f>IF('Indicator Date'!AC99="","x",RIGHT('Indicator Date'!AC99,4))</f>
        <v>2019</v>
      </c>
      <c r="Z99" s="117" t="str">
        <f>IF('Indicator Date'!AD99="","x",RIGHT('Indicator Date'!AD99,4))</f>
        <v>2019</v>
      </c>
      <c r="AA99" s="117" t="str">
        <f>IF('Indicator Date'!AE99="","x",RIGHT('Indicator Date'!AE99,4))</f>
        <v>2019</v>
      </c>
      <c r="AB99" s="117" t="str">
        <f>IF('Indicator Date'!AF99="","x",RIGHT('Indicator Date'!AF99,4))</f>
        <v>2019</v>
      </c>
      <c r="AC99" s="117" t="str">
        <f>IF('Indicator Date'!AG99="","x",RIGHT('Indicator Date'!AG99,4))</f>
        <v>2014</v>
      </c>
      <c r="AD99" s="117" t="str">
        <f>IF('Indicator Date'!AJ99="","x",RIGHT('Indicator Date'!AJ99,4))</f>
        <v>2014</v>
      </c>
      <c r="AE99" s="117" t="str">
        <f>IF('Indicator Date'!AK99="","x",RIGHT('Indicator Date'!AK99,4))</f>
        <v>2014</v>
      </c>
      <c r="AF99" s="117" t="str">
        <f>IF('Indicator Date'!AM99="","x",RIGHT('Indicator Date'!AM99,4))</f>
        <v>2014</v>
      </c>
      <c r="AG99" s="117" t="str">
        <f>IF('Indicator Date'!AN99="","x",RIGHT('Indicator Date'!AN99,4))</f>
        <v>2014</v>
      </c>
      <c r="AH99" s="117" t="str">
        <f>IF('Indicator Date'!AP99="","x",RIGHT('Indicator Date'!AP99,4))</f>
        <v>2014</v>
      </c>
      <c r="AI99" s="117" t="str">
        <f>IF('Indicator Date'!AR99="","x",RIGHT('Indicator Date'!AR99,4))</f>
        <v>2014</v>
      </c>
      <c r="AJ99" s="117" t="str">
        <f>IF('Indicator Date'!AU99="","x",RIGHT('Indicator Date'!AU99,4))</f>
        <v>2014</v>
      </c>
      <c r="AK99" s="117" t="str">
        <f>IF('Indicator Date'!AV99="","x",RIGHT('Indicator Date'!AV99,4))</f>
        <v>2014</v>
      </c>
      <c r="AL99" s="117" t="str">
        <f>IF('Indicator Date'!AW99="","x",RIGHT('Indicator Date'!AW99,4))</f>
        <v>2014</v>
      </c>
      <c r="AM99" s="117" t="str">
        <f>IF('Indicator Date'!AX99="","x",RIGHT('Indicator Date'!AX99,4))</f>
        <v>2014</v>
      </c>
      <c r="AN99" s="117" t="str">
        <f>IF('Indicator Date'!AY99="","x",RIGHT('Indicator Date'!AY99,4))</f>
        <v>2014</v>
      </c>
      <c r="AO99" s="117" t="str">
        <f>IF('Indicator Date'!AZ99="","x",RIGHT('Indicator Date'!AZ99,4))</f>
        <v>2014</v>
      </c>
      <c r="AP99" s="117" t="str">
        <f>IF('Indicator Date'!BA99="","x",RIGHT('Indicator Date'!BA99,4))</f>
        <v>2014</v>
      </c>
      <c r="AQ99" s="117" t="str">
        <f>IF('Indicator Date'!BB99="","x",RIGHT('Indicator Date'!BB99,4))</f>
        <v>2017</v>
      </c>
      <c r="AR99" s="117" t="str">
        <f>IF('Indicator Date'!BC99="","x",RIGHT('Indicator Date'!BC99,4))</f>
        <v>2017</v>
      </c>
      <c r="AS99" s="117" t="str">
        <f>IF('Indicator Date'!BD99="","x",RIGHT('Indicator Date'!BD99,4))</f>
        <v>2019</v>
      </c>
      <c r="AT99" s="117" t="str">
        <f>IF('Indicator Date'!BE99="","x",RIGHT('Indicator Date'!BE99,4))</f>
        <v>2014</v>
      </c>
      <c r="AU99" s="117" t="str">
        <f>IF('Indicator Date'!BF99="","x",RIGHT('Indicator Date'!BF99,4))</f>
        <v>2014</v>
      </c>
    </row>
    <row r="100" spans="1:47" ht="15.75" customHeight="1" x14ac:dyDescent="0.25">
      <c r="A100" s="47" t="s">
        <v>305</v>
      </c>
      <c r="B100" s="47" t="s">
        <v>306</v>
      </c>
      <c r="C100" s="117" t="str">
        <f>IF('Indicator Date'!E100="","x",RIGHT('Indicator Date'!E100,4))</f>
        <v>2017</v>
      </c>
      <c r="D100" s="117" t="str">
        <f>IF('Indicator Date'!F100="","x",RIGHT('Indicator Date'!F100,4))</f>
        <v>2017</v>
      </c>
      <c r="E100" s="117" t="str">
        <f>IF('Indicator Date'!G100="","x",RIGHT('Indicator Date'!G100,4))</f>
        <v>2017</v>
      </c>
      <c r="F100" s="117" t="str">
        <f>IF('Indicator Date'!H100="","x",RIGHT('Indicator Date'!H100,4))</f>
        <v>2017</v>
      </c>
      <c r="G100" s="117" t="str">
        <f>IF('Indicator Date'!I100="","x",RIGHT('Indicator Date'!I100,4))</f>
        <v>2017</v>
      </c>
      <c r="H100" s="117" t="str">
        <f>IF('Indicator Date'!J100="","x",RIGHT('Indicator Date'!J100,4))</f>
        <v>2017</v>
      </c>
      <c r="I100" s="117" t="str">
        <f>IF('Indicator Date'!K100="","x",RIGHT('Indicator Date'!K100,4))</f>
        <v>2016</v>
      </c>
      <c r="J100" s="117" t="str">
        <f>IF('Indicator Date'!L100="","x",RIGHT('Indicator Date'!L100,4))</f>
        <v>2018</v>
      </c>
      <c r="K100" s="117" t="str">
        <f>IF('Indicator Date'!M100="","x",RIGHT('Indicator Date'!M100,4))</f>
        <v>2018</v>
      </c>
      <c r="L100" s="117" t="str">
        <f>IF('Indicator Date'!N100="","x",RIGHT('Indicator Date'!N100,4))</f>
        <v>2018</v>
      </c>
      <c r="M100" s="117" t="str">
        <f>IF('Indicator Date'!O100="","x",RIGHT('Indicator Date'!O100,4))</f>
        <v>2014</v>
      </c>
      <c r="N100" s="117" t="str">
        <f>IF('Indicator Date'!P100="","x",RIGHT('Indicator Date'!P100,4))</f>
        <v>2014</v>
      </c>
      <c r="O100" s="117" t="str">
        <f>IF('Indicator Date'!Q100="","x",RIGHT('Indicator Date'!Q100,4))</f>
        <v>2014</v>
      </c>
      <c r="P100" s="117" t="str">
        <f>IF('Indicator Date'!R100="","x",RIGHT('Indicator Date'!R100,4))</f>
        <v>2014</v>
      </c>
      <c r="Q100" s="117" t="str">
        <f>IF('Indicator Date'!S100="","x",RIGHT('Indicator Date'!S100,4))</f>
        <v>2014</v>
      </c>
      <c r="R100" s="117" t="str">
        <f>IF('Indicator Date'!T100="","x",RIGHT('Indicator Date'!T100,4))</f>
        <v>2014</v>
      </c>
      <c r="S100" s="117" t="str">
        <f>IF('Indicator Date'!U100="","x",RIGHT('Indicator Date'!U100,4))</f>
        <v>2014</v>
      </c>
      <c r="T100" s="117" t="str">
        <f>IF('Indicator Date'!V100="","x",RIGHT('Indicator Date'!V100,4))</f>
        <v>2014</v>
      </c>
      <c r="U100" s="117" t="str">
        <f>IF('Indicator Date'!W100="","x",RIGHT('Indicator Date'!W100,4))</f>
        <v>2014</v>
      </c>
      <c r="V100" s="117" t="str">
        <f>IF('Indicator Date'!X100="","x",RIGHT('Indicator Date'!X100,4))</f>
        <v>2014</v>
      </c>
      <c r="W100" s="117" t="str">
        <f>IF('Indicator Date'!Y100="","x",RIGHT('Indicator Date'!Y100,4))</f>
        <v>2014</v>
      </c>
      <c r="X100" s="117" t="str">
        <f>IF('Indicator Date'!AB100="","x",RIGHT('Indicator Date'!AB100,4))</f>
        <v>2014</v>
      </c>
      <c r="Y100" s="117" t="str">
        <f>IF('Indicator Date'!AC100="","x",RIGHT('Indicator Date'!AC100,4))</f>
        <v>2019</v>
      </c>
      <c r="Z100" s="117" t="str">
        <f>IF('Indicator Date'!AD100="","x",RIGHT('Indicator Date'!AD100,4))</f>
        <v>2019</v>
      </c>
      <c r="AA100" s="117" t="str">
        <f>IF('Indicator Date'!AE100="","x",RIGHT('Indicator Date'!AE100,4))</f>
        <v>2019</v>
      </c>
      <c r="AB100" s="117" t="str">
        <f>IF('Indicator Date'!AF100="","x",RIGHT('Indicator Date'!AF100,4))</f>
        <v>2019</v>
      </c>
      <c r="AC100" s="117" t="str">
        <f>IF('Indicator Date'!AG100="","x",RIGHT('Indicator Date'!AG100,4))</f>
        <v>2014</v>
      </c>
      <c r="AD100" s="117" t="str">
        <f>IF('Indicator Date'!AJ100="","x",RIGHT('Indicator Date'!AJ100,4))</f>
        <v>2014</v>
      </c>
      <c r="AE100" s="117" t="str">
        <f>IF('Indicator Date'!AK100="","x",RIGHT('Indicator Date'!AK100,4))</f>
        <v>2014</v>
      </c>
      <c r="AF100" s="117" t="str">
        <f>IF('Indicator Date'!AM100="","x",RIGHT('Indicator Date'!AM100,4))</f>
        <v>2014</v>
      </c>
      <c r="AG100" s="117" t="str">
        <f>IF('Indicator Date'!AN100="","x",RIGHT('Indicator Date'!AN100,4))</f>
        <v>2014</v>
      </c>
      <c r="AH100" s="117" t="str">
        <f>IF('Indicator Date'!AP100="","x",RIGHT('Indicator Date'!AP100,4))</f>
        <v>2014</v>
      </c>
      <c r="AI100" s="117" t="str">
        <f>IF('Indicator Date'!AR100="","x",RIGHT('Indicator Date'!AR100,4))</f>
        <v>2014</v>
      </c>
      <c r="AJ100" s="117" t="str">
        <f>IF('Indicator Date'!AU100="","x",RIGHT('Indicator Date'!AU100,4))</f>
        <v>2014</v>
      </c>
      <c r="AK100" s="117" t="str">
        <f>IF('Indicator Date'!AV100="","x",RIGHT('Indicator Date'!AV100,4))</f>
        <v>2014</v>
      </c>
      <c r="AL100" s="117" t="str">
        <f>IF('Indicator Date'!AW100="","x",RIGHT('Indicator Date'!AW100,4))</f>
        <v>2014</v>
      </c>
      <c r="AM100" s="117" t="str">
        <f>IF('Indicator Date'!AX100="","x",RIGHT('Indicator Date'!AX100,4))</f>
        <v>2014</v>
      </c>
      <c r="AN100" s="117" t="str">
        <f>IF('Indicator Date'!AY100="","x",RIGHT('Indicator Date'!AY100,4))</f>
        <v>2014</v>
      </c>
      <c r="AO100" s="117" t="str">
        <f>IF('Indicator Date'!AZ100="","x",RIGHT('Indicator Date'!AZ100,4))</f>
        <v>2014</v>
      </c>
      <c r="AP100" s="117" t="str">
        <f>IF('Indicator Date'!BA100="","x",RIGHT('Indicator Date'!BA100,4))</f>
        <v>2014</v>
      </c>
      <c r="AQ100" s="117" t="str">
        <f>IF('Indicator Date'!BB100="","x",RIGHT('Indicator Date'!BB100,4))</f>
        <v>2017</v>
      </c>
      <c r="AR100" s="117" t="str">
        <f>IF('Indicator Date'!BC100="","x",RIGHT('Indicator Date'!BC100,4))</f>
        <v>2017</v>
      </c>
      <c r="AS100" s="117" t="str">
        <f>IF('Indicator Date'!BD100="","x",RIGHT('Indicator Date'!BD100,4))</f>
        <v>2019</v>
      </c>
      <c r="AT100" s="117" t="str">
        <f>IF('Indicator Date'!BE100="","x",RIGHT('Indicator Date'!BE100,4))</f>
        <v>2014</v>
      </c>
      <c r="AU100" s="117" t="str">
        <f>IF('Indicator Date'!BF100="","x",RIGHT('Indicator Date'!BF100,4))</f>
        <v>2014</v>
      </c>
    </row>
    <row r="101" spans="1:47" ht="15.75" customHeight="1" x14ac:dyDescent="0.25">
      <c r="A101" s="47" t="s">
        <v>307</v>
      </c>
      <c r="B101" s="47" t="s">
        <v>308</v>
      </c>
      <c r="C101" s="117" t="str">
        <f>IF('Indicator Date'!E101="","x",RIGHT('Indicator Date'!E101,4))</f>
        <v>2017</v>
      </c>
      <c r="D101" s="117" t="str">
        <f>IF('Indicator Date'!F101="","x",RIGHT('Indicator Date'!F101,4))</f>
        <v>2017</v>
      </c>
      <c r="E101" s="117" t="str">
        <f>IF('Indicator Date'!G101="","x",RIGHT('Indicator Date'!G101,4))</f>
        <v>2017</v>
      </c>
      <c r="F101" s="117" t="str">
        <f>IF('Indicator Date'!H101="","x",RIGHT('Indicator Date'!H101,4))</f>
        <v>2017</v>
      </c>
      <c r="G101" s="117" t="str">
        <f>IF('Indicator Date'!I101="","x",RIGHT('Indicator Date'!I101,4))</f>
        <v>2017</v>
      </c>
      <c r="H101" s="117" t="str">
        <f>IF('Indicator Date'!J101="","x",RIGHT('Indicator Date'!J101,4))</f>
        <v>2017</v>
      </c>
      <c r="I101" s="117" t="str">
        <f>IF('Indicator Date'!K101="","x",RIGHT('Indicator Date'!K101,4))</f>
        <v>2016</v>
      </c>
      <c r="J101" s="117" t="str">
        <f>IF('Indicator Date'!L101="","x",RIGHT('Indicator Date'!L101,4))</f>
        <v>2018</v>
      </c>
      <c r="K101" s="117" t="str">
        <f>IF('Indicator Date'!M101="","x",RIGHT('Indicator Date'!M101,4))</f>
        <v>2018</v>
      </c>
      <c r="L101" s="117" t="str">
        <f>IF('Indicator Date'!N101="","x",RIGHT('Indicator Date'!N101,4))</f>
        <v>2018</v>
      </c>
      <c r="M101" s="117" t="str">
        <f>IF('Indicator Date'!O101="","x",RIGHT('Indicator Date'!O101,4))</f>
        <v>2014</v>
      </c>
      <c r="N101" s="117" t="str">
        <f>IF('Indicator Date'!P101="","x",RIGHT('Indicator Date'!P101,4))</f>
        <v>2014</v>
      </c>
      <c r="O101" s="117" t="str">
        <f>IF('Indicator Date'!Q101="","x",RIGHT('Indicator Date'!Q101,4))</f>
        <v>2014</v>
      </c>
      <c r="P101" s="117" t="str">
        <f>IF('Indicator Date'!R101="","x",RIGHT('Indicator Date'!R101,4))</f>
        <v>2014</v>
      </c>
      <c r="Q101" s="117" t="str">
        <f>IF('Indicator Date'!S101="","x",RIGHT('Indicator Date'!S101,4))</f>
        <v>2014</v>
      </c>
      <c r="R101" s="117" t="str">
        <f>IF('Indicator Date'!T101="","x",RIGHT('Indicator Date'!T101,4))</f>
        <v>2014</v>
      </c>
      <c r="S101" s="117" t="str">
        <f>IF('Indicator Date'!U101="","x",RIGHT('Indicator Date'!U101,4))</f>
        <v>2014</v>
      </c>
      <c r="T101" s="117" t="str">
        <f>IF('Indicator Date'!V101="","x",RIGHT('Indicator Date'!V101,4))</f>
        <v>2014</v>
      </c>
      <c r="U101" s="117" t="str">
        <f>IF('Indicator Date'!W101="","x",RIGHT('Indicator Date'!W101,4))</f>
        <v>2014</v>
      </c>
      <c r="V101" s="117" t="str">
        <f>IF('Indicator Date'!X101="","x",RIGHT('Indicator Date'!X101,4))</f>
        <v>2014</v>
      </c>
      <c r="W101" s="117" t="str">
        <f>IF('Indicator Date'!Y101="","x",RIGHT('Indicator Date'!Y101,4))</f>
        <v>2014</v>
      </c>
      <c r="X101" s="117" t="str">
        <f>IF('Indicator Date'!AB101="","x",RIGHT('Indicator Date'!AB101,4))</f>
        <v>2014</v>
      </c>
      <c r="Y101" s="117" t="str">
        <f>IF('Indicator Date'!AC101="","x",RIGHT('Indicator Date'!AC101,4))</f>
        <v>2019</v>
      </c>
      <c r="Z101" s="117" t="str">
        <f>IF('Indicator Date'!AD101="","x",RIGHT('Indicator Date'!AD101,4))</f>
        <v>2019</v>
      </c>
      <c r="AA101" s="117" t="str">
        <f>IF('Indicator Date'!AE101="","x",RIGHT('Indicator Date'!AE101,4))</f>
        <v>2019</v>
      </c>
      <c r="AB101" s="117" t="str">
        <f>IF('Indicator Date'!AF101="","x",RIGHT('Indicator Date'!AF101,4))</f>
        <v>2019</v>
      </c>
      <c r="AC101" s="117" t="str">
        <f>IF('Indicator Date'!AG101="","x",RIGHT('Indicator Date'!AG101,4))</f>
        <v>2014</v>
      </c>
      <c r="AD101" s="117" t="str">
        <f>IF('Indicator Date'!AJ101="","x",RIGHT('Indicator Date'!AJ101,4))</f>
        <v>2014</v>
      </c>
      <c r="AE101" s="117" t="str">
        <f>IF('Indicator Date'!AK101="","x",RIGHT('Indicator Date'!AK101,4))</f>
        <v>2014</v>
      </c>
      <c r="AF101" s="117" t="str">
        <f>IF('Indicator Date'!AM101="","x",RIGHT('Indicator Date'!AM101,4))</f>
        <v>2014</v>
      </c>
      <c r="AG101" s="117" t="str">
        <f>IF('Indicator Date'!AN101="","x",RIGHT('Indicator Date'!AN101,4))</f>
        <v>2014</v>
      </c>
      <c r="AH101" s="117" t="str">
        <f>IF('Indicator Date'!AP101="","x",RIGHT('Indicator Date'!AP101,4))</f>
        <v>2014</v>
      </c>
      <c r="AI101" s="117" t="str">
        <f>IF('Indicator Date'!AR101="","x",RIGHT('Indicator Date'!AR101,4))</f>
        <v>2014</v>
      </c>
      <c r="AJ101" s="117" t="str">
        <f>IF('Indicator Date'!AU101="","x",RIGHT('Indicator Date'!AU101,4))</f>
        <v>2014</v>
      </c>
      <c r="AK101" s="117" t="str">
        <f>IF('Indicator Date'!AV101="","x",RIGHT('Indicator Date'!AV101,4))</f>
        <v>2014</v>
      </c>
      <c r="AL101" s="117" t="str">
        <f>IF('Indicator Date'!AW101="","x",RIGHT('Indicator Date'!AW101,4))</f>
        <v>2014</v>
      </c>
      <c r="AM101" s="117" t="str">
        <f>IF('Indicator Date'!AX101="","x",RIGHT('Indicator Date'!AX101,4))</f>
        <v>2014</v>
      </c>
      <c r="AN101" s="117" t="str">
        <f>IF('Indicator Date'!AY101="","x",RIGHT('Indicator Date'!AY101,4))</f>
        <v>2014</v>
      </c>
      <c r="AO101" s="117" t="str">
        <f>IF('Indicator Date'!AZ101="","x",RIGHT('Indicator Date'!AZ101,4))</f>
        <v>2014</v>
      </c>
      <c r="AP101" s="117" t="str">
        <f>IF('Indicator Date'!BA101="","x",RIGHT('Indicator Date'!BA101,4))</f>
        <v>2014</v>
      </c>
      <c r="AQ101" s="117" t="str">
        <f>IF('Indicator Date'!BB101="","x",RIGHT('Indicator Date'!BB101,4))</f>
        <v>2017</v>
      </c>
      <c r="AR101" s="117" t="str">
        <f>IF('Indicator Date'!BC101="","x",RIGHT('Indicator Date'!BC101,4))</f>
        <v>2017</v>
      </c>
      <c r="AS101" s="117" t="str">
        <f>IF('Indicator Date'!BD101="","x",RIGHT('Indicator Date'!BD101,4))</f>
        <v>2019</v>
      </c>
      <c r="AT101" s="117" t="str">
        <f>IF('Indicator Date'!BE101="","x",RIGHT('Indicator Date'!BE101,4))</f>
        <v>2014</v>
      </c>
      <c r="AU101" s="117" t="str">
        <f>IF('Indicator Date'!BF101="","x",RIGHT('Indicator Date'!BF101,4))</f>
        <v>2014</v>
      </c>
    </row>
    <row r="102" spans="1:47" ht="15.75" customHeight="1" x14ac:dyDescent="0.25">
      <c r="A102" s="47" t="s">
        <v>309</v>
      </c>
      <c r="B102" s="47" t="s">
        <v>310</v>
      </c>
      <c r="C102" s="117" t="str">
        <f>IF('Indicator Date'!E102="","x",RIGHT('Indicator Date'!E102,4))</f>
        <v>2017</v>
      </c>
      <c r="D102" s="117" t="str">
        <f>IF('Indicator Date'!F102="","x",RIGHT('Indicator Date'!F102,4))</f>
        <v>2017</v>
      </c>
      <c r="E102" s="117" t="str">
        <f>IF('Indicator Date'!G102="","x",RIGHT('Indicator Date'!G102,4))</f>
        <v>2017</v>
      </c>
      <c r="F102" s="117" t="str">
        <f>IF('Indicator Date'!H102="","x",RIGHT('Indicator Date'!H102,4))</f>
        <v>2017</v>
      </c>
      <c r="G102" s="117" t="str">
        <f>IF('Indicator Date'!I102="","x",RIGHT('Indicator Date'!I102,4))</f>
        <v>2017</v>
      </c>
      <c r="H102" s="117" t="str">
        <f>IF('Indicator Date'!J102="","x",RIGHT('Indicator Date'!J102,4))</f>
        <v>2017</v>
      </c>
      <c r="I102" s="117" t="str">
        <f>IF('Indicator Date'!K102="","x",RIGHT('Indicator Date'!K102,4))</f>
        <v>2016</v>
      </c>
      <c r="J102" s="117" t="str">
        <f>IF('Indicator Date'!L102="","x",RIGHT('Indicator Date'!L102,4))</f>
        <v>2018</v>
      </c>
      <c r="K102" s="117" t="str">
        <f>IF('Indicator Date'!M102="","x",RIGHT('Indicator Date'!M102,4))</f>
        <v>2018</v>
      </c>
      <c r="L102" s="117" t="str">
        <f>IF('Indicator Date'!N102="","x",RIGHT('Indicator Date'!N102,4))</f>
        <v>2018</v>
      </c>
      <c r="M102" s="117" t="str">
        <f>IF('Indicator Date'!O102="","x",RIGHT('Indicator Date'!O102,4))</f>
        <v>2014</v>
      </c>
      <c r="N102" s="117" t="str">
        <f>IF('Indicator Date'!P102="","x",RIGHT('Indicator Date'!P102,4))</f>
        <v>2014</v>
      </c>
      <c r="O102" s="117" t="str">
        <f>IF('Indicator Date'!Q102="","x",RIGHT('Indicator Date'!Q102,4))</f>
        <v>2014</v>
      </c>
      <c r="P102" s="117" t="str">
        <f>IF('Indicator Date'!R102="","x",RIGHT('Indicator Date'!R102,4))</f>
        <v>2014</v>
      </c>
      <c r="Q102" s="117" t="str">
        <f>IF('Indicator Date'!S102="","x",RIGHT('Indicator Date'!S102,4))</f>
        <v>2014</v>
      </c>
      <c r="R102" s="117" t="str">
        <f>IF('Indicator Date'!T102="","x",RIGHT('Indicator Date'!T102,4))</f>
        <v>2014</v>
      </c>
      <c r="S102" s="117" t="str">
        <f>IF('Indicator Date'!U102="","x",RIGHT('Indicator Date'!U102,4))</f>
        <v>2014</v>
      </c>
      <c r="T102" s="117" t="str">
        <f>IF('Indicator Date'!V102="","x",RIGHT('Indicator Date'!V102,4))</f>
        <v>2014</v>
      </c>
      <c r="U102" s="117" t="str">
        <f>IF('Indicator Date'!W102="","x",RIGHT('Indicator Date'!W102,4))</f>
        <v>2014</v>
      </c>
      <c r="V102" s="117" t="str">
        <f>IF('Indicator Date'!X102="","x",RIGHT('Indicator Date'!X102,4))</f>
        <v>2014</v>
      </c>
      <c r="W102" s="117" t="str">
        <f>IF('Indicator Date'!Y102="","x",RIGHT('Indicator Date'!Y102,4))</f>
        <v>2014</v>
      </c>
      <c r="X102" s="117" t="str">
        <f>IF('Indicator Date'!AB102="","x",RIGHT('Indicator Date'!AB102,4))</f>
        <v>2014</v>
      </c>
      <c r="Y102" s="117" t="str">
        <f>IF('Indicator Date'!AC102="","x",RIGHT('Indicator Date'!AC102,4))</f>
        <v>2019</v>
      </c>
      <c r="Z102" s="117" t="str">
        <f>IF('Indicator Date'!AD102="","x",RIGHT('Indicator Date'!AD102,4))</f>
        <v>2019</v>
      </c>
      <c r="AA102" s="117" t="str">
        <f>IF('Indicator Date'!AE102="","x",RIGHT('Indicator Date'!AE102,4))</f>
        <v>2019</v>
      </c>
      <c r="AB102" s="117" t="str">
        <f>IF('Indicator Date'!AF102="","x",RIGHT('Indicator Date'!AF102,4))</f>
        <v>2019</v>
      </c>
      <c r="AC102" s="117" t="str">
        <f>IF('Indicator Date'!AG102="","x",RIGHT('Indicator Date'!AG102,4))</f>
        <v>2014</v>
      </c>
      <c r="AD102" s="117" t="str">
        <f>IF('Indicator Date'!AJ102="","x",RIGHT('Indicator Date'!AJ102,4))</f>
        <v>2014</v>
      </c>
      <c r="AE102" s="117" t="str">
        <f>IF('Indicator Date'!AK102="","x",RIGHT('Indicator Date'!AK102,4))</f>
        <v>2014</v>
      </c>
      <c r="AF102" s="117" t="str">
        <f>IF('Indicator Date'!AM102="","x",RIGHT('Indicator Date'!AM102,4))</f>
        <v>2014</v>
      </c>
      <c r="AG102" s="117" t="str">
        <f>IF('Indicator Date'!AN102="","x",RIGHT('Indicator Date'!AN102,4))</f>
        <v>2014</v>
      </c>
      <c r="AH102" s="117" t="str">
        <f>IF('Indicator Date'!AP102="","x",RIGHT('Indicator Date'!AP102,4))</f>
        <v>2014</v>
      </c>
      <c r="AI102" s="117" t="str">
        <f>IF('Indicator Date'!AR102="","x",RIGHT('Indicator Date'!AR102,4))</f>
        <v>2014</v>
      </c>
      <c r="AJ102" s="117" t="str">
        <f>IF('Indicator Date'!AU102="","x",RIGHT('Indicator Date'!AU102,4))</f>
        <v>2014</v>
      </c>
      <c r="AK102" s="117" t="str">
        <f>IF('Indicator Date'!AV102="","x",RIGHT('Indicator Date'!AV102,4))</f>
        <v>2014</v>
      </c>
      <c r="AL102" s="117" t="str">
        <f>IF('Indicator Date'!AW102="","x",RIGHT('Indicator Date'!AW102,4))</f>
        <v>2014</v>
      </c>
      <c r="AM102" s="117" t="str">
        <f>IF('Indicator Date'!AX102="","x",RIGHT('Indicator Date'!AX102,4))</f>
        <v>2014</v>
      </c>
      <c r="AN102" s="117" t="str">
        <f>IF('Indicator Date'!AY102="","x",RIGHT('Indicator Date'!AY102,4))</f>
        <v>2014</v>
      </c>
      <c r="AO102" s="117" t="str">
        <f>IF('Indicator Date'!AZ102="","x",RIGHT('Indicator Date'!AZ102,4))</f>
        <v>2014</v>
      </c>
      <c r="AP102" s="117" t="str">
        <f>IF('Indicator Date'!BA102="","x",RIGHT('Indicator Date'!BA102,4))</f>
        <v>2014</v>
      </c>
      <c r="AQ102" s="117" t="str">
        <f>IF('Indicator Date'!BB102="","x",RIGHT('Indicator Date'!BB102,4))</f>
        <v>2017</v>
      </c>
      <c r="AR102" s="117" t="str">
        <f>IF('Indicator Date'!BC102="","x",RIGHT('Indicator Date'!BC102,4))</f>
        <v>2017</v>
      </c>
      <c r="AS102" s="117" t="str">
        <f>IF('Indicator Date'!BD102="","x",RIGHT('Indicator Date'!BD102,4))</f>
        <v>2019</v>
      </c>
      <c r="AT102" s="117" t="str">
        <f>IF('Indicator Date'!BE102="","x",RIGHT('Indicator Date'!BE102,4))</f>
        <v>2014</v>
      </c>
      <c r="AU102" s="117" t="str">
        <f>IF('Indicator Date'!BF102="","x",RIGHT('Indicator Date'!BF102,4))</f>
        <v>2014</v>
      </c>
    </row>
    <row r="103" spans="1:47" ht="15.75" customHeight="1" x14ac:dyDescent="0.25">
      <c r="A103" s="47" t="s">
        <v>311</v>
      </c>
      <c r="B103" s="47" t="s">
        <v>312</v>
      </c>
      <c r="C103" s="117" t="str">
        <f>IF('Indicator Date'!E103="","x",RIGHT('Indicator Date'!E103,4))</f>
        <v>2017</v>
      </c>
      <c r="D103" s="117" t="str">
        <f>IF('Indicator Date'!F103="","x",RIGHT('Indicator Date'!F103,4))</f>
        <v>2017</v>
      </c>
      <c r="E103" s="117" t="str">
        <f>IF('Indicator Date'!G103="","x",RIGHT('Indicator Date'!G103,4))</f>
        <v>2017</v>
      </c>
      <c r="F103" s="117" t="str">
        <f>IF('Indicator Date'!H103="","x",RIGHT('Indicator Date'!H103,4))</f>
        <v>2017</v>
      </c>
      <c r="G103" s="117" t="str">
        <f>IF('Indicator Date'!I103="","x",RIGHT('Indicator Date'!I103,4))</f>
        <v>2017</v>
      </c>
      <c r="H103" s="117" t="str">
        <f>IF('Indicator Date'!J103="","x",RIGHT('Indicator Date'!J103,4))</f>
        <v>2017</v>
      </c>
      <c r="I103" s="117" t="str">
        <f>IF('Indicator Date'!K103="","x",RIGHT('Indicator Date'!K103,4))</f>
        <v>2016</v>
      </c>
      <c r="J103" s="117" t="str">
        <f>IF('Indicator Date'!L103="","x",RIGHT('Indicator Date'!L103,4))</f>
        <v>2018</v>
      </c>
      <c r="K103" s="117" t="str">
        <f>IF('Indicator Date'!M103="","x",RIGHT('Indicator Date'!M103,4))</f>
        <v>2018</v>
      </c>
      <c r="L103" s="117" t="str">
        <f>IF('Indicator Date'!N103="","x",RIGHT('Indicator Date'!N103,4))</f>
        <v>2018</v>
      </c>
      <c r="M103" s="117" t="str">
        <f>IF('Indicator Date'!O103="","x",RIGHT('Indicator Date'!O103,4))</f>
        <v>2014</v>
      </c>
      <c r="N103" s="117" t="str">
        <f>IF('Indicator Date'!P103="","x",RIGHT('Indicator Date'!P103,4))</f>
        <v>2014</v>
      </c>
      <c r="O103" s="117" t="str">
        <f>IF('Indicator Date'!Q103="","x",RIGHT('Indicator Date'!Q103,4))</f>
        <v>2014</v>
      </c>
      <c r="P103" s="117" t="str">
        <f>IF('Indicator Date'!R103="","x",RIGHT('Indicator Date'!R103,4))</f>
        <v>2014</v>
      </c>
      <c r="Q103" s="117" t="str">
        <f>IF('Indicator Date'!S103="","x",RIGHT('Indicator Date'!S103,4))</f>
        <v>2014</v>
      </c>
      <c r="R103" s="117" t="str">
        <f>IF('Indicator Date'!T103="","x",RIGHT('Indicator Date'!T103,4))</f>
        <v>2014</v>
      </c>
      <c r="S103" s="117" t="str">
        <f>IF('Indicator Date'!U103="","x",RIGHT('Indicator Date'!U103,4))</f>
        <v>2014</v>
      </c>
      <c r="T103" s="117" t="str">
        <f>IF('Indicator Date'!V103="","x",RIGHT('Indicator Date'!V103,4))</f>
        <v>2014</v>
      </c>
      <c r="U103" s="117" t="str">
        <f>IF('Indicator Date'!W103="","x",RIGHT('Indicator Date'!W103,4))</f>
        <v>2014</v>
      </c>
      <c r="V103" s="117" t="str">
        <f>IF('Indicator Date'!X103="","x",RIGHT('Indicator Date'!X103,4))</f>
        <v>2014</v>
      </c>
      <c r="W103" s="117" t="str">
        <f>IF('Indicator Date'!Y103="","x",RIGHT('Indicator Date'!Y103,4))</f>
        <v>2014</v>
      </c>
      <c r="X103" s="117" t="str">
        <f>IF('Indicator Date'!AB103="","x",RIGHT('Indicator Date'!AB103,4))</f>
        <v>2014</v>
      </c>
      <c r="Y103" s="117" t="str">
        <f>IF('Indicator Date'!AC103="","x",RIGHT('Indicator Date'!AC103,4))</f>
        <v>2019</v>
      </c>
      <c r="Z103" s="117" t="str">
        <f>IF('Indicator Date'!AD103="","x",RIGHT('Indicator Date'!AD103,4))</f>
        <v>2019</v>
      </c>
      <c r="AA103" s="117" t="str">
        <f>IF('Indicator Date'!AE103="","x",RIGHT('Indicator Date'!AE103,4))</f>
        <v>2019</v>
      </c>
      <c r="AB103" s="117" t="str">
        <f>IF('Indicator Date'!AF103="","x",RIGHT('Indicator Date'!AF103,4))</f>
        <v>2019</v>
      </c>
      <c r="AC103" s="117" t="str">
        <f>IF('Indicator Date'!AG103="","x",RIGHT('Indicator Date'!AG103,4))</f>
        <v>2014</v>
      </c>
      <c r="AD103" s="117" t="str">
        <f>IF('Indicator Date'!AJ103="","x",RIGHT('Indicator Date'!AJ103,4))</f>
        <v>2014</v>
      </c>
      <c r="AE103" s="117" t="str">
        <f>IF('Indicator Date'!AK103="","x",RIGHT('Indicator Date'!AK103,4))</f>
        <v>2014</v>
      </c>
      <c r="AF103" s="117" t="str">
        <f>IF('Indicator Date'!AM103="","x",RIGHT('Indicator Date'!AM103,4))</f>
        <v>2014</v>
      </c>
      <c r="AG103" s="117" t="str">
        <f>IF('Indicator Date'!AN103="","x",RIGHT('Indicator Date'!AN103,4))</f>
        <v>2014</v>
      </c>
      <c r="AH103" s="117" t="str">
        <f>IF('Indicator Date'!AP103="","x",RIGHT('Indicator Date'!AP103,4))</f>
        <v>2014</v>
      </c>
      <c r="AI103" s="117" t="str">
        <f>IF('Indicator Date'!AR103="","x",RIGHT('Indicator Date'!AR103,4))</f>
        <v>2014</v>
      </c>
      <c r="AJ103" s="117" t="str">
        <f>IF('Indicator Date'!AU103="","x",RIGHT('Indicator Date'!AU103,4))</f>
        <v>2014</v>
      </c>
      <c r="AK103" s="117" t="str">
        <f>IF('Indicator Date'!AV103="","x",RIGHT('Indicator Date'!AV103,4))</f>
        <v>2014</v>
      </c>
      <c r="AL103" s="117" t="str">
        <f>IF('Indicator Date'!AW103="","x",RIGHT('Indicator Date'!AW103,4))</f>
        <v>2014</v>
      </c>
      <c r="AM103" s="117" t="str">
        <f>IF('Indicator Date'!AX103="","x",RIGHT('Indicator Date'!AX103,4))</f>
        <v>2014</v>
      </c>
      <c r="AN103" s="117" t="str">
        <f>IF('Indicator Date'!AY103="","x",RIGHT('Indicator Date'!AY103,4))</f>
        <v>2014</v>
      </c>
      <c r="AO103" s="117" t="str">
        <f>IF('Indicator Date'!AZ103="","x",RIGHT('Indicator Date'!AZ103,4))</f>
        <v>2014</v>
      </c>
      <c r="AP103" s="117" t="str">
        <f>IF('Indicator Date'!BA103="","x",RIGHT('Indicator Date'!BA103,4))</f>
        <v>2014</v>
      </c>
      <c r="AQ103" s="117" t="str">
        <f>IF('Indicator Date'!BB103="","x",RIGHT('Indicator Date'!BB103,4))</f>
        <v>2017</v>
      </c>
      <c r="AR103" s="117" t="str">
        <f>IF('Indicator Date'!BC103="","x",RIGHT('Indicator Date'!BC103,4))</f>
        <v>2017</v>
      </c>
      <c r="AS103" s="117" t="str">
        <f>IF('Indicator Date'!BD103="","x",RIGHT('Indicator Date'!BD103,4))</f>
        <v>2019</v>
      </c>
      <c r="AT103" s="117" t="str">
        <f>IF('Indicator Date'!BE103="","x",RIGHT('Indicator Date'!BE103,4))</f>
        <v>2014</v>
      </c>
      <c r="AU103" s="117" t="str">
        <f>IF('Indicator Date'!BF103="","x",RIGHT('Indicator Date'!BF103,4))</f>
        <v>2014</v>
      </c>
    </row>
    <row r="104" spans="1:47" ht="15.75" customHeight="1" x14ac:dyDescent="0.25">
      <c r="A104" s="47" t="s">
        <v>313</v>
      </c>
      <c r="B104" s="47" t="s">
        <v>314</v>
      </c>
      <c r="C104" s="117" t="str">
        <f>IF('Indicator Date'!E104="","x",RIGHT('Indicator Date'!E104,4))</f>
        <v>2017</v>
      </c>
      <c r="D104" s="117" t="str">
        <f>IF('Indicator Date'!F104="","x",RIGHT('Indicator Date'!F104,4))</f>
        <v>2017</v>
      </c>
      <c r="E104" s="117" t="str">
        <f>IF('Indicator Date'!G104="","x",RIGHT('Indicator Date'!G104,4))</f>
        <v>2017</v>
      </c>
      <c r="F104" s="117" t="str">
        <f>IF('Indicator Date'!H104="","x",RIGHT('Indicator Date'!H104,4))</f>
        <v>2017</v>
      </c>
      <c r="G104" s="117" t="str">
        <f>IF('Indicator Date'!I104="","x",RIGHT('Indicator Date'!I104,4))</f>
        <v>2017</v>
      </c>
      <c r="H104" s="117" t="str">
        <f>IF('Indicator Date'!J104="","x",RIGHT('Indicator Date'!J104,4))</f>
        <v>2017</v>
      </c>
      <c r="I104" s="117" t="str">
        <f>IF('Indicator Date'!K104="","x",RIGHT('Indicator Date'!K104,4))</f>
        <v>2016</v>
      </c>
      <c r="J104" s="117" t="str">
        <f>IF('Indicator Date'!L104="","x",RIGHT('Indicator Date'!L104,4))</f>
        <v>2018</v>
      </c>
      <c r="K104" s="117" t="str">
        <f>IF('Indicator Date'!M104="","x",RIGHT('Indicator Date'!M104,4))</f>
        <v>2018</v>
      </c>
      <c r="L104" s="117" t="str">
        <f>IF('Indicator Date'!N104="","x",RIGHT('Indicator Date'!N104,4))</f>
        <v>2018</v>
      </c>
      <c r="M104" s="117" t="str">
        <f>IF('Indicator Date'!O104="","x",RIGHT('Indicator Date'!O104,4))</f>
        <v>2014</v>
      </c>
      <c r="N104" s="117" t="str">
        <f>IF('Indicator Date'!P104="","x",RIGHT('Indicator Date'!P104,4))</f>
        <v>2014</v>
      </c>
      <c r="O104" s="117" t="str">
        <f>IF('Indicator Date'!Q104="","x",RIGHT('Indicator Date'!Q104,4))</f>
        <v>2014</v>
      </c>
      <c r="P104" s="117" t="str">
        <f>IF('Indicator Date'!R104="","x",RIGHT('Indicator Date'!R104,4))</f>
        <v>2014</v>
      </c>
      <c r="Q104" s="117" t="str">
        <f>IF('Indicator Date'!S104="","x",RIGHT('Indicator Date'!S104,4))</f>
        <v>2014</v>
      </c>
      <c r="R104" s="117" t="str">
        <f>IF('Indicator Date'!T104="","x",RIGHT('Indicator Date'!T104,4))</f>
        <v>2014</v>
      </c>
      <c r="S104" s="117" t="str">
        <f>IF('Indicator Date'!U104="","x",RIGHT('Indicator Date'!U104,4))</f>
        <v>2014</v>
      </c>
      <c r="T104" s="117" t="str">
        <f>IF('Indicator Date'!V104="","x",RIGHT('Indicator Date'!V104,4))</f>
        <v>2014</v>
      </c>
      <c r="U104" s="117" t="str">
        <f>IF('Indicator Date'!W104="","x",RIGHT('Indicator Date'!W104,4))</f>
        <v>2014</v>
      </c>
      <c r="V104" s="117" t="str">
        <f>IF('Indicator Date'!X104="","x",RIGHT('Indicator Date'!X104,4))</f>
        <v>2014</v>
      </c>
      <c r="W104" s="117" t="str">
        <f>IF('Indicator Date'!Y104="","x",RIGHT('Indicator Date'!Y104,4))</f>
        <v>2014</v>
      </c>
      <c r="X104" s="117" t="str">
        <f>IF('Indicator Date'!AB104="","x",RIGHT('Indicator Date'!AB104,4))</f>
        <v>2014</v>
      </c>
      <c r="Y104" s="117" t="str">
        <f>IF('Indicator Date'!AC104="","x",RIGHT('Indicator Date'!AC104,4))</f>
        <v>2019</v>
      </c>
      <c r="Z104" s="117" t="str">
        <f>IF('Indicator Date'!AD104="","x",RIGHT('Indicator Date'!AD104,4))</f>
        <v>2019</v>
      </c>
      <c r="AA104" s="117" t="str">
        <f>IF('Indicator Date'!AE104="","x",RIGHT('Indicator Date'!AE104,4))</f>
        <v>2019</v>
      </c>
      <c r="AB104" s="117" t="str">
        <f>IF('Indicator Date'!AF104="","x",RIGHT('Indicator Date'!AF104,4))</f>
        <v>2019</v>
      </c>
      <c r="AC104" s="117" t="str">
        <f>IF('Indicator Date'!AG104="","x",RIGHT('Indicator Date'!AG104,4))</f>
        <v>2014</v>
      </c>
      <c r="AD104" s="117" t="str">
        <f>IF('Indicator Date'!AJ104="","x",RIGHT('Indicator Date'!AJ104,4))</f>
        <v>2014</v>
      </c>
      <c r="AE104" s="117" t="str">
        <f>IF('Indicator Date'!AK104="","x",RIGHT('Indicator Date'!AK104,4))</f>
        <v>2014</v>
      </c>
      <c r="AF104" s="117" t="str">
        <f>IF('Indicator Date'!AM104="","x",RIGHT('Indicator Date'!AM104,4))</f>
        <v>2014</v>
      </c>
      <c r="AG104" s="117" t="str">
        <f>IF('Indicator Date'!AN104="","x",RIGHT('Indicator Date'!AN104,4))</f>
        <v>2014</v>
      </c>
      <c r="AH104" s="117" t="str">
        <f>IF('Indicator Date'!AP104="","x",RIGHT('Indicator Date'!AP104,4))</f>
        <v>2014</v>
      </c>
      <c r="AI104" s="117" t="str">
        <f>IF('Indicator Date'!AR104="","x",RIGHT('Indicator Date'!AR104,4))</f>
        <v>2014</v>
      </c>
      <c r="AJ104" s="117" t="str">
        <f>IF('Indicator Date'!AU104="","x",RIGHT('Indicator Date'!AU104,4))</f>
        <v>2014</v>
      </c>
      <c r="AK104" s="117" t="str">
        <f>IF('Indicator Date'!AV104="","x",RIGHT('Indicator Date'!AV104,4))</f>
        <v>2014</v>
      </c>
      <c r="AL104" s="117" t="str">
        <f>IF('Indicator Date'!AW104="","x",RIGHT('Indicator Date'!AW104,4))</f>
        <v>2014</v>
      </c>
      <c r="AM104" s="117" t="str">
        <f>IF('Indicator Date'!AX104="","x",RIGHT('Indicator Date'!AX104,4))</f>
        <v>2014</v>
      </c>
      <c r="AN104" s="117" t="str">
        <f>IF('Indicator Date'!AY104="","x",RIGHT('Indicator Date'!AY104,4))</f>
        <v>2014</v>
      </c>
      <c r="AO104" s="117" t="str">
        <f>IF('Indicator Date'!AZ104="","x",RIGHT('Indicator Date'!AZ104,4))</f>
        <v>2014</v>
      </c>
      <c r="AP104" s="117" t="str">
        <f>IF('Indicator Date'!BA104="","x",RIGHT('Indicator Date'!BA104,4))</f>
        <v>2014</v>
      </c>
      <c r="AQ104" s="117" t="str">
        <f>IF('Indicator Date'!BB104="","x",RIGHT('Indicator Date'!BB104,4))</f>
        <v>2017</v>
      </c>
      <c r="AR104" s="117" t="str">
        <f>IF('Indicator Date'!BC104="","x",RIGHT('Indicator Date'!BC104,4))</f>
        <v>2017</v>
      </c>
      <c r="AS104" s="117" t="str">
        <f>IF('Indicator Date'!BD104="","x",RIGHT('Indicator Date'!BD104,4))</f>
        <v>2019</v>
      </c>
      <c r="AT104" s="117" t="str">
        <f>IF('Indicator Date'!BE104="","x",RIGHT('Indicator Date'!BE104,4))</f>
        <v>2014</v>
      </c>
      <c r="AU104" s="117" t="str">
        <f>IF('Indicator Date'!BF104="","x",RIGHT('Indicator Date'!BF104,4))</f>
        <v>2014</v>
      </c>
    </row>
    <row r="105" spans="1:47" ht="15.75" customHeight="1" x14ac:dyDescent="0.25">
      <c r="A105" s="47" t="s">
        <v>315</v>
      </c>
      <c r="B105" s="47" t="s">
        <v>316</v>
      </c>
      <c r="C105" s="117" t="str">
        <f>IF('Indicator Date'!E105="","x",RIGHT('Indicator Date'!E105,4))</f>
        <v>2017</v>
      </c>
      <c r="D105" s="117" t="str">
        <f>IF('Indicator Date'!F105="","x",RIGHT('Indicator Date'!F105,4))</f>
        <v>2017</v>
      </c>
      <c r="E105" s="117" t="str">
        <f>IF('Indicator Date'!G105="","x",RIGHT('Indicator Date'!G105,4))</f>
        <v>2017</v>
      </c>
      <c r="F105" s="117" t="str">
        <f>IF('Indicator Date'!H105="","x",RIGHT('Indicator Date'!H105,4))</f>
        <v>2017</v>
      </c>
      <c r="G105" s="117" t="str">
        <f>IF('Indicator Date'!I105="","x",RIGHT('Indicator Date'!I105,4))</f>
        <v>2017</v>
      </c>
      <c r="H105" s="117" t="str">
        <f>IF('Indicator Date'!J105="","x",RIGHT('Indicator Date'!J105,4))</f>
        <v>2017</v>
      </c>
      <c r="I105" s="117" t="str">
        <f>IF('Indicator Date'!K105="","x",RIGHT('Indicator Date'!K105,4))</f>
        <v>2016</v>
      </c>
      <c r="J105" s="117" t="str">
        <f>IF('Indicator Date'!L105="","x",RIGHT('Indicator Date'!L105,4))</f>
        <v>2018</v>
      </c>
      <c r="K105" s="117" t="str">
        <f>IF('Indicator Date'!M105="","x",RIGHT('Indicator Date'!M105,4))</f>
        <v>2018</v>
      </c>
      <c r="L105" s="117" t="str">
        <f>IF('Indicator Date'!N105="","x",RIGHT('Indicator Date'!N105,4))</f>
        <v>2018</v>
      </c>
      <c r="M105" s="117" t="str">
        <f>IF('Indicator Date'!O105="","x",RIGHT('Indicator Date'!O105,4))</f>
        <v>2014</v>
      </c>
      <c r="N105" s="117" t="str">
        <f>IF('Indicator Date'!P105="","x",RIGHT('Indicator Date'!P105,4))</f>
        <v>2014</v>
      </c>
      <c r="O105" s="117" t="str">
        <f>IF('Indicator Date'!Q105="","x",RIGHT('Indicator Date'!Q105,4))</f>
        <v>2014</v>
      </c>
      <c r="P105" s="117" t="str">
        <f>IF('Indicator Date'!R105="","x",RIGHT('Indicator Date'!R105,4))</f>
        <v>2014</v>
      </c>
      <c r="Q105" s="117" t="str">
        <f>IF('Indicator Date'!S105="","x",RIGHT('Indicator Date'!S105,4))</f>
        <v>2014</v>
      </c>
      <c r="R105" s="117" t="str">
        <f>IF('Indicator Date'!T105="","x",RIGHT('Indicator Date'!T105,4))</f>
        <v>2014</v>
      </c>
      <c r="S105" s="117" t="str">
        <f>IF('Indicator Date'!U105="","x",RIGHT('Indicator Date'!U105,4))</f>
        <v>2014</v>
      </c>
      <c r="T105" s="117" t="str">
        <f>IF('Indicator Date'!V105="","x",RIGHT('Indicator Date'!V105,4))</f>
        <v>2014</v>
      </c>
      <c r="U105" s="117" t="str">
        <f>IF('Indicator Date'!W105="","x",RIGHT('Indicator Date'!W105,4))</f>
        <v>2014</v>
      </c>
      <c r="V105" s="117" t="str">
        <f>IF('Indicator Date'!X105="","x",RIGHT('Indicator Date'!X105,4))</f>
        <v>2014</v>
      </c>
      <c r="W105" s="117" t="str">
        <f>IF('Indicator Date'!Y105="","x",RIGHT('Indicator Date'!Y105,4))</f>
        <v>2014</v>
      </c>
      <c r="X105" s="117" t="str">
        <f>IF('Indicator Date'!AB105="","x",RIGHT('Indicator Date'!AB105,4))</f>
        <v>2014</v>
      </c>
      <c r="Y105" s="117" t="str">
        <f>IF('Indicator Date'!AC105="","x",RIGHT('Indicator Date'!AC105,4))</f>
        <v>2019</v>
      </c>
      <c r="Z105" s="117" t="str">
        <f>IF('Indicator Date'!AD105="","x",RIGHT('Indicator Date'!AD105,4))</f>
        <v>2019</v>
      </c>
      <c r="AA105" s="117" t="str">
        <f>IF('Indicator Date'!AE105="","x",RIGHT('Indicator Date'!AE105,4))</f>
        <v>2019</v>
      </c>
      <c r="AB105" s="117" t="str">
        <f>IF('Indicator Date'!AF105="","x",RIGHT('Indicator Date'!AF105,4))</f>
        <v>2019</v>
      </c>
      <c r="AC105" s="117" t="str">
        <f>IF('Indicator Date'!AG105="","x",RIGHT('Indicator Date'!AG105,4))</f>
        <v>2014</v>
      </c>
      <c r="AD105" s="117" t="str">
        <f>IF('Indicator Date'!AJ105="","x",RIGHT('Indicator Date'!AJ105,4))</f>
        <v>2014</v>
      </c>
      <c r="AE105" s="117" t="str">
        <f>IF('Indicator Date'!AK105="","x",RIGHT('Indicator Date'!AK105,4))</f>
        <v>2014</v>
      </c>
      <c r="AF105" s="117" t="str">
        <f>IF('Indicator Date'!AM105="","x",RIGHT('Indicator Date'!AM105,4))</f>
        <v>2014</v>
      </c>
      <c r="AG105" s="117" t="str">
        <f>IF('Indicator Date'!AN105="","x",RIGHT('Indicator Date'!AN105,4))</f>
        <v>2014</v>
      </c>
      <c r="AH105" s="117" t="str">
        <f>IF('Indicator Date'!AP105="","x",RIGHT('Indicator Date'!AP105,4))</f>
        <v>2014</v>
      </c>
      <c r="AI105" s="117" t="str">
        <f>IF('Indicator Date'!AR105="","x",RIGHT('Indicator Date'!AR105,4))</f>
        <v>2014</v>
      </c>
      <c r="AJ105" s="117" t="str">
        <f>IF('Indicator Date'!AU105="","x",RIGHT('Indicator Date'!AU105,4))</f>
        <v>2014</v>
      </c>
      <c r="AK105" s="117" t="str">
        <f>IF('Indicator Date'!AV105="","x",RIGHT('Indicator Date'!AV105,4))</f>
        <v>2014</v>
      </c>
      <c r="AL105" s="117" t="str">
        <f>IF('Indicator Date'!AW105="","x",RIGHT('Indicator Date'!AW105,4))</f>
        <v>2014</v>
      </c>
      <c r="AM105" s="117" t="str">
        <f>IF('Indicator Date'!AX105="","x",RIGHT('Indicator Date'!AX105,4))</f>
        <v>2014</v>
      </c>
      <c r="AN105" s="117" t="str">
        <f>IF('Indicator Date'!AY105="","x",RIGHT('Indicator Date'!AY105,4))</f>
        <v>2014</v>
      </c>
      <c r="AO105" s="117" t="str">
        <f>IF('Indicator Date'!AZ105="","x",RIGHT('Indicator Date'!AZ105,4))</f>
        <v>2014</v>
      </c>
      <c r="AP105" s="117" t="str">
        <f>IF('Indicator Date'!BA105="","x",RIGHT('Indicator Date'!BA105,4))</f>
        <v>2014</v>
      </c>
      <c r="AQ105" s="117" t="str">
        <f>IF('Indicator Date'!BB105="","x",RIGHT('Indicator Date'!BB105,4))</f>
        <v>2017</v>
      </c>
      <c r="AR105" s="117" t="str">
        <f>IF('Indicator Date'!BC105="","x",RIGHT('Indicator Date'!BC105,4))</f>
        <v>2017</v>
      </c>
      <c r="AS105" s="117" t="str">
        <f>IF('Indicator Date'!BD105="","x",RIGHT('Indicator Date'!BD105,4))</f>
        <v>2019</v>
      </c>
      <c r="AT105" s="117" t="str">
        <f>IF('Indicator Date'!BE105="","x",RIGHT('Indicator Date'!BE105,4))</f>
        <v>2014</v>
      </c>
      <c r="AU105" s="117" t="str">
        <f>IF('Indicator Date'!BF105="","x",RIGHT('Indicator Date'!BF105,4))</f>
        <v>2014</v>
      </c>
    </row>
    <row r="106" spans="1:47" ht="15.75" customHeight="1" x14ac:dyDescent="0.25">
      <c r="A106" s="47" t="s">
        <v>318</v>
      </c>
      <c r="B106" s="47" t="s">
        <v>319</v>
      </c>
      <c r="C106" s="117" t="str">
        <f>IF('Indicator Date'!E106="","x",RIGHT('Indicator Date'!E106,4))</f>
        <v>2017</v>
      </c>
      <c r="D106" s="117" t="str">
        <f>IF('Indicator Date'!F106="","x",RIGHT('Indicator Date'!F106,4))</f>
        <v>2017</v>
      </c>
      <c r="E106" s="117" t="str">
        <f>IF('Indicator Date'!G106="","x",RIGHT('Indicator Date'!G106,4))</f>
        <v>2017</v>
      </c>
      <c r="F106" s="117" t="str">
        <f>IF('Indicator Date'!H106="","x",RIGHT('Indicator Date'!H106,4))</f>
        <v>2017</v>
      </c>
      <c r="G106" s="117" t="str">
        <f>IF('Indicator Date'!I106="","x",RIGHT('Indicator Date'!I106,4))</f>
        <v>2017</v>
      </c>
      <c r="H106" s="117" t="str">
        <f>IF('Indicator Date'!J106="","x",RIGHT('Indicator Date'!J106,4))</f>
        <v>2017</v>
      </c>
      <c r="I106" s="117" t="str">
        <f>IF('Indicator Date'!K106="","x",RIGHT('Indicator Date'!K106,4))</f>
        <v>2016</v>
      </c>
      <c r="J106" s="117" t="str">
        <f>IF('Indicator Date'!L106="","x",RIGHT('Indicator Date'!L106,4))</f>
        <v>2018</v>
      </c>
      <c r="K106" s="117" t="str">
        <f>IF('Indicator Date'!M106="","x",RIGHT('Indicator Date'!M106,4))</f>
        <v>2018</v>
      </c>
      <c r="L106" s="117" t="str">
        <f>IF('Indicator Date'!N106="","x",RIGHT('Indicator Date'!N106,4))</f>
        <v>2018</v>
      </c>
      <c r="M106" s="117" t="str">
        <f>IF('Indicator Date'!O106="","x",RIGHT('Indicator Date'!O106,4))</f>
        <v>2014</v>
      </c>
      <c r="N106" s="117" t="str">
        <f>IF('Indicator Date'!P106="","x",RIGHT('Indicator Date'!P106,4))</f>
        <v>2014</v>
      </c>
      <c r="O106" s="117" t="str">
        <f>IF('Indicator Date'!Q106="","x",RIGHT('Indicator Date'!Q106,4))</f>
        <v>2014</v>
      </c>
      <c r="P106" s="117" t="str">
        <f>IF('Indicator Date'!R106="","x",RIGHT('Indicator Date'!R106,4))</f>
        <v>2014</v>
      </c>
      <c r="Q106" s="117" t="str">
        <f>IF('Indicator Date'!S106="","x",RIGHT('Indicator Date'!S106,4))</f>
        <v>2014</v>
      </c>
      <c r="R106" s="117" t="str">
        <f>IF('Indicator Date'!T106="","x",RIGHT('Indicator Date'!T106,4))</f>
        <v>2014</v>
      </c>
      <c r="S106" s="117" t="str">
        <f>IF('Indicator Date'!U106="","x",RIGHT('Indicator Date'!U106,4))</f>
        <v>2014</v>
      </c>
      <c r="T106" s="117" t="str">
        <f>IF('Indicator Date'!V106="","x",RIGHT('Indicator Date'!V106,4))</f>
        <v>2014</v>
      </c>
      <c r="U106" s="117" t="str">
        <f>IF('Indicator Date'!W106="","x",RIGHT('Indicator Date'!W106,4))</f>
        <v>2014</v>
      </c>
      <c r="V106" s="117" t="str">
        <f>IF('Indicator Date'!X106="","x",RIGHT('Indicator Date'!X106,4))</f>
        <v>2014</v>
      </c>
      <c r="W106" s="117" t="str">
        <f>IF('Indicator Date'!Y106="","x",RIGHT('Indicator Date'!Y106,4))</f>
        <v>2014</v>
      </c>
      <c r="X106" s="117" t="str">
        <f>IF('Indicator Date'!AB106="","x",RIGHT('Indicator Date'!AB106,4))</f>
        <v>2014</v>
      </c>
      <c r="Y106" s="117" t="str">
        <f>IF('Indicator Date'!AC106="","x",RIGHT('Indicator Date'!AC106,4))</f>
        <v>2019</v>
      </c>
      <c r="Z106" s="117" t="str">
        <f>IF('Indicator Date'!AD106="","x",RIGHT('Indicator Date'!AD106,4))</f>
        <v>2019</v>
      </c>
      <c r="AA106" s="117" t="str">
        <f>IF('Indicator Date'!AE106="","x",RIGHT('Indicator Date'!AE106,4))</f>
        <v>2019</v>
      </c>
      <c r="AB106" s="117" t="str">
        <f>IF('Indicator Date'!AF106="","x",RIGHT('Indicator Date'!AF106,4))</f>
        <v>2019</v>
      </c>
      <c r="AC106" s="117" t="str">
        <f>IF('Indicator Date'!AG106="","x",RIGHT('Indicator Date'!AG106,4))</f>
        <v>2014</v>
      </c>
      <c r="AD106" s="117" t="str">
        <f>IF('Indicator Date'!AJ106="","x",RIGHT('Indicator Date'!AJ106,4))</f>
        <v>2014</v>
      </c>
      <c r="AE106" s="117" t="str">
        <f>IF('Indicator Date'!AK106="","x",RIGHT('Indicator Date'!AK106,4))</f>
        <v>2014</v>
      </c>
      <c r="AF106" s="117" t="str">
        <f>IF('Indicator Date'!AM106="","x",RIGHT('Indicator Date'!AM106,4))</f>
        <v>2014</v>
      </c>
      <c r="AG106" s="117" t="str">
        <f>IF('Indicator Date'!AN106="","x",RIGHT('Indicator Date'!AN106,4))</f>
        <v>2014</v>
      </c>
      <c r="AH106" s="117" t="str">
        <f>IF('Indicator Date'!AP106="","x",RIGHT('Indicator Date'!AP106,4))</f>
        <v>2014</v>
      </c>
      <c r="AI106" s="117" t="str">
        <f>IF('Indicator Date'!AR106="","x",RIGHT('Indicator Date'!AR106,4))</f>
        <v>2014</v>
      </c>
      <c r="AJ106" s="117" t="str">
        <f>IF('Indicator Date'!AU106="","x",RIGHT('Indicator Date'!AU106,4))</f>
        <v>2014</v>
      </c>
      <c r="AK106" s="117" t="str">
        <f>IF('Indicator Date'!AV106="","x",RIGHT('Indicator Date'!AV106,4))</f>
        <v>2014</v>
      </c>
      <c r="AL106" s="117" t="str">
        <f>IF('Indicator Date'!AW106="","x",RIGHT('Indicator Date'!AW106,4))</f>
        <v>2014</v>
      </c>
      <c r="AM106" s="117" t="str">
        <f>IF('Indicator Date'!AX106="","x",RIGHT('Indicator Date'!AX106,4))</f>
        <v>2014</v>
      </c>
      <c r="AN106" s="117" t="str">
        <f>IF('Indicator Date'!AY106="","x",RIGHT('Indicator Date'!AY106,4))</f>
        <v>2014</v>
      </c>
      <c r="AO106" s="117" t="str">
        <f>IF('Indicator Date'!AZ106="","x",RIGHT('Indicator Date'!AZ106,4))</f>
        <v>2014</v>
      </c>
      <c r="AP106" s="117" t="str">
        <f>IF('Indicator Date'!BA106="","x",RIGHT('Indicator Date'!BA106,4))</f>
        <v>2014</v>
      </c>
      <c r="AQ106" s="117" t="str">
        <f>IF('Indicator Date'!BB106="","x",RIGHT('Indicator Date'!BB106,4))</f>
        <v>2017</v>
      </c>
      <c r="AR106" s="117" t="str">
        <f>IF('Indicator Date'!BC106="","x",RIGHT('Indicator Date'!BC106,4))</f>
        <v>2017</v>
      </c>
      <c r="AS106" s="117" t="str">
        <f>IF('Indicator Date'!BD106="","x",RIGHT('Indicator Date'!BD106,4))</f>
        <v>2019</v>
      </c>
      <c r="AT106" s="117" t="str">
        <f>IF('Indicator Date'!BE106="","x",RIGHT('Indicator Date'!BE106,4))</f>
        <v>2014</v>
      </c>
      <c r="AU106" s="117" t="str">
        <f>IF('Indicator Date'!BF106="","x",RIGHT('Indicator Date'!BF106,4))</f>
        <v>2014</v>
      </c>
    </row>
    <row r="107" spans="1:47" ht="15.75" customHeight="1" x14ac:dyDescent="0.25">
      <c r="A107" s="47" t="s">
        <v>320</v>
      </c>
      <c r="B107" s="47" t="s">
        <v>321</v>
      </c>
      <c r="C107" s="117" t="str">
        <f>IF('Indicator Date'!E107="","x",RIGHT('Indicator Date'!E107,4))</f>
        <v>2017</v>
      </c>
      <c r="D107" s="117" t="str">
        <f>IF('Indicator Date'!F107="","x",RIGHT('Indicator Date'!F107,4))</f>
        <v>2017</v>
      </c>
      <c r="E107" s="117" t="str">
        <f>IF('Indicator Date'!G107="","x",RIGHT('Indicator Date'!G107,4))</f>
        <v>2017</v>
      </c>
      <c r="F107" s="117" t="str">
        <f>IF('Indicator Date'!H107="","x",RIGHT('Indicator Date'!H107,4))</f>
        <v>2017</v>
      </c>
      <c r="G107" s="117" t="str">
        <f>IF('Indicator Date'!I107="","x",RIGHT('Indicator Date'!I107,4))</f>
        <v>2017</v>
      </c>
      <c r="H107" s="117" t="str">
        <f>IF('Indicator Date'!J107="","x",RIGHT('Indicator Date'!J107,4))</f>
        <v>2017</v>
      </c>
      <c r="I107" s="117" t="str">
        <f>IF('Indicator Date'!K107="","x",RIGHT('Indicator Date'!K107,4))</f>
        <v>2016</v>
      </c>
      <c r="J107" s="117" t="str">
        <f>IF('Indicator Date'!L107="","x",RIGHT('Indicator Date'!L107,4))</f>
        <v>2018</v>
      </c>
      <c r="K107" s="117" t="str">
        <f>IF('Indicator Date'!M107="","x",RIGHT('Indicator Date'!M107,4))</f>
        <v>2018</v>
      </c>
      <c r="L107" s="117" t="str">
        <f>IF('Indicator Date'!N107="","x",RIGHT('Indicator Date'!N107,4))</f>
        <v>2018</v>
      </c>
      <c r="M107" s="117" t="str">
        <f>IF('Indicator Date'!O107="","x",RIGHT('Indicator Date'!O107,4))</f>
        <v>2014</v>
      </c>
      <c r="N107" s="117" t="str">
        <f>IF('Indicator Date'!P107="","x",RIGHT('Indicator Date'!P107,4))</f>
        <v>2014</v>
      </c>
      <c r="O107" s="117" t="str">
        <f>IF('Indicator Date'!Q107="","x",RIGHT('Indicator Date'!Q107,4))</f>
        <v>2014</v>
      </c>
      <c r="P107" s="117" t="str">
        <f>IF('Indicator Date'!R107="","x",RIGHT('Indicator Date'!R107,4))</f>
        <v>2014</v>
      </c>
      <c r="Q107" s="117" t="str">
        <f>IF('Indicator Date'!S107="","x",RIGHT('Indicator Date'!S107,4))</f>
        <v>2014</v>
      </c>
      <c r="R107" s="117" t="str">
        <f>IF('Indicator Date'!T107="","x",RIGHT('Indicator Date'!T107,4))</f>
        <v>2014</v>
      </c>
      <c r="S107" s="117" t="str">
        <f>IF('Indicator Date'!U107="","x",RIGHT('Indicator Date'!U107,4))</f>
        <v>2014</v>
      </c>
      <c r="T107" s="117" t="str">
        <f>IF('Indicator Date'!V107="","x",RIGHT('Indicator Date'!V107,4))</f>
        <v>2014</v>
      </c>
      <c r="U107" s="117" t="str">
        <f>IF('Indicator Date'!W107="","x",RIGHT('Indicator Date'!W107,4))</f>
        <v>2014</v>
      </c>
      <c r="V107" s="117" t="str">
        <f>IF('Indicator Date'!X107="","x",RIGHT('Indicator Date'!X107,4))</f>
        <v>2014</v>
      </c>
      <c r="W107" s="117" t="str">
        <f>IF('Indicator Date'!Y107="","x",RIGHT('Indicator Date'!Y107,4))</f>
        <v>2014</v>
      </c>
      <c r="X107" s="117" t="str">
        <f>IF('Indicator Date'!AB107="","x",RIGHT('Indicator Date'!AB107,4))</f>
        <v>2014</v>
      </c>
      <c r="Y107" s="117" t="str">
        <f>IF('Indicator Date'!AC107="","x",RIGHT('Indicator Date'!AC107,4))</f>
        <v>2019</v>
      </c>
      <c r="Z107" s="117" t="str">
        <f>IF('Indicator Date'!AD107="","x",RIGHT('Indicator Date'!AD107,4))</f>
        <v>2019</v>
      </c>
      <c r="AA107" s="117" t="str">
        <f>IF('Indicator Date'!AE107="","x",RIGHT('Indicator Date'!AE107,4))</f>
        <v>2019</v>
      </c>
      <c r="AB107" s="117" t="str">
        <f>IF('Indicator Date'!AF107="","x",RIGHT('Indicator Date'!AF107,4))</f>
        <v>2019</v>
      </c>
      <c r="AC107" s="117" t="str">
        <f>IF('Indicator Date'!AG107="","x",RIGHT('Indicator Date'!AG107,4))</f>
        <v>2014</v>
      </c>
      <c r="AD107" s="117" t="str">
        <f>IF('Indicator Date'!AJ107="","x",RIGHT('Indicator Date'!AJ107,4))</f>
        <v>2014</v>
      </c>
      <c r="AE107" s="117" t="str">
        <f>IF('Indicator Date'!AK107="","x",RIGHT('Indicator Date'!AK107,4))</f>
        <v>2014</v>
      </c>
      <c r="AF107" s="117" t="str">
        <f>IF('Indicator Date'!AM107="","x",RIGHT('Indicator Date'!AM107,4))</f>
        <v>2014</v>
      </c>
      <c r="AG107" s="117" t="str">
        <f>IF('Indicator Date'!AN107="","x",RIGHT('Indicator Date'!AN107,4))</f>
        <v>2014</v>
      </c>
      <c r="AH107" s="117" t="str">
        <f>IF('Indicator Date'!AP107="","x",RIGHT('Indicator Date'!AP107,4))</f>
        <v>2014</v>
      </c>
      <c r="AI107" s="117" t="str">
        <f>IF('Indicator Date'!AR107="","x",RIGHT('Indicator Date'!AR107,4))</f>
        <v>2014</v>
      </c>
      <c r="AJ107" s="117" t="str">
        <f>IF('Indicator Date'!AU107="","x",RIGHT('Indicator Date'!AU107,4))</f>
        <v>2014</v>
      </c>
      <c r="AK107" s="117" t="str">
        <f>IF('Indicator Date'!AV107="","x",RIGHT('Indicator Date'!AV107,4))</f>
        <v>2014</v>
      </c>
      <c r="AL107" s="117" t="str">
        <f>IF('Indicator Date'!AW107="","x",RIGHT('Indicator Date'!AW107,4))</f>
        <v>2014</v>
      </c>
      <c r="AM107" s="117" t="str">
        <f>IF('Indicator Date'!AX107="","x",RIGHT('Indicator Date'!AX107,4))</f>
        <v>2014</v>
      </c>
      <c r="AN107" s="117" t="str">
        <f>IF('Indicator Date'!AY107="","x",RIGHT('Indicator Date'!AY107,4))</f>
        <v>2014</v>
      </c>
      <c r="AO107" s="117" t="str">
        <f>IF('Indicator Date'!AZ107="","x",RIGHT('Indicator Date'!AZ107,4))</f>
        <v>2014</v>
      </c>
      <c r="AP107" s="117" t="str">
        <f>IF('Indicator Date'!BA107="","x",RIGHT('Indicator Date'!BA107,4))</f>
        <v>2014</v>
      </c>
      <c r="AQ107" s="117" t="str">
        <f>IF('Indicator Date'!BB107="","x",RIGHT('Indicator Date'!BB107,4))</f>
        <v>2017</v>
      </c>
      <c r="AR107" s="117" t="str">
        <f>IF('Indicator Date'!BC107="","x",RIGHT('Indicator Date'!BC107,4))</f>
        <v>2017</v>
      </c>
      <c r="AS107" s="117" t="str">
        <f>IF('Indicator Date'!BD107="","x",RIGHT('Indicator Date'!BD107,4))</f>
        <v>2019</v>
      </c>
      <c r="AT107" s="117" t="str">
        <f>IF('Indicator Date'!BE107="","x",RIGHT('Indicator Date'!BE107,4))</f>
        <v>2014</v>
      </c>
      <c r="AU107" s="117" t="str">
        <f>IF('Indicator Date'!BF107="","x",RIGHT('Indicator Date'!BF107,4))</f>
        <v>2014</v>
      </c>
    </row>
    <row r="108" spans="1:47" ht="15.75" customHeight="1" x14ac:dyDescent="0.25">
      <c r="A108" s="47" t="s">
        <v>322</v>
      </c>
      <c r="B108" s="47" t="s">
        <v>323</v>
      </c>
      <c r="C108" s="117" t="str">
        <f>IF('Indicator Date'!E108="","x",RIGHT('Indicator Date'!E108,4))</f>
        <v>2017</v>
      </c>
      <c r="D108" s="117" t="str">
        <f>IF('Indicator Date'!F108="","x",RIGHT('Indicator Date'!F108,4))</f>
        <v>2017</v>
      </c>
      <c r="E108" s="117" t="str">
        <f>IF('Indicator Date'!G108="","x",RIGHT('Indicator Date'!G108,4))</f>
        <v>2017</v>
      </c>
      <c r="F108" s="117" t="str">
        <f>IF('Indicator Date'!H108="","x",RIGHT('Indicator Date'!H108,4))</f>
        <v>2017</v>
      </c>
      <c r="G108" s="117" t="str">
        <f>IF('Indicator Date'!I108="","x",RIGHT('Indicator Date'!I108,4))</f>
        <v>2017</v>
      </c>
      <c r="H108" s="117" t="str">
        <f>IF('Indicator Date'!J108="","x",RIGHT('Indicator Date'!J108,4))</f>
        <v>2017</v>
      </c>
      <c r="I108" s="117" t="str">
        <f>IF('Indicator Date'!K108="","x",RIGHT('Indicator Date'!K108,4))</f>
        <v>2016</v>
      </c>
      <c r="J108" s="117" t="str">
        <f>IF('Indicator Date'!L108="","x",RIGHT('Indicator Date'!L108,4))</f>
        <v>2018</v>
      </c>
      <c r="K108" s="117" t="str">
        <f>IF('Indicator Date'!M108="","x",RIGHT('Indicator Date'!M108,4))</f>
        <v>2018</v>
      </c>
      <c r="L108" s="117" t="str">
        <f>IF('Indicator Date'!N108="","x",RIGHT('Indicator Date'!N108,4))</f>
        <v>2018</v>
      </c>
      <c r="M108" s="117" t="str">
        <f>IF('Indicator Date'!O108="","x",RIGHT('Indicator Date'!O108,4))</f>
        <v>2014</v>
      </c>
      <c r="N108" s="117" t="str">
        <f>IF('Indicator Date'!P108="","x",RIGHT('Indicator Date'!P108,4))</f>
        <v>2014</v>
      </c>
      <c r="O108" s="117" t="str">
        <f>IF('Indicator Date'!Q108="","x",RIGHT('Indicator Date'!Q108,4))</f>
        <v>2014</v>
      </c>
      <c r="P108" s="117" t="str">
        <f>IF('Indicator Date'!R108="","x",RIGHT('Indicator Date'!R108,4))</f>
        <v>2014</v>
      </c>
      <c r="Q108" s="117" t="str">
        <f>IF('Indicator Date'!S108="","x",RIGHT('Indicator Date'!S108,4))</f>
        <v>2014</v>
      </c>
      <c r="R108" s="117" t="str">
        <f>IF('Indicator Date'!T108="","x",RIGHT('Indicator Date'!T108,4))</f>
        <v>2014</v>
      </c>
      <c r="S108" s="117" t="str">
        <f>IF('Indicator Date'!U108="","x",RIGHT('Indicator Date'!U108,4))</f>
        <v>2014</v>
      </c>
      <c r="T108" s="117" t="str">
        <f>IF('Indicator Date'!V108="","x",RIGHT('Indicator Date'!V108,4))</f>
        <v>2014</v>
      </c>
      <c r="U108" s="117" t="str">
        <f>IF('Indicator Date'!W108="","x",RIGHT('Indicator Date'!W108,4))</f>
        <v>2014</v>
      </c>
      <c r="V108" s="117" t="str">
        <f>IF('Indicator Date'!X108="","x",RIGHT('Indicator Date'!X108,4))</f>
        <v>2014</v>
      </c>
      <c r="W108" s="117" t="str">
        <f>IF('Indicator Date'!Y108="","x",RIGHT('Indicator Date'!Y108,4))</f>
        <v>2014</v>
      </c>
      <c r="X108" s="117" t="str">
        <f>IF('Indicator Date'!AB108="","x",RIGHT('Indicator Date'!AB108,4))</f>
        <v>2014</v>
      </c>
      <c r="Y108" s="117" t="str">
        <f>IF('Indicator Date'!AC108="","x",RIGHT('Indicator Date'!AC108,4))</f>
        <v>2019</v>
      </c>
      <c r="Z108" s="117" t="str">
        <f>IF('Indicator Date'!AD108="","x",RIGHT('Indicator Date'!AD108,4))</f>
        <v>2019</v>
      </c>
      <c r="AA108" s="117" t="str">
        <f>IF('Indicator Date'!AE108="","x",RIGHT('Indicator Date'!AE108,4))</f>
        <v>2019</v>
      </c>
      <c r="AB108" s="117" t="str">
        <f>IF('Indicator Date'!AF108="","x",RIGHT('Indicator Date'!AF108,4))</f>
        <v>2019</v>
      </c>
      <c r="AC108" s="117" t="str">
        <f>IF('Indicator Date'!AG108="","x",RIGHT('Indicator Date'!AG108,4))</f>
        <v>2014</v>
      </c>
      <c r="AD108" s="117" t="str">
        <f>IF('Indicator Date'!AJ108="","x",RIGHT('Indicator Date'!AJ108,4))</f>
        <v>2014</v>
      </c>
      <c r="AE108" s="117" t="str">
        <f>IF('Indicator Date'!AK108="","x",RIGHT('Indicator Date'!AK108,4))</f>
        <v>2014</v>
      </c>
      <c r="AF108" s="117" t="str">
        <f>IF('Indicator Date'!AM108="","x",RIGHT('Indicator Date'!AM108,4))</f>
        <v>2014</v>
      </c>
      <c r="AG108" s="117" t="str">
        <f>IF('Indicator Date'!AN108="","x",RIGHT('Indicator Date'!AN108,4))</f>
        <v>2014</v>
      </c>
      <c r="AH108" s="117" t="str">
        <f>IF('Indicator Date'!AP108="","x",RIGHT('Indicator Date'!AP108,4))</f>
        <v>2014</v>
      </c>
      <c r="AI108" s="117" t="str">
        <f>IF('Indicator Date'!AR108="","x",RIGHT('Indicator Date'!AR108,4))</f>
        <v>2014</v>
      </c>
      <c r="AJ108" s="117" t="str">
        <f>IF('Indicator Date'!AU108="","x",RIGHT('Indicator Date'!AU108,4))</f>
        <v>2014</v>
      </c>
      <c r="AK108" s="117" t="str">
        <f>IF('Indicator Date'!AV108="","x",RIGHT('Indicator Date'!AV108,4))</f>
        <v>2014</v>
      </c>
      <c r="AL108" s="117" t="str">
        <f>IF('Indicator Date'!AW108="","x",RIGHT('Indicator Date'!AW108,4))</f>
        <v>2014</v>
      </c>
      <c r="AM108" s="117" t="str">
        <f>IF('Indicator Date'!AX108="","x",RIGHT('Indicator Date'!AX108,4))</f>
        <v>2014</v>
      </c>
      <c r="AN108" s="117" t="str">
        <f>IF('Indicator Date'!AY108="","x",RIGHT('Indicator Date'!AY108,4))</f>
        <v>2014</v>
      </c>
      <c r="AO108" s="117" t="str">
        <f>IF('Indicator Date'!AZ108="","x",RIGHT('Indicator Date'!AZ108,4))</f>
        <v>2014</v>
      </c>
      <c r="AP108" s="117" t="str">
        <f>IF('Indicator Date'!BA108="","x",RIGHT('Indicator Date'!BA108,4))</f>
        <v>2014</v>
      </c>
      <c r="AQ108" s="117" t="str">
        <f>IF('Indicator Date'!BB108="","x",RIGHT('Indicator Date'!BB108,4))</f>
        <v>2017</v>
      </c>
      <c r="AR108" s="117" t="str">
        <f>IF('Indicator Date'!BC108="","x",RIGHT('Indicator Date'!BC108,4))</f>
        <v>2017</v>
      </c>
      <c r="AS108" s="117" t="str">
        <f>IF('Indicator Date'!BD108="","x",RIGHT('Indicator Date'!BD108,4))</f>
        <v>2019</v>
      </c>
      <c r="AT108" s="117" t="str">
        <f>IF('Indicator Date'!BE108="","x",RIGHT('Indicator Date'!BE108,4))</f>
        <v>2014</v>
      </c>
      <c r="AU108" s="117" t="str">
        <f>IF('Indicator Date'!BF108="","x",RIGHT('Indicator Date'!BF108,4))</f>
        <v>2014</v>
      </c>
    </row>
    <row r="109" spans="1:47" ht="15.75" customHeight="1" x14ac:dyDescent="0.25">
      <c r="A109" s="47" t="s">
        <v>324</v>
      </c>
      <c r="B109" s="47" t="s">
        <v>325</v>
      </c>
      <c r="C109" s="117" t="str">
        <f>IF('Indicator Date'!E109="","x",RIGHT('Indicator Date'!E109,4))</f>
        <v>2017</v>
      </c>
      <c r="D109" s="117" t="str">
        <f>IF('Indicator Date'!F109="","x",RIGHT('Indicator Date'!F109,4))</f>
        <v>2017</v>
      </c>
      <c r="E109" s="117" t="str">
        <f>IF('Indicator Date'!G109="","x",RIGHT('Indicator Date'!G109,4))</f>
        <v>2017</v>
      </c>
      <c r="F109" s="117" t="str">
        <f>IF('Indicator Date'!H109="","x",RIGHT('Indicator Date'!H109,4))</f>
        <v>2017</v>
      </c>
      <c r="G109" s="117" t="str">
        <f>IF('Indicator Date'!I109="","x",RIGHT('Indicator Date'!I109,4))</f>
        <v>2017</v>
      </c>
      <c r="H109" s="117" t="str">
        <f>IF('Indicator Date'!J109="","x",RIGHT('Indicator Date'!J109,4))</f>
        <v>2017</v>
      </c>
      <c r="I109" s="117" t="str">
        <f>IF('Indicator Date'!K109="","x",RIGHT('Indicator Date'!K109,4))</f>
        <v>2016</v>
      </c>
      <c r="J109" s="117" t="str">
        <f>IF('Indicator Date'!L109="","x",RIGHT('Indicator Date'!L109,4))</f>
        <v>2018</v>
      </c>
      <c r="K109" s="117" t="str">
        <f>IF('Indicator Date'!M109="","x",RIGHT('Indicator Date'!M109,4))</f>
        <v>2018</v>
      </c>
      <c r="L109" s="117" t="str">
        <f>IF('Indicator Date'!N109="","x",RIGHT('Indicator Date'!N109,4))</f>
        <v>2018</v>
      </c>
      <c r="M109" s="117" t="str">
        <f>IF('Indicator Date'!O109="","x",RIGHT('Indicator Date'!O109,4))</f>
        <v>2014</v>
      </c>
      <c r="N109" s="117" t="str">
        <f>IF('Indicator Date'!P109="","x",RIGHT('Indicator Date'!P109,4))</f>
        <v>2014</v>
      </c>
      <c r="O109" s="117" t="str">
        <f>IF('Indicator Date'!Q109="","x",RIGHT('Indicator Date'!Q109,4))</f>
        <v>2014</v>
      </c>
      <c r="P109" s="117" t="str">
        <f>IF('Indicator Date'!R109="","x",RIGHT('Indicator Date'!R109,4))</f>
        <v>2014</v>
      </c>
      <c r="Q109" s="117" t="str">
        <f>IF('Indicator Date'!S109="","x",RIGHT('Indicator Date'!S109,4))</f>
        <v>2014</v>
      </c>
      <c r="R109" s="117" t="str">
        <f>IF('Indicator Date'!T109="","x",RIGHT('Indicator Date'!T109,4))</f>
        <v>2014</v>
      </c>
      <c r="S109" s="117" t="str">
        <f>IF('Indicator Date'!U109="","x",RIGHT('Indicator Date'!U109,4))</f>
        <v>2014</v>
      </c>
      <c r="T109" s="117" t="str">
        <f>IF('Indicator Date'!V109="","x",RIGHT('Indicator Date'!V109,4))</f>
        <v>2014</v>
      </c>
      <c r="U109" s="117" t="str">
        <f>IF('Indicator Date'!W109="","x",RIGHT('Indicator Date'!W109,4))</f>
        <v>2014</v>
      </c>
      <c r="V109" s="117" t="str">
        <f>IF('Indicator Date'!X109="","x",RIGHT('Indicator Date'!X109,4))</f>
        <v>2014</v>
      </c>
      <c r="W109" s="117" t="str">
        <f>IF('Indicator Date'!Y109="","x",RIGHT('Indicator Date'!Y109,4))</f>
        <v>2014</v>
      </c>
      <c r="X109" s="117" t="str">
        <f>IF('Indicator Date'!AB109="","x",RIGHT('Indicator Date'!AB109,4))</f>
        <v>2014</v>
      </c>
      <c r="Y109" s="117" t="str">
        <f>IF('Indicator Date'!AC109="","x",RIGHT('Indicator Date'!AC109,4))</f>
        <v>2019</v>
      </c>
      <c r="Z109" s="117" t="str">
        <f>IF('Indicator Date'!AD109="","x",RIGHT('Indicator Date'!AD109,4))</f>
        <v>2019</v>
      </c>
      <c r="AA109" s="117" t="str">
        <f>IF('Indicator Date'!AE109="","x",RIGHT('Indicator Date'!AE109,4))</f>
        <v>2019</v>
      </c>
      <c r="AB109" s="117" t="str">
        <f>IF('Indicator Date'!AF109="","x",RIGHT('Indicator Date'!AF109,4))</f>
        <v>2019</v>
      </c>
      <c r="AC109" s="117" t="str">
        <f>IF('Indicator Date'!AG109="","x",RIGHT('Indicator Date'!AG109,4))</f>
        <v>2014</v>
      </c>
      <c r="AD109" s="117" t="str">
        <f>IF('Indicator Date'!AJ109="","x",RIGHT('Indicator Date'!AJ109,4))</f>
        <v>2014</v>
      </c>
      <c r="AE109" s="117" t="str">
        <f>IF('Indicator Date'!AK109="","x",RIGHT('Indicator Date'!AK109,4))</f>
        <v>2014</v>
      </c>
      <c r="AF109" s="117" t="str">
        <f>IF('Indicator Date'!AM109="","x",RIGHT('Indicator Date'!AM109,4))</f>
        <v>2014</v>
      </c>
      <c r="AG109" s="117" t="str">
        <f>IF('Indicator Date'!AN109="","x",RIGHT('Indicator Date'!AN109,4))</f>
        <v>2014</v>
      </c>
      <c r="AH109" s="117" t="str">
        <f>IF('Indicator Date'!AP109="","x",RIGHT('Indicator Date'!AP109,4))</f>
        <v>2014</v>
      </c>
      <c r="AI109" s="117" t="str">
        <f>IF('Indicator Date'!AR109="","x",RIGHT('Indicator Date'!AR109,4))</f>
        <v>2014</v>
      </c>
      <c r="AJ109" s="117" t="str">
        <f>IF('Indicator Date'!AU109="","x",RIGHT('Indicator Date'!AU109,4))</f>
        <v>2014</v>
      </c>
      <c r="AK109" s="117" t="str">
        <f>IF('Indicator Date'!AV109="","x",RIGHT('Indicator Date'!AV109,4))</f>
        <v>2014</v>
      </c>
      <c r="AL109" s="117" t="str">
        <f>IF('Indicator Date'!AW109="","x",RIGHT('Indicator Date'!AW109,4))</f>
        <v>2014</v>
      </c>
      <c r="AM109" s="117" t="str">
        <f>IF('Indicator Date'!AX109="","x",RIGHT('Indicator Date'!AX109,4))</f>
        <v>2014</v>
      </c>
      <c r="AN109" s="117" t="str">
        <f>IF('Indicator Date'!AY109="","x",RIGHT('Indicator Date'!AY109,4))</f>
        <v>2014</v>
      </c>
      <c r="AO109" s="117" t="str">
        <f>IF('Indicator Date'!AZ109="","x",RIGHT('Indicator Date'!AZ109,4))</f>
        <v>2014</v>
      </c>
      <c r="AP109" s="117" t="str">
        <f>IF('Indicator Date'!BA109="","x",RIGHT('Indicator Date'!BA109,4))</f>
        <v>2014</v>
      </c>
      <c r="AQ109" s="117" t="str">
        <f>IF('Indicator Date'!BB109="","x",RIGHT('Indicator Date'!BB109,4))</f>
        <v>2017</v>
      </c>
      <c r="AR109" s="117" t="str">
        <f>IF('Indicator Date'!BC109="","x",RIGHT('Indicator Date'!BC109,4))</f>
        <v>2017</v>
      </c>
      <c r="AS109" s="117" t="str">
        <f>IF('Indicator Date'!BD109="","x",RIGHT('Indicator Date'!BD109,4))</f>
        <v>2019</v>
      </c>
      <c r="AT109" s="117" t="str">
        <f>IF('Indicator Date'!BE109="","x",RIGHT('Indicator Date'!BE109,4))</f>
        <v>2014</v>
      </c>
      <c r="AU109" s="117" t="str">
        <f>IF('Indicator Date'!BF109="","x",RIGHT('Indicator Date'!BF109,4))</f>
        <v>2014</v>
      </c>
    </row>
    <row r="110" spans="1:47" ht="15.75" customHeight="1" x14ac:dyDescent="0.25">
      <c r="A110" s="47" t="s">
        <v>326</v>
      </c>
      <c r="B110" s="47" t="s">
        <v>327</v>
      </c>
      <c r="C110" s="117" t="str">
        <f>IF('Indicator Date'!E110="","x",RIGHT('Indicator Date'!E110,4))</f>
        <v>2017</v>
      </c>
      <c r="D110" s="117" t="str">
        <f>IF('Indicator Date'!F110="","x",RIGHT('Indicator Date'!F110,4))</f>
        <v>2017</v>
      </c>
      <c r="E110" s="117" t="str">
        <f>IF('Indicator Date'!G110="","x",RIGHT('Indicator Date'!G110,4))</f>
        <v>2017</v>
      </c>
      <c r="F110" s="117" t="str">
        <f>IF('Indicator Date'!H110="","x",RIGHT('Indicator Date'!H110,4))</f>
        <v>2017</v>
      </c>
      <c r="G110" s="117" t="str">
        <f>IF('Indicator Date'!I110="","x",RIGHT('Indicator Date'!I110,4))</f>
        <v>2017</v>
      </c>
      <c r="H110" s="117" t="str">
        <f>IF('Indicator Date'!J110="","x",RIGHT('Indicator Date'!J110,4))</f>
        <v>2017</v>
      </c>
      <c r="I110" s="117" t="str">
        <f>IF('Indicator Date'!K110="","x",RIGHT('Indicator Date'!K110,4))</f>
        <v>2016</v>
      </c>
      <c r="J110" s="117" t="str">
        <f>IF('Indicator Date'!L110="","x",RIGHT('Indicator Date'!L110,4))</f>
        <v>2018</v>
      </c>
      <c r="K110" s="117" t="str">
        <f>IF('Indicator Date'!M110="","x",RIGHT('Indicator Date'!M110,4))</f>
        <v>2018</v>
      </c>
      <c r="L110" s="117" t="str">
        <f>IF('Indicator Date'!N110="","x",RIGHT('Indicator Date'!N110,4))</f>
        <v>2018</v>
      </c>
      <c r="M110" s="117" t="str">
        <f>IF('Indicator Date'!O110="","x",RIGHT('Indicator Date'!O110,4))</f>
        <v>2014</v>
      </c>
      <c r="N110" s="117" t="str">
        <f>IF('Indicator Date'!P110="","x",RIGHT('Indicator Date'!P110,4))</f>
        <v>2014</v>
      </c>
      <c r="O110" s="117" t="str">
        <f>IF('Indicator Date'!Q110="","x",RIGHT('Indicator Date'!Q110,4))</f>
        <v>2014</v>
      </c>
      <c r="P110" s="117" t="str">
        <f>IF('Indicator Date'!R110="","x",RIGHT('Indicator Date'!R110,4))</f>
        <v>2014</v>
      </c>
      <c r="Q110" s="117" t="str">
        <f>IF('Indicator Date'!S110="","x",RIGHT('Indicator Date'!S110,4))</f>
        <v>2014</v>
      </c>
      <c r="R110" s="117" t="str">
        <f>IF('Indicator Date'!T110="","x",RIGHT('Indicator Date'!T110,4))</f>
        <v>2014</v>
      </c>
      <c r="S110" s="117" t="str">
        <f>IF('Indicator Date'!U110="","x",RIGHT('Indicator Date'!U110,4))</f>
        <v>2014</v>
      </c>
      <c r="T110" s="117" t="str">
        <f>IF('Indicator Date'!V110="","x",RIGHT('Indicator Date'!V110,4))</f>
        <v>2014</v>
      </c>
      <c r="U110" s="117" t="str">
        <f>IF('Indicator Date'!W110="","x",RIGHT('Indicator Date'!W110,4))</f>
        <v>2014</v>
      </c>
      <c r="V110" s="117" t="str">
        <f>IF('Indicator Date'!X110="","x",RIGHT('Indicator Date'!X110,4))</f>
        <v>2014</v>
      </c>
      <c r="W110" s="117" t="str">
        <f>IF('Indicator Date'!Y110="","x",RIGHT('Indicator Date'!Y110,4))</f>
        <v>2014</v>
      </c>
      <c r="X110" s="117" t="str">
        <f>IF('Indicator Date'!AB110="","x",RIGHT('Indicator Date'!AB110,4))</f>
        <v>2014</v>
      </c>
      <c r="Y110" s="117" t="str">
        <f>IF('Indicator Date'!AC110="","x",RIGHT('Indicator Date'!AC110,4))</f>
        <v>2019</v>
      </c>
      <c r="Z110" s="117" t="str">
        <f>IF('Indicator Date'!AD110="","x",RIGHT('Indicator Date'!AD110,4))</f>
        <v>2019</v>
      </c>
      <c r="AA110" s="117" t="str">
        <f>IF('Indicator Date'!AE110="","x",RIGHT('Indicator Date'!AE110,4))</f>
        <v>2019</v>
      </c>
      <c r="AB110" s="117" t="str">
        <f>IF('Indicator Date'!AF110="","x",RIGHT('Indicator Date'!AF110,4))</f>
        <v>2019</v>
      </c>
      <c r="AC110" s="117" t="str">
        <f>IF('Indicator Date'!AG110="","x",RIGHT('Indicator Date'!AG110,4))</f>
        <v>2014</v>
      </c>
      <c r="AD110" s="117" t="str">
        <f>IF('Indicator Date'!AJ110="","x",RIGHT('Indicator Date'!AJ110,4))</f>
        <v>2014</v>
      </c>
      <c r="AE110" s="117" t="str">
        <f>IF('Indicator Date'!AK110="","x",RIGHT('Indicator Date'!AK110,4))</f>
        <v>2014</v>
      </c>
      <c r="AF110" s="117" t="str">
        <f>IF('Indicator Date'!AM110="","x",RIGHT('Indicator Date'!AM110,4))</f>
        <v>2014</v>
      </c>
      <c r="AG110" s="117" t="str">
        <f>IF('Indicator Date'!AN110="","x",RIGHT('Indicator Date'!AN110,4))</f>
        <v>2014</v>
      </c>
      <c r="AH110" s="117" t="str">
        <f>IF('Indicator Date'!AP110="","x",RIGHT('Indicator Date'!AP110,4))</f>
        <v>2014</v>
      </c>
      <c r="AI110" s="117" t="str">
        <f>IF('Indicator Date'!AR110="","x",RIGHT('Indicator Date'!AR110,4))</f>
        <v>2014</v>
      </c>
      <c r="AJ110" s="117" t="str">
        <f>IF('Indicator Date'!AU110="","x",RIGHT('Indicator Date'!AU110,4))</f>
        <v>2014</v>
      </c>
      <c r="AK110" s="117" t="str">
        <f>IF('Indicator Date'!AV110="","x",RIGHT('Indicator Date'!AV110,4))</f>
        <v>2014</v>
      </c>
      <c r="AL110" s="117" t="str">
        <f>IF('Indicator Date'!AW110="","x",RIGHT('Indicator Date'!AW110,4))</f>
        <v>2014</v>
      </c>
      <c r="AM110" s="117" t="str">
        <f>IF('Indicator Date'!AX110="","x",RIGHT('Indicator Date'!AX110,4))</f>
        <v>2014</v>
      </c>
      <c r="AN110" s="117" t="str">
        <f>IF('Indicator Date'!AY110="","x",RIGHT('Indicator Date'!AY110,4))</f>
        <v>2014</v>
      </c>
      <c r="AO110" s="117" t="str">
        <f>IF('Indicator Date'!AZ110="","x",RIGHT('Indicator Date'!AZ110,4))</f>
        <v>2014</v>
      </c>
      <c r="AP110" s="117" t="str">
        <f>IF('Indicator Date'!BA110="","x",RIGHT('Indicator Date'!BA110,4))</f>
        <v>2014</v>
      </c>
      <c r="AQ110" s="117" t="str">
        <f>IF('Indicator Date'!BB110="","x",RIGHT('Indicator Date'!BB110,4))</f>
        <v>2017</v>
      </c>
      <c r="AR110" s="117" t="str">
        <f>IF('Indicator Date'!BC110="","x",RIGHT('Indicator Date'!BC110,4))</f>
        <v>2017</v>
      </c>
      <c r="AS110" s="117" t="str">
        <f>IF('Indicator Date'!BD110="","x",RIGHT('Indicator Date'!BD110,4))</f>
        <v>2019</v>
      </c>
      <c r="AT110" s="117" t="str">
        <f>IF('Indicator Date'!BE110="","x",RIGHT('Indicator Date'!BE110,4))</f>
        <v>2014</v>
      </c>
      <c r="AU110" s="117" t="str">
        <f>IF('Indicator Date'!BF110="","x",RIGHT('Indicator Date'!BF110,4))</f>
        <v>2014</v>
      </c>
    </row>
    <row r="111" spans="1:47" ht="15.75" customHeight="1" x14ac:dyDescent="0.25">
      <c r="A111" s="47" t="s">
        <v>328</v>
      </c>
      <c r="B111" s="47" t="s">
        <v>329</v>
      </c>
      <c r="C111" s="117" t="str">
        <f>IF('Indicator Date'!E111="","x",RIGHT('Indicator Date'!E111,4))</f>
        <v>2017</v>
      </c>
      <c r="D111" s="117" t="str">
        <f>IF('Indicator Date'!F111="","x",RIGHT('Indicator Date'!F111,4))</f>
        <v>2017</v>
      </c>
      <c r="E111" s="117" t="str">
        <f>IF('Indicator Date'!G111="","x",RIGHT('Indicator Date'!G111,4))</f>
        <v>2017</v>
      </c>
      <c r="F111" s="117" t="str">
        <f>IF('Indicator Date'!H111="","x",RIGHT('Indicator Date'!H111,4))</f>
        <v>2017</v>
      </c>
      <c r="G111" s="117" t="str">
        <f>IF('Indicator Date'!I111="","x",RIGHT('Indicator Date'!I111,4))</f>
        <v>2017</v>
      </c>
      <c r="H111" s="117" t="str">
        <f>IF('Indicator Date'!J111="","x",RIGHT('Indicator Date'!J111,4))</f>
        <v>2017</v>
      </c>
      <c r="I111" s="117" t="str">
        <f>IF('Indicator Date'!K111="","x",RIGHT('Indicator Date'!K111,4))</f>
        <v>2016</v>
      </c>
      <c r="J111" s="117" t="str">
        <f>IF('Indicator Date'!L111="","x",RIGHT('Indicator Date'!L111,4))</f>
        <v>2018</v>
      </c>
      <c r="K111" s="117" t="str">
        <f>IF('Indicator Date'!M111="","x",RIGHT('Indicator Date'!M111,4))</f>
        <v>2018</v>
      </c>
      <c r="L111" s="117" t="str">
        <f>IF('Indicator Date'!N111="","x",RIGHT('Indicator Date'!N111,4))</f>
        <v>2018</v>
      </c>
      <c r="M111" s="117" t="str">
        <f>IF('Indicator Date'!O111="","x",RIGHT('Indicator Date'!O111,4))</f>
        <v>2014</v>
      </c>
      <c r="N111" s="117" t="str">
        <f>IF('Indicator Date'!P111="","x",RIGHT('Indicator Date'!P111,4))</f>
        <v>2014</v>
      </c>
      <c r="O111" s="117" t="str">
        <f>IF('Indicator Date'!Q111="","x",RIGHT('Indicator Date'!Q111,4))</f>
        <v>2014</v>
      </c>
      <c r="P111" s="117" t="str">
        <f>IF('Indicator Date'!R111="","x",RIGHT('Indicator Date'!R111,4))</f>
        <v>2014</v>
      </c>
      <c r="Q111" s="117" t="str">
        <f>IF('Indicator Date'!S111="","x",RIGHT('Indicator Date'!S111,4))</f>
        <v>2014</v>
      </c>
      <c r="R111" s="117" t="str">
        <f>IF('Indicator Date'!T111="","x",RIGHT('Indicator Date'!T111,4))</f>
        <v>2014</v>
      </c>
      <c r="S111" s="117" t="str">
        <f>IF('Indicator Date'!U111="","x",RIGHT('Indicator Date'!U111,4))</f>
        <v>2014</v>
      </c>
      <c r="T111" s="117" t="str">
        <f>IF('Indicator Date'!V111="","x",RIGHT('Indicator Date'!V111,4))</f>
        <v>2014</v>
      </c>
      <c r="U111" s="117" t="str">
        <f>IF('Indicator Date'!W111="","x",RIGHT('Indicator Date'!W111,4))</f>
        <v>2014</v>
      </c>
      <c r="V111" s="117" t="str">
        <f>IF('Indicator Date'!X111="","x",RIGHT('Indicator Date'!X111,4))</f>
        <v>2014</v>
      </c>
      <c r="W111" s="117" t="str">
        <f>IF('Indicator Date'!Y111="","x",RIGHT('Indicator Date'!Y111,4))</f>
        <v>2014</v>
      </c>
      <c r="X111" s="117" t="str">
        <f>IF('Indicator Date'!AB111="","x",RIGHT('Indicator Date'!AB111,4))</f>
        <v>2014</v>
      </c>
      <c r="Y111" s="117" t="str">
        <f>IF('Indicator Date'!AC111="","x",RIGHT('Indicator Date'!AC111,4))</f>
        <v>2019</v>
      </c>
      <c r="Z111" s="117" t="str">
        <f>IF('Indicator Date'!AD111="","x",RIGHT('Indicator Date'!AD111,4))</f>
        <v>2019</v>
      </c>
      <c r="AA111" s="117" t="str">
        <f>IF('Indicator Date'!AE111="","x",RIGHT('Indicator Date'!AE111,4))</f>
        <v>2019</v>
      </c>
      <c r="AB111" s="117" t="str">
        <f>IF('Indicator Date'!AF111="","x",RIGHT('Indicator Date'!AF111,4))</f>
        <v>2019</v>
      </c>
      <c r="AC111" s="117" t="str">
        <f>IF('Indicator Date'!AG111="","x",RIGHT('Indicator Date'!AG111,4))</f>
        <v>2014</v>
      </c>
      <c r="AD111" s="117" t="str">
        <f>IF('Indicator Date'!AJ111="","x",RIGHT('Indicator Date'!AJ111,4))</f>
        <v>2014</v>
      </c>
      <c r="AE111" s="117" t="str">
        <f>IF('Indicator Date'!AK111="","x",RIGHT('Indicator Date'!AK111,4))</f>
        <v>2014</v>
      </c>
      <c r="AF111" s="117" t="str">
        <f>IF('Indicator Date'!AM111="","x",RIGHT('Indicator Date'!AM111,4))</f>
        <v>2014</v>
      </c>
      <c r="AG111" s="117" t="str">
        <f>IF('Indicator Date'!AN111="","x",RIGHT('Indicator Date'!AN111,4))</f>
        <v>2014</v>
      </c>
      <c r="AH111" s="117" t="str">
        <f>IF('Indicator Date'!AP111="","x",RIGHT('Indicator Date'!AP111,4))</f>
        <v>2014</v>
      </c>
      <c r="AI111" s="117" t="str">
        <f>IF('Indicator Date'!AR111="","x",RIGHT('Indicator Date'!AR111,4))</f>
        <v>2014</v>
      </c>
      <c r="AJ111" s="117" t="str">
        <f>IF('Indicator Date'!AU111="","x",RIGHT('Indicator Date'!AU111,4))</f>
        <v>2014</v>
      </c>
      <c r="AK111" s="117" t="str">
        <f>IF('Indicator Date'!AV111="","x",RIGHT('Indicator Date'!AV111,4))</f>
        <v>2014</v>
      </c>
      <c r="AL111" s="117" t="str">
        <f>IF('Indicator Date'!AW111="","x",RIGHT('Indicator Date'!AW111,4))</f>
        <v>2014</v>
      </c>
      <c r="AM111" s="117" t="str">
        <f>IF('Indicator Date'!AX111="","x",RIGHT('Indicator Date'!AX111,4))</f>
        <v>2014</v>
      </c>
      <c r="AN111" s="117" t="str">
        <f>IF('Indicator Date'!AY111="","x",RIGHT('Indicator Date'!AY111,4))</f>
        <v>2014</v>
      </c>
      <c r="AO111" s="117" t="str">
        <f>IF('Indicator Date'!AZ111="","x",RIGHT('Indicator Date'!AZ111,4))</f>
        <v>2014</v>
      </c>
      <c r="AP111" s="117" t="str">
        <f>IF('Indicator Date'!BA111="","x",RIGHT('Indicator Date'!BA111,4))</f>
        <v>2014</v>
      </c>
      <c r="AQ111" s="117" t="str">
        <f>IF('Indicator Date'!BB111="","x",RIGHT('Indicator Date'!BB111,4))</f>
        <v>2017</v>
      </c>
      <c r="AR111" s="117" t="str">
        <f>IF('Indicator Date'!BC111="","x",RIGHT('Indicator Date'!BC111,4))</f>
        <v>2017</v>
      </c>
      <c r="AS111" s="117" t="str">
        <f>IF('Indicator Date'!BD111="","x",RIGHT('Indicator Date'!BD111,4))</f>
        <v>2019</v>
      </c>
      <c r="AT111" s="117" t="str">
        <f>IF('Indicator Date'!BE111="","x",RIGHT('Indicator Date'!BE111,4))</f>
        <v>2014</v>
      </c>
      <c r="AU111" s="117" t="str">
        <f>IF('Indicator Date'!BF111="","x",RIGHT('Indicator Date'!BF111,4))</f>
        <v>2014</v>
      </c>
    </row>
    <row r="112" spans="1:47" ht="15.75" customHeight="1" x14ac:dyDescent="0.25">
      <c r="A112" s="47" t="s">
        <v>330</v>
      </c>
      <c r="B112" s="47" t="s">
        <v>331</v>
      </c>
      <c r="C112" s="117" t="str">
        <f>IF('Indicator Date'!E112="","x",RIGHT('Indicator Date'!E112,4))</f>
        <v>2017</v>
      </c>
      <c r="D112" s="117" t="str">
        <f>IF('Indicator Date'!F112="","x",RIGHT('Indicator Date'!F112,4))</f>
        <v>2017</v>
      </c>
      <c r="E112" s="117" t="str">
        <f>IF('Indicator Date'!G112="","x",RIGHT('Indicator Date'!G112,4))</f>
        <v>2017</v>
      </c>
      <c r="F112" s="117" t="str">
        <f>IF('Indicator Date'!H112="","x",RIGHT('Indicator Date'!H112,4))</f>
        <v>2017</v>
      </c>
      <c r="G112" s="117" t="str">
        <f>IF('Indicator Date'!I112="","x",RIGHT('Indicator Date'!I112,4))</f>
        <v>2017</v>
      </c>
      <c r="H112" s="117" t="str">
        <f>IF('Indicator Date'!J112="","x",RIGHT('Indicator Date'!J112,4))</f>
        <v>2017</v>
      </c>
      <c r="I112" s="117" t="str">
        <f>IF('Indicator Date'!K112="","x",RIGHT('Indicator Date'!K112,4))</f>
        <v>2016</v>
      </c>
      <c r="J112" s="117" t="str">
        <f>IF('Indicator Date'!L112="","x",RIGHT('Indicator Date'!L112,4))</f>
        <v>2018</v>
      </c>
      <c r="K112" s="117" t="str">
        <f>IF('Indicator Date'!M112="","x",RIGHT('Indicator Date'!M112,4))</f>
        <v>2018</v>
      </c>
      <c r="L112" s="117" t="str">
        <f>IF('Indicator Date'!N112="","x",RIGHT('Indicator Date'!N112,4))</f>
        <v>2018</v>
      </c>
      <c r="M112" s="117" t="str">
        <f>IF('Indicator Date'!O112="","x",RIGHT('Indicator Date'!O112,4))</f>
        <v>2014</v>
      </c>
      <c r="N112" s="117" t="str">
        <f>IF('Indicator Date'!P112="","x",RIGHT('Indicator Date'!P112,4))</f>
        <v>2014</v>
      </c>
      <c r="O112" s="117" t="str">
        <f>IF('Indicator Date'!Q112="","x",RIGHT('Indicator Date'!Q112,4))</f>
        <v>2014</v>
      </c>
      <c r="P112" s="117" t="str">
        <f>IF('Indicator Date'!R112="","x",RIGHT('Indicator Date'!R112,4))</f>
        <v>2014</v>
      </c>
      <c r="Q112" s="117" t="str">
        <f>IF('Indicator Date'!S112="","x",RIGHT('Indicator Date'!S112,4))</f>
        <v>2014</v>
      </c>
      <c r="R112" s="117" t="str">
        <f>IF('Indicator Date'!T112="","x",RIGHT('Indicator Date'!T112,4))</f>
        <v>2014</v>
      </c>
      <c r="S112" s="117" t="str">
        <f>IF('Indicator Date'!U112="","x",RIGHT('Indicator Date'!U112,4))</f>
        <v>2014</v>
      </c>
      <c r="T112" s="117" t="str">
        <f>IF('Indicator Date'!V112="","x",RIGHT('Indicator Date'!V112,4))</f>
        <v>2014</v>
      </c>
      <c r="U112" s="117" t="str">
        <f>IF('Indicator Date'!W112="","x",RIGHT('Indicator Date'!W112,4))</f>
        <v>2014</v>
      </c>
      <c r="V112" s="117" t="str">
        <f>IF('Indicator Date'!X112="","x",RIGHT('Indicator Date'!X112,4))</f>
        <v>2014</v>
      </c>
      <c r="W112" s="117" t="str">
        <f>IF('Indicator Date'!Y112="","x",RIGHT('Indicator Date'!Y112,4))</f>
        <v>2014</v>
      </c>
      <c r="X112" s="117" t="str">
        <f>IF('Indicator Date'!AB112="","x",RIGHT('Indicator Date'!AB112,4))</f>
        <v>2014</v>
      </c>
      <c r="Y112" s="117" t="str">
        <f>IF('Indicator Date'!AC112="","x",RIGHT('Indicator Date'!AC112,4))</f>
        <v>2019</v>
      </c>
      <c r="Z112" s="117" t="str">
        <f>IF('Indicator Date'!AD112="","x",RIGHT('Indicator Date'!AD112,4))</f>
        <v>2019</v>
      </c>
      <c r="AA112" s="117" t="str">
        <f>IF('Indicator Date'!AE112="","x",RIGHT('Indicator Date'!AE112,4))</f>
        <v>2019</v>
      </c>
      <c r="AB112" s="117" t="str">
        <f>IF('Indicator Date'!AF112="","x",RIGHT('Indicator Date'!AF112,4))</f>
        <v>2019</v>
      </c>
      <c r="AC112" s="117" t="str">
        <f>IF('Indicator Date'!AG112="","x",RIGHT('Indicator Date'!AG112,4))</f>
        <v>2014</v>
      </c>
      <c r="AD112" s="117" t="str">
        <f>IF('Indicator Date'!AJ112="","x",RIGHT('Indicator Date'!AJ112,4))</f>
        <v>2014</v>
      </c>
      <c r="AE112" s="117" t="str">
        <f>IF('Indicator Date'!AK112="","x",RIGHT('Indicator Date'!AK112,4))</f>
        <v>2014</v>
      </c>
      <c r="AF112" s="117" t="str">
        <f>IF('Indicator Date'!AM112="","x",RIGHT('Indicator Date'!AM112,4))</f>
        <v>2014</v>
      </c>
      <c r="AG112" s="117" t="str">
        <f>IF('Indicator Date'!AN112="","x",RIGHT('Indicator Date'!AN112,4))</f>
        <v>2014</v>
      </c>
      <c r="AH112" s="117" t="str">
        <f>IF('Indicator Date'!AP112="","x",RIGHT('Indicator Date'!AP112,4))</f>
        <v>2014</v>
      </c>
      <c r="AI112" s="117" t="str">
        <f>IF('Indicator Date'!AR112="","x",RIGHT('Indicator Date'!AR112,4))</f>
        <v>2014</v>
      </c>
      <c r="AJ112" s="117" t="str">
        <f>IF('Indicator Date'!AU112="","x",RIGHT('Indicator Date'!AU112,4))</f>
        <v>2014</v>
      </c>
      <c r="AK112" s="117" t="str">
        <f>IF('Indicator Date'!AV112="","x",RIGHT('Indicator Date'!AV112,4))</f>
        <v>2014</v>
      </c>
      <c r="AL112" s="117" t="str">
        <f>IF('Indicator Date'!AW112="","x",RIGHT('Indicator Date'!AW112,4))</f>
        <v>2014</v>
      </c>
      <c r="AM112" s="117" t="str">
        <f>IF('Indicator Date'!AX112="","x",RIGHT('Indicator Date'!AX112,4))</f>
        <v>2014</v>
      </c>
      <c r="AN112" s="117" t="str">
        <f>IF('Indicator Date'!AY112="","x",RIGHT('Indicator Date'!AY112,4))</f>
        <v>2014</v>
      </c>
      <c r="AO112" s="117" t="str">
        <f>IF('Indicator Date'!AZ112="","x",RIGHT('Indicator Date'!AZ112,4))</f>
        <v>2014</v>
      </c>
      <c r="AP112" s="117" t="str">
        <f>IF('Indicator Date'!BA112="","x",RIGHT('Indicator Date'!BA112,4))</f>
        <v>2014</v>
      </c>
      <c r="AQ112" s="117" t="str">
        <f>IF('Indicator Date'!BB112="","x",RIGHT('Indicator Date'!BB112,4))</f>
        <v>2017</v>
      </c>
      <c r="AR112" s="117" t="str">
        <f>IF('Indicator Date'!BC112="","x",RIGHT('Indicator Date'!BC112,4))</f>
        <v>2017</v>
      </c>
      <c r="AS112" s="117" t="str">
        <f>IF('Indicator Date'!BD112="","x",RIGHT('Indicator Date'!BD112,4))</f>
        <v>2019</v>
      </c>
      <c r="AT112" s="117" t="str">
        <f>IF('Indicator Date'!BE112="","x",RIGHT('Indicator Date'!BE112,4))</f>
        <v>2014</v>
      </c>
      <c r="AU112" s="117" t="str">
        <f>IF('Indicator Date'!BF112="","x",RIGHT('Indicator Date'!BF112,4))</f>
        <v>2014</v>
      </c>
    </row>
    <row r="113" spans="1:47" ht="15.75" customHeight="1" x14ac:dyDescent="0.25">
      <c r="A113" s="47" t="s">
        <v>332</v>
      </c>
      <c r="B113" s="47" t="s">
        <v>333</v>
      </c>
      <c r="C113" s="117" t="str">
        <f>IF('Indicator Date'!E113="","x",RIGHT('Indicator Date'!E113,4))</f>
        <v>2017</v>
      </c>
      <c r="D113" s="117" t="str">
        <f>IF('Indicator Date'!F113="","x",RIGHT('Indicator Date'!F113,4))</f>
        <v>2017</v>
      </c>
      <c r="E113" s="117" t="str">
        <f>IF('Indicator Date'!G113="","x",RIGHT('Indicator Date'!G113,4))</f>
        <v>2017</v>
      </c>
      <c r="F113" s="117" t="str">
        <f>IF('Indicator Date'!H113="","x",RIGHT('Indicator Date'!H113,4))</f>
        <v>2017</v>
      </c>
      <c r="G113" s="117" t="str">
        <f>IF('Indicator Date'!I113="","x",RIGHT('Indicator Date'!I113,4))</f>
        <v>2017</v>
      </c>
      <c r="H113" s="117" t="str">
        <f>IF('Indicator Date'!J113="","x",RIGHT('Indicator Date'!J113,4))</f>
        <v>2017</v>
      </c>
      <c r="I113" s="117" t="str">
        <f>IF('Indicator Date'!K113="","x",RIGHT('Indicator Date'!K113,4))</f>
        <v>2016</v>
      </c>
      <c r="J113" s="117" t="str">
        <f>IF('Indicator Date'!L113="","x",RIGHT('Indicator Date'!L113,4))</f>
        <v>2018</v>
      </c>
      <c r="K113" s="117" t="str">
        <f>IF('Indicator Date'!M113="","x",RIGHT('Indicator Date'!M113,4))</f>
        <v>2018</v>
      </c>
      <c r="L113" s="117" t="str">
        <f>IF('Indicator Date'!N113="","x",RIGHT('Indicator Date'!N113,4))</f>
        <v>2018</v>
      </c>
      <c r="M113" s="117" t="str">
        <f>IF('Indicator Date'!O113="","x",RIGHT('Indicator Date'!O113,4))</f>
        <v>2014</v>
      </c>
      <c r="N113" s="117" t="str">
        <f>IF('Indicator Date'!P113="","x",RIGHT('Indicator Date'!P113,4))</f>
        <v>2014</v>
      </c>
      <c r="O113" s="117" t="str">
        <f>IF('Indicator Date'!Q113="","x",RIGHT('Indicator Date'!Q113,4))</f>
        <v>2014</v>
      </c>
      <c r="P113" s="117" t="str">
        <f>IF('Indicator Date'!R113="","x",RIGHT('Indicator Date'!R113,4))</f>
        <v>2014</v>
      </c>
      <c r="Q113" s="117" t="str">
        <f>IF('Indicator Date'!S113="","x",RIGHT('Indicator Date'!S113,4))</f>
        <v>2014</v>
      </c>
      <c r="R113" s="117" t="str">
        <f>IF('Indicator Date'!T113="","x",RIGHT('Indicator Date'!T113,4))</f>
        <v>2014</v>
      </c>
      <c r="S113" s="117" t="str">
        <f>IF('Indicator Date'!U113="","x",RIGHT('Indicator Date'!U113,4))</f>
        <v>2014</v>
      </c>
      <c r="T113" s="117" t="str">
        <f>IF('Indicator Date'!V113="","x",RIGHT('Indicator Date'!V113,4))</f>
        <v>2014</v>
      </c>
      <c r="U113" s="117" t="str">
        <f>IF('Indicator Date'!W113="","x",RIGHT('Indicator Date'!W113,4))</f>
        <v>2014</v>
      </c>
      <c r="V113" s="117" t="str">
        <f>IF('Indicator Date'!X113="","x",RIGHT('Indicator Date'!X113,4))</f>
        <v>2014</v>
      </c>
      <c r="W113" s="117" t="str">
        <f>IF('Indicator Date'!Y113="","x",RIGHT('Indicator Date'!Y113,4))</f>
        <v>2014</v>
      </c>
      <c r="X113" s="117" t="str">
        <f>IF('Indicator Date'!AB113="","x",RIGHT('Indicator Date'!AB113,4))</f>
        <v>2014</v>
      </c>
      <c r="Y113" s="117" t="str">
        <f>IF('Indicator Date'!AC113="","x",RIGHT('Indicator Date'!AC113,4))</f>
        <v>2019</v>
      </c>
      <c r="Z113" s="117" t="str">
        <f>IF('Indicator Date'!AD113="","x",RIGHT('Indicator Date'!AD113,4))</f>
        <v>2019</v>
      </c>
      <c r="AA113" s="117" t="str">
        <f>IF('Indicator Date'!AE113="","x",RIGHT('Indicator Date'!AE113,4))</f>
        <v>2019</v>
      </c>
      <c r="AB113" s="117" t="str">
        <f>IF('Indicator Date'!AF113="","x",RIGHT('Indicator Date'!AF113,4))</f>
        <v>2019</v>
      </c>
      <c r="AC113" s="117" t="str">
        <f>IF('Indicator Date'!AG113="","x",RIGHT('Indicator Date'!AG113,4))</f>
        <v>2014</v>
      </c>
      <c r="AD113" s="117" t="str">
        <f>IF('Indicator Date'!AJ113="","x",RIGHT('Indicator Date'!AJ113,4))</f>
        <v>2014</v>
      </c>
      <c r="AE113" s="117" t="str">
        <f>IF('Indicator Date'!AK113="","x",RIGHT('Indicator Date'!AK113,4))</f>
        <v>2014</v>
      </c>
      <c r="AF113" s="117" t="str">
        <f>IF('Indicator Date'!AM113="","x",RIGHT('Indicator Date'!AM113,4))</f>
        <v>2014</v>
      </c>
      <c r="AG113" s="117" t="str">
        <f>IF('Indicator Date'!AN113="","x",RIGHT('Indicator Date'!AN113,4))</f>
        <v>2014</v>
      </c>
      <c r="AH113" s="117" t="str">
        <f>IF('Indicator Date'!AP113="","x",RIGHT('Indicator Date'!AP113,4))</f>
        <v>2014</v>
      </c>
      <c r="AI113" s="117" t="str">
        <f>IF('Indicator Date'!AR113="","x",RIGHT('Indicator Date'!AR113,4))</f>
        <v>2014</v>
      </c>
      <c r="AJ113" s="117" t="str">
        <f>IF('Indicator Date'!AU113="","x",RIGHT('Indicator Date'!AU113,4))</f>
        <v>2014</v>
      </c>
      <c r="AK113" s="117" t="str">
        <f>IF('Indicator Date'!AV113="","x",RIGHT('Indicator Date'!AV113,4))</f>
        <v>2014</v>
      </c>
      <c r="AL113" s="117" t="str">
        <f>IF('Indicator Date'!AW113="","x",RIGHT('Indicator Date'!AW113,4))</f>
        <v>2014</v>
      </c>
      <c r="AM113" s="117" t="str">
        <f>IF('Indicator Date'!AX113="","x",RIGHT('Indicator Date'!AX113,4))</f>
        <v>2014</v>
      </c>
      <c r="AN113" s="117" t="str">
        <f>IF('Indicator Date'!AY113="","x",RIGHT('Indicator Date'!AY113,4))</f>
        <v>2014</v>
      </c>
      <c r="AO113" s="117" t="str">
        <f>IF('Indicator Date'!AZ113="","x",RIGHT('Indicator Date'!AZ113,4))</f>
        <v>2014</v>
      </c>
      <c r="AP113" s="117" t="str">
        <f>IF('Indicator Date'!BA113="","x",RIGHT('Indicator Date'!BA113,4))</f>
        <v>2014</v>
      </c>
      <c r="AQ113" s="117" t="str">
        <f>IF('Indicator Date'!BB113="","x",RIGHT('Indicator Date'!BB113,4))</f>
        <v>2017</v>
      </c>
      <c r="AR113" s="117" t="str">
        <f>IF('Indicator Date'!BC113="","x",RIGHT('Indicator Date'!BC113,4))</f>
        <v>2017</v>
      </c>
      <c r="AS113" s="117" t="str">
        <f>IF('Indicator Date'!BD113="","x",RIGHT('Indicator Date'!BD113,4))</f>
        <v>2019</v>
      </c>
      <c r="AT113" s="117" t="str">
        <f>IF('Indicator Date'!BE113="","x",RIGHT('Indicator Date'!BE113,4))</f>
        <v>2014</v>
      </c>
      <c r="AU113" s="117" t="str">
        <f>IF('Indicator Date'!BF113="","x",RIGHT('Indicator Date'!BF113,4))</f>
        <v>2014</v>
      </c>
    </row>
    <row r="114" spans="1:47" ht="15.75" customHeight="1" x14ac:dyDescent="0.25">
      <c r="A114" s="47" t="s">
        <v>334</v>
      </c>
      <c r="B114" s="47" t="s">
        <v>335</v>
      </c>
      <c r="C114" s="117" t="str">
        <f>IF('Indicator Date'!E114="","x",RIGHT('Indicator Date'!E114,4))</f>
        <v>2017</v>
      </c>
      <c r="D114" s="117" t="str">
        <f>IF('Indicator Date'!F114="","x",RIGHT('Indicator Date'!F114,4))</f>
        <v>2017</v>
      </c>
      <c r="E114" s="117" t="str">
        <f>IF('Indicator Date'!G114="","x",RIGHT('Indicator Date'!G114,4))</f>
        <v>2017</v>
      </c>
      <c r="F114" s="117" t="str">
        <f>IF('Indicator Date'!H114="","x",RIGHT('Indicator Date'!H114,4))</f>
        <v>2017</v>
      </c>
      <c r="G114" s="117" t="str">
        <f>IF('Indicator Date'!I114="","x",RIGHT('Indicator Date'!I114,4))</f>
        <v>2017</v>
      </c>
      <c r="H114" s="117" t="str">
        <f>IF('Indicator Date'!J114="","x",RIGHT('Indicator Date'!J114,4))</f>
        <v>2017</v>
      </c>
      <c r="I114" s="117" t="str">
        <f>IF('Indicator Date'!K114="","x",RIGHT('Indicator Date'!K114,4))</f>
        <v>2016</v>
      </c>
      <c r="J114" s="117" t="str">
        <f>IF('Indicator Date'!L114="","x",RIGHT('Indicator Date'!L114,4))</f>
        <v>2018</v>
      </c>
      <c r="K114" s="117" t="str">
        <f>IF('Indicator Date'!M114="","x",RIGHT('Indicator Date'!M114,4))</f>
        <v>2018</v>
      </c>
      <c r="L114" s="117" t="str">
        <f>IF('Indicator Date'!N114="","x",RIGHT('Indicator Date'!N114,4))</f>
        <v>2018</v>
      </c>
      <c r="M114" s="117" t="str">
        <f>IF('Indicator Date'!O114="","x",RIGHT('Indicator Date'!O114,4))</f>
        <v>2014</v>
      </c>
      <c r="N114" s="117" t="str">
        <f>IF('Indicator Date'!P114="","x",RIGHT('Indicator Date'!P114,4))</f>
        <v>2014</v>
      </c>
      <c r="O114" s="117" t="str">
        <f>IF('Indicator Date'!Q114="","x",RIGHT('Indicator Date'!Q114,4))</f>
        <v>2014</v>
      </c>
      <c r="P114" s="117" t="str">
        <f>IF('Indicator Date'!R114="","x",RIGHT('Indicator Date'!R114,4))</f>
        <v>2014</v>
      </c>
      <c r="Q114" s="117" t="str">
        <f>IF('Indicator Date'!S114="","x",RIGHT('Indicator Date'!S114,4))</f>
        <v>2014</v>
      </c>
      <c r="R114" s="117" t="str">
        <f>IF('Indicator Date'!T114="","x",RIGHT('Indicator Date'!T114,4))</f>
        <v>2014</v>
      </c>
      <c r="S114" s="117" t="str">
        <f>IF('Indicator Date'!U114="","x",RIGHT('Indicator Date'!U114,4))</f>
        <v>2014</v>
      </c>
      <c r="T114" s="117" t="str">
        <f>IF('Indicator Date'!V114="","x",RIGHT('Indicator Date'!V114,4))</f>
        <v>2014</v>
      </c>
      <c r="U114" s="117" t="str">
        <f>IF('Indicator Date'!W114="","x",RIGHT('Indicator Date'!W114,4))</f>
        <v>2014</v>
      </c>
      <c r="V114" s="117" t="str">
        <f>IF('Indicator Date'!X114="","x",RIGHT('Indicator Date'!X114,4))</f>
        <v>2014</v>
      </c>
      <c r="W114" s="117" t="str">
        <f>IF('Indicator Date'!Y114="","x",RIGHT('Indicator Date'!Y114,4))</f>
        <v>2014</v>
      </c>
      <c r="X114" s="117" t="str">
        <f>IF('Indicator Date'!AB114="","x",RIGHT('Indicator Date'!AB114,4))</f>
        <v>2014</v>
      </c>
      <c r="Y114" s="117" t="str">
        <f>IF('Indicator Date'!AC114="","x",RIGHT('Indicator Date'!AC114,4))</f>
        <v>2019</v>
      </c>
      <c r="Z114" s="117" t="str">
        <f>IF('Indicator Date'!AD114="","x",RIGHT('Indicator Date'!AD114,4))</f>
        <v>2019</v>
      </c>
      <c r="AA114" s="117" t="str">
        <f>IF('Indicator Date'!AE114="","x",RIGHT('Indicator Date'!AE114,4))</f>
        <v>2019</v>
      </c>
      <c r="AB114" s="117" t="str">
        <f>IF('Indicator Date'!AF114="","x",RIGHT('Indicator Date'!AF114,4))</f>
        <v>2019</v>
      </c>
      <c r="AC114" s="117" t="str">
        <f>IF('Indicator Date'!AG114="","x",RIGHT('Indicator Date'!AG114,4))</f>
        <v>2014</v>
      </c>
      <c r="AD114" s="117" t="str">
        <f>IF('Indicator Date'!AJ114="","x",RIGHT('Indicator Date'!AJ114,4))</f>
        <v>2014</v>
      </c>
      <c r="AE114" s="117" t="str">
        <f>IF('Indicator Date'!AK114="","x",RIGHT('Indicator Date'!AK114,4))</f>
        <v>2014</v>
      </c>
      <c r="AF114" s="117" t="str">
        <f>IF('Indicator Date'!AM114="","x",RIGHT('Indicator Date'!AM114,4))</f>
        <v>2014</v>
      </c>
      <c r="AG114" s="117" t="str">
        <f>IF('Indicator Date'!AN114="","x",RIGHT('Indicator Date'!AN114,4))</f>
        <v>2014</v>
      </c>
      <c r="AH114" s="117" t="str">
        <f>IF('Indicator Date'!AP114="","x",RIGHT('Indicator Date'!AP114,4))</f>
        <v>2014</v>
      </c>
      <c r="AI114" s="117" t="str">
        <f>IF('Indicator Date'!AR114="","x",RIGHT('Indicator Date'!AR114,4))</f>
        <v>2014</v>
      </c>
      <c r="AJ114" s="117" t="str">
        <f>IF('Indicator Date'!AU114="","x",RIGHT('Indicator Date'!AU114,4))</f>
        <v>2014</v>
      </c>
      <c r="AK114" s="117" t="str">
        <f>IF('Indicator Date'!AV114="","x",RIGHT('Indicator Date'!AV114,4))</f>
        <v>2014</v>
      </c>
      <c r="AL114" s="117" t="str">
        <f>IF('Indicator Date'!AW114="","x",RIGHT('Indicator Date'!AW114,4))</f>
        <v>2014</v>
      </c>
      <c r="AM114" s="117" t="str">
        <f>IF('Indicator Date'!AX114="","x",RIGHT('Indicator Date'!AX114,4))</f>
        <v>2014</v>
      </c>
      <c r="AN114" s="117" t="str">
        <f>IF('Indicator Date'!AY114="","x",RIGHT('Indicator Date'!AY114,4))</f>
        <v>2014</v>
      </c>
      <c r="AO114" s="117" t="str">
        <f>IF('Indicator Date'!AZ114="","x",RIGHT('Indicator Date'!AZ114,4))</f>
        <v>2014</v>
      </c>
      <c r="AP114" s="117" t="str">
        <f>IF('Indicator Date'!BA114="","x",RIGHT('Indicator Date'!BA114,4))</f>
        <v>2014</v>
      </c>
      <c r="AQ114" s="117" t="str">
        <f>IF('Indicator Date'!BB114="","x",RIGHT('Indicator Date'!BB114,4))</f>
        <v>2017</v>
      </c>
      <c r="AR114" s="117" t="str">
        <f>IF('Indicator Date'!BC114="","x",RIGHT('Indicator Date'!BC114,4))</f>
        <v>2017</v>
      </c>
      <c r="AS114" s="117" t="str">
        <f>IF('Indicator Date'!BD114="","x",RIGHT('Indicator Date'!BD114,4))</f>
        <v>2019</v>
      </c>
      <c r="AT114" s="117" t="str">
        <f>IF('Indicator Date'!BE114="","x",RIGHT('Indicator Date'!BE114,4))</f>
        <v>2014</v>
      </c>
      <c r="AU114" s="117" t="str">
        <f>IF('Indicator Date'!BF114="","x",RIGHT('Indicator Date'!BF114,4))</f>
        <v>2014</v>
      </c>
    </row>
    <row r="115" spans="1:47" ht="15.75" customHeight="1" x14ac:dyDescent="0.25">
      <c r="A115" s="47" t="s">
        <v>336</v>
      </c>
      <c r="B115" s="47" t="s">
        <v>337</v>
      </c>
      <c r="C115" s="117" t="str">
        <f>IF('Indicator Date'!E115="","x",RIGHT('Indicator Date'!E115,4))</f>
        <v>2017</v>
      </c>
      <c r="D115" s="117" t="str">
        <f>IF('Indicator Date'!F115="","x",RIGHT('Indicator Date'!F115,4))</f>
        <v>2017</v>
      </c>
      <c r="E115" s="117" t="str">
        <f>IF('Indicator Date'!G115="","x",RIGHT('Indicator Date'!G115,4))</f>
        <v>2017</v>
      </c>
      <c r="F115" s="117" t="str">
        <f>IF('Indicator Date'!H115="","x",RIGHT('Indicator Date'!H115,4))</f>
        <v>2017</v>
      </c>
      <c r="G115" s="117" t="str">
        <f>IF('Indicator Date'!I115="","x",RIGHT('Indicator Date'!I115,4))</f>
        <v>2017</v>
      </c>
      <c r="H115" s="117" t="str">
        <f>IF('Indicator Date'!J115="","x",RIGHT('Indicator Date'!J115,4))</f>
        <v>2017</v>
      </c>
      <c r="I115" s="117" t="str">
        <f>IF('Indicator Date'!K115="","x",RIGHT('Indicator Date'!K115,4))</f>
        <v>2016</v>
      </c>
      <c r="J115" s="117" t="str">
        <f>IF('Indicator Date'!L115="","x",RIGHT('Indicator Date'!L115,4))</f>
        <v>2018</v>
      </c>
      <c r="K115" s="117" t="str">
        <f>IF('Indicator Date'!M115="","x",RIGHT('Indicator Date'!M115,4))</f>
        <v>2018</v>
      </c>
      <c r="L115" s="117" t="str">
        <f>IF('Indicator Date'!N115="","x",RIGHT('Indicator Date'!N115,4))</f>
        <v>2018</v>
      </c>
      <c r="M115" s="117" t="str">
        <f>IF('Indicator Date'!O115="","x",RIGHT('Indicator Date'!O115,4))</f>
        <v>2014</v>
      </c>
      <c r="N115" s="117" t="str">
        <f>IF('Indicator Date'!P115="","x",RIGHT('Indicator Date'!P115,4))</f>
        <v>2014</v>
      </c>
      <c r="O115" s="117" t="str">
        <f>IF('Indicator Date'!Q115="","x",RIGHT('Indicator Date'!Q115,4))</f>
        <v>2014</v>
      </c>
      <c r="P115" s="117" t="str">
        <f>IF('Indicator Date'!R115="","x",RIGHT('Indicator Date'!R115,4))</f>
        <v>2014</v>
      </c>
      <c r="Q115" s="117" t="str">
        <f>IF('Indicator Date'!S115="","x",RIGHT('Indicator Date'!S115,4))</f>
        <v>2014</v>
      </c>
      <c r="R115" s="117" t="str">
        <f>IF('Indicator Date'!T115="","x",RIGHT('Indicator Date'!T115,4))</f>
        <v>2014</v>
      </c>
      <c r="S115" s="117" t="str">
        <f>IF('Indicator Date'!U115="","x",RIGHT('Indicator Date'!U115,4))</f>
        <v>2014</v>
      </c>
      <c r="T115" s="117" t="str">
        <f>IF('Indicator Date'!V115="","x",RIGHT('Indicator Date'!V115,4))</f>
        <v>2014</v>
      </c>
      <c r="U115" s="117" t="str">
        <f>IF('Indicator Date'!W115="","x",RIGHT('Indicator Date'!W115,4))</f>
        <v>2014</v>
      </c>
      <c r="V115" s="117" t="str">
        <f>IF('Indicator Date'!X115="","x",RIGHT('Indicator Date'!X115,4))</f>
        <v>2014</v>
      </c>
      <c r="W115" s="117" t="str">
        <f>IF('Indicator Date'!Y115="","x",RIGHT('Indicator Date'!Y115,4))</f>
        <v>2014</v>
      </c>
      <c r="X115" s="117" t="str">
        <f>IF('Indicator Date'!AB115="","x",RIGHT('Indicator Date'!AB115,4))</f>
        <v>2014</v>
      </c>
      <c r="Y115" s="117" t="str">
        <f>IF('Indicator Date'!AC115="","x",RIGHT('Indicator Date'!AC115,4))</f>
        <v>2019</v>
      </c>
      <c r="Z115" s="117" t="str">
        <f>IF('Indicator Date'!AD115="","x",RIGHT('Indicator Date'!AD115,4))</f>
        <v>2019</v>
      </c>
      <c r="AA115" s="117" t="str">
        <f>IF('Indicator Date'!AE115="","x",RIGHT('Indicator Date'!AE115,4))</f>
        <v>2019</v>
      </c>
      <c r="AB115" s="117" t="str">
        <f>IF('Indicator Date'!AF115="","x",RIGHT('Indicator Date'!AF115,4))</f>
        <v>2019</v>
      </c>
      <c r="AC115" s="117" t="str">
        <f>IF('Indicator Date'!AG115="","x",RIGHT('Indicator Date'!AG115,4))</f>
        <v>2014</v>
      </c>
      <c r="AD115" s="117" t="str">
        <f>IF('Indicator Date'!AJ115="","x",RIGHT('Indicator Date'!AJ115,4))</f>
        <v>2014</v>
      </c>
      <c r="AE115" s="117" t="str">
        <f>IF('Indicator Date'!AK115="","x",RIGHT('Indicator Date'!AK115,4))</f>
        <v>2014</v>
      </c>
      <c r="AF115" s="117" t="str">
        <f>IF('Indicator Date'!AM115="","x",RIGHT('Indicator Date'!AM115,4))</f>
        <v>2014</v>
      </c>
      <c r="AG115" s="117" t="str">
        <f>IF('Indicator Date'!AN115="","x",RIGHT('Indicator Date'!AN115,4))</f>
        <v>2014</v>
      </c>
      <c r="AH115" s="117" t="str">
        <f>IF('Indicator Date'!AP115="","x",RIGHT('Indicator Date'!AP115,4))</f>
        <v>2014</v>
      </c>
      <c r="AI115" s="117" t="str">
        <f>IF('Indicator Date'!AR115="","x",RIGHT('Indicator Date'!AR115,4))</f>
        <v>2014</v>
      </c>
      <c r="AJ115" s="117" t="str">
        <f>IF('Indicator Date'!AU115="","x",RIGHT('Indicator Date'!AU115,4))</f>
        <v>2014</v>
      </c>
      <c r="AK115" s="117" t="str">
        <f>IF('Indicator Date'!AV115="","x",RIGHT('Indicator Date'!AV115,4))</f>
        <v>2014</v>
      </c>
      <c r="AL115" s="117" t="str">
        <f>IF('Indicator Date'!AW115="","x",RIGHT('Indicator Date'!AW115,4))</f>
        <v>2014</v>
      </c>
      <c r="AM115" s="117" t="str">
        <f>IF('Indicator Date'!AX115="","x",RIGHT('Indicator Date'!AX115,4))</f>
        <v>2014</v>
      </c>
      <c r="AN115" s="117" t="str">
        <f>IF('Indicator Date'!AY115="","x",RIGHT('Indicator Date'!AY115,4))</f>
        <v>2014</v>
      </c>
      <c r="AO115" s="117" t="str">
        <f>IF('Indicator Date'!AZ115="","x",RIGHT('Indicator Date'!AZ115,4))</f>
        <v>2014</v>
      </c>
      <c r="AP115" s="117" t="str">
        <f>IF('Indicator Date'!BA115="","x",RIGHT('Indicator Date'!BA115,4))</f>
        <v>2014</v>
      </c>
      <c r="AQ115" s="117" t="str">
        <f>IF('Indicator Date'!BB115="","x",RIGHT('Indicator Date'!BB115,4))</f>
        <v>2017</v>
      </c>
      <c r="AR115" s="117" t="str">
        <f>IF('Indicator Date'!BC115="","x",RIGHT('Indicator Date'!BC115,4))</f>
        <v>2017</v>
      </c>
      <c r="AS115" s="117" t="str">
        <f>IF('Indicator Date'!BD115="","x",RIGHT('Indicator Date'!BD115,4))</f>
        <v>2019</v>
      </c>
      <c r="AT115" s="117" t="str">
        <f>IF('Indicator Date'!BE115="","x",RIGHT('Indicator Date'!BE115,4))</f>
        <v>2014</v>
      </c>
      <c r="AU115" s="117" t="str">
        <f>IF('Indicator Date'!BF115="","x",RIGHT('Indicator Date'!BF115,4))</f>
        <v>2014</v>
      </c>
    </row>
    <row r="116" spans="1:47" ht="15.75" customHeight="1" x14ac:dyDescent="0.25">
      <c r="A116" s="47" t="s">
        <v>338</v>
      </c>
      <c r="B116" s="47" t="s">
        <v>339</v>
      </c>
      <c r="C116" s="117" t="str">
        <f>IF('Indicator Date'!E116="","x",RIGHT('Indicator Date'!E116,4))</f>
        <v>2017</v>
      </c>
      <c r="D116" s="117" t="str">
        <f>IF('Indicator Date'!F116="","x",RIGHT('Indicator Date'!F116,4))</f>
        <v>2017</v>
      </c>
      <c r="E116" s="117" t="str">
        <f>IF('Indicator Date'!G116="","x",RIGHT('Indicator Date'!G116,4))</f>
        <v>2017</v>
      </c>
      <c r="F116" s="117" t="str">
        <f>IF('Indicator Date'!H116="","x",RIGHT('Indicator Date'!H116,4))</f>
        <v>2017</v>
      </c>
      <c r="G116" s="117" t="str">
        <f>IF('Indicator Date'!I116="","x",RIGHT('Indicator Date'!I116,4))</f>
        <v>2017</v>
      </c>
      <c r="H116" s="117" t="str">
        <f>IF('Indicator Date'!J116="","x",RIGHT('Indicator Date'!J116,4))</f>
        <v>2017</v>
      </c>
      <c r="I116" s="117" t="str">
        <f>IF('Indicator Date'!K116="","x",RIGHT('Indicator Date'!K116,4))</f>
        <v>2016</v>
      </c>
      <c r="J116" s="117" t="str">
        <f>IF('Indicator Date'!L116="","x",RIGHT('Indicator Date'!L116,4))</f>
        <v>2018</v>
      </c>
      <c r="K116" s="117" t="str">
        <f>IF('Indicator Date'!M116="","x",RIGHT('Indicator Date'!M116,4))</f>
        <v>2018</v>
      </c>
      <c r="L116" s="117" t="str">
        <f>IF('Indicator Date'!N116="","x",RIGHT('Indicator Date'!N116,4))</f>
        <v>2018</v>
      </c>
      <c r="M116" s="117" t="str">
        <f>IF('Indicator Date'!O116="","x",RIGHT('Indicator Date'!O116,4))</f>
        <v>2014</v>
      </c>
      <c r="N116" s="117" t="str">
        <f>IF('Indicator Date'!P116="","x",RIGHT('Indicator Date'!P116,4))</f>
        <v>2014</v>
      </c>
      <c r="O116" s="117" t="str">
        <f>IF('Indicator Date'!Q116="","x",RIGHT('Indicator Date'!Q116,4))</f>
        <v>2014</v>
      </c>
      <c r="P116" s="117" t="str">
        <f>IF('Indicator Date'!R116="","x",RIGHT('Indicator Date'!R116,4))</f>
        <v>2014</v>
      </c>
      <c r="Q116" s="117" t="str">
        <f>IF('Indicator Date'!S116="","x",RIGHT('Indicator Date'!S116,4))</f>
        <v>2014</v>
      </c>
      <c r="R116" s="117" t="str">
        <f>IF('Indicator Date'!T116="","x",RIGHT('Indicator Date'!T116,4))</f>
        <v>2014</v>
      </c>
      <c r="S116" s="117" t="str">
        <f>IF('Indicator Date'!U116="","x",RIGHT('Indicator Date'!U116,4))</f>
        <v>2014</v>
      </c>
      <c r="T116" s="117" t="str">
        <f>IF('Indicator Date'!V116="","x",RIGHT('Indicator Date'!V116,4))</f>
        <v>2014</v>
      </c>
      <c r="U116" s="117" t="str">
        <f>IF('Indicator Date'!W116="","x",RIGHT('Indicator Date'!W116,4))</f>
        <v>2014</v>
      </c>
      <c r="V116" s="117" t="str">
        <f>IF('Indicator Date'!X116="","x",RIGHT('Indicator Date'!X116,4))</f>
        <v>2014</v>
      </c>
      <c r="W116" s="117" t="str">
        <f>IF('Indicator Date'!Y116="","x",RIGHT('Indicator Date'!Y116,4))</f>
        <v>2014</v>
      </c>
      <c r="X116" s="117" t="str">
        <f>IF('Indicator Date'!AB116="","x",RIGHT('Indicator Date'!AB116,4))</f>
        <v>2014</v>
      </c>
      <c r="Y116" s="117" t="str">
        <f>IF('Indicator Date'!AC116="","x",RIGHT('Indicator Date'!AC116,4))</f>
        <v>2019</v>
      </c>
      <c r="Z116" s="117" t="str">
        <f>IF('Indicator Date'!AD116="","x",RIGHT('Indicator Date'!AD116,4))</f>
        <v>2019</v>
      </c>
      <c r="AA116" s="117" t="str">
        <f>IF('Indicator Date'!AE116="","x",RIGHT('Indicator Date'!AE116,4))</f>
        <v>2019</v>
      </c>
      <c r="AB116" s="117" t="str">
        <f>IF('Indicator Date'!AF116="","x",RIGHT('Indicator Date'!AF116,4))</f>
        <v>2019</v>
      </c>
      <c r="AC116" s="117" t="str">
        <f>IF('Indicator Date'!AG116="","x",RIGHT('Indicator Date'!AG116,4))</f>
        <v>2014</v>
      </c>
      <c r="AD116" s="117" t="str">
        <f>IF('Indicator Date'!AJ116="","x",RIGHT('Indicator Date'!AJ116,4))</f>
        <v>2014</v>
      </c>
      <c r="AE116" s="117" t="str">
        <f>IF('Indicator Date'!AK116="","x",RIGHT('Indicator Date'!AK116,4))</f>
        <v>2014</v>
      </c>
      <c r="AF116" s="117" t="str">
        <f>IF('Indicator Date'!AM116="","x",RIGHT('Indicator Date'!AM116,4))</f>
        <v>2014</v>
      </c>
      <c r="AG116" s="117" t="str">
        <f>IF('Indicator Date'!AN116="","x",RIGHT('Indicator Date'!AN116,4))</f>
        <v>2014</v>
      </c>
      <c r="AH116" s="117" t="str">
        <f>IF('Indicator Date'!AP116="","x",RIGHT('Indicator Date'!AP116,4))</f>
        <v>2014</v>
      </c>
      <c r="AI116" s="117" t="str">
        <f>IF('Indicator Date'!AR116="","x",RIGHT('Indicator Date'!AR116,4))</f>
        <v>2014</v>
      </c>
      <c r="AJ116" s="117" t="str">
        <f>IF('Indicator Date'!AU116="","x",RIGHT('Indicator Date'!AU116,4))</f>
        <v>2014</v>
      </c>
      <c r="AK116" s="117" t="str">
        <f>IF('Indicator Date'!AV116="","x",RIGHT('Indicator Date'!AV116,4))</f>
        <v>2014</v>
      </c>
      <c r="AL116" s="117" t="str">
        <f>IF('Indicator Date'!AW116="","x",RIGHT('Indicator Date'!AW116,4))</f>
        <v>2014</v>
      </c>
      <c r="AM116" s="117" t="str">
        <f>IF('Indicator Date'!AX116="","x",RIGHT('Indicator Date'!AX116,4))</f>
        <v>2014</v>
      </c>
      <c r="AN116" s="117" t="str">
        <f>IF('Indicator Date'!AY116="","x",RIGHT('Indicator Date'!AY116,4))</f>
        <v>2014</v>
      </c>
      <c r="AO116" s="117" t="str">
        <f>IF('Indicator Date'!AZ116="","x",RIGHT('Indicator Date'!AZ116,4))</f>
        <v>2014</v>
      </c>
      <c r="AP116" s="117" t="str">
        <f>IF('Indicator Date'!BA116="","x",RIGHT('Indicator Date'!BA116,4))</f>
        <v>2014</v>
      </c>
      <c r="AQ116" s="117" t="str">
        <f>IF('Indicator Date'!BB116="","x",RIGHT('Indicator Date'!BB116,4))</f>
        <v>2017</v>
      </c>
      <c r="AR116" s="117" t="str">
        <f>IF('Indicator Date'!BC116="","x",RIGHT('Indicator Date'!BC116,4))</f>
        <v>2017</v>
      </c>
      <c r="AS116" s="117" t="str">
        <f>IF('Indicator Date'!BD116="","x",RIGHT('Indicator Date'!BD116,4))</f>
        <v>2019</v>
      </c>
      <c r="AT116" s="117" t="str">
        <f>IF('Indicator Date'!BE116="","x",RIGHT('Indicator Date'!BE116,4))</f>
        <v>2014</v>
      </c>
      <c r="AU116" s="117" t="str">
        <f>IF('Indicator Date'!BF116="","x",RIGHT('Indicator Date'!BF116,4))</f>
        <v>2014</v>
      </c>
    </row>
    <row r="117" spans="1:47" ht="15.75" customHeight="1" x14ac:dyDescent="0.25">
      <c r="A117" s="47" t="s">
        <v>340</v>
      </c>
      <c r="B117" s="47" t="s">
        <v>341</v>
      </c>
      <c r="C117" s="117" t="str">
        <f>IF('Indicator Date'!E117="","x",RIGHT('Indicator Date'!E117,4))</f>
        <v>2017</v>
      </c>
      <c r="D117" s="117" t="str">
        <f>IF('Indicator Date'!F117="","x",RIGHT('Indicator Date'!F117,4))</f>
        <v>2017</v>
      </c>
      <c r="E117" s="117" t="str">
        <f>IF('Indicator Date'!G117="","x",RIGHT('Indicator Date'!G117,4))</f>
        <v>2017</v>
      </c>
      <c r="F117" s="117" t="str">
        <f>IF('Indicator Date'!H117="","x",RIGHT('Indicator Date'!H117,4))</f>
        <v>2017</v>
      </c>
      <c r="G117" s="117" t="str">
        <f>IF('Indicator Date'!I117="","x",RIGHT('Indicator Date'!I117,4))</f>
        <v>2017</v>
      </c>
      <c r="H117" s="117" t="str">
        <f>IF('Indicator Date'!J117="","x",RIGHT('Indicator Date'!J117,4))</f>
        <v>2017</v>
      </c>
      <c r="I117" s="117" t="str">
        <f>IF('Indicator Date'!K117="","x",RIGHT('Indicator Date'!K117,4))</f>
        <v>2016</v>
      </c>
      <c r="J117" s="117" t="str">
        <f>IF('Indicator Date'!L117="","x",RIGHT('Indicator Date'!L117,4))</f>
        <v>2018</v>
      </c>
      <c r="K117" s="117" t="str">
        <f>IF('Indicator Date'!M117="","x",RIGHT('Indicator Date'!M117,4))</f>
        <v>2018</v>
      </c>
      <c r="L117" s="117" t="str">
        <f>IF('Indicator Date'!N117="","x",RIGHT('Indicator Date'!N117,4))</f>
        <v>2018</v>
      </c>
      <c r="M117" s="117" t="str">
        <f>IF('Indicator Date'!O117="","x",RIGHT('Indicator Date'!O117,4))</f>
        <v>2014</v>
      </c>
      <c r="N117" s="117" t="str">
        <f>IF('Indicator Date'!P117="","x",RIGHT('Indicator Date'!P117,4))</f>
        <v>2014</v>
      </c>
      <c r="O117" s="117" t="str">
        <f>IF('Indicator Date'!Q117="","x",RIGHT('Indicator Date'!Q117,4))</f>
        <v>2014</v>
      </c>
      <c r="P117" s="117" t="str">
        <f>IF('Indicator Date'!R117="","x",RIGHT('Indicator Date'!R117,4))</f>
        <v>2014</v>
      </c>
      <c r="Q117" s="117" t="str">
        <f>IF('Indicator Date'!S117="","x",RIGHT('Indicator Date'!S117,4))</f>
        <v>2014</v>
      </c>
      <c r="R117" s="117" t="str">
        <f>IF('Indicator Date'!T117="","x",RIGHT('Indicator Date'!T117,4))</f>
        <v>2014</v>
      </c>
      <c r="S117" s="117" t="str">
        <f>IF('Indicator Date'!U117="","x",RIGHT('Indicator Date'!U117,4))</f>
        <v>2014</v>
      </c>
      <c r="T117" s="117" t="str">
        <f>IF('Indicator Date'!V117="","x",RIGHT('Indicator Date'!V117,4))</f>
        <v>2014</v>
      </c>
      <c r="U117" s="117" t="str">
        <f>IF('Indicator Date'!W117="","x",RIGHT('Indicator Date'!W117,4))</f>
        <v>2014</v>
      </c>
      <c r="V117" s="117" t="str">
        <f>IF('Indicator Date'!X117="","x",RIGHT('Indicator Date'!X117,4))</f>
        <v>2014</v>
      </c>
      <c r="W117" s="117" t="str">
        <f>IF('Indicator Date'!Y117="","x",RIGHT('Indicator Date'!Y117,4))</f>
        <v>2014</v>
      </c>
      <c r="X117" s="117" t="str">
        <f>IF('Indicator Date'!AB117="","x",RIGHT('Indicator Date'!AB117,4))</f>
        <v>2014</v>
      </c>
      <c r="Y117" s="117" t="str">
        <f>IF('Indicator Date'!AC117="","x",RIGHT('Indicator Date'!AC117,4))</f>
        <v>2019</v>
      </c>
      <c r="Z117" s="117" t="str">
        <f>IF('Indicator Date'!AD117="","x",RIGHT('Indicator Date'!AD117,4))</f>
        <v>2019</v>
      </c>
      <c r="AA117" s="117" t="str">
        <f>IF('Indicator Date'!AE117="","x",RIGHT('Indicator Date'!AE117,4))</f>
        <v>2019</v>
      </c>
      <c r="AB117" s="117" t="str">
        <f>IF('Indicator Date'!AF117="","x",RIGHT('Indicator Date'!AF117,4))</f>
        <v>2019</v>
      </c>
      <c r="AC117" s="117" t="str">
        <f>IF('Indicator Date'!AG117="","x",RIGHT('Indicator Date'!AG117,4))</f>
        <v>2014</v>
      </c>
      <c r="AD117" s="117" t="str">
        <f>IF('Indicator Date'!AJ117="","x",RIGHT('Indicator Date'!AJ117,4))</f>
        <v>2014</v>
      </c>
      <c r="AE117" s="117" t="str">
        <f>IF('Indicator Date'!AK117="","x",RIGHT('Indicator Date'!AK117,4))</f>
        <v>2014</v>
      </c>
      <c r="AF117" s="117" t="str">
        <f>IF('Indicator Date'!AM117="","x",RIGHT('Indicator Date'!AM117,4))</f>
        <v>2014</v>
      </c>
      <c r="AG117" s="117" t="str">
        <f>IF('Indicator Date'!AN117="","x",RIGHT('Indicator Date'!AN117,4))</f>
        <v>2014</v>
      </c>
      <c r="AH117" s="117" t="str">
        <f>IF('Indicator Date'!AP117="","x",RIGHT('Indicator Date'!AP117,4))</f>
        <v>2014</v>
      </c>
      <c r="AI117" s="117" t="str">
        <f>IF('Indicator Date'!AR117="","x",RIGHT('Indicator Date'!AR117,4))</f>
        <v>2014</v>
      </c>
      <c r="AJ117" s="117" t="str">
        <f>IF('Indicator Date'!AU117="","x",RIGHT('Indicator Date'!AU117,4))</f>
        <v>2014</v>
      </c>
      <c r="AK117" s="117" t="str">
        <f>IF('Indicator Date'!AV117="","x",RIGHT('Indicator Date'!AV117,4))</f>
        <v>2014</v>
      </c>
      <c r="AL117" s="117" t="str">
        <f>IF('Indicator Date'!AW117="","x",RIGHT('Indicator Date'!AW117,4))</f>
        <v>2014</v>
      </c>
      <c r="AM117" s="117" t="str">
        <f>IF('Indicator Date'!AX117="","x",RIGHT('Indicator Date'!AX117,4))</f>
        <v>2014</v>
      </c>
      <c r="AN117" s="117" t="str">
        <f>IF('Indicator Date'!AY117="","x",RIGHT('Indicator Date'!AY117,4))</f>
        <v>2014</v>
      </c>
      <c r="AO117" s="117" t="str">
        <f>IF('Indicator Date'!AZ117="","x",RIGHT('Indicator Date'!AZ117,4))</f>
        <v>2014</v>
      </c>
      <c r="AP117" s="117" t="str">
        <f>IF('Indicator Date'!BA117="","x",RIGHT('Indicator Date'!BA117,4))</f>
        <v>2014</v>
      </c>
      <c r="AQ117" s="117" t="str">
        <f>IF('Indicator Date'!BB117="","x",RIGHT('Indicator Date'!BB117,4))</f>
        <v>2017</v>
      </c>
      <c r="AR117" s="117" t="str">
        <f>IF('Indicator Date'!BC117="","x",RIGHT('Indicator Date'!BC117,4))</f>
        <v>2017</v>
      </c>
      <c r="AS117" s="117" t="str">
        <f>IF('Indicator Date'!BD117="","x",RIGHT('Indicator Date'!BD117,4))</f>
        <v>2019</v>
      </c>
      <c r="AT117" s="117" t="str">
        <f>IF('Indicator Date'!BE117="","x",RIGHT('Indicator Date'!BE117,4))</f>
        <v>2014</v>
      </c>
      <c r="AU117" s="117" t="str">
        <f>IF('Indicator Date'!BF117="","x",RIGHT('Indicator Date'!BF117,4))</f>
        <v>2014</v>
      </c>
    </row>
    <row r="118" spans="1:47" ht="15.75" customHeight="1" x14ac:dyDescent="0.25">
      <c r="A118" s="47" t="s">
        <v>342</v>
      </c>
      <c r="B118" s="47" t="s">
        <v>343</v>
      </c>
      <c r="C118" s="117" t="str">
        <f>IF('Indicator Date'!E118="","x",RIGHT('Indicator Date'!E118,4))</f>
        <v>2017</v>
      </c>
      <c r="D118" s="117" t="str">
        <f>IF('Indicator Date'!F118="","x",RIGHT('Indicator Date'!F118,4))</f>
        <v>2017</v>
      </c>
      <c r="E118" s="117" t="str">
        <f>IF('Indicator Date'!G118="","x",RIGHT('Indicator Date'!G118,4))</f>
        <v>2017</v>
      </c>
      <c r="F118" s="117" t="str">
        <f>IF('Indicator Date'!H118="","x",RIGHT('Indicator Date'!H118,4))</f>
        <v>2017</v>
      </c>
      <c r="G118" s="117" t="str">
        <f>IF('Indicator Date'!I118="","x",RIGHT('Indicator Date'!I118,4))</f>
        <v>2017</v>
      </c>
      <c r="H118" s="117" t="str">
        <f>IF('Indicator Date'!J118="","x",RIGHT('Indicator Date'!J118,4))</f>
        <v>2017</v>
      </c>
      <c r="I118" s="117" t="str">
        <f>IF('Indicator Date'!K118="","x",RIGHT('Indicator Date'!K118,4))</f>
        <v>2016</v>
      </c>
      <c r="J118" s="117" t="str">
        <f>IF('Indicator Date'!L118="","x",RIGHT('Indicator Date'!L118,4))</f>
        <v>2018</v>
      </c>
      <c r="K118" s="117" t="str">
        <f>IF('Indicator Date'!M118="","x",RIGHT('Indicator Date'!M118,4))</f>
        <v>2018</v>
      </c>
      <c r="L118" s="117" t="str">
        <f>IF('Indicator Date'!N118="","x",RIGHT('Indicator Date'!N118,4))</f>
        <v>2018</v>
      </c>
      <c r="M118" s="117" t="str">
        <f>IF('Indicator Date'!O118="","x",RIGHT('Indicator Date'!O118,4))</f>
        <v>2014</v>
      </c>
      <c r="N118" s="117" t="str">
        <f>IF('Indicator Date'!P118="","x",RIGHT('Indicator Date'!P118,4))</f>
        <v>2014</v>
      </c>
      <c r="O118" s="117" t="str">
        <f>IF('Indicator Date'!Q118="","x",RIGHT('Indicator Date'!Q118,4))</f>
        <v>2014</v>
      </c>
      <c r="P118" s="117" t="str">
        <f>IF('Indicator Date'!R118="","x",RIGHT('Indicator Date'!R118,4))</f>
        <v>2014</v>
      </c>
      <c r="Q118" s="117" t="str">
        <f>IF('Indicator Date'!S118="","x",RIGHT('Indicator Date'!S118,4))</f>
        <v>2014</v>
      </c>
      <c r="R118" s="117" t="str">
        <f>IF('Indicator Date'!T118="","x",RIGHT('Indicator Date'!T118,4))</f>
        <v>2014</v>
      </c>
      <c r="S118" s="117" t="str">
        <f>IF('Indicator Date'!U118="","x",RIGHT('Indicator Date'!U118,4))</f>
        <v>2014</v>
      </c>
      <c r="T118" s="117" t="str">
        <f>IF('Indicator Date'!V118="","x",RIGHT('Indicator Date'!V118,4))</f>
        <v>2014</v>
      </c>
      <c r="U118" s="117" t="str">
        <f>IF('Indicator Date'!W118="","x",RIGHT('Indicator Date'!W118,4))</f>
        <v>2014</v>
      </c>
      <c r="V118" s="117" t="str">
        <f>IF('Indicator Date'!X118="","x",RIGHT('Indicator Date'!X118,4))</f>
        <v>2014</v>
      </c>
      <c r="W118" s="117" t="str">
        <f>IF('Indicator Date'!Y118="","x",RIGHT('Indicator Date'!Y118,4))</f>
        <v>2014</v>
      </c>
      <c r="X118" s="117" t="str">
        <f>IF('Indicator Date'!AB118="","x",RIGHT('Indicator Date'!AB118,4))</f>
        <v>2014</v>
      </c>
      <c r="Y118" s="117" t="str">
        <f>IF('Indicator Date'!AC118="","x",RIGHT('Indicator Date'!AC118,4))</f>
        <v>2019</v>
      </c>
      <c r="Z118" s="117" t="str">
        <f>IF('Indicator Date'!AD118="","x",RIGHT('Indicator Date'!AD118,4))</f>
        <v>2019</v>
      </c>
      <c r="AA118" s="117" t="str">
        <f>IF('Indicator Date'!AE118="","x",RIGHT('Indicator Date'!AE118,4))</f>
        <v>2019</v>
      </c>
      <c r="AB118" s="117" t="str">
        <f>IF('Indicator Date'!AF118="","x",RIGHT('Indicator Date'!AF118,4))</f>
        <v>2019</v>
      </c>
      <c r="AC118" s="117" t="str">
        <f>IF('Indicator Date'!AG118="","x",RIGHT('Indicator Date'!AG118,4))</f>
        <v>2014</v>
      </c>
      <c r="AD118" s="117" t="str">
        <f>IF('Indicator Date'!AJ118="","x",RIGHT('Indicator Date'!AJ118,4))</f>
        <v>2014</v>
      </c>
      <c r="AE118" s="117" t="str">
        <f>IF('Indicator Date'!AK118="","x",RIGHT('Indicator Date'!AK118,4))</f>
        <v>2014</v>
      </c>
      <c r="AF118" s="117" t="str">
        <f>IF('Indicator Date'!AM118="","x",RIGHT('Indicator Date'!AM118,4))</f>
        <v>2014</v>
      </c>
      <c r="AG118" s="117" t="str">
        <f>IF('Indicator Date'!AN118="","x",RIGHT('Indicator Date'!AN118,4))</f>
        <v>2014</v>
      </c>
      <c r="AH118" s="117" t="str">
        <f>IF('Indicator Date'!AP118="","x",RIGHT('Indicator Date'!AP118,4))</f>
        <v>2014</v>
      </c>
      <c r="AI118" s="117" t="str">
        <f>IF('Indicator Date'!AR118="","x",RIGHT('Indicator Date'!AR118,4))</f>
        <v>2014</v>
      </c>
      <c r="AJ118" s="117" t="str">
        <f>IF('Indicator Date'!AU118="","x",RIGHT('Indicator Date'!AU118,4))</f>
        <v>2014</v>
      </c>
      <c r="AK118" s="117" t="str">
        <f>IF('Indicator Date'!AV118="","x",RIGHT('Indicator Date'!AV118,4))</f>
        <v>2014</v>
      </c>
      <c r="AL118" s="117" t="str">
        <f>IF('Indicator Date'!AW118="","x",RIGHT('Indicator Date'!AW118,4))</f>
        <v>2014</v>
      </c>
      <c r="AM118" s="117" t="str">
        <f>IF('Indicator Date'!AX118="","x",RIGHT('Indicator Date'!AX118,4))</f>
        <v>2014</v>
      </c>
      <c r="AN118" s="117" t="str">
        <f>IF('Indicator Date'!AY118="","x",RIGHT('Indicator Date'!AY118,4))</f>
        <v>2014</v>
      </c>
      <c r="AO118" s="117" t="str">
        <f>IF('Indicator Date'!AZ118="","x",RIGHT('Indicator Date'!AZ118,4))</f>
        <v>2014</v>
      </c>
      <c r="AP118" s="117" t="str">
        <f>IF('Indicator Date'!BA118="","x",RIGHT('Indicator Date'!BA118,4))</f>
        <v>2014</v>
      </c>
      <c r="AQ118" s="117" t="str">
        <f>IF('Indicator Date'!BB118="","x",RIGHT('Indicator Date'!BB118,4))</f>
        <v>2017</v>
      </c>
      <c r="AR118" s="117" t="str">
        <f>IF('Indicator Date'!BC118="","x",RIGHT('Indicator Date'!BC118,4))</f>
        <v>2017</v>
      </c>
      <c r="AS118" s="117" t="str">
        <f>IF('Indicator Date'!BD118="","x",RIGHT('Indicator Date'!BD118,4))</f>
        <v>2019</v>
      </c>
      <c r="AT118" s="117" t="str">
        <f>IF('Indicator Date'!BE118="","x",RIGHT('Indicator Date'!BE118,4))</f>
        <v>2014</v>
      </c>
      <c r="AU118" s="117" t="str">
        <f>IF('Indicator Date'!BF118="","x",RIGHT('Indicator Date'!BF118,4))</f>
        <v>2014</v>
      </c>
    </row>
    <row r="119" spans="1:47" ht="15.75" customHeight="1" x14ac:dyDescent="0.25">
      <c r="A119" s="47" t="s">
        <v>344</v>
      </c>
      <c r="B119" s="47" t="s">
        <v>345</v>
      </c>
      <c r="C119" s="117" t="str">
        <f>IF('Indicator Date'!E119="","x",RIGHT('Indicator Date'!E119,4))</f>
        <v>2017</v>
      </c>
      <c r="D119" s="117" t="str">
        <f>IF('Indicator Date'!F119="","x",RIGHT('Indicator Date'!F119,4))</f>
        <v>2017</v>
      </c>
      <c r="E119" s="117" t="str">
        <f>IF('Indicator Date'!G119="","x",RIGHT('Indicator Date'!G119,4))</f>
        <v>2017</v>
      </c>
      <c r="F119" s="117" t="str">
        <f>IF('Indicator Date'!H119="","x",RIGHT('Indicator Date'!H119,4))</f>
        <v>2017</v>
      </c>
      <c r="G119" s="117" t="str">
        <f>IF('Indicator Date'!I119="","x",RIGHT('Indicator Date'!I119,4))</f>
        <v>2017</v>
      </c>
      <c r="H119" s="117" t="str">
        <f>IF('Indicator Date'!J119="","x",RIGHT('Indicator Date'!J119,4))</f>
        <v>2017</v>
      </c>
      <c r="I119" s="117" t="str">
        <f>IF('Indicator Date'!K119="","x",RIGHT('Indicator Date'!K119,4))</f>
        <v>2016</v>
      </c>
      <c r="J119" s="117" t="str">
        <f>IF('Indicator Date'!L119="","x",RIGHT('Indicator Date'!L119,4))</f>
        <v>2018</v>
      </c>
      <c r="K119" s="117" t="str">
        <f>IF('Indicator Date'!M119="","x",RIGHT('Indicator Date'!M119,4))</f>
        <v>2018</v>
      </c>
      <c r="L119" s="117" t="str">
        <f>IF('Indicator Date'!N119="","x",RIGHT('Indicator Date'!N119,4))</f>
        <v>2018</v>
      </c>
      <c r="M119" s="117" t="str">
        <f>IF('Indicator Date'!O119="","x",RIGHT('Indicator Date'!O119,4))</f>
        <v>2014</v>
      </c>
      <c r="N119" s="117" t="str">
        <f>IF('Indicator Date'!P119="","x",RIGHT('Indicator Date'!P119,4))</f>
        <v>2014</v>
      </c>
      <c r="O119" s="117" t="str">
        <f>IF('Indicator Date'!Q119="","x",RIGHT('Indicator Date'!Q119,4))</f>
        <v>2014</v>
      </c>
      <c r="P119" s="117" t="str">
        <f>IF('Indicator Date'!R119="","x",RIGHT('Indicator Date'!R119,4))</f>
        <v>2014</v>
      </c>
      <c r="Q119" s="117" t="str">
        <f>IF('Indicator Date'!S119="","x",RIGHT('Indicator Date'!S119,4))</f>
        <v>2014</v>
      </c>
      <c r="R119" s="117" t="str">
        <f>IF('Indicator Date'!T119="","x",RIGHT('Indicator Date'!T119,4))</f>
        <v>2014</v>
      </c>
      <c r="S119" s="117" t="str">
        <f>IF('Indicator Date'!U119="","x",RIGHT('Indicator Date'!U119,4))</f>
        <v>2014</v>
      </c>
      <c r="T119" s="117" t="str">
        <f>IF('Indicator Date'!V119="","x",RIGHT('Indicator Date'!V119,4))</f>
        <v>2014</v>
      </c>
      <c r="U119" s="117" t="str">
        <f>IF('Indicator Date'!W119="","x",RIGHT('Indicator Date'!W119,4))</f>
        <v>2014</v>
      </c>
      <c r="V119" s="117" t="str">
        <f>IF('Indicator Date'!X119="","x",RIGHT('Indicator Date'!X119,4))</f>
        <v>2014</v>
      </c>
      <c r="W119" s="117" t="str">
        <f>IF('Indicator Date'!Y119="","x",RIGHT('Indicator Date'!Y119,4))</f>
        <v>2014</v>
      </c>
      <c r="X119" s="117" t="str">
        <f>IF('Indicator Date'!AB119="","x",RIGHT('Indicator Date'!AB119,4))</f>
        <v>2014</v>
      </c>
      <c r="Y119" s="117" t="str">
        <f>IF('Indicator Date'!AC119="","x",RIGHT('Indicator Date'!AC119,4))</f>
        <v>2019</v>
      </c>
      <c r="Z119" s="117" t="str">
        <f>IF('Indicator Date'!AD119="","x",RIGHT('Indicator Date'!AD119,4))</f>
        <v>2019</v>
      </c>
      <c r="AA119" s="117" t="str">
        <f>IF('Indicator Date'!AE119="","x",RIGHT('Indicator Date'!AE119,4))</f>
        <v>2019</v>
      </c>
      <c r="AB119" s="117" t="str">
        <f>IF('Indicator Date'!AF119="","x",RIGHT('Indicator Date'!AF119,4))</f>
        <v>2019</v>
      </c>
      <c r="AC119" s="117" t="str">
        <f>IF('Indicator Date'!AG119="","x",RIGHT('Indicator Date'!AG119,4))</f>
        <v>2014</v>
      </c>
      <c r="AD119" s="117" t="str">
        <f>IF('Indicator Date'!AJ119="","x",RIGHT('Indicator Date'!AJ119,4))</f>
        <v>2014</v>
      </c>
      <c r="AE119" s="117" t="str">
        <f>IF('Indicator Date'!AK119="","x",RIGHT('Indicator Date'!AK119,4))</f>
        <v>2014</v>
      </c>
      <c r="AF119" s="117" t="str">
        <f>IF('Indicator Date'!AM119="","x",RIGHT('Indicator Date'!AM119,4))</f>
        <v>2014</v>
      </c>
      <c r="AG119" s="117" t="str">
        <f>IF('Indicator Date'!AN119="","x",RIGHT('Indicator Date'!AN119,4))</f>
        <v>2014</v>
      </c>
      <c r="AH119" s="117" t="str">
        <f>IF('Indicator Date'!AP119="","x",RIGHT('Indicator Date'!AP119,4))</f>
        <v>2014</v>
      </c>
      <c r="AI119" s="117" t="str">
        <f>IF('Indicator Date'!AR119="","x",RIGHT('Indicator Date'!AR119,4))</f>
        <v>2014</v>
      </c>
      <c r="AJ119" s="117" t="str">
        <f>IF('Indicator Date'!AU119="","x",RIGHT('Indicator Date'!AU119,4))</f>
        <v>2014</v>
      </c>
      <c r="AK119" s="117" t="str">
        <f>IF('Indicator Date'!AV119="","x",RIGHT('Indicator Date'!AV119,4))</f>
        <v>2014</v>
      </c>
      <c r="AL119" s="117" t="str">
        <f>IF('Indicator Date'!AW119="","x",RIGHT('Indicator Date'!AW119,4))</f>
        <v>2014</v>
      </c>
      <c r="AM119" s="117" t="str">
        <f>IF('Indicator Date'!AX119="","x",RIGHT('Indicator Date'!AX119,4))</f>
        <v>2014</v>
      </c>
      <c r="AN119" s="117" t="str">
        <f>IF('Indicator Date'!AY119="","x",RIGHT('Indicator Date'!AY119,4))</f>
        <v>2014</v>
      </c>
      <c r="AO119" s="117" t="str">
        <f>IF('Indicator Date'!AZ119="","x",RIGHT('Indicator Date'!AZ119,4))</f>
        <v>2014</v>
      </c>
      <c r="AP119" s="117" t="str">
        <f>IF('Indicator Date'!BA119="","x",RIGHT('Indicator Date'!BA119,4))</f>
        <v>2014</v>
      </c>
      <c r="AQ119" s="117" t="str">
        <f>IF('Indicator Date'!BB119="","x",RIGHT('Indicator Date'!BB119,4))</f>
        <v>2017</v>
      </c>
      <c r="AR119" s="117" t="str">
        <f>IF('Indicator Date'!BC119="","x",RIGHT('Indicator Date'!BC119,4))</f>
        <v>2017</v>
      </c>
      <c r="AS119" s="117" t="str">
        <f>IF('Indicator Date'!BD119="","x",RIGHT('Indicator Date'!BD119,4))</f>
        <v>2019</v>
      </c>
      <c r="AT119" s="117" t="str">
        <f>IF('Indicator Date'!BE119="","x",RIGHT('Indicator Date'!BE119,4))</f>
        <v>2014</v>
      </c>
      <c r="AU119" s="117" t="str">
        <f>IF('Indicator Date'!BF119="","x",RIGHT('Indicator Date'!BF119,4))</f>
        <v>2014</v>
      </c>
    </row>
    <row r="120" spans="1:47" ht="15.75" customHeight="1" x14ac:dyDescent="0.25">
      <c r="A120" s="47" t="s">
        <v>346</v>
      </c>
      <c r="B120" s="47" t="s">
        <v>347</v>
      </c>
      <c r="C120" s="117" t="str">
        <f>IF('Indicator Date'!E120="","x",RIGHT('Indicator Date'!E120,4))</f>
        <v>2017</v>
      </c>
      <c r="D120" s="117" t="str">
        <f>IF('Indicator Date'!F120="","x",RIGHT('Indicator Date'!F120,4))</f>
        <v>2017</v>
      </c>
      <c r="E120" s="117" t="str">
        <f>IF('Indicator Date'!G120="","x",RIGHT('Indicator Date'!G120,4))</f>
        <v>2017</v>
      </c>
      <c r="F120" s="117" t="str">
        <f>IF('Indicator Date'!H120="","x",RIGHT('Indicator Date'!H120,4))</f>
        <v>2017</v>
      </c>
      <c r="G120" s="117" t="str">
        <f>IF('Indicator Date'!I120="","x",RIGHT('Indicator Date'!I120,4))</f>
        <v>2017</v>
      </c>
      <c r="H120" s="117" t="str">
        <f>IF('Indicator Date'!J120="","x",RIGHT('Indicator Date'!J120,4))</f>
        <v>2017</v>
      </c>
      <c r="I120" s="117" t="str">
        <f>IF('Indicator Date'!K120="","x",RIGHT('Indicator Date'!K120,4))</f>
        <v>2016</v>
      </c>
      <c r="J120" s="117" t="str">
        <f>IF('Indicator Date'!L120="","x",RIGHT('Indicator Date'!L120,4))</f>
        <v>2018</v>
      </c>
      <c r="K120" s="117" t="str">
        <f>IF('Indicator Date'!M120="","x",RIGHT('Indicator Date'!M120,4))</f>
        <v>2018</v>
      </c>
      <c r="L120" s="117" t="str">
        <f>IF('Indicator Date'!N120="","x",RIGHT('Indicator Date'!N120,4))</f>
        <v>2018</v>
      </c>
      <c r="M120" s="117" t="str">
        <f>IF('Indicator Date'!O120="","x",RIGHT('Indicator Date'!O120,4))</f>
        <v>2014</v>
      </c>
      <c r="N120" s="117" t="str">
        <f>IF('Indicator Date'!P120="","x",RIGHT('Indicator Date'!P120,4))</f>
        <v>2014</v>
      </c>
      <c r="O120" s="117" t="str">
        <f>IF('Indicator Date'!Q120="","x",RIGHT('Indicator Date'!Q120,4))</f>
        <v>2014</v>
      </c>
      <c r="P120" s="117" t="str">
        <f>IF('Indicator Date'!R120="","x",RIGHT('Indicator Date'!R120,4))</f>
        <v>2014</v>
      </c>
      <c r="Q120" s="117" t="str">
        <f>IF('Indicator Date'!S120="","x",RIGHT('Indicator Date'!S120,4))</f>
        <v>2014</v>
      </c>
      <c r="R120" s="117" t="str">
        <f>IF('Indicator Date'!T120="","x",RIGHT('Indicator Date'!T120,4))</f>
        <v>2014</v>
      </c>
      <c r="S120" s="117" t="str">
        <f>IF('Indicator Date'!U120="","x",RIGHT('Indicator Date'!U120,4))</f>
        <v>2014</v>
      </c>
      <c r="T120" s="117" t="str">
        <f>IF('Indicator Date'!V120="","x",RIGHT('Indicator Date'!V120,4))</f>
        <v>2014</v>
      </c>
      <c r="U120" s="117" t="str">
        <f>IF('Indicator Date'!W120="","x",RIGHT('Indicator Date'!W120,4))</f>
        <v>2014</v>
      </c>
      <c r="V120" s="117" t="str">
        <f>IF('Indicator Date'!X120="","x",RIGHT('Indicator Date'!X120,4))</f>
        <v>2014</v>
      </c>
      <c r="W120" s="117" t="str">
        <f>IF('Indicator Date'!Y120="","x",RIGHT('Indicator Date'!Y120,4))</f>
        <v>2014</v>
      </c>
      <c r="X120" s="117" t="str">
        <f>IF('Indicator Date'!AB120="","x",RIGHT('Indicator Date'!AB120,4))</f>
        <v>2014</v>
      </c>
      <c r="Y120" s="117" t="str">
        <f>IF('Indicator Date'!AC120="","x",RIGHT('Indicator Date'!AC120,4))</f>
        <v>2019</v>
      </c>
      <c r="Z120" s="117" t="str">
        <f>IF('Indicator Date'!AD120="","x",RIGHT('Indicator Date'!AD120,4))</f>
        <v>2019</v>
      </c>
      <c r="AA120" s="117" t="str">
        <f>IF('Indicator Date'!AE120="","x",RIGHT('Indicator Date'!AE120,4))</f>
        <v>2019</v>
      </c>
      <c r="AB120" s="117" t="str">
        <f>IF('Indicator Date'!AF120="","x",RIGHT('Indicator Date'!AF120,4))</f>
        <v>2019</v>
      </c>
      <c r="AC120" s="117" t="str">
        <f>IF('Indicator Date'!AG120="","x",RIGHT('Indicator Date'!AG120,4))</f>
        <v>2014</v>
      </c>
      <c r="AD120" s="117" t="str">
        <f>IF('Indicator Date'!AJ120="","x",RIGHT('Indicator Date'!AJ120,4))</f>
        <v>2014</v>
      </c>
      <c r="AE120" s="117" t="str">
        <f>IF('Indicator Date'!AK120="","x",RIGHT('Indicator Date'!AK120,4))</f>
        <v>2014</v>
      </c>
      <c r="AF120" s="117" t="str">
        <f>IF('Indicator Date'!AM120="","x",RIGHT('Indicator Date'!AM120,4))</f>
        <v>2014</v>
      </c>
      <c r="AG120" s="117" t="str">
        <f>IF('Indicator Date'!AN120="","x",RIGHT('Indicator Date'!AN120,4))</f>
        <v>2014</v>
      </c>
      <c r="AH120" s="117" t="str">
        <f>IF('Indicator Date'!AP120="","x",RIGHT('Indicator Date'!AP120,4))</f>
        <v>2014</v>
      </c>
      <c r="AI120" s="117" t="str">
        <f>IF('Indicator Date'!AR120="","x",RIGHT('Indicator Date'!AR120,4))</f>
        <v>2014</v>
      </c>
      <c r="AJ120" s="117" t="str">
        <f>IF('Indicator Date'!AU120="","x",RIGHT('Indicator Date'!AU120,4))</f>
        <v>2014</v>
      </c>
      <c r="AK120" s="117" t="str">
        <f>IF('Indicator Date'!AV120="","x",RIGHT('Indicator Date'!AV120,4))</f>
        <v>2014</v>
      </c>
      <c r="AL120" s="117" t="str">
        <f>IF('Indicator Date'!AW120="","x",RIGHT('Indicator Date'!AW120,4))</f>
        <v>2014</v>
      </c>
      <c r="AM120" s="117" t="str">
        <f>IF('Indicator Date'!AX120="","x",RIGHT('Indicator Date'!AX120,4))</f>
        <v>2014</v>
      </c>
      <c r="AN120" s="117" t="str">
        <f>IF('Indicator Date'!AY120="","x",RIGHT('Indicator Date'!AY120,4))</f>
        <v>2014</v>
      </c>
      <c r="AO120" s="117" t="str">
        <f>IF('Indicator Date'!AZ120="","x",RIGHT('Indicator Date'!AZ120,4))</f>
        <v>2014</v>
      </c>
      <c r="AP120" s="117" t="str">
        <f>IF('Indicator Date'!BA120="","x",RIGHT('Indicator Date'!BA120,4))</f>
        <v>2014</v>
      </c>
      <c r="AQ120" s="117" t="str">
        <f>IF('Indicator Date'!BB120="","x",RIGHT('Indicator Date'!BB120,4))</f>
        <v>2017</v>
      </c>
      <c r="AR120" s="117" t="str">
        <f>IF('Indicator Date'!BC120="","x",RIGHT('Indicator Date'!BC120,4))</f>
        <v>2017</v>
      </c>
      <c r="AS120" s="117" t="str">
        <f>IF('Indicator Date'!BD120="","x",RIGHT('Indicator Date'!BD120,4))</f>
        <v>2019</v>
      </c>
      <c r="AT120" s="117" t="str">
        <f>IF('Indicator Date'!BE120="","x",RIGHT('Indicator Date'!BE120,4))</f>
        <v>2014</v>
      </c>
      <c r="AU120" s="117" t="str">
        <f>IF('Indicator Date'!BF120="","x",RIGHT('Indicator Date'!BF120,4))</f>
        <v>2014</v>
      </c>
    </row>
    <row r="121" spans="1:47" ht="15.75" customHeight="1" x14ac:dyDescent="0.25">
      <c r="A121" s="47" t="s">
        <v>348</v>
      </c>
      <c r="B121" s="47" t="s">
        <v>349</v>
      </c>
      <c r="C121" s="117" t="str">
        <f>IF('Indicator Date'!E121="","x",RIGHT('Indicator Date'!E121,4))</f>
        <v>2017</v>
      </c>
      <c r="D121" s="117" t="str">
        <f>IF('Indicator Date'!F121="","x",RIGHT('Indicator Date'!F121,4))</f>
        <v>2017</v>
      </c>
      <c r="E121" s="117" t="str">
        <f>IF('Indicator Date'!G121="","x",RIGHT('Indicator Date'!G121,4))</f>
        <v>2017</v>
      </c>
      <c r="F121" s="117" t="str">
        <f>IF('Indicator Date'!H121="","x",RIGHT('Indicator Date'!H121,4))</f>
        <v>2017</v>
      </c>
      <c r="G121" s="117" t="str">
        <f>IF('Indicator Date'!I121="","x",RIGHT('Indicator Date'!I121,4))</f>
        <v>2017</v>
      </c>
      <c r="H121" s="117" t="str">
        <f>IF('Indicator Date'!J121="","x",RIGHT('Indicator Date'!J121,4))</f>
        <v>2017</v>
      </c>
      <c r="I121" s="117" t="str">
        <f>IF('Indicator Date'!K121="","x",RIGHT('Indicator Date'!K121,4))</f>
        <v>2016</v>
      </c>
      <c r="J121" s="117" t="str">
        <f>IF('Indicator Date'!L121="","x",RIGHT('Indicator Date'!L121,4))</f>
        <v>2018</v>
      </c>
      <c r="K121" s="117" t="str">
        <f>IF('Indicator Date'!M121="","x",RIGHT('Indicator Date'!M121,4))</f>
        <v>2018</v>
      </c>
      <c r="L121" s="117" t="str">
        <f>IF('Indicator Date'!N121="","x",RIGHT('Indicator Date'!N121,4))</f>
        <v>2018</v>
      </c>
      <c r="M121" s="117" t="str">
        <f>IF('Indicator Date'!O121="","x",RIGHT('Indicator Date'!O121,4))</f>
        <v>2014</v>
      </c>
      <c r="N121" s="117" t="str">
        <f>IF('Indicator Date'!P121="","x",RIGHT('Indicator Date'!P121,4))</f>
        <v>2014</v>
      </c>
      <c r="O121" s="117" t="str">
        <f>IF('Indicator Date'!Q121="","x",RIGHT('Indicator Date'!Q121,4))</f>
        <v>2014</v>
      </c>
      <c r="P121" s="117" t="str">
        <f>IF('Indicator Date'!R121="","x",RIGHT('Indicator Date'!R121,4))</f>
        <v>2014</v>
      </c>
      <c r="Q121" s="117" t="str">
        <f>IF('Indicator Date'!S121="","x",RIGHT('Indicator Date'!S121,4))</f>
        <v>2014</v>
      </c>
      <c r="R121" s="117" t="str">
        <f>IF('Indicator Date'!T121="","x",RIGHT('Indicator Date'!T121,4))</f>
        <v>2014</v>
      </c>
      <c r="S121" s="117" t="str">
        <f>IF('Indicator Date'!U121="","x",RIGHT('Indicator Date'!U121,4))</f>
        <v>2014</v>
      </c>
      <c r="T121" s="117" t="str">
        <f>IF('Indicator Date'!V121="","x",RIGHT('Indicator Date'!V121,4))</f>
        <v>2014</v>
      </c>
      <c r="U121" s="117" t="str">
        <f>IF('Indicator Date'!W121="","x",RIGHT('Indicator Date'!W121,4))</f>
        <v>2014</v>
      </c>
      <c r="V121" s="117" t="str">
        <f>IF('Indicator Date'!X121="","x",RIGHT('Indicator Date'!X121,4))</f>
        <v>2014</v>
      </c>
      <c r="W121" s="117" t="str">
        <f>IF('Indicator Date'!Y121="","x",RIGHT('Indicator Date'!Y121,4))</f>
        <v>2014</v>
      </c>
      <c r="X121" s="117" t="str">
        <f>IF('Indicator Date'!AB121="","x",RIGHT('Indicator Date'!AB121,4))</f>
        <v>2014</v>
      </c>
      <c r="Y121" s="117" t="str">
        <f>IF('Indicator Date'!AC121="","x",RIGHT('Indicator Date'!AC121,4))</f>
        <v>2019</v>
      </c>
      <c r="Z121" s="117" t="str">
        <f>IF('Indicator Date'!AD121="","x",RIGHT('Indicator Date'!AD121,4))</f>
        <v>2019</v>
      </c>
      <c r="AA121" s="117" t="str">
        <f>IF('Indicator Date'!AE121="","x",RIGHT('Indicator Date'!AE121,4))</f>
        <v>2019</v>
      </c>
      <c r="AB121" s="117" t="str">
        <f>IF('Indicator Date'!AF121="","x",RIGHT('Indicator Date'!AF121,4))</f>
        <v>2019</v>
      </c>
      <c r="AC121" s="117" t="str">
        <f>IF('Indicator Date'!AG121="","x",RIGHT('Indicator Date'!AG121,4))</f>
        <v>2014</v>
      </c>
      <c r="AD121" s="117" t="str">
        <f>IF('Indicator Date'!AJ121="","x",RIGHT('Indicator Date'!AJ121,4))</f>
        <v>2014</v>
      </c>
      <c r="AE121" s="117" t="str">
        <f>IF('Indicator Date'!AK121="","x",RIGHT('Indicator Date'!AK121,4))</f>
        <v>2014</v>
      </c>
      <c r="AF121" s="117" t="str">
        <f>IF('Indicator Date'!AM121="","x",RIGHT('Indicator Date'!AM121,4))</f>
        <v>2014</v>
      </c>
      <c r="AG121" s="117" t="str">
        <f>IF('Indicator Date'!AN121="","x",RIGHT('Indicator Date'!AN121,4))</f>
        <v>2014</v>
      </c>
      <c r="AH121" s="117" t="str">
        <f>IF('Indicator Date'!AP121="","x",RIGHT('Indicator Date'!AP121,4))</f>
        <v>2014</v>
      </c>
      <c r="AI121" s="117" t="str">
        <f>IF('Indicator Date'!AR121="","x",RIGHT('Indicator Date'!AR121,4))</f>
        <v>2014</v>
      </c>
      <c r="AJ121" s="117" t="str">
        <f>IF('Indicator Date'!AU121="","x",RIGHT('Indicator Date'!AU121,4))</f>
        <v>2014</v>
      </c>
      <c r="AK121" s="117" t="str">
        <f>IF('Indicator Date'!AV121="","x",RIGHT('Indicator Date'!AV121,4))</f>
        <v>2014</v>
      </c>
      <c r="AL121" s="117" t="str">
        <f>IF('Indicator Date'!AW121="","x",RIGHT('Indicator Date'!AW121,4))</f>
        <v>2014</v>
      </c>
      <c r="AM121" s="117" t="str">
        <f>IF('Indicator Date'!AX121="","x",RIGHT('Indicator Date'!AX121,4))</f>
        <v>2014</v>
      </c>
      <c r="AN121" s="117" t="str">
        <f>IF('Indicator Date'!AY121="","x",RIGHT('Indicator Date'!AY121,4))</f>
        <v>2014</v>
      </c>
      <c r="AO121" s="117" t="str">
        <f>IF('Indicator Date'!AZ121="","x",RIGHT('Indicator Date'!AZ121,4))</f>
        <v>2014</v>
      </c>
      <c r="AP121" s="117" t="str">
        <f>IF('Indicator Date'!BA121="","x",RIGHT('Indicator Date'!BA121,4))</f>
        <v>2014</v>
      </c>
      <c r="AQ121" s="117" t="str">
        <f>IF('Indicator Date'!BB121="","x",RIGHT('Indicator Date'!BB121,4))</f>
        <v>2017</v>
      </c>
      <c r="AR121" s="117" t="str">
        <f>IF('Indicator Date'!BC121="","x",RIGHT('Indicator Date'!BC121,4))</f>
        <v>2017</v>
      </c>
      <c r="AS121" s="117" t="str">
        <f>IF('Indicator Date'!BD121="","x",RIGHT('Indicator Date'!BD121,4))</f>
        <v>2019</v>
      </c>
      <c r="AT121" s="117" t="str">
        <f>IF('Indicator Date'!BE121="","x",RIGHT('Indicator Date'!BE121,4))</f>
        <v>2014</v>
      </c>
      <c r="AU121" s="117" t="str">
        <f>IF('Indicator Date'!BF121="","x",RIGHT('Indicator Date'!BF121,4))</f>
        <v>2014</v>
      </c>
    </row>
    <row r="122" spans="1:47" ht="15.75" customHeight="1" x14ac:dyDescent="0.25">
      <c r="A122" s="47" t="s">
        <v>350</v>
      </c>
      <c r="B122" s="47" t="s">
        <v>351</v>
      </c>
      <c r="C122" s="117" t="str">
        <f>IF('Indicator Date'!E122="","x",RIGHT('Indicator Date'!E122,4))</f>
        <v>2017</v>
      </c>
      <c r="D122" s="117" t="str">
        <f>IF('Indicator Date'!F122="","x",RIGHT('Indicator Date'!F122,4))</f>
        <v>2017</v>
      </c>
      <c r="E122" s="117" t="str">
        <f>IF('Indicator Date'!G122="","x",RIGHT('Indicator Date'!G122,4))</f>
        <v>2017</v>
      </c>
      <c r="F122" s="117" t="str">
        <f>IF('Indicator Date'!H122="","x",RIGHT('Indicator Date'!H122,4))</f>
        <v>2017</v>
      </c>
      <c r="G122" s="117" t="str">
        <f>IF('Indicator Date'!I122="","x",RIGHT('Indicator Date'!I122,4))</f>
        <v>2017</v>
      </c>
      <c r="H122" s="117" t="str">
        <f>IF('Indicator Date'!J122="","x",RIGHT('Indicator Date'!J122,4))</f>
        <v>2017</v>
      </c>
      <c r="I122" s="117" t="str">
        <f>IF('Indicator Date'!K122="","x",RIGHT('Indicator Date'!K122,4))</f>
        <v>2016</v>
      </c>
      <c r="J122" s="117" t="str">
        <f>IF('Indicator Date'!L122="","x",RIGHT('Indicator Date'!L122,4))</f>
        <v>2018</v>
      </c>
      <c r="K122" s="117" t="str">
        <f>IF('Indicator Date'!M122="","x",RIGHT('Indicator Date'!M122,4))</f>
        <v>2018</v>
      </c>
      <c r="L122" s="117" t="str">
        <f>IF('Indicator Date'!N122="","x",RIGHT('Indicator Date'!N122,4))</f>
        <v>2018</v>
      </c>
      <c r="M122" s="117" t="str">
        <f>IF('Indicator Date'!O122="","x",RIGHT('Indicator Date'!O122,4))</f>
        <v>2014</v>
      </c>
      <c r="N122" s="117" t="str">
        <f>IF('Indicator Date'!P122="","x",RIGHT('Indicator Date'!P122,4))</f>
        <v>2014</v>
      </c>
      <c r="O122" s="117" t="str">
        <f>IF('Indicator Date'!Q122="","x",RIGHT('Indicator Date'!Q122,4))</f>
        <v>2014</v>
      </c>
      <c r="P122" s="117" t="str">
        <f>IF('Indicator Date'!R122="","x",RIGHT('Indicator Date'!R122,4))</f>
        <v>2014</v>
      </c>
      <c r="Q122" s="117" t="str">
        <f>IF('Indicator Date'!S122="","x",RIGHT('Indicator Date'!S122,4))</f>
        <v>2014</v>
      </c>
      <c r="R122" s="117" t="str">
        <f>IF('Indicator Date'!T122="","x",RIGHT('Indicator Date'!T122,4))</f>
        <v>2014</v>
      </c>
      <c r="S122" s="117" t="str">
        <f>IF('Indicator Date'!U122="","x",RIGHT('Indicator Date'!U122,4))</f>
        <v>2014</v>
      </c>
      <c r="T122" s="117" t="str">
        <f>IF('Indicator Date'!V122="","x",RIGHT('Indicator Date'!V122,4))</f>
        <v>2014</v>
      </c>
      <c r="U122" s="117" t="str">
        <f>IF('Indicator Date'!W122="","x",RIGHT('Indicator Date'!W122,4))</f>
        <v>2014</v>
      </c>
      <c r="V122" s="117" t="str">
        <f>IF('Indicator Date'!X122="","x",RIGHT('Indicator Date'!X122,4))</f>
        <v>2014</v>
      </c>
      <c r="W122" s="117" t="str">
        <f>IF('Indicator Date'!Y122="","x",RIGHT('Indicator Date'!Y122,4))</f>
        <v>2014</v>
      </c>
      <c r="X122" s="117" t="str">
        <f>IF('Indicator Date'!AB122="","x",RIGHT('Indicator Date'!AB122,4))</f>
        <v>2014</v>
      </c>
      <c r="Y122" s="117" t="str">
        <f>IF('Indicator Date'!AC122="","x",RIGHT('Indicator Date'!AC122,4))</f>
        <v>2019</v>
      </c>
      <c r="Z122" s="117" t="str">
        <f>IF('Indicator Date'!AD122="","x",RIGHT('Indicator Date'!AD122,4))</f>
        <v>2019</v>
      </c>
      <c r="AA122" s="117" t="str">
        <f>IF('Indicator Date'!AE122="","x",RIGHT('Indicator Date'!AE122,4))</f>
        <v>2019</v>
      </c>
      <c r="AB122" s="117" t="str">
        <f>IF('Indicator Date'!AF122="","x",RIGHT('Indicator Date'!AF122,4))</f>
        <v>2019</v>
      </c>
      <c r="AC122" s="117" t="str">
        <f>IF('Indicator Date'!AG122="","x",RIGHT('Indicator Date'!AG122,4))</f>
        <v>2014</v>
      </c>
      <c r="AD122" s="117" t="str">
        <f>IF('Indicator Date'!AJ122="","x",RIGHT('Indicator Date'!AJ122,4))</f>
        <v>2014</v>
      </c>
      <c r="AE122" s="117" t="str">
        <f>IF('Indicator Date'!AK122="","x",RIGHT('Indicator Date'!AK122,4))</f>
        <v>2014</v>
      </c>
      <c r="AF122" s="117" t="str">
        <f>IF('Indicator Date'!AM122="","x",RIGHT('Indicator Date'!AM122,4))</f>
        <v>2014</v>
      </c>
      <c r="AG122" s="117" t="str">
        <f>IF('Indicator Date'!AN122="","x",RIGHT('Indicator Date'!AN122,4))</f>
        <v>2014</v>
      </c>
      <c r="AH122" s="117" t="str">
        <f>IF('Indicator Date'!AP122="","x",RIGHT('Indicator Date'!AP122,4))</f>
        <v>2014</v>
      </c>
      <c r="AI122" s="117" t="str">
        <f>IF('Indicator Date'!AR122="","x",RIGHT('Indicator Date'!AR122,4))</f>
        <v>2014</v>
      </c>
      <c r="AJ122" s="117" t="str">
        <f>IF('Indicator Date'!AU122="","x",RIGHT('Indicator Date'!AU122,4))</f>
        <v>2014</v>
      </c>
      <c r="AK122" s="117" t="str">
        <f>IF('Indicator Date'!AV122="","x",RIGHT('Indicator Date'!AV122,4))</f>
        <v>2014</v>
      </c>
      <c r="AL122" s="117" t="str">
        <f>IF('Indicator Date'!AW122="","x",RIGHT('Indicator Date'!AW122,4))</f>
        <v>2014</v>
      </c>
      <c r="AM122" s="117" t="str">
        <f>IF('Indicator Date'!AX122="","x",RIGHT('Indicator Date'!AX122,4))</f>
        <v>2014</v>
      </c>
      <c r="AN122" s="117" t="str">
        <f>IF('Indicator Date'!AY122="","x",RIGHT('Indicator Date'!AY122,4))</f>
        <v>2014</v>
      </c>
      <c r="AO122" s="117" t="str">
        <f>IF('Indicator Date'!AZ122="","x",RIGHT('Indicator Date'!AZ122,4))</f>
        <v>2014</v>
      </c>
      <c r="AP122" s="117" t="str">
        <f>IF('Indicator Date'!BA122="","x",RIGHT('Indicator Date'!BA122,4))</f>
        <v>2014</v>
      </c>
      <c r="AQ122" s="117" t="str">
        <f>IF('Indicator Date'!BB122="","x",RIGHT('Indicator Date'!BB122,4))</f>
        <v>2017</v>
      </c>
      <c r="AR122" s="117" t="str">
        <f>IF('Indicator Date'!BC122="","x",RIGHT('Indicator Date'!BC122,4))</f>
        <v>2017</v>
      </c>
      <c r="AS122" s="117" t="str">
        <f>IF('Indicator Date'!BD122="","x",RIGHT('Indicator Date'!BD122,4))</f>
        <v>2019</v>
      </c>
      <c r="AT122" s="117" t="str">
        <f>IF('Indicator Date'!BE122="","x",RIGHT('Indicator Date'!BE122,4))</f>
        <v>2014</v>
      </c>
      <c r="AU122" s="117" t="str">
        <f>IF('Indicator Date'!BF122="","x",RIGHT('Indicator Date'!BF122,4))</f>
        <v>2014</v>
      </c>
    </row>
    <row r="123" spans="1:47" ht="15.75" customHeight="1" x14ac:dyDescent="0.25">
      <c r="A123" s="47" t="s">
        <v>352</v>
      </c>
      <c r="B123" s="47" t="s">
        <v>353</v>
      </c>
      <c r="C123" s="117" t="str">
        <f>IF('Indicator Date'!E123="","x",RIGHT('Indicator Date'!E123,4))</f>
        <v>2017</v>
      </c>
      <c r="D123" s="117" t="str">
        <f>IF('Indicator Date'!F123="","x",RIGHT('Indicator Date'!F123,4))</f>
        <v>2017</v>
      </c>
      <c r="E123" s="117" t="str">
        <f>IF('Indicator Date'!G123="","x",RIGHT('Indicator Date'!G123,4))</f>
        <v>2017</v>
      </c>
      <c r="F123" s="117" t="str">
        <f>IF('Indicator Date'!H123="","x",RIGHT('Indicator Date'!H123,4))</f>
        <v>2017</v>
      </c>
      <c r="G123" s="117" t="str">
        <f>IF('Indicator Date'!I123="","x",RIGHT('Indicator Date'!I123,4))</f>
        <v>2017</v>
      </c>
      <c r="H123" s="117" t="str">
        <f>IF('Indicator Date'!J123="","x",RIGHT('Indicator Date'!J123,4))</f>
        <v>2017</v>
      </c>
      <c r="I123" s="117" t="str">
        <f>IF('Indicator Date'!K123="","x",RIGHT('Indicator Date'!K123,4))</f>
        <v>2016</v>
      </c>
      <c r="J123" s="117" t="str">
        <f>IF('Indicator Date'!L123="","x",RIGHT('Indicator Date'!L123,4))</f>
        <v>2018</v>
      </c>
      <c r="K123" s="117" t="str">
        <f>IF('Indicator Date'!M123="","x",RIGHT('Indicator Date'!M123,4))</f>
        <v>2018</v>
      </c>
      <c r="L123" s="117" t="str">
        <f>IF('Indicator Date'!N123="","x",RIGHT('Indicator Date'!N123,4))</f>
        <v>2018</v>
      </c>
      <c r="M123" s="117" t="str">
        <f>IF('Indicator Date'!O123="","x",RIGHT('Indicator Date'!O123,4))</f>
        <v>2014</v>
      </c>
      <c r="N123" s="117" t="str">
        <f>IF('Indicator Date'!P123="","x",RIGHT('Indicator Date'!P123,4))</f>
        <v>2014</v>
      </c>
      <c r="O123" s="117" t="str">
        <f>IF('Indicator Date'!Q123="","x",RIGHT('Indicator Date'!Q123,4))</f>
        <v>2014</v>
      </c>
      <c r="P123" s="117" t="str">
        <f>IF('Indicator Date'!R123="","x",RIGHT('Indicator Date'!R123,4))</f>
        <v>2014</v>
      </c>
      <c r="Q123" s="117" t="str">
        <f>IF('Indicator Date'!S123="","x",RIGHT('Indicator Date'!S123,4))</f>
        <v>2014</v>
      </c>
      <c r="R123" s="117" t="str">
        <f>IF('Indicator Date'!T123="","x",RIGHT('Indicator Date'!T123,4))</f>
        <v>2014</v>
      </c>
      <c r="S123" s="117" t="str">
        <f>IF('Indicator Date'!U123="","x",RIGHT('Indicator Date'!U123,4))</f>
        <v>2014</v>
      </c>
      <c r="T123" s="117" t="str">
        <f>IF('Indicator Date'!V123="","x",RIGHT('Indicator Date'!V123,4))</f>
        <v>2014</v>
      </c>
      <c r="U123" s="117" t="str">
        <f>IF('Indicator Date'!W123="","x",RIGHT('Indicator Date'!W123,4))</f>
        <v>2014</v>
      </c>
      <c r="V123" s="117" t="str">
        <f>IF('Indicator Date'!X123="","x",RIGHT('Indicator Date'!X123,4))</f>
        <v>2014</v>
      </c>
      <c r="W123" s="117" t="str">
        <f>IF('Indicator Date'!Y123="","x",RIGHT('Indicator Date'!Y123,4))</f>
        <v>2014</v>
      </c>
      <c r="X123" s="117" t="str">
        <f>IF('Indicator Date'!AB123="","x",RIGHT('Indicator Date'!AB123,4))</f>
        <v>2014</v>
      </c>
      <c r="Y123" s="117" t="str">
        <f>IF('Indicator Date'!AC123="","x",RIGHT('Indicator Date'!AC123,4))</f>
        <v>2019</v>
      </c>
      <c r="Z123" s="117" t="str">
        <f>IF('Indicator Date'!AD123="","x",RIGHT('Indicator Date'!AD123,4))</f>
        <v>2019</v>
      </c>
      <c r="AA123" s="117" t="str">
        <f>IF('Indicator Date'!AE123="","x",RIGHT('Indicator Date'!AE123,4))</f>
        <v>2019</v>
      </c>
      <c r="AB123" s="117" t="str">
        <f>IF('Indicator Date'!AF123="","x",RIGHT('Indicator Date'!AF123,4))</f>
        <v>2019</v>
      </c>
      <c r="AC123" s="117" t="str">
        <f>IF('Indicator Date'!AG123="","x",RIGHT('Indicator Date'!AG123,4))</f>
        <v>2014</v>
      </c>
      <c r="AD123" s="117" t="str">
        <f>IF('Indicator Date'!AJ123="","x",RIGHT('Indicator Date'!AJ123,4))</f>
        <v>2014</v>
      </c>
      <c r="AE123" s="117" t="str">
        <f>IF('Indicator Date'!AK123="","x",RIGHT('Indicator Date'!AK123,4))</f>
        <v>2014</v>
      </c>
      <c r="AF123" s="117" t="str">
        <f>IF('Indicator Date'!AM123="","x",RIGHT('Indicator Date'!AM123,4))</f>
        <v>2014</v>
      </c>
      <c r="AG123" s="117" t="str">
        <f>IF('Indicator Date'!AN123="","x",RIGHT('Indicator Date'!AN123,4))</f>
        <v>2014</v>
      </c>
      <c r="AH123" s="117" t="str">
        <f>IF('Indicator Date'!AP123="","x",RIGHT('Indicator Date'!AP123,4))</f>
        <v>2014</v>
      </c>
      <c r="AI123" s="117" t="str">
        <f>IF('Indicator Date'!AR123="","x",RIGHT('Indicator Date'!AR123,4))</f>
        <v>2014</v>
      </c>
      <c r="AJ123" s="117" t="str">
        <f>IF('Indicator Date'!AU123="","x",RIGHT('Indicator Date'!AU123,4))</f>
        <v>2014</v>
      </c>
      <c r="AK123" s="117" t="str">
        <f>IF('Indicator Date'!AV123="","x",RIGHT('Indicator Date'!AV123,4))</f>
        <v>2014</v>
      </c>
      <c r="AL123" s="117" t="str">
        <f>IF('Indicator Date'!AW123="","x",RIGHT('Indicator Date'!AW123,4))</f>
        <v>2014</v>
      </c>
      <c r="AM123" s="117" t="str">
        <f>IF('Indicator Date'!AX123="","x",RIGHT('Indicator Date'!AX123,4))</f>
        <v>2014</v>
      </c>
      <c r="AN123" s="117" t="str">
        <f>IF('Indicator Date'!AY123="","x",RIGHT('Indicator Date'!AY123,4))</f>
        <v>2014</v>
      </c>
      <c r="AO123" s="117" t="str">
        <f>IF('Indicator Date'!AZ123="","x",RIGHT('Indicator Date'!AZ123,4))</f>
        <v>2014</v>
      </c>
      <c r="AP123" s="117" t="str">
        <f>IF('Indicator Date'!BA123="","x",RIGHT('Indicator Date'!BA123,4))</f>
        <v>2014</v>
      </c>
      <c r="AQ123" s="117" t="str">
        <f>IF('Indicator Date'!BB123="","x",RIGHT('Indicator Date'!BB123,4))</f>
        <v>2017</v>
      </c>
      <c r="AR123" s="117" t="str">
        <f>IF('Indicator Date'!BC123="","x",RIGHT('Indicator Date'!BC123,4))</f>
        <v>2017</v>
      </c>
      <c r="AS123" s="117" t="str">
        <f>IF('Indicator Date'!BD123="","x",RIGHT('Indicator Date'!BD123,4))</f>
        <v>2019</v>
      </c>
      <c r="AT123" s="117" t="str">
        <f>IF('Indicator Date'!BE123="","x",RIGHT('Indicator Date'!BE123,4))</f>
        <v>2014</v>
      </c>
      <c r="AU123" s="117" t="str">
        <f>IF('Indicator Date'!BF123="","x",RIGHT('Indicator Date'!BF123,4))</f>
        <v>2014</v>
      </c>
    </row>
    <row r="124" spans="1:47" ht="15.75" customHeight="1" x14ac:dyDescent="0.25">
      <c r="A124" s="47" t="s">
        <v>354</v>
      </c>
      <c r="B124" s="47" t="s">
        <v>355</v>
      </c>
      <c r="C124" s="117" t="str">
        <f>IF('Indicator Date'!E124="","x",RIGHT('Indicator Date'!E124,4))</f>
        <v>2017</v>
      </c>
      <c r="D124" s="117" t="str">
        <f>IF('Indicator Date'!F124="","x",RIGHT('Indicator Date'!F124,4))</f>
        <v>2017</v>
      </c>
      <c r="E124" s="117" t="str">
        <f>IF('Indicator Date'!G124="","x",RIGHT('Indicator Date'!G124,4))</f>
        <v>2017</v>
      </c>
      <c r="F124" s="117" t="str">
        <f>IF('Indicator Date'!H124="","x",RIGHT('Indicator Date'!H124,4))</f>
        <v>2017</v>
      </c>
      <c r="G124" s="117" t="str">
        <f>IF('Indicator Date'!I124="","x",RIGHT('Indicator Date'!I124,4))</f>
        <v>2017</v>
      </c>
      <c r="H124" s="117" t="str">
        <f>IF('Indicator Date'!J124="","x",RIGHT('Indicator Date'!J124,4))</f>
        <v>2017</v>
      </c>
      <c r="I124" s="117" t="str">
        <f>IF('Indicator Date'!K124="","x",RIGHT('Indicator Date'!K124,4))</f>
        <v>2016</v>
      </c>
      <c r="J124" s="117" t="str">
        <f>IF('Indicator Date'!L124="","x",RIGHT('Indicator Date'!L124,4))</f>
        <v>2018</v>
      </c>
      <c r="K124" s="117" t="str">
        <f>IF('Indicator Date'!M124="","x",RIGHT('Indicator Date'!M124,4))</f>
        <v>2018</v>
      </c>
      <c r="L124" s="117" t="str">
        <f>IF('Indicator Date'!N124="","x",RIGHT('Indicator Date'!N124,4))</f>
        <v>2018</v>
      </c>
      <c r="M124" s="117" t="str">
        <f>IF('Indicator Date'!O124="","x",RIGHT('Indicator Date'!O124,4))</f>
        <v>2014</v>
      </c>
      <c r="N124" s="117" t="str">
        <f>IF('Indicator Date'!P124="","x",RIGHT('Indicator Date'!P124,4))</f>
        <v>2014</v>
      </c>
      <c r="O124" s="117" t="str">
        <f>IF('Indicator Date'!Q124="","x",RIGHT('Indicator Date'!Q124,4))</f>
        <v>2014</v>
      </c>
      <c r="P124" s="117" t="str">
        <f>IF('Indicator Date'!R124="","x",RIGHT('Indicator Date'!R124,4))</f>
        <v>2014</v>
      </c>
      <c r="Q124" s="117" t="str">
        <f>IF('Indicator Date'!S124="","x",RIGHT('Indicator Date'!S124,4))</f>
        <v>2014</v>
      </c>
      <c r="R124" s="117" t="str">
        <f>IF('Indicator Date'!T124="","x",RIGHT('Indicator Date'!T124,4))</f>
        <v>2014</v>
      </c>
      <c r="S124" s="117" t="str">
        <f>IF('Indicator Date'!U124="","x",RIGHT('Indicator Date'!U124,4))</f>
        <v>2014</v>
      </c>
      <c r="T124" s="117" t="str">
        <f>IF('Indicator Date'!V124="","x",RIGHT('Indicator Date'!V124,4))</f>
        <v>2014</v>
      </c>
      <c r="U124" s="117" t="str">
        <f>IF('Indicator Date'!W124="","x",RIGHT('Indicator Date'!W124,4))</f>
        <v>2014</v>
      </c>
      <c r="V124" s="117" t="str">
        <f>IF('Indicator Date'!X124="","x",RIGHT('Indicator Date'!X124,4))</f>
        <v>2014</v>
      </c>
      <c r="W124" s="117" t="str">
        <f>IF('Indicator Date'!Y124="","x",RIGHT('Indicator Date'!Y124,4))</f>
        <v>2014</v>
      </c>
      <c r="X124" s="117" t="str">
        <f>IF('Indicator Date'!AB124="","x",RIGHT('Indicator Date'!AB124,4))</f>
        <v>2014</v>
      </c>
      <c r="Y124" s="117" t="str">
        <f>IF('Indicator Date'!AC124="","x",RIGHT('Indicator Date'!AC124,4))</f>
        <v>2019</v>
      </c>
      <c r="Z124" s="117" t="str">
        <f>IF('Indicator Date'!AD124="","x",RIGHT('Indicator Date'!AD124,4))</f>
        <v>2019</v>
      </c>
      <c r="AA124" s="117" t="str">
        <f>IF('Indicator Date'!AE124="","x",RIGHT('Indicator Date'!AE124,4))</f>
        <v>2019</v>
      </c>
      <c r="AB124" s="117" t="str">
        <f>IF('Indicator Date'!AF124="","x",RIGHT('Indicator Date'!AF124,4))</f>
        <v>2019</v>
      </c>
      <c r="AC124" s="117" t="str">
        <f>IF('Indicator Date'!AG124="","x",RIGHT('Indicator Date'!AG124,4))</f>
        <v>2014</v>
      </c>
      <c r="AD124" s="117" t="str">
        <f>IF('Indicator Date'!AJ124="","x",RIGHT('Indicator Date'!AJ124,4))</f>
        <v>2014</v>
      </c>
      <c r="AE124" s="117" t="str">
        <f>IF('Indicator Date'!AK124="","x",RIGHT('Indicator Date'!AK124,4))</f>
        <v>2014</v>
      </c>
      <c r="AF124" s="117" t="str">
        <f>IF('Indicator Date'!AM124="","x",RIGHT('Indicator Date'!AM124,4))</f>
        <v>2014</v>
      </c>
      <c r="AG124" s="117" t="str">
        <f>IF('Indicator Date'!AN124="","x",RIGHT('Indicator Date'!AN124,4))</f>
        <v>2014</v>
      </c>
      <c r="AH124" s="117" t="str">
        <f>IF('Indicator Date'!AP124="","x",RIGHT('Indicator Date'!AP124,4))</f>
        <v>2014</v>
      </c>
      <c r="AI124" s="117" t="str">
        <f>IF('Indicator Date'!AR124="","x",RIGHT('Indicator Date'!AR124,4))</f>
        <v>2014</v>
      </c>
      <c r="AJ124" s="117" t="str">
        <f>IF('Indicator Date'!AU124="","x",RIGHT('Indicator Date'!AU124,4))</f>
        <v>2014</v>
      </c>
      <c r="AK124" s="117" t="str">
        <f>IF('Indicator Date'!AV124="","x",RIGHT('Indicator Date'!AV124,4))</f>
        <v>2014</v>
      </c>
      <c r="AL124" s="117" t="str">
        <f>IF('Indicator Date'!AW124="","x",RIGHT('Indicator Date'!AW124,4))</f>
        <v>2014</v>
      </c>
      <c r="AM124" s="117" t="str">
        <f>IF('Indicator Date'!AX124="","x",RIGHT('Indicator Date'!AX124,4))</f>
        <v>2014</v>
      </c>
      <c r="AN124" s="117" t="str">
        <f>IF('Indicator Date'!AY124="","x",RIGHT('Indicator Date'!AY124,4))</f>
        <v>2014</v>
      </c>
      <c r="AO124" s="117" t="str">
        <f>IF('Indicator Date'!AZ124="","x",RIGHT('Indicator Date'!AZ124,4))</f>
        <v>2014</v>
      </c>
      <c r="AP124" s="117" t="str">
        <f>IF('Indicator Date'!BA124="","x",RIGHT('Indicator Date'!BA124,4))</f>
        <v>2014</v>
      </c>
      <c r="AQ124" s="117" t="str">
        <f>IF('Indicator Date'!BB124="","x",RIGHT('Indicator Date'!BB124,4))</f>
        <v>2017</v>
      </c>
      <c r="AR124" s="117" t="str">
        <f>IF('Indicator Date'!BC124="","x",RIGHT('Indicator Date'!BC124,4))</f>
        <v>2017</v>
      </c>
      <c r="AS124" s="117" t="str">
        <f>IF('Indicator Date'!BD124="","x",RIGHT('Indicator Date'!BD124,4))</f>
        <v>2019</v>
      </c>
      <c r="AT124" s="117" t="str">
        <f>IF('Indicator Date'!BE124="","x",RIGHT('Indicator Date'!BE124,4))</f>
        <v>2014</v>
      </c>
      <c r="AU124" s="117" t="str">
        <f>IF('Indicator Date'!BF124="","x",RIGHT('Indicator Date'!BF124,4))</f>
        <v>2014</v>
      </c>
    </row>
    <row r="125" spans="1:47" ht="15.75" customHeight="1" x14ac:dyDescent="0.25">
      <c r="A125" s="47" t="s">
        <v>356</v>
      </c>
      <c r="B125" s="47" t="s">
        <v>357</v>
      </c>
      <c r="C125" s="117" t="str">
        <f>IF('Indicator Date'!E125="","x",RIGHT('Indicator Date'!E125,4))</f>
        <v>2017</v>
      </c>
      <c r="D125" s="117" t="str">
        <f>IF('Indicator Date'!F125="","x",RIGHT('Indicator Date'!F125,4))</f>
        <v>2017</v>
      </c>
      <c r="E125" s="117" t="str">
        <f>IF('Indicator Date'!G125="","x",RIGHT('Indicator Date'!G125,4))</f>
        <v>2017</v>
      </c>
      <c r="F125" s="117" t="str">
        <f>IF('Indicator Date'!H125="","x",RIGHT('Indicator Date'!H125,4))</f>
        <v>2017</v>
      </c>
      <c r="G125" s="117" t="str">
        <f>IF('Indicator Date'!I125="","x",RIGHT('Indicator Date'!I125,4))</f>
        <v>2017</v>
      </c>
      <c r="H125" s="117" t="str">
        <f>IF('Indicator Date'!J125="","x",RIGHT('Indicator Date'!J125,4))</f>
        <v>2017</v>
      </c>
      <c r="I125" s="117" t="str">
        <f>IF('Indicator Date'!K125="","x",RIGHT('Indicator Date'!K125,4))</f>
        <v>2016</v>
      </c>
      <c r="J125" s="117" t="str">
        <f>IF('Indicator Date'!L125="","x",RIGHT('Indicator Date'!L125,4))</f>
        <v>2018</v>
      </c>
      <c r="K125" s="117" t="str">
        <f>IF('Indicator Date'!M125="","x",RIGHT('Indicator Date'!M125,4))</f>
        <v>2018</v>
      </c>
      <c r="L125" s="117" t="str">
        <f>IF('Indicator Date'!N125="","x",RIGHT('Indicator Date'!N125,4))</f>
        <v>2018</v>
      </c>
      <c r="M125" s="117" t="str">
        <f>IF('Indicator Date'!O125="","x",RIGHT('Indicator Date'!O125,4))</f>
        <v>2014</v>
      </c>
      <c r="N125" s="117" t="str">
        <f>IF('Indicator Date'!P125="","x",RIGHT('Indicator Date'!P125,4))</f>
        <v>2014</v>
      </c>
      <c r="O125" s="117" t="str">
        <f>IF('Indicator Date'!Q125="","x",RIGHT('Indicator Date'!Q125,4))</f>
        <v>2014</v>
      </c>
      <c r="P125" s="117" t="str">
        <f>IF('Indicator Date'!R125="","x",RIGHT('Indicator Date'!R125,4))</f>
        <v>2014</v>
      </c>
      <c r="Q125" s="117" t="str">
        <f>IF('Indicator Date'!S125="","x",RIGHT('Indicator Date'!S125,4))</f>
        <v>2014</v>
      </c>
      <c r="R125" s="117" t="str">
        <f>IF('Indicator Date'!T125="","x",RIGHT('Indicator Date'!T125,4))</f>
        <v>2014</v>
      </c>
      <c r="S125" s="117" t="str">
        <f>IF('Indicator Date'!U125="","x",RIGHT('Indicator Date'!U125,4))</f>
        <v>2014</v>
      </c>
      <c r="T125" s="117" t="str">
        <f>IF('Indicator Date'!V125="","x",RIGHT('Indicator Date'!V125,4))</f>
        <v>2014</v>
      </c>
      <c r="U125" s="117" t="str">
        <f>IF('Indicator Date'!W125="","x",RIGHT('Indicator Date'!W125,4))</f>
        <v>2014</v>
      </c>
      <c r="V125" s="117" t="str">
        <f>IF('Indicator Date'!X125="","x",RIGHT('Indicator Date'!X125,4))</f>
        <v>2014</v>
      </c>
      <c r="W125" s="117" t="str">
        <f>IF('Indicator Date'!Y125="","x",RIGHT('Indicator Date'!Y125,4))</f>
        <v>2014</v>
      </c>
      <c r="X125" s="117" t="str">
        <f>IF('Indicator Date'!AB125="","x",RIGHT('Indicator Date'!AB125,4))</f>
        <v>2014</v>
      </c>
      <c r="Y125" s="117" t="str">
        <f>IF('Indicator Date'!AC125="","x",RIGHT('Indicator Date'!AC125,4))</f>
        <v>2019</v>
      </c>
      <c r="Z125" s="117" t="str">
        <f>IF('Indicator Date'!AD125="","x",RIGHT('Indicator Date'!AD125,4))</f>
        <v>2019</v>
      </c>
      <c r="AA125" s="117" t="str">
        <f>IF('Indicator Date'!AE125="","x",RIGHT('Indicator Date'!AE125,4))</f>
        <v>2019</v>
      </c>
      <c r="AB125" s="117" t="str">
        <f>IF('Indicator Date'!AF125="","x",RIGHT('Indicator Date'!AF125,4))</f>
        <v>2019</v>
      </c>
      <c r="AC125" s="117" t="str">
        <f>IF('Indicator Date'!AG125="","x",RIGHT('Indicator Date'!AG125,4))</f>
        <v>2014</v>
      </c>
      <c r="AD125" s="117" t="str">
        <f>IF('Indicator Date'!AJ125="","x",RIGHT('Indicator Date'!AJ125,4))</f>
        <v>2014</v>
      </c>
      <c r="AE125" s="117" t="str">
        <f>IF('Indicator Date'!AK125="","x",RIGHT('Indicator Date'!AK125,4))</f>
        <v>2014</v>
      </c>
      <c r="AF125" s="117" t="str">
        <f>IF('Indicator Date'!AM125="","x",RIGHT('Indicator Date'!AM125,4))</f>
        <v>2014</v>
      </c>
      <c r="AG125" s="117" t="str">
        <f>IF('Indicator Date'!AN125="","x",RIGHT('Indicator Date'!AN125,4))</f>
        <v>2014</v>
      </c>
      <c r="AH125" s="117" t="str">
        <f>IF('Indicator Date'!AP125="","x",RIGHT('Indicator Date'!AP125,4))</f>
        <v>2014</v>
      </c>
      <c r="AI125" s="117" t="str">
        <f>IF('Indicator Date'!AR125="","x",RIGHT('Indicator Date'!AR125,4))</f>
        <v>2014</v>
      </c>
      <c r="AJ125" s="117" t="str">
        <f>IF('Indicator Date'!AU125="","x",RIGHT('Indicator Date'!AU125,4))</f>
        <v>2014</v>
      </c>
      <c r="AK125" s="117" t="str">
        <f>IF('Indicator Date'!AV125="","x",RIGHT('Indicator Date'!AV125,4))</f>
        <v>2014</v>
      </c>
      <c r="AL125" s="117" t="str">
        <f>IF('Indicator Date'!AW125="","x",RIGHT('Indicator Date'!AW125,4))</f>
        <v>2014</v>
      </c>
      <c r="AM125" s="117" t="str">
        <f>IF('Indicator Date'!AX125="","x",RIGHT('Indicator Date'!AX125,4))</f>
        <v>2014</v>
      </c>
      <c r="AN125" s="117" t="str">
        <f>IF('Indicator Date'!AY125="","x",RIGHT('Indicator Date'!AY125,4))</f>
        <v>2014</v>
      </c>
      <c r="AO125" s="117" t="str">
        <f>IF('Indicator Date'!AZ125="","x",RIGHT('Indicator Date'!AZ125,4))</f>
        <v>2014</v>
      </c>
      <c r="AP125" s="117" t="str">
        <f>IF('Indicator Date'!BA125="","x",RIGHT('Indicator Date'!BA125,4))</f>
        <v>2014</v>
      </c>
      <c r="AQ125" s="117" t="str">
        <f>IF('Indicator Date'!BB125="","x",RIGHT('Indicator Date'!BB125,4))</f>
        <v>2017</v>
      </c>
      <c r="AR125" s="117" t="str">
        <f>IF('Indicator Date'!BC125="","x",RIGHT('Indicator Date'!BC125,4))</f>
        <v>2017</v>
      </c>
      <c r="AS125" s="117" t="str">
        <f>IF('Indicator Date'!BD125="","x",RIGHT('Indicator Date'!BD125,4))</f>
        <v>2019</v>
      </c>
      <c r="AT125" s="117" t="str">
        <f>IF('Indicator Date'!BE125="","x",RIGHT('Indicator Date'!BE125,4))</f>
        <v>2014</v>
      </c>
      <c r="AU125" s="117" t="str">
        <f>IF('Indicator Date'!BF125="","x",RIGHT('Indicator Date'!BF125,4))</f>
        <v>2014</v>
      </c>
    </row>
    <row r="126" spans="1:47" ht="15.75" customHeight="1" x14ac:dyDescent="0.25">
      <c r="A126" s="47" t="s">
        <v>358</v>
      </c>
      <c r="B126" s="47" t="s">
        <v>359</v>
      </c>
      <c r="C126" s="117" t="str">
        <f>IF('Indicator Date'!E126="","x",RIGHT('Indicator Date'!E126,4))</f>
        <v>2017</v>
      </c>
      <c r="D126" s="117" t="str">
        <f>IF('Indicator Date'!F126="","x",RIGHT('Indicator Date'!F126,4))</f>
        <v>2017</v>
      </c>
      <c r="E126" s="117" t="str">
        <f>IF('Indicator Date'!G126="","x",RIGHT('Indicator Date'!G126,4))</f>
        <v>2017</v>
      </c>
      <c r="F126" s="117" t="str">
        <f>IF('Indicator Date'!H126="","x",RIGHT('Indicator Date'!H126,4))</f>
        <v>2017</v>
      </c>
      <c r="G126" s="117" t="str">
        <f>IF('Indicator Date'!I126="","x",RIGHT('Indicator Date'!I126,4))</f>
        <v>2017</v>
      </c>
      <c r="H126" s="117" t="str">
        <f>IF('Indicator Date'!J126="","x",RIGHT('Indicator Date'!J126,4))</f>
        <v>2017</v>
      </c>
      <c r="I126" s="117" t="str">
        <f>IF('Indicator Date'!K126="","x",RIGHT('Indicator Date'!K126,4))</f>
        <v>2016</v>
      </c>
      <c r="J126" s="117" t="str">
        <f>IF('Indicator Date'!L126="","x",RIGHT('Indicator Date'!L126,4))</f>
        <v>2018</v>
      </c>
      <c r="K126" s="117" t="str">
        <f>IF('Indicator Date'!M126="","x",RIGHT('Indicator Date'!M126,4))</f>
        <v>2018</v>
      </c>
      <c r="L126" s="117" t="str">
        <f>IF('Indicator Date'!N126="","x",RIGHT('Indicator Date'!N126,4))</f>
        <v>2018</v>
      </c>
      <c r="M126" s="117" t="str">
        <f>IF('Indicator Date'!O126="","x",RIGHT('Indicator Date'!O126,4))</f>
        <v>2014</v>
      </c>
      <c r="N126" s="117" t="str">
        <f>IF('Indicator Date'!P126="","x",RIGHT('Indicator Date'!P126,4))</f>
        <v>2014</v>
      </c>
      <c r="O126" s="117" t="str">
        <f>IF('Indicator Date'!Q126="","x",RIGHT('Indicator Date'!Q126,4))</f>
        <v>2014</v>
      </c>
      <c r="P126" s="117" t="str">
        <f>IF('Indicator Date'!R126="","x",RIGHT('Indicator Date'!R126,4))</f>
        <v>2014</v>
      </c>
      <c r="Q126" s="117" t="str">
        <f>IF('Indicator Date'!S126="","x",RIGHT('Indicator Date'!S126,4))</f>
        <v>2014</v>
      </c>
      <c r="R126" s="117" t="str">
        <f>IF('Indicator Date'!T126="","x",RIGHT('Indicator Date'!T126,4))</f>
        <v>2014</v>
      </c>
      <c r="S126" s="117" t="str">
        <f>IF('Indicator Date'!U126="","x",RIGHT('Indicator Date'!U126,4))</f>
        <v>2014</v>
      </c>
      <c r="T126" s="117" t="str">
        <f>IF('Indicator Date'!V126="","x",RIGHT('Indicator Date'!V126,4))</f>
        <v>2014</v>
      </c>
      <c r="U126" s="117" t="str">
        <f>IF('Indicator Date'!W126="","x",RIGHT('Indicator Date'!W126,4))</f>
        <v>2014</v>
      </c>
      <c r="V126" s="117" t="str">
        <f>IF('Indicator Date'!X126="","x",RIGHT('Indicator Date'!X126,4))</f>
        <v>2014</v>
      </c>
      <c r="W126" s="117" t="str">
        <f>IF('Indicator Date'!Y126="","x",RIGHT('Indicator Date'!Y126,4))</f>
        <v>2014</v>
      </c>
      <c r="X126" s="117" t="str">
        <f>IF('Indicator Date'!AB126="","x",RIGHT('Indicator Date'!AB126,4))</f>
        <v>2014</v>
      </c>
      <c r="Y126" s="117" t="str">
        <f>IF('Indicator Date'!AC126="","x",RIGHT('Indicator Date'!AC126,4))</f>
        <v>2019</v>
      </c>
      <c r="Z126" s="117" t="str">
        <f>IF('Indicator Date'!AD126="","x",RIGHT('Indicator Date'!AD126,4))</f>
        <v>2019</v>
      </c>
      <c r="AA126" s="117" t="str">
        <f>IF('Indicator Date'!AE126="","x",RIGHT('Indicator Date'!AE126,4))</f>
        <v>2019</v>
      </c>
      <c r="AB126" s="117" t="str">
        <f>IF('Indicator Date'!AF126="","x",RIGHT('Indicator Date'!AF126,4))</f>
        <v>2019</v>
      </c>
      <c r="AC126" s="117" t="str">
        <f>IF('Indicator Date'!AG126="","x",RIGHT('Indicator Date'!AG126,4))</f>
        <v>2014</v>
      </c>
      <c r="AD126" s="117" t="str">
        <f>IF('Indicator Date'!AJ126="","x",RIGHT('Indicator Date'!AJ126,4))</f>
        <v>2014</v>
      </c>
      <c r="AE126" s="117" t="str">
        <f>IF('Indicator Date'!AK126="","x",RIGHT('Indicator Date'!AK126,4))</f>
        <v>2014</v>
      </c>
      <c r="AF126" s="117" t="str">
        <f>IF('Indicator Date'!AM126="","x",RIGHT('Indicator Date'!AM126,4))</f>
        <v>2014</v>
      </c>
      <c r="AG126" s="117" t="str">
        <f>IF('Indicator Date'!AN126="","x",RIGHT('Indicator Date'!AN126,4))</f>
        <v>2014</v>
      </c>
      <c r="AH126" s="117" t="str">
        <f>IF('Indicator Date'!AP126="","x",RIGHT('Indicator Date'!AP126,4))</f>
        <v>2014</v>
      </c>
      <c r="AI126" s="117" t="str">
        <f>IF('Indicator Date'!AR126="","x",RIGHT('Indicator Date'!AR126,4))</f>
        <v>2014</v>
      </c>
      <c r="AJ126" s="117" t="str">
        <f>IF('Indicator Date'!AU126="","x",RIGHT('Indicator Date'!AU126,4))</f>
        <v>2014</v>
      </c>
      <c r="AK126" s="117" t="str">
        <f>IF('Indicator Date'!AV126="","x",RIGHT('Indicator Date'!AV126,4))</f>
        <v>2014</v>
      </c>
      <c r="AL126" s="117" t="str">
        <f>IF('Indicator Date'!AW126="","x",RIGHT('Indicator Date'!AW126,4))</f>
        <v>2014</v>
      </c>
      <c r="AM126" s="117" t="str">
        <f>IF('Indicator Date'!AX126="","x",RIGHT('Indicator Date'!AX126,4))</f>
        <v>2014</v>
      </c>
      <c r="AN126" s="117" t="str">
        <f>IF('Indicator Date'!AY126="","x",RIGHT('Indicator Date'!AY126,4))</f>
        <v>2014</v>
      </c>
      <c r="AO126" s="117" t="str">
        <f>IF('Indicator Date'!AZ126="","x",RIGHT('Indicator Date'!AZ126,4))</f>
        <v>2014</v>
      </c>
      <c r="AP126" s="117" t="str">
        <f>IF('Indicator Date'!BA126="","x",RIGHT('Indicator Date'!BA126,4))</f>
        <v>2014</v>
      </c>
      <c r="AQ126" s="117" t="str">
        <f>IF('Indicator Date'!BB126="","x",RIGHT('Indicator Date'!BB126,4))</f>
        <v>2017</v>
      </c>
      <c r="AR126" s="117" t="str">
        <f>IF('Indicator Date'!BC126="","x",RIGHT('Indicator Date'!BC126,4))</f>
        <v>2017</v>
      </c>
      <c r="AS126" s="117" t="str">
        <f>IF('Indicator Date'!BD126="","x",RIGHT('Indicator Date'!BD126,4))</f>
        <v>2019</v>
      </c>
      <c r="AT126" s="117" t="str">
        <f>IF('Indicator Date'!BE126="","x",RIGHT('Indicator Date'!BE126,4))</f>
        <v>2014</v>
      </c>
      <c r="AU126" s="117" t="str">
        <f>IF('Indicator Date'!BF126="","x",RIGHT('Indicator Date'!BF126,4))</f>
        <v>2014</v>
      </c>
    </row>
    <row r="127" spans="1:47" ht="15.75" customHeight="1" x14ac:dyDescent="0.25">
      <c r="A127" s="47" t="s">
        <v>360</v>
      </c>
      <c r="B127" s="47" t="s">
        <v>361</v>
      </c>
      <c r="C127" s="117" t="str">
        <f>IF('Indicator Date'!E127="","x",RIGHT('Indicator Date'!E127,4))</f>
        <v>2017</v>
      </c>
      <c r="D127" s="117" t="str">
        <f>IF('Indicator Date'!F127="","x",RIGHT('Indicator Date'!F127,4))</f>
        <v>2017</v>
      </c>
      <c r="E127" s="117" t="str">
        <f>IF('Indicator Date'!G127="","x",RIGHT('Indicator Date'!G127,4))</f>
        <v>2017</v>
      </c>
      <c r="F127" s="117" t="str">
        <f>IF('Indicator Date'!H127="","x",RIGHT('Indicator Date'!H127,4))</f>
        <v>2017</v>
      </c>
      <c r="G127" s="117" t="str">
        <f>IF('Indicator Date'!I127="","x",RIGHT('Indicator Date'!I127,4))</f>
        <v>2017</v>
      </c>
      <c r="H127" s="117" t="str">
        <f>IF('Indicator Date'!J127="","x",RIGHT('Indicator Date'!J127,4))</f>
        <v>2017</v>
      </c>
      <c r="I127" s="117" t="str">
        <f>IF('Indicator Date'!K127="","x",RIGHT('Indicator Date'!K127,4))</f>
        <v>2016</v>
      </c>
      <c r="J127" s="117" t="str">
        <f>IF('Indicator Date'!L127="","x",RIGHT('Indicator Date'!L127,4))</f>
        <v>2018</v>
      </c>
      <c r="K127" s="117" t="str">
        <f>IF('Indicator Date'!M127="","x",RIGHT('Indicator Date'!M127,4))</f>
        <v>2018</v>
      </c>
      <c r="L127" s="117" t="str">
        <f>IF('Indicator Date'!N127="","x",RIGHT('Indicator Date'!N127,4))</f>
        <v>2018</v>
      </c>
      <c r="M127" s="117" t="str">
        <f>IF('Indicator Date'!O127="","x",RIGHT('Indicator Date'!O127,4))</f>
        <v>2014</v>
      </c>
      <c r="N127" s="117" t="str">
        <f>IF('Indicator Date'!P127="","x",RIGHT('Indicator Date'!P127,4))</f>
        <v>2014</v>
      </c>
      <c r="O127" s="117" t="str">
        <f>IF('Indicator Date'!Q127="","x",RIGHT('Indicator Date'!Q127,4))</f>
        <v>2014</v>
      </c>
      <c r="P127" s="117" t="str">
        <f>IF('Indicator Date'!R127="","x",RIGHT('Indicator Date'!R127,4))</f>
        <v>2014</v>
      </c>
      <c r="Q127" s="117" t="str">
        <f>IF('Indicator Date'!S127="","x",RIGHT('Indicator Date'!S127,4))</f>
        <v>2014</v>
      </c>
      <c r="R127" s="117" t="str">
        <f>IF('Indicator Date'!T127="","x",RIGHT('Indicator Date'!T127,4))</f>
        <v>2014</v>
      </c>
      <c r="S127" s="117" t="str">
        <f>IF('Indicator Date'!U127="","x",RIGHT('Indicator Date'!U127,4))</f>
        <v>2014</v>
      </c>
      <c r="T127" s="117" t="str">
        <f>IF('Indicator Date'!V127="","x",RIGHT('Indicator Date'!V127,4))</f>
        <v>2014</v>
      </c>
      <c r="U127" s="117" t="str">
        <f>IF('Indicator Date'!W127="","x",RIGHT('Indicator Date'!W127,4))</f>
        <v>2014</v>
      </c>
      <c r="V127" s="117" t="str">
        <f>IF('Indicator Date'!X127="","x",RIGHT('Indicator Date'!X127,4))</f>
        <v>2014</v>
      </c>
      <c r="W127" s="117" t="str">
        <f>IF('Indicator Date'!Y127="","x",RIGHT('Indicator Date'!Y127,4))</f>
        <v>2014</v>
      </c>
      <c r="X127" s="117" t="str">
        <f>IF('Indicator Date'!AB127="","x",RIGHT('Indicator Date'!AB127,4))</f>
        <v>2014</v>
      </c>
      <c r="Y127" s="117" t="str">
        <f>IF('Indicator Date'!AC127="","x",RIGHT('Indicator Date'!AC127,4))</f>
        <v>2019</v>
      </c>
      <c r="Z127" s="117" t="str">
        <f>IF('Indicator Date'!AD127="","x",RIGHT('Indicator Date'!AD127,4))</f>
        <v>2019</v>
      </c>
      <c r="AA127" s="117" t="str">
        <f>IF('Indicator Date'!AE127="","x",RIGHT('Indicator Date'!AE127,4))</f>
        <v>2019</v>
      </c>
      <c r="AB127" s="117" t="str">
        <f>IF('Indicator Date'!AF127="","x",RIGHT('Indicator Date'!AF127,4))</f>
        <v>2019</v>
      </c>
      <c r="AC127" s="117" t="str">
        <f>IF('Indicator Date'!AG127="","x",RIGHT('Indicator Date'!AG127,4))</f>
        <v>2014</v>
      </c>
      <c r="AD127" s="117" t="str">
        <f>IF('Indicator Date'!AJ127="","x",RIGHT('Indicator Date'!AJ127,4))</f>
        <v>2014</v>
      </c>
      <c r="AE127" s="117" t="str">
        <f>IF('Indicator Date'!AK127="","x",RIGHT('Indicator Date'!AK127,4))</f>
        <v>2014</v>
      </c>
      <c r="AF127" s="117" t="str">
        <f>IF('Indicator Date'!AM127="","x",RIGHT('Indicator Date'!AM127,4))</f>
        <v>2014</v>
      </c>
      <c r="AG127" s="117" t="str">
        <f>IF('Indicator Date'!AN127="","x",RIGHT('Indicator Date'!AN127,4))</f>
        <v>2014</v>
      </c>
      <c r="AH127" s="117" t="str">
        <f>IF('Indicator Date'!AP127="","x",RIGHT('Indicator Date'!AP127,4))</f>
        <v>2014</v>
      </c>
      <c r="AI127" s="117" t="str">
        <f>IF('Indicator Date'!AR127="","x",RIGHT('Indicator Date'!AR127,4))</f>
        <v>2014</v>
      </c>
      <c r="AJ127" s="117" t="str">
        <f>IF('Indicator Date'!AU127="","x",RIGHT('Indicator Date'!AU127,4))</f>
        <v>2014</v>
      </c>
      <c r="AK127" s="117" t="str">
        <f>IF('Indicator Date'!AV127="","x",RIGHT('Indicator Date'!AV127,4))</f>
        <v>2014</v>
      </c>
      <c r="AL127" s="117" t="str">
        <f>IF('Indicator Date'!AW127="","x",RIGHT('Indicator Date'!AW127,4))</f>
        <v>2014</v>
      </c>
      <c r="AM127" s="117" t="str">
        <f>IF('Indicator Date'!AX127="","x",RIGHT('Indicator Date'!AX127,4))</f>
        <v>2014</v>
      </c>
      <c r="AN127" s="117" t="str">
        <f>IF('Indicator Date'!AY127="","x",RIGHT('Indicator Date'!AY127,4))</f>
        <v>2014</v>
      </c>
      <c r="AO127" s="117" t="str">
        <f>IF('Indicator Date'!AZ127="","x",RIGHT('Indicator Date'!AZ127,4))</f>
        <v>2014</v>
      </c>
      <c r="AP127" s="117" t="str">
        <f>IF('Indicator Date'!BA127="","x",RIGHT('Indicator Date'!BA127,4))</f>
        <v>2014</v>
      </c>
      <c r="AQ127" s="117" t="str">
        <f>IF('Indicator Date'!BB127="","x",RIGHT('Indicator Date'!BB127,4))</f>
        <v>2017</v>
      </c>
      <c r="AR127" s="117" t="str">
        <f>IF('Indicator Date'!BC127="","x",RIGHT('Indicator Date'!BC127,4))</f>
        <v>2017</v>
      </c>
      <c r="AS127" s="117" t="str">
        <f>IF('Indicator Date'!BD127="","x",RIGHT('Indicator Date'!BD127,4))</f>
        <v>2019</v>
      </c>
      <c r="AT127" s="117" t="str">
        <f>IF('Indicator Date'!BE127="","x",RIGHT('Indicator Date'!BE127,4))</f>
        <v>2014</v>
      </c>
      <c r="AU127" s="117" t="str">
        <f>IF('Indicator Date'!BF127="","x",RIGHT('Indicator Date'!BF127,4))</f>
        <v>2014</v>
      </c>
    </row>
    <row r="128" spans="1:47" ht="15.75" customHeight="1" x14ac:dyDescent="0.25">
      <c r="A128" s="47" t="s">
        <v>362</v>
      </c>
      <c r="B128" s="47" t="s">
        <v>363</v>
      </c>
      <c r="C128" s="117" t="str">
        <f>IF('Indicator Date'!E128="","x",RIGHT('Indicator Date'!E128,4))</f>
        <v>2017</v>
      </c>
      <c r="D128" s="117" t="str">
        <f>IF('Indicator Date'!F128="","x",RIGHT('Indicator Date'!F128,4))</f>
        <v>2017</v>
      </c>
      <c r="E128" s="117" t="str">
        <f>IF('Indicator Date'!G128="","x",RIGHT('Indicator Date'!G128,4))</f>
        <v>2017</v>
      </c>
      <c r="F128" s="117" t="str">
        <f>IF('Indicator Date'!H128="","x",RIGHT('Indicator Date'!H128,4))</f>
        <v>2017</v>
      </c>
      <c r="G128" s="117" t="str">
        <f>IF('Indicator Date'!I128="","x",RIGHT('Indicator Date'!I128,4))</f>
        <v>2017</v>
      </c>
      <c r="H128" s="117" t="str">
        <f>IF('Indicator Date'!J128="","x",RIGHT('Indicator Date'!J128,4))</f>
        <v>2017</v>
      </c>
      <c r="I128" s="117" t="str">
        <f>IF('Indicator Date'!K128="","x",RIGHT('Indicator Date'!K128,4))</f>
        <v>2016</v>
      </c>
      <c r="J128" s="117" t="str">
        <f>IF('Indicator Date'!L128="","x",RIGHT('Indicator Date'!L128,4))</f>
        <v>2018</v>
      </c>
      <c r="K128" s="117" t="str">
        <f>IF('Indicator Date'!M128="","x",RIGHT('Indicator Date'!M128,4))</f>
        <v>2018</v>
      </c>
      <c r="L128" s="117" t="str">
        <f>IF('Indicator Date'!N128="","x",RIGHT('Indicator Date'!N128,4))</f>
        <v>2018</v>
      </c>
      <c r="M128" s="117" t="str">
        <f>IF('Indicator Date'!O128="","x",RIGHT('Indicator Date'!O128,4))</f>
        <v>2014</v>
      </c>
      <c r="N128" s="117" t="str">
        <f>IF('Indicator Date'!P128="","x",RIGHT('Indicator Date'!P128,4))</f>
        <v>2014</v>
      </c>
      <c r="O128" s="117" t="str">
        <f>IF('Indicator Date'!Q128="","x",RIGHT('Indicator Date'!Q128,4))</f>
        <v>2014</v>
      </c>
      <c r="P128" s="117" t="str">
        <f>IF('Indicator Date'!R128="","x",RIGHT('Indicator Date'!R128,4))</f>
        <v>2014</v>
      </c>
      <c r="Q128" s="117" t="str">
        <f>IF('Indicator Date'!S128="","x",RIGHT('Indicator Date'!S128,4))</f>
        <v>2014</v>
      </c>
      <c r="R128" s="117" t="str">
        <f>IF('Indicator Date'!T128="","x",RIGHT('Indicator Date'!T128,4))</f>
        <v>2014</v>
      </c>
      <c r="S128" s="117" t="str">
        <f>IF('Indicator Date'!U128="","x",RIGHT('Indicator Date'!U128,4))</f>
        <v>2014</v>
      </c>
      <c r="T128" s="117" t="str">
        <f>IF('Indicator Date'!V128="","x",RIGHT('Indicator Date'!V128,4))</f>
        <v>2014</v>
      </c>
      <c r="U128" s="117" t="str">
        <f>IF('Indicator Date'!W128="","x",RIGHT('Indicator Date'!W128,4))</f>
        <v>2014</v>
      </c>
      <c r="V128" s="117" t="str">
        <f>IF('Indicator Date'!X128="","x",RIGHT('Indicator Date'!X128,4))</f>
        <v>2014</v>
      </c>
      <c r="W128" s="117" t="str">
        <f>IF('Indicator Date'!Y128="","x",RIGHT('Indicator Date'!Y128,4))</f>
        <v>2014</v>
      </c>
      <c r="X128" s="117" t="str">
        <f>IF('Indicator Date'!AB128="","x",RIGHT('Indicator Date'!AB128,4))</f>
        <v>2014</v>
      </c>
      <c r="Y128" s="117" t="str">
        <f>IF('Indicator Date'!AC128="","x",RIGHT('Indicator Date'!AC128,4))</f>
        <v>2019</v>
      </c>
      <c r="Z128" s="117" t="str">
        <f>IF('Indicator Date'!AD128="","x",RIGHT('Indicator Date'!AD128,4))</f>
        <v>2019</v>
      </c>
      <c r="AA128" s="117" t="str">
        <f>IF('Indicator Date'!AE128="","x",RIGHT('Indicator Date'!AE128,4))</f>
        <v>2019</v>
      </c>
      <c r="AB128" s="117" t="str">
        <f>IF('Indicator Date'!AF128="","x",RIGHT('Indicator Date'!AF128,4))</f>
        <v>2019</v>
      </c>
      <c r="AC128" s="117" t="str">
        <f>IF('Indicator Date'!AG128="","x",RIGHT('Indicator Date'!AG128,4))</f>
        <v>2014</v>
      </c>
      <c r="AD128" s="117" t="str">
        <f>IF('Indicator Date'!AJ128="","x",RIGHT('Indicator Date'!AJ128,4))</f>
        <v>2014</v>
      </c>
      <c r="AE128" s="117" t="str">
        <f>IF('Indicator Date'!AK128="","x",RIGHT('Indicator Date'!AK128,4))</f>
        <v>2014</v>
      </c>
      <c r="AF128" s="117" t="str">
        <f>IF('Indicator Date'!AM128="","x",RIGHT('Indicator Date'!AM128,4))</f>
        <v>2014</v>
      </c>
      <c r="AG128" s="117" t="str">
        <f>IF('Indicator Date'!AN128="","x",RIGHT('Indicator Date'!AN128,4))</f>
        <v>2014</v>
      </c>
      <c r="AH128" s="117" t="str">
        <f>IF('Indicator Date'!AP128="","x",RIGHT('Indicator Date'!AP128,4))</f>
        <v>2014</v>
      </c>
      <c r="AI128" s="117" t="str">
        <f>IF('Indicator Date'!AR128="","x",RIGHT('Indicator Date'!AR128,4))</f>
        <v>2014</v>
      </c>
      <c r="AJ128" s="117" t="str">
        <f>IF('Indicator Date'!AU128="","x",RIGHT('Indicator Date'!AU128,4))</f>
        <v>2014</v>
      </c>
      <c r="AK128" s="117" t="str">
        <f>IF('Indicator Date'!AV128="","x",RIGHT('Indicator Date'!AV128,4))</f>
        <v>2014</v>
      </c>
      <c r="AL128" s="117" t="str">
        <f>IF('Indicator Date'!AW128="","x",RIGHT('Indicator Date'!AW128,4))</f>
        <v>2014</v>
      </c>
      <c r="AM128" s="117" t="str">
        <f>IF('Indicator Date'!AX128="","x",RIGHT('Indicator Date'!AX128,4))</f>
        <v>2014</v>
      </c>
      <c r="AN128" s="117" t="str">
        <f>IF('Indicator Date'!AY128="","x",RIGHT('Indicator Date'!AY128,4))</f>
        <v>2014</v>
      </c>
      <c r="AO128" s="117" t="str">
        <f>IF('Indicator Date'!AZ128="","x",RIGHT('Indicator Date'!AZ128,4))</f>
        <v>2014</v>
      </c>
      <c r="AP128" s="117" t="str">
        <f>IF('Indicator Date'!BA128="","x",RIGHT('Indicator Date'!BA128,4))</f>
        <v>2014</v>
      </c>
      <c r="AQ128" s="117" t="str">
        <f>IF('Indicator Date'!BB128="","x",RIGHT('Indicator Date'!BB128,4))</f>
        <v>2017</v>
      </c>
      <c r="AR128" s="117" t="str">
        <f>IF('Indicator Date'!BC128="","x",RIGHT('Indicator Date'!BC128,4))</f>
        <v>2017</v>
      </c>
      <c r="AS128" s="117" t="str">
        <f>IF('Indicator Date'!BD128="","x",RIGHT('Indicator Date'!BD128,4))</f>
        <v>2019</v>
      </c>
      <c r="AT128" s="117" t="str">
        <f>IF('Indicator Date'!BE128="","x",RIGHT('Indicator Date'!BE128,4))</f>
        <v>2014</v>
      </c>
      <c r="AU128" s="117" t="str">
        <f>IF('Indicator Date'!BF128="","x",RIGHT('Indicator Date'!BF128,4))</f>
        <v>2014</v>
      </c>
    </row>
    <row r="129" spans="1:47" ht="15.75" customHeight="1" x14ac:dyDescent="0.25">
      <c r="A129" s="47" t="s">
        <v>364</v>
      </c>
      <c r="B129" s="47" t="s">
        <v>365</v>
      </c>
      <c r="C129" s="117" t="str">
        <f>IF('Indicator Date'!E129="","x",RIGHT('Indicator Date'!E129,4))</f>
        <v>2017</v>
      </c>
      <c r="D129" s="117" t="str">
        <f>IF('Indicator Date'!F129="","x",RIGHT('Indicator Date'!F129,4))</f>
        <v>2017</v>
      </c>
      <c r="E129" s="117" t="str">
        <f>IF('Indicator Date'!G129="","x",RIGHT('Indicator Date'!G129,4))</f>
        <v>2017</v>
      </c>
      <c r="F129" s="117" t="str">
        <f>IF('Indicator Date'!H129="","x",RIGHT('Indicator Date'!H129,4))</f>
        <v>2017</v>
      </c>
      <c r="G129" s="117" t="str">
        <f>IF('Indicator Date'!I129="","x",RIGHT('Indicator Date'!I129,4))</f>
        <v>2017</v>
      </c>
      <c r="H129" s="117" t="str">
        <f>IF('Indicator Date'!J129="","x",RIGHT('Indicator Date'!J129,4))</f>
        <v>2017</v>
      </c>
      <c r="I129" s="117" t="str">
        <f>IF('Indicator Date'!K129="","x",RIGHT('Indicator Date'!K129,4))</f>
        <v>2016</v>
      </c>
      <c r="J129" s="117" t="str">
        <f>IF('Indicator Date'!L129="","x",RIGHT('Indicator Date'!L129,4))</f>
        <v>2018</v>
      </c>
      <c r="K129" s="117" t="str">
        <f>IF('Indicator Date'!M129="","x",RIGHT('Indicator Date'!M129,4))</f>
        <v>2018</v>
      </c>
      <c r="L129" s="117" t="str">
        <f>IF('Indicator Date'!N129="","x",RIGHT('Indicator Date'!N129,4))</f>
        <v>2018</v>
      </c>
      <c r="M129" s="117" t="str">
        <f>IF('Indicator Date'!O129="","x",RIGHT('Indicator Date'!O129,4))</f>
        <v>2014</v>
      </c>
      <c r="N129" s="117" t="str">
        <f>IF('Indicator Date'!P129="","x",RIGHT('Indicator Date'!P129,4))</f>
        <v>2014</v>
      </c>
      <c r="O129" s="117" t="str">
        <f>IF('Indicator Date'!Q129="","x",RIGHT('Indicator Date'!Q129,4))</f>
        <v>2014</v>
      </c>
      <c r="P129" s="117" t="str">
        <f>IF('Indicator Date'!R129="","x",RIGHT('Indicator Date'!R129,4))</f>
        <v>2014</v>
      </c>
      <c r="Q129" s="117" t="str">
        <f>IF('Indicator Date'!S129="","x",RIGHT('Indicator Date'!S129,4))</f>
        <v>2014</v>
      </c>
      <c r="R129" s="117" t="str">
        <f>IF('Indicator Date'!T129="","x",RIGHT('Indicator Date'!T129,4))</f>
        <v>2014</v>
      </c>
      <c r="S129" s="117" t="str">
        <f>IF('Indicator Date'!U129="","x",RIGHT('Indicator Date'!U129,4))</f>
        <v>2014</v>
      </c>
      <c r="T129" s="117" t="str">
        <f>IF('Indicator Date'!V129="","x",RIGHT('Indicator Date'!V129,4))</f>
        <v>2014</v>
      </c>
      <c r="U129" s="117" t="str">
        <f>IF('Indicator Date'!W129="","x",RIGHT('Indicator Date'!W129,4))</f>
        <v>2014</v>
      </c>
      <c r="V129" s="117" t="str">
        <f>IF('Indicator Date'!X129="","x",RIGHT('Indicator Date'!X129,4))</f>
        <v>2014</v>
      </c>
      <c r="W129" s="117" t="str">
        <f>IF('Indicator Date'!Y129="","x",RIGHT('Indicator Date'!Y129,4))</f>
        <v>2014</v>
      </c>
      <c r="X129" s="117" t="str">
        <f>IF('Indicator Date'!AB129="","x",RIGHT('Indicator Date'!AB129,4))</f>
        <v>2014</v>
      </c>
      <c r="Y129" s="117" t="str">
        <f>IF('Indicator Date'!AC129="","x",RIGHT('Indicator Date'!AC129,4))</f>
        <v>2019</v>
      </c>
      <c r="Z129" s="117" t="str">
        <f>IF('Indicator Date'!AD129="","x",RIGHT('Indicator Date'!AD129,4))</f>
        <v>2019</v>
      </c>
      <c r="AA129" s="117" t="str">
        <f>IF('Indicator Date'!AE129="","x",RIGHT('Indicator Date'!AE129,4))</f>
        <v>2019</v>
      </c>
      <c r="AB129" s="117" t="str">
        <f>IF('Indicator Date'!AF129="","x",RIGHT('Indicator Date'!AF129,4))</f>
        <v>2019</v>
      </c>
      <c r="AC129" s="117" t="str">
        <f>IF('Indicator Date'!AG129="","x",RIGHT('Indicator Date'!AG129,4))</f>
        <v>2014</v>
      </c>
      <c r="AD129" s="117" t="str">
        <f>IF('Indicator Date'!AJ129="","x",RIGHT('Indicator Date'!AJ129,4))</f>
        <v>2014</v>
      </c>
      <c r="AE129" s="117" t="str">
        <f>IF('Indicator Date'!AK129="","x",RIGHT('Indicator Date'!AK129,4))</f>
        <v>2014</v>
      </c>
      <c r="AF129" s="117" t="str">
        <f>IF('Indicator Date'!AM129="","x",RIGHT('Indicator Date'!AM129,4))</f>
        <v>2014</v>
      </c>
      <c r="AG129" s="117" t="str">
        <f>IF('Indicator Date'!AN129="","x",RIGHT('Indicator Date'!AN129,4))</f>
        <v>2014</v>
      </c>
      <c r="AH129" s="117" t="str">
        <f>IF('Indicator Date'!AP129="","x",RIGHT('Indicator Date'!AP129,4))</f>
        <v>2014</v>
      </c>
      <c r="AI129" s="117" t="str">
        <f>IF('Indicator Date'!AR129="","x",RIGHT('Indicator Date'!AR129,4))</f>
        <v>2014</v>
      </c>
      <c r="AJ129" s="117" t="str">
        <f>IF('Indicator Date'!AU129="","x",RIGHT('Indicator Date'!AU129,4))</f>
        <v>2014</v>
      </c>
      <c r="AK129" s="117" t="str">
        <f>IF('Indicator Date'!AV129="","x",RIGHT('Indicator Date'!AV129,4))</f>
        <v>2014</v>
      </c>
      <c r="AL129" s="117" t="str">
        <f>IF('Indicator Date'!AW129="","x",RIGHT('Indicator Date'!AW129,4))</f>
        <v>2014</v>
      </c>
      <c r="AM129" s="117" t="str">
        <f>IF('Indicator Date'!AX129="","x",RIGHT('Indicator Date'!AX129,4))</f>
        <v>2014</v>
      </c>
      <c r="AN129" s="117" t="str">
        <f>IF('Indicator Date'!AY129="","x",RIGHT('Indicator Date'!AY129,4))</f>
        <v>2014</v>
      </c>
      <c r="AO129" s="117" t="str">
        <f>IF('Indicator Date'!AZ129="","x",RIGHT('Indicator Date'!AZ129,4))</f>
        <v>2014</v>
      </c>
      <c r="AP129" s="117" t="str">
        <f>IF('Indicator Date'!BA129="","x",RIGHT('Indicator Date'!BA129,4))</f>
        <v>2014</v>
      </c>
      <c r="AQ129" s="117" t="str">
        <f>IF('Indicator Date'!BB129="","x",RIGHT('Indicator Date'!BB129,4))</f>
        <v>2017</v>
      </c>
      <c r="AR129" s="117" t="str">
        <f>IF('Indicator Date'!BC129="","x",RIGHT('Indicator Date'!BC129,4))</f>
        <v>2017</v>
      </c>
      <c r="AS129" s="117" t="str">
        <f>IF('Indicator Date'!BD129="","x",RIGHT('Indicator Date'!BD129,4))</f>
        <v>2019</v>
      </c>
      <c r="AT129" s="117" t="str">
        <f>IF('Indicator Date'!BE129="","x",RIGHT('Indicator Date'!BE129,4))</f>
        <v>2014</v>
      </c>
      <c r="AU129" s="117" t="str">
        <f>IF('Indicator Date'!BF129="","x",RIGHT('Indicator Date'!BF129,4))</f>
        <v>2014</v>
      </c>
    </row>
    <row r="130" spans="1:47" ht="15.75" customHeight="1" x14ac:dyDescent="0.25">
      <c r="A130" s="47" t="s">
        <v>366</v>
      </c>
      <c r="B130" s="47" t="s">
        <v>367</v>
      </c>
      <c r="C130" s="117" t="str">
        <f>IF('Indicator Date'!E130="","x",RIGHT('Indicator Date'!E130,4))</f>
        <v>2017</v>
      </c>
      <c r="D130" s="117" t="str">
        <f>IF('Indicator Date'!F130="","x",RIGHT('Indicator Date'!F130,4))</f>
        <v>2017</v>
      </c>
      <c r="E130" s="117" t="str">
        <f>IF('Indicator Date'!G130="","x",RIGHT('Indicator Date'!G130,4))</f>
        <v>2017</v>
      </c>
      <c r="F130" s="117" t="str">
        <f>IF('Indicator Date'!H130="","x",RIGHT('Indicator Date'!H130,4))</f>
        <v>2017</v>
      </c>
      <c r="G130" s="117" t="str">
        <f>IF('Indicator Date'!I130="","x",RIGHT('Indicator Date'!I130,4))</f>
        <v>2017</v>
      </c>
      <c r="H130" s="117" t="str">
        <f>IF('Indicator Date'!J130="","x",RIGHT('Indicator Date'!J130,4))</f>
        <v>2017</v>
      </c>
      <c r="I130" s="117" t="str">
        <f>IF('Indicator Date'!K130="","x",RIGHT('Indicator Date'!K130,4))</f>
        <v>2016</v>
      </c>
      <c r="J130" s="117" t="str">
        <f>IF('Indicator Date'!L130="","x",RIGHT('Indicator Date'!L130,4))</f>
        <v>2018</v>
      </c>
      <c r="K130" s="117" t="str">
        <f>IF('Indicator Date'!M130="","x",RIGHT('Indicator Date'!M130,4))</f>
        <v>2018</v>
      </c>
      <c r="L130" s="117" t="str">
        <f>IF('Indicator Date'!N130="","x",RIGHT('Indicator Date'!N130,4))</f>
        <v>2018</v>
      </c>
      <c r="M130" s="117" t="str">
        <f>IF('Indicator Date'!O130="","x",RIGHT('Indicator Date'!O130,4))</f>
        <v>2014</v>
      </c>
      <c r="N130" s="117" t="str">
        <f>IF('Indicator Date'!P130="","x",RIGHT('Indicator Date'!P130,4))</f>
        <v>2014</v>
      </c>
      <c r="O130" s="117" t="str">
        <f>IF('Indicator Date'!Q130="","x",RIGHT('Indicator Date'!Q130,4))</f>
        <v>2014</v>
      </c>
      <c r="P130" s="117" t="str">
        <f>IF('Indicator Date'!R130="","x",RIGHT('Indicator Date'!R130,4))</f>
        <v>2014</v>
      </c>
      <c r="Q130" s="117" t="str">
        <f>IF('Indicator Date'!S130="","x",RIGHT('Indicator Date'!S130,4))</f>
        <v>2014</v>
      </c>
      <c r="R130" s="117" t="str">
        <f>IF('Indicator Date'!T130="","x",RIGHT('Indicator Date'!T130,4))</f>
        <v>2014</v>
      </c>
      <c r="S130" s="117" t="str">
        <f>IF('Indicator Date'!U130="","x",RIGHT('Indicator Date'!U130,4))</f>
        <v>2014</v>
      </c>
      <c r="T130" s="117" t="str">
        <f>IF('Indicator Date'!V130="","x",RIGHT('Indicator Date'!V130,4))</f>
        <v>2014</v>
      </c>
      <c r="U130" s="117" t="str">
        <f>IF('Indicator Date'!W130="","x",RIGHT('Indicator Date'!W130,4))</f>
        <v>2014</v>
      </c>
      <c r="V130" s="117" t="str">
        <f>IF('Indicator Date'!X130="","x",RIGHT('Indicator Date'!X130,4))</f>
        <v>2014</v>
      </c>
      <c r="W130" s="117" t="str">
        <f>IF('Indicator Date'!Y130="","x",RIGHT('Indicator Date'!Y130,4))</f>
        <v>2014</v>
      </c>
      <c r="X130" s="117" t="str">
        <f>IF('Indicator Date'!AB130="","x",RIGHT('Indicator Date'!AB130,4))</f>
        <v>2014</v>
      </c>
      <c r="Y130" s="117" t="str">
        <f>IF('Indicator Date'!AC130="","x",RIGHT('Indicator Date'!AC130,4))</f>
        <v>2019</v>
      </c>
      <c r="Z130" s="117" t="str">
        <f>IF('Indicator Date'!AD130="","x",RIGHT('Indicator Date'!AD130,4))</f>
        <v>2019</v>
      </c>
      <c r="AA130" s="117" t="str">
        <f>IF('Indicator Date'!AE130="","x",RIGHT('Indicator Date'!AE130,4))</f>
        <v>2019</v>
      </c>
      <c r="AB130" s="117" t="str">
        <f>IF('Indicator Date'!AF130="","x",RIGHT('Indicator Date'!AF130,4))</f>
        <v>2019</v>
      </c>
      <c r="AC130" s="117" t="str">
        <f>IF('Indicator Date'!AG130="","x",RIGHT('Indicator Date'!AG130,4))</f>
        <v>2014</v>
      </c>
      <c r="AD130" s="117" t="str">
        <f>IF('Indicator Date'!AJ130="","x",RIGHT('Indicator Date'!AJ130,4))</f>
        <v>2014</v>
      </c>
      <c r="AE130" s="117" t="str">
        <f>IF('Indicator Date'!AK130="","x",RIGHT('Indicator Date'!AK130,4))</f>
        <v>2014</v>
      </c>
      <c r="AF130" s="117" t="str">
        <f>IF('Indicator Date'!AM130="","x",RIGHT('Indicator Date'!AM130,4))</f>
        <v>2014</v>
      </c>
      <c r="AG130" s="117" t="str">
        <f>IF('Indicator Date'!AN130="","x",RIGHT('Indicator Date'!AN130,4))</f>
        <v>2014</v>
      </c>
      <c r="AH130" s="117" t="str">
        <f>IF('Indicator Date'!AP130="","x",RIGHT('Indicator Date'!AP130,4))</f>
        <v>2014</v>
      </c>
      <c r="AI130" s="117" t="str">
        <f>IF('Indicator Date'!AR130="","x",RIGHT('Indicator Date'!AR130,4))</f>
        <v>2014</v>
      </c>
      <c r="AJ130" s="117" t="str">
        <f>IF('Indicator Date'!AU130="","x",RIGHT('Indicator Date'!AU130,4))</f>
        <v>2014</v>
      </c>
      <c r="AK130" s="117" t="str">
        <f>IF('Indicator Date'!AV130="","x",RIGHT('Indicator Date'!AV130,4))</f>
        <v>2014</v>
      </c>
      <c r="AL130" s="117" t="str">
        <f>IF('Indicator Date'!AW130="","x",RIGHT('Indicator Date'!AW130,4))</f>
        <v>2014</v>
      </c>
      <c r="AM130" s="117" t="str">
        <f>IF('Indicator Date'!AX130="","x",RIGHT('Indicator Date'!AX130,4))</f>
        <v>2014</v>
      </c>
      <c r="AN130" s="117" t="str">
        <f>IF('Indicator Date'!AY130="","x",RIGHT('Indicator Date'!AY130,4))</f>
        <v>2014</v>
      </c>
      <c r="AO130" s="117" t="str">
        <f>IF('Indicator Date'!AZ130="","x",RIGHT('Indicator Date'!AZ130,4))</f>
        <v>2014</v>
      </c>
      <c r="AP130" s="117" t="str">
        <f>IF('Indicator Date'!BA130="","x",RIGHT('Indicator Date'!BA130,4))</f>
        <v>2014</v>
      </c>
      <c r="AQ130" s="117" t="str">
        <f>IF('Indicator Date'!BB130="","x",RIGHT('Indicator Date'!BB130,4))</f>
        <v>2017</v>
      </c>
      <c r="AR130" s="117" t="str">
        <f>IF('Indicator Date'!BC130="","x",RIGHT('Indicator Date'!BC130,4))</f>
        <v>2017</v>
      </c>
      <c r="AS130" s="117" t="str">
        <f>IF('Indicator Date'!BD130="","x",RIGHT('Indicator Date'!BD130,4))</f>
        <v>2019</v>
      </c>
      <c r="AT130" s="117" t="str">
        <f>IF('Indicator Date'!BE130="","x",RIGHT('Indicator Date'!BE130,4))</f>
        <v>2014</v>
      </c>
      <c r="AU130" s="117" t="str">
        <f>IF('Indicator Date'!BF130="","x",RIGHT('Indicator Date'!BF130,4))</f>
        <v>2014</v>
      </c>
    </row>
    <row r="131" spans="1:47" ht="15.75" customHeight="1" x14ac:dyDescent="0.25">
      <c r="A131" s="47" t="s">
        <v>368</v>
      </c>
      <c r="B131" s="47" t="s">
        <v>369</v>
      </c>
      <c r="C131" s="117" t="str">
        <f>IF('Indicator Date'!E131="","x",RIGHT('Indicator Date'!E131,4))</f>
        <v>2017</v>
      </c>
      <c r="D131" s="117" t="str">
        <f>IF('Indicator Date'!F131="","x",RIGHT('Indicator Date'!F131,4))</f>
        <v>2017</v>
      </c>
      <c r="E131" s="117" t="str">
        <f>IF('Indicator Date'!G131="","x",RIGHT('Indicator Date'!G131,4))</f>
        <v>2017</v>
      </c>
      <c r="F131" s="117" t="str">
        <f>IF('Indicator Date'!H131="","x",RIGHT('Indicator Date'!H131,4))</f>
        <v>2017</v>
      </c>
      <c r="G131" s="117" t="str">
        <f>IF('Indicator Date'!I131="","x",RIGHT('Indicator Date'!I131,4))</f>
        <v>2017</v>
      </c>
      <c r="H131" s="117" t="str">
        <f>IF('Indicator Date'!J131="","x",RIGHT('Indicator Date'!J131,4))</f>
        <v>2017</v>
      </c>
      <c r="I131" s="117" t="str">
        <f>IF('Indicator Date'!K131="","x",RIGHT('Indicator Date'!K131,4))</f>
        <v>2016</v>
      </c>
      <c r="J131" s="117" t="str">
        <f>IF('Indicator Date'!L131="","x",RIGHT('Indicator Date'!L131,4))</f>
        <v>2018</v>
      </c>
      <c r="K131" s="117" t="str">
        <f>IF('Indicator Date'!M131="","x",RIGHT('Indicator Date'!M131,4))</f>
        <v>2018</v>
      </c>
      <c r="L131" s="117" t="str">
        <f>IF('Indicator Date'!N131="","x",RIGHT('Indicator Date'!N131,4))</f>
        <v>2018</v>
      </c>
      <c r="M131" s="117" t="str">
        <f>IF('Indicator Date'!O131="","x",RIGHT('Indicator Date'!O131,4))</f>
        <v>2014</v>
      </c>
      <c r="N131" s="117" t="str">
        <f>IF('Indicator Date'!P131="","x",RIGHT('Indicator Date'!P131,4))</f>
        <v>2014</v>
      </c>
      <c r="O131" s="117" t="str">
        <f>IF('Indicator Date'!Q131="","x",RIGHT('Indicator Date'!Q131,4))</f>
        <v>2014</v>
      </c>
      <c r="P131" s="117" t="str">
        <f>IF('Indicator Date'!R131="","x",RIGHT('Indicator Date'!R131,4))</f>
        <v>2014</v>
      </c>
      <c r="Q131" s="117" t="str">
        <f>IF('Indicator Date'!S131="","x",RIGHT('Indicator Date'!S131,4))</f>
        <v>2014</v>
      </c>
      <c r="R131" s="117" t="str">
        <f>IF('Indicator Date'!T131="","x",RIGHT('Indicator Date'!T131,4))</f>
        <v>2014</v>
      </c>
      <c r="S131" s="117" t="str">
        <f>IF('Indicator Date'!U131="","x",RIGHT('Indicator Date'!U131,4))</f>
        <v>2014</v>
      </c>
      <c r="T131" s="117" t="str">
        <f>IF('Indicator Date'!V131="","x",RIGHT('Indicator Date'!V131,4))</f>
        <v>2014</v>
      </c>
      <c r="U131" s="117" t="str">
        <f>IF('Indicator Date'!W131="","x",RIGHT('Indicator Date'!W131,4))</f>
        <v>2014</v>
      </c>
      <c r="V131" s="117" t="str">
        <f>IF('Indicator Date'!X131="","x",RIGHT('Indicator Date'!X131,4))</f>
        <v>2014</v>
      </c>
      <c r="W131" s="117" t="str">
        <f>IF('Indicator Date'!Y131="","x",RIGHT('Indicator Date'!Y131,4))</f>
        <v>2014</v>
      </c>
      <c r="X131" s="117" t="str">
        <f>IF('Indicator Date'!AB131="","x",RIGHT('Indicator Date'!AB131,4))</f>
        <v>2014</v>
      </c>
      <c r="Y131" s="117" t="str">
        <f>IF('Indicator Date'!AC131="","x",RIGHT('Indicator Date'!AC131,4))</f>
        <v>2019</v>
      </c>
      <c r="Z131" s="117" t="str">
        <f>IF('Indicator Date'!AD131="","x",RIGHT('Indicator Date'!AD131,4))</f>
        <v>2019</v>
      </c>
      <c r="AA131" s="117" t="str">
        <f>IF('Indicator Date'!AE131="","x",RIGHT('Indicator Date'!AE131,4))</f>
        <v>2019</v>
      </c>
      <c r="AB131" s="117" t="str">
        <f>IF('Indicator Date'!AF131="","x",RIGHT('Indicator Date'!AF131,4))</f>
        <v>2019</v>
      </c>
      <c r="AC131" s="117" t="str">
        <f>IF('Indicator Date'!AG131="","x",RIGHT('Indicator Date'!AG131,4))</f>
        <v>2014</v>
      </c>
      <c r="AD131" s="117" t="str">
        <f>IF('Indicator Date'!AJ131="","x",RIGHT('Indicator Date'!AJ131,4))</f>
        <v>2014</v>
      </c>
      <c r="AE131" s="117" t="str">
        <f>IF('Indicator Date'!AK131="","x",RIGHT('Indicator Date'!AK131,4))</f>
        <v>2014</v>
      </c>
      <c r="AF131" s="117" t="str">
        <f>IF('Indicator Date'!AM131="","x",RIGHT('Indicator Date'!AM131,4))</f>
        <v>2014</v>
      </c>
      <c r="AG131" s="117" t="str">
        <f>IF('Indicator Date'!AN131="","x",RIGHT('Indicator Date'!AN131,4))</f>
        <v>2014</v>
      </c>
      <c r="AH131" s="117" t="str">
        <f>IF('Indicator Date'!AP131="","x",RIGHT('Indicator Date'!AP131,4))</f>
        <v>2014</v>
      </c>
      <c r="AI131" s="117" t="str">
        <f>IF('Indicator Date'!AR131="","x",RIGHT('Indicator Date'!AR131,4))</f>
        <v>2014</v>
      </c>
      <c r="AJ131" s="117" t="str">
        <f>IF('Indicator Date'!AU131="","x",RIGHT('Indicator Date'!AU131,4))</f>
        <v>2014</v>
      </c>
      <c r="AK131" s="117" t="str">
        <f>IF('Indicator Date'!AV131="","x",RIGHT('Indicator Date'!AV131,4))</f>
        <v>2014</v>
      </c>
      <c r="AL131" s="117" t="str">
        <f>IF('Indicator Date'!AW131="","x",RIGHT('Indicator Date'!AW131,4))</f>
        <v>2014</v>
      </c>
      <c r="AM131" s="117" t="str">
        <f>IF('Indicator Date'!AX131="","x",RIGHT('Indicator Date'!AX131,4))</f>
        <v>2014</v>
      </c>
      <c r="AN131" s="117" t="str">
        <f>IF('Indicator Date'!AY131="","x",RIGHT('Indicator Date'!AY131,4))</f>
        <v>2014</v>
      </c>
      <c r="AO131" s="117" t="str">
        <f>IF('Indicator Date'!AZ131="","x",RIGHT('Indicator Date'!AZ131,4))</f>
        <v>2014</v>
      </c>
      <c r="AP131" s="117" t="str">
        <f>IF('Indicator Date'!BA131="","x",RIGHT('Indicator Date'!BA131,4))</f>
        <v>2014</v>
      </c>
      <c r="AQ131" s="117" t="str">
        <f>IF('Indicator Date'!BB131="","x",RIGHT('Indicator Date'!BB131,4))</f>
        <v>2017</v>
      </c>
      <c r="AR131" s="117" t="str">
        <f>IF('Indicator Date'!BC131="","x",RIGHT('Indicator Date'!BC131,4))</f>
        <v>2017</v>
      </c>
      <c r="AS131" s="117" t="str">
        <f>IF('Indicator Date'!BD131="","x",RIGHT('Indicator Date'!BD131,4))</f>
        <v>2019</v>
      </c>
      <c r="AT131" s="117" t="str">
        <f>IF('Indicator Date'!BE131="","x",RIGHT('Indicator Date'!BE131,4))</f>
        <v>2014</v>
      </c>
      <c r="AU131" s="117" t="str">
        <f>IF('Indicator Date'!BF131="","x",RIGHT('Indicator Date'!BF131,4))</f>
        <v>2014</v>
      </c>
    </row>
    <row r="132" spans="1:47" ht="15.75" customHeight="1" x14ac:dyDescent="0.25">
      <c r="A132" s="47" t="s">
        <v>334</v>
      </c>
      <c r="B132" s="47" t="s">
        <v>370</v>
      </c>
      <c r="C132" s="117" t="str">
        <f>IF('Indicator Date'!E132="","x",RIGHT('Indicator Date'!E132,4))</f>
        <v>2017</v>
      </c>
      <c r="D132" s="117" t="str">
        <f>IF('Indicator Date'!F132="","x",RIGHT('Indicator Date'!F132,4))</f>
        <v>2017</v>
      </c>
      <c r="E132" s="117" t="str">
        <f>IF('Indicator Date'!G132="","x",RIGHT('Indicator Date'!G132,4))</f>
        <v>2017</v>
      </c>
      <c r="F132" s="117" t="str">
        <f>IF('Indicator Date'!H132="","x",RIGHT('Indicator Date'!H132,4))</f>
        <v>2017</v>
      </c>
      <c r="G132" s="117" t="str">
        <f>IF('Indicator Date'!I132="","x",RIGHT('Indicator Date'!I132,4))</f>
        <v>2017</v>
      </c>
      <c r="H132" s="117" t="str">
        <f>IF('Indicator Date'!J132="","x",RIGHT('Indicator Date'!J132,4))</f>
        <v>2017</v>
      </c>
      <c r="I132" s="117" t="str">
        <f>IF('Indicator Date'!K132="","x",RIGHT('Indicator Date'!K132,4))</f>
        <v>2016</v>
      </c>
      <c r="J132" s="117" t="str">
        <f>IF('Indicator Date'!L132="","x",RIGHT('Indicator Date'!L132,4))</f>
        <v>2018</v>
      </c>
      <c r="K132" s="117" t="str">
        <f>IF('Indicator Date'!M132="","x",RIGHT('Indicator Date'!M132,4))</f>
        <v>2018</v>
      </c>
      <c r="L132" s="117" t="str">
        <f>IF('Indicator Date'!N132="","x",RIGHT('Indicator Date'!N132,4))</f>
        <v>2018</v>
      </c>
      <c r="M132" s="117" t="str">
        <f>IF('Indicator Date'!O132="","x",RIGHT('Indicator Date'!O132,4))</f>
        <v>2014</v>
      </c>
      <c r="N132" s="117" t="str">
        <f>IF('Indicator Date'!P132="","x",RIGHT('Indicator Date'!P132,4))</f>
        <v>2014</v>
      </c>
      <c r="O132" s="117" t="str">
        <f>IF('Indicator Date'!Q132="","x",RIGHT('Indicator Date'!Q132,4))</f>
        <v>2014</v>
      </c>
      <c r="P132" s="117" t="str">
        <f>IF('Indicator Date'!R132="","x",RIGHT('Indicator Date'!R132,4))</f>
        <v>2014</v>
      </c>
      <c r="Q132" s="117" t="str">
        <f>IF('Indicator Date'!S132="","x",RIGHT('Indicator Date'!S132,4))</f>
        <v>2014</v>
      </c>
      <c r="R132" s="117" t="str">
        <f>IF('Indicator Date'!T132="","x",RIGHT('Indicator Date'!T132,4))</f>
        <v>2014</v>
      </c>
      <c r="S132" s="117" t="str">
        <f>IF('Indicator Date'!U132="","x",RIGHT('Indicator Date'!U132,4))</f>
        <v>2014</v>
      </c>
      <c r="T132" s="117" t="str">
        <f>IF('Indicator Date'!V132="","x",RIGHT('Indicator Date'!V132,4))</f>
        <v>2014</v>
      </c>
      <c r="U132" s="117" t="str">
        <f>IF('Indicator Date'!W132="","x",RIGHT('Indicator Date'!W132,4))</f>
        <v>2014</v>
      </c>
      <c r="V132" s="117" t="str">
        <f>IF('Indicator Date'!X132="","x",RIGHT('Indicator Date'!X132,4))</f>
        <v>2014</v>
      </c>
      <c r="W132" s="117" t="str">
        <f>IF('Indicator Date'!Y132="","x",RIGHT('Indicator Date'!Y132,4))</f>
        <v>2014</v>
      </c>
      <c r="X132" s="117" t="str">
        <f>IF('Indicator Date'!AB132="","x",RIGHT('Indicator Date'!AB132,4))</f>
        <v>2014</v>
      </c>
      <c r="Y132" s="117" t="str">
        <f>IF('Indicator Date'!AC132="","x",RIGHT('Indicator Date'!AC132,4))</f>
        <v>2019</v>
      </c>
      <c r="Z132" s="117" t="str">
        <f>IF('Indicator Date'!AD132="","x",RIGHT('Indicator Date'!AD132,4))</f>
        <v>2019</v>
      </c>
      <c r="AA132" s="117" t="str">
        <f>IF('Indicator Date'!AE132="","x",RIGHT('Indicator Date'!AE132,4))</f>
        <v>2019</v>
      </c>
      <c r="AB132" s="117" t="str">
        <f>IF('Indicator Date'!AF132="","x",RIGHT('Indicator Date'!AF132,4))</f>
        <v>2019</v>
      </c>
      <c r="AC132" s="117" t="str">
        <f>IF('Indicator Date'!AG132="","x",RIGHT('Indicator Date'!AG132,4))</f>
        <v>2014</v>
      </c>
      <c r="AD132" s="117" t="str">
        <f>IF('Indicator Date'!AJ132="","x",RIGHT('Indicator Date'!AJ132,4))</f>
        <v>2014</v>
      </c>
      <c r="AE132" s="117" t="str">
        <f>IF('Indicator Date'!AK132="","x",RIGHT('Indicator Date'!AK132,4))</f>
        <v>2014</v>
      </c>
      <c r="AF132" s="117" t="str">
        <f>IF('Indicator Date'!AM132="","x",RIGHT('Indicator Date'!AM132,4))</f>
        <v>2014</v>
      </c>
      <c r="AG132" s="117" t="str">
        <f>IF('Indicator Date'!AN132="","x",RIGHT('Indicator Date'!AN132,4))</f>
        <v>2014</v>
      </c>
      <c r="AH132" s="117" t="str">
        <f>IF('Indicator Date'!AP132="","x",RIGHT('Indicator Date'!AP132,4))</f>
        <v>2014</v>
      </c>
      <c r="AI132" s="117" t="str">
        <f>IF('Indicator Date'!AR132="","x",RIGHT('Indicator Date'!AR132,4))</f>
        <v>2014</v>
      </c>
      <c r="AJ132" s="117" t="str">
        <f>IF('Indicator Date'!AU132="","x",RIGHT('Indicator Date'!AU132,4))</f>
        <v>2014</v>
      </c>
      <c r="AK132" s="117" t="str">
        <f>IF('Indicator Date'!AV132="","x",RIGHT('Indicator Date'!AV132,4))</f>
        <v>2014</v>
      </c>
      <c r="AL132" s="117" t="str">
        <f>IF('Indicator Date'!AW132="","x",RIGHT('Indicator Date'!AW132,4))</f>
        <v>2014</v>
      </c>
      <c r="AM132" s="117" t="str">
        <f>IF('Indicator Date'!AX132="","x",RIGHT('Indicator Date'!AX132,4))</f>
        <v>2014</v>
      </c>
      <c r="AN132" s="117" t="str">
        <f>IF('Indicator Date'!AY132="","x",RIGHT('Indicator Date'!AY132,4))</f>
        <v>2014</v>
      </c>
      <c r="AO132" s="117" t="str">
        <f>IF('Indicator Date'!AZ132="","x",RIGHT('Indicator Date'!AZ132,4))</f>
        <v>2014</v>
      </c>
      <c r="AP132" s="117" t="str">
        <f>IF('Indicator Date'!BA132="","x",RIGHT('Indicator Date'!BA132,4))</f>
        <v>2014</v>
      </c>
      <c r="AQ132" s="117" t="str">
        <f>IF('Indicator Date'!BB132="","x",RIGHT('Indicator Date'!BB132,4))</f>
        <v>2017</v>
      </c>
      <c r="AR132" s="117" t="str">
        <f>IF('Indicator Date'!BC132="","x",RIGHT('Indicator Date'!BC132,4))</f>
        <v>2017</v>
      </c>
      <c r="AS132" s="117" t="str">
        <f>IF('Indicator Date'!BD132="","x",RIGHT('Indicator Date'!BD132,4))</f>
        <v>2019</v>
      </c>
      <c r="AT132" s="117" t="str">
        <f>IF('Indicator Date'!BE132="","x",RIGHT('Indicator Date'!BE132,4))</f>
        <v>2014</v>
      </c>
      <c r="AU132" s="117" t="str">
        <f>IF('Indicator Date'!BF132="","x",RIGHT('Indicator Date'!BF132,4))</f>
        <v>2014</v>
      </c>
    </row>
    <row r="133" spans="1:47" ht="15.75" customHeight="1" x14ac:dyDescent="0.25">
      <c r="A133" s="47" t="s">
        <v>371</v>
      </c>
      <c r="B133" s="47" t="s">
        <v>372</v>
      </c>
      <c r="C133" s="117" t="str">
        <f>IF('Indicator Date'!E133="","x",RIGHT('Indicator Date'!E133,4))</f>
        <v>2017</v>
      </c>
      <c r="D133" s="117" t="str">
        <f>IF('Indicator Date'!F133="","x",RIGHT('Indicator Date'!F133,4))</f>
        <v>2017</v>
      </c>
      <c r="E133" s="117" t="str">
        <f>IF('Indicator Date'!G133="","x",RIGHT('Indicator Date'!G133,4))</f>
        <v>2017</v>
      </c>
      <c r="F133" s="117" t="str">
        <f>IF('Indicator Date'!H133="","x",RIGHT('Indicator Date'!H133,4))</f>
        <v>2017</v>
      </c>
      <c r="G133" s="117" t="str">
        <f>IF('Indicator Date'!I133="","x",RIGHT('Indicator Date'!I133,4))</f>
        <v>2017</v>
      </c>
      <c r="H133" s="117" t="str">
        <f>IF('Indicator Date'!J133="","x",RIGHT('Indicator Date'!J133,4))</f>
        <v>2017</v>
      </c>
      <c r="I133" s="117" t="str">
        <f>IF('Indicator Date'!K133="","x",RIGHT('Indicator Date'!K133,4))</f>
        <v>2016</v>
      </c>
      <c r="J133" s="117" t="str">
        <f>IF('Indicator Date'!L133="","x",RIGHT('Indicator Date'!L133,4))</f>
        <v>2018</v>
      </c>
      <c r="K133" s="117" t="str">
        <f>IF('Indicator Date'!M133="","x",RIGHT('Indicator Date'!M133,4))</f>
        <v>2018</v>
      </c>
      <c r="L133" s="117" t="str">
        <f>IF('Indicator Date'!N133="","x",RIGHT('Indicator Date'!N133,4))</f>
        <v>2018</v>
      </c>
      <c r="M133" s="117" t="str">
        <f>IF('Indicator Date'!O133="","x",RIGHT('Indicator Date'!O133,4))</f>
        <v>2014</v>
      </c>
      <c r="N133" s="117" t="str">
        <f>IF('Indicator Date'!P133="","x",RIGHT('Indicator Date'!P133,4))</f>
        <v>2014</v>
      </c>
      <c r="O133" s="117" t="str">
        <f>IF('Indicator Date'!Q133="","x",RIGHT('Indicator Date'!Q133,4))</f>
        <v>2014</v>
      </c>
      <c r="P133" s="117" t="str">
        <f>IF('Indicator Date'!R133="","x",RIGHT('Indicator Date'!R133,4))</f>
        <v>2014</v>
      </c>
      <c r="Q133" s="117" t="str">
        <f>IF('Indicator Date'!S133="","x",RIGHT('Indicator Date'!S133,4))</f>
        <v>2014</v>
      </c>
      <c r="R133" s="117" t="str">
        <f>IF('Indicator Date'!T133="","x",RIGHT('Indicator Date'!T133,4))</f>
        <v>2014</v>
      </c>
      <c r="S133" s="117" t="str">
        <f>IF('Indicator Date'!U133="","x",RIGHT('Indicator Date'!U133,4))</f>
        <v>2014</v>
      </c>
      <c r="T133" s="117" t="str">
        <f>IF('Indicator Date'!V133="","x",RIGHT('Indicator Date'!V133,4))</f>
        <v>2014</v>
      </c>
      <c r="U133" s="117" t="str">
        <f>IF('Indicator Date'!W133="","x",RIGHT('Indicator Date'!W133,4))</f>
        <v>2014</v>
      </c>
      <c r="V133" s="117" t="str">
        <f>IF('Indicator Date'!X133="","x",RIGHT('Indicator Date'!X133,4))</f>
        <v>2014</v>
      </c>
      <c r="W133" s="117" t="str">
        <f>IF('Indicator Date'!Y133="","x",RIGHT('Indicator Date'!Y133,4))</f>
        <v>2014</v>
      </c>
      <c r="X133" s="117" t="str">
        <f>IF('Indicator Date'!AB133="","x",RIGHT('Indicator Date'!AB133,4))</f>
        <v>2014</v>
      </c>
      <c r="Y133" s="117" t="str">
        <f>IF('Indicator Date'!AC133="","x",RIGHT('Indicator Date'!AC133,4))</f>
        <v>2019</v>
      </c>
      <c r="Z133" s="117" t="str">
        <f>IF('Indicator Date'!AD133="","x",RIGHT('Indicator Date'!AD133,4))</f>
        <v>2019</v>
      </c>
      <c r="AA133" s="117" t="str">
        <f>IF('Indicator Date'!AE133="","x",RIGHT('Indicator Date'!AE133,4))</f>
        <v>2019</v>
      </c>
      <c r="AB133" s="117" t="str">
        <f>IF('Indicator Date'!AF133="","x",RIGHT('Indicator Date'!AF133,4))</f>
        <v>2019</v>
      </c>
      <c r="AC133" s="117" t="str">
        <f>IF('Indicator Date'!AG133="","x",RIGHT('Indicator Date'!AG133,4))</f>
        <v>2014</v>
      </c>
      <c r="AD133" s="117" t="str">
        <f>IF('Indicator Date'!AJ133="","x",RIGHT('Indicator Date'!AJ133,4))</f>
        <v>2014</v>
      </c>
      <c r="AE133" s="117" t="str">
        <f>IF('Indicator Date'!AK133="","x",RIGHT('Indicator Date'!AK133,4))</f>
        <v>2014</v>
      </c>
      <c r="AF133" s="117" t="str">
        <f>IF('Indicator Date'!AM133="","x",RIGHT('Indicator Date'!AM133,4))</f>
        <v>2014</v>
      </c>
      <c r="AG133" s="117" t="str">
        <f>IF('Indicator Date'!AN133="","x",RIGHT('Indicator Date'!AN133,4))</f>
        <v>2014</v>
      </c>
      <c r="AH133" s="117" t="str">
        <f>IF('Indicator Date'!AP133="","x",RIGHT('Indicator Date'!AP133,4))</f>
        <v>2014</v>
      </c>
      <c r="AI133" s="117" t="str">
        <f>IF('Indicator Date'!AR133="","x",RIGHT('Indicator Date'!AR133,4))</f>
        <v>2014</v>
      </c>
      <c r="AJ133" s="117" t="str">
        <f>IF('Indicator Date'!AU133="","x",RIGHT('Indicator Date'!AU133,4))</f>
        <v>2014</v>
      </c>
      <c r="AK133" s="117" t="str">
        <f>IF('Indicator Date'!AV133="","x",RIGHT('Indicator Date'!AV133,4))</f>
        <v>2014</v>
      </c>
      <c r="AL133" s="117" t="str">
        <f>IF('Indicator Date'!AW133="","x",RIGHT('Indicator Date'!AW133,4))</f>
        <v>2014</v>
      </c>
      <c r="AM133" s="117" t="str">
        <f>IF('Indicator Date'!AX133="","x",RIGHT('Indicator Date'!AX133,4))</f>
        <v>2014</v>
      </c>
      <c r="AN133" s="117" t="str">
        <f>IF('Indicator Date'!AY133="","x",RIGHT('Indicator Date'!AY133,4))</f>
        <v>2014</v>
      </c>
      <c r="AO133" s="117" t="str">
        <f>IF('Indicator Date'!AZ133="","x",RIGHT('Indicator Date'!AZ133,4))</f>
        <v>2014</v>
      </c>
      <c r="AP133" s="117" t="str">
        <f>IF('Indicator Date'!BA133="","x",RIGHT('Indicator Date'!BA133,4))</f>
        <v>2014</v>
      </c>
      <c r="AQ133" s="117" t="str">
        <f>IF('Indicator Date'!BB133="","x",RIGHT('Indicator Date'!BB133,4))</f>
        <v>2017</v>
      </c>
      <c r="AR133" s="117" t="str">
        <f>IF('Indicator Date'!BC133="","x",RIGHT('Indicator Date'!BC133,4))</f>
        <v>2017</v>
      </c>
      <c r="AS133" s="117" t="str">
        <f>IF('Indicator Date'!BD133="","x",RIGHT('Indicator Date'!BD133,4))</f>
        <v>2019</v>
      </c>
      <c r="AT133" s="117" t="str">
        <f>IF('Indicator Date'!BE133="","x",RIGHT('Indicator Date'!BE133,4))</f>
        <v>2014</v>
      </c>
      <c r="AU133" s="117" t="str">
        <f>IF('Indicator Date'!BF133="","x",RIGHT('Indicator Date'!BF133,4))</f>
        <v>2014</v>
      </c>
    </row>
    <row r="134" spans="1:47" ht="15.75" customHeight="1" x14ac:dyDescent="0.25">
      <c r="A134" s="47" t="s">
        <v>373</v>
      </c>
      <c r="B134" s="47" t="s">
        <v>374</v>
      </c>
      <c r="C134" s="117" t="str">
        <f>IF('Indicator Date'!E134="","x",RIGHT('Indicator Date'!E134,4))</f>
        <v>2017</v>
      </c>
      <c r="D134" s="117" t="str">
        <f>IF('Indicator Date'!F134="","x",RIGHT('Indicator Date'!F134,4))</f>
        <v>2017</v>
      </c>
      <c r="E134" s="117" t="str">
        <f>IF('Indicator Date'!G134="","x",RIGHT('Indicator Date'!G134,4))</f>
        <v>2017</v>
      </c>
      <c r="F134" s="117" t="str">
        <f>IF('Indicator Date'!H134="","x",RIGHT('Indicator Date'!H134,4))</f>
        <v>2017</v>
      </c>
      <c r="G134" s="117" t="str">
        <f>IF('Indicator Date'!I134="","x",RIGHT('Indicator Date'!I134,4))</f>
        <v>2017</v>
      </c>
      <c r="H134" s="117" t="str">
        <f>IF('Indicator Date'!J134="","x",RIGHT('Indicator Date'!J134,4))</f>
        <v>2017</v>
      </c>
      <c r="I134" s="117" t="str">
        <f>IF('Indicator Date'!K134="","x",RIGHT('Indicator Date'!K134,4))</f>
        <v>2016</v>
      </c>
      <c r="J134" s="117" t="str">
        <f>IF('Indicator Date'!L134="","x",RIGHT('Indicator Date'!L134,4))</f>
        <v>2018</v>
      </c>
      <c r="K134" s="117" t="str">
        <f>IF('Indicator Date'!M134="","x",RIGHT('Indicator Date'!M134,4))</f>
        <v>2018</v>
      </c>
      <c r="L134" s="117" t="str">
        <f>IF('Indicator Date'!N134="","x",RIGHT('Indicator Date'!N134,4))</f>
        <v>2018</v>
      </c>
      <c r="M134" s="117" t="str">
        <f>IF('Indicator Date'!O134="","x",RIGHT('Indicator Date'!O134,4))</f>
        <v>2014</v>
      </c>
      <c r="N134" s="117" t="str">
        <f>IF('Indicator Date'!P134="","x",RIGHT('Indicator Date'!P134,4))</f>
        <v>2014</v>
      </c>
      <c r="O134" s="117" t="str">
        <f>IF('Indicator Date'!Q134="","x",RIGHT('Indicator Date'!Q134,4))</f>
        <v>2014</v>
      </c>
      <c r="P134" s="117" t="str">
        <f>IF('Indicator Date'!R134="","x",RIGHT('Indicator Date'!R134,4))</f>
        <v>2014</v>
      </c>
      <c r="Q134" s="117" t="str">
        <f>IF('Indicator Date'!S134="","x",RIGHT('Indicator Date'!S134,4))</f>
        <v>2014</v>
      </c>
      <c r="R134" s="117" t="str">
        <f>IF('Indicator Date'!T134="","x",RIGHT('Indicator Date'!T134,4))</f>
        <v>2014</v>
      </c>
      <c r="S134" s="117" t="str">
        <f>IF('Indicator Date'!U134="","x",RIGHT('Indicator Date'!U134,4))</f>
        <v>2014</v>
      </c>
      <c r="T134" s="117" t="str">
        <f>IF('Indicator Date'!V134="","x",RIGHT('Indicator Date'!V134,4))</f>
        <v>2014</v>
      </c>
      <c r="U134" s="117" t="str">
        <f>IF('Indicator Date'!W134="","x",RIGHT('Indicator Date'!W134,4))</f>
        <v>2014</v>
      </c>
      <c r="V134" s="117" t="str">
        <f>IF('Indicator Date'!X134="","x",RIGHT('Indicator Date'!X134,4))</f>
        <v>2014</v>
      </c>
      <c r="W134" s="117" t="str">
        <f>IF('Indicator Date'!Y134="","x",RIGHT('Indicator Date'!Y134,4))</f>
        <v>2014</v>
      </c>
      <c r="X134" s="117" t="str">
        <f>IF('Indicator Date'!AB134="","x",RIGHT('Indicator Date'!AB134,4))</f>
        <v>2014</v>
      </c>
      <c r="Y134" s="117" t="str">
        <f>IF('Indicator Date'!AC134="","x",RIGHT('Indicator Date'!AC134,4))</f>
        <v>2019</v>
      </c>
      <c r="Z134" s="117" t="str">
        <f>IF('Indicator Date'!AD134="","x",RIGHT('Indicator Date'!AD134,4))</f>
        <v>2019</v>
      </c>
      <c r="AA134" s="117" t="str">
        <f>IF('Indicator Date'!AE134="","x",RIGHT('Indicator Date'!AE134,4))</f>
        <v>2019</v>
      </c>
      <c r="AB134" s="117" t="str">
        <f>IF('Indicator Date'!AF134="","x",RIGHT('Indicator Date'!AF134,4))</f>
        <v>2019</v>
      </c>
      <c r="AC134" s="117" t="str">
        <f>IF('Indicator Date'!AG134="","x",RIGHT('Indicator Date'!AG134,4))</f>
        <v>2014</v>
      </c>
      <c r="AD134" s="117" t="str">
        <f>IF('Indicator Date'!AJ134="","x",RIGHT('Indicator Date'!AJ134,4))</f>
        <v>2014</v>
      </c>
      <c r="AE134" s="117" t="str">
        <f>IF('Indicator Date'!AK134="","x",RIGHT('Indicator Date'!AK134,4))</f>
        <v>2014</v>
      </c>
      <c r="AF134" s="117" t="str">
        <f>IF('Indicator Date'!AM134="","x",RIGHT('Indicator Date'!AM134,4))</f>
        <v>2014</v>
      </c>
      <c r="AG134" s="117" t="str">
        <f>IF('Indicator Date'!AN134="","x",RIGHT('Indicator Date'!AN134,4))</f>
        <v>2014</v>
      </c>
      <c r="AH134" s="117" t="str">
        <f>IF('Indicator Date'!AP134="","x",RIGHT('Indicator Date'!AP134,4))</f>
        <v>2014</v>
      </c>
      <c r="AI134" s="117" t="str">
        <f>IF('Indicator Date'!AR134="","x",RIGHT('Indicator Date'!AR134,4))</f>
        <v>2014</v>
      </c>
      <c r="AJ134" s="117" t="str">
        <f>IF('Indicator Date'!AU134="","x",RIGHT('Indicator Date'!AU134,4))</f>
        <v>2014</v>
      </c>
      <c r="AK134" s="117" t="str">
        <f>IF('Indicator Date'!AV134="","x",RIGHT('Indicator Date'!AV134,4))</f>
        <v>2014</v>
      </c>
      <c r="AL134" s="117" t="str">
        <f>IF('Indicator Date'!AW134="","x",RIGHT('Indicator Date'!AW134,4))</f>
        <v>2014</v>
      </c>
      <c r="AM134" s="117" t="str">
        <f>IF('Indicator Date'!AX134="","x",RIGHT('Indicator Date'!AX134,4))</f>
        <v>2014</v>
      </c>
      <c r="AN134" s="117" t="str">
        <f>IF('Indicator Date'!AY134="","x",RIGHT('Indicator Date'!AY134,4))</f>
        <v>2014</v>
      </c>
      <c r="AO134" s="117" t="str">
        <f>IF('Indicator Date'!AZ134="","x",RIGHT('Indicator Date'!AZ134,4))</f>
        <v>2014</v>
      </c>
      <c r="AP134" s="117" t="str">
        <f>IF('Indicator Date'!BA134="","x",RIGHT('Indicator Date'!BA134,4))</f>
        <v>2014</v>
      </c>
      <c r="AQ134" s="117" t="str">
        <f>IF('Indicator Date'!BB134="","x",RIGHT('Indicator Date'!BB134,4))</f>
        <v>2017</v>
      </c>
      <c r="AR134" s="117" t="str">
        <f>IF('Indicator Date'!BC134="","x",RIGHT('Indicator Date'!BC134,4))</f>
        <v>2017</v>
      </c>
      <c r="AS134" s="117" t="str">
        <f>IF('Indicator Date'!BD134="","x",RIGHT('Indicator Date'!BD134,4))</f>
        <v>2019</v>
      </c>
      <c r="AT134" s="117" t="str">
        <f>IF('Indicator Date'!BE134="","x",RIGHT('Indicator Date'!BE134,4))</f>
        <v>2014</v>
      </c>
      <c r="AU134" s="117" t="str">
        <f>IF('Indicator Date'!BF134="","x",RIGHT('Indicator Date'!BF134,4))</f>
        <v>2014</v>
      </c>
    </row>
    <row r="135" spans="1:47" ht="15.75" customHeight="1" x14ac:dyDescent="0.25">
      <c r="A135" s="47" t="s">
        <v>375</v>
      </c>
      <c r="B135" s="47" t="s">
        <v>376</v>
      </c>
      <c r="C135" s="117" t="str">
        <f>IF('Indicator Date'!E135="","x",RIGHT('Indicator Date'!E135,4))</f>
        <v>2017</v>
      </c>
      <c r="D135" s="117" t="str">
        <f>IF('Indicator Date'!F135="","x",RIGHT('Indicator Date'!F135,4))</f>
        <v>2017</v>
      </c>
      <c r="E135" s="117" t="str">
        <f>IF('Indicator Date'!G135="","x",RIGHT('Indicator Date'!G135,4))</f>
        <v>2017</v>
      </c>
      <c r="F135" s="117" t="str">
        <f>IF('Indicator Date'!H135="","x",RIGHT('Indicator Date'!H135,4))</f>
        <v>2017</v>
      </c>
      <c r="G135" s="117" t="str">
        <f>IF('Indicator Date'!I135="","x",RIGHT('Indicator Date'!I135,4))</f>
        <v>2017</v>
      </c>
      <c r="H135" s="117" t="str">
        <f>IF('Indicator Date'!J135="","x",RIGHT('Indicator Date'!J135,4))</f>
        <v>2017</v>
      </c>
      <c r="I135" s="117" t="str">
        <f>IF('Indicator Date'!K135="","x",RIGHT('Indicator Date'!K135,4))</f>
        <v>2016</v>
      </c>
      <c r="J135" s="117" t="str">
        <f>IF('Indicator Date'!L135="","x",RIGHT('Indicator Date'!L135,4))</f>
        <v>2018</v>
      </c>
      <c r="K135" s="117" t="str">
        <f>IF('Indicator Date'!M135="","x",RIGHT('Indicator Date'!M135,4))</f>
        <v>2018</v>
      </c>
      <c r="L135" s="117" t="str">
        <f>IF('Indicator Date'!N135="","x",RIGHT('Indicator Date'!N135,4))</f>
        <v>2018</v>
      </c>
      <c r="M135" s="117" t="str">
        <f>IF('Indicator Date'!O135="","x",RIGHT('Indicator Date'!O135,4))</f>
        <v>2014</v>
      </c>
      <c r="N135" s="117" t="str">
        <f>IF('Indicator Date'!P135="","x",RIGHT('Indicator Date'!P135,4))</f>
        <v>2014</v>
      </c>
      <c r="O135" s="117" t="str">
        <f>IF('Indicator Date'!Q135="","x",RIGHT('Indicator Date'!Q135,4))</f>
        <v>2014</v>
      </c>
      <c r="P135" s="117" t="str">
        <f>IF('Indicator Date'!R135="","x",RIGHT('Indicator Date'!R135,4))</f>
        <v>2014</v>
      </c>
      <c r="Q135" s="117" t="str">
        <f>IF('Indicator Date'!S135="","x",RIGHT('Indicator Date'!S135,4))</f>
        <v>2014</v>
      </c>
      <c r="R135" s="117" t="str">
        <f>IF('Indicator Date'!T135="","x",RIGHT('Indicator Date'!T135,4))</f>
        <v>2014</v>
      </c>
      <c r="S135" s="117" t="str">
        <f>IF('Indicator Date'!U135="","x",RIGHT('Indicator Date'!U135,4))</f>
        <v>2014</v>
      </c>
      <c r="T135" s="117" t="str">
        <f>IF('Indicator Date'!V135="","x",RIGHT('Indicator Date'!V135,4))</f>
        <v>2014</v>
      </c>
      <c r="U135" s="117" t="str">
        <f>IF('Indicator Date'!W135="","x",RIGHT('Indicator Date'!W135,4))</f>
        <v>2014</v>
      </c>
      <c r="V135" s="117" t="str">
        <f>IF('Indicator Date'!X135="","x",RIGHT('Indicator Date'!X135,4))</f>
        <v>2014</v>
      </c>
      <c r="W135" s="117" t="str">
        <f>IF('Indicator Date'!Y135="","x",RIGHT('Indicator Date'!Y135,4))</f>
        <v>2014</v>
      </c>
      <c r="X135" s="117" t="str">
        <f>IF('Indicator Date'!AB135="","x",RIGHT('Indicator Date'!AB135,4))</f>
        <v>2014</v>
      </c>
      <c r="Y135" s="117" t="str">
        <f>IF('Indicator Date'!AC135="","x",RIGHT('Indicator Date'!AC135,4))</f>
        <v>2019</v>
      </c>
      <c r="Z135" s="117" t="str">
        <f>IF('Indicator Date'!AD135="","x",RIGHT('Indicator Date'!AD135,4))</f>
        <v>2019</v>
      </c>
      <c r="AA135" s="117" t="str">
        <f>IF('Indicator Date'!AE135="","x",RIGHT('Indicator Date'!AE135,4))</f>
        <v>2019</v>
      </c>
      <c r="AB135" s="117" t="str">
        <f>IF('Indicator Date'!AF135="","x",RIGHT('Indicator Date'!AF135,4))</f>
        <v>2019</v>
      </c>
      <c r="AC135" s="117" t="str">
        <f>IF('Indicator Date'!AG135="","x",RIGHT('Indicator Date'!AG135,4))</f>
        <v>2014</v>
      </c>
      <c r="AD135" s="117" t="str">
        <f>IF('Indicator Date'!AJ135="","x",RIGHT('Indicator Date'!AJ135,4))</f>
        <v>2014</v>
      </c>
      <c r="AE135" s="117" t="str">
        <f>IF('Indicator Date'!AK135="","x",RIGHT('Indicator Date'!AK135,4))</f>
        <v>2014</v>
      </c>
      <c r="AF135" s="117" t="str">
        <f>IF('Indicator Date'!AM135="","x",RIGHT('Indicator Date'!AM135,4))</f>
        <v>2014</v>
      </c>
      <c r="AG135" s="117" t="str">
        <f>IF('Indicator Date'!AN135="","x",RIGHT('Indicator Date'!AN135,4))</f>
        <v>2014</v>
      </c>
      <c r="AH135" s="117" t="str">
        <f>IF('Indicator Date'!AP135="","x",RIGHT('Indicator Date'!AP135,4))</f>
        <v>2014</v>
      </c>
      <c r="AI135" s="117" t="str">
        <f>IF('Indicator Date'!AR135="","x",RIGHT('Indicator Date'!AR135,4))</f>
        <v>2014</v>
      </c>
      <c r="AJ135" s="117" t="str">
        <f>IF('Indicator Date'!AU135="","x",RIGHT('Indicator Date'!AU135,4))</f>
        <v>2014</v>
      </c>
      <c r="AK135" s="117" t="str">
        <f>IF('Indicator Date'!AV135="","x",RIGHT('Indicator Date'!AV135,4))</f>
        <v>2014</v>
      </c>
      <c r="AL135" s="117" t="str">
        <f>IF('Indicator Date'!AW135="","x",RIGHT('Indicator Date'!AW135,4))</f>
        <v>2014</v>
      </c>
      <c r="AM135" s="117" t="str">
        <f>IF('Indicator Date'!AX135="","x",RIGHT('Indicator Date'!AX135,4))</f>
        <v>2014</v>
      </c>
      <c r="AN135" s="117" t="str">
        <f>IF('Indicator Date'!AY135="","x",RIGHT('Indicator Date'!AY135,4))</f>
        <v>2014</v>
      </c>
      <c r="AO135" s="117" t="str">
        <f>IF('Indicator Date'!AZ135="","x",RIGHT('Indicator Date'!AZ135,4))</f>
        <v>2014</v>
      </c>
      <c r="AP135" s="117" t="str">
        <f>IF('Indicator Date'!BA135="","x",RIGHT('Indicator Date'!BA135,4))</f>
        <v>2014</v>
      </c>
      <c r="AQ135" s="117" t="str">
        <f>IF('Indicator Date'!BB135="","x",RIGHT('Indicator Date'!BB135,4))</f>
        <v>2017</v>
      </c>
      <c r="AR135" s="117" t="str">
        <f>IF('Indicator Date'!BC135="","x",RIGHT('Indicator Date'!BC135,4))</f>
        <v>2017</v>
      </c>
      <c r="AS135" s="117" t="str">
        <f>IF('Indicator Date'!BD135="","x",RIGHT('Indicator Date'!BD135,4))</f>
        <v>2019</v>
      </c>
      <c r="AT135" s="117" t="str">
        <f>IF('Indicator Date'!BE135="","x",RIGHT('Indicator Date'!BE135,4))</f>
        <v>2014</v>
      </c>
      <c r="AU135" s="117" t="str">
        <f>IF('Indicator Date'!BF135="","x",RIGHT('Indicator Date'!BF135,4))</f>
        <v>2014</v>
      </c>
    </row>
    <row r="136" spans="1:47" ht="15.75" customHeight="1" x14ac:dyDescent="0.25">
      <c r="A136" s="47" t="s">
        <v>377</v>
      </c>
      <c r="B136" s="47" t="s">
        <v>378</v>
      </c>
      <c r="C136" s="117" t="str">
        <f>IF('Indicator Date'!E136="","x",RIGHT('Indicator Date'!E136,4))</f>
        <v>2017</v>
      </c>
      <c r="D136" s="117" t="str">
        <f>IF('Indicator Date'!F136="","x",RIGHT('Indicator Date'!F136,4))</f>
        <v>2017</v>
      </c>
      <c r="E136" s="117" t="str">
        <f>IF('Indicator Date'!G136="","x",RIGHT('Indicator Date'!G136,4))</f>
        <v>2017</v>
      </c>
      <c r="F136" s="117" t="str">
        <f>IF('Indicator Date'!H136="","x",RIGHT('Indicator Date'!H136,4))</f>
        <v>2017</v>
      </c>
      <c r="G136" s="117" t="str">
        <f>IF('Indicator Date'!I136="","x",RIGHT('Indicator Date'!I136,4))</f>
        <v>2017</v>
      </c>
      <c r="H136" s="117" t="str">
        <f>IF('Indicator Date'!J136="","x",RIGHT('Indicator Date'!J136,4))</f>
        <v>2017</v>
      </c>
      <c r="I136" s="117" t="str">
        <f>IF('Indicator Date'!K136="","x",RIGHT('Indicator Date'!K136,4))</f>
        <v>2016</v>
      </c>
      <c r="J136" s="117" t="str">
        <f>IF('Indicator Date'!L136="","x",RIGHT('Indicator Date'!L136,4))</f>
        <v>2018</v>
      </c>
      <c r="K136" s="117" t="str">
        <f>IF('Indicator Date'!M136="","x",RIGHT('Indicator Date'!M136,4))</f>
        <v>2018</v>
      </c>
      <c r="L136" s="117" t="str">
        <f>IF('Indicator Date'!N136="","x",RIGHT('Indicator Date'!N136,4))</f>
        <v>2018</v>
      </c>
      <c r="M136" s="117" t="str">
        <f>IF('Indicator Date'!O136="","x",RIGHT('Indicator Date'!O136,4))</f>
        <v>2014</v>
      </c>
      <c r="N136" s="117" t="str">
        <f>IF('Indicator Date'!P136="","x",RIGHT('Indicator Date'!P136,4))</f>
        <v>2014</v>
      </c>
      <c r="O136" s="117" t="str">
        <f>IF('Indicator Date'!Q136="","x",RIGHT('Indicator Date'!Q136,4))</f>
        <v>2014</v>
      </c>
      <c r="P136" s="117" t="str">
        <f>IF('Indicator Date'!R136="","x",RIGHT('Indicator Date'!R136,4))</f>
        <v>2014</v>
      </c>
      <c r="Q136" s="117" t="str">
        <f>IF('Indicator Date'!S136="","x",RIGHT('Indicator Date'!S136,4))</f>
        <v>2014</v>
      </c>
      <c r="R136" s="117" t="str">
        <f>IF('Indicator Date'!T136="","x",RIGHT('Indicator Date'!T136,4))</f>
        <v>2014</v>
      </c>
      <c r="S136" s="117" t="str">
        <f>IF('Indicator Date'!U136="","x",RIGHT('Indicator Date'!U136,4))</f>
        <v>2014</v>
      </c>
      <c r="T136" s="117" t="str">
        <f>IF('Indicator Date'!V136="","x",RIGHT('Indicator Date'!V136,4))</f>
        <v>2014</v>
      </c>
      <c r="U136" s="117" t="str">
        <f>IF('Indicator Date'!W136="","x",RIGHT('Indicator Date'!W136,4))</f>
        <v>2014</v>
      </c>
      <c r="V136" s="117" t="str">
        <f>IF('Indicator Date'!X136="","x",RIGHT('Indicator Date'!X136,4))</f>
        <v>2014</v>
      </c>
      <c r="W136" s="117" t="str">
        <f>IF('Indicator Date'!Y136="","x",RIGHT('Indicator Date'!Y136,4))</f>
        <v>2014</v>
      </c>
      <c r="X136" s="117" t="str">
        <f>IF('Indicator Date'!AB136="","x",RIGHT('Indicator Date'!AB136,4))</f>
        <v>2014</v>
      </c>
      <c r="Y136" s="117" t="str">
        <f>IF('Indicator Date'!AC136="","x",RIGHT('Indicator Date'!AC136,4))</f>
        <v>2019</v>
      </c>
      <c r="Z136" s="117" t="str">
        <f>IF('Indicator Date'!AD136="","x",RIGHT('Indicator Date'!AD136,4))</f>
        <v>2019</v>
      </c>
      <c r="AA136" s="117" t="str">
        <f>IF('Indicator Date'!AE136="","x",RIGHT('Indicator Date'!AE136,4))</f>
        <v>2019</v>
      </c>
      <c r="AB136" s="117" t="str">
        <f>IF('Indicator Date'!AF136="","x",RIGHT('Indicator Date'!AF136,4))</f>
        <v>2019</v>
      </c>
      <c r="AC136" s="117" t="str">
        <f>IF('Indicator Date'!AG136="","x",RIGHT('Indicator Date'!AG136,4))</f>
        <v>2014</v>
      </c>
      <c r="AD136" s="117" t="str">
        <f>IF('Indicator Date'!AJ136="","x",RIGHT('Indicator Date'!AJ136,4))</f>
        <v>2014</v>
      </c>
      <c r="AE136" s="117" t="str">
        <f>IF('Indicator Date'!AK136="","x",RIGHT('Indicator Date'!AK136,4))</f>
        <v>2014</v>
      </c>
      <c r="AF136" s="117" t="str">
        <f>IF('Indicator Date'!AM136="","x",RIGHT('Indicator Date'!AM136,4))</f>
        <v>2014</v>
      </c>
      <c r="AG136" s="117" t="str">
        <f>IF('Indicator Date'!AN136="","x",RIGHT('Indicator Date'!AN136,4))</f>
        <v>2014</v>
      </c>
      <c r="AH136" s="117" t="str">
        <f>IF('Indicator Date'!AP136="","x",RIGHT('Indicator Date'!AP136,4))</f>
        <v>2014</v>
      </c>
      <c r="AI136" s="117" t="str">
        <f>IF('Indicator Date'!AR136="","x",RIGHT('Indicator Date'!AR136,4))</f>
        <v>2014</v>
      </c>
      <c r="AJ136" s="117" t="str">
        <f>IF('Indicator Date'!AU136="","x",RIGHT('Indicator Date'!AU136,4))</f>
        <v>2014</v>
      </c>
      <c r="AK136" s="117" t="str">
        <f>IF('Indicator Date'!AV136="","x",RIGHT('Indicator Date'!AV136,4))</f>
        <v>2014</v>
      </c>
      <c r="AL136" s="117" t="str">
        <f>IF('Indicator Date'!AW136="","x",RIGHT('Indicator Date'!AW136,4))</f>
        <v>2014</v>
      </c>
      <c r="AM136" s="117" t="str">
        <f>IF('Indicator Date'!AX136="","x",RIGHT('Indicator Date'!AX136,4))</f>
        <v>2014</v>
      </c>
      <c r="AN136" s="117" t="str">
        <f>IF('Indicator Date'!AY136="","x",RIGHT('Indicator Date'!AY136,4))</f>
        <v>2014</v>
      </c>
      <c r="AO136" s="117" t="str">
        <f>IF('Indicator Date'!AZ136="","x",RIGHT('Indicator Date'!AZ136,4))</f>
        <v>2014</v>
      </c>
      <c r="AP136" s="117" t="str">
        <f>IF('Indicator Date'!BA136="","x",RIGHT('Indicator Date'!BA136,4))</f>
        <v>2014</v>
      </c>
      <c r="AQ136" s="117" t="str">
        <f>IF('Indicator Date'!BB136="","x",RIGHT('Indicator Date'!BB136,4))</f>
        <v>2017</v>
      </c>
      <c r="AR136" s="117" t="str">
        <f>IF('Indicator Date'!BC136="","x",RIGHT('Indicator Date'!BC136,4))</f>
        <v>2017</v>
      </c>
      <c r="AS136" s="117" t="str">
        <f>IF('Indicator Date'!BD136="","x",RIGHT('Indicator Date'!BD136,4))</f>
        <v>2019</v>
      </c>
      <c r="AT136" s="117" t="str">
        <f>IF('Indicator Date'!BE136="","x",RIGHT('Indicator Date'!BE136,4))</f>
        <v>2014</v>
      </c>
      <c r="AU136" s="117" t="str">
        <f>IF('Indicator Date'!BF136="","x",RIGHT('Indicator Date'!BF136,4))</f>
        <v>2014</v>
      </c>
    </row>
    <row r="137" spans="1:47" ht="15.75" customHeight="1" x14ac:dyDescent="0.25">
      <c r="A137" s="47" t="s">
        <v>379</v>
      </c>
      <c r="B137" s="47" t="s">
        <v>380</v>
      </c>
      <c r="C137" s="117" t="str">
        <f>IF('Indicator Date'!E137="","x",RIGHT('Indicator Date'!E137,4))</f>
        <v>2017</v>
      </c>
      <c r="D137" s="117" t="str">
        <f>IF('Indicator Date'!F137="","x",RIGHT('Indicator Date'!F137,4))</f>
        <v>2017</v>
      </c>
      <c r="E137" s="117" t="str">
        <f>IF('Indicator Date'!G137="","x",RIGHT('Indicator Date'!G137,4))</f>
        <v>2017</v>
      </c>
      <c r="F137" s="117" t="str">
        <f>IF('Indicator Date'!H137="","x",RIGHT('Indicator Date'!H137,4))</f>
        <v>2017</v>
      </c>
      <c r="G137" s="117" t="str">
        <f>IF('Indicator Date'!I137="","x",RIGHT('Indicator Date'!I137,4))</f>
        <v>2017</v>
      </c>
      <c r="H137" s="117" t="str">
        <f>IF('Indicator Date'!J137="","x",RIGHT('Indicator Date'!J137,4))</f>
        <v>2017</v>
      </c>
      <c r="I137" s="117" t="str">
        <f>IF('Indicator Date'!K137="","x",RIGHT('Indicator Date'!K137,4))</f>
        <v>2016</v>
      </c>
      <c r="J137" s="117" t="str">
        <f>IF('Indicator Date'!L137="","x",RIGHT('Indicator Date'!L137,4))</f>
        <v>2018</v>
      </c>
      <c r="K137" s="117" t="str">
        <f>IF('Indicator Date'!M137="","x",RIGHT('Indicator Date'!M137,4))</f>
        <v>2018</v>
      </c>
      <c r="L137" s="117" t="str">
        <f>IF('Indicator Date'!N137="","x",RIGHT('Indicator Date'!N137,4))</f>
        <v>2018</v>
      </c>
      <c r="M137" s="117" t="str">
        <f>IF('Indicator Date'!O137="","x",RIGHT('Indicator Date'!O137,4))</f>
        <v>2014</v>
      </c>
      <c r="N137" s="117" t="str">
        <f>IF('Indicator Date'!P137="","x",RIGHT('Indicator Date'!P137,4))</f>
        <v>2014</v>
      </c>
      <c r="O137" s="117" t="str">
        <f>IF('Indicator Date'!Q137="","x",RIGHT('Indicator Date'!Q137,4))</f>
        <v>2014</v>
      </c>
      <c r="P137" s="117" t="str">
        <f>IF('Indicator Date'!R137="","x",RIGHT('Indicator Date'!R137,4))</f>
        <v>2014</v>
      </c>
      <c r="Q137" s="117" t="str">
        <f>IF('Indicator Date'!S137="","x",RIGHT('Indicator Date'!S137,4))</f>
        <v>2014</v>
      </c>
      <c r="R137" s="117" t="str">
        <f>IF('Indicator Date'!T137="","x",RIGHT('Indicator Date'!T137,4))</f>
        <v>2014</v>
      </c>
      <c r="S137" s="117" t="str">
        <f>IF('Indicator Date'!U137="","x",RIGHT('Indicator Date'!U137,4))</f>
        <v>2014</v>
      </c>
      <c r="T137" s="117" t="str">
        <f>IF('Indicator Date'!V137="","x",RIGHT('Indicator Date'!V137,4))</f>
        <v>2014</v>
      </c>
      <c r="U137" s="117" t="str">
        <f>IF('Indicator Date'!W137="","x",RIGHT('Indicator Date'!W137,4))</f>
        <v>2014</v>
      </c>
      <c r="V137" s="117" t="str">
        <f>IF('Indicator Date'!X137="","x",RIGHT('Indicator Date'!X137,4))</f>
        <v>2014</v>
      </c>
      <c r="W137" s="117" t="str">
        <f>IF('Indicator Date'!Y137="","x",RIGHT('Indicator Date'!Y137,4))</f>
        <v>2014</v>
      </c>
      <c r="X137" s="117" t="str">
        <f>IF('Indicator Date'!AB137="","x",RIGHT('Indicator Date'!AB137,4))</f>
        <v>2014</v>
      </c>
      <c r="Y137" s="117" t="str">
        <f>IF('Indicator Date'!AC137="","x",RIGHT('Indicator Date'!AC137,4))</f>
        <v>2019</v>
      </c>
      <c r="Z137" s="117" t="str">
        <f>IF('Indicator Date'!AD137="","x",RIGHT('Indicator Date'!AD137,4))</f>
        <v>2019</v>
      </c>
      <c r="AA137" s="117" t="str">
        <f>IF('Indicator Date'!AE137="","x",RIGHT('Indicator Date'!AE137,4))</f>
        <v>2019</v>
      </c>
      <c r="AB137" s="117" t="str">
        <f>IF('Indicator Date'!AF137="","x",RIGHT('Indicator Date'!AF137,4))</f>
        <v>2019</v>
      </c>
      <c r="AC137" s="117" t="str">
        <f>IF('Indicator Date'!AG137="","x",RIGHT('Indicator Date'!AG137,4))</f>
        <v>2014</v>
      </c>
      <c r="AD137" s="117" t="str">
        <f>IF('Indicator Date'!AJ137="","x",RIGHT('Indicator Date'!AJ137,4))</f>
        <v>2014</v>
      </c>
      <c r="AE137" s="117" t="str">
        <f>IF('Indicator Date'!AK137="","x",RIGHT('Indicator Date'!AK137,4))</f>
        <v>2014</v>
      </c>
      <c r="AF137" s="117" t="str">
        <f>IF('Indicator Date'!AM137="","x",RIGHT('Indicator Date'!AM137,4))</f>
        <v>2014</v>
      </c>
      <c r="AG137" s="117" t="str">
        <f>IF('Indicator Date'!AN137="","x",RIGHT('Indicator Date'!AN137,4))</f>
        <v>2014</v>
      </c>
      <c r="AH137" s="117" t="str">
        <f>IF('Indicator Date'!AP137="","x",RIGHT('Indicator Date'!AP137,4))</f>
        <v>2014</v>
      </c>
      <c r="AI137" s="117" t="str">
        <f>IF('Indicator Date'!AR137="","x",RIGHT('Indicator Date'!AR137,4))</f>
        <v>2014</v>
      </c>
      <c r="AJ137" s="117" t="str">
        <f>IF('Indicator Date'!AU137="","x",RIGHT('Indicator Date'!AU137,4))</f>
        <v>2014</v>
      </c>
      <c r="AK137" s="117" t="str">
        <f>IF('Indicator Date'!AV137="","x",RIGHT('Indicator Date'!AV137,4))</f>
        <v>2014</v>
      </c>
      <c r="AL137" s="117" t="str">
        <f>IF('Indicator Date'!AW137="","x",RIGHT('Indicator Date'!AW137,4))</f>
        <v>2014</v>
      </c>
      <c r="AM137" s="117" t="str">
        <f>IF('Indicator Date'!AX137="","x",RIGHT('Indicator Date'!AX137,4))</f>
        <v>2014</v>
      </c>
      <c r="AN137" s="117" t="str">
        <f>IF('Indicator Date'!AY137="","x",RIGHT('Indicator Date'!AY137,4))</f>
        <v>2014</v>
      </c>
      <c r="AO137" s="117" t="str">
        <f>IF('Indicator Date'!AZ137="","x",RIGHT('Indicator Date'!AZ137,4))</f>
        <v>2014</v>
      </c>
      <c r="AP137" s="117" t="str">
        <f>IF('Indicator Date'!BA137="","x",RIGHT('Indicator Date'!BA137,4))</f>
        <v>2014</v>
      </c>
      <c r="AQ137" s="117" t="str">
        <f>IF('Indicator Date'!BB137="","x",RIGHT('Indicator Date'!BB137,4))</f>
        <v>2017</v>
      </c>
      <c r="AR137" s="117" t="str">
        <f>IF('Indicator Date'!BC137="","x",RIGHT('Indicator Date'!BC137,4))</f>
        <v>2017</v>
      </c>
      <c r="AS137" s="117" t="str">
        <f>IF('Indicator Date'!BD137="","x",RIGHT('Indicator Date'!BD137,4))</f>
        <v>2019</v>
      </c>
      <c r="AT137" s="117" t="str">
        <f>IF('Indicator Date'!BE137="","x",RIGHT('Indicator Date'!BE137,4))</f>
        <v>2014</v>
      </c>
      <c r="AU137" s="117" t="str">
        <f>IF('Indicator Date'!BF137="","x",RIGHT('Indicator Date'!BF137,4))</f>
        <v>2014</v>
      </c>
    </row>
    <row r="138" spans="1:47" ht="15.75" customHeight="1" x14ac:dyDescent="0.25">
      <c r="A138" s="47" t="s">
        <v>381</v>
      </c>
      <c r="B138" s="47" t="s">
        <v>382</v>
      </c>
      <c r="C138" s="117" t="str">
        <f>IF('Indicator Date'!E138="","x",RIGHT('Indicator Date'!E138,4))</f>
        <v>2017</v>
      </c>
      <c r="D138" s="117" t="str">
        <f>IF('Indicator Date'!F138="","x",RIGHT('Indicator Date'!F138,4))</f>
        <v>2017</v>
      </c>
      <c r="E138" s="117" t="str">
        <f>IF('Indicator Date'!G138="","x",RIGHT('Indicator Date'!G138,4))</f>
        <v>2017</v>
      </c>
      <c r="F138" s="117" t="str">
        <f>IF('Indicator Date'!H138="","x",RIGHT('Indicator Date'!H138,4))</f>
        <v>2017</v>
      </c>
      <c r="G138" s="117" t="str">
        <f>IF('Indicator Date'!I138="","x",RIGHT('Indicator Date'!I138,4))</f>
        <v>2017</v>
      </c>
      <c r="H138" s="117" t="str">
        <f>IF('Indicator Date'!J138="","x",RIGHT('Indicator Date'!J138,4))</f>
        <v>2017</v>
      </c>
      <c r="I138" s="117" t="str">
        <f>IF('Indicator Date'!K138="","x",RIGHT('Indicator Date'!K138,4))</f>
        <v>2016</v>
      </c>
      <c r="J138" s="117" t="str">
        <f>IF('Indicator Date'!L138="","x",RIGHT('Indicator Date'!L138,4))</f>
        <v>2018</v>
      </c>
      <c r="K138" s="117" t="str">
        <f>IF('Indicator Date'!M138="","x",RIGHT('Indicator Date'!M138,4))</f>
        <v>2018</v>
      </c>
      <c r="L138" s="117" t="str">
        <f>IF('Indicator Date'!N138="","x",RIGHT('Indicator Date'!N138,4))</f>
        <v>2018</v>
      </c>
      <c r="M138" s="117" t="str">
        <f>IF('Indicator Date'!O138="","x",RIGHT('Indicator Date'!O138,4))</f>
        <v>2014</v>
      </c>
      <c r="N138" s="117" t="str">
        <f>IF('Indicator Date'!P138="","x",RIGHT('Indicator Date'!P138,4))</f>
        <v>2014</v>
      </c>
      <c r="O138" s="117" t="str">
        <f>IF('Indicator Date'!Q138="","x",RIGHT('Indicator Date'!Q138,4))</f>
        <v>2014</v>
      </c>
      <c r="P138" s="117" t="str">
        <f>IF('Indicator Date'!R138="","x",RIGHT('Indicator Date'!R138,4))</f>
        <v>2014</v>
      </c>
      <c r="Q138" s="117" t="str">
        <f>IF('Indicator Date'!S138="","x",RIGHT('Indicator Date'!S138,4))</f>
        <v>2014</v>
      </c>
      <c r="R138" s="117" t="str">
        <f>IF('Indicator Date'!T138="","x",RIGHT('Indicator Date'!T138,4))</f>
        <v>2014</v>
      </c>
      <c r="S138" s="117" t="str">
        <f>IF('Indicator Date'!U138="","x",RIGHT('Indicator Date'!U138,4))</f>
        <v>2014</v>
      </c>
      <c r="T138" s="117" t="str">
        <f>IF('Indicator Date'!V138="","x",RIGHT('Indicator Date'!V138,4))</f>
        <v>2014</v>
      </c>
      <c r="U138" s="117" t="str">
        <f>IF('Indicator Date'!W138="","x",RIGHT('Indicator Date'!W138,4))</f>
        <v>2014</v>
      </c>
      <c r="V138" s="117" t="str">
        <f>IF('Indicator Date'!X138="","x",RIGHT('Indicator Date'!X138,4))</f>
        <v>2014</v>
      </c>
      <c r="W138" s="117" t="str">
        <f>IF('Indicator Date'!Y138="","x",RIGHT('Indicator Date'!Y138,4))</f>
        <v>2014</v>
      </c>
      <c r="X138" s="117" t="str">
        <f>IF('Indicator Date'!AB138="","x",RIGHT('Indicator Date'!AB138,4))</f>
        <v>2014</v>
      </c>
      <c r="Y138" s="117" t="str">
        <f>IF('Indicator Date'!AC138="","x",RIGHT('Indicator Date'!AC138,4))</f>
        <v>2019</v>
      </c>
      <c r="Z138" s="117" t="str">
        <f>IF('Indicator Date'!AD138="","x",RIGHT('Indicator Date'!AD138,4))</f>
        <v>2019</v>
      </c>
      <c r="AA138" s="117" t="str">
        <f>IF('Indicator Date'!AE138="","x",RIGHT('Indicator Date'!AE138,4))</f>
        <v>2019</v>
      </c>
      <c r="AB138" s="117" t="str">
        <f>IF('Indicator Date'!AF138="","x",RIGHT('Indicator Date'!AF138,4))</f>
        <v>2019</v>
      </c>
      <c r="AC138" s="117" t="str">
        <f>IF('Indicator Date'!AG138="","x",RIGHT('Indicator Date'!AG138,4))</f>
        <v>2014</v>
      </c>
      <c r="AD138" s="117" t="str">
        <f>IF('Indicator Date'!AJ138="","x",RIGHT('Indicator Date'!AJ138,4))</f>
        <v>2014</v>
      </c>
      <c r="AE138" s="117" t="str">
        <f>IF('Indicator Date'!AK138="","x",RIGHT('Indicator Date'!AK138,4))</f>
        <v>2014</v>
      </c>
      <c r="AF138" s="117" t="str">
        <f>IF('Indicator Date'!AM138="","x",RIGHT('Indicator Date'!AM138,4))</f>
        <v>2014</v>
      </c>
      <c r="AG138" s="117" t="str">
        <f>IF('Indicator Date'!AN138="","x",RIGHT('Indicator Date'!AN138,4))</f>
        <v>2014</v>
      </c>
      <c r="AH138" s="117" t="str">
        <f>IF('Indicator Date'!AP138="","x",RIGHT('Indicator Date'!AP138,4))</f>
        <v>2014</v>
      </c>
      <c r="AI138" s="117" t="str">
        <f>IF('Indicator Date'!AR138="","x",RIGHT('Indicator Date'!AR138,4))</f>
        <v>2014</v>
      </c>
      <c r="AJ138" s="117" t="str">
        <f>IF('Indicator Date'!AU138="","x",RIGHT('Indicator Date'!AU138,4))</f>
        <v>2014</v>
      </c>
      <c r="AK138" s="117" t="str">
        <f>IF('Indicator Date'!AV138="","x",RIGHT('Indicator Date'!AV138,4))</f>
        <v>2014</v>
      </c>
      <c r="AL138" s="117" t="str">
        <f>IF('Indicator Date'!AW138="","x",RIGHT('Indicator Date'!AW138,4))</f>
        <v>2014</v>
      </c>
      <c r="AM138" s="117" t="str">
        <f>IF('Indicator Date'!AX138="","x",RIGHT('Indicator Date'!AX138,4))</f>
        <v>2014</v>
      </c>
      <c r="AN138" s="117" t="str">
        <f>IF('Indicator Date'!AY138="","x",RIGHT('Indicator Date'!AY138,4))</f>
        <v>2014</v>
      </c>
      <c r="AO138" s="117" t="str">
        <f>IF('Indicator Date'!AZ138="","x",RIGHT('Indicator Date'!AZ138,4))</f>
        <v>2014</v>
      </c>
      <c r="AP138" s="117" t="str">
        <f>IF('Indicator Date'!BA138="","x",RIGHT('Indicator Date'!BA138,4))</f>
        <v>2014</v>
      </c>
      <c r="AQ138" s="117" t="str">
        <f>IF('Indicator Date'!BB138="","x",RIGHT('Indicator Date'!BB138,4))</f>
        <v>2017</v>
      </c>
      <c r="AR138" s="117" t="str">
        <f>IF('Indicator Date'!BC138="","x",RIGHT('Indicator Date'!BC138,4))</f>
        <v>2017</v>
      </c>
      <c r="AS138" s="117" t="str">
        <f>IF('Indicator Date'!BD138="","x",RIGHT('Indicator Date'!BD138,4))</f>
        <v>2019</v>
      </c>
      <c r="AT138" s="117" t="str">
        <f>IF('Indicator Date'!BE138="","x",RIGHT('Indicator Date'!BE138,4))</f>
        <v>2014</v>
      </c>
      <c r="AU138" s="117" t="str">
        <f>IF('Indicator Date'!BF138="","x",RIGHT('Indicator Date'!BF138,4))</f>
        <v>2014</v>
      </c>
    </row>
    <row r="139" spans="1:47" ht="15.75" customHeight="1" x14ac:dyDescent="0.25">
      <c r="A139" s="47" t="s">
        <v>383</v>
      </c>
      <c r="B139" s="47" t="s">
        <v>384</v>
      </c>
      <c r="C139" s="117" t="str">
        <f>IF('Indicator Date'!E139="","x",RIGHT('Indicator Date'!E139,4))</f>
        <v>2017</v>
      </c>
      <c r="D139" s="117" t="str">
        <f>IF('Indicator Date'!F139="","x",RIGHT('Indicator Date'!F139,4))</f>
        <v>2017</v>
      </c>
      <c r="E139" s="117" t="str">
        <f>IF('Indicator Date'!G139="","x",RIGHT('Indicator Date'!G139,4))</f>
        <v>2017</v>
      </c>
      <c r="F139" s="117" t="str">
        <f>IF('Indicator Date'!H139="","x",RIGHT('Indicator Date'!H139,4))</f>
        <v>2017</v>
      </c>
      <c r="G139" s="117" t="str">
        <f>IF('Indicator Date'!I139="","x",RIGHT('Indicator Date'!I139,4))</f>
        <v>2017</v>
      </c>
      <c r="H139" s="117" t="str">
        <f>IF('Indicator Date'!J139="","x",RIGHT('Indicator Date'!J139,4))</f>
        <v>2017</v>
      </c>
      <c r="I139" s="117" t="str">
        <f>IF('Indicator Date'!K139="","x",RIGHT('Indicator Date'!K139,4))</f>
        <v>2016</v>
      </c>
      <c r="J139" s="117" t="str">
        <f>IF('Indicator Date'!L139="","x",RIGHT('Indicator Date'!L139,4))</f>
        <v>2018</v>
      </c>
      <c r="K139" s="117" t="str">
        <f>IF('Indicator Date'!M139="","x",RIGHT('Indicator Date'!M139,4))</f>
        <v>2018</v>
      </c>
      <c r="L139" s="117" t="str">
        <f>IF('Indicator Date'!N139="","x",RIGHT('Indicator Date'!N139,4))</f>
        <v>2018</v>
      </c>
      <c r="M139" s="117" t="str">
        <f>IF('Indicator Date'!O139="","x",RIGHT('Indicator Date'!O139,4))</f>
        <v>2014</v>
      </c>
      <c r="N139" s="117" t="str">
        <f>IF('Indicator Date'!P139="","x",RIGHT('Indicator Date'!P139,4))</f>
        <v>2014</v>
      </c>
      <c r="O139" s="117" t="str">
        <f>IF('Indicator Date'!Q139="","x",RIGHT('Indicator Date'!Q139,4))</f>
        <v>2014</v>
      </c>
      <c r="P139" s="117" t="str">
        <f>IF('Indicator Date'!R139="","x",RIGHT('Indicator Date'!R139,4))</f>
        <v>2014</v>
      </c>
      <c r="Q139" s="117" t="str">
        <f>IF('Indicator Date'!S139="","x",RIGHT('Indicator Date'!S139,4))</f>
        <v>2014</v>
      </c>
      <c r="R139" s="117" t="str">
        <f>IF('Indicator Date'!T139="","x",RIGHT('Indicator Date'!T139,4))</f>
        <v>2014</v>
      </c>
      <c r="S139" s="117" t="str">
        <f>IF('Indicator Date'!U139="","x",RIGHT('Indicator Date'!U139,4))</f>
        <v>2014</v>
      </c>
      <c r="T139" s="117" t="str">
        <f>IF('Indicator Date'!V139="","x",RIGHT('Indicator Date'!V139,4))</f>
        <v>2014</v>
      </c>
      <c r="U139" s="117" t="str">
        <f>IF('Indicator Date'!W139="","x",RIGHT('Indicator Date'!W139,4))</f>
        <v>2014</v>
      </c>
      <c r="V139" s="117" t="str">
        <f>IF('Indicator Date'!X139="","x",RIGHT('Indicator Date'!X139,4))</f>
        <v>2014</v>
      </c>
      <c r="W139" s="117" t="str">
        <f>IF('Indicator Date'!Y139="","x",RIGHT('Indicator Date'!Y139,4))</f>
        <v>2014</v>
      </c>
      <c r="X139" s="117" t="str">
        <f>IF('Indicator Date'!AB139="","x",RIGHT('Indicator Date'!AB139,4))</f>
        <v>2014</v>
      </c>
      <c r="Y139" s="117" t="str">
        <f>IF('Indicator Date'!AC139="","x",RIGHT('Indicator Date'!AC139,4))</f>
        <v>2019</v>
      </c>
      <c r="Z139" s="117" t="str">
        <f>IF('Indicator Date'!AD139="","x",RIGHT('Indicator Date'!AD139,4))</f>
        <v>2019</v>
      </c>
      <c r="AA139" s="117" t="str">
        <f>IF('Indicator Date'!AE139="","x",RIGHT('Indicator Date'!AE139,4))</f>
        <v>2019</v>
      </c>
      <c r="AB139" s="117" t="str">
        <f>IF('Indicator Date'!AF139="","x",RIGHT('Indicator Date'!AF139,4))</f>
        <v>2019</v>
      </c>
      <c r="AC139" s="117" t="str">
        <f>IF('Indicator Date'!AG139="","x",RIGHT('Indicator Date'!AG139,4))</f>
        <v>2014</v>
      </c>
      <c r="AD139" s="117" t="str">
        <f>IF('Indicator Date'!AJ139="","x",RIGHT('Indicator Date'!AJ139,4))</f>
        <v>2014</v>
      </c>
      <c r="AE139" s="117" t="str">
        <f>IF('Indicator Date'!AK139="","x",RIGHT('Indicator Date'!AK139,4))</f>
        <v>2014</v>
      </c>
      <c r="AF139" s="117" t="str">
        <f>IF('Indicator Date'!AM139="","x",RIGHT('Indicator Date'!AM139,4))</f>
        <v>2014</v>
      </c>
      <c r="AG139" s="117" t="str">
        <f>IF('Indicator Date'!AN139="","x",RIGHT('Indicator Date'!AN139,4))</f>
        <v>2014</v>
      </c>
      <c r="AH139" s="117" t="str">
        <f>IF('Indicator Date'!AP139="","x",RIGHT('Indicator Date'!AP139,4))</f>
        <v>2014</v>
      </c>
      <c r="AI139" s="117" t="str">
        <f>IF('Indicator Date'!AR139="","x",RIGHT('Indicator Date'!AR139,4))</f>
        <v>2014</v>
      </c>
      <c r="AJ139" s="117" t="str">
        <f>IF('Indicator Date'!AU139="","x",RIGHT('Indicator Date'!AU139,4))</f>
        <v>2014</v>
      </c>
      <c r="AK139" s="117" t="str">
        <f>IF('Indicator Date'!AV139="","x",RIGHT('Indicator Date'!AV139,4))</f>
        <v>2014</v>
      </c>
      <c r="AL139" s="117" t="str">
        <f>IF('Indicator Date'!AW139="","x",RIGHT('Indicator Date'!AW139,4))</f>
        <v>2014</v>
      </c>
      <c r="AM139" s="117" t="str">
        <f>IF('Indicator Date'!AX139="","x",RIGHT('Indicator Date'!AX139,4))</f>
        <v>2014</v>
      </c>
      <c r="AN139" s="117" t="str">
        <f>IF('Indicator Date'!AY139="","x",RIGHT('Indicator Date'!AY139,4))</f>
        <v>2014</v>
      </c>
      <c r="AO139" s="117" t="str">
        <f>IF('Indicator Date'!AZ139="","x",RIGHT('Indicator Date'!AZ139,4))</f>
        <v>2014</v>
      </c>
      <c r="AP139" s="117" t="str">
        <f>IF('Indicator Date'!BA139="","x",RIGHT('Indicator Date'!BA139,4))</f>
        <v>2014</v>
      </c>
      <c r="AQ139" s="117" t="str">
        <f>IF('Indicator Date'!BB139="","x",RIGHT('Indicator Date'!BB139,4))</f>
        <v>2017</v>
      </c>
      <c r="AR139" s="117" t="str">
        <f>IF('Indicator Date'!BC139="","x",RIGHT('Indicator Date'!BC139,4))</f>
        <v>2017</v>
      </c>
      <c r="AS139" s="117" t="str">
        <f>IF('Indicator Date'!BD139="","x",RIGHT('Indicator Date'!BD139,4))</f>
        <v>2019</v>
      </c>
      <c r="AT139" s="117" t="str">
        <f>IF('Indicator Date'!BE139="","x",RIGHT('Indicator Date'!BE139,4))</f>
        <v>2014</v>
      </c>
      <c r="AU139" s="117" t="str">
        <f>IF('Indicator Date'!BF139="","x",RIGHT('Indicator Date'!BF139,4))</f>
        <v>2014</v>
      </c>
    </row>
    <row r="140" spans="1:47" ht="15.75" customHeight="1" x14ac:dyDescent="0.25">
      <c r="A140" s="47" t="s">
        <v>385</v>
      </c>
      <c r="B140" s="47" t="s">
        <v>386</v>
      </c>
      <c r="C140" s="117" t="str">
        <f>IF('Indicator Date'!E140="","x",RIGHT('Indicator Date'!E140,4))</f>
        <v>2017</v>
      </c>
      <c r="D140" s="117" t="str">
        <f>IF('Indicator Date'!F140="","x",RIGHT('Indicator Date'!F140,4))</f>
        <v>2017</v>
      </c>
      <c r="E140" s="117" t="str">
        <f>IF('Indicator Date'!G140="","x",RIGHT('Indicator Date'!G140,4))</f>
        <v>2017</v>
      </c>
      <c r="F140" s="117" t="str">
        <f>IF('Indicator Date'!H140="","x",RIGHT('Indicator Date'!H140,4))</f>
        <v>2017</v>
      </c>
      <c r="G140" s="117" t="str">
        <f>IF('Indicator Date'!I140="","x",RIGHT('Indicator Date'!I140,4))</f>
        <v>2017</v>
      </c>
      <c r="H140" s="117" t="str">
        <f>IF('Indicator Date'!J140="","x",RIGHT('Indicator Date'!J140,4))</f>
        <v>2017</v>
      </c>
      <c r="I140" s="117" t="str">
        <f>IF('Indicator Date'!K140="","x",RIGHT('Indicator Date'!K140,4))</f>
        <v>2016</v>
      </c>
      <c r="J140" s="117" t="str">
        <f>IF('Indicator Date'!L140="","x",RIGHT('Indicator Date'!L140,4))</f>
        <v>2018</v>
      </c>
      <c r="K140" s="117" t="str">
        <f>IF('Indicator Date'!M140="","x",RIGHT('Indicator Date'!M140,4))</f>
        <v>2018</v>
      </c>
      <c r="L140" s="117" t="str">
        <f>IF('Indicator Date'!N140="","x",RIGHT('Indicator Date'!N140,4))</f>
        <v>2018</v>
      </c>
      <c r="M140" s="117" t="str">
        <f>IF('Indicator Date'!O140="","x",RIGHT('Indicator Date'!O140,4))</f>
        <v>2014</v>
      </c>
      <c r="N140" s="117" t="str">
        <f>IF('Indicator Date'!P140="","x",RIGHT('Indicator Date'!P140,4))</f>
        <v>2014</v>
      </c>
      <c r="O140" s="117" t="str">
        <f>IF('Indicator Date'!Q140="","x",RIGHT('Indicator Date'!Q140,4))</f>
        <v>2014</v>
      </c>
      <c r="P140" s="117" t="str">
        <f>IF('Indicator Date'!R140="","x",RIGHT('Indicator Date'!R140,4))</f>
        <v>2014</v>
      </c>
      <c r="Q140" s="117" t="str">
        <f>IF('Indicator Date'!S140="","x",RIGHT('Indicator Date'!S140,4))</f>
        <v>2014</v>
      </c>
      <c r="R140" s="117" t="str">
        <f>IF('Indicator Date'!T140="","x",RIGHT('Indicator Date'!T140,4))</f>
        <v>2014</v>
      </c>
      <c r="S140" s="117" t="str">
        <f>IF('Indicator Date'!U140="","x",RIGHT('Indicator Date'!U140,4))</f>
        <v>2014</v>
      </c>
      <c r="T140" s="117" t="str">
        <f>IF('Indicator Date'!V140="","x",RIGHT('Indicator Date'!V140,4))</f>
        <v>2014</v>
      </c>
      <c r="U140" s="117" t="str">
        <f>IF('Indicator Date'!W140="","x",RIGHT('Indicator Date'!W140,4))</f>
        <v>2014</v>
      </c>
      <c r="V140" s="117" t="str">
        <f>IF('Indicator Date'!X140="","x",RIGHT('Indicator Date'!X140,4))</f>
        <v>2014</v>
      </c>
      <c r="W140" s="117" t="str">
        <f>IF('Indicator Date'!Y140="","x",RIGHT('Indicator Date'!Y140,4))</f>
        <v>2014</v>
      </c>
      <c r="X140" s="117" t="str">
        <f>IF('Indicator Date'!AB140="","x",RIGHT('Indicator Date'!AB140,4))</f>
        <v>2014</v>
      </c>
      <c r="Y140" s="117" t="str">
        <f>IF('Indicator Date'!AC140="","x",RIGHT('Indicator Date'!AC140,4))</f>
        <v>2019</v>
      </c>
      <c r="Z140" s="117" t="str">
        <f>IF('Indicator Date'!AD140="","x",RIGHT('Indicator Date'!AD140,4))</f>
        <v>2019</v>
      </c>
      <c r="AA140" s="117" t="str">
        <f>IF('Indicator Date'!AE140="","x",RIGHT('Indicator Date'!AE140,4))</f>
        <v>2019</v>
      </c>
      <c r="AB140" s="117" t="str">
        <f>IF('Indicator Date'!AF140="","x",RIGHT('Indicator Date'!AF140,4))</f>
        <v>2019</v>
      </c>
      <c r="AC140" s="117" t="str">
        <f>IF('Indicator Date'!AG140="","x",RIGHT('Indicator Date'!AG140,4))</f>
        <v>2014</v>
      </c>
      <c r="AD140" s="117" t="str">
        <f>IF('Indicator Date'!AJ140="","x",RIGHT('Indicator Date'!AJ140,4))</f>
        <v>2014</v>
      </c>
      <c r="AE140" s="117" t="str">
        <f>IF('Indicator Date'!AK140="","x",RIGHT('Indicator Date'!AK140,4))</f>
        <v>2014</v>
      </c>
      <c r="AF140" s="117" t="str">
        <f>IF('Indicator Date'!AM140="","x",RIGHT('Indicator Date'!AM140,4))</f>
        <v>2014</v>
      </c>
      <c r="AG140" s="117" t="str">
        <f>IF('Indicator Date'!AN140="","x",RIGHT('Indicator Date'!AN140,4))</f>
        <v>2014</v>
      </c>
      <c r="AH140" s="117" t="str">
        <f>IF('Indicator Date'!AP140="","x",RIGHT('Indicator Date'!AP140,4))</f>
        <v>2014</v>
      </c>
      <c r="AI140" s="117" t="str">
        <f>IF('Indicator Date'!AR140="","x",RIGHT('Indicator Date'!AR140,4))</f>
        <v>2014</v>
      </c>
      <c r="AJ140" s="117" t="str">
        <f>IF('Indicator Date'!AU140="","x",RIGHT('Indicator Date'!AU140,4))</f>
        <v>2014</v>
      </c>
      <c r="AK140" s="117" t="str">
        <f>IF('Indicator Date'!AV140="","x",RIGHT('Indicator Date'!AV140,4))</f>
        <v>2014</v>
      </c>
      <c r="AL140" s="117" t="str">
        <f>IF('Indicator Date'!AW140="","x",RIGHT('Indicator Date'!AW140,4))</f>
        <v>2014</v>
      </c>
      <c r="AM140" s="117" t="str">
        <f>IF('Indicator Date'!AX140="","x",RIGHT('Indicator Date'!AX140,4))</f>
        <v>2014</v>
      </c>
      <c r="AN140" s="117" t="str">
        <f>IF('Indicator Date'!AY140="","x",RIGHT('Indicator Date'!AY140,4))</f>
        <v>2014</v>
      </c>
      <c r="AO140" s="117" t="str">
        <f>IF('Indicator Date'!AZ140="","x",RIGHT('Indicator Date'!AZ140,4))</f>
        <v>2014</v>
      </c>
      <c r="AP140" s="117" t="str">
        <f>IF('Indicator Date'!BA140="","x",RIGHT('Indicator Date'!BA140,4))</f>
        <v>2014</v>
      </c>
      <c r="AQ140" s="117" t="str">
        <f>IF('Indicator Date'!BB140="","x",RIGHT('Indicator Date'!BB140,4))</f>
        <v>2017</v>
      </c>
      <c r="AR140" s="117" t="str">
        <f>IF('Indicator Date'!BC140="","x",RIGHT('Indicator Date'!BC140,4))</f>
        <v>2017</v>
      </c>
      <c r="AS140" s="117" t="str">
        <f>IF('Indicator Date'!BD140="","x",RIGHT('Indicator Date'!BD140,4))</f>
        <v>2019</v>
      </c>
      <c r="AT140" s="117" t="str">
        <f>IF('Indicator Date'!BE140="","x",RIGHT('Indicator Date'!BE140,4))</f>
        <v>2014</v>
      </c>
      <c r="AU140" s="117" t="str">
        <f>IF('Indicator Date'!BF140="","x",RIGHT('Indicator Date'!BF140,4))</f>
        <v>2014</v>
      </c>
    </row>
    <row r="141" spans="1:47" ht="15.75" customHeight="1" x14ac:dyDescent="0.25">
      <c r="A141" s="47" t="s">
        <v>387</v>
      </c>
      <c r="B141" s="47" t="s">
        <v>388</v>
      </c>
      <c r="C141" s="117" t="str">
        <f>IF('Indicator Date'!E141="","x",RIGHT('Indicator Date'!E141,4))</f>
        <v>2017</v>
      </c>
      <c r="D141" s="117" t="str">
        <f>IF('Indicator Date'!F141="","x",RIGHT('Indicator Date'!F141,4))</f>
        <v>2017</v>
      </c>
      <c r="E141" s="117" t="str">
        <f>IF('Indicator Date'!G141="","x",RIGHT('Indicator Date'!G141,4))</f>
        <v>2017</v>
      </c>
      <c r="F141" s="117" t="str">
        <f>IF('Indicator Date'!H141="","x",RIGHT('Indicator Date'!H141,4))</f>
        <v>2017</v>
      </c>
      <c r="G141" s="117" t="str">
        <f>IF('Indicator Date'!I141="","x",RIGHT('Indicator Date'!I141,4))</f>
        <v>2017</v>
      </c>
      <c r="H141" s="117" t="str">
        <f>IF('Indicator Date'!J141="","x",RIGHT('Indicator Date'!J141,4))</f>
        <v>2017</v>
      </c>
      <c r="I141" s="117" t="str">
        <f>IF('Indicator Date'!K141="","x",RIGHT('Indicator Date'!K141,4))</f>
        <v>2016</v>
      </c>
      <c r="J141" s="117" t="str">
        <f>IF('Indicator Date'!L141="","x",RIGHT('Indicator Date'!L141,4))</f>
        <v>2018</v>
      </c>
      <c r="K141" s="117" t="str">
        <f>IF('Indicator Date'!M141="","x",RIGHT('Indicator Date'!M141,4))</f>
        <v>2018</v>
      </c>
      <c r="L141" s="117" t="str">
        <f>IF('Indicator Date'!N141="","x",RIGHT('Indicator Date'!N141,4))</f>
        <v>2018</v>
      </c>
      <c r="M141" s="117" t="str">
        <f>IF('Indicator Date'!O141="","x",RIGHT('Indicator Date'!O141,4))</f>
        <v>2014</v>
      </c>
      <c r="N141" s="117" t="str">
        <f>IF('Indicator Date'!P141="","x",RIGHT('Indicator Date'!P141,4))</f>
        <v>2014</v>
      </c>
      <c r="O141" s="117" t="str">
        <f>IF('Indicator Date'!Q141="","x",RIGHT('Indicator Date'!Q141,4))</f>
        <v>2014</v>
      </c>
      <c r="P141" s="117" t="str">
        <f>IF('Indicator Date'!R141="","x",RIGHT('Indicator Date'!R141,4))</f>
        <v>2014</v>
      </c>
      <c r="Q141" s="117" t="str">
        <f>IF('Indicator Date'!S141="","x",RIGHT('Indicator Date'!S141,4))</f>
        <v>2014</v>
      </c>
      <c r="R141" s="117" t="str">
        <f>IF('Indicator Date'!T141="","x",RIGHT('Indicator Date'!T141,4))</f>
        <v>2014</v>
      </c>
      <c r="S141" s="117" t="str">
        <f>IF('Indicator Date'!U141="","x",RIGHT('Indicator Date'!U141,4))</f>
        <v>2014</v>
      </c>
      <c r="T141" s="117" t="str">
        <f>IF('Indicator Date'!V141="","x",RIGHT('Indicator Date'!V141,4))</f>
        <v>2014</v>
      </c>
      <c r="U141" s="117" t="str">
        <f>IF('Indicator Date'!W141="","x",RIGHT('Indicator Date'!W141,4))</f>
        <v>2014</v>
      </c>
      <c r="V141" s="117" t="str">
        <f>IF('Indicator Date'!X141="","x",RIGHT('Indicator Date'!X141,4))</f>
        <v>2014</v>
      </c>
      <c r="W141" s="117" t="str">
        <f>IF('Indicator Date'!Y141="","x",RIGHT('Indicator Date'!Y141,4))</f>
        <v>2014</v>
      </c>
      <c r="X141" s="117" t="str">
        <f>IF('Indicator Date'!AB141="","x",RIGHT('Indicator Date'!AB141,4))</f>
        <v>2014</v>
      </c>
      <c r="Y141" s="117" t="str">
        <f>IF('Indicator Date'!AC141="","x",RIGHT('Indicator Date'!AC141,4))</f>
        <v>2019</v>
      </c>
      <c r="Z141" s="117" t="str">
        <f>IF('Indicator Date'!AD141="","x",RIGHT('Indicator Date'!AD141,4))</f>
        <v>2019</v>
      </c>
      <c r="AA141" s="117" t="str">
        <f>IF('Indicator Date'!AE141="","x",RIGHT('Indicator Date'!AE141,4))</f>
        <v>2019</v>
      </c>
      <c r="AB141" s="117" t="str">
        <f>IF('Indicator Date'!AF141="","x",RIGHT('Indicator Date'!AF141,4))</f>
        <v>2019</v>
      </c>
      <c r="AC141" s="117" t="str">
        <f>IF('Indicator Date'!AG141="","x",RIGHT('Indicator Date'!AG141,4))</f>
        <v>2014</v>
      </c>
      <c r="AD141" s="117" t="str">
        <f>IF('Indicator Date'!AJ141="","x",RIGHT('Indicator Date'!AJ141,4))</f>
        <v>2014</v>
      </c>
      <c r="AE141" s="117" t="str">
        <f>IF('Indicator Date'!AK141="","x",RIGHT('Indicator Date'!AK141,4))</f>
        <v>2014</v>
      </c>
      <c r="AF141" s="117" t="str">
        <f>IF('Indicator Date'!AM141="","x",RIGHT('Indicator Date'!AM141,4))</f>
        <v>2014</v>
      </c>
      <c r="AG141" s="117" t="str">
        <f>IF('Indicator Date'!AN141="","x",RIGHT('Indicator Date'!AN141,4))</f>
        <v>2014</v>
      </c>
      <c r="AH141" s="117" t="str">
        <f>IF('Indicator Date'!AP141="","x",RIGHT('Indicator Date'!AP141,4))</f>
        <v>2014</v>
      </c>
      <c r="AI141" s="117" t="str">
        <f>IF('Indicator Date'!AR141="","x",RIGHT('Indicator Date'!AR141,4))</f>
        <v>2014</v>
      </c>
      <c r="AJ141" s="117" t="str">
        <f>IF('Indicator Date'!AU141="","x",RIGHT('Indicator Date'!AU141,4))</f>
        <v>2014</v>
      </c>
      <c r="AK141" s="117" t="str">
        <f>IF('Indicator Date'!AV141="","x",RIGHT('Indicator Date'!AV141,4))</f>
        <v>2014</v>
      </c>
      <c r="AL141" s="117" t="str">
        <f>IF('Indicator Date'!AW141="","x",RIGHT('Indicator Date'!AW141,4))</f>
        <v>2014</v>
      </c>
      <c r="AM141" s="117" t="str">
        <f>IF('Indicator Date'!AX141="","x",RIGHT('Indicator Date'!AX141,4))</f>
        <v>2014</v>
      </c>
      <c r="AN141" s="117" t="str">
        <f>IF('Indicator Date'!AY141="","x",RIGHT('Indicator Date'!AY141,4))</f>
        <v>2014</v>
      </c>
      <c r="AO141" s="117" t="str">
        <f>IF('Indicator Date'!AZ141="","x",RIGHT('Indicator Date'!AZ141,4))</f>
        <v>2014</v>
      </c>
      <c r="AP141" s="117" t="str">
        <f>IF('Indicator Date'!BA141="","x",RIGHT('Indicator Date'!BA141,4))</f>
        <v>2014</v>
      </c>
      <c r="AQ141" s="117" t="str">
        <f>IF('Indicator Date'!BB141="","x",RIGHT('Indicator Date'!BB141,4))</f>
        <v>2017</v>
      </c>
      <c r="AR141" s="117" t="str">
        <f>IF('Indicator Date'!BC141="","x",RIGHT('Indicator Date'!BC141,4))</f>
        <v>2017</v>
      </c>
      <c r="AS141" s="117" t="str">
        <f>IF('Indicator Date'!BD141="","x",RIGHT('Indicator Date'!BD141,4))</f>
        <v>2019</v>
      </c>
      <c r="AT141" s="117" t="str">
        <f>IF('Indicator Date'!BE141="","x",RIGHT('Indicator Date'!BE141,4))</f>
        <v>2014</v>
      </c>
      <c r="AU141" s="117" t="str">
        <f>IF('Indicator Date'!BF141="","x",RIGHT('Indicator Date'!BF141,4))</f>
        <v>2014</v>
      </c>
    </row>
    <row r="142" spans="1:47" ht="15.75" customHeight="1" x14ac:dyDescent="0.25">
      <c r="A142" s="47" t="s">
        <v>389</v>
      </c>
      <c r="B142" s="47" t="s">
        <v>390</v>
      </c>
      <c r="C142" s="117" t="str">
        <f>IF('Indicator Date'!E142="","x",RIGHT('Indicator Date'!E142,4))</f>
        <v>2017</v>
      </c>
      <c r="D142" s="117" t="str">
        <f>IF('Indicator Date'!F142="","x",RIGHT('Indicator Date'!F142,4))</f>
        <v>2017</v>
      </c>
      <c r="E142" s="117" t="str">
        <f>IF('Indicator Date'!G142="","x",RIGHT('Indicator Date'!G142,4))</f>
        <v>2017</v>
      </c>
      <c r="F142" s="117" t="str">
        <f>IF('Indicator Date'!H142="","x",RIGHT('Indicator Date'!H142,4))</f>
        <v>2017</v>
      </c>
      <c r="G142" s="117" t="str">
        <f>IF('Indicator Date'!I142="","x",RIGHT('Indicator Date'!I142,4))</f>
        <v>2017</v>
      </c>
      <c r="H142" s="117" t="str">
        <f>IF('Indicator Date'!J142="","x",RIGHT('Indicator Date'!J142,4))</f>
        <v>2017</v>
      </c>
      <c r="I142" s="117" t="str">
        <f>IF('Indicator Date'!K142="","x",RIGHT('Indicator Date'!K142,4))</f>
        <v>2016</v>
      </c>
      <c r="J142" s="117" t="str">
        <f>IF('Indicator Date'!L142="","x",RIGHT('Indicator Date'!L142,4))</f>
        <v>2018</v>
      </c>
      <c r="K142" s="117" t="str">
        <f>IF('Indicator Date'!M142="","x",RIGHT('Indicator Date'!M142,4))</f>
        <v>2018</v>
      </c>
      <c r="L142" s="117" t="str">
        <f>IF('Indicator Date'!N142="","x",RIGHT('Indicator Date'!N142,4))</f>
        <v>2018</v>
      </c>
      <c r="M142" s="117" t="str">
        <f>IF('Indicator Date'!O142="","x",RIGHT('Indicator Date'!O142,4))</f>
        <v>2014</v>
      </c>
      <c r="N142" s="117" t="str">
        <f>IF('Indicator Date'!P142="","x",RIGHT('Indicator Date'!P142,4))</f>
        <v>2014</v>
      </c>
      <c r="O142" s="117" t="str">
        <f>IF('Indicator Date'!Q142="","x",RIGHT('Indicator Date'!Q142,4))</f>
        <v>2014</v>
      </c>
      <c r="P142" s="117" t="str">
        <f>IF('Indicator Date'!R142="","x",RIGHT('Indicator Date'!R142,4))</f>
        <v>2014</v>
      </c>
      <c r="Q142" s="117" t="str">
        <f>IF('Indicator Date'!S142="","x",RIGHT('Indicator Date'!S142,4))</f>
        <v>2014</v>
      </c>
      <c r="R142" s="117" t="str">
        <f>IF('Indicator Date'!T142="","x",RIGHT('Indicator Date'!T142,4))</f>
        <v>2014</v>
      </c>
      <c r="S142" s="117" t="str">
        <f>IF('Indicator Date'!U142="","x",RIGHT('Indicator Date'!U142,4))</f>
        <v>2014</v>
      </c>
      <c r="T142" s="117" t="str">
        <f>IF('Indicator Date'!V142="","x",RIGHT('Indicator Date'!V142,4))</f>
        <v>2014</v>
      </c>
      <c r="U142" s="117" t="str">
        <f>IF('Indicator Date'!W142="","x",RIGHT('Indicator Date'!W142,4))</f>
        <v>2014</v>
      </c>
      <c r="V142" s="117" t="str">
        <f>IF('Indicator Date'!X142="","x",RIGHT('Indicator Date'!X142,4))</f>
        <v>2014</v>
      </c>
      <c r="W142" s="117" t="str">
        <f>IF('Indicator Date'!Y142="","x",RIGHT('Indicator Date'!Y142,4))</f>
        <v>2014</v>
      </c>
      <c r="X142" s="117" t="str">
        <f>IF('Indicator Date'!AB142="","x",RIGHT('Indicator Date'!AB142,4))</f>
        <v>2014</v>
      </c>
      <c r="Y142" s="117" t="str">
        <f>IF('Indicator Date'!AC142="","x",RIGHT('Indicator Date'!AC142,4))</f>
        <v>2019</v>
      </c>
      <c r="Z142" s="117" t="str">
        <f>IF('Indicator Date'!AD142="","x",RIGHT('Indicator Date'!AD142,4))</f>
        <v>2019</v>
      </c>
      <c r="AA142" s="117" t="str">
        <f>IF('Indicator Date'!AE142="","x",RIGHT('Indicator Date'!AE142,4))</f>
        <v>2019</v>
      </c>
      <c r="AB142" s="117" t="str">
        <f>IF('Indicator Date'!AF142="","x",RIGHT('Indicator Date'!AF142,4))</f>
        <v>2019</v>
      </c>
      <c r="AC142" s="117" t="str">
        <f>IF('Indicator Date'!AG142="","x",RIGHT('Indicator Date'!AG142,4))</f>
        <v>2014</v>
      </c>
      <c r="AD142" s="117" t="str">
        <f>IF('Indicator Date'!AJ142="","x",RIGHT('Indicator Date'!AJ142,4))</f>
        <v>2014</v>
      </c>
      <c r="AE142" s="117" t="str">
        <f>IF('Indicator Date'!AK142="","x",RIGHT('Indicator Date'!AK142,4))</f>
        <v>2014</v>
      </c>
      <c r="AF142" s="117" t="str">
        <f>IF('Indicator Date'!AM142="","x",RIGHT('Indicator Date'!AM142,4))</f>
        <v>2014</v>
      </c>
      <c r="AG142" s="117" t="str">
        <f>IF('Indicator Date'!AN142="","x",RIGHT('Indicator Date'!AN142,4))</f>
        <v>2014</v>
      </c>
      <c r="AH142" s="117" t="str">
        <f>IF('Indicator Date'!AP142="","x",RIGHT('Indicator Date'!AP142,4))</f>
        <v>2014</v>
      </c>
      <c r="AI142" s="117" t="str">
        <f>IF('Indicator Date'!AR142="","x",RIGHT('Indicator Date'!AR142,4))</f>
        <v>2014</v>
      </c>
      <c r="AJ142" s="117" t="str">
        <f>IF('Indicator Date'!AU142="","x",RIGHT('Indicator Date'!AU142,4))</f>
        <v>2014</v>
      </c>
      <c r="AK142" s="117" t="str">
        <f>IF('Indicator Date'!AV142="","x",RIGHT('Indicator Date'!AV142,4))</f>
        <v>2014</v>
      </c>
      <c r="AL142" s="117" t="str">
        <f>IF('Indicator Date'!AW142="","x",RIGHT('Indicator Date'!AW142,4))</f>
        <v>2014</v>
      </c>
      <c r="AM142" s="117" t="str">
        <f>IF('Indicator Date'!AX142="","x",RIGHT('Indicator Date'!AX142,4))</f>
        <v>2014</v>
      </c>
      <c r="AN142" s="117" t="str">
        <f>IF('Indicator Date'!AY142="","x",RIGHT('Indicator Date'!AY142,4))</f>
        <v>2014</v>
      </c>
      <c r="AO142" s="117" t="str">
        <f>IF('Indicator Date'!AZ142="","x",RIGHT('Indicator Date'!AZ142,4))</f>
        <v>2014</v>
      </c>
      <c r="AP142" s="117" t="str">
        <f>IF('Indicator Date'!BA142="","x",RIGHT('Indicator Date'!BA142,4))</f>
        <v>2014</v>
      </c>
      <c r="AQ142" s="117" t="str">
        <f>IF('Indicator Date'!BB142="","x",RIGHT('Indicator Date'!BB142,4))</f>
        <v>2017</v>
      </c>
      <c r="AR142" s="117" t="str">
        <f>IF('Indicator Date'!BC142="","x",RIGHT('Indicator Date'!BC142,4))</f>
        <v>2017</v>
      </c>
      <c r="AS142" s="117" t="str">
        <f>IF('Indicator Date'!BD142="","x",RIGHT('Indicator Date'!BD142,4))</f>
        <v>2019</v>
      </c>
      <c r="AT142" s="117" t="str">
        <f>IF('Indicator Date'!BE142="","x",RIGHT('Indicator Date'!BE142,4))</f>
        <v>2014</v>
      </c>
      <c r="AU142" s="117" t="str">
        <f>IF('Indicator Date'!BF142="","x",RIGHT('Indicator Date'!BF142,4))</f>
        <v>2014</v>
      </c>
    </row>
    <row r="143" spans="1:47" ht="15.75" customHeight="1" x14ac:dyDescent="0.25">
      <c r="A143" s="47" t="s">
        <v>391</v>
      </c>
      <c r="B143" s="47" t="s">
        <v>392</v>
      </c>
      <c r="C143" s="117" t="str">
        <f>IF('Indicator Date'!E143="","x",RIGHT('Indicator Date'!E143,4))</f>
        <v>2017</v>
      </c>
      <c r="D143" s="117" t="str">
        <f>IF('Indicator Date'!F143="","x",RIGHT('Indicator Date'!F143,4))</f>
        <v>2017</v>
      </c>
      <c r="E143" s="117" t="str">
        <f>IF('Indicator Date'!G143="","x",RIGHT('Indicator Date'!G143,4))</f>
        <v>2017</v>
      </c>
      <c r="F143" s="117" t="str">
        <f>IF('Indicator Date'!H143="","x",RIGHT('Indicator Date'!H143,4))</f>
        <v>2017</v>
      </c>
      <c r="G143" s="117" t="str">
        <f>IF('Indicator Date'!I143="","x",RIGHT('Indicator Date'!I143,4))</f>
        <v>2017</v>
      </c>
      <c r="H143" s="117" t="str">
        <f>IF('Indicator Date'!J143="","x",RIGHT('Indicator Date'!J143,4))</f>
        <v>2017</v>
      </c>
      <c r="I143" s="117" t="str">
        <f>IF('Indicator Date'!K143="","x",RIGHT('Indicator Date'!K143,4))</f>
        <v>2016</v>
      </c>
      <c r="J143" s="117" t="str">
        <f>IF('Indicator Date'!L143="","x",RIGHT('Indicator Date'!L143,4))</f>
        <v>2018</v>
      </c>
      <c r="K143" s="117" t="str">
        <f>IF('Indicator Date'!M143="","x",RIGHT('Indicator Date'!M143,4))</f>
        <v>2018</v>
      </c>
      <c r="L143" s="117" t="str">
        <f>IF('Indicator Date'!N143="","x",RIGHT('Indicator Date'!N143,4))</f>
        <v>2018</v>
      </c>
      <c r="M143" s="117" t="str">
        <f>IF('Indicator Date'!O143="","x",RIGHT('Indicator Date'!O143,4))</f>
        <v>2014</v>
      </c>
      <c r="N143" s="117" t="str">
        <f>IF('Indicator Date'!P143="","x",RIGHT('Indicator Date'!P143,4))</f>
        <v>2014</v>
      </c>
      <c r="O143" s="117" t="str">
        <f>IF('Indicator Date'!Q143="","x",RIGHT('Indicator Date'!Q143,4))</f>
        <v>2014</v>
      </c>
      <c r="P143" s="117" t="str">
        <f>IF('Indicator Date'!R143="","x",RIGHT('Indicator Date'!R143,4))</f>
        <v>2014</v>
      </c>
      <c r="Q143" s="117" t="str">
        <f>IF('Indicator Date'!S143="","x",RIGHT('Indicator Date'!S143,4))</f>
        <v>2014</v>
      </c>
      <c r="R143" s="117" t="str">
        <f>IF('Indicator Date'!T143="","x",RIGHT('Indicator Date'!T143,4))</f>
        <v>2014</v>
      </c>
      <c r="S143" s="117" t="str">
        <f>IF('Indicator Date'!U143="","x",RIGHT('Indicator Date'!U143,4))</f>
        <v>2014</v>
      </c>
      <c r="T143" s="117" t="str">
        <f>IF('Indicator Date'!V143="","x",RIGHT('Indicator Date'!V143,4))</f>
        <v>2014</v>
      </c>
      <c r="U143" s="117" t="str">
        <f>IF('Indicator Date'!W143="","x",RIGHT('Indicator Date'!W143,4))</f>
        <v>2014</v>
      </c>
      <c r="V143" s="117" t="str">
        <f>IF('Indicator Date'!X143="","x",RIGHT('Indicator Date'!X143,4))</f>
        <v>2014</v>
      </c>
      <c r="W143" s="117" t="str">
        <f>IF('Indicator Date'!Y143="","x",RIGHT('Indicator Date'!Y143,4))</f>
        <v>2014</v>
      </c>
      <c r="X143" s="117" t="str">
        <f>IF('Indicator Date'!AB143="","x",RIGHT('Indicator Date'!AB143,4))</f>
        <v>2014</v>
      </c>
      <c r="Y143" s="117" t="str">
        <f>IF('Indicator Date'!AC143="","x",RIGHT('Indicator Date'!AC143,4))</f>
        <v>2019</v>
      </c>
      <c r="Z143" s="117" t="str">
        <f>IF('Indicator Date'!AD143="","x",RIGHT('Indicator Date'!AD143,4))</f>
        <v>2019</v>
      </c>
      <c r="AA143" s="117" t="str">
        <f>IF('Indicator Date'!AE143="","x",RIGHT('Indicator Date'!AE143,4))</f>
        <v>2019</v>
      </c>
      <c r="AB143" s="117" t="str">
        <f>IF('Indicator Date'!AF143="","x",RIGHT('Indicator Date'!AF143,4))</f>
        <v>2019</v>
      </c>
      <c r="AC143" s="117" t="str">
        <f>IF('Indicator Date'!AG143="","x",RIGHT('Indicator Date'!AG143,4))</f>
        <v>2014</v>
      </c>
      <c r="AD143" s="117" t="str">
        <f>IF('Indicator Date'!AJ143="","x",RIGHT('Indicator Date'!AJ143,4))</f>
        <v>2014</v>
      </c>
      <c r="AE143" s="117" t="str">
        <f>IF('Indicator Date'!AK143="","x",RIGHT('Indicator Date'!AK143,4))</f>
        <v>2014</v>
      </c>
      <c r="AF143" s="117" t="str">
        <f>IF('Indicator Date'!AM143="","x",RIGHT('Indicator Date'!AM143,4))</f>
        <v>2014</v>
      </c>
      <c r="AG143" s="117" t="str">
        <f>IF('Indicator Date'!AN143="","x",RIGHT('Indicator Date'!AN143,4))</f>
        <v>2014</v>
      </c>
      <c r="AH143" s="117" t="str">
        <f>IF('Indicator Date'!AP143="","x",RIGHT('Indicator Date'!AP143,4))</f>
        <v>2014</v>
      </c>
      <c r="AI143" s="117" t="str">
        <f>IF('Indicator Date'!AR143="","x",RIGHT('Indicator Date'!AR143,4))</f>
        <v>2014</v>
      </c>
      <c r="AJ143" s="117" t="str">
        <f>IF('Indicator Date'!AU143="","x",RIGHT('Indicator Date'!AU143,4))</f>
        <v>2014</v>
      </c>
      <c r="AK143" s="117" t="str">
        <f>IF('Indicator Date'!AV143="","x",RIGHT('Indicator Date'!AV143,4))</f>
        <v>2014</v>
      </c>
      <c r="AL143" s="117" t="str">
        <f>IF('Indicator Date'!AW143="","x",RIGHT('Indicator Date'!AW143,4))</f>
        <v>2014</v>
      </c>
      <c r="AM143" s="117" t="str">
        <f>IF('Indicator Date'!AX143="","x",RIGHT('Indicator Date'!AX143,4))</f>
        <v>2014</v>
      </c>
      <c r="AN143" s="117" t="str">
        <f>IF('Indicator Date'!AY143="","x",RIGHT('Indicator Date'!AY143,4))</f>
        <v>2014</v>
      </c>
      <c r="AO143" s="117" t="str">
        <f>IF('Indicator Date'!AZ143="","x",RIGHT('Indicator Date'!AZ143,4))</f>
        <v>2014</v>
      </c>
      <c r="AP143" s="117" t="str">
        <f>IF('Indicator Date'!BA143="","x",RIGHT('Indicator Date'!BA143,4))</f>
        <v>2014</v>
      </c>
      <c r="AQ143" s="117" t="str">
        <f>IF('Indicator Date'!BB143="","x",RIGHT('Indicator Date'!BB143,4))</f>
        <v>2017</v>
      </c>
      <c r="AR143" s="117" t="str">
        <f>IF('Indicator Date'!BC143="","x",RIGHT('Indicator Date'!BC143,4))</f>
        <v>2017</v>
      </c>
      <c r="AS143" s="117" t="str">
        <f>IF('Indicator Date'!BD143="","x",RIGHT('Indicator Date'!BD143,4))</f>
        <v>2019</v>
      </c>
      <c r="AT143" s="117" t="str">
        <f>IF('Indicator Date'!BE143="","x",RIGHT('Indicator Date'!BE143,4))</f>
        <v>2014</v>
      </c>
      <c r="AU143" s="117" t="str">
        <f>IF('Indicator Date'!BF143="","x",RIGHT('Indicator Date'!BF143,4))</f>
        <v>2014</v>
      </c>
    </row>
    <row r="144" spans="1:47" ht="15.75" customHeight="1" x14ac:dyDescent="0.25">
      <c r="A144" s="47" t="s">
        <v>393</v>
      </c>
      <c r="B144" s="47" t="s">
        <v>394</v>
      </c>
      <c r="C144" s="117" t="str">
        <f>IF('Indicator Date'!E144="","x",RIGHT('Indicator Date'!E144,4))</f>
        <v>2017</v>
      </c>
      <c r="D144" s="117" t="str">
        <f>IF('Indicator Date'!F144="","x",RIGHT('Indicator Date'!F144,4))</f>
        <v>2017</v>
      </c>
      <c r="E144" s="117" t="str">
        <f>IF('Indicator Date'!G144="","x",RIGHT('Indicator Date'!G144,4))</f>
        <v>2017</v>
      </c>
      <c r="F144" s="117" t="str">
        <f>IF('Indicator Date'!H144="","x",RIGHT('Indicator Date'!H144,4))</f>
        <v>2017</v>
      </c>
      <c r="G144" s="117" t="str">
        <f>IF('Indicator Date'!I144="","x",RIGHT('Indicator Date'!I144,4))</f>
        <v>2017</v>
      </c>
      <c r="H144" s="117" t="str">
        <f>IF('Indicator Date'!J144="","x",RIGHT('Indicator Date'!J144,4))</f>
        <v>2017</v>
      </c>
      <c r="I144" s="117" t="str">
        <f>IF('Indicator Date'!K144="","x",RIGHT('Indicator Date'!K144,4))</f>
        <v>2016</v>
      </c>
      <c r="J144" s="117" t="str">
        <f>IF('Indicator Date'!L144="","x",RIGHT('Indicator Date'!L144,4))</f>
        <v>2018</v>
      </c>
      <c r="K144" s="117" t="str">
        <f>IF('Indicator Date'!M144="","x",RIGHT('Indicator Date'!M144,4))</f>
        <v>2018</v>
      </c>
      <c r="L144" s="117" t="str">
        <f>IF('Indicator Date'!N144="","x",RIGHT('Indicator Date'!N144,4))</f>
        <v>2018</v>
      </c>
      <c r="M144" s="117" t="str">
        <f>IF('Indicator Date'!O144="","x",RIGHT('Indicator Date'!O144,4))</f>
        <v>2014</v>
      </c>
      <c r="N144" s="117" t="str">
        <f>IF('Indicator Date'!P144="","x",RIGHT('Indicator Date'!P144,4))</f>
        <v>2014</v>
      </c>
      <c r="O144" s="117" t="str">
        <f>IF('Indicator Date'!Q144="","x",RIGHT('Indicator Date'!Q144,4))</f>
        <v>2014</v>
      </c>
      <c r="P144" s="117" t="str">
        <f>IF('Indicator Date'!R144="","x",RIGHT('Indicator Date'!R144,4))</f>
        <v>2014</v>
      </c>
      <c r="Q144" s="117" t="str">
        <f>IF('Indicator Date'!S144="","x",RIGHT('Indicator Date'!S144,4))</f>
        <v>2014</v>
      </c>
      <c r="R144" s="117" t="str">
        <f>IF('Indicator Date'!T144="","x",RIGHT('Indicator Date'!T144,4))</f>
        <v>2014</v>
      </c>
      <c r="S144" s="117" t="str">
        <f>IF('Indicator Date'!U144="","x",RIGHT('Indicator Date'!U144,4))</f>
        <v>2014</v>
      </c>
      <c r="T144" s="117" t="str">
        <f>IF('Indicator Date'!V144="","x",RIGHT('Indicator Date'!V144,4))</f>
        <v>2014</v>
      </c>
      <c r="U144" s="117" t="str">
        <f>IF('Indicator Date'!W144="","x",RIGHT('Indicator Date'!W144,4))</f>
        <v>2014</v>
      </c>
      <c r="V144" s="117" t="str">
        <f>IF('Indicator Date'!X144="","x",RIGHT('Indicator Date'!X144,4))</f>
        <v>2014</v>
      </c>
      <c r="W144" s="117" t="str">
        <f>IF('Indicator Date'!Y144="","x",RIGHT('Indicator Date'!Y144,4))</f>
        <v>2014</v>
      </c>
      <c r="X144" s="117" t="str">
        <f>IF('Indicator Date'!AB144="","x",RIGHT('Indicator Date'!AB144,4))</f>
        <v>2014</v>
      </c>
      <c r="Y144" s="117" t="str">
        <f>IF('Indicator Date'!AC144="","x",RIGHT('Indicator Date'!AC144,4))</f>
        <v>2019</v>
      </c>
      <c r="Z144" s="117" t="str">
        <f>IF('Indicator Date'!AD144="","x",RIGHT('Indicator Date'!AD144,4))</f>
        <v>2019</v>
      </c>
      <c r="AA144" s="117" t="str">
        <f>IF('Indicator Date'!AE144="","x",RIGHT('Indicator Date'!AE144,4))</f>
        <v>2019</v>
      </c>
      <c r="AB144" s="117" t="str">
        <f>IF('Indicator Date'!AF144="","x",RIGHT('Indicator Date'!AF144,4))</f>
        <v>2019</v>
      </c>
      <c r="AC144" s="117" t="str">
        <f>IF('Indicator Date'!AG144="","x",RIGHT('Indicator Date'!AG144,4))</f>
        <v>2014</v>
      </c>
      <c r="AD144" s="117" t="str">
        <f>IF('Indicator Date'!AJ144="","x",RIGHT('Indicator Date'!AJ144,4))</f>
        <v>2014</v>
      </c>
      <c r="AE144" s="117" t="str">
        <f>IF('Indicator Date'!AK144="","x",RIGHT('Indicator Date'!AK144,4))</f>
        <v>2014</v>
      </c>
      <c r="AF144" s="117" t="str">
        <f>IF('Indicator Date'!AM144="","x",RIGHT('Indicator Date'!AM144,4))</f>
        <v>2014</v>
      </c>
      <c r="AG144" s="117" t="str">
        <f>IF('Indicator Date'!AN144="","x",RIGHT('Indicator Date'!AN144,4))</f>
        <v>2014</v>
      </c>
      <c r="AH144" s="117" t="str">
        <f>IF('Indicator Date'!AP144="","x",RIGHT('Indicator Date'!AP144,4))</f>
        <v>2014</v>
      </c>
      <c r="AI144" s="117" t="str">
        <f>IF('Indicator Date'!AR144="","x",RIGHT('Indicator Date'!AR144,4))</f>
        <v>2014</v>
      </c>
      <c r="AJ144" s="117" t="str">
        <f>IF('Indicator Date'!AU144="","x",RIGHT('Indicator Date'!AU144,4))</f>
        <v>2014</v>
      </c>
      <c r="AK144" s="117" t="str">
        <f>IF('Indicator Date'!AV144="","x",RIGHT('Indicator Date'!AV144,4))</f>
        <v>2014</v>
      </c>
      <c r="AL144" s="117" t="str">
        <f>IF('Indicator Date'!AW144="","x",RIGHT('Indicator Date'!AW144,4))</f>
        <v>2014</v>
      </c>
      <c r="AM144" s="117" t="str">
        <f>IF('Indicator Date'!AX144="","x",RIGHT('Indicator Date'!AX144,4))</f>
        <v>2014</v>
      </c>
      <c r="AN144" s="117" t="str">
        <f>IF('Indicator Date'!AY144="","x",RIGHT('Indicator Date'!AY144,4))</f>
        <v>2014</v>
      </c>
      <c r="AO144" s="117" t="str">
        <f>IF('Indicator Date'!AZ144="","x",RIGHT('Indicator Date'!AZ144,4))</f>
        <v>2014</v>
      </c>
      <c r="AP144" s="117" t="str">
        <f>IF('Indicator Date'!BA144="","x",RIGHT('Indicator Date'!BA144,4))</f>
        <v>2014</v>
      </c>
      <c r="AQ144" s="117" t="str">
        <f>IF('Indicator Date'!BB144="","x",RIGHT('Indicator Date'!BB144,4))</f>
        <v>2017</v>
      </c>
      <c r="AR144" s="117" t="str">
        <f>IF('Indicator Date'!BC144="","x",RIGHT('Indicator Date'!BC144,4))</f>
        <v>2017</v>
      </c>
      <c r="AS144" s="117" t="str">
        <f>IF('Indicator Date'!BD144="","x",RIGHT('Indicator Date'!BD144,4))</f>
        <v>2019</v>
      </c>
      <c r="AT144" s="117" t="str">
        <f>IF('Indicator Date'!BE144="","x",RIGHT('Indicator Date'!BE144,4))</f>
        <v>2014</v>
      </c>
      <c r="AU144" s="117" t="str">
        <f>IF('Indicator Date'!BF144="","x",RIGHT('Indicator Date'!BF144,4))</f>
        <v>2014</v>
      </c>
    </row>
    <row r="145" spans="1:47" ht="15.75" customHeight="1" x14ac:dyDescent="0.25">
      <c r="A145" s="47" t="s">
        <v>396</v>
      </c>
      <c r="B145" s="47" t="s">
        <v>397</v>
      </c>
      <c r="C145" s="117" t="str">
        <f>IF('Indicator Date'!E145="","x",RIGHT('Indicator Date'!E145,4))</f>
        <v>2017</v>
      </c>
      <c r="D145" s="117" t="str">
        <f>IF('Indicator Date'!F145="","x",RIGHT('Indicator Date'!F145,4))</f>
        <v>2017</v>
      </c>
      <c r="E145" s="117" t="str">
        <f>IF('Indicator Date'!G145="","x",RIGHT('Indicator Date'!G145,4))</f>
        <v>2017</v>
      </c>
      <c r="F145" s="117" t="str">
        <f>IF('Indicator Date'!H145="","x",RIGHT('Indicator Date'!H145,4))</f>
        <v>2017</v>
      </c>
      <c r="G145" s="117" t="str">
        <f>IF('Indicator Date'!I145="","x",RIGHT('Indicator Date'!I145,4))</f>
        <v>2017</v>
      </c>
      <c r="H145" s="117" t="str">
        <f>IF('Indicator Date'!J145="","x",RIGHT('Indicator Date'!J145,4))</f>
        <v>2017</v>
      </c>
      <c r="I145" s="117" t="str">
        <f>IF('Indicator Date'!K145="","x",RIGHT('Indicator Date'!K145,4))</f>
        <v>2016</v>
      </c>
      <c r="J145" s="117" t="str">
        <f>IF('Indicator Date'!L145="","x",RIGHT('Indicator Date'!L145,4))</f>
        <v>2018</v>
      </c>
      <c r="K145" s="117" t="str">
        <f>IF('Indicator Date'!M145="","x",RIGHT('Indicator Date'!M145,4))</f>
        <v>2018</v>
      </c>
      <c r="L145" s="117" t="str">
        <f>IF('Indicator Date'!N145="","x",RIGHT('Indicator Date'!N145,4))</f>
        <v>2018</v>
      </c>
      <c r="M145" s="117" t="str">
        <f>IF('Indicator Date'!O145="","x",RIGHT('Indicator Date'!O145,4))</f>
        <v>2014</v>
      </c>
      <c r="N145" s="117" t="str">
        <f>IF('Indicator Date'!P145="","x",RIGHT('Indicator Date'!P145,4))</f>
        <v>2014</v>
      </c>
      <c r="O145" s="117" t="str">
        <f>IF('Indicator Date'!Q145="","x",RIGHT('Indicator Date'!Q145,4))</f>
        <v>2014</v>
      </c>
      <c r="P145" s="117" t="str">
        <f>IF('Indicator Date'!R145="","x",RIGHT('Indicator Date'!R145,4))</f>
        <v>2014</v>
      </c>
      <c r="Q145" s="117" t="str">
        <f>IF('Indicator Date'!S145="","x",RIGHT('Indicator Date'!S145,4))</f>
        <v>2014</v>
      </c>
      <c r="R145" s="117" t="str">
        <f>IF('Indicator Date'!T145="","x",RIGHT('Indicator Date'!T145,4))</f>
        <v>2014</v>
      </c>
      <c r="S145" s="117" t="str">
        <f>IF('Indicator Date'!U145="","x",RIGHT('Indicator Date'!U145,4))</f>
        <v>2014</v>
      </c>
      <c r="T145" s="117" t="str">
        <f>IF('Indicator Date'!V145="","x",RIGHT('Indicator Date'!V145,4))</f>
        <v>2014</v>
      </c>
      <c r="U145" s="117" t="str">
        <f>IF('Indicator Date'!W145="","x",RIGHT('Indicator Date'!W145,4))</f>
        <v>2014</v>
      </c>
      <c r="V145" s="117" t="str">
        <f>IF('Indicator Date'!X145="","x",RIGHT('Indicator Date'!X145,4))</f>
        <v>2014</v>
      </c>
      <c r="W145" s="117" t="str">
        <f>IF('Indicator Date'!Y145="","x",RIGHT('Indicator Date'!Y145,4))</f>
        <v>2014</v>
      </c>
      <c r="X145" s="117" t="str">
        <f>IF('Indicator Date'!AB145="","x",RIGHT('Indicator Date'!AB145,4))</f>
        <v>2014</v>
      </c>
      <c r="Y145" s="117" t="str">
        <f>IF('Indicator Date'!AC145="","x",RIGHT('Indicator Date'!AC145,4))</f>
        <v>2019</v>
      </c>
      <c r="Z145" s="117" t="str">
        <f>IF('Indicator Date'!AD145="","x",RIGHT('Indicator Date'!AD145,4))</f>
        <v>2019</v>
      </c>
      <c r="AA145" s="117" t="str">
        <f>IF('Indicator Date'!AE145="","x",RIGHT('Indicator Date'!AE145,4))</f>
        <v>2019</v>
      </c>
      <c r="AB145" s="117" t="str">
        <f>IF('Indicator Date'!AF145="","x",RIGHT('Indicator Date'!AF145,4))</f>
        <v>2019</v>
      </c>
      <c r="AC145" s="117" t="str">
        <f>IF('Indicator Date'!AG145="","x",RIGHT('Indicator Date'!AG145,4))</f>
        <v>2014</v>
      </c>
      <c r="AD145" s="117" t="str">
        <f>IF('Indicator Date'!AJ145="","x",RIGHT('Indicator Date'!AJ145,4))</f>
        <v>2014</v>
      </c>
      <c r="AE145" s="117" t="str">
        <f>IF('Indicator Date'!AK145="","x",RIGHT('Indicator Date'!AK145,4))</f>
        <v>2014</v>
      </c>
      <c r="AF145" s="117" t="str">
        <f>IF('Indicator Date'!AM145="","x",RIGHT('Indicator Date'!AM145,4))</f>
        <v>2014</v>
      </c>
      <c r="AG145" s="117" t="str">
        <f>IF('Indicator Date'!AN145="","x",RIGHT('Indicator Date'!AN145,4))</f>
        <v>2014</v>
      </c>
      <c r="AH145" s="117" t="str">
        <f>IF('Indicator Date'!AP145="","x",RIGHT('Indicator Date'!AP145,4))</f>
        <v>2014</v>
      </c>
      <c r="AI145" s="117" t="str">
        <f>IF('Indicator Date'!AR145="","x",RIGHT('Indicator Date'!AR145,4))</f>
        <v>2014</v>
      </c>
      <c r="AJ145" s="117" t="str">
        <f>IF('Indicator Date'!AU145="","x",RIGHT('Indicator Date'!AU145,4))</f>
        <v>2014</v>
      </c>
      <c r="AK145" s="117" t="str">
        <f>IF('Indicator Date'!AV145="","x",RIGHT('Indicator Date'!AV145,4))</f>
        <v>2014</v>
      </c>
      <c r="AL145" s="117" t="str">
        <f>IF('Indicator Date'!AW145="","x",RIGHT('Indicator Date'!AW145,4))</f>
        <v>2014</v>
      </c>
      <c r="AM145" s="117" t="str">
        <f>IF('Indicator Date'!AX145="","x",RIGHT('Indicator Date'!AX145,4))</f>
        <v>2014</v>
      </c>
      <c r="AN145" s="117" t="str">
        <f>IF('Indicator Date'!AY145="","x",RIGHT('Indicator Date'!AY145,4))</f>
        <v>2014</v>
      </c>
      <c r="AO145" s="117" t="str">
        <f>IF('Indicator Date'!AZ145="","x",RIGHT('Indicator Date'!AZ145,4))</f>
        <v>2014</v>
      </c>
      <c r="AP145" s="117" t="str">
        <f>IF('Indicator Date'!BA145="","x",RIGHT('Indicator Date'!BA145,4))</f>
        <v>2014</v>
      </c>
      <c r="AQ145" s="117" t="str">
        <f>IF('Indicator Date'!BB145="","x",RIGHT('Indicator Date'!BB145,4))</f>
        <v>2017</v>
      </c>
      <c r="AR145" s="117" t="str">
        <f>IF('Indicator Date'!BC145="","x",RIGHT('Indicator Date'!BC145,4))</f>
        <v>2017</v>
      </c>
      <c r="AS145" s="117" t="str">
        <f>IF('Indicator Date'!BD145="","x",RIGHT('Indicator Date'!BD145,4))</f>
        <v>2019</v>
      </c>
      <c r="AT145" s="117" t="str">
        <f>IF('Indicator Date'!BE145="","x",RIGHT('Indicator Date'!BE145,4))</f>
        <v>2014</v>
      </c>
      <c r="AU145" s="117" t="str">
        <f>IF('Indicator Date'!BF145="","x",RIGHT('Indicator Date'!BF145,4))</f>
        <v>2014</v>
      </c>
    </row>
    <row r="146" spans="1:47" ht="15.75" customHeight="1" x14ac:dyDescent="0.25">
      <c r="A146" s="47" t="s">
        <v>398</v>
      </c>
      <c r="B146" s="47" t="s">
        <v>399</v>
      </c>
      <c r="C146" s="117" t="str">
        <f>IF('Indicator Date'!E146="","x",RIGHT('Indicator Date'!E146,4))</f>
        <v>2017</v>
      </c>
      <c r="D146" s="117" t="str">
        <f>IF('Indicator Date'!F146="","x",RIGHT('Indicator Date'!F146,4))</f>
        <v>2017</v>
      </c>
      <c r="E146" s="117" t="str">
        <f>IF('Indicator Date'!G146="","x",RIGHT('Indicator Date'!G146,4))</f>
        <v>2017</v>
      </c>
      <c r="F146" s="117" t="str">
        <f>IF('Indicator Date'!H146="","x",RIGHT('Indicator Date'!H146,4))</f>
        <v>2017</v>
      </c>
      <c r="G146" s="117" t="str">
        <f>IF('Indicator Date'!I146="","x",RIGHT('Indicator Date'!I146,4))</f>
        <v>2017</v>
      </c>
      <c r="H146" s="117" t="str">
        <f>IF('Indicator Date'!J146="","x",RIGHT('Indicator Date'!J146,4))</f>
        <v>2017</v>
      </c>
      <c r="I146" s="117" t="str">
        <f>IF('Indicator Date'!K146="","x",RIGHT('Indicator Date'!K146,4))</f>
        <v>2016</v>
      </c>
      <c r="J146" s="117" t="str">
        <f>IF('Indicator Date'!L146="","x",RIGHT('Indicator Date'!L146,4))</f>
        <v>2018</v>
      </c>
      <c r="K146" s="117" t="str">
        <f>IF('Indicator Date'!M146="","x",RIGHT('Indicator Date'!M146,4))</f>
        <v>2018</v>
      </c>
      <c r="L146" s="117" t="str">
        <f>IF('Indicator Date'!N146="","x",RIGHT('Indicator Date'!N146,4))</f>
        <v>2018</v>
      </c>
      <c r="M146" s="117" t="str">
        <f>IF('Indicator Date'!O146="","x",RIGHT('Indicator Date'!O146,4))</f>
        <v>2014</v>
      </c>
      <c r="N146" s="117" t="str">
        <f>IF('Indicator Date'!P146="","x",RIGHT('Indicator Date'!P146,4))</f>
        <v>2014</v>
      </c>
      <c r="O146" s="117" t="str">
        <f>IF('Indicator Date'!Q146="","x",RIGHT('Indicator Date'!Q146,4))</f>
        <v>2014</v>
      </c>
      <c r="P146" s="117" t="str">
        <f>IF('Indicator Date'!R146="","x",RIGHT('Indicator Date'!R146,4))</f>
        <v>2014</v>
      </c>
      <c r="Q146" s="117" t="str">
        <f>IF('Indicator Date'!S146="","x",RIGHT('Indicator Date'!S146,4))</f>
        <v>2014</v>
      </c>
      <c r="R146" s="117" t="str">
        <f>IF('Indicator Date'!T146="","x",RIGHT('Indicator Date'!T146,4))</f>
        <v>2014</v>
      </c>
      <c r="S146" s="117" t="str">
        <f>IF('Indicator Date'!U146="","x",RIGHT('Indicator Date'!U146,4))</f>
        <v>2014</v>
      </c>
      <c r="T146" s="117" t="str">
        <f>IF('Indicator Date'!V146="","x",RIGHT('Indicator Date'!V146,4))</f>
        <v>2014</v>
      </c>
      <c r="U146" s="117" t="str">
        <f>IF('Indicator Date'!W146="","x",RIGHT('Indicator Date'!W146,4))</f>
        <v>2014</v>
      </c>
      <c r="V146" s="117" t="str">
        <f>IF('Indicator Date'!X146="","x",RIGHT('Indicator Date'!X146,4))</f>
        <v>2014</v>
      </c>
      <c r="W146" s="117" t="str">
        <f>IF('Indicator Date'!Y146="","x",RIGHT('Indicator Date'!Y146,4))</f>
        <v>2014</v>
      </c>
      <c r="X146" s="117" t="str">
        <f>IF('Indicator Date'!AB146="","x",RIGHT('Indicator Date'!AB146,4))</f>
        <v>2014</v>
      </c>
      <c r="Y146" s="117" t="str">
        <f>IF('Indicator Date'!AC146="","x",RIGHT('Indicator Date'!AC146,4))</f>
        <v>2019</v>
      </c>
      <c r="Z146" s="117" t="str">
        <f>IF('Indicator Date'!AD146="","x",RIGHT('Indicator Date'!AD146,4))</f>
        <v>2019</v>
      </c>
      <c r="AA146" s="117" t="str">
        <f>IF('Indicator Date'!AE146="","x",RIGHT('Indicator Date'!AE146,4))</f>
        <v>2019</v>
      </c>
      <c r="AB146" s="117" t="str">
        <f>IF('Indicator Date'!AF146="","x",RIGHT('Indicator Date'!AF146,4))</f>
        <v>2019</v>
      </c>
      <c r="AC146" s="117" t="str">
        <f>IF('Indicator Date'!AG146="","x",RIGHT('Indicator Date'!AG146,4))</f>
        <v>2014</v>
      </c>
      <c r="AD146" s="117" t="str">
        <f>IF('Indicator Date'!AJ146="","x",RIGHT('Indicator Date'!AJ146,4))</f>
        <v>2014</v>
      </c>
      <c r="AE146" s="117" t="str">
        <f>IF('Indicator Date'!AK146="","x",RIGHT('Indicator Date'!AK146,4))</f>
        <v>2014</v>
      </c>
      <c r="AF146" s="117" t="str">
        <f>IF('Indicator Date'!AM146="","x",RIGHT('Indicator Date'!AM146,4))</f>
        <v>2014</v>
      </c>
      <c r="AG146" s="117" t="str">
        <f>IF('Indicator Date'!AN146="","x",RIGHT('Indicator Date'!AN146,4))</f>
        <v>2014</v>
      </c>
      <c r="AH146" s="117" t="str">
        <f>IF('Indicator Date'!AP146="","x",RIGHT('Indicator Date'!AP146,4))</f>
        <v>2014</v>
      </c>
      <c r="AI146" s="117" t="str">
        <f>IF('Indicator Date'!AR146="","x",RIGHT('Indicator Date'!AR146,4))</f>
        <v>2014</v>
      </c>
      <c r="AJ146" s="117" t="str">
        <f>IF('Indicator Date'!AU146="","x",RIGHT('Indicator Date'!AU146,4))</f>
        <v>2014</v>
      </c>
      <c r="AK146" s="117" t="str">
        <f>IF('Indicator Date'!AV146="","x",RIGHT('Indicator Date'!AV146,4))</f>
        <v>2014</v>
      </c>
      <c r="AL146" s="117" t="str">
        <f>IF('Indicator Date'!AW146="","x",RIGHT('Indicator Date'!AW146,4))</f>
        <v>2014</v>
      </c>
      <c r="AM146" s="117" t="str">
        <f>IF('Indicator Date'!AX146="","x",RIGHT('Indicator Date'!AX146,4))</f>
        <v>2014</v>
      </c>
      <c r="AN146" s="117" t="str">
        <f>IF('Indicator Date'!AY146="","x",RIGHT('Indicator Date'!AY146,4))</f>
        <v>2014</v>
      </c>
      <c r="AO146" s="117" t="str">
        <f>IF('Indicator Date'!AZ146="","x",RIGHT('Indicator Date'!AZ146,4))</f>
        <v>2014</v>
      </c>
      <c r="AP146" s="117" t="str">
        <f>IF('Indicator Date'!BA146="","x",RIGHT('Indicator Date'!BA146,4))</f>
        <v>2014</v>
      </c>
      <c r="AQ146" s="117" t="str">
        <f>IF('Indicator Date'!BB146="","x",RIGHT('Indicator Date'!BB146,4))</f>
        <v>2017</v>
      </c>
      <c r="AR146" s="117" t="str">
        <f>IF('Indicator Date'!BC146="","x",RIGHT('Indicator Date'!BC146,4))</f>
        <v>2017</v>
      </c>
      <c r="AS146" s="117" t="str">
        <f>IF('Indicator Date'!BD146="","x",RIGHT('Indicator Date'!BD146,4))</f>
        <v>2019</v>
      </c>
      <c r="AT146" s="117" t="str">
        <f>IF('Indicator Date'!BE146="","x",RIGHT('Indicator Date'!BE146,4))</f>
        <v>2014</v>
      </c>
      <c r="AU146" s="117" t="str">
        <f>IF('Indicator Date'!BF146="","x",RIGHT('Indicator Date'!BF146,4))</f>
        <v>2014</v>
      </c>
    </row>
    <row r="147" spans="1:47" ht="15.75" customHeight="1" x14ac:dyDescent="0.25">
      <c r="A147" s="47" t="s">
        <v>400</v>
      </c>
      <c r="B147" s="47" t="s">
        <v>401</v>
      </c>
      <c r="C147" s="117" t="str">
        <f>IF('Indicator Date'!E147="","x",RIGHT('Indicator Date'!E147,4))</f>
        <v>2017</v>
      </c>
      <c r="D147" s="117" t="str">
        <f>IF('Indicator Date'!F147="","x",RIGHT('Indicator Date'!F147,4))</f>
        <v>2017</v>
      </c>
      <c r="E147" s="117" t="str">
        <f>IF('Indicator Date'!G147="","x",RIGHT('Indicator Date'!G147,4))</f>
        <v>2017</v>
      </c>
      <c r="F147" s="117" t="str">
        <f>IF('Indicator Date'!H147="","x",RIGHT('Indicator Date'!H147,4))</f>
        <v>2017</v>
      </c>
      <c r="G147" s="117" t="str">
        <f>IF('Indicator Date'!I147="","x",RIGHT('Indicator Date'!I147,4))</f>
        <v>2017</v>
      </c>
      <c r="H147" s="117" t="str">
        <f>IF('Indicator Date'!J147="","x",RIGHT('Indicator Date'!J147,4))</f>
        <v>2017</v>
      </c>
      <c r="I147" s="117" t="str">
        <f>IF('Indicator Date'!K147="","x",RIGHT('Indicator Date'!K147,4))</f>
        <v>2016</v>
      </c>
      <c r="J147" s="117" t="str">
        <f>IF('Indicator Date'!L147="","x",RIGHT('Indicator Date'!L147,4))</f>
        <v>2018</v>
      </c>
      <c r="K147" s="117" t="str">
        <f>IF('Indicator Date'!M147="","x",RIGHT('Indicator Date'!M147,4))</f>
        <v>2018</v>
      </c>
      <c r="L147" s="117" t="str">
        <f>IF('Indicator Date'!N147="","x",RIGHT('Indicator Date'!N147,4))</f>
        <v>2018</v>
      </c>
      <c r="M147" s="117" t="str">
        <f>IF('Indicator Date'!O147="","x",RIGHT('Indicator Date'!O147,4))</f>
        <v>2014</v>
      </c>
      <c r="N147" s="117" t="str">
        <f>IF('Indicator Date'!P147="","x",RIGHT('Indicator Date'!P147,4))</f>
        <v>2014</v>
      </c>
      <c r="O147" s="117" t="str">
        <f>IF('Indicator Date'!Q147="","x",RIGHT('Indicator Date'!Q147,4))</f>
        <v>2014</v>
      </c>
      <c r="P147" s="117" t="str">
        <f>IF('Indicator Date'!R147="","x",RIGHT('Indicator Date'!R147,4))</f>
        <v>2014</v>
      </c>
      <c r="Q147" s="117" t="str">
        <f>IF('Indicator Date'!S147="","x",RIGHT('Indicator Date'!S147,4))</f>
        <v>2014</v>
      </c>
      <c r="R147" s="117" t="str">
        <f>IF('Indicator Date'!T147="","x",RIGHT('Indicator Date'!T147,4))</f>
        <v>2014</v>
      </c>
      <c r="S147" s="117" t="str">
        <f>IF('Indicator Date'!U147="","x",RIGHT('Indicator Date'!U147,4))</f>
        <v>2014</v>
      </c>
      <c r="T147" s="117" t="str">
        <f>IF('Indicator Date'!V147="","x",RIGHT('Indicator Date'!V147,4))</f>
        <v>2014</v>
      </c>
      <c r="U147" s="117" t="str">
        <f>IF('Indicator Date'!W147="","x",RIGHT('Indicator Date'!W147,4))</f>
        <v>2014</v>
      </c>
      <c r="V147" s="117" t="str">
        <f>IF('Indicator Date'!X147="","x",RIGHT('Indicator Date'!X147,4))</f>
        <v>2014</v>
      </c>
      <c r="W147" s="117" t="str">
        <f>IF('Indicator Date'!Y147="","x",RIGHT('Indicator Date'!Y147,4))</f>
        <v>2014</v>
      </c>
      <c r="X147" s="117" t="str">
        <f>IF('Indicator Date'!AB147="","x",RIGHT('Indicator Date'!AB147,4))</f>
        <v>2014</v>
      </c>
      <c r="Y147" s="117" t="str">
        <f>IF('Indicator Date'!AC147="","x",RIGHT('Indicator Date'!AC147,4))</f>
        <v>2019</v>
      </c>
      <c r="Z147" s="117" t="str">
        <f>IF('Indicator Date'!AD147="","x",RIGHT('Indicator Date'!AD147,4))</f>
        <v>2019</v>
      </c>
      <c r="AA147" s="117" t="str">
        <f>IF('Indicator Date'!AE147="","x",RIGHT('Indicator Date'!AE147,4))</f>
        <v>2019</v>
      </c>
      <c r="AB147" s="117" t="str">
        <f>IF('Indicator Date'!AF147="","x",RIGHT('Indicator Date'!AF147,4))</f>
        <v>2019</v>
      </c>
      <c r="AC147" s="117" t="str">
        <f>IF('Indicator Date'!AG147="","x",RIGHT('Indicator Date'!AG147,4))</f>
        <v>2014</v>
      </c>
      <c r="AD147" s="117" t="str">
        <f>IF('Indicator Date'!AJ147="","x",RIGHT('Indicator Date'!AJ147,4))</f>
        <v>2014</v>
      </c>
      <c r="AE147" s="117" t="str">
        <f>IF('Indicator Date'!AK147="","x",RIGHT('Indicator Date'!AK147,4))</f>
        <v>2014</v>
      </c>
      <c r="AF147" s="117" t="str">
        <f>IF('Indicator Date'!AM147="","x",RIGHT('Indicator Date'!AM147,4))</f>
        <v>2014</v>
      </c>
      <c r="AG147" s="117" t="str">
        <f>IF('Indicator Date'!AN147="","x",RIGHT('Indicator Date'!AN147,4))</f>
        <v>2014</v>
      </c>
      <c r="AH147" s="117" t="str">
        <f>IF('Indicator Date'!AP147="","x",RIGHT('Indicator Date'!AP147,4))</f>
        <v>2014</v>
      </c>
      <c r="AI147" s="117" t="str">
        <f>IF('Indicator Date'!AR147="","x",RIGHT('Indicator Date'!AR147,4))</f>
        <v>2014</v>
      </c>
      <c r="AJ147" s="117" t="str">
        <f>IF('Indicator Date'!AU147="","x",RIGHT('Indicator Date'!AU147,4))</f>
        <v>2014</v>
      </c>
      <c r="AK147" s="117" t="str">
        <f>IF('Indicator Date'!AV147="","x",RIGHT('Indicator Date'!AV147,4))</f>
        <v>2014</v>
      </c>
      <c r="AL147" s="117" t="str">
        <f>IF('Indicator Date'!AW147="","x",RIGHT('Indicator Date'!AW147,4))</f>
        <v>2014</v>
      </c>
      <c r="AM147" s="117" t="str">
        <f>IF('Indicator Date'!AX147="","x",RIGHT('Indicator Date'!AX147,4))</f>
        <v>2014</v>
      </c>
      <c r="AN147" s="117" t="str">
        <f>IF('Indicator Date'!AY147="","x",RIGHT('Indicator Date'!AY147,4))</f>
        <v>2014</v>
      </c>
      <c r="AO147" s="117" t="str">
        <f>IF('Indicator Date'!AZ147="","x",RIGHT('Indicator Date'!AZ147,4))</f>
        <v>2014</v>
      </c>
      <c r="AP147" s="117" t="str">
        <f>IF('Indicator Date'!BA147="","x",RIGHT('Indicator Date'!BA147,4))</f>
        <v>2014</v>
      </c>
      <c r="AQ147" s="117" t="str">
        <f>IF('Indicator Date'!BB147="","x",RIGHT('Indicator Date'!BB147,4))</f>
        <v>2017</v>
      </c>
      <c r="AR147" s="117" t="str">
        <f>IF('Indicator Date'!BC147="","x",RIGHT('Indicator Date'!BC147,4))</f>
        <v>2017</v>
      </c>
      <c r="AS147" s="117" t="str">
        <f>IF('Indicator Date'!BD147="","x",RIGHT('Indicator Date'!BD147,4))</f>
        <v>2019</v>
      </c>
      <c r="AT147" s="117" t="str">
        <f>IF('Indicator Date'!BE147="","x",RIGHT('Indicator Date'!BE147,4))</f>
        <v>2014</v>
      </c>
      <c r="AU147" s="117" t="str">
        <f>IF('Indicator Date'!BF147="","x",RIGHT('Indicator Date'!BF147,4))</f>
        <v>2014</v>
      </c>
    </row>
    <row r="148" spans="1:47" ht="15.75" customHeight="1" x14ac:dyDescent="0.25">
      <c r="A148" s="47" t="s">
        <v>402</v>
      </c>
      <c r="B148" s="47" t="s">
        <v>403</v>
      </c>
      <c r="C148" s="117" t="str">
        <f>IF('Indicator Date'!E148="","x",RIGHT('Indicator Date'!E148,4))</f>
        <v>2017</v>
      </c>
      <c r="D148" s="117" t="str">
        <f>IF('Indicator Date'!F148="","x",RIGHT('Indicator Date'!F148,4))</f>
        <v>2017</v>
      </c>
      <c r="E148" s="117" t="str">
        <f>IF('Indicator Date'!G148="","x",RIGHT('Indicator Date'!G148,4))</f>
        <v>2017</v>
      </c>
      <c r="F148" s="117" t="str">
        <f>IF('Indicator Date'!H148="","x",RIGHT('Indicator Date'!H148,4))</f>
        <v>2017</v>
      </c>
      <c r="G148" s="117" t="str">
        <f>IF('Indicator Date'!I148="","x",RIGHT('Indicator Date'!I148,4))</f>
        <v>2017</v>
      </c>
      <c r="H148" s="117" t="str">
        <f>IF('Indicator Date'!J148="","x",RIGHT('Indicator Date'!J148,4))</f>
        <v>2017</v>
      </c>
      <c r="I148" s="117" t="str">
        <f>IF('Indicator Date'!K148="","x",RIGHT('Indicator Date'!K148,4))</f>
        <v>2016</v>
      </c>
      <c r="J148" s="117" t="str">
        <f>IF('Indicator Date'!L148="","x",RIGHT('Indicator Date'!L148,4))</f>
        <v>2018</v>
      </c>
      <c r="K148" s="117" t="str">
        <f>IF('Indicator Date'!M148="","x",RIGHT('Indicator Date'!M148,4))</f>
        <v>2018</v>
      </c>
      <c r="L148" s="117" t="str">
        <f>IF('Indicator Date'!N148="","x",RIGHT('Indicator Date'!N148,4))</f>
        <v>2018</v>
      </c>
      <c r="M148" s="117" t="str">
        <f>IF('Indicator Date'!O148="","x",RIGHT('Indicator Date'!O148,4))</f>
        <v>2014</v>
      </c>
      <c r="N148" s="117" t="str">
        <f>IF('Indicator Date'!P148="","x",RIGHT('Indicator Date'!P148,4))</f>
        <v>2014</v>
      </c>
      <c r="O148" s="117" t="str">
        <f>IF('Indicator Date'!Q148="","x",RIGHT('Indicator Date'!Q148,4))</f>
        <v>2014</v>
      </c>
      <c r="P148" s="117" t="str">
        <f>IF('Indicator Date'!R148="","x",RIGHT('Indicator Date'!R148,4))</f>
        <v>2014</v>
      </c>
      <c r="Q148" s="117" t="str">
        <f>IF('Indicator Date'!S148="","x",RIGHT('Indicator Date'!S148,4))</f>
        <v>2014</v>
      </c>
      <c r="R148" s="117" t="str">
        <f>IF('Indicator Date'!T148="","x",RIGHT('Indicator Date'!T148,4))</f>
        <v>2014</v>
      </c>
      <c r="S148" s="117" t="str">
        <f>IF('Indicator Date'!U148="","x",RIGHT('Indicator Date'!U148,4))</f>
        <v>2014</v>
      </c>
      <c r="T148" s="117" t="str">
        <f>IF('Indicator Date'!V148="","x",RIGHT('Indicator Date'!V148,4))</f>
        <v>2014</v>
      </c>
      <c r="U148" s="117" t="str">
        <f>IF('Indicator Date'!W148="","x",RIGHT('Indicator Date'!W148,4))</f>
        <v>2014</v>
      </c>
      <c r="V148" s="117" t="str">
        <f>IF('Indicator Date'!X148="","x",RIGHT('Indicator Date'!X148,4))</f>
        <v>2014</v>
      </c>
      <c r="W148" s="117" t="str">
        <f>IF('Indicator Date'!Y148="","x",RIGHT('Indicator Date'!Y148,4))</f>
        <v>2014</v>
      </c>
      <c r="X148" s="117" t="str">
        <f>IF('Indicator Date'!AB148="","x",RIGHT('Indicator Date'!AB148,4))</f>
        <v>2014</v>
      </c>
      <c r="Y148" s="117" t="str">
        <f>IF('Indicator Date'!AC148="","x",RIGHT('Indicator Date'!AC148,4))</f>
        <v>2019</v>
      </c>
      <c r="Z148" s="117" t="str">
        <f>IF('Indicator Date'!AD148="","x",RIGHT('Indicator Date'!AD148,4))</f>
        <v>2019</v>
      </c>
      <c r="AA148" s="117" t="str">
        <f>IF('Indicator Date'!AE148="","x",RIGHT('Indicator Date'!AE148,4))</f>
        <v>2019</v>
      </c>
      <c r="AB148" s="117" t="str">
        <f>IF('Indicator Date'!AF148="","x",RIGHT('Indicator Date'!AF148,4))</f>
        <v>2019</v>
      </c>
      <c r="AC148" s="117" t="str">
        <f>IF('Indicator Date'!AG148="","x",RIGHT('Indicator Date'!AG148,4))</f>
        <v>2014</v>
      </c>
      <c r="AD148" s="117" t="str">
        <f>IF('Indicator Date'!AJ148="","x",RIGHT('Indicator Date'!AJ148,4))</f>
        <v>2014</v>
      </c>
      <c r="AE148" s="117" t="str">
        <f>IF('Indicator Date'!AK148="","x",RIGHT('Indicator Date'!AK148,4))</f>
        <v>2014</v>
      </c>
      <c r="AF148" s="117" t="str">
        <f>IF('Indicator Date'!AM148="","x",RIGHT('Indicator Date'!AM148,4))</f>
        <v>2014</v>
      </c>
      <c r="AG148" s="117" t="str">
        <f>IF('Indicator Date'!AN148="","x",RIGHT('Indicator Date'!AN148,4))</f>
        <v>2014</v>
      </c>
      <c r="AH148" s="117" t="str">
        <f>IF('Indicator Date'!AP148="","x",RIGHT('Indicator Date'!AP148,4))</f>
        <v>2014</v>
      </c>
      <c r="AI148" s="117" t="str">
        <f>IF('Indicator Date'!AR148="","x",RIGHT('Indicator Date'!AR148,4))</f>
        <v>2014</v>
      </c>
      <c r="AJ148" s="117" t="str">
        <f>IF('Indicator Date'!AU148="","x",RIGHT('Indicator Date'!AU148,4))</f>
        <v>2014</v>
      </c>
      <c r="AK148" s="117" t="str">
        <f>IF('Indicator Date'!AV148="","x",RIGHT('Indicator Date'!AV148,4))</f>
        <v>2014</v>
      </c>
      <c r="AL148" s="117" t="str">
        <f>IF('Indicator Date'!AW148="","x",RIGHT('Indicator Date'!AW148,4))</f>
        <v>2014</v>
      </c>
      <c r="AM148" s="117" t="str">
        <f>IF('Indicator Date'!AX148="","x",RIGHT('Indicator Date'!AX148,4))</f>
        <v>2014</v>
      </c>
      <c r="AN148" s="117" t="str">
        <f>IF('Indicator Date'!AY148="","x",RIGHT('Indicator Date'!AY148,4))</f>
        <v>2014</v>
      </c>
      <c r="AO148" s="117" t="str">
        <f>IF('Indicator Date'!AZ148="","x",RIGHT('Indicator Date'!AZ148,4))</f>
        <v>2014</v>
      </c>
      <c r="AP148" s="117" t="str">
        <f>IF('Indicator Date'!BA148="","x",RIGHT('Indicator Date'!BA148,4))</f>
        <v>2014</v>
      </c>
      <c r="AQ148" s="117" t="str">
        <f>IF('Indicator Date'!BB148="","x",RIGHT('Indicator Date'!BB148,4))</f>
        <v>2017</v>
      </c>
      <c r="AR148" s="117" t="str">
        <f>IF('Indicator Date'!BC148="","x",RIGHT('Indicator Date'!BC148,4))</f>
        <v>2017</v>
      </c>
      <c r="AS148" s="117" t="str">
        <f>IF('Indicator Date'!BD148="","x",RIGHT('Indicator Date'!BD148,4))</f>
        <v>2019</v>
      </c>
      <c r="AT148" s="117" t="str">
        <f>IF('Indicator Date'!BE148="","x",RIGHT('Indicator Date'!BE148,4))</f>
        <v>2014</v>
      </c>
      <c r="AU148" s="117" t="str">
        <f>IF('Indicator Date'!BF148="","x",RIGHT('Indicator Date'!BF148,4))</f>
        <v>2014</v>
      </c>
    </row>
    <row r="149" spans="1:47" ht="15.75" customHeight="1" x14ac:dyDescent="0.25">
      <c r="A149" s="47" t="s">
        <v>404</v>
      </c>
      <c r="B149" s="47" t="s">
        <v>405</v>
      </c>
      <c r="C149" s="117" t="str">
        <f>IF('Indicator Date'!E149="","x",RIGHT('Indicator Date'!E149,4))</f>
        <v>2017</v>
      </c>
      <c r="D149" s="117" t="str">
        <f>IF('Indicator Date'!F149="","x",RIGHT('Indicator Date'!F149,4))</f>
        <v>2017</v>
      </c>
      <c r="E149" s="117" t="str">
        <f>IF('Indicator Date'!G149="","x",RIGHT('Indicator Date'!G149,4))</f>
        <v>2017</v>
      </c>
      <c r="F149" s="117" t="str">
        <f>IF('Indicator Date'!H149="","x",RIGHT('Indicator Date'!H149,4))</f>
        <v>2017</v>
      </c>
      <c r="G149" s="117" t="str">
        <f>IF('Indicator Date'!I149="","x",RIGHT('Indicator Date'!I149,4))</f>
        <v>2017</v>
      </c>
      <c r="H149" s="117" t="str">
        <f>IF('Indicator Date'!J149="","x",RIGHT('Indicator Date'!J149,4))</f>
        <v>2017</v>
      </c>
      <c r="I149" s="117" t="str">
        <f>IF('Indicator Date'!K149="","x",RIGHT('Indicator Date'!K149,4))</f>
        <v>2016</v>
      </c>
      <c r="J149" s="117" t="str">
        <f>IF('Indicator Date'!L149="","x",RIGHT('Indicator Date'!L149,4))</f>
        <v>2018</v>
      </c>
      <c r="K149" s="117" t="str">
        <f>IF('Indicator Date'!M149="","x",RIGHT('Indicator Date'!M149,4))</f>
        <v>2018</v>
      </c>
      <c r="L149" s="117" t="str">
        <f>IF('Indicator Date'!N149="","x",RIGHT('Indicator Date'!N149,4))</f>
        <v>2018</v>
      </c>
      <c r="M149" s="117" t="str">
        <f>IF('Indicator Date'!O149="","x",RIGHT('Indicator Date'!O149,4))</f>
        <v>2014</v>
      </c>
      <c r="N149" s="117" t="str">
        <f>IF('Indicator Date'!P149="","x",RIGHT('Indicator Date'!P149,4))</f>
        <v>2014</v>
      </c>
      <c r="O149" s="117" t="str">
        <f>IF('Indicator Date'!Q149="","x",RIGHT('Indicator Date'!Q149,4))</f>
        <v>2014</v>
      </c>
      <c r="P149" s="117" t="str">
        <f>IF('Indicator Date'!R149="","x",RIGHT('Indicator Date'!R149,4))</f>
        <v>2014</v>
      </c>
      <c r="Q149" s="117" t="str">
        <f>IF('Indicator Date'!S149="","x",RIGHT('Indicator Date'!S149,4))</f>
        <v>2014</v>
      </c>
      <c r="R149" s="117" t="str">
        <f>IF('Indicator Date'!T149="","x",RIGHT('Indicator Date'!T149,4))</f>
        <v>2014</v>
      </c>
      <c r="S149" s="117" t="str">
        <f>IF('Indicator Date'!U149="","x",RIGHT('Indicator Date'!U149,4))</f>
        <v>2014</v>
      </c>
      <c r="T149" s="117" t="str">
        <f>IF('Indicator Date'!V149="","x",RIGHT('Indicator Date'!V149,4))</f>
        <v>2014</v>
      </c>
      <c r="U149" s="117" t="str">
        <f>IF('Indicator Date'!W149="","x",RIGHT('Indicator Date'!W149,4))</f>
        <v>2014</v>
      </c>
      <c r="V149" s="117" t="str">
        <f>IF('Indicator Date'!X149="","x",RIGHT('Indicator Date'!X149,4))</f>
        <v>2014</v>
      </c>
      <c r="W149" s="117" t="str">
        <f>IF('Indicator Date'!Y149="","x",RIGHT('Indicator Date'!Y149,4))</f>
        <v>2014</v>
      </c>
      <c r="X149" s="117" t="str">
        <f>IF('Indicator Date'!AB149="","x",RIGHT('Indicator Date'!AB149,4))</f>
        <v>2014</v>
      </c>
      <c r="Y149" s="117" t="str">
        <f>IF('Indicator Date'!AC149="","x",RIGHT('Indicator Date'!AC149,4))</f>
        <v>2019</v>
      </c>
      <c r="Z149" s="117" t="str">
        <f>IF('Indicator Date'!AD149="","x",RIGHT('Indicator Date'!AD149,4))</f>
        <v>2019</v>
      </c>
      <c r="AA149" s="117" t="str">
        <f>IF('Indicator Date'!AE149="","x",RIGHT('Indicator Date'!AE149,4))</f>
        <v>2019</v>
      </c>
      <c r="AB149" s="117" t="str">
        <f>IF('Indicator Date'!AF149="","x",RIGHT('Indicator Date'!AF149,4))</f>
        <v>2019</v>
      </c>
      <c r="AC149" s="117" t="str">
        <f>IF('Indicator Date'!AG149="","x",RIGHT('Indicator Date'!AG149,4))</f>
        <v>2014</v>
      </c>
      <c r="AD149" s="117" t="str">
        <f>IF('Indicator Date'!AJ149="","x",RIGHT('Indicator Date'!AJ149,4))</f>
        <v>2014</v>
      </c>
      <c r="AE149" s="117" t="str">
        <f>IF('Indicator Date'!AK149="","x",RIGHT('Indicator Date'!AK149,4))</f>
        <v>2014</v>
      </c>
      <c r="AF149" s="117" t="str">
        <f>IF('Indicator Date'!AM149="","x",RIGHT('Indicator Date'!AM149,4))</f>
        <v>2014</v>
      </c>
      <c r="AG149" s="117" t="str">
        <f>IF('Indicator Date'!AN149="","x",RIGHT('Indicator Date'!AN149,4))</f>
        <v>2014</v>
      </c>
      <c r="AH149" s="117" t="str">
        <f>IF('Indicator Date'!AP149="","x",RIGHT('Indicator Date'!AP149,4))</f>
        <v>2014</v>
      </c>
      <c r="AI149" s="117" t="str">
        <f>IF('Indicator Date'!AR149="","x",RIGHT('Indicator Date'!AR149,4))</f>
        <v>2014</v>
      </c>
      <c r="AJ149" s="117" t="str">
        <f>IF('Indicator Date'!AU149="","x",RIGHT('Indicator Date'!AU149,4))</f>
        <v>2014</v>
      </c>
      <c r="AK149" s="117" t="str">
        <f>IF('Indicator Date'!AV149="","x",RIGHT('Indicator Date'!AV149,4))</f>
        <v>2014</v>
      </c>
      <c r="AL149" s="117" t="str">
        <f>IF('Indicator Date'!AW149="","x",RIGHT('Indicator Date'!AW149,4))</f>
        <v>2014</v>
      </c>
      <c r="AM149" s="117" t="str">
        <f>IF('Indicator Date'!AX149="","x",RIGHT('Indicator Date'!AX149,4))</f>
        <v>2014</v>
      </c>
      <c r="AN149" s="117" t="str">
        <f>IF('Indicator Date'!AY149="","x",RIGHT('Indicator Date'!AY149,4))</f>
        <v>2014</v>
      </c>
      <c r="AO149" s="117" t="str">
        <f>IF('Indicator Date'!AZ149="","x",RIGHT('Indicator Date'!AZ149,4))</f>
        <v>2014</v>
      </c>
      <c r="AP149" s="117" t="str">
        <f>IF('Indicator Date'!BA149="","x",RIGHT('Indicator Date'!BA149,4))</f>
        <v>2014</v>
      </c>
      <c r="AQ149" s="117" t="str">
        <f>IF('Indicator Date'!BB149="","x",RIGHT('Indicator Date'!BB149,4))</f>
        <v>2017</v>
      </c>
      <c r="AR149" s="117" t="str">
        <f>IF('Indicator Date'!BC149="","x",RIGHT('Indicator Date'!BC149,4))</f>
        <v>2017</v>
      </c>
      <c r="AS149" s="117" t="str">
        <f>IF('Indicator Date'!BD149="","x",RIGHT('Indicator Date'!BD149,4))</f>
        <v>2019</v>
      </c>
      <c r="AT149" s="117" t="str">
        <f>IF('Indicator Date'!BE149="","x",RIGHT('Indicator Date'!BE149,4))</f>
        <v>2014</v>
      </c>
      <c r="AU149" s="117" t="str">
        <f>IF('Indicator Date'!BF149="","x",RIGHT('Indicator Date'!BF149,4))</f>
        <v>2014</v>
      </c>
    </row>
    <row r="150" spans="1:47" ht="15.75" customHeight="1" x14ac:dyDescent="0.25">
      <c r="A150" s="47" t="s">
        <v>406</v>
      </c>
      <c r="B150" s="47" t="s">
        <v>407</v>
      </c>
      <c r="C150" s="117" t="str">
        <f>IF('Indicator Date'!E150="","x",RIGHT('Indicator Date'!E150,4))</f>
        <v>2017</v>
      </c>
      <c r="D150" s="117" t="str">
        <f>IF('Indicator Date'!F150="","x",RIGHT('Indicator Date'!F150,4))</f>
        <v>2017</v>
      </c>
      <c r="E150" s="117" t="str">
        <f>IF('Indicator Date'!G150="","x",RIGHT('Indicator Date'!G150,4))</f>
        <v>2017</v>
      </c>
      <c r="F150" s="117" t="str">
        <f>IF('Indicator Date'!H150="","x",RIGHT('Indicator Date'!H150,4))</f>
        <v>2017</v>
      </c>
      <c r="G150" s="117" t="str">
        <f>IF('Indicator Date'!I150="","x",RIGHT('Indicator Date'!I150,4))</f>
        <v>2017</v>
      </c>
      <c r="H150" s="117" t="str">
        <f>IF('Indicator Date'!J150="","x",RIGHT('Indicator Date'!J150,4))</f>
        <v>2017</v>
      </c>
      <c r="I150" s="117" t="str">
        <f>IF('Indicator Date'!K150="","x",RIGHT('Indicator Date'!K150,4))</f>
        <v>2016</v>
      </c>
      <c r="J150" s="117" t="str">
        <f>IF('Indicator Date'!L150="","x",RIGHT('Indicator Date'!L150,4))</f>
        <v>2018</v>
      </c>
      <c r="K150" s="117" t="str">
        <f>IF('Indicator Date'!M150="","x",RIGHT('Indicator Date'!M150,4))</f>
        <v>2018</v>
      </c>
      <c r="L150" s="117" t="str">
        <f>IF('Indicator Date'!N150="","x",RIGHT('Indicator Date'!N150,4))</f>
        <v>2018</v>
      </c>
      <c r="M150" s="117" t="str">
        <f>IF('Indicator Date'!O150="","x",RIGHT('Indicator Date'!O150,4))</f>
        <v>2014</v>
      </c>
      <c r="N150" s="117" t="str">
        <f>IF('Indicator Date'!P150="","x",RIGHT('Indicator Date'!P150,4))</f>
        <v>2014</v>
      </c>
      <c r="O150" s="117" t="str">
        <f>IF('Indicator Date'!Q150="","x",RIGHT('Indicator Date'!Q150,4))</f>
        <v>2014</v>
      </c>
      <c r="P150" s="117" t="str">
        <f>IF('Indicator Date'!R150="","x",RIGHT('Indicator Date'!R150,4))</f>
        <v>2014</v>
      </c>
      <c r="Q150" s="117" t="str">
        <f>IF('Indicator Date'!S150="","x",RIGHT('Indicator Date'!S150,4))</f>
        <v>2014</v>
      </c>
      <c r="R150" s="117" t="str">
        <f>IF('Indicator Date'!T150="","x",RIGHT('Indicator Date'!T150,4))</f>
        <v>2014</v>
      </c>
      <c r="S150" s="117" t="str">
        <f>IF('Indicator Date'!U150="","x",RIGHT('Indicator Date'!U150,4))</f>
        <v>2014</v>
      </c>
      <c r="T150" s="117" t="str">
        <f>IF('Indicator Date'!V150="","x",RIGHT('Indicator Date'!V150,4))</f>
        <v>2014</v>
      </c>
      <c r="U150" s="117" t="str">
        <f>IF('Indicator Date'!W150="","x",RIGHT('Indicator Date'!W150,4))</f>
        <v>2014</v>
      </c>
      <c r="V150" s="117" t="str">
        <f>IF('Indicator Date'!X150="","x",RIGHT('Indicator Date'!X150,4))</f>
        <v>2014</v>
      </c>
      <c r="W150" s="117" t="str">
        <f>IF('Indicator Date'!Y150="","x",RIGHT('Indicator Date'!Y150,4))</f>
        <v>2014</v>
      </c>
      <c r="X150" s="117" t="str">
        <f>IF('Indicator Date'!AB150="","x",RIGHT('Indicator Date'!AB150,4))</f>
        <v>2014</v>
      </c>
      <c r="Y150" s="117" t="str">
        <f>IF('Indicator Date'!AC150="","x",RIGHT('Indicator Date'!AC150,4))</f>
        <v>2019</v>
      </c>
      <c r="Z150" s="117" t="str">
        <f>IF('Indicator Date'!AD150="","x",RIGHT('Indicator Date'!AD150,4))</f>
        <v>2019</v>
      </c>
      <c r="AA150" s="117" t="str">
        <f>IF('Indicator Date'!AE150="","x",RIGHT('Indicator Date'!AE150,4))</f>
        <v>2019</v>
      </c>
      <c r="AB150" s="117" t="str">
        <f>IF('Indicator Date'!AF150="","x",RIGHT('Indicator Date'!AF150,4))</f>
        <v>2019</v>
      </c>
      <c r="AC150" s="117" t="str">
        <f>IF('Indicator Date'!AG150="","x",RIGHT('Indicator Date'!AG150,4))</f>
        <v>2014</v>
      </c>
      <c r="AD150" s="117" t="str">
        <f>IF('Indicator Date'!AJ150="","x",RIGHT('Indicator Date'!AJ150,4))</f>
        <v>2014</v>
      </c>
      <c r="AE150" s="117" t="str">
        <f>IF('Indicator Date'!AK150="","x",RIGHT('Indicator Date'!AK150,4))</f>
        <v>2014</v>
      </c>
      <c r="AF150" s="117" t="str">
        <f>IF('Indicator Date'!AM150="","x",RIGHT('Indicator Date'!AM150,4))</f>
        <v>2014</v>
      </c>
      <c r="AG150" s="117" t="str">
        <f>IF('Indicator Date'!AN150="","x",RIGHT('Indicator Date'!AN150,4))</f>
        <v>2014</v>
      </c>
      <c r="AH150" s="117" t="str">
        <f>IF('Indicator Date'!AP150="","x",RIGHT('Indicator Date'!AP150,4))</f>
        <v>2014</v>
      </c>
      <c r="AI150" s="117" t="str">
        <f>IF('Indicator Date'!AR150="","x",RIGHT('Indicator Date'!AR150,4))</f>
        <v>2014</v>
      </c>
      <c r="AJ150" s="117" t="str">
        <f>IF('Indicator Date'!AU150="","x",RIGHT('Indicator Date'!AU150,4))</f>
        <v>2014</v>
      </c>
      <c r="AK150" s="117" t="str">
        <f>IF('Indicator Date'!AV150="","x",RIGHT('Indicator Date'!AV150,4))</f>
        <v>2014</v>
      </c>
      <c r="AL150" s="117" t="str">
        <f>IF('Indicator Date'!AW150="","x",RIGHT('Indicator Date'!AW150,4))</f>
        <v>2014</v>
      </c>
      <c r="AM150" s="117" t="str">
        <f>IF('Indicator Date'!AX150="","x",RIGHT('Indicator Date'!AX150,4))</f>
        <v>2014</v>
      </c>
      <c r="AN150" s="117" t="str">
        <f>IF('Indicator Date'!AY150="","x",RIGHT('Indicator Date'!AY150,4))</f>
        <v>2014</v>
      </c>
      <c r="AO150" s="117" t="str">
        <f>IF('Indicator Date'!AZ150="","x",RIGHT('Indicator Date'!AZ150,4))</f>
        <v>2014</v>
      </c>
      <c r="AP150" s="117" t="str">
        <f>IF('Indicator Date'!BA150="","x",RIGHT('Indicator Date'!BA150,4))</f>
        <v>2014</v>
      </c>
      <c r="AQ150" s="117" t="str">
        <f>IF('Indicator Date'!BB150="","x",RIGHT('Indicator Date'!BB150,4))</f>
        <v>2017</v>
      </c>
      <c r="AR150" s="117" t="str">
        <f>IF('Indicator Date'!BC150="","x",RIGHT('Indicator Date'!BC150,4))</f>
        <v>2017</v>
      </c>
      <c r="AS150" s="117" t="str">
        <f>IF('Indicator Date'!BD150="","x",RIGHT('Indicator Date'!BD150,4))</f>
        <v>2019</v>
      </c>
      <c r="AT150" s="117" t="str">
        <f>IF('Indicator Date'!BE150="","x",RIGHT('Indicator Date'!BE150,4))</f>
        <v>2014</v>
      </c>
      <c r="AU150" s="117" t="str">
        <f>IF('Indicator Date'!BF150="","x",RIGHT('Indicator Date'!BF150,4))</f>
        <v>2014</v>
      </c>
    </row>
    <row r="151" spans="1:47" ht="15.75" customHeight="1" x14ac:dyDescent="0.25">
      <c r="A151" s="47" t="s">
        <v>408</v>
      </c>
      <c r="B151" s="47" t="s">
        <v>409</v>
      </c>
      <c r="C151" s="117" t="str">
        <f>IF('Indicator Date'!E151="","x",RIGHT('Indicator Date'!E151,4))</f>
        <v>2017</v>
      </c>
      <c r="D151" s="117" t="str">
        <f>IF('Indicator Date'!F151="","x",RIGHT('Indicator Date'!F151,4))</f>
        <v>2017</v>
      </c>
      <c r="E151" s="117" t="str">
        <f>IF('Indicator Date'!G151="","x",RIGHT('Indicator Date'!G151,4))</f>
        <v>2017</v>
      </c>
      <c r="F151" s="117" t="str">
        <f>IF('Indicator Date'!H151="","x",RIGHT('Indicator Date'!H151,4))</f>
        <v>2017</v>
      </c>
      <c r="G151" s="117" t="str">
        <f>IF('Indicator Date'!I151="","x",RIGHT('Indicator Date'!I151,4))</f>
        <v>2017</v>
      </c>
      <c r="H151" s="117" t="str">
        <f>IF('Indicator Date'!J151="","x",RIGHT('Indicator Date'!J151,4))</f>
        <v>2017</v>
      </c>
      <c r="I151" s="117" t="str">
        <f>IF('Indicator Date'!K151="","x",RIGHT('Indicator Date'!K151,4))</f>
        <v>2016</v>
      </c>
      <c r="J151" s="117" t="str">
        <f>IF('Indicator Date'!L151="","x",RIGHT('Indicator Date'!L151,4))</f>
        <v>2018</v>
      </c>
      <c r="K151" s="117" t="str">
        <f>IF('Indicator Date'!M151="","x",RIGHT('Indicator Date'!M151,4))</f>
        <v>2018</v>
      </c>
      <c r="L151" s="117" t="str">
        <f>IF('Indicator Date'!N151="","x",RIGHT('Indicator Date'!N151,4))</f>
        <v>2018</v>
      </c>
      <c r="M151" s="117" t="str">
        <f>IF('Indicator Date'!O151="","x",RIGHT('Indicator Date'!O151,4))</f>
        <v>2014</v>
      </c>
      <c r="N151" s="117" t="str">
        <f>IF('Indicator Date'!P151="","x",RIGHT('Indicator Date'!P151,4))</f>
        <v>2014</v>
      </c>
      <c r="O151" s="117" t="str">
        <f>IF('Indicator Date'!Q151="","x",RIGHT('Indicator Date'!Q151,4))</f>
        <v>2014</v>
      </c>
      <c r="P151" s="117" t="str">
        <f>IF('Indicator Date'!R151="","x",RIGHT('Indicator Date'!R151,4))</f>
        <v>2014</v>
      </c>
      <c r="Q151" s="117" t="str">
        <f>IF('Indicator Date'!S151="","x",RIGHT('Indicator Date'!S151,4))</f>
        <v>2014</v>
      </c>
      <c r="R151" s="117" t="str">
        <f>IF('Indicator Date'!T151="","x",RIGHT('Indicator Date'!T151,4))</f>
        <v>2014</v>
      </c>
      <c r="S151" s="117" t="str">
        <f>IF('Indicator Date'!U151="","x",RIGHT('Indicator Date'!U151,4))</f>
        <v>2014</v>
      </c>
      <c r="T151" s="117" t="str">
        <f>IF('Indicator Date'!V151="","x",RIGHT('Indicator Date'!V151,4))</f>
        <v>2014</v>
      </c>
      <c r="U151" s="117" t="str">
        <f>IF('Indicator Date'!W151="","x",RIGHT('Indicator Date'!W151,4))</f>
        <v>2014</v>
      </c>
      <c r="V151" s="117" t="str">
        <f>IF('Indicator Date'!X151="","x",RIGHT('Indicator Date'!X151,4))</f>
        <v>2014</v>
      </c>
      <c r="W151" s="117" t="str">
        <f>IF('Indicator Date'!Y151="","x",RIGHT('Indicator Date'!Y151,4))</f>
        <v>2014</v>
      </c>
      <c r="X151" s="117" t="str">
        <f>IF('Indicator Date'!AB151="","x",RIGHT('Indicator Date'!AB151,4))</f>
        <v>2014</v>
      </c>
      <c r="Y151" s="117" t="str">
        <f>IF('Indicator Date'!AC151="","x",RIGHT('Indicator Date'!AC151,4))</f>
        <v>2019</v>
      </c>
      <c r="Z151" s="117" t="str">
        <f>IF('Indicator Date'!AD151="","x",RIGHT('Indicator Date'!AD151,4))</f>
        <v>2019</v>
      </c>
      <c r="AA151" s="117" t="str">
        <f>IF('Indicator Date'!AE151="","x",RIGHT('Indicator Date'!AE151,4))</f>
        <v>2019</v>
      </c>
      <c r="AB151" s="117" t="str">
        <f>IF('Indicator Date'!AF151="","x",RIGHT('Indicator Date'!AF151,4))</f>
        <v>2019</v>
      </c>
      <c r="AC151" s="117" t="str">
        <f>IF('Indicator Date'!AG151="","x",RIGHT('Indicator Date'!AG151,4))</f>
        <v>2014</v>
      </c>
      <c r="AD151" s="117" t="str">
        <f>IF('Indicator Date'!AJ151="","x",RIGHT('Indicator Date'!AJ151,4))</f>
        <v>2014</v>
      </c>
      <c r="AE151" s="117" t="str">
        <f>IF('Indicator Date'!AK151="","x",RIGHT('Indicator Date'!AK151,4))</f>
        <v>2014</v>
      </c>
      <c r="AF151" s="117" t="str">
        <f>IF('Indicator Date'!AM151="","x",RIGHT('Indicator Date'!AM151,4))</f>
        <v>2014</v>
      </c>
      <c r="AG151" s="117" t="str">
        <f>IF('Indicator Date'!AN151="","x",RIGHT('Indicator Date'!AN151,4))</f>
        <v>2014</v>
      </c>
      <c r="AH151" s="117" t="str">
        <f>IF('Indicator Date'!AP151="","x",RIGHT('Indicator Date'!AP151,4))</f>
        <v>2014</v>
      </c>
      <c r="AI151" s="117" t="str">
        <f>IF('Indicator Date'!AR151="","x",RIGHT('Indicator Date'!AR151,4))</f>
        <v>2014</v>
      </c>
      <c r="AJ151" s="117" t="str">
        <f>IF('Indicator Date'!AU151="","x",RIGHT('Indicator Date'!AU151,4))</f>
        <v>2014</v>
      </c>
      <c r="AK151" s="117" t="str">
        <f>IF('Indicator Date'!AV151="","x",RIGHT('Indicator Date'!AV151,4))</f>
        <v>2014</v>
      </c>
      <c r="AL151" s="117" t="str">
        <f>IF('Indicator Date'!AW151="","x",RIGHT('Indicator Date'!AW151,4))</f>
        <v>2014</v>
      </c>
      <c r="AM151" s="117" t="str">
        <f>IF('Indicator Date'!AX151="","x",RIGHT('Indicator Date'!AX151,4))</f>
        <v>2014</v>
      </c>
      <c r="AN151" s="117" t="str">
        <f>IF('Indicator Date'!AY151="","x",RIGHT('Indicator Date'!AY151,4))</f>
        <v>2014</v>
      </c>
      <c r="AO151" s="117" t="str">
        <f>IF('Indicator Date'!AZ151="","x",RIGHT('Indicator Date'!AZ151,4))</f>
        <v>2014</v>
      </c>
      <c r="AP151" s="117" t="str">
        <f>IF('Indicator Date'!BA151="","x",RIGHT('Indicator Date'!BA151,4))</f>
        <v>2014</v>
      </c>
      <c r="AQ151" s="117" t="str">
        <f>IF('Indicator Date'!BB151="","x",RIGHT('Indicator Date'!BB151,4))</f>
        <v>2017</v>
      </c>
      <c r="AR151" s="117" t="str">
        <f>IF('Indicator Date'!BC151="","x",RIGHT('Indicator Date'!BC151,4))</f>
        <v>2017</v>
      </c>
      <c r="AS151" s="117" t="str">
        <f>IF('Indicator Date'!BD151="","x",RIGHT('Indicator Date'!BD151,4))</f>
        <v>2019</v>
      </c>
      <c r="AT151" s="117" t="str">
        <f>IF('Indicator Date'!BE151="","x",RIGHT('Indicator Date'!BE151,4))</f>
        <v>2014</v>
      </c>
      <c r="AU151" s="117" t="str">
        <f>IF('Indicator Date'!BF151="","x",RIGHT('Indicator Date'!BF151,4))</f>
        <v>2014</v>
      </c>
    </row>
    <row r="152" spans="1:47" ht="15.75" customHeight="1" x14ac:dyDescent="0.25">
      <c r="A152" s="47" t="s">
        <v>410</v>
      </c>
      <c r="B152" s="47" t="s">
        <v>411</v>
      </c>
      <c r="C152" s="117" t="str">
        <f>IF('Indicator Date'!E152="","x",RIGHT('Indicator Date'!E152,4))</f>
        <v>2017</v>
      </c>
      <c r="D152" s="117" t="str">
        <f>IF('Indicator Date'!F152="","x",RIGHT('Indicator Date'!F152,4))</f>
        <v>2017</v>
      </c>
      <c r="E152" s="117" t="str">
        <f>IF('Indicator Date'!G152="","x",RIGHT('Indicator Date'!G152,4))</f>
        <v>2017</v>
      </c>
      <c r="F152" s="117" t="str">
        <f>IF('Indicator Date'!H152="","x",RIGHT('Indicator Date'!H152,4))</f>
        <v>2017</v>
      </c>
      <c r="G152" s="117" t="str">
        <f>IF('Indicator Date'!I152="","x",RIGHT('Indicator Date'!I152,4))</f>
        <v>2017</v>
      </c>
      <c r="H152" s="117" t="str">
        <f>IF('Indicator Date'!J152="","x",RIGHT('Indicator Date'!J152,4))</f>
        <v>2017</v>
      </c>
      <c r="I152" s="117" t="str">
        <f>IF('Indicator Date'!K152="","x",RIGHT('Indicator Date'!K152,4))</f>
        <v>2016</v>
      </c>
      <c r="J152" s="117" t="str">
        <f>IF('Indicator Date'!L152="","x",RIGHT('Indicator Date'!L152,4))</f>
        <v>2018</v>
      </c>
      <c r="K152" s="117" t="str">
        <f>IF('Indicator Date'!M152="","x",RIGHT('Indicator Date'!M152,4))</f>
        <v>2018</v>
      </c>
      <c r="L152" s="117" t="str">
        <f>IF('Indicator Date'!N152="","x",RIGHT('Indicator Date'!N152,4))</f>
        <v>2018</v>
      </c>
      <c r="M152" s="117" t="str">
        <f>IF('Indicator Date'!O152="","x",RIGHT('Indicator Date'!O152,4))</f>
        <v>2014</v>
      </c>
      <c r="N152" s="117" t="str">
        <f>IF('Indicator Date'!P152="","x",RIGHT('Indicator Date'!P152,4))</f>
        <v>2014</v>
      </c>
      <c r="O152" s="117" t="str">
        <f>IF('Indicator Date'!Q152="","x",RIGHT('Indicator Date'!Q152,4))</f>
        <v>2014</v>
      </c>
      <c r="P152" s="117" t="str">
        <f>IF('Indicator Date'!R152="","x",RIGHT('Indicator Date'!R152,4))</f>
        <v>2014</v>
      </c>
      <c r="Q152" s="117" t="str">
        <f>IF('Indicator Date'!S152="","x",RIGHT('Indicator Date'!S152,4))</f>
        <v>2014</v>
      </c>
      <c r="R152" s="117" t="str">
        <f>IF('Indicator Date'!T152="","x",RIGHT('Indicator Date'!T152,4))</f>
        <v>2014</v>
      </c>
      <c r="S152" s="117" t="str">
        <f>IF('Indicator Date'!U152="","x",RIGHT('Indicator Date'!U152,4))</f>
        <v>2014</v>
      </c>
      <c r="T152" s="117" t="str">
        <f>IF('Indicator Date'!V152="","x",RIGHT('Indicator Date'!V152,4))</f>
        <v>2014</v>
      </c>
      <c r="U152" s="117" t="str">
        <f>IF('Indicator Date'!W152="","x",RIGHT('Indicator Date'!W152,4))</f>
        <v>2014</v>
      </c>
      <c r="V152" s="117" t="str">
        <f>IF('Indicator Date'!X152="","x",RIGHT('Indicator Date'!X152,4))</f>
        <v>2014</v>
      </c>
      <c r="W152" s="117" t="str">
        <f>IF('Indicator Date'!Y152="","x",RIGHT('Indicator Date'!Y152,4))</f>
        <v>2014</v>
      </c>
      <c r="X152" s="117" t="str">
        <f>IF('Indicator Date'!AB152="","x",RIGHT('Indicator Date'!AB152,4))</f>
        <v>2014</v>
      </c>
      <c r="Y152" s="117" t="str">
        <f>IF('Indicator Date'!AC152="","x",RIGHT('Indicator Date'!AC152,4))</f>
        <v>2019</v>
      </c>
      <c r="Z152" s="117" t="str">
        <f>IF('Indicator Date'!AD152="","x",RIGHT('Indicator Date'!AD152,4))</f>
        <v>2019</v>
      </c>
      <c r="AA152" s="117" t="str">
        <f>IF('Indicator Date'!AE152="","x",RIGHT('Indicator Date'!AE152,4))</f>
        <v>2019</v>
      </c>
      <c r="AB152" s="117" t="str">
        <f>IF('Indicator Date'!AF152="","x",RIGHT('Indicator Date'!AF152,4))</f>
        <v>2019</v>
      </c>
      <c r="AC152" s="117" t="str">
        <f>IF('Indicator Date'!AG152="","x",RIGHT('Indicator Date'!AG152,4))</f>
        <v>2014</v>
      </c>
      <c r="AD152" s="117" t="str">
        <f>IF('Indicator Date'!AJ152="","x",RIGHT('Indicator Date'!AJ152,4))</f>
        <v>2014</v>
      </c>
      <c r="AE152" s="117" t="str">
        <f>IF('Indicator Date'!AK152="","x",RIGHT('Indicator Date'!AK152,4))</f>
        <v>2014</v>
      </c>
      <c r="AF152" s="117" t="str">
        <f>IF('Indicator Date'!AM152="","x",RIGHT('Indicator Date'!AM152,4))</f>
        <v>2014</v>
      </c>
      <c r="AG152" s="117" t="str">
        <f>IF('Indicator Date'!AN152="","x",RIGHT('Indicator Date'!AN152,4))</f>
        <v>2014</v>
      </c>
      <c r="AH152" s="117" t="str">
        <f>IF('Indicator Date'!AP152="","x",RIGHT('Indicator Date'!AP152,4))</f>
        <v>2014</v>
      </c>
      <c r="AI152" s="117" t="str">
        <f>IF('Indicator Date'!AR152="","x",RIGHT('Indicator Date'!AR152,4))</f>
        <v>2014</v>
      </c>
      <c r="AJ152" s="117" t="str">
        <f>IF('Indicator Date'!AU152="","x",RIGHT('Indicator Date'!AU152,4))</f>
        <v>2014</v>
      </c>
      <c r="AK152" s="117" t="str">
        <f>IF('Indicator Date'!AV152="","x",RIGHT('Indicator Date'!AV152,4))</f>
        <v>2014</v>
      </c>
      <c r="AL152" s="117" t="str">
        <f>IF('Indicator Date'!AW152="","x",RIGHT('Indicator Date'!AW152,4))</f>
        <v>2014</v>
      </c>
      <c r="AM152" s="117" t="str">
        <f>IF('Indicator Date'!AX152="","x",RIGHT('Indicator Date'!AX152,4))</f>
        <v>2014</v>
      </c>
      <c r="AN152" s="117" t="str">
        <f>IF('Indicator Date'!AY152="","x",RIGHT('Indicator Date'!AY152,4))</f>
        <v>2014</v>
      </c>
      <c r="AO152" s="117" t="str">
        <f>IF('Indicator Date'!AZ152="","x",RIGHT('Indicator Date'!AZ152,4))</f>
        <v>2014</v>
      </c>
      <c r="AP152" s="117" t="str">
        <f>IF('Indicator Date'!BA152="","x",RIGHT('Indicator Date'!BA152,4))</f>
        <v>2014</v>
      </c>
      <c r="AQ152" s="117" t="str">
        <f>IF('Indicator Date'!BB152="","x",RIGHT('Indicator Date'!BB152,4))</f>
        <v>2017</v>
      </c>
      <c r="AR152" s="117" t="str">
        <f>IF('Indicator Date'!BC152="","x",RIGHT('Indicator Date'!BC152,4))</f>
        <v>2017</v>
      </c>
      <c r="AS152" s="117" t="str">
        <f>IF('Indicator Date'!BD152="","x",RIGHT('Indicator Date'!BD152,4))</f>
        <v>2019</v>
      </c>
      <c r="AT152" s="117" t="str">
        <f>IF('Indicator Date'!BE152="","x",RIGHT('Indicator Date'!BE152,4))</f>
        <v>2014</v>
      </c>
      <c r="AU152" s="117" t="str">
        <f>IF('Indicator Date'!BF152="","x",RIGHT('Indicator Date'!BF152,4))</f>
        <v>2014</v>
      </c>
    </row>
    <row r="153" spans="1:47" ht="15.75" customHeight="1" x14ac:dyDescent="0.25">
      <c r="A153" s="47" t="s">
        <v>412</v>
      </c>
      <c r="B153" s="47" t="s">
        <v>413</v>
      </c>
      <c r="C153" s="117" t="str">
        <f>IF('Indicator Date'!E153="","x",RIGHT('Indicator Date'!E153,4))</f>
        <v>2017</v>
      </c>
      <c r="D153" s="117" t="str">
        <f>IF('Indicator Date'!F153="","x",RIGHT('Indicator Date'!F153,4))</f>
        <v>2017</v>
      </c>
      <c r="E153" s="117" t="str">
        <f>IF('Indicator Date'!G153="","x",RIGHT('Indicator Date'!G153,4))</f>
        <v>2017</v>
      </c>
      <c r="F153" s="117" t="str">
        <f>IF('Indicator Date'!H153="","x",RIGHT('Indicator Date'!H153,4))</f>
        <v>2017</v>
      </c>
      <c r="G153" s="117" t="str">
        <f>IF('Indicator Date'!I153="","x",RIGHT('Indicator Date'!I153,4))</f>
        <v>2017</v>
      </c>
      <c r="H153" s="117" t="str">
        <f>IF('Indicator Date'!J153="","x",RIGHT('Indicator Date'!J153,4))</f>
        <v>2017</v>
      </c>
      <c r="I153" s="117" t="str">
        <f>IF('Indicator Date'!K153="","x",RIGHT('Indicator Date'!K153,4))</f>
        <v>2016</v>
      </c>
      <c r="J153" s="117" t="str">
        <f>IF('Indicator Date'!L153="","x",RIGHT('Indicator Date'!L153,4))</f>
        <v>2018</v>
      </c>
      <c r="K153" s="117" t="str">
        <f>IF('Indicator Date'!M153="","x",RIGHT('Indicator Date'!M153,4))</f>
        <v>2018</v>
      </c>
      <c r="L153" s="117" t="str">
        <f>IF('Indicator Date'!N153="","x",RIGHT('Indicator Date'!N153,4))</f>
        <v>2018</v>
      </c>
      <c r="M153" s="117" t="str">
        <f>IF('Indicator Date'!O153="","x",RIGHT('Indicator Date'!O153,4))</f>
        <v>2014</v>
      </c>
      <c r="N153" s="117" t="str">
        <f>IF('Indicator Date'!P153="","x",RIGHT('Indicator Date'!P153,4))</f>
        <v>2014</v>
      </c>
      <c r="O153" s="117" t="str">
        <f>IF('Indicator Date'!Q153="","x",RIGHT('Indicator Date'!Q153,4))</f>
        <v>2014</v>
      </c>
      <c r="P153" s="117" t="str">
        <f>IF('Indicator Date'!R153="","x",RIGHT('Indicator Date'!R153,4))</f>
        <v>2014</v>
      </c>
      <c r="Q153" s="117" t="str">
        <f>IF('Indicator Date'!S153="","x",RIGHT('Indicator Date'!S153,4))</f>
        <v>2014</v>
      </c>
      <c r="R153" s="117" t="str">
        <f>IF('Indicator Date'!T153="","x",RIGHT('Indicator Date'!T153,4))</f>
        <v>2014</v>
      </c>
      <c r="S153" s="117" t="str">
        <f>IF('Indicator Date'!U153="","x",RIGHT('Indicator Date'!U153,4))</f>
        <v>2014</v>
      </c>
      <c r="T153" s="117" t="str">
        <f>IF('Indicator Date'!V153="","x",RIGHT('Indicator Date'!V153,4))</f>
        <v>2014</v>
      </c>
      <c r="U153" s="117" t="str">
        <f>IF('Indicator Date'!W153="","x",RIGHT('Indicator Date'!W153,4))</f>
        <v>2014</v>
      </c>
      <c r="V153" s="117" t="str">
        <f>IF('Indicator Date'!X153="","x",RIGHT('Indicator Date'!X153,4))</f>
        <v>2014</v>
      </c>
      <c r="W153" s="117" t="str">
        <f>IF('Indicator Date'!Y153="","x",RIGHT('Indicator Date'!Y153,4))</f>
        <v>2014</v>
      </c>
      <c r="X153" s="117" t="str">
        <f>IF('Indicator Date'!AB153="","x",RIGHT('Indicator Date'!AB153,4))</f>
        <v>2014</v>
      </c>
      <c r="Y153" s="117" t="str">
        <f>IF('Indicator Date'!AC153="","x",RIGHT('Indicator Date'!AC153,4))</f>
        <v>2019</v>
      </c>
      <c r="Z153" s="117" t="str">
        <f>IF('Indicator Date'!AD153="","x",RIGHT('Indicator Date'!AD153,4))</f>
        <v>2019</v>
      </c>
      <c r="AA153" s="117" t="str">
        <f>IF('Indicator Date'!AE153="","x",RIGHT('Indicator Date'!AE153,4))</f>
        <v>2019</v>
      </c>
      <c r="AB153" s="117" t="str">
        <f>IF('Indicator Date'!AF153="","x",RIGHT('Indicator Date'!AF153,4))</f>
        <v>2019</v>
      </c>
      <c r="AC153" s="117" t="str">
        <f>IF('Indicator Date'!AG153="","x",RIGHT('Indicator Date'!AG153,4))</f>
        <v>2014</v>
      </c>
      <c r="AD153" s="117" t="str">
        <f>IF('Indicator Date'!AJ153="","x",RIGHT('Indicator Date'!AJ153,4))</f>
        <v>2014</v>
      </c>
      <c r="AE153" s="117" t="str">
        <f>IF('Indicator Date'!AK153="","x",RIGHT('Indicator Date'!AK153,4))</f>
        <v>2014</v>
      </c>
      <c r="AF153" s="117" t="str">
        <f>IF('Indicator Date'!AM153="","x",RIGHT('Indicator Date'!AM153,4))</f>
        <v>2014</v>
      </c>
      <c r="AG153" s="117" t="str">
        <f>IF('Indicator Date'!AN153="","x",RIGHT('Indicator Date'!AN153,4))</f>
        <v>2014</v>
      </c>
      <c r="AH153" s="117" t="str">
        <f>IF('Indicator Date'!AP153="","x",RIGHT('Indicator Date'!AP153,4))</f>
        <v>2014</v>
      </c>
      <c r="AI153" s="117" t="str">
        <f>IF('Indicator Date'!AR153="","x",RIGHT('Indicator Date'!AR153,4))</f>
        <v>2014</v>
      </c>
      <c r="AJ153" s="117" t="str">
        <f>IF('Indicator Date'!AU153="","x",RIGHT('Indicator Date'!AU153,4))</f>
        <v>2014</v>
      </c>
      <c r="AK153" s="117" t="str">
        <f>IF('Indicator Date'!AV153="","x",RIGHT('Indicator Date'!AV153,4))</f>
        <v>2014</v>
      </c>
      <c r="AL153" s="117" t="str">
        <f>IF('Indicator Date'!AW153="","x",RIGHT('Indicator Date'!AW153,4))</f>
        <v>2014</v>
      </c>
      <c r="AM153" s="117" t="str">
        <f>IF('Indicator Date'!AX153="","x",RIGHT('Indicator Date'!AX153,4))</f>
        <v>2014</v>
      </c>
      <c r="AN153" s="117" t="str">
        <f>IF('Indicator Date'!AY153="","x",RIGHT('Indicator Date'!AY153,4))</f>
        <v>2014</v>
      </c>
      <c r="AO153" s="117" t="str">
        <f>IF('Indicator Date'!AZ153="","x",RIGHT('Indicator Date'!AZ153,4))</f>
        <v>2014</v>
      </c>
      <c r="AP153" s="117" t="str">
        <f>IF('Indicator Date'!BA153="","x",RIGHT('Indicator Date'!BA153,4))</f>
        <v>2014</v>
      </c>
      <c r="AQ153" s="117" t="str">
        <f>IF('Indicator Date'!BB153="","x",RIGHT('Indicator Date'!BB153,4))</f>
        <v>2017</v>
      </c>
      <c r="AR153" s="117" t="str">
        <f>IF('Indicator Date'!BC153="","x",RIGHT('Indicator Date'!BC153,4))</f>
        <v>2017</v>
      </c>
      <c r="AS153" s="117" t="str">
        <f>IF('Indicator Date'!BD153="","x",RIGHT('Indicator Date'!BD153,4))</f>
        <v>2019</v>
      </c>
      <c r="AT153" s="117" t="str">
        <f>IF('Indicator Date'!BE153="","x",RIGHT('Indicator Date'!BE153,4))</f>
        <v>2014</v>
      </c>
      <c r="AU153" s="117" t="str">
        <f>IF('Indicator Date'!BF153="","x",RIGHT('Indicator Date'!BF153,4))</f>
        <v>2014</v>
      </c>
    </row>
    <row r="154" spans="1:47" ht="15.75" customHeight="1" x14ac:dyDescent="0.25">
      <c r="A154" s="47" t="s">
        <v>414</v>
      </c>
      <c r="B154" s="47" t="s">
        <v>415</v>
      </c>
      <c r="C154" s="117" t="str">
        <f>IF('Indicator Date'!E154="","x",RIGHT('Indicator Date'!E154,4))</f>
        <v>2017</v>
      </c>
      <c r="D154" s="117" t="str">
        <f>IF('Indicator Date'!F154="","x",RIGHT('Indicator Date'!F154,4))</f>
        <v>2017</v>
      </c>
      <c r="E154" s="117" t="str">
        <f>IF('Indicator Date'!G154="","x",RIGHT('Indicator Date'!G154,4))</f>
        <v>2017</v>
      </c>
      <c r="F154" s="117" t="str">
        <f>IF('Indicator Date'!H154="","x",RIGHT('Indicator Date'!H154,4))</f>
        <v>2017</v>
      </c>
      <c r="G154" s="117" t="str">
        <f>IF('Indicator Date'!I154="","x",RIGHT('Indicator Date'!I154,4))</f>
        <v>2017</v>
      </c>
      <c r="H154" s="117" t="str">
        <f>IF('Indicator Date'!J154="","x",RIGHT('Indicator Date'!J154,4))</f>
        <v>2017</v>
      </c>
      <c r="I154" s="117" t="str">
        <f>IF('Indicator Date'!K154="","x",RIGHT('Indicator Date'!K154,4))</f>
        <v>2016</v>
      </c>
      <c r="J154" s="117" t="str">
        <f>IF('Indicator Date'!L154="","x",RIGHT('Indicator Date'!L154,4))</f>
        <v>2018</v>
      </c>
      <c r="K154" s="117" t="str">
        <f>IF('Indicator Date'!M154="","x",RIGHT('Indicator Date'!M154,4))</f>
        <v>2018</v>
      </c>
      <c r="L154" s="117" t="str">
        <f>IF('Indicator Date'!N154="","x",RIGHT('Indicator Date'!N154,4))</f>
        <v>2018</v>
      </c>
      <c r="M154" s="117" t="str">
        <f>IF('Indicator Date'!O154="","x",RIGHT('Indicator Date'!O154,4))</f>
        <v>2014</v>
      </c>
      <c r="N154" s="117" t="str">
        <f>IF('Indicator Date'!P154="","x",RIGHT('Indicator Date'!P154,4))</f>
        <v>2014</v>
      </c>
      <c r="O154" s="117" t="str">
        <f>IF('Indicator Date'!Q154="","x",RIGHT('Indicator Date'!Q154,4))</f>
        <v>2014</v>
      </c>
      <c r="P154" s="117" t="str">
        <f>IF('Indicator Date'!R154="","x",RIGHT('Indicator Date'!R154,4))</f>
        <v>2014</v>
      </c>
      <c r="Q154" s="117" t="str">
        <f>IF('Indicator Date'!S154="","x",RIGHT('Indicator Date'!S154,4))</f>
        <v>2014</v>
      </c>
      <c r="R154" s="117" t="str">
        <f>IF('Indicator Date'!T154="","x",RIGHT('Indicator Date'!T154,4))</f>
        <v>2014</v>
      </c>
      <c r="S154" s="117" t="str">
        <f>IF('Indicator Date'!U154="","x",RIGHT('Indicator Date'!U154,4))</f>
        <v>2014</v>
      </c>
      <c r="T154" s="117" t="str">
        <f>IF('Indicator Date'!V154="","x",RIGHT('Indicator Date'!V154,4))</f>
        <v>2014</v>
      </c>
      <c r="U154" s="117" t="str">
        <f>IF('Indicator Date'!W154="","x",RIGHT('Indicator Date'!W154,4))</f>
        <v>2014</v>
      </c>
      <c r="V154" s="117" t="str">
        <f>IF('Indicator Date'!X154="","x",RIGHT('Indicator Date'!X154,4))</f>
        <v>2014</v>
      </c>
      <c r="W154" s="117" t="str">
        <f>IF('Indicator Date'!Y154="","x",RIGHT('Indicator Date'!Y154,4))</f>
        <v>2014</v>
      </c>
      <c r="X154" s="117" t="str">
        <f>IF('Indicator Date'!AB154="","x",RIGHT('Indicator Date'!AB154,4))</f>
        <v>2014</v>
      </c>
      <c r="Y154" s="117" t="str">
        <f>IF('Indicator Date'!AC154="","x",RIGHT('Indicator Date'!AC154,4))</f>
        <v>2019</v>
      </c>
      <c r="Z154" s="117" t="str">
        <f>IF('Indicator Date'!AD154="","x",RIGHT('Indicator Date'!AD154,4))</f>
        <v>2019</v>
      </c>
      <c r="AA154" s="117" t="str">
        <f>IF('Indicator Date'!AE154="","x",RIGHT('Indicator Date'!AE154,4))</f>
        <v>2019</v>
      </c>
      <c r="AB154" s="117" t="str">
        <f>IF('Indicator Date'!AF154="","x",RIGHT('Indicator Date'!AF154,4))</f>
        <v>2019</v>
      </c>
      <c r="AC154" s="117" t="str">
        <f>IF('Indicator Date'!AG154="","x",RIGHT('Indicator Date'!AG154,4))</f>
        <v>2014</v>
      </c>
      <c r="AD154" s="117" t="str">
        <f>IF('Indicator Date'!AJ154="","x",RIGHT('Indicator Date'!AJ154,4))</f>
        <v>2014</v>
      </c>
      <c r="AE154" s="117" t="str">
        <f>IF('Indicator Date'!AK154="","x",RIGHT('Indicator Date'!AK154,4))</f>
        <v>2014</v>
      </c>
      <c r="AF154" s="117" t="str">
        <f>IF('Indicator Date'!AM154="","x",RIGHT('Indicator Date'!AM154,4))</f>
        <v>2014</v>
      </c>
      <c r="AG154" s="117" t="str">
        <f>IF('Indicator Date'!AN154="","x",RIGHT('Indicator Date'!AN154,4))</f>
        <v>2014</v>
      </c>
      <c r="AH154" s="117" t="str">
        <f>IF('Indicator Date'!AP154="","x",RIGHT('Indicator Date'!AP154,4))</f>
        <v>2014</v>
      </c>
      <c r="AI154" s="117" t="str">
        <f>IF('Indicator Date'!AR154="","x",RIGHT('Indicator Date'!AR154,4))</f>
        <v>2014</v>
      </c>
      <c r="AJ154" s="117" t="str">
        <f>IF('Indicator Date'!AU154="","x",RIGHT('Indicator Date'!AU154,4))</f>
        <v>2014</v>
      </c>
      <c r="AK154" s="117" t="str">
        <f>IF('Indicator Date'!AV154="","x",RIGHT('Indicator Date'!AV154,4))</f>
        <v>2014</v>
      </c>
      <c r="AL154" s="117" t="str">
        <f>IF('Indicator Date'!AW154="","x",RIGHT('Indicator Date'!AW154,4))</f>
        <v>2014</v>
      </c>
      <c r="AM154" s="117" t="str">
        <f>IF('Indicator Date'!AX154="","x",RIGHT('Indicator Date'!AX154,4))</f>
        <v>2014</v>
      </c>
      <c r="AN154" s="117" t="str">
        <f>IF('Indicator Date'!AY154="","x",RIGHT('Indicator Date'!AY154,4))</f>
        <v>2014</v>
      </c>
      <c r="AO154" s="117" t="str">
        <f>IF('Indicator Date'!AZ154="","x",RIGHT('Indicator Date'!AZ154,4))</f>
        <v>2014</v>
      </c>
      <c r="AP154" s="117" t="str">
        <f>IF('Indicator Date'!BA154="","x",RIGHT('Indicator Date'!BA154,4))</f>
        <v>2014</v>
      </c>
      <c r="AQ154" s="117" t="str">
        <f>IF('Indicator Date'!BB154="","x",RIGHT('Indicator Date'!BB154,4))</f>
        <v>2017</v>
      </c>
      <c r="AR154" s="117" t="str">
        <f>IF('Indicator Date'!BC154="","x",RIGHT('Indicator Date'!BC154,4))</f>
        <v>2017</v>
      </c>
      <c r="AS154" s="117" t="str">
        <f>IF('Indicator Date'!BD154="","x",RIGHT('Indicator Date'!BD154,4))</f>
        <v>2019</v>
      </c>
      <c r="AT154" s="117" t="str">
        <f>IF('Indicator Date'!BE154="","x",RIGHT('Indicator Date'!BE154,4))</f>
        <v>2014</v>
      </c>
      <c r="AU154" s="117" t="str">
        <f>IF('Indicator Date'!BF154="","x",RIGHT('Indicator Date'!BF154,4))</f>
        <v>2014</v>
      </c>
    </row>
    <row r="155" spans="1:47" ht="15.75" customHeight="1" x14ac:dyDescent="0.25">
      <c r="A155" s="47" t="s">
        <v>416</v>
      </c>
      <c r="B155" s="47" t="s">
        <v>417</v>
      </c>
      <c r="C155" s="117" t="str">
        <f>IF('Indicator Date'!E155="","x",RIGHT('Indicator Date'!E155,4))</f>
        <v>2017</v>
      </c>
      <c r="D155" s="117" t="str">
        <f>IF('Indicator Date'!F155="","x",RIGHT('Indicator Date'!F155,4))</f>
        <v>2017</v>
      </c>
      <c r="E155" s="117" t="str">
        <f>IF('Indicator Date'!G155="","x",RIGHT('Indicator Date'!G155,4))</f>
        <v>2017</v>
      </c>
      <c r="F155" s="117" t="str">
        <f>IF('Indicator Date'!H155="","x",RIGHT('Indicator Date'!H155,4))</f>
        <v>2017</v>
      </c>
      <c r="G155" s="117" t="str">
        <f>IF('Indicator Date'!I155="","x",RIGHT('Indicator Date'!I155,4))</f>
        <v>2017</v>
      </c>
      <c r="H155" s="117" t="str">
        <f>IF('Indicator Date'!J155="","x",RIGHT('Indicator Date'!J155,4))</f>
        <v>2017</v>
      </c>
      <c r="I155" s="117" t="str">
        <f>IF('Indicator Date'!K155="","x",RIGHT('Indicator Date'!K155,4))</f>
        <v>2016</v>
      </c>
      <c r="J155" s="117" t="str">
        <f>IF('Indicator Date'!L155="","x",RIGHT('Indicator Date'!L155,4))</f>
        <v>2018</v>
      </c>
      <c r="K155" s="117" t="str">
        <f>IF('Indicator Date'!M155="","x",RIGHT('Indicator Date'!M155,4))</f>
        <v>2018</v>
      </c>
      <c r="L155" s="117" t="str">
        <f>IF('Indicator Date'!N155="","x",RIGHT('Indicator Date'!N155,4))</f>
        <v>2018</v>
      </c>
      <c r="M155" s="117" t="str">
        <f>IF('Indicator Date'!O155="","x",RIGHT('Indicator Date'!O155,4))</f>
        <v>2014</v>
      </c>
      <c r="N155" s="117" t="str">
        <f>IF('Indicator Date'!P155="","x",RIGHT('Indicator Date'!P155,4))</f>
        <v>2014</v>
      </c>
      <c r="O155" s="117" t="str">
        <f>IF('Indicator Date'!Q155="","x",RIGHT('Indicator Date'!Q155,4))</f>
        <v>2014</v>
      </c>
      <c r="P155" s="117" t="str">
        <f>IF('Indicator Date'!R155="","x",RIGHT('Indicator Date'!R155,4))</f>
        <v>2014</v>
      </c>
      <c r="Q155" s="117" t="str">
        <f>IF('Indicator Date'!S155="","x",RIGHT('Indicator Date'!S155,4))</f>
        <v>2014</v>
      </c>
      <c r="R155" s="117" t="str">
        <f>IF('Indicator Date'!T155="","x",RIGHT('Indicator Date'!T155,4))</f>
        <v>2014</v>
      </c>
      <c r="S155" s="117" t="str">
        <f>IF('Indicator Date'!U155="","x",RIGHT('Indicator Date'!U155,4))</f>
        <v>2014</v>
      </c>
      <c r="T155" s="117" t="str">
        <f>IF('Indicator Date'!V155="","x",RIGHT('Indicator Date'!V155,4))</f>
        <v>2014</v>
      </c>
      <c r="U155" s="117" t="str">
        <f>IF('Indicator Date'!W155="","x",RIGHT('Indicator Date'!W155,4))</f>
        <v>2014</v>
      </c>
      <c r="V155" s="117" t="str">
        <f>IF('Indicator Date'!X155="","x",RIGHT('Indicator Date'!X155,4))</f>
        <v>2014</v>
      </c>
      <c r="W155" s="117" t="str">
        <f>IF('Indicator Date'!Y155="","x",RIGHT('Indicator Date'!Y155,4))</f>
        <v>2014</v>
      </c>
      <c r="X155" s="117" t="str">
        <f>IF('Indicator Date'!AB155="","x",RIGHT('Indicator Date'!AB155,4))</f>
        <v>2014</v>
      </c>
      <c r="Y155" s="117" t="str">
        <f>IF('Indicator Date'!AC155="","x",RIGHT('Indicator Date'!AC155,4))</f>
        <v>2019</v>
      </c>
      <c r="Z155" s="117" t="str">
        <f>IF('Indicator Date'!AD155="","x",RIGHT('Indicator Date'!AD155,4))</f>
        <v>2019</v>
      </c>
      <c r="AA155" s="117" t="str">
        <f>IF('Indicator Date'!AE155="","x",RIGHT('Indicator Date'!AE155,4))</f>
        <v>2019</v>
      </c>
      <c r="AB155" s="117" t="str">
        <f>IF('Indicator Date'!AF155="","x",RIGHT('Indicator Date'!AF155,4))</f>
        <v>2019</v>
      </c>
      <c r="AC155" s="117" t="str">
        <f>IF('Indicator Date'!AG155="","x",RIGHT('Indicator Date'!AG155,4))</f>
        <v>2014</v>
      </c>
      <c r="AD155" s="117" t="str">
        <f>IF('Indicator Date'!AJ155="","x",RIGHT('Indicator Date'!AJ155,4))</f>
        <v>2014</v>
      </c>
      <c r="AE155" s="117" t="str">
        <f>IF('Indicator Date'!AK155="","x",RIGHT('Indicator Date'!AK155,4))</f>
        <v>2014</v>
      </c>
      <c r="AF155" s="117" t="str">
        <f>IF('Indicator Date'!AM155="","x",RIGHT('Indicator Date'!AM155,4))</f>
        <v>2014</v>
      </c>
      <c r="AG155" s="117" t="str">
        <f>IF('Indicator Date'!AN155="","x",RIGHT('Indicator Date'!AN155,4))</f>
        <v>2014</v>
      </c>
      <c r="AH155" s="117" t="str">
        <f>IF('Indicator Date'!AP155="","x",RIGHT('Indicator Date'!AP155,4))</f>
        <v>2014</v>
      </c>
      <c r="AI155" s="117" t="str">
        <f>IF('Indicator Date'!AR155="","x",RIGHT('Indicator Date'!AR155,4))</f>
        <v>2014</v>
      </c>
      <c r="AJ155" s="117" t="str">
        <f>IF('Indicator Date'!AU155="","x",RIGHT('Indicator Date'!AU155,4))</f>
        <v>2014</v>
      </c>
      <c r="AK155" s="117" t="str">
        <f>IF('Indicator Date'!AV155="","x",RIGHT('Indicator Date'!AV155,4))</f>
        <v>2014</v>
      </c>
      <c r="AL155" s="117" t="str">
        <f>IF('Indicator Date'!AW155="","x",RIGHT('Indicator Date'!AW155,4))</f>
        <v>2014</v>
      </c>
      <c r="AM155" s="117" t="str">
        <f>IF('Indicator Date'!AX155="","x",RIGHT('Indicator Date'!AX155,4))</f>
        <v>2014</v>
      </c>
      <c r="AN155" s="117" t="str">
        <f>IF('Indicator Date'!AY155="","x",RIGHT('Indicator Date'!AY155,4))</f>
        <v>2014</v>
      </c>
      <c r="AO155" s="117" t="str">
        <f>IF('Indicator Date'!AZ155="","x",RIGHT('Indicator Date'!AZ155,4))</f>
        <v>2014</v>
      </c>
      <c r="AP155" s="117" t="str">
        <f>IF('Indicator Date'!BA155="","x",RIGHT('Indicator Date'!BA155,4))</f>
        <v>2014</v>
      </c>
      <c r="AQ155" s="117" t="str">
        <f>IF('Indicator Date'!BB155="","x",RIGHT('Indicator Date'!BB155,4))</f>
        <v>2017</v>
      </c>
      <c r="AR155" s="117" t="str">
        <f>IF('Indicator Date'!BC155="","x",RIGHT('Indicator Date'!BC155,4))</f>
        <v>2017</v>
      </c>
      <c r="AS155" s="117" t="str">
        <f>IF('Indicator Date'!BD155="","x",RIGHT('Indicator Date'!BD155,4))</f>
        <v>2019</v>
      </c>
      <c r="AT155" s="117" t="str">
        <f>IF('Indicator Date'!BE155="","x",RIGHT('Indicator Date'!BE155,4))</f>
        <v>2014</v>
      </c>
      <c r="AU155" s="117" t="str">
        <f>IF('Indicator Date'!BF155="","x",RIGHT('Indicator Date'!BF155,4))</f>
        <v>2014</v>
      </c>
    </row>
    <row r="156" spans="1:47" ht="15.75" customHeight="1" x14ac:dyDescent="0.25">
      <c r="A156" s="47" t="s">
        <v>418</v>
      </c>
      <c r="B156" s="47" t="s">
        <v>419</v>
      </c>
      <c r="C156" s="117" t="str">
        <f>IF('Indicator Date'!E156="","x",RIGHT('Indicator Date'!E156,4))</f>
        <v>2017</v>
      </c>
      <c r="D156" s="117" t="str">
        <f>IF('Indicator Date'!F156="","x",RIGHT('Indicator Date'!F156,4))</f>
        <v>2017</v>
      </c>
      <c r="E156" s="117" t="str">
        <f>IF('Indicator Date'!G156="","x",RIGHT('Indicator Date'!G156,4))</f>
        <v>2017</v>
      </c>
      <c r="F156" s="117" t="str">
        <f>IF('Indicator Date'!H156="","x",RIGHT('Indicator Date'!H156,4))</f>
        <v>2017</v>
      </c>
      <c r="G156" s="117" t="str">
        <f>IF('Indicator Date'!I156="","x",RIGHT('Indicator Date'!I156,4))</f>
        <v>2017</v>
      </c>
      <c r="H156" s="117" t="str">
        <f>IF('Indicator Date'!J156="","x",RIGHT('Indicator Date'!J156,4))</f>
        <v>2017</v>
      </c>
      <c r="I156" s="117" t="str">
        <f>IF('Indicator Date'!K156="","x",RIGHT('Indicator Date'!K156,4))</f>
        <v>2016</v>
      </c>
      <c r="J156" s="117" t="str">
        <f>IF('Indicator Date'!L156="","x",RIGHT('Indicator Date'!L156,4))</f>
        <v>2018</v>
      </c>
      <c r="K156" s="117" t="str">
        <f>IF('Indicator Date'!M156="","x",RIGHT('Indicator Date'!M156,4))</f>
        <v>2018</v>
      </c>
      <c r="L156" s="117" t="str">
        <f>IF('Indicator Date'!N156="","x",RIGHT('Indicator Date'!N156,4))</f>
        <v>2018</v>
      </c>
      <c r="M156" s="117" t="str">
        <f>IF('Indicator Date'!O156="","x",RIGHT('Indicator Date'!O156,4))</f>
        <v>2014</v>
      </c>
      <c r="N156" s="117" t="str">
        <f>IF('Indicator Date'!P156="","x",RIGHT('Indicator Date'!P156,4))</f>
        <v>2014</v>
      </c>
      <c r="O156" s="117" t="str">
        <f>IF('Indicator Date'!Q156="","x",RIGHT('Indicator Date'!Q156,4))</f>
        <v>2014</v>
      </c>
      <c r="P156" s="117" t="str">
        <f>IF('Indicator Date'!R156="","x",RIGHT('Indicator Date'!R156,4))</f>
        <v>2014</v>
      </c>
      <c r="Q156" s="117" t="str">
        <f>IF('Indicator Date'!S156="","x",RIGHT('Indicator Date'!S156,4))</f>
        <v>2014</v>
      </c>
      <c r="R156" s="117" t="str">
        <f>IF('Indicator Date'!T156="","x",RIGHT('Indicator Date'!T156,4))</f>
        <v>2014</v>
      </c>
      <c r="S156" s="117" t="str">
        <f>IF('Indicator Date'!U156="","x",RIGHT('Indicator Date'!U156,4))</f>
        <v>2014</v>
      </c>
      <c r="T156" s="117" t="str">
        <f>IF('Indicator Date'!V156="","x",RIGHT('Indicator Date'!V156,4))</f>
        <v>2014</v>
      </c>
      <c r="U156" s="117" t="str">
        <f>IF('Indicator Date'!W156="","x",RIGHT('Indicator Date'!W156,4))</f>
        <v>2014</v>
      </c>
      <c r="V156" s="117" t="str">
        <f>IF('Indicator Date'!X156="","x",RIGHT('Indicator Date'!X156,4))</f>
        <v>2014</v>
      </c>
      <c r="W156" s="117" t="str">
        <f>IF('Indicator Date'!Y156="","x",RIGHT('Indicator Date'!Y156,4))</f>
        <v>2014</v>
      </c>
      <c r="X156" s="117" t="str">
        <f>IF('Indicator Date'!AB156="","x",RIGHT('Indicator Date'!AB156,4))</f>
        <v>2014</v>
      </c>
      <c r="Y156" s="117" t="str">
        <f>IF('Indicator Date'!AC156="","x",RIGHT('Indicator Date'!AC156,4))</f>
        <v>2019</v>
      </c>
      <c r="Z156" s="117" t="str">
        <f>IF('Indicator Date'!AD156="","x",RIGHT('Indicator Date'!AD156,4))</f>
        <v>2019</v>
      </c>
      <c r="AA156" s="117" t="str">
        <f>IF('Indicator Date'!AE156="","x",RIGHT('Indicator Date'!AE156,4))</f>
        <v>2019</v>
      </c>
      <c r="AB156" s="117" t="str">
        <f>IF('Indicator Date'!AF156="","x",RIGHT('Indicator Date'!AF156,4))</f>
        <v>2019</v>
      </c>
      <c r="AC156" s="117" t="str">
        <f>IF('Indicator Date'!AG156="","x",RIGHT('Indicator Date'!AG156,4))</f>
        <v>2014</v>
      </c>
      <c r="AD156" s="117" t="str">
        <f>IF('Indicator Date'!AJ156="","x",RIGHT('Indicator Date'!AJ156,4))</f>
        <v>2014</v>
      </c>
      <c r="AE156" s="117" t="str">
        <f>IF('Indicator Date'!AK156="","x",RIGHT('Indicator Date'!AK156,4))</f>
        <v>2014</v>
      </c>
      <c r="AF156" s="117" t="str">
        <f>IF('Indicator Date'!AM156="","x",RIGHT('Indicator Date'!AM156,4))</f>
        <v>2014</v>
      </c>
      <c r="AG156" s="117" t="str">
        <f>IF('Indicator Date'!AN156="","x",RIGHT('Indicator Date'!AN156,4))</f>
        <v>2014</v>
      </c>
      <c r="AH156" s="117" t="str">
        <f>IF('Indicator Date'!AP156="","x",RIGHT('Indicator Date'!AP156,4))</f>
        <v>2014</v>
      </c>
      <c r="AI156" s="117" t="str">
        <f>IF('Indicator Date'!AR156="","x",RIGHT('Indicator Date'!AR156,4))</f>
        <v>2014</v>
      </c>
      <c r="AJ156" s="117" t="str">
        <f>IF('Indicator Date'!AU156="","x",RIGHT('Indicator Date'!AU156,4))</f>
        <v>2014</v>
      </c>
      <c r="AK156" s="117" t="str">
        <f>IF('Indicator Date'!AV156="","x",RIGHT('Indicator Date'!AV156,4))</f>
        <v>2014</v>
      </c>
      <c r="AL156" s="117" t="str">
        <f>IF('Indicator Date'!AW156="","x",RIGHT('Indicator Date'!AW156,4))</f>
        <v>2014</v>
      </c>
      <c r="AM156" s="117" t="str">
        <f>IF('Indicator Date'!AX156="","x",RIGHT('Indicator Date'!AX156,4))</f>
        <v>2014</v>
      </c>
      <c r="AN156" s="117" t="str">
        <f>IF('Indicator Date'!AY156="","x",RIGHT('Indicator Date'!AY156,4))</f>
        <v>2014</v>
      </c>
      <c r="AO156" s="117" t="str">
        <f>IF('Indicator Date'!AZ156="","x",RIGHT('Indicator Date'!AZ156,4))</f>
        <v>2014</v>
      </c>
      <c r="AP156" s="117" t="str">
        <f>IF('Indicator Date'!BA156="","x",RIGHT('Indicator Date'!BA156,4))</f>
        <v>2014</v>
      </c>
      <c r="AQ156" s="117" t="str">
        <f>IF('Indicator Date'!BB156="","x",RIGHT('Indicator Date'!BB156,4))</f>
        <v>2017</v>
      </c>
      <c r="AR156" s="117" t="str">
        <f>IF('Indicator Date'!BC156="","x",RIGHT('Indicator Date'!BC156,4))</f>
        <v>2017</v>
      </c>
      <c r="AS156" s="117" t="str">
        <f>IF('Indicator Date'!BD156="","x",RIGHT('Indicator Date'!BD156,4))</f>
        <v>2019</v>
      </c>
      <c r="AT156" s="117" t="str">
        <f>IF('Indicator Date'!BE156="","x",RIGHT('Indicator Date'!BE156,4))</f>
        <v>2014</v>
      </c>
      <c r="AU156" s="117" t="str">
        <f>IF('Indicator Date'!BF156="","x",RIGHT('Indicator Date'!BF156,4))</f>
        <v>2014</v>
      </c>
    </row>
    <row r="157" spans="1:47" ht="15.75" customHeight="1" x14ac:dyDescent="0.25">
      <c r="A157" s="47" t="s">
        <v>420</v>
      </c>
      <c r="B157" s="47" t="s">
        <v>421</v>
      </c>
      <c r="C157" s="117" t="str">
        <f>IF('Indicator Date'!E157="","x",RIGHT('Indicator Date'!E157,4))</f>
        <v>2017</v>
      </c>
      <c r="D157" s="117" t="str">
        <f>IF('Indicator Date'!F157="","x",RIGHT('Indicator Date'!F157,4))</f>
        <v>2017</v>
      </c>
      <c r="E157" s="117" t="str">
        <f>IF('Indicator Date'!G157="","x",RIGHT('Indicator Date'!G157,4))</f>
        <v>2017</v>
      </c>
      <c r="F157" s="117" t="str">
        <f>IF('Indicator Date'!H157="","x",RIGHT('Indicator Date'!H157,4))</f>
        <v>2017</v>
      </c>
      <c r="G157" s="117" t="str">
        <f>IF('Indicator Date'!I157="","x",RIGHT('Indicator Date'!I157,4))</f>
        <v>2017</v>
      </c>
      <c r="H157" s="117" t="str">
        <f>IF('Indicator Date'!J157="","x",RIGHT('Indicator Date'!J157,4))</f>
        <v>2017</v>
      </c>
      <c r="I157" s="117" t="str">
        <f>IF('Indicator Date'!K157="","x",RIGHT('Indicator Date'!K157,4))</f>
        <v>2016</v>
      </c>
      <c r="J157" s="117" t="str">
        <f>IF('Indicator Date'!L157="","x",RIGHT('Indicator Date'!L157,4))</f>
        <v>2018</v>
      </c>
      <c r="K157" s="117" t="str">
        <f>IF('Indicator Date'!M157="","x",RIGHT('Indicator Date'!M157,4))</f>
        <v>2018</v>
      </c>
      <c r="L157" s="117" t="str">
        <f>IF('Indicator Date'!N157="","x",RIGHT('Indicator Date'!N157,4))</f>
        <v>2018</v>
      </c>
      <c r="M157" s="117" t="str">
        <f>IF('Indicator Date'!O157="","x",RIGHT('Indicator Date'!O157,4))</f>
        <v>2014</v>
      </c>
      <c r="N157" s="117" t="str">
        <f>IF('Indicator Date'!P157="","x",RIGHT('Indicator Date'!P157,4))</f>
        <v>2014</v>
      </c>
      <c r="O157" s="117" t="str">
        <f>IF('Indicator Date'!Q157="","x",RIGHT('Indicator Date'!Q157,4))</f>
        <v>2014</v>
      </c>
      <c r="P157" s="117" t="str">
        <f>IF('Indicator Date'!R157="","x",RIGHT('Indicator Date'!R157,4))</f>
        <v>2014</v>
      </c>
      <c r="Q157" s="117" t="str">
        <f>IF('Indicator Date'!S157="","x",RIGHT('Indicator Date'!S157,4))</f>
        <v>2014</v>
      </c>
      <c r="R157" s="117" t="str">
        <f>IF('Indicator Date'!T157="","x",RIGHT('Indicator Date'!T157,4))</f>
        <v>2014</v>
      </c>
      <c r="S157" s="117" t="str">
        <f>IF('Indicator Date'!U157="","x",RIGHT('Indicator Date'!U157,4))</f>
        <v>2014</v>
      </c>
      <c r="T157" s="117" t="str">
        <f>IF('Indicator Date'!V157="","x",RIGHT('Indicator Date'!V157,4))</f>
        <v>2014</v>
      </c>
      <c r="U157" s="117" t="str">
        <f>IF('Indicator Date'!W157="","x",RIGHT('Indicator Date'!W157,4))</f>
        <v>2014</v>
      </c>
      <c r="V157" s="117" t="str">
        <f>IF('Indicator Date'!X157="","x",RIGHT('Indicator Date'!X157,4))</f>
        <v>2014</v>
      </c>
      <c r="W157" s="117" t="str">
        <f>IF('Indicator Date'!Y157="","x",RIGHT('Indicator Date'!Y157,4))</f>
        <v>2014</v>
      </c>
      <c r="X157" s="117" t="str">
        <f>IF('Indicator Date'!AB157="","x",RIGHT('Indicator Date'!AB157,4))</f>
        <v>2014</v>
      </c>
      <c r="Y157" s="117" t="str">
        <f>IF('Indicator Date'!AC157="","x",RIGHT('Indicator Date'!AC157,4))</f>
        <v>2019</v>
      </c>
      <c r="Z157" s="117" t="str">
        <f>IF('Indicator Date'!AD157="","x",RIGHT('Indicator Date'!AD157,4))</f>
        <v>2019</v>
      </c>
      <c r="AA157" s="117" t="str">
        <f>IF('Indicator Date'!AE157="","x",RIGHT('Indicator Date'!AE157,4))</f>
        <v>2019</v>
      </c>
      <c r="AB157" s="117" t="str">
        <f>IF('Indicator Date'!AF157="","x",RIGHT('Indicator Date'!AF157,4))</f>
        <v>2019</v>
      </c>
      <c r="AC157" s="117" t="str">
        <f>IF('Indicator Date'!AG157="","x",RIGHT('Indicator Date'!AG157,4))</f>
        <v>2014</v>
      </c>
      <c r="AD157" s="117" t="str">
        <f>IF('Indicator Date'!AJ157="","x",RIGHT('Indicator Date'!AJ157,4))</f>
        <v>2014</v>
      </c>
      <c r="AE157" s="117" t="str">
        <f>IF('Indicator Date'!AK157="","x",RIGHT('Indicator Date'!AK157,4))</f>
        <v>2014</v>
      </c>
      <c r="AF157" s="117" t="str">
        <f>IF('Indicator Date'!AM157="","x",RIGHT('Indicator Date'!AM157,4))</f>
        <v>2014</v>
      </c>
      <c r="AG157" s="117" t="str">
        <f>IF('Indicator Date'!AN157="","x",RIGHT('Indicator Date'!AN157,4))</f>
        <v>2014</v>
      </c>
      <c r="AH157" s="117" t="str">
        <f>IF('Indicator Date'!AP157="","x",RIGHT('Indicator Date'!AP157,4))</f>
        <v>2014</v>
      </c>
      <c r="AI157" s="117" t="str">
        <f>IF('Indicator Date'!AR157="","x",RIGHT('Indicator Date'!AR157,4))</f>
        <v>2014</v>
      </c>
      <c r="AJ157" s="117" t="str">
        <f>IF('Indicator Date'!AU157="","x",RIGHT('Indicator Date'!AU157,4))</f>
        <v>2014</v>
      </c>
      <c r="AK157" s="117" t="str">
        <f>IF('Indicator Date'!AV157="","x",RIGHT('Indicator Date'!AV157,4))</f>
        <v>2014</v>
      </c>
      <c r="AL157" s="117" t="str">
        <f>IF('Indicator Date'!AW157="","x",RIGHT('Indicator Date'!AW157,4))</f>
        <v>2014</v>
      </c>
      <c r="AM157" s="117" t="str">
        <f>IF('Indicator Date'!AX157="","x",RIGHT('Indicator Date'!AX157,4))</f>
        <v>2014</v>
      </c>
      <c r="AN157" s="117" t="str">
        <f>IF('Indicator Date'!AY157="","x",RIGHT('Indicator Date'!AY157,4))</f>
        <v>2014</v>
      </c>
      <c r="AO157" s="117" t="str">
        <f>IF('Indicator Date'!AZ157="","x",RIGHT('Indicator Date'!AZ157,4))</f>
        <v>2014</v>
      </c>
      <c r="AP157" s="117" t="str">
        <f>IF('Indicator Date'!BA157="","x",RIGHT('Indicator Date'!BA157,4))</f>
        <v>2014</v>
      </c>
      <c r="AQ157" s="117" t="str">
        <f>IF('Indicator Date'!BB157="","x",RIGHT('Indicator Date'!BB157,4))</f>
        <v>2017</v>
      </c>
      <c r="AR157" s="117" t="str">
        <f>IF('Indicator Date'!BC157="","x",RIGHT('Indicator Date'!BC157,4))</f>
        <v>2017</v>
      </c>
      <c r="AS157" s="117" t="str">
        <f>IF('Indicator Date'!BD157="","x",RIGHT('Indicator Date'!BD157,4))</f>
        <v>2019</v>
      </c>
      <c r="AT157" s="117" t="str">
        <f>IF('Indicator Date'!BE157="","x",RIGHT('Indicator Date'!BE157,4))</f>
        <v>2014</v>
      </c>
      <c r="AU157" s="117" t="str">
        <f>IF('Indicator Date'!BF157="","x",RIGHT('Indicator Date'!BF157,4))</f>
        <v>2014</v>
      </c>
    </row>
    <row r="158" spans="1:47" ht="15.75" customHeight="1" x14ac:dyDescent="0.25">
      <c r="A158" s="47" t="s">
        <v>422</v>
      </c>
      <c r="B158" s="47" t="s">
        <v>423</v>
      </c>
      <c r="C158" s="117" t="str">
        <f>IF('Indicator Date'!E158="","x",RIGHT('Indicator Date'!E158,4))</f>
        <v>2017</v>
      </c>
      <c r="D158" s="117" t="str">
        <f>IF('Indicator Date'!F158="","x",RIGHT('Indicator Date'!F158,4))</f>
        <v>2017</v>
      </c>
      <c r="E158" s="117" t="str">
        <f>IF('Indicator Date'!G158="","x",RIGHT('Indicator Date'!G158,4))</f>
        <v>2017</v>
      </c>
      <c r="F158" s="117" t="str">
        <f>IF('Indicator Date'!H158="","x",RIGHT('Indicator Date'!H158,4))</f>
        <v>2017</v>
      </c>
      <c r="G158" s="117" t="str">
        <f>IF('Indicator Date'!I158="","x",RIGHT('Indicator Date'!I158,4))</f>
        <v>2017</v>
      </c>
      <c r="H158" s="117" t="str">
        <f>IF('Indicator Date'!J158="","x",RIGHT('Indicator Date'!J158,4))</f>
        <v>2017</v>
      </c>
      <c r="I158" s="117" t="str">
        <f>IF('Indicator Date'!K158="","x",RIGHT('Indicator Date'!K158,4))</f>
        <v>2016</v>
      </c>
      <c r="J158" s="117" t="str">
        <f>IF('Indicator Date'!L158="","x",RIGHT('Indicator Date'!L158,4))</f>
        <v>2018</v>
      </c>
      <c r="K158" s="117" t="str">
        <f>IF('Indicator Date'!M158="","x",RIGHT('Indicator Date'!M158,4))</f>
        <v>2018</v>
      </c>
      <c r="L158" s="117" t="str">
        <f>IF('Indicator Date'!N158="","x",RIGHT('Indicator Date'!N158,4))</f>
        <v>2018</v>
      </c>
      <c r="M158" s="117" t="str">
        <f>IF('Indicator Date'!O158="","x",RIGHT('Indicator Date'!O158,4))</f>
        <v>2014</v>
      </c>
      <c r="N158" s="117" t="str">
        <f>IF('Indicator Date'!P158="","x",RIGHT('Indicator Date'!P158,4))</f>
        <v>2014</v>
      </c>
      <c r="O158" s="117" t="str">
        <f>IF('Indicator Date'!Q158="","x",RIGHT('Indicator Date'!Q158,4))</f>
        <v>2014</v>
      </c>
      <c r="P158" s="117" t="str">
        <f>IF('Indicator Date'!R158="","x",RIGHT('Indicator Date'!R158,4))</f>
        <v>2014</v>
      </c>
      <c r="Q158" s="117" t="str">
        <f>IF('Indicator Date'!S158="","x",RIGHT('Indicator Date'!S158,4))</f>
        <v>2014</v>
      </c>
      <c r="R158" s="117" t="str">
        <f>IF('Indicator Date'!T158="","x",RIGHT('Indicator Date'!T158,4))</f>
        <v>2014</v>
      </c>
      <c r="S158" s="117" t="str">
        <f>IF('Indicator Date'!U158="","x",RIGHT('Indicator Date'!U158,4))</f>
        <v>2014</v>
      </c>
      <c r="T158" s="117" t="str">
        <f>IF('Indicator Date'!V158="","x",RIGHT('Indicator Date'!V158,4))</f>
        <v>2014</v>
      </c>
      <c r="U158" s="117" t="str">
        <f>IF('Indicator Date'!W158="","x",RIGHT('Indicator Date'!W158,4))</f>
        <v>2014</v>
      </c>
      <c r="V158" s="117" t="str">
        <f>IF('Indicator Date'!X158="","x",RIGHT('Indicator Date'!X158,4))</f>
        <v>2014</v>
      </c>
      <c r="W158" s="117" t="str">
        <f>IF('Indicator Date'!Y158="","x",RIGHT('Indicator Date'!Y158,4))</f>
        <v>2014</v>
      </c>
      <c r="X158" s="117" t="str">
        <f>IF('Indicator Date'!AB158="","x",RIGHT('Indicator Date'!AB158,4))</f>
        <v>2014</v>
      </c>
      <c r="Y158" s="117" t="str">
        <f>IF('Indicator Date'!AC158="","x",RIGHT('Indicator Date'!AC158,4))</f>
        <v>2019</v>
      </c>
      <c r="Z158" s="117" t="str">
        <f>IF('Indicator Date'!AD158="","x",RIGHT('Indicator Date'!AD158,4))</f>
        <v>2019</v>
      </c>
      <c r="AA158" s="117" t="str">
        <f>IF('Indicator Date'!AE158="","x",RIGHT('Indicator Date'!AE158,4))</f>
        <v>2019</v>
      </c>
      <c r="AB158" s="117" t="str">
        <f>IF('Indicator Date'!AF158="","x",RIGHT('Indicator Date'!AF158,4))</f>
        <v>2019</v>
      </c>
      <c r="AC158" s="117" t="str">
        <f>IF('Indicator Date'!AG158="","x",RIGHT('Indicator Date'!AG158,4))</f>
        <v>2014</v>
      </c>
      <c r="AD158" s="117" t="str">
        <f>IF('Indicator Date'!AJ158="","x",RIGHT('Indicator Date'!AJ158,4))</f>
        <v>2014</v>
      </c>
      <c r="AE158" s="117" t="str">
        <f>IF('Indicator Date'!AK158="","x",RIGHT('Indicator Date'!AK158,4))</f>
        <v>2014</v>
      </c>
      <c r="AF158" s="117" t="str">
        <f>IF('Indicator Date'!AM158="","x",RIGHT('Indicator Date'!AM158,4))</f>
        <v>2014</v>
      </c>
      <c r="AG158" s="117" t="str">
        <f>IF('Indicator Date'!AN158="","x",RIGHT('Indicator Date'!AN158,4))</f>
        <v>2014</v>
      </c>
      <c r="AH158" s="117" t="str">
        <f>IF('Indicator Date'!AP158="","x",RIGHT('Indicator Date'!AP158,4))</f>
        <v>2014</v>
      </c>
      <c r="AI158" s="117" t="str">
        <f>IF('Indicator Date'!AR158="","x",RIGHT('Indicator Date'!AR158,4))</f>
        <v>2014</v>
      </c>
      <c r="AJ158" s="117" t="str">
        <f>IF('Indicator Date'!AU158="","x",RIGHT('Indicator Date'!AU158,4))</f>
        <v>2014</v>
      </c>
      <c r="AK158" s="117" t="str">
        <f>IF('Indicator Date'!AV158="","x",RIGHT('Indicator Date'!AV158,4))</f>
        <v>2014</v>
      </c>
      <c r="AL158" s="117" t="str">
        <f>IF('Indicator Date'!AW158="","x",RIGHT('Indicator Date'!AW158,4))</f>
        <v>2014</v>
      </c>
      <c r="AM158" s="117" t="str">
        <f>IF('Indicator Date'!AX158="","x",RIGHT('Indicator Date'!AX158,4))</f>
        <v>2014</v>
      </c>
      <c r="AN158" s="117" t="str">
        <f>IF('Indicator Date'!AY158="","x",RIGHT('Indicator Date'!AY158,4))</f>
        <v>2014</v>
      </c>
      <c r="AO158" s="117" t="str">
        <f>IF('Indicator Date'!AZ158="","x",RIGHT('Indicator Date'!AZ158,4))</f>
        <v>2014</v>
      </c>
      <c r="AP158" s="117" t="str">
        <f>IF('Indicator Date'!BA158="","x",RIGHT('Indicator Date'!BA158,4))</f>
        <v>2014</v>
      </c>
      <c r="AQ158" s="117" t="str">
        <f>IF('Indicator Date'!BB158="","x",RIGHT('Indicator Date'!BB158,4))</f>
        <v>2017</v>
      </c>
      <c r="AR158" s="117" t="str">
        <f>IF('Indicator Date'!BC158="","x",RIGHT('Indicator Date'!BC158,4))</f>
        <v>2017</v>
      </c>
      <c r="AS158" s="117" t="str">
        <f>IF('Indicator Date'!BD158="","x",RIGHT('Indicator Date'!BD158,4))</f>
        <v>2019</v>
      </c>
      <c r="AT158" s="117" t="str">
        <f>IF('Indicator Date'!BE158="","x",RIGHT('Indicator Date'!BE158,4))</f>
        <v>2014</v>
      </c>
      <c r="AU158" s="117" t="str">
        <f>IF('Indicator Date'!BF158="","x",RIGHT('Indicator Date'!BF158,4))</f>
        <v>2014</v>
      </c>
    </row>
    <row r="159" spans="1:47" ht="15.75" customHeight="1" x14ac:dyDescent="0.25">
      <c r="A159" s="47" t="s">
        <v>424</v>
      </c>
      <c r="B159" s="47" t="s">
        <v>425</v>
      </c>
      <c r="C159" s="117" t="str">
        <f>IF('Indicator Date'!E159="","x",RIGHT('Indicator Date'!E159,4))</f>
        <v>2017</v>
      </c>
      <c r="D159" s="117" t="str">
        <f>IF('Indicator Date'!F159="","x",RIGHT('Indicator Date'!F159,4))</f>
        <v>2017</v>
      </c>
      <c r="E159" s="117" t="str">
        <f>IF('Indicator Date'!G159="","x",RIGHT('Indicator Date'!G159,4))</f>
        <v>2017</v>
      </c>
      <c r="F159" s="117" t="str">
        <f>IF('Indicator Date'!H159="","x",RIGHT('Indicator Date'!H159,4))</f>
        <v>2017</v>
      </c>
      <c r="G159" s="117" t="str">
        <f>IF('Indicator Date'!I159="","x",RIGHT('Indicator Date'!I159,4))</f>
        <v>2017</v>
      </c>
      <c r="H159" s="117" t="str">
        <f>IF('Indicator Date'!J159="","x",RIGHT('Indicator Date'!J159,4))</f>
        <v>2017</v>
      </c>
      <c r="I159" s="117" t="str">
        <f>IF('Indicator Date'!K159="","x",RIGHT('Indicator Date'!K159,4))</f>
        <v>2016</v>
      </c>
      <c r="J159" s="117" t="str">
        <f>IF('Indicator Date'!L159="","x",RIGHT('Indicator Date'!L159,4))</f>
        <v>2018</v>
      </c>
      <c r="K159" s="117" t="str">
        <f>IF('Indicator Date'!M159="","x",RIGHT('Indicator Date'!M159,4))</f>
        <v>2018</v>
      </c>
      <c r="L159" s="117" t="str">
        <f>IF('Indicator Date'!N159="","x",RIGHT('Indicator Date'!N159,4))</f>
        <v>2018</v>
      </c>
      <c r="M159" s="117" t="str">
        <f>IF('Indicator Date'!O159="","x",RIGHT('Indicator Date'!O159,4))</f>
        <v>2014</v>
      </c>
      <c r="N159" s="117" t="str">
        <f>IF('Indicator Date'!P159="","x",RIGHT('Indicator Date'!P159,4))</f>
        <v>2014</v>
      </c>
      <c r="O159" s="117" t="str">
        <f>IF('Indicator Date'!Q159="","x",RIGHT('Indicator Date'!Q159,4))</f>
        <v>2014</v>
      </c>
      <c r="P159" s="117" t="str">
        <f>IF('Indicator Date'!R159="","x",RIGHT('Indicator Date'!R159,4))</f>
        <v>2014</v>
      </c>
      <c r="Q159" s="117" t="str">
        <f>IF('Indicator Date'!S159="","x",RIGHT('Indicator Date'!S159,4))</f>
        <v>2014</v>
      </c>
      <c r="R159" s="117" t="str">
        <f>IF('Indicator Date'!T159="","x",RIGHT('Indicator Date'!T159,4))</f>
        <v>2014</v>
      </c>
      <c r="S159" s="117" t="str">
        <f>IF('Indicator Date'!U159="","x",RIGHT('Indicator Date'!U159,4))</f>
        <v>2014</v>
      </c>
      <c r="T159" s="117" t="str">
        <f>IF('Indicator Date'!V159="","x",RIGHT('Indicator Date'!V159,4))</f>
        <v>2014</v>
      </c>
      <c r="U159" s="117" t="str">
        <f>IF('Indicator Date'!W159="","x",RIGHT('Indicator Date'!W159,4))</f>
        <v>2014</v>
      </c>
      <c r="V159" s="117" t="str">
        <f>IF('Indicator Date'!X159="","x",RIGHT('Indicator Date'!X159,4))</f>
        <v>2014</v>
      </c>
      <c r="W159" s="117" t="str">
        <f>IF('Indicator Date'!Y159="","x",RIGHT('Indicator Date'!Y159,4))</f>
        <v>2014</v>
      </c>
      <c r="X159" s="117" t="str">
        <f>IF('Indicator Date'!AB159="","x",RIGHT('Indicator Date'!AB159,4))</f>
        <v>2014</v>
      </c>
      <c r="Y159" s="117" t="str">
        <f>IF('Indicator Date'!AC159="","x",RIGHT('Indicator Date'!AC159,4))</f>
        <v>2019</v>
      </c>
      <c r="Z159" s="117" t="str">
        <f>IF('Indicator Date'!AD159="","x",RIGHT('Indicator Date'!AD159,4))</f>
        <v>2019</v>
      </c>
      <c r="AA159" s="117" t="str">
        <f>IF('Indicator Date'!AE159="","x",RIGHT('Indicator Date'!AE159,4))</f>
        <v>2019</v>
      </c>
      <c r="AB159" s="117" t="str">
        <f>IF('Indicator Date'!AF159="","x",RIGHT('Indicator Date'!AF159,4))</f>
        <v>2019</v>
      </c>
      <c r="AC159" s="117" t="str">
        <f>IF('Indicator Date'!AG159="","x",RIGHT('Indicator Date'!AG159,4))</f>
        <v>2014</v>
      </c>
      <c r="AD159" s="117" t="str">
        <f>IF('Indicator Date'!AJ159="","x",RIGHT('Indicator Date'!AJ159,4))</f>
        <v>2014</v>
      </c>
      <c r="AE159" s="117" t="str">
        <f>IF('Indicator Date'!AK159="","x",RIGHT('Indicator Date'!AK159,4))</f>
        <v>2014</v>
      </c>
      <c r="AF159" s="117" t="str">
        <f>IF('Indicator Date'!AM159="","x",RIGHT('Indicator Date'!AM159,4))</f>
        <v>2014</v>
      </c>
      <c r="AG159" s="117" t="str">
        <f>IF('Indicator Date'!AN159="","x",RIGHT('Indicator Date'!AN159,4))</f>
        <v>2014</v>
      </c>
      <c r="AH159" s="117" t="str">
        <f>IF('Indicator Date'!AP159="","x",RIGHT('Indicator Date'!AP159,4))</f>
        <v>2014</v>
      </c>
      <c r="AI159" s="117" t="str">
        <f>IF('Indicator Date'!AR159="","x",RIGHT('Indicator Date'!AR159,4))</f>
        <v>2014</v>
      </c>
      <c r="AJ159" s="117" t="str">
        <f>IF('Indicator Date'!AU159="","x",RIGHT('Indicator Date'!AU159,4))</f>
        <v>2014</v>
      </c>
      <c r="AK159" s="117" t="str">
        <f>IF('Indicator Date'!AV159="","x",RIGHT('Indicator Date'!AV159,4))</f>
        <v>2014</v>
      </c>
      <c r="AL159" s="117" t="str">
        <f>IF('Indicator Date'!AW159="","x",RIGHT('Indicator Date'!AW159,4))</f>
        <v>2014</v>
      </c>
      <c r="AM159" s="117" t="str">
        <f>IF('Indicator Date'!AX159="","x",RIGHT('Indicator Date'!AX159,4))</f>
        <v>2014</v>
      </c>
      <c r="AN159" s="117" t="str">
        <f>IF('Indicator Date'!AY159="","x",RIGHT('Indicator Date'!AY159,4))</f>
        <v>2014</v>
      </c>
      <c r="AO159" s="117" t="str">
        <f>IF('Indicator Date'!AZ159="","x",RIGHT('Indicator Date'!AZ159,4))</f>
        <v>2014</v>
      </c>
      <c r="AP159" s="117" t="str">
        <f>IF('Indicator Date'!BA159="","x",RIGHT('Indicator Date'!BA159,4))</f>
        <v>2014</v>
      </c>
      <c r="AQ159" s="117" t="str">
        <f>IF('Indicator Date'!BB159="","x",RIGHT('Indicator Date'!BB159,4))</f>
        <v>2017</v>
      </c>
      <c r="AR159" s="117" t="str">
        <f>IF('Indicator Date'!BC159="","x",RIGHT('Indicator Date'!BC159,4))</f>
        <v>2017</v>
      </c>
      <c r="AS159" s="117" t="str">
        <f>IF('Indicator Date'!BD159="","x",RIGHT('Indicator Date'!BD159,4))</f>
        <v>2019</v>
      </c>
      <c r="AT159" s="117" t="str">
        <f>IF('Indicator Date'!BE159="","x",RIGHT('Indicator Date'!BE159,4))</f>
        <v>2014</v>
      </c>
      <c r="AU159" s="117" t="str">
        <f>IF('Indicator Date'!BF159="","x",RIGHT('Indicator Date'!BF159,4))</f>
        <v>2014</v>
      </c>
    </row>
    <row r="160" spans="1:47" ht="15.75" customHeight="1" x14ac:dyDescent="0.25">
      <c r="A160" s="47" t="s">
        <v>426</v>
      </c>
      <c r="B160" s="47" t="s">
        <v>427</v>
      </c>
      <c r="C160" s="117" t="str">
        <f>IF('Indicator Date'!E160="","x",RIGHT('Indicator Date'!E160,4))</f>
        <v>2017</v>
      </c>
      <c r="D160" s="117" t="str">
        <f>IF('Indicator Date'!F160="","x",RIGHT('Indicator Date'!F160,4))</f>
        <v>2017</v>
      </c>
      <c r="E160" s="117" t="str">
        <f>IF('Indicator Date'!G160="","x",RIGHT('Indicator Date'!G160,4))</f>
        <v>2017</v>
      </c>
      <c r="F160" s="117" t="str">
        <f>IF('Indicator Date'!H160="","x",RIGHT('Indicator Date'!H160,4))</f>
        <v>2017</v>
      </c>
      <c r="G160" s="117" t="str">
        <f>IF('Indicator Date'!I160="","x",RIGHT('Indicator Date'!I160,4))</f>
        <v>2017</v>
      </c>
      <c r="H160" s="117" t="str">
        <f>IF('Indicator Date'!J160="","x",RIGHT('Indicator Date'!J160,4))</f>
        <v>2017</v>
      </c>
      <c r="I160" s="117" t="str">
        <f>IF('Indicator Date'!K160="","x",RIGHT('Indicator Date'!K160,4))</f>
        <v>2016</v>
      </c>
      <c r="J160" s="117" t="str">
        <f>IF('Indicator Date'!L160="","x",RIGHT('Indicator Date'!L160,4))</f>
        <v>2018</v>
      </c>
      <c r="K160" s="117" t="str">
        <f>IF('Indicator Date'!M160="","x",RIGHT('Indicator Date'!M160,4))</f>
        <v>2018</v>
      </c>
      <c r="L160" s="117" t="str">
        <f>IF('Indicator Date'!N160="","x",RIGHT('Indicator Date'!N160,4))</f>
        <v>2018</v>
      </c>
      <c r="M160" s="117" t="str">
        <f>IF('Indicator Date'!O160="","x",RIGHT('Indicator Date'!O160,4))</f>
        <v>2014</v>
      </c>
      <c r="N160" s="117" t="str">
        <f>IF('Indicator Date'!P160="","x",RIGHT('Indicator Date'!P160,4))</f>
        <v>2014</v>
      </c>
      <c r="O160" s="117" t="str">
        <f>IF('Indicator Date'!Q160="","x",RIGHT('Indicator Date'!Q160,4))</f>
        <v>2014</v>
      </c>
      <c r="P160" s="117" t="str">
        <f>IF('Indicator Date'!R160="","x",RIGHT('Indicator Date'!R160,4))</f>
        <v>2014</v>
      </c>
      <c r="Q160" s="117" t="str">
        <f>IF('Indicator Date'!S160="","x",RIGHT('Indicator Date'!S160,4))</f>
        <v>2014</v>
      </c>
      <c r="R160" s="117" t="str">
        <f>IF('Indicator Date'!T160="","x",RIGHT('Indicator Date'!T160,4))</f>
        <v>2014</v>
      </c>
      <c r="S160" s="117" t="str">
        <f>IF('Indicator Date'!U160="","x",RIGHT('Indicator Date'!U160,4))</f>
        <v>2014</v>
      </c>
      <c r="T160" s="117" t="str">
        <f>IF('Indicator Date'!V160="","x",RIGHT('Indicator Date'!V160,4))</f>
        <v>2014</v>
      </c>
      <c r="U160" s="117" t="str">
        <f>IF('Indicator Date'!W160="","x",RIGHT('Indicator Date'!W160,4))</f>
        <v>2014</v>
      </c>
      <c r="V160" s="117" t="str">
        <f>IF('Indicator Date'!X160="","x",RIGHT('Indicator Date'!X160,4))</f>
        <v>2014</v>
      </c>
      <c r="W160" s="117" t="str">
        <f>IF('Indicator Date'!Y160="","x",RIGHT('Indicator Date'!Y160,4))</f>
        <v>2014</v>
      </c>
      <c r="X160" s="117" t="str">
        <f>IF('Indicator Date'!AB160="","x",RIGHT('Indicator Date'!AB160,4))</f>
        <v>2014</v>
      </c>
      <c r="Y160" s="117" t="str">
        <f>IF('Indicator Date'!AC160="","x",RIGHT('Indicator Date'!AC160,4))</f>
        <v>2019</v>
      </c>
      <c r="Z160" s="117" t="str">
        <f>IF('Indicator Date'!AD160="","x",RIGHT('Indicator Date'!AD160,4))</f>
        <v>2019</v>
      </c>
      <c r="AA160" s="117" t="str">
        <f>IF('Indicator Date'!AE160="","x",RIGHT('Indicator Date'!AE160,4))</f>
        <v>2019</v>
      </c>
      <c r="AB160" s="117" t="str">
        <f>IF('Indicator Date'!AF160="","x",RIGHT('Indicator Date'!AF160,4))</f>
        <v>2019</v>
      </c>
      <c r="AC160" s="117" t="str">
        <f>IF('Indicator Date'!AG160="","x",RIGHT('Indicator Date'!AG160,4))</f>
        <v>2014</v>
      </c>
      <c r="AD160" s="117" t="str">
        <f>IF('Indicator Date'!AJ160="","x",RIGHT('Indicator Date'!AJ160,4))</f>
        <v>2014</v>
      </c>
      <c r="AE160" s="117" t="str">
        <f>IF('Indicator Date'!AK160="","x",RIGHT('Indicator Date'!AK160,4))</f>
        <v>2014</v>
      </c>
      <c r="AF160" s="117" t="str">
        <f>IF('Indicator Date'!AM160="","x",RIGHT('Indicator Date'!AM160,4))</f>
        <v>2014</v>
      </c>
      <c r="AG160" s="117" t="str">
        <f>IF('Indicator Date'!AN160="","x",RIGHT('Indicator Date'!AN160,4))</f>
        <v>2014</v>
      </c>
      <c r="AH160" s="117" t="str">
        <f>IF('Indicator Date'!AP160="","x",RIGHT('Indicator Date'!AP160,4))</f>
        <v>2014</v>
      </c>
      <c r="AI160" s="117" t="str">
        <f>IF('Indicator Date'!AR160="","x",RIGHT('Indicator Date'!AR160,4))</f>
        <v>2014</v>
      </c>
      <c r="AJ160" s="117" t="str">
        <f>IF('Indicator Date'!AU160="","x",RIGHT('Indicator Date'!AU160,4))</f>
        <v>2014</v>
      </c>
      <c r="AK160" s="117" t="str">
        <f>IF('Indicator Date'!AV160="","x",RIGHT('Indicator Date'!AV160,4))</f>
        <v>2014</v>
      </c>
      <c r="AL160" s="117" t="str">
        <f>IF('Indicator Date'!AW160="","x",RIGHT('Indicator Date'!AW160,4))</f>
        <v>2014</v>
      </c>
      <c r="AM160" s="117" t="str">
        <f>IF('Indicator Date'!AX160="","x",RIGHT('Indicator Date'!AX160,4))</f>
        <v>2014</v>
      </c>
      <c r="AN160" s="117" t="str">
        <f>IF('Indicator Date'!AY160="","x",RIGHT('Indicator Date'!AY160,4))</f>
        <v>2014</v>
      </c>
      <c r="AO160" s="117" t="str">
        <f>IF('Indicator Date'!AZ160="","x",RIGHT('Indicator Date'!AZ160,4))</f>
        <v>2014</v>
      </c>
      <c r="AP160" s="117" t="str">
        <f>IF('Indicator Date'!BA160="","x",RIGHT('Indicator Date'!BA160,4))</f>
        <v>2014</v>
      </c>
      <c r="AQ160" s="117" t="str">
        <f>IF('Indicator Date'!BB160="","x",RIGHT('Indicator Date'!BB160,4))</f>
        <v>2017</v>
      </c>
      <c r="AR160" s="117" t="str">
        <f>IF('Indicator Date'!BC160="","x",RIGHT('Indicator Date'!BC160,4))</f>
        <v>2017</v>
      </c>
      <c r="AS160" s="117" t="str">
        <f>IF('Indicator Date'!BD160="","x",RIGHT('Indicator Date'!BD160,4))</f>
        <v>2019</v>
      </c>
      <c r="AT160" s="117" t="str">
        <f>IF('Indicator Date'!BE160="","x",RIGHT('Indicator Date'!BE160,4))</f>
        <v>2014</v>
      </c>
      <c r="AU160" s="117" t="str">
        <f>IF('Indicator Date'!BF160="","x",RIGHT('Indicator Date'!BF160,4))</f>
        <v>2014</v>
      </c>
    </row>
    <row r="161" spans="1:47" ht="15.75" customHeight="1" x14ac:dyDescent="0.25">
      <c r="A161" s="47" t="s">
        <v>428</v>
      </c>
      <c r="B161" s="47" t="s">
        <v>429</v>
      </c>
      <c r="C161" s="117" t="str">
        <f>IF('Indicator Date'!E161="","x",RIGHT('Indicator Date'!E161,4))</f>
        <v>2017</v>
      </c>
      <c r="D161" s="117" t="str">
        <f>IF('Indicator Date'!F161="","x",RIGHT('Indicator Date'!F161,4))</f>
        <v>2017</v>
      </c>
      <c r="E161" s="117" t="str">
        <f>IF('Indicator Date'!G161="","x",RIGHT('Indicator Date'!G161,4))</f>
        <v>2017</v>
      </c>
      <c r="F161" s="117" t="str">
        <f>IF('Indicator Date'!H161="","x",RIGHT('Indicator Date'!H161,4))</f>
        <v>2017</v>
      </c>
      <c r="G161" s="117" t="str">
        <f>IF('Indicator Date'!I161="","x",RIGHT('Indicator Date'!I161,4))</f>
        <v>2017</v>
      </c>
      <c r="H161" s="117" t="str">
        <f>IF('Indicator Date'!J161="","x",RIGHT('Indicator Date'!J161,4))</f>
        <v>2017</v>
      </c>
      <c r="I161" s="117" t="str">
        <f>IF('Indicator Date'!K161="","x",RIGHT('Indicator Date'!K161,4))</f>
        <v>2016</v>
      </c>
      <c r="J161" s="117" t="str">
        <f>IF('Indicator Date'!L161="","x",RIGHT('Indicator Date'!L161,4))</f>
        <v>2018</v>
      </c>
      <c r="K161" s="117" t="str">
        <f>IF('Indicator Date'!M161="","x",RIGHT('Indicator Date'!M161,4))</f>
        <v>2018</v>
      </c>
      <c r="L161" s="117" t="str">
        <f>IF('Indicator Date'!N161="","x",RIGHT('Indicator Date'!N161,4))</f>
        <v>2018</v>
      </c>
      <c r="M161" s="117" t="str">
        <f>IF('Indicator Date'!O161="","x",RIGHT('Indicator Date'!O161,4))</f>
        <v>2014</v>
      </c>
      <c r="N161" s="117" t="str">
        <f>IF('Indicator Date'!P161="","x",RIGHT('Indicator Date'!P161,4))</f>
        <v>2014</v>
      </c>
      <c r="O161" s="117" t="str">
        <f>IF('Indicator Date'!Q161="","x",RIGHT('Indicator Date'!Q161,4))</f>
        <v>2014</v>
      </c>
      <c r="P161" s="117" t="str">
        <f>IF('Indicator Date'!R161="","x",RIGHT('Indicator Date'!R161,4))</f>
        <v>2014</v>
      </c>
      <c r="Q161" s="117" t="str">
        <f>IF('Indicator Date'!S161="","x",RIGHT('Indicator Date'!S161,4))</f>
        <v>2014</v>
      </c>
      <c r="R161" s="117" t="str">
        <f>IF('Indicator Date'!T161="","x",RIGHT('Indicator Date'!T161,4))</f>
        <v>2014</v>
      </c>
      <c r="S161" s="117" t="str">
        <f>IF('Indicator Date'!U161="","x",RIGHT('Indicator Date'!U161,4))</f>
        <v>2014</v>
      </c>
      <c r="T161" s="117" t="str">
        <f>IF('Indicator Date'!V161="","x",RIGHT('Indicator Date'!V161,4))</f>
        <v>2014</v>
      </c>
      <c r="U161" s="117" t="str">
        <f>IF('Indicator Date'!W161="","x",RIGHT('Indicator Date'!W161,4))</f>
        <v>2014</v>
      </c>
      <c r="V161" s="117" t="str">
        <f>IF('Indicator Date'!X161="","x",RIGHT('Indicator Date'!X161,4))</f>
        <v>2014</v>
      </c>
      <c r="W161" s="117" t="str">
        <f>IF('Indicator Date'!Y161="","x",RIGHT('Indicator Date'!Y161,4))</f>
        <v>2014</v>
      </c>
      <c r="X161" s="117" t="str">
        <f>IF('Indicator Date'!AB161="","x",RIGHT('Indicator Date'!AB161,4))</f>
        <v>2014</v>
      </c>
      <c r="Y161" s="117" t="str">
        <f>IF('Indicator Date'!AC161="","x",RIGHT('Indicator Date'!AC161,4))</f>
        <v>2019</v>
      </c>
      <c r="Z161" s="117" t="str">
        <f>IF('Indicator Date'!AD161="","x",RIGHT('Indicator Date'!AD161,4))</f>
        <v>2019</v>
      </c>
      <c r="AA161" s="117" t="str">
        <f>IF('Indicator Date'!AE161="","x",RIGHT('Indicator Date'!AE161,4))</f>
        <v>2019</v>
      </c>
      <c r="AB161" s="117" t="str">
        <f>IF('Indicator Date'!AF161="","x",RIGHT('Indicator Date'!AF161,4))</f>
        <v>2019</v>
      </c>
      <c r="AC161" s="117" t="str">
        <f>IF('Indicator Date'!AG161="","x",RIGHT('Indicator Date'!AG161,4))</f>
        <v>2014</v>
      </c>
      <c r="AD161" s="117" t="str">
        <f>IF('Indicator Date'!AJ161="","x",RIGHT('Indicator Date'!AJ161,4))</f>
        <v>2014</v>
      </c>
      <c r="AE161" s="117" t="str">
        <f>IF('Indicator Date'!AK161="","x",RIGHT('Indicator Date'!AK161,4))</f>
        <v>2014</v>
      </c>
      <c r="AF161" s="117" t="str">
        <f>IF('Indicator Date'!AM161="","x",RIGHT('Indicator Date'!AM161,4))</f>
        <v>2014</v>
      </c>
      <c r="AG161" s="117" t="str">
        <f>IF('Indicator Date'!AN161="","x",RIGHT('Indicator Date'!AN161,4))</f>
        <v>2014</v>
      </c>
      <c r="AH161" s="117" t="str">
        <f>IF('Indicator Date'!AP161="","x",RIGHT('Indicator Date'!AP161,4))</f>
        <v>2014</v>
      </c>
      <c r="AI161" s="117" t="str">
        <f>IF('Indicator Date'!AR161="","x",RIGHT('Indicator Date'!AR161,4))</f>
        <v>2014</v>
      </c>
      <c r="AJ161" s="117" t="str">
        <f>IF('Indicator Date'!AU161="","x",RIGHT('Indicator Date'!AU161,4))</f>
        <v>2014</v>
      </c>
      <c r="AK161" s="117" t="str">
        <f>IF('Indicator Date'!AV161="","x",RIGHT('Indicator Date'!AV161,4))</f>
        <v>2014</v>
      </c>
      <c r="AL161" s="117" t="str">
        <f>IF('Indicator Date'!AW161="","x",RIGHT('Indicator Date'!AW161,4))</f>
        <v>2014</v>
      </c>
      <c r="AM161" s="117" t="str">
        <f>IF('Indicator Date'!AX161="","x",RIGHT('Indicator Date'!AX161,4))</f>
        <v>2014</v>
      </c>
      <c r="AN161" s="117" t="str">
        <f>IF('Indicator Date'!AY161="","x",RIGHT('Indicator Date'!AY161,4))</f>
        <v>2014</v>
      </c>
      <c r="AO161" s="117" t="str">
        <f>IF('Indicator Date'!AZ161="","x",RIGHT('Indicator Date'!AZ161,4))</f>
        <v>2014</v>
      </c>
      <c r="AP161" s="117" t="str">
        <f>IF('Indicator Date'!BA161="","x",RIGHT('Indicator Date'!BA161,4))</f>
        <v>2014</v>
      </c>
      <c r="AQ161" s="117" t="str">
        <f>IF('Indicator Date'!BB161="","x",RIGHT('Indicator Date'!BB161,4))</f>
        <v>2017</v>
      </c>
      <c r="AR161" s="117" t="str">
        <f>IF('Indicator Date'!BC161="","x",RIGHT('Indicator Date'!BC161,4))</f>
        <v>2017</v>
      </c>
      <c r="AS161" s="117" t="str">
        <f>IF('Indicator Date'!BD161="","x",RIGHT('Indicator Date'!BD161,4))</f>
        <v>2019</v>
      </c>
      <c r="AT161" s="117" t="str">
        <f>IF('Indicator Date'!BE161="","x",RIGHT('Indicator Date'!BE161,4))</f>
        <v>2014</v>
      </c>
      <c r="AU161" s="117" t="str">
        <f>IF('Indicator Date'!BF161="","x",RIGHT('Indicator Date'!BF161,4))</f>
        <v>2014</v>
      </c>
    </row>
    <row r="162" spans="1:47" ht="15.75" customHeight="1" x14ac:dyDescent="0.25">
      <c r="A162" s="47" t="s">
        <v>430</v>
      </c>
      <c r="B162" s="47" t="s">
        <v>431</v>
      </c>
      <c r="C162" s="117" t="str">
        <f>IF('Indicator Date'!E162="","x",RIGHT('Indicator Date'!E162,4))</f>
        <v>2017</v>
      </c>
      <c r="D162" s="117" t="str">
        <f>IF('Indicator Date'!F162="","x",RIGHT('Indicator Date'!F162,4))</f>
        <v>2017</v>
      </c>
      <c r="E162" s="117" t="str">
        <f>IF('Indicator Date'!G162="","x",RIGHT('Indicator Date'!G162,4))</f>
        <v>2017</v>
      </c>
      <c r="F162" s="117" t="str">
        <f>IF('Indicator Date'!H162="","x",RIGHT('Indicator Date'!H162,4))</f>
        <v>2017</v>
      </c>
      <c r="G162" s="117" t="str">
        <f>IF('Indicator Date'!I162="","x",RIGHT('Indicator Date'!I162,4))</f>
        <v>2017</v>
      </c>
      <c r="H162" s="117" t="str">
        <f>IF('Indicator Date'!J162="","x",RIGHT('Indicator Date'!J162,4))</f>
        <v>2017</v>
      </c>
      <c r="I162" s="117" t="str">
        <f>IF('Indicator Date'!K162="","x",RIGHT('Indicator Date'!K162,4))</f>
        <v>2016</v>
      </c>
      <c r="J162" s="117" t="str">
        <f>IF('Indicator Date'!L162="","x",RIGHT('Indicator Date'!L162,4))</f>
        <v>2018</v>
      </c>
      <c r="K162" s="117" t="str">
        <f>IF('Indicator Date'!M162="","x",RIGHT('Indicator Date'!M162,4))</f>
        <v>2018</v>
      </c>
      <c r="L162" s="117" t="str">
        <f>IF('Indicator Date'!N162="","x",RIGHT('Indicator Date'!N162,4))</f>
        <v>2018</v>
      </c>
      <c r="M162" s="117" t="str">
        <f>IF('Indicator Date'!O162="","x",RIGHT('Indicator Date'!O162,4))</f>
        <v>2014</v>
      </c>
      <c r="N162" s="117" t="str">
        <f>IF('Indicator Date'!P162="","x",RIGHT('Indicator Date'!P162,4))</f>
        <v>2014</v>
      </c>
      <c r="O162" s="117" t="str">
        <f>IF('Indicator Date'!Q162="","x",RIGHT('Indicator Date'!Q162,4))</f>
        <v>2014</v>
      </c>
      <c r="P162" s="117" t="str">
        <f>IF('Indicator Date'!R162="","x",RIGHT('Indicator Date'!R162,4))</f>
        <v>2014</v>
      </c>
      <c r="Q162" s="117" t="str">
        <f>IF('Indicator Date'!S162="","x",RIGHT('Indicator Date'!S162,4))</f>
        <v>2014</v>
      </c>
      <c r="R162" s="117" t="str">
        <f>IF('Indicator Date'!T162="","x",RIGHT('Indicator Date'!T162,4))</f>
        <v>2014</v>
      </c>
      <c r="S162" s="117" t="str">
        <f>IF('Indicator Date'!U162="","x",RIGHT('Indicator Date'!U162,4))</f>
        <v>2014</v>
      </c>
      <c r="T162" s="117" t="str">
        <f>IF('Indicator Date'!V162="","x",RIGHT('Indicator Date'!V162,4))</f>
        <v>2014</v>
      </c>
      <c r="U162" s="117" t="str">
        <f>IF('Indicator Date'!W162="","x",RIGHT('Indicator Date'!W162,4))</f>
        <v>2014</v>
      </c>
      <c r="V162" s="117" t="str">
        <f>IF('Indicator Date'!X162="","x",RIGHT('Indicator Date'!X162,4))</f>
        <v>2014</v>
      </c>
      <c r="W162" s="117" t="str">
        <f>IF('Indicator Date'!Y162="","x",RIGHT('Indicator Date'!Y162,4))</f>
        <v>2014</v>
      </c>
      <c r="X162" s="117" t="str">
        <f>IF('Indicator Date'!AB162="","x",RIGHT('Indicator Date'!AB162,4))</f>
        <v>2014</v>
      </c>
      <c r="Y162" s="117" t="str">
        <f>IF('Indicator Date'!AC162="","x",RIGHT('Indicator Date'!AC162,4))</f>
        <v>2019</v>
      </c>
      <c r="Z162" s="117" t="str">
        <f>IF('Indicator Date'!AD162="","x",RIGHT('Indicator Date'!AD162,4))</f>
        <v>2019</v>
      </c>
      <c r="AA162" s="117" t="str">
        <f>IF('Indicator Date'!AE162="","x",RIGHT('Indicator Date'!AE162,4))</f>
        <v>2019</v>
      </c>
      <c r="AB162" s="117" t="str">
        <f>IF('Indicator Date'!AF162="","x",RIGHT('Indicator Date'!AF162,4))</f>
        <v>2019</v>
      </c>
      <c r="AC162" s="117" t="str">
        <f>IF('Indicator Date'!AG162="","x",RIGHT('Indicator Date'!AG162,4))</f>
        <v>2014</v>
      </c>
      <c r="AD162" s="117" t="str">
        <f>IF('Indicator Date'!AJ162="","x",RIGHT('Indicator Date'!AJ162,4))</f>
        <v>2014</v>
      </c>
      <c r="AE162" s="117" t="str">
        <f>IF('Indicator Date'!AK162="","x",RIGHT('Indicator Date'!AK162,4))</f>
        <v>2014</v>
      </c>
      <c r="AF162" s="117" t="str">
        <f>IF('Indicator Date'!AM162="","x",RIGHT('Indicator Date'!AM162,4))</f>
        <v>2014</v>
      </c>
      <c r="AG162" s="117" t="str">
        <f>IF('Indicator Date'!AN162="","x",RIGHT('Indicator Date'!AN162,4))</f>
        <v>2014</v>
      </c>
      <c r="AH162" s="117" t="str">
        <f>IF('Indicator Date'!AP162="","x",RIGHT('Indicator Date'!AP162,4))</f>
        <v>2014</v>
      </c>
      <c r="AI162" s="117" t="str">
        <f>IF('Indicator Date'!AR162="","x",RIGHT('Indicator Date'!AR162,4))</f>
        <v>2014</v>
      </c>
      <c r="AJ162" s="117" t="str">
        <f>IF('Indicator Date'!AU162="","x",RIGHT('Indicator Date'!AU162,4))</f>
        <v>2014</v>
      </c>
      <c r="AK162" s="117" t="str">
        <f>IF('Indicator Date'!AV162="","x",RIGHT('Indicator Date'!AV162,4))</f>
        <v>2014</v>
      </c>
      <c r="AL162" s="117" t="str">
        <f>IF('Indicator Date'!AW162="","x",RIGHT('Indicator Date'!AW162,4))</f>
        <v>2014</v>
      </c>
      <c r="AM162" s="117" t="str">
        <f>IF('Indicator Date'!AX162="","x",RIGHT('Indicator Date'!AX162,4))</f>
        <v>2014</v>
      </c>
      <c r="AN162" s="117" t="str">
        <f>IF('Indicator Date'!AY162="","x",RIGHT('Indicator Date'!AY162,4))</f>
        <v>2014</v>
      </c>
      <c r="AO162" s="117" t="str">
        <f>IF('Indicator Date'!AZ162="","x",RIGHT('Indicator Date'!AZ162,4))</f>
        <v>2014</v>
      </c>
      <c r="AP162" s="117" t="str">
        <f>IF('Indicator Date'!BA162="","x",RIGHT('Indicator Date'!BA162,4))</f>
        <v>2014</v>
      </c>
      <c r="AQ162" s="117" t="str">
        <f>IF('Indicator Date'!BB162="","x",RIGHT('Indicator Date'!BB162,4))</f>
        <v>2017</v>
      </c>
      <c r="AR162" s="117" t="str">
        <f>IF('Indicator Date'!BC162="","x",RIGHT('Indicator Date'!BC162,4))</f>
        <v>2017</v>
      </c>
      <c r="AS162" s="117" t="str">
        <f>IF('Indicator Date'!BD162="","x",RIGHT('Indicator Date'!BD162,4))</f>
        <v>2019</v>
      </c>
      <c r="AT162" s="117" t="str">
        <f>IF('Indicator Date'!BE162="","x",RIGHT('Indicator Date'!BE162,4))</f>
        <v>2014</v>
      </c>
      <c r="AU162" s="117" t="str">
        <f>IF('Indicator Date'!BF162="","x",RIGHT('Indicator Date'!BF162,4))</f>
        <v>2014</v>
      </c>
    </row>
    <row r="163" spans="1:47" ht="15.75" customHeight="1" x14ac:dyDescent="0.25">
      <c r="A163" s="47" t="s">
        <v>432</v>
      </c>
      <c r="B163" s="47" t="s">
        <v>433</v>
      </c>
      <c r="C163" s="117" t="str">
        <f>IF('Indicator Date'!E163="","x",RIGHT('Indicator Date'!E163,4))</f>
        <v>2017</v>
      </c>
      <c r="D163" s="117" t="str">
        <f>IF('Indicator Date'!F163="","x",RIGHT('Indicator Date'!F163,4))</f>
        <v>2017</v>
      </c>
      <c r="E163" s="117" t="str">
        <f>IF('Indicator Date'!G163="","x",RIGHT('Indicator Date'!G163,4))</f>
        <v>2017</v>
      </c>
      <c r="F163" s="117" t="str">
        <f>IF('Indicator Date'!H163="","x",RIGHT('Indicator Date'!H163,4))</f>
        <v>2017</v>
      </c>
      <c r="G163" s="117" t="str">
        <f>IF('Indicator Date'!I163="","x",RIGHT('Indicator Date'!I163,4))</f>
        <v>2017</v>
      </c>
      <c r="H163" s="117" t="str">
        <f>IF('Indicator Date'!J163="","x",RIGHT('Indicator Date'!J163,4))</f>
        <v>2017</v>
      </c>
      <c r="I163" s="117" t="str">
        <f>IF('Indicator Date'!K163="","x",RIGHT('Indicator Date'!K163,4))</f>
        <v>2016</v>
      </c>
      <c r="J163" s="117" t="str">
        <f>IF('Indicator Date'!L163="","x",RIGHT('Indicator Date'!L163,4))</f>
        <v>2018</v>
      </c>
      <c r="K163" s="117" t="str">
        <f>IF('Indicator Date'!M163="","x",RIGHT('Indicator Date'!M163,4))</f>
        <v>2018</v>
      </c>
      <c r="L163" s="117" t="str">
        <f>IF('Indicator Date'!N163="","x",RIGHT('Indicator Date'!N163,4))</f>
        <v>2018</v>
      </c>
      <c r="M163" s="117" t="str">
        <f>IF('Indicator Date'!O163="","x",RIGHT('Indicator Date'!O163,4))</f>
        <v>2014</v>
      </c>
      <c r="N163" s="117" t="str">
        <f>IF('Indicator Date'!P163="","x",RIGHT('Indicator Date'!P163,4))</f>
        <v>2014</v>
      </c>
      <c r="O163" s="117" t="str">
        <f>IF('Indicator Date'!Q163="","x",RIGHT('Indicator Date'!Q163,4))</f>
        <v>2014</v>
      </c>
      <c r="P163" s="117" t="str">
        <f>IF('Indicator Date'!R163="","x",RIGHT('Indicator Date'!R163,4))</f>
        <v>2014</v>
      </c>
      <c r="Q163" s="117" t="str">
        <f>IF('Indicator Date'!S163="","x",RIGHT('Indicator Date'!S163,4))</f>
        <v>2014</v>
      </c>
      <c r="R163" s="117" t="str">
        <f>IF('Indicator Date'!T163="","x",RIGHT('Indicator Date'!T163,4))</f>
        <v>2014</v>
      </c>
      <c r="S163" s="117" t="str">
        <f>IF('Indicator Date'!U163="","x",RIGHT('Indicator Date'!U163,4))</f>
        <v>2014</v>
      </c>
      <c r="T163" s="117" t="str">
        <f>IF('Indicator Date'!V163="","x",RIGHT('Indicator Date'!V163,4))</f>
        <v>2014</v>
      </c>
      <c r="U163" s="117" t="str">
        <f>IF('Indicator Date'!W163="","x",RIGHT('Indicator Date'!W163,4))</f>
        <v>2014</v>
      </c>
      <c r="V163" s="117" t="str">
        <f>IF('Indicator Date'!X163="","x",RIGHT('Indicator Date'!X163,4))</f>
        <v>2014</v>
      </c>
      <c r="W163" s="117" t="str">
        <f>IF('Indicator Date'!Y163="","x",RIGHT('Indicator Date'!Y163,4))</f>
        <v>2014</v>
      </c>
      <c r="X163" s="117" t="str">
        <f>IF('Indicator Date'!AB163="","x",RIGHT('Indicator Date'!AB163,4))</f>
        <v>2014</v>
      </c>
      <c r="Y163" s="117" t="str">
        <f>IF('Indicator Date'!AC163="","x",RIGHT('Indicator Date'!AC163,4))</f>
        <v>2019</v>
      </c>
      <c r="Z163" s="117" t="str">
        <f>IF('Indicator Date'!AD163="","x",RIGHT('Indicator Date'!AD163,4))</f>
        <v>2019</v>
      </c>
      <c r="AA163" s="117" t="str">
        <f>IF('Indicator Date'!AE163="","x",RIGHT('Indicator Date'!AE163,4))</f>
        <v>2019</v>
      </c>
      <c r="AB163" s="117" t="str">
        <f>IF('Indicator Date'!AF163="","x",RIGHT('Indicator Date'!AF163,4))</f>
        <v>2019</v>
      </c>
      <c r="AC163" s="117" t="str">
        <f>IF('Indicator Date'!AG163="","x",RIGHT('Indicator Date'!AG163,4))</f>
        <v>2014</v>
      </c>
      <c r="AD163" s="117" t="str">
        <f>IF('Indicator Date'!AJ163="","x",RIGHT('Indicator Date'!AJ163,4))</f>
        <v>2014</v>
      </c>
      <c r="AE163" s="117" t="str">
        <f>IF('Indicator Date'!AK163="","x",RIGHT('Indicator Date'!AK163,4))</f>
        <v>2014</v>
      </c>
      <c r="AF163" s="117" t="str">
        <f>IF('Indicator Date'!AM163="","x",RIGHT('Indicator Date'!AM163,4))</f>
        <v>2014</v>
      </c>
      <c r="AG163" s="117" t="str">
        <f>IF('Indicator Date'!AN163="","x",RIGHT('Indicator Date'!AN163,4))</f>
        <v>2014</v>
      </c>
      <c r="AH163" s="117" t="str">
        <f>IF('Indicator Date'!AP163="","x",RIGHT('Indicator Date'!AP163,4))</f>
        <v>2014</v>
      </c>
      <c r="AI163" s="117" t="str">
        <f>IF('Indicator Date'!AR163="","x",RIGHT('Indicator Date'!AR163,4))</f>
        <v>2014</v>
      </c>
      <c r="AJ163" s="117" t="str">
        <f>IF('Indicator Date'!AU163="","x",RIGHT('Indicator Date'!AU163,4))</f>
        <v>2014</v>
      </c>
      <c r="AK163" s="117" t="str">
        <f>IF('Indicator Date'!AV163="","x",RIGHT('Indicator Date'!AV163,4))</f>
        <v>2014</v>
      </c>
      <c r="AL163" s="117" t="str">
        <f>IF('Indicator Date'!AW163="","x",RIGHT('Indicator Date'!AW163,4))</f>
        <v>2014</v>
      </c>
      <c r="AM163" s="117" t="str">
        <f>IF('Indicator Date'!AX163="","x",RIGHT('Indicator Date'!AX163,4))</f>
        <v>2014</v>
      </c>
      <c r="AN163" s="117" t="str">
        <f>IF('Indicator Date'!AY163="","x",RIGHT('Indicator Date'!AY163,4))</f>
        <v>2014</v>
      </c>
      <c r="AO163" s="117" t="str">
        <f>IF('Indicator Date'!AZ163="","x",RIGHT('Indicator Date'!AZ163,4))</f>
        <v>2014</v>
      </c>
      <c r="AP163" s="117" t="str">
        <f>IF('Indicator Date'!BA163="","x",RIGHT('Indicator Date'!BA163,4))</f>
        <v>2014</v>
      </c>
      <c r="AQ163" s="117" t="str">
        <f>IF('Indicator Date'!BB163="","x",RIGHT('Indicator Date'!BB163,4))</f>
        <v>2017</v>
      </c>
      <c r="AR163" s="117" t="str">
        <f>IF('Indicator Date'!BC163="","x",RIGHT('Indicator Date'!BC163,4))</f>
        <v>2017</v>
      </c>
      <c r="AS163" s="117" t="str">
        <f>IF('Indicator Date'!BD163="","x",RIGHT('Indicator Date'!BD163,4))</f>
        <v>2019</v>
      </c>
      <c r="AT163" s="117" t="str">
        <f>IF('Indicator Date'!BE163="","x",RIGHT('Indicator Date'!BE163,4))</f>
        <v>2014</v>
      </c>
      <c r="AU163" s="117" t="str">
        <f>IF('Indicator Date'!BF163="","x",RIGHT('Indicator Date'!BF163,4))</f>
        <v>2014</v>
      </c>
    </row>
    <row r="164" spans="1:47" ht="15.75" customHeight="1" x14ac:dyDescent="0.25">
      <c r="A164" s="47" t="s">
        <v>435</v>
      </c>
      <c r="B164" s="47" t="s">
        <v>436</v>
      </c>
      <c r="C164" s="117" t="str">
        <f>IF('Indicator Date'!E164="","x",RIGHT('Indicator Date'!E164,4))</f>
        <v>2017</v>
      </c>
      <c r="D164" s="117" t="str">
        <f>IF('Indicator Date'!F164="","x",RIGHT('Indicator Date'!F164,4))</f>
        <v>2017</v>
      </c>
      <c r="E164" s="117" t="str">
        <f>IF('Indicator Date'!G164="","x",RIGHT('Indicator Date'!G164,4))</f>
        <v>2017</v>
      </c>
      <c r="F164" s="117" t="str">
        <f>IF('Indicator Date'!H164="","x",RIGHT('Indicator Date'!H164,4))</f>
        <v>2017</v>
      </c>
      <c r="G164" s="117" t="str">
        <f>IF('Indicator Date'!I164="","x",RIGHT('Indicator Date'!I164,4))</f>
        <v>2017</v>
      </c>
      <c r="H164" s="117" t="str">
        <f>IF('Indicator Date'!J164="","x",RIGHT('Indicator Date'!J164,4))</f>
        <v>2017</v>
      </c>
      <c r="I164" s="117" t="str">
        <f>IF('Indicator Date'!K164="","x",RIGHT('Indicator Date'!K164,4))</f>
        <v>2016</v>
      </c>
      <c r="J164" s="117" t="str">
        <f>IF('Indicator Date'!L164="","x",RIGHT('Indicator Date'!L164,4))</f>
        <v>2018</v>
      </c>
      <c r="K164" s="117" t="str">
        <f>IF('Indicator Date'!M164="","x",RIGHT('Indicator Date'!M164,4))</f>
        <v>2018</v>
      </c>
      <c r="L164" s="117" t="str">
        <f>IF('Indicator Date'!N164="","x",RIGHT('Indicator Date'!N164,4))</f>
        <v>2018</v>
      </c>
      <c r="M164" s="117" t="str">
        <f>IF('Indicator Date'!O164="","x",RIGHT('Indicator Date'!O164,4))</f>
        <v>2014</v>
      </c>
      <c r="N164" s="117" t="str">
        <f>IF('Indicator Date'!P164="","x",RIGHT('Indicator Date'!P164,4))</f>
        <v>2014</v>
      </c>
      <c r="O164" s="117" t="str">
        <f>IF('Indicator Date'!Q164="","x",RIGHT('Indicator Date'!Q164,4))</f>
        <v>2014</v>
      </c>
      <c r="P164" s="117" t="str">
        <f>IF('Indicator Date'!R164="","x",RIGHT('Indicator Date'!R164,4))</f>
        <v>2014</v>
      </c>
      <c r="Q164" s="117" t="str">
        <f>IF('Indicator Date'!S164="","x",RIGHT('Indicator Date'!S164,4))</f>
        <v>2014</v>
      </c>
      <c r="R164" s="117" t="str">
        <f>IF('Indicator Date'!T164="","x",RIGHT('Indicator Date'!T164,4))</f>
        <v>2014</v>
      </c>
      <c r="S164" s="117" t="str">
        <f>IF('Indicator Date'!U164="","x",RIGHT('Indicator Date'!U164,4))</f>
        <v>2014</v>
      </c>
      <c r="T164" s="117" t="str">
        <f>IF('Indicator Date'!V164="","x",RIGHT('Indicator Date'!V164,4))</f>
        <v>2014</v>
      </c>
      <c r="U164" s="117" t="str">
        <f>IF('Indicator Date'!W164="","x",RIGHT('Indicator Date'!W164,4))</f>
        <v>2014</v>
      </c>
      <c r="V164" s="117" t="str">
        <f>IF('Indicator Date'!X164="","x",RIGHT('Indicator Date'!X164,4))</f>
        <v>2014</v>
      </c>
      <c r="W164" s="117" t="str">
        <f>IF('Indicator Date'!Y164="","x",RIGHT('Indicator Date'!Y164,4))</f>
        <v>2014</v>
      </c>
      <c r="X164" s="117" t="str">
        <f>IF('Indicator Date'!AB164="","x",RIGHT('Indicator Date'!AB164,4))</f>
        <v>2014</v>
      </c>
      <c r="Y164" s="117" t="str">
        <f>IF('Indicator Date'!AC164="","x",RIGHT('Indicator Date'!AC164,4))</f>
        <v>2019</v>
      </c>
      <c r="Z164" s="117" t="str">
        <f>IF('Indicator Date'!AD164="","x",RIGHT('Indicator Date'!AD164,4))</f>
        <v>2019</v>
      </c>
      <c r="AA164" s="117" t="str">
        <f>IF('Indicator Date'!AE164="","x",RIGHT('Indicator Date'!AE164,4))</f>
        <v>2019</v>
      </c>
      <c r="AB164" s="117" t="str">
        <f>IF('Indicator Date'!AF164="","x",RIGHT('Indicator Date'!AF164,4))</f>
        <v>2019</v>
      </c>
      <c r="AC164" s="117" t="str">
        <f>IF('Indicator Date'!AG164="","x",RIGHT('Indicator Date'!AG164,4))</f>
        <v>2014</v>
      </c>
      <c r="AD164" s="117" t="str">
        <f>IF('Indicator Date'!AJ164="","x",RIGHT('Indicator Date'!AJ164,4))</f>
        <v>2014</v>
      </c>
      <c r="AE164" s="117" t="str">
        <f>IF('Indicator Date'!AK164="","x",RIGHT('Indicator Date'!AK164,4))</f>
        <v>2014</v>
      </c>
      <c r="AF164" s="117" t="str">
        <f>IF('Indicator Date'!AM164="","x",RIGHT('Indicator Date'!AM164,4))</f>
        <v>2014</v>
      </c>
      <c r="AG164" s="117" t="str">
        <f>IF('Indicator Date'!AN164="","x",RIGHT('Indicator Date'!AN164,4))</f>
        <v>2014</v>
      </c>
      <c r="AH164" s="117" t="str">
        <f>IF('Indicator Date'!AP164="","x",RIGHT('Indicator Date'!AP164,4))</f>
        <v>2014</v>
      </c>
      <c r="AI164" s="117" t="str">
        <f>IF('Indicator Date'!AR164="","x",RIGHT('Indicator Date'!AR164,4))</f>
        <v>2014</v>
      </c>
      <c r="AJ164" s="117" t="str">
        <f>IF('Indicator Date'!AU164="","x",RIGHT('Indicator Date'!AU164,4))</f>
        <v>2014</v>
      </c>
      <c r="AK164" s="117" t="str">
        <f>IF('Indicator Date'!AV164="","x",RIGHT('Indicator Date'!AV164,4))</f>
        <v>2014</v>
      </c>
      <c r="AL164" s="117" t="str">
        <f>IF('Indicator Date'!AW164="","x",RIGHT('Indicator Date'!AW164,4))</f>
        <v>2014</v>
      </c>
      <c r="AM164" s="117" t="str">
        <f>IF('Indicator Date'!AX164="","x",RIGHT('Indicator Date'!AX164,4))</f>
        <v>2014</v>
      </c>
      <c r="AN164" s="117" t="str">
        <f>IF('Indicator Date'!AY164="","x",RIGHT('Indicator Date'!AY164,4))</f>
        <v>2014</v>
      </c>
      <c r="AO164" s="117" t="str">
        <f>IF('Indicator Date'!AZ164="","x",RIGHT('Indicator Date'!AZ164,4))</f>
        <v>2014</v>
      </c>
      <c r="AP164" s="117" t="str">
        <f>IF('Indicator Date'!BA164="","x",RIGHT('Indicator Date'!BA164,4))</f>
        <v>2014</v>
      </c>
      <c r="AQ164" s="117" t="str">
        <f>IF('Indicator Date'!BB164="","x",RIGHT('Indicator Date'!BB164,4))</f>
        <v>2017</v>
      </c>
      <c r="AR164" s="117" t="str">
        <f>IF('Indicator Date'!BC164="","x",RIGHT('Indicator Date'!BC164,4))</f>
        <v>2017</v>
      </c>
      <c r="AS164" s="117" t="str">
        <f>IF('Indicator Date'!BD164="","x",RIGHT('Indicator Date'!BD164,4))</f>
        <v>2019</v>
      </c>
      <c r="AT164" s="117" t="str">
        <f>IF('Indicator Date'!BE164="","x",RIGHT('Indicator Date'!BE164,4))</f>
        <v>2014</v>
      </c>
      <c r="AU164" s="117" t="str">
        <f>IF('Indicator Date'!BF164="","x",RIGHT('Indicator Date'!BF164,4))</f>
        <v>2014</v>
      </c>
    </row>
    <row r="165" spans="1:47" ht="15.75" customHeight="1" x14ac:dyDescent="0.25">
      <c r="A165" s="47" t="s">
        <v>437</v>
      </c>
      <c r="B165" s="47" t="s">
        <v>438</v>
      </c>
      <c r="C165" s="117" t="str">
        <f>IF('Indicator Date'!E165="","x",RIGHT('Indicator Date'!E165,4))</f>
        <v>2017</v>
      </c>
      <c r="D165" s="117" t="str">
        <f>IF('Indicator Date'!F165="","x",RIGHT('Indicator Date'!F165,4))</f>
        <v>2017</v>
      </c>
      <c r="E165" s="117" t="str">
        <f>IF('Indicator Date'!G165="","x",RIGHT('Indicator Date'!G165,4))</f>
        <v>2017</v>
      </c>
      <c r="F165" s="117" t="str">
        <f>IF('Indicator Date'!H165="","x",RIGHT('Indicator Date'!H165,4))</f>
        <v>2017</v>
      </c>
      <c r="G165" s="117" t="str">
        <f>IF('Indicator Date'!I165="","x",RIGHT('Indicator Date'!I165,4))</f>
        <v>2017</v>
      </c>
      <c r="H165" s="117" t="str">
        <f>IF('Indicator Date'!J165="","x",RIGHT('Indicator Date'!J165,4))</f>
        <v>2017</v>
      </c>
      <c r="I165" s="117" t="str">
        <f>IF('Indicator Date'!K165="","x",RIGHT('Indicator Date'!K165,4))</f>
        <v>2016</v>
      </c>
      <c r="J165" s="117" t="str">
        <f>IF('Indicator Date'!L165="","x",RIGHT('Indicator Date'!L165,4))</f>
        <v>2018</v>
      </c>
      <c r="K165" s="117" t="str">
        <f>IF('Indicator Date'!M165="","x",RIGHT('Indicator Date'!M165,4))</f>
        <v>2018</v>
      </c>
      <c r="L165" s="117" t="str">
        <f>IF('Indicator Date'!N165="","x",RIGHT('Indicator Date'!N165,4))</f>
        <v>2018</v>
      </c>
      <c r="M165" s="117" t="str">
        <f>IF('Indicator Date'!O165="","x",RIGHT('Indicator Date'!O165,4))</f>
        <v>2014</v>
      </c>
      <c r="N165" s="117" t="str">
        <f>IF('Indicator Date'!P165="","x",RIGHT('Indicator Date'!P165,4))</f>
        <v>2014</v>
      </c>
      <c r="O165" s="117" t="str">
        <f>IF('Indicator Date'!Q165="","x",RIGHT('Indicator Date'!Q165,4))</f>
        <v>2014</v>
      </c>
      <c r="P165" s="117" t="str">
        <f>IF('Indicator Date'!R165="","x",RIGHT('Indicator Date'!R165,4))</f>
        <v>2014</v>
      </c>
      <c r="Q165" s="117" t="str">
        <f>IF('Indicator Date'!S165="","x",RIGHT('Indicator Date'!S165,4))</f>
        <v>2014</v>
      </c>
      <c r="R165" s="117" t="str">
        <f>IF('Indicator Date'!T165="","x",RIGHT('Indicator Date'!T165,4))</f>
        <v>2014</v>
      </c>
      <c r="S165" s="117" t="str">
        <f>IF('Indicator Date'!U165="","x",RIGHT('Indicator Date'!U165,4))</f>
        <v>2014</v>
      </c>
      <c r="T165" s="117" t="str">
        <f>IF('Indicator Date'!V165="","x",RIGHT('Indicator Date'!V165,4))</f>
        <v>2014</v>
      </c>
      <c r="U165" s="117" t="str">
        <f>IF('Indicator Date'!W165="","x",RIGHT('Indicator Date'!W165,4))</f>
        <v>2014</v>
      </c>
      <c r="V165" s="117" t="str">
        <f>IF('Indicator Date'!X165="","x",RIGHT('Indicator Date'!X165,4))</f>
        <v>2014</v>
      </c>
      <c r="W165" s="117" t="str">
        <f>IF('Indicator Date'!Y165="","x",RIGHT('Indicator Date'!Y165,4))</f>
        <v>2014</v>
      </c>
      <c r="X165" s="117" t="str">
        <f>IF('Indicator Date'!AB165="","x",RIGHT('Indicator Date'!AB165,4))</f>
        <v>2014</v>
      </c>
      <c r="Y165" s="117" t="str">
        <f>IF('Indicator Date'!AC165="","x",RIGHT('Indicator Date'!AC165,4))</f>
        <v>2019</v>
      </c>
      <c r="Z165" s="117" t="str">
        <f>IF('Indicator Date'!AD165="","x",RIGHT('Indicator Date'!AD165,4))</f>
        <v>2019</v>
      </c>
      <c r="AA165" s="117" t="str">
        <f>IF('Indicator Date'!AE165="","x",RIGHT('Indicator Date'!AE165,4))</f>
        <v>2019</v>
      </c>
      <c r="AB165" s="117" t="str">
        <f>IF('Indicator Date'!AF165="","x",RIGHT('Indicator Date'!AF165,4))</f>
        <v>2019</v>
      </c>
      <c r="AC165" s="117" t="str">
        <f>IF('Indicator Date'!AG165="","x",RIGHT('Indicator Date'!AG165,4))</f>
        <v>2014</v>
      </c>
      <c r="AD165" s="117" t="str">
        <f>IF('Indicator Date'!AJ165="","x",RIGHT('Indicator Date'!AJ165,4))</f>
        <v>2014</v>
      </c>
      <c r="AE165" s="117" t="str">
        <f>IF('Indicator Date'!AK165="","x",RIGHT('Indicator Date'!AK165,4))</f>
        <v>2014</v>
      </c>
      <c r="AF165" s="117" t="str">
        <f>IF('Indicator Date'!AM165="","x",RIGHT('Indicator Date'!AM165,4))</f>
        <v>2014</v>
      </c>
      <c r="AG165" s="117" t="str">
        <f>IF('Indicator Date'!AN165="","x",RIGHT('Indicator Date'!AN165,4))</f>
        <v>2014</v>
      </c>
      <c r="AH165" s="117" t="str">
        <f>IF('Indicator Date'!AP165="","x",RIGHT('Indicator Date'!AP165,4))</f>
        <v>2014</v>
      </c>
      <c r="AI165" s="117" t="str">
        <f>IF('Indicator Date'!AR165="","x",RIGHT('Indicator Date'!AR165,4))</f>
        <v>2014</v>
      </c>
      <c r="AJ165" s="117" t="str">
        <f>IF('Indicator Date'!AU165="","x",RIGHT('Indicator Date'!AU165,4))</f>
        <v>2014</v>
      </c>
      <c r="AK165" s="117" t="str">
        <f>IF('Indicator Date'!AV165="","x",RIGHT('Indicator Date'!AV165,4))</f>
        <v>2014</v>
      </c>
      <c r="AL165" s="117" t="str">
        <f>IF('Indicator Date'!AW165="","x",RIGHT('Indicator Date'!AW165,4))</f>
        <v>2014</v>
      </c>
      <c r="AM165" s="117" t="str">
        <f>IF('Indicator Date'!AX165="","x",RIGHT('Indicator Date'!AX165,4))</f>
        <v>2014</v>
      </c>
      <c r="AN165" s="117" t="str">
        <f>IF('Indicator Date'!AY165="","x",RIGHT('Indicator Date'!AY165,4))</f>
        <v>2014</v>
      </c>
      <c r="AO165" s="117" t="str">
        <f>IF('Indicator Date'!AZ165="","x",RIGHT('Indicator Date'!AZ165,4))</f>
        <v>2014</v>
      </c>
      <c r="AP165" s="117" t="str">
        <f>IF('Indicator Date'!BA165="","x",RIGHT('Indicator Date'!BA165,4))</f>
        <v>2014</v>
      </c>
      <c r="AQ165" s="117" t="str">
        <f>IF('Indicator Date'!BB165="","x",RIGHT('Indicator Date'!BB165,4))</f>
        <v>2017</v>
      </c>
      <c r="AR165" s="117" t="str">
        <f>IF('Indicator Date'!BC165="","x",RIGHT('Indicator Date'!BC165,4))</f>
        <v>2017</v>
      </c>
      <c r="AS165" s="117" t="str">
        <f>IF('Indicator Date'!BD165="","x",RIGHT('Indicator Date'!BD165,4))</f>
        <v>2019</v>
      </c>
      <c r="AT165" s="117" t="str">
        <f>IF('Indicator Date'!BE165="","x",RIGHT('Indicator Date'!BE165,4))</f>
        <v>2014</v>
      </c>
      <c r="AU165" s="117" t="str">
        <f>IF('Indicator Date'!BF165="","x",RIGHT('Indicator Date'!BF165,4))</f>
        <v>2014</v>
      </c>
    </row>
    <row r="166" spans="1:47" ht="15.75" customHeight="1" x14ac:dyDescent="0.25">
      <c r="A166" s="47" t="s">
        <v>434</v>
      </c>
      <c r="B166" s="47" t="s">
        <v>439</v>
      </c>
      <c r="C166" s="117" t="str">
        <f>IF('Indicator Date'!E166="","x",RIGHT('Indicator Date'!E166,4))</f>
        <v>2017</v>
      </c>
      <c r="D166" s="117" t="str">
        <f>IF('Indicator Date'!F166="","x",RIGHT('Indicator Date'!F166,4))</f>
        <v>2017</v>
      </c>
      <c r="E166" s="117" t="str">
        <f>IF('Indicator Date'!G166="","x",RIGHT('Indicator Date'!G166,4))</f>
        <v>2017</v>
      </c>
      <c r="F166" s="117" t="str">
        <f>IF('Indicator Date'!H166="","x",RIGHT('Indicator Date'!H166,4))</f>
        <v>2017</v>
      </c>
      <c r="G166" s="117" t="str">
        <f>IF('Indicator Date'!I166="","x",RIGHT('Indicator Date'!I166,4))</f>
        <v>2017</v>
      </c>
      <c r="H166" s="117" t="str">
        <f>IF('Indicator Date'!J166="","x",RIGHT('Indicator Date'!J166,4))</f>
        <v>2017</v>
      </c>
      <c r="I166" s="117" t="str">
        <f>IF('Indicator Date'!K166="","x",RIGHT('Indicator Date'!K166,4))</f>
        <v>2016</v>
      </c>
      <c r="J166" s="117" t="str">
        <f>IF('Indicator Date'!L166="","x",RIGHT('Indicator Date'!L166,4))</f>
        <v>2018</v>
      </c>
      <c r="K166" s="117" t="str">
        <f>IF('Indicator Date'!M166="","x",RIGHT('Indicator Date'!M166,4))</f>
        <v>2018</v>
      </c>
      <c r="L166" s="117" t="str">
        <f>IF('Indicator Date'!N166="","x",RIGHT('Indicator Date'!N166,4))</f>
        <v>2018</v>
      </c>
      <c r="M166" s="117" t="str">
        <f>IF('Indicator Date'!O166="","x",RIGHT('Indicator Date'!O166,4))</f>
        <v>2014</v>
      </c>
      <c r="N166" s="117" t="str">
        <f>IF('Indicator Date'!P166="","x",RIGHT('Indicator Date'!P166,4))</f>
        <v>2014</v>
      </c>
      <c r="O166" s="117" t="str">
        <f>IF('Indicator Date'!Q166="","x",RIGHT('Indicator Date'!Q166,4))</f>
        <v>2014</v>
      </c>
      <c r="P166" s="117" t="str">
        <f>IF('Indicator Date'!R166="","x",RIGHT('Indicator Date'!R166,4))</f>
        <v>2014</v>
      </c>
      <c r="Q166" s="117" t="str">
        <f>IF('Indicator Date'!S166="","x",RIGHT('Indicator Date'!S166,4))</f>
        <v>2014</v>
      </c>
      <c r="R166" s="117" t="str">
        <f>IF('Indicator Date'!T166="","x",RIGHT('Indicator Date'!T166,4))</f>
        <v>2014</v>
      </c>
      <c r="S166" s="117" t="str">
        <f>IF('Indicator Date'!U166="","x",RIGHT('Indicator Date'!U166,4))</f>
        <v>2014</v>
      </c>
      <c r="T166" s="117" t="str">
        <f>IF('Indicator Date'!V166="","x",RIGHT('Indicator Date'!V166,4))</f>
        <v>2014</v>
      </c>
      <c r="U166" s="117" t="str">
        <f>IF('Indicator Date'!W166="","x",RIGHT('Indicator Date'!W166,4))</f>
        <v>2014</v>
      </c>
      <c r="V166" s="117" t="str">
        <f>IF('Indicator Date'!X166="","x",RIGHT('Indicator Date'!X166,4))</f>
        <v>2014</v>
      </c>
      <c r="W166" s="117" t="str">
        <f>IF('Indicator Date'!Y166="","x",RIGHT('Indicator Date'!Y166,4))</f>
        <v>2014</v>
      </c>
      <c r="X166" s="117" t="str">
        <f>IF('Indicator Date'!AB166="","x",RIGHT('Indicator Date'!AB166,4))</f>
        <v>2014</v>
      </c>
      <c r="Y166" s="117" t="str">
        <f>IF('Indicator Date'!AC166="","x",RIGHT('Indicator Date'!AC166,4))</f>
        <v>2019</v>
      </c>
      <c r="Z166" s="117" t="str">
        <f>IF('Indicator Date'!AD166="","x",RIGHT('Indicator Date'!AD166,4))</f>
        <v>2019</v>
      </c>
      <c r="AA166" s="117" t="str">
        <f>IF('Indicator Date'!AE166="","x",RIGHT('Indicator Date'!AE166,4))</f>
        <v>2019</v>
      </c>
      <c r="AB166" s="117" t="str">
        <f>IF('Indicator Date'!AF166="","x",RIGHT('Indicator Date'!AF166,4))</f>
        <v>2019</v>
      </c>
      <c r="AC166" s="117" t="str">
        <f>IF('Indicator Date'!AG166="","x",RIGHT('Indicator Date'!AG166,4))</f>
        <v>2014</v>
      </c>
      <c r="AD166" s="117" t="str">
        <f>IF('Indicator Date'!AJ166="","x",RIGHT('Indicator Date'!AJ166,4))</f>
        <v>2014</v>
      </c>
      <c r="AE166" s="117" t="str">
        <f>IF('Indicator Date'!AK166="","x",RIGHT('Indicator Date'!AK166,4))</f>
        <v>2014</v>
      </c>
      <c r="AF166" s="117" t="str">
        <f>IF('Indicator Date'!AM166="","x",RIGHT('Indicator Date'!AM166,4))</f>
        <v>2014</v>
      </c>
      <c r="AG166" s="117" t="str">
        <f>IF('Indicator Date'!AN166="","x",RIGHT('Indicator Date'!AN166,4))</f>
        <v>2014</v>
      </c>
      <c r="AH166" s="117" t="str">
        <f>IF('Indicator Date'!AP166="","x",RIGHT('Indicator Date'!AP166,4))</f>
        <v>2014</v>
      </c>
      <c r="AI166" s="117" t="str">
        <f>IF('Indicator Date'!AR166="","x",RIGHT('Indicator Date'!AR166,4))</f>
        <v>2014</v>
      </c>
      <c r="AJ166" s="117" t="str">
        <f>IF('Indicator Date'!AU166="","x",RIGHT('Indicator Date'!AU166,4))</f>
        <v>2014</v>
      </c>
      <c r="AK166" s="117" t="str">
        <f>IF('Indicator Date'!AV166="","x",RIGHT('Indicator Date'!AV166,4))</f>
        <v>2014</v>
      </c>
      <c r="AL166" s="117" t="str">
        <f>IF('Indicator Date'!AW166="","x",RIGHT('Indicator Date'!AW166,4))</f>
        <v>2014</v>
      </c>
      <c r="AM166" s="117" t="str">
        <f>IF('Indicator Date'!AX166="","x",RIGHT('Indicator Date'!AX166,4))</f>
        <v>2014</v>
      </c>
      <c r="AN166" s="117" t="str">
        <f>IF('Indicator Date'!AY166="","x",RIGHT('Indicator Date'!AY166,4))</f>
        <v>2014</v>
      </c>
      <c r="AO166" s="117" t="str">
        <f>IF('Indicator Date'!AZ166="","x",RIGHT('Indicator Date'!AZ166,4))</f>
        <v>2014</v>
      </c>
      <c r="AP166" s="117" t="str">
        <f>IF('Indicator Date'!BA166="","x",RIGHT('Indicator Date'!BA166,4))</f>
        <v>2014</v>
      </c>
      <c r="AQ166" s="117" t="str">
        <f>IF('Indicator Date'!BB166="","x",RIGHT('Indicator Date'!BB166,4))</f>
        <v>2017</v>
      </c>
      <c r="AR166" s="117" t="str">
        <f>IF('Indicator Date'!BC166="","x",RIGHT('Indicator Date'!BC166,4))</f>
        <v>2017</v>
      </c>
      <c r="AS166" s="117" t="str">
        <f>IF('Indicator Date'!BD166="","x",RIGHT('Indicator Date'!BD166,4))</f>
        <v>2019</v>
      </c>
      <c r="AT166" s="117" t="str">
        <f>IF('Indicator Date'!BE166="","x",RIGHT('Indicator Date'!BE166,4))</f>
        <v>2014</v>
      </c>
      <c r="AU166" s="117" t="str">
        <f>IF('Indicator Date'!BF166="","x",RIGHT('Indicator Date'!BF166,4))</f>
        <v>2014</v>
      </c>
    </row>
    <row r="167" spans="1:47" ht="15.75" customHeight="1" x14ac:dyDescent="0.25">
      <c r="A167" s="47" t="s">
        <v>440</v>
      </c>
      <c r="B167" s="47" t="s">
        <v>441</v>
      </c>
      <c r="C167" s="117" t="str">
        <f>IF('Indicator Date'!E167="","x",RIGHT('Indicator Date'!E167,4))</f>
        <v>2017</v>
      </c>
      <c r="D167" s="117" t="str">
        <f>IF('Indicator Date'!F167="","x",RIGHT('Indicator Date'!F167,4))</f>
        <v>2017</v>
      </c>
      <c r="E167" s="117" t="str">
        <f>IF('Indicator Date'!G167="","x",RIGHT('Indicator Date'!G167,4))</f>
        <v>2017</v>
      </c>
      <c r="F167" s="117" t="str">
        <f>IF('Indicator Date'!H167="","x",RIGHT('Indicator Date'!H167,4))</f>
        <v>2017</v>
      </c>
      <c r="G167" s="117" t="str">
        <f>IF('Indicator Date'!I167="","x",RIGHT('Indicator Date'!I167,4))</f>
        <v>2017</v>
      </c>
      <c r="H167" s="117" t="str">
        <f>IF('Indicator Date'!J167="","x",RIGHT('Indicator Date'!J167,4))</f>
        <v>2017</v>
      </c>
      <c r="I167" s="117" t="str">
        <f>IF('Indicator Date'!K167="","x",RIGHT('Indicator Date'!K167,4))</f>
        <v>2016</v>
      </c>
      <c r="J167" s="117" t="str">
        <f>IF('Indicator Date'!L167="","x",RIGHT('Indicator Date'!L167,4))</f>
        <v>2018</v>
      </c>
      <c r="K167" s="117" t="str">
        <f>IF('Indicator Date'!M167="","x",RIGHT('Indicator Date'!M167,4))</f>
        <v>2018</v>
      </c>
      <c r="L167" s="117" t="str">
        <f>IF('Indicator Date'!N167="","x",RIGHT('Indicator Date'!N167,4))</f>
        <v>2018</v>
      </c>
      <c r="M167" s="117" t="str">
        <f>IF('Indicator Date'!O167="","x",RIGHT('Indicator Date'!O167,4))</f>
        <v>2014</v>
      </c>
      <c r="N167" s="117" t="str">
        <f>IF('Indicator Date'!P167="","x",RIGHT('Indicator Date'!P167,4))</f>
        <v>2014</v>
      </c>
      <c r="O167" s="117" t="str">
        <f>IF('Indicator Date'!Q167="","x",RIGHT('Indicator Date'!Q167,4))</f>
        <v>2014</v>
      </c>
      <c r="P167" s="117" t="str">
        <f>IF('Indicator Date'!R167="","x",RIGHT('Indicator Date'!R167,4))</f>
        <v>2014</v>
      </c>
      <c r="Q167" s="117" t="str">
        <f>IF('Indicator Date'!S167="","x",RIGHT('Indicator Date'!S167,4))</f>
        <v>2014</v>
      </c>
      <c r="R167" s="117" t="str">
        <f>IF('Indicator Date'!T167="","x",RIGHT('Indicator Date'!T167,4))</f>
        <v>2014</v>
      </c>
      <c r="S167" s="117" t="str">
        <f>IF('Indicator Date'!U167="","x",RIGHT('Indicator Date'!U167,4))</f>
        <v>2014</v>
      </c>
      <c r="T167" s="117" t="str">
        <f>IF('Indicator Date'!V167="","x",RIGHT('Indicator Date'!V167,4))</f>
        <v>2014</v>
      </c>
      <c r="U167" s="117" t="str">
        <f>IF('Indicator Date'!W167="","x",RIGHT('Indicator Date'!W167,4))</f>
        <v>2014</v>
      </c>
      <c r="V167" s="117" t="str">
        <f>IF('Indicator Date'!X167="","x",RIGHT('Indicator Date'!X167,4))</f>
        <v>2014</v>
      </c>
      <c r="W167" s="117" t="str">
        <f>IF('Indicator Date'!Y167="","x",RIGHT('Indicator Date'!Y167,4))</f>
        <v>2014</v>
      </c>
      <c r="X167" s="117" t="str">
        <f>IF('Indicator Date'!AB167="","x",RIGHT('Indicator Date'!AB167,4))</f>
        <v>2014</v>
      </c>
      <c r="Y167" s="117" t="str">
        <f>IF('Indicator Date'!AC167="","x",RIGHT('Indicator Date'!AC167,4))</f>
        <v>2019</v>
      </c>
      <c r="Z167" s="117" t="str">
        <f>IF('Indicator Date'!AD167="","x",RIGHT('Indicator Date'!AD167,4))</f>
        <v>2019</v>
      </c>
      <c r="AA167" s="117" t="str">
        <f>IF('Indicator Date'!AE167="","x",RIGHT('Indicator Date'!AE167,4))</f>
        <v>2019</v>
      </c>
      <c r="AB167" s="117" t="str">
        <f>IF('Indicator Date'!AF167="","x",RIGHT('Indicator Date'!AF167,4))</f>
        <v>2019</v>
      </c>
      <c r="AC167" s="117" t="str">
        <f>IF('Indicator Date'!AG167="","x",RIGHT('Indicator Date'!AG167,4))</f>
        <v>2014</v>
      </c>
      <c r="AD167" s="117" t="str">
        <f>IF('Indicator Date'!AJ167="","x",RIGHT('Indicator Date'!AJ167,4))</f>
        <v>2014</v>
      </c>
      <c r="AE167" s="117" t="str">
        <f>IF('Indicator Date'!AK167="","x",RIGHT('Indicator Date'!AK167,4))</f>
        <v>2014</v>
      </c>
      <c r="AF167" s="117" t="str">
        <f>IF('Indicator Date'!AM167="","x",RIGHT('Indicator Date'!AM167,4))</f>
        <v>2014</v>
      </c>
      <c r="AG167" s="117" t="str">
        <f>IF('Indicator Date'!AN167="","x",RIGHT('Indicator Date'!AN167,4))</f>
        <v>2014</v>
      </c>
      <c r="AH167" s="117" t="str">
        <f>IF('Indicator Date'!AP167="","x",RIGHT('Indicator Date'!AP167,4))</f>
        <v>2014</v>
      </c>
      <c r="AI167" s="117" t="str">
        <f>IF('Indicator Date'!AR167="","x",RIGHT('Indicator Date'!AR167,4))</f>
        <v>2014</v>
      </c>
      <c r="AJ167" s="117" t="str">
        <f>IF('Indicator Date'!AU167="","x",RIGHT('Indicator Date'!AU167,4))</f>
        <v>2014</v>
      </c>
      <c r="AK167" s="117" t="str">
        <f>IF('Indicator Date'!AV167="","x",RIGHT('Indicator Date'!AV167,4))</f>
        <v>2014</v>
      </c>
      <c r="AL167" s="117" t="str">
        <f>IF('Indicator Date'!AW167="","x",RIGHT('Indicator Date'!AW167,4))</f>
        <v>2014</v>
      </c>
      <c r="AM167" s="117" t="str">
        <f>IF('Indicator Date'!AX167="","x",RIGHT('Indicator Date'!AX167,4))</f>
        <v>2014</v>
      </c>
      <c r="AN167" s="117" t="str">
        <f>IF('Indicator Date'!AY167="","x",RIGHT('Indicator Date'!AY167,4))</f>
        <v>2014</v>
      </c>
      <c r="AO167" s="117" t="str">
        <f>IF('Indicator Date'!AZ167="","x",RIGHT('Indicator Date'!AZ167,4))</f>
        <v>2014</v>
      </c>
      <c r="AP167" s="117" t="str">
        <f>IF('Indicator Date'!BA167="","x",RIGHT('Indicator Date'!BA167,4))</f>
        <v>2014</v>
      </c>
      <c r="AQ167" s="117" t="str">
        <f>IF('Indicator Date'!BB167="","x",RIGHT('Indicator Date'!BB167,4))</f>
        <v>2017</v>
      </c>
      <c r="AR167" s="117" t="str">
        <f>IF('Indicator Date'!BC167="","x",RIGHT('Indicator Date'!BC167,4))</f>
        <v>2017</v>
      </c>
      <c r="AS167" s="117" t="str">
        <f>IF('Indicator Date'!BD167="","x",RIGHT('Indicator Date'!BD167,4))</f>
        <v>2019</v>
      </c>
      <c r="AT167" s="117" t="str">
        <f>IF('Indicator Date'!BE167="","x",RIGHT('Indicator Date'!BE167,4))</f>
        <v>2014</v>
      </c>
      <c r="AU167" s="117" t="str">
        <f>IF('Indicator Date'!BF167="","x",RIGHT('Indicator Date'!BF167,4))</f>
        <v>2014</v>
      </c>
    </row>
    <row r="168" spans="1:47" ht="15.75" customHeight="1" x14ac:dyDescent="0.25">
      <c r="A168" s="47" t="s">
        <v>442</v>
      </c>
      <c r="B168" s="47" t="s">
        <v>443</v>
      </c>
      <c r="C168" s="117" t="str">
        <f>IF('Indicator Date'!E168="","x",RIGHT('Indicator Date'!E168,4))</f>
        <v>2017</v>
      </c>
      <c r="D168" s="117" t="str">
        <f>IF('Indicator Date'!F168="","x",RIGHT('Indicator Date'!F168,4))</f>
        <v>2017</v>
      </c>
      <c r="E168" s="117" t="str">
        <f>IF('Indicator Date'!G168="","x",RIGHT('Indicator Date'!G168,4))</f>
        <v>2017</v>
      </c>
      <c r="F168" s="117" t="str">
        <f>IF('Indicator Date'!H168="","x",RIGHT('Indicator Date'!H168,4))</f>
        <v>2017</v>
      </c>
      <c r="G168" s="117" t="str">
        <f>IF('Indicator Date'!I168="","x",RIGHT('Indicator Date'!I168,4))</f>
        <v>2017</v>
      </c>
      <c r="H168" s="117" t="str">
        <f>IF('Indicator Date'!J168="","x",RIGHT('Indicator Date'!J168,4))</f>
        <v>2017</v>
      </c>
      <c r="I168" s="117" t="str">
        <f>IF('Indicator Date'!K168="","x",RIGHT('Indicator Date'!K168,4))</f>
        <v>2016</v>
      </c>
      <c r="J168" s="117" t="str">
        <f>IF('Indicator Date'!L168="","x",RIGHT('Indicator Date'!L168,4))</f>
        <v>2018</v>
      </c>
      <c r="K168" s="117" t="str">
        <f>IF('Indicator Date'!M168="","x",RIGHT('Indicator Date'!M168,4))</f>
        <v>2018</v>
      </c>
      <c r="L168" s="117" t="str">
        <f>IF('Indicator Date'!N168="","x",RIGHT('Indicator Date'!N168,4))</f>
        <v>2018</v>
      </c>
      <c r="M168" s="117" t="str">
        <f>IF('Indicator Date'!O168="","x",RIGHT('Indicator Date'!O168,4))</f>
        <v>2014</v>
      </c>
      <c r="N168" s="117" t="str">
        <f>IF('Indicator Date'!P168="","x",RIGHT('Indicator Date'!P168,4))</f>
        <v>2014</v>
      </c>
      <c r="O168" s="117" t="str">
        <f>IF('Indicator Date'!Q168="","x",RIGHT('Indicator Date'!Q168,4))</f>
        <v>2014</v>
      </c>
      <c r="P168" s="117" t="str">
        <f>IF('Indicator Date'!R168="","x",RIGHT('Indicator Date'!R168,4))</f>
        <v>2014</v>
      </c>
      <c r="Q168" s="117" t="str">
        <f>IF('Indicator Date'!S168="","x",RIGHT('Indicator Date'!S168,4))</f>
        <v>2014</v>
      </c>
      <c r="R168" s="117" t="str">
        <f>IF('Indicator Date'!T168="","x",RIGHT('Indicator Date'!T168,4))</f>
        <v>2014</v>
      </c>
      <c r="S168" s="117" t="str">
        <f>IF('Indicator Date'!U168="","x",RIGHT('Indicator Date'!U168,4))</f>
        <v>2014</v>
      </c>
      <c r="T168" s="117" t="str">
        <f>IF('Indicator Date'!V168="","x",RIGHT('Indicator Date'!V168,4))</f>
        <v>2014</v>
      </c>
      <c r="U168" s="117" t="str">
        <f>IF('Indicator Date'!W168="","x",RIGHT('Indicator Date'!W168,4))</f>
        <v>2014</v>
      </c>
      <c r="V168" s="117" t="str">
        <f>IF('Indicator Date'!X168="","x",RIGHT('Indicator Date'!X168,4))</f>
        <v>2014</v>
      </c>
      <c r="W168" s="117" t="str">
        <f>IF('Indicator Date'!Y168="","x",RIGHT('Indicator Date'!Y168,4))</f>
        <v>2014</v>
      </c>
      <c r="X168" s="117" t="str">
        <f>IF('Indicator Date'!AB168="","x",RIGHT('Indicator Date'!AB168,4))</f>
        <v>2014</v>
      </c>
      <c r="Y168" s="117" t="str">
        <f>IF('Indicator Date'!AC168="","x",RIGHT('Indicator Date'!AC168,4))</f>
        <v>2019</v>
      </c>
      <c r="Z168" s="117" t="str">
        <f>IF('Indicator Date'!AD168="","x",RIGHT('Indicator Date'!AD168,4))</f>
        <v>2019</v>
      </c>
      <c r="AA168" s="117" t="str">
        <f>IF('Indicator Date'!AE168="","x",RIGHT('Indicator Date'!AE168,4))</f>
        <v>2019</v>
      </c>
      <c r="AB168" s="117" t="str">
        <f>IF('Indicator Date'!AF168="","x",RIGHT('Indicator Date'!AF168,4))</f>
        <v>2019</v>
      </c>
      <c r="AC168" s="117" t="str">
        <f>IF('Indicator Date'!AG168="","x",RIGHT('Indicator Date'!AG168,4))</f>
        <v>2014</v>
      </c>
      <c r="AD168" s="117" t="str">
        <f>IF('Indicator Date'!AJ168="","x",RIGHT('Indicator Date'!AJ168,4))</f>
        <v>2014</v>
      </c>
      <c r="AE168" s="117" t="str">
        <f>IF('Indicator Date'!AK168="","x",RIGHT('Indicator Date'!AK168,4))</f>
        <v>2014</v>
      </c>
      <c r="AF168" s="117" t="str">
        <f>IF('Indicator Date'!AM168="","x",RIGHT('Indicator Date'!AM168,4))</f>
        <v>2014</v>
      </c>
      <c r="AG168" s="117" t="str">
        <f>IF('Indicator Date'!AN168="","x",RIGHT('Indicator Date'!AN168,4))</f>
        <v>2014</v>
      </c>
      <c r="AH168" s="117" t="str">
        <f>IF('Indicator Date'!AP168="","x",RIGHT('Indicator Date'!AP168,4))</f>
        <v>2014</v>
      </c>
      <c r="AI168" s="117" t="str">
        <f>IF('Indicator Date'!AR168="","x",RIGHT('Indicator Date'!AR168,4))</f>
        <v>2014</v>
      </c>
      <c r="AJ168" s="117" t="str">
        <f>IF('Indicator Date'!AU168="","x",RIGHT('Indicator Date'!AU168,4))</f>
        <v>2014</v>
      </c>
      <c r="AK168" s="117" t="str">
        <f>IF('Indicator Date'!AV168="","x",RIGHT('Indicator Date'!AV168,4))</f>
        <v>2014</v>
      </c>
      <c r="AL168" s="117" t="str">
        <f>IF('Indicator Date'!AW168="","x",RIGHT('Indicator Date'!AW168,4))</f>
        <v>2014</v>
      </c>
      <c r="AM168" s="117" t="str">
        <f>IF('Indicator Date'!AX168="","x",RIGHT('Indicator Date'!AX168,4))</f>
        <v>2014</v>
      </c>
      <c r="AN168" s="117" t="str">
        <f>IF('Indicator Date'!AY168="","x",RIGHT('Indicator Date'!AY168,4))</f>
        <v>2014</v>
      </c>
      <c r="AO168" s="117" t="str">
        <f>IF('Indicator Date'!AZ168="","x",RIGHT('Indicator Date'!AZ168,4))</f>
        <v>2014</v>
      </c>
      <c r="AP168" s="117" t="str">
        <f>IF('Indicator Date'!BA168="","x",RIGHT('Indicator Date'!BA168,4))</f>
        <v>2014</v>
      </c>
      <c r="AQ168" s="117" t="str">
        <f>IF('Indicator Date'!BB168="","x",RIGHT('Indicator Date'!BB168,4))</f>
        <v>2017</v>
      </c>
      <c r="AR168" s="117" t="str">
        <f>IF('Indicator Date'!BC168="","x",RIGHT('Indicator Date'!BC168,4))</f>
        <v>2017</v>
      </c>
      <c r="AS168" s="117" t="str">
        <f>IF('Indicator Date'!BD168="","x",RIGHT('Indicator Date'!BD168,4))</f>
        <v>2019</v>
      </c>
      <c r="AT168" s="117" t="str">
        <f>IF('Indicator Date'!BE168="","x",RIGHT('Indicator Date'!BE168,4))</f>
        <v>2014</v>
      </c>
      <c r="AU168" s="117" t="str">
        <f>IF('Indicator Date'!BF168="","x",RIGHT('Indicator Date'!BF168,4))</f>
        <v>2014</v>
      </c>
    </row>
    <row r="169" spans="1:47" ht="15.75" customHeight="1" x14ac:dyDescent="0.25">
      <c r="A169" s="47" t="s">
        <v>444</v>
      </c>
      <c r="B169" s="47" t="s">
        <v>445</v>
      </c>
      <c r="C169" s="117" t="str">
        <f>IF('Indicator Date'!E169="","x",RIGHT('Indicator Date'!E169,4))</f>
        <v>2017</v>
      </c>
      <c r="D169" s="117" t="str">
        <f>IF('Indicator Date'!F169="","x",RIGHT('Indicator Date'!F169,4))</f>
        <v>2017</v>
      </c>
      <c r="E169" s="117" t="str">
        <f>IF('Indicator Date'!G169="","x",RIGHT('Indicator Date'!G169,4))</f>
        <v>2017</v>
      </c>
      <c r="F169" s="117" t="str">
        <f>IF('Indicator Date'!H169="","x",RIGHT('Indicator Date'!H169,4))</f>
        <v>2017</v>
      </c>
      <c r="G169" s="117" t="str">
        <f>IF('Indicator Date'!I169="","x",RIGHT('Indicator Date'!I169,4))</f>
        <v>2017</v>
      </c>
      <c r="H169" s="117" t="str">
        <f>IF('Indicator Date'!J169="","x",RIGHT('Indicator Date'!J169,4))</f>
        <v>2017</v>
      </c>
      <c r="I169" s="117" t="str">
        <f>IF('Indicator Date'!K169="","x",RIGHT('Indicator Date'!K169,4))</f>
        <v>2016</v>
      </c>
      <c r="J169" s="117" t="str">
        <f>IF('Indicator Date'!L169="","x",RIGHT('Indicator Date'!L169,4))</f>
        <v>2018</v>
      </c>
      <c r="K169" s="117" t="str">
        <f>IF('Indicator Date'!M169="","x",RIGHT('Indicator Date'!M169,4))</f>
        <v>2018</v>
      </c>
      <c r="L169" s="117" t="str">
        <f>IF('Indicator Date'!N169="","x",RIGHT('Indicator Date'!N169,4))</f>
        <v>2018</v>
      </c>
      <c r="M169" s="117" t="str">
        <f>IF('Indicator Date'!O169="","x",RIGHT('Indicator Date'!O169,4))</f>
        <v>2014</v>
      </c>
      <c r="N169" s="117" t="str">
        <f>IF('Indicator Date'!P169="","x",RIGHT('Indicator Date'!P169,4))</f>
        <v>2014</v>
      </c>
      <c r="O169" s="117" t="str">
        <f>IF('Indicator Date'!Q169="","x",RIGHT('Indicator Date'!Q169,4))</f>
        <v>2014</v>
      </c>
      <c r="P169" s="117" t="str">
        <f>IF('Indicator Date'!R169="","x",RIGHT('Indicator Date'!R169,4))</f>
        <v>2014</v>
      </c>
      <c r="Q169" s="117" t="str">
        <f>IF('Indicator Date'!S169="","x",RIGHT('Indicator Date'!S169,4))</f>
        <v>2014</v>
      </c>
      <c r="R169" s="117" t="str">
        <f>IF('Indicator Date'!T169="","x",RIGHT('Indicator Date'!T169,4))</f>
        <v>2014</v>
      </c>
      <c r="S169" s="117" t="str">
        <f>IF('Indicator Date'!U169="","x",RIGHT('Indicator Date'!U169,4))</f>
        <v>2014</v>
      </c>
      <c r="T169" s="117" t="str">
        <f>IF('Indicator Date'!V169="","x",RIGHT('Indicator Date'!V169,4))</f>
        <v>2014</v>
      </c>
      <c r="U169" s="117" t="str">
        <f>IF('Indicator Date'!W169="","x",RIGHT('Indicator Date'!W169,4))</f>
        <v>2014</v>
      </c>
      <c r="V169" s="117" t="str">
        <f>IF('Indicator Date'!X169="","x",RIGHT('Indicator Date'!X169,4))</f>
        <v>2014</v>
      </c>
      <c r="W169" s="117" t="str">
        <f>IF('Indicator Date'!Y169="","x",RIGHT('Indicator Date'!Y169,4))</f>
        <v>2014</v>
      </c>
      <c r="X169" s="117" t="str">
        <f>IF('Indicator Date'!AB169="","x",RIGHT('Indicator Date'!AB169,4))</f>
        <v>2014</v>
      </c>
      <c r="Y169" s="117" t="str">
        <f>IF('Indicator Date'!AC169="","x",RIGHT('Indicator Date'!AC169,4))</f>
        <v>2019</v>
      </c>
      <c r="Z169" s="117" t="str">
        <f>IF('Indicator Date'!AD169="","x",RIGHT('Indicator Date'!AD169,4))</f>
        <v>2019</v>
      </c>
      <c r="AA169" s="117" t="str">
        <f>IF('Indicator Date'!AE169="","x",RIGHT('Indicator Date'!AE169,4))</f>
        <v>2019</v>
      </c>
      <c r="AB169" s="117" t="str">
        <f>IF('Indicator Date'!AF169="","x",RIGHT('Indicator Date'!AF169,4))</f>
        <v>2019</v>
      </c>
      <c r="AC169" s="117" t="str">
        <f>IF('Indicator Date'!AG169="","x",RIGHT('Indicator Date'!AG169,4))</f>
        <v>2014</v>
      </c>
      <c r="AD169" s="117" t="str">
        <f>IF('Indicator Date'!AJ169="","x",RIGHT('Indicator Date'!AJ169,4))</f>
        <v>2014</v>
      </c>
      <c r="AE169" s="117" t="str">
        <f>IF('Indicator Date'!AK169="","x",RIGHT('Indicator Date'!AK169,4))</f>
        <v>2014</v>
      </c>
      <c r="AF169" s="117" t="str">
        <f>IF('Indicator Date'!AM169="","x",RIGHT('Indicator Date'!AM169,4))</f>
        <v>2014</v>
      </c>
      <c r="AG169" s="117" t="str">
        <f>IF('Indicator Date'!AN169="","x",RIGHT('Indicator Date'!AN169,4))</f>
        <v>2014</v>
      </c>
      <c r="AH169" s="117" t="str">
        <f>IF('Indicator Date'!AP169="","x",RIGHT('Indicator Date'!AP169,4))</f>
        <v>2014</v>
      </c>
      <c r="AI169" s="117" t="str">
        <f>IF('Indicator Date'!AR169="","x",RIGHT('Indicator Date'!AR169,4))</f>
        <v>2014</v>
      </c>
      <c r="AJ169" s="117" t="str">
        <f>IF('Indicator Date'!AU169="","x",RIGHT('Indicator Date'!AU169,4))</f>
        <v>2014</v>
      </c>
      <c r="AK169" s="117" t="str">
        <f>IF('Indicator Date'!AV169="","x",RIGHT('Indicator Date'!AV169,4))</f>
        <v>2014</v>
      </c>
      <c r="AL169" s="117" t="str">
        <f>IF('Indicator Date'!AW169="","x",RIGHT('Indicator Date'!AW169,4))</f>
        <v>2014</v>
      </c>
      <c r="AM169" s="117" t="str">
        <f>IF('Indicator Date'!AX169="","x",RIGHT('Indicator Date'!AX169,4))</f>
        <v>2014</v>
      </c>
      <c r="AN169" s="117" t="str">
        <f>IF('Indicator Date'!AY169="","x",RIGHT('Indicator Date'!AY169,4))</f>
        <v>2014</v>
      </c>
      <c r="AO169" s="117" t="str">
        <f>IF('Indicator Date'!AZ169="","x",RIGHT('Indicator Date'!AZ169,4))</f>
        <v>2014</v>
      </c>
      <c r="AP169" s="117" t="str">
        <f>IF('Indicator Date'!BA169="","x",RIGHT('Indicator Date'!BA169,4))</f>
        <v>2014</v>
      </c>
      <c r="AQ169" s="117" t="str">
        <f>IF('Indicator Date'!BB169="","x",RIGHT('Indicator Date'!BB169,4))</f>
        <v>2017</v>
      </c>
      <c r="AR169" s="117" t="str">
        <f>IF('Indicator Date'!BC169="","x",RIGHT('Indicator Date'!BC169,4))</f>
        <v>2017</v>
      </c>
      <c r="AS169" s="117" t="str">
        <f>IF('Indicator Date'!BD169="","x",RIGHT('Indicator Date'!BD169,4))</f>
        <v>2019</v>
      </c>
      <c r="AT169" s="117" t="str">
        <f>IF('Indicator Date'!BE169="","x",RIGHT('Indicator Date'!BE169,4))</f>
        <v>2014</v>
      </c>
      <c r="AU169" s="117" t="str">
        <f>IF('Indicator Date'!BF169="","x",RIGHT('Indicator Date'!BF169,4))</f>
        <v>2014</v>
      </c>
    </row>
    <row r="170" spans="1:47" ht="15.75" customHeight="1" x14ac:dyDescent="0.25">
      <c r="A170" s="47" t="s">
        <v>446</v>
      </c>
      <c r="B170" s="47" t="s">
        <v>447</v>
      </c>
      <c r="C170" s="117" t="str">
        <f>IF('Indicator Date'!E170="","x",RIGHT('Indicator Date'!E170,4))</f>
        <v>2017</v>
      </c>
      <c r="D170" s="117" t="str">
        <f>IF('Indicator Date'!F170="","x",RIGHT('Indicator Date'!F170,4))</f>
        <v>2017</v>
      </c>
      <c r="E170" s="117" t="str">
        <f>IF('Indicator Date'!G170="","x",RIGHT('Indicator Date'!G170,4))</f>
        <v>2017</v>
      </c>
      <c r="F170" s="117" t="str">
        <f>IF('Indicator Date'!H170="","x",RIGHT('Indicator Date'!H170,4))</f>
        <v>2017</v>
      </c>
      <c r="G170" s="117" t="str">
        <f>IF('Indicator Date'!I170="","x",RIGHT('Indicator Date'!I170,4))</f>
        <v>2017</v>
      </c>
      <c r="H170" s="117" t="str">
        <f>IF('Indicator Date'!J170="","x",RIGHT('Indicator Date'!J170,4))</f>
        <v>2017</v>
      </c>
      <c r="I170" s="117" t="str">
        <f>IF('Indicator Date'!K170="","x",RIGHT('Indicator Date'!K170,4))</f>
        <v>2016</v>
      </c>
      <c r="J170" s="117" t="str">
        <f>IF('Indicator Date'!L170="","x",RIGHT('Indicator Date'!L170,4))</f>
        <v>2018</v>
      </c>
      <c r="K170" s="117" t="str">
        <f>IF('Indicator Date'!M170="","x",RIGHT('Indicator Date'!M170,4))</f>
        <v>2018</v>
      </c>
      <c r="L170" s="117" t="str">
        <f>IF('Indicator Date'!N170="","x",RIGHT('Indicator Date'!N170,4))</f>
        <v>2018</v>
      </c>
      <c r="M170" s="117" t="str">
        <f>IF('Indicator Date'!O170="","x",RIGHT('Indicator Date'!O170,4))</f>
        <v>2014</v>
      </c>
      <c r="N170" s="117" t="str">
        <f>IF('Indicator Date'!P170="","x",RIGHT('Indicator Date'!P170,4))</f>
        <v>2014</v>
      </c>
      <c r="O170" s="117" t="str">
        <f>IF('Indicator Date'!Q170="","x",RIGHT('Indicator Date'!Q170,4))</f>
        <v>2014</v>
      </c>
      <c r="P170" s="117" t="str">
        <f>IF('Indicator Date'!R170="","x",RIGHT('Indicator Date'!R170,4))</f>
        <v>2014</v>
      </c>
      <c r="Q170" s="117" t="str">
        <f>IF('Indicator Date'!S170="","x",RIGHT('Indicator Date'!S170,4))</f>
        <v>2014</v>
      </c>
      <c r="R170" s="117" t="str">
        <f>IF('Indicator Date'!T170="","x",RIGHT('Indicator Date'!T170,4))</f>
        <v>2014</v>
      </c>
      <c r="S170" s="117" t="str">
        <f>IF('Indicator Date'!U170="","x",RIGHT('Indicator Date'!U170,4))</f>
        <v>2014</v>
      </c>
      <c r="T170" s="117" t="str">
        <f>IF('Indicator Date'!V170="","x",RIGHT('Indicator Date'!V170,4))</f>
        <v>2014</v>
      </c>
      <c r="U170" s="117" t="str">
        <f>IF('Indicator Date'!W170="","x",RIGHT('Indicator Date'!W170,4))</f>
        <v>2014</v>
      </c>
      <c r="V170" s="117" t="str">
        <f>IF('Indicator Date'!X170="","x",RIGHT('Indicator Date'!X170,4))</f>
        <v>2014</v>
      </c>
      <c r="W170" s="117" t="str">
        <f>IF('Indicator Date'!Y170="","x",RIGHT('Indicator Date'!Y170,4))</f>
        <v>2014</v>
      </c>
      <c r="X170" s="117" t="str">
        <f>IF('Indicator Date'!AB170="","x",RIGHT('Indicator Date'!AB170,4))</f>
        <v>2014</v>
      </c>
      <c r="Y170" s="117" t="str">
        <f>IF('Indicator Date'!AC170="","x",RIGHT('Indicator Date'!AC170,4))</f>
        <v>2019</v>
      </c>
      <c r="Z170" s="117" t="str">
        <f>IF('Indicator Date'!AD170="","x",RIGHT('Indicator Date'!AD170,4))</f>
        <v>2019</v>
      </c>
      <c r="AA170" s="117" t="str">
        <f>IF('Indicator Date'!AE170="","x",RIGHT('Indicator Date'!AE170,4))</f>
        <v>2019</v>
      </c>
      <c r="AB170" s="117" t="str">
        <f>IF('Indicator Date'!AF170="","x",RIGHT('Indicator Date'!AF170,4))</f>
        <v>2019</v>
      </c>
      <c r="AC170" s="117" t="str">
        <f>IF('Indicator Date'!AG170="","x",RIGHT('Indicator Date'!AG170,4))</f>
        <v>2014</v>
      </c>
      <c r="AD170" s="117" t="str">
        <f>IF('Indicator Date'!AJ170="","x",RIGHT('Indicator Date'!AJ170,4))</f>
        <v>2014</v>
      </c>
      <c r="AE170" s="117" t="str">
        <f>IF('Indicator Date'!AK170="","x",RIGHT('Indicator Date'!AK170,4))</f>
        <v>2014</v>
      </c>
      <c r="AF170" s="117" t="str">
        <f>IF('Indicator Date'!AM170="","x",RIGHT('Indicator Date'!AM170,4))</f>
        <v>2014</v>
      </c>
      <c r="AG170" s="117" t="str">
        <f>IF('Indicator Date'!AN170="","x",RIGHT('Indicator Date'!AN170,4))</f>
        <v>2014</v>
      </c>
      <c r="AH170" s="117" t="str">
        <f>IF('Indicator Date'!AP170="","x",RIGHT('Indicator Date'!AP170,4))</f>
        <v>2014</v>
      </c>
      <c r="AI170" s="117" t="str">
        <f>IF('Indicator Date'!AR170="","x",RIGHT('Indicator Date'!AR170,4))</f>
        <v>2014</v>
      </c>
      <c r="AJ170" s="117" t="str">
        <f>IF('Indicator Date'!AU170="","x",RIGHT('Indicator Date'!AU170,4))</f>
        <v>2014</v>
      </c>
      <c r="AK170" s="117" t="str">
        <f>IF('Indicator Date'!AV170="","x",RIGHT('Indicator Date'!AV170,4))</f>
        <v>2014</v>
      </c>
      <c r="AL170" s="117" t="str">
        <f>IF('Indicator Date'!AW170="","x",RIGHT('Indicator Date'!AW170,4))</f>
        <v>2014</v>
      </c>
      <c r="AM170" s="117" t="str">
        <f>IF('Indicator Date'!AX170="","x",RIGHT('Indicator Date'!AX170,4))</f>
        <v>2014</v>
      </c>
      <c r="AN170" s="117" t="str">
        <f>IF('Indicator Date'!AY170="","x",RIGHT('Indicator Date'!AY170,4))</f>
        <v>2014</v>
      </c>
      <c r="AO170" s="117" t="str">
        <f>IF('Indicator Date'!AZ170="","x",RIGHT('Indicator Date'!AZ170,4))</f>
        <v>2014</v>
      </c>
      <c r="AP170" s="117" t="str">
        <f>IF('Indicator Date'!BA170="","x",RIGHT('Indicator Date'!BA170,4))</f>
        <v>2014</v>
      </c>
      <c r="AQ170" s="117" t="str">
        <f>IF('Indicator Date'!BB170="","x",RIGHT('Indicator Date'!BB170,4))</f>
        <v>2017</v>
      </c>
      <c r="AR170" s="117" t="str">
        <f>IF('Indicator Date'!BC170="","x",RIGHT('Indicator Date'!BC170,4))</f>
        <v>2017</v>
      </c>
      <c r="AS170" s="117" t="str">
        <f>IF('Indicator Date'!BD170="","x",RIGHT('Indicator Date'!BD170,4))</f>
        <v>2019</v>
      </c>
      <c r="AT170" s="117" t="str">
        <f>IF('Indicator Date'!BE170="","x",RIGHT('Indicator Date'!BE170,4))</f>
        <v>2014</v>
      </c>
      <c r="AU170" s="117" t="str">
        <f>IF('Indicator Date'!BF170="","x",RIGHT('Indicator Date'!BF170,4))</f>
        <v>2014</v>
      </c>
    </row>
    <row r="171" spans="1:47" ht="15.75" customHeight="1" x14ac:dyDescent="0.25">
      <c r="A171" s="47" t="s">
        <v>448</v>
      </c>
      <c r="B171" s="47" t="s">
        <v>449</v>
      </c>
      <c r="C171" s="117" t="str">
        <f>IF('Indicator Date'!E171="","x",RIGHT('Indicator Date'!E171,4))</f>
        <v>2017</v>
      </c>
      <c r="D171" s="117" t="str">
        <f>IF('Indicator Date'!F171="","x",RIGHT('Indicator Date'!F171,4))</f>
        <v>2017</v>
      </c>
      <c r="E171" s="117" t="str">
        <f>IF('Indicator Date'!G171="","x",RIGHT('Indicator Date'!G171,4))</f>
        <v>2017</v>
      </c>
      <c r="F171" s="117" t="str">
        <f>IF('Indicator Date'!H171="","x",RIGHT('Indicator Date'!H171,4))</f>
        <v>2017</v>
      </c>
      <c r="G171" s="117" t="str">
        <f>IF('Indicator Date'!I171="","x",RIGHT('Indicator Date'!I171,4))</f>
        <v>2017</v>
      </c>
      <c r="H171" s="117" t="str">
        <f>IF('Indicator Date'!J171="","x",RIGHT('Indicator Date'!J171,4))</f>
        <v>2017</v>
      </c>
      <c r="I171" s="117" t="str">
        <f>IF('Indicator Date'!K171="","x",RIGHT('Indicator Date'!K171,4))</f>
        <v>2016</v>
      </c>
      <c r="J171" s="117" t="str">
        <f>IF('Indicator Date'!L171="","x",RIGHT('Indicator Date'!L171,4))</f>
        <v>2018</v>
      </c>
      <c r="K171" s="117" t="str">
        <f>IF('Indicator Date'!M171="","x",RIGHT('Indicator Date'!M171,4))</f>
        <v>2018</v>
      </c>
      <c r="L171" s="117" t="str">
        <f>IF('Indicator Date'!N171="","x",RIGHT('Indicator Date'!N171,4))</f>
        <v>2018</v>
      </c>
      <c r="M171" s="117" t="str">
        <f>IF('Indicator Date'!O171="","x",RIGHT('Indicator Date'!O171,4))</f>
        <v>2014</v>
      </c>
      <c r="N171" s="117" t="str">
        <f>IF('Indicator Date'!P171="","x",RIGHT('Indicator Date'!P171,4))</f>
        <v>2014</v>
      </c>
      <c r="O171" s="117" t="str">
        <f>IF('Indicator Date'!Q171="","x",RIGHT('Indicator Date'!Q171,4))</f>
        <v>2014</v>
      </c>
      <c r="P171" s="117" t="str">
        <f>IF('Indicator Date'!R171="","x",RIGHT('Indicator Date'!R171,4))</f>
        <v>2014</v>
      </c>
      <c r="Q171" s="117" t="str">
        <f>IF('Indicator Date'!S171="","x",RIGHT('Indicator Date'!S171,4))</f>
        <v>2014</v>
      </c>
      <c r="R171" s="117" t="str">
        <f>IF('Indicator Date'!T171="","x",RIGHT('Indicator Date'!T171,4))</f>
        <v>2014</v>
      </c>
      <c r="S171" s="117" t="str">
        <f>IF('Indicator Date'!U171="","x",RIGHT('Indicator Date'!U171,4))</f>
        <v>2014</v>
      </c>
      <c r="T171" s="117" t="str">
        <f>IF('Indicator Date'!V171="","x",RIGHT('Indicator Date'!V171,4))</f>
        <v>2014</v>
      </c>
      <c r="U171" s="117" t="str">
        <f>IF('Indicator Date'!W171="","x",RIGHT('Indicator Date'!W171,4))</f>
        <v>2014</v>
      </c>
      <c r="V171" s="117" t="str">
        <f>IF('Indicator Date'!X171="","x",RIGHT('Indicator Date'!X171,4))</f>
        <v>2014</v>
      </c>
      <c r="W171" s="117" t="str">
        <f>IF('Indicator Date'!Y171="","x",RIGHT('Indicator Date'!Y171,4))</f>
        <v>2014</v>
      </c>
      <c r="X171" s="117" t="str">
        <f>IF('Indicator Date'!AB171="","x",RIGHT('Indicator Date'!AB171,4))</f>
        <v>2014</v>
      </c>
      <c r="Y171" s="117" t="str">
        <f>IF('Indicator Date'!AC171="","x",RIGHT('Indicator Date'!AC171,4))</f>
        <v>2019</v>
      </c>
      <c r="Z171" s="117" t="str">
        <f>IF('Indicator Date'!AD171="","x",RIGHT('Indicator Date'!AD171,4))</f>
        <v>2019</v>
      </c>
      <c r="AA171" s="117" t="str">
        <f>IF('Indicator Date'!AE171="","x",RIGHT('Indicator Date'!AE171,4))</f>
        <v>2019</v>
      </c>
      <c r="AB171" s="117" t="str">
        <f>IF('Indicator Date'!AF171="","x",RIGHT('Indicator Date'!AF171,4))</f>
        <v>2019</v>
      </c>
      <c r="AC171" s="117" t="str">
        <f>IF('Indicator Date'!AG171="","x",RIGHT('Indicator Date'!AG171,4))</f>
        <v>2014</v>
      </c>
      <c r="AD171" s="117" t="str">
        <f>IF('Indicator Date'!AJ171="","x",RIGHT('Indicator Date'!AJ171,4))</f>
        <v>2014</v>
      </c>
      <c r="AE171" s="117" t="str">
        <f>IF('Indicator Date'!AK171="","x",RIGHT('Indicator Date'!AK171,4))</f>
        <v>2014</v>
      </c>
      <c r="AF171" s="117" t="str">
        <f>IF('Indicator Date'!AM171="","x",RIGHT('Indicator Date'!AM171,4))</f>
        <v>2014</v>
      </c>
      <c r="AG171" s="117" t="str">
        <f>IF('Indicator Date'!AN171="","x",RIGHT('Indicator Date'!AN171,4))</f>
        <v>2014</v>
      </c>
      <c r="AH171" s="117" t="str">
        <f>IF('Indicator Date'!AP171="","x",RIGHT('Indicator Date'!AP171,4))</f>
        <v>2014</v>
      </c>
      <c r="AI171" s="117" t="str">
        <f>IF('Indicator Date'!AR171="","x",RIGHT('Indicator Date'!AR171,4))</f>
        <v>2014</v>
      </c>
      <c r="AJ171" s="117" t="str">
        <f>IF('Indicator Date'!AU171="","x",RIGHT('Indicator Date'!AU171,4))</f>
        <v>2014</v>
      </c>
      <c r="AK171" s="117" t="str">
        <f>IF('Indicator Date'!AV171="","x",RIGHT('Indicator Date'!AV171,4))</f>
        <v>2014</v>
      </c>
      <c r="AL171" s="117" t="str">
        <f>IF('Indicator Date'!AW171="","x",RIGHT('Indicator Date'!AW171,4))</f>
        <v>2014</v>
      </c>
      <c r="AM171" s="117" t="str">
        <f>IF('Indicator Date'!AX171="","x",RIGHT('Indicator Date'!AX171,4))</f>
        <v>2014</v>
      </c>
      <c r="AN171" s="117" t="str">
        <f>IF('Indicator Date'!AY171="","x",RIGHT('Indicator Date'!AY171,4))</f>
        <v>2014</v>
      </c>
      <c r="AO171" s="117" t="str">
        <f>IF('Indicator Date'!AZ171="","x",RIGHT('Indicator Date'!AZ171,4))</f>
        <v>2014</v>
      </c>
      <c r="AP171" s="117" t="str">
        <f>IF('Indicator Date'!BA171="","x",RIGHT('Indicator Date'!BA171,4))</f>
        <v>2014</v>
      </c>
      <c r="AQ171" s="117" t="str">
        <f>IF('Indicator Date'!BB171="","x",RIGHT('Indicator Date'!BB171,4))</f>
        <v>2017</v>
      </c>
      <c r="AR171" s="117" t="str">
        <f>IF('Indicator Date'!BC171="","x",RIGHT('Indicator Date'!BC171,4))</f>
        <v>2017</v>
      </c>
      <c r="AS171" s="117" t="str">
        <f>IF('Indicator Date'!BD171="","x",RIGHT('Indicator Date'!BD171,4))</f>
        <v>2019</v>
      </c>
      <c r="AT171" s="117" t="str">
        <f>IF('Indicator Date'!BE171="","x",RIGHT('Indicator Date'!BE171,4))</f>
        <v>2014</v>
      </c>
      <c r="AU171" s="117" t="str">
        <f>IF('Indicator Date'!BF171="","x",RIGHT('Indicator Date'!BF171,4))</f>
        <v>2014</v>
      </c>
    </row>
    <row r="172" spans="1:47" ht="15.75" customHeight="1" x14ac:dyDescent="0.25">
      <c r="A172" s="47" t="s">
        <v>450</v>
      </c>
      <c r="B172" s="47" t="s">
        <v>451</v>
      </c>
      <c r="C172" s="117" t="str">
        <f>IF('Indicator Date'!E172="","x",RIGHT('Indicator Date'!E172,4))</f>
        <v>2017</v>
      </c>
      <c r="D172" s="117" t="str">
        <f>IF('Indicator Date'!F172="","x",RIGHT('Indicator Date'!F172,4))</f>
        <v>2017</v>
      </c>
      <c r="E172" s="117" t="str">
        <f>IF('Indicator Date'!G172="","x",RIGHT('Indicator Date'!G172,4))</f>
        <v>2017</v>
      </c>
      <c r="F172" s="117" t="str">
        <f>IF('Indicator Date'!H172="","x",RIGHT('Indicator Date'!H172,4))</f>
        <v>2017</v>
      </c>
      <c r="G172" s="117" t="str">
        <f>IF('Indicator Date'!I172="","x",RIGHT('Indicator Date'!I172,4))</f>
        <v>2017</v>
      </c>
      <c r="H172" s="117" t="str">
        <f>IF('Indicator Date'!J172="","x",RIGHT('Indicator Date'!J172,4))</f>
        <v>2017</v>
      </c>
      <c r="I172" s="117" t="str">
        <f>IF('Indicator Date'!K172="","x",RIGHT('Indicator Date'!K172,4))</f>
        <v>2016</v>
      </c>
      <c r="J172" s="117" t="str">
        <f>IF('Indicator Date'!L172="","x",RIGHT('Indicator Date'!L172,4))</f>
        <v>2018</v>
      </c>
      <c r="K172" s="117" t="str">
        <f>IF('Indicator Date'!M172="","x",RIGHT('Indicator Date'!M172,4))</f>
        <v>2018</v>
      </c>
      <c r="L172" s="117" t="str">
        <f>IF('Indicator Date'!N172="","x",RIGHT('Indicator Date'!N172,4))</f>
        <v>2018</v>
      </c>
      <c r="M172" s="117" t="str">
        <f>IF('Indicator Date'!O172="","x",RIGHT('Indicator Date'!O172,4))</f>
        <v>2014</v>
      </c>
      <c r="N172" s="117" t="str">
        <f>IF('Indicator Date'!P172="","x",RIGHT('Indicator Date'!P172,4))</f>
        <v>2014</v>
      </c>
      <c r="O172" s="117" t="str">
        <f>IF('Indicator Date'!Q172="","x",RIGHT('Indicator Date'!Q172,4))</f>
        <v>2014</v>
      </c>
      <c r="P172" s="117" t="str">
        <f>IF('Indicator Date'!R172="","x",RIGHT('Indicator Date'!R172,4))</f>
        <v>2014</v>
      </c>
      <c r="Q172" s="117" t="str">
        <f>IF('Indicator Date'!S172="","x",RIGHT('Indicator Date'!S172,4))</f>
        <v>2014</v>
      </c>
      <c r="R172" s="117" t="str">
        <f>IF('Indicator Date'!T172="","x",RIGHT('Indicator Date'!T172,4))</f>
        <v>2014</v>
      </c>
      <c r="S172" s="117" t="str">
        <f>IF('Indicator Date'!U172="","x",RIGHT('Indicator Date'!U172,4))</f>
        <v>2014</v>
      </c>
      <c r="T172" s="117" t="str">
        <f>IF('Indicator Date'!V172="","x",RIGHT('Indicator Date'!V172,4))</f>
        <v>2014</v>
      </c>
      <c r="U172" s="117" t="str">
        <f>IF('Indicator Date'!W172="","x",RIGHT('Indicator Date'!W172,4))</f>
        <v>2014</v>
      </c>
      <c r="V172" s="117" t="str">
        <f>IF('Indicator Date'!X172="","x",RIGHT('Indicator Date'!X172,4))</f>
        <v>2014</v>
      </c>
      <c r="W172" s="117" t="str">
        <f>IF('Indicator Date'!Y172="","x",RIGHT('Indicator Date'!Y172,4))</f>
        <v>2014</v>
      </c>
      <c r="X172" s="117" t="str">
        <f>IF('Indicator Date'!AB172="","x",RIGHT('Indicator Date'!AB172,4))</f>
        <v>2014</v>
      </c>
      <c r="Y172" s="117" t="str">
        <f>IF('Indicator Date'!AC172="","x",RIGHT('Indicator Date'!AC172,4))</f>
        <v>2019</v>
      </c>
      <c r="Z172" s="117" t="str">
        <f>IF('Indicator Date'!AD172="","x",RIGHT('Indicator Date'!AD172,4))</f>
        <v>2019</v>
      </c>
      <c r="AA172" s="117" t="str">
        <f>IF('Indicator Date'!AE172="","x",RIGHT('Indicator Date'!AE172,4))</f>
        <v>2019</v>
      </c>
      <c r="AB172" s="117" t="str">
        <f>IF('Indicator Date'!AF172="","x",RIGHT('Indicator Date'!AF172,4))</f>
        <v>2019</v>
      </c>
      <c r="AC172" s="117" t="str">
        <f>IF('Indicator Date'!AG172="","x",RIGHT('Indicator Date'!AG172,4))</f>
        <v>2014</v>
      </c>
      <c r="AD172" s="117" t="str">
        <f>IF('Indicator Date'!AJ172="","x",RIGHT('Indicator Date'!AJ172,4))</f>
        <v>2014</v>
      </c>
      <c r="AE172" s="117" t="str">
        <f>IF('Indicator Date'!AK172="","x",RIGHT('Indicator Date'!AK172,4))</f>
        <v>2014</v>
      </c>
      <c r="AF172" s="117" t="str">
        <f>IF('Indicator Date'!AM172="","x",RIGHT('Indicator Date'!AM172,4))</f>
        <v>2014</v>
      </c>
      <c r="AG172" s="117" t="str">
        <f>IF('Indicator Date'!AN172="","x",RIGHT('Indicator Date'!AN172,4))</f>
        <v>2014</v>
      </c>
      <c r="AH172" s="117" t="str">
        <f>IF('Indicator Date'!AP172="","x",RIGHT('Indicator Date'!AP172,4))</f>
        <v>2014</v>
      </c>
      <c r="AI172" s="117" t="str">
        <f>IF('Indicator Date'!AR172="","x",RIGHT('Indicator Date'!AR172,4))</f>
        <v>2014</v>
      </c>
      <c r="AJ172" s="117" t="str">
        <f>IF('Indicator Date'!AU172="","x",RIGHT('Indicator Date'!AU172,4))</f>
        <v>2014</v>
      </c>
      <c r="AK172" s="117" t="str">
        <f>IF('Indicator Date'!AV172="","x",RIGHT('Indicator Date'!AV172,4))</f>
        <v>2014</v>
      </c>
      <c r="AL172" s="117" t="str">
        <f>IF('Indicator Date'!AW172="","x",RIGHT('Indicator Date'!AW172,4))</f>
        <v>2014</v>
      </c>
      <c r="AM172" s="117" t="str">
        <f>IF('Indicator Date'!AX172="","x",RIGHT('Indicator Date'!AX172,4))</f>
        <v>2014</v>
      </c>
      <c r="AN172" s="117" t="str">
        <f>IF('Indicator Date'!AY172="","x",RIGHT('Indicator Date'!AY172,4))</f>
        <v>2014</v>
      </c>
      <c r="AO172" s="117" t="str">
        <f>IF('Indicator Date'!AZ172="","x",RIGHT('Indicator Date'!AZ172,4))</f>
        <v>2014</v>
      </c>
      <c r="AP172" s="117" t="str">
        <f>IF('Indicator Date'!BA172="","x",RIGHT('Indicator Date'!BA172,4))</f>
        <v>2014</v>
      </c>
      <c r="AQ172" s="117" t="str">
        <f>IF('Indicator Date'!BB172="","x",RIGHT('Indicator Date'!BB172,4))</f>
        <v>2017</v>
      </c>
      <c r="AR172" s="117" t="str">
        <f>IF('Indicator Date'!BC172="","x",RIGHT('Indicator Date'!BC172,4))</f>
        <v>2017</v>
      </c>
      <c r="AS172" s="117" t="str">
        <f>IF('Indicator Date'!BD172="","x",RIGHT('Indicator Date'!BD172,4))</f>
        <v>2019</v>
      </c>
      <c r="AT172" s="117" t="str">
        <f>IF('Indicator Date'!BE172="","x",RIGHT('Indicator Date'!BE172,4))</f>
        <v>2014</v>
      </c>
      <c r="AU172" s="117" t="str">
        <f>IF('Indicator Date'!BF172="","x",RIGHT('Indicator Date'!BF172,4))</f>
        <v>2014</v>
      </c>
    </row>
    <row r="173" spans="1:47" ht="15.75" customHeight="1" x14ac:dyDescent="0.25">
      <c r="A173" s="47" t="s">
        <v>453</v>
      </c>
      <c r="B173" s="47" t="s">
        <v>454</v>
      </c>
      <c r="C173" s="117" t="str">
        <f>IF('Indicator Date'!E173="","x",RIGHT('Indicator Date'!E173,4))</f>
        <v>2017</v>
      </c>
      <c r="D173" s="117" t="str">
        <f>IF('Indicator Date'!F173="","x",RIGHT('Indicator Date'!F173,4))</f>
        <v>2017</v>
      </c>
      <c r="E173" s="117" t="str">
        <f>IF('Indicator Date'!G173="","x",RIGHT('Indicator Date'!G173,4))</f>
        <v>2017</v>
      </c>
      <c r="F173" s="117" t="str">
        <f>IF('Indicator Date'!H173="","x",RIGHT('Indicator Date'!H173,4))</f>
        <v>2017</v>
      </c>
      <c r="G173" s="117" t="str">
        <f>IF('Indicator Date'!I173="","x",RIGHT('Indicator Date'!I173,4))</f>
        <v>2017</v>
      </c>
      <c r="H173" s="117" t="str">
        <f>IF('Indicator Date'!J173="","x",RIGHT('Indicator Date'!J173,4))</f>
        <v>2017</v>
      </c>
      <c r="I173" s="117" t="str">
        <f>IF('Indicator Date'!K173="","x",RIGHT('Indicator Date'!K173,4))</f>
        <v>2016</v>
      </c>
      <c r="J173" s="117" t="str">
        <f>IF('Indicator Date'!L173="","x",RIGHT('Indicator Date'!L173,4))</f>
        <v>2018</v>
      </c>
      <c r="K173" s="117" t="str">
        <f>IF('Indicator Date'!M173="","x",RIGHT('Indicator Date'!M173,4))</f>
        <v>2018</v>
      </c>
      <c r="L173" s="117" t="str">
        <f>IF('Indicator Date'!N173="","x",RIGHT('Indicator Date'!N173,4))</f>
        <v>2018</v>
      </c>
      <c r="M173" s="117" t="str">
        <f>IF('Indicator Date'!O173="","x",RIGHT('Indicator Date'!O173,4))</f>
        <v>2014</v>
      </c>
      <c r="N173" s="117" t="str">
        <f>IF('Indicator Date'!P173="","x",RIGHT('Indicator Date'!P173,4))</f>
        <v>2014</v>
      </c>
      <c r="O173" s="117" t="str">
        <f>IF('Indicator Date'!Q173="","x",RIGHT('Indicator Date'!Q173,4))</f>
        <v>2014</v>
      </c>
      <c r="P173" s="117" t="str">
        <f>IF('Indicator Date'!R173="","x",RIGHT('Indicator Date'!R173,4))</f>
        <v>2014</v>
      </c>
      <c r="Q173" s="117" t="str">
        <f>IF('Indicator Date'!S173="","x",RIGHT('Indicator Date'!S173,4))</f>
        <v>2014</v>
      </c>
      <c r="R173" s="117" t="str">
        <f>IF('Indicator Date'!T173="","x",RIGHT('Indicator Date'!T173,4))</f>
        <v>2014</v>
      </c>
      <c r="S173" s="117" t="str">
        <f>IF('Indicator Date'!U173="","x",RIGHT('Indicator Date'!U173,4))</f>
        <v>2014</v>
      </c>
      <c r="T173" s="117" t="str">
        <f>IF('Indicator Date'!V173="","x",RIGHT('Indicator Date'!V173,4))</f>
        <v>2014</v>
      </c>
      <c r="U173" s="117" t="str">
        <f>IF('Indicator Date'!W173="","x",RIGHT('Indicator Date'!W173,4))</f>
        <v>2014</v>
      </c>
      <c r="V173" s="117" t="str">
        <f>IF('Indicator Date'!X173="","x",RIGHT('Indicator Date'!X173,4))</f>
        <v>2014</v>
      </c>
      <c r="W173" s="117" t="str">
        <f>IF('Indicator Date'!Y173="","x",RIGHT('Indicator Date'!Y173,4))</f>
        <v>2014</v>
      </c>
      <c r="X173" s="117" t="str">
        <f>IF('Indicator Date'!AB173="","x",RIGHT('Indicator Date'!AB173,4))</f>
        <v>2014</v>
      </c>
      <c r="Y173" s="117" t="str">
        <f>IF('Indicator Date'!AC173="","x",RIGHT('Indicator Date'!AC173,4))</f>
        <v>2019</v>
      </c>
      <c r="Z173" s="117" t="str">
        <f>IF('Indicator Date'!AD173="","x",RIGHT('Indicator Date'!AD173,4))</f>
        <v>2019</v>
      </c>
      <c r="AA173" s="117" t="str">
        <f>IF('Indicator Date'!AE173="","x",RIGHT('Indicator Date'!AE173,4))</f>
        <v>2019</v>
      </c>
      <c r="AB173" s="117" t="str">
        <f>IF('Indicator Date'!AF173="","x",RIGHT('Indicator Date'!AF173,4))</f>
        <v>2019</v>
      </c>
      <c r="AC173" s="117" t="str">
        <f>IF('Indicator Date'!AG173="","x",RIGHT('Indicator Date'!AG173,4))</f>
        <v>2014</v>
      </c>
      <c r="AD173" s="117" t="str">
        <f>IF('Indicator Date'!AJ173="","x",RIGHT('Indicator Date'!AJ173,4))</f>
        <v>2014</v>
      </c>
      <c r="AE173" s="117" t="str">
        <f>IF('Indicator Date'!AK173="","x",RIGHT('Indicator Date'!AK173,4))</f>
        <v>2014</v>
      </c>
      <c r="AF173" s="117" t="str">
        <f>IF('Indicator Date'!AM173="","x",RIGHT('Indicator Date'!AM173,4))</f>
        <v>2014</v>
      </c>
      <c r="AG173" s="117" t="str">
        <f>IF('Indicator Date'!AN173="","x",RIGHT('Indicator Date'!AN173,4))</f>
        <v>2014</v>
      </c>
      <c r="AH173" s="117" t="str">
        <f>IF('Indicator Date'!AP173="","x",RIGHT('Indicator Date'!AP173,4))</f>
        <v>2014</v>
      </c>
      <c r="AI173" s="117" t="str">
        <f>IF('Indicator Date'!AR173="","x",RIGHT('Indicator Date'!AR173,4))</f>
        <v>2014</v>
      </c>
      <c r="AJ173" s="117" t="str">
        <f>IF('Indicator Date'!AU173="","x",RIGHT('Indicator Date'!AU173,4))</f>
        <v>2014</v>
      </c>
      <c r="AK173" s="117" t="str">
        <f>IF('Indicator Date'!AV173="","x",RIGHT('Indicator Date'!AV173,4))</f>
        <v>2014</v>
      </c>
      <c r="AL173" s="117" t="str">
        <f>IF('Indicator Date'!AW173="","x",RIGHT('Indicator Date'!AW173,4))</f>
        <v>2014</v>
      </c>
      <c r="AM173" s="117" t="str">
        <f>IF('Indicator Date'!AX173="","x",RIGHT('Indicator Date'!AX173,4))</f>
        <v>2014</v>
      </c>
      <c r="AN173" s="117" t="str">
        <f>IF('Indicator Date'!AY173="","x",RIGHT('Indicator Date'!AY173,4))</f>
        <v>2014</v>
      </c>
      <c r="AO173" s="117" t="str">
        <f>IF('Indicator Date'!AZ173="","x",RIGHT('Indicator Date'!AZ173,4))</f>
        <v>2014</v>
      </c>
      <c r="AP173" s="117" t="str">
        <f>IF('Indicator Date'!BA173="","x",RIGHT('Indicator Date'!BA173,4))</f>
        <v>2014</v>
      </c>
      <c r="AQ173" s="117" t="str">
        <f>IF('Indicator Date'!BB173="","x",RIGHT('Indicator Date'!BB173,4))</f>
        <v>2017</v>
      </c>
      <c r="AR173" s="117" t="str">
        <f>IF('Indicator Date'!BC173="","x",RIGHT('Indicator Date'!BC173,4))</f>
        <v>2017</v>
      </c>
      <c r="AS173" s="117" t="str">
        <f>IF('Indicator Date'!BD173="","x",RIGHT('Indicator Date'!BD173,4))</f>
        <v>2019</v>
      </c>
      <c r="AT173" s="117" t="str">
        <f>IF('Indicator Date'!BE173="","x",RIGHT('Indicator Date'!BE173,4))</f>
        <v>2014</v>
      </c>
      <c r="AU173" s="117" t="str">
        <f>IF('Indicator Date'!BF173="","x",RIGHT('Indicator Date'!BF173,4))</f>
        <v>2014</v>
      </c>
    </row>
    <row r="174" spans="1:47" ht="15.75" customHeight="1" x14ac:dyDescent="0.25">
      <c r="A174" s="47" t="s">
        <v>455</v>
      </c>
      <c r="B174" s="47" t="s">
        <v>456</v>
      </c>
      <c r="C174" s="117" t="str">
        <f>IF('Indicator Date'!E174="","x",RIGHT('Indicator Date'!E174,4))</f>
        <v>2017</v>
      </c>
      <c r="D174" s="117" t="str">
        <f>IF('Indicator Date'!F174="","x",RIGHT('Indicator Date'!F174,4))</f>
        <v>2017</v>
      </c>
      <c r="E174" s="117" t="str">
        <f>IF('Indicator Date'!G174="","x",RIGHT('Indicator Date'!G174,4))</f>
        <v>2017</v>
      </c>
      <c r="F174" s="117" t="str">
        <f>IF('Indicator Date'!H174="","x",RIGHT('Indicator Date'!H174,4))</f>
        <v>2017</v>
      </c>
      <c r="G174" s="117" t="str">
        <f>IF('Indicator Date'!I174="","x",RIGHT('Indicator Date'!I174,4))</f>
        <v>2017</v>
      </c>
      <c r="H174" s="117" t="str">
        <f>IF('Indicator Date'!J174="","x",RIGHT('Indicator Date'!J174,4))</f>
        <v>2017</v>
      </c>
      <c r="I174" s="117" t="str">
        <f>IF('Indicator Date'!K174="","x",RIGHT('Indicator Date'!K174,4))</f>
        <v>2016</v>
      </c>
      <c r="J174" s="117" t="str">
        <f>IF('Indicator Date'!L174="","x",RIGHT('Indicator Date'!L174,4))</f>
        <v>2018</v>
      </c>
      <c r="K174" s="117" t="str">
        <f>IF('Indicator Date'!M174="","x",RIGHT('Indicator Date'!M174,4))</f>
        <v>2018</v>
      </c>
      <c r="L174" s="117" t="str">
        <f>IF('Indicator Date'!N174="","x",RIGHT('Indicator Date'!N174,4))</f>
        <v>2018</v>
      </c>
      <c r="M174" s="117" t="str">
        <f>IF('Indicator Date'!O174="","x",RIGHT('Indicator Date'!O174,4))</f>
        <v>2014</v>
      </c>
      <c r="N174" s="117" t="str">
        <f>IF('Indicator Date'!P174="","x",RIGHT('Indicator Date'!P174,4))</f>
        <v>2014</v>
      </c>
      <c r="O174" s="117" t="str">
        <f>IF('Indicator Date'!Q174="","x",RIGHT('Indicator Date'!Q174,4))</f>
        <v>2014</v>
      </c>
      <c r="P174" s="117" t="str">
        <f>IF('Indicator Date'!R174="","x",RIGHT('Indicator Date'!R174,4))</f>
        <v>2014</v>
      </c>
      <c r="Q174" s="117" t="str">
        <f>IF('Indicator Date'!S174="","x",RIGHT('Indicator Date'!S174,4))</f>
        <v>2014</v>
      </c>
      <c r="R174" s="117" t="str">
        <f>IF('Indicator Date'!T174="","x",RIGHT('Indicator Date'!T174,4))</f>
        <v>2014</v>
      </c>
      <c r="S174" s="117" t="str">
        <f>IF('Indicator Date'!U174="","x",RIGHT('Indicator Date'!U174,4))</f>
        <v>2014</v>
      </c>
      <c r="T174" s="117" t="str">
        <f>IF('Indicator Date'!V174="","x",RIGHT('Indicator Date'!V174,4))</f>
        <v>2014</v>
      </c>
      <c r="U174" s="117" t="str">
        <f>IF('Indicator Date'!W174="","x",RIGHT('Indicator Date'!W174,4))</f>
        <v>2014</v>
      </c>
      <c r="V174" s="117" t="str">
        <f>IF('Indicator Date'!X174="","x",RIGHT('Indicator Date'!X174,4))</f>
        <v>2014</v>
      </c>
      <c r="W174" s="117" t="str">
        <f>IF('Indicator Date'!Y174="","x",RIGHT('Indicator Date'!Y174,4))</f>
        <v>2014</v>
      </c>
      <c r="X174" s="117" t="str">
        <f>IF('Indicator Date'!AB174="","x",RIGHT('Indicator Date'!AB174,4))</f>
        <v>2014</v>
      </c>
      <c r="Y174" s="117" t="str">
        <f>IF('Indicator Date'!AC174="","x",RIGHT('Indicator Date'!AC174,4))</f>
        <v>2019</v>
      </c>
      <c r="Z174" s="117" t="str">
        <f>IF('Indicator Date'!AD174="","x",RIGHT('Indicator Date'!AD174,4))</f>
        <v>2019</v>
      </c>
      <c r="AA174" s="117" t="str">
        <f>IF('Indicator Date'!AE174="","x",RIGHT('Indicator Date'!AE174,4))</f>
        <v>2019</v>
      </c>
      <c r="AB174" s="117" t="str">
        <f>IF('Indicator Date'!AF174="","x",RIGHT('Indicator Date'!AF174,4))</f>
        <v>2019</v>
      </c>
      <c r="AC174" s="117" t="str">
        <f>IF('Indicator Date'!AG174="","x",RIGHT('Indicator Date'!AG174,4))</f>
        <v>2014</v>
      </c>
      <c r="AD174" s="117" t="str">
        <f>IF('Indicator Date'!AJ174="","x",RIGHT('Indicator Date'!AJ174,4))</f>
        <v>2014</v>
      </c>
      <c r="AE174" s="117" t="str">
        <f>IF('Indicator Date'!AK174="","x",RIGHT('Indicator Date'!AK174,4))</f>
        <v>2014</v>
      </c>
      <c r="AF174" s="117" t="str">
        <f>IF('Indicator Date'!AM174="","x",RIGHT('Indicator Date'!AM174,4))</f>
        <v>2014</v>
      </c>
      <c r="AG174" s="117" t="str">
        <f>IF('Indicator Date'!AN174="","x",RIGHT('Indicator Date'!AN174,4))</f>
        <v>2014</v>
      </c>
      <c r="AH174" s="117" t="str">
        <f>IF('Indicator Date'!AP174="","x",RIGHT('Indicator Date'!AP174,4))</f>
        <v>2014</v>
      </c>
      <c r="AI174" s="117" t="str">
        <f>IF('Indicator Date'!AR174="","x",RIGHT('Indicator Date'!AR174,4))</f>
        <v>2014</v>
      </c>
      <c r="AJ174" s="117" t="str">
        <f>IF('Indicator Date'!AU174="","x",RIGHT('Indicator Date'!AU174,4))</f>
        <v>2014</v>
      </c>
      <c r="AK174" s="117" t="str">
        <f>IF('Indicator Date'!AV174="","x",RIGHT('Indicator Date'!AV174,4))</f>
        <v>2014</v>
      </c>
      <c r="AL174" s="117" t="str">
        <f>IF('Indicator Date'!AW174="","x",RIGHT('Indicator Date'!AW174,4))</f>
        <v>2014</v>
      </c>
      <c r="AM174" s="117" t="str">
        <f>IF('Indicator Date'!AX174="","x",RIGHT('Indicator Date'!AX174,4))</f>
        <v>2014</v>
      </c>
      <c r="AN174" s="117" t="str">
        <f>IF('Indicator Date'!AY174="","x",RIGHT('Indicator Date'!AY174,4))</f>
        <v>2014</v>
      </c>
      <c r="AO174" s="117" t="str">
        <f>IF('Indicator Date'!AZ174="","x",RIGHT('Indicator Date'!AZ174,4))</f>
        <v>2014</v>
      </c>
      <c r="AP174" s="117" t="str">
        <f>IF('Indicator Date'!BA174="","x",RIGHT('Indicator Date'!BA174,4))</f>
        <v>2014</v>
      </c>
      <c r="AQ174" s="117" t="str">
        <f>IF('Indicator Date'!BB174="","x",RIGHT('Indicator Date'!BB174,4))</f>
        <v>2017</v>
      </c>
      <c r="AR174" s="117" t="str">
        <f>IF('Indicator Date'!BC174="","x",RIGHT('Indicator Date'!BC174,4))</f>
        <v>2017</v>
      </c>
      <c r="AS174" s="117" t="str">
        <f>IF('Indicator Date'!BD174="","x",RIGHT('Indicator Date'!BD174,4))</f>
        <v>2019</v>
      </c>
      <c r="AT174" s="117" t="str">
        <f>IF('Indicator Date'!BE174="","x",RIGHT('Indicator Date'!BE174,4))</f>
        <v>2014</v>
      </c>
      <c r="AU174" s="117" t="str">
        <f>IF('Indicator Date'!BF174="","x",RIGHT('Indicator Date'!BF174,4))</f>
        <v>2014</v>
      </c>
    </row>
    <row r="175" spans="1:47" ht="15.75" customHeight="1" x14ac:dyDescent="0.25">
      <c r="A175" s="47" t="s">
        <v>457</v>
      </c>
      <c r="B175" s="47" t="s">
        <v>458</v>
      </c>
      <c r="C175" s="117" t="str">
        <f>IF('Indicator Date'!E175="","x",RIGHT('Indicator Date'!E175,4))</f>
        <v>2017</v>
      </c>
      <c r="D175" s="117" t="str">
        <f>IF('Indicator Date'!F175="","x",RIGHT('Indicator Date'!F175,4))</f>
        <v>2017</v>
      </c>
      <c r="E175" s="117" t="str">
        <f>IF('Indicator Date'!G175="","x",RIGHT('Indicator Date'!G175,4))</f>
        <v>2017</v>
      </c>
      <c r="F175" s="117" t="str">
        <f>IF('Indicator Date'!H175="","x",RIGHT('Indicator Date'!H175,4))</f>
        <v>2017</v>
      </c>
      <c r="G175" s="117" t="str">
        <f>IF('Indicator Date'!I175="","x",RIGHT('Indicator Date'!I175,4))</f>
        <v>2017</v>
      </c>
      <c r="H175" s="117" t="str">
        <f>IF('Indicator Date'!J175="","x",RIGHT('Indicator Date'!J175,4))</f>
        <v>2017</v>
      </c>
      <c r="I175" s="117" t="str">
        <f>IF('Indicator Date'!K175="","x",RIGHT('Indicator Date'!K175,4))</f>
        <v>2016</v>
      </c>
      <c r="J175" s="117" t="str">
        <f>IF('Indicator Date'!L175="","x",RIGHT('Indicator Date'!L175,4))</f>
        <v>2018</v>
      </c>
      <c r="K175" s="117" t="str">
        <f>IF('Indicator Date'!M175="","x",RIGHT('Indicator Date'!M175,4))</f>
        <v>2018</v>
      </c>
      <c r="L175" s="117" t="str">
        <f>IF('Indicator Date'!N175="","x",RIGHT('Indicator Date'!N175,4))</f>
        <v>2018</v>
      </c>
      <c r="M175" s="117" t="str">
        <f>IF('Indicator Date'!O175="","x",RIGHT('Indicator Date'!O175,4))</f>
        <v>2014</v>
      </c>
      <c r="N175" s="117" t="str">
        <f>IF('Indicator Date'!P175="","x",RIGHT('Indicator Date'!P175,4))</f>
        <v>2014</v>
      </c>
      <c r="O175" s="117" t="str">
        <f>IF('Indicator Date'!Q175="","x",RIGHT('Indicator Date'!Q175,4))</f>
        <v>2014</v>
      </c>
      <c r="P175" s="117" t="str">
        <f>IF('Indicator Date'!R175="","x",RIGHT('Indicator Date'!R175,4))</f>
        <v>2014</v>
      </c>
      <c r="Q175" s="117" t="str">
        <f>IF('Indicator Date'!S175="","x",RIGHT('Indicator Date'!S175,4))</f>
        <v>2014</v>
      </c>
      <c r="R175" s="117" t="str">
        <f>IF('Indicator Date'!T175="","x",RIGHT('Indicator Date'!T175,4))</f>
        <v>2014</v>
      </c>
      <c r="S175" s="117" t="str">
        <f>IF('Indicator Date'!U175="","x",RIGHT('Indicator Date'!U175,4))</f>
        <v>2014</v>
      </c>
      <c r="T175" s="117" t="str">
        <f>IF('Indicator Date'!V175="","x",RIGHT('Indicator Date'!V175,4))</f>
        <v>2014</v>
      </c>
      <c r="U175" s="117" t="str">
        <f>IF('Indicator Date'!W175="","x",RIGHT('Indicator Date'!W175,4))</f>
        <v>2014</v>
      </c>
      <c r="V175" s="117" t="str">
        <f>IF('Indicator Date'!X175="","x",RIGHT('Indicator Date'!X175,4))</f>
        <v>2014</v>
      </c>
      <c r="W175" s="117" t="str">
        <f>IF('Indicator Date'!Y175="","x",RIGHT('Indicator Date'!Y175,4))</f>
        <v>2014</v>
      </c>
      <c r="X175" s="117" t="str">
        <f>IF('Indicator Date'!AB175="","x",RIGHT('Indicator Date'!AB175,4))</f>
        <v>2014</v>
      </c>
      <c r="Y175" s="117" t="str">
        <f>IF('Indicator Date'!AC175="","x",RIGHT('Indicator Date'!AC175,4))</f>
        <v>2019</v>
      </c>
      <c r="Z175" s="117" t="str">
        <f>IF('Indicator Date'!AD175="","x",RIGHT('Indicator Date'!AD175,4))</f>
        <v>2019</v>
      </c>
      <c r="AA175" s="117" t="str">
        <f>IF('Indicator Date'!AE175="","x",RIGHT('Indicator Date'!AE175,4))</f>
        <v>2019</v>
      </c>
      <c r="AB175" s="117" t="str">
        <f>IF('Indicator Date'!AF175="","x",RIGHT('Indicator Date'!AF175,4))</f>
        <v>2019</v>
      </c>
      <c r="AC175" s="117" t="str">
        <f>IF('Indicator Date'!AG175="","x",RIGHT('Indicator Date'!AG175,4))</f>
        <v>2014</v>
      </c>
      <c r="AD175" s="117" t="str">
        <f>IF('Indicator Date'!AJ175="","x",RIGHT('Indicator Date'!AJ175,4))</f>
        <v>2014</v>
      </c>
      <c r="AE175" s="117" t="str">
        <f>IF('Indicator Date'!AK175="","x",RIGHT('Indicator Date'!AK175,4))</f>
        <v>2014</v>
      </c>
      <c r="AF175" s="117" t="str">
        <f>IF('Indicator Date'!AM175="","x",RIGHT('Indicator Date'!AM175,4))</f>
        <v>2014</v>
      </c>
      <c r="AG175" s="117" t="str">
        <f>IF('Indicator Date'!AN175="","x",RIGHT('Indicator Date'!AN175,4))</f>
        <v>2014</v>
      </c>
      <c r="AH175" s="117" t="str">
        <f>IF('Indicator Date'!AP175="","x",RIGHT('Indicator Date'!AP175,4))</f>
        <v>2014</v>
      </c>
      <c r="AI175" s="117" t="str">
        <f>IF('Indicator Date'!AR175="","x",RIGHT('Indicator Date'!AR175,4))</f>
        <v>2014</v>
      </c>
      <c r="AJ175" s="117" t="str">
        <f>IF('Indicator Date'!AU175="","x",RIGHT('Indicator Date'!AU175,4))</f>
        <v>2014</v>
      </c>
      <c r="AK175" s="117" t="str">
        <f>IF('Indicator Date'!AV175="","x",RIGHT('Indicator Date'!AV175,4))</f>
        <v>2014</v>
      </c>
      <c r="AL175" s="117" t="str">
        <f>IF('Indicator Date'!AW175="","x",RIGHT('Indicator Date'!AW175,4))</f>
        <v>2014</v>
      </c>
      <c r="AM175" s="117" t="str">
        <f>IF('Indicator Date'!AX175="","x",RIGHT('Indicator Date'!AX175,4))</f>
        <v>2014</v>
      </c>
      <c r="AN175" s="117" t="str">
        <f>IF('Indicator Date'!AY175="","x",RIGHT('Indicator Date'!AY175,4))</f>
        <v>2014</v>
      </c>
      <c r="AO175" s="117" t="str">
        <f>IF('Indicator Date'!AZ175="","x",RIGHT('Indicator Date'!AZ175,4))</f>
        <v>2014</v>
      </c>
      <c r="AP175" s="117" t="str">
        <f>IF('Indicator Date'!BA175="","x",RIGHT('Indicator Date'!BA175,4))</f>
        <v>2014</v>
      </c>
      <c r="AQ175" s="117" t="str">
        <f>IF('Indicator Date'!BB175="","x",RIGHT('Indicator Date'!BB175,4))</f>
        <v>2017</v>
      </c>
      <c r="AR175" s="117" t="str">
        <f>IF('Indicator Date'!BC175="","x",RIGHT('Indicator Date'!BC175,4))</f>
        <v>2017</v>
      </c>
      <c r="AS175" s="117" t="str">
        <f>IF('Indicator Date'!BD175="","x",RIGHT('Indicator Date'!BD175,4))</f>
        <v>2019</v>
      </c>
      <c r="AT175" s="117" t="str">
        <f>IF('Indicator Date'!BE175="","x",RIGHT('Indicator Date'!BE175,4))</f>
        <v>2014</v>
      </c>
      <c r="AU175" s="117" t="str">
        <f>IF('Indicator Date'!BF175="","x",RIGHT('Indicator Date'!BF175,4))</f>
        <v>2014</v>
      </c>
    </row>
    <row r="176" spans="1:47" ht="15.75" customHeight="1" x14ac:dyDescent="0.25">
      <c r="A176" s="47" t="s">
        <v>459</v>
      </c>
      <c r="B176" s="47" t="s">
        <v>460</v>
      </c>
      <c r="C176" s="117" t="str">
        <f>IF('Indicator Date'!E176="","x",RIGHT('Indicator Date'!E176,4))</f>
        <v>2017</v>
      </c>
      <c r="D176" s="117" t="str">
        <f>IF('Indicator Date'!F176="","x",RIGHT('Indicator Date'!F176,4))</f>
        <v>2017</v>
      </c>
      <c r="E176" s="117" t="str">
        <f>IF('Indicator Date'!G176="","x",RIGHT('Indicator Date'!G176,4))</f>
        <v>2017</v>
      </c>
      <c r="F176" s="117" t="str">
        <f>IF('Indicator Date'!H176="","x",RIGHT('Indicator Date'!H176,4))</f>
        <v>2017</v>
      </c>
      <c r="G176" s="117" t="str">
        <f>IF('Indicator Date'!I176="","x",RIGHT('Indicator Date'!I176,4))</f>
        <v>2017</v>
      </c>
      <c r="H176" s="117" t="str">
        <f>IF('Indicator Date'!J176="","x",RIGHT('Indicator Date'!J176,4))</f>
        <v>2017</v>
      </c>
      <c r="I176" s="117" t="str">
        <f>IF('Indicator Date'!K176="","x",RIGHT('Indicator Date'!K176,4))</f>
        <v>2016</v>
      </c>
      <c r="J176" s="117" t="str">
        <f>IF('Indicator Date'!L176="","x",RIGHT('Indicator Date'!L176,4))</f>
        <v>2018</v>
      </c>
      <c r="K176" s="117" t="str">
        <f>IF('Indicator Date'!M176="","x",RIGHT('Indicator Date'!M176,4))</f>
        <v>2018</v>
      </c>
      <c r="L176" s="117" t="str">
        <f>IF('Indicator Date'!N176="","x",RIGHT('Indicator Date'!N176,4))</f>
        <v>2018</v>
      </c>
      <c r="M176" s="117" t="str">
        <f>IF('Indicator Date'!O176="","x",RIGHT('Indicator Date'!O176,4))</f>
        <v>2014</v>
      </c>
      <c r="N176" s="117" t="str">
        <f>IF('Indicator Date'!P176="","x",RIGHT('Indicator Date'!P176,4))</f>
        <v>2014</v>
      </c>
      <c r="O176" s="117" t="str">
        <f>IF('Indicator Date'!Q176="","x",RIGHT('Indicator Date'!Q176,4))</f>
        <v>2014</v>
      </c>
      <c r="P176" s="117" t="str">
        <f>IF('Indicator Date'!R176="","x",RIGHT('Indicator Date'!R176,4))</f>
        <v>2014</v>
      </c>
      <c r="Q176" s="117" t="str">
        <f>IF('Indicator Date'!S176="","x",RIGHT('Indicator Date'!S176,4))</f>
        <v>2014</v>
      </c>
      <c r="R176" s="117" t="str">
        <f>IF('Indicator Date'!T176="","x",RIGHT('Indicator Date'!T176,4))</f>
        <v>2014</v>
      </c>
      <c r="S176" s="117" t="str">
        <f>IF('Indicator Date'!U176="","x",RIGHT('Indicator Date'!U176,4))</f>
        <v>2014</v>
      </c>
      <c r="T176" s="117" t="str">
        <f>IF('Indicator Date'!V176="","x",RIGHT('Indicator Date'!V176,4))</f>
        <v>2014</v>
      </c>
      <c r="U176" s="117" t="str">
        <f>IF('Indicator Date'!W176="","x",RIGHT('Indicator Date'!W176,4))</f>
        <v>2014</v>
      </c>
      <c r="V176" s="117" t="str">
        <f>IF('Indicator Date'!X176="","x",RIGHT('Indicator Date'!X176,4))</f>
        <v>2014</v>
      </c>
      <c r="W176" s="117" t="str">
        <f>IF('Indicator Date'!Y176="","x",RIGHT('Indicator Date'!Y176,4))</f>
        <v>2014</v>
      </c>
      <c r="X176" s="117" t="str">
        <f>IF('Indicator Date'!AB176="","x",RIGHT('Indicator Date'!AB176,4))</f>
        <v>2014</v>
      </c>
      <c r="Y176" s="117" t="str">
        <f>IF('Indicator Date'!AC176="","x",RIGHT('Indicator Date'!AC176,4))</f>
        <v>2019</v>
      </c>
      <c r="Z176" s="117" t="str">
        <f>IF('Indicator Date'!AD176="","x",RIGHT('Indicator Date'!AD176,4))</f>
        <v>2019</v>
      </c>
      <c r="AA176" s="117" t="str">
        <f>IF('Indicator Date'!AE176="","x",RIGHT('Indicator Date'!AE176,4))</f>
        <v>2019</v>
      </c>
      <c r="AB176" s="117" t="str">
        <f>IF('Indicator Date'!AF176="","x",RIGHT('Indicator Date'!AF176,4))</f>
        <v>2019</v>
      </c>
      <c r="AC176" s="117" t="str">
        <f>IF('Indicator Date'!AG176="","x",RIGHT('Indicator Date'!AG176,4))</f>
        <v>2014</v>
      </c>
      <c r="AD176" s="117" t="str">
        <f>IF('Indicator Date'!AJ176="","x",RIGHT('Indicator Date'!AJ176,4))</f>
        <v>2014</v>
      </c>
      <c r="AE176" s="117" t="str">
        <f>IF('Indicator Date'!AK176="","x",RIGHT('Indicator Date'!AK176,4))</f>
        <v>2014</v>
      </c>
      <c r="AF176" s="117" t="str">
        <f>IF('Indicator Date'!AM176="","x",RIGHT('Indicator Date'!AM176,4))</f>
        <v>2014</v>
      </c>
      <c r="AG176" s="117" t="str">
        <f>IF('Indicator Date'!AN176="","x",RIGHT('Indicator Date'!AN176,4))</f>
        <v>2014</v>
      </c>
      <c r="AH176" s="117" t="str">
        <f>IF('Indicator Date'!AP176="","x",RIGHT('Indicator Date'!AP176,4))</f>
        <v>2014</v>
      </c>
      <c r="AI176" s="117" t="str">
        <f>IF('Indicator Date'!AR176="","x",RIGHT('Indicator Date'!AR176,4))</f>
        <v>2014</v>
      </c>
      <c r="AJ176" s="117" t="str">
        <f>IF('Indicator Date'!AU176="","x",RIGHT('Indicator Date'!AU176,4))</f>
        <v>2014</v>
      </c>
      <c r="AK176" s="117" t="str">
        <f>IF('Indicator Date'!AV176="","x",RIGHT('Indicator Date'!AV176,4))</f>
        <v>2014</v>
      </c>
      <c r="AL176" s="117" t="str">
        <f>IF('Indicator Date'!AW176="","x",RIGHT('Indicator Date'!AW176,4))</f>
        <v>2014</v>
      </c>
      <c r="AM176" s="117" t="str">
        <f>IF('Indicator Date'!AX176="","x",RIGHT('Indicator Date'!AX176,4))</f>
        <v>2014</v>
      </c>
      <c r="AN176" s="117" t="str">
        <f>IF('Indicator Date'!AY176="","x",RIGHT('Indicator Date'!AY176,4))</f>
        <v>2014</v>
      </c>
      <c r="AO176" s="117" t="str">
        <f>IF('Indicator Date'!AZ176="","x",RIGHT('Indicator Date'!AZ176,4))</f>
        <v>2014</v>
      </c>
      <c r="AP176" s="117" t="str">
        <f>IF('Indicator Date'!BA176="","x",RIGHT('Indicator Date'!BA176,4))</f>
        <v>2014</v>
      </c>
      <c r="AQ176" s="117" t="str">
        <f>IF('Indicator Date'!BB176="","x",RIGHT('Indicator Date'!BB176,4))</f>
        <v>2017</v>
      </c>
      <c r="AR176" s="117" t="str">
        <f>IF('Indicator Date'!BC176="","x",RIGHT('Indicator Date'!BC176,4))</f>
        <v>2017</v>
      </c>
      <c r="AS176" s="117" t="str">
        <f>IF('Indicator Date'!BD176="","x",RIGHT('Indicator Date'!BD176,4))</f>
        <v>2019</v>
      </c>
      <c r="AT176" s="117" t="str">
        <f>IF('Indicator Date'!BE176="","x",RIGHT('Indicator Date'!BE176,4))</f>
        <v>2014</v>
      </c>
      <c r="AU176" s="117" t="str">
        <f>IF('Indicator Date'!BF176="","x",RIGHT('Indicator Date'!BF176,4))</f>
        <v>2014</v>
      </c>
    </row>
    <row r="177" spans="1:47" ht="15.75" customHeight="1" x14ac:dyDescent="0.25">
      <c r="A177" s="47" t="s">
        <v>461</v>
      </c>
      <c r="B177" s="47" t="s">
        <v>462</v>
      </c>
      <c r="C177" s="117" t="str">
        <f>IF('Indicator Date'!E177="","x",RIGHT('Indicator Date'!E177,4))</f>
        <v>2017</v>
      </c>
      <c r="D177" s="117" t="str">
        <f>IF('Indicator Date'!F177="","x",RIGHT('Indicator Date'!F177,4))</f>
        <v>2017</v>
      </c>
      <c r="E177" s="117" t="str">
        <f>IF('Indicator Date'!G177="","x",RIGHT('Indicator Date'!G177,4))</f>
        <v>2017</v>
      </c>
      <c r="F177" s="117" t="str">
        <f>IF('Indicator Date'!H177="","x",RIGHT('Indicator Date'!H177,4))</f>
        <v>2017</v>
      </c>
      <c r="G177" s="117" t="str">
        <f>IF('Indicator Date'!I177="","x",RIGHT('Indicator Date'!I177,4))</f>
        <v>2017</v>
      </c>
      <c r="H177" s="117" t="str">
        <f>IF('Indicator Date'!J177="","x",RIGHT('Indicator Date'!J177,4))</f>
        <v>2017</v>
      </c>
      <c r="I177" s="117" t="str">
        <f>IF('Indicator Date'!K177="","x",RIGHT('Indicator Date'!K177,4))</f>
        <v>2016</v>
      </c>
      <c r="J177" s="117" t="str">
        <f>IF('Indicator Date'!L177="","x",RIGHT('Indicator Date'!L177,4))</f>
        <v>2018</v>
      </c>
      <c r="K177" s="117" t="str">
        <f>IF('Indicator Date'!M177="","x",RIGHT('Indicator Date'!M177,4))</f>
        <v>2018</v>
      </c>
      <c r="L177" s="117" t="str">
        <f>IF('Indicator Date'!N177="","x",RIGHT('Indicator Date'!N177,4))</f>
        <v>2018</v>
      </c>
      <c r="M177" s="117" t="str">
        <f>IF('Indicator Date'!O177="","x",RIGHT('Indicator Date'!O177,4))</f>
        <v>2014</v>
      </c>
      <c r="N177" s="117" t="str">
        <f>IF('Indicator Date'!P177="","x",RIGHT('Indicator Date'!P177,4))</f>
        <v>2014</v>
      </c>
      <c r="O177" s="117" t="str">
        <f>IF('Indicator Date'!Q177="","x",RIGHT('Indicator Date'!Q177,4))</f>
        <v>2014</v>
      </c>
      <c r="P177" s="117" t="str">
        <f>IF('Indicator Date'!R177="","x",RIGHT('Indicator Date'!R177,4))</f>
        <v>2014</v>
      </c>
      <c r="Q177" s="117" t="str">
        <f>IF('Indicator Date'!S177="","x",RIGHT('Indicator Date'!S177,4))</f>
        <v>2014</v>
      </c>
      <c r="R177" s="117" t="str">
        <f>IF('Indicator Date'!T177="","x",RIGHT('Indicator Date'!T177,4))</f>
        <v>2014</v>
      </c>
      <c r="S177" s="117" t="str">
        <f>IF('Indicator Date'!U177="","x",RIGHT('Indicator Date'!U177,4))</f>
        <v>2014</v>
      </c>
      <c r="T177" s="117" t="str">
        <f>IF('Indicator Date'!V177="","x",RIGHT('Indicator Date'!V177,4))</f>
        <v>2014</v>
      </c>
      <c r="U177" s="117" t="str">
        <f>IF('Indicator Date'!W177="","x",RIGHT('Indicator Date'!W177,4))</f>
        <v>2014</v>
      </c>
      <c r="V177" s="117" t="str">
        <f>IF('Indicator Date'!X177="","x",RIGHT('Indicator Date'!X177,4))</f>
        <v>2014</v>
      </c>
      <c r="W177" s="117" t="str">
        <f>IF('Indicator Date'!Y177="","x",RIGHT('Indicator Date'!Y177,4))</f>
        <v>2014</v>
      </c>
      <c r="X177" s="117" t="str">
        <f>IF('Indicator Date'!AB177="","x",RIGHT('Indicator Date'!AB177,4))</f>
        <v>2014</v>
      </c>
      <c r="Y177" s="117" t="str">
        <f>IF('Indicator Date'!AC177="","x",RIGHT('Indicator Date'!AC177,4))</f>
        <v>2019</v>
      </c>
      <c r="Z177" s="117" t="str">
        <f>IF('Indicator Date'!AD177="","x",RIGHT('Indicator Date'!AD177,4))</f>
        <v>2019</v>
      </c>
      <c r="AA177" s="117" t="str">
        <f>IF('Indicator Date'!AE177="","x",RIGHT('Indicator Date'!AE177,4))</f>
        <v>2019</v>
      </c>
      <c r="AB177" s="117" t="str">
        <f>IF('Indicator Date'!AF177="","x",RIGHT('Indicator Date'!AF177,4))</f>
        <v>2019</v>
      </c>
      <c r="AC177" s="117" t="str">
        <f>IF('Indicator Date'!AG177="","x",RIGHT('Indicator Date'!AG177,4))</f>
        <v>2014</v>
      </c>
      <c r="AD177" s="117" t="str">
        <f>IF('Indicator Date'!AJ177="","x",RIGHT('Indicator Date'!AJ177,4))</f>
        <v>2014</v>
      </c>
      <c r="AE177" s="117" t="str">
        <f>IF('Indicator Date'!AK177="","x",RIGHT('Indicator Date'!AK177,4))</f>
        <v>2014</v>
      </c>
      <c r="AF177" s="117" t="str">
        <f>IF('Indicator Date'!AM177="","x",RIGHT('Indicator Date'!AM177,4))</f>
        <v>2014</v>
      </c>
      <c r="AG177" s="117" t="str">
        <f>IF('Indicator Date'!AN177="","x",RIGHT('Indicator Date'!AN177,4))</f>
        <v>2014</v>
      </c>
      <c r="AH177" s="117" t="str">
        <f>IF('Indicator Date'!AP177="","x",RIGHT('Indicator Date'!AP177,4))</f>
        <v>2014</v>
      </c>
      <c r="AI177" s="117" t="str">
        <f>IF('Indicator Date'!AR177="","x",RIGHT('Indicator Date'!AR177,4))</f>
        <v>2014</v>
      </c>
      <c r="AJ177" s="117" t="str">
        <f>IF('Indicator Date'!AU177="","x",RIGHT('Indicator Date'!AU177,4))</f>
        <v>2014</v>
      </c>
      <c r="AK177" s="117" t="str">
        <f>IF('Indicator Date'!AV177="","x",RIGHT('Indicator Date'!AV177,4))</f>
        <v>2014</v>
      </c>
      <c r="AL177" s="117" t="str">
        <f>IF('Indicator Date'!AW177="","x",RIGHT('Indicator Date'!AW177,4))</f>
        <v>2014</v>
      </c>
      <c r="AM177" s="117" t="str">
        <f>IF('Indicator Date'!AX177="","x",RIGHT('Indicator Date'!AX177,4))</f>
        <v>2014</v>
      </c>
      <c r="AN177" s="117" t="str">
        <f>IF('Indicator Date'!AY177="","x",RIGHT('Indicator Date'!AY177,4))</f>
        <v>2014</v>
      </c>
      <c r="AO177" s="117" t="str">
        <f>IF('Indicator Date'!AZ177="","x",RIGHT('Indicator Date'!AZ177,4))</f>
        <v>2014</v>
      </c>
      <c r="AP177" s="117" t="str">
        <f>IF('Indicator Date'!BA177="","x",RIGHT('Indicator Date'!BA177,4))</f>
        <v>2014</v>
      </c>
      <c r="AQ177" s="117" t="str">
        <f>IF('Indicator Date'!BB177="","x",RIGHT('Indicator Date'!BB177,4))</f>
        <v>2017</v>
      </c>
      <c r="AR177" s="117" t="str">
        <f>IF('Indicator Date'!BC177="","x",RIGHT('Indicator Date'!BC177,4))</f>
        <v>2017</v>
      </c>
      <c r="AS177" s="117" t="str">
        <f>IF('Indicator Date'!BD177="","x",RIGHT('Indicator Date'!BD177,4))</f>
        <v>2019</v>
      </c>
      <c r="AT177" s="117" t="str">
        <f>IF('Indicator Date'!BE177="","x",RIGHT('Indicator Date'!BE177,4))</f>
        <v>2014</v>
      </c>
      <c r="AU177" s="117" t="str">
        <f>IF('Indicator Date'!BF177="","x",RIGHT('Indicator Date'!BF177,4))</f>
        <v>2014</v>
      </c>
    </row>
    <row r="178" spans="1:47" ht="15.75" customHeight="1" x14ac:dyDescent="0.25">
      <c r="A178" s="47" t="s">
        <v>463</v>
      </c>
      <c r="B178" s="47" t="s">
        <v>464</v>
      </c>
      <c r="C178" s="117" t="str">
        <f>IF('Indicator Date'!E178="","x",RIGHT('Indicator Date'!E178,4))</f>
        <v>2017</v>
      </c>
      <c r="D178" s="117" t="str">
        <f>IF('Indicator Date'!F178="","x",RIGHT('Indicator Date'!F178,4))</f>
        <v>2017</v>
      </c>
      <c r="E178" s="117" t="str">
        <f>IF('Indicator Date'!G178="","x",RIGHT('Indicator Date'!G178,4))</f>
        <v>2017</v>
      </c>
      <c r="F178" s="117" t="str">
        <f>IF('Indicator Date'!H178="","x",RIGHT('Indicator Date'!H178,4))</f>
        <v>2017</v>
      </c>
      <c r="G178" s="117" t="str">
        <f>IF('Indicator Date'!I178="","x",RIGHT('Indicator Date'!I178,4))</f>
        <v>2017</v>
      </c>
      <c r="H178" s="117" t="str">
        <f>IF('Indicator Date'!J178="","x",RIGHT('Indicator Date'!J178,4))</f>
        <v>2017</v>
      </c>
      <c r="I178" s="117" t="str">
        <f>IF('Indicator Date'!K178="","x",RIGHT('Indicator Date'!K178,4))</f>
        <v>2016</v>
      </c>
      <c r="J178" s="117" t="str">
        <f>IF('Indicator Date'!L178="","x",RIGHT('Indicator Date'!L178,4))</f>
        <v>2018</v>
      </c>
      <c r="K178" s="117" t="str">
        <f>IF('Indicator Date'!M178="","x",RIGHT('Indicator Date'!M178,4))</f>
        <v>2018</v>
      </c>
      <c r="L178" s="117" t="str">
        <f>IF('Indicator Date'!N178="","x",RIGHT('Indicator Date'!N178,4))</f>
        <v>2018</v>
      </c>
      <c r="M178" s="117" t="str">
        <f>IF('Indicator Date'!O178="","x",RIGHT('Indicator Date'!O178,4))</f>
        <v>2014</v>
      </c>
      <c r="N178" s="117" t="str">
        <f>IF('Indicator Date'!P178="","x",RIGHT('Indicator Date'!P178,4))</f>
        <v>2014</v>
      </c>
      <c r="O178" s="117" t="str">
        <f>IF('Indicator Date'!Q178="","x",RIGHT('Indicator Date'!Q178,4))</f>
        <v>2014</v>
      </c>
      <c r="P178" s="117" t="str">
        <f>IF('Indicator Date'!R178="","x",RIGHT('Indicator Date'!R178,4))</f>
        <v>2014</v>
      </c>
      <c r="Q178" s="117" t="str">
        <f>IF('Indicator Date'!S178="","x",RIGHT('Indicator Date'!S178,4))</f>
        <v>2014</v>
      </c>
      <c r="R178" s="117" t="str">
        <f>IF('Indicator Date'!T178="","x",RIGHT('Indicator Date'!T178,4))</f>
        <v>2014</v>
      </c>
      <c r="S178" s="117" t="str">
        <f>IF('Indicator Date'!U178="","x",RIGHT('Indicator Date'!U178,4))</f>
        <v>2014</v>
      </c>
      <c r="T178" s="117" t="str">
        <f>IF('Indicator Date'!V178="","x",RIGHT('Indicator Date'!V178,4))</f>
        <v>2014</v>
      </c>
      <c r="U178" s="117" t="str">
        <f>IF('Indicator Date'!W178="","x",RIGHT('Indicator Date'!W178,4))</f>
        <v>2014</v>
      </c>
      <c r="V178" s="117" t="str">
        <f>IF('Indicator Date'!X178="","x",RIGHT('Indicator Date'!X178,4))</f>
        <v>2014</v>
      </c>
      <c r="W178" s="117" t="str">
        <f>IF('Indicator Date'!Y178="","x",RIGHT('Indicator Date'!Y178,4))</f>
        <v>2014</v>
      </c>
      <c r="X178" s="117" t="str">
        <f>IF('Indicator Date'!AB178="","x",RIGHT('Indicator Date'!AB178,4))</f>
        <v>2014</v>
      </c>
      <c r="Y178" s="117" t="str">
        <f>IF('Indicator Date'!AC178="","x",RIGHT('Indicator Date'!AC178,4))</f>
        <v>2019</v>
      </c>
      <c r="Z178" s="117" t="str">
        <f>IF('Indicator Date'!AD178="","x",RIGHT('Indicator Date'!AD178,4))</f>
        <v>2019</v>
      </c>
      <c r="AA178" s="117" t="str">
        <f>IF('Indicator Date'!AE178="","x",RIGHT('Indicator Date'!AE178,4))</f>
        <v>2019</v>
      </c>
      <c r="AB178" s="117" t="str">
        <f>IF('Indicator Date'!AF178="","x",RIGHT('Indicator Date'!AF178,4))</f>
        <v>2019</v>
      </c>
      <c r="AC178" s="117" t="str">
        <f>IF('Indicator Date'!AG178="","x",RIGHT('Indicator Date'!AG178,4))</f>
        <v>2014</v>
      </c>
      <c r="AD178" s="117" t="str">
        <f>IF('Indicator Date'!AJ178="","x",RIGHT('Indicator Date'!AJ178,4))</f>
        <v>2014</v>
      </c>
      <c r="AE178" s="117" t="str">
        <f>IF('Indicator Date'!AK178="","x",RIGHT('Indicator Date'!AK178,4))</f>
        <v>2014</v>
      </c>
      <c r="AF178" s="117" t="str">
        <f>IF('Indicator Date'!AM178="","x",RIGHT('Indicator Date'!AM178,4))</f>
        <v>2014</v>
      </c>
      <c r="AG178" s="117" t="str">
        <f>IF('Indicator Date'!AN178="","x",RIGHT('Indicator Date'!AN178,4))</f>
        <v>2014</v>
      </c>
      <c r="AH178" s="117" t="str">
        <f>IF('Indicator Date'!AP178="","x",RIGHT('Indicator Date'!AP178,4))</f>
        <v>2014</v>
      </c>
      <c r="AI178" s="117" t="str">
        <f>IF('Indicator Date'!AR178="","x",RIGHT('Indicator Date'!AR178,4))</f>
        <v>2014</v>
      </c>
      <c r="AJ178" s="117" t="str">
        <f>IF('Indicator Date'!AU178="","x",RIGHT('Indicator Date'!AU178,4))</f>
        <v>2014</v>
      </c>
      <c r="AK178" s="117" t="str">
        <f>IF('Indicator Date'!AV178="","x",RIGHT('Indicator Date'!AV178,4))</f>
        <v>2014</v>
      </c>
      <c r="AL178" s="117" t="str">
        <f>IF('Indicator Date'!AW178="","x",RIGHT('Indicator Date'!AW178,4))</f>
        <v>2014</v>
      </c>
      <c r="AM178" s="117" t="str">
        <f>IF('Indicator Date'!AX178="","x",RIGHT('Indicator Date'!AX178,4))</f>
        <v>2014</v>
      </c>
      <c r="AN178" s="117" t="str">
        <f>IF('Indicator Date'!AY178="","x",RIGHT('Indicator Date'!AY178,4))</f>
        <v>2014</v>
      </c>
      <c r="AO178" s="117" t="str">
        <f>IF('Indicator Date'!AZ178="","x",RIGHT('Indicator Date'!AZ178,4))</f>
        <v>2014</v>
      </c>
      <c r="AP178" s="117" t="str">
        <f>IF('Indicator Date'!BA178="","x",RIGHT('Indicator Date'!BA178,4))</f>
        <v>2014</v>
      </c>
      <c r="AQ178" s="117" t="str">
        <f>IF('Indicator Date'!BB178="","x",RIGHT('Indicator Date'!BB178,4))</f>
        <v>2017</v>
      </c>
      <c r="AR178" s="117" t="str">
        <f>IF('Indicator Date'!BC178="","x",RIGHT('Indicator Date'!BC178,4))</f>
        <v>2017</v>
      </c>
      <c r="AS178" s="117" t="str">
        <f>IF('Indicator Date'!BD178="","x",RIGHT('Indicator Date'!BD178,4))</f>
        <v>2019</v>
      </c>
      <c r="AT178" s="117" t="str">
        <f>IF('Indicator Date'!BE178="","x",RIGHT('Indicator Date'!BE178,4))</f>
        <v>2014</v>
      </c>
      <c r="AU178" s="117" t="str">
        <f>IF('Indicator Date'!BF178="","x",RIGHT('Indicator Date'!BF178,4))</f>
        <v>2014</v>
      </c>
    </row>
    <row r="179" spans="1:47" ht="15.75" customHeight="1" x14ac:dyDescent="0.25">
      <c r="A179" s="47" t="s">
        <v>465</v>
      </c>
      <c r="B179" s="47" t="s">
        <v>466</v>
      </c>
      <c r="C179" s="117" t="str">
        <f>IF('Indicator Date'!E179="","x",RIGHT('Indicator Date'!E179,4))</f>
        <v>2017</v>
      </c>
      <c r="D179" s="117" t="str">
        <f>IF('Indicator Date'!F179="","x",RIGHT('Indicator Date'!F179,4))</f>
        <v>2017</v>
      </c>
      <c r="E179" s="117" t="str">
        <f>IF('Indicator Date'!G179="","x",RIGHT('Indicator Date'!G179,4))</f>
        <v>2017</v>
      </c>
      <c r="F179" s="117" t="str">
        <f>IF('Indicator Date'!H179="","x",RIGHT('Indicator Date'!H179,4))</f>
        <v>2017</v>
      </c>
      <c r="G179" s="117" t="str">
        <f>IF('Indicator Date'!I179="","x",RIGHT('Indicator Date'!I179,4))</f>
        <v>2017</v>
      </c>
      <c r="H179" s="117" t="str">
        <f>IF('Indicator Date'!J179="","x",RIGHT('Indicator Date'!J179,4))</f>
        <v>2017</v>
      </c>
      <c r="I179" s="117" t="str">
        <f>IF('Indicator Date'!K179="","x",RIGHT('Indicator Date'!K179,4))</f>
        <v>2016</v>
      </c>
      <c r="J179" s="117" t="str">
        <f>IF('Indicator Date'!L179="","x",RIGHT('Indicator Date'!L179,4))</f>
        <v>2018</v>
      </c>
      <c r="K179" s="117" t="str">
        <f>IF('Indicator Date'!M179="","x",RIGHT('Indicator Date'!M179,4))</f>
        <v>2018</v>
      </c>
      <c r="L179" s="117" t="str">
        <f>IF('Indicator Date'!N179="","x",RIGHT('Indicator Date'!N179,4))</f>
        <v>2018</v>
      </c>
      <c r="M179" s="117" t="str">
        <f>IF('Indicator Date'!O179="","x",RIGHT('Indicator Date'!O179,4))</f>
        <v>2014</v>
      </c>
      <c r="N179" s="117" t="str">
        <f>IF('Indicator Date'!P179="","x",RIGHT('Indicator Date'!P179,4))</f>
        <v>2014</v>
      </c>
      <c r="O179" s="117" t="str">
        <f>IF('Indicator Date'!Q179="","x",RIGHT('Indicator Date'!Q179,4))</f>
        <v>2014</v>
      </c>
      <c r="P179" s="117" t="str">
        <f>IF('Indicator Date'!R179="","x",RIGHT('Indicator Date'!R179,4))</f>
        <v>2014</v>
      </c>
      <c r="Q179" s="117" t="str">
        <f>IF('Indicator Date'!S179="","x",RIGHT('Indicator Date'!S179,4))</f>
        <v>2014</v>
      </c>
      <c r="R179" s="117" t="str">
        <f>IF('Indicator Date'!T179="","x",RIGHT('Indicator Date'!T179,4))</f>
        <v>2014</v>
      </c>
      <c r="S179" s="117" t="str">
        <f>IF('Indicator Date'!U179="","x",RIGHT('Indicator Date'!U179,4))</f>
        <v>2014</v>
      </c>
      <c r="T179" s="117" t="str">
        <f>IF('Indicator Date'!V179="","x",RIGHT('Indicator Date'!V179,4))</f>
        <v>2014</v>
      </c>
      <c r="U179" s="117" t="str">
        <f>IF('Indicator Date'!W179="","x",RIGHT('Indicator Date'!W179,4))</f>
        <v>2014</v>
      </c>
      <c r="V179" s="117" t="str">
        <f>IF('Indicator Date'!X179="","x",RIGHT('Indicator Date'!X179,4))</f>
        <v>2014</v>
      </c>
      <c r="W179" s="117" t="str">
        <f>IF('Indicator Date'!Y179="","x",RIGHT('Indicator Date'!Y179,4))</f>
        <v>2014</v>
      </c>
      <c r="X179" s="117" t="str">
        <f>IF('Indicator Date'!AB179="","x",RIGHT('Indicator Date'!AB179,4))</f>
        <v>2014</v>
      </c>
      <c r="Y179" s="117" t="str">
        <f>IF('Indicator Date'!AC179="","x",RIGHT('Indicator Date'!AC179,4))</f>
        <v>2019</v>
      </c>
      <c r="Z179" s="117" t="str">
        <f>IF('Indicator Date'!AD179="","x",RIGHT('Indicator Date'!AD179,4))</f>
        <v>2019</v>
      </c>
      <c r="AA179" s="117" t="str">
        <f>IF('Indicator Date'!AE179="","x",RIGHT('Indicator Date'!AE179,4))</f>
        <v>2019</v>
      </c>
      <c r="AB179" s="117" t="str">
        <f>IF('Indicator Date'!AF179="","x",RIGHT('Indicator Date'!AF179,4))</f>
        <v>2019</v>
      </c>
      <c r="AC179" s="117" t="str">
        <f>IF('Indicator Date'!AG179="","x",RIGHT('Indicator Date'!AG179,4))</f>
        <v>2014</v>
      </c>
      <c r="AD179" s="117" t="str">
        <f>IF('Indicator Date'!AJ179="","x",RIGHT('Indicator Date'!AJ179,4))</f>
        <v>2014</v>
      </c>
      <c r="AE179" s="117" t="str">
        <f>IF('Indicator Date'!AK179="","x",RIGHT('Indicator Date'!AK179,4))</f>
        <v>2014</v>
      </c>
      <c r="AF179" s="117" t="str">
        <f>IF('Indicator Date'!AM179="","x",RIGHT('Indicator Date'!AM179,4))</f>
        <v>2014</v>
      </c>
      <c r="AG179" s="117" t="str">
        <f>IF('Indicator Date'!AN179="","x",RIGHT('Indicator Date'!AN179,4))</f>
        <v>2014</v>
      </c>
      <c r="AH179" s="117" t="str">
        <f>IF('Indicator Date'!AP179="","x",RIGHT('Indicator Date'!AP179,4))</f>
        <v>2014</v>
      </c>
      <c r="AI179" s="117" t="str">
        <f>IF('Indicator Date'!AR179="","x",RIGHT('Indicator Date'!AR179,4))</f>
        <v>2014</v>
      </c>
      <c r="AJ179" s="117" t="str">
        <f>IF('Indicator Date'!AU179="","x",RIGHT('Indicator Date'!AU179,4))</f>
        <v>2014</v>
      </c>
      <c r="AK179" s="117" t="str">
        <f>IF('Indicator Date'!AV179="","x",RIGHT('Indicator Date'!AV179,4))</f>
        <v>2014</v>
      </c>
      <c r="AL179" s="117" t="str">
        <f>IF('Indicator Date'!AW179="","x",RIGHT('Indicator Date'!AW179,4))</f>
        <v>2014</v>
      </c>
      <c r="AM179" s="117" t="str">
        <f>IF('Indicator Date'!AX179="","x",RIGHT('Indicator Date'!AX179,4))</f>
        <v>2014</v>
      </c>
      <c r="AN179" s="117" t="str">
        <f>IF('Indicator Date'!AY179="","x",RIGHT('Indicator Date'!AY179,4))</f>
        <v>2014</v>
      </c>
      <c r="AO179" s="117" t="str">
        <f>IF('Indicator Date'!AZ179="","x",RIGHT('Indicator Date'!AZ179,4))</f>
        <v>2014</v>
      </c>
      <c r="AP179" s="117" t="str">
        <f>IF('Indicator Date'!BA179="","x",RIGHT('Indicator Date'!BA179,4))</f>
        <v>2014</v>
      </c>
      <c r="AQ179" s="117" t="str">
        <f>IF('Indicator Date'!BB179="","x",RIGHT('Indicator Date'!BB179,4))</f>
        <v>2017</v>
      </c>
      <c r="AR179" s="117" t="str">
        <f>IF('Indicator Date'!BC179="","x",RIGHT('Indicator Date'!BC179,4))</f>
        <v>2017</v>
      </c>
      <c r="AS179" s="117" t="str">
        <f>IF('Indicator Date'!BD179="","x",RIGHT('Indicator Date'!BD179,4))</f>
        <v>2019</v>
      </c>
      <c r="AT179" s="117" t="str">
        <f>IF('Indicator Date'!BE179="","x",RIGHT('Indicator Date'!BE179,4))</f>
        <v>2014</v>
      </c>
      <c r="AU179" s="117" t="str">
        <f>IF('Indicator Date'!BF179="","x",RIGHT('Indicator Date'!BF179,4))</f>
        <v>2014</v>
      </c>
    </row>
    <row r="180" spans="1:47" ht="15.75" customHeight="1" x14ac:dyDescent="0.25">
      <c r="A180" s="47" t="s">
        <v>467</v>
      </c>
      <c r="B180" s="47" t="s">
        <v>468</v>
      </c>
      <c r="C180" s="117" t="str">
        <f>IF('Indicator Date'!E180="","x",RIGHT('Indicator Date'!E180,4))</f>
        <v>2017</v>
      </c>
      <c r="D180" s="117" t="str">
        <f>IF('Indicator Date'!F180="","x",RIGHT('Indicator Date'!F180,4))</f>
        <v>2017</v>
      </c>
      <c r="E180" s="117" t="str">
        <f>IF('Indicator Date'!G180="","x",RIGHT('Indicator Date'!G180,4))</f>
        <v>2017</v>
      </c>
      <c r="F180" s="117" t="str">
        <f>IF('Indicator Date'!H180="","x",RIGHT('Indicator Date'!H180,4))</f>
        <v>2017</v>
      </c>
      <c r="G180" s="117" t="str">
        <f>IF('Indicator Date'!I180="","x",RIGHT('Indicator Date'!I180,4))</f>
        <v>2017</v>
      </c>
      <c r="H180" s="117" t="str">
        <f>IF('Indicator Date'!J180="","x",RIGHT('Indicator Date'!J180,4))</f>
        <v>2017</v>
      </c>
      <c r="I180" s="117" t="str">
        <f>IF('Indicator Date'!K180="","x",RIGHT('Indicator Date'!K180,4))</f>
        <v>2016</v>
      </c>
      <c r="J180" s="117" t="str">
        <f>IF('Indicator Date'!L180="","x",RIGHT('Indicator Date'!L180,4))</f>
        <v>2018</v>
      </c>
      <c r="K180" s="117" t="str">
        <f>IF('Indicator Date'!M180="","x",RIGHT('Indicator Date'!M180,4))</f>
        <v>2018</v>
      </c>
      <c r="L180" s="117" t="str">
        <f>IF('Indicator Date'!N180="","x",RIGHT('Indicator Date'!N180,4))</f>
        <v>2018</v>
      </c>
      <c r="M180" s="117" t="str">
        <f>IF('Indicator Date'!O180="","x",RIGHT('Indicator Date'!O180,4))</f>
        <v>2014</v>
      </c>
      <c r="N180" s="117" t="str">
        <f>IF('Indicator Date'!P180="","x",RIGHT('Indicator Date'!P180,4))</f>
        <v>2014</v>
      </c>
      <c r="O180" s="117" t="str">
        <f>IF('Indicator Date'!Q180="","x",RIGHT('Indicator Date'!Q180,4))</f>
        <v>2014</v>
      </c>
      <c r="P180" s="117" t="str">
        <f>IF('Indicator Date'!R180="","x",RIGHT('Indicator Date'!R180,4))</f>
        <v>2014</v>
      </c>
      <c r="Q180" s="117" t="str">
        <f>IF('Indicator Date'!S180="","x",RIGHT('Indicator Date'!S180,4))</f>
        <v>2014</v>
      </c>
      <c r="R180" s="117" t="str">
        <f>IF('Indicator Date'!T180="","x",RIGHT('Indicator Date'!T180,4))</f>
        <v>2014</v>
      </c>
      <c r="S180" s="117" t="str">
        <f>IF('Indicator Date'!U180="","x",RIGHT('Indicator Date'!U180,4))</f>
        <v>2014</v>
      </c>
      <c r="T180" s="117" t="str">
        <f>IF('Indicator Date'!V180="","x",RIGHT('Indicator Date'!V180,4))</f>
        <v>2014</v>
      </c>
      <c r="U180" s="117" t="str">
        <f>IF('Indicator Date'!W180="","x",RIGHT('Indicator Date'!W180,4))</f>
        <v>2014</v>
      </c>
      <c r="V180" s="117" t="str">
        <f>IF('Indicator Date'!X180="","x",RIGHT('Indicator Date'!X180,4))</f>
        <v>2014</v>
      </c>
      <c r="W180" s="117" t="str">
        <f>IF('Indicator Date'!Y180="","x",RIGHT('Indicator Date'!Y180,4))</f>
        <v>2014</v>
      </c>
      <c r="X180" s="117" t="str">
        <f>IF('Indicator Date'!AB180="","x",RIGHT('Indicator Date'!AB180,4))</f>
        <v>2014</v>
      </c>
      <c r="Y180" s="117" t="str">
        <f>IF('Indicator Date'!AC180="","x",RIGHT('Indicator Date'!AC180,4))</f>
        <v>2019</v>
      </c>
      <c r="Z180" s="117" t="str">
        <f>IF('Indicator Date'!AD180="","x",RIGHT('Indicator Date'!AD180,4))</f>
        <v>2019</v>
      </c>
      <c r="AA180" s="117" t="str">
        <f>IF('Indicator Date'!AE180="","x",RIGHT('Indicator Date'!AE180,4))</f>
        <v>2019</v>
      </c>
      <c r="AB180" s="117" t="str">
        <f>IF('Indicator Date'!AF180="","x",RIGHT('Indicator Date'!AF180,4))</f>
        <v>2019</v>
      </c>
      <c r="AC180" s="117" t="str">
        <f>IF('Indicator Date'!AG180="","x",RIGHT('Indicator Date'!AG180,4))</f>
        <v>2014</v>
      </c>
      <c r="AD180" s="117" t="str">
        <f>IF('Indicator Date'!AJ180="","x",RIGHT('Indicator Date'!AJ180,4))</f>
        <v>2014</v>
      </c>
      <c r="AE180" s="117" t="str">
        <f>IF('Indicator Date'!AK180="","x",RIGHT('Indicator Date'!AK180,4))</f>
        <v>2014</v>
      </c>
      <c r="AF180" s="117" t="str">
        <f>IF('Indicator Date'!AM180="","x",RIGHT('Indicator Date'!AM180,4))</f>
        <v>2014</v>
      </c>
      <c r="AG180" s="117" t="str">
        <f>IF('Indicator Date'!AN180="","x",RIGHT('Indicator Date'!AN180,4))</f>
        <v>2014</v>
      </c>
      <c r="AH180" s="117" t="str">
        <f>IF('Indicator Date'!AP180="","x",RIGHT('Indicator Date'!AP180,4))</f>
        <v>2014</v>
      </c>
      <c r="AI180" s="117" t="str">
        <f>IF('Indicator Date'!AR180="","x",RIGHT('Indicator Date'!AR180,4))</f>
        <v>2014</v>
      </c>
      <c r="AJ180" s="117" t="str">
        <f>IF('Indicator Date'!AU180="","x",RIGHT('Indicator Date'!AU180,4))</f>
        <v>2014</v>
      </c>
      <c r="AK180" s="117" t="str">
        <f>IF('Indicator Date'!AV180="","x",RIGHT('Indicator Date'!AV180,4))</f>
        <v>2014</v>
      </c>
      <c r="AL180" s="117" t="str">
        <f>IF('Indicator Date'!AW180="","x",RIGHT('Indicator Date'!AW180,4))</f>
        <v>2014</v>
      </c>
      <c r="AM180" s="117" t="str">
        <f>IF('Indicator Date'!AX180="","x",RIGHT('Indicator Date'!AX180,4))</f>
        <v>2014</v>
      </c>
      <c r="AN180" s="117" t="str">
        <f>IF('Indicator Date'!AY180="","x",RIGHT('Indicator Date'!AY180,4))</f>
        <v>2014</v>
      </c>
      <c r="AO180" s="117" t="str">
        <f>IF('Indicator Date'!AZ180="","x",RIGHT('Indicator Date'!AZ180,4))</f>
        <v>2014</v>
      </c>
      <c r="AP180" s="117" t="str">
        <f>IF('Indicator Date'!BA180="","x",RIGHT('Indicator Date'!BA180,4))</f>
        <v>2014</v>
      </c>
      <c r="AQ180" s="117" t="str">
        <f>IF('Indicator Date'!BB180="","x",RIGHT('Indicator Date'!BB180,4))</f>
        <v>2017</v>
      </c>
      <c r="AR180" s="117" t="str">
        <f>IF('Indicator Date'!BC180="","x",RIGHT('Indicator Date'!BC180,4))</f>
        <v>2017</v>
      </c>
      <c r="AS180" s="117" t="str">
        <f>IF('Indicator Date'!BD180="","x",RIGHT('Indicator Date'!BD180,4))</f>
        <v>2019</v>
      </c>
      <c r="AT180" s="117" t="str">
        <f>IF('Indicator Date'!BE180="","x",RIGHT('Indicator Date'!BE180,4))</f>
        <v>2014</v>
      </c>
      <c r="AU180" s="117" t="str">
        <f>IF('Indicator Date'!BF180="","x",RIGHT('Indicator Date'!BF180,4))</f>
        <v>2014</v>
      </c>
    </row>
    <row r="181" spans="1:47" ht="15.75" customHeight="1" x14ac:dyDescent="0.25">
      <c r="A181" s="47" t="s">
        <v>469</v>
      </c>
      <c r="B181" s="47" t="s">
        <v>470</v>
      </c>
      <c r="C181" s="117" t="str">
        <f>IF('Indicator Date'!E181="","x",RIGHT('Indicator Date'!E181,4))</f>
        <v>2017</v>
      </c>
      <c r="D181" s="117" t="str">
        <f>IF('Indicator Date'!F181="","x",RIGHT('Indicator Date'!F181,4))</f>
        <v>2017</v>
      </c>
      <c r="E181" s="117" t="str">
        <f>IF('Indicator Date'!G181="","x",RIGHT('Indicator Date'!G181,4))</f>
        <v>2017</v>
      </c>
      <c r="F181" s="117" t="str">
        <f>IF('Indicator Date'!H181="","x",RIGHT('Indicator Date'!H181,4))</f>
        <v>2017</v>
      </c>
      <c r="G181" s="117" t="str">
        <f>IF('Indicator Date'!I181="","x",RIGHT('Indicator Date'!I181,4))</f>
        <v>2017</v>
      </c>
      <c r="H181" s="117" t="str">
        <f>IF('Indicator Date'!J181="","x",RIGHT('Indicator Date'!J181,4))</f>
        <v>2017</v>
      </c>
      <c r="I181" s="117" t="str">
        <f>IF('Indicator Date'!K181="","x",RIGHT('Indicator Date'!K181,4))</f>
        <v>2016</v>
      </c>
      <c r="J181" s="117" t="str">
        <f>IF('Indicator Date'!L181="","x",RIGHT('Indicator Date'!L181,4))</f>
        <v>2018</v>
      </c>
      <c r="K181" s="117" t="str">
        <f>IF('Indicator Date'!M181="","x",RIGHT('Indicator Date'!M181,4))</f>
        <v>2018</v>
      </c>
      <c r="L181" s="117" t="str">
        <f>IF('Indicator Date'!N181="","x",RIGHT('Indicator Date'!N181,4))</f>
        <v>2018</v>
      </c>
      <c r="M181" s="117" t="str">
        <f>IF('Indicator Date'!O181="","x",RIGHT('Indicator Date'!O181,4))</f>
        <v>2014</v>
      </c>
      <c r="N181" s="117" t="str">
        <f>IF('Indicator Date'!P181="","x",RIGHT('Indicator Date'!P181,4))</f>
        <v>2014</v>
      </c>
      <c r="O181" s="117" t="str">
        <f>IF('Indicator Date'!Q181="","x",RIGHT('Indicator Date'!Q181,4))</f>
        <v>2014</v>
      </c>
      <c r="P181" s="117" t="str">
        <f>IF('Indicator Date'!R181="","x",RIGHT('Indicator Date'!R181,4))</f>
        <v>2014</v>
      </c>
      <c r="Q181" s="117" t="str">
        <f>IF('Indicator Date'!S181="","x",RIGHT('Indicator Date'!S181,4))</f>
        <v>2014</v>
      </c>
      <c r="R181" s="117" t="str">
        <f>IF('Indicator Date'!T181="","x",RIGHT('Indicator Date'!T181,4))</f>
        <v>2014</v>
      </c>
      <c r="S181" s="117" t="str">
        <f>IF('Indicator Date'!U181="","x",RIGHT('Indicator Date'!U181,4))</f>
        <v>2014</v>
      </c>
      <c r="T181" s="117" t="str">
        <f>IF('Indicator Date'!V181="","x",RIGHT('Indicator Date'!V181,4))</f>
        <v>2014</v>
      </c>
      <c r="U181" s="117" t="str">
        <f>IF('Indicator Date'!W181="","x",RIGHT('Indicator Date'!W181,4))</f>
        <v>2014</v>
      </c>
      <c r="V181" s="117" t="str">
        <f>IF('Indicator Date'!X181="","x",RIGHT('Indicator Date'!X181,4))</f>
        <v>2014</v>
      </c>
      <c r="W181" s="117" t="str">
        <f>IF('Indicator Date'!Y181="","x",RIGHT('Indicator Date'!Y181,4))</f>
        <v>2014</v>
      </c>
      <c r="X181" s="117" t="str">
        <f>IF('Indicator Date'!AB181="","x",RIGHT('Indicator Date'!AB181,4))</f>
        <v>2014</v>
      </c>
      <c r="Y181" s="117" t="str">
        <f>IF('Indicator Date'!AC181="","x",RIGHT('Indicator Date'!AC181,4))</f>
        <v>2019</v>
      </c>
      <c r="Z181" s="117" t="str">
        <f>IF('Indicator Date'!AD181="","x",RIGHT('Indicator Date'!AD181,4))</f>
        <v>2019</v>
      </c>
      <c r="AA181" s="117" t="str">
        <f>IF('Indicator Date'!AE181="","x",RIGHT('Indicator Date'!AE181,4))</f>
        <v>2019</v>
      </c>
      <c r="AB181" s="117" t="str">
        <f>IF('Indicator Date'!AF181="","x",RIGHT('Indicator Date'!AF181,4))</f>
        <v>2019</v>
      </c>
      <c r="AC181" s="117" t="str">
        <f>IF('Indicator Date'!AG181="","x",RIGHT('Indicator Date'!AG181,4))</f>
        <v>2014</v>
      </c>
      <c r="AD181" s="117" t="str">
        <f>IF('Indicator Date'!AJ181="","x",RIGHT('Indicator Date'!AJ181,4))</f>
        <v>2014</v>
      </c>
      <c r="AE181" s="117" t="str">
        <f>IF('Indicator Date'!AK181="","x",RIGHT('Indicator Date'!AK181,4))</f>
        <v>2014</v>
      </c>
      <c r="AF181" s="117" t="str">
        <f>IF('Indicator Date'!AM181="","x",RIGHT('Indicator Date'!AM181,4))</f>
        <v>2014</v>
      </c>
      <c r="AG181" s="117" t="str">
        <f>IF('Indicator Date'!AN181="","x",RIGHT('Indicator Date'!AN181,4))</f>
        <v>2014</v>
      </c>
      <c r="AH181" s="117" t="str">
        <f>IF('Indicator Date'!AP181="","x",RIGHT('Indicator Date'!AP181,4))</f>
        <v>2014</v>
      </c>
      <c r="AI181" s="117" t="str">
        <f>IF('Indicator Date'!AR181="","x",RIGHT('Indicator Date'!AR181,4))</f>
        <v>2014</v>
      </c>
      <c r="AJ181" s="117" t="str">
        <f>IF('Indicator Date'!AU181="","x",RIGHT('Indicator Date'!AU181,4))</f>
        <v>2014</v>
      </c>
      <c r="AK181" s="117" t="str">
        <f>IF('Indicator Date'!AV181="","x",RIGHT('Indicator Date'!AV181,4))</f>
        <v>2014</v>
      </c>
      <c r="AL181" s="117" t="str">
        <f>IF('Indicator Date'!AW181="","x",RIGHT('Indicator Date'!AW181,4))</f>
        <v>2014</v>
      </c>
      <c r="AM181" s="117" t="str">
        <f>IF('Indicator Date'!AX181="","x",RIGHT('Indicator Date'!AX181,4))</f>
        <v>2014</v>
      </c>
      <c r="AN181" s="117" t="str">
        <f>IF('Indicator Date'!AY181="","x",RIGHT('Indicator Date'!AY181,4))</f>
        <v>2014</v>
      </c>
      <c r="AO181" s="117" t="str">
        <f>IF('Indicator Date'!AZ181="","x",RIGHT('Indicator Date'!AZ181,4))</f>
        <v>2014</v>
      </c>
      <c r="AP181" s="117" t="str">
        <f>IF('Indicator Date'!BA181="","x",RIGHT('Indicator Date'!BA181,4))</f>
        <v>2014</v>
      </c>
      <c r="AQ181" s="117" t="str">
        <f>IF('Indicator Date'!BB181="","x",RIGHT('Indicator Date'!BB181,4))</f>
        <v>2017</v>
      </c>
      <c r="AR181" s="117" t="str">
        <f>IF('Indicator Date'!BC181="","x",RIGHT('Indicator Date'!BC181,4))</f>
        <v>2017</v>
      </c>
      <c r="AS181" s="117" t="str">
        <f>IF('Indicator Date'!BD181="","x",RIGHT('Indicator Date'!BD181,4))</f>
        <v>2019</v>
      </c>
      <c r="AT181" s="117" t="str">
        <f>IF('Indicator Date'!BE181="","x",RIGHT('Indicator Date'!BE181,4))</f>
        <v>2014</v>
      </c>
      <c r="AU181" s="117" t="str">
        <f>IF('Indicator Date'!BF181="","x",RIGHT('Indicator Date'!BF181,4))</f>
        <v>2014</v>
      </c>
    </row>
    <row r="182" spans="1:47" ht="15.75" customHeight="1" x14ac:dyDescent="0.25">
      <c r="A182" s="47" t="s">
        <v>471</v>
      </c>
      <c r="B182" s="47" t="s">
        <v>472</v>
      </c>
      <c r="C182" s="117" t="str">
        <f>IF('Indicator Date'!E182="","x",RIGHT('Indicator Date'!E182,4))</f>
        <v>2017</v>
      </c>
      <c r="D182" s="117" t="str">
        <f>IF('Indicator Date'!F182="","x",RIGHT('Indicator Date'!F182,4))</f>
        <v>2017</v>
      </c>
      <c r="E182" s="117" t="str">
        <f>IF('Indicator Date'!G182="","x",RIGHT('Indicator Date'!G182,4))</f>
        <v>2017</v>
      </c>
      <c r="F182" s="117" t="str">
        <f>IF('Indicator Date'!H182="","x",RIGHT('Indicator Date'!H182,4))</f>
        <v>2017</v>
      </c>
      <c r="G182" s="117" t="str">
        <f>IF('Indicator Date'!I182="","x",RIGHT('Indicator Date'!I182,4))</f>
        <v>2017</v>
      </c>
      <c r="H182" s="117" t="str">
        <f>IF('Indicator Date'!J182="","x",RIGHT('Indicator Date'!J182,4))</f>
        <v>2017</v>
      </c>
      <c r="I182" s="117" t="str">
        <f>IF('Indicator Date'!K182="","x",RIGHT('Indicator Date'!K182,4))</f>
        <v>2016</v>
      </c>
      <c r="J182" s="117" t="str">
        <f>IF('Indicator Date'!L182="","x",RIGHT('Indicator Date'!L182,4))</f>
        <v>2018</v>
      </c>
      <c r="K182" s="117" t="str">
        <f>IF('Indicator Date'!M182="","x",RIGHT('Indicator Date'!M182,4))</f>
        <v>2018</v>
      </c>
      <c r="L182" s="117" t="str">
        <f>IF('Indicator Date'!N182="","x",RIGHT('Indicator Date'!N182,4))</f>
        <v>2018</v>
      </c>
      <c r="M182" s="117" t="str">
        <f>IF('Indicator Date'!O182="","x",RIGHT('Indicator Date'!O182,4))</f>
        <v>2014</v>
      </c>
      <c r="N182" s="117" t="str">
        <f>IF('Indicator Date'!P182="","x",RIGHT('Indicator Date'!P182,4))</f>
        <v>2014</v>
      </c>
      <c r="O182" s="117" t="str">
        <f>IF('Indicator Date'!Q182="","x",RIGHT('Indicator Date'!Q182,4))</f>
        <v>2014</v>
      </c>
      <c r="P182" s="117" t="str">
        <f>IF('Indicator Date'!R182="","x",RIGHT('Indicator Date'!R182,4))</f>
        <v>2014</v>
      </c>
      <c r="Q182" s="117" t="str">
        <f>IF('Indicator Date'!S182="","x",RIGHT('Indicator Date'!S182,4))</f>
        <v>2014</v>
      </c>
      <c r="R182" s="117" t="str">
        <f>IF('Indicator Date'!T182="","x",RIGHT('Indicator Date'!T182,4))</f>
        <v>2014</v>
      </c>
      <c r="S182" s="117" t="str">
        <f>IF('Indicator Date'!U182="","x",RIGHT('Indicator Date'!U182,4))</f>
        <v>2014</v>
      </c>
      <c r="T182" s="117" t="str">
        <f>IF('Indicator Date'!V182="","x",RIGHT('Indicator Date'!V182,4))</f>
        <v>2014</v>
      </c>
      <c r="U182" s="117" t="str">
        <f>IF('Indicator Date'!W182="","x",RIGHT('Indicator Date'!W182,4))</f>
        <v>2014</v>
      </c>
      <c r="V182" s="117" t="str">
        <f>IF('Indicator Date'!X182="","x",RIGHT('Indicator Date'!X182,4))</f>
        <v>2014</v>
      </c>
      <c r="W182" s="117" t="str">
        <f>IF('Indicator Date'!Y182="","x",RIGHT('Indicator Date'!Y182,4))</f>
        <v>2014</v>
      </c>
      <c r="X182" s="117" t="str">
        <f>IF('Indicator Date'!AB182="","x",RIGHT('Indicator Date'!AB182,4))</f>
        <v>2014</v>
      </c>
      <c r="Y182" s="117" t="str">
        <f>IF('Indicator Date'!AC182="","x",RIGHT('Indicator Date'!AC182,4))</f>
        <v>2019</v>
      </c>
      <c r="Z182" s="117" t="str">
        <f>IF('Indicator Date'!AD182="","x",RIGHT('Indicator Date'!AD182,4))</f>
        <v>2019</v>
      </c>
      <c r="AA182" s="117" t="str">
        <f>IF('Indicator Date'!AE182="","x",RIGHT('Indicator Date'!AE182,4))</f>
        <v>2019</v>
      </c>
      <c r="AB182" s="117" t="str">
        <f>IF('Indicator Date'!AF182="","x",RIGHT('Indicator Date'!AF182,4))</f>
        <v>2019</v>
      </c>
      <c r="AC182" s="117" t="str">
        <f>IF('Indicator Date'!AG182="","x",RIGHT('Indicator Date'!AG182,4))</f>
        <v>2014</v>
      </c>
      <c r="AD182" s="117" t="str">
        <f>IF('Indicator Date'!AJ182="","x",RIGHT('Indicator Date'!AJ182,4))</f>
        <v>2014</v>
      </c>
      <c r="AE182" s="117" t="str">
        <f>IF('Indicator Date'!AK182="","x",RIGHT('Indicator Date'!AK182,4))</f>
        <v>2014</v>
      </c>
      <c r="AF182" s="117" t="str">
        <f>IF('Indicator Date'!AM182="","x",RIGHT('Indicator Date'!AM182,4))</f>
        <v>2014</v>
      </c>
      <c r="AG182" s="117" t="str">
        <f>IF('Indicator Date'!AN182="","x",RIGHT('Indicator Date'!AN182,4))</f>
        <v>2014</v>
      </c>
      <c r="AH182" s="117" t="str">
        <f>IF('Indicator Date'!AP182="","x",RIGHT('Indicator Date'!AP182,4))</f>
        <v>2014</v>
      </c>
      <c r="AI182" s="117" t="str">
        <f>IF('Indicator Date'!AR182="","x",RIGHT('Indicator Date'!AR182,4))</f>
        <v>2014</v>
      </c>
      <c r="AJ182" s="117" t="str">
        <f>IF('Indicator Date'!AU182="","x",RIGHT('Indicator Date'!AU182,4))</f>
        <v>2014</v>
      </c>
      <c r="AK182" s="117" t="str">
        <f>IF('Indicator Date'!AV182="","x",RIGHT('Indicator Date'!AV182,4))</f>
        <v>2014</v>
      </c>
      <c r="AL182" s="117" t="str">
        <f>IF('Indicator Date'!AW182="","x",RIGHT('Indicator Date'!AW182,4))</f>
        <v>2014</v>
      </c>
      <c r="AM182" s="117" t="str">
        <f>IF('Indicator Date'!AX182="","x",RIGHT('Indicator Date'!AX182,4))</f>
        <v>2014</v>
      </c>
      <c r="AN182" s="117" t="str">
        <f>IF('Indicator Date'!AY182="","x",RIGHT('Indicator Date'!AY182,4))</f>
        <v>2014</v>
      </c>
      <c r="AO182" s="117" t="str">
        <f>IF('Indicator Date'!AZ182="","x",RIGHT('Indicator Date'!AZ182,4))</f>
        <v>2014</v>
      </c>
      <c r="AP182" s="117" t="str">
        <f>IF('Indicator Date'!BA182="","x",RIGHT('Indicator Date'!BA182,4))</f>
        <v>2014</v>
      </c>
      <c r="AQ182" s="117" t="str">
        <f>IF('Indicator Date'!BB182="","x",RIGHT('Indicator Date'!BB182,4))</f>
        <v>2017</v>
      </c>
      <c r="AR182" s="117" t="str">
        <f>IF('Indicator Date'!BC182="","x",RIGHT('Indicator Date'!BC182,4))</f>
        <v>2017</v>
      </c>
      <c r="AS182" s="117" t="str">
        <f>IF('Indicator Date'!BD182="","x",RIGHT('Indicator Date'!BD182,4))</f>
        <v>2019</v>
      </c>
      <c r="AT182" s="117" t="str">
        <f>IF('Indicator Date'!BE182="","x",RIGHT('Indicator Date'!BE182,4))</f>
        <v>2014</v>
      </c>
      <c r="AU182" s="117" t="str">
        <f>IF('Indicator Date'!BF182="","x",RIGHT('Indicator Date'!BF182,4))</f>
        <v>2014</v>
      </c>
    </row>
    <row r="183" spans="1:47" ht="15.75" customHeight="1" x14ac:dyDescent="0.25">
      <c r="A183" s="47" t="s">
        <v>474</v>
      </c>
      <c r="B183" s="47" t="s">
        <v>475</v>
      </c>
      <c r="C183" s="117" t="str">
        <f>IF('Indicator Date'!E183="","x",RIGHT('Indicator Date'!E183,4))</f>
        <v>2017</v>
      </c>
      <c r="D183" s="117" t="str">
        <f>IF('Indicator Date'!F183="","x",RIGHT('Indicator Date'!F183,4))</f>
        <v>2017</v>
      </c>
      <c r="E183" s="117" t="str">
        <f>IF('Indicator Date'!G183="","x",RIGHT('Indicator Date'!G183,4))</f>
        <v>2017</v>
      </c>
      <c r="F183" s="117" t="str">
        <f>IF('Indicator Date'!H183="","x",RIGHT('Indicator Date'!H183,4))</f>
        <v>2017</v>
      </c>
      <c r="G183" s="117" t="str">
        <f>IF('Indicator Date'!I183="","x",RIGHT('Indicator Date'!I183,4))</f>
        <v>2017</v>
      </c>
      <c r="H183" s="117" t="str">
        <f>IF('Indicator Date'!J183="","x",RIGHT('Indicator Date'!J183,4))</f>
        <v>2017</v>
      </c>
      <c r="I183" s="117" t="str">
        <f>IF('Indicator Date'!K183="","x",RIGHT('Indicator Date'!K183,4))</f>
        <v>2016</v>
      </c>
      <c r="J183" s="117" t="str">
        <f>IF('Indicator Date'!L183="","x",RIGHT('Indicator Date'!L183,4))</f>
        <v>2018</v>
      </c>
      <c r="K183" s="117" t="str">
        <f>IF('Indicator Date'!M183="","x",RIGHT('Indicator Date'!M183,4))</f>
        <v>2018</v>
      </c>
      <c r="L183" s="117" t="str">
        <f>IF('Indicator Date'!N183="","x",RIGHT('Indicator Date'!N183,4))</f>
        <v>2018</v>
      </c>
      <c r="M183" s="117" t="str">
        <f>IF('Indicator Date'!O183="","x",RIGHT('Indicator Date'!O183,4))</f>
        <v>2014</v>
      </c>
      <c r="N183" s="117" t="str">
        <f>IF('Indicator Date'!P183="","x",RIGHT('Indicator Date'!P183,4))</f>
        <v>2014</v>
      </c>
      <c r="O183" s="117" t="str">
        <f>IF('Indicator Date'!Q183="","x",RIGHT('Indicator Date'!Q183,4))</f>
        <v>2014</v>
      </c>
      <c r="P183" s="117" t="str">
        <f>IF('Indicator Date'!R183="","x",RIGHT('Indicator Date'!R183,4))</f>
        <v>2014</v>
      </c>
      <c r="Q183" s="117" t="str">
        <f>IF('Indicator Date'!S183="","x",RIGHT('Indicator Date'!S183,4))</f>
        <v>2014</v>
      </c>
      <c r="R183" s="117" t="str">
        <f>IF('Indicator Date'!T183="","x",RIGHT('Indicator Date'!T183,4))</f>
        <v>2014</v>
      </c>
      <c r="S183" s="117" t="str">
        <f>IF('Indicator Date'!U183="","x",RIGHT('Indicator Date'!U183,4))</f>
        <v>2014</v>
      </c>
      <c r="T183" s="117" t="str">
        <f>IF('Indicator Date'!V183="","x",RIGHT('Indicator Date'!V183,4))</f>
        <v>2014</v>
      </c>
      <c r="U183" s="117" t="str">
        <f>IF('Indicator Date'!W183="","x",RIGHT('Indicator Date'!W183,4))</f>
        <v>2014</v>
      </c>
      <c r="V183" s="117" t="str">
        <f>IF('Indicator Date'!X183="","x",RIGHT('Indicator Date'!X183,4))</f>
        <v>2014</v>
      </c>
      <c r="W183" s="117" t="str">
        <f>IF('Indicator Date'!Y183="","x",RIGHT('Indicator Date'!Y183,4))</f>
        <v>2014</v>
      </c>
      <c r="X183" s="117" t="str">
        <f>IF('Indicator Date'!AB183="","x",RIGHT('Indicator Date'!AB183,4))</f>
        <v>2014</v>
      </c>
      <c r="Y183" s="117" t="str">
        <f>IF('Indicator Date'!AC183="","x",RIGHT('Indicator Date'!AC183,4))</f>
        <v>2019</v>
      </c>
      <c r="Z183" s="117" t="str">
        <f>IF('Indicator Date'!AD183="","x",RIGHT('Indicator Date'!AD183,4))</f>
        <v>2019</v>
      </c>
      <c r="AA183" s="117" t="str">
        <f>IF('Indicator Date'!AE183="","x",RIGHT('Indicator Date'!AE183,4))</f>
        <v>2019</v>
      </c>
      <c r="AB183" s="117" t="str">
        <f>IF('Indicator Date'!AF183="","x",RIGHT('Indicator Date'!AF183,4))</f>
        <v>2019</v>
      </c>
      <c r="AC183" s="117" t="str">
        <f>IF('Indicator Date'!AG183="","x",RIGHT('Indicator Date'!AG183,4))</f>
        <v>2014</v>
      </c>
      <c r="AD183" s="117" t="str">
        <f>IF('Indicator Date'!AJ183="","x",RIGHT('Indicator Date'!AJ183,4))</f>
        <v>2014</v>
      </c>
      <c r="AE183" s="117" t="str">
        <f>IF('Indicator Date'!AK183="","x",RIGHT('Indicator Date'!AK183,4))</f>
        <v>2014</v>
      </c>
      <c r="AF183" s="117" t="str">
        <f>IF('Indicator Date'!AM183="","x",RIGHT('Indicator Date'!AM183,4))</f>
        <v>2014</v>
      </c>
      <c r="AG183" s="117" t="str">
        <f>IF('Indicator Date'!AN183="","x",RIGHT('Indicator Date'!AN183,4))</f>
        <v>2014</v>
      </c>
      <c r="AH183" s="117" t="str">
        <f>IF('Indicator Date'!AP183="","x",RIGHT('Indicator Date'!AP183,4))</f>
        <v>2014</v>
      </c>
      <c r="AI183" s="117" t="str">
        <f>IF('Indicator Date'!AR183="","x",RIGHT('Indicator Date'!AR183,4))</f>
        <v>2014</v>
      </c>
      <c r="AJ183" s="117" t="str">
        <f>IF('Indicator Date'!AU183="","x",RIGHT('Indicator Date'!AU183,4))</f>
        <v>2014</v>
      </c>
      <c r="AK183" s="117" t="str">
        <f>IF('Indicator Date'!AV183="","x",RIGHT('Indicator Date'!AV183,4))</f>
        <v>2014</v>
      </c>
      <c r="AL183" s="117" t="str">
        <f>IF('Indicator Date'!AW183="","x",RIGHT('Indicator Date'!AW183,4))</f>
        <v>2014</v>
      </c>
      <c r="AM183" s="117" t="str">
        <f>IF('Indicator Date'!AX183="","x",RIGHT('Indicator Date'!AX183,4))</f>
        <v>2014</v>
      </c>
      <c r="AN183" s="117" t="str">
        <f>IF('Indicator Date'!AY183="","x",RIGHT('Indicator Date'!AY183,4))</f>
        <v>2014</v>
      </c>
      <c r="AO183" s="117" t="str">
        <f>IF('Indicator Date'!AZ183="","x",RIGHT('Indicator Date'!AZ183,4))</f>
        <v>2014</v>
      </c>
      <c r="AP183" s="117" t="str">
        <f>IF('Indicator Date'!BA183="","x",RIGHT('Indicator Date'!BA183,4))</f>
        <v>2014</v>
      </c>
      <c r="AQ183" s="117" t="str">
        <f>IF('Indicator Date'!BB183="","x",RIGHT('Indicator Date'!BB183,4))</f>
        <v>2017</v>
      </c>
      <c r="AR183" s="117" t="str">
        <f>IF('Indicator Date'!BC183="","x",RIGHT('Indicator Date'!BC183,4))</f>
        <v>2017</v>
      </c>
      <c r="AS183" s="117" t="str">
        <f>IF('Indicator Date'!BD183="","x",RIGHT('Indicator Date'!BD183,4))</f>
        <v>2019</v>
      </c>
      <c r="AT183" s="117" t="str">
        <f>IF('Indicator Date'!BE183="","x",RIGHT('Indicator Date'!BE183,4))</f>
        <v>2014</v>
      </c>
      <c r="AU183" s="117" t="str">
        <f>IF('Indicator Date'!BF183="","x",RIGHT('Indicator Date'!BF183,4))</f>
        <v>2014</v>
      </c>
    </row>
    <row r="184" spans="1:47" ht="15.75" customHeight="1" x14ac:dyDescent="0.25">
      <c r="A184" s="47" t="s">
        <v>476</v>
      </c>
      <c r="B184" s="47" t="s">
        <v>477</v>
      </c>
      <c r="C184" s="117" t="str">
        <f>IF('Indicator Date'!E184="","x",RIGHT('Indicator Date'!E184,4))</f>
        <v>2017</v>
      </c>
      <c r="D184" s="117" t="str">
        <f>IF('Indicator Date'!F184="","x",RIGHT('Indicator Date'!F184,4))</f>
        <v>2017</v>
      </c>
      <c r="E184" s="117" t="str">
        <f>IF('Indicator Date'!G184="","x",RIGHT('Indicator Date'!G184,4))</f>
        <v>2017</v>
      </c>
      <c r="F184" s="117" t="str">
        <f>IF('Indicator Date'!H184="","x",RIGHT('Indicator Date'!H184,4))</f>
        <v>2017</v>
      </c>
      <c r="G184" s="117" t="str">
        <f>IF('Indicator Date'!I184="","x",RIGHT('Indicator Date'!I184,4))</f>
        <v>2017</v>
      </c>
      <c r="H184" s="117" t="str">
        <f>IF('Indicator Date'!J184="","x",RIGHT('Indicator Date'!J184,4))</f>
        <v>2017</v>
      </c>
      <c r="I184" s="117" t="str">
        <f>IF('Indicator Date'!K184="","x",RIGHT('Indicator Date'!K184,4))</f>
        <v>2016</v>
      </c>
      <c r="J184" s="117" t="str">
        <f>IF('Indicator Date'!L184="","x",RIGHT('Indicator Date'!L184,4))</f>
        <v>2018</v>
      </c>
      <c r="K184" s="117" t="str">
        <f>IF('Indicator Date'!M184="","x",RIGHT('Indicator Date'!M184,4))</f>
        <v>2018</v>
      </c>
      <c r="L184" s="117" t="str">
        <f>IF('Indicator Date'!N184="","x",RIGHT('Indicator Date'!N184,4))</f>
        <v>2018</v>
      </c>
      <c r="M184" s="117" t="str">
        <f>IF('Indicator Date'!O184="","x",RIGHT('Indicator Date'!O184,4))</f>
        <v>2014</v>
      </c>
      <c r="N184" s="117" t="str">
        <f>IF('Indicator Date'!P184="","x",RIGHT('Indicator Date'!P184,4))</f>
        <v>2014</v>
      </c>
      <c r="O184" s="117" t="str">
        <f>IF('Indicator Date'!Q184="","x",RIGHT('Indicator Date'!Q184,4))</f>
        <v>2014</v>
      </c>
      <c r="P184" s="117" t="str">
        <f>IF('Indicator Date'!R184="","x",RIGHT('Indicator Date'!R184,4))</f>
        <v>2014</v>
      </c>
      <c r="Q184" s="117" t="str">
        <f>IF('Indicator Date'!S184="","x",RIGHT('Indicator Date'!S184,4))</f>
        <v>2014</v>
      </c>
      <c r="R184" s="117" t="str">
        <f>IF('Indicator Date'!T184="","x",RIGHT('Indicator Date'!T184,4))</f>
        <v>2014</v>
      </c>
      <c r="S184" s="117" t="str">
        <f>IF('Indicator Date'!U184="","x",RIGHT('Indicator Date'!U184,4))</f>
        <v>2014</v>
      </c>
      <c r="T184" s="117" t="str">
        <f>IF('Indicator Date'!V184="","x",RIGHT('Indicator Date'!V184,4))</f>
        <v>2014</v>
      </c>
      <c r="U184" s="117" t="str">
        <f>IF('Indicator Date'!W184="","x",RIGHT('Indicator Date'!W184,4))</f>
        <v>2014</v>
      </c>
      <c r="V184" s="117" t="str">
        <f>IF('Indicator Date'!X184="","x",RIGHT('Indicator Date'!X184,4))</f>
        <v>2014</v>
      </c>
      <c r="W184" s="117" t="str">
        <f>IF('Indicator Date'!Y184="","x",RIGHT('Indicator Date'!Y184,4))</f>
        <v>2014</v>
      </c>
      <c r="X184" s="117" t="str">
        <f>IF('Indicator Date'!AB184="","x",RIGHT('Indicator Date'!AB184,4))</f>
        <v>2014</v>
      </c>
      <c r="Y184" s="117" t="str">
        <f>IF('Indicator Date'!AC184="","x",RIGHT('Indicator Date'!AC184,4))</f>
        <v>2019</v>
      </c>
      <c r="Z184" s="117" t="str">
        <f>IF('Indicator Date'!AD184="","x",RIGHT('Indicator Date'!AD184,4))</f>
        <v>2019</v>
      </c>
      <c r="AA184" s="117" t="str">
        <f>IF('Indicator Date'!AE184="","x",RIGHT('Indicator Date'!AE184,4))</f>
        <v>2019</v>
      </c>
      <c r="AB184" s="117" t="str">
        <f>IF('Indicator Date'!AF184="","x",RIGHT('Indicator Date'!AF184,4))</f>
        <v>2019</v>
      </c>
      <c r="AC184" s="117" t="str">
        <f>IF('Indicator Date'!AG184="","x",RIGHT('Indicator Date'!AG184,4))</f>
        <v>2014</v>
      </c>
      <c r="AD184" s="117" t="str">
        <f>IF('Indicator Date'!AJ184="","x",RIGHT('Indicator Date'!AJ184,4))</f>
        <v>2014</v>
      </c>
      <c r="AE184" s="117" t="str">
        <f>IF('Indicator Date'!AK184="","x",RIGHT('Indicator Date'!AK184,4))</f>
        <v>2014</v>
      </c>
      <c r="AF184" s="117" t="str">
        <f>IF('Indicator Date'!AM184="","x",RIGHT('Indicator Date'!AM184,4))</f>
        <v>2014</v>
      </c>
      <c r="AG184" s="117" t="str">
        <f>IF('Indicator Date'!AN184="","x",RIGHT('Indicator Date'!AN184,4))</f>
        <v>2014</v>
      </c>
      <c r="AH184" s="117" t="str">
        <f>IF('Indicator Date'!AP184="","x",RIGHT('Indicator Date'!AP184,4))</f>
        <v>2014</v>
      </c>
      <c r="AI184" s="117" t="str">
        <f>IF('Indicator Date'!AR184="","x",RIGHT('Indicator Date'!AR184,4))</f>
        <v>2014</v>
      </c>
      <c r="AJ184" s="117" t="str">
        <f>IF('Indicator Date'!AU184="","x",RIGHT('Indicator Date'!AU184,4))</f>
        <v>2014</v>
      </c>
      <c r="AK184" s="117" t="str">
        <f>IF('Indicator Date'!AV184="","x",RIGHT('Indicator Date'!AV184,4))</f>
        <v>2014</v>
      </c>
      <c r="AL184" s="117" t="str">
        <f>IF('Indicator Date'!AW184="","x",RIGHT('Indicator Date'!AW184,4))</f>
        <v>2014</v>
      </c>
      <c r="AM184" s="117" t="str">
        <f>IF('Indicator Date'!AX184="","x",RIGHT('Indicator Date'!AX184,4))</f>
        <v>2014</v>
      </c>
      <c r="AN184" s="117" t="str">
        <f>IF('Indicator Date'!AY184="","x",RIGHT('Indicator Date'!AY184,4))</f>
        <v>2014</v>
      </c>
      <c r="AO184" s="117" t="str">
        <f>IF('Indicator Date'!AZ184="","x",RIGHT('Indicator Date'!AZ184,4))</f>
        <v>2014</v>
      </c>
      <c r="AP184" s="117" t="str">
        <f>IF('Indicator Date'!BA184="","x",RIGHT('Indicator Date'!BA184,4))</f>
        <v>2014</v>
      </c>
      <c r="AQ184" s="117" t="str">
        <f>IF('Indicator Date'!BB184="","x",RIGHT('Indicator Date'!BB184,4))</f>
        <v>2017</v>
      </c>
      <c r="AR184" s="117" t="str">
        <f>IF('Indicator Date'!BC184="","x",RIGHT('Indicator Date'!BC184,4))</f>
        <v>2017</v>
      </c>
      <c r="AS184" s="117" t="str">
        <f>IF('Indicator Date'!BD184="","x",RIGHT('Indicator Date'!BD184,4))</f>
        <v>2019</v>
      </c>
      <c r="AT184" s="117" t="str">
        <f>IF('Indicator Date'!BE184="","x",RIGHT('Indicator Date'!BE184,4))</f>
        <v>2014</v>
      </c>
      <c r="AU184" s="117" t="str">
        <f>IF('Indicator Date'!BF184="","x",RIGHT('Indicator Date'!BF184,4))</f>
        <v>2014</v>
      </c>
    </row>
    <row r="185" spans="1:47" ht="15.75" customHeight="1" x14ac:dyDescent="0.25">
      <c r="A185" s="47" t="s">
        <v>478</v>
      </c>
      <c r="B185" s="47" t="s">
        <v>479</v>
      </c>
      <c r="C185" s="117" t="str">
        <f>IF('Indicator Date'!E185="","x",RIGHT('Indicator Date'!E185,4))</f>
        <v>2017</v>
      </c>
      <c r="D185" s="117" t="str">
        <f>IF('Indicator Date'!F185="","x",RIGHT('Indicator Date'!F185,4))</f>
        <v>2017</v>
      </c>
      <c r="E185" s="117" t="str">
        <f>IF('Indicator Date'!G185="","x",RIGHT('Indicator Date'!G185,4))</f>
        <v>2017</v>
      </c>
      <c r="F185" s="117" t="str">
        <f>IF('Indicator Date'!H185="","x",RIGHT('Indicator Date'!H185,4))</f>
        <v>2017</v>
      </c>
      <c r="G185" s="117" t="str">
        <f>IF('Indicator Date'!I185="","x",RIGHT('Indicator Date'!I185,4))</f>
        <v>2017</v>
      </c>
      <c r="H185" s="117" t="str">
        <f>IF('Indicator Date'!J185="","x",RIGHT('Indicator Date'!J185,4))</f>
        <v>2017</v>
      </c>
      <c r="I185" s="117" t="str">
        <f>IF('Indicator Date'!K185="","x",RIGHT('Indicator Date'!K185,4))</f>
        <v>2016</v>
      </c>
      <c r="J185" s="117" t="str">
        <f>IF('Indicator Date'!L185="","x",RIGHT('Indicator Date'!L185,4))</f>
        <v>2018</v>
      </c>
      <c r="K185" s="117" t="str">
        <f>IF('Indicator Date'!M185="","x",RIGHT('Indicator Date'!M185,4))</f>
        <v>2018</v>
      </c>
      <c r="L185" s="117" t="str">
        <f>IF('Indicator Date'!N185="","x",RIGHT('Indicator Date'!N185,4))</f>
        <v>2018</v>
      </c>
      <c r="M185" s="117" t="str">
        <f>IF('Indicator Date'!O185="","x",RIGHT('Indicator Date'!O185,4))</f>
        <v>2014</v>
      </c>
      <c r="N185" s="117" t="str">
        <f>IF('Indicator Date'!P185="","x",RIGHT('Indicator Date'!P185,4))</f>
        <v>2014</v>
      </c>
      <c r="O185" s="117" t="str">
        <f>IF('Indicator Date'!Q185="","x",RIGHT('Indicator Date'!Q185,4))</f>
        <v>2014</v>
      </c>
      <c r="P185" s="117" t="str">
        <f>IF('Indicator Date'!R185="","x",RIGHT('Indicator Date'!R185,4))</f>
        <v>2014</v>
      </c>
      <c r="Q185" s="117" t="str">
        <f>IF('Indicator Date'!S185="","x",RIGHT('Indicator Date'!S185,4))</f>
        <v>2014</v>
      </c>
      <c r="R185" s="117" t="str">
        <f>IF('Indicator Date'!T185="","x",RIGHT('Indicator Date'!T185,4))</f>
        <v>2014</v>
      </c>
      <c r="S185" s="117" t="str">
        <f>IF('Indicator Date'!U185="","x",RIGHT('Indicator Date'!U185,4))</f>
        <v>2014</v>
      </c>
      <c r="T185" s="117" t="str">
        <f>IF('Indicator Date'!V185="","x",RIGHT('Indicator Date'!V185,4))</f>
        <v>2014</v>
      </c>
      <c r="U185" s="117" t="str">
        <f>IF('Indicator Date'!W185="","x",RIGHT('Indicator Date'!W185,4))</f>
        <v>2014</v>
      </c>
      <c r="V185" s="117" t="str">
        <f>IF('Indicator Date'!X185="","x",RIGHT('Indicator Date'!X185,4))</f>
        <v>2014</v>
      </c>
      <c r="W185" s="117" t="str">
        <f>IF('Indicator Date'!Y185="","x",RIGHT('Indicator Date'!Y185,4))</f>
        <v>2014</v>
      </c>
      <c r="X185" s="117" t="str">
        <f>IF('Indicator Date'!AB185="","x",RIGHT('Indicator Date'!AB185,4))</f>
        <v>2014</v>
      </c>
      <c r="Y185" s="117" t="str">
        <f>IF('Indicator Date'!AC185="","x",RIGHT('Indicator Date'!AC185,4))</f>
        <v>2019</v>
      </c>
      <c r="Z185" s="117" t="str">
        <f>IF('Indicator Date'!AD185="","x",RIGHT('Indicator Date'!AD185,4))</f>
        <v>2019</v>
      </c>
      <c r="AA185" s="117" t="str">
        <f>IF('Indicator Date'!AE185="","x",RIGHT('Indicator Date'!AE185,4))</f>
        <v>2019</v>
      </c>
      <c r="AB185" s="117" t="str">
        <f>IF('Indicator Date'!AF185="","x",RIGHT('Indicator Date'!AF185,4))</f>
        <v>2019</v>
      </c>
      <c r="AC185" s="117" t="str">
        <f>IF('Indicator Date'!AG185="","x",RIGHT('Indicator Date'!AG185,4))</f>
        <v>2014</v>
      </c>
      <c r="AD185" s="117" t="str">
        <f>IF('Indicator Date'!AJ185="","x",RIGHT('Indicator Date'!AJ185,4))</f>
        <v>2014</v>
      </c>
      <c r="AE185" s="117" t="str">
        <f>IF('Indicator Date'!AK185="","x",RIGHT('Indicator Date'!AK185,4))</f>
        <v>2014</v>
      </c>
      <c r="AF185" s="117" t="str">
        <f>IF('Indicator Date'!AM185="","x",RIGHT('Indicator Date'!AM185,4))</f>
        <v>2014</v>
      </c>
      <c r="AG185" s="117" t="str">
        <f>IF('Indicator Date'!AN185="","x",RIGHT('Indicator Date'!AN185,4))</f>
        <v>2014</v>
      </c>
      <c r="AH185" s="117" t="str">
        <f>IF('Indicator Date'!AP185="","x",RIGHT('Indicator Date'!AP185,4))</f>
        <v>2014</v>
      </c>
      <c r="AI185" s="117" t="str">
        <f>IF('Indicator Date'!AR185="","x",RIGHT('Indicator Date'!AR185,4))</f>
        <v>2014</v>
      </c>
      <c r="AJ185" s="117" t="str">
        <f>IF('Indicator Date'!AU185="","x",RIGHT('Indicator Date'!AU185,4))</f>
        <v>2014</v>
      </c>
      <c r="AK185" s="117" t="str">
        <f>IF('Indicator Date'!AV185="","x",RIGHT('Indicator Date'!AV185,4))</f>
        <v>2014</v>
      </c>
      <c r="AL185" s="117" t="str">
        <f>IF('Indicator Date'!AW185="","x",RIGHT('Indicator Date'!AW185,4))</f>
        <v>2014</v>
      </c>
      <c r="AM185" s="117" t="str">
        <f>IF('Indicator Date'!AX185="","x",RIGHT('Indicator Date'!AX185,4))</f>
        <v>2014</v>
      </c>
      <c r="AN185" s="117" t="str">
        <f>IF('Indicator Date'!AY185="","x",RIGHT('Indicator Date'!AY185,4))</f>
        <v>2014</v>
      </c>
      <c r="AO185" s="117" t="str">
        <f>IF('Indicator Date'!AZ185="","x",RIGHT('Indicator Date'!AZ185,4))</f>
        <v>2014</v>
      </c>
      <c r="AP185" s="117" t="str">
        <f>IF('Indicator Date'!BA185="","x",RIGHT('Indicator Date'!BA185,4))</f>
        <v>2014</v>
      </c>
      <c r="AQ185" s="117" t="str">
        <f>IF('Indicator Date'!BB185="","x",RIGHT('Indicator Date'!BB185,4))</f>
        <v>2017</v>
      </c>
      <c r="AR185" s="117" t="str">
        <f>IF('Indicator Date'!BC185="","x",RIGHT('Indicator Date'!BC185,4))</f>
        <v>2017</v>
      </c>
      <c r="AS185" s="117" t="str">
        <f>IF('Indicator Date'!BD185="","x",RIGHT('Indicator Date'!BD185,4))</f>
        <v>2019</v>
      </c>
      <c r="AT185" s="117" t="str">
        <f>IF('Indicator Date'!BE185="","x",RIGHT('Indicator Date'!BE185,4))</f>
        <v>2014</v>
      </c>
      <c r="AU185" s="117" t="str">
        <f>IF('Indicator Date'!BF185="","x",RIGHT('Indicator Date'!BF185,4))</f>
        <v>2014</v>
      </c>
    </row>
    <row r="186" spans="1:47" ht="15.75" customHeight="1" x14ac:dyDescent="0.25">
      <c r="A186" s="47" t="s">
        <v>480</v>
      </c>
      <c r="B186" s="47" t="s">
        <v>481</v>
      </c>
      <c r="C186" s="117" t="str">
        <f>IF('Indicator Date'!E186="","x",RIGHT('Indicator Date'!E186,4))</f>
        <v>2017</v>
      </c>
      <c r="D186" s="117" t="str">
        <f>IF('Indicator Date'!F186="","x",RIGHT('Indicator Date'!F186,4))</f>
        <v>2017</v>
      </c>
      <c r="E186" s="117" t="str">
        <f>IF('Indicator Date'!G186="","x",RIGHT('Indicator Date'!G186,4))</f>
        <v>2017</v>
      </c>
      <c r="F186" s="117" t="str">
        <f>IF('Indicator Date'!H186="","x",RIGHT('Indicator Date'!H186,4))</f>
        <v>2017</v>
      </c>
      <c r="G186" s="117" t="str">
        <f>IF('Indicator Date'!I186="","x",RIGHT('Indicator Date'!I186,4))</f>
        <v>2017</v>
      </c>
      <c r="H186" s="117" t="str">
        <f>IF('Indicator Date'!J186="","x",RIGHT('Indicator Date'!J186,4))</f>
        <v>2017</v>
      </c>
      <c r="I186" s="117" t="str">
        <f>IF('Indicator Date'!K186="","x",RIGHT('Indicator Date'!K186,4))</f>
        <v>2016</v>
      </c>
      <c r="J186" s="117" t="str">
        <f>IF('Indicator Date'!L186="","x",RIGHT('Indicator Date'!L186,4))</f>
        <v>2018</v>
      </c>
      <c r="K186" s="117" t="str">
        <f>IF('Indicator Date'!M186="","x",RIGHT('Indicator Date'!M186,4))</f>
        <v>2018</v>
      </c>
      <c r="L186" s="117" t="str">
        <f>IF('Indicator Date'!N186="","x",RIGHT('Indicator Date'!N186,4))</f>
        <v>2018</v>
      </c>
      <c r="M186" s="117" t="str">
        <f>IF('Indicator Date'!O186="","x",RIGHT('Indicator Date'!O186,4))</f>
        <v>2014</v>
      </c>
      <c r="N186" s="117" t="str">
        <f>IF('Indicator Date'!P186="","x",RIGHT('Indicator Date'!P186,4))</f>
        <v>2014</v>
      </c>
      <c r="O186" s="117" t="str">
        <f>IF('Indicator Date'!Q186="","x",RIGHT('Indicator Date'!Q186,4))</f>
        <v>2014</v>
      </c>
      <c r="P186" s="117" t="str">
        <f>IF('Indicator Date'!R186="","x",RIGHT('Indicator Date'!R186,4))</f>
        <v>2014</v>
      </c>
      <c r="Q186" s="117" t="str">
        <f>IF('Indicator Date'!S186="","x",RIGHT('Indicator Date'!S186,4))</f>
        <v>2014</v>
      </c>
      <c r="R186" s="117" t="str">
        <f>IF('Indicator Date'!T186="","x",RIGHT('Indicator Date'!T186,4))</f>
        <v>2014</v>
      </c>
      <c r="S186" s="117" t="str">
        <f>IF('Indicator Date'!U186="","x",RIGHT('Indicator Date'!U186,4))</f>
        <v>2014</v>
      </c>
      <c r="T186" s="117" t="str">
        <f>IF('Indicator Date'!V186="","x",RIGHT('Indicator Date'!V186,4))</f>
        <v>2014</v>
      </c>
      <c r="U186" s="117" t="str">
        <f>IF('Indicator Date'!W186="","x",RIGHT('Indicator Date'!W186,4))</f>
        <v>2014</v>
      </c>
      <c r="V186" s="117" t="str">
        <f>IF('Indicator Date'!X186="","x",RIGHT('Indicator Date'!X186,4))</f>
        <v>2014</v>
      </c>
      <c r="W186" s="117" t="str">
        <f>IF('Indicator Date'!Y186="","x",RIGHT('Indicator Date'!Y186,4))</f>
        <v>2014</v>
      </c>
      <c r="X186" s="117" t="str">
        <f>IF('Indicator Date'!AB186="","x",RIGHT('Indicator Date'!AB186,4))</f>
        <v>2014</v>
      </c>
      <c r="Y186" s="117" t="str">
        <f>IF('Indicator Date'!AC186="","x",RIGHT('Indicator Date'!AC186,4))</f>
        <v>2019</v>
      </c>
      <c r="Z186" s="117" t="str">
        <f>IF('Indicator Date'!AD186="","x",RIGHT('Indicator Date'!AD186,4))</f>
        <v>2019</v>
      </c>
      <c r="AA186" s="117" t="str">
        <f>IF('Indicator Date'!AE186="","x",RIGHT('Indicator Date'!AE186,4))</f>
        <v>2019</v>
      </c>
      <c r="AB186" s="117" t="str">
        <f>IF('Indicator Date'!AF186="","x",RIGHT('Indicator Date'!AF186,4))</f>
        <v>2019</v>
      </c>
      <c r="AC186" s="117" t="str">
        <f>IF('Indicator Date'!AG186="","x",RIGHT('Indicator Date'!AG186,4))</f>
        <v>2014</v>
      </c>
      <c r="AD186" s="117" t="str">
        <f>IF('Indicator Date'!AJ186="","x",RIGHT('Indicator Date'!AJ186,4))</f>
        <v>2014</v>
      </c>
      <c r="AE186" s="117" t="str">
        <f>IF('Indicator Date'!AK186="","x",RIGHT('Indicator Date'!AK186,4))</f>
        <v>2014</v>
      </c>
      <c r="AF186" s="117" t="str">
        <f>IF('Indicator Date'!AM186="","x",RIGHT('Indicator Date'!AM186,4))</f>
        <v>2014</v>
      </c>
      <c r="AG186" s="117" t="str">
        <f>IF('Indicator Date'!AN186="","x",RIGHT('Indicator Date'!AN186,4))</f>
        <v>2014</v>
      </c>
      <c r="AH186" s="117" t="str">
        <f>IF('Indicator Date'!AP186="","x",RIGHT('Indicator Date'!AP186,4))</f>
        <v>2014</v>
      </c>
      <c r="AI186" s="117" t="str">
        <f>IF('Indicator Date'!AR186="","x",RIGHT('Indicator Date'!AR186,4))</f>
        <v>2014</v>
      </c>
      <c r="AJ186" s="117" t="str">
        <f>IF('Indicator Date'!AU186="","x",RIGHT('Indicator Date'!AU186,4))</f>
        <v>2014</v>
      </c>
      <c r="AK186" s="117" t="str">
        <f>IF('Indicator Date'!AV186="","x",RIGHT('Indicator Date'!AV186,4))</f>
        <v>2014</v>
      </c>
      <c r="AL186" s="117" t="str">
        <f>IF('Indicator Date'!AW186="","x",RIGHT('Indicator Date'!AW186,4))</f>
        <v>2014</v>
      </c>
      <c r="AM186" s="117" t="str">
        <f>IF('Indicator Date'!AX186="","x",RIGHT('Indicator Date'!AX186,4))</f>
        <v>2014</v>
      </c>
      <c r="AN186" s="117" t="str">
        <f>IF('Indicator Date'!AY186="","x",RIGHT('Indicator Date'!AY186,4))</f>
        <v>2014</v>
      </c>
      <c r="AO186" s="117" t="str">
        <f>IF('Indicator Date'!AZ186="","x",RIGHT('Indicator Date'!AZ186,4))</f>
        <v>2014</v>
      </c>
      <c r="AP186" s="117" t="str">
        <f>IF('Indicator Date'!BA186="","x",RIGHT('Indicator Date'!BA186,4))</f>
        <v>2014</v>
      </c>
      <c r="AQ186" s="117" t="str">
        <f>IF('Indicator Date'!BB186="","x",RIGHT('Indicator Date'!BB186,4))</f>
        <v>2017</v>
      </c>
      <c r="AR186" s="117" t="str">
        <f>IF('Indicator Date'!BC186="","x",RIGHT('Indicator Date'!BC186,4))</f>
        <v>2017</v>
      </c>
      <c r="AS186" s="117" t="str">
        <f>IF('Indicator Date'!BD186="","x",RIGHT('Indicator Date'!BD186,4))</f>
        <v>2019</v>
      </c>
      <c r="AT186" s="117" t="str">
        <f>IF('Indicator Date'!BE186="","x",RIGHT('Indicator Date'!BE186,4))</f>
        <v>2014</v>
      </c>
      <c r="AU186" s="117" t="str">
        <f>IF('Indicator Date'!BF186="","x",RIGHT('Indicator Date'!BF186,4))</f>
        <v>2014</v>
      </c>
    </row>
    <row r="187" spans="1:47" ht="15.75" customHeight="1" x14ac:dyDescent="0.25">
      <c r="A187" s="47" t="s">
        <v>482</v>
      </c>
      <c r="B187" s="47" t="s">
        <v>483</v>
      </c>
      <c r="C187" s="117" t="str">
        <f>IF('Indicator Date'!E187="","x",RIGHT('Indicator Date'!E187,4))</f>
        <v>2017</v>
      </c>
      <c r="D187" s="117" t="str">
        <f>IF('Indicator Date'!F187="","x",RIGHT('Indicator Date'!F187,4))</f>
        <v>2017</v>
      </c>
      <c r="E187" s="117" t="str">
        <f>IF('Indicator Date'!G187="","x",RIGHT('Indicator Date'!G187,4))</f>
        <v>2017</v>
      </c>
      <c r="F187" s="117" t="str">
        <f>IF('Indicator Date'!H187="","x",RIGHT('Indicator Date'!H187,4))</f>
        <v>2017</v>
      </c>
      <c r="G187" s="117" t="str">
        <f>IF('Indicator Date'!I187="","x",RIGHT('Indicator Date'!I187,4))</f>
        <v>2017</v>
      </c>
      <c r="H187" s="117" t="str">
        <f>IF('Indicator Date'!J187="","x",RIGHT('Indicator Date'!J187,4))</f>
        <v>2017</v>
      </c>
      <c r="I187" s="117" t="str">
        <f>IF('Indicator Date'!K187="","x",RIGHT('Indicator Date'!K187,4))</f>
        <v>2016</v>
      </c>
      <c r="J187" s="117" t="str">
        <f>IF('Indicator Date'!L187="","x",RIGHT('Indicator Date'!L187,4))</f>
        <v>2018</v>
      </c>
      <c r="K187" s="117" t="str">
        <f>IF('Indicator Date'!M187="","x",RIGHT('Indicator Date'!M187,4))</f>
        <v>2018</v>
      </c>
      <c r="L187" s="117" t="str">
        <f>IF('Indicator Date'!N187="","x",RIGHT('Indicator Date'!N187,4))</f>
        <v>2018</v>
      </c>
      <c r="M187" s="117" t="str">
        <f>IF('Indicator Date'!O187="","x",RIGHT('Indicator Date'!O187,4))</f>
        <v>2014</v>
      </c>
      <c r="N187" s="117" t="str">
        <f>IF('Indicator Date'!P187="","x",RIGHT('Indicator Date'!P187,4))</f>
        <v>2014</v>
      </c>
      <c r="O187" s="117" t="str">
        <f>IF('Indicator Date'!Q187="","x",RIGHT('Indicator Date'!Q187,4))</f>
        <v>2014</v>
      </c>
      <c r="P187" s="117" t="str">
        <f>IF('Indicator Date'!R187="","x",RIGHT('Indicator Date'!R187,4))</f>
        <v>2014</v>
      </c>
      <c r="Q187" s="117" t="str">
        <f>IF('Indicator Date'!S187="","x",RIGHT('Indicator Date'!S187,4))</f>
        <v>2014</v>
      </c>
      <c r="R187" s="117" t="str">
        <f>IF('Indicator Date'!T187="","x",RIGHT('Indicator Date'!T187,4))</f>
        <v>2014</v>
      </c>
      <c r="S187" s="117" t="str">
        <f>IF('Indicator Date'!U187="","x",RIGHT('Indicator Date'!U187,4))</f>
        <v>2014</v>
      </c>
      <c r="T187" s="117" t="str">
        <f>IF('Indicator Date'!V187="","x",RIGHT('Indicator Date'!V187,4))</f>
        <v>2014</v>
      </c>
      <c r="U187" s="117" t="str">
        <f>IF('Indicator Date'!W187="","x",RIGHT('Indicator Date'!W187,4))</f>
        <v>2014</v>
      </c>
      <c r="V187" s="117" t="str">
        <f>IF('Indicator Date'!X187="","x",RIGHT('Indicator Date'!X187,4))</f>
        <v>2014</v>
      </c>
      <c r="W187" s="117" t="str">
        <f>IF('Indicator Date'!Y187="","x",RIGHT('Indicator Date'!Y187,4))</f>
        <v>2014</v>
      </c>
      <c r="X187" s="117" t="str">
        <f>IF('Indicator Date'!AB187="","x",RIGHT('Indicator Date'!AB187,4))</f>
        <v>2014</v>
      </c>
      <c r="Y187" s="117" t="str">
        <f>IF('Indicator Date'!AC187="","x",RIGHT('Indicator Date'!AC187,4))</f>
        <v>2019</v>
      </c>
      <c r="Z187" s="117" t="str">
        <f>IF('Indicator Date'!AD187="","x",RIGHT('Indicator Date'!AD187,4))</f>
        <v>2019</v>
      </c>
      <c r="AA187" s="117" t="str">
        <f>IF('Indicator Date'!AE187="","x",RIGHT('Indicator Date'!AE187,4))</f>
        <v>2019</v>
      </c>
      <c r="AB187" s="117" t="str">
        <f>IF('Indicator Date'!AF187="","x",RIGHT('Indicator Date'!AF187,4))</f>
        <v>2019</v>
      </c>
      <c r="AC187" s="117" t="str">
        <f>IF('Indicator Date'!AG187="","x",RIGHT('Indicator Date'!AG187,4))</f>
        <v>2014</v>
      </c>
      <c r="AD187" s="117" t="str">
        <f>IF('Indicator Date'!AJ187="","x",RIGHT('Indicator Date'!AJ187,4))</f>
        <v>2014</v>
      </c>
      <c r="AE187" s="117" t="str">
        <f>IF('Indicator Date'!AK187="","x",RIGHT('Indicator Date'!AK187,4))</f>
        <v>2014</v>
      </c>
      <c r="AF187" s="117" t="str">
        <f>IF('Indicator Date'!AM187="","x",RIGHT('Indicator Date'!AM187,4))</f>
        <v>2014</v>
      </c>
      <c r="AG187" s="117" t="str">
        <f>IF('Indicator Date'!AN187="","x",RIGHT('Indicator Date'!AN187,4))</f>
        <v>2014</v>
      </c>
      <c r="AH187" s="117" t="str">
        <f>IF('Indicator Date'!AP187="","x",RIGHT('Indicator Date'!AP187,4))</f>
        <v>2014</v>
      </c>
      <c r="AI187" s="117" t="str">
        <f>IF('Indicator Date'!AR187="","x",RIGHT('Indicator Date'!AR187,4))</f>
        <v>2014</v>
      </c>
      <c r="AJ187" s="117" t="str">
        <f>IF('Indicator Date'!AU187="","x",RIGHT('Indicator Date'!AU187,4))</f>
        <v>2014</v>
      </c>
      <c r="AK187" s="117" t="str">
        <f>IF('Indicator Date'!AV187="","x",RIGHT('Indicator Date'!AV187,4))</f>
        <v>2014</v>
      </c>
      <c r="AL187" s="117" t="str">
        <f>IF('Indicator Date'!AW187="","x",RIGHT('Indicator Date'!AW187,4))</f>
        <v>2014</v>
      </c>
      <c r="AM187" s="117" t="str">
        <f>IF('Indicator Date'!AX187="","x",RIGHT('Indicator Date'!AX187,4))</f>
        <v>2014</v>
      </c>
      <c r="AN187" s="117" t="str">
        <f>IF('Indicator Date'!AY187="","x",RIGHT('Indicator Date'!AY187,4))</f>
        <v>2014</v>
      </c>
      <c r="AO187" s="117" t="str">
        <f>IF('Indicator Date'!AZ187="","x",RIGHT('Indicator Date'!AZ187,4))</f>
        <v>2014</v>
      </c>
      <c r="AP187" s="117" t="str">
        <f>IF('Indicator Date'!BA187="","x",RIGHT('Indicator Date'!BA187,4))</f>
        <v>2014</v>
      </c>
      <c r="AQ187" s="117" t="str">
        <f>IF('Indicator Date'!BB187="","x",RIGHT('Indicator Date'!BB187,4))</f>
        <v>2017</v>
      </c>
      <c r="AR187" s="117" t="str">
        <f>IF('Indicator Date'!BC187="","x",RIGHT('Indicator Date'!BC187,4))</f>
        <v>2017</v>
      </c>
      <c r="AS187" s="117" t="str">
        <f>IF('Indicator Date'!BD187="","x",RIGHT('Indicator Date'!BD187,4))</f>
        <v>2019</v>
      </c>
      <c r="AT187" s="117" t="str">
        <f>IF('Indicator Date'!BE187="","x",RIGHT('Indicator Date'!BE187,4))</f>
        <v>2014</v>
      </c>
      <c r="AU187" s="117" t="str">
        <f>IF('Indicator Date'!BF187="","x",RIGHT('Indicator Date'!BF187,4))</f>
        <v>2014</v>
      </c>
    </row>
    <row r="188" spans="1:47" ht="15.75" customHeight="1" x14ac:dyDescent="0.25">
      <c r="A188" s="47" t="s">
        <v>484</v>
      </c>
      <c r="B188" s="47" t="s">
        <v>485</v>
      </c>
      <c r="C188" s="117" t="str">
        <f>IF('Indicator Date'!E188="","x",RIGHT('Indicator Date'!E188,4))</f>
        <v>2017</v>
      </c>
      <c r="D188" s="117" t="str">
        <f>IF('Indicator Date'!F188="","x",RIGHT('Indicator Date'!F188,4))</f>
        <v>2017</v>
      </c>
      <c r="E188" s="117" t="str">
        <f>IF('Indicator Date'!G188="","x",RIGHT('Indicator Date'!G188,4))</f>
        <v>2017</v>
      </c>
      <c r="F188" s="117" t="str">
        <f>IF('Indicator Date'!H188="","x",RIGHT('Indicator Date'!H188,4))</f>
        <v>2017</v>
      </c>
      <c r="G188" s="117" t="str">
        <f>IF('Indicator Date'!I188="","x",RIGHT('Indicator Date'!I188,4))</f>
        <v>2017</v>
      </c>
      <c r="H188" s="117" t="str">
        <f>IF('Indicator Date'!J188="","x",RIGHT('Indicator Date'!J188,4))</f>
        <v>2017</v>
      </c>
      <c r="I188" s="117" t="str">
        <f>IF('Indicator Date'!K188="","x",RIGHT('Indicator Date'!K188,4))</f>
        <v>2016</v>
      </c>
      <c r="J188" s="117" t="str">
        <f>IF('Indicator Date'!L188="","x",RIGHT('Indicator Date'!L188,4))</f>
        <v>2018</v>
      </c>
      <c r="K188" s="117" t="str">
        <f>IF('Indicator Date'!M188="","x",RIGHT('Indicator Date'!M188,4))</f>
        <v>2018</v>
      </c>
      <c r="L188" s="117" t="str">
        <f>IF('Indicator Date'!N188="","x",RIGHT('Indicator Date'!N188,4))</f>
        <v>2018</v>
      </c>
      <c r="M188" s="117" t="str">
        <f>IF('Indicator Date'!O188="","x",RIGHT('Indicator Date'!O188,4))</f>
        <v>2014</v>
      </c>
      <c r="N188" s="117" t="str">
        <f>IF('Indicator Date'!P188="","x",RIGHT('Indicator Date'!P188,4))</f>
        <v>2014</v>
      </c>
      <c r="O188" s="117" t="str">
        <f>IF('Indicator Date'!Q188="","x",RIGHT('Indicator Date'!Q188,4))</f>
        <v>2014</v>
      </c>
      <c r="P188" s="117" t="str">
        <f>IF('Indicator Date'!R188="","x",RIGHT('Indicator Date'!R188,4))</f>
        <v>2014</v>
      </c>
      <c r="Q188" s="117" t="str">
        <f>IF('Indicator Date'!S188="","x",RIGHT('Indicator Date'!S188,4))</f>
        <v>2014</v>
      </c>
      <c r="R188" s="117" t="str">
        <f>IF('Indicator Date'!T188="","x",RIGHT('Indicator Date'!T188,4))</f>
        <v>2014</v>
      </c>
      <c r="S188" s="117" t="str">
        <f>IF('Indicator Date'!U188="","x",RIGHT('Indicator Date'!U188,4))</f>
        <v>2014</v>
      </c>
      <c r="T188" s="117" t="str">
        <f>IF('Indicator Date'!V188="","x",RIGHT('Indicator Date'!V188,4))</f>
        <v>2014</v>
      </c>
      <c r="U188" s="117" t="str">
        <f>IF('Indicator Date'!W188="","x",RIGHT('Indicator Date'!W188,4))</f>
        <v>2014</v>
      </c>
      <c r="V188" s="117" t="str">
        <f>IF('Indicator Date'!X188="","x",RIGHT('Indicator Date'!X188,4))</f>
        <v>2014</v>
      </c>
      <c r="W188" s="117" t="str">
        <f>IF('Indicator Date'!Y188="","x",RIGHT('Indicator Date'!Y188,4))</f>
        <v>2014</v>
      </c>
      <c r="X188" s="117" t="str">
        <f>IF('Indicator Date'!AB188="","x",RIGHT('Indicator Date'!AB188,4))</f>
        <v>2014</v>
      </c>
      <c r="Y188" s="117" t="str">
        <f>IF('Indicator Date'!AC188="","x",RIGHT('Indicator Date'!AC188,4))</f>
        <v>2019</v>
      </c>
      <c r="Z188" s="117" t="str">
        <f>IF('Indicator Date'!AD188="","x",RIGHT('Indicator Date'!AD188,4))</f>
        <v>2019</v>
      </c>
      <c r="AA188" s="117" t="str">
        <f>IF('Indicator Date'!AE188="","x",RIGHT('Indicator Date'!AE188,4))</f>
        <v>2019</v>
      </c>
      <c r="AB188" s="117" t="str">
        <f>IF('Indicator Date'!AF188="","x",RIGHT('Indicator Date'!AF188,4))</f>
        <v>2019</v>
      </c>
      <c r="AC188" s="117" t="str">
        <f>IF('Indicator Date'!AG188="","x",RIGHT('Indicator Date'!AG188,4))</f>
        <v>2014</v>
      </c>
      <c r="AD188" s="117" t="str">
        <f>IF('Indicator Date'!AJ188="","x",RIGHT('Indicator Date'!AJ188,4))</f>
        <v>2014</v>
      </c>
      <c r="AE188" s="117" t="str">
        <f>IF('Indicator Date'!AK188="","x",RIGHT('Indicator Date'!AK188,4))</f>
        <v>2014</v>
      </c>
      <c r="AF188" s="117" t="str">
        <f>IF('Indicator Date'!AM188="","x",RIGHT('Indicator Date'!AM188,4))</f>
        <v>2014</v>
      </c>
      <c r="AG188" s="117" t="str">
        <f>IF('Indicator Date'!AN188="","x",RIGHT('Indicator Date'!AN188,4))</f>
        <v>2014</v>
      </c>
      <c r="AH188" s="117" t="str">
        <f>IF('Indicator Date'!AP188="","x",RIGHT('Indicator Date'!AP188,4))</f>
        <v>2014</v>
      </c>
      <c r="AI188" s="117" t="str">
        <f>IF('Indicator Date'!AR188="","x",RIGHT('Indicator Date'!AR188,4))</f>
        <v>2014</v>
      </c>
      <c r="AJ188" s="117" t="str">
        <f>IF('Indicator Date'!AU188="","x",RIGHT('Indicator Date'!AU188,4))</f>
        <v>2014</v>
      </c>
      <c r="AK188" s="117" t="str">
        <f>IF('Indicator Date'!AV188="","x",RIGHT('Indicator Date'!AV188,4))</f>
        <v>2014</v>
      </c>
      <c r="AL188" s="117" t="str">
        <f>IF('Indicator Date'!AW188="","x",RIGHT('Indicator Date'!AW188,4))</f>
        <v>2014</v>
      </c>
      <c r="AM188" s="117" t="str">
        <f>IF('Indicator Date'!AX188="","x",RIGHT('Indicator Date'!AX188,4))</f>
        <v>2014</v>
      </c>
      <c r="AN188" s="117" t="str">
        <f>IF('Indicator Date'!AY188="","x",RIGHT('Indicator Date'!AY188,4))</f>
        <v>2014</v>
      </c>
      <c r="AO188" s="117" t="str">
        <f>IF('Indicator Date'!AZ188="","x",RIGHT('Indicator Date'!AZ188,4))</f>
        <v>2014</v>
      </c>
      <c r="AP188" s="117" t="str">
        <f>IF('Indicator Date'!BA188="","x",RIGHT('Indicator Date'!BA188,4))</f>
        <v>2014</v>
      </c>
      <c r="AQ188" s="117" t="str">
        <f>IF('Indicator Date'!BB188="","x",RIGHT('Indicator Date'!BB188,4))</f>
        <v>2017</v>
      </c>
      <c r="AR188" s="117" t="str">
        <f>IF('Indicator Date'!BC188="","x",RIGHT('Indicator Date'!BC188,4))</f>
        <v>2017</v>
      </c>
      <c r="AS188" s="117" t="str">
        <f>IF('Indicator Date'!BD188="","x",RIGHT('Indicator Date'!BD188,4))</f>
        <v>2019</v>
      </c>
      <c r="AT188" s="117" t="str">
        <f>IF('Indicator Date'!BE188="","x",RIGHT('Indicator Date'!BE188,4))</f>
        <v>2014</v>
      </c>
      <c r="AU188" s="117" t="str">
        <f>IF('Indicator Date'!BF188="","x",RIGHT('Indicator Date'!BF188,4))</f>
        <v>2014</v>
      </c>
    </row>
    <row r="189" spans="1:47" ht="15.75" customHeight="1" x14ac:dyDescent="0.25">
      <c r="A189" s="47" t="s">
        <v>486</v>
      </c>
      <c r="B189" s="47" t="s">
        <v>487</v>
      </c>
      <c r="C189" s="117" t="str">
        <f>IF('Indicator Date'!E189="","x",RIGHT('Indicator Date'!E189,4))</f>
        <v>2017</v>
      </c>
      <c r="D189" s="117" t="str">
        <f>IF('Indicator Date'!F189="","x",RIGHT('Indicator Date'!F189,4))</f>
        <v>2017</v>
      </c>
      <c r="E189" s="117" t="str">
        <f>IF('Indicator Date'!G189="","x",RIGHT('Indicator Date'!G189,4))</f>
        <v>2017</v>
      </c>
      <c r="F189" s="117" t="str">
        <f>IF('Indicator Date'!H189="","x",RIGHT('Indicator Date'!H189,4))</f>
        <v>2017</v>
      </c>
      <c r="G189" s="117" t="str">
        <f>IF('Indicator Date'!I189="","x",RIGHT('Indicator Date'!I189,4))</f>
        <v>2017</v>
      </c>
      <c r="H189" s="117" t="str">
        <f>IF('Indicator Date'!J189="","x",RIGHT('Indicator Date'!J189,4))</f>
        <v>2017</v>
      </c>
      <c r="I189" s="117" t="str">
        <f>IF('Indicator Date'!K189="","x",RIGHT('Indicator Date'!K189,4))</f>
        <v>2016</v>
      </c>
      <c r="J189" s="117" t="str">
        <f>IF('Indicator Date'!L189="","x",RIGHT('Indicator Date'!L189,4))</f>
        <v>2018</v>
      </c>
      <c r="K189" s="117" t="str">
        <f>IF('Indicator Date'!M189="","x",RIGHT('Indicator Date'!M189,4))</f>
        <v>2018</v>
      </c>
      <c r="L189" s="117" t="str">
        <f>IF('Indicator Date'!N189="","x",RIGHT('Indicator Date'!N189,4))</f>
        <v>2018</v>
      </c>
      <c r="M189" s="117" t="str">
        <f>IF('Indicator Date'!O189="","x",RIGHT('Indicator Date'!O189,4))</f>
        <v>2014</v>
      </c>
      <c r="N189" s="117" t="str">
        <f>IF('Indicator Date'!P189="","x",RIGHT('Indicator Date'!P189,4))</f>
        <v>2014</v>
      </c>
      <c r="O189" s="117" t="str">
        <f>IF('Indicator Date'!Q189="","x",RIGHT('Indicator Date'!Q189,4))</f>
        <v>2014</v>
      </c>
      <c r="P189" s="117" t="str">
        <f>IF('Indicator Date'!R189="","x",RIGHT('Indicator Date'!R189,4))</f>
        <v>2014</v>
      </c>
      <c r="Q189" s="117" t="str">
        <f>IF('Indicator Date'!S189="","x",RIGHT('Indicator Date'!S189,4))</f>
        <v>2014</v>
      </c>
      <c r="R189" s="117" t="str">
        <f>IF('Indicator Date'!T189="","x",RIGHT('Indicator Date'!T189,4))</f>
        <v>2014</v>
      </c>
      <c r="S189" s="117" t="str">
        <f>IF('Indicator Date'!U189="","x",RIGHT('Indicator Date'!U189,4))</f>
        <v>2014</v>
      </c>
      <c r="T189" s="117" t="str">
        <f>IF('Indicator Date'!V189="","x",RIGHT('Indicator Date'!V189,4))</f>
        <v>2014</v>
      </c>
      <c r="U189" s="117" t="str">
        <f>IF('Indicator Date'!W189="","x",RIGHT('Indicator Date'!W189,4))</f>
        <v>2014</v>
      </c>
      <c r="V189" s="117" t="str">
        <f>IF('Indicator Date'!X189="","x",RIGHT('Indicator Date'!X189,4))</f>
        <v>2014</v>
      </c>
      <c r="W189" s="117" t="str">
        <f>IF('Indicator Date'!Y189="","x",RIGHT('Indicator Date'!Y189,4))</f>
        <v>2014</v>
      </c>
      <c r="X189" s="117" t="str">
        <f>IF('Indicator Date'!AB189="","x",RIGHT('Indicator Date'!AB189,4))</f>
        <v>2014</v>
      </c>
      <c r="Y189" s="117" t="str">
        <f>IF('Indicator Date'!AC189="","x",RIGHT('Indicator Date'!AC189,4))</f>
        <v>2019</v>
      </c>
      <c r="Z189" s="117" t="str">
        <f>IF('Indicator Date'!AD189="","x",RIGHT('Indicator Date'!AD189,4))</f>
        <v>2019</v>
      </c>
      <c r="AA189" s="117" t="str">
        <f>IF('Indicator Date'!AE189="","x",RIGHT('Indicator Date'!AE189,4))</f>
        <v>2019</v>
      </c>
      <c r="AB189" s="117" t="str">
        <f>IF('Indicator Date'!AF189="","x",RIGHT('Indicator Date'!AF189,4))</f>
        <v>2019</v>
      </c>
      <c r="AC189" s="117" t="str">
        <f>IF('Indicator Date'!AG189="","x",RIGHT('Indicator Date'!AG189,4))</f>
        <v>2014</v>
      </c>
      <c r="AD189" s="117" t="str">
        <f>IF('Indicator Date'!AJ189="","x",RIGHT('Indicator Date'!AJ189,4))</f>
        <v>2014</v>
      </c>
      <c r="AE189" s="117" t="str">
        <f>IF('Indicator Date'!AK189="","x",RIGHT('Indicator Date'!AK189,4))</f>
        <v>2014</v>
      </c>
      <c r="AF189" s="117" t="str">
        <f>IF('Indicator Date'!AM189="","x",RIGHT('Indicator Date'!AM189,4))</f>
        <v>2014</v>
      </c>
      <c r="AG189" s="117" t="str">
        <f>IF('Indicator Date'!AN189="","x",RIGHT('Indicator Date'!AN189,4))</f>
        <v>2014</v>
      </c>
      <c r="AH189" s="117" t="str">
        <f>IF('Indicator Date'!AP189="","x",RIGHT('Indicator Date'!AP189,4))</f>
        <v>2014</v>
      </c>
      <c r="AI189" s="117" t="str">
        <f>IF('Indicator Date'!AR189="","x",RIGHT('Indicator Date'!AR189,4))</f>
        <v>2014</v>
      </c>
      <c r="AJ189" s="117" t="str">
        <f>IF('Indicator Date'!AU189="","x",RIGHT('Indicator Date'!AU189,4))</f>
        <v>2014</v>
      </c>
      <c r="AK189" s="117" t="str">
        <f>IF('Indicator Date'!AV189="","x",RIGHT('Indicator Date'!AV189,4))</f>
        <v>2014</v>
      </c>
      <c r="AL189" s="117" t="str">
        <f>IF('Indicator Date'!AW189="","x",RIGHT('Indicator Date'!AW189,4))</f>
        <v>2014</v>
      </c>
      <c r="AM189" s="117" t="str">
        <f>IF('Indicator Date'!AX189="","x",RIGHT('Indicator Date'!AX189,4))</f>
        <v>2014</v>
      </c>
      <c r="AN189" s="117" t="str">
        <f>IF('Indicator Date'!AY189="","x",RIGHT('Indicator Date'!AY189,4))</f>
        <v>2014</v>
      </c>
      <c r="AO189" s="117" t="str">
        <f>IF('Indicator Date'!AZ189="","x",RIGHT('Indicator Date'!AZ189,4))</f>
        <v>2014</v>
      </c>
      <c r="AP189" s="117" t="str">
        <f>IF('Indicator Date'!BA189="","x",RIGHT('Indicator Date'!BA189,4))</f>
        <v>2014</v>
      </c>
      <c r="AQ189" s="117" t="str">
        <f>IF('Indicator Date'!BB189="","x",RIGHT('Indicator Date'!BB189,4))</f>
        <v>2017</v>
      </c>
      <c r="AR189" s="117" t="str">
        <f>IF('Indicator Date'!BC189="","x",RIGHT('Indicator Date'!BC189,4))</f>
        <v>2017</v>
      </c>
      <c r="AS189" s="117" t="str">
        <f>IF('Indicator Date'!BD189="","x",RIGHT('Indicator Date'!BD189,4))</f>
        <v>2019</v>
      </c>
      <c r="AT189" s="117" t="str">
        <f>IF('Indicator Date'!BE189="","x",RIGHT('Indicator Date'!BE189,4))</f>
        <v>2014</v>
      </c>
      <c r="AU189" s="117" t="str">
        <f>IF('Indicator Date'!BF189="","x",RIGHT('Indicator Date'!BF189,4))</f>
        <v>2014</v>
      </c>
    </row>
    <row r="190" spans="1:47" ht="15.75" customHeight="1" x14ac:dyDescent="0.25">
      <c r="A190" s="47" t="s">
        <v>488</v>
      </c>
      <c r="B190" s="47" t="s">
        <v>489</v>
      </c>
      <c r="C190" s="117" t="str">
        <f>IF('Indicator Date'!E190="","x",RIGHT('Indicator Date'!E190,4))</f>
        <v>2017</v>
      </c>
      <c r="D190" s="117" t="str">
        <f>IF('Indicator Date'!F190="","x",RIGHT('Indicator Date'!F190,4))</f>
        <v>2017</v>
      </c>
      <c r="E190" s="117" t="str">
        <f>IF('Indicator Date'!G190="","x",RIGHT('Indicator Date'!G190,4))</f>
        <v>2017</v>
      </c>
      <c r="F190" s="117" t="str">
        <f>IF('Indicator Date'!H190="","x",RIGHT('Indicator Date'!H190,4))</f>
        <v>2017</v>
      </c>
      <c r="G190" s="117" t="str">
        <f>IF('Indicator Date'!I190="","x",RIGHT('Indicator Date'!I190,4))</f>
        <v>2017</v>
      </c>
      <c r="H190" s="117" t="str">
        <f>IF('Indicator Date'!J190="","x",RIGHT('Indicator Date'!J190,4))</f>
        <v>2017</v>
      </c>
      <c r="I190" s="117" t="str">
        <f>IF('Indicator Date'!K190="","x",RIGHT('Indicator Date'!K190,4))</f>
        <v>2016</v>
      </c>
      <c r="J190" s="117" t="str">
        <f>IF('Indicator Date'!L190="","x",RIGHT('Indicator Date'!L190,4))</f>
        <v>2018</v>
      </c>
      <c r="K190" s="117" t="str">
        <f>IF('Indicator Date'!M190="","x",RIGHT('Indicator Date'!M190,4))</f>
        <v>2018</v>
      </c>
      <c r="L190" s="117" t="str">
        <f>IF('Indicator Date'!N190="","x",RIGHT('Indicator Date'!N190,4))</f>
        <v>2018</v>
      </c>
      <c r="M190" s="117" t="str">
        <f>IF('Indicator Date'!O190="","x",RIGHT('Indicator Date'!O190,4))</f>
        <v>2014</v>
      </c>
      <c r="N190" s="117" t="str">
        <f>IF('Indicator Date'!P190="","x",RIGHT('Indicator Date'!P190,4))</f>
        <v>2014</v>
      </c>
      <c r="O190" s="117" t="str">
        <f>IF('Indicator Date'!Q190="","x",RIGHT('Indicator Date'!Q190,4))</f>
        <v>2014</v>
      </c>
      <c r="P190" s="117" t="str">
        <f>IF('Indicator Date'!R190="","x",RIGHT('Indicator Date'!R190,4))</f>
        <v>2014</v>
      </c>
      <c r="Q190" s="117" t="str">
        <f>IF('Indicator Date'!S190="","x",RIGHT('Indicator Date'!S190,4))</f>
        <v>2014</v>
      </c>
      <c r="R190" s="117" t="str">
        <f>IF('Indicator Date'!T190="","x",RIGHT('Indicator Date'!T190,4))</f>
        <v>2014</v>
      </c>
      <c r="S190" s="117" t="str">
        <f>IF('Indicator Date'!U190="","x",RIGHT('Indicator Date'!U190,4))</f>
        <v>2014</v>
      </c>
      <c r="T190" s="117" t="str">
        <f>IF('Indicator Date'!V190="","x",RIGHT('Indicator Date'!V190,4))</f>
        <v>2014</v>
      </c>
      <c r="U190" s="117" t="str">
        <f>IF('Indicator Date'!W190="","x",RIGHT('Indicator Date'!W190,4))</f>
        <v>2014</v>
      </c>
      <c r="V190" s="117" t="str">
        <f>IF('Indicator Date'!X190="","x",RIGHT('Indicator Date'!X190,4))</f>
        <v>2014</v>
      </c>
      <c r="W190" s="117" t="str">
        <f>IF('Indicator Date'!Y190="","x",RIGHT('Indicator Date'!Y190,4))</f>
        <v>2014</v>
      </c>
      <c r="X190" s="117" t="str">
        <f>IF('Indicator Date'!AB190="","x",RIGHT('Indicator Date'!AB190,4))</f>
        <v>2014</v>
      </c>
      <c r="Y190" s="117" t="str">
        <f>IF('Indicator Date'!AC190="","x",RIGHT('Indicator Date'!AC190,4))</f>
        <v>2019</v>
      </c>
      <c r="Z190" s="117" t="str">
        <f>IF('Indicator Date'!AD190="","x",RIGHT('Indicator Date'!AD190,4))</f>
        <v>2019</v>
      </c>
      <c r="AA190" s="117" t="str">
        <f>IF('Indicator Date'!AE190="","x",RIGHT('Indicator Date'!AE190,4))</f>
        <v>2019</v>
      </c>
      <c r="AB190" s="117" t="str">
        <f>IF('Indicator Date'!AF190="","x",RIGHT('Indicator Date'!AF190,4))</f>
        <v>2019</v>
      </c>
      <c r="AC190" s="117" t="str">
        <f>IF('Indicator Date'!AG190="","x",RIGHT('Indicator Date'!AG190,4))</f>
        <v>2014</v>
      </c>
      <c r="AD190" s="117" t="str">
        <f>IF('Indicator Date'!AJ190="","x",RIGHT('Indicator Date'!AJ190,4))</f>
        <v>2014</v>
      </c>
      <c r="AE190" s="117" t="str">
        <f>IF('Indicator Date'!AK190="","x",RIGHT('Indicator Date'!AK190,4))</f>
        <v>2014</v>
      </c>
      <c r="AF190" s="117" t="str">
        <f>IF('Indicator Date'!AM190="","x",RIGHT('Indicator Date'!AM190,4))</f>
        <v>2014</v>
      </c>
      <c r="AG190" s="117" t="str">
        <f>IF('Indicator Date'!AN190="","x",RIGHT('Indicator Date'!AN190,4))</f>
        <v>2014</v>
      </c>
      <c r="AH190" s="117" t="str">
        <f>IF('Indicator Date'!AP190="","x",RIGHT('Indicator Date'!AP190,4))</f>
        <v>2014</v>
      </c>
      <c r="AI190" s="117" t="str">
        <f>IF('Indicator Date'!AR190="","x",RIGHT('Indicator Date'!AR190,4))</f>
        <v>2014</v>
      </c>
      <c r="AJ190" s="117" t="str">
        <f>IF('Indicator Date'!AU190="","x",RIGHT('Indicator Date'!AU190,4))</f>
        <v>2014</v>
      </c>
      <c r="AK190" s="117" t="str">
        <f>IF('Indicator Date'!AV190="","x",RIGHT('Indicator Date'!AV190,4))</f>
        <v>2014</v>
      </c>
      <c r="AL190" s="117" t="str">
        <f>IF('Indicator Date'!AW190="","x",RIGHT('Indicator Date'!AW190,4))</f>
        <v>2014</v>
      </c>
      <c r="AM190" s="117" t="str">
        <f>IF('Indicator Date'!AX190="","x",RIGHT('Indicator Date'!AX190,4))</f>
        <v>2014</v>
      </c>
      <c r="AN190" s="117" t="str">
        <f>IF('Indicator Date'!AY190="","x",RIGHT('Indicator Date'!AY190,4))</f>
        <v>2014</v>
      </c>
      <c r="AO190" s="117" t="str">
        <f>IF('Indicator Date'!AZ190="","x",RIGHT('Indicator Date'!AZ190,4))</f>
        <v>2014</v>
      </c>
      <c r="AP190" s="117" t="str">
        <f>IF('Indicator Date'!BA190="","x",RIGHT('Indicator Date'!BA190,4))</f>
        <v>2014</v>
      </c>
      <c r="AQ190" s="117" t="str">
        <f>IF('Indicator Date'!BB190="","x",RIGHT('Indicator Date'!BB190,4))</f>
        <v>2017</v>
      </c>
      <c r="AR190" s="117" t="str">
        <f>IF('Indicator Date'!BC190="","x",RIGHT('Indicator Date'!BC190,4))</f>
        <v>2017</v>
      </c>
      <c r="AS190" s="117" t="str">
        <f>IF('Indicator Date'!BD190="","x",RIGHT('Indicator Date'!BD190,4))</f>
        <v>2019</v>
      </c>
      <c r="AT190" s="117" t="str">
        <f>IF('Indicator Date'!BE190="","x",RIGHT('Indicator Date'!BE190,4))</f>
        <v>2014</v>
      </c>
      <c r="AU190" s="117" t="str">
        <f>IF('Indicator Date'!BF190="","x",RIGHT('Indicator Date'!BF190,4))</f>
        <v>2014</v>
      </c>
    </row>
    <row r="191" spans="1:47" ht="15.75" customHeight="1" x14ac:dyDescent="0.25">
      <c r="A191" s="47" t="s">
        <v>490</v>
      </c>
      <c r="B191" s="47" t="s">
        <v>491</v>
      </c>
      <c r="C191" s="117" t="str">
        <f>IF('Indicator Date'!E191="","x",RIGHT('Indicator Date'!E191,4))</f>
        <v>2017</v>
      </c>
      <c r="D191" s="117" t="str">
        <f>IF('Indicator Date'!F191="","x",RIGHT('Indicator Date'!F191,4))</f>
        <v>2017</v>
      </c>
      <c r="E191" s="117" t="str">
        <f>IF('Indicator Date'!G191="","x",RIGHT('Indicator Date'!G191,4))</f>
        <v>2017</v>
      </c>
      <c r="F191" s="117" t="str">
        <f>IF('Indicator Date'!H191="","x",RIGHT('Indicator Date'!H191,4))</f>
        <v>2017</v>
      </c>
      <c r="G191" s="117" t="str">
        <f>IF('Indicator Date'!I191="","x",RIGHT('Indicator Date'!I191,4))</f>
        <v>2017</v>
      </c>
      <c r="H191" s="117" t="str">
        <f>IF('Indicator Date'!J191="","x",RIGHT('Indicator Date'!J191,4))</f>
        <v>2017</v>
      </c>
      <c r="I191" s="117" t="str">
        <f>IF('Indicator Date'!K191="","x",RIGHT('Indicator Date'!K191,4))</f>
        <v>2016</v>
      </c>
      <c r="J191" s="117" t="str">
        <f>IF('Indicator Date'!L191="","x",RIGHT('Indicator Date'!L191,4))</f>
        <v>2018</v>
      </c>
      <c r="K191" s="117" t="str">
        <f>IF('Indicator Date'!M191="","x",RIGHT('Indicator Date'!M191,4))</f>
        <v>2018</v>
      </c>
      <c r="L191" s="117" t="str">
        <f>IF('Indicator Date'!N191="","x",RIGHT('Indicator Date'!N191,4))</f>
        <v>2018</v>
      </c>
      <c r="M191" s="117" t="str">
        <f>IF('Indicator Date'!O191="","x",RIGHT('Indicator Date'!O191,4))</f>
        <v>2014</v>
      </c>
      <c r="N191" s="117" t="str">
        <f>IF('Indicator Date'!P191="","x",RIGHT('Indicator Date'!P191,4))</f>
        <v>2014</v>
      </c>
      <c r="O191" s="117" t="str">
        <f>IF('Indicator Date'!Q191="","x",RIGHT('Indicator Date'!Q191,4))</f>
        <v>2014</v>
      </c>
      <c r="P191" s="117" t="str">
        <f>IF('Indicator Date'!R191="","x",RIGHT('Indicator Date'!R191,4))</f>
        <v>2014</v>
      </c>
      <c r="Q191" s="117" t="str">
        <f>IF('Indicator Date'!S191="","x",RIGHT('Indicator Date'!S191,4))</f>
        <v>2014</v>
      </c>
      <c r="R191" s="117" t="str">
        <f>IF('Indicator Date'!T191="","x",RIGHT('Indicator Date'!T191,4))</f>
        <v>2014</v>
      </c>
      <c r="S191" s="117" t="str">
        <f>IF('Indicator Date'!U191="","x",RIGHT('Indicator Date'!U191,4))</f>
        <v>2014</v>
      </c>
      <c r="T191" s="117" t="str">
        <f>IF('Indicator Date'!V191="","x",RIGHT('Indicator Date'!V191,4))</f>
        <v>2014</v>
      </c>
      <c r="U191" s="117" t="str">
        <f>IF('Indicator Date'!W191="","x",RIGHT('Indicator Date'!W191,4))</f>
        <v>2014</v>
      </c>
      <c r="V191" s="117" t="str">
        <f>IF('Indicator Date'!X191="","x",RIGHT('Indicator Date'!X191,4))</f>
        <v>2014</v>
      </c>
      <c r="W191" s="117" t="str">
        <f>IF('Indicator Date'!Y191="","x",RIGHT('Indicator Date'!Y191,4))</f>
        <v>2014</v>
      </c>
      <c r="X191" s="117" t="str">
        <f>IF('Indicator Date'!AB191="","x",RIGHT('Indicator Date'!AB191,4))</f>
        <v>2014</v>
      </c>
      <c r="Y191" s="117" t="str">
        <f>IF('Indicator Date'!AC191="","x",RIGHT('Indicator Date'!AC191,4))</f>
        <v>2019</v>
      </c>
      <c r="Z191" s="117" t="str">
        <f>IF('Indicator Date'!AD191="","x",RIGHT('Indicator Date'!AD191,4))</f>
        <v>2019</v>
      </c>
      <c r="AA191" s="117" t="str">
        <f>IF('Indicator Date'!AE191="","x",RIGHT('Indicator Date'!AE191,4))</f>
        <v>2019</v>
      </c>
      <c r="AB191" s="117" t="str">
        <f>IF('Indicator Date'!AF191="","x",RIGHT('Indicator Date'!AF191,4))</f>
        <v>2019</v>
      </c>
      <c r="AC191" s="117" t="str">
        <f>IF('Indicator Date'!AG191="","x",RIGHT('Indicator Date'!AG191,4))</f>
        <v>2014</v>
      </c>
      <c r="AD191" s="117" t="str">
        <f>IF('Indicator Date'!AJ191="","x",RIGHT('Indicator Date'!AJ191,4))</f>
        <v>2014</v>
      </c>
      <c r="AE191" s="117" t="str">
        <f>IF('Indicator Date'!AK191="","x",RIGHT('Indicator Date'!AK191,4))</f>
        <v>2014</v>
      </c>
      <c r="AF191" s="117" t="str">
        <f>IF('Indicator Date'!AM191="","x",RIGHT('Indicator Date'!AM191,4))</f>
        <v>2014</v>
      </c>
      <c r="AG191" s="117" t="str">
        <f>IF('Indicator Date'!AN191="","x",RIGHT('Indicator Date'!AN191,4))</f>
        <v>2014</v>
      </c>
      <c r="AH191" s="117" t="str">
        <f>IF('Indicator Date'!AP191="","x",RIGHT('Indicator Date'!AP191,4))</f>
        <v>2014</v>
      </c>
      <c r="AI191" s="117" t="str">
        <f>IF('Indicator Date'!AR191="","x",RIGHT('Indicator Date'!AR191,4))</f>
        <v>2014</v>
      </c>
      <c r="AJ191" s="117" t="str">
        <f>IF('Indicator Date'!AU191="","x",RIGHT('Indicator Date'!AU191,4))</f>
        <v>2014</v>
      </c>
      <c r="AK191" s="117" t="str">
        <f>IF('Indicator Date'!AV191="","x",RIGHT('Indicator Date'!AV191,4))</f>
        <v>2014</v>
      </c>
      <c r="AL191" s="117" t="str">
        <f>IF('Indicator Date'!AW191="","x",RIGHT('Indicator Date'!AW191,4))</f>
        <v>2014</v>
      </c>
      <c r="AM191" s="117" t="str">
        <f>IF('Indicator Date'!AX191="","x",RIGHT('Indicator Date'!AX191,4))</f>
        <v>2014</v>
      </c>
      <c r="AN191" s="117" t="str">
        <f>IF('Indicator Date'!AY191="","x",RIGHT('Indicator Date'!AY191,4))</f>
        <v>2014</v>
      </c>
      <c r="AO191" s="117" t="str">
        <f>IF('Indicator Date'!AZ191="","x",RIGHT('Indicator Date'!AZ191,4))</f>
        <v>2014</v>
      </c>
      <c r="AP191" s="117" t="str">
        <f>IF('Indicator Date'!BA191="","x",RIGHT('Indicator Date'!BA191,4))</f>
        <v>2014</v>
      </c>
      <c r="AQ191" s="117" t="str">
        <f>IF('Indicator Date'!BB191="","x",RIGHT('Indicator Date'!BB191,4))</f>
        <v>2017</v>
      </c>
      <c r="AR191" s="117" t="str">
        <f>IF('Indicator Date'!BC191="","x",RIGHT('Indicator Date'!BC191,4))</f>
        <v>2017</v>
      </c>
      <c r="AS191" s="117" t="str">
        <f>IF('Indicator Date'!BD191="","x",RIGHT('Indicator Date'!BD191,4))</f>
        <v>2019</v>
      </c>
      <c r="AT191" s="117" t="str">
        <f>IF('Indicator Date'!BE191="","x",RIGHT('Indicator Date'!BE191,4))</f>
        <v>2014</v>
      </c>
      <c r="AU191" s="117" t="str">
        <f>IF('Indicator Date'!BF191="","x",RIGHT('Indicator Date'!BF191,4))</f>
        <v>2014</v>
      </c>
    </row>
    <row r="192" spans="1:47" ht="15.75" customHeight="1" x14ac:dyDescent="0.25">
      <c r="A192" s="47" t="s">
        <v>492</v>
      </c>
      <c r="B192" s="47" t="s">
        <v>493</v>
      </c>
      <c r="C192" s="117" t="str">
        <f>IF('Indicator Date'!E192="","x",RIGHT('Indicator Date'!E192,4))</f>
        <v>2017</v>
      </c>
      <c r="D192" s="117" t="str">
        <f>IF('Indicator Date'!F192="","x",RIGHT('Indicator Date'!F192,4))</f>
        <v>2017</v>
      </c>
      <c r="E192" s="117" t="str">
        <f>IF('Indicator Date'!G192="","x",RIGHT('Indicator Date'!G192,4))</f>
        <v>2017</v>
      </c>
      <c r="F192" s="117" t="str">
        <f>IF('Indicator Date'!H192="","x",RIGHT('Indicator Date'!H192,4))</f>
        <v>2017</v>
      </c>
      <c r="G192" s="117" t="str">
        <f>IF('Indicator Date'!I192="","x",RIGHT('Indicator Date'!I192,4))</f>
        <v>2017</v>
      </c>
      <c r="H192" s="117" t="str">
        <f>IF('Indicator Date'!J192="","x",RIGHT('Indicator Date'!J192,4))</f>
        <v>2017</v>
      </c>
      <c r="I192" s="117" t="str">
        <f>IF('Indicator Date'!K192="","x",RIGHT('Indicator Date'!K192,4))</f>
        <v>2016</v>
      </c>
      <c r="J192" s="117" t="str">
        <f>IF('Indicator Date'!L192="","x",RIGHT('Indicator Date'!L192,4))</f>
        <v>2018</v>
      </c>
      <c r="K192" s="117" t="str">
        <f>IF('Indicator Date'!M192="","x",RIGHT('Indicator Date'!M192,4))</f>
        <v>2018</v>
      </c>
      <c r="L192" s="117" t="str">
        <f>IF('Indicator Date'!N192="","x",RIGHT('Indicator Date'!N192,4))</f>
        <v>2018</v>
      </c>
      <c r="M192" s="117" t="str">
        <f>IF('Indicator Date'!O192="","x",RIGHT('Indicator Date'!O192,4))</f>
        <v>2014</v>
      </c>
      <c r="N192" s="117" t="str">
        <f>IF('Indicator Date'!P192="","x",RIGHT('Indicator Date'!P192,4))</f>
        <v>2014</v>
      </c>
      <c r="O192" s="117" t="str">
        <f>IF('Indicator Date'!Q192="","x",RIGHT('Indicator Date'!Q192,4))</f>
        <v>2014</v>
      </c>
      <c r="P192" s="117" t="str">
        <f>IF('Indicator Date'!R192="","x",RIGHT('Indicator Date'!R192,4))</f>
        <v>2014</v>
      </c>
      <c r="Q192" s="117" t="str">
        <f>IF('Indicator Date'!S192="","x",RIGHT('Indicator Date'!S192,4))</f>
        <v>2014</v>
      </c>
      <c r="R192" s="117" t="str">
        <f>IF('Indicator Date'!T192="","x",RIGHT('Indicator Date'!T192,4))</f>
        <v>2014</v>
      </c>
      <c r="S192" s="117" t="str">
        <f>IF('Indicator Date'!U192="","x",RIGHT('Indicator Date'!U192,4))</f>
        <v>2014</v>
      </c>
      <c r="T192" s="117" t="str">
        <f>IF('Indicator Date'!V192="","x",RIGHT('Indicator Date'!V192,4))</f>
        <v>2014</v>
      </c>
      <c r="U192" s="117" t="str">
        <f>IF('Indicator Date'!W192="","x",RIGHT('Indicator Date'!W192,4))</f>
        <v>2014</v>
      </c>
      <c r="V192" s="117" t="str">
        <f>IF('Indicator Date'!X192="","x",RIGHT('Indicator Date'!X192,4))</f>
        <v>2014</v>
      </c>
      <c r="W192" s="117" t="str">
        <f>IF('Indicator Date'!Y192="","x",RIGHT('Indicator Date'!Y192,4))</f>
        <v>2014</v>
      </c>
      <c r="X192" s="117" t="str">
        <f>IF('Indicator Date'!AB192="","x",RIGHT('Indicator Date'!AB192,4))</f>
        <v>2014</v>
      </c>
      <c r="Y192" s="117" t="str">
        <f>IF('Indicator Date'!AC192="","x",RIGHT('Indicator Date'!AC192,4))</f>
        <v>2019</v>
      </c>
      <c r="Z192" s="117" t="str">
        <f>IF('Indicator Date'!AD192="","x",RIGHT('Indicator Date'!AD192,4))</f>
        <v>2019</v>
      </c>
      <c r="AA192" s="117" t="str">
        <f>IF('Indicator Date'!AE192="","x",RIGHT('Indicator Date'!AE192,4))</f>
        <v>2019</v>
      </c>
      <c r="AB192" s="117" t="str">
        <f>IF('Indicator Date'!AF192="","x",RIGHT('Indicator Date'!AF192,4))</f>
        <v>2019</v>
      </c>
      <c r="AC192" s="117" t="str">
        <f>IF('Indicator Date'!AG192="","x",RIGHT('Indicator Date'!AG192,4))</f>
        <v>2014</v>
      </c>
      <c r="AD192" s="117" t="str">
        <f>IF('Indicator Date'!AJ192="","x",RIGHT('Indicator Date'!AJ192,4))</f>
        <v>2014</v>
      </c>
      <c r="AE192" s="117" t="str">
        <f>IF('Indicator Date'!AK192="","x",RIGHT('Indicator Date'!AK192,4))</f>
        <v>2014</v>
      </c>
      <c r="AF192" s="117" t="str">
        <f>IF('Indicator Date'!AM192="","x",RIGHT('Indicator Date'!AM192,4))</f>
        <v>2014</v>
      </c>
      <c r="AG192" s="117" t="str">
        <f>IF('Indicator Date'!AN192="","x",RIGHT('Indicator Date'!AN192,4))</f>
        <v>2014</v>
      </c>
      <c r="AH192" s="117" t="str">
        <f>IF('Indicator Date'!AP192="","x",RIGHT('Indicator Date'!AP192,4))</f>
        <v>2014</v>
      </c>
      <c r="AI192" s="117" t="str">
        <f>IF('Indicator Date'!AR192="","x",RIGHT('Indicator Date'!AR192,4))</f>
        <v>2014</v>
      </c>
      <c r="AJ192" s="117" t="str">
        <f>IF('Indicator Date'!AU192="","x",RIGHT('Indicator Date'!AU192,4))</f>
        <v>2014</v>
      </c>
      <c r="AK192" s="117" t="str">
        <f>IF('Indicator Date'!AV192="","x",RIGHT('Indicator Date'!AV192,4))</f>
        <v>2014</v>
      </c>
      <c r="AL192" s="117" t="str">
        <f>IF('Indicator Date'!AW192="","x",RIGHT('Indicator Date'!AW192,4))</f>
        <v>2014</v>
      </c>
      <c r="AM192" s="117" t="str">
        <f>IF('Indicator Date'!AX192="","x",RIGHT('Indicator Date'!AX192,4))</f>
        <v>2014</v>
      </c>
      <c r="AN192" s="117" t="str">
        <f>IF('Indicator Date'!AY192="","x",RIGHT('Indicator Date'!AY192,4))</f>
        <v>2014</v>
      </c>
      <c r="AO192" s="117" t="str">
        <f>IF('Indicator Date'!AZ192="","x",RIGHT('Indicator Date'!AZ192,4))</f>
        <v>2014</v>
      </c>
      <c r="AP192" s="117" t="str">
        <f>IF('Indicator Date'!BA192="","x",RIGHT('Indicator Date'!BA192,4))</f>
        <v>2014</v>
      </c>
      <c r="AQ192" s="117" t="str">
        <f>IF('Indicator Date'!BB192="","x",RIGHT('Indicator Date'!BB192,4))</f>
        <v>2017</v>
      </c>
      <c r="AR192" s="117" t="str">
        <f>IF('Indicator Date'!BC192="","x",RIGHT('Indicator Date'!BC192,4))</f>
        <v>2017</v>
      </c>
      <c r="AS192" s="117" t="str">
        <f>IF('Indicator Date'!BD192="","x",RIGHT('Indicator Date'!BD192,4))</f>
        <v>2019</v>
      </c>
      <c r="AT192" s="117" t="str">
        <f>IF('Indicator Date'!BE192="","x",RIGHT('Indicator Date'!BE192,4))</f>
        <v>2014</v>
      </c>
      <c r="AU192" s="117" t="str">
        <f>IF('Indicator Date'!BF192="","x",RIGHT('Indicator Date'!BF192,4))</f>
        <v>2014</v>
      </c>
    </row>
    <row r="193" spans="1:47" ht="15.75" customHeight="1" x14ac:dyDescent="0.25">
      <c r="A193" s="47" t="s">
        <v>494</v>
      </c>
      <c r="B193" s="47" t="s">
        <v>495</v>
      </c>
      <c r="C193" s="117" t="str">
        <f>IF('Indicator Date'!E193="","x",RIGHT('Indicator Date'!E193,4))</f>
        <v>2017</v>
      </c>
      <c r="D193" s="117" t="str">
        <f>IF('Indicator Date'!F193="","x",RIGHT('Indicator Date'!F193,4))</f>
        <v>2017</v>
      </c>
      <c r="E193" s="117" t="str">
        <f>IF('Indicator Date'!G193="","x",RIGHT('Indicator Date'!G193,4))</f>
        <v>2017</v>
      </c>
      <c r="F193" s="117" t="str">
        <f>IF('Indicator Date'!H193="","x",RIGHT('Indicator Date'!H193,4))</f>
        <v>2017</v>
      </c>
      <c r="G193" s="117" t="str">
        <f>IF('Indicator Date'!I193="","x",RIGHT('Indicator Date'!I193,4))</f>
        <v>2017</v>
      </c>
      <c r="H193" s="117" t="str">
        <f>IF('Indicator Date'!J193="","x",RIGHT('Indicator Date'!J193,4))</f>
        <v>2017</v>
      </c>
      <c r="I193" s="117" t="str">
        <f>IF('Indicator Date'!K193="","x",RIGHT('Indicator Date'!K193,4))</f>
        <v>2016</v>
      </c>
      <c r="J193" s="117" t="str">
        <f>IF('Indicator Date'!L193="","x",RIGHT('Indicator Date'!L193,4))</f>
        <v>2018</v>
      </c>
      <c r="K193" s="117" t="str">
        <f>IF('Indicator Date'!M193="","x",RIGHT('Indicator Date'!M193,4))</f>
        <v>2018</v>
      </c>
      <c r="L193" s="117" t="str">
        <f>IF('Indicator Date'!N193="","x",RIGHT('Indicator Date'!N193,4))</f>
        <v>2018</v>
      </c>
      <c r="M193" s="117" t="str">
        <f>IF('Indicator Date'!O193="","x",RIGHT('Indicator Date'!O193,4))</f>
        <v>2014</v>
      </c>
      <c r="N193" s="117" t="str">
        <f>IF('Indicator Date'!P193="","x",RIGHT('Indicator Date'!P193,4))</f>
        <v>2014</v>
      </c>
      <c r="O193" s="117" t="str">
        <f>IF('Indicator Date'!Q193="","x",RIGHT('Indicator Date'!Q193,4))</f>
        <v>2014</v>
      </c>
      <c r="P193" s="117" t="str">
        <f>IF('Indicator Date'!R193="","x",RIGHT('Indicator Date'!R193,4))</f>
        <v>2014</v>
      </c>
      <c r="Q193" s="117" t="str">
        <f>IF('Indicator Date'!S193="","x",RIGHT('Indicator Date'!S193,4))</f>
        <v>2014</v>
      </c>
      <c r="R193" s="117" t="str">
        <f>IF('Indicator Date'!T193="","x",RIGHT('Indicator Date'!T193,4))</f>
        <v>2014</v>
      </c>
      <c r="S193" s="117" t="str">
        <f>IF('Indicator Date'!U193="","x",RIGHT('Indicator Date'!U193,4))</f>
        <v>2014</v>
      </c>
      <c r="T193" s="117" t="str">
        <f>IF('Indicator Date'!V193="","x",RIGHT('Indicator Date'!V193,4))</f>
        <v>2014</v>
      </c>
      <c r="U193" s="117" t="str">
        <f>IF('Indicator Date'!W193="","x",RIGHT('Indicator Date'!W193,4))</f>
        <v>2014</v>
      </c>
      <c r="V193" s="117" t="str">
        <f>IF('Indicator Date'!X193="","x",RIGHT('Indicator Date'!X193,4))</f>
        <v>2014</v>
      </c>
      <c r="W193" s="117" t="str">
        <f>IF('Indicator Date'!Y193="","x",RIGHT('Indicator Date'!Y193,4))</f>
        <v>2014</v>
      </c>
      <c r="X193" s="117" t="str">
        <f>IF('Indicator Date'!AB193="","x",RIGHT('Indicator Date'!AB193,4))</f>
        <v>2014</v>
      </c>
      <c r="Y193" s="117" t="str">
        <f>IF('Indicator Date'!AC193="","x",RIGHT('Indicator Date'!AC193,4))</f>
        <v>2019</v>
      </c>
      <c r="Z193" s="117" t="str">
        <f>IF('Indicator Date'!AD193="","x",RIGHT('Indicator Date'!AD193,4))</f>
        <v>2019</v>
      </c>
      <c r="AA193" s="117" t="str">
        <f>IF('Indicator Date'!AE193="","x",RIGHT('Indicator Date'!AE193,4))</f>
        <v>2019</v>
      </c>
      <c r="AB193" s="117" t="str">
        <f>IF('Indicator Date'!AF193="","x",RIGHT('Indicator Date'!AF193,4))</f>
        <v>2019</v>
      </c>
      <c r="AC193" s="117" t="str">
        <f>IF('Indicator Date'!AG193="","x",RIGHT('Indicator Date'!AG193,4))</f>
        <v>2014</v>
      </c>
      <c r="AD193" s="117" t="str">
        <f>IF('Indicator Date'!AJ193="","x",RIGHT('Indicator Date'!AJ193,4))</f>
        <v>2014</v>
      </c>
      <c r="AE193" s="117" t="str">
        <f>IF('Indicator Date'!AK193="","x",RIGHT('Indicator Date'!AK193,4))</f>
        <v>2014</v>
      </c>
      <c r="AF193" s="117" t="str">
        <f>IF('Indicator Date'!AM193="","x",RIGHT('Indicator Date'!AM193,4))</f>
        <v>2014</v>
      </c>
      <c r="AG193" s="117" t="str">
        <f>IF('Indicator Date'!AN193="","x",RIGHT('Indicator Date'!AN193,4))</f>
        <v>2014</v>
      </c>
      <c r="AH193" s="117" t="str">
        <f>IF('Indicator Date'!AP193="","x",RIGHT('Indicator Date'!AP193,4))</f>
        <v>2014</v>
      </c>
      <c r="AI193" s="117" t="str">
        <f>IF('Indicator Date'!AR193="","x",RIGHT('Indicator Date'!AR193,4))</f>
        <v>2014</v>
      </c>
      <c r="AJ193" s="117" t="str">
        <f>IF('Indicator Date'!AU193="","x",RIGHT('Indicator Date'!AU193,4))</f>
        <v>2014</v>
      </c>
      <c r="AK193" s="117" t="str">
        <f>IF('Indicator Date'!AV193="","x",RIGHT('Indicator Date'!AV193,4))</f>
        <v>2014</v>
      </c>
      <c r="AL193" s="117" t="str">
        <f>IF('Indicator Date'!AW193="","x",RIGHT('Indicator Date'!AW193,4))</f>
        <v>2014</v>
      </c>
      <c r="AM193" s="117" t="str">
        <f>IF('Indicator Date'!AX193="","x",RIGHT('Indicator Date'!AX193,4))</f>
        <v>2014</v>
      </c>
      <c r="AN193" s="117" t="str">
        <f>IF('Indicator Date'!AY193="","x",RIGHT('Indicator Date'!AY193,4))</f>
        <v>2014</v>
      </c>
      <c r="AO193" s="117" t="str">
        <f>IF('Indicator Date'!AZ193="","x",RIGHT('Indicator Date'!AZ193,4))</f>
        <v>2014</v>
      </c>
      <c r="AP193" s="117" t="str">
        <f>IF('Indicator Date'!BA193="","x",RIGHT('Indicator Date'!BA193,4))</f>
        <v>2014</v>
      </c>
      <c r="AQ193" s="117" t="str">
        <f>IF('Indicator Date'!BB193="","x",RIGHT('Indicator Date'!BB193,4))</f>
        <v>2017</v>
      </c>
      <c r="AR193" s="117" t="str">
        <f>IF('Indicator Date'!BC193="","x",RIGHT('Indicator Date'!BC193,4))</f>
        <v>2017</v>
      </c>
      <c r="AS193" s="117" t="str">
        <f>IF('Indicator Date'!BD193="","x",RIGHT('Indicator Date'!BD193,4))</f>
        <v>2019</v>
      </c>
      <c r="AT193" s="117" t="str">
        <f>IF('Indicator Date'!BE193="","x",RIGHT('Indicator Date'!BE193,4))</f>
        <v>2014</v>
      </c>
      <c r="AU193" s="117" t="str">
        <f>IF('Indicator Date'!BF193="","x",RIGHT('Indicator Date'!BF193,4))</f>
        <v>2014</v>
      </c>
    </row>
    <row r="194" spans="1:47" ht="15.75" customHeight="1" x14ac:dyDescent="0.25">
      <c r="A194" s="47" t="s">
        <v>496</v>
      </c>
      <c r="B194" s="47" t="s">
        <v>497</v>
      </c>
      <c r="C194" s="117" t="str">
        <f>IF('Indicator Date'!E194="","x",RIGHT('Indicator Date'!E194,4))</f>
        <v>2017</v>
      </c>
      <c r="D194" s="117" t="str">
        <f>IF('Indicator Date'!F194="","x",RIGHT('Indicator Date'!F194,4))</f>
        <v>2017</v>
      </c>
      <c r="E194" s="117" t="str">
        <f>IF('Indicator Date'!G194="","x",RIGHT('Indicator Date'!G194,4))</f>
        <v>2017</v>
      </c>
      <c r="F194" s="117" t="str">
        <f>IF('Indicator Date'!H194="","x",RIGHT('Indicator Date'!H194,4))</f>
        <v>2017</v>
      </c>
      <c r="G194" s="117" t="str">
        <f>IF('Indicator Date'!I194="","x",RIGHT('Indicator Date'!I194,4))</f>
        <v>2017</v>
      </c>
      <c r="H194" s="117" t="str">
        <f>IF('Indicator Date'!J194="","x",RIGHT('Indicator Date'!J194,4))</f>
        <v>2017</v>
      </c>
      <c r="I194" s="117" t="str">
        <f>IF('Indicator Date'!K194="","x",RIGHT('Indicator Date'!K194,4))</f>
        <v>2016</v>
      </c>
      <c r="J194" s="117" t="str">
        <f>IF('Indicator Date'!L194="","x",RIGHT('Indicator Date'!L194,4))</f>
        <v>2018</v>
      </c>
      <c r="K194" s="117" t="str">
        <f>IF('Indicator Date'!M194="","x",RIGHT('Indicator Date'!M194,4))</f>
        <v>2018</v>
      </c>
      <c r="L194" s="117" t="str">
        <f>IF('Indicator Date'!N194="","x",RIGHT('Indicator Date'!N194,4))</f>
        <v>2018</v>
      </c>
      <c r="M194" s="117" t="str">
        <f>IF('Indicator Date'!O194="","x",RIGHT('Indicator Date'!O194,4))</f>
        <v>2014</v>
      </c>
      <c r="N194" s="117" t="str">
        <f>IF('Indicator Date'!P194="","x",RIGHT('Indicator Date'!P194,4))</f>
        <v>2014</v>
      </c>
      <c r="O194" s="117" t="str">
        <f>IF('Indicator Date'!Q194="","x",RIGHT('Indicator Date'!Q194,4))</f>
        <v>2014</v>
      </c>
      <c r="P194" s="117" t="str">
        <f>IF('Indicator Date'!R194="","x",RIGHT('Indicator Date'!R194,4))</f>
        <v>2014</v>
      </c>
      <c r="Q194" s="117" t="str">
        <f>IF('Indicator Date'!S194="","x",RIGHT('Indicator Date'!S194,4))</f>
        <v>2014</v>
      </c>
      <c r="R194" s="117" t="str">
        <f>IF('Indicator Date'!T194="","x",RIGHT('Indicator Date'!T194,4))</f>
        <v>2014</v>
      </c>
      <c r="S194" s="117" t="str">
        <f>IF('Indicator Date'!U194="","x",RIGHT('Indicator Date'!U194,4))</f>
        <v>2014</v>
      </c>
      <c r="T194" s="117" t="str">
        <f>IF('Indicator Date'!V194="","x",RIGHT('Indicator Date'!V194,4))</f>
        <v>2014</v>
      </c>
      <c r="U194" s="117" t="str">
        <f>IF('Indicator Date'!W194="","x",RIGHT('Indicator Date'!W194,4))</f>
        <v>2014</v>
      </c>
      <c r="V194" s="117" t="str">
        <f>IF('Indicator Date'!X194="","x",RIGHT('Indicator Date'!X194,4))</f>
        <v>2014</v>
      </c>
      <c r="W194" s="117" t="str">
        <f>IF('Indicator Date'!Y194="","x",RIGHT('Indicator Date'!Y194,4))</f>
        <v>2014</v>
      </c>
      <c r="X194" s="117" t="str">
        <f>IF('Indicator Date'!AB194="","x",RIGHT('Indicator Date'!AB194,4))</f>
        <v>2014</v>
      </c>
      <c r="Y194" s="117" t="str">
        <f>IF('Indicator Date'!AC194="","x",RIGHT('Indicator Date'!AC194,4))</f>
        <v>2019</v>
      </c>
      <c r="Z194" s="117" t="str">
        <f>IF('Indicator Date'!AD194="","x",RIGHT('Indicator Date'!AD194,4))</f>
        <v>2019</v>
      </c>
      <c r="AA194" s="117" t="str">
        <f>IF('Indicator Date'!AE194="","x",RIGHT('Indicator Date'!AE194,4))</f>
        <v>2019</v>
      </c>
      <c r="AB194" s="117" t="str">
        <f>IF('Indicator Date'!AF194="","x",RIGHT('Indicator Date'!AF194,4))</f>
        <v>2019</v>
      </c>
      <c r="AC194" s="117" t="str">
        <f>IF('Indicator Date'!AG194="","x",RIGHT('Indicator Date'!AG194,4))</f>
        <v>2014</v>
      </c>
      <c r="AD194" s="117" t="str">
        <f>IF('Indicator Date'!AJ194="","x",RIGHT('Indicator Date'!AJ194,4))</f>
        <v>2014</v>
      </c>
      <c r="AE194" s="117" t="str">
        <f>IF('Indicator Date'!AK194="","x",RIGHT('Indicator Date'!AK194,4))</f>
        <v>2014</v>
      </c>
      <c r="AF194" s="117" t="str">
        <f>IF('Indicator Date'!AM194="","x",RIGHT('Indicator Date'!AM194,4))</f>
        <v>2014</v>
      </c>
      <c r="AG194" s="117" t="str">
        <f>IF('Indicator Date'!AN194="","x",RIGHT('Indicator Date'!AN194,4))</f>
        <v>2014</v>
      </c>
      <c r="AH194" s="117" t="str">
        <f>IF('Indicator Date'!AP194="","x",RIGHT('Indicator Date'!AP194,4))</f>
        <v>2014</v>
      </c>
      <c r="AI194" s="117" t="str">
        <f>IF('Indicator Date'!AR194="","x",RIGHT('Indicator Date'!AR194,4))</f>
        <v>2014</v>
      </c>
      <c r="AJ194" s="117" t="str">
        <f>IF('Indicator Date'!AU194="","x",RIGHT('Indicator Date'!AU194,4))</f>
        <v>2014</v>
      </c>
      <c r="AK194" s="117" t="str">
        <f>IF('Indicator Date'!AV194="","x",RIGHT('Indicator Date'!AV194,4))</f>
        <v>2014</v>
      </c>
      <c r="AL194" s="117" t="str">
        <f>IF('Indicator Date'!AW194="","x",RIGHT('Indicator Date'!AW194,4))</f>
        <v>2014</v>
      </c>
      <c r="AM194" s="117" t="str">
        <f>IF('Indicator Date'!AX194="","x",RIGHT('Indicator Date'!AX194,4))</f>
        <v>2014</v>
      </c>
      <c r="AN194" s="117" t="str">
        <f>IF('Indicator Date'!AY194="","x",RIGHT('Indicator Date'!AY194,4))</f>
        <v>2014</v>
      </c>
      <c r="AO194" s="117" t="str">
        <f>IF('Indicator Date'!AZ194="","x",RIGHT('Indicator Date'!AZ194,4))</f>
        <v>2014</v>
      </c>
      <c r="AP194" s="117" t="str">
        <f>IF('Indicator Date'!BA194="","x",RIGHT('Indicator Date'!BA194,4))</f>
        <v>2014</v>
      </c>
      <c r="AQ194" s="117" t="str">
        <f>IF('Indicator Date'!BB194="","x",RIGHT('Indicator Date'!BB194,4))</f>
        <v>2017</v>
      </c>
      <c r="AR194" s="117" t="str">
        <f>IF('Indicator Date'!BC194="","x",RIGHT('Indicator Date'!BC194,4))</f>
        <v>2017</v>
      </c>
      <c r="AS194" s="117" t="str">
        <f>IF('Indicator Date'!BD194="","x",RIGHT('Indicator Date'!BD194,4))</f>
        <v>2019</v>
      </c>
      <c r="AT194" s="117" t="str">
        <f>IF('Indicator Date'!BE194="","x",RIGHT('Indicator Date'!BE194,4))</f>
        <v>2014</v>
      </c>
      <c r="AU194" s="117" t="str">
        <f>IF('Indicator Date'!BF194="","x",RIGHT('Indicator Date'!BF194,4))</f>
        <v>2014</v>
      </c>
    </row>
    <row r="195" spans="1:47" ht="15.75" customHeight="1" x14ac:dyDescent="0.25">
      <c r="A195" s="47" t="s">
        <v>498</v>
      </c>
      <c r="B195" s="47" t="s">
        <v>499</v>
      </c>
      <c r="C195" s="117" t="str">
        <f>IF('Indicator Date'!E195="","x",RIGHT('Indicator Date'!E195,4))</f>
        <v>2017</v>
      </c>
      <c r="D195" s="117" t="str">
        <f>IF('Indicator Date'!F195="","x",RIGHT('Indicator Date'!F195,4))</f>
        <v>2017</v>
      </c>
      <c r="E195" s="117" t="str">
        <f>IF('Indicator Date'!G195="","x",RIGHT('Indicator Date'!G195,4))</f>
        <v>2017</v>
      </c>
      <c r="F195" s="117" t="str">
        <f>IF('Indicator Date'!H195="","x",RIGHT('Indicator Date'!H195,4))</f>
        <v>2017</v>
      </c>
      <c r="G195" s="117" t="str">
        <f>IF('Indicator Date'!I195="","x",RIGHT('Indicator Date'!I195,4))</f>
        <v>2017</v>
      </c>
      <c r="H195" s="117" t="str">
        <f>IF('Indicator Date'!J195="","x",RIGHT('Indicator Date'!J195,4))</f>
        <v>2017</v>
      </c>
      <c r="I195" s="117" t="str">
        <f>IF('Indicator Date'!K195="","x",RIGHT('Indicator Date'!K195,4))</f>
        <v>2016</v>
      </c>
      <c r="J195" s="117" t="str">
        <f>IF('Indicator Date'!L195="","x",RIGHT('Indicator Date'!L195,4))</f>
        <v>2018</v>
      </c>
      <c r="K195" s="117" t="str">
        <f>IF('Indicator Date'!M195="","x",RIGHT('Indicator Date'!M195,4))</f>
        <v>2018</v>
      </c>
      <c r="L195" s="117" t="str">
        <f>IF('Indicator Date'!N195="","x",RIGHT('Indicator Date'!N195,4))</f>
        <v>2018</v>
      </c>
      <c r="M195" s="117" t="str">
        <f>IF('Indicator Date'!O195="","x",RIGHT('Indicator Date'!O195,4))</f>
        <v>2014</v>
      </c>
      <c r="N195" s="117" t="str">
        <f>IF('Indicator Date'!P195="","x",RIGHT('Indicator Date'!P195,4))</f>
        <v>2014</v>
      </c>
      <c r="O195" s="117" t="str">
        <f>IF('Indicator Date'!Q195="","x",RIGHT('Indicator Date'!Q195,4))</f>
        <v>2014</v>
      </c>
      <c r="P195" s="117" t="str">
        <f>IF('Indicator Date'!R195="","x",RIGHT('Indicator Date'!R195,4))</f>
        <v>2014</v>
      </c>
      <c r="Q195" s="117" t="str">
        <f>IF('Indicator Date'!S195="","x",RIGHT('Indicator Date'!S195,4))</f>
        <v>2014</v>
      </c>
      <c r="R195" s="117" t="str">
        <f>IF('Indicator Date'!T195="","x",RIGHT('Indicator Date'!T195,4))</f>
        <v>2014</v>
      </c>
      <c r="S195" s="117" t="str">
        <f>IF('Indicator Date'!U195="","x",RIGHT('Indicator Date'!U195,4))</f>
        <v>2014</v>
      </c>
      <c r="T195" s="117" t="str">
        <f>IF('Indicator Date'!V195="","x",RIGHT('Indicator Date'!V195,4))</f>
        <v>2014</v>
      </c>
      <c r="U195" s="117" t="str">
        <f>IF('Indicator Date'!W195="","x",RIGHT('Indicator Date'!W195,4))</f>
        <v>2014</v>
      </c>
      <c r="V195" s="117" t="str">
        <f>IF('Indicator Date'!X195="","x",RIGHT('Indicator Date'!X195,4))</f>
        <v>2014</v>
      </c>
      <c r="W195" s="117" t="str">
        <f>IF('Indicator Date'!Y195="","x",RIGHT('Indicator Date'!Y195,4))</f>
        <v>2014</v>
      </c>
      <c r="X195" s="117" t="str">
        <f>IF('Indicator Date'!AB195="","x",RIGHT('Indicator Date'!AB195,4))</f>
        <v>2014</v>
      </c>
      <c r="Y195" s="117" t="str">
        <f>IF('Indicator Date'!AC195="","x",RIGHT('Indicator Date'!AC195,4))</f>
        <v>2019</v>
      </c>
      <c r="Z195" s="117" t="str">
        <f>IF('Indicator Date'!AD195="","x",RIGHT('Indicator Date'!AD195,4))</f>
        <v>2019</v>
      </c>
      <c r="AA195" s="117" t="str">
        <f>IF('Indicator Date'!AE195="","x",RIGHT('Indicator Date'!AE195,4))</f>
        <v>2019</v>
      </c>
      <c r="AB195" s="117" t="str">
        <f>IF('Indicator Date'!AF195="","x",RIGHT('Indicator Date'!AF195,4))</f>
        <v>2019</v>
      </c>
      <c r="AC195" s="117" t="str">
        <f>IF('Indicator Date'!AG195="","x",RIGHT('Indicator Date'!AG195,4))</f>
        <v>2014</v>
      </c>
      <c r="AD195" s="117" t="str">
        <f>IF('Indicator Date'!AJ195="","x",RIGHT('Indicator Date'!AJ195,4))</f>
        <v>2014</v>
      </c>
      <c r="AE195" s="117" t="str">
        <f>IF('Indicator Date'!AK195="","x",RIGHT('Indicator Date'!AK195,4))</f>
        <v>2014</v>
      </c>
      <c r="AF195" s="117" t="str">
        <f>IF('Indicator Date'!AM195="","x",RIGHT('Indicator Date'!AM195,4))</f>
        <v>2014</v>
      </c>
      <c r="AG195" s="117" t="str">
        <f>IF('Indicator Date'!AN195="","x",RIGHT('Indicator Date'!AN195,4))</f>
        <v>2014</v>
      </c>
      <c r="AH195" s="117" t="str">
        <f>IF('Indicator Date'!AP195="","x",RIGHT('Indicator Date'!AP195,4))</f>
        <v>2014</v>
      </c>
      <c r="AI195" s="117" t="str">
        <f>IF('Indicator Date'!AR195="","x",RIGHT('Indicator Date'!AR195,4))</f>
        <v>2014</v>
      </c>
      <c r="AJ195" s="117" t="str">
        <f>IF('Indicator Date'!AU195="","x",RIGHT('Indicator Date'!AU195,4))</f>
        <v>2014</v>
      </c>
      <c r="AK195" s="117" t="str">
        <f>IF('Indicator Date'!AV195="","x",RIGHT('Indicator Date'!AV195,4))</f>
        <v>2014</v>
      </c>
      <c r="AL195" s="117" t="str">
        <f>IF('Indicator Date'!AW195="","x",RIGHT('Indicator Date'!AW195,4))</f>
        <v>2014</v>
      </c>
      <c r="AM195" s="117" t="str">
        <f>IF('Indicator Date'!AX195="","x",RIGHT('Indicator Date'!AX195,4))</f>
        <v>2014</v>
      </c>
      <c r="AN195" s="117" t="str">
        <f>IF('Indicator Date'!AY195="","x",RIGHT('Indicator Date'!AY195,4))</f>
        <v>2014</v>
      </c>
      <c r="AO195" s="117" t="str">
        <f>IF('Indicator Date'!AZ195="","x",RIGHT('Indicator Date'!AZ195,4))</f>
        <v>2014</v>
      </c>
      <c r="AP195" s="117" t="str">
        <f>IF('Indicator Date'!BA195="","x",RIGHT('Indicator Date'!BA195,4))</f>
        <v>2014</v>
      </c>
      <c r="AQ195" s="117" t="str">
        <f>IF('Indicator Date'!BB195="","x",RIGHT('Indicator Date'!BB195,4))</f>
        <v>2017</v>
      </c>
      <c r="AR195" s="117" t="str">
        <f>IF('Indicator Date'!BC195="","x",RIGHT('Indicator Date'!BC195,4))</f>
        <v>2017</v>
      </c>
      <c r="AS195" s="117" t="str">
        <f>IF('Indicator Date'!BD195="","x",RIGHT('Indicator Date'!BD195,4))</f>
        <v>2019</v>
      </c>
      <c r="AT195" s="117" t="str">
        <f>IF('Indicator Date'!BE195="","x",RIGHT('Indicator Date'!BE195,4))</f>
        <v>2014</v>
      </c>
      <c r="AU195" s="117" t="str">
        <f>IF('Indicator Date'!BF195="","x",RIGHT('Indicator Date'!BF195,4))</f>
        <v>2014</v>
      </c>
    </row>
    <row r="196" spans="1:47" ht="15.75" customHeight="1" x14ac:dyDescent="0.25">
      <c r="A196" s="47" t="s">
        <v>500</v>
      </c>
      <c r="B196" s="47" t="s">
        <v>501</v>
      </c>
      <c r="C196" s="117" t="str">
        <f>IF('Indicator Date'!E196="","x",RIGHT('Indicator Date'!E196,4))</f>
        <v>2017</v>
      </c>
      <c r="D196" s="117" t="str">
        <f>IF('Indicator Date'!F196="","x",RIGHT('Indicator Date'!F196,4))</f>
        <v>2017</v>
      </c>
      <c r="E196" s="117" t="str">
        <f>IF('Indicator Date'!G196="","x",RIGHT('Indicator Date'!G196,4))</f>
        <v>2017</v>
      </c>
      <c r="F196" s="117" t="str">
        <f>IF('Indicator Date'!H196="","x",RIGHT('Indicator Date'!H196,4))</f>
        <v>2017</v>
      </c>
      <c r="G196" s="117" t="str">
        <f>IF('Indicator Date'!I196="","x",RIGHT('Indicator Date'!I196,4))</f>
        <v>2017</v>
      </c>
      <c r="H196" s="117" t="str">
        <f>IF('Indicator Date'!J196="","x",RIGHT('Indicator Date'!J196,4))</f>
        <v>2017</v>
      </c>
      <c r="I196" s="117" t="str">
        <f>IF('Indicator Date'!K196="","x",RIGHT('Indicator Date'!K196,4))</f>
        <v>2016</v>
      </c>
      <c r="J196" s="117" t="str">
        <f>IF('Indicator Date'!L196="","x",RIGHT('Indicator Date'!L196,4))</f>
        <v>2018</v>
      </c>
      <c r="K196" s="117" t="str">
        <f>IF('Indicator Date'!M196="","x",RIGHT('Indicator Date'!M196,4))</f>
        <v>2018</v>
      </c>
      <c r="L196" s="117" t="str">
        <f>IF('Indicator Date'!N196="","x",RIGHT('Indicator Date'!N196,4))</f>
        <v>2018</v>
      </c>
      <c r="M196" s="117" t="str">
        <f>IF('Indicator Date'!O196="","x",RIGHT('Indicator Date'!O196,4))</f>
        <v>2014</v>
      </c>
      <c r="N196" s="117" t="str">
        <f>IF('Indicator Date'!P196="","x",RIGHT('Indicator Date'!P196,4))</f>
        <v>2014</v>
      </c>
      <c r="O196" s="117" t="str">
        <f>IF('Indicator Date'!Q196="","x",RIGHT('Indicator Date'!Q196,4))</f>
        <v>2014</v>
      </c>
      <c r="P196" s="117" t="str">
        <f>IF('Indicator Date'!R196="","x",RIGHT('Indicator Date'!R196,4))</f>
        <v>2014</v>
      </c>
      <c r="Q196" s="117" t="str">
        <f>IF('Indicator Date'!S196="","x",RIGHT('Indicator Date'!S196,4))</f>
        <v>2014</v>
      </c>
      <c r="R196" s="117" t="str">
        <f>IF('Indicator Date'!T196="","x",RIGHT('Indicator Date'!T196,4))</f>
        <v>2014</v>
      </c>
      <c r="S196" s="117" t="str">
        <f>IF('Indicator Date'!U196="","x",RIGHT('Indicator Date'!U196,4))</f>
        <v>2014</v>
      </c>
      <c r="T196" s="117" t="str">
        <f>IF('Indicator Date'!V196="","x",RIGHT('Indicator Date'!V196,4))</f>
        <v>2014</v>
      </c>
      <c r="U196" s="117" t="str">
        <f>IF('Indicator Date'!W196="","x",RIGHT('Indicator Date'!W196,4))</f>
        <v>2014</v>
      </c>
      <c r="V196" s="117" t="str">
        <f>IF('Indicator Date'!X196="","x",RIGHT('Indicator Date'!X196,4))</f>
        <v>2014</v>
      </c>
      <c r="W196" s="117" t="str">
        <f>IF('Indicator Date'!Y196="","x",RIGHT('Indicator Date'!Y196,4))</f>
        <v>2014</v>
      </c>
      <c r="X196" s="117" t="str">
        <f>IF('Indicator Date'!AB196="","x",RIGHT('Indicator Date'!AB196,4))</f>
        <v>2014</v>
      </c>
      <c r="Y196" s="117" t="str">
        <f>IF('Indicator Date'!AC196="","x",RIGHT('Indicator Date'!AC196,4))</f>
        <v>2019</v>
      </c>
      <c r="Z196" s="117" t="str">
        <f>IF('Indicator Date'!AD196="","x",RIGHT('Indicator Date'!AD196,4))</f>
        <v>2019</v>
      </c>
      <c r="AA196" s="117" t="str">
        <f>IF('Indicator Date'!AE196="","x",RIGHT('Indicator Date'!AE196,4))</f>
        <v>2019</v>
      </c>
      <c r="AB196" s="117" t="str">
        <f>IF('Indicator Date'!AF196="","x",RIGHT('Indicator Date'!AF196,4))</f>
        <v>2019</v>
      </c>
      <c r="AC196" s="117" t="str">
        <f>IF('Indicator Date'!AG196="","x",RIGHT('Indicator Date'!AG196,4))</f>
        <v>2014</v>
      </c>
      <c r="AD196" s="117" t="str">
        <f>IF('Indicator Date'!AJ196="","x",RIGHT('Indicator Date'!AJ196,4))</f>
        <v>2014</v>
      </c>
      <c r="AE196" s="117" t="str">
        <f>IF('Indicator Date'!AK196="","x",RIGHT('Indicator Date'!AK196,4))</f>
        <v>2014</v>
      </c>
      <c r="AF196" s="117" t="str">
        <f>IF('Indicator Date'!AM196="","x",RIGHT('Indicator Date'!AM196,4))</f>
        <v>2014</v>
      </c>
      <c r="AG196" s="117" t="str">
        <f>IF('Indicator Date'!AN196="","x",RIGHT('Indicator Date'!AN196,4))</f>
        <v>2014</v>
      </c>
      <c r="AH196" s="117" t="str">
        <f>IF('Indicator Date'!AP196="","x",RIGHT('Indicator Date'!AP196,4))</f>
        <v>2014</v>
      </c>
      <c r="AI196" s="117" t="str">
        <f>IF('Indicator Date'!AR196="","x",RIGHT('Indicator Date'!AR196,4))</f>
        <v>2014</v>
      </c>
      <c r="AJ196" s="117" t="str">
        <f>IF('Indicator Date'!AU196="","x",RIGHT('Indicator Date'!AU196,4))</f>
        <v>2014</v>
      </c>
      <c r="AK196" s="117" t="str">
        <f>IF('Indicator Date'!AV196="","x",RIGHT('Indicator Date'!AV196,4))</f>
        <v>2014</v>
      </c>
      <c r="AL196" s="117" t="str">
        <f>IF('Indicator Date'!AW196="","x",RIGHT('Indicator Date'!AW196,4))</f>
        <v>2014</v>
      </c>
      <c r="AM196" s="117" t="str">
        <f>IF('Indicator Date'!AX196="","x",RIGHT('Indicator Date'!AX196,4))</f>
        <v>2014</v>
      </c>
      <c r="AN196" s="117" t="str">
        <f>IF('Indicator Date'!AY196="","x",RIGHT('Indicator Date'!AY196,4))</f>
        <v>2014</v>
      </c>
      <c r="AO196" s="117" t="str">
        <f>IF('Indicator Date'!AZ196="","x",RIGHT('Indicator Date'!AZ196,4))</f>
        <v>2014</v>
      </c>
      <c r="AP196" s="117" t="str">
        <f>IF('Indicator Date'!BA196="","x",RIGHT('Indicator Date'!BA196,4))</f>
        <v>2014</v>
      </c>
      <c r="AQ196" s="117" t="str">
        <f>IF('Indicator Date'!BB196="","x",RIGHT('Indicator Date'!BB196,4))</f>
        <v>2017</v>
      </c>
      <c r="AR196" s="117" t="str">
        <f>IF('Indicator Date'!BC196="","x",RIGHT('Indicator Date'!BC196,4))</f>
        <v>2017</v>
      </c>
      <c r="AS196" s="117" t="str">
        <f>IF('Indicator Date'!BD196="","x",RIGHT('Indicator Date'!BD196,4))</f>
        <v>2019</v>
      </c>
      <c r="AT196" s="117" t="str">
        <f>IF('Indicator Date'!BE196="","x",RIGHT('Indicator Date'!BE196,4))</f>
        <v>2014</v>
      </c>
      <c r="AU196" s="117" t="str">
        <f>IF('Indicator Date'!BF196="","x",RIGHT('Indicator Date'!BF196,4))</f>
        <v>2014</v>
      </c>
    </row>
    <row r="197" spans="1:47" ht="15.75" customHeight="1" x14ac:dyDescent="0.25">
      <c r="A197" s="47" t="s">
        <v>502</v>
      </c>
      <c r="B197" s="47" t="s">
        <v>503</v>
      </c>
      <c r="C197" s="117" t="str">
        <f>IF('Indicator Date'!E197="","x",RIGHT('Indicator Date'!E197,4))</f>
        <v>2017</v>
      </c>
      <c r="D197" s="117" t="str">
        <f>IF('Indicator Date'!F197="","x",RIGHT('Indicator Date'!F197,4))</f>
        <v>2017</v>
      </c>
      <c r="E197" s="117" t="str">
        <f>IF('Indicator Date'!G197="","x",RIGHT('Indicator Date'!G197,4))</f>
        <v>2017</v>
      </c>
      <c r="F197" s="117" t="str">
        <f>IF('Indicator Date'!H197="","x",RIGHT('Indicator Date'!H197,4))</f>
        <v>2017</v>
      </c>
      <c r="G197" s="117" t="str">
        <f>IF('Indicator Date'!I197="","x",RIGHT('Indicator Date'!I197,4))</f>
        <v>2017</v>
      </c>
      <c r="H197" s="117" t="str">
        <f>IF('Indicator Date'!J197="","x",RIGHT('Indicator Date'!J197,4))</f>
        <v>2017</v>
      </c>
      <c r="I197" s="117" t="str">
        <f>IF('Indicator Date'!K197="","x",RIGHT('Indicator Date'!K197,4))</f>
        <v>2016</v>
      </c>
      <c r="J197" s="117" t="str">
        <f>IF('Indicator Date'!L197="","x",RIGHT('Indicator Date'!L197,4))</f>
        <v>2018</v>
      </c>
      <c r="K197" s="117" t="str">
        <f>IF('Indicator Date'!M197="","x",RIGHT('Indicator Date'!M197,4))</f>
        <v>2018</v>
      </c>
      <c r="L197" s="117" t="str">
        <f>IF('Indicator Date'!N197="","x",RIGHT('Indicator Date'!N197,4))</f>
        <v>2018</v>
      </c>
      <c r="M197" s="117" t="str">
        <f>IF('Indicator Date'!O197="","x",RIGHT('Indicator Date'!O197,4))</f>
        <v>2014</v>
      </c>
      <c r="N197" s="117" t="str">
        <f>IF('Indicator Date'!P197="","x",RIGHT('Indicator Date'!P197,4))</f>
        <v>2014</v>
      </c>
      <c r="O197" s="117" t="str">
        <f>IF('Indicator Date'!Q197="","x",RIGHT('Indicator Date'!Q197,4))</f>
        <v>2014</v>
      </c>
      <c r="P197" s="117" t="str">
        <f>IF('Indicator Date'!R197="","x",RIGHT('Indicator Date'!R197,4))</f>
        <v>2014</v>
      </c>
      <c r="Q197" s="117" t="str">
        <f>IF('Indicator Date'!S197="","x",RIGHT('Indicator Date'!S197,4))</f>
        <v>2014</v>
      </c>
      <c r="R197" s="117" t="str">
        <f>IF('Indicator Date'!T197="","x",RIGHT('Indicator Date'!T197,4))</f>
        <v>2014</v>
      </c>
      <c r="S197" s="117" t="str">
        <f>IF('Indicator Date'!U197="","x",RIGHT('Indicator Date'!U197,4))</f>
        <v>2014</v>
      </c>
      <c r="T197" s="117" t="str">
        <f>IF('Indicator Date'!V197="","x",RIGHT('Indicator Date'!V197,4))</f>
        <v>2014</v>
      </c>
      <c r="U197" s="117" t="str">
        <f>IF('Indicator Date'!W197="","x",RIGHT('Indicator Date'!W197,4))</f>
        <v>2014</v>
      </c>
      <c r="V197" s="117" t="str">
        <f>IF('Indicator Date'!X197="","x",RIGHT('Indicator Date'!X197,4))</f>
        <v>2014</v>
      </c>
      <c r="W197" s="117" t="str">
        <f>IF('Indicator Date'!Y197="","x",RIGHT('Indicator Date'!Y197,4))</f>
        <v>2014</v>
      </c>
      <c r="X197" s="117" t="str">
        <f>IF('Indicator Date'!AB197="","x",RIGHT('Indicator Date'!AB197,4))</f>
        <v>2014</v>
      </c>
      <c r="Y197" s="117" t="str">
        <f>IF('Indicator Date'!AC197="","x",RIGHT('Indicator Date'!AC197,4))</f>
        <v>2019</v>
      </c>
      <c r="Z197" s="117" t="str">
        <f>IF('Indicator Date'!AD197="","x",RIGHT('Indicator Date'!AD197,4))</f>
        <v>2019</v>
      </c>
      <c r="AA197" s="117" t="str">
        <f>IF('Indicator Date'!AE197="","x",RIGHT('Indicator Date'!AE197,4))</f>
        <v>2019</v>
      </c>
      <c r="AB197" s="117" t="str">
        <f>IF('Indicator Date'!AF197="","x",RIGHT('Indicator Date'!AF197,4))</f>
        <v>2019</v>
      </c>
      <c r="AC197" s="117" t="str">
        <f>IF('Indicator Date'!AG197="","x",RIGHT('Indicator Date'!AG197,4))</f>
        <v>2014</v>
      </c>
      <c r="AD197" s="117" t="str">
        <f>IF('Indicator Date'!AJ197="","x",RIGHT('Indicator Date'!AJ197,4))</f>
        <v>2014</v>
      </c>
      <c r="AE197" s="117" t="str">
        <f>IF('Indicator Date'!AK197="","x",RIGHT('Indicator Date'!AK197,4))</f>
        <v>2014</v>
      </c>
      <c r="AF197" s="117" t="str">
        <f>IF('Indicator Date'!AM197="","x",RIGHT('Indicator Date'!AM197,4))</f>
        <v>2014</v>
      </c>
      <c r="AG197" s="117" t="str">
        <f>IF('Indicator Date'!AN197="","x",RIGHT('Indicator Date'!AN197,4))</f>
        <v>2014</v>
      </c>
      <c r="AH197" s="117" t="str">
        <f>IF('Indicator Date'!AP197="","x",RIGHT('Indicator Date'!AP197,4))</f>
        <v>2014</v>
      </c>
      <c r="AI197" s="117" t="str">
        <f>IF('Indicator Date'!AR197="","x",RIGHT('Indicator Date'!AR197,4))</f>
        <v>2014</v>
      </c>
      <c r="AJ197" s="117" t="str">
        <f>IF('Indicator Date'!AU197="","x",RIGHT('Indicator Date'!AU197,4))</f>
        <v>2014</v>
      </c>
      <c r="AK197" s="117" t="str">
        <f>IF('Indicator Date'!AV197="","x",RIGHT('Indicator Date'!AV197,4))</f>
        <v>2014</v>
      </c>
      <c r="AL197" s="117" t="str">
        <f>IF('Indicator Date'!AW197="","x",RIGHT('Indicator Date'!AW197,4))</f>
        <v>2014</v>
      </c>
      <c r="AM197" s="117" t="str">
        <f>IF('Indicator Date'!AX197="","x",RIGHT('Indicator Date'!AX197,4))</f>
        <v>2014</v>
      </c>
      <c r="AN197" s="117" t="str">
        <f>IF('Indicator Date'!AY197="","x",RIGHT('Indicator Date'!AY197,4))</f>
        <v>2014</v>
      </c>
      <c r="AO197" s="117" t="str">
        <f>IF('Indicator Date'!AZ197="","x",RIGHT('Indicator Date'!AZ197,4))</f>
        <v>2014</v>
      </c>
      <c r="AP197" s="117" t="str">
        <f>IF('Indicator Date'!BA197="","x",RIGHT('Indicator Date'!BA197,4))</f>
        <v>2014</v>
      </c>
      <c r="AQ197" s="117" t="str">
        <f>IF('Indicator Date'!BB197="","x",RIGHT('Indicator Date'!BB197,4))</f>
        <v>2017</v>
      </c>
      <c r="AR197" s="117" t="str">
        <f>IF('Indicator Date'!BC197="","x",RIGHT('Indicator Date'!BC197,4))</f>
        <v>2017</v>
      </c>
      <c r="AS197" s="117" t="str">
        <f>IF('Indicator Date'!BD197="","x",RIGHT('Indicator Date'!BD197,4))</f>
        <v>2019</v>
      </c>
      <c r="AT197" s="117" t="str">
        <f>IF('Indicator Date'!BE197="","x",RIGHT('Indicator Date'!BE197,4))</f>
        <v>2014</v>
      </c>
      <c r="AU197" s="117" t="str">
        <f>IF('Indicator Date'!BF197="","x",RIGHT('Indicator Date'!BF197,4))</f>
        <v>2014</v>
      </c>
    </row>
    <row r="198" spans="1:47" ht="15.75" customHeight="1" x14ac:dyDescent="0.25">
      <c r="A198" s="47" t="s">
        <v>504</v>
      </c>
      <c r="B198" s="47" t="s">
        <v>505</v>
      </c>
      <c r="C198" s="117" t="str">
        <f>IF('Indicator Date'!E198="","x",RIGHT('Indicator Date'!E198,4))</f>
        <v>2017</v>
      </c>
      <c r="D198" s="117" t="str">
        <f>IF('Indicator Date'!F198="","x",RIGHT('Indicator Date'!F198,4))</f>
        <v>2017</v>
      </c>
      <c r="E198" s="117" t="str">
        <f>IF('Indicator Date'!G198="","x",RIGHT('Indicator Date'!G198,4))</f>
        <v>2017</v>
      </c>
      <c r="F198" s="117" t="str">
        <f>IF('Indicator Date'!H198="","x",RIGHT('Indicator Date'!H198,4))</f>
        <v>2017</v>
      </c>
      <c r="G198" s="117" t="str">
        <f>IF('Indicator Date'!I198="","x",RIGHT('Indicator Date'!I198,4))</f>
        <v>2017</v>
      </c>
      <c r="H198" s="117" t="str">
        <f>IF('Indicator Date'!J198="","x",RIGHT('Indicator Date'!J198,4))</f>
        <v>2017</v>
      </c>
      <c r="I198" s="117" t="str">
        <f>IF('Indicator Date'!K198="","x",RIGHT('Indicator Date'!K198,4))</f>
        <v>2016</v>
      </c>
      <c r="J198" s="117" t="str">
        <f>IF('Indicator Date'!L198="","x",RIGHT('Indicator Date'!L198,4))</f>
        <v>2018</v>
      </c>
      <c r="K198" s="117" t="str">
        <f>IF('Indicator Date'!M198="","x",RIGHT('Indicator Date'!M198,4))</f>
        <v>2018</v>
      </c>
      <c r="L198" s="117" t="str">
        <f>IF('Indicator Date'!N198="","x",RIGHT('Indicator Date'!N198,4))</f>
        <v>2018</v>
      </c>
      <c r="M198" s="117" t="str">
        <f>IF('Indicator Date'!O198="","x",RIGHT('Indicator Date'!O198,4))</f>
        <v>2014</v>
      </c>
      <c r="N198" s="117" t="str">
        <f>IF('Indicator Date'!P198="","x",RIGHT('Indicator Date'!P198,4))</f>
        <v>2014</v>
      </c>
      <c r="O198" s="117" t="str">
        <f>IF('Indicator Date'!Q198="","x",RIGHT('Indicator Date'!Q198,4))</f>
        <v>2014</v>
      </c>
      <c r="P198" s="117" t="str">
        <f>IF('Indicator Date'!R198="","x",RIGHT('Indicator Date'!R198,4))</f>
        <v>2014</v>
      </c>
      <c r="Q198" s="117" t="str">
        <f>IF('Indicator Date'!S198="","x",RIGHT('Indicator Date'!S198,4))</f>
        <v>2014</v>
      </c>
      <c r="R198" s="117" t="str">
        <f>IF('Indicator Date'!T198="","x",RIGHT('Indicator Date'!T198,4))</f>
        <v>2014</v>
      </c>
      <c r="S198" s="117" t="str">
        <f>IF('Indicator Date'!U198="","x",RIGHT('Indicator Date'!U198,4))</f>
        <v>2014</v>
      </c>
      <c r="T198" s="117" t="str">
        <f>IF('Indicator Date'!V198="","x",RIGHT('Indicator Date'!V198,4))</f>
        <v>2014</v>
      </c>
      <c r="U198" s="117" t="str">
        <f>IF('Indicator Date'!W198="","x",RIGHT('Indicator Date'!W198,4))</f>
        <v>2014</v>
      </c>
      <c r="V198" s="117" t="str">
        <f>IF('Indicator Date'!X198="","x",RIGHT('Indicator Date'!X198,4))</f>
        <v>2014</v>
      </c>
      <c r="W198" s="117" t="str">
        <f>IF('Indicator Date'!Y198="","x",RIGHT('Indicator Date'!Y198,4))</f>
        <v>2014</v>
      </c>
      <c r="X198" s="117" t="str">
        <f>IF('Indicator Date'!AB198="","x",RIGHT('Indicator Date'!AB198,4))</f>
        <v>2014</v>
      </c>
      <c r="Y198" s="117" t="str">
        <f>IF('Indicator Date'!AC198="","x",RIGHT('Indicator Date'!AC198,4))</f>
        <v>2019</v>
      </c>
      <c r="Z198" s="117" t="str">
        <f>IF('Indicator Date'!AD198="","x",RIGHT('Indicator Date'!AD198,4))</f>
        <v>2019</v>
      </c>
      <c r="AA198" s="117" t="str">
        <f>IF('Indicator Date'!AE198="","x",RIGHT('Indicator Date'!AE198,4))</f>
        <v>2019</v>
      </c>
      <c r="AB198" s="117" t="str">
        <f>IF('Indicator Date'!AF198="","x",RIGHT('Indicator Date'!AF198,4))</f>
        <v>2019</v>
      </c>
      <c r="AC198" s="117" t="str">
        <f>IF('Indicator Date'!AG198="","x",RIGHT('Indicator Date'!AG198,4))</f>
        <v>2014</v>
      </c>
      <c r="AD198" s="117" t="str">
        <f>IF('Indicator Date'!AJ198="","x",RIGHT('Indicator Date'!AJ198,4))</f>
        <v>2014</v>
      </c>
      <c r="AE198" s="117" t="str">
        <f>IF('Indicator Date'!AK198="","x",RIGHT('Indicator Date'!AK198,4))</f>
        <v>2014</v>
      </c>
      <c r="AF198" s="117" t="str">
        <f>IF('Indicator Date'!AM198="","x",RIGHT('Indicator Date'!AM198,4))</f>
        <v>2014</v>
      </c>
      <c r="AG198" s="117" t="str">
        <f>IF('Indicator Date'!AN198="","x",RIGHT('Indicator Date'!AN198,4))</f>
        <v>2014</v>
      </c>
      <c r="AH198" s="117" t="str">
        <f>IF('Indicator Date'!AP198="","x",RIGHT('Indicator Date'!AP198,4))</f>
        <v>2014</v>
      </c>
      <c r="AI198" s="117" t="str">
        <f>IF('Indicator Date'!AR198="","x",RIGHT('Indicator Date'!AR198,4))</f>
        <v>2014</v>
      </c>
      <c r="AJ198" s="117" t="str">
        <f>IF('Indicator Date'!AU198="","x",RIGHT('Indicator Date'!AU198,4))</f>
        <v>2014</v>
      </c>
      <c r="AK198" s="117" t="str">
        <f>IF('Indicator Date'!AV198="","x",RIGHT('Indicator Date'!AV198,4))</f>
        <v>2014</v>
      </c>
      <c r="AL198" s="117" t="str">
        <f>IF('Indicator Date'!AW198="","x",RIGHT('Indicator Date'!AW198,4))</f>
        <v>2014</v>
      </c>
      <c r="AM198" s="117" t="str">
        <f>IF('Indicator Date'!AX198="","x",RIGHT('Indicator Date'!AX198,4))</f>
        <v>2014</v>
      </c>
      <c r="AN198" s="117" t="str">
        <f>IF('Indicator Date'!AY198="","x",RIGHT('Indicator Date'!AY198,4))</f>
        <v>2014</v>
      </c>
      <c r="AO198" s="117" t="str">
        <f>IF('Indicator Date'!AZ198="","x",RIGHT('Indicator Date'!AZ198,4))</f>
        <v>2014</v>
      </c>
      <c r="AP198" s="117" t="str">
        <f>IF('Indicator Date'!BA198="","x",RIGHT('Indicator Date'!BA198,4))</f>
        <v>2014</v>
      </c>
      <c r="AQ198" s="117" t="str">
        <f>IF('Indicator Date'!BB198="","x",RIGHT('Indicator Date'!BB198,4))</f>
        <v>2017</v>
      </c>
      <c r="AR198" s="117" t="str">
        <f>IF('Indicator Date'!BC198="","x",RIGHT('Indicator Date'!BC198,4))</f>
        <v>2017</v>
      </c>
      <c r="AS198" s="117" t="str">
        <f>IF('Indicator Date'!BD198="","x",RIGHT('Indicator Date'!BD198,4))</f>
        <v>2019</v>
      </c>
      <c r="AT198" s="117" t="str">
        <f>IF('Indicator Date'!BE198="","x",RIGHT('Indicator Date'!BE198,4))</f>
        <v>2014</v>
      </c>
      <c r="AU198" s="117" t="str">
        <f>IF('Indicator Date'!BF198="","x",RIGHT('Indicator Date'!BF198,4))</f>
        <v>2014</v>
      </c>
    </row>
    <row r="199" spans="1:47" ht="15.75" customHeight="1" x14ac:dyDescent="0.25">
      <c r="A199" s="47" t="s">
        <v>506</v>
      </c>
      <c r="B199" s="47" t="s">
        <v>507</v>
      </c>
      <c r="C199" s="117" t="str">
        <f>IF('Indicator Date'!E199="","x",RIGHT('Indicator Date'!E199,4))</f>
        <v>2017</v>
      </c>
      <c r="D199" s="117" t="str">
        <f>IF('Indicator Date'!F199="","x",RIGHT('Indicator Date'!F199,4))</f>
        <v>2017</v>
      </c>
      <c r="E199" s="117" t="str">
        <f>IF('Indicator Date'!G199="","x",RIGHT('Indicator Date'!G199,4))</f>
        <v>2017</v>
      </c>
      <c r="F199" s="117" t="str">
        <f>IF('Indicator Date'!H199="","x",RIGHT('Indicator Date'!H199,4))</f>
        <v>2017</v>
      </c>
      <c r="G199" s="117" t="str">
        <f>IF('Indicator Date'!I199="","x",RIGHT('Indicator Date'!I199,4))</f>
        <v>2017</v>
      </c>
      <c r="H199" s="117" t="str">
        <f>IF('Indicator Date'!J199="","x",RIGHT('Indicator Date'!J199,4))</f>
        <v>2017</v>
      </c>
      <c r="I199" s="117" t="str">
        <f>IF('Indicator Date'!K199="","x",RIGHT('Indicator Date'!K199,4))</f>
        <v>2016</v>
      </c>
      <c r="J199" s="117" t="str">
        <f>IF('Indicator Date'!L199="","x",RIGHT('Indicator Date'!L199,4))</f>
        <v>2018</v>
      </c>
      <c r="K199" s="117" t="str">
        <f>IF('Indicator Date'!M199="","x",RIGHT('Indicator Date'!M199,4))</f>
        <v>2018</v>
      </c>
      <c r="L199" s="117" t="str">
        <f>IF('Indicator Date'!N199="","x",RIGHT('Indicator Date'!N199,4))</f>
        <v>2018</v>
      </c>
      <c r="M199" s="117" t="str">
        <f>IF('Indicator Date'!O199="","x",RIGHT('Indicator Date'!O199,4))</f>
        <v>2014</v>
      </c>
      <c r="N199" s="117" t="str">
        <f>IF('Indicator Date'!P199="","x",RIGHT('Indicator Date'!P199,4))</f>
        <v>2014</v>
      </c>
      <c r="O199" s="117" t="str">
        <f>IF('Indicator Date'!Q199="","x",RIGHT('Indicator Date'!Q199,4))</f>
        <v>2014</v>
      </c>
      <c r="P199" s="117" t="str">
        <f>IF('Indicator Date'!R199="","x",RIGHT('Indicator Date'!R199,4))</f>
        <v>2014</v>
      </c>
      <c r="Q199" s="117" t="str">
        <f>IF('Indicator Date'!S199="","x",RIGHT('Indicator Date'!S199,4))</f>
        <v>2014</v>
      </c>
      <c r="R199" s="117" t="str">
        <f>IF('Indicator Date'!T199="","x",RIGHT('Indicator Date'!T199,4))</f>
        <v>2014</v>
      </c>
      <c r="S199" s="117" t="str">
        <f>IF('Indicator Date'!U199="","x",RIGHT('Indicator Date'!U199,4))</f>
        <v>2014</v>
      </c>
      <c r="T199" s="117" t="str">
        <f>IF('Indicator Date'!V199="","x",RIGHT('Indicator Date'!V199,4))</f>
        <v>2014</v>
      </c>
      <c r="U199" s="117" t="str">
        <f>IF('Indicator Date'!W199="","x",RIGHT('Indicator Date'!W199,4))</f>
        <v>2014</v>
      </c>
      <c r="V199" s="117" t="str">
        <f>IF('Indicator Date'!X199="","x",RIGHT('Indicator Date'!X199,4))</f>
        <v>2014</v>
      </c>
      <c r="W199" s="117" t="str">
        <f>IF('Indicator Date'!Y199="","x",RIGHT('Indicator Date'!Y199,4))</f>
        <v>2014</v>
      </c>
      <c r="X199" s="117" t="str">
        <f>IF('Indicator Date'!AB199="","x",RIGHT('Indicator Date'!AB199,4))</f>
        <v>2014</v>
      </c>
      <c r="Y199" s="117" t="str">
        <f>IF('Indicator Date'!AC199="","x",RIGHT('Indicator Date'!AC199,4))</f>
        <v>2019</v>
      </c>
      <c r="Z199" s="117" t="str">
        <f>IF('Indicator Date'!AD199="","x",RIGHT('Indicator Date'!AD199,4))</f>
        <v>2019</v>
      </c>
      <c r="AA199" s="117" t="str">
        <f>IF('Indicator Date'!AE199="","x",RIGHT('Indicator Date'!AE199,4))</f>
        <v>2019</v>
      </c>
      <c r="AB199" s="117" t="str">
        <f>IF('Indicator Date'!AF199="","x",RIGHT('Indicator Date'!AF199,4))</f>
        <v>2019</v>
      </c>
      <c r="AC199" s="117" t="str">
        <f>IF('Indicator Date'!AG199="","x",RIGHT('Indicator Date'!AG199,4))</f>
        <v>2014</v>
      </c>
      <c r="AD199" s="117" t="str">
        <f>IF('Indicator Date'!AJ199="","x",RIGHT('Indicator Date'!AJ199,4))</f>
        <v>2014</v>
      </c>
      <c r="AE199" s="117" t="str">
        <f>IF('Indicator Date'!AK199="","x",RIGHT('Indicator Date'!AK199,4))</f>
        <v>2014</v>
      </c>
      <c r="AF199" s="117" t="str">
        <f>IF('Indicator Date'!AM199="","x",RIGHT('Indicator Date'!AM199,4))</f>
        <v>2014</v>
      </c>
      <c r="AG199" s="117" t="str">
        <f>IF('Indicator Date'!AN199="","x",RIGHT('Indicator Date'!AN199,4))</f>
        <v>2014</v>
      </c>
      <c r="AH199" s="117" t="str">
        <f>IF('Indicator Date'!AP199="","x",RIGHT('Indicator Date'!AP199,4))</f>
        <v>2014</v>
      </c>
      <c r="AI199" s="117" t="str">
        <f>IF('Indicator Date'!AR199="","x",RIGHT('Indicator Date'!AR199,4))</f>
        <v>2014</v>
      </c>
      <c r="AJ199" s="117" t="str">
        <f>IF('Indicator Date'!AU199="","x",RIGHT('Indicator Date'!AU199,4))</f>
        <v>2014</v>
      </c>
      <c r="AK199" s="117" t="str">
        <f>IF('Indicator Date'!AV199="","x",RIGHT('Indicator Date'!AV199,4))</f>
        <v>2014</v>
      </c>
      <c r="AL199" s="117" t="str">
        <f>IF('Indicator Date'!AW199="","x",RIGHT('Indicator Date'!AW199,4))</f>
        <v>2014</v>
      </c>
      <c r="AM199" s="117" t="str">
        <f>IF('Indicator Date'!AX199="","x",RIGHT('Indicator Date'!AX199,4))</f>
        <v>2014</v>
      </c>
      <c r="AN199" s="117" t="str">
        <f>IF('Indicator Date'!AY199="","x",RIGHT('Indicator Date'!AY199,4))</f>
        <v>2014</v>
      </c>
      <c r="AO199" s="117" t="str">
        <f>IF('Indicator Date'!AZ199="","x",RIGHT('Indicator Date'!AZ199,4))</f>
        <v>2014</v>
      </c>
      <c r="AP199" s="117" t="str">
        <f>IF('Indicator Date'!BA199="","x",RIGHT('Indicator Date'!BA199,4))</f>
        <v>2014</v>
      </c>
      <c r="AQ199" s="117" t="str">
        <f>IF('Indicator Date'!BB199="","x",RIGHT('Indicator Date'!BB199,4))</f>
        <v>2017</v>
      </c>
      <c r="AR199" s="117" t="str">
        <f>IF('Indicator Date'!BC199="","x",RIGHT('Indicator Date'!BC199,4))</f>
        <v>2017</v>
      </c>
      <c r="AS199" s="117" t="str">
        <f>IF('Indicator Date'!BD199="","x",RIGHT('Indicator Date'!BD199,4))</f>
        <v>2019</v>
      </c>
      <c r="AT199" s="117" t="str">
        <f>IF('Indicator Date'!BE199="","x",RIGHT('Indicator Date'!BE199,4))</f>
        <v>2014</v>
      </c>
      <c r="AU199" s="117" t="str">
        <f>IF('Indicator Date'!BF199="","x",RIGHT('Indicator Date'!BF199,4))</f>
        <v>2014</v>
      </c>
    </row>
    <row r="200" spans="1:47" ht="15.75" customHeight="1" x14ac:dyDescent="0.25">
      <c r="A200" s="47" t="s">
        <v>510</v>
      </c>
      <c r="B200" s="47" t="s">
        <v>511</v>
      </c>
      <c r="C200" s="117" t="str">
        <f>IF('Indicator Date'!E200="","x",RIGHT('Indicator Date'!E200,4))</f>
        <v>2017</v>
      </c>
      <c r="D200" s="117" t="str">
        <f>IF('Indicator Date'!F200="","x",RIGHT('Indicator Date'!F200,4))</f>
        <v>2017</v>
      </c>
      <c r="E200" s="117" t="str">
        <f>IF('Indicator Date'!G200="","x",RIGHT('Indicator Date'!G200,4))</f>
        <v>2017</v>
      </c>
      <c r="F200" s="117" t="str">
        <f>IF('Indicator Date'!H200="","x",RIGHT('Indicator Date'!H200,4))</f>
        <v>2017</v>
      </c>
      <c r="G200" s="117" t="str">
        <f>IF('Indicator Date'!I200="","x",RIGHT('Indicator Date'!I200,4))</f>
        <v>2017</v>
      </c>
      <c r="H200" s="117" t="str">
        <f>IF('Indicator Date'!J200="","x",RIGHT('Indicator Date'!J200,4))</f>
        <v>2017</v>
      </c>
      <c r="I200" s="117" t="str">
        <f>IF('Indicator Date'!K200="","x",RIGHT('Indicator Date'!K200,4))</f>
        <v>2016</v>
      </c>
      <c r="J200" s="117" t="str">
        <f>IF('Indicator Date'!L200="","x",RIGHT('Indicator Date'!L200,4))</f>
        <v>2018</v>
      </c>
      <c r="K200" s="117" t="str">
        <f>IF('Indicator Date'!M200="","x",RIGHT('Indicator Date'!M200,4))</f>
        <v>2018</v>
      </c>
      <c r="L200" s="117" t="str">
        <f>IF('Indicator Date'!N200="","x",RIGHT('Indicator Date'!N200,4))</f>
        <v>2018</v>
      </c>
      <c r="M200" s="117" t="str">
        <f>IF('Indicator Date'!O200="","x",RIGHT('Indicator Date'!O200,4))</f>
        <v>2014</v>
      </c>
      <c r="N200" s="117" t="str">
        <f>IF('Indicator Date'!P200="","x",RIGHT('Indicator Date'!P200,4))</f>
        <v>2014</v>
      </c>
      <c r="O200" s="117" t="str">
        <f>IF('Indicator Date'!Q200="","x",RIGHT('Indicator Date'!Q200,4))</f>
        <v>2014</v>
      </c>
      <c r="P200" s="117" t="str">
        <f>IF('Indicator Date'!R200="","x",RIGHT('Indicator Date'!R200,4))</f>
        <v>2014</v>
      </c>
      <c r="Q200" s="117" t="str">
        <f>IF('Indicator Date'!S200="","x",RIGHT('Indicator Date'!S200,4))</f>
        <v>2014</v>
      </c>
      <c r="R200" s="117" t="str">
        <f>IF('Indicator Date'!T200="","x",RIGHT('Indicator Date'!T200,4))</f>
        <v>2014</v>
      </c>
      <c r="S200" s="117" t="str">
        <f>IF('Indicator Date'!U200="","x",RIGHT('Indicator Date'!U200,4))</f>
        <v>2014</v>
      </c>
      <c r="T200" s="117" t="str">
        <f>IF('Indicator Date'!V200="","x",RIGHT('Indicator Date'!V200,4))</f>
        <v>2014</v>
      </c>
      <c r="U200" s="117" t="str">
        <f>IF('Indicator Date'!W200="","x",RIGHT('Indicator Date'!W200,4))</f>
        <v>2014</v>
      </c>
      <c r="V200" s="117" t="str">
        <f>IF('Indicator Date'!X200="","x",RIGHT('Indicator Date'!X200,4))</f>
        <v>2014</v>
      </c>
      <c r="W200" s="117" t="str">
        <f>IF('Indicator Date'!Y200="","x",RIGHT('Indicator Date'!Y200,4))</f>
        <v>2014</v>
      </c>
      <c r="X200" s="117" t="str">
        <f>IF('Indicator Date'!AB200="","x",RIGHT('Indicator Date'!AB200,4))</f>
        <v>2014</v>
      </c>
      <c r="Y200" s="117" t="str">
        <f>IF('Indicator Date'!AC200="","x",RIGHT('Indicator Date'!AC200,4))</f>
        <v>2019</v>
      </c>
      <c r="Z200" s="117" t="str">
        <f>IF('Indicator Date'!AD200="","x",RIGHT('Indicator Date'!AD200,4))</f>
        <v>2019</v>
      </c>
      <c r="AA200" s="117" t="str">
        <f>IF('Indicator Date'!AE200="","x",RIGHT('Indicator Date'!AE200,4))</f>
        <v>2019</v>
      </c>
      <c r="AB200" s="117" t="str">
        <f>IF('Indicator Date'!AF200="","x",RIGHT('Indicator Date'!AF200,4))</f>
        <v>2019</v>
      </c>
      <c r="AC200" s="117" t="str">
        <f>IF('Indicator Date'!AG200="","x",RIGHT('Indicator Date'!AG200,4))</f>
        <v>2014</v>
      </c>
      <c r="AD200" s="117" t="str">
        <f>IF('Indicator Date'!AJ200="","x",RIGHT('Indicator Date'!AJ200,4))</f>
        <v>2014</v>
      </c>
      <c r="AE200" s="117" t="str">
        <f>IF('Indicator Date'!AK200="","x",RIGHT('Indicator Date'!AK200,4))</f>
        <v>2014</v>
      </c>
      <c r="AF200" s="117" t="str">
        <f>IF('Indicator Date'!AM200="","x",RIGHT('Indicator Date'!AM200,4))</f>
        <v>2014</v>
      </c>
      <c r="AG200" s="117" t="str">
        <f>IF('Indicator Date'!AN200="","x",RIGHT('Indicator Date'!AN200,4))</f>
        <v>2014</v>
      </c>
      <c r="AH200" s="117" t="str">
        <f>IF('Indicator Date'!AP200="","x",RIGHT('Indicator Date'!AP200,4))</f>
        <v>2014</v>
      </c>
      <c r="AI200" s="117" t="str">
        <f>IF('Indicator Date'!AR200="","x",RIGHT('Indicator Date'!AR200,4))</f>
        <v>2014</v>
      </c>
      <c r="AJ200" s="117" t="str">
        <f>IF('Indicator Date'!AU200="","x",RIGHT('Indicator Date'!AU200,4))</f>
        <v>2014</v>
      </c>
      <c r="AK200" s="117" t="str">
        <f>IF('Indicator Date'!AV200="","x",RIGHT('Indicator Date'!AV200,4))</f>
        <v>2014</v>
      </c>
      <c r="AL200" s="117" t="str">
        <f>IF('Indicator Date'!AW200="","x",RIGHT('Indicator Date'!AW200,4))</f>
        <v>2014</v>
      </c>
      <c r="AM200" s="117" t="str">
        <f>IF('Indicator Date'!AX200="","x",RIGHT('Indicator Date'!AX200,4))</f>
        <v>2014</v>
      </c>
      <c r="AN200" s="117" t="str">
        <f>IF('Indicator Date'!AY200="","x",RIGHT('Indicator Date'!AY200,4))</f>
        <v>2014</v>
      </c>
      <c r="AO200" s="117" t="str">
        <f>IF('Indicator Date'!AZ200="","x",RIGHT('Indicator Date'!AZ200,4))</f>
        <v>2014</v>
      </c>
      <c r="AP200" s="117" t="str">
        <f>IF('Indicator Date'!BA200="","x",RIGHT('Indicator Date'!BA200,4))</f>
        <v>2014</v>
      </c>
      <c r="AQ200" s="117" t="str">
        <f>IF('Indicator Date'!BB200="","x",RIGHT('Indicator Date'!BB200,4))</f>
        <v>2017</v>
      </c>
      <c r="AR200" s="117" t="str">
        <f>IF('Indicator Date'!BC200="","x",RIGHT('Indicator Date'!BC200,4))</f>
        <v>2017</v>
      </c>
      <c r="AS200" s="117" t="str">
        <f>IF('Indicator Date'!BD200="","x",RIGHT('Indicator Date'!BD200,4))</f>
        <v>2019</v>
      </c>
      <c r="AT200" s="117" t="str">
        <f>IF('Indicator Date'!BE200="","x",RIGHT('Indicator Date'!BE200,4))</f>
        <v>2014</v>
      </c>
      <c r="AU200" s="117" t="str">
        <f>IF('Indicator Date'!BF200="","x",RIGHT('Indicator Date'!BF200,4))</f>
        <v>2014</v>
      </c>
    </row>
    <row r="201" spans="1:47" ht="15.75" customHeight="1" x14ac:dyDescent="0.25">
      <c r="A201" s="47" t="s">
        <v>512</v>
      </c>
      <c r="B201" s="47" t="s">
        <v>513</v>
      </c>
      <c r="C201" s="117" t="str">
        <f>IF('Indicator Date'!E201="","x",RIGHT('Indicator Date'!E201,4))</f>
        <v>2017</v>
      </c>
      <c r="D201" s="117" t="str">
        <f>IF('Indicator Date'!F201="","x",RIGHT('Indicator Date'!F201,4))</f>
        <v>2017</v>
      </c>
      <c r="E201" s="117" t="str">
        <f>IF('Indicator Date'!G201="","x",RIGHT('Indicator Date'!G201,4))</f>
        <v>2017</v>
      </c>
      <c r="F201" s="117" t="str">
        <f>IF('Indicator Date'!H201="","x",RIGHT('Indicator Date'!H201,4))</f>
        <v>2017</v>
      </c>
      <c r="G201" s="117" t="str">
        <f>IF('Indicator Date'!I201="","x",RIGHT('Indicator Date'!I201,4))</f>
        <v>2017</v>
      </c>
      <c r="H201" s="117" t="str">
        <f>IF('Indicator Date'!J201="","x",RIGHT('Indicator Date'!J201,4))</f>
        <v>2017</v>
      </c>
      <c r="I201" s="117" t="str">
        <f>IF('Indicator Date'!K201="","x",RIGHT('Indicator Date'!K201,4))</f>
        <v>2016</v>
      </c>
      <c r="J201" s="117" t="str">
        <f>IF('Indicator Date'!L201="","x",RIGHT('Indicator Date'!L201,4))</f>
        <v>2018</v>
      </c>
      <c r="K201" s="117" t="str">
        <f>IF('Indicator Date'!M201="","x",RIGHT('Indicator Date'!M201,4))</f>
        <v>2018</v>
      </c>
      <c r="L201" s="117" t="str">
        <f>IF('Indicator Date'!N201="","x",RIGHT('Indicator Date'!N201,4))</f>
        <v>2018</v>
      </c>
      <c r="M201" s="117" t="str">
        <f>IF('Indicator Date'!O201="","x",RIGHT('Indicator Date'!O201,4))</f>
        <v>2014</v>
      </c>
      <c r="N201" s="117" t="str">
        <f>IF('Indicator Date'!P201="","x",RIGHT('Indicator Date'!P201,4))</f>
        <v>2014</v>
      </c>
      <c r="O201" s="117" t="str">
        <f>IF('Indicator Date'!Q201="","x",RIGHT('Indicator Date'!Q201,4))</f>
        <v>2014</v>
      </c>
      <c r="P201" s="117" t="str">
        <f>IF('Indicator Date'!R201="","x",RIGHT('Indicator Date'!R201,4))</f>
        <v>2014</v>
      </c>
      <c r="Q201" s="117" t="str">
        <f>IF('Indicator Date'!S201="","x",RIGHT('Indicator Date'!S201,4))</f>
        <v>2014</v>
      </c>
      <c r="R201" s="117" t="str">
        <f>IF('Indicator Date'!T201="","x",RIGHT('Indicator Date'!T201,4))</f>
        <v>2014</v>
      </c>
      <c r="S201" s="117" t="str">
        <f>IF('Indicator Date'!U201="","x",RIGHT('Indicator Date'!U201,4))</f>
        <v>2014</v>
      </c>
      <c r="T201" s="117" t="str">
        <f>IF('Indicator Date'!V201="","x",RIGHT('Indicator Date'!V201,4))</f>
        <v>2014</v>
      </c>
      <c r="U201" s="117" t="str">
        <f>IF('Indicator Date'!W201="","x",RIGHT('Indicator Date'!W201,4))</f>
        <v>2014</v>
      </c>
      <c r="V201" s="117" t="str">
        <f>IF('Indicator Date'!X201="","x",RIGHT('Indicator Date'!X201,4))</f>
        <v>2014</v>
      </c>
      <c r="W201" s="117" t="str">
        <f>IF('Indicator Date'!Y201="","x",RIGHT('Indicator Date'!Y201,4))</f>
        <v>2014</v>
      </c>
      <c r="X201" s="117" t="str">
        <f>IF('Indicator Date'!AB201="","x",RIGHT('Indicator Date'!AB201,4))</f>
        <v>2014</v>
      </c>
      <c r="Y201" s="117" t="str">
        <f>IF('Indicator Date'!AC201="","x",RIGHT('Indicator Date'!AC201,4))</f>
        <v>2019</v>
      </c>
      <c r="Z201" s="117" t="str">
        <f>IF('Indicator Date'!AD201="","x",RIGHT('Indicator Date'!AD201,4))</f>
        <v>2019</v>
      </c>
      <c r="AA201" s="117" t="str">
        <f>IF('Indicator Date'!AE201="","x",RIGHT('Indicator Date'!AE201,4))</f>
        <v>2019</v>
      </c>
      <c r="AB201" s="117" t="str">
        <f>IF('Indicator Date'!AF201="","x",RIGHT('Indicator Date'!AF201,4))</f>
        <v>2019</v>
      </c>
      <c r="AC201" s="117" t="str">
        <f>IF('Indicator Date'!AG201="","x",RIGHT('Indicator Date'!AG201,4))</f>
        <v>2014</v>
      </c>
      <c r="AD201" s="117" t="str">
        <f>IF('Indicator Date'!AJ201="","x",RIGHT('Indicator Date'!AJ201,4))</f>
        <v>2014</v>
      </c>
      <c r="AE201" s="117" t="str">
        <f>IF('Indicator Date'!AK201="","x",RIGHT('Indicator Date'!AK201,4))</f>
        <v>2014</v>
      </c>
      <c r="AF201" s="117" t="str">
        <f>IF('Indicator Date'!AM201="","x",RIGHT('Indicator Date'!AM201,4))</f>
        <v>2014</v>
      </c>
      <c r="AG201" s="117" t="str">
        <f>IF('Indicator Date'!AN201="","x",RIGHT('Indicator Date'!AN201,4))</f>
        <v>2014</v>
      </c>
      <c r="AH201" s="117" t="str">
        <f>IF('Indicator Date'!AP201="","x",RIGHT('Indicator Date'!AP201,4))</f>
        <v>2014</v>
      </c>
      <c r="AI201" s="117" t="str">
        <f>IF('Indicator Date'!AR201="","x",RIGHT('Indicator Date'!AR201,4))</f>
        <v>2014</v>
      </c>
      <c r="AJ201" s="117" t="str">
        <f>IF('Indicator Date'!AU201="","x",RIGHT('Indicator Date'!AU201,4))</f>
        <v>2014</v>
      </c>
      <c r="AK201" s="117" t="str">
        <f>IF('Indicator Date'!AV201="","x",RIGHT('Indicator Date'!AV201,4))</f>
        <v>2014</v>
      </c>
      <c r="AL201" s="117" t="str">
        <f>IF('Indicator Date'!AW201="","x",RIGHT('Indicator Date'!AW201,4))</f>
        <v>2014</v>
      </c>
      <c r="AM201" s="117" t="str">
        <f>IF('Indicator Date'!AX201="","x",RIGHT('Indicator Date'!AX201,4))</f>
        <v>2014</v>
      </c>
      <c r="AN201" s="117" t="str">
        <f>IF('Indicator Date'!AY201="","x",RIGHT('Indicator Date'!AY201,4))</f>
        <v>2014</v>
      </c>
      <c r="AO201" s="117" t="str">
        <f>IF('Indicator Date'!AZ201="","x",RIGHT('Indicator Date'!AZ201,4))</f>
        <v>2014</v>
      </c>
      <c r="AP201" s="117" t="str">
        <f>IF('Indicator Date'!BA201="","x",RIGHT('Indicator Date'!BA201,4))</f>
        <v>2014</v>
      </c>
      <c r="AQ201" s="117" t="str">
        <f>IF('Indicator Date'!BB201="","x",RIGHT('Indicator Date'!BB201,4))</f>
        <v>2017</v>
      </c>
      <c r="AR201" s="117" t="str">
        <f>IF('Indicator Date'!BC201="","x",RIGHT('Indicator Date'!BC201,4))</f>
        <v>2017</v>
      </c>
      <c r="AS201" s="117" t="str">
        <f>IF('Indicator Date'!BD201="","x",RIGHT('Indicator Date'!BD201,4))</f>
        <v>2019</v>
      </c>
      <c r="AT201" s="117" t="str">
        <f>IF('Indicator Date'!BE201="","x",RIGHT('Indicator Date'!BE201,4))</f>
        <v>2014</v>
      </c>
      <c r="AU201" s="117" t="str">
        <f>IF('Indicator Date'!BF201="","x",RIGHT('Indicator Date'!BF201,4))</f>
        <v>2014</v>
      </c>
    </row>
    <row r="202" spans="1:47" ht="15.75" customHeight="1" x14ac:dyDescent="0.25">
      <c r="A202" s="47" t="s">
        <v>514</v>
      </c>
      <c r="B202" s="47" t="s">
        <v>515</v>
      </c>
      <c r="C202" s="117" t="str">
        <f>IF('Indicator Date'!E202="","x",RIGHT('Indicator Date'!E202,4))</f>
        <v>2017</v>
      </c>
      <c r="D202" s="117" t="str">
        <f>IF('Indicator Date'!F202="","x",RIGHT('Indicator Date'!F202,4))</f>
        <v>2017</v>
      </c>
      <c r="E202" s="117" t="str">
        <f>IF('Indicator Date'!G202="","x",RIGHT('Indicator Date'!G202,4))</f>
        <v>2017</v>
      </c>
      <c r="F202" s="117" t="str">
        <f>IF('Indicator Date'!H202="","x",RIGHT('Indicator Date'!H202,4))</f>
        <v>2017</v>
      </c>
      <c r="G202" s="117" t="str">
        <f>IF('Indicator Date'!I202="","x",RIGHT('Indicator Date'!I202,4))</f>
        <v>2017</v>
      </c>
      <c r="H202" s="117" t="str">
        <f>IF('Indicator Date'!J202="","x",RIGHT('Indicator Date'!J202,4))</f>
        <v>2017</v>
      </c>
      <c r="I202" s="117" t="str">
        <f>IF('Indicator Date'!K202="","x",RIGHT('Indicator Date'!K202,4))</f>
        <v>2016</v>
      </c>
      <c r="J202" s="117" t="str">
        <f>IF('Indicator Date'!L202="","x",RIGHT('Indicator Date'!L202,4))</f>
        <v>2018</v>
      </c>
      <c r="K202" s="117" t="str">
        <f>IF('Indicator Date'!M202="","x",RIGHT('Indicator Date'!M202,4))</f>
        <v>2018</v>
      </c>
      <c r="L202" s="117" t="str">
        <f>IF('Indicator Date'!N202="","x",RIGHT('Indicator Date'!N202,4))</f>
        <v>2018</v>
      </c>
      <c r="M202" s="117" t="str">
        <f>IF('Indicator Date'!O202="","x",RIGHT('Indicator Date'!O202,4))</f>
        <v>2014</v>
      </c>
      <c r="N202" s="117" t="str">
        <f>IF('Indicator Date'!P202="","x",RIGHT('Indicator Date'!P202,4))</f>
        <v>2014</v>
      </c>
      <c r="O202" s="117" t="str">
        <f>IF('Indicator Date'!Q202="","x",RIGHT('Indicator Date'!Q202,4))</f>
        <v>2014</v>
      </c>
      <c r="P202" s="117" t="str">
        <f>IF('Indicator Date'!R202="","x",RIGHT('Indicator Date'!R202,4))</f>
        <v>2014</v>
      </c>
      <c r="Q202" s="117" t="str">
        <f>IF('Indicator Date'!S202="","x",RIGHT('Indicator Date'!S202,4))</f>
        <v>2014</v>
      </c>
      <c r="R202" s="117" t="str">
        <f>IF('Indicator Date'!T202="","x",RIGHT('Indicator Date'!T202,4))</f>
        <v>2014</v>
      </c>
      <c r="S202" s="117" t="str">
        <f>IF('Indicator Date'!U202="","x",RIGHT('Indicator Date'!U202,4))</f>
        <v>2014</v>
      </c>
      <c r="T202" s="117" t="str">
        <f>IF('Indicator Date'!V202="","x",RIGHT('Indicator Date'!V202,4))</f>
        <v>2014</v>
      </c>
      <c r="U202" s="117" t="str">
        <f>IF('Indicator Date'!W202="","x",RIGHT('Indicator Date'!W202,4))</f>
        <v>2014</v>
      </c>
      <c r="V202" s="117" t="str">
        <f>IF('Indicator Date'!X202="","x",RIGHT('Indicator Date'!X202,4))</f>
        <v>2014</v>
      </c>
      <c r="W202" s="117" t="str">
        <f>IF('Indicator Date'!Y202="","x",RIGHT('Indicator Date'!Y202,4))</f>
        <v>2014</v>
      </c>
      <c r="X202" s="117" t="str">
        <f>IF('Indicator Date'!AB202="","x",RIGHT('Indicator Date'!AB202,4))</f>
        <v>2014</v>
      </c>
      <c r="Y202" s="117" t="str">
        <f>IF('Indicator Date'!AC202="","x",RIGHT('Indicator Date'!AC202,4))</f>
        <v>2019</v>
      </c>
      <c r="Z202" s="117" t="str">
        <f>IF('Indicator Date'!AD202="","x",RIGHT('Indicator Date'!AD202,4))</f>
        <v>2019</v>
      </c>
      <c r="AA202" s="117" t="str">
        <f>IF('Indicator Date'!AE202="","x",RIGHT('Indicator Date'!AE202,4))</f>
        <v>2019</v>
      </c>
      <c r="AB202" s="117" t="str">
        <f>IF('Indicator Date'!AF202="","x",RIGHT('Indicator Date'!AF202,4))</f>
        <v>2019</v>
      </c>
      <c r="AC202" s="117" t="str">
        <f>IF('Indicator Date'!AG202="","x",RIGHT('Indicator Date'!AG202,4))</f>
        <v>2014</v>
      </c>
      <c r="AD202" s="117" t="str">
        <f>IF('Indicator Date'!AJ202="","x",RIGHT('Indicator Date'!AJ202,4))</f>
        <v>2014</v>
      </c>
      <c r="AE202" s="117" t="str">
        <f>IF('Indicator Date'!AK202="","x",RIGHT('Indicator Date'!AK202,4))</f>
        <v>2014</v>
      </c>
      <c r="AF202" s="117" t="str">
        <f>IF('Indicator Date'!AM202="","x",RIGHT('Indicator Date'!AM202,4))</f>
        <v>2014</v>
      </c>
      <c r="AG202" s="117" t="str">
        <f>IF('Indicator Date'!AN202="","x",RIGHT('Indicator Date'!AN202,4))</f>
        <v>2014</v>
      </c>
      <c r="AH202" s="117" t="str">
        <f>IF('Indicator Date'!AP202="","x",RIGHT('Indicator Date'!AP202,4))</f>
        <v>2014</v>
      </c>
      <c r="AI202" s="117" t="str">
        <f>IF('Indicator Date'!AR202="","x",RIGHT('Indicator Date'!AR202,4))</f>
        <v>2014</v>
      </c>
      <c r="AJ202" s="117" t="str">
        <f>IF('Indicator Date'!AU202="","x",RIGHT('Indicator Date'!AU202,4))</f>
        <v>2014</v>
      </c>
      <c r="AK202" s="117" t="str">
        <f>IF('Indicator Date'!AV202="","x",RIGHT('Indicator Date'!AV202,4))</f>
        <v>2014</v>
      </c>
      <c r="AL202" s="117" t="str">
        <f>IF('Indicator Date'!AW202="","x",RIGHT('Indicator Date'!AW202,4))</f>
        <v>2014</v>
      </c>
      <c r="AM202" s="117" t="str">
        <f>IF('Indicator Date'!AX202="","x",RIGHT('Indicator Date'!AX202,4))</f>
        <v>2014</v>
      </c>
      <c r="AN202" s="117" t="str">
        <f>IF('Indicator Date'!AY202="","x",RIGHT('Indicator Date'!AY202,4))</f>
        <v>2014</v>
      </c>
      <c r="AO202" s="117" t="str">
        <f>IF('Indicator Date'!AZ202="","x",RIGHT('Indicator Date'!AZ202,4))</f>
        <v>2014</v>
      </c>
      <c r="AP202" s="117" t="str">
        <f>IF('Indicator Date'!BA202="","x",RIGHT('Indicator Date'!BA202,4))</f>
        <v>2014</v>
      </c>
      <c r="AQ202" s="117" t="str">
        <f>IF('Indicator Date'!BB202="","x",RIGHT('Indicator Date'!BB202,4))</f>
        <v>2017</v>
      </c>
      <c r="AR202" s="117" t="str">
        <f>IF('Indicator Date'!BC202="","x",RIGHT('Indicator Date'!BC202,4))</f>
        <v>2017</v>
      </c>
      <c r="AS202" s="117" t="str">
        <f>IF('Indicator Date'!BD202="","x",RIGHT('Indicator Date'!BD202,4))</f>
        <v>2019</v>
      </c>
      <c r="AT202" s="117" t="str">
        <f>IF('Indicator Date'!BE202="","x",RIGHT('Indicator Date'!BE202,4))</f>
        <v>2014</v>
      </c>
      <c r="AU202" s="117" t="str">
        <f>IF('Indicator Date'!BF202="","x",RIGHT('Indicator Date'!BF202,4))</f>
        <v>2014</v>
      </c>
    </row>
    <row r="203" spans="1:47" ht="15.75" customHeight="1" x14ac:dyDescent="0.25">
      <c r="A203" s="47" t="s">
        <v>516</v>
      </c>
      <c r="B203" s="47" t="s">
        <v>517</v>
      </c>
      <c r="C203" s="117" t="str">
        <f>IF('Indicator Date'!E203="","x",RIGHT('Indicator Date'!E203,4))</f>
        <v>2017</v>
      </c>
      <c r="D203" s="117" t="str">
        <f>IF('Indicator Date'!F203="","x",RIGHT('Indicator Date'!F203,4))</f>
        <v>2017</v>
      </c>
      <c r="E203" s="117" t="str">
        <f>IF('Indicator Date'!G203="","x",RIGHT('Indicator Date'!G203,4))</f>
        <v>2017</v>
      </c>
      <c r="F203" s="117" t="str">
        <f>IF('Indicator Date'!H203="","x",RIGHT('Indicator Date'!H203,4))</f>
        <v>2017</v>
      </c>
      <c r="G203" s="117" t="str">
        <f>IF('Indicator Date'!I203="","x",RIGHT('Indicator Date'!I203,4))</f>
        <v>2017</v>
      </c>
      <c r="H203" s="117" t="str">
        <f>IF('Indicator Date'!J203="","x",RIGHT('Indicator Date'!J203,4))</f>
        <v>2017</v>
      </c>
      <c r="I203" s="117" t="str">
        <f>IF('Indicator Date'!K203="","x",RIGHT('Indicator Date'!K203,4))</f>
        <v>2016</v>
      </c>
      <c r="J203" s="117" t="str">
        <f>IF('Indicator Date'!L203="","x",RIGHT('Indicator Date'!L203,4))</f>
        <v>2018</v>
      </c>
      <c r="K203" s="117" t="str">
        <f>IF('Indicator Date'!M203="","x",RIGHT('Indicator Date'!M203,4))</f>
        <v>2018</v>
      </c>
      <c r="L203" s="117" t="str">
        <f>IF('Indicator Date'!N203="","x",RIGHT('Indicator Date'!N203,4))</f>
        <v>2018</v>
      </c>
      <c r="M203" s="117" t="str">
        <f>IF('Indicator Date'!O203="","x",RIGHT('Indicator Date'!O203,4))</f>
        <v>2014</v>
      </c>
      <c r="N203" s="117" t="str">
        <f>IF('Indicator Date'!P203="","x",RIGHT('Indicator Date'!P203,4))</f>
        <v>2014</v>
      </c>
      <c r="O203" s="117" t="str">
        <f>IF('Indicator Date'!Q203="","x",RIGHT('Indicator Date'!Q203,4))</f>
        <v>2014</v>
      </c>
      <c r="P203" s="117" t="str">
        <f>IF('Indicator Date'!R203="","x",RIGHT('Indicator Date'!R203,4))</f>
        <v>2014</v>
      </c>
      <c r="Q203" s="117" t="str">
        <f>IF('Indicator Date'!S203="","x",RIGHT('Indicator Date'!S203,4))</f>
        <v>2014</v>
      </c>
      <c r="R203" s="117" t="str">
        <f>IF('Indicator Date'!T203="","x",RIGHT('Indicator Date'!T203,4))</f>
        <v>2014</v>
      </c>
      <c r="S203" s="117" t="str">
        <f>IF('Indicator Date'!U203="","x",RIGHT('Indicator Date'!U203,4))</f>
        <v>2014</v>
      </c>
      <c r="T203" s="117" t="str">
        <f>IF('Indicator Date'!V203="","x",RIGHT('Indicator Date'!V203,4))</f>
        <v>2014</v>
      </c>
      <c r="U203" s="117" t="str">
        <f>IF('Indicator Date'!W203="","x",RIGHT('Indicator Date'!W203,4))</f>
        <v>2014</v>
      </c>
      <c r="V203" s="117" t="str">
        <f>IF('Indicator Date'!X203="","x",RIGHT('Indicator Date'!X203,4))</f>
        <v>2014</v>
      </c>
      <c r="W203" s="117" t="str">
        <f>IF('Indicator Date'!Y203="","x",RIGHT('Indicator Date'!Y203,4))</f>
        <v>2014</v>
      </c>
      <c r="X203" s="117" t="str">
        <f>IF('Indicator Date'!AB203="","x",RIGHT('Indicator Date'!AB203,4))</f>
        <v>2014</v>
      </c>
      <c r="Y203" s="117" t="str">
        <f>IF('Indicator Date'!AC203="","x",RIGHT('Indicator Date'!AC203,4))</f>
        <v>2019</v>
      </c>
      <c r="Z203" s="117" t="str">
        <f>IF('Indicator Date'!AD203="","x",RIGHT('Indicator Date'!AD203,4))</f>
        <v>2019</v>
      </c>
      <c r="AA203" s="117" t="str">
        <f>IF('Indicator Date'!AE203="","x",RIGHT('Indicator Date'!AE203,4))</f>
        <v>2019</v>
      </c>
      <c r="AB203" s="117" t="str">
        <f>IF('Indicator Date'!AF203="","x",RIGHT('Indicator Date'!AF203,4))</f>
        <v>2019</v>
      </c>
      <c r="AC203" s="117" t="str">
        <f>IF('Indicator Date'!AG203="","x",RIGHT('Indicator Date'!AG203,4))</f>
        <v>2014</v>
      </c>
      <c r="AD203" s="117" t="str">
        <f>IF('Indicator Date'!AJ203="","x",RIGHT('Indicator Date'!AJ203,4))</f>
        <v>2014</v>
      </c>
      <c r="AE203" s="117" t="str">
        <f>IF('Indicator Date'!AK203="","x",RIGHT('Indicator Date'!AK203,4))</f>
        <v>2014</v>
      </c>
      <c r="AF203" s="117" t="str">
        <f>IF('Indicator Date'!AM203="","x",RIGHT('Indicator Date'!AM203,4))</f>
        <v>2014</v>
      </c>
      <c r="AG203" s="117" t="str">
        <f>IF('Indicator Date'!AN203="","x",RIGHT('Indicator Date'!AN203,4))</f>
        <v>2014</v>
      </c>
      <c r="AH203" s="117" t="str">
        <f>IF('Indicator Date'!AP203="","x",RIGHT('Indicator Date'!AP203,4))</f>
        <v>2014</v>
      </c>
      <c r="AI203" s="117" t="str">
        <f>IF('Indicator Date'!AR203="","x",RIGHT('Indicator Date'!AR203,4))</f>
        <v>2014</v>
      </c>
      <c r="AJ203" s="117" t="str">
        <f>IF('Indicator Date'!AU203="","x",RIGHT('Indicator Date'!AU203,4))</f>
        <v>2014</v>
      </c>
      <c r="AK203" s="117" t="str">
        <f>IF('Indicator Date'!AV203="","x",RIGHT('Indicator Date'!AV203,4))</f>
        <v>2014</v>
      </c>
      <c r="AL203" s="117" t="str">
        <f>IF('Indicator Date'!AW203="","x",RIGHT('Indicator Date'!AW203,4))</f>
        <v>2014</v>
      </c>
      <c r="AM203" s="117" t="str">
        <f>IF('Indicator Date'!AX203="","x",RIGHT('Indicator Date'!AX203,4))</f>
        <v>2014</v>
      </c>
      <c r="AN203" s="117" t="str">
        <f>IF('Indicator Date'!AY203="","x",RIGHT('Indicator Date'!AY203,4))</f>
        <v>2014</v>
      </c>
      <c r="AO203" s="117" t="str">
        <f>IF('Indicator Date'!AZ203="","x",RIGHT('Indicator Date'!AZ203,4))</f>
        <v>2014</v>
      </c>
      <c r="AP203" s="117" t="str">
        <f>IF('Indicator Date'!BA203="","x",RIGHT('Indicator Date'!BA203,4))</f>
        <v>2014</v>
      </c>
      <c r="AQ203" s="117" t="str">
        <f>IF('Indicator Date'!BB203="","x",RIGHT('Indicator Date'!BB203,4))</f>
        <v>2017</v>
      </c>
      <c r="AR203" s="117" t="str">
        <f>IF('Indicator Date'!BC203="","x",RIGHT('Indicator Date'!BC203,4))</f>
        <v>2017</v>
      </c>
      <c r="AS203" s="117" t="str">
        <f>IF('Indicator Date'!BD203="","x",RIGHT('Indicator Date'!BD203,4))</f>
        <v>2019</v>
      </c>
      <c r="AT203" s="117" t="str">
        <f>IF('Indicator Date'!BE203="","x",RIGHT('Indicator Date'!BE203,4))</f>
        <v>2014</v>
      </c>
      <c r="AU203" s="117" t="str">
        <f>IF('Indicator Date'!BF203="","x",RIGHT('Indicator Date'!BF203,4))</f>
        <v>2014</v>
      </c>
    </row>
    <row r="204" spans="1:47" ht="15.75" customHeight="1" x14ac:dyDescent="0.25">
      <c r="A204" s="47" t="s">
        <v>518</v>
      </c>
      <c r="B204" s="47" t="s">
        <v>519</v>
      </c>
      <c r="C204" s="117" t="str">
        <f>IF('Indicator Date'!E204="","x",RIGHT('Indicator Date'!E204,4))</f>
        <v>2017</v>
      </c>
      <c r="D204" s="117" t="str">
        <f>IF('Indicator Date'!F204="","x",RIGHT('Indicator Date'!F204,4))</f>
        <v>2017</v>
      </c>
      <c r="E204" s="117" t="str">
        <f>IF('Indicator Date'!G204="","x",RIGHT('Indicator Date'!G204,4))</f>
        <v>2017</v>
      </c>
      <c r="F204" s="117" t="str">
        <f>IF('Indicator Date'!H204="","x",RIGHT('Indicator Date'!H204,4))</f>
        <v>2017</v>
      </c>
      <c r="G204" s="117" t="str">
        <f>IF('Indicator Date'!I204="","x",RIGHT('Indicator Date'!I204,4))</f>
        <v>2017</v>
      </c>
      <c r="H204" s="117" t="str">
        <f>IF('Indicator Date'!J204="","x",RIGHT('Indicator Date'!J204,4))</f>
        <v>2017</v>
      </c>
      <c r="I204" s="117" t="str">
        <f>IF('Indicator Date'!K204="","x",RIGHT('Indicator Date'!K204,4))</f>
        <v>2016</v>
      </c>
      <c r="J204" s="117" t="str">
        <f>IF('Indicator Date'!L204="","x",RIGHT('Indicator Date'!L204,4))</f>
        <v>2018</v>
      </c>
      <c r="K204" s="117" t="str">
        <f>IF('Indicator Date'!M204="","x",RIGHT('Indicator Date'!M204,4))</f>
        <v>2018</v>
      </c>
      <c r="L204" s="117" t="str">
        <f>IF('Indicator Date'!N204="","x",RIGHT('Indicator Date'!N204,4))</f>
        <v>2018</v>
      </c>
      <c r="M204" s="117" t="str">
        <f>IF('Indicator Date'!O204="","x",RIGHT('Indicator Date'!O204,4))</f>
        <v>2014</v>
      </c>
      <c r="N204" s="117" t="str">
        <f>IF('Indicator Date'!P204="","x",RIGHT('Indicator Date'!P204,4))</f>
        <v>2014</v>
      </c>
      <c r="O204" s="117" t="str">
        <f>IF('Indicator Date'!Q204="","x",RIGHT('Indicator Date'!Q204,4))</f>
        <v>2014</v>
      </c>
      <c r="P204" s="117" t="str">
        <f>IF('Indicator Date'!R204="","x",RIGHT('Indicator Date'!R204,4))</f>
        <v>2014</v>
      </c>
      <c r="Q204" s="117" t="str">
        <f>IF('Indicator Date'!S204="","x",RIGHT('Indicator Date'!S204,4))</f>
        <v>2014</v>
      </c>
      <c r="R204" s="117" t="str">
        <f>IF('Indicator Date'!T204="","x",RIGHT('Indicator Date'!T204,4))</f>
        <v>2014</v>
      </c>
      <c r="S204" s="117" t="str">
        <f>IF('Indicator Date'!U204="","x",RIGHT('Indicator Date'!U204,4))</f>
        <v>2014</v>
      </c>
      <c r="T204" s="117" t="str">
        <f>IF('Indicator Date'!V204="","x",RIGHT('Indicator Date'!V204,4))</f>
        <v>2014</v>
      </c>
      <c r="U204" s="117" t="str">
        <f>IF('Indicator Date'!W204="","x",RIGHT('Indicator Date'!W204,4))</f>
        <v>2014</v>
      </c>
      <c r="V204" s="117" t="str">
        <f>IF('Indicator Date'!X204="","x",RIGHT('Indicator Date'!X204,4))</f>
        <v>2014</v>
      </c>
      <c r="W204" s="117" t="str">
        <f>IF('Indicator Date'!Y204="","x",RIGHT('Indicator Date'!Y204,4))</f>
        <v>2014</v>
      </c>
      <c r="X204" s="117" t="str">
        <f>IF('Indicator Date'!AB204="","x",RIGHT('Indicator Date'!AB204,4))</f>
        <v>2014</v>
      </c>
      <c r="Y204" s="117" t="str">
        <f>IF('Indicator Date'!AC204="","x",RIGHT('Indicator Date'!AC204,4))</f>
        <v>2019</v>
      </c>
      <c r="Z204" s="117" t="str">
        <f>IF('Indicator Date'!AD204="","x",RIGHT('Indicator Date'!AD204,4))</f>
        <v>2019</v>
      </c>
      <c r="AA204" s="117" t="str">
        <f>IF('Indicator Date'!AE204="","x",RIGHT('Indicator Date'!AE204,4))</f>
        <v>2019</v>
      </c>
      <c r="AB204" s="117" t="str">
        <f>IF('Indicator Date'!AF204="","x",RIGHT('Indicator Date'!AF204,4))</f>
        <v>2019</v>
      </c>
      <c r="AC204" s="117" t="str">
        <f>IF('Indicator Date'!AG204="","x",RIGHT('Indicator Date'!AG204,4))</f>
        <v>2014</v>
      </c>
      <c r="AD204" s="117" t="str">
        <f>IF('Indicator Date'!AJ204="","x",RIGHT('Indicator Date'!AJ204,4))</f>
        <v>2014</v>
      </c>
      <c r="AE204" s="117" t="str">
        <f>IF('Indicator Date'!AK204="","x",RIGHT('Indicator Date'!AK204,4))</f>
        <v>2014</v>
      </c>
      <c r="AF204" s="117" t="str">
        <f>IF('Indicator Date'!AM204="","x",RIGHT('Indicator Date'!AM204,4))</f>
        <v>2014</v>
      </c>
      <c r="AG204" s="117" t="str">
        <f>IF('Indicator Date'!AN204="","x",RIGHT('Indicator Date'!AN204,4))</f>
        <v>2014</v>
      </c>
      <c r="AH204" s="117" t="str">
        <f>IF('Indicator Date'!AP204="","x",RIGHT('Indicator Date'!AP204,4))</f>
        <v>2014</v>
      </c>
      <c r="AI204" s="117" t="str">
        <f>IF('Indicator Date'!AR204="","x",RIGHT('Indicator Date'!AR204,4))</f>
        <v>2014</v>
      </c>
      <c r="AJ204" s="117" t="str">
        <f>IF('Indicator Date'!AU204="","x",RIGHT('Indicator Date'!AU204,4))</f>
        <v>2014</v>
      </c>
      <c r="AK204" s="117" t="str">
        <f>IF('Indicator Date'!AV204="","x",RIGHT('Indicator Date'!AV204,4))</f>
        <v>2014</v>
      </c>
      <c r="AL204" s="117" t="str">
        <f>IF('Indicator Date'!AW204="","x",RIGHT('Indicator Date'!AW204,4))</f>
        <v>2014</v>
      </c>
      <c r="AM204" s="117" t="str">
        <f>IF('Indicator Date'!AX204="","x",RIGHT('Indicator Date'!AX204,4))</f>
        <v>2014</v>
      </c>
      <c r="AN204" s="117" t="str">
        <f>IF('Indicator Date'!AY204="","x",RIGHT('Indicator Date'!AY204,4))</f>
        <v>2014</v>
      </c>
      <c r="AO204" s="117" t="str">
        <f>IF('Indicator Date'!AZ204="","x",RIGHT('Indicator Date'!AZ204,4))</f>
        <v>2014</v>
      </c>
      <c r="AP204" s="117" t="str">
        <f>IF('Indicator Date'!BA204="","x",RIGHT('Indicator Date'!BA204,4))</f>
        <v>2014</v>
      </c>
      <c r="AQ204" s="117" t="str">
        <f>IF('Indicator Date'!BB204="","x",RIGHT('Indicator Date'!BB204,4))</f>
        <v>2017</v>
      </c>
      <c r="AR204" s="117" t="str">
        <f>IF('Indicator Date'!BC204="","x",RIGHT('Indicator Date'!BC204,4))</f>
        <v>2017</v>
      </c>
      <c r="AS204" s="117" t="str">
        <f>IF('Indicator Date'!BD204="","x",RIGHT('Indicator Date'!BD204,4))</f>
        <v>2019</v>
      </c>
      <c r="AT204" s="117" t="str">
        <f>IF('Indicator Date'!BE204="","x",RIGHT('Indicator Date'!BE204,4))</f>
        <v>2014</v>
      </c>
      <c r="AU204" s="117" t="str">
        <f>IF('Indicator Date'!BF204="","x",RIGHT('Indicator Date'!BF204,4))</f>
        <v>2014</v>
      </c>
    </row>
    <row r="205" spans="1:47" ht="15.75" customHeight="1" x14ac:dyDescent="0.25">
      <c r="A205" s="47" t="s">
        <v>315</v>
      </c>
      <c r="B205" s="47" t="s">
        <v>520</v>
      </c>
      <c r="C205" s="117" t="str">
        <f>IF('Indicator Date'!E205="","x",RIGHT('Indicator Date'!E205,4))</f>
        <v>2017</v>
      </c>
      <c r="D205" s="117" t="str">
        <f>IF('Indicator Date'!F205="","x",RIGHT('Indicator Date'!F205,4))</f>
        <v>2017</v>
      </c>
      <c r="E205" s="117" t="str">
        <f>IF('Indicator Date'!G205="","x",RIGHT('Indicator Date'!G205,4))</f>
        <v>2017</v>
      </c>
      <c r="F205" s="117" t="str">
        <f>IF('Indicator Date'!H205="","x",RIGHT('Indicator Date'!H205,4))</f>
        <v>2017</v>
      </c>
      <c r="G205" s="117" t="str">
        <f>IF('Indicator Date'!I205="","x",RIGHT('Indicator Date'!I205,4))</f>
        <v>2017</v>
      </c>
      <c r="H205" s="117" t="str">
        <f>IF('Indicator Date'!J205="","x",RIGHT('Indicator Date'!J205,4))</f>
        <v>2017</v>
      </c>
      <c r="I205" s="117" t="str">
        <f>IF('Indicator Date'!K205="","x",RIGHT('Indicator Date'!K205,4))</f>
        <v>2016</v>
      </c>
      <c r="J205" s="117" t="str">
        <f>IF('Indicator Date'!L205="","x",RIGHT('Indicator Date'!L205,4))</f>
        <v>2018</v>
      </c>
      <c r="K205" s="117" t="str">
        <f>IF('Indicator Date'!M205="","x",RIGHT('Indicator Date'!M205,4))</f>
        <v>2018</v>
      </c>
      <c r="L205" s="117" t="str">
        <f>IF('Indicator Date'!N205="","x",RIGHT('Indicator Date'!N205,4))</f>
        <v>2018</v>
      </c>
      <c r="M205" s="117" t="str">
        <f>IF('Indicator Date'!O205="","x",RIGHT('Indicator Date'!O205,4))</f>
        <v>2014</v>
      </c>
      <c r="N205" s="117" t="str">
        <f>IF('Indicator Date'!P205="","x",RIGHT('Indicator Date'!P205,4))</f>
        <v>2014</v>
      </c>
      <c r="O205" s="117" t="str">
        <f>IF('Indicator Date'!Q205="","x",RIGHT('Indicator Date'!Q205,4))</f>
        <v>2014</v>
      </c>
      <c r="P205" s="117" t="str">
        <f>IF('Indicator Date'!R205="","x",RIGHT('Indicator Date'!R205,4))</f>
        <v>2014</v>
      </c>
      <c r="Q205" s="117" t="str">
        <f>IF('Indicator Date'!S205="","x",RIGHT('Indicator Date'!S205,4))</f>
        <v>2014</v>
      </c>
      <c r="R205" s="117" t="str">
        <f>IF('Indicator Date'!T205="","x",RIGHT('Indicator Date'!T205,4))</f>
        <v>2014</v>
      </c>
      <c r="S205" s="117" t="str">
        <f>IF('Indicator Date'!U205="","x",RIGHT('Indicator Date'!U205,4))</f>
        <v>2014</v>
      </c>
      <c r="T205" s="117" t="str">
        <f>IF('Indicator Date'!V205="","x",RIGHT('Indicator Date'!V205,4))</f>
        <v>2014</v>
      </c>
      <c r="U205" s="117" t="str">
        <f>IF('Indicator Date'!W205="","x",RIGHT('Indicator Date'!W205,4))</f>
        <v>2014</v>
      </c>
      <c r="V205" s="117" t="str">
        <f>IF('Indicator Date'!X205="","x",RIGHT('Indicator Date'!X205,4))</f>
        <v>2014</v>
      </c>
      <c r="W205" s="117" t="str">
        <f>IF('Indicator Date'!Y205="","x",RIGHT('Indicator Date'!Y205,4))</f>
        <v>2014</v>
      </c>
      <c r="X205" s="117" t="str">
        <f>IF('Indicator Date'!AB205="","x",RIGHT('Indicator Date'!AB205,4))</f>
        <v>2014</v>
      </c>
      <c r="Y205" s="117" t="str">
        <f>IF('Indicator Date'!AC205="","x",RIGHT('Indicator Date'!AC205,4))</f>
        <v>2019</v>
      </c>
      <c r="Z205" s="117" t="str">
        <f>IF('Indicator Date'!AD205="","x",RIGHT('Indicator Date'!AD205,4))</f>
        <v>2019</v>
      </c>
      <c r="AA205" s="117" t="str">
        <f>IF('Indicator Date'!AE205="","x",RIGHT('Indicator Date'!AE205,4))</f>
        <v>2019</v>
      </c>
      <c r="AB205" s="117" t="str">
        <f>IF('Indicator Date'!AF205="","x",RIGHT('Indicator Date'!AF205,4))</f>
        <v>2019</v>
      </c>
      <c r="AC205" s="117" t="str">
        <f>IF('Indicator Date'!AG205="","x",RIGHT('Indicator Date'!AG205,4))</f>
        <v>2014</v>
      </c>
      <c r="AD205" s="117" t="str">
        <f>IF('Indicator Date'!AJ205="","x",RIGHT('Indicator Date'!AJ205,4))</f>
        <v>2014</v>
      </c>
      <c r="AE205" s="117" t="str">
        <f>IF('Indicator Date'!AK205="","x",RIGHT('Indicator Date'!AK205,4))</f>
        <v>2014</v>
      </c>
      <c r="AF205" s="117" t="str">
        <f>IF('Indicator Date'!AM205="","x",RIGHT('Indicator Date'!AM205,4))</f>
        <v>2014</v>
      </c>
      <c r="AG205" s="117" t="str">
        <f>IF('Indicator Date'!AN205="","x",RIGHT('Indicator Date'!AN205,4))</f>
        <v>2014</v>
      </c>
      <c r="AH205" s="117" t="str">
        <f>IF('Indicator Date'!AP205="","x",RIGHT('Indicator Date'!AP205,4))</f>
        <v>2014</v>
      </c>
      <c r="AI205" s="117" t="str">
        <f>IF('Indicator Date'!AR205="","x",RIGHT('Indicator Date'!AR205,4))</f>
        <v>2014</v>
      </c>
      <c r="AJ205" s="117" t="str">
        <f>IF('Indicator Date'!AU205="","x",RIGHT('Indicator Date'!AU205,4))</f>
        <v>2014</v>
      </c>
      <c r="AK205" s="117" t="str">
        <f>IF('Indicator Date'!AV205="","x",RIGHT('Indicator Date'!AV205,4))</f>
        <v>2014</v>
      </c>
      <c r="AL205" s="117" t="str">
        <f>IF('Indicator Date'!AW205="","x",RIGHT('Indicator Date'!AW205,4))</f>
        <v>2014</v>
      </c>
      <c r="AM205" s="117" t="str">
        <f>IF('Indicator Date'!AX205="","x",RIGHT('Indicator Date'!AX205,4))</f>
        <v>2014</v>
      </c>
      <c r="AN205" s="117" t="str">
        <f>IF('Indicator Date'!AY205="","x",RIGHT('Indicator Date'!AY205,4))</f>
        <v>2014</v>
      </c>
      <c r="AO205" s="117" t="str">
        <f>IF('Indicator Date'!AZ205="","x",RIGHT('Indicator Date'!AZ205,4))</f>
        <v>2014</v>
      </c>
      <c r="AP205" s="117" t="str">
        <f>IF('Indicator Date'!BA205="","x",RIGHT('Indicator Date'!BA205,4))</f>
        <v>2014</v>
      </c>
      <c r="AQ205" s="117" t="str">
        <f>IF('Indicator Date'!BB205="","x",RIGHT('Indicator Date'!BB205,4))</f>
        <v>2017</v>
      </c>
      <c r="AR205" s="117" t="str">
        <f>IF('Indicator Date'!BC205="","x",RIGHT('Indicator Date'!BC205,4))</f>
        <v>2017</v>
      </c>
      <c r="AS205" s="117" t="str">
        <f>IF('Indicator Date'!BD205="","x",RIGHT('Indicator Date'!BD205,4))</f>
        <v>2019</v>
      </c>
      <c r="AT205" s="117" t="str">
        <f>IF('Indicator Date'!BE205="","x",RIGHT('Indicator Date'!BE205,4))</f>
        <v>2014</v>
      </c>
      <c r="AU205" s="117" t="str">
        <f>IF('Indicator Date'!BF205="","x",RIGHT('Indicator Date'!BF205,4))</f>
        <v>2014</v>
      </c>
    </row>
    <row r="206" spans="1:47" ht="15.75" customHeight="1" x14ac:dyDescent="0.25">
      <c r="A206" s="47" t="s">
        <v>521</v>
      </c>
      <c r="B206" s="47" t="s">
        <v>522</v>
      </c>
      <c r="C206" s="117" t="str">
        <f>IF('Indicator Date'!E206="","x",RIGHT('Indicator Date'!E206,4))</f>
        <v>2017</v>
      </c>
      <c r="D206" s="117" t="str">
        <f>IF('Indicator Date'!F206="","x",RIGHT('Indicator Date'!F206,4))</f>
        <v>2017</v>
      </c>
      <c r="E206" s="117" t="str">
        <f>IF('Indicator Date'!G206="","x",RIGHT('Indicator Date'!G206,4))</f>
        <v>2017</v>
      </c>
      <c r="F206" s="117" t="str">
        <f>IF('Indicator Date'!H206="","x",RIGHT('Indicator Date'!H206,4))</f>
        <v>2017</v>
      </c>
      <c r="G206" s="117" t="str">
        <f>IF('Indicator Date'!I206="","x",RIGHT('Indicator Date'!I206,4))</f>
        <v>2017</v>
      </c>
      <c r="H206" s="117" t="str">
        <f>IF('Indicator Date'!J206="","x",RIGHT('Indicator Date'!J206,4))</f>
        <v>2017</v>
      </c>
      <c r="I206" s="117" t="str">
        <f>IF('Indicator Date'!K206="","x",RIGHT('Indicator Date'!K206,4))</f>
        <v>2016</v>
      </c>
      <c r="J206" s="117" t="str">
        <f>IF('Indicator Date'!L206="","x",RIGHT('Indicator Date'!L206,4))</f>
        <v>2018</v>
      </c>
      <c r="K206" s="117" t="str">
        <f>IF('Indicator Date'!M206="","x",RIGHT('Indicator Date'!M206,4))</f>
        <v>2018</v>
      </c>
      <c r="L206" s="117" t="str">
        <f>IF('Indicator Date'!N206="","x",RIGHT('Indicator Date'!N206,4))</f>
        <v>2018</v>
      </c>
      <c r="M206" s="117" t="str">
        <f>IF('Indicator Date'!O206="","x",RIGHT('Indicator Date'!O206,4))</f>
        <v>2014</v>
      </c>
      <c r="N206" s="117" t="str">
        <f>IF('Indicator Date'!P206="","x",RIGHT('Indicator Date'!P206,4))</f>
        <v>2014</v>
      </c>
      <c r="O206" s="117" t="str">
        <f>IF('Indicator Date'!Q206="","x",RIGHT('Indicator Date'!Q206,4))</f>
        <v>2014</v>
      </c>
      <c r="P206" s="117" t="str">
        <f>IF('Indicator Date'!R206="","x",RIGHT('Indicator Date'!R206,4))</f>
        <v>2014</v>
      </c>
      <c r="Q206" s="117" t="str">
        <f>IF('Indicator Date'!S206="","x",RIGHT('Indicator Date'!S206,4))</f>
        <v>2014</v>
      </c>
      <c r="R206" s="117" t="str">
        <f>IF('Indicator Date'!T206="","x",RIGHT('Indicator Date'!T206,4))</f>
        <v>2014</v>
      </c>
      <c r="S206" s="117" t="str">
        <f>IF('Indicator Date'!U206="","x",RIGHT('Indicator Date'!U206,4))</f>
        <v>2014</v>
      </c>
      <c r="T206" s="117" t="str">
        <f>IF('Indicator Date'!V206="","x",RIGHT('Indicator Date'!V206,4))</f>
        <v>2014</v>
      </c>
      <c r="U206" s="117" t="str">
        <f>IF('Indicator Date'!W206="","x",RIGHT('Indicator Date'!W206,4))</f>
        <v>2014</v>
      </c>
      <c r="V206" s="117" t="str">
        <f>IF('Indicator Date'!X206="","x",RIGHT('Indicator Date'!X206,4))</f>
        <v>2014</v>
      </c>
      <c r="W206" s="117" t="str">
        <f>IF('Indicator Date'!Y206="","x",RIGHT('Indicator Date'!Y206,4))</f>
        <v>2014</v>
      </c>
      <c r="X206" s="117" t="str">
        <f>IF('Indicator Date'!AB206="","x",RIGHT('Indicator Date'!AB206,4))</f>
        <v>2014</v>
      </c>
      <c r="Y206" s="117" t="str">
        <f>IF('Indicator Date'!AC206="","x",RIGHT('Indicator Date'!AC206,4))</f>
        <v>2019</v>
      </c>
      <c r="Z206" s="117" t="str">
        <f>IF('Indicator Date'!AD206="","x",RIGHT('Indicator Date'!AD206,4))</f>
        <v>2019</v>
      </c>
      <c r="AA206" s="117" t="str">
        <f>IF('Indicator Date'!AE206="","x",RIGHT('Indicator Date'!AE206,4))</f>
        <v>2019</v>
      </c>
      <c r="AB206" s="117" t="str">
        <f>IF('Indicator Date'!AF206="","x",RIGHT('Indicator Date'!AF206,4))</f>
        <v>2019</v>
      </c>
      <c r="AC206" s="117" t="str">
        <f>IF('Indicator Date'!AG206="","x",RIGHT('Indicator Date'!AG206,4))</f>
        <v>2014</v>
      </c>
      <c r="AD206" s="117" t="str">
        <f>IF('Indicator Date'!AJ206="","x",RIGHT('Indicator Date'!AJ206,4))</f>
        <v>2014</v>
      </c>
      <c r="AE206" s="117" t="str">
        <f>IF('Indicator Date'!AK206="","x",RIGHT('Indicator Date'!AK206,4))</f>
        <v>2014</v>
      </c>
      <c r="AF206" s="117" t="str">
        <f>IF('Indicator Date'!AM206="","x",RIGHT('Indicator Date'!AM206,4))</f>
        <v>2014</v>
      </c>
      <c r="AG206" s="117" t="str">
        <f>IF('Indicator Date'!AN206="","x",RIGHT('Indicator Date'!AN206,4))</f>
        <v>2014</v>
      </c>
      <c r="AH206" s="117" t="str">
        <f>IF('Indicator Date'!AP206="","x",RIGHT('Indicator Date'!AP206,4))</f>
        <v>2014</v>
      </c>
      <c r="AI206" s="117" t="str">
        <f>IF('Indicator Date'!AR206="","x",RIGHT('Indicator Date'!AR206,4))</f>
        <v>2014</v>
      </c>
      <c r="AJ206" s="117" t="str">
        <f>IF('Indicator Date'!AU206="","x",RIGHT('Indicator Date'!AU206,4))</f>
        <v>2014</v>
      </c>
      <c r="AK206" s="117" t="str">
        <f>IF('Indicator Date'!AV206="","x",RIGHT('Indicator Date'!AV206,4))</f>
        <v>2014</v>
      </c>
      <c r="AL206" s="117" t="str">
        <f>IF('Indicator Date'!AW206="","x",RIGHT('Indicator Date'!AW206,4))</f>
        <v>2014</v>
      </c>
      <c r="AM206" s="117" t="str">
        <f>IF('Indicator Date'!AX206="","x",RIGHT('Indicator Date'!AX206,4))</f>
        <v>2014</v>
      </c>
      <c r="AN206" s="117" t="str">
        <f>IF('Indicator Date'!AY206="","x",RIGHT('Indicator Date'!AY206,4))</f>
        <v>2014</v>
      </c>
      <c r="AO206" s="117" t="str">
        <f>IF('Indicator Date'!AZ206="","x",RIGHT('Indicator Date'!AZ206,4))</f>
        <v>2014</v>
      </c>
      <c r="AP206" s="117" t="str">
        <f>IF('Indicator Date'!BA206="","x",RIGHT('Indicator Date'!BA206,4))</f>
        <v>2014</v>
      </c>
      <c r="AQ206" s="117" t="str">
        <f>IF('Indicator Date'!BB206="","x",RIGHT('Indicator Date'!BB206,4))</f>
        <v>2017</v>
      </c>
      <c r="AR206" s="117" t="str">
        <f>IF('Indicator Date'!BC206="","x",RIGHT('Indicator Date'!BC206,4))</f>
        <v>2017</v>
      </c>
      <c r="AS206" s="117" t="str">
        <f>IF('Indicator Date'!BD206="","x",RIGHT('Indicator Date'!BD206,4))</f>
        <v>2019</v>
      </c>
      <c r="AT206" s="117" t="str">
        <f>IF('Indicator Date'!BE206="","x",RIGHT('Indicator Date'!BE206,4))</f>
        <v>2014</v>
      </c>
      <c r="AU206" s="117" t="str">
        <f>IF('Indicator Date'!BF206="","x",RIGHT('Indicator Date'!BF206,4))</f>
        <v>2014</v>
      </c>
    </row>
    <row r="207" spans="1:47" ht="15.75" customHeight="1" x14ac:dyDescent="0.25">
      <c r="A207" s="47" t="s">
        <v>523</v>
      </c>
      <c r="B207" s="47" t="s">
        <v>524</v>
      </c>
      <c r="C207" s="117" t="str">
        <f>IF('Indicator Date'!E207="","x",RIGHT('Indicator Date'!E207,4))</f>
        <v>2017</v>
      </c>
      <c r="D207" s="117" t="str">
        <f>IF('Indicator Date'!F207="","x",RIGHT('Indicator Date'!F207,4))</f>
        <v>2017</v>
      </c>
      <c r="E207" s="117" t="str">
        <f>IF('Indicator Date'!G207="","x",RIGHT('Indicator Date'!G207,4))</f>
        <v>2017</v>
      </c>
      <c r="F207" s="117" t="str">
        <f>IF('Indicator Date'!H207="","x",RIGHT('Indicator Date'!H207,4))</f>
        <v>2017</v>
      </c>
      <c r="G207" s="117" t="str">
        <f>IF('Indicator Date'!I207="","x",RIGHT('Indicator Date'!I207,4))</f>
        <v>2017</v>
      </c>
      <c r="H207" s="117" t="str">
        <f>IF('Indicator Date'!J207="","x",RIGHT('Indicator Date'!J207,4))</f>
        <v>2017</v>
      </c>
      <c r="I207" s="117" t="str">
        <f>IF('Indicator Date'!K207="","x",RIGHT('Indicator Date'!K207,4))</f>
        <v>2016</v>
      </c>
      <c r="J207" s="117" t="str">
        <f>IF('Indicator Date'!L207="","x",RIGHT('Indicator Date'!L207,4))</f>
        <v>2018</v>
      </c>
      <c r="K207" s="117" t="str">
        <f>IF('Indicator Date'!M207="","x",RIGHT('Indicator Date'!M207,4))</f>
        <v>2018</v>
      </c>
      <c r="L207" s="117" t="str">
        <f>IF('Indicator Date'!N207="","x",RIGHT('Indicator Date'!N207,4))</f>
        <v>2018</v>
      </c>
      <c r="M207" s="117" t="str">
        <f>IF('Indicator Date'!O207="","x",RIGHT('Indicator Date'!O207,4))</f>
        <v>2014</v>
      </c>
      <c r="N207" s="117" t="str">
        <f>IF('Indicator Date'!P207="","x",RIGHT('Indicator Date'!P207,4))</f>
        <v>2014</v>
      </c>
      <c r="O207" s="117" t="str">
        <f>IF('Indicator Date'!Q207="","x",RIGHT('Indicator Date'!Q207,4))</f>
        <v>2014</v>
      </c>
      <c r="P207" s="117" t="str">
        <f>IF('Indicator Date'!R207="","x",RIGHT('Indicator Date'!R207,4))</f>
        <v>2014</v>
      </c>
      <c r="Q207" s="117" t="str">
        <f>IF('Indicator Date'!S207="","x",RIGHT('Indicator Date'!S207,4))</f>
        <v>2014</v>
      </c>
      <c r="R207" s="117" t="str">
        <f>IF('Indicator Date'!T207="","x",RIGHT('Indicator Date'!T207,4))</f>
        <v>2014</v>
      </c>
      <c r="S207" s="117" t="str">
        <f>IF('Indicator Date'!U207="","x",RIGHT('Indicator Date'!U207,4))</f>
        <v>2014</v>
      </c>
      <c r="T207" s="117" t="str">
        <f>IF('Indicator Date'!V207="","x",RIGHT('Indicator Date'!V207,4))</f>
        <v>2014</v>
      </c>
      <c r="U207" s="117" t="str">
        <f>IF('Indicator Date'!W207="","x",RIGHT('Indicator Date'!W207,4))</f>
        <v>2014</v>
      </c>
      <c r="V207" s="117" t="str">
        <f>IF('Indicator Date'!X207="","x",RIGHT('Indicator Date'!X207,4))</f>
        <v>2014</v>
      </c>
      <c r="W207" s="117" t="str">
        <f>IF('Indicator Date'!Y207="","x",RIGHT('Indicator Date'!Y207,4))</f>
        <v>2014</v>
      </c>
      <c r="X207" s="117" t="str">
        <f>IF('Indicator Date'!AB207="","x",RIGHT('Indicator Date'!AB207,4))</f>
        <v>2014</v>
      </c>
      <c r="Y207" s="117" t="str">
        <f>IF('Indicator Date'!AC207="","x",RIGHT('Indicator Date'!AC207,4))</f>
        <v>2019</v>
      </c>
      <c r="Z207" s="117" t="str">
        <f>IF('Indicator Date'!AD207="","x",RIGHT('Indicator Date'!AD207,4))</f>
        <v>2019</v>
      </c>
      <c r="AA207" s="117" t="str">
        <f>IF('Indicator Date'!AE207="","x",RIGHT('Indicator Date'!AE207,4))</f>
        <v>2019</v>
      </c>
      <c r="AB207" s="117" t="str">
        <f>IF('Indicator Date'!AF207="","x",RIGHT('Indicator Date'!AF207,4))</f>
        <v>2019</v>
      </c>
      <c r="AC207" s="117" t="str">
        <f>IF('Indicator Date'!AG207="","x",RIGHT('Indicator Date'!AG207,4))</f>
        <v>2014</v>
      </c>
      <c r="AD207" s="117" t="str">
        <f>IF('Indicator Date'!AJ207="","x",RIGHT('Indicator Date'!AJ207,4))</f>
        <v>2014</v>
      </c>
      <c r="AE207" s="117" t="str">
        <f>IF('Indicator Date'!AK207="","x",RIGHT('Indicator Date'!AK207,4))</f>
        <v>2014</v>
      </c>
      <c r="AF207" s="117" t="str">
        <f>IF('Indicator Date'!AM207="","x",RIGHT('Indicator Date'!AM207,4))</f>
        <v>2014</v>
      </c>
      <c r="AG207" s="117" t="str">
        <f>IF('Indicator Date'!AN207="","x",RIGHT('Indicator Date'!AN207,4))</f>
        <v>2014</v>
      </c>
      <c r="AH207" s="117" t="str">
        <f>IF('Indicator Date'!AP207="","x",RIGHT('Indicator Date'!AP207,4))</f>
        <v>2014</v>
      </c>
      <c r="AI207" s="117" t="str">
        <f>IF('Indicator Date'!AR207="","x",RIGHT('Indicator Date'!AR207,4))</f>
        <v>2014</v>
      </c>
      <c r="AJ207" s="117" t="str">
        <f>IF('Indicator Date'!AU207="","x",RIGHT('Indicator Date'!AU207,4))</f>
        <v>2014</v>
      </c>
      <c r="AK207" s="117" t="str">
        <f>IF('Indicator Date'!AV207="","x",RIGHT('Indicator Date'!AV207,4))</f>
        <v>2014</v>
      </c>
      <c r="AL207" s="117" t="str">
        <f>IF('Indicator Date'!AW207="","x",RIGHT('Indicator Date'!AW207,4))</f>
        <v>2014</v>
      </c>
      <c r="AM207" s="117" t="str">
        <f>IF('Indicator Date'!AX207="","x",RIGHT('Indicator Date'!AX207,4))</f>
        <v>2014</v>
      </c>
      <c r="AN207" s="117" t="str">
        <f>IF('Indicator Date'!AY207="","x",RIGHT('Indicator Date'!AY207,4))</f>
        <v>2014</v>
      </c>
      <c r="AO207" s="117" t="str">
        <f>IF('Indicator Date'!AZ207="","x",RIGHT('Indicator Date'!AZ207,4))</f>
        <v>2014</v>
      </c>
      <c r="AP207" s="117" t="str">
        <f>IF('Indicator Date'!BA207="","x",RIGHT('Indicator Date'!BA207,4))</f>
        <v>2014</v>
      </c>
      <c r="AQ207" s="117" t="str">
        <f>IF('Indicator Date'!BB207="","x",RIGHT('Indicator Date'!BB207,4))</f>
        <v>2017</v>
      </c>
      <c r="AR207" s="117" t="str">
        <f>IF('Indicator Date'!BC207="","x",RIGHT('Indicator Date'!BC207,4))</f>
        <v>2017</v>
      </c>
      <c r="AS207" s="117" t="str">
        <f>IF('Indicator Date'!BD207="","x",RIGHT('Indicator Date'!BD207,4))</f>
        <v>2019</v>
      </c>
      <c r="AT207" s="117" t="str">
        <f>IF('Indicator Date'!BE207="","x",RIGHT('Indicator Date'!BE207,4))</f>
        <v>2014</v>
      </c>
      <c r="AU207" s="117" t="str">
        <f>IF('Indicator Date'!BF207="","x",RIGHT('Indicator Date'!BF207,4))</f>
        <v>2014</v>
      </c>
    </row>
    <row r="208" spans="1:47" ht="15.75" customHeight="1" x14ac:dyDescent="0.25">
      <c r="A208" s="47" t="s">
        <v>526</v>
      </c>
      <c r="B208" s="47" t="s">
        <v>527</v>
      </c>
      <c r="C208" s="117" t="str">
        <f>IF('Indicator Date'!E208="","x",RIGHT('Indicator Date'!E208,4))</f>
        <v>2017</v>
      </c>
      <c r="D208" s="117" t="str">
        <f>IF('Indicator Date'!F208="","x",RIGHT('Indicator Date'!F208,4))</f>
        <v>2017</v>
      </c>
      <c r="E208" s="117" t="str">
        <f>IF('Indicator Date'!G208="","x",RIGHT('Indicator Date'!G208,4))</f>
        <v>2017</v>
      </c>
      <c r="F208" s="117" t="str">
        <f>IF('Indicator Date'!H208="","x",RIGHT('Indicator Date'!H208,4))</f>
        <v>2017</v>
      </c>
      <c r="G208" s="117" t="str">
        <f>IF('Indicator Date'!I208="","x",RIGHT('Indicator Date'!I208,4))</f>
        <v>2017</v>
      </c>
      <c r="H208" s="117" t="str">
        <f>IF('Indicator Date'!J208="","x",RIGHT('Indicator Date'!J208,4))</f>
        <v>2017</v>
      </c>
      <c r="I208" s="117" t="str">
        <f>IF('Indicator Date'!K208="","x",RIGHT('Indicator Date'!K208,4))</f>
        <v>2016</v>
      </c>
      <c r="J208" s="117" t="str">
        <f>IF('Indicator Date'!L208="","x",RIGHT('Indicator Date'!L208,4))</f>
        <v>2018</v>
      </c>
      <c r="K208" s="117" t="str">
        <f>IF('Indicator Date'!M208="","x",RIGHT('Indicator Date'!M208,4))</f>
        <v>2018</v>
      </c>
      <c r="L208" s="117" t="str">
        <f>IF('Indicator Date'!N208="","x",RIGHT('Indicator Date'!N208,4))</f>
        <v>2018</v>
      </c>
      <c r="M208" s="117" t="str">
        <f>IF('Indicator Date'!O208="","x",RIGHT('Indicator Date'!O208,4))</f>
        <v>2014</v>
      </c>
      <c r="N208" s="117" t="str">
        <f>IF('Indicator Date'!P208="","x",RIGHT('Indicator Date'!P208,4))</f>
        <v>2014</v>
      </c>
      <c r="O208" s="117" t="str">
        <f>IF('Indicator Date'!Q208="","x",RIGHT('Indicator Date'!Q208,4))</f>
        <v>2014</v>
      </c>
      <c r="P208" s="117" t="str">
        <f>IF('Indicator Date'!R208="","x",RIGHT('Indicator Date'!R208,4))</f>
        <v>2014</v>
      </c>
      <c r="Q208" s="117" t="str">
        <f>IF('Indicator Date'!S208="","x",RIGHT('Indicator Date'!S208,4))</f>
        <v>2014</v>
      </c>
      <c r="R208" s="117" t="str">
        <f>IF('Indicator Date'!T208="","x",RIGHT('Indicator Date'!T208,4))</f>
        <v>2014</v>
      </c>
      <c r="S208" s="117" t="str">
        <f>IF('Indicator Date'!U208="","x",RIGHT('Indicator Date'!U208,4))</f>
        <v>2014</v>
      </c>
      <c r="T208" s="117" t="str">
        <f>IF('Indicator Date'!V208="","x",RIGHT('Indicator Date'!V208,4))</f>
        <v>2014</v>
      </c>
      <c r="U208" s="117" t="str">
        <f>IF('Indicator Date'!W208="","x",RIGHT('Indicator Date'!W208,4))</f>
        <v>2014</v>
      </c>
      <c r="V208" s="117" t="str">
        <f>IF('Indicator Date'!X208="","x",RIGHT('Indicator Date'!X208,4))</f>
        <v>2014</v>
      </c>
      <c r="W208" s="117" t="str">
        <f>IF('Indicator Date'!Y208="","x",RIGHT('Indicator Date'!Y208,4))</f>
        <v>2014</v>
      </c>
      <c r="X208" s="117" t="str">
        <f>IF('Indicator Date'!AB208="","x",RIGHT('Indicator Date'!AB208,4))</f>
        <v>2014</v>
      </c>
      <c r="Y208" s="117" t="str">
        <f>IF('Indicator Date'!AC208="","x",RIGHT('Indicator Date'!AC208,4))</f>
        <v>2019</v>
      </c>
      <c r="Z208" s="117" t="str">
        <f>IF('Indicator Date'!AD208="","x",RIGHT('Indicator Date'!AD208,4))</f>
        <v>2019</v>
      </c>
      <c r="AA208" s="117" t="str">
        <f>IF('Indicator Date'!AE208="","x",RIGHT('Indicator Date'!AE208,4))</f>
        <v>2019</v>
      </c>
      <c r="AB208" s="117" t="str">
        <f>IF('Indicator Date'!AF208="","x",RIGHT('Indicator Date'!AF208,4))</f>
        <v>2019</v>
      </c>
      <c r="AC208" s="117" t="str">
        <f>IF('Indicator Date'!AG208="","x",RIGHT('Indicator Date'!AG208,4))</f>
        <v>2014</v>
      </c>
      <c r="AD208" s="117" t="str">
        <f>IF('Indicator Date'!AJ208="","x",RIGHT('Indicator Date'!AJ208,4))</f>
        <v>2014</v>
      </c>
      <c r="AE208" s="117" t="str">
        <f>IF('Indicator Date'!AK208="","x",RIGHT('Indicator Date'!AK208,4))</f>
        <v>2014</v>
      </c>
      <c r="AF208" s="117" t="str">
        <f>IF('Indicator Date'!AM208="","x",RIGHT('Indicator Date'!AM208,4))</f>
        <v>2014</v>
      </c>
      <c r="AG208" s="117" t="str">
        <f>IF('Indicator Date'!AN208="","x",RIGHT('Indicator Date'!AN208,4))</f>
        <v>2014</v>
      </c>
      <c r="AH208" s="117" t="str">
        <f>IF('Indicator Date'!AP208="","x",RIGHT('Indicator Date'!AP208,4))</f>
        <v>2014</v>
      </c>
      <c r="AI208" s="117" t="str">
        <f>IF('Indicator Date'!AR208="","x",RIGHT('Indicator Date'!AR208,4))</f>
        <v>2014</v>
      </c>
      <c r="AJ208" s="117" t="str">
        <f>IF('Indicator Date'!AU208="","x",RIGHT('Indicator Date'!AU208,4))</f>
        <v>2014</v>
      </c>
      <c r="AK208" s="117" t="str">
        <f>IF('Indicator Date'!AV208="","x",RIGHT('Indicator Date'!AV208,4))</f>
        <v>2014</v>
      </c>
      <c r="AL208" s="117" t="str">
        <f>IF('Indicator Date'!AW208="","x",RIGHT('Indicator Date'!AW208,4))</f>
        <v>2014</v>
      </c>
      <c r="AM208" s="117" t="str">
        <f>IF('Indicator Date'!AX208="","x",RIGHT('Indicator Date'!AX208,4))</f>
        <v>2014</v>
      </c>
      <c r="AN208" s="117" t="str">
        <f>IF('Indicator Date'!AY208="","x",RIGHT('Indicator Date'!AY208,4))</f>
        <v>2014</v>
      </c>
      <c r="AO208" s="117" t="str">
        <f>IF('Indicator Date'!AZ208="","x",RIGHT('Indicator Date'!AZ208,4))</f>
        <v>2014</v>
      </c>
      <c r="AP208" s="117" t="str">
        <f>IF('Indicator Date'!BA208="","x",RIGHT('Indicator Date'!BA208,4))</f>
        <v>2014</v>
      </c>
      <c r="AQ208" s="117" t="str">
        <f>IF('Indicator Date'!BB208="","x",RIGHT('Indicator Date'!BB208,4))</f>
        <v>2017</v>
      </c>
      <c r="AR208" s="117" t="str">
        <f>IF('Indicator Date'!BC208="","x",RIGHT('Indicator Date'!BC208,4))</f>
        <v>2017</v>
      </c>
      <c r="AS208" s="117" t="str">
        <f>IF('Indicator Date'!BD208="","x",RIGHT('Indicator Date'!BD208,4))</f>
        <v>2019</v>
      </c>
      <c r="AT208" s="117" t="str">
        <f>IF('Indicator Date'!BE208="","x",RIGHT('Indicator Date'!BE208,4))</f>
        <v>2014</v>
      </c>
      <c r="AU208" s="117" t="str">
        <f>IF('Indicator Date'!BF208="","x",RIGHT('Indicator Date'!BF208,4))</f>
        <v>2014</v>
      </c>
    </row>
    <row r="209" spans="1:47" ht="15.75" customHeight="1" x14ac:dyDescent="0.25">
      <c r="A209" s="47" t="s">
        <v>528</v>
      </c>
      <c r="B209" s="47" t="s">
        <v>529</v>
      </c>
      <c r="C209" s="117" t="str">
        <f>IF('Indicator Date'!E209="","x",RIGHT('Indicator Date'!E209,4))</f>
        <v>2017</v>
      </c>
      <c r="D209" s="117" t="str">
        <f>IF('Indicator Date'!F209="","x",RIGHT('Indicator Date'!F209,4))</f>
        <v>2017</v>
      </c>
      <c r="E209" s="117" t="str">
        <f>IF('Indicator Date'!G209="","x",RIGHT('Indicator Date'!G209,4))</f>
        <v>2017</v>
      </c>
      <c r="F209" s="117" t="str">
        <f>IF('Indicator Date'!H209="","x",RIGHT('Indicator Date'!H209,4))</f>
        <v>2017</v>
      </c>
      <c r="G209" s="117" t="str">
        <f>IF('Indicator Date'!I209="","x",RIGHT('Indicator Date'!I209,4))</f>
        <v>2017</v>
      </c>
      <c r="H209" s="117" t="str">
        <f>IF('Indicator Date'!J209="","x",RIGHT('Indicator Date'!J209,4))</f>
        <v>2017</v>
      </c>
      <c r="I209" s="117" t="str">
        <f>IF('Indicator Date'!K209="","x",RIGHT('Indicator Date'!K209,4))</f>
        <v>2016</v>
      </c>
      <c r="J209" s="117" t="str">
        <f>IF('Indicator Date'!L209="","x",RIGHT('Indicator Date'!L209,4))</f>
        <v>2018</v>
      </c>
      <c r="K209" s="117" t="str">
        <f>IF('Indicator Date'!M209="","x",RIGHT('Indicator Date'!M209,4))</f>
        <v>2018</v>
      </c>
      <c r="L209" s="117" t="str">
        <f>IF('Indicator Date'!N209="","x",RIGHT('Indicator Date'!N209,4))</f>
        <v>2018</v>
      </c>
      <c r="M209" s="117" t="str">
        <f>IF('Indicator Date'!O209="","x",RIGHT('Indicator Date'!O209,4))</f>
        <v>2014</v>
      </c>
      <c r="N209" s="117" t="str">
        <f>IF('Indicator Date'!P209="","x",RIGHT('Indicator Date'!P209,4))</f>
        <v>2014</v>
      </c>
      <c r="O209" s="117" t="str">
        <f>IF('Indicator Date'!Q209="","x",RIGHT('Indicator Date'!Q209,4))</f>
        <v>2014</v>
      </c>
      <c r="P209" s="117" t="str">
        <f>IF('Indicator Date'!R209="","x",RIGHT('Indicator Date'!R209,4))</f>
        <v>2014</v>
      </c>
      <c r="Q209" s="117" t="str">
        <f>IF('Indicator Date'!S209="","x",RIGHT('Indicator Date'!S209,4))</f>
        <v>2014</v>
      </c>
      <c r="R209" s="117" t="str">
        <f>IF('Indicator Date'!T209="","x",RIGHT('Indicator Date'!T209,4))</f>
        <v>2014</v>
      </c>
      <c r="S209" s="117" t="str">
        <f>IF('Indicator Date'!U209="","x",RIGHT('Indicator Date'!U209,4))</f>
        <v>2014</v>
      </c>
      <c r="T209" s="117" t="str">
        <f>IF('Indicator Date'!V209="","x",RIGHT('Indicator Date'!V209,4))</f>
        <v>2014</v>
      </c>
      <c r="U209" s="117" t="str">
        <f>IF('Indicator Date'!W209="","x",RIGHT('Indicator Date'!W209,4))</f>
        <v>2014</v>
      </c>
      <c r="V209" s="117" t="str">
        <f>IF('Indicator Date'!X209="","x",RIGHT('Indicator Date'!X209,4))</f>
        <v>2014</v>
      </c>
      <c r="W209" s="117" t="str">
        <f>IF('Indicator Date'!Y209="","x",RIGHT('Indicator Date'!Y209,4))</f>
        <v>2014</v>
      </c>
      <c r="X209" s="117" t="str">
        <f>IF('Indicator Date'!AB209="","x",RIGHT('Indicator Date'!AB209,4))</f>
        <v>2014</v>
      </c>
      <c r="Y209" s="117" t="str">
        <f>IF('Indicator Date'!AC209="","x",RIGHT('Indicator Date'!AC209,4))</f>
        <v>2019</v>
      </c>
      <c r="Z209" s="117" t="str">
        <f>IF('Indicator Date'!AD209="","x",RIGHT('Indicator Date'!AD209,4))</f>
        <v>2019</v>
      </c>
      <c r="AA209" s="117" t="str">
        <f>IF('Indicator Date'!AE209="","x",RIGHT('Indicator Date'!AE209,4))</f>
        <v>2019</v>
      </c>
      <c r="AB209" s="117" t="str">
        <f>IF('Indicator Date'!AF209="","x",RIGHT('Indicator Date'!AF209,4))</f>
        <v>2019</v>
      </c>
      <c r="AC209" s="117" t="str">
        <f>IF('Indicator Date'!AG209="","x",RIGHT('Indicator Date'!AG209,4))</f>
        <v>2014</v>
      </c>
      <c r="AD209" s="117" t="str">
        <f>IF('Indicator Date'!AJ209="","x",RIGHT('Indicator Date'!AJ209,4))</f>
        <v>2014</v>
      </c>
      <c r="AE209" s="117" t="str">
        <f>IF('Indicator Date'!AK209="","x",RIGHT('Indicator Date'!AK209,4))</f>
        <v>2014</v>
      </c>
      <c r="AF209" s="117" t="str">
        <f>IF('Indicator Date'!AM209="","x",RIGHT('Indicator Date'!AM209,4))</f>
        <v>2014</v>
      </c>
      <c r="AG209" s="117" t="str">
        <f>IF('Indicator Date'!AN209="","x",RIGHT('Indicator Date'!AN209,4))</f>
        <v>2014</v>
      </c>
      <c r="AH209" s="117" t="str">
        <f>IF('Indicator Date'!AP209="","x",RIGHT('Indicator Date'!AP209,4))</f>
        <v>2014</v>
      </c>
      <c r="AI209" s="117" t="str">
        <f>IF('Indicator Date'!AR209="","x",RIGHT('Indicator Date'!AR209,4))</f>
        <v>2014</v>
      </c>
      <c r="AJ209" s="117" t="str">
        <f>IF('Indicator Date'!AU209="","x",RIGHT('Indicator Date'!AU209,4))</f>
        <v>2014</v>
      </c>
      <c r="AK209" s="117" t="str">
        <f>IF('Indicator Date'!AV209="","x",RIGHT('Indicator Date'!AV209,4))</f>
        <v>2014</v>
      </c>
      <c r="AL209" s="117" t="str">
        <f>IF('Indicator Date'!AW209="","x",RIGHT('Indicator Date'!AW209,4))</f>
        <v>2014</v>
      </c>
      <c r="AM209" s="117" t="str">
        <f>IF('Indicator Date'!AX209="","x",RIGHT('Indicator Date'!AX209,4))</f>
        <v>2014</v>
      </c>
      <c r="AN209" s="117" t="str">
        <f>IF('Indicator Date'!AY209="","x",RIGHT('Indicator Date'!AY209,4))</f>
        <v>2014</v>
      </c>
      <c r="AO209" s="117" t="str">
        <f>IF('Indicator Date'!AZ209="","x",RIGHT('Indicator Date'!AZ209,4))</f>
        <v>2014</v>
      </c>
      <c r="AP209" s="117" t="str">
        <f>IF('Indicator Date'!BA209="","x",RIGHT('Indicator Date'!BA209,4))</f>
        <v>2014</v>
      </c>
      <c r="AQ209" s="117" t="str">
        <f>IF('Indicator Date'!BB209="","x",RIGHT('Indicator Date'!BB209,4))</f>
        <v>2017</v>
      </c>
      <c r="AR209" s="117" t="str">
        <f>IF('Indicator Date'!BC209="","x",RIGHT('Indicator Date'!BC209,4))</f>
        <v>2017</v>
      </c>
      <c r="AS209" s="117" t="str">
        <f>IF('Indicator Date'!BD209="","x",RIGHT('Indicator Date'!BD209,4))</f>
        <v>2019</v>
      </c>
      <c r="AT209" s="117" t="str">
        <f>IF('Indicator Date'!BE209="","x",RIGHT('Indicator Date'!BE209,4))</f>
        <v>2014</v>
      </c>
      <c r="AU209" s="117" t="str">
        <f>IF('Indicator Date'!BF209="","x",RIGHT('Indicator Date'!BF209,4))</f>
        <v>2014</v>
      </c>
    </row>
    <row r="210" spans="1:47" ht="15.75" customHeight="1" x14ac:dyDescent="0.25">
      <c r="A210" s="47" t="s">
        <v>530</v>
      </c>
      <c r="B210" s="47" t="s">
        <v>531</v>
      </c>
      <c r="C210" s="117" t="str">
        <f>IF('Indicator Date'!E210="","x",RIGHT('Indicator Date'!E210,4))</f>
        <v>2017</v>
      </c>
      <c r="D210" s="117" t="str">
        <f>IF('Indicator Date'!F210="","x",RIGHT('Indicator Date'!F210,4))</f>
        <v>2017</v>
      </c>
      <c r="E210" s="117" t="str">
        <f>IF('Indicator Date'!G210="","x",RIGHT('Indicator Date'!G210,4))</f>
        <v>2017</v>
      </c>
      <c r="F210" s="117" t="str">
        <f>IF('Indicator Date'!H210="","x",RIGHT('Indicator Date'!H210,4))</f>
        <v>2017</v>
      </c>
      <c r="G210" s="117" t="str">
        <f>IF('Indicator Date'!I210="","x",RIGHT('Indicator Date'!I210,4))</f>
        <v>2017</v>
      </c>
      <c r="H210" s="117" t="str">
        <f>IF('Indicator Date'!J210="","x",RIGHT('Indicator Date'!J210,4))</f>
        <v>2017</v>
      </c>
      <c r="I210" s="117" t="str">
        <f>IF('Indicator Date'!K210="","x",RIGHT('Indicator Date'!K210,4))</f>
        <v>2016</v>
      </c>
      <c r="J210" s="117" t="str">
        <f>IF('Indicator Date'!L210="","x",RIGHT('Indicator Date'!L210,4))</f>
        <v>2018</v>
      </c>
      <c r="K210" s="117" t="str">
        <f>IF('Indicator Date'!M210="","x",RIGHT('Indicator Date'!M210,4))</f>
        <v>2018</v>
      </c>
      <c r="L210" s="117" t="str">
        <f>IF('Indicator Date'!N210="","x",RIGHT('Indicator Date'!N210,4))</f>
        <v>2018</v>
      </c>
      <c r="M210" s="117" t="str">
        <f>IF('Indicator Date'!O210="","x",RIGHT('Indicator Date'!O210,4))</f>
        <v>2014</v>
      </c>
      <c r="N210" s="117" t="str">
        <f>IF('Indicator Date'!P210="","x",RIGHT('Indicator Date'!P210,4))</f>
        <v>2014</v>
      </c>
      <c r="O210" s="117" t="str">
        <f>IF('Indicator Date'!Q210="","x",RIGHT('Indicator Date'!Q210,4))</f>
        <v>2014</v>
      </c>
      <c r="P210" s="117" t="str">
        <f>IF('Indicator Date'!R210="","x",RIGHT('Indicator Date'!R210,4))</f>
        <v>2014</v>
      </c>
      <c r="Q210" s="117" t="str">
        <f>IF('Indicator Date'!S210="","x",RIGHT('Indicator Date'!S210,4))</f>
        <v>2014</v>
      </c>
      <c r="R210" s="117" t="str">
        <f>IF('Indicator Date'!T210="","x",RIGHT('Indicator Date'!T210,4))</f>
        <v>2014</v>
      </c>
      <c r="S210" s="117" t="str">
        <f>IF('Indicator Date'!U210="","x",RIGHT('Indicator Date'!U210,4))</f>
        <v>2014</v>
      </c>
      <c r="T210" s="117" t="str">
        <f>IF('Indicator Date'!V210="","x",RIGHT('Indicator Date'!V210,4))</f>
        <v>2014</v>
      </c>
      <c r="U210" s="117" t="str">
        <f>IF('Indicator Date'!W210="","x",RIGHT('Indicator Date'!W210,4))</f>
        <v>2014</v>
      </c>
      <c r="V210" s="117" t="str">
        <f>IF('Indicator Date'!X210="","x",RIGHT('Indicator Date'!X210,4))</f>
        <v>2014</v>
      </c>
      <c r="W210" s="117" t="str">
        <f>IF('Indicator Date'!Y210="","x",RIGHT('Indicator Date'!Y210,4))</f>
        <v>2014</v>
      </c>
      <c r="X210" s="117" t="str">
        <f>IF('Indicator Date'!AB210="","x",RIGHT('Indicator Date'!AB210,4))</f>
        <v>2014</v>
      </c>
      <c r="Y210" s="117" t="str">
        <f>IF('Indicator Date'!AC210="","x",RIGHT('Indicator Date'!AC210,4))</f>
        <v>2019</v>
      </c>
      <c r="Z210" s="117" t="str">
        <f>IF('Indicator Date'!AD210="","x",RIGHT('Indicator Date'!AD210,4))</f>
        <v>2019</v>
      </c>
      <c r="AA210" s="117" t="str">
        <f>IF('Indicator Date'!AE210="","x",RIGHT('Indicator Date'!AE210,4))</f>
        <v>2019</v>
      </c>
      <c r="AB210" s="117" t="str">
        <f>IF('Indicator Date'!AF210="","x",RIGHT('Indicator Date'!AF210,4))</f>
        <v>2019</v>
      </c>
      <c r="AC210" s="117" t="str">
        <f>IF('Indicator Date'!AG210="","x",RIGHT('Indicator Date'!AG210,4))</f>
        <v>2014</v>
      </c>
      <c r="AD210" s="117" t="str">
        <f>IF('Indicator Date'!AJ210="","x",RIGHT('Indicator Date'!AJ210,4))</f>
        <v>2014</v>
      </c>
      <c r="AE210" s="117" t="str">
        <f>IF('Indicator Date'!AK210="","x",RIGHT('Indicator Date'!AK210,4))</f>
        <v>2014</v>
      </c>
      <c r="AF210" s="117" t="str">
        <f>IF('Indicator Date'!AM210="","x",RIGHT('Indicator Date'!AM210,4))</f>
        <v>2014</v>
      </c>
      <c r="AG210" s="117" t="str">
        <f>IF('Indicator Date'!AN210="","x",RIGHT('Indicator Date'!AN210,4))</f>
        <v>2014</v>
      </c>
      <c r="AH210" s="117" t="str">
        <f>IF('Indicator Date'!AP210="","x",RIGHT('Indicator Date'!AP210,4))</f>
        <v>2014</v>
      </c>
      <c r="AI210" s="117" t="str">
        <f>IF('Indicator Date'!AR210="","x",RIGHT('Indicator Date'!AR210,4))</f>
        <v>2014</v>
      </c>
      <c r="AJ210" s="117" t="str">
        <f>IF('Indicator Date'!AU210="","x",RIGHT('Indicator Date'!AU210,4))</f>
        <v>2014</v>
      </c>
      <c r="AK210" s="117" t="str">
        <f>IF('Indicator Date'!AV210="","x",RIGHT('Indicator Date'!AV210,4))</f>
        <v>2014</v>
      </c>
      <c r="AL210" s="117" t="str">
        <f>IF('Indicator Date'!AW210="","x",RIGHT('Indicator Date'!AW210,4))</f>
        <v>2014</v>
      </c>
      <c r="AM210" s="117" t="str">
        <f>IF('Indicator Date'!AX210="","x",RIGHT('Indicator Date'!AX210,4))</f>
        <v>2014</v>
      </c>
      <c r="AN210" s="117" t="str">
        <f>IF('Indicator Date'!AY210="","x",RIGHT('Indicator Date'!AY210,4))</f>
        <v>2014</v>
      </c>
      <c r="AO210" s="117" t="str">
        <f>IF('Indicator Date'!AZ210="","x",RIGHT('Indicator Date'!AZ210,4))</f>
        <v>2014</v>
      </c>
      <c r="AP210" s="117" t="str">
        <f>IF('Indicator Date'!BA210="","x",RIGHT('Indicator Date'!BA210,4))</f>
        <v>2014</v>
      </c>
      <c r="AQ210" s="117" t="str">
        <f>IF('Indicator Date'!BB210="","x",RIGHT('Indicator Date'!BB210,4))</f>
        <v>2017</v>
      </c>
      <c r="AR210" s="117" t="str">
        <f>IF('Indicator Date'!BC210="","x",RIGHT('Indicator Date'!BC210,4))</f>
        <v>2017</v>
      </c>
      <c r="AS210" s="117" t="str">
        <f>IF('Indicator Date'!BD210="","x",RIGHT('Indicator Date'!BD210,4))</f>
        <v>2019</v>
      </c>
      <c r="AT210" s="117" t="str">
        <f>IF('Indicator Date'!BE210="","x",RIGHT('Indicator Date'!BE210,4))</f>
        <v>2014</v>
      </c>
      <c r="AU210" s="117" t="str">
        <f>IF('Indicator Date'!BF210="","x",RIGHT('Indicator Date'!BF210,4))</f>
        <v>2014</v>
      </c>
    </row>
    <row r="211" spans="1:47" ht="15.75" customHeight="1" x14ac:dyDescent="0.25">
      <c r="A211" s="47" t="s">
        <v>532</v>
      </c>
      <c r="B211" s="47" t="s">
        <v>533</v>
      </c>
      <c r="C211" s="117" t="str">
        <f>IF('Indicator Date'!E211="","x",RIGHT('Indicator Date'!E211,4))</f>
        <v>2017</v>
      </c>
      <c r="D211" s="117" t="str">
        <f>IF('Indicator Date'!F211="","x",RIGHT('Indicator Date'!F211,4))</f>
        <v>2017</v>
      </c>
      <c r="E211" s="117" t="str">
        <f>IF('Indicator Date'!G211="","x",RIGHT('Indicator Date'!G211,4))</f>
        <v>2017</v>
      </c>
      <c r="F211" s="117" t="str">
        <f>IF('Indicator Date'!H211="","x",RIGHT('Indicator Date'!H211,4))</f>
        <v>2017</v>
      </c>
      <c r="G211" s="117" t="str">
        <f>IF('Indicator Date'!I211="","x",RIGHT('Indicator Date'!I211,4))</f>
        <v>2017</v>
      </c>
      <c r="H211" s="117" t="str">
        <f>IF('Indicator Date'!J211="","x",RIGHT('Indicator Date'!J211,4))</f>
        <v>2017</v>
      </c>
      <c r="I211" s="117" t="str">
        <f>IF('Indicator Date'!K211="","x",RIGHT('Indicator Date'!K211,4))</f>
        <v>2016</v>
      </c>
      <c r="J211" s="117" t="str">
        <f>IF('Indicator Date'!L211="","x",RIGHT('Indicator Date'!L211,4))</f>
        <v>2018</v>
      </c>
      <c r="K211" s="117" t="str">
        <f>IF('Indicator Date'!M211="","x",RIGHT('Indicator Date'!M211,4))</f>
        <v>2018</v>
      </c>
      <c r="L211" s="117" t="str">
        <f>IF('Indicator Date'!N211="","x",RIGHT('Indicator Date'!N211,4))</f>
        <v>2018</v>
      </c>
      <c r="M211" s="117" t="str">
        <f>IF('Indicator Date'!O211="","x",RIGHT('Indicator Date'!O211,4))</f>
        <v>2014</v>
      </c>
      <c r="N211" s="117" t="str">
        <f>IF('Indicator Date'!P211="","x",RIGHT('Indicator Date'!P211,4))</f>
        <v>2014</v>
      </c>
      <c r="O211" s="117" t="str">
        <f>IF('Indicator Date'!Q211="","x",RIGHT('Indicator Date'!Q211,4))</f>
        <v>2014</v>
      </c>
      <c r="P211" s="117" t="str">
        <f>IF('Indicator Date'!R211="","x",RIGHT('Indicator Date'!R211,4))</f>
        <v>2014</v>
      </c>
      <c r="Q211" s="117" t="str">
        <f>IF('Indicator Date'!S211="","x",RIGHT('Indicator Date'!S211,4))</f>
        <v>2014</v>
      </c>
      <c r="R211" s="117" t="str">
        <f>IF('Indicator Date'!T211="","x",RIGHT('Indicator Date'!T211,4))</f>
        <v>2014</v>
      </c>
      <c r="S211" s="117" t="str">
        <f>IF('Indicator Date'!U211="","x",RIGHT('Indicator Date'!U211,4))</f>
        <v>2014</v>
      </c>
      <c r="T211" s="117" t="str">
        <f>IF('Indicator Date'!V211="","x",RIGHT('Indicator Date'!V211,4))</f>
        <v>2014</v>
      </c>
      <c r="U211" s="117" t="str">
        <f>IF('Indicator Date'!W211="","x",RIGHT('Indicator Date'!W211,4))</f>
        <v>2014</v>
      </c>
      <c r="V211" s="117" t="str">
        <f>IF('Indicator Date'!X211="","x",RIGHT('Indicator Date'!X211,4))</f>
        <v>2014</v>
      </c>
      <c r="W211" s="117" t="str">
        <f>IF('Indicator Date'!Y211="","x",RIGHT('Indicator Date'!Y211,4))</f>
        <v>2014</v>
      </c>
      <c r="X211" s="117" t="str">
        <f>IF('Indicator Date'!AB211="","x",RIGHT('Indicator Date'!AB211,4))</f>
        <v>2014</v>
      </c>
      <c r="Y211" s="117" t="str">
        <f>IF('Indicator Date'!AC211="","x",RIGHT('Indicator Date'!AC211,4))</f>
        <v>2019</v>
      </c>
      <c r="Z211" s="117" t="str">
        <f>IF('Indicator Date'!AD211="","x",RIGHT('Indicator Date'!AD211,4))</f>
        <v>2019</v>
      </c>
      <c r="AA211" s="117" t="str">
        <f>IF('Indicator Date'!AE211="","x",RIGHT('Indicator Date'!AE211,4))</f>
        <v>2019</v>
      </c>
      <c r="AB211" s="117" t="str">
        <f>IF('Indicator Date'!AF211="","x",RIGHT('Indicator Date'!AF211,4))</f>
        <v>2019</v>
      </c>
      <c r="AC211" s="117" t="str">
        <f>IF('Indicator Date'!AG211="","x",RIGHT('Indicator Date'!AG211,4))</f>
        <v>2014</v>
      </c>
      <c r="AD211" s="117" t="str">
        <f>IF('Indicator Date'!AJ211="","x",RIGHT('Indicator Date'!AJ211,4))</f>
        <v>2014</v>
      </c>
      <c r="AE211" s="117" t="str">
        <f>IF('Indicator Date'!AK211="","x",RIGHT('Indicator Date'!AK211,4))</f>
        <v>2014</v>
      </c>
      <c r="AF211" s="117" t="str">
        <f>IF('Indicator Date'!AM211="","x",RIGHT('Indicator Date'!AM211,4))</f>
        <v>2014</v>
      </c>
      <c r="AG211" s="117" t="str">
        <f>IF('Indicator Date'!AN211="","x",RIGHT('Indicator Date'!AN211,4))</f>
        <v>2014</v>
      </c>
      <c r="AH211" s="117" t="str">
        <f>IF('Indicator Date'!AP211="","x",RIGHT('Indicator Date'!AP211,4))</f>
        <v>2014</v>
      </c>
      <c r="AI211" s="117" t="str">
        <f>IF('Indicator Date'!AR211="","x",RIGHT('Indicator Date'!AR211,4))</f>
        <v>2014</v>
      </c>
      <c r="AJ211" s="117" t="str">
        <f>IF('Indicator Date'!AU211="","x",RIGHT('Indicator Date'!AU211,4))</f>
        <v>2014</v>
      </c>
      <c r="AK211" s="117" t="str">
        <f>IF('Indicator Date'!AV211="","x",RIGHT('Indicator Date'!AV211,4))</f>
        <v>2014</v>
      </c>
      <c r="AL211" s="117" t="str">
        <f>IF('Indicator Date'!AW211="","x",RIGHT('Indicator Date'!AW211,4))</f>
        <v>2014</v>
      </c>
      <c r="AM211" s="117" t="str">
        <f>IF('Indicator Date'!AX211="","x",RIGHT('Indicator Date'!AX211,4))</f>
        <v>2014</v>
      </c>
      <c r="AN211" s="117" t="str">
        <f>IF('Indicator Date'!AY211="","x",RIGHT('Indicator Date'!AY211,4))</f>
        <v>2014</v>
      </c>
      <c r="AO211" s="117" t="str">
        <f>IF('Indicator Date'!AZ211="","x",RIGHT('Indicator Date'!AZ211,4))</f>
        <v>2014</v>
      </c>
      <c r="AP211" s="117" t="str">
        <f>IF('Indicator Date'!BA211="","x",RIGHT('Indicator Date'!BA211,4))</f>
        <v>2014</v>
      </c>
      <c r="AQ211" s="117" t="str">
        <f>IF('Indicator Date'!BB211="","x",RIGHT('Indicator Date'!BB211,4))</f>
        <v>2017</v>
      </c>
      <c r="AR211" s="117" t="str">
        <f>IF('Indicator Date'!BC211="","x",RIGHT('Indicator Date'!BC211,4))</f>
        <v>2017</v>
      </c>
      <c r="AS211" s="117" t="str">
        <f>IF('Indicator Date'!BD211="","x",RIGHT('Indicator Date'!BD211,4))</f>
        <v>2019</v>
      </c>
      <c r="AT211" s="117" t="str">
        <f>IF('Indicator Date'!BE211="","x",RIGHT('Indicator Date'!BE211,4))</f>
        <v>2014</v>
      </c>
      <c r="AU211" s="117" t="str">
        <f>IF('Indicator Date'!BF211="","x",RIGHT('Indicator Date'!BF211,4))</f>
        <v>2014</v>
      </c>
    </row>
    <row r="212" spans="1:47" ht="15.75" customHeight="1" x14ac:dyDescent="0.25">
      <c r="A212" s="47" t="s">
        <v>534</v>
      </c>
      <c r="B212" s="47" t="s">
        <v>535</v>
      </c>
      <c r="C212" s="117" t="str">
        <f>IF('Indicator Date'!E212="","x",RIGHT('Indicator Date'!E212,4))</f>
        <v>2017</v>
      </c>
      <c r="D212" s="117" t="str">
        <f>IF('Indicator Date'!F212="","x",RIGHT('Indicator Date'!F212,4))</f>
        <v>2017</v>
      </c>
      <c r="E212" s="117" t="str">
        <f>IF('Indicator Date'!G212="","x",RIGHT('Indicator Date'!G212,4))</f>
        <v>2017</v>
      </c>
      <c r="F212" s="117" t="str">
        <f>IF('Indicator Date'!H212="","x",RIGHT('Indicator Date'!H212,4))</f>
        <v>2017</v>
      </c>
      <c r="G212" s="117" t="str">
        <f>IF('Indicator Date'!I212="","x",RIGHT('Indicator Date'!I212,4))</f>
        <v>2017</v>
      </c>
      <c r="H212" s="117" t="str">
        <f>IF('Indicator Date'!J212="","x",RIGHT('Indicator Date'!J212,4))</f>
        <v>2017</v>
      </c>
      <c r="I212" s="117" t="str">
        <f>IF('Indicator Date'!K212="","x",RIGHT('Indicator Date'!K212,4))</f>
        <v>2016</v>
      </c>
      <c r="J212" s="117" t="str">
        <f>IF('Indicator Date'!L212="","x",RIGHT('Indicator Date'!L212,4))</f>
        <v>2018</v>
      </c>
      <c r="K212" s="117" t="str">
        <f>IF('Indicator Date'!M212="","x",RIGHT('Indicator Date'!M212,4))</f>
        <v>2018</v>
      </c>
      <c r="L212" s="117" t="str">
        <f>IF('Indicator Date'!N212="","x",RIGHT('Indicator Date'!N212,4))</f>
        <v>2018</v>
      </c>
      <c r="M212" s="117" t="str">
        <f>IF('Indicator Date'!O212="","x",RIGHT('Indicator Date'!O212,4))</f>
        <v>2014</v>
      </c>
      <c r="N212" s="117" t="str">
        <f>IF('Indicator Date'!P212="","x",RIGHT('Indicator Date'!P212,4))</f>
        <v>2014</v>
      </c>
      <c r="O212" s="117" t="str">
        <f>IF('Indicator Date'!Q212="","x",RIGHT('Indicator Date'!Q212,4))</f>
        <v>2014</v>
      </c>
      <c r="P212" s="117" t="str">
        <f>IF('Indicator Date'!R212="","x",RIGHT('Indicator Date'!R212,4))</f>
        <v>2014</v>
      </c>
      <c r="Q212" s="117" t="str">
        <f>IF('Indicator Date'!S212="","x",RIGHT('Indicator Date'!S212,4))</f>
        <v>2014</v>
      </c>
      <c r="R212" s="117" t="str">
        <f>IF('Indicator Date'!T212="","x",RIGHT('Indicator Date'!T212,4))</f>
        <v>2014</v>
      </c>
      <c r="S212" s="117" t="str">
        <f>IF('Indicator Date'!U212="","x",RIGHT('Indicator Date'!U212,4))</f>
        <v>2014</v>
      </c>
      <c r="T212" s="117" t="str">
        <f>IF('Indicator Date'!V212="","x",RIGHT('Indicator Date'!V212,4))</f>
        <v>2014</v>
      </c>
      <c r="U212" s="117" t="str">
        <f>IF('Indicator Date'!W212="","x",RIGHT('Indicator Date'!W212,4))</f>
        <v>2014</v>
      </c>
      <c r="V212" s="117" t="str">
        <f>IF('Indicator Date'!X212="","x",RIGHT('Indicator Date'!X212,4))</f>
        <v>2014</v>
      </c>
      <c r="W212" s="117" t="str">
        <f>IF('Indicator Date'!Y212="","x",RIGHT('Indicator Date'!Y212,4))</f>
        <v>2014</v>
      </c>
      <c r="X212" s="117" t="str">
        <f>IF('Indicator Date'!AB212="","x",RIGHT('Indicator Date'!AB212,4))</f>
        <v>2014</v>
      </c>
      <c r="Y212" s="117" t="str">
        <f>IF('Indicator Date'!AC212="","x",RIGHT('Indicator Date'!AC212,4))</f>
        <v>2019</v>
      </c>
      <c r="Z212" s="117" t="str">
        <f>IF('Indicator Date'!AD212="","x",RIGHT('Indicator Date'!AD212,4))</f>
        <v>2019</v>
      </c>
      <c r="AA212" s="117" t="str">
        <f>IF('Indicator Date'!AE212="","x",RIGHT('Indicator Date'!AE212,4))</f>
        <v>2019</v>
      </c>
      <c r="AB212" s="117" t="str">
        <f>IF('Indicator Date'!AF212="","x",RIGHT('Indicator Date'!AF212,4))</f>
        <v>2019</v>
      </c>
      <c r="AC212" s="117" t="str">
        <f>IF('Indicator Date'!AG212="","x",RIGHT('Indicator Date'!AG212,4))</f>
        <v>2014</v>
      </c>
      <c r="AD212" s="117" t="str">
        <f>IF('Indicator Date'!AJ212="","x",RIGHT('Indicator Date'!AJ212,4))</f>
        <v>2014</v>
      </c>
      <c r="AE212" s="117" t="str">
        <f>IF('Indicator Date'!AK212="","x",RIGHT('Indicator Date'!AK212,4))</f>
        <v>2014</v>
      </c>
      <c r="AF212" s="117" t="str">
        <f>IF('Indicator Date'!AM212="","x",RIGHT('Indicator Date'!AM212,4))</f>
        <v>2014</v>
      </c>
      <c r="AG212" s="117" t="str">
        <f>IF('Indicator Date'!AN212="","x",RIGHT('Indicator Date'!AN212,4))</f>
        <v>2014</v>
      </c>
      <c r="AH212" s="117" t="str">
        <f>IF('Indicator Date'!AP212="","x",RIGHT('Indicator Date'!AP212,4))</f>
        <v>2014</v>
      </c>
      <c r="AI212" s="117" t="str">
        <f>IF('Indicator Date'!AR212="","x",RIGHT('Indicator Date'!AR212,4))</f>
        <v>2014</v>
      </c>
      <c r="AJ212" s="117" t="str">
        <f>IF('Indicator Date'!AU212="","x",RIGHT('Indicator Date'!AU212,4))</f>
        <v>2014</v>
      </c>
      <c r="AK212" s="117" t="str">
        <f>IF('Indicator Date'!AV212="","x",RIGHT('Indicator Date'!AV212,4))</f>
        <v>2014</v>
      </c>
      <c r="AL212" s="117" t="str">
        <f>IF('Indicator Date'!AW212="","x",RIGHT('Indicator Date'!AW212,4))</f>
        <v>2014</v>
      </c>
      <c r="AM212" s="117" t="str">
        <f>IF('Indicator Date'!AX212="","x",RIGHT('Indicator Date'!AX212,4))</f>
        <v>2014</v>
      </c>
      <c r="AN212" s="117" t="str">
        <f>IF('Indicator Date'!AY212="","x",RIGHT('Indicator Date'!AY212,4))</f>
        <v>2014</v>
      </c>
      <c r="AO212" s="117" t="str">
        <f>IF('Indicator Date'!AZ212="","x",RIGHT('Indicator Date'!AZ212,4))</f>
        <v>2014</v>
      </c>
      <c r="AP212" s="117" t="str">
        <f>IF('Indicator Date'!BA212="","x",RIGHT('Indicator Date'!BA212,4))</f>
        <v>2014</v>
      </c>
      <c r="AQ212" s="117" t="str">
        <f>IF('Indicator Date'!BB212="","x",RIGHT('Indicator Date'!BB212,4))</f>
        <v>2017</v>
      </c>
      <c r="AR212" s="117" t="str">
        <f>IF('Indicator Date'!BC212="","x",RIGHT('Indicator Date'!BC212,4))</f>
        <v>2017</v>
      </c>
      <c r="AS212" s="117" t="str">
        <f>IF('Indicator Date'!BD212="","x",RIGHT('Indicator Date'!BD212,4))</f>
        <v>2019</v>
      </c>
      <c r="AT212" s="117" t="str">
        <f>IF('Indicator Date'!BE212="","x",RIGHT('Indicator Date'!BE212,4))</f>
        <v>2014</v>
      </c>
      <c r="AU212" s="117" t="str">
        <f>IF('Indicator Date'!BF212="","x",RIGHT('Indicator Date'!BF212,4))</f>
        <v>2014</v>
      </c>
    </row>
    <row r="213" spans="1:47" ht="15.75" customHeight="1" x14ac:dyDescent="0.25">
      <c r="A213" s="47" t="s">
        <v>536</v>
      </c>
      <c r="B213" s="47" t="s">
        <v>537</v>
      </c>
      <c r="C213" s="117" t="str">
        <f>IF('Indicator Date'!E213="","x",RIGHT('Indicator Date'!E213,4))</f>
        <v>2017</v>
      </c>
      <c r="D213" s="117" t="str">
        <f>IF('Indicator Date'!F213="","x",RIGHT('Indicator Date'!F213,4))</f>
        <v>2017</v>
      </c>
      <c r="E213" s="117" t="str">
        <f>IF('Indicator Date'!G213="","x",RIGHT('Indicator Date'!G213,4))</f>
        <v>2017</v>
      </c>
      <c r="F213" s="117" t="str">
        <f>IF('Indicator Date'!H213="","x",RIGHT('Indicator Date'!H213,4))</f>
        <v>2017</v>
      </c>
      <c r="G213" s="117" t="str">
        <f>IF('Indicator Date'!I213="","x",RIGHT('Indicator Date'!I213,4))</f>
        <v>2017</v>
      </c>
      <c r="H213" s="117" t="str">
        <f>IF('Indicator Date'!J213="","x",RIGHT('Indicator Date'!J213,4))</f>
        <v>2017</v>
      </c>
      <c r="I213" s="117" t="str">
        <f>IF('Indicator Date'!K213="","x",RIGHT('Indicator Date'!K213,4))</f>
        <v>2016</v>
      </c>
      <c r="J213" s="117" t="str">
        <f>IF('Indicator Date'!L213="","x",RIGHT('Indicator Date'!L213,4))</f>
        <v>2018</v>
      </c>
      <c r="K213" s="117" t="str">
        <f>IF('Indicator Date'!M213="","x",RIGHT('Indicator Date'!M213,4))</f>
        <v>2018</v>
      </c>
      <c r="L213" s="117" t="str">
        <f>IF('Indicator Date'!N213="","x",RIGHT('Indicator Date'!N213,4))</f>
        <v>2018</v>
      </c>
      <c r="M213" s="117" t="str">
        <f>IF('Indicator Date'!O213="","x",RIGHT('Indicator Date'!O213,4))</f>
        <v>2014</v>
      </c>
      <c r="N213" s="117" t="str">
        <f>IF('Indicator Date'!P213="","x",RIGHT('Indicator Date'!P213,4))</f>
        <v>2014</v>
      </c>
      <c r="O213" s="117" t="str">
        <f>IF('Indicator Date'!Q213="","x",RIGHT('Indicator Date'!Q213,4))</f>
        <v>2014</v>
      </c>
      <c r="P213" s="117" t="str">
        <f>IF('Indicator Date'!R213="","x",RIGHT('Indicator Date'!R213,4))</f>
        <v>2014</v>
      </c>
      <c r="Q213" s="117" t="str">
        <f>IF('Indicator Date'!S213="","x",RIGHT('Indicator Date'!S213,4))</f>
        <v>2014</v>
      </c>
      <c r="R213" s="117" t="str">
        <f>IF('Indicator Date'!T213="","x",RIGHT('Indicator Date'!T213,4))</f>
        <v>2014</v>
      </c>
      <c r="S213" s="117" t="str">
        <f>IF('Indicator Date'!U213="","x",RIGHT('Indicator Date'!U213,4))</f>
        <v>2014</v>
      </c>
      <c r="T213" s="117" t="str">
        <f>IF('Indicator Date'!V213="","x",RIGHT('Indicator Date'!V213,4))</f>
        <v>2014</v>
      </c>
      <c r="U213" s="117" t="str">
        <f>IF('Indicator Date'!W213="","x",RIGHT('Indicator Date'!W213,4))</f>
        <v>2014</v>
      </c>
      <c r="V213" s="117" t="str">
        <f>IF('Indicator Date'!X213="","x",RIGHT('Indicator Date'!X213,4))</f>
        <v>2014</v>
      </c>
      <c r="W213" s="117" t="str">
        <f>IF('Indicator Date'!Y213="","x",RIGHT('Indicator Date'!Y213,4))</f>
        <v>2014</v>
      </c>
      <c r="X213" s="117" t="str">
        <f>IF('Indicator Date'!AB213="","x",RIGHT('Indicator Date'!AB213,4))</f>
        <v>2014</v>
      </c>
      <c r="Y213" s="117" t="str">
        <f>IF('Indicator Date'!AC213="","x",RIGHT('Indicator Date'!AC213,4))</f>
        <v>2019</v>
      </c>
      <c r="Z213" s="117" t="str">
        <f>IF('Indicator Date'!AD213="","x",RIGHT('Indicator Date'!AD213,4))</f>
        <v>2019</v>
      </c>
      <c r="AA213" s="117" t="str">
        <f>IF('Indicator Date'!AE213="","x",RIGHT('Indicator Date'!AE213,4))</f>
        <v>2019</v>
      </c>
      <c r="AB213" s="117" t="str">
        <f>IF('Indicator Date'!AF213="","x",RIGHT('Indicator Date'!AF213,4))</f>
        <v>2019</v>
      </c>
      <c r="AC213" s="117" t="str">
        <f>IF('Indicator Date'!AG213="","x",RIGHT('Indicator Date'!AG213,4))</f>
        <v>2014</v>
      </c>
      <c r="AD213" s="117" t="str">
        <f>IF('Indicator Date'!AJ213="","x",RIGHT('Indicator Date'!AJ213,4))</f>
        <v>2014</v>
      </c>
      <c r="AE213" s="117" t="str">
        <f>IF('Indicator Date'!AK213="","x",RIGHT('Indicator Date'!AK213,4))</f>
        <v>2014</v>
      </c>
      <c r="AF213" s="117" t="str">
        <f>IF('Indicator Date'!AM213="","x",RIGHT('Indicator Date'!AM213,4))</f>
        <v>2014</v>
      </c>
      <c r="AG213" s="117" t="str">
        <f>IF('Indicator Date'!AN213="","x",RIGHT('Indicator Date'!AN213,4))</f>
        <v>2014</v>
      </c>
      <c r="AH213" s="117" t="str">
        <f>IF('Indicator Date'!AP213="","x",RIGHT('Indicator Date'!AP213,4))</f>
        <v>2014</v>
      </c>
      <c r="AI213" s="117" t="str">
        <f>IF('Indicator Date'!AR213="","x",RIGHT('Indicator Date'!AR213,4))</f>
        <v>2014</v>
      </c>
      <c r="AJ213" s="117" t="str">
        <f>IF('Indicator Date'!AU213="","x",RIGHT('Indicator Date'!AU213,4))</f>
        <v>2014</v>
      </c>
      <c r="AK213" s="117" t="str">
        <f>IF('Indicator Date'!AV213="","x",RIGHT('Indicator Date'!AV213,4))</f>
        <v>2014</v>
      </c>
      <c r="AL213" s="117" t="str">
        <f>IF('Indicator Date'!AW213="","x",RIGHT('Indicator Date'!AW213,4))</f>
        <v>2014</v>
      </c>
      <c r="AM213" s="117" t="str">
        <f>IF('Indicator Date'!AX213="","x",RIGHT('Indicator Date'!AX213,4))</f>
        <v>2014</v>
      </c>
      <c r="AN213" s="117" t="str">
        <f>IF('Indicator Date'!AY213="","x",RIGHT('Indicator Date'!AY213,4))</f>
        <v>2014</v>
      </c>
      <c r="AO213" s="117" t="str">
        <f>IF('Indicator Date'!AZ213="","x",RIGHT('Indicator Date'!AZ213,4))</f>
        <v>2014</v>
      </c>
      <c r="AP213" s="117" t="str">
        <f>IF('Indicator Date'!BA213="","x",RIGHT('Indicator Date'!BA213,4))</f>
        <v>2014</v>
      </c>
      <c r="AQ213" s="117" t="str">
        <f>IF('Indicator Date'!BB213="","x",RIGHT('Indicator Date'!BB213,4))</f>
        <v>2017</v>
      </c>
      <c r="AR213" s="117" t="str">
        <f>IF('Indicator Date'!BC213="","x",RIGHT('Indicator Date'!BC213,4))</f>
        <v>2017</v>
      </c>
      <c r="AS213" s="117" t="str">
        <f>IF('Indicator Date'!BD213="","x",RIGHT('Indicator Date'!BD213,4))</f>
        <v>2019</v>
      </c>
      <c r="AT213" s="117" t="str">
        <f>IF('Indicator Date'!BE213="","x",RIGHT('Indicator Date'!BE213,4))</f>
        <v>2014</v>
      </c>
      <c r="AU213" s="117" t="str">
        <f>IF('Indicator Date'!BF213="","x",RIGHT('Indicator Date'!BF213,4))</f>
        <v>2014</v>
      </c>
    </row>
    <row r="214" spans="1:47" ht="15.75" customHeight="1" x14ac:dyDescent="0.25">
      <c r="A214" s="47" t="s">
        <v>538</v>
      </c>
      <c r="B214" s="47" t="s">
        <v>539</v>
      </c>
      <c r="C214" s="117" t="str">
        <f>IF('Indicator Date'!E214="","x",RIGHT('Indicator Date'!E214,4))</f>
        <v>2017</v>
      </c>
      <c r="D214" s="117" t="str">
        <f>IF('Indicator Date'!F214="","x",RIGHT('Indicator Date'!F214,4))</f>
        <v>2017</v>
      </c>
      <c r="E214" s="117" t="str">
        <f>IF('Indicator Date'!G214="","x",RIGHT('Indicator Date'!G214,4))</f>
        <v>2017</v>
      </c>
      <c r="F214" s="117" t="str">
        <f>IF('Indicator Date'!H214="","x",RIGHT('Indicator Date'!H214,4))</f>
        <v>2017</v>
      </c>
      <c r="G214" s="117" t="str">
        <f>IF('Indicator Date'!I214="","x",RIGHT('Indicator Date'!I214,4))</f>
        <v>2017</v>
      </c>
      <c r="H214" s="117" t="str">
        <f>IF('Indicator Date'!J214="","x",RIGHT('Indicator Date'!J214,4))</f>
        <v>2017</v>
      </c>
      <c r="I214" s="117" t="str">
        <f>IF('Indicator Date'!K214="","x",RIGHT('Indicator Date'!K214,4))</f>
        <v>2016</v>
      </c>
      <c r="J214" s="117" t="str">
        <f>IF('Indicator Date'!L214="","x",RIGHT('Indicator Date'!L214,4))</f>
        <v>2018</v>
      </c>
      <c r="K214" s="117" t="str">
        <f>IF('Indicator Date'!M214="","x",RIGHT('Indicator Date'!M214,4))</f>
        <v>2018</v>
      </c>
      <c r="L214" s="117" t="str">
        <f>IF('Indicator Date'!N214="","x",RIGHT('Indicator Date'!N214,4))</f>
        <v>2018</v>
      </c>
      <c r="M214" s="117" t="str">
        <f>IF('Indicator Date'!O214="","x",RIGHT('Indicator Date'!O214,4))</f>
        <v>2014</v>
      </c>
      <c r="N214" s="117" t="str">
        <f>IF('Indicator Date'!P214="","x",RIGHT('Indicator Date'!P214,4))</f>
        <v>2014</v>
      </c>
      <c r="O214" s="117" t="str">
        <f>IF('Indicator Date'!Q214="","x",RIGHT('Indicator Date'!Q214,4))</f>
        <v>2014</v>
      </c>
      <c r="P214" s="117" t="str">
        <f>IF('Indicator Date'!R214="","x",RIGHT('Indicator Date'!R214,4))</f>
        <v>2014</v>
      </c>
      <c r="Q214" s="117" t="str">
        <f>IF('Indicator Date'!S214="","x",RIGHT('Indicator Date'!S214,4))</f>
        <v>2014</v>
      </c>
      <c r="R214" s="117" t="str">
        <f>IF('Indicator Date'!T214="","x",RIGHT('Indicator Date'!T214,4))</f>
        <v>2014</v>
      </c>
      <c r="S214" s="117" t="str">
        <f>IF('Indicator Date'!U214="","x",RIGHT('Indicator Date'!U214,4))</f>
        <v>2014</v>
      </c>
      <c r="T214" s="117" t="str">
        <f>IF('Indicator Date'!V214="","x",RIGHT('Indicator Date'!V214,4))</f>
        <v>2014</v>
      </c>
      <c r="U214" s="117" t="str">
        <f>IF('Indicator Date'!W214="","x",RIGHT('Indicator Date'!W214,4))</f>
        <v>2014</v>
      </c>
      <c r="V214" s="117" t="str">
        <f>IF('Indicator Date'!X214="","x",RIGHT('Indicator Date'!X214,4))</f>
        <v>2014</v>
      </c>
      <c r="W214" s="117" t="str">
        <f>IF('Indicator Date'!Y214="","x",RIGHT('Indicator Date'!Y214,4))</f>
        <v>2014</v>
      </c>
      <c r="X214" s="117" t="str">
        <f>IF('Indicator Date'!AB214="","x",RIGHT('Indicator Date'!AB214,4))</f>
        <v>2014</v>
      </c>
      <c r="Y214" s="117" t="str">
        <f>IF('Indicator Date'!AC214="","x",RIGHT('Indicator Date'!AC214,4))</f>
        <v>2019</v>
      </c>
      <c r="Z214" s="117" t="str">
        <f>IF('Indicator Date'!AD214="","x",RIGHT('Indicator Date'!AD214,4))</f>
        <v>2019</v>
      </c>
      <c r="AA214" s="117" t="str">
        <f>IF('Indicator Date'!AE214="","x",RIGHT('Indicator Date'!AE214,4))</f>
        <v>2019</v>
      </c>
      <c r="AB214" s="117" t="str">
        <f>IF('Indicator Date'!AF214="","x",RIGHT('Indicator Date'!AF214,4))</f>
        <v>2019</v>
      </c>
      <c r="AC214" s="117" t="str">
        <f>IF('Indicator Date'!AG214="","x",RIGHT('Indicator Date'!AG214,4))</f>
        <v>2014</v>
      </c>
      <c r="AD214" s="117" t="str">
        <f>IF('Indicator Date'!AJ214="","x",RIGHT('Indicator Date'!AJ214,4))</f>
        <v>2014</v>
      </c>
      <c r="AE214" s="117" t="str">
        <f>IF('Indicator Date'!AK214="","x",RIGHT('Indicator Date'!AK214,4))</f>
        <v>2014</v>
      </c>
      <c r="AF214" s="117" t="str">
        <f>IF('Indicator Date'!AM214="","x",RIGHT('Indicator Date'!AM214,4))</f>
        <v>2014</v>
      </c>
      <c r="AG214" s="117" t="str">
        <f>IF('Indicator Date'!AN214="","x",RIGHT('Indicator Date'!AN214,4))</f>
        <v>2014</v>
      </c>
      <c r="AH214" s="117" t="str">
        <f>IF('Indicator Date'!AP214="","x",RIGHT('Indicator Date'!AP214,4))</f>
        <v>2014</v>
      </c>
      <c r="AI214" s="117" t="str">
        <f>IF('Indicator Date'!AR214="","x",RIGHT('Indicator Date'!AR214,4))</f>
        <v>2014</v>
      </c>
      <c r="AJ214" s="117" t="str">
        <f>IF('Indicator Date'!AU214="","x",RIGHT('Indicator Date'!AU214,4))</f>
        <v>2014</v>
      </c>
      <c r="AK214" s="117" t="str">
        <f>IF('Indicator Date'!AV214="","x",RIGHT('Indicator Date'!AV214,4))</f>
        <v>2014</v>
      </c>
      <c r="AL214" s="117" t="str">
        <f>IF('Indicator Date'!AW214="","x",RIGHT('Indicator Date'!AW214,4))</f>
        <v>2014</v>
      </c>
      <c r="AM214" s="117" t="str">
        <f>IF('Indicator Date'!AX214="","x",RIGHT('Indicator Date'!AX214,4))</f>
        <v>2014</v>
      </c>
      <c r="AN214" s="117" t="str">
        <f>IF('Indicator Date'!AY214="","x",RIGHT('Indicator Date'!AY214,4))</f>
        <v>2014</v>
      </c>
      <c r="AO214" s="117" t="str">
        <f>IF('Indicator Date'!AZ214="","x",RIGHT('Indicator Date'!AZ214,4))</f>
        <v>2014</v>
      </c>
      <c r="AP214" s="117" t="str">
        <f>IF('Indicator Date'!BA214="","x",RIGHT('Indicator Date'!BA214,4))</f>
        <v>2014</v>
      </c>
      <c r="AQ214" s="117" t="str">
        <f>IF('Indicator Date'!BB214="","x",RIGHT('Indicator Date'!BB214,4))</f>
        <v>2017</v>
      </c>
      <c r="AR214" s="117" t="str">
        <f>IF('Indicator Date'!BC214="","x",RIGHT('Indicator Date'!BC214,4))</f>
        <v>2017</v>
      </c>
      <c r="AS214" s="117" t="str">
        <f>IF('Indicator Date'!BD214="","x",RIGHT('Indicator Date'!BD214,4))</f>
        <v>2019</v>
      </c>
      <c r="AT214" s="117" t="str">
        <f>IF('Indicator Date'!BE214="","x",RIGHT('Indicator Date'!BE214,4))</f>
        <v>2014</v>
      </c>
      <c r="AU214" s="117" t="str">
        <f>IF('Indicator Date'!BF214="","x",RIGHT('Indicator Date'!BF214,4))</f>
        <v>2014</v>
      </c>
    </row>
    <row r="215" spans="1:47" ht="15.75" customHeight="1" x14ac:dyDescent="0.25">
      <c r="A215" s="47" t="s">
        <v>540</v>
      </c>
      <c r="B215" s="47" t="s">
        <v>541</v>
      </c>
      <c r="C215" s="117" t="str">
        <f>IF('Indicator Date'!E215="","x",RIGHT('Indicator Date'!E215,4))</f>
        <v>2017</v>
      </c>
      <c r="D215" s="117" t="str">
        <f>IF('Indicator Date'!F215="","x",RIGHT('Indicator Date'!F215,4))</f>
        <v>2017</v>
      </c>
      <c r="E215" s="117" t="str">
        <f>IF('Indicator Date'!G215="","x",RIGHT('Indicator Date'!G215,4))</f>
        <v>2017</v>
      </c>
      <c r="F215" s="117" t="str">
        <f>IF('Indicator Date'!H215="","x",RIGHT('Indicator Date'!H215,4))</f>
        <v>2017</v>
      </c>
      <c r="G215" s="117" t="str">
        <f>IF('Indicator Date'!I215="","x",RIGHT('Indicator Date'!I215,4))</f>
        <v>2017</v>
      </c>
      <c r="H215" s="117" t="str">
        <f>IF('Indicator Date'!J215="","x",RIGHT('Indicator Date'!J215,4))</f>
        <v>2017</v>
      </c>
      <c r="I215" s="117" t="str">
        <f>IF('Indicator Date'!K215="","x",RIGHT('Indicator Date'!K215,4))</f>
        <v>2016</v>
      </c>
      <c r="J215" s="117" t="str">
        <f>IF('Indicator Date'!L215="","x",RIGHT('Indicator Date'!L215,4))</f>
        <v>2018</v>
      </c>
      <c r="K215" s="117" t="str">
        <f>IF('Indicator Date'!M215="","x",RIGHT('Indicator Date'!M215,4))</f>
        <v>2018</v>
      </c>
      <c r="L215" s="117" t="str">
        <f>IF('Indicator Date'!N215="","x",RIGHT('Indicator Date'!N215,4))</f>
        <v>2018</v>
      </c>
      <c r="M215" s="117" t="str">
        <f>IF('Indicator Date'!O215="","x",RIGHT('Indicator Date'!O215,4))</f>
        <v>2014</v>
      </c>
      <c r="N215" s="117" t="str">
        <f>IF('Indicator Date'!P215="","x",RIGHT('Indicator Date'!P215,4))</f>
        <v>2014</v>
      </c>
      <c r="O215" s="117" t="str">
        <f>IF('Indicator Date'!Q215="","x",RIGHT('Indicator Date'!Q215,4))</f>
        <v>2014</v>
      </c>
      <c r="P215" s="117" t="str">
        <f>IF('Indicator Date'!R215="","x",RIGHT('Indicator Date'!R215,4))</f>
        <v>2014</v>
      </c>
      <c r="Q215" s="117" t="str">
        <f>IF('Indicator Date'!S215="","x",RIGHT('Indicator Date'!S215,4))</f>
        <v>2014</v>
      </c>
      <c r="R215" s="117" t="str">
        <f>IF('Indicator Date'!T215="","x",RIGHT('Indicator Date'!T215,4))</f>
        <v>2014</v>
      </c>
      <c r="S215" s="117" t="str">
        <f>IF('Indicator Date'!U215="","x",RIGHT('Indicator Date'!U215,4))</f>
        <v>2014</v>
      </c>
      <c r="T215" s="117" t="str">
        <f>IF('Indicator Date'!V215="","x",RIGHT('Indicator Date'!V215,4))</f>
        <v>2014</v>
      </c>
      <c r="U215" s="117" t="str">
        <f>IF('Indicator Date'!W215="","x",RIGHT('Indicator Date'!W215,4))</f>
        <v>2014</v>
      </c>
      <c r="V215" s="117" t="str">
        <f>IF('Indicator Date'!X215="","x",RIGHT('Indicator Date'!X215,4))</f>
        <v>2014</v>
      </c>
      <c r="W215" s="117" t="str">
        <f>IF('Indicator Date'!Y215="","x",RIGHT('Indicator Date'!Y215,4))</f>
        <v>2014</v>
      </c>
      <c r="X215" s="117" t="str">
        <f>IF('Indicator Date'!AB215="","x",RIGHT('Indicator Date'!AB215,4))</f>
        <v>2014</v>
      </c>
      <c r="Y215" s="117" t="str">
        <f>IF('Indicator Date'!AC215="","x",RIGHT('Indicator Date'!AC215,4))</f>
        <v>2019</v>
      </c>
      <c r="Z215" s="117" t="str">
        <f>IF('Indicator Date'!AD215="","x",RIGHT('Indicator Date'!AD215,4))</f>
        <v>2019</v>
      </c>
      <c r="AA215" s="117" t="str">
        <f>IF('Indicator Date'!AE215="","x",RIGHT('Indicator Date'!AE215,4))</f>
        <v>2019</v>
      </c>
      <c r="AB215" s="117" t="str">
        <f>IF('Indicator Date'!AF215="","x",RIGHT('Indicator Date'!AF215,4))</f>
        <v>2019</v>
      </c>
      <c r="AC215" s="117" t="str">
        <f>IF('Indicator Date'!AG215="","x",RIGHT('Indicator Date'!AG215,4))</f>
        <v>2014</v>
      </c>
      <c r="AD215" s="117" t="str">
        <f>IF('Indicator Date'!AJ215="","x",RIGHT('Indicator Date'!AJ215,4))</f>
        <v>2014</v>
      </c>
      <c r="AE215" s="117" t="str">
        <f>IF('Indicator Date'!AK215="","x",RIGHT('Indicator Date'!AK215,4))</f>
        <v>2014</v>
      </c>
      <c r="AF215" s="117" t="str">
        <f>IF('Indicator Date'!AM215="","x",RIGHT('Indicator Date'!AM215,4))</f>
        <v>2014</v>
      </c>
      <c r="AG215" s="117" t="str">
        <f>IF('Indicator Date'!AN215="","x",RIGHT('Indicator Date'!AN215,4))</f>
        <v>2014</v>
      </c>
      <c r="AH215" s="117" t="str">
        <f>IF('Indicator Date'!AP215="","x",RIGHT('Indicator Date'!AP215,4))</f>
        <v>2014</v>
      </c>
      <c r="AI215" s="117" t="str">
        <f>IF('Indicator Date'!AR215="","x",RIGHT('Indicator Date'!AR215,4))</f>
        <v>2014</v>
      </c>
      <c r="AJ215" s="117" t="str">
        <f>IF('Indicator Date'!AU215="","x",RIGHT('Indicator Date'!AU215,4))</f>
        <v>2014</v>
      </c>
      <c r="AK215" s="117" t="str">
        <f>IF('Indicator Date'!AV215="","x",RIGHT('Indicator Date'!AV215,4))</f>
        <v>2014</v>
      </c>
      <c r="AL215" s="117" t="str">
        <f>IF('Indicator Date'!AW215="","x",RIGHT('Indicator Date'!AW215,4))</f>
        <v>2014</v>
      </c>
      <c r="AM215" s="117" t="str">
        <f>IF('Indicator Date'!AX215="","x",RIGHT('Indicator Date'!AX215,4))</f>
        <v>2014</v>
      </c>
      <c r="AN215" s="117" t="str">
        <f>IF('Indicator Date'!AY215="","x",RIGHT('Indicator Date'!AY215,4))</f>
        <v>2014</v>
      </c>
      <c r="AO215" s="117" t="str">
        <f>IF('Indicator Date'!AZ215="","x",RIGHT('Indicator Date'!AZ215,4))</f>
        <v>2014</v>
      </c>
      <c r="AP215" s="117" t="str">
        <f>IF('Indicator Date'!BA215="","x",RIGHT('Indicator Date'!BA215,4))</f>
        <v>2014</v>
      </c>
      <c r="AQ215" s="117" t="str">
        <f>IF('Indicator Date'!BB215="","x",RIGHT('Indicator Date'!BB215,4))</f>
        <v>2017</v>
      </c>
      <c r="AR215" s="117" t="str">
        <f>IF('Indicator Date'!BC215="","x",RIGHT('Indicator Date'!BC215,4))</f>
        <v>2017</v>
      </c>
      <c r="AS215" s="117" t="str">
        <f>IF('Indicator Date'!BD215="","x",RIGHT('Indicator Date'!BD215,4))</f>
        <v>2019</v>
      </c>
      <c r="AT215" s="117" t="str">
        <f>IF('Indicator Date'!BE215="","x",RIGHT('Indicator Date'!BE215,4))</f>
        <v>2014</v>
      </c>
      <c r="AU215" s="117" t="str">
        <f>IF('Indicator Date'!BF215="","x",RIGHT('Indicator Date'!BF215,4))</f>
        <v>2014</v>
      </c>
    </row>
    <row r="216" spans="1:47" ht="15.75" customHeight="1" x14ac:dyDescent="0.25">
      <c r="A216" s="47" t="s">
        <v>542</v>
      </c>
      <c r="B216" s="47" t="s">
        <v>543</v>
      </c>
      <c r="C216" s="117" t="str">
        <f>IF('Indicator Date'!E216="","x",RIGHT('Indicator Date'!E216,4))</f>
        <v>2017</v>
      </c>
      <c r="D216" s="117" t="str">
        <f>IF('Indicator Date'!F216="","x",RIGHT('Indicator Date'!F216,4))</f>
        <v>2017</v>
      </c>
      <c r="E216" s="117" t="str">
        <f>IF('Indicator Date'!G216="","x",RIGHT('Indicator Date'!G216,4))</f>
        <v>2017</v>
      </c>
      <c r="F216" s="117" t="str">
        <f>IF('Indicator Date'!H216="","x",RIGHT('Indicator Date'!H216,4))</f>
        <v>2017</v>
      </c>
      <c r="G216" s="117" t="str">
        <f>IF('Indicator Date'!I216="","x",RIGHT('Indicator Date'!I216,4))</f>
        <v>2017</v>
      </c>
      <c r="H216" s="117" t="str">
        <f>IF('Indicator Date'!J216="","x",RIGHT('Indicator Date'!J216,4))</f>
        <v>2017</v>
      </c>
      <c r="I216" s="117" t="str">
        <f>IF('Indicator Date'!K216="","x",RIGHT('Indicator Date'!K216,4))</f>
        <v>2016</v>
      </c>
      <c r="J216" s="117" t="str">
        <f>IF('Indicator Date'!L216="","x",RIGHT('Indicator Date'!L216,4))</f>
        <v>2018</v>
      </c>
      <c r="K216" s="117" t="str">
        <f>IF('Indicator Date'!M216="","x",RIGHT('Indicator Date'!M216,4))</f>
        <v>2018</v>
      </c>
      <c r="L216" s="117" t="str">
        <f>IF('Indicator Date'!N216="","x",RIGHT('Indicator Date'!N216,4))</f>
        <v>2018</v>
      </c>
      <c r="M216" s="117" t="str">
        <f>IF('Indicator Date'!O216="","x",RIGHT('Indicator Date'!O216,4))</f>
        <v>2014</v>
      </c>
      <c r="N216" s="117" t="str">
        <f>IF('Indicator Date'!P216="","x",RIGHT('Indicator Date'!P216,4))</f>
        <v>2014</v>
      </c>
      <c r="O216" s="117" t="str">
        <f>IF('Indicator Date'!Q216="","x",RIGHT('Indicator Date'!Q216,4))</f>
        <v>2014</v>
      </c>
      <c r="P216" s="117" t="str">
        <f>IF('Indicator Date'!R216="","x",RIGHT('Indicator Date'!R216,4))</f>
        <v>2014</v>
      </c>
      <c r="Q216" s="117" t="str">
        <f>IF('Indicator Date'!S216="","x",RIGHT('Indicator Date'!S216,4))</f>
        <v>2014</v>
      </c>
      <c r="R216" s="117" t="str">
        <f>IF('Indicator Date'!T216="","x",RIGHT('Indicator Date'!T216,4))</f>
        <v>2014</v>
      </c>
      <c r="S216" s="117" t="str">
        <f>IF('Indicator Date'!U216="","x",RIGHT('Indicator Date'!U216,4))</f>
        <v>2014</v>
      </c>
      <c r="T216" s="117" t="str">
        <f>IF('Indicator Date'!V216="","x",RIGHT('Indicator Date'!V216,4))</f>
        <v>2014</v>
      </c>
      <c r="U216" s="117" t="str">
        <f>IF('Indicator Date'!W216="","x",RIGHT('Indicator Date'!W216,4))</f>
        <v>2014</v>
      </c>
      <c r="V216" s="117" t="str">
        <f>IF('Indicator Date'!X216="","x",RIGHT('Indicator Date'!X216,4))</f>
        <v>2014</v>
      </c>
      <c r="W216" s="117" t="str">
        <f>IF('Indicator Date'!Y216="","x",RIGHT('Indicator Date'!Y216,4))</f>
        <v>2014</v>
      </c>
      <c r="X216" s="117" t="str">
        <f>IF('Indicator Date'!AB216="","x",RIGHT('Indicator Date'!AB216,4))</f>
        <v>2014</v>
      </c>
      <c r="Y216" s="117" t="str">
        <f>IF('Indicator Date'!AC216="","x",RIGHT('Indicator Date'!AC216,4))</f>
        <v>2019</v>
      </c>
      <c r="Z216" s="117" t="str">
        <f>IF('Indicator Date'!AD216="","x",RIGHT('Indicator Date'!AD216,4))</f>
        <v>2019</v>
      </c>
      <c r="AA216" s="117" t="str">
        <f>IF('Indicator Date'!AE216="","x",RIGHT('Indicator Date'!AE216,4))</f>
        <v>2019</v>
      </c>
      <c r="AB216" s="117" t="str">
        <f>IF('Indicator Date'!AF216="","x",RIGHT('Indicator Date'!AF216,4))</f>
        <v>2019</v>
      </c>
      <c r="AC216" s="117" t="str">
        <f>IF('Indicator Date'!AG216="","x",RIGHT('Indicator Date'!AG216,4))</f>
        <v>2014</v>
      </c>
      <c r="AD216" s="117" t="str">
        <f>IF('Indicator Date'!AJ216="","x",RIGHT('Indicator Date'!AJ216,4))</f>
        <v>2014</v>
      </c>
      <c r="AE216" s="117" t="str">
        <f>IF('Indicator Date'!AK216="","x",RIGHT('Indicator Date'!AK216,4))</f>
        <v>2014</v>
      </c>
      <c r="AF216" s="117" t="str">
        <f>IF('Indicator Date'!AM216="","x",RIGHT('Indicator Date'!AM216,4))</f>
        <v>2014</v>
      </c>
      <c r="AG216" s="117" t="str">
        <f>IF('Indicator Date'!AN216="","x",RIGHT('Indicator Date'!AN216,4))</f>
        <v>2014</v>
      </c>
      <c r="AH216" s="117" t="str">
        <f>IF('Indicator Date'!AP216="","x",RIGHT('Indicator Date'!AP216,4))</f>
        <v>2014</v>
      </c>
      <c r="AI216" s="117" t="str">
        <f>IF('Indicator Date'!AR216="","x",RIGHT('Indicator Date'!AR216,4))</f>
        <v>2014</v>
      </c>
      <c r="AJ216" s="117" t="str">
        <f>IF('Indicator Date'!AU216="","x",RIGHT('Indicator Date'!AU216,4))</f>
        <v>2014</v>
      </c>
      <c r="AK216" s="117" t="str">
        <f>IF('Indicator Date'!AV216="","x",RIGHT('Indicator Date'!AV216,4))</f>
        <v>2014</v>
      </c>
      <c r="AL216" s="117" t="str">
        <f>IF('Indicator Date'!AW216="","x",RIGHT('Indicator Date'!AW216,4))</f>
        <v>2014</v>
      </c>
      <c r="AM216" s="117" t="str">
        <f>IF('Indicator Date'!AX216="","x",RIGHT('Indicator Date'!AX216,4))</f>
        <v>2014</v>
      </c>
      <c r="AN216" s="117" t="str">
        <f>IF('Indicator Date'!AY216="","x",RIGHT('Indicator Date'!AY216,4))</f>
        <v>2014</v>
      </c>
      <c r="AO216" s="117" t="str">
        <f>IF('Indicator Date'!AZ216="","x",RIGHT('Indicator Date'!AZ216,4))</f>
        <v>2014</v>
      </c>
      <c r="AP216" s="117" t="str">
        <f>IF('Indicator Date'!BA216="","x",RIGHT('Indicator Date'!BA216,4))</f>
        <v>2014</v>
      </c>
      <c r="AQ216" s="117" t="str">
        <f>IF('Indicator Date'!BB216="","x",RIGHT('Indicator Date'!BB216,4))</f>
        <v>2017</v>
      </c>
      <c r="AR216" s="117" t="str">
        <f>IF('Indicator Date'!BC216="","x",RIGHT('Indicator Date'!BC216,4))</f>
        <v>2017</v>
      </c>
      <c r="AS216" s="117" t="str">
        <f>IF('Indicator Date'!BD216="","x",RIGHT('Indicator Date'!BD216,4))</f>
        <v>2019</v>
      </c>
      <c r="AT216" s="117" t="str">
        <f>IF('Indicator Date'!BE216="","x",RIGHT('Indicator Date'!BE216,4))</f>
        <v>2014</v>
      </c>
      <c r="AU216" s="117" t="str">
        <f>IF('Indicator Date'!BF216="","x",RIGHT('Indicator Date'!BF216,4))</f>
        <v>2014</v>
      </c>
    </row>
    <row r="217" spans="1:47" ht="15.75" customHeight="1" x14ac:dyDescent="0.25">
      <c r="A217" s="47" t="s">
        <v>544</v>
      </c>
      <c r="B217" s="47" t="s">
        <v>545</v>
      </c>
      <c r="C217" s="117" t="str">
        <f>IF('Indicator Date'!E217="","x",RIGHT('Indicator Date'!E217,4))</f>
        <v>2017</v>
      </c>
      <c r="D217" s="117" t="str">
        <f>IF('Indicator Date'!F217="","x",RIGHT('Indicator Date'!F217,4))</f>
        <v>2017</v>
      </c>
      <c r="E217" s="117" t="str">
        <f>IF('Indicator Date'!G217="","x",RIGHT('Indicator Date'!G217,4))</f>
        <v>2017</v>
      </c>
      <c r="F217" s="117" t="str">
        <f>IF('Indicator Date'!H217="","x",RIGHT('Indicator Date'!H217,4))</f>
        <v>2017</v>
      </c>
      <c r="G217" s="117" t="str">
        <f>IF('Indicator Date'!I217="","x",RIGHT('Indicator Date'!I217,4))</f>
        <v>2017</v>
      </c>
      <c r="H217" s="117" t="str">
        <f>IF('Indicator Date'!J217="","x",RIGHT('Indicator Date'!J217,4))</f>
        <v>2017</v>
      </c>
      <c r="I217" s="117" t="str">
        <f>IF('Indicator Date'!K217="","x",RIGHT('Indicator Date'!K217,4))</f>
        <v>2016</v>
      </c>
      <c r="J217" s="117" t="str">
        <f>IF('Indicator Date'!L217="","x",RIGHT('Indicator Date'!L217,4))</f>
        <v>2018</v>
      </c>
      <c r="K217" s="117" t="str">
        <f>IF('Indicator Date'!M217="","x",RIGHT('Indicator Date'!M217,4))</f>
        <v>2018</v>
      </c>
      <c r="L217" s="117" t="str">
        <f>IF('Indicator Date'!N217="","x",RIGHT('Indicator Date'!N217,4))</f>
        <v>2018</v>
      </c>
      <c r="M217" s="117" t="str">
        <f>IF('Indicator Date'!O217="","x",RIGHT('Indicator Date'!O217,4))</f>
        <v>2014</v>
      </c>
      <c r="N217" s="117" t="str">
        <f>IF('Indicator Date'!P217="","x",RIGHT('Indicator Date'!P217,4))</f>
        <v>2014</v>
      </c>
      <c r="O217" s="117" t="str">
        <f>IF('Indicator Date'!Q217="","x",RIGHT('Indicator Date'!Q217,4))</f>
        <v>2014</v>
      </c>
      <c r="P217" s="117" t="str">
        <f>IF('Indicator Date'!R217="","x",RIGHT('Indicator Date'!R217,4))</f>
        <v>2014</v>
      </c>
      <c r="Q217" s="117" t="str">
        <f>IF('Indicator Date'!S217="","x",RIGHT('Indicator Date'!S217,4))</f>
        <v>2014</v>
      </c>
      <c r="R217" s="117" t="str">
        <f>IF('Indicator Date'!T217="","x",RIGHT('Indicator Date'!T217,4))</f>
        <v>2014</v>
      </c>
      <c r="S217" s="117" t="str">
        <f>IF('Indicator Date'!U217="","x",RIGHT('Indicator Date'!U217,4))</f>
        <v>2014</v>
      </c>
      <c r="T217" s="117" t="str">
        <f>IF('Indicator Date'!V217="","x",RIGHT('Indicator Date'!V217,4))</f>
        <v>2014</v>
      </c>
      <c r="U217" s="117" t="str">
        <f>IF('Indicator Date'!W217="","x",RIGHT('Indicator Date'!W217,4))</f>
        <v>2014</v>
      </c>
      <c r="V217" s="117" t="str">
        <f>IF('Indicator Date'!X217="","x",RIGHT('Indicator Date'!X217,4))</f>
        <v>2014</v>
      </c>
      <c r="W217" s="117" t="str">
        <f>IF('Indicator Date'!Y217="","x",RIGHT('Indicator Date'!Y217,4))</f>
        <v>2014</v>
      </c>
      <c r="X217" s="117" t="str">
        <f>IF('Indicator Date'!AB217="","x",RIGHT('Indicator Date'!AB217,4))</f>
        <v>2014</v>
      </c>
      <c r="Y217" s="117" t="str">
        <f>IF('Indicator Date'!AC217="","x",RIGHT('Indicator Date'!AC217,4))</f>
        <v>2019</v>
      </c>
      <c r="Z217" s="117" t="str">
        <f>IF('Indicator Date'!AD217="","x",RIGHT('Indicator Date'!AD217,4))</f>
        <v>2019</v>
      </c>
      <c r="AA217" s="117" t="str">
        <f>IF('Indicator Date'!AE217="","x",RIGHT('Indicator Date'!AE217,4))</f>
        <v>2019</v>
      </c>
      <c r="AB217" s="117" t="str">
        <f>IF('Indicator Date'!AF217="","x",RIGHT('Indicator Date'!AF217,4))</f>
        <v>2019</v>
      </c>
      <c r="AC217" s="117" t="str">
        <f>IF('Indicator Date'!AG217="","x",RIGHT('Indicator Date'!AG217,4))</f>
        <v>2014</v>
      </c>
      <c r="AD217" s="117" t="str">
        <f>IF('Indicator Date'!AJ217="","x",RIGHT('Indicator Date'!AJ217,4))</f>
        <v>2014</v>
      </c>
      <c r="AE217" s="117" t="str">
        <f>IF('Indicator Date'!AK217="","x",RIGHT('Indicator Date'!AK217,4))</f>
        <v>2014</v>
      </c>
      <c r="AF217" s="117" t="str">
        <f>IF('Indicator Date'!AM217="","x",RIGHT('Indicator Date'!AM217,4))</f>
        <v>2014</v>
      </c>
      <c r="AG217" s="117" t="str">
        <f>IF('Indicator Date'!AN217="","x",RIGHT('Indicator Date'!AN217,4))</f>
        <v>2014</v>
      </c>
      <c r="AH217" s="117" t="str">
        <f>IF('Indicator Date'!AP217="","x",RIGHT('Indicator Date'!AP217,4))</f>
        <v>2014</v>
      </c>
      <c r="AI217" s="117" t="str">
        <f>IF('Indicator Date'!AR217="","x",RIGHT('Indicator Date'!AR217,4))</f>
        <v>2014</v>
      </c>
      <c r="AJ217" s="117" t="str">
        <f>IF('Indicator Date'!AU217="","x",RIGHT('Indicator Date'!AU217,4))</f>
        <v>2014</v>
      </c>
      <c r="AK217" s="117" t="str">
        <f>IF('Indicator Date'!AV217="","x",RIGHT('Indicator Date'!AV217,4))</f>
        <v>2014</v>
      </c>
      <c r="AL217" s="117" t="str">
        <f>IF('Indicator Date'!AW217="","x",RIGHT('Indicator Date'!AW217,4))</f>
        <v>2014</v>
      </c>
      <c r="AM217" s="117" t="str">
        <f>IF('Indicator Date'!AX217="","x",RIGHT('Indicator Date'!AX217,4))</f>
        <v>2014</v>
      </c>
      <c r="AN217" s="117" t="str">
        <f>IF('Indicator Date'!AY217="","x",RIGHT('Indicator Date'!AY217,4))</f>
        <v>2014</v>
      </c>
      <c r="AO217" s="117" t="str">
        <f>IF('Indicator Date'!AZ217="","x",RIGHT('Indicator Date'!AZ217,4))</f>
        <v>2014</v>
      </c>
      <c r="AP217" s="117" t="str">
        <f>IF('Indicator Date'!BA217="","x",RIGHT('Indicator Date'!BA217,4))</f>
        <v>2014</v>
      </c>
      <c r="AQ217" s="117" t="str">
        <f>IF('Indicator Date'!BB217="","x",RIGHT('Indicator Date'!BB217,4))</f>
        <v>2017</v>
      </c>
      <c r="AR217" s="117" t="str">
        <f>IF('Indicator Date'!BC217="","x",RIGHT('Indicator Date'!BC217,4))</f>
        <v>2017</v>
      </c>
      <c r="AS217" s="117" t="str">
        <f>IF('Indicator Date'!BD217="","x",RIGHT('Indicator Date'!BD217,4))</f>
        <v>2019</v>
      </c>
      <c r="AT217" s="117" t="str">
        <f>IF('Indicator Date'!BE217="","x",RIGHT('Indicator Date'!BE217,4))</f>
        <v>2014</v>
      </c>
      <c r="AU217" s="117" t="str">
        <f>IF('Indicator Date'!BF217="","x",RIGHT('Indicator Date'!BF217,4))</f>
        <v>2014</v>
      </c>
    </row>
    <row r="218" spans="1:47" ht="15.75" customHeight="1" x14ac:dyDescent="0.25">
      <c r="A218" s="47" t="s">
        <v>546</v>
      </c>
      <c r="B218" s="47" t="s">
        <v>547</v>
      </c>
      <c r="C218" s="117" t="str">
        <f>IF('Indicator Date'!E218="","x",RIGHT('Indicator Date'!E218,4))</f>
        <v>2017</v>
      </c>
      <c r="D218" s="117" t="str">
        <f>IF('Indicator Date'!F218="","x",RIGHT('Indicator Date'!F218,4))</f>
        <v>2017</v>
      </c>
      <c r="E218" s="117" t="str">
        <f>IF('Indicator Date'!G218="","x",RIGHT('Indicator Date'!G218,4))</f>
        <v>2017</v>
      </c>
      <c r="F218" s="117" t="str">
        <f>IF('Indicator Date'!H218="","x",RIGHT('Indicator Date'!H218,4))</f>
        <v>2017</v>
      </c>
      <c r="G218" s="117" t="str">
        <f>IF('Indicator Date'!I218="","x",RIGHT('Indicator Date'!I218,4))</f>
        <v>2017</v>
      </c>
      <c r="H218" s="117" t="str">
        <f>IF('Indicator Date'!J218="","x",RIGHT('Indicator Date'!J218,4))</f>
        <v>2017</v>
      </c>
      <c r="I218" s="117" t="str">
        <f>IF('Indicator Date'!K218="","x",RIGHT('Indicator Date'!K218,4))</f>
        <v>2016</v>
      </c>
      <c r="J218" s="117" t="str">
        <f>IF('Indicator Date'!L218="","x",RIGHT('Indicator Date'!L218,4))</f>
        <v>2018</v>
      </c>
      <c r="K218" s="117" t="str">
        <f>IF('Indicator Date'!M218="","x",RIGHT('Indicator Date'!M218,4))</f>
        <v>2018</v>
      </c>
      <c r="L218" s="117" t="str">
        <f>IF('Indicator Date'!N218="","x",RIGHT('Indicator Date'!N218,4))</f>
        <v>2018</v>
      </c>
      <c r="M218" s="117" t="str">
        <f>IF('Indicator Date'!O218="","x",RIGHT('Indicator Date'!O218,4))</f>
        <v>2014</v>
      </c>
      <c r="N218" s="117" t="str">
        <f>IF('Indicator Date'!P218="","x",RIGHT('Indicator Date'!P218,4))</f>
        <v>2014</v>
      </c>
      <c r="O218" s="117" t="str">
        <f>IF('Indicator Date'!Q218="","x",RIGHT('Indicator Date'!Q218,4))</f>
        <v>2014</v>
      </c>
      <c r="P218" s="117" t="str">
        <f>IF('Indicator Date'!R218="","x",RIGHT('Indicator Date'!R218,4))</f>
        <v>2014</v>
      </c>
      <c r="Q218" s="117" t="str">
        <f>IF('Indicator Date'!S218="","x",RIGHT('Indicator Date'!S218,4))</f>
        <v>2014</v>
      </c>
      <c r="R218" s="117" t="str">
        <f>IF('Indicator Date'!T218="","x",RIGHT('Indicator Date'!T218,4))</f>
        <v>2014</v>
      </c>
      <c r="S218" s="117" t="str">
        <f>IF('Indicator Date'!U218="","x",RIGHT('Indicator Date'!U218,4))</f>
        <v>2014</v>
      </c>
      <c r="T218" s="117" t="str">
        <f>IF('Indicator Date'!V218="","x",RIGHT('Indicator Date'!V218,4))</f>
        <v>2014</v>
      </c>
      <c r="U218" s="117" t="str">
        <f>IF('Indicator Date'!W218="","x",RIGHT('Indicator Date'!W218,4))</f>
        <v>2014</v>
      </c>
      <c r="V218" s="117" t="str">
        <f>IF('Indicator Date'!X218="","x",RIGHT('Indicator Date'!X218,4))</f>
        <v>2014</v>
      </c>
      <c r="W218" s="117" t="str">
        <f>IF('Indicator Date'!Y218="","x",RIGHT('Indicator Date'!Y218,4))</f>
        <v>2014</v>
      </c>
      <c r="X218" s="117" t="str">
        <f>IF('Indicator Date'!AB218="","x",RIGHT('Indicator Date'!AB218,4))</f>
        <v>2014</v>
      </c>
      <c r="Y218" s="117" t="str">
        <f>IF('Indicator Date'!AC218="","x",RIGHT('Indicator Date'!AC218,4))</f>
        <v>2019</v>
      </c>
      <c r="Z218" s="117" t="str">
        <f>IF('Indicator Date'!AD218="","x",RIGHT('Indicator Date'!AD218,4))</f>
        <v>2019</v>
      </c>
      <c r="AA218" s="117" t="str">
        <f>IF('Indicator Date'!AE218="","x",RIGHT('Indicator Date'!AE218,4))</f>
        <v>2019</v>
      </c>
      <c r="AB218" s="117" t="str">
        <f>IF('Indicator Date'!AF218="","x",RIGHT('Indicator Date'!AF218,4))</f>
        <v>2019</v>
      </c>
      <c r="AC218" s="117" t="str">
        <f>IF('Indicator Date'!AG218="","x",RIGHT('Indicator Date'!AG218,4))</f>
        <v>2014</v>
      </c>
      <c r="AD218" s="117" t="str">
        <f>IF('Indicator Date'!AJ218="","x",RIGHT('Indicator Date'!AJ218,4))</f>
        <v>2014</v>
      </c>
      <c r="AE218" s="117" t="str">
        <f>IF('Indicator Date'!AK218="","x",RIGHT('Indicator Date'!AK218,4))</f>
        <v>2014</v>
      </c>
      <c r="AF218" s="117" t="str">
        <f>IF('Indicator Date'!AM218="","x",RIGHT('Indicator Date'!AM218,4))</f>
        <v>2014</v>
      </c>
      <c r="AG218" s="117" t="str">
        <f>IF('Indicator Date'!AN218="","x",RIGHT('Indicator Date'!AN218,4))</f>
        <v>2014</v>
      </c>
      <c r="AH218" s="117" t="str">
        <f>IF('Indicator Date'!AP218="","x",RIGHT('Indicator Date'!AP218,4))</f>
        <v>2014</v>
      </c>
      <c r="AI218" s="117" t="str">
        <f>IF('Indicator Date'!AR218="","x",RIGHT('Indicator Date'!AR218,4))</f>
        <v>2014</v>
      </c>
      <c r="AJ218" s="117" t="str">
        <f>IF('Indicator Date'!AU218="","x",RIGHT('Indicator Date'!AU218,4))</f>
        <v>2014</v>
      </c>
      <c r="AK218" s="117" t="str">
        <f>IF('Indicator Date'!AV218="","x",RIGHT('Indicator Date'!AV218,4))</f>
        <v>2014</v>
      </c>
      <c r="AL218" s="117" t="str">
        <f>IF('Indicator Date'!AW218="","x",RIGHT('Indicator Date'!AW218,4))</f>
        <v>2014</v>
      </c>
      <c r="AM218" s="117" t="str">
        <f>IF('Indicator Date'!AX218="","x",RIGHT('Indicator Date'!AX218,4))</f>
        <v>2014</v>
      </c>
      <c r="AN218" s="117" t="str">
        <f>IF('Indicator Date'!AY218="","x",RIGHT('Indicator Date'!AY218,4))</f>
        <v>2014</v>
      </c>
      <c r="AO218" s="117" t="str">
        <f>IF('Indicator Date'!AZ218="","x",RIGHT('Indicator Date'!AZ218,4))</f>
        <v>2014</v>
      </c>
      <c r="AP218" s="117" t="str">
        <f>IF('Indicator Date'!BA218="","x",RIGHT('Indicator Date'!BA218,4))</f>
        <v>2014</v>
      </c>
      <c r="AQ218" s="117" t="str">
        <f>IF('Indicator Date'!BB218="","x",RIGHT('Indicator Date'!BB218,4))</f>
        <v>2017</v>
      </c>
      <c r="AR218" s="117" t="str">
        <f>IF('Indicator Date'!BC218="","x",RIGHT('Indicator Date'!BC218,4))</f>
        <v>2017</v>
      </c>
      <c r="AS218" s="117" t="str">
        <f>IF('Indicator Date'!BD218="","x",RIGHT('Indicator Date'!BD218,4))</f>
        <v>2019</v>
      </c>
      <c r="AT218" s="117" t="str">
        <f>IF('Indicator Date'!BE218="","x",RIGHT('Indicator Date'!BE218,4))</f>
        <v>2014</v>
      </c>
      <c r="AU218" s="117" t="str">
        <f>IF('Indicator Date'!BF218="","x",RIGHT('Indicator Date'!BF218,4))</f>
        <v>2014</v>
      </c>
    </row>
    <row r="219" spans="1:47" ht="15.75" customHeight="1" x14ac:dyDescent="0.25">
      <c r="A219" s="47" t="s">
        <v>548</v>
      </c>
      <c r="B219" s="47" t="s">
        <v>549</v>
      </c>
      <c r="C219" s="117" t="str">
        <f>IF('Indicator Date'!E219="","x",RIGHT('Indicator Date'!E219,4))</f>
        <v>2017</v>
      </c>
      <c r="D219" s="117" t="str">
        <f>IF('Indicator Date'!F219="","x",RIGHT('Indicator Date'!F219,4))</f>
        <v>2017</v>
      </c>
      <c r="E219" s="117" t="str">
        <f>IF('Indicator Date'!G219="","x",RIGHT('Indicator Date'!G219,4))</f>
        <v>2017</v>
      </c>
      <c r="F219" s="117" t="str">
        <f>IF('Indicator Date'!H219="","x",RIGHT('Indicator Date'!H219,4))</f>
        <v>2017</v>
      </c>
      <c r="G219" s="117" t="str">
        <f>IF('Indicator Date'!I219="","x",RIGHT('Indicator Date'!I219,4))</f>
        <v>2017</v>
      </c>
      <c r="H219" s="117" t="str">
        <f>IF('Indicator Date'!J219="","x",RIGHT('Indicator Date'!J219,4))</f>
        <v>2017</v>
      </c>
      <c r="I219" s="117" t="str">
        <f>IF('Indicator Date'!K219="","x",RIGHT('Indicator Date'!K219,4))</f>
        <v>2016</v>
      </c>
      <c r="J219" s="117" t="str">
        <f>IF('Indicator Date'!L219="","x",RIGHT('Indicator Date'!L219,4))</f>
        <v>2018</v>
      </c>
      <c r="K219" s="117" t="str">
        <f>IF('Indicator Date'!M219="","x",RIGHT('Indicator Date'!M219,4))</f>
        <v>2018</v>
      </c>
      <c r="L219" s="117" t="str">
        <f>IF('Indicator Date'!N219="","x",RIGHT('Indicator Date'!N219,4))</f>
        <v>2018</v>
      </c>
      <c r="M219" s="117" t="str">
        <f>IF('Indicator Date'!O219="","x",RIGHT('Indicator Date'!O219,4))</f>
        <v>2014</v>
      </c>
      <c r="N219" s="117" t="str">
        <f>IF('Indicator Date'!P219="","x",RIGHT('Indicator Date'!P219,4))</f>
        <v>2014</v>
      </c>
      <c r="O219" s="117" t="str">
        <f>IF('Indicator Date'!Q219="","x",RIGHT('Indicator Date'!Q219,4))</f>
        <v>2014</v>
      </c>
      <c r="P219" s="117" t="str">
        <f>IF('Indicator Date'!R219="","x",RIGHT('Indicator Date'!R219,4))</f>
        <v>2014</v>
      </c>
      <c r="Q219" s="117" t="str">
        <f>IF('Indicator Date'!S219="","x",RIGHT('Indicator Date'!S219,4))</f>
        <v>2014</v>
      </c>
      <c r="R219" s="117" t="str">
        <f>IF('Indicator Date'!T219="","x",RIGHT('Indicator Date'!T219,4))</f>
        <v>2014</v>
      </c>
      <c r="S219" s="117" t="str">
        <f>IF('Indicator Date'!U219="","x",RIGHT('Indicator Date'!U219,4))</f>
        <v>2014</v>
      </c>
      <c r="T219" s="117" t="str">
        <f>IF('Indicator Date'!V219="","x",RIGHT('Indicator Date'!V219,4))</f>
        <v>2014</v>
      </c>
      <c r="U219" s="117" t="str">
        <f>IF('Indicator Date'!W219="","x",RIGHT('Indicator Date'!W219,4))</f>
        <v>2014</v>
      </c>
      <c r="V219" s="117" t="str">
        <f>IF('Indicator Date'!X219="","x",RIGHT('Indicator Date'!X219,4))</f>
        <v>2014</v>
      </c>
      <c r="W219" s="117" t="str">
        <f>IF('Indicator Date'!Y219="","x",RIGHT('Indicator Date'!Y219,4))</f>
        <v>2014</v>
      </c>
      <c r="X219" s="117" t="str">
        <f>IF('Indicator Date'!AB219="","x",RIGHT('Indicator Date'!AB219,4))</f>
        <v>2014</v>
      </c>
      <c r="Y219" s="117" t="str">
        <f>IF('Indicator Date'!AC219="","x",RIGHT('Indicator Date'!AC219,4))</f>
        <v>2019</v>
      </c>
      <c r="Z219" s="117" t="str">
        <f>IF('Indicator Date'!AD219="","x",RIGHT('Indicator Date'!AD219,4))</f>
        <v>2019</v>
      </c>
      <c r="AA219" s="117" t="str">
        <f>IF('Indicator Date'!AE219="","x",RIGHT('Indicator Date'!AE219,4))</f>
        <v>2019</v>
      </c>
      <c r="AB219" s="117" t="str">
        <f>IF('Indicator Date'!AF219="","x",RIGHT('Indicator Date'!AF219,4))</f>
        <v>2019</v>
      </c>
      <c r="AC219" s="117" t="str">
        <f>IF('Indicator Date'!AG219="","x",RIGHT('Indicator Date'!AG219,4))</f>
        <v>2014</v>
      </c>
      <c r="AD219" s="117" t="str">
        <f>IF('Indicator Date'!AJ219="","x",RIGHT('Indicator Date'!AJ219,4))</f>
        <v>2014</v>
      </c>
      <c r="AE219" s="117" t="str">
        <f>IF('Indicator Date'!AK219="","x",RIGHT('Indicator Date'!AK219,4))</f>
        <v>2014</v>
      </c>
      <c r="AF219" s="117" t="str">
        <f>IF('Indicator Date'!AM219="","x",RIGHT('Indicator Date'!AM219,4))</f>
        <v>2014</v>
      </c>
      <c r="AG219" s="117" t="str">
        <f>IF('Indicator Date'!AN219="","x",RIGHT('Indicator Date'!AN219,4))</f>
        <v>2014</v>
      </c>
      <c r="AH219" s="117" t="str">
        <f>IF('Indicator Date'!AP219="","x",RIGHT('Indicator Date'!AP219,4))</f>
        <v>2014</v>
      </c>
      <c r="AI219" s="117" t="str">
        <f>IF('Indicator Date'!AR219="","x",RIGHT('Indicator Date'!AR219,4))</f>
        <v>2014</v>
      </c>
      <c r="AJ219" s="117" t="str">
        <f>IF('Indicator Date'!AU219="","x",RIGHT('Indicator Date'!AU219,4))</f>
        <v>2014</v>
      </c>
      <c r="AK219" s="117" t="str">
        <f>IF('Indicator Date'!AV219="","x",RIGHT('Indicator Date'!AV219,4))</f>
        <v>2014</v>
      </c>
      <c r="AL219" s="117" t="str">
        <f>IF('Indicator Date'!AW219="","x",RIGHT('Indicator Date'!AW219,4))</f>
        <v>2014</v>
      </c>
      <c r="AM219" s="117" t="str">
        <f>IF('Indicator Date'!AX219="","x",RIGHT('Indicator Date'!AX219,4))</f>
        <v>2014</v>
      </c>
      <c r="AN219" s="117" t="str">
        <f>IF('Indicator Date'!AY219="","x",RIGHT('Indicator Date'!AY219,4))</f>
        <v>2014</v>
      </c>
      <c r="AO219" s="117" t="str">
        <f>IF('Indicator Date'!AZ219="","x",RIGHT('Indicator Date'!AZ219,4))</f>
        <v>2014</v>
      </c>
      <c r="AP219" s="117" t="str">
        <f>IF('Indicator Date'!BA219="","x",RIGHT('Indicator Date'!BA219,4))</f>
        <v>2014</v>
      </c>
      <c r="AQ219" s="117" t="str">
        <f>IF('Indicator Date'!BB219="","x",RIGHT('Indicator Date'!BB219,4))</f>
        <v>2017</v>
      </c>
      <c r="AR219" s="117" t="str">
        <f>IF('Indicator Date'!BC219="","x",RIGHT('Indicator Date'!BC219,4))</f>
        <v>2017</v>
      </c>
      <c r="AS219" s="117" t="str">
        <f>IF('Indicator Date'!BD219="","x",RIGHT('Indicator Date'!BD219,4))</f>
        <v>2019</v>
      </c>
      <c r="AT219" s="117" t="str">
        <f>IF('Indicator Date'!BE219="","x",RIGHT('Indicator Date'!BE219,4))</f>
        <v>2014</v>
      </c>
      <c r="AU219" s="117" t="str">
        <f>IF('Indicator Date'!BF219="","x",RIGHT('Indicator Date'!BF219,4))</f>
        <v>2014</v>
      </c>
    </row>
    <row r="220" spans="1:47" ht="15.75" customHeight="1" x14ac:dyDescent="0.25">
      <c r="A220" s="47" t="s">
        <v>550</v>
      </c>
      <c r="B220" s="47" t="s">
        <v>551</v>
      </c>
      <c r="C220" s="117" t="str">
        <f>IF('Indicator Date'!E220="","x",RIGHT('Indicator Date'!E220,4))</f>
        <v>2017</v>
      </c>
      <c r="D220" s="117" t="str">
        <f>IF('Indicator Date'!F220="","x",RIGHT('Indicator Date'!F220,4))</f>
        <v>2017</v>
      </c>
      <c r="E220" s="117" t="str">
        <f>IF('Indicator Date'!G220="","x",RIGHT('Indicator Date'!G220,4))</f>
        <v>2017</v>
      </c>
      <c r="F220" s="117" t="str">
        <f>IF('Indicator Date'!H220="","x",RIGHT('Indicator Date'!H220,4))</f>
        <v>2017</v>
      </c>
      <c r="G220" s="117" t="str">
        <f>IF('Indicator Date'!I220="","x",RIGHT('Indicator Date'!I220,4))</f>
        <v>2017</v>
      </c>
      <c r="H220" s="117" t="str">
        <f>IF('Indicator Date'!J220="","x",RIGHT('Indicator Date'!J220,4))</f>
        <v>2017</v>
      </c>
      <c r="I220" s="117" t="str">
        <f>IF('Indicator Date'!K220="","x",RIGHT('Indicator Date'!K220,4))</f>
        <v>2016</v>
      </c>
      <c r="J220" s="117" t="str">
        <f>IF('Indicator Date'!L220="","x",RIGHT('Indicator Date'!L220,4))</f>
        <v>2018</v>
      </c>
      <c r="K220" s="117" t="str">
        <f>IF('Indicator Date'!M220="","x",RIGHT('Indicator Date'!M220,4))</f>
        <v>2018</v>
      </c>
      <c r="L220" s="117" t="str">
        <f>IF('Indicator Date'!N220="","x",RIGHT('Indicator Date'!N220,4))</f>
        <v>2018</v>
      </c>
      <c r="M220" s="117" t="str">
        <f>IF('Indicator Date'!O220="","x",RIGHT('Indicator Date'!O220,4))</f>
        <v>2014</v>
      </c>
      <c r="N220" s="117" t="str">
        <f>IF('Indicator Date'!P220="","x",RIGHT('Indicator Date'!P220,4))</f>
        <v>2014</v>
      </c>
      <c r="O220" s="117" t="str">
        <f>IF('Indicator Date'!Q220="","x",RIGHT('Indicator Date'!Q220,4))</f>
        <v>2014</v>
      </c>
      <c r="P220" s="117" t="str">
        <f>IF('Indicator Date'!R220="","x",RIGHT('Indicator Date'!R220,4))</f>
        <v>2014</v>
      </c>
      <c r="Q220" s="117" t="str">
        <f>IF('Indicator Date'!S220="","x",RIGHT('Indicator Date'!S220,4))</f>
        <v>2014</v>
      </c>
      <c r="R220" s="117" t="str">
        <f>IF('Indicator Date'!T220="","x",RIGHT('Indicator Date'!T220,4))</f>
        <v>2014</v>
      </c>
      <c r="S220" s="117" t="str">
        <f>IF('Indicator Date'!U220="","x",RIGHT('Indicator Date'!U220,4))</f>
        <v>2014</v>
      </c>
      <c r="T220" s="117" t="str">
        <f>IF('Indicator Date'!V220="","x",RIGHT('Indicator Date'!V220,4))</f>
        <v>2014</v>
      </c>
      <c r="U220" s="117" t="str">
        <f>IF('Indicator Date'!W220="","x",RIGHT('Indicator Date'!W220,4))</f>
        <v>2014</v>
      </c>
      <c r="V220" s="117" t="str">
        <f>IF('Indicator Date'!X220="","x",RIGHT('Indicator Date'!X220,4))</f>
        <v>2014</v>
      </c>
      <c r="W220" s="117" t="str">
        <f>IF('Indicator Date'!Y220="","x",RIGHT('Indicator Date'!Y220,4))</f>
        <v>2014</v>
      </c>
      <c r="X220" s="117" t="str">
        <f>IF('Indicator Date'!AB220="","x",RIGHT('Indicator Date'!AB220,4))</f>
        <v>2014</v>
      </c>
      <c r="Y220" s="117" t="str">
        <f>IF('Indicator Date'!AC220="","x",RIGHT('Indicator Date'!AC220,4))</f>
        <v>2019</v>
      </c>
      <c r="Z220" s="117" t="str">
        <f>IF('Indicator Date'!AD220="","x",RIGHT('Indicator Date'!AD220,4))</f>
        <v>2019</v>
      </c>
      <c r="AA220" s="117" t="str">
        <f>IF('Indicator Date'!AE220="","x",RIGHT('Indicator Date'!AE220,4))</f>
        <v>2019</v>
      </c>
      <c r="AB220" s="117" t="str">
        <f>IF('Indicator Date'!AF220="","x",RIGHT('Indicator Date'!AF220,4))</f>
        <v>2019</v>
      </c>
      <c r="AC220" s="117" t="str">
        <f>IF('Indicator Date'!AG220="","x",RIGHT('Indicator Date'!AG220,4))</f>
        <v>2014</v>
      </c>
      <c r="AD220" s="117" t="str">
        <f>IF('Indicator Date'!AJ220="","x",RIGHT('Indicator Date'!AJ220,4))</f>
        <v>2014</v>
      </c>
      <c r="AE220" s="117" t="str">
        <f>IF('Indicator Date'!AK220="","x",RIGHT('Indicator Date'!AK220,4))</f>
        <v>2014</v>
      </c>
      <c r="AF220" s="117" t="str">
        <f>IF('Indicator Date'!AM220="","x",RIGHT('Indicator Date'!AM220,4))</f>
        <v>2014</v>
      </c>
      <c r="AG220" s="117" t="str">
        <f>IF('Indicator Date'!AN220="","x",RIGHT('Indicator Date'!AN220,4))</f>
        <v>2014</v>
      </c>
      <c r="AH220" s="117" t="str">
        <f>IF('Indicator Date'!AP220="","x",RIGHT('Indicator Date'!AP220,4))</f>
        <v>2014</v>
      </c>
      <c r="AI220" s="117" t="str">
        <f>IF('Indicator Date'!AR220="","x",RIGHT('Indicator Date'!AR220,4))</f>
        <v>2014</v>
      </c>
      <c r="AJ220" s="117" t="str">
        <f>IF('Indicator Date'!AU220="","x",RIGHT('Indicator Date'!AU220,4))</f>
        <v>2014</v>
      </c>
      <c r="AK220" s="117" t="str">
        <f>IF('Indicator Date'!AV220="","x",RIGHT('Indicator Date'!AV220,4))</f>
        <v>2014</v>
      </c>
      <c r="AL220" s="117" t="str">
        <f>IF('Indicator Date'!AW220="","x",RIGHT('Indicator Date'!AW220,4))</f>
        <v>2014</v>
      </c>
      <c r="AM220" s="117" t="str">
        <f>IF('Indicator Date'!AX220="","x",RIGHT('Indicator Date'!AX220,4))</f>
        <v>2014</v>
      </c>
      <c r="AN220" s="117" t="str">
        <f>IF('Indicator Date'!AY220="","x",RIGHT('Indicator Date'!AY220,4))</f>
        <v>2014</v>
      </c>
      <c r="AO220" s="117" t="str">
        <f>IF('Indicator Date'!AZ220="","x",RIGHT('Indicator Date'!AZ220,4))</f>
        <v>2014</v>
      </c>
      <c r="AP220" s="117" t="str">
        <f>IF('Indicator Date'!BA220="","x",RIGHT('Indicator Date'!BA220,4))</f>
        <v>2014</v>
      </c>
      <c r="AQ220" s="117" t="str">
        <f>IF('Indicator Date'!BB220="","x",RIGHT('Indicator Date'!BB220,4))</f>
        <v>2017</v>
      </c>
      <c r="AR220" s="117" t="str">
        <f>IF('Indicator Date'!BC220="","x",RIGHT('Indicator Date'!BC220,4))</f>
        <v>2017</v>
      </c>
      <c r="AS220" s="117" t="str">
        <f>IF('Indicator Date'!BD220="","x",RIGHT('Indicator Date'!BD220,4))</f>
        <v>2019</v>
      </c>
      <c r="AT220" s="117" t="str">
        <f>IF('Indicator Date'!BE220="","x",RIGHT('Indicator Date'!BE220,4))</f>
        <v>2014</v>
      </c>
      <c r="AU220" s="117" t="str">
        <f>IF('Indicator Date'!BF220="","x",RIGHT('Indicator Date'!BF220,4))</f>
        <v>2014</v>
      </c>
    </row>
    <row r="221" spans="1:47" ht="15.75" customHeight="1" x14ac:dyDescent="0.25">
      <c r="A221" s="47" t="s">
        <v>552</v>
      </c>
      <c r="B221" s="47" t="s">
        <v>553</v>
      </c>
      <c r="C221" s="117" t="str">
        <f>IF('Indicator Date'!E221="","x",RIGHT('Indicator Date'!E221,4))</f>
        <v>2017</v>
      </c>
      <c r="D221" s="117" t="str">
        <f>IF('Indicator Date'!F221="","x",RIGHT('Indicator Date'!F221,4))</f>
        <v>2017</v>
      </c>
      <c r="E221" s="117" t="str">
        <f>IF('Indicator Date'!G221="","x",RIGHT('Indicator Date'!G221,4))</f>
        <v>2017</v>
      </c>
      <c r="F221" s="117" t="str">
        <f>IF('Indicator Date'!H221="","x",RIGHT('Indicator Date'!H221,4))</f>
        <v>2017</v>
      </c>
      <c r="G221" s="117" t="str">
        <f>IF('Indicator Date'!I221="","x",RIGHT('Indicator Date'!I221,4))</f>
        <v>2017</v>
      </c>
      <c r="H221" s="117" t="str">
        <f>IF('Indicator Date'!J221="","x",RIGHT('Indicator Date'!J221,4))</f>
        <v>2017</v>
      </c>
      <c r="I221" s="117" t="str">
        <f>IF('Indicator Date'!K221="","x",RIGHT('Indicator Date'!K221,4))</f>
        <v>2016</v>
      </c>
      <c r="J221" s="117" t="str">
        <f>IF('Indicator Date'!L221="","x",RIGHT('Indicator Date'!L221,4))</f>
        <v>2018</v>
      </c>
      <c r="K221" s="117" t="str">
        <f>IF('Indicator Date'!M221="","x",RIGHT('Indicator Date'!M221,4))</f>
        <v>2018</v>
      </c>
      <c r="L221" s="117" t="str">
        <f>IF('Indicator Date'!N221="","x",RIGHT('Indicator Date'!N221,4))</f>
        <v>2018</v>
      </c>
      <c r="M221" s="117" t="str">
        <f>IF('Indicator Date'!O221="","x",RIGHT('Indicator Date'!O221,4))</f>
        <v>2014</v>
      </c>
      <c r="N221" s="117" t="str">
        <f>IF('Indicator Date'!P221="","x",RIGHT('Indicator Date'!P221,4))</f>
        <v>2014</v>
      </c>
      <c r="O221" s="117" t="str">
        <f>IF('Indicator Date'!Q221="","x",RIGHT('Indicator Date'!Q221,4))</f>
        <v>2014</v>
      </c>
      <c r="P221" s="117" t="str">
        <f>IF('Indicator Date'!R221="","x",RIGHT('Indicator Date'!R221,4))</f>
        <v>2014</v>
      </c>
      <c r="Q221" s="117" t="str">
        <f>IF('Indicator Date'!S221="","x",RIGHT('Indicator Date'!S221,4))</f>
        <v>2014</v>
      </c>
      <c r="R221" s="117" t="str">
        <f>IF('Indicator Date'!T221="","x",RIGHT('Indicator Date'!T221,4))</f>
        <v>2014</v>
      </c>
      <c r="S221" s="117" t="str">
        <f>IF('Indicator Date'!U221="","x",RIGHT('Indicator Date'!U221,4))</f>
        <v>2014</v>
      </c>
      <c r="T221" s="117" t="str">
        <f>IF('Indicator Date'!V221="","x",RIGHT('Indicator Date'!V221,4))</f>
        <v>2014</v>
      </c>
      <c r="U221" s="117" t="str">
        <f>IF('Indicator Date'!W221="","x",RIGHT('Indicator Date'!W221,4))</f>
        <v>2014</v>
      </c>
      <c r="V221" s="117" t="str">
        <f>IF('Indicator Date'!X221="","x",RIGHT('Indicator Date'!X221,4))</f>
        <v>2014</v>
      </c>
      <c r="W221" s="117" t="str">
        <f>IF('Indicator Date'!Y221="","x",RIGHT('Indicator Date'!Y221,4))</f>
        <v>2014</v>
      </c>
      <c r="X221" s="117" t="str">
        <f>IF('Indicator Date'!AB221="","x",RIGHT('Indicator Date'!AB221,4))</f>
        <v>2014</v>
      </c>
      <c r="Y221" s="117" t="str">
        <f>IF('Indicator Date'!AC221="","x",RIGHT('Indicator Date'!AC221,4))</f>
        <v>2019</v>
      </c>
      <c r="Z221" s="117" t="str">
        <f>IF('Indicator Date'!AD221="","x",RIGHT('Indicator Date'!AD221,4))</f>
        <v>2019</v>
      </c>
      <c r="AA221" s="117" t="str">
        <f>IF('Indicator Date'!AE221="","x",RIGHT('Indicator Date'!AE221,4))</f>
        <v>2019</v>
      </c>
      <c r="AB221" s="117" t="str">
        <f>IF('Indicator Date'!AF221="","x",RIGHT('Indicator Date'!AF221,4))</f>
        <v>2019</v>
      </c>
      <c r="AC221" s="117" t="str">
        <f>IF('Indicator Date'!AG221="","x",RIGHT('Indicator Date'!AG221,4))</f>
        <v>2014</v>
      </c>
      <c r="AD221" s="117" t="str">
        <f>IF('Indicator Date'!AJ221="","x",RIGHT('Indicator Date'!AJ221,4))</f>
        <v>2014</v>
      </c>
      <c r="AE221" s="117" t="str">
        <f>IF('Indicator Date'!AK221="","x",RIGHT('Indicator Date'!AK221,4))</f>
        <v>2014</v>
      </c>
      <c r="AF221" s="117" t="str">
        <f>IF('Indicator Date'!AM221="","x",RIGHT('Indicator Date'!AM221,4))</f>
        <v>2014</v>
      </c>
      <c r="AG221" s="117" t="str">
        <f>IF('Indicator Date'!AN221="","x",RIGHT('Indicator Date'!AN221,4))</f>
        <v>2014</v>
      </c>
      <c r="AH221" s="117" t="str">
        <f>IF('Indicator Date'!AP221="","x",RIGHT('Indicator Date'!AP221,4))</f>
        <v>2014</v>
      </c>
      <c r="AI221" s="117" t="str">
        <f>IF('Indicator Date'!AR221="","x",RIGHT('Indicator Date'!AR221,4))</f>
        <v>2014</v>
      </c>
      <c r="AJ221" s="117" t="str">
        <f>IF('Indicator Date'!AU221="","x",RIGHT('Indicator Date'!AU221,4))</f>
        <v>2014</v>
      </c>
      <c r="AK221" s="117" t="str">
        <f>IF('Indicator Date'!AV221="","x",RIGHT('Indicator Date'!AV221,4))</f>
        <v>2014</v>
      </c>
      <c r="AL221" s="117" t="str">
        <f>IF('Indicator Date'!AW221="","x",RIGHT('Indicator Date'!AW221,4))</f>
        <v>2014</v>
      </c>
      <c r="AM221" s="117" t="str">
        <f>IF('Indicator Date'!AX221="","x",RIGHT('Indicator Date'!AX221,4))</f>
        <v>2014</v>
      </c>
      <c r="AN221" s="117" t="str">
        <f>IF('Indicator Date'!AY221="","x",RIGHT('Indicator Date'!AY221,4))</f>
        <v>2014</v>
      </c>
      <c r="AO221" s="117" t="str">
        <f>IF('Indicator Date'!AZ221="","x",RIGHT('Indicator Date'!AZ221,4))</f>
        <v>2014</v>
      </c>
      <c r="AP221" s="117" t="str">
        <f>IF('Indicator Date'!BA221="","x",RIGHT('Indicator Date'!BA221,4))</f>
        <v>2014</v>
      </c>
      <c r="AQ221" s="117" t="str">
        <f>IF('Indicator Date'!BB221="","x",RIGHT('Indicator Date'!BB221,4))</f>
        <v>2017</v>
      </c>
      <c r="AR221" s="117" t="str">
        <f>IF('Indicator Date'!BC221="","x",RIGHT('Indicator Date'!BC221,4))</f>
        <v>2017</v>
      </c>
      <c r="AS221" s="117" t="str">
        <f>IF('Indicator Date'!BD221="","x",RIGHT('Indicator Date'!BD221,4))</f>
        <v>2019</v>
      </c>
      <c r="AT221" s="117" t="str">
        <f>IF('Indicator Date'!BE221="","x",RIGHT('Indicator Date'!BE221,4))</f>
        <v>2014</v>
      </c>
      <c r="AU221" s="117" t="str">
        <f>IF('Indicator Date'!BF221="","x",RIGHT('Indicator Date'!BF221,4))</f>
        <v>2014</v>
      </c>
    </row>
    <row r="222" spans="1:47" ht="15.75" customHeight="1" x14ac:dyDescent="0.25">
      <c r="A222" s="47" t="s">
        <v>555</v>
      </c>
      <c r="B222" s="47" t="s">
        <v>556</v>
      </c>
      <c r="C222" s="117" t="str">
        <f>IF('Indicator Date'!E222="","x",RIGHT('Indicator Date'!E222,4))</f>
        <v>2017</v>
      </c>
      <c r="D222" s="117" t="str">
        <f>IF('Indicator Date'!F222="","x",RIGHT('Indicator Date'!F222,4))</f>
        <v>2017</v>
      </c>
      <c r="E222" s="117" t="str">
        <f>IF('Indicator Date'!G222="","x",RIGHT('Indicator Date'!G222,4))</f>
        <v>2017</v>
      </c>
      <c r="F222" s="117" t="str">
        <f>IF('Indicator Date'!H222="","x",RIGHT('Indicator Date'!H222,4))</f>
        <v>2017</v>
      </c>
      <c r="G222" s="117" t="str">
        <f>IF('Indicator Date'!I222="","x",RIGHT('Indicator Date'!I222,4))</f>
        <v>2017</v>
      </c>
      <c r="H222" s="117" t="str">
        <f>IF('Indicator Date'!J222="","x",RIGHT('Indicator Date'!J222,4))</f>
        <v>2017</v>
      </c>
      <c r="I222" s="117" t="str">
        <f>IF('Indicator Date'!K222="","x",RIGHT('Indicator Date'!K222,4))</f>
        <v>2016</v>
      </c>
      <c r="J222" s="117" t="str">
        <f>IF('Indicator Date'!L222="","x",RIGHT('Indicator Date'!L222,4))</f>
        <v>2018</v>
      </c>
      <c r="K222" s="117" t="str">
        <f>IF('Indicator Date'!M222="","x",RIGHT('Indicator Date'!M222,4))</f>
        <v>2018</v>
      </c>
      <c r="L222" s="117" t="str">
        <f>IF('Indicator Date'!N222="","x",RIGHT('Indicator Date'!N222,4))</f>
        <v>2018</v>
      </c>
      <c r="M222" s="117" t="str">
        <f>IF('Indicator Date'!O222="","x",RIGHT('Indicator Date'!O222,4))</f>
        <v>2014</v>
      </c>
      <c r="N222" s="117" t="str">
        <f>IF('Indicator Date'!P222="","x",RIGHT('Indicator Date'!P222,4))</f>
        <v>2014</v>
      </c>
      <c r="O222" s="117" t="str">
        <f>IF('Indicator Date'!Q222="","x",RIGHT('Indicator Date'!Q222,4))</f>
        <v>2014</v>
      </c>
      <c r="P222" s="117" t="str">
        <f>IF('Indicator Date'!R222="","x",RIGHT('Indicator Date'!R222,4))</f>
        <v>2014</v>
      </c>
      <c r="Q222" s="117" t="str">
        <f>IF('Indicator Date'!S222="","x",RIGHT('Indicator Date'!S222,4))</f>
        <v>2014</v>
      </c>
      <c r="R222" s="117" t="str">
        <f>IF('Indicator Date'!T222="","x",RIGHT('Indicator Date'!T222,4))</f>
        <v>2014</v>
      </c>
      <c r="S222" s="117" t="str">
        <f>IF('Indicator Date'!U222="","x",RIGHT('Indicator Date'!U222,4))</f>
        <v>2014</v>
      </c>
      <c r="T222" s="117" t="str">
        <f>IF('Indicator Date'!V222="","x",RIGHT('Indicator Date'!V222,4))</f>
        <v>2014</v>
      </c>
      <c r="U222" s="117" t="str">
        <f>IF('Indicator Date'!W222="","x",RIGHT('Indicator Date'!W222,4))</f>
        <v>2014</v>
      </c>
      <c r="V222" s="117" t="str">
        <f>IF('Indicator Date'!X222="","x",RIGHT('Indicator Date'!X222,4))</f>
        <v>2014</v>
      </c>
      <c r="W222" s="117" t="str">
        <f>IF('Indicator Date'!Y222="","x",RIGHT('Indicator Date'!Y222,4))</f>
        <v>2014</v>
      </c>
      <c r="X222" s="117" t="str">
        <f>IF('Indicator Date'!AB222="","x",RIGHT('Indicator Date'!AB222,4))</f>
        <v>2014</v>
      </c>
      <c r="Y222" s="117" t="str">
        <f>IF('Indicator Date'!AC222="","x",RIGHT('Indicator Date'!AC222,4))</f>
        <v>2019</v>
      </c>
      <c r="Z222" s="117" t="str">
        <f>IF('Indicator Date'!AD222="","x",RIGHT('Indicator Date'!AD222,4))</f>
        <v>2019</v>
      </c>
      <c r="AA222" s="117" t="str">
        <f>IF('Indicator Date'!AE222="","x",RIGHT('Indicator Date'!AE222,4))</f>
        <v>2019</v>
      </c>
      <c r="AB222" s="117" t="str">
        <f>IF('Indicator Date'!AF222="","x",RIGHT('Indicator Date'!AF222,4))</f>
        <v>2019</v>
      </c>
      <c r="AC222" s="117" t="str">
        <f>IF('Indicator Date'!AG222="","x",RIGHT('Indicator Date'!AG222,4))</f>
        <v>2014</v>
      </c>
      <c r="AD222" s="117" t="str">
        <f>IF('Indicator Date'!AJ222="","x",RIGHT('Indicator Date'!AJ222,4))</f>
        <v>2014</v>
      </c>
      <c r="AE222" s="117" t="str">
        <f>IF('Indicator Date'!AK222="","x",RIGHT('Indicator Date'!AK222,4))</f>
        <v>2014</v>
      </c>
      <c r="AF222" s="117" t="str">
        <f>IF('Indicator Date'!AM222="","x",RIGHT('Indicator Date'!AM222,4))</f>
        <v>2014</v>
      </c>
      <c r="AG222" s="117" t="str">
        <f>IF('Indicator Date'!AN222="","x",RIGHT('Indicator Date'!AN222,4))</f>
        <v>2014</v>
      </c>
      <c r="AH222" s="117" t="str">
        <f>IF('Indicator Date'!AP222="","x",RIGHT('Indicator Date'!AP222,4))</f>
        <v>2014</v>
      </c>
      <c r="AI222" s="117" t="str">
        <f>IF('Indicator Date'!AR222="","x",RIGHT('Indicator Date'!AR222,4))</f>
        <v>2014</v>
      </c>
      <c r="AJ222" s="117" t="str">
        <f>IF('Indicator Date'!AU222="","x",RIGHT('Indicator Date'!AU222,4))</f>
        <v>2014</v>
      </c>
      <c r="AK222" s="117" t="str">
        <f>IF('Indicator Date'!AV222="","x",RIGHT('Indicator Date'!AV222,4))</f>
        <v>2014</v>
      </c>
      <c r="AL222" s="117" t="str">
        <f>IF('Indicator Date'!AW222="","x",RIGHT('Indicator Date'!AW222,4))</f>
        <v>2014</v>
      </c>
      <c r="AM222" s="117" t="str">
        <f>IF('Indicator Date'!AX222="","x",RIGHT('Indicator Date'!AX222,4))</f>
        <v>2014</v>
      </c>
      <c r="AN222" s="117" t="str">
        <f>IF('Indicator Date'!AY222="","x",RIGHT('Indicator Date'!AY222,4))</f>
        <v>2014</v>
      </c>
      <c r="AO222" s="117" t="str">
        <f>IF('Indicator Date'!AZ222="","x",RIGHT('Indicator Date'!AZ222,4))</f>
        <v>2014</v>
      </c>
      <c r="AP222" s="117" t="str">
        <f>IF('Indicator Date'!BA222="","x",RIGHT('Indicator Date'!BA222,4))</f>
        <v>2014</v>
      </c>
      <c r="AQ222" s="117" t="str">
        <f>IF('Indicator Date'!BB222="","x",RIGHT('Indicator Date'!BB222,4))</f>
        <v>2017</v>
      </c>
      <c r="AR222" s="117" t="str">
        <f>IF('Indicator Date'!BC222="","x",RIGHT('Indicator Date'!BC222,4))</f>
        <v>2017</v>
      </c>
      <c r="AS222" s="117" t="str">
        <f>IF('Indicator Date'!BD222="","x",RIGHT('Indicator Date'!BD222,4))</f>
        <v>2019</v>
      </c>
      <c r="AT222" s="117" t="str">
        <f>IF('Indicator Date'!BE222="","x",RIGHT('Indicator Date'!BE222,4))</f>
        <v>2014</v>
      </c>
      <c r="AU222" s="117" t="str">
        <f>IF('Indicator Date'!BF222="","x",RIGHT('Indicator Date'!BF222,4))</f>
        <v>2014</v>
      </c>
    </row>
    <row r="223" spans="1:47" ht="15.75" customHeight="1" x14ac:dyDescent="0.25">
      <c r="A223" s="47" t="s">
        <v>557</v>
      </c>
      <c r="B223" s="47" t="s">
        <v>558</v>
      </c>
      <c r="C223" s="117" t="str">
        <f>IF('Indicator Date'!E223="","x",RIGHT('Indicator Date'!E223,4))</f>
        <v>2017</v>
      </c>
      <c r="D223" s="117" t="str">
        <f>IF('Indicator Date'!F223="","x",RIGHT('Indicator Date'!F223,4))</f>
        <v>2017</v>
      </c>
      <c r="E223" s="117" t="str">
        <f>IF('Indicator Date'!G223="","x",RIGHT('Indicator Date'!G223,4))</f>
        <v>2017</v>
      </c>
      <c r="F223" s="117" t="str">
        <f>IF('Indicator Date'!H223="","x",RIGHT('Indicator Date'!H223,4))</f>
        <v>2017</v>
      </c>
      <c r="G223" s="117" t="str">
        <f>IF('Indicator Date'!I223="","x",RIGHT('Indicator Date'!I223,4))</f>
        <v>2017</v>
      </c>
      <c r="H223" s="117" t="str">
        <f>IF('Indicator Date'!J223="","x",RIGHT('Indicator Date'!J223,4))</f>
        <v>2017</v>
      </c>
      <c r="I223" s="117" t="str">
        <f>IF('Indicator Date'!K223="","x",RIGHT('Indicator Date'!K223,4))</f>
        <v>2016</v>
      </c>
      <c r="J223" s="117" t="str">
        <f>IF('Indicator Date'!L223="","x",RIGHT('Indicator Date'!L223,4))</f>
        <v>2018</v>
      </c>
      <c r="K223" s="117" t="str">
        <f>IF('Indicator Date'!M223="","x",RIGHT('Indicator Date'!M223,4))</f>
        <v>2018</v>
      </c>
      <c r="L223" s="117" t="str">
        <f>IF('Indicator Date'!N223="","x",RIGHT('Indicator Date'!N223,4))</f>
        <v>2018</v>
      </c>
      <c r="M223" s="117" t="str">
        <f>IF('Indicator Date'!O223="","x",RIGHT('Indicator Date'!O223,4))</f>
        <v>2014</v>
      </c>
      <c r="N223" s="117" t="str">
        <f>IF('Indicator Date'!P223="","x",RIGHT('Indicator Date'!P223,4))</f>
        <v>2014</v>
      </c>
      <c r="O223" s="117" t="str">
        <f>IF('Indicator Date'!Q223="","x",RIGHT('Indicator Date'!Q223,4))</f>
        <v>2014</v>
      </c>
      <c r="P223" s="117" t="str">
        <f>IF('Indicator Date'!R223="","x",RIGHT('Indicator Date'!R223,4))</f>
        <v>2014</v>
      </c>
      <c r="Q223" s="117" t="str">
        <f>IF('Indicator Date'!S223="","x",RIGHT('Indicator Date'!S223,4))</f>
        <v>2014</v>
      </c>
      <c r="R223" s="117" t="str">
        <f>IF('Indicator Date'!T223="","x",RIGHT('Indicator Date'!T223,4))</f>
        <v>2014</v>
      </c>
      <c r="S223" s="117" t="str">
        <f>IF('Indicator Date'!U223="","x",RIGHT('Indicator Date'!U223,4))</f>
        <v>2014</v>
      </c>
      <c r="T223" s="117" t="str">
        <f>IF('Indicator Date'!V223="","x",RIGHT('Indicator Date'!V223,4))</f>
        <v>2014</v>
      </c>
      <c r="U223" s="117" t="str">
        <f>IF('Indicator Date'!W223="","x",RIGHT('Indicator Date'!W223,4))</f>
        <v>2014</v>
      </c>
      <c r="V223" s="117" t="str">
        <f>IF('Indicator Date'!X223="","x",RIGHT('Indicator Date'!X223,4))</f>
        <v>2014</v>
      </c>
      <c r="W223" s="117" t="str">
        <f>IF('Indicator Date'!Y223="","x",RIGHT('Indicator Date'!Y223,4))</f>
        <v>2014</v>
      </c>
      <c r="X223" s="117" t="str">
        <f>IF('Indicator Date'!AB223="","x",RIGHT('Indicator Date'!AB223,4))</f>
        <v>2014</v>
      </c>
      <c r="Y223" s="117" t="str">
        <f>IF('Indicator Date'!AC223="","x",RIGHT('Indicator Date'!AC223,4))</f>
        <v>2019</v>
      </c>
      <c r="Z223" s="117" t="str">
        <f>IF('Indicator Date'!AD223="","x",RIGHT('Indicator Date'!AD223,4))</f>
        <v>2019</v>
      </c>
      <c r="AA223" s="117" t="str">
        <f>IF('Indicator Date'!AE223="","x",RIGHT('Indicator Date'!AE223,4))</f>
        <v>2019</v>
      </c>
      <c r="AB223" s="117" t="str">
        <f>IF('Indicator Date'!AF223="","x",RIGHT('Indicator Date'!AF223,4))</f>
        <v>2019</v>
      </c>
      <c r="AC223" s="117" t="str">
        <f>IF('Indicator Date'!AG223="","x",RIGHT('Indicator Date'!AG223,4))</f>
        <v>2014</v>
      </c>
      <c r="AD223" s="117" t="str">
        <f>IF('Indicator Date'!AJ223="","x",RIGHT('Indicator Date'!AJ223,4))</f>
        <v>2014</v>
      </c>
      <c r="AE223" s="117" t="str">
        <f>IF('Indicator Date'!AK223="","x",RIGHT('Indicator Date'!AK223,4))</f>
        <v>2014</v>
      </c>
      <c r="AF223" s="117" t="str">
        <f>IF('Indicator Date'!AM223="","x",RIGHT('Indicator Date'!AM223,4))</f>
        <v>2014</v>
      </c>
      <c r="AG223" s="117" t="str">
        <f>IF('Indicator Date'!AN223="","x",RIGHT('Indicator Date'!AN223,4))</f>
        <v>2014</v>
      </c>
      <c r="AH223" s="117" t="str">
        <f>IF('Indicator Date'!AP223="","x",RIGHT('Indicator Date'!AP223,4))</f>
        <v>2014</v>
      </c>
      <c r="AI223" s="117" t="str">
        <f>IF('Indicator Date'!AR223="","x",RIGHT('Indicator Date'!AR223,4))</f>
        <v>2014</v>
      </c>
      <c r="AJ223" s="117" t="str">
        <f>IF('Indicator Date'!AU223="","x",RIGHT('Indicator Date'!AU223,4))</f>
        <v>2014</v>
      </c>
      <c r="AK223" s="117" t="str">
        <f>IF('Indicator Date'!AV223="","x",RIGHT('Indicator Date'!AV223,4))</f>
        <v>2014</v>
      </c>
      <c r="AL223" s="117" t="str">
        <f>IF('Indicator Date'!AW223="","x",RIGHT('Indicator Date'!AW223,4))</f>
        <v>2014</v>
      </c>
      <c r="AM223" s="117" t="str">
        <f>IF('Indicator Date'!AX223="","x",RIGHT('Indicator Date'!AX223,4))</f>
        <v>2014</v>
      </c>
      <c r="AN223" s="117" t="str">
        <f>IF('Indicator Date'!AY223="","x",RIGHT('Indicator Date'!AY223,4))</f>
        <v>2014</v>
      </c>
      <c r="AO223" s="117" t="str">
        <f>IF('Indicator Date'!AZ223="","x",RIGHT('Indicator Date'!AZ223,4))</f>
        <v>2014</v>
      </c>
      <c r="AP223" s="117" t="str">
        <f>IF('Indicator Date'!BA223="","x",RIGHT('Indicator Date'!BA223,4))</f>
        <v>2014</v>
      </c>
      <c r="AQ223" s="117" t="str">
        <f>IF('Indicator Date'!BB223="","x",RIGHT('Indicator Date'!BB223,4))</f>
        <v>2017</v>
      </c>
      <c r="AR223" s="117" t="str">
        <f>IF('Indicator Date'!BC223="","x",RIGHT('Indicator Date'!BC223,4))</f>
        <v>2017</v>
      </c>
      <c r="AS223" s="117" t="str">
        <f>IF('Indicator Date'!BD223="","x",RIGHT('Indicator Date'!BD223,4))</f>
        <v>2019</v>
      </c>
      <c r="AT223" s="117" t="str">
        <f>IF('Indicator Date'!BE223="","x",RIGHT('Indicator Date'!BE223,4))</f>
        <v>2014</v>
      </c>
      <c r="AU223" s="117" t="str">
        <f>IF('Indicator Date'!BF223="","x",RIGHT('Indicator Date'!BF223,4))</f>
        <v>2014</v>
      </c>
    </row>
    <row r="224" spans="1:47" ht="15.75" customHeight="1" x14ac:dyDescent="0.25">
      <c r="A224" s="47" t="s">
        <v>559</v>
      </c>
      <c r="B224" s="47" t="s">
        <v>560</v>
      </c>
      <c r="C224" s="117" t="str">
        <f>IF('Indicator Date'!E224="","x",RIGHT('Indicator Date'!E224,4))</f>
        <v>2017</v>
      </c>
      <c r="D224" s="117" t="str">
        <f>IF('Indicator Date'!F224="","x",RIGHT('Indicator Date'!F224,4))</f>
        <v>2017</v>
      </c>
      <c r="E224" s="117" t="str">
        <f>IF('Indicator Date'!G224="","x",RIGHT('Indicator Date'!G224,4))</f>
        <v>2017</v>
      </c>
      <c r="F224" s="117" t="str">
        <f>IF('Indicator Date'!H224="","x",RIGHT('Indicator Date'!H224,4))</f>
        <v>2017</v>
      </c>
      <c r="G224" s="117" t="str">
        <f>IF('Indicator Date'!I224="","x",RIGHT('Indicator Date'!I224,4))</f>
        <v>2017</v>
      </c>
      <c r="H224" s="117" t="str">
        <f>IF('Indicator Date'!J224="","x",RIGHT('Indicator Date'!J224,4))</f>
        <v>2017</v>
      </c>
      <c r="I224" s="117" t="str">
        <f>IF('Indicator Date'!K224="","x",RIGHT('Indicator Date'!K224,4))</f>
        <v>2016</v>
      </c>
      <c r="J224" s="117" t="str">
        <f>IF('Indicator Date'!L224="","x",RIGHT('Indicator Date'!L224,4))</f>
        <v>2018</v>
      </c>
      <c r="K224" s="117" t="str">
        <f>IF('Indicator Date'!M224="","x",RIGHT('Indicator Date'!M224,4))</f>
        <v>2018</v>
      </c>
      <c r="L224" s="117" t="str">
        <f>IF('Indicator Date'!N224="","x",RIGHT('Indicator Date'!N224,4))</f>
        <v>2018</v>
      </c>
      <c r="M224" s="117" t="str">
        <f>IF('Indicator Date'!O224="","x",RIGHT('Indicator Date'!O224,4))</f>
        <v>2014</v>
      </c>
      <c r="N224" s="117" t="str">
        <f>IF('Indicator Date'!P224="","x",RIGHT('Indicator Date'!P224,4))</f>
        <v>2014</v>
      </c>
      <c r="O224" s="117" t="str">
        <f>IF('Indicator Date'!Q224="","x",RIGHT('Indicator Date'!Q224,4))</f>
        <v>2014</v>
      </c>
      <c r="P224" s="117" t="str">
        <f>IF('Indicator Date'!R224="","x",RIGHT('Indicator Date'!R224,4))</f>
        <v>2014</v>
      </c>
      <c r="Q224" s="117" t="str">
        <f>IF('Indicator Date'!S224="","x",RIGHT('Indicator Date'!S224,4))</f>
        <v>2014</v>
      </c>
      <c r="R224" s="117" t="str">
        <f>IF('Indicator Date'!T224="","x",RIGHT('Indicator Date'!T224,4))</f>
        <v>2014</v>
      </c>
      <c r="S224" s="117" t="str">
        <f>IF('Indicator Date'!U224="","x",RIGHT('Indicator Date'!U224,4))</f>
        <v>2014</v>
      </c>
      <c r="T224" s="117" t="str">
        <f>IF('Indicator Date'!V224="","x",RIGHT('Indicator Date'!V224,4))</f>
        <v>2014</v>
      </c>
      <c r="U224" s="117" t="str">
        <f>IF('Indicator Date'!W224="","x",RIGHT('Indicator Date'!W224,4))</f>
        <v>2014</v>
      </c>
      <c r="V224" s="117" t="str">
        <f>IF('Indicator Date'!X224="","x",RIGHT('Indicator Date'!X224,4))</f>
        <v>2014</v>
      </c>
      <c r="W224" s="117" t="str">
        <f>IF('Indicator Date'!Y224="","x",RIGHT('Indicator Date'!Y224,4))</f>
        <v>2014</v>
      </c>
      <c r="X224" s="117" t="str">
        <f>IF('Indicator Date'!AB224="","x",RIGHT('Indicator Date'!AB224,4))</f>
        <v>2014</v>
      </c>
      <c r="Y224" s="117" t="str">
        <f>IF('Indicator Date'!AC224="","x",RIGHT('Indicator Date'!AC224,4))</f>
        <v>2019</v>
      </c>
      <c r="Z224" s="117" t="str">
        <f>IF('Indicator Date'!AD224="","x",RIGHT('Indicator Date'!AD224,4))</f>
        <v>2019</v>
      </c>
      <c r="AA224" s="117" t="str">
        <f>IF('Indicator Date'!AE224="","x",RIGHT('Indicator Date'!AE224,4))</f>
        <v>2019</v>
      </c>
      <c r="AB224" s="117" t="str">
        <f>IF('Indicator Date'!AF224="","x",RIGHT('Indicator Date'!AF224,4))</f>
        <v>2019</v>
      </c>
      <c r="AC224" s="117" t="str">
        <f>IF('Indicator Date'!AG224="","x",RIGHT('Indicator Date'!AG224,4))</f>
        <v>2014</v>
      </c>
      <c r="AD224" s="117" t="str">
        <f>IF('Indicator Date'!AJ224="","x",RIGHT('Indicator Date'!AJ224,4))</f>
        <v>2014</v>
      </c>
      <c r="AE224" s="117" t="str">
        <f>IF('Indicator Date'!AK224="","x",RIGHT('Indicator Date'!AK224,4))</f>
        <v>2014</v>
      </c>
      <c r="AF224" s="117" t="str">
        <f>IF('Indicator Date'!AM224="","x",RIGHT('Indicator Date'!AM224,4))</f>
        <v>2014</v>
      </c>
      <c r="AG224" s="117" t="str">
        <f>IF('Indicator Date'!AN224="","x",RIGHT('Indicator Date'!AN224,4))</f>
        <v>2014</v>
      </c>
      <c r="AH224" s="117" t="str">
        <f>IF('Indicator Date'!AP224="","x",RIGHT('Indicator Date'!AP224,4))</f>
        <v>2014</v>
      </c>
      <c r="AI224" s="117" t="str">
        <f>IF('Indicator Date'!AR224="","x",RIGHT('Indicator Date'!AR224,4))</f>
        <v>2014</v>
      </c>
      <c r="AJ224" s="117" t="str">
        <f>IF('Indicator Date'!AU224="","x",RIGHT('Indicator Date'!AU224,4))</f>
        <v>2014</v>
      </c>
      <c r="AK224" s="117" t="str">
        <f>IF('Indicator Date'!AV224="","x",RIGHT('Indicator Date'!AV224,4))</f>
        <v>2014</v>
      </c>
      <c r="AL224" s="117" t="str">
        <f>IF('Indicator Date'!AW224="","x",RIGHT('Indicator Date'!AW224,4))</f>
        <v>2014</v>
      </c>
      <c r="AM224" s="117" t="str">
        <f>IF('Indicator Date'!AX224="","x",RIGHT('Indicator Date'!AX224,4))</f>
        <v>2014</v>
      </c>
      <c r="AN224" s="117" t="str">
        <f>IF('Indicator Date'!AY224="","x",RIGHT('Indicator Date'!AY224,4))</f>
        <v>2014</v>
      </c>
      <c r="AO224" s="117" t="str">
        <f>IF('Indicator Date'!AZ224="","x",RIGHT('Indicator Date'!AZ224,4))</f>
        <v>2014</v>
      </c>
      <c r="AP224" s="117" t="str">
        <f>IF('Indicator Date'!BA224="","x",RIGHT('Indicator Date'!BA224,4))</f>
        <v>2014</v>
      </c>
      <c r="AQ224" s="117" t="str">
        <f>IF('Indicator Date'!BB224="","x",RIGHT('Indicator Date'!BB224,4))</f>
        <v>2017</v>
      </c>
      <c r="AR224" s="117" t="str">
        <f>IF('Indicator Date'!BC224="","x",RIGHT('Indicator Date'!BC224,4))</f>
        <v>2017</v>
      </c>
      <c r="AS224" s="117" t="str">
        <f>IF('Indicator Date'!BD224="","x",RIGHT('Indicator Date'!BD224,4))</f>
        <v>2019</v>
      </c>
      <c r="AT224" s="117" t="str">
        <f>IF('Indicator Date'!BE224="","x",RIGHT('Indicator Date'!BE224,4))</f>
        <v>2014</v>
      </c>
      <c r="AU224" s="117" t="str">
        <f>IF('Indicator Date'!BF224="","x",RIGHT('Indicator Date'!BF224,4))</f>
        <v>2014</v>
      </c>
    </row>
    <row r="225" spans="1:47" ht="15.75" customHeight="1" x14ac:dyDescent="0.25">
      <c r="A225" s="47" t="s">
        <v>561</v>
      </c>
      <c r="B225" s="47" t="s">
        <v>562</v>
      </c>
      <c r="C225" s="117" t="str">
        <f>IF('Indicator Date'!E225="","x",RIGHT('Indicator Date'!E225,4))</f>
        <v>2017</v>
      </c>
      <c r="D225" s="117" t="str">
        <f>IF('Indicator Date'!F225="","x",RIGHT('Indicator Date'!F225,4))</f>
        <v>2017</v>
      </c>
      <c r="E225" s="117" t="str">
        <f>IF('Indicator Date'!G225="","x",RIGHT('Indicator Date'!G225,4))</f>
        <v>2017</v>
      </c>
      <c r="F225" s="117" t="str">
        <f>IF('Indicator Date'!H225="","x",RIGHT('Indicator Date'!H225,4))</f>
        <v>2017</v>
      </c>
      <c r="G225" s="117" t="str">
        <f>IF('Indicator Date'!I225="","x",RIGHT('Indicator Date'!I225,4))</f>
        <v>2017</v>
      </c>
      <c r="H225" s="117" t="str">
        <f>IF('Indicator Date'!J225="","x",RIGHT('Indicator Date'!J225,4))</f>
        <v>2017</v>
      </c>
      <c r="I225" s="117" t="str">
        <f>IF('Indicator Date'!K225="","x",RIGHT('Indicator Date'!K225,4))</f>
        <v>2016</v>
      </c>
      <c r="J225" s="117" t="str">
        <f>IF('Indicator Date'!L225="","x",RIGHT('Indicator Date'!L225,4))</f>
        <v>2018</v>
      </c>
      <c r="K225" s="117" t="str">
        <f>IF('Indicator Date'!M225="","x",RIGHT('Indicator Date'!M225,4))</f>
        <v>2018</v>
      </c>
      <c r="L225" s="117" t="str">
        <f>IF('Indicator Date'!N225="","x",RIGHT('Indicator Date'!N225,4))</f>
        <v>2018</v>
      </c>
      <c r="M225" s="117" t="str">
        <f>IF('Indicator Date'!O225="","x",RIGHT('Indicator Date'!O225,4))</f>
        <v>2014</v>
      </c>
      <c r="N225" s="117" t="str">
        <f>IF('Indicator Date'!P225="","x",RIGHT('Indicator Date'!P225,4))</f>
        <v>2014</v>
      </c>
      <c r="O225" s="117" t="str">
        <f>IF('Indicator Date'!Q225="","x",RIGHT('Indicator Date'!Q225,4))</f>
        <v>2014</v>
      </c>
      <c r="P225" s="117" t="str">
        <f>IF('Indicator Date'!R225="","x",RIGHT('Indicator Date'!R225,4))</f>
        <v>2014</v>
      </c>
      <c r="Q225" s="117" t="str">
        <f>IF('Indicator Date'!S225="","x",RIGHT('Indicator Date'!S225,4))</f>
        <v>2014</v>
      </c>
      <c r="R225" s="117" t="str">
        <f>IF('Indicator Date'!T225="","x",RIGHT('Indicator Date'!T225,4))</f>
        <v>2014</v>
      </c>
      <c r="S225" s="117" t="str">
        <f>IF('Indicator Date'!U225="","x",RIGHT('Indicator Date'!U225,4))</f>
        <v>2014</v>
      </c>
      <c r="T225" s="117" t="str">
        <f>IF('Indicator Date'!V225="","x",RIGHT('Indicator Date'!V225,4))</f>
        <v>2014</v>
      </c>
      <c r="U225" s="117" t="str">
        <f>IF('Indicator Date'!W225="","x",RIGHT('Indicator Date'!W225,4))</f>
        <v>2014</v>
      </c>
      <c r="V225" s="117" t="str">
        <f>IF('Indicator Date'!X225="","x",RIGHT('Indicator Date'!X225,4))</f>
        <v>2014</v>
      </c>
      <c r="W225" s="117" t="str">
        <f>IF('Indicator Date'!Y225="","x",RIGHT('Indicator Date'!Y225,4))</f>
        <v>2014</v>
      </c>
      <c r="X225" s="117" t="str">
        <f>IF('Indicator Date'!AB225="","x",RIGHT('Indicator Date'!AB225,4))</f>
        <v>2014</v>
      </c>
      <c r="Y225" s="117" t="str">
        <f>IF('Indicator Date'!AC225="","x",RIGHT('Indicator Date'!AC225,4))</f>
        <v>2019</v>
      </c>
      <c r="Z225" s="117" t="str">
        <f>IF('Indicator Date'!AD225="","x",RIGHT('Indicator Date'!AD225,4))</f>
        <v>2019</v>
      </c>
      <c r="AA225" s="117" t="str">
        <f>IF('Indicator Date'!AE225="","x",RIGHT('Indicator Date'!AE225,4))</f>
        <v>2019</v>
      </c>
      <c r="AB225" s="117" t="str">
        <f>IF('Indicator Date'!AF225="","x",RIGHT('Indicator Date'!AF225,4))</f>
        <v>2019</v>
      </c>
      <c r="AC225" s="117" t="str">
        <f>IF('Indicator Date'!AG225="","x",RIGHT('Indicator Date'!AG225,4))</f>
        <v>2014</v>
      </c>
      <c r="AD225" s="117" t="str">
        <f>IF('Indicator Date'!AJ225="","x",RIGHT('Indicator Date'!AJ225,4))</f>
        <v>2014</v>
      </c>
      <c r="AE225" s="117" t="str">
        <f>IF('Indicator Date'!AK225="","x",RIGHT('Indicator Date'!AK225,4))</f>
        <v>2014</v>
      </c>
      <c r="AF225" s="117" t="str">
        <f>IF('Indicator Date'!AM225="","x",RIGHT('Indicator Date'!AM225,4))</f>
        <v>2014</v>
      </c>
      <c r="AG225" s="117" t="str">
        <f>IF('Indicator Date'!AN225="","x",RIGHT('Indicator Date'!AN225,4))</f>
        <v>2014</v>
      </c>
      <c r="AH225" s="117" t="str">
        <f>IF('Indicator Date'!AP225="","x",RIGHT('Indicator Date'!AP225,4))</f>
        <v>2014</v>
      </c>
      <c r="AI225" s="117" t="str">
        <f>IF('Indicator Date'!AR225="","x",RIGHT('Indicator Date'!AR225,4))</f>
        <v>2014</v>
      </c>
      <c r="AJ225" s="117" t="str">
        <f>IF('Indicator Date'!AU225="","x",RIGHT('Indicator Date'!AU225,4))</f>
        <v>2014</v>
      </c>
      <c r="AK225" s="117" t="str">
        <f>IF('Indicator Date'!AV225="","x",RIGHT('Indicator Date'!AV225,4))</f>
        <v>2014</v>
      </c>
      <c r="AL225" s="117" t="str">
        <f>IF('Indicator Date'!AW225="","x",RIGHT('Indicator Date'!AW225,4))</f>
        <v>2014</v>
      </c>
      <c r="AM225" s="117" t="str">
        <f>IF('Indicator Date'!AX225="","x",RIGHT('Indicator Date'!AX225,4))</f>
        <v>2014</v>
      </c>
      <c r="AN225" s="117" t="str">
        <f>IF('Indicator Date'!AY225="","x",RIGHT('Indicator Date'!AY225,4))</f>
        <v>2014</v>
      </c>
      <c r="AO225" s="117" t="str">
        <f>IF('Indicator Date'!AZ225="","x",RIGHT('Indicator Date'!AZ225,4))</f>
        <v>2014</v>
      </c>
      <c r="AP225" s="117" t="str">
        <f>IF('Indicator Date'!BA225="","x",RIGHT('Indicator Date'!BA225,4))</f>
        <v>2014</v>
      </c>
      <c r="AQ225" s="117" t="str">
        <f>IF('Indicator Date'!BB225="","x",RIGHT('Indicator Date'!BB225,4))</f>
        <v>2017</v>
      </c>
      <c r="AR225" s="117" t="str">
        <f>IF('Indicator Date'!BC225="","x",RIGHT('Indicator Date'!BC225,4))</f>
        <v>2017</v>
      </c>
      <c r="AS225" s="117" t="str">
        <f>IF('Indicator Date'!BD225="","x",RIGHT('Indicator Date'!BD225,4))</f>
        <v>2019</v>
      </c>
      <c r="AT225" s="117" t="str">
        <f>IF('Indicator Date'!BE225="","x",RIGHT('Indicator Date'!BE225,4))</f>
        <v>2014</v>
      </c>
      <c r="AU225" s="117" t="str">
        <f>IF('Indicator Date'!BF225="","x",RIGHT('Indicator Date'!BF225,4))</f>
        <v>2014</v>
      </c>
    </row>
    <row r="226" spans="1:47" ht="15.75" customHeight="1" x14ac:dyDescent="0.25">
      <c r="A226" s="47" t="s">
        <v>563</v>
      </c>
      <c r="B226" s="47" t="s">
        <v>564</v>
      </c>
      <c r="C226" s="117" t="str">
        <f>IF('Indicator Date'!E226="","x",RIGHT('Indicator Date'!E226,4))</f>
        <v>2017</v>
      </c>
      <c r="D226" s="117" t="str">
        <f>IF('Indicator Date'!F226="","x",RIGHT('Indicator Date'!F226,4))</f>
        <v>2017</v>
      </c>
      <c r="E226" s="117" t="str">
        <f>IF('Indicator Date'!G226="","x",RIGHT('Indicator Date'!G226,4))</f>
        <v>2017</v>
      </c>
      <c r="F226" s="117" t="str">
        <f>IF('Indicator Date'!H226="","x",RIGHT('Indicator Date'!H226,4))</f>
        <v>2017</v>
      </c>
      <c r="G226" s="117" t="str">
        <f>IF('Indicator Date'!I226="","x",RIGHT('Indicator Date'!I226,4))</f>
        <v>2017</v>
      </c>
      <c r="H226" s="117" t="str">
        <f>IF('Indicator Date'!J226="","x",RIGHT('Indicator Date'!J226,4))</f>
        <v>2017</v>
      </c>
      <c r="I226" s="117" t="str">
        <f>IF('Indicator Date'!K226="","x",RIGHT('Indicator Date'!K226,4))</f>
        <v>2016</v>
      </c>
      <c r="J226" s="117" t="str">
        <f>IF('Indicator Date'!L226="","x",RIGHT('Indicator Date'!L226,4))</f>
        <v>2018</v>
      </c>
      <c r="K226" s="117" t="str">
        <f>IF('Indicator Date'!M226="","x",RIGHT('Indicator Date'!M226,4))</f>
        <v>2018</v>
      </c>
      <c r="L226" s="117" t="str">
        <f>IF('Indicator Date'!N226="","x",RIGHT('Indicator Date'!N226,4))</f>
        <v>2018</v>
      </c>
      <c r="M226" s="117" t="str">
        <f>IF('Indicator Date'!O226="","x",RIGHT('Indicator Date'!O226,4))</f>
        <v>2014</v>
      </c>
      <c r="N226" s="117" t="str">
        <f>IF('Indicator Date'!P226="","x",RIGHT('Indicator Date'!P226,4))</f>
        <v>2014</v>
      </c>
      <c r="O226" s="117" t="str">
        <f>IF('Indicator Date'!Q226="","x",RIGHT('Indicator Date'!Q226,4))</f>
        <v>2014</v>
      </c>
      <c r="P226" s="117" t="str">
        <f>IF('Indicator Date'!R226="","x",RIGHT('Indicator Date'!R226,4))</f>
        <v>2014</v>
      </c>
      <c r="Q226" s="117" t="str">
        <f>IF('Indicator Date'!S226="","x",RIGHT('Indicator Date'!S226,4))</f>
        <v>2014</v>
      </c>
      <c r="R226" s="117" t="str">
        <f>IF('Indicator Date'!T226="","x",RIGHT('Indicator Date'!T226,4))</f>
        <v>2014</v>
      </c>
      <c r="S226" s="117" t="str">
        <f>IF('Indicator Date'!U226="","x",RIGHT('Indicator Date'!U226,4))</f>
        <v>2014</v>
      </c>
      <c r="T226" s="117" t="str">
        <f>IF('Indicator Date'!V226="","x",RIGHT('Indicator Date'!V226,4))</f>
        <v>2014</v>
      </c>
      <c r="U226" s="117" t="str">
        <f>IF('Indicator Date'!W226="","x",RIGHT('Indicator Date'!W226,4))</f>
        <v>2014</v>
      </c>
      <c r="V226" s="117" t="str">
        <f>IF('Indicator Date'!X226="","x",RIGHT('Indicator Date'!X226,4))</f>
        <v>2014</v>
      </c>
      <c r="W226" s="117" t="str">
        <f>IF('Indicator Date'!Y226="","x",RIGHT('Indicator Date'!Y226,4))</f>
        <v>2014</v>
      </c>
      <c r="X226" s="117" t="str">
        <f>IF('Indicator Date'!AB226="","x",RIGHT('Indicator Date'!AB226,4))</f>
        <v>2014</v>
      </c>
      <c r="Y226" s="117" t="str">
        <f>IF('Indicator Date'!AC226="","x",RIGHT('Indicator Date'!AC226,4))</f>
        <v>2019</v>
      </c>
      <c r="Z226" s="117" t="str">
        <f>IF('Indicator Date'!AD226="","x",RIGHT('Indicator Date'!AD226,4))</f>
        <v>2019</v>
      </c>
      <c r="AA226" s="117" t="str">
        <f>IF('Indicator Date'!AE226="","x",RIGHT('Indicator Date'!AE226,4))</f>
        <v>2019</v>
      </c>
      <c r="AB226" s="117" t="str">
        <f>IF('Indicator Date'!AF226="","x",RIGHT('Indicator Date'!AF226,4))</f>
        <v>2019</v>
      </c>
      <c r="AC226" s="117" t="str">
        <f>IF('Indicator Date'!AG226="","x",RIGHT('Indicator Date'!AG226,4))</f>
        <v>2014</v>
      </c>
      <c r="AD226" s="117" t="str">
        <f>IF('Indicator Date'!AJ226="","x",RIGHT('Indicator Date'!AJ226,4))</f>
        <v>2014</v>
      </c>
      <c r="AE226" s="117" t="str">
        <f>IF('Indicator Date'!AK226="","x",RIGHT('Indicator Date'!AK226,4))</f>
        <v>2014</v>
      </c>
      <c r="AF226" s="117" t="str">
        <f>IF('Indicator Date'!AM226="","x",RIGHT('Indicator Date'!AM226,4))</f>
        <v>2014</v>
      </c>
      <c r="AG226" s="117" t="str">
        <f>IF('Indicator Date'!AN226="","x",RIGHT('Indicator Date'!AN226,4))</f>
        <v>2014</v>
      </c>
      <c r="AH226" s="117" t="str">
        <f>IF('Indicator Date'!AP226="","x",RIGHT('Indicator Date'!AP226,4))</f>
        <v>2014</v>
      </c>
      <c r="AI226" s="117" t="str">
        <f>IF('Indicator Date'!AR226="","x",RIGHT('Indicator Date'!AR226,4))</f>
        <v>2014</v>
      </c>
      <c r="AJ226" s="117" t="str">
        <f>IF('Indicator Date'!AU226="","x",RIGHT('Indicator Date'!AU226,4))</f>
        <v>2014</v>
      </c>
      <c r="AK226" s="117" t="str">
        <f>IF('Indicator Date'!AV226="","x",RIGHT('Indicator Date'!AV226,4))</f>
        <v>2014</v>
      </c>
      <c r="AL226" s="117" t="str">
        <f>IF('Indicator Date'!AW226="","x",RIGHT('Indicator Date'!AW226,4))</f>
        <v>2014</v>
      </c>
      <c r="AM226" s="117" t="str">
        <f>IF('Indicator Date'!AX226="","x",RIGHT('Indicator Date'!AX226,4))</f>
        <v>2014</v>
      </c>
      <c r="AN226" s="117" t="str">
        <f>IF('Indicator Date'!AY226="","x",RIGHT('Indicator Date'!AY226,4))</f>
        <v>2014</v>
      </c>
      <c r="AO226" s="117" t="str">
        <f>IF('Indicator Date'!AZ226="","x",RIGHT('Indicator Date'!AZ226,4))</f>
        <v>2014</v>
      </c>
      <c r="AP226" s="117" t="str">
        <f>IF('Indicator Date'!BA226="","x",RIGHT('Indicator Date'!BA226,4))</f>
        <v>2014</v>
      </c>
      <c r="AQ226" s="117" t="str">
        <f>IF('Indicator Date'!BB226="","x",RIGHT('Indicator Date'!BB226,4))</f>
        <v>2017</v>
      </c>
      <c r="AR226" s="117" t="str">
        <f>IF('Indicator Date'!BC226="","x",RIGHT('Indicator Date'!BC226,4))</f>
        <v>2017</v>
      </c>
      <c r="AS226" s="117" t="str">
        <f>IF('Indicator Date'!BD226="","x",RIGHT('Indicator Date'!BD226,4))</f>
        <v>2019</v>
      </c>
      <c r="AT226" s="117" t="str">
        <f>IF('Indicator Date'!BE226="","x",RIGHT('Indicator Date'!BE226,4))</f>
        <v>2014</v>
      </c>
      <c r="AU226" s="117" t="str">
        <f>IF('Indicator Date'!BF226="","x",RIGHT('Indicator Date'!BF226,4))</f>
        <v>2014</v>
      </c>
    </row>
    <row r="227" spans="1:47" ht="15.75" customHeight="1" x14ac:dyDescent="0.25">
      <c r="A227" s="47" t="s">
        <v>565</v>
      </c>
      <c r="B227" s="47" t="s">
        <v>566</v>
      </c>
      <c r="C227" s="117" t="str">
        <f>IF('Indicator Date'!E227="","x",RIGHT('Indicator Date'!E227,4))</f>
        <v>2017</v>
      </c>
      <c r="D227" s="117" t="str">
        <f>IF('Indicator Date'!F227="","x",RIGHT('Indicator Date'!F227,4))</f>
        <v>2017</v>
      </c>
      <c r="E227" s="117" t="str">
        <f>IF('Indicator Date'!G227="","x",RIGHT('Indicator Date'!G227,4))</f>
        <v>2017</v>
      </c>
      <c r="F227" s="117" t="str">
        <f>IF('Indicator Date'!H227="","x",RIGHT('Indicator Date'!H227,4))</f>
        <v>2017</v>
      </c>
      <c r="G227" s="117" t="str">
        <f>IF('Indicator Date'!I227="","x",RIGHT('Indicator Date'!I227,4))</f>
        <v>2017</v>
      </c>
      <c r="H227" s="117" t="str">
        <f>IF('Indicator Date'!J227="","x",RIGHT('Indicator Date'!J227,4))</f>
        <v>2017</v>
      </c>
      <c r="I227" s="117" t="str">
        <f>IF('Indicator Date'!K227="","x",RIGHT('Indicator Date'!K227,4))</f>
        <v>2016</v>
      </c>
      <c r="J227" s="117" t="str">
        <f>IF('Indicator Date'!L227="","x",RIGHT('Indicator Date'!L227,4))</f>
        <v>2018</v>
      </c>
      <c r="K227" s="117" t="str">
        <f>IF('Indicator Date'!M227="","x",RIGHT('Indicator Date'!M227,4))</f>
        <v>2018</v>
      </c>
      <c r="L227" s="117" t="str">
        <f>IF('Indicator Date'!N227="","x",RIGHT('Indicator Date'!N227,4))</f>
        <v>2018</v>
      </c>
      <c r="M227" s="117" t="str">
        <f>IF('Indicator Date'!O227="","x",RIGHT('Indicator Date'!O227,4))</f>
        <v>2014</v>
      </c>
      <c r="N227" s="117" t="str">
        <f>IF('Indicator Date'!P227="","x",RIGHT('Indicator Date'!P227,4))</f>
        <v>2014</v>
      </c>
      <c r="O227" s="117" t="str">
        <f>IF('Indicator Date'!Q227="","x",RIGHT('Indicator Date'!Q227,4))</f>
        <v>2014</v>
      </c>
      <c r="P227" s="117" t="str">
        <f>IF('Indicator Date'!R227="","x",RIGHT('Indicator Date'!R227,4))</f>
        <v>2014</v>
      </c>
      <c r="Q227" s="117" t="str">
        <f>IF('Indicator Date'!S227="","x",RIGHT('Indicator Date'!S227,4))</f>
        <v>2014</v>
      </c>
      <c r="R227" s="117" t="str">
        <f>IF('Indicator Date'!T227="","x",RIGHT('Indicator Date'!T227,4))</f>
        <v>2014</v>
      </c>
      <c r="S227" s="117" t="str">
        <f>IF('Indicator Date'!U227="","x",RIGHT('Indicator Date'!U227,4))</f>
        <v>2014</v>
      </c>
      <c r="T227" s="117" t="str">
        <f>IF('Indicator Date'!V227="","x",RIGHT('Indicator Date'!V227,4))</f>
        <v>2014</v>
      </c>
      <c r="U227" s="117" t="str">
        <f>IF('Indicator Date'!W227="","x",RIGHT('Indicator Date'!W227,4))</f>
        <v>2014</v>
      </c>
      <c r="V227" s="117" t="str">
        <f>IF('Indicator Date'!X227="","x",RIGHT('Indicator Date'!X227,4))</f>
        <v>2014</v>
      </c>
      <c r="W227" s="117" t="str">
        <f>IF('Indicator Date'!Y227="","x",RIGHT('Indicator Date'!Y227,4))</f>
        <v>2014</v>
      </c>
      <c r="X227" s="117" t="str">
        <f>IF('Indicator Date'!AB227="","x",RIGHT('Indicator Date'!AB227,4))</f>
        <v>2014</v>
      </c>
      <c r="Y227" s="117" t="str">
        <f>IF('Indicator Date'!AC227="","x",RIGHT('Indicator Date'!AC227,4))</f>
        <v>2019</v>
      </c>
      <c r="Z227" s="117" t="str">
        <f>IF('Indicator Date'!AD227="","x",RIGHT('Indicator Date'!AD227,4))</f>
        <v>2019</v>
      </c>
      <c r="AA227" s="117" t="str">
        <f>IF('Indicator Date'!AE227="","x",RIGHT('Indicator Date'!AE227,4))</f>
        <v>2019</v>
      </c>
      <c r="AB227" s="117" t="str">
        <f>IF('Indicator Date'!AF227="","x",RIGHT('Indicator Date'!AF227,4))</f>
        <v>2019</v>
      </c>
      <c r="AC227" s="117" t="str">
        <f>IF('Indicator Date'!AG227="","x",RIGHT('Indicator Date'!AG227,4))</f>
        <v>2014</v>
      </c>
      <c r="AD227" s="117" t="str">
        <f>IF('Indicator Date'!AJ227="","x",RIGHT('Indicator Date'!AJ227,4))</f>
        <v>2014</v>
      </c>
      <c r="AE227" s="117" t="str">
        <f>IF('Indicator Date'!AK227="","x",RIGHT('Indicator Date'!AK227,4))</f>
        <v>2014</v>
      </c>
      <c r="AF227" s="117" t="str">
        <f>IF('Indicator Date'!AM227="","x",RIGHT('Indicator Date'!AM227,4))</f>
        <v>2014</v>
      </c>
      <c r="AG227" s="117" t="str">
        <f>IF('Indicator Date'!AN227="","x",RIGHT('Indicator Date'!AN227,4))</f>
        <v>2014</v>
      </c>
      <c r="AH227" s="117" t="str">
        <f>IF('Indicator Date'!AP227="","x",RIGHT('Indicator Date'!AP227,4))</f>
        <v>2014</v>
      </c>
      <c r="AI227" s="117" t="str">
        <f>IF('Indicator Date'!AR227="","x",RIGHT('Indicator Date'!AR227,4))</f>
        <v>2014</v>
      </c>
      <c r="AJ227" s="117" t="str">
        <f>IF('Indicator Date'!AU227="","x",RIGHT('Indicator Date'!AU227,4))</f>
        <v>2014</v>
      </c>
      <c r="AK227" s="117" t="str">
        <f>IF('Indicator Date'!AV227="","x",RIGHT('Indicator Date'!AV227,4))</f>
        <v>2014</v>
      </c>
      <c r="AL227" s="117" t="str">
        <f>IF('Indicator Date'!AW227="","x",RIGHT('Indicator Date'!AW227,4))</f>
        <v>2014</v>
      </c>
      <c r="AM227" s="117" t="str">
        <f>IF('Indicator Date'!AX227="","x",RIGHT('Indicator Date'!AX227,4))</f>
        <v>2014</v>
      </c>
      <c r="AN227" s="117" t="str">
        <f>IF('Indicator Date'!AY227="","x",RIGHT('Indicator Date'!AY227,4))</f>
        <v>2014</v>
      </c>
      <c r="AO227" s="117" t="str">
        <f>IF('Indicator Date'!AZ227="","x",RIGHT('Indicator Date'!AZ227,4))</f>
        <v>2014</v>
      </c>
      <c r="AP227" s="117" t="str">
        <f>IF('Indicator Date'!BA227="","x",RIGHT('Indicator Date'!BA227,4))</f>
        <v>2014</v>
      </c>
      <c r="AQ227" s="117" t="str">
        <f>IF('Indicator Date'!BB227="","x",RIGHT('Indicator Date'!BB227,4))</f>
        <v>2017</v>
      </c>
      <c r="AR227" s="117" t="str">
        <f>IF('Indicator Date'!BC227="","x",RIGHT('Indicator Date'!BC227,4))</f>
        <v>2017</v>
      </c>
      <c r="AS227" s="117" t="str">
        <f>IF('Indicator Date'!BD227="","x",RIGHT('Indicator Date'!BD227,4))</f>
        <v>2019</v>
      </c>
      <c r="AT227" s="117" t="str">
        <f>IF('Indicator Date'!BE227="","x",RIGHT('Indicator Date'!BE227,4))</f>
        <v>2014</v>
      </c>
      <c r="AU227" s="117" t="str">
        <f>IF('Indicator Date'!BF227="","x",RIGHT('Indicator Date'!BF227,4))</f>
        <v>2014</v>
      </c>
    </row>
    <row r="228" spans="1:47" ht="15.75" customHeight="1" x14ac:dyDescent="0.25">
      <c r="A228" s="47" t="s">
        <v>567</v>
      </c>
      <c r="B228" s="47" t="s">
        <v>568</v>
      </c>
      <c r="C228" s="117" t="str">
        <f>IF('Indicator Date'!E228="","x",RIGHT('Indicator Date'!E228,4))</f>
        <v>2017</v>
      </c>
      <c r="D228" s="117" t="str">
        <f>IF('Indicator Date'!F228="","x",RIGHT('Indicator Date'!F228,4))</f>
        <v>2017</v>
      </c>
      <c r="E228" s="117" t="str">
        <f>IF('Indicator Date'!G228="","x",RIGHT('Indicator Date'!G228,4))</f>
        <v>2017</v>
      </c>
      <c r="F228" s="117" t="str">
        <f>IF('Indicator Date'!H228="","x",RIGHT('Indicator Date'!H228,4))</f>
        <v>2017</v>
      </c>
      <c r="G228" s="117" t="str">
        <f>IF('Indicator Date'!I228="","x",RIGHT('Indicator Date'!I228,4))</f>
        <v>2017</v>
      </c>
      <c r="H228" s="117" t="str">
        <f>IF('Indicator Date'!J228="","x",RIGHT('Indicator Date'!J228,4))</f>
        <v>2017</v>
      </c>
      <c r="I228" s="117" t="str">
        <f>IF('Indicator Date'!K228="","x",RIGHT('Indicator Date'!K228,4))</f>
        <v>2016</v>
      </c>
      <c r="J228" s="117" t="str">
        <f>IF('Indicator Date'!L228="","x",RIGHT('Indicator Date'!L228,4))</f>
        <v>2018</v>
      </c>
      <c r="K228" s="117" t="str">
        <f>IF('Indicator Date'!M228="","x",RIGHT('Indicator Date'!M228,4))</f>
        <v>2018</v>
      </c>
      <c r="L228" s="117" t="str">
        <f>IF('Indicator Date'!N228="","x",RIGHT('Indicator Date'!N228,4))</f>
        <v>2018</v>
      </c>
      <c r="M228" s="117" t="str">
        <f>IF('Indicator Date'!O228="","x",RIGHT('Indicator Date'!O228,4))</f>
        <v>2014</v>
      </c>
      <c r="N228" s="117" t="str">
        <f>IF('Indicator Date'!P228="","x",RIGHT('Indicator Date'!P228,4))</f>
        <v>2014</v>
      </c>
      <c r="O228" s="117" t="str">
        <f>IF('Indicator Date'!Q228="","x",RIGHT('Indicator Date'!Q228,4))</f>
        <v>2014</v>
      </c>
      <c r="P228" s="117" t="str">
        <f>IF('Indicator Date'!R228="","x",RIGHT('Indicator Date'!R228,4))</f>
        <v>2014</v>
      </c>
      <c r="Q228" s="117" t="str">
        <f>IF('Indicator Date'!S228="","x",RIGHT('Indicator Date'!S228,4))</f>
        <v>2014</v>
      </c>
      <c r="R228" s="117" t="str">
        <f>IF('Indicator Date'!T228="","x",RIGHT('Indicator Date'!T228,4))</f>
        <v>2014</v>
      </c>
      <c r="S228" s="117" t="str">
        <f>IF('Indicator Date'!U228="","x",RIGHT('Indicator Date'!U228,4))</f>
        <v>2014</v>
      </c>
      <c r="T228" s="117" t="str">
        <f>IF('Indicator Date'!V228="","x",RIGHT('Indicator Date'!V228,4))</f>
        <v>2014</v>
      </c>
      <c r="U228" s="117" t="str">
        <f>IF('Indicator Date'!W228="","x",RIGHT('Indicator Date'!W228,4))</f>
        <v>2014</v>
      </c>
      <c r="V228" s="117" t="str">
        <f>IF('Indicator Date'!X228="","x",RIGHT('Indicator Date'!X228,4))</f>
        <v>2014</v>
      </c>
      <c r="W228" s="117" t="str">
        <f>IF('Indicator Date'!Y228="","x",RIGHT('Indicator Date'!Y228,4))</f>
        <v>2014</v>
      </c>
      <c r="X228" s="117" t="str">
        <f>IF('Indicator Date'!AB228="","x",RIGHT('Indicator Date'!AB228,4))</f>
        <v>2014</v>
      </c>
      <c r="Y228" s="117" t="str">
        <f>IF('Indicator Date'!AC228="","x",RIGHT('Indicator Date'!AC228,4))</f>
        <v>2019</v>
      </c>
      <c r="Z228" s="117" t="str">
        <f>IF('Indicator Date'!AD228="","x",RIGHT('Indicator Date'!AD228,4))</f>
        <v>2019</v>
      </c>
      <c r="AA228" s="117" t="str">
        <f>IF('Indicator Date'!AE228="","x",RIGHT('Indicator Date'!AE228,4))</f>
        <v>2019</v>
      </c>
      <c r="AB228" s="117" t="str">
        <f>IF('Indicator Date'!AF228="","x",RIGHT('Indicator Date'!AF228,4))</f>
        <v>2019</v>
      </c>
      <c r="AC228" s="117" t="str">
        <f>IF('Indicator Date'!AG228="","x",RIGHT('Indicator Date'!AG228,4))</f>
        <v>2014</v>
      </c>
      <c r="AD228" s="117" t="str">
        <f>IF('Indicator Date'!AJ228="","x",RIGHT('Indicator Date'!AJ228,4))</f>
        <v>2014</v>
      </c>
      <c r="AE228" s="117" t="str">
        <f>IF('Indicator Date'!AK228="","x",RIGHT('Indicator Date'!AK228,4))</f>
        <v>2014</v>
      </c>
      <c r="AF228" s="117" t="str">
        <f>IF('Indicator Date'!AM228="","x",RIGHT('Indicator Date'!AM228,4))</f>
        <v>2014</v>
      </c>
      <c r="AG228" s="117" t="str">
        <f>IF('Indicator Date'!AN228="","x",RIGHT('Indicator Date'!AN228,4))</f>
        <v>2014</v>
      </c>
      <c r="AH228" s="117" t="str">
        <f>IF('Indicator Date'!AP228="","x",RIGHT('Indicator Date'!AP228,4))</f>
        <v>2014</v>
      </c>
      <c r="AI228" s="117" t="str">
        <f>IF('Indicator Date'!AR228="","x",RIGHT('Indicator Date'!AR228,4))</f>
        <v>2014</v>
      </c>
      <c r="AJ228" s="117" t="str">
        <f>IF('Indicator Date'!AU228="","x",RIGHT('Indicator Date'!AU228,4))</f>
        <v>2014</v>
      </c>
      <c r="AK228" s="117" t="str">
        <f>IF('Indicator Date'!AV228="","x",RIGHT('Indicator Date'!AV228,4))</f>
        <v>2014</v>
      </c>
      <c r="AL228" s="117" t="str">
        <f>IF('Indicator Date'!AW228="","x",RIGHT('Indicator Date'!AW228,4))</f>
        <v>2014</v>
      </c>
      <c r="AM228" s="117" t="str">
        <f>IF('Indicator Date'!AX228="","x",RIGHT('Indicator Date'!AX228,4))</f>
        <v>2014</v>
      </c>
      <c r="AN228" s="117" t="str">
        <f>IF('Indicator Date'!AY228="","x",RIGHT('Indicator Date'!AY228,4))</f>
        <v>2014</v>
      </c>
      <c r="AO228" s="117" t="str">
        <f>IF('Indicator Date'!AZ228="","x",RIGHT('Indicator Date'!AZ228,4))</f>
        <v>2014</v>
      </c>
      <c r="AP228" s="117" t="str">
        <f>IF('Indicator Date'!BA228="","x",RIGHT('Indicator Date'!BA228,4))</f>
        <v>2014</v>
      </c>
      <c r="AQ228" s="117" t="str">
        <f>IF('Indicator Date'!BB228="","x",RIGHT('Indicator Date'!BB228,4))</f>
        <v>2017</v>
      </c>
      <c r="AR228" s="117" t="str">
        <f>IF('Indicator Date'!BC228="","x",RIGHT('Indicator Date'!BC228,4))</f>
        <v>2017</v>
      </c>
      <c r="AS228" s="117" t="str">
        <f>IF('Indicator Date'!BD228="","x",RIGHT('Indicator Date'!BD228,4))</f>
        <v>2019</v>
      </c>
      <c r="AT228" s="117" t="str">
        <f>IF('Indicator Date'!BE228="","x",RIGHT('Indicator Date'!BE228,4))</f>
        <v>2014</v>
      </c>
      <c r="AU228" s="117" t="str">
        <f>IF('Indicator Date'!BF228="","x",RIGHT('Indicator Date'!BF228,4))</f>
        <v>2014</v>
      </c>
    </row>
    <row r="229" spans="1:47" ht="15.75" customHeight="1" x14ac:dyDescent="0.25">
      <c r="A229" s="47" t="s">
        <v>569</v>
      </c>
      <c r="B229" s="47" t="s">
        <v>570</v>
      </c>
      <c r="C229" s="117" t="str">
        <f>IF('Indicator Date'!E229="","x",RIGHT('Indicator Date'!E229,4))</f>
        <v>2017</v>
      </c>
      <c r="D229" s="117" t="str">
        <f>IF('Indicator Date'!F229="","x",RIGHT('Indicator Date'!F229,4))</f>
        <v>2017</v>
      </c>
      <c r="E229" s="117" t="str">
        <f>IF('Indicator Date'!G229="","x",RIGHT('Indicator Date'!G229,4))</f>
        <v>2017</v>
      </c>
      <c r="F229" s="117" t="str">
        <f>IF('Indicator Date'!H229="","x",RIGHT('Indicator Date'!H229,4))</f>
        <v>2017</v>
      </c>
      <c r="G229" s="117" t="str">
        <f>IF('Indicator Date'!I229="","x",RIGHT('Indicator Date'!I229,4))</f>
        <v>2017</v>
      </c>
      <c r="H229" s="117" t="str">
        <f>IF('Indicator Date'!J229="","x",RIGHT('Indicator Date'!J229,4))</f>
        <v>2017</v>
      </c>
      <c r="I229" s="117" t="str">
        <f>IF('Indicator Date'!K229="","x",RIGHT('Indicator Date'!K229,4))</f>
        <v>2016</v>
      </c>
      <c r="J229" s="117" t="str">
        <f>IF('Indicator Date'!L229="","x",RIGHT('Indicator Date'!L229,4))</f>
        <v>2018</v>
      </c>
      <c r="K229" s="117" t="str">
        <f>IF('Indicator Date'!M229="","x",RIGHT('Indicator Date'!M229,4))</f>
        <v>2018</v>
      </c>
      <c r="L229" s="117" t="str">
        <f>IF('Indicator Date'!N229="","x",RIGHT('Indicator Date'!N229,4))</f>
        <v>2018</v>
      </c>
      <c r="M229" s="117" t="str">
        <f>IF('Indicator Date'!O229="","x",RIGHT('Indicator Date'!O229,4))</f>
        <v>2014</v>
      </c>
      <c r="N229" s="117" t="str">
        <f>IF('Indicator Date'!P229="","x",RIGHT('Indicator Date'!P229,4))</f>
        <v>2014</v>
      </c>
      <c r="O229" s="117" t="str">
        <f>IF('Indicator Date'!Q229="","x",RIGHT('Indicator Date'!Q229,4))</f>
        <v>2014</v>
      </c>
      <c r="P229" s="117" t="str">
        <f>IF('Indicator Date'!R229="","x",RIGHT('Indicator Date'!R229,4))</f>
        <v>2014</v>
      </c>
      <c r="Q229" s="117" t="str">
        <f>IF('Indicator Date'!S229="","x",RIGHT('Indicator Date'!S229,4))</f>
        <v>2014</v>
      </c>
      <c r="R229" s="117" t="str">
        <f>IF('Indicator Date'!T229="","x",RIGHT('Indicator Date'!T229,4))</f>
        <v>2014</v>
      </c>
      <c r="S229" s="117" t="str">
        <f>IF('Indicator Date'!U229="","x",RIGHT('Indicator Date'!U229,4))</f>
        <v>2014</v>
      </c>
      <c r="T229" s="117" t="str">
        <f>IF('Indicator Date'!V229="","x",RIGHT('Indicator Date'!V229,4))</f>
        <v>2014</v>
      </c>
      <c r="U229" s="117" t="str">
        <f>IF('Indicator Date'!W229="","x",RIGHT('Indicator Date'!W229,4))</f>
        <v>2014</v>
      </c>
      <c r="V229" s="117" t="str">
        <f>IF('Indicator Date'!X229="","x",RIGHT('Indicator Date'!X229,4))</f>
        <v>2014</v>
      </c>
      <c r="W229" s="117" t="str">
        <f>IF('Indicator Date'!Y229="","x",RIGHT('Indicator Date'!Y229,4))</f>
        <v>2014</v>
      </c>
      <c r="X229" s="117" t="str">
        <f>IF('Indicator Date'!AB229="","x",RIGHT('Indicator Date'!AB229,4))</f>
        <v>2014</v>
      </c>
      <c r="Y229" s="117" t="str">
        <f>IF('Indicator Date'!AC229="","x",RIGHT('Indicator Date'!AC229,4))</f>
        <v>2019</v>
      </c>
      <c r="Z229" s="117" t="str">
        <f>IF('Indicator Date'!AD229="","x",RIGHT('Indicator Date'!AD229,4))</f>
        <v>2019</v>
      </c>
      <c r="AA229" s="117" t="str">
        <f>IF('Indicator Date'!AE229="","x",RIGHT('Indicator Date'!AE229,4))</f>
        <v>2019</v>
      </c>
      <c r="AB229" s="117" t="str">
        <f>IF('Indicator Date'!AF229="","x",RIGHT('Indicator Date'!AF229,4))</f>
        <v>2019</v>
      </c>
      <c r="AC229" s="117" t="str">
        <f>IF('Indicator Date'!AG229="","x",RIGHT('Indicator Date'!AG229,4))</f>
        <v>2014</v>
      </c>
      <c r="AD229" s="117" t="str">
        <f>IF('Indicator Date'!AJ229="","x",RIGHT('Indicator Date'!AJ229,4))</f>
        <v>2014</v>
      </c>
      <c r="AE229" s="117" t="str">
        <f>IF('Indicator Date'!AK229="","x",RIGHT('Indicator Date'!AK229,4))</f>
        <v>2014</v>
      </c>
      <c r="AF229" s="117" t="str">
        <f>IF('Indicator Date'!AM229="","x",RIGHT('Indicator Date'!AM229,4))</f>
        <v>2014</v>
      </c>
      <c r="AG229" s="117" t="str">
        <f>IF('Indicator Date'!AN229="","x",RIGHT('Indicator Date'!AN229,4))</f>
        <v>2014</v>
      </c>
      <c r="AH229" s="117" t="str">
        <f>IF('Indicator Date'!AP229="","x",RIGHT('Indicator Date'!AP229,4))</f>
        <v>2014</v>
      </c>
      <c r="AI229" s="117" t="str">
        <f>IF('Indicator Date'!AR229="","x",RIGHT('Indicator Date'!AR229,4))</f>
        <v>2014</v>
      </c>
      <c r="AJ229" s="117" t="str">
        <f>IF('Indicator Date'!AU229="","x",RIGHT('Indicator Date'!AU229,4))</f>
        <v>2014</v>
      </c>
      <c r="AK229" s="117" t="str">
        <f>IF('Indicator Date'!AV229="","x",RIGHT('Indicator Date'!AV229,4))</f>
        <v>2014</v>
      </c>
      <c r="AL229" s="117" t="str">
        <f>IF('Indicator Date'!AW229="","x",RIGHT('Indicator Date'!AW229,4))</f>
        <v>2014</v>
      </c>
      <c r="AM229" s="117" t="str">
        <f>IF('Indicator Date'!AX229="","x",RIGHT('Indicator Date'!AX229,4))</f>
        <v>2014</v>
      </c>
      <c r="AN229" s="117" t="str">
        <f>IF('Indicator Date'!AY229="","x",RIGHT('Indicator Date'!AY229,4))</f>
        <v>2014</v>
      </c>
      <c r="AO229" s="117" t="str">
        <f>IF('Indicator Date'!AZ229="","x",RIGHT('Indicator Date'!AZ229,4))</f>
        <v>2014</v>
      </c>
      <c r="AP229" s="117" t="str">
        <f>IF('Indicator Date'!BA229="","x",RIGHT('Indicator Date'!BA229,4))</f>
        <v>2014</v>
      </c>
      <c r="AQ229" s="117" t="str">
        <f>IF('Indicator Date'!BB229="","x",RIGHT('Indicator Date'!BB229,4))</f>
        <v>2017</v>
      </c>
      <c r="AR229" s="117" t="str">
        <f>IF('Indicator Date'!BC229="","x",RIGHT('Indicator Date'!BC229,4))</f>
        <v>2017</v>
      </c>
      <c r="AS229" s="117" t="str">
        <f>IF('Indicator Date'!BD229="","x",RIGHT('Indicator Date'!BD229,4))</f>
        <v>2019</v>
      </c>
      <c r="AT229" s="117" t="str">
        <f>IF('Indicator Date'!BE229="","x",RIGHT('Indicator Date'!BE229,4))</f>
        <v>2014</v>
      </c>
      <c r="AU229" s="117" t="str">
        <f>IF('Indicator Date'!BF229="","x",RIGHT('Indicator Date'!BF229,4))</f>
        <v>2014</v>
      </c>
    </row>
    <row r="230" spans="1:47" ht="15.75" customHeight="1" x14ac:dyDescent="0.25">
      <c r="A230" s="47" t="s">
        <v>571</v>
      </c>
      <c r="B230" s="47" t="s">
        <v>572</v>
      </c>
      <c r="C230" s="117" t="str">
        <f>IF('Indicator Date'!E230="","x",RIGHT('Indicator Date'!E230,4))</f>
        <v>2017</v>
      </c>
      <c r="D230" s="117" t="str">
        <f>IF('Indicator Date'!F230="","x",RIGHT('Indicator Date'!F230,4))</f>
        <v>2017</v>
      </c>
      <c r="E230" s="117" t="str">
        <f>IF('Indicator Date'!G230="","x",RIGHT('Indicator Date'!G230,4))</f>
        <v>2017</v>
      </c>
      <c r="F230" s="117" t="str">
        <f>IF('Indicator Date'!H230="","x",RIGHT('Indicator Date'!H230,4))</f>
        <v>2017</v>
      </c>
      <c r="G230" s="117" t="str">
        <f>IF('Indicator Date'!I230="","x",RIGHT('Indicator Date'!I230,4))</f>
        <v>2017</v>
      </c>
      <c r="H230" s="117" t="str">
        <f>IF('Indicator Date'!J230="","x",RIGHT('Indicator Date'!J230,4))</f>
        <v>2017</v>
      </c>
      <c r="I230" s="117" t="str">
        <f>IF('Indicator Date'!K230="","x",RIGHT('Indicator Date'!K230,4))</f>
        <v>2016</v>
      </c>
      <c r="J230" s="117" t="str">
        <f>IF('Indicator Date'!L230="","x",RIGHT('Indicator Date'!L230,4))</f>
        <v>2018</v>
      </c>
      <c r="K230" s="117" t="str">
        <f>IF('Indicator Date'!M230="","x",RIGHT('Indicator Date'!M230,4))</f>
        <v>2018</v>
      </c>
      <c r="L230" s="117" t="str">
        <f>IF('Indicator Date'!N230="","x",RIGHT('Indicator Date'!N230,4))</f>
        <v>2018</v>
      </c>
      <c r="M230" s="117" t="str">
        <f>IF('Indicator Date'!O230="","x",RIGHT('Indicator Date'!O230,4))</f>
        <v>2014</v>
      </c>
      <c r="N230" s="117" t="str">
        <f>IF('Indicator Date'!P230="","x",RIGHT('Indicator Date'!P230,4))</f>
        <v>2014</v>
      </c>
      <c r="O230" s="117" t="str">
        <f>IF('Indicator Date'!Q230="","x",RIGHT('Indicator Date'!Q230,4))</f>
        <v>2014</v>
      </c>
      <c r="P230" s="117" t="str">
        <f>IF('Indicator Date'!R230="","x",RIGHT('Indicator Date'!R230,4))</f>
        <v>2014</v>
      </c>
      <c r="Q230" s="117" t="str">
        <f>IF('Indicator Date'!S230="","x",RIGHT('Indicator Date'!S230,4))</f>
        <v>2014</v>
      </c>
      <c r="R230" s="117" t="str">
        <f>IF('Indicator Date'!T230="","x",RIGHT('Indicator Date'!T230,4))</f>
        <v>2014</v>
      </c>
      <c r="S230" s="117" t="str">
        <f>IF('Indicator Date'!U230="","x",RIGHT('Indicator Date'!U230,4))</f>
        <v>2014</v>
      </c>
      <c r="T230" s="117" t="str">
        <f>IF('Indicator Date'!V230="","x",RIGHT('Indicator Date'!V230,4))</f>
        <v>2014</v>
      </c>
      <c r="U230" s="117" t="str">
        <f>IF('Indicator Date'!W230="","x",RIGHT('Indicator Date'!W230,4))</f>
        <v>2014</v>
      </c>
      <c r="V230" s="117" t="str">
        <f>IF('Indicator Date'!X230="","x",RIGHT('Indicator Date'!X230,4))</f>
        <v>2014</v>
      </c>
      <c r="W230" s="117" t="str">
        <f>IF('Indicator Date'!Y230="","x",RIGHT('Indicator Date'!Y230,4))</f>
        <v>2014</v>
      </c>
      <c r="X230" s="117" t="str">
        <f>IF('Indicator Date'!AB230="","x",RIGHT('Indicator Date'!AB230,4))</f>
        <v>2014</v>
      </c>
      <c r="Y230" s="117" t="str">
        <f>IF('Indicator Date'!AC230="","x",RIGHT('Indicator Date'!AC230,4))</f>
        <v>2019</v>
      </c>
      <c r="Z230" s="117" t="str">
        <f>IF('Indicator Date'!AD230="","x",RIGHT('Indicator Date'!AD230,4))</f>
        <v>2019</v>
      </c>
      <c r="AA230" s="117" t="str">
        <f>IF('Indicator Date'!AE230="","x",RIGHT('Indicator Date'!AE230,4))</f>
        <v>2019</v>
      </c>
      <c r="AB230" s="117" t="str">
        <f>IF('Indicator Date'!AF230="","x",RIGHT('Indicator Date'!AF230,4))</f>
        <v>2019</v>
      </c>
      <c r="AC230" s="117" t="str">
        <f>IF('Indicator Date'!AG230="","x",RIGHT('Indicator Date'!AG230,4))</f>
        <v>2014</v>
      </c>
      <c r="AD230" s="117" t="str">
        <f>IF('Indicator Date'!AJ230="","x",RIGHT('Indicator Date'!AJ230,4))</f>
        <v>2014</v>
      </c>
      <c r="AE230" s="117" t="str">
        <f>IF('Indicator Date'!AK230="","x",RIGHT('Indicator Date'!AK230,4))</f>
        <v>2014</v>
      </c>
      <c r="AF230" s="117" t="str">
        <f>IF('Indicator Date'!AM230="","x",RIGHT('Indicator Date'!AM230,4))</f>
        <v>2014</v>
      </c>
      <c r="AG230" s="117" t="str">
        <f>IF('Indicator Date'!AN230="","x",RIGHT('Indicator Date'!AN230,4))</f>
        <v>2014</v>
      </c>
      <c r="AH230" s="117" t="str">
        <f>IF('Indicator Date'!AP230="","x",RIGHT('Indicator Date'!AP230,4))</f>
        <v>2014</v>
      </c>
      <c r="AI230" s="117" t="str">
        <f>IF('Indicator Date'!AR230="","x",RIGHT('Indicator Date'!AR230,4))</f>
        <v>2014</v>
      </c>
      <c r="AJ230" s="117" t="str">
        <f>IF('Indicator Date'!AU230="","x",RIGHT('Indicator Date'!AU230,4))</f>
        <v>2014</v>
      </c>
      <c r="AK230" s="117" t="str">
        <f>IF('Indicator Date'!AV230="","x",RIGHT('Indicator Date'!AV230,4))</f>
        <v>2014</v>
      </c>
      <c r="AL230" s="117" t="str">
        <f>IF('Indicator Date'!AW230="","x",RIGHT('Indicator Date'!AW230,4))</f>
        <v>2014</v>
      </c>
      <c r="AM230" s="117" t="str">
        <f>IF('Indicator Date'!AX230="","x",RIGHT('Indicator Date'!AX230,4))</f>
        <v>2014</v>
      </c>
      <c r="AN230" s="117" t="str">
        <f>IF('Indicator Date'!AY230="","x",RIGHT('Indicator Date'!AY230,4))</f>
        <v>2014</v>
      </c>
      <c r="AO230" s="117" t="str">
        <f>IF('Indicator Date'!AZ230="","x",RIGHT('Indicator Date'!AZ230,4))</f>
        <v>2014</v>
      </c>
      <c r="AP230" s="117" t="str">
        <f>IF('Indicator Date'!BA230="","x",RIGHT('Indicator Date'!BA230,4))</f>
        <v>2014</v>
      </c>
      <c r="AQ230" s="117" t="str">
        <f>IF('Indicator Date'!BB230="","x",RIGHT('Indicator Date'!BB230,4))</f>
        <v>2017</v>
      </c>
      <c r="AR230" s="117" t="str">
        <f>IF('Indicator Date'!BC230="","x",RIGHT('Indicator Date'!BC230,4))</f>
        <v>2017</v>
      </c>
      <c r="AS230" s="117" t="str">
        <f>IF('Indicator Date'!BD230="","x",RIGHT('Indicator Date'!BD230,4))</f>
        <v>2019</v>
      </c>
      <c r="AT230" s="117" t="str">
        <f>IF('Indicator Date'!BE230="","x",RIGHT('Indicator Date'!BE230,4))</f>
        <v>2014</v>
      </c>
      <c r="AU230" s="117" t="str">
        <f>IF('Indicator Date'!BF230="","x",RIGHT('Indicator Date'!BF230,4))</f>
        <v>2014</v>
      </c>
    </row>
    <row r="231" spans="1:47" ht="15.75" customHeight="1" x14ac:dyDescent="0.25">
      <c r="A231" s="47" t="s">
        <v>573</v>
      </c>
      <c r="B231" s="47" t="s">
        <v>574</v>
      </c>
      <c r="C231" s="117" t="str">
        <f>IF('Indicator Date'!E231="","x",RIGHT('Indicator Date'!E231,4))</f>
        <v>2017</v>
      </c>
      <c r="D231" s="117" t="str">
        <f>IF('Indicator Date'!F231="","x",RIGHT('Indicator Date'!F231,4))</f>
        <v>2017</v>
      </c>
      <c r="E231" s="117" t="str">
        <f>IF('Indicator Date'!G231="","x",RIGHT('Indicator Date'!G231,4))</f>
        <v>2017</v>
      </c>
      <c r="F231" s="117" t="str">
        <f>IF('Indicator Date'!H231="","x",RIGHT('Indicator Date'!H231,4))</f>
        <v>2017</v>
      </c>
      <c r="G231" s="117" t="str">
        <f>IF('Indicator Date'!I231="","x",RIGHT('Indicator Date'!I231,4))</f>
        <v>2017</v>
      </c>
      <c r="H231" s="117" t="str">
        <f>IF('Indicator Date'!J231="","x",RIGHT('Indicator Date'!J231,4))</f>
        <v>2017</v>
      </c>
      <c r="I231" s="117" t="str">
        <f>IF('Indicator Date'!K231="","x",RIGHT('Indicator Date'!K231,4))</f>
        <v>2016</v>
      </c>
      <c r="J231" s="117" t="str">
        <f>IF('Indicator Date'!L231="","x",RIGHT('Indicator Date'!L231,4))</f>
        <v>2018</v>
      </c>
      <c r="K231" s="117" t="str">
        <f>IF('Indicator Date'!M231="","x",RIGHT('Indicator Date'!M231,4))</f>
        <v>2018</v>
      </c>
      <c r="L231" s="117" t="str">
        <f>IF('Indicator Date'!N231="","x",RIGHT('Indicator Date'!N231,4))</f>
        <v>2018</v>
      </c>
      <c r="M231" s="117" t="str">
        <f>IF('Indicator Date'!O231="","x",RIGHT('Indicator Date'!O231,4))</f>
        <v>2014</v>
      </c>
      <c r="N231" s="117" t="str">
        <f>IF('Indicator Date'!P231="","x",RIGHT('Indicator Date'!P231,4))</f>
        <v>2014</v>
      </c>
      <c r="O231" s="117" t="str">
        <f>IF('Indicator Date'!Q231="","x",RIGHT('Indicator Date'!Q231,4))</f>
        <v>2014</v>
      </c>
      <c r="P231" s="117" t="str">
        <f>IF('Indicator Date'!R231="","x",RIGHT('Indicator Date'!R231,4))</f>
        <v>2014</v>
      </c>
      <c r="Q231" s="117" t="str">
        <f>IF('Indicator Date'!S231="","x",RIGHT('Indicator Date'!S231,4))</f>
        <v>2014</v>
      </c>
      <c r="R231" s="117" t="str">
        <f>IF('Indicator Date'!T231="","x",RIGHT('Indicator Date'!T231,4))</f>
        <v>2014</v>
      </c>
      <c r="S231" s="117" t="str">
        <f>IF('Indicator Date'!U231="","x",RIGHT('Indicator Date'!U231,4))</f>
        <v>2014</v>
      </c>
      <c r="T231" s="117" t="str">
        <f>IF('Indicator Date'!V231="","x",RIGHT('Indicator Date'!V231,4))</f>
        <v>2014</v>
      </c>
      <c r="U231" s="117" t="str">
        <f>IF('Indicator Date'!W231="","x",RIGHT('Indicator Date'!W231,4))</f>
        <v>2014</v>
      </c>
      <c r="V231" s="117" t="str">
        <f>IF('Indicator Date'!X231="","x",RIGHT('Indicator Date'!X231,4))</f>
        <v>2014</v>
      </c>
      <c r="W231" s="117" t="str">
        <f>IF('Indicator Date'!Y231="","x",RIGHT('Indicator Date'!Y231,4))</f>
        <v>2014</v>
      </c>
      <c r="X231" s="117" t="str">
        <f>IF('Indicator Date'!AB231="","x",RIGHT('Indicator Date'!AB231,4))</f>
        <v>2014</v>
      </c>
      <c r="Y231" s="117" t="str">
        <f>IF('Indicator Date'!AC231="","x",RIGHT('Indicator Date'!AC231,4))</f>
        <v>2019</v>
      </c>
      <c r="Z231" s="117" t="str">
        <f>IF('Indicator Date'!AD231="","x",RIGHT('Indicator Date'!AD231,4))</f>
        <v>2019</v>
      </c>
      <c r="AA231" s="117" t="str">
        <f>IF('Indicator Date'!AE231="","x",RIGHT('Indicator Date'!AE231,4))</f>
        <v>2019</v>
      </c>
      <c r="AB231" s="117" t="str">
        <f>IF('Indicator Date'!AF231="","x",RIGHT('Indicator Date'!AF231,4))</f>
        <v>2019</v>
      </c>
      <c r="AC231" s="117" t="str">
        <f>IF('Indicator Date'!AG231="","x",RIGHT('Indicator Date'!AG231,4))</f>
        <v>2014</v>
      </c>
      <c r="AD231" s="117" t="str">
        <f>IF('Indicator Date'!AJ231="","x",RIGHT('Indicator Date'!AJ231,4))</f>
        <v>2014</v>
      </c>
      <c r="AE231" s="117" t="str">
        <f>IF('Indicator Date'!AK231="","x",RIGHT('Indicator Date'!AK231,4))</f>
        <v>2014</v>
      </c>
      <c r="AF231" s="117" t="str">
        <f>IF('Indicator Date'!AM231="","x",RIGHT('Indicator Date'!AM231,4))</f>
        <v>2014</v>
      </c>
      <c r="AG231" s="117" t="str">
        <f>IF('Indicator Date'!AN231="","x",RIGHT('Indicator Date'!AN231,4))</f>
        <v>2014</v>
      </c>
      <c r="AH231" s="117" t="str">
        <f>IF('Indicator Date'!AP231="","x",RIGHT('Indicator Date'!AP231,4))</f>
        <v>2014</v>
      </c>
      <c r="AI231" s="117" t="str">
        <f>IF('Indicator Date'!AR231="","x",RIGHT('Indicator Date'!AR231,4))</f>
        <v>2014</v>
      </c>
      <c r="AJ231" s="117" t="str">
        <f>IF('Indicator Date'!AU231="","x",RIGHT('Indicator Date'!AU231,4))</f>
        <v>2014</v>
      </c>
      <c r="AK231" s="117" t="str">
        <f>IF('Indicator Date'!AV231="","x",RIGHT('Indicator Date'!AV231,4))</f>
        <v>2014</v>
      </c>
      <c r="AL231" s="117" t="str">
        <f>IF('Indicator Date'!AW231="","x",RIGHT('Indicator Date'!AW231,4))</f>
        <v>2014</v>
      </c>
      <c r="AM231" s="117" t="str">
        <f>IF('Indicator Date'!AX231="","x",RIGHT('Indicator Date'!AX231,4))</f>
        <v>2014</v>
      </c>
      <c r="AN231" s="117" t="str">
        <f>IF('Indicator Date'!AY231="","x",RIGHT('Indicator Date'!AY231,4))</f>
        <v>2014</v>
      </c>
      <c r="AO231" s="117" t="str">
        <f>IF('Indicator Date'!AZ231="","x",RIGHT('Indicator Date'!AZ231,4))</f>
        <v>2014</v>
      </c>
      <c r="AP231" s="117" t="str">
        <f>IF('Indicator Date'!BA231="","x",RIGHT('Indicator Date'!BA231,4))</f>
        <v>2014</v>
      </c>
      <c r="AQ231" s="117" t="str">
        <f>IF('Indicator Date'!BB231="","x",RIGHT('Indicator Date'!BB231,4))</f>
        <v>2017</v>
      </c>
      <c r="AR231" s="117" t="str">
        <f>IF('Indicator Date'!BC231="","x",RIGHT('Indicator Date'!BC231,4))</f>
        <v>2017</v>
      </c>
      <c r="AS231" s="117" t="str">
        <f>IF('Indicator Date'!BD231="","x",RIGHT('Indicator Date'!BD231,4))</f>
        <v>2019</v>
      </c>
      <c r="AT231" s="117" t="str">
        <f>IF('Indicator Date'!BE231="","x",RIGHT('Indicator Date'!BE231,4))</f>
        <v>2014</v>
      </c>
      <c r="AU231" s="117" t="str">
        <f>IF('Indicator Date'!BF231="","x",RIGHT('Indicator Date'!BF231,4))</f>
        <v>2014</v>
      </c>
    </row>
    <row r="232" spans="1:47" ht="15.75" customHeight="1" x14ac:dyDescent="0.25">
      <c r="A232" s="47" t="s">
        <v>576</v>
      </c>
      <c r="B232" s="47" t="s">
        <v>577</v>
      </c>
      <c r="C232" s="117" t="str">
        <f>IF('Indicator Date'!E232="","x",RIGHT('Indicator Date'!E232,4))</f>
        <v>2017</v>
      </c>
      <c r="D232" s="117" t="str">
        <f>IF('Indicator Date'!F232="","x",RIGHT('Indicator Date'!F232,4))</f>
        <v>2017</v>
      </c>
      <c r="E232" s="117" t="str">
        <f>IF('Indicator Date'!G232="","x",RIGHT('Indicator Date'!G232,4))</f>
        <v>2017</v>
      </c>
      <c r="F232" s="117" t="str">
        <f>IF('Indicator Date'!H232="","x",RIGHT('Indicator Date'!H232,4))</f>
        <v>2017</v>
      </c>
      <c r="G232" s="117" t="str">
        <f>IF('Indicator Date'!I232="","x",RIGHT('Indicator Date'!I232,4))</f>
        <v>2017</v>
      </c>
      <c r="H232" s="117" t="str">
        <f>IF('Indicator Date'!J232="","x",RIGHT('Indicator Date'!J232,4))</f>
        <v>2017</v>
      </c>
      <c r="I232" s="117" t="str">
        <f>IF('Indicator Date'!K232="","x",RIGHT('Indicator Date'!K232,4))</f>
        <v>2016</v>
      </c>
      <c r="J232" s="117" t="str">
        <f>IF('Indicator Date'!L232="","x",RIGHT('Indicator Date'!L232,4))</f>
        <v>2018</v>
      </c>
      <c r="K232" s="117" t="str">
        <f>IF('Indicator Date'!M232="","x",RIGHT('Indicator Date'!M232,4))</f>
        <v>2018</v>
      </c>
      <c r="L232" s="117" t="str">
        <f>IF('Indicator Date'!N232="","x",RIGHT('Indicator Date'!N232,4))</f>
        <v>2018</v>
      </c>
      <c r="M232" s="117" t="str">
        <f>IF('Indicator Date'!O232="","x",RIGHT('Indicator Date'!O232,4))</f>
        <v>2014</v>
      </c>
      <c r="N232" s="117" t="str">
        <f>IF('Indicator Date'!P232="","x",RIGHT('Indicator Date'!P232,4))</f>
        <v>2014</v>
      </c>
      <c r="O232" s="117" t="str">
        <f>IF('Indicator Date'!Q232="","x",RIGHT('Indicator Date'!Q232,4))</f>
        <v>2014</v>
      </c>
      <c r="P232" s="117" t="str">
        <f>IF('Indicator Date'!R232="","x",RIGHT('Indicator Date'!R232,4))</f>
        <v>2014</v>
      </c>
      <c r="Q232" s="117" t="str">
        <f>IF('Indicator Date'!S232="","x",RIGHT('Indicator Date'!S232,4))</f>
        <v>2014</v>
      </c>
      <c r="R232" s="117" t="str">
        <f>IF('Indicator Date'!T232="","x",RIGHT('Indicator Date'!T232,4))</f>
        <v>2014</v>
      </c>
      <c r="S232" s="117" t="str">
        <f>IF('Indicator Date'!U232="","x",RIGHT('Indicator Date'!U232,4))</f>
        <v>2014</v>
      </c>
      <c r="T232" s="117" t="str">
        <f>IF('Indicator Date'!V232="","x",RIGHT('Indicator Date'!V232,4))</f>
        <v>2014</v>
      </c>
      <c r="U232" s="117" t="str">
        <f>IF('Indicator Date'!W232="","x",RIGHT('Indicator Date'!W232,4))</f>
        <v>2014</v>
      </c>
      <c r="V232" s="117" t="str">
        <f>IF('Indicator Date'!X232="","x",RIGHT('Indicator Date'!X232,4))</f>
        <v>2014</v>
      </c>
      <c r="W232" s="117" t="str">
        <f>IF('Indicator Date'!Y232="","x",RIGHT('Indicator Date'!Y232,4))</f>
        <v>2014</v>
      </c>
      <c r="X232" s="117" t="str">
        <f>IF('Indicator Date'!AB232="","x",RIGHT('Indicator Date'!AB232,4))</f>
        <v>2014</v>
      </c>
      <c r="Y232" s="117" t="str">
        <f>IF('Indicator Date'!AC232="","x",RIGHT('Indicator Date'!AC232,4))</f>
        <v>2019</v>
      </c>
      <c r="Z232" s="117" t="str">
        <f>IF('Indicator Date'!AD232="","x",RIGHT('Indicator Date'!AD232,4))</f>
        <v>2019</v>
      </c>
      <c r="AA232" s="117" t="str">
        <f>IF('Indicator Date'!AE232="","x",RIGHT('Indicator Date'!AE232,4))</f>
        <v>2019</v>
      </c>
      <c r="AB232" s="117" t="str">
        <f>IF('Indicator Date'!AF232="","x",RIGHT('Indicator Date'!AF232,4))</f>
        <v>2019</v>
      </c>
      <c r="AC232" s="117" t="str">
        <f>IF('Indicator Date'!AG232="","x",RIGHT('Indicator Date'!AG232,4))</f>
        <v>2014</v>
      </c>
      <c r="AD232" s="117" t="str">
        <f>IF('Indicator Date'!AJ232="","x",RIGHT('Indicator Date'!AJ232,4))</f>
        <v>2014</v>
      </c>
      <c r="AE232" s="117" t="str">
        <f>IF('Indicator Date'!AK232="","x",RIGHT('Indicator Date'!AK232,4))</f>
        <v>2014</v>
      </c>
      <c r="AF232" s="117" t="str">
        <f>IF('Indicator Date'!AM232="","x",RIGHT('Indicator Date'!AM232,4))</f>
        <v>2014</v>
      </c>
      <c r="AG232" s="117" t="str">
        <f>IF('Indicator Date'!AN232="","x",RIGHT('Indicator Date'!AN232,4))</f>
        <v>2014</v>
      </c>
      <c r="AH232" s="117" t="str">
        <f>IF('Indicator Date'!AP232="","x",RIGHT('Indicator Date'!AP232,4))</f>
        <v>2014</v>
      </c>
      <c r="AI232" s="117" t="str">
        <f>IF('Indicator Date'!AR232="","x",RIGHT('Indicator Date'!AR232,4))</f>
        <v>2014</v>
      </c>
      <c r="AJ232" s="117" t="str">
        <f>IF('Indicator Date'!AU232="","x",RIGHT('Indicator Date'!AU232,4))</f>
        <v>2014</v>
      </c>
      <c r="AK232" s="117" t="str">
        <f>IF('Indicator Date'!AV232="","x",RIGHT('Indicator Date'!AV232,4))</f>
        <v>2014</v>
      </c>
      <c r="AL232" s="117" t="str">
        <f>IF('Indicator Date'!AW232="","x",RIGHT('Indicator Date'!AW232,4))</f>
        <v>2014</v>
      </c>
      <c r="AM232" s="117" t="str">
        <f>IF('Indicator Date'!AX232="","x",RIGHT('Indicator Date'!AX232,4))</f>
        <v>2014</v>
      </c>
      <c r="AN232" s="117" t="str">
        <f>IF('Indicator Date'!AY232="","x",RIGHT('Indicator Date'!AY232,4))</f>
        <v>2014</v>
      </c>
      <c r="AO232" s="117" t="str">
        <f>IF('Indicator Date'!AZ232="","x",RIGHT('Indicator Date'!AZ232,4))</f>
        <v>2014</v>
      </c>
      <c r="AP232" s="117" t="str">
        <f>IF('Indicator Date'!BA232="","x",RIGHT('Indicator Date'!BA232,4))</f>
        <v>2014</v>
      </c>
      <c r="AQ232" s="117" t="str">
        <f>IF('Indicator Date'!BB232="","x",RIGHT('Indicator Date'!BB232,4))</f>
        <v>2017</v>
      </c>
      <c r="AR232" s="117" t="str">
        <f>IF('Indicator Date'!BC232="","x",RIGHT('Indicator Date'!BC232,4))</f>
        <v>2017</v>
      </c>
      <c r="AS232" s="117" t="str">
        <f>IF('Indicator Date'!BD232="","x",RIGHT('Indicator Date'!BD232,4))</f>
        <v>2019</v>
      </c>
      <c r="AT232" s="117" t="str">
        <f>IF('Indicator Date'!BE232="","x",RIGHT('Indicator Date'!BE232,4))</f>
        <v>2014</v>
      </c>
      <c r="AU232" s="117" t="str">
        <f>IF('Indicator Date'!BF232="","x",RIGHT('Indicator Date'!BF232,4))</f>
        <v>2014</v>
      </c>
    </row>
    <row r="233" spans="1:47" ht="15.75" customHeight="1" x14ac:dyDescent="0.25">
      <c r="A233" s="47" t="s">
        <v>578</v>
      </c>
      <c r="B233" s="47" t="s">
        <v>579</v>
      </c>
      <c r="C233" s="117" t="str">
        <f>IF('Indicator Date'!E233="","x",RIGHT('Indicator Date'!E233,4))</f>
        <v>2017</v>
      </c>
      <c r="D233" s="117" t="str">
        <f>IF('Indicator Date'!F233="","x",RIGHT('Indicator Date'!F233,4))</f>
        <v>2017</v>
      </c>
      <c r="E233" s="117" t="str">
        <f>IF('Indicator Date'!G233="","x",RIGHT('Indicator Date'!G233,4))</f>
        <v>2017</v>
      </c>
      <c r="F233" s="117" t="str">
        <f>IF('Indicator Date'!H233="","x",RIGHT('Indicator Date'!H233,4))</f>
        <v>2017</v>
      </c>
      <c r="G233" s="117" t="str">
        <f>IF('Indicator Date'!I233="","x",RIGHT('Indicator Date'!I233,4))</f>
        <v>2017</v>
      </c>
      <c r="H233" s="117" t="str">
        <f>IF('Indicator Date'!J233="","x",RIGHT('Indicator Date'!J233,4))</f>
        <v>2017</v>
      </c>
      <c r="I233" s="117" t="str">
        <f>IF('Indicator Date'!K233="","x",RIGHT('Indicator Date'!K233,4))</f>
        <v>2016</v>
      </c>
      <c r="J233" s="117" t="str">
        <f>IF('Indicator Date'!L233="","x",RIGHT('Indicator Date'!L233,4))</f>
        <v>2018</v>
      </c>
      <c r="K233" s="117" t="str">
        <f>IF('Indicator Date'!M233="","x",RIGHT('Indicator Date'!M233,4))</f>
        <v>2018</v>
      </c>
      <c r="L233" s="117" t="str">
        <f>IF('Indicator Date'!N233="","x",RIGHT('Indicator Date'!N233,4))</f>
        <v>2018</v>
      </c>
      <c r="M233" s="117" t="str">
        <f>IF('Indicator Date'!O233="","x",RIGHT('Indicator Date'!O233,4))</f>
        <v>2014</v>
      </c>
      <c r="N233" s="117" t="str">
        <f>IF('Indicator Date'!P233="","x",RIGHT('Indicator Date'!P233,4))</f>
        <v>2014</v>
      </c>
      <c r="O233" s="117" t="str">
        <f>IF('Indicator Date'!Q233="","x",RIGHT('Indicator Date'!Q233,4))</f>
        <v>2014</v>
      </c>
      <c r="P233" s="117" t="str">
        <f>IF('Indicator Date'!R233="","x",RIGHT('Indicator Date'!R233,4))</f>
        <v>2014</v>
      </c>
      <c r="Q233" s="117" t="str">
        <f>IF('Indicator Date'!S233="","x",RIGHT('Indicator Date'!S233,4))</f>
        <v>2014</v>
      </c>
      <c r="R233" s="117" t="str">
        <f>IF('Indicator Date'!T233="","x",RIGHT('Indicator Date'!T233,4))</f>
        <v>2014</v>
      </c>
      <c r="S233" s="117" t="str">
        <f>IF('Indicator Date'!U233="","x",RIGHT('Indicator Date'!U233,4))</f>
        <v>2014</v>
      </c>
      <c r="T233" s="117" t="str">
        <f>IF('Indicator Date'!V233="","x",RIGHT('Indicator Date'!V233,4))</f>
        <v>2014</v>
      </c>
      <c r="U233" s="117" t="str">
        <f>IF('Indicator Date'!W233="","x",RIGHT('Indicator Date'!W233,4))</f>
        <v>2014</v>
      </c>
      <c r="V233" s="117" t="str">
        <f>IF('Indicator Date'!X233="","x",RIGHT('Indicator Date'!X233,4))</f>
        <v>2014</v>
      </c>
      <c r="W233" s="117" t="str">
        <f>IF('Indicator Date'!Y233="","x",RIGHT('Indicator Date'!Y233,4))</f>
        <v>2014</v>
      </c>
      <c r="X233" s="117" t="str">
        <f>IF('Indicator Date'!AB233="","x",RIGHT('Indicator Date'!AB233,4))</f>
        <v>2014</v>
      </c>
      <c r="Y233" s="117" t="str">
        <f>IF('Indicator Date'!AC233="","x",RIGHT('Indicator Date'!AC233,4))</f>
        <v>2019</v>
      </c>
      <c r="Z233" s="117" t="str">
        <f>IF('Indicator Date'!AD233="","x",RIGHT('Indicator Date'!AD233,4))</f>
        <v>2019</v>
      </c>
      <c r="AA233" s="117" t="str">
        <f>IF('Indicator Date'!AE233="","x",RIGHT('Indicator Date'!AE233,4))</f>
        <v>2019</v>
      </c>
      <c r="AB233" s="117" t="str">
        <f>IF('Indicator Date'!AF233="","x",RIGHT('Indicator Date'!AF233,4))</f>
        <v>2019</v>
      </c>
      <c r="AC233" s="117" t="str">
        <f>IF('Indicator Date'!AG233="","x",RIGHT('Indicator Date'!AG233,4))</f>
        <v>2014</v>
      </c>
      <c r="AD233" s="117" t="str">
        <f>IF('Indicator Date'!AJ233="","x",RIGHT('Indicator Date'!AJ233,4))</f>
        <v>2014</v>
      </c>
      <c r="AE233" s="117" t="str">
        <f>IF('Indicator Date'!AK233="","x",RIGHT('Indicator Date'!AK233,4))</f>
        <v>2014</v>
      </c>
      <c r="AF233" s="117" t="str">
        <f>IF('Indicator Date'!AM233="","x",RIGHT('Indicator Date'!AM233,4))</f>
        <v>2014</v>
      </c>
      <c r="AG233" s="117" t="str">
        <f>IF('Indicator Date'!AN233="","x",RIGHT('Indicator Date'!AN233,4))</f>
        <v>2014</v>
      </c>
      <c r="AH233" s="117" t="str">
        <f>IF('Indicator Date'!AP233="","x",RIGHT('Indicator Date'!AP233,4))</f>
        <v>2014</v>
      </c>
      <c r="AI233" s="117" t="str">
        <f>IF('Indicator Date'!AR233="","x",RIGHT('Indicator Date'!AR233,4))</f>
        <v>2014</v>
      </c>
      <c r="AJ233" s="117" t="str">
        <f>IF('Indicator Date'!AU233="","x",RIGHT('Indicator Date'!AU233,4))</f>
        <v>2014</v>
      </c>
      <c r="AK233" s="117" t="str">
        <f>IF('Indicator Date'!AV233="","x",RIGHT('Indicator Date'!AV233,4))</f>
        <v>2014</v>
      </c>
      <c r="AL233" s="117" t="str">
        <f>IF('Indicator Date'!AW233="","x",RIGHT('Indicator Date'!AW233,4))</f>
        <v>2014</v>
      </c>
      <c r="AM233" s="117" t="str">
        <f>IF('Indicator Date'!AX233="","x",RIGHT('Indicator Date'!AX233,4))</f>
        <v>2014</v>
      </c>
      <c r="AN233" s="117" t="str">
        <f>IF('Indicator Date'!AY233="","x",RIGHT('Indicator Date'!AY233,4))</f>
        <v>2014</v>
      </c>
      <c r="AO233" s="117" t="str">
        <f>IF('Indicator Date'!AZ233="","x",RIGHT('Indicator Date'!AZ233,4))</f>
        <v>2014</v>
      </c>
      <c r="AP233" s="117" t="str">
        <f>IF('Indicator Date'!BA233="","x",RIGHT('Indicator Date'!BA233,4))</f>
        <v>2014</v>
      </c>
      <c r="AQ233" s="117" t="str">
        <f>IF('Indicator Date'!BB233="","x",RIGHT('Indicator Date'!BB233,4))</f>
        <v>2017</v>
      </c>
      <c r="AR233" s="117" t="str">
        <f>IF('Indicator Date'!BC233="","x",RIGHT('Indicator Date'!BC233,4))</f>
        <v>2017</v>
      </c>
      <c r="AS233" s="117" t="str">
        <f>IF('Indicator Date'!BD233="","x",RIGHT('Indicator Date'!BD233,4))</f>
        <v>2019</v>
      </c>
      <c r="AT233" s="117" t="str">
        <f>IF('Indicator Date'!BE233="","x",RIGHT('Indicator Date'!BE233,4))</f>
        <v>2014</v>
      </c>
      <c r="AU233" s="117" t="str">
        <f>IF('Indicator Date'!BF233="","x",RIGHT('Indicator Date'!BF233,4))</f>
        <v>2014</v>
      </c>
    </row>
    <row r="234" spans="1:47" ht="15.75" customHeight="1" x14ac:dyDescent="0.25">
      <c r="A234" s="47" t="s">
        <v>580</v>
      </c>
      <c r="B234" s="47" t="s">
        <v>581</v>
      </c>
      <c r="C234" s="117" t="str">
        <f>IF('Indicator Date'!E234="","x",RIGHT('Indicator Date'!E234,4))</f>
        <v>2017</v>
      </c>
      <c r="D234" s="117" t="str">
        <f>IF('Indicator Date'!F234="","x",RIGHT('Indicator Date'!F234,4))</f>
        <v>2017</v>
      </c>
      <c r="E234" s="117" t="str">
        <f>IF('Indicator Date'!G234="","x",RIGHT('Indicator Date'!G234,4))</f>
        <v>2017</v>
      </c>
      <c r="F234" s="117" t="str">
        <f>IF('Indicator Date'!H234="","x",RIGHT('Indicator Date'!H234,4))</f>
        <v>2017</v>
      </c>
      <c r="G234" s="117" t="str">
        <f>IF('Indicator Date'!I234="","x",RIGHT('Indicator Date'!I234,4))</f>
        <v>2017</v>
      </c>
      <c r="H234" s="117" t="str">
        <f>IF('Indicator Date'!J234="","x",RIGHT('Indicator Date'!J234,4))</f>
        <v>2017</v>
      </c>
      <c r="I234" s="117" t="str">
        <f>IF('Indicator Date'!K234="","x",RIGHT('Indicator Date'!K234,4))</f>
        <v>2016</v>
      </c>
      <c r="J234" s="117" t="str">
        <f>IF('Indicator Date'!L234="","x",RIGHT('Indicator Date'!L234,4))</f>
        <v>2018</v>
      </c>
      <c r="K234" s="117" t="str">
        <f>IF('Indicator Date'!M234="","x",RIGHT('Indicator Date'!M234,4))</f>
        <v>2018</v>
      </c>
      <c r="L234" s="117" t="str">
        <f>IF('Indicator Date'!N234="","x",RIGHT('Indicator Date'!N234,4))</f>
        <v>2018</v>
      </c>
      <c r="M234" s="117" t="str">
        <f>IF('Indicator Date'!O234="","x",RIGHT('Indicator Date'!O234,4))</f>
        <v>2014</v>
      </c>
      <c r="N234" s="117" t="str">
        <f>IF('Indicator Date'!P234="","x",RIGHT('Indicator Date'!P234,4))</f>
        <v>2014</v>
      </c>
      <c r="O234" s="117" t="str">
        <f>IF('Indicator Date'!Q234="","x",RIGHT('Indicator Date'!Q234,4))</f>
        <v>2014</v>
      </c>
      <c r="P234" s="117" t="str">
        <f>IF('Indicator Date'!R234="","x",RIGHT('Indicator Date'!R234,4))</f>
        <v>2014</v>
      </c>
      <c r="Q234" s="117" t="str">
        <f>IF('Indicator Date'!S234="","x",RIGHT('Indicator Date'!S234,4))</f>
        <v>2014</v>
      </c>
      <c r="R234" s="117" t="str">
        <f>IF('Indicator Date'!T234="","x",RIGHT('Indicator Date'!T234,4))</f>
        <v>2014</v>
      </c>
      <c r="S234" s="117" t="str">
        <f>IF('Indicator Date'!U234="","x",RIGHT('Indicator Date'!U234,4))</f>
        <v>2014</v>
      </c>
      <c r="T234" s="117" t="str">
        <f>IF('Indicator Date'!V234="","x",RIGHT('Indicator Date'!V234,4))</f>
        <v>2014</v>
      </c>
      <c r="U234" s="117" t="str">
        <f>IF('Indicator Date'!W234="","x",RIGHT('Indicator Date'!W234,4))</f>
        <v>2014</v>
      </c>
      <c r="V234" s="117" t="str">
        <f>IF('Indicator Date'!X234="","x",RIGHT('Indicator Date'!X234,4))</f>
        <v>2014</v>
      </c>
      <c r="W234" s="117" t="str">
        <f>IF('Indicator Date'!Y234="","x",RIGHT('Indicator Date'!Y234,4))</f>
        <v>2014</v>
      </c>
      <c r="X234" s="117" t="str">
        <f>IF('Indicator Date'!AB234="","x",RIGHT('Indicator Date'!AB234,4))</f>
        <v>2014</v>
      </c>
      <c r="Y234" s="117" t="str">
        <f>IF('Indicator Date'!AC234="","x",RIGHT('Indicator Date'!AC234,4))</f>
        <v>2019</v>
      </c>
      <c r="Z234" s="117" t="str">
        <f>IF('Indicator Date'!AD234="","x",RIGHT('Indicator Date'!AD234,4))</f>
        <v>2019</v>
      </c>
      <c r="AA234" s="117" t="str">
        <f>IF('Indicator Date'!AE234="","x",RIGHT('Indicator Date'!AE234,4))</f>
        <v>2019</v>
      </c>
      <c r="AB234" s="117" t="str">
        <f>IF('Indicator Date'!AF234="","x",RIGHT('Indicator Date'!AF234,4))</f>
        <v>2019</v>
      </c>
      <c r="AC234" s="117" t="str">
        <f>IF('Indicator Date'!AG234="","x",RIGHT('Indicator Date'!AG234,4))</f>
        <v>2014</v>
      </c>
      <c r="AD234" s="117" t="str">
        <f>IF('Indicator Date'!AJ234="","x",RIGHT('Indicator Date'!AJ234,4))</f>
        <v>2014</v>
      </c>
      <c r="AE234" s="117" t="str">
        <f>IF('Indicator Date'!AK234="","x",RIGHT('Indicator Date'!AK234,4))</f>
        <v>2014</v>
      </c>
      <c r="AF234" s="117" t="str">
        <f>IF('Indicator Date'!AM234="","x",RIGHT('Indicator Date'!AM234,4))</f>
        <v>2014</v>
      </c>
      <c r="AG234" s="117" t="str">
        <f>IF('Indicator Date'!AN234="","x",RIGHT('Indicator Date'!AN234,4))</f>
        <v>2014</v>
      </c>
      <c r="AH234" s="117" t="str">
        <f>IF('Indicator Date'!AP234="","x",RIGHT('Indicator Date'!AP234,4))</f>
        <v>2014</v>
      </c>
      <c r="AI234" s="117" t="str">
        <f>IF('Indicator Date'!AR234="","x",RIGHT('Indicator Date'!AR234,4))</f>
        <v>2014</v>
      </c>
      <c r="AJ234" s="117" t="str">
        <f>IF('Indicator Date'!AU234="","x",RIGHT('Indicator Date'!AU234,4))</f>
        <v>2014</v>
      </c>
      <c r="AK234" s="117" t="str">
        <f>IF('Indicator Date'!AV234="","x",RIGHT('Indicator Date'!AV234,4))</f>
        <v>2014</v>
      </c>
      <c r="AL234" s="117" t="str">
        <f>IF('Indicator Date'!AW234="","x",RIGHT('Indicator Date'!AW234,4))</f>
        <v>2014</v>
      </c>
      <c r="AM234" s="117" t="str">
        <f>IF('Indicator Date'!AX234="","x",RIGHT('Indicator Date'!AX234,4))</f>
        <v>2014</v>
      </c>
      <c r="AN234" s="117" t="str">
        <f>IF('Indicator Date'!AY234="","x",RIGHT('Indicator Date'!AY234,4))</f>
        <v>2014</v>
      </c>
      <c r="AO234" s="117" t="str">
        <f>IF('Indicator Date'!AZ234="","x",RIGHT('Indicator Date'!AZ234,4))</f>
        <v>2014</v>
      </c>
      <c r="AP234" s="117" t="str">
        <f>IF('Indicator Date'!BA234="","x",RIGHT('Indicator Date'!BA234,4))</f>
        <v>2014</v>
      </c>
      <c r="AQ234" s="117" t="str">
        <f>IF('Indicator Date'!BB234="","x",RIGHT('Indicator Date'!BB234,4))</f>
        <v>2017</v>
      </c>
      <c r="AR234" s="117" t="str">
        <f>IF('Indicator Date'!BC234="","x",RIGHT('Indicator Date'!BC234,4))</f>
        <v>2017</v>
      </c>
      <c r="AS234" s="117" t="str">
        <f>IF('Indicator Date'!BD234="","x",RIGHT('Indicator Date'!BD234,4))</f>
        <v>2019</v>
      </c>
      <c r="AT234" s="117" t="str">
        <f>IF('Indicator Date'!BE234="","x",RIGHT('Indicator Date'!BE234,4))</f>
        <v>2014</v>
      </c>
      <c r="AU234" s="117" t="str">
        <f>IF('Indicator Date'!BF234="","x",RIGHT('Indicator Date'!BF234,4))</f>
        <v>2014</v>
      </c>
    </row>
    <row r="235" spans="1:47" ht="15.75" customHeight="1" x14ac:dyDescent="0.25">
      <c r="A235" s="47" t="s">
        <v>582</v>
      </c>
      <c r="B235" s="47" t="s">
        <v>583</v>
      </c>
      <c r="C235" s="117" t="str">
        <f>IF('Indicator Date'!E235="","x",RIGHT('Indicator Date'!E235,4))</f>
        <v>2017</v>
      </c>
      <c r="D235" s="117" t="str">
        <f>IF('Indicator Date'!F235="","x",RIGHT('Indicator Date'!F235,4))</f>
        <v>2017</v>
      </c>
      <c r="E235" s="117" t="str">
        <f>IF('Indicator Date'!G235="","x",RIGHT('Indicator Date'!G235,4))</f>
        <v>2017</v>
      </c>
      <c r="F235" s="117" t="str">
        <f>IF('Indicator Date'!H235="","x",RIGHT('Indicator Date'!H235,4))</f>
        <v>2017</v>
      </c>
      <c r="G235" s="117" t="str">
        <f>IF('Indicator Date'!I235="","x",RIGHT('Indicator Date'!I235,4))</f>
        <v>2017</v>
      </c>
      <c r="H235" s="117" t="str">
        <f>IF('Indicator Date'!J235="","x",RIGHT('Indicator Date'!J235,4))</f>
        <v>2017</v>
      </c>
      <c r="I235" s="117" t="str">
        <f>IF('Indicator Date'!K235="","x",RIGHT('Indicator Date'!K235,4))</f>
        <v>2016</v>
      </c>
      <c r="J235" s="117" t="str">
        <f>IF('Indicator Date'!L235="","x",RIGHT('Indicator Date'!L235,4))</f>
        <v>2018</v>
      </c>
      <c r="K235" s="117" t="str">
        <f>IF('Indicator Date'!M235="","x",RIGHT('Indicator Date'!M235,4))</f>
        <v>2018</v>
      </c>
      <c r="L235" s="117" t="str">
        <f>IF('Indicator Date'!N235="","x",RIGHT('Indicator Date'!N235,4))</f>
        <v>2018</v>
      </c>
      <c r="M235" s="117" t="str">
        <f>IF('Indicator Date'!O235="","x",RIGHT('Indicator Date'!O235,4))</f>
        <v>2014</v>
      </c>
      <c r="N235" s="117" t="str">
        <f>IF('Indicator Date'!P235="","x",RIGHT('Indicator Date'!P235,4))</f>
        <v>2014</v>
      </c>
      <c r="O235" s="117" t="str">
        <f>IF('Indicator Date'!Q235="","x",RIGHT('Indicator Date'!Q235,4))</f>
        <v>2014</v>
      </c>
      <c r="P235" s="117" t="str">
        <f>IF('Indicator Date'!R235="","x",RIGHT('Indicator Date'!R235,4))</f>
        <v>2014</v>
      </c>
      <c r="Q235" s="117" t="str">
        <f>IF('Indicator Date'!S235="","x",RIGHT('Indicator Date'!S235,4))</f>
        <v>2014</v>
      </c>
      <c r="R235" s="117" t="str">
        <f>IF('Indicator Date'!T235="","x",RIGHT('Indicator Date'!T235,4))</f>
        <v>2014</v>
      </c>
      <c r="S235" s="117" t="str">
        <f>IF('Indicator Date'!U235="","x",RIGHT('Indicator Date'!U235,4))</f>
        <v>2014</v>
      </c>
      <c r="T235" s="117" t="str">
        <f>IF('Indicator Date'!V235="","x",RIGHT('Indicator Date'!V235,4))</f>
        <v>2014</v>
      </c>
      <c r="U235" s="117" t="str">
        <f>IF('Indicator Date'!W235="","x",RIGHT('Indicator Date'!W235,4))</f>
        <v>2014</v>
      </c>
      <c r="V235" s="117" t="str">
        <f>IF('Indicator Date'!X235="","x",RIGHT('Indicator Date'!X235,4))</f>
        <v>2014</v>
      </c>
      <c r="W235" s="117" t="str">
        <f>IF('Indicator Date'!Y235="","x",RIGHT('Indicator Date'!Y235,4))</f>
        <v>2014</v>
      </c>
      <c r="X235" s="117" t="str">
        <f>IF('Indicator Date'!AB235="","x",RIGHT('Indicator Date'!AB235,4))</f>
        <v>2014</v>
      </c>
      <c r="Y235" s="117" t="str">
        <f>IF('Indicator Date'!AC235="","x",RIGHT('Indicator Date'!AC235,4))</f>
        <v>2019</v>
      </c>
      <c r="Z235" s="117" t="str">
        <f>IF('Indicator Date'!AD235="","x",RIGHT('Indicator Date'!AD235,4))</f>
        <v>2019</v>
      </c>
      <c r="AA235" s="117" t="str">
        <f>IF('Indicator Date'!AE235="","x",RIGHT('Indicator Date'!AE235,4))</f>
        <v>2019</v>
      </c>
      <c r="AB235" s="117" t="str">
        <f>IF('Indicator Date'!AF235="","x",RIGHT('Indicator Date'!AF235,4))</f>
        <v>2019</v>
      </c>
      <c r="AC235" s="117" t="str">
        <f>IF('Indicator Date'!AG235="","x",RIGHT('Indicator Date'!AG235,4))</f>
        <v>2014</v>
      </c>
      <c r="AD235" s="117" t="str">
        <f>IF('Indicator Date'!AJ235="","x",RIGHT('Indicator Date'!AJ235,4))</f>
        <v>2014</v>
      </c>
      <c r="AE235" s="117" t="str">
        <f>IF('Indicator Date'!AK235="","x",RIGHT('Indicator Date'!AK235,4))</f>
        <v>2014</v>
      </c>
      <c r="AF235" s="117" t="str">
        <f>IF('Indicator Date'!AM235="","x",RIGHT('Indicator Date'!AM235,4))</f>
        <v>2014</v>
      </c>
      <c r="AG235" s="117" t="str">
        <f>IF('Indicator Date'!AN235="","x",RIGHT('Indicator Date'!AN235,4))</f>
        <v>2014</v>
      </c>
      <c r="AH235" s="117" t="str">
        <f>IF('Indicator Date'!AP235="","x",RIGHT('Indicator Date'!AP235,4))</f>
        <v>2014</v>
      </c>
      <c r="AI235" s="117" t="str">
        <f>IF('Indicator Date'!AR235="","x",RIGHT('Indicator Date'!AR235,4))</f>
        <v>2014</v>
      </c>
      <c r="AJ235" s="117" t="str">
        <f>IF('Indicator Date'!AU235="","x",RIGHT('Indicator Date'!AU235,4))</f>
        <v>2014</v>
      </c>
      <c r="AK235" s="117" t="str">
        <f>IF('Indicator Date'!AV235="","x",RIGHT('Indicator Date'!AV235,4))</f>
        <v>2014</v>
      </c>
      <c r="AL235" s="117" t="str">
        <f>IF('Indicator Date'!AW235="","x",RIGHT('Indicator Date'!AW235,4))</f>
        <v>2014</v>
      </c>
      <c r="AM235" s="117" t="str">
        <f>IF('Indicator Date'!AX235="","x",RIGHT('Indicator Date'!AX235,4))</f>
        <v>2014</v>
      </c>
      <c r="AN235" s="117" t="str">
        <f>IF('Indicator Date'!AY235="","x",RIGHT('Indicator Date'!AY235,4))</f>
        <v>2014</v>
      </c>
      <c r="AO235" s="117" t="str">
        <f>IF('Indicator Date'!AZ235="","x",RIGHT('Indicator Date'!AZ235,4))</f>
        <v>2014</v>
      </c>
      <c r="AP235" s="117" t="str">
        <f>IF('Indicator Date'!BA235="","x",RIGHT('Indicator Date'!BA235,4))</f>
        <v>2014</v>
      </c>
      <c r="AQ235" s="117" t="str">
        <f>IF('Indicator Date'!BB235="","x",RIGHT('Indicator Date'!BB235,4))</f>
        <v>2017</v>
      </c>
      <c r="AR235" s="117" t="str">
        <f>IF('Indicator Date'!BC235="","x",RIGHT('Indicator Date'!BC235,4))</f>
        <v>2017</v>
      </c>
      <c r="AS235" s="117" t="str">
        <f>IF('Indicator Date'!BD235="","x",RIGHT('Indicator Date'!BD235,4))</f>
        <v>2019</v>
      </c>
      <c r="AT235" s="117" t="str">
        <f>IF('Indicator Date'!BE235="","x",RIGHT('Indicator Date'!BE235,4))</f>
        <v>2014</v>
      </c>
      <c r="AU235" s="117" t="str">
        <f>IF('Indicator Date'!BF235="","x",RIGHT('Indicator Date'!BF235,4))</f>
        <v>2014</v>
      </c>
    </row>
    <row r="236" spans="1:47" ht="15.75" customHeight="1" x14ac:dyDescent="0.25">
      <c r="A236" s="47" t="s">
        <v>584</v>
      </c>
      <c r="B236" s="47" t="s">
        <v>585</v>
      </c>
      <c r="C236" s="117" t="str">
        <f>IF('Indicator Date'!E236="","x",RIGHT('Indicator Date'!E236,4))</f>
        <v>2017</v>
      </c>
      <c r="D236" s="117" t="str">
        <f>IF('Indicator Date'!F236="","x",RIGHT('Indicator Date'!F236,4))</f>
        <v>2017</v>
      </c>
      <c r="E236" s="117" t="str">
        <f>IF('Indicator Date'!G236="","x",RIGHT('Indicator Date'!G236,4))</f>
        <v>2017</v>
      </c>
      <c r="F236" s="117" t="str">
        <f>IF('Indicator Date'!H236="","x",RIGHT('Indicator Date'!H236,4))</f>
        <v>2017</v>
      </c>
      <c r="G236" s="117" t="str">
        <f>IF('Indicator Date'!I236="","x",RIGHT('Indicator Date'!I236,4))</f>
        <v>2017</v>
      </c>
      <c r="H236" s="117" t="str">
        <f>IF('Indicator Date'!J236="","x",RIGHT('Indicator Date'!J236,4))</f>
        <v>2017</v>
      </c>
      <c r="I236" s="117" t="str">
        <f>IF('Indicator Date'!K236="","x",RIGHT('Indicator Date'!K236,4))</f>
        <v>2016</v>
      </c>
      <c r="J236" s="117" t="str">
        <f>IF('Indicator Date'!L236="","x",RIGHT('Indicator Date'!L236,4))</f>
        <v>2018</v>
      </c>
      <c r="K236" s="117" t="str">
        <f>IF('Indicator Date'!M236="","x",RIGHT('Indicator Date'!M236,4))</f>
        <v>2018</v>
      </c>
      <c r="L236" s="117" t="str">
        <f>IF('Indicator Date'!N236="","x",RIGHT('Indicator Date'!N236,4))</f>
        <v>2018</v>
      </c>
      <c r="M236" s="117" t="str">
        <f>IF('Indicator Date'!O236="","x",RIGHT('Indicator Date'!O236,4))</f>
        <v>2014</v>
      </c>
      <c r="N236" s="117" t="str">
        <f>IF('Indicator Date'!P236="","x",RIGHT('Indicator Date'!P236,4))</f>
        <v>2014</v>
      </c>
      <c r="O236" s="117" t="str">
        <f>IF('Indicator Date'!Q236="","x",RIGHT('Indicator Date'!Q236,4))</f>
        <v>2014</v>
      </c>
      <c r="P236" s="117" t="str">
        <f>IF('Indicator Date'!R236="","x",RIGHT('Indicator Date'!R236,4))</f>
        <v>2014</v>
      </c>
      <c r="Q236" s="117" t="str">
        <f>IF('Indicator Date'!S236="","x",RIGHT('Indicator Date'!S236,4))</f>
        <v>2014</v>
      </c>
      <c r="R236" s="117" t="str">
        <f>IF('Indicator Date'!T236="","x",RIGHT('Indicator Date'!T236,4))</f>
        <v>2014</v>
      </c>
      <c r="S236" s="117" t="str">
        <f>IF('Indicator Date'!U236="","x",RIGHT('Indicator Date'!U236,4))</f>
        <v>2014</v>
      </c>
      <c r="T236" s="117" t="str">
        <f>IF('Indicator Date'!V236="","x",RIGHT('Indicator Date'!V236,4))</f>
        <v>2014</v>
      </c>
      <c r="U236" s="117" t="str">
        <f>IF('Indicator Date'!W236="","x",RIGHT('Indicator Date'!W236,4))</f>
        <v>2014</v>
      </c>
      <c r="V236" s="117" t="str">
        <f>IF('Indicator Date'!X236="","x",RIGHT('Indicator Date'!X236,4))</f>
        <v>2014</v>
      </c>
      <c r="W236" s="117" t="str">
        <f>IF('Indicator Date'!Y236="","x",RIGHT('Indicator Date'!Y236,4))</f>
        <v>2014</v>
      </c>
      <c r="X236" s="117" t="str">
        <f>IF('Indicator Date'!AB236="","x",RIGHT('Indicator Date'!AB236,4))</f>
        <v>2014</v>
      </c>
      <c r="Y236" s="117" t="str">
        <f>IF('Indicator Date'!AC236="","x",RIGHT('Indicator Date'!AC236,4))</f>
        <v>2019</v>
      </c>
      <c r="Z236" s="117" t="str">
        <f>IF('Indicator Date'!AD236="","x",RIGHT('Indicator Date'!AD236,4))</f>
        <v>2019</v>
      </c>
      <c r="AA236" s="117" t="str">
        <f>IF('Indicator Date'!AE236="","x",RIGHT('Indicator Date'!AE236,4))</f>
        <v>2019</v>
      </c>
      <c r="AB236" s="117" t="str">
        <f>IF('Indicator Date'!AF236="","x",RIGHT('Indicator Date'!AF236,4))</f>
        <v>2019</v>
      </c>
      <c r="AC236" s="117" t="str">
        <f>IF('Indicator Date'!AG236="","x",RIGHT('Indicator Date'!AG236,4))</f>
        <v>2014</v>
      </c>
      <c r="AD236" s="117" t="str">
        <f>IF('Indicator Date'!AJ236="","x",RIGHT('Indicator Date'!AJ236,4))</f>
        <v>2014</v>
      </c>
      <c r="AE236" s="117" t="str">
        <f>IF('Indicator Date'!AK236="","x",RIGHT('Indicator Date'!AK236,4))</f>
        <v>2014</v>
      </c>
      <c r="AF236" s="117" t="str">
        <f>IF('Indicator Date'!AM236="","x",RIGHT('Indicator Date'!AM236,4))</f>
        <v>2014</v>
      </c>
      <c r="AG236" s="117" t="str">
        <f>IF('Indicator Date'!AN236="","x",RIGHT('Indicator Date'!AN236,4))</f>
        <v>2014</v>
      </c>
      <c r="AH236" s="117" t="str">
        <f>IF('Indicator Date'!AP236="","x",RIGHT('Indicator Date'!AP236,4))</f>
        <v>2014</v>
      </c>
      <c r="AI236" s="117" t="str">
        <f>IF('Indicator Date'!AR236="","x",RIGHT('Indicator Date'!AR236,4))</f>
        <v>2014</v>
      </c>
      <c r="AJ236" s="117" t="str">
        <f>IF('Indicator Date'!AU236="","x",RIGHT('Indicator Date'!AU236,4))</f>
        <v>2014</v>
      </c>
      <c r="AK236" s="117" t="str">
        <f>IF('Indicator Date'!AV236="","x",RIGHT('Indicator Date'!AV236,4))</f>
        <v>2014</v>
      </c>
      <c r="AL236" s="117" t="str">
        <f>IF('Indicator Date'!AW236="","x",RIGHT('Indicator Date'!AW236,4))</f>
        <v>2014</v>
      </c>
      <c r="AM236" s="117" t="str">
        <f>IF('Indicator Date'!AX236="","x",RIGHT('Indicator Date'!AX236,4))</f>
        <v>2014</v>
      </c>
      <c r="AN236" s="117" t="str">
        <f>IF('Indicator Date'!AY236="","x",RIGHT('Indicator Date'!AY236,4))</f>
        <v>2014</v>
      </c>
      <c r="AO236" s="117" t="str">
        <f>IF('Indicator Date'!AZ236="","x",RIGHT('Indicator Date'!AZ236,4))</f>
        <v>2014</v>
      </c>
      <c r="AP236" s="117" t="str">
        <f>IF('Indicator Date'!BA236="","x",RIGHT('Indicator Date'!BA236,4))</f>
        <v>2014</v>
      </c>
      <c r="AQ236" s="117" t="str">
        <f>IF('Indicator Date'!BB236="","x",RIGHT('Indicator Date'!BB236,4))</f>
        <v>2017</v>
      </c>
      <c r="AR236" s="117" t="str">
        <f>IF('Indicator Date'!BC236="","x",RIGHT('Indicator Date'!BC236,4))</f>
        <v>2017</v>
      </c>
      <c r="AS236" s="117" t="str">
        <f>IF('Indicator Date'!BD236="","x",RIGHT('Indicator Date'!BD236,4))</f>
        <v>2019</v>
      </c>
      <c r="AT236" s="117" t="str">
        <f>IF('Indicator Date'!BE236="","x",RIGHT('Indicator Date'!BE236,4))</f>
        <v>2014</v>
      </c>
      <c r="AU236" s="117" t="str">
        <f>IF('Indicator Date'!BF236="","x",RIGHT('Indicator Date'!BF236,4))</f>
        <v>2014</v>
      </c>
    </row>
    <row r="237" spans="1:47" ht="15.75" customHeight="1" x14ac:dyDescent="0.25">
      <c r="A237" s="47" t="s">
        <v>586</v>
      </c>
      <c r="B237" s="47" t="s">
        <v>587</v>
      </c>
      <c r="C237" s="117" t="str">
        <f>IF('Indicator Date'!E237="","x",RIGHT('Indicator Date'!E237,4))</f>
        <v>2017</v>
      </c>
      <c r="D237" s="117" t="str">
        <f>IF('Indicator Date'!F237="","x",RIGHT('Indicator Date'!F237,4))</f>
        <v>2017</v>
      </c>
      <c r="E237" s="117" t="str">
        <f>IF('Indicator Date'!G237="","x",RIGHT('Indicator Date'!G237,4))</f>
        <v>2017</v>
      </c>
      <c r="F237" s="117" t="str">
        <f>IF('Indicator Date'!H237="","x",RIGHT('Indicator Date'!H237,4))</f>
        <v>2017</v>
      </c>
      <c r="G237" s="117" t="str">
        <f>IF('Indicator Date'!I237="","x",RIGHT('Indicator Date'!I237,4))</f>
        <v>2017</v>
      </c>
      <c r="H237" s="117" t="str">
        <f>IF('Indicator Date'!J237="","x",RIGHT('Indicator Date'!J237,4))</f>
        <v>2017</v>
      </c>
      <c r="I237" s="117" t="str">
        <f>IF('Indicator Date'!K237="","x",RIGHT('Indicator Date'!K237,4))</f>
        <v>2016</v>
      </c>
      <c r="J237" s="117" t="str">
        <f>IF('Indicator Date'!L237="","x",RIGHT('Indicator Date'!L237,4))</f>
        <v>2018</v>
      </c>
      <c r="K237" s="117" t="str">
        <f>IF('Indicator Date'!M237="","x",RIGHT('Indicator Date'!M237,4))</f>
        <v>2018</v>
      </c>
      <c r="L237" s="117" t="str">
        <f>IF('Indicator Date'!N237="","x",RIGHT('Indicator Date'!N237,4))</f>
        <v>2018</v>
      </c>
      <c r="M237" s="117" t="str">
        <f>IF('Indicator Date'!O237="","x",RIGHT('Indicator Date'!O237,4))</f>
        <v>2014</v>
      </c>
      <c r="N237" s="117" t="str">
        <f>IF('Indicator Date'!P237="","x",RIGHT('Indicator Date'!P237,4))</f>
        <v>2014</v>
      </c>
      <c r="O237" s="117" t="str">
        <f>IF('Indicator Date'!Q237="","x",RIGHT('Indicator Date'!Q237,4))</f>
        <v>2014</v>
      </c>
      <c r="P237" s="117" t="str">
        <f>IF('Indicator Date'!R237="","x",RIGHT('Indicator Date'!R237,4))</f>
        <v>2014</v>
      </c>
      <c r="Q237" s="117" t="str">
        <f>IF('Indicator Date'!S237="","x",RIGHT('Indicator Date'!S237,4))</f>
        <v>2014</v>
      </c>
      <c r="R237" s="117" t="str">
        <f>IF('Indicator Date'!T237="","x",RIGHT('Indicator Date'!T237,4))</f>
        <v>2014</v>
      </c>
      <c r="S237" s="117" t="str">
        <f>IF('Indicator Date'!U237="","x",RIGHT('Indicator Date'!U237,4))</f>
        <v>2014</v>
      </c>
      <c r="T237" s="117" t="str">
        <f>IF('Indicator Date'!V237="","x",RIGHT('Indicator Date'!V237,4))</f>
        <v>2014</v>
      </c>
      <c r="U237" s="117" t="str">
        <f>IF('Indicator Date'!W237="","x",RIGHT('Indicator Date'!W237,4))</f>
        <v>2014</v>
      </c>
      <c r="V237" s="117" t="str">
        <f>IF('Indicator Date'!X237="","x",RIGHT('Indicator Date'!X237,4))</f>
        <v>2014</v>
      </c>
      <c r="W237" s="117" t="str">
        <f>IF('Indicator Date'!Y237="","x",RIGHT('Indicator Date'!Y237,4))</f>
        <v>2014</v>
      </c>
      <c r="X237" s="117" t="str">
        <f>IF('Indicator Date'!AB237="","x",RIGHT('Indicator Date'!AB237,4))</f>
        <v>2014</v>
      </c>
      <c r="Y237" s="117" t="str">
        <f>IF('Indicator Date'!AC237="","x",RIGHT('Indicator Date'!AC237,4))</f>
        <v>2019</v>
      </c>
      <c r="Z237" s="117" t="str">
        <f>IF('Indicator Date'!AD237="","x",RIGHT('Indicator Date'!AD237,4))</f>
        <v>2019</v>
      </c>
      <c r="AA237" s="117" t="str">
        <f>IF('Indicator Date'!AE237="","x",RIGHT('Indicator Date'!AE237,4))</f>
        <v>2019</v>
      </c>
      <c r="AB237" s="117" t="str">
        <f>IF('Indicator Date'!AF237="","x",RIGHT('Indicator Date'!AF237,4))</f>
        <v>2019</v>
      </c>
      <c r="AC237" s="117" t="str">
        <f>IF('Indicator Date'!AG237="","x",RIGHT('Indicator Date'!AG237,4))</f>
        <v>2014</v>
      </c>
      <c r="AD237" s="117" t="str">
        <f>IF('Indicator Date'!AJ237="","x",RIGHT('Indicator Date'!AJ237,4))</f>
        <v>2014</v>
      </c>
      <c r="AE237" s="117" t="str">
        <f>IF('Indicator Date'!AK237="","x",RIGHT('Indicator Date'!AK237,4))</f>
        <v>2014</v>
      </c>
      <c r="AF237" s="117" t="str">
        <f>IF('Indicator Date'!AM237="","x",RIGHT('Indicator Date'!AM237,4))</f>
        <v>2014</v>
      </c>
      <c r="AG237" s="117" t="str">
        <f>IF('Indicator Date'!AN237="","x",RIGHT('Indicator Date'!AN237,4))</f>
        <v>2014</v>
      </c>
      <c r="AH237" s="117" t="str">
        <f>IF('Indicator Date'!AP237="","x",RIGHT('Indicator Date'!AP237,4))</f>
        <v>2014</v>
      </c>
      <c r="AI237" s="117" t="str">
        <f>IF('Indicator Date'!AR237="","x",RIGHT('Indicator Date'!AR237,4))</f>
        <v>2014</v>
      </c>
      <c r="AJ237" s="117" t="str">
        <f>IF('Indicator Date'!AU237="","x",RIGHT('Indicator Date'!AU237,4))</f>
        <v>2014</v>
      </c>
      <c r="AK237" s="117" t="str">
        <f>IF('Indicator Date'!AV237="","x",RIGHT('Indicator Date'!AV237,4))</f>
        <v>2014</v>
      </c>
      <c r="AL237" s="117" t="str">
        <f>IF('Indicator Date'!AW237="","x",RIGHT('Indicator Date'!AW237,4))</f>
        <v>2014</v>
      </c>
      <c r="AM237" s="117" t="str">
        <f>IF('Indicator Date'!AX237="","x",RIGHT('Indicator Date'!AX237,4))</f>
        <v>2014</v>
      </c>
      <c r="AN237" s="117" t="str">
        <f>IF('Indicator Date'!AY237="","x",RIGHT('Indicator Date'!AY237,4))</f>
        <v>2014</v>
      </c>
      <c r="AO237" s="117" t="str">
        <f>IF('Indicator Date'!AZ237="","x",RIGHT('Indicator Date'!AZ237,4))</f>
        <v>2014</v>
      </c>
      <c r="AP237" s="117" t="str">
        <f>IF('Indicator Date'!BA237="","x",RIGHT('Indicator Date'!BA237,4))</f>
        <v>2014</v>
      </c>
      <c r="AQ237" s="117" t="str">
        <f>IF('Indicator Date'!BB237="","x",RIGHT('Indicator Date'!BB237,4))</f>
        <v>2017</v>
      </c>
      <c r="AR237" s="117" t="str">
        <f>IF('Indicator Date'!BC237="","x",RIGHT('Indicator Date'!BC237,4))</f>
        <v>2017</v>
      </c>
      <c r="AS237" s="117" t="str">
        <f>IF('Indicator Date'!BD237="","x",RIGHT('Indicator Date'!BD237,4))</f>
        <v>2019</v>
      </c>
      <c r="AT237" s="117" t="str">
        <f>IF('Indicator Date'!BE237="","x",RIGHT('Indicator Date'!BE237,4))</f>
        <v>2014</v>
      </c>
      <c r="AU237" s="117" t="str">
        <f>IF('Indicator Date'!BF237="","x",RIGHT('Indicator Date'!BF237,4))</f>
        <v>2014</v>
      </c>
    </row>
    <row r="238" spans="1:47" ht="15.75" customHeight="1" x14ac:dyDescent="0.25">
      <c r="A238" s="47" t="s">
        <v>588</v>
      </c>
      <c r="B238" s="47" t="s">
        <v>589</v>
      </c>
      <c r="C238" s="117" t="str">
        <f>IF('Indicator Date'!E238="","x",RIGHT('Indicator Date'!E238,4))</f>
        <v>2017</v>
      </c>
      <c r="D238" s="117" t="str">
        <f>IF('Indicator Date'!F238="","x",RIGHT('Indicator Date'!F238,4))</f>
        <v>2017</v>
      </c>
      <c r="E238" s="117" t="str">
        <f>IF('Indicator Date'!G238="","x",RIGHT('Indicator Date'!G238,4))</f>
        <v>2017</v>
      </c>
      <c r="F238" s="117" t="str">
        <f>IF('Indicator Date'!H238="","x",RIGHT('Indicator Date'!H238,4))</f>
        <v>2017</v>
      </c>
      <c r="G238" s="117" t="str">
        <f>IF('Indicator Date'!I238="","x",RIGHT('Indicator Date'!I238,4))</f>
        <v>2017</v>
      </c>
      <c r="H238" s="117" t="str">
        <f>IF('Indicator Date'!J238="","x",RIGHT('Indicator Date'!J238,4))</f>
        <v>2017</v>
      </c>
      <c r="I238" s="117" t="str">
        <f>IF('Indicator Date'!K238="","x",RIGHT('Indicator Date'!K238,4))</f>
        <v>2016</v>
      </c>
      <c r="J238" s="117" t="str">
        <f>IF('Indicator Date'!L238="","x",RIGHT('Indicator Date'!L238,4))</f>
        <v>2018</v>
      </c>
      <c r="K238" s="117" t="str">
        <f>IF('Indicator Date'!M238="","x",RIGHT('Indicator Date'!M238,4))</f>
        <v>2018</v>
      </c>
      <c r="L238" s="117" t="str">
        <f>IF('Indicator Date'!N238="","x",RIGHT('Indicator Date'!N238,4))</f>
        <v>2018</v>
      </c>
      <c r="M238" s="117" t="str">
        <f>IF('Indicator Date'!O238="","x",RIGHT('Indicator Date'!O238,4))</f>
        <v>2014</v>
      </c>
      <c r="N238" s="117" t="str">
        <f>IF('Indicator Date'!P238="","x",RIGHT('Indicator Date'!P238,4))</f>
        <v>2014</v>
      </c>
      <c r="O238" s="117" t="str">
        <f>IF('Indicator Date'!Q238="","x",RIGHT('Indicator Date'!Q238,4))</f>
        <v>2014</v>
      </c>
      <c r="P238" s="117" t="str">
        <f>IF('Indicator Date'!R238="","x",RIGHT('Indicator Date'!R238,4))</f>
        <v>2014</v>
      </c>
      <c r="Q238" s="117" t="str">
        <f>IF('Indicator Date'!S238="","x",RIGHT('Indicator Date'!S238,4))</f>
        <v>2014</v>
      </c>
      <c r="R238" s="117" t="str">
        <f>IF('Indicator Date'!T238="","x",RIGHT('Indicator Date'!T238,4))</f>
        <v>2014</v>
      </c>
      <c r="S238" s="117" t="str">
        <f>IF('Indicator Date'!U238="","x",RIGHT('Indicator Date'!U238,4))</f>
        <v>2014</v>
      </c>
      <c r="T238" s="117" t="str">
        <f>IF('Indicator Date'!V238="","x",RIGHT('Indicator Date'!V238,4))</f>
        <v>2014</v>
      </c>
      <c r="U238" s="117" t="str">
        <f>IF('Indicator Date'!W238="","x",RIGHT('Indicator Date'!W238,4))</f>
        <v>2014</v>
      </c>
      <c r="V238" s="117" t="str">
        <f>IF('Indicator Date'!X238="","x",RIGHT('Indicator Date'!X238,4))</f>
        <v>2014</v>
      </c>
      <c r="W238" s="117" t="str">
        <f>IF('Indicator Date'!Y238="","x",RIGHT('Indicator Date'!Y238,4))</f>
        <v>2014</v>
      </c>
      <c r="X238" s="117" t="str">
        <f>IF('Indicator Date'!AB238="","x",RIGHT('Indicator Date'!AB238,4))</f>
        <v>2014</v>
      </c>
      <c r="Y238" s="117" t="str">
        <f>IF('Indicator Date'!AC238="","x",RIGHT('Indicator Date'!AC238,4))</f>
        <v>2019</v>
      </c>
      <c r="Z238" s="117" t="str">
        <f>IF('Indicator Date'!AD238="","x",RIGHT('Indicator Date'!AD238,4))</f>
        <v>2019</v>
      </c>
      <c r="AA238" s="117" t="str">
        <f>IF('Indicator Date'!AE238="","x",RIGHT('Indicator Date'!AE238,4))</f>
        <v>2019</v>
      </c>
      <c r="AB238" s="117" t="str">
        <f>IF('Indicator Date'!AF238="","x",RIGHT('Indicator Date'!AF238,4))</f>
        <v>2019</v>
      </c>
      <c r="AC238" s="117" t="str">
        <f>IF('Indicator Date'!AG238="","x",RIGHT('Indicator Date'!AG238,4))</f>
        <v>2014</v>
      </c>
      <c r="AD238" s="117" t="str">
        <f>IF('Indicator Date'!AJ238="","x",RIGHT('Indicator Date'!AJ238,4))</f>
        <v>2014</v>
      </c>
      <c r="AE238" s="117" t="str">
        <f>IF('Indicator Date'!AK238="","x",RIGHT('Indicator Date'!AK238,4))</f>
        <v>2014</v>
      </c>
      <c r="AF238" s="117" t="str">
        <f>IF('Indicator Date'!AM238="","x",RIGHT('Indicator Date'!AM238,4))</f>
        <v>2014</v>
      </c>
      <c r="AG238" s="117" t="str">
        <f>IF('Indicator Date'!AN238="","x",RIGHT('Indicator Date'!AN238,4))</f>
        <v>2014</v>
      </c>
      <c r="AH238" s="117" t="str">
        <f>IF('Indicator Date'!AP238="","x",RIGHT('Indicator Date'!AP238,4))</f>
        <v>2014</v>
      </c>
      <c r="AI238" s="117" t="str">
        <f>IF('Indicator Date'!AR238="","x",RIGHT('Indicator Date'!AR238,4))</f>
        <v>2014</v>
      </c>
      <c r="AJ238" s="117" t="str">
        <f>IF('Indicator Date'!AU238="","x",RIGHT('Indicator Date'!AU238,4))</f>
        <v>2014</v>
      </c>
      <c r="AK238" s="117" t="str">
        <f>IF('Indicator Date'!AV238="","x",RIGHT('Indicator Date'!AV238,4))</f>
        <v>2014</v>
      </c>
      <c r="AL238" s="117" t="str">
        <f>IF('Indicator Date'!AW238="","x",RIGHT('Indicator Date'!AW238,4))</f>
        <v>2014</v>
      </c>
      <c r="AM238" s="117" t="str">
        <f>IF('Indicator Date'!AX238="","x",RIGHT('Indicator Date'!AX238,4))</f>
        <v>2014</v>
      </c>
      <c r="AN238" s="117" t="str">
        <f>IF('Indicator Date'!AY238="","x",RIGHT('Indicator Date'!AY238,4))</f>
        <v>2014</v>
      </c>
      <c r="AO238" s="117" t="str">
        <f>IF('Indicator Date'!AZ238="","x",RIGHT('Indicator Date'!AZ238,4))</f>
        <v>2014</v>
      </c>
      <c r="AP238" s="117" t="str">
        <f>IF('Indicator Date'!BA238="","x",RIGHT('Indicator Date'!BA238,4))</f>
        <v>2014</v>
      </c>
      <c r="AQ238" s="117" t="str">
        <f>IF('Indicator Date'!BB238="","x",RIGHT('Indicator Date'!BB238,4))</f>
        <v>2017</v>
      </c>
      <c r="AR238" s="117" t="str">
        <f>IF('Indicator Date'!BC238="","x",RIGHT('Indicator Date'!BC238,4))</f>
        <v>2017</v>
      </c>
      <c r="AS238" s="117" t="str">
        <f>IF('Indicator Date'!BD238="","x",RIGHT('Indicator Date'!BD238,4))</f>
        <v>2019</v>
      </c>
      <c r="AT238" s="117" t="str">
        <f>IF('Indicator Date'!BE238="","x",RIGHT('Indicator Date'!BE238,4))</f>
        <v>2014</v>
      </c>
      <c r="AU238" s="117" t="str">
        <f>IF('Indicator Date'!BF238="","x",RIGHT('Indicator Date'!BF238,4))</f>
        <v>2014</v>
      </c>
    </row>
    <row r="239" spans="1:47" ht="15.75" customHeight="1" x14ac:dyDescent="0.25">
      <c r="A239" s="47" t="s">
        <v>590</v>
      </c>
      <c r="B239" s="47" t="s">
        <v>591</v>
      </c>
      <c r="C239" s="117" t="str">
        <f>IF('Indicator Date'!E239="","x",RIGHT('Indicator Date'!E239,4))</f>
        <v>2017</v>
      </c>
      <c r="D239" s="117" t="str">
        <f>IF('Indicator Date'!F239="","x",RIGHT('Indicator Date'!F239,4))</f>
        <v>2017</v>
      </c>
      <c r="E239" s="117" t="str">
        <f>IF('Indicator Date'!G239="","x",RIGHT('Indicator Date'!G239,4))</f>
        <v>2017</v>
      </c>
      <c r="F239" s="117" t="str">
        <f>IF('Indicator Date'!H239="","x",RIGHT('Indicator Date'!H239,4))</f>
        <v>2017</v>
      </c>
      <c r="G239" s="117" t="str">
        <f>IF('Indicator Date'!I239="","x",RIGHT('Indicator Date'!I239,4))</f>
        <v>2017</v>
      </c>
      <c r="H239" s="117" t="str">
        <f>IF('Indicator Date'!J239="","x",RIGHT('Indicator Date'!J239,4))</f>
        <v>2017</v>
      </c>
      <c r="I239" s="117" t="str">
        <f>IF('Indicator Date'!K239="","x",RIGHT('Indicator Date'!K239,4))</f>
        <v>2016</v>
      </c>
      <c r="J239" s="117" t="str">
        <f>IF('Indicator Date'!L239="","x",RIGHT('Indicator Date'!L239,4))</f>
        <v>2018</v>
      </c>
      <c r="K239" s="117" t="str">
        <f>IF('Indicator Date'!M239="","x",RIGHT('Indicator Date'!M239,4))</f>
        <v>2018</v>
      </c>
      <c r="L239" s="117" t="str">
        <f>IF('Indicator Date'!N239="","x",RIGHT('Indicator Date'!N239,4))</f>
        <v>2018</v>
      </c>
      <c r="M239" s="117" t="str">
        <f>IF('Indicator Date'!O239="","x",RIGHT('Indicator Date'!O239,4))</f>
        <v>2014</v>
      </c>
      <c r="N239" s="117" t="str">
        <f>IF('Indicator Date'!P239="","x",RIGHT('Indicator Date'!P239,4))</f>
        <v>2014</v>
      </c>
      <c r="O239" s="117" t="str">
        <f>IF('Indicator Date'!Q239="","x",RIGHT('Indicator Date'!Q239,4))</f>
        <v>2014</v>
      </c>
      <c r="P239" s="117" t="str">
        <f>IF('Indicator Date'!R239="","x",RIGHT('Indicator Date'!R239,4))</f>
        <v>2014</v>
      </c>
      <c r="Q239" s="117" t="str">
        <f>IF('Indicator Date'!S239="","x",RIGHT('Indicator Date'!S239,4))</f>
        <v>2014</v>
      </c>
      <c r="R239" s="117" t="str">
        <f>IF('Indicator Date'!T239="","x",RIGHT('Indicator Date'!T239,4))</f>
        <v>2014</v>
      </c>
      <c r="S239" s="117" t="str">
        <f>IF('Indicator Date'!U239="","x",RIGHT('Indicator Date'!U239,4))</f>
        <v>2014</v>
      </c>
      <c r="T239" s="117" t="str">
        <f>IF('Indicator Date'!V239="","x",RIGHT('Indicator Date'!V239,4))</f>
        <v>2014</v>
      </c>
      <c r="U239" s="117" t="str">
        <f>IF('Indicator Date'!W239="","x",RIGHT('Indicator Date'!W239,4))</f>
        <v>2014</v>
      </c>
      <c r="V239" s="117" t="str">
        <f>IF('Indicator Date'!X239="","x",RIGHT('Indicator Date'!X239,4))</f>
        <v>2014</v>
      </c>
      <c r="W239" s="117" t="str">
        <f>IF('Indicator Date'!Y239="","x",RIGHT('Indicator Date'!Y239,4))</f>
        <v>2014</v>
      </c>
      <c r="X239" s="117" t="str">
        <f>IF('Indicator Date'!AB239="","x",RIGHT('Indicator Date'!AB239,4))</f>
        <v>2014</v>
      </c>
      <c r="Y239" s="117" t="str">
        <f>IF('Indicator Date'!AC239="","x",RIGHT('Indicator Date'!AC239,4))</f>
        <v>2019</v>
      </c>
      <c r="Z239" s="117" t="str">
        <f>IF('Indicator Date'!AD239="","x",RIGHT('Indicator Date'!AD239,4))</f>
        <v>2019</v>
      </c>
      <c r="AA239" s="117" t="str">
        <f>IF('Indicator Date'!AE239="","x",RIGHT('Indicator Date'!AE239,4))</f>
        <v>2019</v>
      </c>
      <c r="AB239" s="117" t="str">
        <f>IF('Indicator Date'!AF239="","x",RIGHT('Indicator Date'!AF239,4))</f>
        <v>2019</v>
      </c>
      <c r="AC239" s="117" t="str">
        <f>IF('Indicator Date'!AG239="","x",RIGHT('Indicator Date'!AG239,4))</f>
        <v>2014</v>
      </c>
      <c r="AD239" s="117" t="str">
        <f>IF('Indicator Date'!AJ239="","x",RIGHT('Indicator Date'!AJ239,4))</f>
        <v>2014</v>
      </c>
      <c r="AE239" s="117" t="str">
        <f>IF('Indicator Date'!AK239="","x",RIGHT('Indicator Date'!AK239,4))</f>
        <v>2014</v>
      </c>
      <c r="AF239" s="117" t="str">
        <f>IF('Indicator Date'!AM239="","x",RIGHT('Indicator Date'!AM239,4))</f>
        <v>2014</v>
      </c>
      <c r="AG239" s="117" t="str">
        <f>IF('Indicator Date'!AN239="","x",RIGHT('Indicator Date'!AN239,4))</f>
        <v>2014</v>
      </c>
      <c r="AH239" s="117" t="str">
        <f>IF('Indicator Date'!AP239="","x",RIGHT('Indicator Date'!AP239,4))</f>
        <v>2014</v>
      </c>
      <c r="AI239" s="117" t="str">
        <f>IF('Indicator Date'!AR239="","x",RIGHT('Indicator Date'!AR239,4))</f>
        <v>2014</v>
      </c>
      <c r="AJ239" s="117" t="str">
        <f>IF('Indicator Date'!AU239="","x",RIGHT('Indicator Date'!AU239,4))</f>
        <v>2014</v>
      </c>
      <c r="AK239" s="117" t="str">
        <f>IF('Indicator Date'!AV239="","x",RIGHT('Indicator Date'!AV239,4))</f>
        <v>2014</v>
      </c>
      <c r="AL239" s="117" t="str">
        <f>IF('Indicator Date'!AW239="","x",RIGHT('Indicator Date'!AW239,4))</f>
        <v>2014</v>
      </c>
      <c r="AM239" s="117" t="str">
        <f>IF('Indicator Date'!AX239="","x",RIGHT('Indicator Date'!AX239,4))</f>
        <v>2014</v>
      </c>
      <c r="AN239" s="117" t="str">
        <f>IF('Indicator Date'!AY239="","x",RIGHT('Indicator Date'!AY239,4))</f>
        <v>2014</v>
      </c>
      <c r="AO239" s="117" t="str">
        <f>IF('Indicator Date'!AZ239="","x",RIGHT('Indicator Date'!AZ239,4))</f>
        <v>2014</v>
      </c>
      <c r="AP239" s="117" t="str">
        <f>IF('Indicator Date'!BA239="","x",RIGHT('Indicator Date'!BA239,4))</f>
        <v>2014</v>
      </c>
      <c r="AQ239" s="117" t="str">
        <f>IF('Indicator Date'!BB239="","x",RIGHT('Indicator Date'!BB239,4))</f>
        <v>2017</v>
      </c>
      <c r="AR239" s="117" t="str">
        <f>IF('Indicator Date'!BC239="","x",RIGHT('Indicator Date'!BC239,4))</f>
        <v>2017</v>
      </c>
      <c r="AS239" s="117" t="str">
        <f>IF('Indicator Date'!BD239="","x",RIGHT('Indicator Date'!BD239,4))</f>
        <v>2019</v>
      </c>
      <c r="AT239" s="117" t="str">
        <f>IF('Indicator Date'!BE239="","x",RIGHT('Indicator Date'!BE239,4))</f>
        <v>2014</v>
      </c>
      <c r="AU239" s="117" t="str">
        <f>IF('Indicator Date'!BF239="","x",RIGHT('Indicator Date'!BF239,4))</f>
        <v>2014</v>
      </c>
    </row>
    <row r="240" spans="1:47" ht="15.75" customHeight="1" x14ac:dyDescent="0.25">
      <c r="A240" s="47" t="s">
        <v>592</v>
      </c>
      <c r="B240" s="47" t="s">
        <v>593</v>
      </c>
      <c r="C240" s="117" t="str">
        <f>IF('Indicator Date'!E240="","x",RIGHT('Indicator Date'!E240,4))</f>
        <v>2017</v>
      </c>
      <c r="D240" s="117" t="str">
        <f>IF('Indicator Date'!F240="","x",RIGHT('Indicator Date'!F240,4))</f>
        <v>2017</v>
      </c>
      <c r="E240" s="117" t="str">
        <f>IF('Indicator Date'!G240="","x",RIGHT('Indicator Date'!G240,4))</f>
        <v>2017</v>
      </c>
      <c r="F240" s="117" t="str">
        <f>IF('Indicator Date'!H240="","x",RIGHT('Indicator Date'!H240,4))</f>
        <v>2017</v>
      </c>
      <c r="G240" s="117" t="str">
        <f>IF('Indicator Date'!I240="","x",RIGHT('Indicator Date'!I240,4))</f>
        <v>2017</v>
      </c>
      <c r="H240" s="117" t="str">
        <f>IF('Indicator Date'!J240="","x",RIGHT('Indicator Date'!J240,4))</f>
        <v>2017</v>
      </c>
      <c r="I240" s="117" t="str">
        <f>IF('Indicator Date'!K240="","x",RIGHT('Indicator Date'!K240,4))</f>
        <v>2016</v>
      </c>
      <c r="J240" s="117" t="str">
        <f>IF('Indicator Date'!L240="","x",RIGHT('Indicator Date'!L240,4))</f>
        <v>2018</v>
      </c>
      <c r="K240" s="117" t="str">
        <f>IF('Indicator Date'!M240="","x",RIGHT('Indicator Date'!M240,4))</f>
        <v>2018</v>
      </c>
      <c r="L240" s="117" t="str">
        <f>IF('Indicator Date'!N240="","x",RIGHT('Indicator Date'!N240,4))</f>
        <v>2018</v>
      </c>
      <c r="M240" s="117" t="str">
        <f>IF('Indicator Date'!O240="","x",RIGHT('Indicator Date'!O240,4))</f>
        <v>2014</v>
      </c>
      <c r="N240" s="117" t="str">
        <f>IF('Indicator Date'!P240="","x",RIGHT('Indicator Date'!P240,4))</f>
        <v>2014</v>
      </c>
      <c r="O240" s="117" t="str">
        <f>IF('Indicator Date'!Q240="","x",RIGHT('Indicator Date'!Q240,4))</f>
        <v>2014</v>
      </c>
      <c r="P240" s="117" t="str">
        <f>IF('Indicator Date'!R240="","x",RIGHT('Indicator Date'!R240,4))</f>
        <v>2014</v>
      </c>
      <c r="Q240" s="117" t="str">
        <f>IF('Indicator Date'!S240="","x",RIGHT('Indicator Date'!S240,4))</f>
        <v>2014</v>
      </c>
      <c r="R240" s="117" t="str">
        <f>IF('Indicator Date'!T240="","x",RIGHT('Indicator Date'!T240,4))</f>
        <v>2014</v>
      </c>
      <c r="S240" s="117" t="str">
        <f>IF('Indicator Date'!U240="","x",RIGHT('Indicator Date'!U240,4))</f>
        <v>2014</v>
      </c>
      <c r="T240" s="117" t="str">
        <f>IF('Indicator Date'!V240="","x",RIGHT('Indicator Date'!V240,4))</f>
        <v>2014</v>
      </c>
      <c r="U240" s="117" t="str">
        <f>IF('Indicator Date'!W240="","x",RIGHT('Indicator Date'!W240,4))</f>
        <v>2014</v>
      </c>
      <c r="V240" s="117" t="str">
        <f>IF('Indicator Date'!X240="","x",RIGHT('Indicator Date'!X240,4))</f>
        <v>2014</v>
      </c>
      <c r="W240" s="117" t="str">
        <f>IF('Indicator Date'!Y240="","x",RIGHT('Indicator Date'!Y240,4))</f>
        <v>2014</v>
      </c>
      <c r="X240" s="117" t="str">
        <f>IF('Indicator Date'!AB240="","x",RIGHT('Indicator Date'!AB240,4))</f>
        <v>2014</v>
      </c>
      <c r="Y240" s="117" t="str">
        <f>IF('Indicator Date'!AC240="","x",RIGHT('Indicator Date'!AC240,4))</f>
        <v>2019</v>
      </c>
      <c r="Z240" s="117" t="str">
        <f>IF('Indicator Date'!AD240="","x",RIGHT('Indicator Date'!AD240,4))</f>
        <v>2019</v>
      </c>
      <c r="AA240" s="117" t="str">
        <f>IF('Indicator Date'!AE240="","x",RIGHT('Indicator Date'!AE240,4))</f>
        <v>2019</v>
      </c>
      <c r="AB240" s="117" t="str">
        <f>IF('Indicator Date'!AF240="","x",RIGHT('Indicator Date'!AF240,4))</f>
        <v>2019</v>
      </c>
      <c r="AC240" s="117" t="str">
        <f>IF('Indicator Date'!AG240="","x",RIGHT('Indicator Date'!AG240,4))</f>
        <v>2014</v>
      </c>
      <c r="AD240" s="117" t="str">
        <f>IF('Indicator Date'!AJ240="","x",RIGHT('Indicator Date'!AJ240,4))</f>
        <v>2014</v>
      </c>
      <c r="AE240" s="117" t="str">
        <f>IF('Indicator Date'!AK240="","x",RIGHT('Indicator Date'!AK240,4))</f>
        <v>2014</v>
      </c>
      <c r="AF240" s="117" t="str">
        <f>IF('Indicator Date'!AM240="","x",RIGHT('Indicator Date'!AM240,4))</f>
        <v>2014</v>
      </c>
      <c r="AG240" s="117" t="str">
        <f>IF('Indicator Date'!AN240="","x",RIGHT('Indicator Date'!AN240,4))</f>
        <v>2014</v>
      </c>
      <c r="AH240" s="117" t="str">
        <f>IF('Indicator Date'!AP240="","x",RIGHT('Indicator Date'!AP240,4))</f>
        <v>2014</v>
      </c>
      <c r="AI240" s="117" t="str">
        <f>IF('Indicator Date'!AR240="","x",RIGHT('Indicator Date'!AR240,4))</f>
        <v>2014</v>
      </c>
      <c r="AJ240" s="117" t="str">
        <f>IF('Indicator Date'!AU240="","x",RIGHT('Indicator Date'!AU240,4))</f>
        <v>2014</v>
      </c>
      <c r="AK240" s="117" t="str">
        <f>IF('Indicator Date'!AV240="","x",RIGHT('Indicator Date'!AV240,4))</f>
        <v>2014</v>
      </c>
      <c r="AL240" s="117" t="str">
        <f>IF('Indicator Date'!AW240="","x",RIGHT('Indicator Date'!AW240,4))</f>
        <v>2014</v>
      </c>
      <c r="AM240" s="117" t="str">
        <f>IF('Indicator Date'!AX240="","x",RIGHT('Indicator Date'!AX240,4))</f>
        <v>2014</v>
      </c>
      <c r="AN240" s="117" t="str">
        <f>IF('Indicator Date'!AY240="","x",RIGHT('Indicator Date'!AY240,4))</f>
        <v>2014</v>
      </c>
      <c r="AO240" s="117" t="str">
        <f>IF('Indicator Date'!AZ240="","x",RIGHT('Indicator Date'!AZ240,4))</f>
        <v>2014</v>
      </c>
      <c r="AP240" s="117" t="str">
        <f>IF('Indicator Date'!BA240="","x",RIGHT('Indicator Date'!BA240,4))</f>
        <v>2014</v>
      </c>
      <c r="AQ240" s="117" t="str">
        <f>IF('Indicator Date'!BB240="","x",RIGHT('Indicator Date'!BB240,4))</f>
        <v>2017</v>
      </c>
      <c r="AR240" s="117" t="str">
        <f>IF('Indicator Date'!BC240="","x",RIGHT('Indicator Date'!BC240,4))</f>
        <v>2017</v>
      </c>
      <c r="AS240" s="117" t="str">
        <f>IF('Indicator Date'!BD240="","x",RIGHT('Indicator Date'!BD240,4))</f>
        <v>2019</v>
      </c>
      <c r="AT240" s="117" t="str">
        <f>IF('Indicator Date'!BE240="","x",RIGHT('Indicator Date'!BE240,4))</f>
        <v>2014</v>
      </c>
      <c r="AU240" s="117" t="str">
        <f>IF('Indicator Date'!BF240="","x",RIGHT('Indicator Date'!BF240,4))</f>
        <v>2014</v>
      </c>
    </row>
    <row r="241" spans="1:47" ht="15.75" customHeight="1" x14ac:dyDescent="0.25">
      <c r="A241" s="47" t="s">
        <v>594</v>
      </c>
      <c r="B241" s="47" t="s">
        <v>595</v>
      </c>
      <c r="C241" s="117" t="str">
        <f>IF('Indicator Date'!E241="","x",RIGHT('Indicator Date'!E241,4))</f>
        <v>2017</v>
      </c>
      <c r="D241" s="117" t="str">
        <f>IF('Indicator Date'!F241="","x",RIGHT('Indicator Date'!F241,4))</f>
        <v>2017</v>
      </c>
      <c r="E241" s="117" t="str">
        <f>IF('Indicator Date'!G241="","x",RIGHT('Indicator Date'!G241,4))</f>
        <v>2017</v>
      </c>
      <c r="F241" s="117" t="str">
        <f>IF('Indicator Date'!H241="","x",RIGHT('Indicator Date'!H241,4))</f>
        <v>2017</v>
      </c>
      <c r="G241" s="117" t="str">
        <f>IF('Indicator Date'!I241="","x",RIGHT('Indicator Date'!I241,4))</f>
        <v>2017</v>
      </c>
      <c r="H241" s="117" t="str">
        <f>IF('Indicator Date'!J241="","x",RIGHT('Indicator Date'!J241,4))</f>
        <v>2017</v>
      </c>
      <c r="I241" s="117" t="str">
        <f>IF('Indicator Date'!K241="","x",RIGHT('Indicator Date'!K241,4))</f>
        <v>2016</v>
      </c>
      <c r="J241" s="117" t="str">
        <f>IF('Indicator Date'!L241="","x",RIGHT('Indicator Date'!L241,4))</f>
        <v>2018</v>
      </c>
      <c r="K241" s="117" t="str">
        <f>IF('Indicator Date'!M241="","x",RIGHT('Indicator Date'!M241,4))</f>
        <v>2018</v>
      </c>
      <c r="L241" s="117" t="str">
        <f>IF('Indicator Date'!N241="","x",RIGHT('Indicator Date'!N241,4))</f>
        <v>2018</v>
      </c>
      <c r="M241" s="117" t="str">
        <f>IF('Indicator Date'!O241="","x",RIGHT('Indicator Date'!O241,4))</f>
        <v>2014</v>
      </c>
      <c r="N241" s="117" t="str">
        <f>IF('Indicator Date'!P241="","x",RIGHT('Indicator Date'!P241,4))</f>
        <v>2014</v>
      </c>
      <c r="O241" s="117" t="str">
        <f>IF('Indicator Date'!Q241="","x",RIGHT('Indicator Date'!Q241,4))</f>
        <v>2014</v>
      </c>
      <c r="P241" s="117" t="str">
        <f>IF('Indicator Date'!R241="","x",RIGHT('Indicator Date'!R241,4))</f>
        <v>2014</v>
      </c>
      <c r="Q241" s="117" t="str">
        <f>IF('Indicator Date'!S241="","x",RIGHT('Indicator Date'!S241,4))</f>
        <v>2014</v>
      </c>
      <c r="R241" s="117" t="str">
        <f>IF('Indicator Date'!T241="","x",RIGHT('Indicator Date'!T241,4))</f>
        <v>2014</v>
      </c>
      <c r="S241" s="117" t="str">
        <f>IF('Indicator Date'!U241="","x",RIGHT('Indicator Date'!U241,4))</f>
        <v>2014</v>
      </c>
      <c r="T241" s="117" t="str">
        <f>IF('Indicator Date'!V241="","x",RIGHT('Indicator Date'!V241,4))</f>
        <v>2014</v>
      </c>
      <c r="U241" s="117" t="str">
        <f>IF('Indicator Date'!W241="","x",RIGHT('Indicator Date'!W241,4))</f>
        <v>2014</v>
      </c>
      <c r="V241" s="117" t="str">
        <f>IF('Indicator Date'!X241="","x",RIGHT('Indicator Date'!X241,4))</f>
        <v>2014</v>
      </c>
      <c r="W241" s="117" t="str">
        <f>IF('Indicator Date'!Y241="","x",RIGHT('Indicator Date'!Y241,4))</f>
        <v>2014</v>
      </c>
      <c r="X241" s="117" t="str">
        <f>IF('Indicator Date'!AB241="","x",RIGHT('Indicator Date'!AB241,4))</f>
        <v>2014</v>
      </c>
      <c r="Y241" s="117" t="str">
        <f>IF('Indicator Date'!AC241="","x",RIGHT('Indicator Date'!AC241,4))</f>
        <v>2019</v>
      </c>
      <c r="Z241" s="117" t="str">
        <f>IF('Indicator Date'!AD241="","x",RIGHT('Indicator Date'!AD241,4))</f>
        <v>2019</v>
      </c>
      <c r="AA241" s="117" t="str">
        <f>IF('Indicator Date'!AE241="","x",RIGHT('Indicator Date'!AE241,4))</f>
        <v>2019</v>
      </c>
      <c r="AB241" s="117" t="str">
        <f>IF('Indicator Date'!AF241="","x",RIGHT('Indicator Date'!AF241,4))</f>
        <v>2019</v>
      </c>
      <c r="AC241" s="117" t="str">
        <f>IF('Indicator Date'!AG241="","x",RIGHT('Indicator Date'!AG241,4))</f>
        <v>2014</v>
      </c>
      <c r="AD241" s="117" t="str">
        <f>IF('Indicator Date'!AJ241="","x",RIGHT('Indicator Date'!AJ241,4))</f>
        <v>2014</v>
      </c>
      <c r="AE241" s="117" t="str">
        <f>IF('Indicator Date'!AK241="","x",RIGHT('Indicator Date'!AK241,4))</f>
        <v>2014</v>
      </c>
      <c r="AF241" s="117" t="str">
        <f>IF('Indicator Date'!AM241="","x",RIGHT('Indicator Date'!AM241,4))</f>
        <v>2014</v>
      </c>
      <c r="AG241" s="117" t="str">
        <f>IF('Indicator Date'!AN241="","x",RIGHT('Indicator Date'!AN241,4))</f>
        <v>2014</v>
      </c>
      <c r="AH241" s="117" t="str">
        <f>IF('Indicator Date'!AP241="","x",RIGHT('Indicator Date'!AP241,4))</f>
        <v>2014</v>
      </c>
      <c r="AI241" s="117" t="str">
        <f>IF('Indicator Date'!AR241="","x",RIGHT('Indicator Date'!AR241,4))</f>
        <v>2014</v>
      </c>
      <c r="AJ241" s="117" t="str">
        <f>IF('Indicator Date'!AU241="","x",RIGHT('Indicator Date'!AU241,4))</f>
        <v>2014</v>
      </c>
      <c r="AK241" s="117" t="str">
        <f>IF('Indicator Date'!AV241="","x",RIGHT('Indicator Date'!AV241,4))</f>
        <v>2014</v>
      </c>
      <c r="AL241" s="117" t="str">
        <f>IF('Indicator Date'!AW241="","x",RIGHT('Indicator Date'!AW241,4))</f>
        <v>2014</v>
      </c>
      <c r="AM241" s="117" t="str">
        <f>IF('Indicator Date'!AX241="","x",RIGHT('Indicator Date'!AX241,4))</f>
        <v>2014</v>
      </c>
      <c r="AN241" s="117" t="str">
        <f>IF('Indicator Date'!AY241="","x",RIGHT('Indicator Date'!AY241,4))</f>
        <v>2014</v>
      </c>
      <c r="AO241" s="117" t="str">
        <f>IF('Indicator Date'!AZ241="","x",RIGHT('Indicator Date'!AZ241,4))</f>
        <v>2014</v>
      </c>
      <c r="AP241" s="117" t="str">
        <f>IF('Indicator Date'!BA241="","x",RIGHT('Indicator Date'!BA241,4))</f>
        <v>2014</v>
      </c>
      <c r="AQ241" s="117" t="str">
        <f>IF('Indicator Date'!BB241="","x",RIGHT('Indicator Date'!BB241,4))</f>
        <v>2017</v>
      </c>
      <c r="AR241" s="117" t="str">
        <f>IF('Indicator Date'!BC241="","x",RIGHT('Indicator Date'!BC241,4))</f>
        <v>2017</v>
      </c>
      <c r="AS241" s="117" t="str">
        <f>IF('Indicator Date'!BD241="","x",RIGHT('Indicator Date'!BD241,4))</f>
        <v>2019</v>
      </c>
      <c r="AT241" s="117" t="str">
        <f>IF('Indicator Date'!BE241="","x",RIGHT('Indicator Date'!BE241,4))</f>
        <v>2014</v>
      </c>
      <c r="AU241" s="117" t="str">
        <f>IF('Indicator Date'!BF241="","x",RIGHT('Indicator Date'!BF241,4))</f>
        <v>2014</v>
      </c>
    </row>
    <row r="242" spans="1:47" ht="15.75" customHeight="1" x14ac:dyDescent="0.25">
      <c r="A242" s="47" t="s">
        <v>596</v>
      </c>
      <c r="B242" s="47" t="s">
        <v>597</v>
      </c>
      <c r="C242" s="117" t="str">
        <f>IF('Indicator Date'!E242="","x",RIGHT('Indicator Date'!E242,4))</f>
        <v>2017</v>
      </c>
      <c r="D242" s="117" t="str">
        <f>IF('Indicator Date'!F242="","x",RIGHT('Indicator Date'!F242,4))</f>
        <v>2017</v>
      </c>
      <c r="E242" s="117" t="str">
        <f>IF('Indicator Date'!G242="","x",RIGHT('Indicator Date'!G242,4))</f>
        <v>2017</v>
      </c>
      <c r="F242" s="117" t="str">
        <f>IF('Indicator Date'!H242="","x",RIGHT('Indicator Date'!H242,4))</f>
        <v>2017</v>
      </c>
      <c r="G242" s="117" t="str">
        <f>IF('Indicator Date'!I242="","x",RIGHT('Indicator Date'!I242,4))</f>
        <v>2017</v>
      </c>
      <c r="H242" s="117" t="str">
        <f>IF('Indicator Date'!J242="","x",RIGHT('Indicator Date'!J242,4))</f>
        <v>2017</v>
      </c>
      <c r="I242" s="117" t="str">
        <f>IF('Indicator Date'!K242="","x",RIGHT('Indicator Date'!K242,4))</f>
        <v>2016</v>
      </c>
      <c r="J242" s="117" t="str">
        <f>IF('Indicator Date'!L242="","x",RIGHT('Indicator Date'!L242,4))</f>
        <v>2018</v>
      </c>
      <c r="K242" s="117" t="str">
        <f>IF('Indicator Date'!M242="","x",RIGHT('Indicator Date'!M242,4))</f>
        <v>2018</v>
      </c>
      <c r="L242" s="117" t="str">
        <f>IF('Indicator Date'!N242="","x",RIGHT('Indicator Date'!N242,4))</f>
        <v>2018</v>
      </c>
      <c r="M242" s="117" t="str">
        <f>IF('Indicator Date'!O242="","x",RIGHT('Indicator Date'!O242,4))</f>
        <v>2014</v>
      </c>
      <c r="N242" s="117" t="str">
        <f>IF('Indicator Date'!P242="","x",RIGHT('Indicator Date'!P242,4))</f>
        <v>2014</v>
      </c>
      <c r="O242" s="117" t="str">
        <f>IF('Indicator Date'!Q242="","x",RIGHT('Indicator Date'!Q242,4))</f>
        <v>2014</v>
      </c>
      <c r="P242" s="117" t="str">
        <f>IF('Indicator Date'!R242="","x",RIGHT('Indicator Date'!R242,4))</f>
        <v>2014</v>
      </c>
      <c r="Q242" s="117" t="str">
        <f>IF('Indicator Date'!S242="","x",RIGHT('Indicator Date'!S242,4))</f>
        <v>2014</v>
      </c>
      <c r="R242" s="117" t="str">
        <f>IF('Indicator Date'!T242="","x",RIGHT('Indicator Date'!T242,4))</f>
        <v>2014</v>
      </c>
      <c r="S242" s="117" t="str">
        <f>IF('Indicator Date'!U242="","x",RIGHT('Indicator Date'!U242,4))</f>
        <v>2014</v>
      </c>
      <c r="T242" s="117" t="str">
        <f>IF('Indicator Date'!V242="","x",RIGHT('Indicator Date'!V242,4))</f>
        <v>2014</v>
      </c>
      <c r="U242" s="117" t="str">
        <f>IF('Indicator Date'!W242="","x",RIGHT('Indicator Date'!W242,4))</f>
        <v>2014</v>
      </c>
      <c r="V242" s="117" t="str">
        <f>IF('Indicator Date'!X242="","x",RIGHT('Indicator Date'!X242,4))</f>
        <v>2014</v>
      </c>
      <c r="W242" s="117" t="str">
        <f>IF('Indicator Date'!Y242="","x",RIGHT('Indicator Date'!Y242,4))</f>
        <v>2014</v>
      </c>
      <c r="X242" s="117" t="str">
        <f>IF('Indicator Date'!AB242="","x",RIGHT('Indicator Date'!AB242,4))</f>
        <v>2014</v>
      </c>
      <c r="Y242" s="117" t="str">
        <f>IF('Indicator Date'!AC242="","x",RIGHT('Indicator Date'!AC242,4))</f>
        <v>2019</v>
      </c>
      <c r="Z242" s="117" t="str">
        <f>IF('Indicator Date'!AD242="","x",RIGHT('Indicator Date'!AD242,4))</f>
        <v>2019</v>
      </c>
      <c r="AA242" s="117" t="str">
        <f>IF('Indicator Date'!AE242="","x",RIGHT('Indicator Date'!AE242,4))</f>
        <v>2019</v>
      </c>
      <c r="AB242" s="117" t="str">
        <f>IF('Indicator Date'!AF242="","x",RIGHT('Indicator Date'!AF242,4))</f>
        <v>2019</v>
      </c>
      <c r="AC242" s="117" t="str">
        <f>IF('Indicator Date'!AG242="","x",RIGHT('Indicator Date'!AG242,4))</f>
        <v>2014</v>
      </c>
      <c r="AD242" s="117" t="str">
        <f>IF('Indicator Date'!AJ242="","x",RIGHT('Indicator Date'!AJ242,4))</f>
        <v>2014</v>
      </c>
      <c r="AE242" s="117" t="str">
        <f>IF('Indicator Date'!AK242="","x",RIGHT('Indicator Date'!AK242,4))</f>
        <v>2014</v>
      </c>
      <c r="AF242" s="117" t="str">
        <f>IF('Indicator Date'!AM242="","x",RIGHT('Indicator Date'!AM242,4))</f>
        <v>2014</v>
      </c>
      <c r="AG242" s="117" t="str">
        <f>IF('Indicator Date'!AN242="","x",RIGHT('Indicator Date'!AN242,4))</f>
        <v>2014</v>
      </c>
      <c r="AH242" s="117" t="str">
        <f>IF('Indicator Date'!AP242="","x",RIGHT('Indicator Date'!AP242,4))</f>
        <v>2014</v>
      </c>
      <c r="AI242" s="117" t="str">
        <f>IF('Indicator Date'!AR242="","x",RIGHT('Indicator Date'!AR242,4))</f>
        <v>2014</v>
      </c>
      <c r="AJ242" s="117" t="str">
        <f>IF('Indicator Date'!AU242="","x",RIGHT('Indicator Date'!AU242,4))</f>
        <v>2014</v>
      </c>
      <c r="AK242" s="117" t="str">
        <f>IF('Indicator Date'!AV242="","x",RIGHT('Indicator Date'!AV242,4))</f>
        <v>2014</v>
      </c>
      <c r="AL242" s="117" t="str">
        <f>IF('Indicator Date'!AW242="","x",RIGHT('Indicator Date'!AW242,4))</f>
        <v>2014</v>
      </c>
      <c r="AM242" s="117" t="str">
        <f>IF('Indicator Date'!AX242="","x",RIGHT('Indicator Date'!AX242,4))</f>
        <v>2014</v>
      </c>
      <c r="AN242" s="117" t="str">
        <f>IF('Indicator Date'!AY242="","x",RIGHT('Indicator Date'!AY242,4))</f>
        <v>2014</v>
      </c>
      <c r="AO242" s="117" t="str">
        <f>IF('Indicator Date'!AZ242="","x",RIGHT('Indicator Date'!AZ242,4))</f>
        <v>2014</v>
      </c>
      <c r="AP242" s="117" t="str">
        <f>IF('Indicator Date'!BA242="","x",RIGHT('Indicator Date'!BA242,4))</f>
        <v>2014</v>
      </c>
      <c r="AQ242" s="117" t="str">
        <f>IF('Indicator Date'!BB242="","x",RIGHT('Indicator Date'!BB242,4))</f>
        <v>2017</v>
      </c>
      <c r="AR242" s="117" t="str">
        <f>IF('Indicator Date'!BC242="","x",RIGHT('Indicator Date'!BC242,4))</f>
        <v>2017</v>
      </c>
      <c r="AS242" s="117" t="str">
        <f>IF('Indicator Date'!BD242="","x",RIGHT('Indicator Date'!BD242,4))</f>
        <v>2019</v>
      </c>
      <c r="AT242" s="117" t="str">
        <f>IF('Indicator Date'!BE242="","x",RIGHT('Indicator Date'!BE242,4))</f>
        <v>2014</v>
      </c>
      <c r="AU242" s="117" t="str">
        <f>IF('Indicator Date'!BF242="","x",RIGHT('Indicator Date'!BF242,4))</f>
        <v>2014</v>
      </c>
    </row>
    <row r="243" spans="1:47" ht="15.75" customHeight="1" x14ac:dyDescent="0.25">
      <c r="A243" s="47" t="s">
        <v>598</v>
      </c>
      <c r="B243" s="47" t="s">
        <v>599</v>
      </c>
      <c r="C243" s="117" t="str">
        <f>IF('Indicator Date'!E243="","x",RIGHT('Indicator Date'!E243,4))</f>
        <v>2017</v>
      </c>
      <c r="D243" s="117" t="str">
        <f>IF('Indicator Date'!F243="","x",RIGHT('Indicator Date'!F243,4))</f>
        <v>2017</v>
      </c>
      <c r="E243" s="117" t="str">
        <f>IF('Indicator Date'!G243="","x",RIGHT('Indicator Date'!G243,4))</f>
        <v>2017</v>
      </c>
      <c r="F243" s="117" t="str">
        <f>IF('Indicator Date'!H243="","x",RIGHT('Indicator Date'!H243,4))</f>
        <v>2017</v>
      </c>
      <c r="G243" s="117" t="str">
        <f>IF('Indicator Date'!I243="","x",RIGHT('Indicator Date'!I243,4))</f>
        <v>2017</v>
      </c>
      <c r="H243" s="117" t="str">
        <f>IF('Indicator Date'!J243="","x",RIGHT('Indicator Date'!J243,4))</f>
        <v>2017</v>
      </c>
      <c r="I243" s="117" t="str">
        <f>IF('Indicator Date'!K243="","x",RIGHT('Indicator Date'!K243,4))</f>
        <v>2016</v>
      </c>
      <c r="J243" s="117" t="str">
        <f>IF('Indicator Date'!L243="","x",RIGHT('Indicator Date'!L243,4))</f>
        <v>2018</v>
      </c>
      <c r="K243" s="117" t="str">
        <f>IF('Indicator Date'!M243="","x",RIGHT('Indicator Date'!M243,4))</f>
        <v>2018</v>
      </c>
      <c r="L243" s="117" t="str">
        <f>IF('Indicator Date'!N243="","x",RIGHT('Indicator Date'!N243,4))</f>
        <v>2018</v>
      </c>
      <c r="M243" s="117" t="str">
        <f>IF('Indicator Date'!O243="","x",RIGHT('Indicator Date'!O243,4))</f>
        <v>2014</v>
      </c>
      <c r="N243" s="117" t="str">
        <f>IF('Indicator Date'!P243="","x",RIGHT('Indicator Date'!P243,4))</f>
        <v>2014</v>
      </c>
      <c r="O243" s="117" t="str">
        <f>IF('Indicator Date'!Q243="","x",RIGHT('Indicator Date'!Q243,4))</f>
        <v>2014</v>
      </c>
      <c r="P243" s="117" t="str">
        <f>IF('Indicator Date'!R243="","x",RIGHT('Indicator Date'!R243,4))</f>
        <v>2014</v>
      </c>
      <c r="Q243" s="117" t="str">
        <f>IF('Indicator Date'!S243="","x",RIGHT('Indicator Date'!S243,4))</f>
        <v>2014</v>
      </c>
      <c r="R243" s="117" t="str">
        <f>IF('Indicator Date'!T243="","x",RIGHT('Indicator Date'!T243,4))</f>
        <v>2014</v>
      </c>
      <c r="S243" s="117" t="str">
        <f>IF('Indicator Date'!U243="","x",RIGHT('Indicator Date'!U243,4))</f>
        <v>2014</v>
      </c>
      <c r="T243" s="117" t="str">
        <f>IF('Indicator Date'!V243="","x",RIGHT('Indicator Date'!V243,4))</f>
        <v>2014</v>
      </c>
      <c r="U243" s="117" t="str">
        <f>IF('Indicator Date'!W243="","x",RIGHT('Indicator Date'!W243,4))</f>
        <v>2014</v>
      </c>
      <c r="V243" s="117" t="str">
        <f>IF('Indicator Date'!X243="","x",RIGHT('Indicator Date'!X243,4))</f>
        <v>2014</v>
      </c>
      <c r="W243" s="117" t="str">
        <f>IF('Indicator Date'!Y243="","x",RIGHT('Indicator Date'!Y243,4))</f>
        <v>2014</v>
      </c>
      <c r="X243" s="117" t="str">
        <f>IF('Indicator Date'!AB243="","x",RIGHT('Indicator Date'!AB243,4))</f>
        <v>2014</v>
      </c>
      <c r="Y243" s="117" t="str">
        <f>IF('Indicator Date'!AC243="","x",RIGHT('Indicator Date'!AC243,4))</f>
        <v>2019</v>
      </c>
      <c r="Z243" s="117" t="str">
        <f>IF('Indicator Date'!AD243="","x",RIGHT('Indicator Date'!AD243,4))</f>
        <v>2019</v>
      </c>
      <c r="AA243" s="117" t="str">
        <f>IF('Indicator Date'!AE243="","x",RIGHT('Indicator Date'!AE243,4))</f>
        <v>2019</v>
      </c>
      <c r="AB243" s="117" t="str">
        <f>IF('Indicator Date'!AF243="","x",RIGHT('Indicator Date'!AF243,4))</f>
        <v>2019</v>
      </c>
      <c r="AC243" s="117" t="str">
        <f>IF('Indicator Date'!AG243="","x",RIGHT('Indicator Date'!AG243,4))</f>
        <v>2014</v>
      </c>
      <c r="AD243" s="117" t="str">
        <f>IF('Indicator Date'!AJ243="","x",RIGHT('Indicator Date'!AJ243,4))</f>
        <v>2014</v>
      </c>
      <c r="AE243" s="117" t="str">
        <f>IF('Indicator Date'!AK243="","x",RIGHT('Indicator Date'!AK243,4))</f>
        <v>2014</v>
      </c>
      <c r="AF243" s="117" t="str">
        <f>IF('Indicator Date'!AM243="","x",RIGHT('Indicator Date'!AM243,4))</f>
        <v>2014</v>
      </c>
      <c r="AG243" s="117" t="str">
        <f>IF('Indicator Date'!AN243="","x",RIGHT('Indicator Date'!AN243,4))</f>
        <v>2014</v>
      </c>
      <c r="AH243" s="117" t="str">
        <f>IF('Indicator Date'!AP243="","x",RIGHT('Indicator Date'!AP243,4))</f>
        <v>2014</v>
      </c>
      <c r="AI243" s="117" t="str">
        <f>IF('Indicator Date'!AR243="","x",RIGHT('Indicator Date'!AR243,4))</f>
        <v>2014</v>
      </c>
      <c r="AJ243" s="117" t="str">
        <f>IF('Indicator Date'!AU243="","x",RIGHT('Indicator Date'!AU243,4))</f>
        <v>2014</v>
      </c>
      <c r="AK243" s="117" t="str">
        <f>IF('Indicator Date'!AV243="","x",RIGHT('Indicator Date'!AV243,4))</f>
        <v>2014</v>
      </c>
      <c r="AL243" s="117" t="str">
        <f>IF('Indicator Date'!AW243="","x",RIGHT('Indicator Date'!AW243,4))</f>
        <v>2014</v>
      </c>
      <c r="AM243" s="117" t="str">
        <f>IF('Indicator Date'!AX243="","x",RIGHT('Indicator Date'!AX243,4))</f>
        <v>2014</v>
      </c>
      <c r="AN243" s="117" t="str">
        <f>IF('Indicator Date'!AY243="","x",RIGHT('Indicator Date'!AY243,4))</f>
        <v>2014</v>
      </c>
      <c r="AO243" s="117" t="str">
        <f>IF('Indicator Date'!AZ243="","x",RIGHT('Indicator Date'!AZ243,4))</f>
        <v>2014</v>
      </c>
      <c r="AP243" s="117" t="str">
        <f>IF('Indicator Date'!BA243="","x",RIGHT('Indicator Date'!BA243,4))</f>
        <v>2014</v>
      </c>
      <c r="AQ243" s="117" t="str">
        <f>IF('Indicator Date'!BB243="","x",RIGHT('Indicator Date'!BB243,4))</f>
        <v>2017</v>
      </c>
      <c r="AR243" s="117" t="str">
        <f>IF('Indicator Date'!BC243="","x",RIGHT('Indicator Date'!BC243,4))</f>
        <v>2017</v>
      </c>
      <c r="AS243" s="117" t="str">
        <f>IF('Indicator Date'!BD243="","x",RIGHT('Indicator Date'!BD243,4))</f>
        <v>2019</v>
      </c>
      <c r="AT243" s="117" t="str">
        <f>IF('Indicator Date'!BE243="","x",RIGHT('Indicator Date'!BE243,4))</f>
        <v>2014</v>
      </c>
      <c r="AU243" s="117" t="str">
        <f>IF('Indicator Date'!BF243="","x",RIGHT('Indicator Date'!BF243,4))</f>
        <v>2014</v>
      </c>
    </row>
    <row r="244" spans="1:47" ht="15.75" customHeight="1" x14ac:dyDescent="0.25">
      <c r="A244" s="47" t="s">
        <v>600</v>
      </c>
      <c r="B244" s="47" t="s">
        <v>601</v>
      </c>
      <c r="C244" s="117" t="str">
        <f>IF('Indicator Date'!E244="","x",RIGHT('Indicator Date'!E244,4))</f>
        <v>2017</v>
      </c>
      <c r="D244" s="117" t="str">
        <f>IF('Indicator Date'!F244="","x",RIGHT('Indicator Date'!F244,4))</f>
        <v>2017</v>
      </c>
      <c r="E244" s="117" t="str">
        <f>IF('Indicator Date'!G244="","x",RIGHT('Indicator Date'!G244,4))</f>
        <v>2017</v>
      </c>
      <c r="F244" s="117" t="str">
        <f>IF('Indicator Date'!H244="","x",RIGHT('Indicator Date'!H244,4))</f>
        <v>2017</v>
      </c>
      <c r="G244" s="117" t="str">
        <f>IF('Indicator Date'!I244="","x",RIGHT('Indicator Date'!I244,4))</f>
        <v>2017</v>
      </c>
      <c r="H244" s="117" t="str">
        <f>IF('Indicator Date'!J244="","x",RIGHT('Indicator Date'!J244,4))</f>
        <v>2017</v>
      </c>
      <c r="I244" s="117" t="str">
        <f>IF('Indicator Date'!K244="","x",RIGHT('Indicator Date'!K244,4))</f>
        <v>2016</v>
      </c>
      <c r="J244" s="117" t="str">
        <f>IF('Indicator Date'!L244="","x",RIGHT('Indicator Date'!L244,4))</f>
        <v>2018</v>
      </c>
      <c r="K244" s="117" t="str">
        <f>IF('Indicator Date'!M244="","x",RIGHT('Indicator Date'!M244,4))</f>
        <v>2018</v>
      </c>
      <c r="L244" s="117" t="str">
        <f>IF('Indicator Date'!N244="","x",RIGHT('Indicator Date'!N244,4))</f>
        <v>2018</v>
      </c>
      <c r="M244" s="117" t="str">
        <f>IF('Indicator Date'!O244="","x",RIGHT('Indicator Date'!O244,4))</f>
        <v>2014</v>
      </c>
      <c r="N244" s="117" t="str">
        <f>IF('Indicator Date'!P244="","x",RIGHT('Indicator Date'!P244,4))</f>
        <v>2014</v>
      </c>
      <c r="O244" s="117" t="str">
        <f>IF('Indicator Date'!Q244="","x",RIGHT('Indicator Date'!Q244,4))</f>
        <v>2014</v>
      </c>
      <c r="P244" s="117" t="str">
        <f>IF('Indicator Date'!R244="","x",RIGHT('Indicator Date'!R244,4))</f>
        <v>2014</v>
      </c>
      <c r="Q244" s="117" t="str">
        <f>IF('Indicator Date'!S244="","x",RIGHT('Indicator Date'!S244,4))</f>
        <v>2014</v>
      </c>
      <c r="R244" s="117" t="str">
        <f>IF('Indicator Date'!T244="","x",RIGHT('Indicator Date'!T244,4))</f>
        <v>2014</v>
      </c>
      <c r="S244" s="117" t="str">
        <f>IF('Indicator Date'!U244="","x",RIGHT('Indicator Date'!U244,4))</f>
        <v>2014</v>
      </c>
      <c r="T244" s="117" t="str">
        <f>IF('Indicator Date'!V244="","x",RIGHT('Indicator Date'!V244,4))</f>
        <v>2014</v>
      </c>
      <c r="U244" s="117" t="str">
        <f>IF('Indicator Date'!W244="","x",RIGHT('Indicator Date'!W244,4))</f>
        <v>2014</v>
      </c>
      <c r="V244" s="117" t="str">
        <f>IF('Indicator Date'!X244="","x",RIGHT('Indicator Date'!X244,4))</f>
        <v>2014</v>
      </c>
      <c r="W244" s="117" t="str">
        <f>IF('Indicator Date'!Y244="","x",RIGHT('Indicator Date'!Y244,4))</f>
        <v>2014</v>
      </c>
      <c r="X244" s="117" t="str">
        <f>IF('Indicator Date'!AB244="","x",RIGHT('Indicator Date'!AB244,4))</f>
        <v>2014</v>
      </c>
      <c r="Y244" s="117" t="str">
        <f>IF('Indicator Date'!AC244="","x",RIGHT('Indicator Date'!AC244,4))</f>
        <v>2019</v>
      </c>
      <c r="Z244" s="117" t="str">
        <f>IF('Indicator Date'!AD244="","x",RIGHT('Indicator Date'!AD244,4))</f>
        <v>2019</v>
      </c>
      <c r="AA244" s="117" t="str">
        <f>IF('Indicator Date'!AE244="","x",RIGHT('Indicator Date'!AE244,4))</f>
        <v>2019</v>
      </c>
      <c r="AB244" s="117" t="str">
        <f>IF('Indicator Date'!AF244="","x",RIGHT('Indicator Date'!AF244,4))</f>
        <v>2019</v>
      </c>
      <c r="AC244" s="117" t="str">
        <f>IF('Indicator Date'!AG244="","x",RIGHT('Indicator Date'!AG244,4))</f>
        <v>2014</v>
      </c>
      <c r="AD244" s="117" t="str">
        <f>IF('Indicator Date'!AJ244="","x",RIGHT('Indicator Date'!AJ244,4))</f>
        <v>2014</v>
      </c>
      <c r="AE244" s="117" t="str">
        <f>IF('Indicator Date'!AK244="","x",RIGHT('Indicator Date'!AK244,4))</f>
        <v>2014</v>
      </c>
      <c r="AF244" s="117" t="str">
        <f>IF('Indicator Date'!AM244="","x",RIGHT('Indicator Date'!AM244,4))</f>
        <v>2014</v>
      </c>
      <c r="AG244" s="117" t="str">
        <f>IF('Indicator Date'!AN244="","x",RIGHT('Indicator Date'!AN244,4))</f>
        <v>2014</v>
      </c>
      <c r="AH244" s="117" t="str">
        <f>IF('Indicator Date'!AP244="","x",RIGHT('Indicator Date'!AP244,4))</f>
        <v>2014</v>
      </c>
      <c r="AI244" s="117" t="str">
        <f>IF('Indicator Date'!AR244="","x",RIGHT('Indicator Date'!AR244,4))</f>
        <v>2014</v>
      </c>
      <c r="AJ244" s="117" t="str">
        <f>IF('Indicator Date'!AU244="","x",RIGHT('Indicator Date'!AU244,4))</f>
        <v>2014</v>
      </c>
      <c r="AK244" s="117" t="str">
        <f>IF('Indicator Date'!AV244="","x",RIGHT('Indicator Date'!AV244,4))</f>
        <v>2014</v>
      </c>
      <c r="AL244" s="117" t="str">
        <f>IF('Indicator Date'!AW244="","x",RIGHT('Indicator Date'!AW244,4))</f>
        <v>2014</v>
      </c>
      <c r="AM244" s="117" t="str">
        <f>IF('Indicator Date'!AX244="","x",RIGHT('Indicator Date'!AX244,4))</f>
        <v>2014</v>
      </c>
      <c r="AN244" s="117" t="str">
        <f>IF('Indicator Date'!AY244="","x",RIGHT('Indicator Date'!AY244,4))</f>
        <v>2014</v>
      </c>
      <c r="AO244" s="117" t="str">
        <f>IF('Indicator Date'!AZ244="","x",RIGHT('Indicator Date'!AZ244,4))</f>
        <v>2014</v>
      </c>
      <c r="AP244" s="117" t="str">
        <f>IF('Indicator Date'!BA244="","x",RIGHT('Indicator Date'!BA244,4))</f>
        <v>2014</v>
      </c>
      <c r="AQ244" s="117" t="str">
        <f>IF('Indicator Date'!BB244="","x",RIGHT('Indicator Date'!BB244,4))</f>
        <v>2017</v>
      </c>
      <c r="AR244" s="117" t="str">
        <f>IF('Indicator Date'!BC244="","x",RIGHT('Indicator Date'!BC244,4))</f>
        <v>2017</v>
      </c>
      <c r="AS244" s="117" t="str">
        <f>IF('Indicator Date'!BD244="","x",RIGHT('Indicator Date'!BD244,4))</f>
        <v>2019</v>
      </c>
      <c r="AT244" s="117" t="str">
        <f>IF('Indicator Date'!BE244="","x",RIGHT('Indicator Date'!BE244,4))</f>
        <v>2014</v>
      </c>
      <c r="AU244" s="117" t="str">
        <f>IF('Indicator Date'!BF244="","x",RIGHT('Indicator Date'!BF244,4))</f>
        <v>2014</v>
      </c>
    </row>
    <row r="245" spans="1:47" ht="15.75" customHeight="1" x14ac:dyDescent="0.25">
      <c r="A245" s="47" t="s">
        <v>603</v>
      </c>
      <c r="B245" s="47" t="s">
        <v>604</v>
      </c>
      <c r="C245" s="117" t="str">
        <f>IF('Indicator Date'!E245="","x",RIGHT('Indicator Date'!E245,4))</f>
        <v>2017</v>
      </c>
      <c r="D245" s="117" t="str">
        <f>IF('Indicator Date'!F245="","x",RIGHT('Indicator Date'!F245,4))</f>
        <v>2017</v>
      </c>
      <c r="E245" s="117" t="str">
        <f>IF('Indicator Date'!G245="","x",RIGHT('Indicator Date'!G245,4))</f>
        <v>2017</v>
      </c>
      <c r="F245" s="117" t="str">
        <f>IF('Indicator Date'!H245="","x",RIGHT('Indicator Date'!H245,4))</f>
        <v>2017</v>
      </c>
      <c r="G245" s="117" t="str">
        <f>IF('Indicator Date'!I245="","x",RIGHT('Indicator Date'!I245,4))</f>
        <v>2017</v>
      </c>
      <c r="H245" s="117" t="str">
        <f>IF('Indicator Date'!J245="","x",RIGHT('Indicator Date'!J245,4))</f>
        <v>2017</v>
      </c>
      <c r="I245" s="117" t="str">
        <f>IF('Indicator Date'!K245="","x",RIGHT('Indicator Date'!K245,4))</f>
        <v>2016</v>
      </c>
      <c r="J245" s="117" t="str">
        <f>IF('Indicator Date'!L245="","x",RIGHT('Indicator Date'!L245,4))</f>
        <v>2018</v>
      </c>
      <c r="K245" s="117" t="str">
        <f>IF('Indicator Date'!M245="","x",RIGHT('Indicator Date'!M245,4))</f>
        <v>2018</v>
      </c>
      <c r="L245" s="117" t="str">
        <f>IF('Indicator Date'!N245="","x",RIGHT('Indicator Date'!N245,4))</f>
        <v>2018</v>
      </c>
      <c r="M245" s="117" t="str">
        <f>IF('Indicator Date'!O245="","x",RIGHT('Indicator Date'!O245,4))</f>
        <v>2014</v>
      </c>
      <c r="N245" s="117" t="str">
        <f>IF('Indicator Date'!P245="","x",RIGHT('Indicator Date'!P245,4))</f>
        <v>2014</v>
      </c>
      <c r="O245" s="117" t="str">
        <f>IF('Indicator Date'!Q245="","x",RIGHT('Indicator Date'!Q245,4))</f>
        <v>2014</v>
      </c>
      <c r="P245" s="117" t="str">
        <f>IF('Indicator Date'!R245="","x",RIGHT('Indicator Date'!R245,4))</f>
        <v>2014</v>
      </c>
      <c r="Q245" s="117" t="str">
        <f>IF('Indicator Date'!S245="","x",RIGHT('Indicator Date'!S245,4))</f>
        <v>2014</v>
      </c>
      <c r="R245" s="117" t="str">
        <f>IF('Indicator Date'!T245="","x",RIGHT('Indicator Date'!T245,4))</f>
        <v>2014</v>
      </c>
      <c r="S245" s="117" t="str">
        <f>IF('Indicator Date'!U245="","x",RIGHT('Indicator Date'!U245,4))</f>
        <v>2014</v>
      </c>
      <c r="T245" s="117" t="str">
        <f>IF('Indicator Date'!V245="","x",RIGHT('Indicator Date'!V245,4))</f>
        <v>2014</v>
      </c>
      <c r="U245" s="117" t="str">
        <f>IF('Indicator Date'!W245="","x",RIGHT('Indicator Date'!W245,4))</f>
        <v>2014</v>
      </c>
      <c r="V245" s="117" t="str">
        <f>IF('Indicator Date'!X245="","x",RIGHT('Indicator Date'!X245,4))</f>
        <v>2014</v>
      </c>
      <c r="W245" s="117" t="str">
        <f>IF('Indicator Date'!Y245="","x",RIGHT('Indicator Date'!Y245,4))</f>
        <v>2014</v>
      </c>
      <c r="X245" s="117" t="str">
        <f>IF('Indicator Date'!AB245="","x",RIGHT('Indicator Date'!AB245,4))</f>
        <v>2014</v>
      </c>
      <c r="Y245" s="117" t="str">
        <f>IF('Indicator Date'!AC245="","x",RIGHT('Indicator Date'!AC245,4))</f>
        <v>2019</v>
      </c>
      <c r="Z245" s="117" t="str">
        <f>IF('Indicator Date'!AD245="","x",RIGHT('Indicator Date'!AD245,4))</f>
        <v>2019</v>
      </c>
      <c r="AA245" s="117" t="str">
        <f>IF('Indicator Date'!AE245="","x",RIGHT('Indicator Date'!AE245,4))</f>
        <v>2019</v>
      </c>
      <c r="AB245" s="117" t="str">
        <f>IF('Indicator Date'!AF245="","x",RIGHT('Indicator Date'!AF245,4))</f>
        <v>2019</v>
      </c>
      <c r="AC245" s="117" t="str">
        <f>IF('Indicator Date'!AG245="","x",RIGHT('Indicator Date'!AG245,4))</f>
        <v>2014</v>
      </c>
      <c r="AD245" s="117" t="str">
        <f>IF('Indicator Date'!AJ245="","x",RIGHT('Indicator Date'!AJ245,4))</f>
        <v>2014</v>
      </c>
      <c r="AE245" s="117" t="str">
        <f>IF('Indicator Date'!AK245="","x",RIGHT('Indicator Date'!AK245,4))</f>
        <v>2014</v>
      </c>
      <c r="AF245" s="117" t="str">
        <f>IF('Indicator Date'!AM245="","x",RIGHT('Indicator Date'!AM245,4))</f>
        <v>2014</v>
      </c>
      <c r="AG245" s="117" t="str">
        <f>IF('Indicator Date'!AN245="","x",RIGHT('Indicator Date'!AN245,4))</f>
        <v>2014</v>
      </c>
      <c r="AH245" s="117" t="str">
        <f>IF('Indicator Date'!AP245="","x",RIGHT('Indicator Date'!AP245,4))</f>
        <v>2014</v>
      </c>
      <c r="AI245" s="117" t="str">
        <f>IF('Indicator Date'!AR245="","x",RIGHT('Indicator Date'!AR245,4))</f>
        <v>2014</v>
      </c>
      <c r="AJ245" s="117" t="str">
        <f>IF('Indicator Date'!AU245="","x",RIGHT('Indicator Date'!AU245,4))</f>
        <v>2014</v>
      </c>
      <c r="AK245" s="117" t="str">
        <f>IF('Indicator Date'!AV245="","x",RIGHT('Indicator Date'!AV245,4))</f>
        <v>2014</v>
      </c>
      <c r="AL245" s="117" t="str">
        <f>IF('Indicator Date'!AW245="","x",RIGHT('Indicator Date'!AW245,4))</f>
        <v>2014</v>
      </c>
      <c r="AM245" s="117" t="str">
        <f>IF('Indicator Date'!AX245="","x",RIGHT('Indicator Date'!AX245,4))</f>
        <v>2014</v>
      </c>
      <c r="AN245" s="117" t="str">
        <f>IF('Indicator Date'!AY245="","x",RIGHT('Indicator Date'!AY245,4))</f>
        <v>2014</v>
      </c>
      <c r="AO245" s="117" t="str">
        <f>IF('Indicator Date'!AZ245="","x",RIGHT('Indicator Date'!AZ245,4))</f>
        <v>2014</v>
      </c>
      <c r="AP245" s="117" t="str">
        <f>IF('Indicator Date'!BA245="","x",RIGHT('Indicator Date'!BA245,4))</f>
        <v>2014</v>
      </c>
      <c r="AQ245" s="117" t="str">
        <f>IF('Indicator Date'!BB245="","x",RIGHT('Indicator Date'!BB245,4))</f>
        <v>2017</v>
      </c>
      <c r="AR245" s="117" t="str">
        <f>IF('Indicator Date'!BC245="","x",RIGHT('Indicator Date'!BC245,4))</f>
        <v>2017</v>
      </c>
      <c r="AS245" s="117" t="str">
        <f>IF('Indicator Date'!BD245="","x",RIGHT('Indicator Date'!BD245,4))</f>
        <v>2019</v>
      </c>
      <c r="AT245" s="117" t="str">
        <f>IF('Indicator Date'!BE245="","x",RIGHT('Indicator Date'!BE245,4))</f>
        <v>2014</v>
      </c>
      <c r="AU245" s="117" t="str">
        <f>IF('Indicator Date'!BF245="","x",RIGHT('Indicator Date'!BF245,4))</f>
        <v>2014</v>
      </c>
    </row>
    <row r="246" spans="1:47" ht="15.75" customHeight="1" x14ac:dyDescent="0.25">
      <c r="A246" s="47" t="s">
        <v>605</v>
      </c>
      <c r="B246" s="47" t="s">
        <v>606</v>
      </c>
      <c r="C246" s="117" t="str">
        <f>IF('Indicator Date'!E246="","x",RIGHT('Indicator Date'!E246,4))</f>
        <v>2017</v>
      </c>
      <c r="D246" s="117" t="str">
        <f>IF('Indicator Date'!F246="","x",RIGHT('Indicator Date'!F246,4))</f>
        <v>2017</v>
      </c>
      <c r="E246" s="117" t="str">
        <f>IF('Indicator Date'!G246="","x",RIGHT('Indicator Date'!G246,4))</f>
        <v>2017</v>
      </c>
      <c r="F246" s="117" t="str">
        <f>IF('Indicator Date'!H246="","x",RIGHT('Indicator Date'!H246,4))</f>
        <v>2017</v>
      </c>
      <c r="G246" s="117" t="str">
        <f>IF('Indicator Date'!I246="","x",RIGHT('Indicator Date'!I246,4))</f>
        <v>2017</v>
      </c>
      <c r="H246" s="117" t="str">
        <f>IF('Indicator Date'!J246="","x",RIGHT('Indicator Date'!J246,4))</f>
        <v>2017</v>
      </c>
      <c r="I246" s="117" t="str">
        <f>IF('Indicator Date'!K246="","x",RIGHT('Indicator Date'!K246,4))</f>
        <v>2016</v>
      </c>
      <c r="J246" s="117" t="str">
        <f>IF('Indicator Date'!L246="","x",RIGHT('Indicator Date'!L246,4))</f>
        <v>2018</v>
      </c>
      <c r="K246" s="117" t="str">
        <f>IF('Indicator Date'!M246="","x",RIGHT('Indicator Date'!M246,4))</f>
        <v>2018</v>
      </c>
      <c r="L246" s="117" t="str">
        <f>IF('Indicator Date'!N246="","x",RIGHT('Indicator Date'!N246,4))</f>
        <v>2018</v>
      </c>
      <c r="M246" s="117" t="str">
        <f>IF('Indicator Date'!O246="","x",RIGHT('Indicator Date'!O246,4))</f>
        <v>2014</v>
      </c>
      <c r="N246" s="117" t="str">
        <f>IF('Indicator Date'!P246="","x",RIGHT('Indicator Date'!P246,4))</f>
        <v>2014</v>
      </c>
      <c r="O246" s="117" t="str">
        <f>IF('Indicator Date'!Q246="","x",RIGHT('Indicator Date'!Q246,4))</f>
        <v>2014</v>
      </c>
      <c r="P246" s="117" t="str">
        <f>IF('Indicator Date'!R246="","x",RIGHT('Indicator Date'!R246,4))</f>
        <v>2014</v>
      </c>
      <c r="Q246" s="117" t="str">
        <f>IF('Indicator Date'!S246="","x",RIGHT('Indicator Date'!S246,4))</f>
        <v>2014</v>
      </c>
      <c r="R246" s="117" t="str">
        <f>IF('Indicator Date'!T246="","x",RIGHT('Indicator Date'!T246,4))</f>
        <v>2014</v>
      </c>
      <c r="S246" s="117" t="str">
        <f>IF('Indicator Date'!U246="","x",RIGHT('Indicator Date'!U246,4))</f>
        <v>2014</v>
      </c>
      <c r="T246" s="117" t="str">
        <f>IF('Indicator Date'!V246="","x",RIGHT('Indicator Date'!V246,4))</f>
        <v>2014</v>
      </c>
      <c r="U246" s="117" t="str">
        <f>IF('Indicator Date'!W246="","x",RIGHT('Indicator Date'!W246,4))</f>
        <v>2014</v>
      </c>
      <c r="V246" s="117" t="str">
        <f>IF('Indicator Date'!X246="","x",RIGHT('Indicator Date'!X246,4))</f>
        <v>2014</v>
      </c>
      <c r="W246" s="117" t="str">
        <f>IF('Indicator Date'!Y246="","x",RIGHT('Indicator Date'!Y246,4))</f>
        <v>2014</v>
      </c>
      <c r="X246" s="117" t="str">
        <f>IF('Indicator Date'!AB246="","x",RIGHT('Indicator Date'!AB246,4))</f>
        <v>2014</v>
      </c>
      <c r="Y246" s="117" t="str">
        <f>IF('Indicator Date'!AC246="","x",RIGHT('Indicator Date'!AC246,4))</f>
        <v>2019</v>
      </c>
      <c r="Z246" s="117" t="str">
        <f>IF('Indicator Date'!AD246="","x",RIGHT('Indicator Date'!AD246,4))</f>
        <v>2019</v>
      </c>
      <c r="AA246" s="117" t="str">
        <f>IF('Indicator Date'!AE246="","x",RIGHT('Indicator Date'!AE246,4))</f>
        <v>2019</v>
      </c>
      <c r="AB246" s="117" t="str">
        <f>IF('Indicator Date'!AF246="","x",RIGHT('Indicator Date'!AF246,4))</f>
        <v>2019</v>
      </c>
      <c r="AC246" s="117" t="str">
        <f>IF('Indicator Date'!AG246="","x",RIGHT('Indicator Date'!AG246,4))</f>
        <v>2014</v>
      </c>
      <c r="AD246" s="117" t="str">
        <f>IF('Indicator Date'!AJ246="","x",RIGHT('Indicator Date'!AJ246,4))</f>
        <v>2014</v>
      </c>
      <c r="AE246" s="117" t="str">
        <f>IF('Indicator Date'!AK246="","x",RIGHT('Indicator Date'!AK246,4))</f>
        <v>2014</v>
      </c>
      <c r="AF246" s="117" t="str">
        <f>IF('Indicator Date'!AM246="","x",RIGHT('Indicator Date'!AM246,4))</f>
        <v>2014</v>
      </c>
      <c r="AG246" s="117" t="str">
        <f>IF('Indicator Date'!AN246="","x",RIGHT('Indicator Date'!AN246,4))</f>
        <v>2014</v>
      </c>
      <c r="AH246" s="117" t="str">
        <f>IF('Indicator Date'!AP246="","x",RIGHT('Indicator Date'!AP246,4))</f>
        <v>2014</v>
      </c>
      <c r="AI246" s="117" t="str">
        <f>IF('Indicator Date'!AR246="","x",RIGHT('Indicator Date'!AR246,4))</f>
        <v>2014</v>
      </c>
      <c r="AJ246" s="117" t="str">
        <f>IF('Indicator Date'!AU246="","x",RIGHT('Indicator Date'!AU246,4))</f>
        <v>2014</v>
      </c>
      <c r="AK246" s="117" t="str">
        <f>IF('Indicator Date'!AV246="","x",RIGHT('Indicator Date'!AV246,4))</f>
        <v>2014</v>
      </c>
      <c r="AL246" s="117" t="str">
        <f>IF('Indicator Date'!AW246="","x",RIGHT('Indicator Date'!AW246,4))</f>
        <v>2014</v>
      </c>
      <c r="AM246" s="117" t="str">
        <f>IF('Indicator Date'!AX246="","x",RIGHT('Indicator Date'!AX246,4))</f>
        <v>2014</v>
      </c>
      <c r="AN246" s="117" t="str">
        <f>IF('Indicator Date'!AY246="","x",RIGHT('Indicator Date'!AY246,4))</f>
        <v>2014</v>
      </c>
      <c r="AO246" s="117" t="str">
        <f>IF('Indicator Date'!AZ246="","x",RIGHT('Indicator Date'!AZ246,4))</f>
        <v>2014</v>
      </c>
      <c r="AP246" s="117" t="str">
        <f>IF('Indicator Date'!BA246="","x",RIGHT('Indicator Date'!BA246,4))</f>
        <v>2014</v>
      </c>
      <c r="AQ246" s="117" t="str">
        <f>IF('Indicator Date'!BB246="","x",RIGHT('Indicator Date'!BB246,4))</f>
        <v>2017</v>
      </c>
      <c r="AR246" s="117" t="str">
        <f>IF('Indicator Date'!BC246="","x",RIGHT('Indicator Date'!BC246,4))</f>
        <v>2017</v>
      </c>
      <c r="AS246" s="117" t="str">
        <f>IF('Indicator Date'!BD246="","x",RIGHT('Indicator Date'!BD246,4))</f>
        <v>2019</v>
      </c>
      <c r="AT246" s="117" t="str">
        <f>IF('Indicator Date'!BE246="","x",RIGHT('Indicator Date'!BE246,4))</f>
        <v>2014</v>
      </c>
      <c r="AU246" s="117" t="str">
        <f>IF('Indicator Date'!BF246="","x",RIGHT('Indicator Date'!BF246,4))</f>
        <v>2014</v>
      </c>
    </row>
    <row r="247" spans="1:47" ht="15.75" customHeight="1" x14ac:dyDescent="0.25">
      <c r="A247" s="47" t="s">
        <v>607</v>
      </c>
      <c r="B247" s="47" t="s">
        <v>608</v>
      </c>
      <c r="C247" s="117" t="str">
        <f>IF('Indicator Date'!E247="","x",RIGHT('Indicator Date'!E247,4))</f>
        <v>2017</v>
      </c>
      <c r="D247" s="117" t="str">
        <f>IF('Indicator Date'!F247="","x",RIGHT('Indicator Date'!F247,4))</f>
        <v>2017</v>
      </c>
      <c r="E247" s="117" t="str">
        <f>IF('Indicator Date'!G247="","x",RIGHT('Indicator Date'!G247,4))</f>
        <v>2017</v>
      </c>
      <c r="F247" s="117" t="str">
        <f>IF('Indicator Date'!H247="","x",RIGHT('Indicator Date'!H247,4))</f>
        <v>2017</v>
      </c>
      <c r="G247" s="117" t="str">
        <f>IF('Indicator Date'!I247="","x",RIGHT('Indicator Date'!I247,4))</f>
        <v>2017</v>
      </c>
      <c r="H247" s="117" t="str">
        <f>IF('Indicator Date'!J247="","x",RIGHT('Indicator Date'!J247,4))</f>
        <v>2017</v>
      </c>
      <c r="I247" s="117" t="str">
        <f>IF('Indicator Date'!K247="","x",RIGHT('Indicator Date'!K247,4))</f>
        <v>2016</v>
      </c>
      <c r="J247" s="117" t="str">
        <f>IF('Indicator Date'!L247="","x",RIGHT('Indicator Date'!L247,4))</f>
        <v>2018</v>
      </c>
      <c r="K247" s="117" t="str">
        <f>IF('Indicator Date'!M247="","x",RIGHT('Indicator Date'!M247,4))</f>
        <v>2018</v>
      </c>
      <c r="L247" s="117" t="str">
        <f>IF('Indicator Date'!N247="","x",RIGHT('Indicator Date'!N247,4))</f>
        <v>2018</v>
      </c>
      <c r="M247" s="117" t="str">
        <f>IF('Indicator Date'!O247="","x",RIGHT('Indicator Date'!O247,4))</f>
        <v>2014</v>
      </c>
      <c r="N247" s="117" t="str">
        <f>IF('Indicator Date'!P247="","x",RIGHT('Indicator Date'!P247,4))</f>
        <v>2014</v>
      </c>
      <c r="O247" s="117" t="str">
        <f>IF('Indicator Date'!Q247="","x",RIGHT('Indicator Date'!Q247,4))</f>
        <v>2014</v>
      </c>
      <c r="P247" s="117" t="str">
        <f>IF('Indicator Date'!R247="","x",RIGHT('Indicator Date'!R247,4))</f>
        <v>2014</v>
      </c>
      <c r="Q247" s="117" t="str">
        <f>IF('Indicator Date'!S247="","x",RIGHT('Indicator Date'!S247,4))</f>
        <v>2014</v>
      </c>
      <c r="R247" s="117" t="str">
        <f>IF('Indicator Date'!T247="","x",RIGHT('Indicator Date'!T247,4))</f>
        <v>2014</v>
      </c>
      <c r="S247" s="117" t="str">
        <f>IF('Indicator Date'!U247="","x",RIGHT('Indicator Date'!U247,4))</f>
        <v>2014</v>
      </c>
      <c r="T247" s="117" t="str">
        <f>IF('Indicator Date'!V247="","x",RIGHT('Indicator Date'!V247,4))</f>
        <v>2014</v>
      </c>
      <c r="U247" s="117" t="str">
        <f>IF('Indicator Date'!W247="","x",RIGHT('Indicator Date'!W247,4))</f>
        <v>2014</v>
      </c>
      <c r="V247" s="117" t="str">
        <f>IF('Indicator Date'!X247="","x",RIGHT('Indicator Date'!X247,4))</f>
        <v>2014</v>
      </c>
      <c r="W247" s="117" t="str">
        <f>IF('Indicator Date'!Y247="","x",RIGHT('Indicator Date'!Y247,4))</f>
        <v>2014</v>
      </c>
      <c r="X247" s="117" t="str">
        <f>IF('Indicator Date'!AB247="","x",RIGHT('Indicator Date'!AB247,4))</f>
        <v>2014</v>
      </c>
      <c r="Y247" s="117" t="str">
        <f>IF('Indicator Date'!AC247="","x",RIGHT('Indicator Date'!AC247,4))</f>
        <v>2019</v>
      </c>
      <c r="Z247" s="117" t="str">
        <f>IF('Indicator Date'!AD247="","x",RIGHT('Indicator Date'!AD247,4))</f>
        <v>2019</v>
      </c>
      <c r="AA247" s="117" t="str">
        <f>IF('Indicator Date'!AE247="","x",RIGHT('Indicator Date'!AE247,4))</f>
        <v>2019</v>
      </c>
      <c r="AB247" s="117" t="str">
        <f>IF('Indicator Date'!AF247="","x",RIGHT('Indicator Date'!AF247,4))</f>
        <v>2019</v>
      </c>
      <c r="AC247" s="117" t="str">
        <f>IF('Indicator Date'!AG247="","x",RIGHT('Indicator Date'!AG247,4))</f>
        <v>2014</v>
      </c>
      <c r="AD247" s="117" t="str">
        <f>IF('Indicator Date'!AJ247="","x",RIGHT('Indicator Date'!AJ247,4))</f>
        <v>2014</v>
      </c>
      <c r="AE247" s="117" t="str">
        <f>IF('Indicator Date'!AK247="","x",RIGHT('Indicator Date'!AK247,4))</f>
        <v>2014</v>
      </c>
      <c r="AF247" s="117" t="str">
        <f>IF('Indicator Date'!AM247="","x",RIGHT('Indicator Date'!AM247,4))</f>
        <v>2014</v>
      </c>
      <c r="AG247" s="117" t="str">
        <f>IF('Indicator Date'!AN247="","x",RIGHT('Indicator Date'!AN247,4))</f>
        <v>2014</v>
      </c>
      <c r="AH247" s="117" t="str">
        <f>IF('Indicator Date'!AP247="","x",RIGHT('Indicator Date'!AP247,4))</f>
        <v>2014</v>
      </c>
      <c r="AI247" s="117" t="str">
        <f>IF('Indicator Date'!AR247="","x",RIGHT('Indicator Date'!AR247,4))</f>
        <v>2014</v>
      </c>
      <c r="AJ247" s="117" t="str">
        <f>IF('Indicator Date'!AU247="","x",RIGHT('Indicator Date'!AU247,4))</f>
        <v>2014</v>
      </c>
      <c r="AK247" s="117" t="str">
        <f>IF('Indicator Date'!AV247="","x",RIGHT('Indicator Date'!AV247,4))</f>
        <v>2014</v>
      </c>
      <c r="AL247" s="117" t="str">
        <f>IF('Indicator Date'!AW247="","x",RIGHT('Indicator Date'!AW247,4))</f>
        <v>2014</v>
      </c>
      <c r="AM247" s="117" t="str">
        <f>IF('Indicator Date'!AX247="","x",RIGHT('Indicator Date'!AX247,4))</f>
        <v>2014</v>
      </c>
      <c r="AN247" s="117" t="str">
        <f>IF('Indicator Date'!AY247="","x",RIGHT('Indicator Date'!AY247,4))</f>
        <v>2014</v>
      </c>
      <c r="AO247" s="117" t="str">
        <f>IF('Indicator Date'!AZ247="","x",RIGHT('Indicator Date'!AZ247,4))</f>
        <v>2014</v>
      </c>
      <c r="AP247" s="117" t="str">
        <f>IF('Indicator Date'!BA247="","x",RIGHT('Indicator Date'!BA247,4))</f>
        <v>2014</v>
      </c>
      <c r="AQ247" s="117" t="str">
        <f>IF('Indicator Date'!BB247="","x",RIGHT('Indicator Date'!BB247,4))</f>
        <v>2017</v>
      </c>
      <c r="AR247" s="117" t="str">
        <f>IF('Indicator Date'!BC247="","x",RIGHT('Indicator Date'!BC247,4))</f>
        <v>2017</v>
      </c>
      <c r="AS247" s="117" t="str">
        <f>IF('Indicator Date'!BD247="","x",RIGHT('Indicator Date'!BD247,4))</f>
        <v>2019</v>
      </c>
      <c r="AT247" s="117" t="str">
        <f>IF('Indicator Date'!BE247="","x",RIGHT('Indicator Date'!BE247,4))</f>
        <v>2014</v>
      </c>
      <c r="AU247" s="117" t="str">
        <f>IF('Indicator Date'!BF247="","x",RIGHT('Indicator Date'!BF247,4))</f>
        <v>2014</v>
      </c>
    </row>
    <row r="248" spans="1:47" ht="15.75" customHeight="1" x14ac:dyDescent="0.25">
      <c r="A248" s="47" t="s">
        <v>609</v>
      </c>
      <c r="B248" s="47" t="s">
        <v>610</v>
      </c>
      <c r="C248" s="117" t="str">
        <f>IF('Indicator Date'!E248="","x",RIGHT('Indicator Date'!E248,4))</f>
        <v>2017</v>
      </c>
      <c r="D248" s="117" t="str">
        <f>IF('Indicator Date'!F248="","x",RIGHT('Indicator Date'!F248,4))</f>
        <v>2017</v>
      </c>
      <c r="E248" s="117" t="str">
        <f>IF('Indicator Date'!G248="","x",RIGHT('Indicator Date'!G248,4))</f>
        <v>2017</v>
      </c>
      <c r="F248" s="117" t="str">
        <f>IF('Indicator Date'!H248="","x",RIGHT('Indicator Date'!H248,4))</f>
        <v>2017</v>
      </c>
      <c r="G248" s="117" t="str">
        <f>IF('Indicator Date'!I248="","x",RIGHT('Indicator Date'!I248,4))</f>
        <v>2017</v>
      </c>
      <c r="H248" s="117" t="str">
        <f>IF('Indicator Date'!J248="","x",RIGHT('Indicator Date'!J248,4))</f>
        <v>2017</v>
      </c>
      <c r="I248" s="117" t="str">
        <f>IF('Indicator Date'!K248="","x",RIGHT('Indicator Date'!K248,4))</f>
        <v>2016</v>
      </c>
      <c r="J248" s="117" t="str">
        <f>IF('Indicator Date'!L248="","x",RIGHT('Indicator Date'!L248,4))</f>
        <v>2018</v>
      </c>
      <c r="K248" s="117" t="str">
        <f>IF('Indicator Date'!M248="","x",RIGHT('Indicator Date'!M248,4))</f>
        <v>2018</v>
      </c>
      <c r="L248" s="117" t="str">
        <f>IF('Indicator Date'!N248="","x",RIGHT('Indicator Date'!N248,4))</f>
        <v>2018</v>
      </c>
      <c r="M248" s="117" t="str">
        <f>IF('Indicator Date'!O248="","x",RIGHT('Indicator Date'!O248,4))</f>
        <v>2014</v>
      </c>
      <c r="N248" s="117" t="str">
        <f>IF('Indicator Date'!P248="","x",RIGHT('Indicator Date'!P248,4))</f>
        <v>2014</v>
      </c>
      <c r="O248" s="117" t="str">
        <f>IF('Indicator Date'!Q248="","x",RIGHT('Indicator Date'!Q248,4))</f>
        <v>2014</v>
      </c>
      <c r="P248" s="117" t="str">
        <f>IF('Indicator Date'!R248="","x",RIGHT('Indicator Date'!R248,4))</f>
        <v>2014</v>
      </c>
      <c r="Q248" s="117" t="str">
        <f>IF('Indicator Date'!S248="","x",RIGHT('Indicator Date'!S248,4))</f>
        <v>2014</v>
      </c>
      <c r="R248" s="117" t="str">
        <f>IF('Indicator Date'!T248="","x",RIGHT('Indicator Date'!T248,4))</f>
        <v>2014</v>
      </c>
      <c r="S248" s="117" t="str">
        <f>IF('Indicator Date'!U248="","x",RIGHT('Indicator Date'!U248,4))</f>
        <v>2014</v>
      </c>
      <c r="T248" s="117" t="str">
        <f>IF('Indicator Date'!V248="","x",RIGHT('Indicator Date'!V248,4))</f>
        <v>2014</v>
      </c>
      <c r="U248" s="117" t="str">
        <f>IF('Indicator Date'!W248="","x",RIGHT('Indicator Date'!W248,4))</f>
        <v>2014</v>
      </c>
      <c r="V248" s="117" t="str">
        <f>IF('Indicator Date'!X248="","x",RIGHT('Indicator Date'!X248,4))</f>
        <v>2014</v>
      </c>
      <c r="W248" s="117" t="str">
        <f>IF('Indicator Date'!Y248="","x",RIGHT('Indicator Date'!Y248,4))</f>
        <v>2014</v>
      </c>
      <c r="X248" s="117" t="str">
        <f>IF('Indicator Date'!AB248="","x",RIGHT('Indicator Date'!AB248,4))</f>
        <v>2014</v>
      </c>
      <c r="Y248" s="117" t="str">
        <f>IF('Indicator Date'!AC248="","x",RIGHT('Indicator Date'!AC248,4))</f>
        <v>2019</v>
      </c>
      <c r="Z248" s="117" t="str">
        <f>IF('Indicator Date'!AD248="","x",RIGHT('Indicator Date'!AD248,4))</f>
        <v>2019</v>
      </c>
      <c r="AA248" s="117" t="str">
        <f>IF('Indicator Date'!AE248="","x",RIGHT('Indicator Date'!AE248,4))</f>
        <v>2019</v>
      </c>
      <c r="AB248" s="117" t="str">
        <f>IF('Indicator Date'!AF248="","x",RIGHT('Indicator Date'!AF248,4))</f>
        <v>2019</v>
      </c>
      <c r="AC248" s="117" t="str">
        <f>IF('Indicator Date'!AG248="","x",RIGHT('Indicator Date'!AG248,4))</f>
        <v>2014</v>
      </c>
      <c r="AD248" s="117" t="str">
        <f>IF('Indicator Date'!AJ248="","x",RIGHT('Indicator Date'!AJ248,4))</f>
        <v>2014</v>
      </c>
      <c r="AE248" s="117" t="str">
        <f>IF('Indicator Date'!AK248="","x",RIGHT('Indicator Date'!AK248,4))</f>
        <v>2014</v>
      </c>
      <c r="AF248" s="117" t="str">
        <f>IF('Indicator Date'!AM248="","x",RIGHT('Indicator Date'!AM248,4))</f>
        <v>2014</v>
      </c>
      <c r="AG248" s="117" t="str">
        <f>IF('Indicator Date'!AN248="","x",RIGHT('Indicator Date'!AN248,4))</f>
        <v>2014</v>
      </c>
      <c r="AH248" s="117" t="str">
        <f>IF('Indicator Date'!AP248="","x",RIGHT('Indicator Date'!AP248,4))</f>
        <v>2014</v>
      </c>
      <c r="AI248" s="117" t="str">
        <f>IF('Indicator Date'!AR248="","x",RIGHT('Indicator Date'!AR248,4))</f>
        <v>2014</v>
      </c>
      <c r="AJ248" s="117" t="str">
        <f>IF('Indicator Date'!AU248="","x",RIGHT('Indicator Date'!AU248,4))</f>
        <v>2014</v>
      </c>
      <c r="AK248" s="117" t="str">
        <f>IF('Indicator Date'!AV248="","x",RIGHT('Indicator Date'!AV248,4))</f>
        <v>2014</v>
      </c>
      <c r="AL248" s="117" t="str">
        <f>IF('Indicator Date'!AW248="","x",RIGHT('Indicator Date'!AW248,4))</f>
        <v>2014</v>
      </c>
      <c r="AM248" s="117" t="str">
        <f>IF('Indicator Date'!AX248="","x",RIGHT('Indicator Date'!AX248,4))</f>
        <v>2014</v>
      </c>
      <c r="AN248" s="117" t="str">
        <f>IF('Indicator Date'!AY248="","x",RIGHT('Indicator Date'!AY248,4))</f>
        <v>2014</v>
      </c>
      <c r="AO248" s="117" t="str">
        <f>IF('Indicator Date'!AZ248="","x",RIGHT('Indicator Date'!AZ248,4))</f>
        <v>2014</v>
      </c>
      <c r="AP248" s="117" t="str">
        <f>IF('Indicator Date'!BA248="","x",RIGHT('Indicator Date'!BA248,4))</f>
        <v>2014</v>
      </c>
      <c r="AQ248" s="117" t="str">
        <f>IF('Indicator Date'!BB248="","x",RIGHT('Indicator Date'!BB248,4))</f>
        <v>2017</v>
      </c>
      <c r="AR248" s="117" t="str">
        <f>IF('Indicator Date'!BC248="","x",RIGHT('Indicator Date'!BC248,4))</f>
        <v>2017</v>
      </c>
      <c r="AS248" s="117" t="str">
        <f>IF('Indicator Date'!BD248="","x",RIGHT('Indicator Date'!BD248,4))</f>
        <v>2019</v>
      </c>
      <c r="AT248" s="117" t="str">
        <f>IF('Indicator Date'!BE248="","x",RIGHT('Indicator Date'!BE248,4))</f>
        <v>2014</v>
      </c>
      <c r="AU248" s="117" t="str">
        <f>IF('Indicator Date'!BF248="","x",RIGHT('Indicator Date'!BF248,4))</f>
        <v>2014</v>
      </c>
    </row>
    <row r="249" spans="1:47" ht="15.75" customHeight="1" x14ac:dyDescent="0.25">
      <c r="A249" s="47" t="s">
        <v>611</v>
      </c>
      <c r="B249" s="47" t="s">
        <v>612</v>
      </c>
      <c r="C249" s="117" t="str">
        <f>IF('Indicator Date'!E249="","x",RIGHT('Indicator Date'!E249,4))</f>
        <v>2017</v>
      </c>
      <c r="D249" s="117" t="str">
        <f>IF('Indicator Date'!F249="","x",RIGHT('Indicator Date'!F249,4))</f>
        <v>2017</v>
      </c>
      <c r="E249" s="117" t="str">
        <f>IF('Indicator Date'!G249="","x",RIGHT('Indicator Date'!G249,4))</f>
        <v>2017</v>
      </c>
      <c r="F249" s="117" t="str">
        <f>IF('Indicator Date'!H249="","x",RIGHT('Indicator Date'!H249,4))</f>
        <v>2017</v>
      </c>
      <c r="G249" s="117" t="str">
        <f>IF('Indicator Date'!I249="","x",RIGHT('Indicator Date'!I249,4))</f>
        <v>2017</v>
      </c>
      <c r="H249" s="117" t="str">
        <f>IF('Indicator Date'!J249="","x",RIGHT('Indicator Date'!J249,4))</f>
        <v>2017</v>
      </c>
      <c r="I249" s="117" t="str">
        <f>IF('Indicator Date'!K249="","x",RIGHT('Indicator Date'!K249,4))</f>
        <v>2016</v>
      </c>
      <c r="J249" s="117" t="str">
        <f>IF('Indicator Date'!L249="","x",RIGHT('Indicator Date'!L249,4))</f>
        <v>2018</v>
      </c>
      <c r="K249" s="117" t="str">
        <f>IF('Indicator Date'!M249="","x",RIGHT('Indicator Date'!M249,4))</f>
        <v>2018</v>
      </c>
      <c r="L249" s="117" t="str">
        <f>IF('Indicator Date'!N249="","x",RIGHT('Indicator Date'!N249,4))</f>
        <v>2018</v>
      </c>
      <c r="M249" s="117" t="str">
        <f>IF('Indicator Date'!O249="","x",RIGHT('Indicator Date'!O249,4))</f>
        <v>2014</v>
      </c>
      <c r="N249" s="117" t="str">
        <f>IF('Indicator Date'!P249="","x",RIGHT('Indicator Date'!P249,4))</f>
        <v>2014</v>
      </c>
      <c r="O249" s="117" t="str">
        <f>IF('Indicator Date'!Q249="","x",RIGHT('Indicator Date'!Q249,4))</f>
        <v>2014</v>
      </c>
      <c r="P249" s="117" t="str">
        <f>IF('Indicator Date'!R249="","x",RIGHT('Indicator Date'!R249,4))</f>
        <v>2014</v>
      </c>
      <c r="Q249" s="117" t="str">
        <f>IF('Indicator Date'!S249="","x",RIGHT('Indicator Date'!S249,4))</f>
        <v>2014</v>
      </c>
      <c r="R249" s="117" t="str">
        <f>IF('Indicator Date'!T249="","x",RIGHT('Indicator Date'!T249,4))</f>
        <v>2014</v>
      </c>
      <c r="S249" s="117" t="str">
        <f>IF('Indicator Date'!U249="","x",RIGHT('Indicator Date'!U249,4))</f>
        <v>2014</v>
      </c>
      <c r="T249" s="117" t="str">
        <f>IF('Indicator Date'!V249="","x",RIGHT('Indicator Date'!V249,4))</f>
        <v>2014</v>
      </c>
      <c r="U249" s="117" t="str">
        <f>IF('Indicator Date'!W249="","x",RIGHT('Indicator Date'!W249,4))</f>
        <v>2014</v>
      </c>
      <c r="V249" s="117" t="str">
        <f>IF('Indicator Date'!X249="","x",RIGHT('Indicator Date'!X249,4))</f>
        <v>2014</v>
      </c>
      <c r="W249" s="117" t="str">
        <f>IF('Indicator Date'!Y249="","x",RIGHT('Indicator Date'!Y249,4))</f>
        <v>2014</v>
      </c>
      <c r="X249" s="117" t="str">
        <f>IF('Indicator Date'!AB249="","x",RIGHT('Indicator Date'!AB249,4))</f>
        <v>2014</v>
      </c>
      <c r="Y249" s="117" t="str">
        <f>IF('Indicator Date'!AC249="","x",RIGHT('Indicator Date'!AC249,4))</f>
        <v>2019</v>
      </c>
      <c r="Z249" s="117" t="str">
        <f>IF('Indicator Date'!AD249="","x",RIGHT('Indicator Date'!AD249,4))</f>
        <v>2019</v>
      </c>
      <c r="AA249" s="117" t="str">
        <f>IF('Indicator Date'!AE249="","x",RIGHT('Indicator Date'!AE249,4))</f>
        <v>2019</v>
      </c>
      <c r="AB249" s="117" t="str">
        <f>IF('Indicator Date'!AF249="","x",RIGHT('Indicator Date'!AF249,4))</f>
        <v>2019</v>
      </c>
      <c r="AC249" s="117" t="str">
        <f>IF('Indicator Date'!AG249="","x",RIGHT('Indicator Date'!AG249,4))</f>
        <v>2014</v>
      </c>
      <c r="AD249" s="117" t="str">
        <f>IF('Indicator Date'!AJ249="","x",RIGHT('Indicator Date'!AJ249,4))</f>
        <v>2014</v>
      </c>
      <c r="AE249" s="117" t="str">
        <f>IF('Indicator Date'!AK249="","x",RIGHT('Indicator Date'!AK249,4))</f>
        <v>2014</v>
      </c>
      <c r="AF249" s="117" t="str">
        <f>IF('Indicator Date'!AM249="","x",RIGHT('Indicator Date'!AM249,4))</f>
        <v>2014</v>
      </c>
      <c r="AG249" s="117" t="str">
        <f>IF('Indicator Date'!AN249="","x",RIGHT('Indicator Date'!AN249,4))</f>
        <v>2014</v>
      </c>
      <c r="AH249" s="117" t="str">
        <f>IF('Indicator Date'!AP249="","x",RIGHT('Indicator Date'!AP249,4))</f>
        <v>2014</v>
      </c>
      <c r="AI249" s="117" t="str">
        <f>IF('Indicator Date'!AR249="","x",RIGHT('Indicator Date'!AR249,4))</f>
        <v>2014</v>
      </c>
      <c r="AJ249" s="117" t="str">
        <f>IF('Indicator Date'!AU249="","x",RIGHT('Indicator Date'!AU249,4))</f>
        <v>2014</v>
      </c>
      <c r="AK249" s="117" t="str">
        <f>IF('Indicator Date'!AV249="","x",RIGHT('Indicator Date'!AV249,4))</f>
        <v>2014</v>
      </c>
      <c r="AL249" s="117" t="str">
        <f>IF('Indicator Date'!AW249="","x",RIGHT('Indicator Date'!AW249,4))</f>
        <v>2014</v>
      </c>
      <c r="AM249" s="117" t="str">
        <f>IF('Indicator Date'!AX249="","x",RIGHT('Indicator Date'!AX249,4))</f>
        <v>2014</v>
      </c>
      <c r="AN249" s="117" t="str">
        <f>IF('Indicator Date'!AY249="","x",RIGHT('Indicator Date'!AY249,4))</f>
        <v>2014</v>
      </c>
      <c r="AO249" s="117" t="str">
        <f>IF('Indicator Date'!AZ249="","x",RIGHT('Indicator Date'!AZ249,4))</f>
        <v>2014</v>
      </c>
      <c r="AP249" s="117" t="str">
        <f>IF('Indicator Date'!BA249="","x",RIGHT('Indicator Date'!BA249,4))</f>
        <v>2014</v>
      </c>
      <c r="AQ249" s="117" t="str">
        <f>IF('Indicator Date'!BB249="","x",RIGHT('Indicator Date'!BB249,4))</f>
        <v>2017</v>
      </c>
      <c r="AR249" s="117" t="str">
        <f>IF('Indicator Date'!BC249="","x",RIGHT('Indicator Date'!BC249,4))</f>
        <v>2017</v>
      </c>
      <c r="AS249" s="117" t="str">
        <f>IF('Indicator Date'!BD249="","x",RIGHT('Indicator Date'!BD249,4))</f>
        <v>2019</v>
      </c>
      <c r="AT249" s="117" t="str">
        <f>IF('Indicator Date'!BE249="","x",RIGHT('Indicator Date'!BE249,4))</f>
        <v>2014</v>
      </c>
      <c r="AU249" s="117" t="str">
        <f>IF('Indicator Date'!BF249="","x",RIGHT('Indicator Date'!BF249,4))</f>
        <v>2014</v>
      </c>
    </row>
    <row r="250" spans="1:47" ht="15.75" customHeight="1" x14ac:dyDescent="0.25">
      <c r="A250" s="47" t="s">
        <v>613</v>
      </c>
      <c r="B250" s="47" t="s">
        <v>614</v>
      </c>
      <c r="C250" s="117" t="str">
        <f>IF('Indicator Date'!E250="","x",RIGHT('Indicator Date'!E250,4))</f>
        <v>2017</v>
      </c>
      <c r="D250" s="117" t="str">
        <f>IF('Indicator Date'!F250="","x",RIGHT('Indicator Date'!F250,4))</f>
        <v>2017</v>
      </c>
      <c r="E250" s="117" t="str">
        <f>IF('Indicator Date'!G250="","x",RIGHT('Indicator Date'!G250,4))</f>
        <v>2017</v>
      </c>
      <c r="F250" s="117" t="str">
        <f>IF('Indicator Date'!H250="","x",RIGHT('Indicator Date'!H250,4))</f>
        <v>2017</v>
      </c>
      <c r="G250" s="117" t="str">
        <f>IF('Indicator Date'!I250="","x",RIGHT('Indicator Date'!I250,4))</f>
        <v>2017</v>
      </c>
      <c r="H250" s="117" t="str">
        <f>IF('Indicator Date'!J250="","x",RIGHT('Indicator Date'!J250,4))</f>
        <v>2017</v>
      </c>
      <c r="I250" s="117" t="str">
        <f>IF('Indicator Date'!K250="","x",RIGHT('Indicator Date'!K250,4))</f>
        <v>2016</v>
      </c>
      <c r="J250" s="117" t="str">
        <f>IF('Indicator Date'!L250="","x",RIGHT('Indicator Date'!L250,4))</f>
        <v>2018</v>
      </c>
      <c r="K250" s="117" t="str">
        <f>IF('Indicator Date'!M250="","x",RIGHT('Indicator Date'!M250,4))</f>
        <v>2018</v>
      </c>
      <c r="L250" s="117" t="str">
        <f>IF('Indicator Date'!N250="","x",RIGHT('Indicator Date'!N250,4))</f>
        <v>2018</v>
      </c>
      <c r="M250" s="117" t="str">
        <f>IF('Indicator Date'!O250="","x",RIGHT('Indicator Date'!O250,4))</f>
        <v>2014</v>
      </c>
      <c r="N250" s="117" t="str">
        <f>IF('Indicator Date'!P250="","x",RIGHT('Indicator Date'!P250,4))</f>
        <v>2014</v>
      </c>
      <c r="O250" s="117" t="str">
        <f>IF('Indicator Date'!Q250="","x",RIGHT('Indicator Date'!Q250,4))</f>
        <v>2014</v>
      </c>
      <c r="P250" s="117" t="str">
        <f>IF('Indicator Date'!R250="","x",RIGHT('Indicator Date'!R250,4))</f>
        <v>2014</v>
      </c>
      <c r="Q250" s="117" t="str">
        <f>IF('Indicator Date'!S250="","x",RIGHT('Indicator Date'!S250,4))</f>
        <v>2014</v>
      </c>
      <c r="R250" s="117" t="str">
        <f>IF('Indicator Date'!T250="","x",RIGHT('Indicator Date'!T250,4))</f>
        <v>2014</v>
      </c>
      <c r="S250" s="117" t="str">
        <f>IF('Indicator Date'!U250="","x",RIGHT('Indicator Date'!U250,4))</f>
        <v>2014</v>
      </c>
      <c r="T250" s="117" t="str">
        <f>IF('Indicator Date'!V250="","x",RIGHT('Indicator Date'!V250,4))</f>
        <v>2014</v>
      </c>
      <c r="U250" s="117" t="str">
        <f>IF('Indicator Date'!W250="","x",RIGHT('Indicator Date'!W250,4))</f>
        <v>2014</v>
      </c>
      <c r="V250" s="117" t="str">
        <f>IF('Indicator Date'!X250="","x",RIGHT('Indicator Date'!X250,4))</f>
        <v>2014</v>
      </c>
      <c r="W250" s="117" t="str">
        <f>IF('Indicator Date'!Y250="","x",RIGHT('Indicator Date'!Y250,4))</f>
        <v>2014</v>
      </c>
      <c r="X250" s="117" t="str">
        <f>IF('Indicator Date'!AB250="","x",RIGHT('Indicator Date'!AB250,4))</f>
        <v>2014</v>
      </c>
      <c r="Y250" s="117" t="str">
        <f>IF('Indicator Date'!AC250="","x",RIGHT('Indicator Date'!AC250,4))</f>
        <v>2019</v>
      </c>
      <c r="Z250" s="117" t="str">
        <f>IF('Indicator Date'!AD250="","x",RIGHT('Indicator Date'!AD250,4))</f>
        <v>2019</v>
      </c>
      <c r="AA250" s="117" t="str">
        <f>IF('Indicator Date'!AE250="","x",RIGHT('Indicator Date'!AE250,4))</f>
        <v>2019</v>
      </c>
      <c r="AB250" s="117" t="str">
        <f>IF('Indicator Date'!AF250="","x",RIGHT('Indicator Date'!AF250,4))</f>
        <v>2019</v>
      </c>
      <c r="AC250" s="117" t="str">
        <f>IF('Indicator Date'!AG250="","x",RIGHT('Indicator Date'!AG250,4))</f>
        <v>2014</v>
      </c>
      <c r="AD250" s="117" t="str">
        <f>IF('Indicator Date'!AJ250="","x",RIGHT('Indicator Date'!AJ250,4))</f>
        <v>2014</v>
      </c>
      <c r="AE250" s="117" t="str">
        <f>IF('Indicator Date'!AK250="","x",RIGHT('Indicator Date'!AK250,4))</f>
        <v>2014</v>
      </c>
      <c r="AF250" s="117" t="str">
        <f>IF('Indicator Date'!AM250="","x",RIGHT('Indicator Date'!AM250,4))</f>
        <v>2014</v>
      </c>
      <c r="AG250" s="117" t="str">
        <f>IF('Indicator Date'!AN250="","x",RIGHT('Indicator Date'!AN250,4))</f>
        <v>2014</v>
      </c>
      <c r="AH250" s="117" t="str">
        <f>IF('Indicator Date'!AP250="","x",RIGHT('Indicator Date'!AP250,4))</f>
        <v>2014</v>
      </c>
      <c r="AI250" s="117" t="str">
        <f>IF('Indicator Date'!AR250="","x",RIGHT('Indicator Date'!AR250,4))</f>
        <v>2014</v>
      </c>
      <c r="AJ250" s="117" t="str">
        <f>IF('Indicator Date'!AU250="","x",RIGHT('Indicator Date'!AU250,4))</f>
        <v>2014</v>
      </c>
      <c r="AK250" s="117" t="str">
        <f>IF('Indicator Date'!AV250="","x",RIGHT('Indicator Date'!AV250,4))</f>
        <v>2014</v>
      </c>
      <c r="AL250" s="117" t="str">
        <f>IF('Indicator Date'!AW250="","x",RIGHT('Indicator Date'!AW250,4))</f>
        <v>2014</v>
      </c>
      <c r="AM250" s="117" t="str">
        <f>IF('Indicator Date'!AX250="","x",RIGHT('Indicator Date'!AX250,4))</f>
        <v>2014</v>
      </c>
      <c r="AN250" s="117" t="str">
        <f>IF('Indicator Date'!AY250="","x",RIGHT('Indicator Date'!AY250,4))</f>
        <v>2014</v>
      </c>
      <c r="AO250" s="117" t="str">
        <f>IF('Indicator Date'!AZ250="","x",RIGHT('Indicator Date'!AZ250,4))</f>
        <v>2014</v>
      </c>
      <c r="AP250" s="117" t="str">
        <f>IF('Indicator Date'!BA250="","x",RIGHT('Indicator Date'!BA250,4))</f>
        <v>2014</v>
      </c>
      <c r="AQ250" s="117" t="str">
        <f>IF('Indicator Date'!BB250="","x",RIGHT('Indicator Date'!BB250,4))</f>
        <v>2017</v>
      </c>
      <c r="AR250" s="117" t="str">
        <f>IF('Indicator Date'!BC250="","x",RIGHT('Indicator Date'!BC250,4))</f>
        <v>2017</v>
      </c>
      <c r="AS250" s="117" t="str">
        <f>IF('Indicator Date'!BD250="","x",RIGHT('Indicator Date'!BD250,4))</f>
        <v>2019</v>
      </c>
      <c r="AT250" s="117" t="str">
        <f>IF('Indicator Date'!BE250="","x",RIGHT('Indicator Date'!BE250,4))</f>
        <v>2014</v>
      </c>
      <c r="AU250" s="117" t="str">
        <f>IF('Indicator Date'!BF250="","x",RIGHT('Indicator Date'!BF250,4))</f>
        <v>2014</v>
      </c>
    </row>
    <row r="251" spans="1:47" ht="15.75" customHeight="1" x14ac:dyDescent="0.25">
      <c r="A251" s="47" t="s">
        <v>615</v>
      </c>
      <c r="B251" s="47" t="s">
        <v>616</v>
      </c>
      <c r="C251" s="117" t="str">
        <f>IF('Indicator Date'!E251="","x",RIGHT('Indicator Date'!E251,4))</f>
        <v>2017</v>
      </c>
      <c r="D251" s="117" t="str">
        <f>IF('Indicator Date'!F251="","x",RIGHT('Indicator Date'!F251,4))</f>
        <v>2017</v>
      </c>
      <c r="E251" s="117" t="str">
        <f>IF('Indicator Date'!G251="","x",RIGHT('Indicator Date'!G251,4))</f>
        <v>2017</v>
      </c>
      <c r="F251" s="117" t="str">
        <f>IF('Indicator Date'!H251="","x",RIGHT('Indicator Date'!H251,4))</f>
        <v>2017</v>
      </c>
      <c r="G251" s="117" t="str">
        <f>IF('Indicator Date'!I251="","x",RIGHT('Indicator Date'!I251,4))</f>
        <v>2017</v>
      </c>
      <c r="H251" s="117" t="str">
        <f>IF('Indicator Date'!J251="","x",RIGHT('Indicator Date'!J251,4))</f>
        <v>2017</v>
      </c>
      <c r="I251" s="117" t="str">
        <f>IF('Indicator Date'!K251="","x",RIGHT('Indicator Date'!K251,4))</f>
        <v>2016</v>
      </c>
      <c r="J251" s="117" t="str">
        <f>IF('Indicator Date'!L251="","x",RIGHT('Indicator Date'!L251,4))</f>
        <v>2018</v>
      </c>
      <c r="K251" s="117" t="str">
        <f>IF('Indicator Date'!M251="","x",RIGHT('Indicator Date'!M251,4))</f>
        <v>2018</v>
      </c>
      <c r="L251" s="117" t="str">
        <f>IF('Indicator Date'!N251="","x",RIGHT('Indicator Date'!N251,4))</f>
        <v>2018</v>
      </c>
      <c r="M251" s="117" t="str">
        <f>IF('Indicator Date'!O251="","x",RIGHT('Indicator Date'!O251,4))</f>
        <v>2014</v>
      </c>
      <c r="N251" s="117" t="str">
        <f>IF('Indicator Date'!P251="","x",RIGHT('Indicator Date'!P251,4))</f>
        <v>2014</v>
      </c>
      <c r="O251" s="117" t="str">
        <f>IF('Indicator Date'!Q251="","x",RIGHT('Indicator Date'!Q251,4))</f>
        <v>2014</v>
      </c>
      <c r="P251" s="117" t="str">
        <f>IF('Indicator Date'!R251="","x",RIGHT('Indicator Date'!R251,4))</f>
        <v>2014</v>
      </c>
      <c r="Q251" s="117" t="str">
        <f>IF('Indicator Date'!S251="","x",RIGHT('Indicator Date'!S251,4))</f>
        <v>2014</v>
      </c>
      <c r="R251" s="117" t="str">
        <f>IF('Indicator Date'!T251="","x",RIGHT('Indicator Date'!T251,4))</f>
        <v>2014</v>
      </c>
      <c r="S251" s="117" t="str">
        <f>IF('Indicator Date'!U251="","x",RIGHT('Indicator Date'!U251,4))</f>
        <v>2014</v>
      </c>
      <c r="T251" s="117" t="str">
        <f>IF('Indicator Date'!V251="","x",RIGHT('Indicator Date'!V251,4))</f>
        <v>2014</v>
      </c>
      <c r="U251" s="117" t="str">
        <f>IF('Indicator Date'!W251="","x",RIGHT('Indicator Date'!W251,4))</f>
        <v>2014</v>
      </c>
      <c r="V251" s="117" t="str">
        <f>IF('Indicator Date'!X251="","x",RIGHT('Indicator Date'!X251,4))</f>
        <v>2014</v>
      </c>
      <c r="W251" s="117" t="str">
        <f>IF('Indicator Date'!Y251="","x",RIGHT('Indicator Date'!Y251,4))</f>
        <v>2014</v>
      </c>
      <c r="X251" s="117" t="str">
        <f>IF('Indicator Date'!AB251="","x",RIGHT('Indicator Date'!AB251,4))</f>
        <v>2014</v>
      </c>
      <c r="Y251" s="117" t="str">
        <f>IF('Indicator Date'!AC251="","x",RIGHT('Indicator Date'!AC251,4))</f>
        <v>2019</v>
      </c>
      <c r="Z251" s="117" t="str">
        <f>IF('Indicator Date'!AD251="","x",RIGHT('Indicator Date'!AD251,4))</f>
        <v>2019</v>
      </c>
      <c r="AA251" s="117" t="str">
        <f>IF('Indicator Date'!AE251="","x",RIGHT('Indicator Date'!AE251,4))</f>
        <v>2019</v>
      </c>
      <c r="AB251" s="117" t="str">
        <f>IF('Indicator Date'!AF251="","x",RIGHT('Indicator Date'!AF251,4))</f>
        <v>2019</v>
      </c>
      <c r="AC251" s="117" t="str">
        <f>IF('Indicator Date'!AG251="","x",RIGHT('Indicator Date'!AG251,4))</f>
        <v>2014</v>
      </c>
      <c r="AD251" s="117" t="str">
        <f>IF('Indicator Date'!AJ251="","x",RIGHT('Indicator Date'!AJ251,4))</f>
        <v>2014</v>
      </c>
      <c r="AE251" s="117" t="str">
        <f>IF('Indicator Date'!AK251="","x",RIGHT('Indicator Date'!AK251,4))</f>
        <v>2014</v>
      </c>
      <c r="AF251" s="117" t="str">
        <f>IF('Indicator Date'!AM251="","x",RIGHT('Indicator Date'!AM251,4))</f>
        <v>2014</v>
      </c>
      <c r="AG251" s="117" t="str">
        <f>IF('Indicator Date'!AN251="","x",RIGHT('Indicator Date'!AN251,4))</f>
        <v>2014</v>
      </c>
      <c r="AH251" s="117" t="str">
        <f>IF('Indicator Date'!AP251="","x",RIGHT('Indicator Date'!AP251,4))</f>
        <v>2014</v>
      </c>
      <c r="AI251" s="117" t="str">
        <f>IF('Indicator Date'!AR251="","x",RIGHT('Indicator Date'!AR251,4))</f>
        <v>2014</v>
      </c>
      <c r="AJ251" s="117" t="str">
        <f>IF('Indicator Date'!AU251="","x",RIGHT('Indicator Date'!AU251,4))</f>
        <v>2014</v>
      </c>
      <c r="AK251" s="117" t="str">
        <f>IF('Indicator Date'!AV251="","x",RIGHT('Indicator Date'!AV251,4))</f>
        <v>2014</v>
      </c>
      <c r="AL251" s="117" t="str">
        <f>IF('Indicator Date'!AW251="","x",RIGHT('Indicator Date'!AW251,4))</f>
        <v>2014</v>
      </c>
      <c r="AM251" s="117" t="str">
        <f>IF('Indicator Date'!AX251="","x",RIGHT('Indicator Date'!AX251,4))</f>
        <v>2014</v>
      </c>
      <c r="AN251" s="117" t="str">
        <f>IF('Indicator Date'!AY251="","x",RIGHT('Indicator Date'!AY251,4))</f>
        <v>2014</v>
      </c>
      <c r="AO251" s="117" t="str">
        <f>IF('Indicator Date'!AZ251="","x",RIGHT('Indicator Date'!AZ251,4))</f>
        <v>2014</v>
      </c>
      <c r="AP251" s="117" t="str">
        <f>IF('Indicator Date'!BA251="","x",RIGHT('Indicator Date'!BA251,4))</f>
        <v>2014</v>
      </c>
      <c r="AQ251" s="117" t="str">
        <f>IF('Indicator Date'!BB251="","x",RIGHT('Indicator Date'!BB251,4))</f>
        <v>2017</v>
      </c>
      <c r="AR251" s="117" t="str">
        <f>IF('Indicator Date'!BC251="","x",RIGHT('Indicator Date'!BC251,4))</f>
        <v>2017</v>
      </c>
      <c r="AS251" s="117" t="str">
        <f>IF('Indicator Date'!BD251="","x",RIGHT('Indicator Date'!BD251,4))</f>
        <v>2019</v>
      </c>
      <c r="AT251" s="117" t="str">
        <f>IF('Indicator Date'!BE251="","x",RIGHT('Indicator Date'!BE251,4))</f>
        <v>2014</v>
      </c>
      <c r="AU251" s="117" t="str">
        <f>IF('Indicator Date'!BF251="","x",RIGHT('Indicator Date'!BF251,4))</f>
        <v>2014</v>
      </c>
    </row>
    <row r="252" spans="1:47" ht="15.75" customHeight="1" x14ac:dyDescent="0.25">
      <c r="A252" s="47" t="s">
        <v>617</v>
      </c>
      <c r="B252" s="47" t="s">
        <v>618</v>
      </c>
      <c r="C252" s="117" t="str">
        <f>IF('Indicator Date'!E252="","x",RIGHT('Indicator Date'!E252,4))</f>
        <v>2017</v>
      </c>
      <c r="D252" s="117" t="str">
        <f>IF('Indicator Date'!F252="","x",RIGHT('Indicator Date'!F252,4))</f>
        <v>2017</v>
      </c>
      <c r="E252" s="117" t="str">
        <f>IF('Indicator Date'!G252="","x",RIGHT('Indicator Date'!G252,4))</f>
        <v>2017</v>
      </c>
      <c r="F252" s="117" t="str">
        <f>IF('Indicator Date'!H252="","x",RIGHT('Indicator Date'!H252,4))</f>
        <v>2017</v>
      </c>
      <c r="G252" s="117" t="str">
        <f>IF('Indicator Date'!I252="","x",RIGHT('Indicator Date'!I252,4))</f>
        <v>2017</v>
      </c>
      <c r="H252" s="117" t="str">
        <f>IF('Indicator Date'!J252="","x",RIGHT('Indicator Date'!J252,4))</f>
        <v>2017</v>
      </c>
      <c r="I252" s="117" t="str">
        <f>IF('Indicator Date'!K252="","x",RIGHT('Indicator Date'!K252,4))</f>
        <v>2016</v>
      </c>
      <c r="J252" s="117" t="str">
        <f>IF('Indicator Date'!L252="","x",RIGHT('Indicator Date'!L252,4))</f>
        <v>2018</v>
      </c>
      <c r="K252" s="117" t="str">
        <f>IF('Indicator Date'!M252="","x",RIGHT('Indicator Date'!M252,4))</f>
        <v>2018</v>
      </c>
      <c r="L252" s="117" t="str">
        <f>IF('Indicator Date'!N252="","x",RIGHT('Indicator Date'!N252,4))</f>
        <v>2018</v>
      </c>
      <c r="M252" s="117" t="str">
        <f>IF('Indicator Date'!O252="","x",RIGHT('Indicator Date'!O252,4))</f>
        <v>2014</v>
      </c>
      <c r="N252" s="117" t="str">
        <f>IF('Indicator Date'!P252="","x",RIGHT('Indicator Date'!P252,4))</f>
        <v>2014</v>
      </c>
      <c r="O252" s="117" t="str">
        <f>IF('Indicator Date'!Q252="","x",RIGHT('Indicator Date'!Q252,4))</f>
        <v>2014</v>
      </c>
      <c r="P252" s="117" t="str">
        <f>IF('Indicator Date'!R252="","x",RIGHT('Indicator Date'!R252,4))</f>
        <v>2014</v>
      </c>
      <c r="Q252" s="117" t="str">
        <f>IF('Indicator Date'!S252="","x",RIGHT('Indicator Date'!S252,4))</f>
        <v>2014</v>
      </c>
      <c r="R252" s="117" t="str">
        <f>IF('Indicator Date'!T252="","x",RIGHT('Indicator Date'!T252,4))</f>
        <v>2014</v>
      </c>
      <c r="S252" s="117" t="str">
        <f>IF('Indicator Date'!U252="","x",RIGHT('Indicator Date'!U252,4))</f>
        <v>2014</v>
      </c>
      <c r="T252" s="117" t="str">
        <f>IF('Indicator Date'!V252="","x",RIGHT('Indicator Date'!V252,4))</f>
        <v>2014</v>
      </c>
      <c r="U252" s="117" t="str">
        <f>IF('Indicator Date'!W252="","x",RIGHT('Indicator Date'!W252,4))</f>
        <v>2014</v>
      </c>
      <c r="V252" s="117" t="str">
        <f>IF('Indicator Date'!X252="","x",RIGHT('Indicator Date'!X252,4))</f>
        <v>2014</v>
      </c>
      <c r="W252" s="117" t="str">
        <f>IF('Indicator Date'!Y252="","x",RIGHT('Indicator Date'!Y252,4))</f>
        <v>2014</v>
      </c>
      <c r="X252" s="117" t="str">
        <f>IF('Indicator Date'!AB252="","x",RIGHT('Indicator Date'!AB252,4))</f>
        <v>2014</v>
      </c>
      <c r="Y252" s="117" t="str">
        <f>IF('Indicator Date'!AC252="","x",RIGHT('Indicator Date'!AC252,4))</f>
        <v>2019</v>
      </c>
      <c r="Z252" s="117" t="str">
        <f>IF('Indicator Date'!AD252="","x",RIGHT('Indicator Date'!AD252,4))</f>
        <v>2019</v>
      </c>
      <c r="AA252" s="117" t="str">
        <f>IF('Indicator Date'!AE252="","x",RIGHT('Indicator Date'!AE252,4))</f>
        <v>2019</v>
      </c>
      <c r="AB252" s="117" t="str">
        <f>IF('Indicator Date'!AF252="","x",RIGHT('Indicator Date'!AF252,4))</f>
        <v>2019</v>
      </c>
      <c r="AC252" s="117" t="str">
        <f>IF('Indicator Date'!AG252="","x",RIGHT('Indicator Date'!AG252,4))</f>
        <v>2014</v>
      </c>
      <c r="AD252" s="117" t="str">
        <f>IF('Indicator Date'!AJ252="","x",RIGHT('Indicator Date'!AJ252,4))</f>
        <v>2014</v>
      </c>
      <c r="AE252" s="117" t="str">
        <f>IF('Indicator Date'!AK252="","x",RIGHT('Indicator Date'!AK252,4))</f>
        <v>2014</v>
      </c>
      <c r="AF252" s="117" t="str">
        <f>IF('Indicator Date'!AM252="","x",RIGHT('Indicator Date'!AM252,4))</f>
        <v>2014</v>
      </c>
      <c r="AG252" s="117" t="str">
        <f>IF('Indicator Date'!AN252="","x",RIGHT('Indicator Date'!AN252,4))</f>
        <v>2014</v>
      </c>
      <c r="AH252" s="117" t="str">
        <f>IF('Indicator Date'!AP252="","x",RIGHT('Indicator Date'!AP252,4))</f>
        <v>2014</v>
      </c>
      <c r="AI252" s="117" t="str">
        <f>IF('Indicator Date'!AR252="","x",RIGHT('Indicator Date'!AR252,4))</f>
        <v>2014</v>
      </c>
      <c r="AJ252" s="117" t="str">
        <f>IF('Indicator Date'!AU252="","x",RIGHT('Indicator Date'!AU252,4))</f>
        <v>2014</v>
      </c>
      <c r="AK252" s="117" t="str">
        <f>IF('Indicator Date'!AV252="","x",RIGHT('Indicator Date'!AV252,4))</f>
        <v>2014</v>
      </c>
      <c r="AL252" s="117" t="str">
        <f>IF('Indicator Date'!AW252="","x",RIGHT('Indicator Date'!AW252,4))</f>
        <v>2014</v>
      </c>
      <c r="AM252" s="117" t="str">
        <f>IF('Indicator Date'!AX252="","x",RIGHT('Indicator Date'!AX252,4))</f>
        <v>2014</v>
      </c>
      <c r="AN252" s="117" t="str">
        <f>IF('Indicator Date'!AY252="","x",RIGHT('Indicator Date'!AY252,4))</f>
        <v>2014</v>
      </c>
      <c r="AO252" s="117" t="str">
        <f>IF('Indicator Date'!AZ252="","x",RIGHT('Indicator Date'!AZ252,4))</f>
        <v>2014</v>
      </c>
      <c r="AP252" s="117" t="str">
        <f>IF('Indicator Date'!BA252="","x",RIGHT('Indicator Date'!BA252,4))</f>
        <v>2014</v>
      </c>
      <c r="AQ252" s="117" t="str">
        <f>IF('Indicator Date'!BB252="","x",RIGHT('Indicator Date'!BB252,4))</f>
        <v>2017</v>
      </c>
      <c r="AR252" s="117" t="str">
        <f>IF('Indicator Date'!BC252="","x",RIGHT('Indicator Date'!BC252,4))</f>
        <v>2017</v>
      </c>
      <c r="AS252" s="117" t="str">
        <f>IF('Indicator Date'!BD252="","x",RIGHT('Indicator Date'!BD252,4))</f>
        <v>2019</v>
      </c>
      <c r="AT252" s="117" t="str">
        <f>IF('Indicator Date'!BE252="","x",RIGHT('Indicator Date'!BE252,4))</f>
        <v>2014</v>
      </c>
      <c r="AU252" s="117" t="str">
        <f>IF('Indicator Date'!BF252="","x",RIGHT('Indicator Date'!BF252,4))</f>
        <v>2014</v>
      </c>
    </row>
    <row r="253" spans="1:47" ht="15.75" customHeight="1" x14ac:dyDescent="0.25">
      <c r="A253" s="47" t="s">
        <v>619</v>
      </c>
      <c r="B253" s="47" t="s">
        <v>620</v>
      </c>
      <c r="C253" s="117" t="str">
        <f>IF('Indicator Date'!E253="","x",RIGHT('Indicator Date'!E253,4))</f>
        <v>2017</v>
      </c>
      <c r="D253" s="117" t="str">
        <f>IF('Indicator Date'!F253="","x",RIGHT('Indicator Date'!F253,4))</f>
        <v>2017</v>
      </c>
      <c r="E253" s="117" t="str">
        <f>IF('Indicator Date'!G253="","x",RIGHT('Indicator Date'!G253,4))</f>
        <v>2017</v>
      </c>
      <c r="F253" s="117" t="str">
        <f>IF('Indicator Date'!H253="","x",RIGHT('Indicator Date'!H253,4))</f>
        <v>2017</v>
      </c>
      <c r="G253" s="117" t="str">
        <f>IF('Indicator Date'!I253="","x",RIGHT('Indicator Date'!I253,4))</f>
        <v>2017</v>
      </c>
      <c r="H253" s="117" t="str">
        <f>IF('Indicator Date'!J253="","x",RIGHT('Indicator Date'!J253,4))</f>
        <v>2017</v>
      </c>
      <c r="I253" s="117" t="str">
        <f>IF('Indicator Date'!K253="","x",RIGHT('Indicator Date'!K253,4))</f>
        <v>2016</v>
      </c>
      <c r="J253" s="117" t="str">
        <f>IF('Indicator Date'!L253="","x",RIGHT('Indicator Date'!L253,4))</f>
        <v>2018</v>
      </c>
      <c r="K253" s="117" t="str">
        <f>IF('Indicator Date'!M253="","x",RIGHT('Indicator Date'!M253,4))</f>
        <v>2018</v>
      </c>
      <c r="L253" s="117" t="str">
        <f>IF('Indicator Date'!N253="","x",RIGHT('Indicator Date'!N253,4))</f>
        <v>2018</v>
      </c>
      <c r="M253" s="117" t="str">
        <f>IF('Indicator Date'!O253="","x",RIGHT('Indicator Date'!O253,4))</f>
        <v>2014</v>
      </c>
      <c r="N253" s="117" t="str">
        <f>IF('Indicator Date'!P253="","x",RIGHT('Indicator Date'!P253,4))</f>
        <v>2014</v>
      </c>
      <c r="O253" s="117" t="str">
        <f>IF('Indicator Date'!Q253="","x",RIGHT('Indicator Date'!Q253,4))</f>
        <v>2014</v>
      </c>
      <c r="P253" s="117" t="str">
        <f>IF('Indicator Date'!R253="","x",RIGHT('Indicator Date'!R253,4))</f>
        <v>2014</v>
      </c>
      <c r="Q253" s="117" t="str">
        <f>IF('Indicator Date'!S253="","x",RIGHT('Indicator Date'!S253,4))</f>
        <v>2014</v>
      </c>
      <c r="R253" s="117" t="str">
        <f>IF('Indicator Date'!T253="","x",RIGHT('Indicator Date'!T253,4))</f>
        <v>2014</v>
      </c>
      <c r="S253" s="117" t="str">
        <f>IF('Indicator Date'!U253="","x",RIGHT('Indicator Date'!U253,4))</f>
        <v>2014</v>
      </c>
      <c r="T253" s="117" t="str">
        <f>IF('Indicator Date'!V253="","x",RIGHT('Indicator Date'!V253,4))</f>
        <v>2014</v>
      </c>
      <c r="U253" s="117" t="str">
        <f>IF('Indicator Date'!W253="","x",RIGHT('Indicator Date'!W253,4))</f>
        <v>2014</v>
      </c>
      <c r="V253" s="117" t="str">
        <f>IF('Indicator Date'!X253="","x",RIGHT('Indicator Date'!X253,4))</f>
        <v>2014</v>
      </c>
      <c r="W253" s="117" t="str">
        <f>IF('Indicator Date'!Y253="","x",RIGHT('Indicator Date'!Y253,4))</f>
        <v>2014</v>
      </c>
      <c r="X253" s="117" t="str">
        <f>IF('Indicator Date'!AB253="","x",RIGHT('Indicator Date'!AB253,4))</f>
        <v>2014</v>
      </c>
      <c r="Y253" s="117" t="str">
        <f>IF('Indicator Date'!AC253="","x",RIGHT('Indicator Date'!AC253,4))</f>
        <v>2019</v>
      </c>
      <c r="Z253" s="117" t="str">
        <f>IF('Indicator Date'!AD253="","x",RIGHT('Indicator Date'!AD253,4))</f>
        <v>2019</v>
      </c>
      <c r="AA253" s="117" t="str">
        <f>IF('Indicator Date'!AE253="","x",RIGHT('Indicator Date'!AE253,4))</f>
        <v>2019</v>
      </c>
      <c r="AB253" s="117" t="str">
        <f>IF('Indicator Date'!AF253="","x",RIGHT('Indicator Date'!AF253,4))</f>
        <v>2019</v>
      </c>
      <c r="AC253" s="117" t="str">
        <f>IF('Indicator Date'!AG253="","x",RIGHT('Indicator Date'!AG253,4))</f>
        <v>2014</v>
      </c>
      <c r="AD253" s="117" t="str">
        <f>IF('Indicator Date'!AJ253="","x",RIGHT('Indicator Date'!AJ253,4))</f>
        <v>2014</v>
      </c>
      <c r="AE253" s="117" t="str">
        <f>IF('Indicator Date'!AK253="","x",RIGHT('Indicator Date'!AK253,4))</f>
        <v>2014</v>
      </c>
      <c r="AF253" s="117" t="str">
        <f>IF('Indicator Date'!AM253="","x",RIGHT('Indicator Date'!AM253,4))</f>
        <v>2014</v>
      </c>
      <c r="AG253" s="117" t="str">
        <f>IF('Indicator Date'!AN253="","x",RIGHT('Indicator Date'!AN253,4))</f>
        <v>2014</v>
      </c>
      <c r="AH253" s="117" t="str">
        <f>IF('Indicator Date'!AP253="","x",RIGHT('Indicator Date'!AP253,4))</f>
        <v>2014</v>
      </c>
      <c r="AI253" s="117" t="str">
        <f>IF('Indicator Date'!AR253="","x",RIGHT('Indicator Date'!AR253,4))</f>
        <v>2014</v>
      </c>
      <c r="AJ253" s="117" t="str">
        <f>IF('Indicator Date'!AU253="","x",RIGHT('Indicator Date'!AU253,4))</f>
        <v>2014</v>
      </c>
      <c r="AK253" s="117" t="str">
        <f>IF('Indicator Date'!AV253="","x",RIGHT('Indicator Date'!AV253,4))</f>
        <v>2014</v>
      </c>
      <c r="AL253" s="117" t="str">
        <f>IF('Indicator Date'!AW253="","x",RIGHT('Indicator Date'!AW253,4))</f>
        <v>2014</v>
      </c>
      <c r="AM253" s="117" t="str">
        <f>IF('Indicator Date'!AX253="","x",RIGHT('Indicator Date'!AX253,4))</f>
        <v>2014</v>
      </c>
      <c r="AN253" s="117" t="str">
        <f>IF('Indicator Date'!AY253="","x",RIGHT('Indicator Date'!AY253,4))</f>
        <v>2014</v>
      </c>
      <c r="AO253" s="117" t="str">
        <f>IF('Indicator Date'!AZ253="","x",RIGHT('Indicator Date'!AZ253,4))</f>
        <v>2014</v>
      </c>
      <c r="AP253" s="117" t="str">
        <f>IF('Indicator Date'!BA253="","x",RIGHT('Indicator Date'!BA253,4))</f>
        <v>2014</v>
      </c>
      <c r="AQ253" s="117" t="str">
        <f>IF('Indicator Date'!BB253="","x",RIGHT('Indicator Date'!BB253,4))</f>
        <v>2017</v>
      </c>
      <c r="AR253" s="117" t="str">
        <f>IF('Indicator Date'!BC253="","x",RIGHT('Indicator Date'!BC253,4))</f>
        <v>2017</v>
      </c>
      <c r="AS253" s="117" t="str">
        <f>IF('Indicator Date'!BD253="","x",RIGHT('Indicator Date'!BD253,4))</f>
        <v>2019</v>
      </c>
      <c r="AT253" s="117" t="str">
        <f>IF('Indicator Date'!BE253="","x",RIGHT('Indicator Date'!BE253,4))</f>
        <v>2014</v>
      </c>
      <c r="AU253" s="117" t="str">
        <f>IF('Indicator Date'!BF253="","x",RIGHT('Indicator Date'!BF253,4))</f>
        <v>2014</v>
      </c>
    </row>
    <row r="254" spans="1:47" ht="15.75" customHeight="1" x14ac:dyDescent="0.25">
      <c r="A254" s="47" t="s">
        <v>621</v>
      </c>
      <c r="B254" s="47" t="s">
        <v>622</v>
      </c>
      <c r="C254" s="117" t="str">
        <f>IF('Indicator Date'!E254="","x",RIGHT('Indicator Date'!E254,4))</f>
        <v>2017</v>
      </c>
      <c r="D254" s="117" t="str">
        <f>IF('Indicator Date'!F254="","x",RIGHT('Indicator Date'!F254,4))</f>
        <v>2017</v>
      </c>
      <c r="E254" s="117" t="str">
        <f>IF('Indicator Date'!G254="","x",RIGHT('Indicator Date'!G254,4))</f>
        <v>2017</v>
      </c>
      <c r="F254" s="117" t="str">
        <f>IF('Indicator Date'!H254="","x",RIGHT('Indicator Date'!H254,4))</f>
        <v>2017</v>
      </c>
      <c r="G254" s="117" t="str">
        <f>IF('Indicator Date'!I254="","x",RIGHT('Indicator Date'!I254,4))</f>
        <v>2017</v>
      </c>
      <c r="H254" s="117" t="str">
        <f>IF('Indicator Date'!J254="","x",RIGHT('Indicator Date'!J254,4))</f>
        <v>2017</v>
      </c>
      <c r="I254" s="117" t="str">
        <f>IF('Indicator Date'!K254="","x",RIGHT('Indicator Date'!K254,4))</f>
        <v>2016</v>
      </c>
      <c r="J254" s="117" t="str">
        <f>IF('Indicator Date'!L254="","x",RIGHT('Indicator Date'!L254,4))</f>
        <v>2018</v>
      </c>
      <c r="K254" s="117" t="str">
        <f>IF('Indicator Date'!M254="","x",RIGHT('Indicator Date'!M254,4))</f>
        <v>2018</v>
      </c>
      <c r="L254" s="117" t="str">
        <f>IF('Indicator Date'!N254="","x",RIGHT('Indicator Date'!N254,4))</f>
        <v>2018</v>
      </c>
      <c r="M254" s="117" t="str">
        <f>IF('Indicator Date'!O254="","x",RIGHT('Indicator Date'!O254,4))</f>
        <v>2014</v>
      </c>
      <c r="N254" s="117" t="str">
        <f>IF('Indicator Date'!P254="","x",RIGHT('Indicator Date'!P254,4))</f>
        <v>2014</v>
      </c>
      <c r="O254" s="117" t="str">
        <f>IF('Indicator Date'!Q254="","x",RIGHT('Indicator Date'!Q254,4))</f>
        <v>2014</v>
      </c>
      <c r="P254" s="117" t="str">
        <f>IF('Indicator Date'!R254="","x",RIGHT('Indicator Date'!R254,4))</f>
        <v>2014</v>
      </c>
      <c r="Q254" s="117" t="str">
        <f>IF('Indicator Date'!S254="","x",RIGHT('Indicator Date'!S254,4))</f>
        <v>2014</v>
      </c>
      <c r="R254" s="117" t="str">
        <f>IF('Indicator Date'!T254="","x",RIGHT('Indicator Date'!T254,4))</f>
        <v>2014</v>
      </c>
      <c r="S254" s="117" t="str">
        <f>IF('Indicator Date'!U254="","x",RIGHT('Indicator Date'!U254,4))</f>
        <v>2014</v>
      </c>
      <c r="T254" s="117" t="str">
        <f>IF('Indicator Date'!V254="","x",RIGHT('Indicator Date'!V254,4))</f>
        <v>2014</v>
      </c>
      <c r="U254" s="117" t="str">
        <f>IF('Indicator Date'!W254="","x",RIGHT('Indicator Date'!W254,4))</f>
        <v>2014</v>
      </c>
      <c r="V254" s="117" t="str">
        <f>IF('Indicator Date'!X254="","x",RIGHT('Indicator Date'!X254,4))</f>
        <v>2014</v>
      </c>
      <c r="W254" s="117" t="str">
        <f>IF('Indicator Date'!Y254="","x",RIGHT('Indicator Date'!Y254,4))</f>
        <v>2014</v>
      </c>
      <c r="X254" s="117" t="str">
        <f>IF('Indicator Date'!AB254="","x",RIGHT('Indicator Date'!AB254,4))</f>
        <v>2014</v>
      </c>
      <c r="Y254" s="117" t="str">
        <f>IF('Indicator Date'!AC254="","x",RIGHT('Indicator Date'!AC254,4))</f>
        <v>2019</v>
      </c>
      <c r="Z254" s="117" t="str">
        <f>IF('Indicator Date'!AD254="","x",RIGHT('Indicator Date'!AD254,4))</f>
        <v>2019</v>
      </c>
      <c r="AA254" s="117" t="str">
        <f>IF('Indicator Date'!AE254="","x",RIGHT('Indicator Date'!AE254,4))</f>
        <v>2019</v>
      </c>
      <c r="AB254" s="117" t="str">
        <f>IF('Indicator Date'!AF254="","x",RIGHT('Indicator Date'!AF254,4))</f>
        <v>2019</v>
      </c>
      <c r="AC254" s="117" t="str">
        <f>IF('Indicator Date'!AG254="","x",RIGHT('Indicator Date'!AG254,4))</f>
        <v>2014</v>
      </c>
      <c r="AD254" s="117" t="str">
        <f>IF('Indicator Date'!AJ254="","x",RIGHT('Indicator Date'!AJ254,4))</f>
        <v>2014</v>
      </c>
      <c r="AE254" s="117" t="str">
        <f>IF('Indicator Date'!AK254="","x",RIGHT('Indicator Date'!AK254,4))</f>
        <v>2014</v>
      </c>
      <c r="AF254" s="117" t="str">
        <f>IF('Indicator Date'!AM254="","x",RIGHT('Indicator Date'!AM254,4))</f>
        <v>2014</v>
      </c>
      <c r="AG254" s="117" t="str">
        <f>IF('Indicator Date'!AN254="","x",RIGHT('Indicator Date'!AN254,4))</f>
        <v>2014</v>
      </c>
      <c r="AH254" s="117" t="str">
        <f>IF('Indicator Date'!AP254="","x",RIGHT('Indicator Date'!AP254,4))</f>
        <v>2014</v>
      </c>
      <c r="AI254" s="117" t="str">
        <f>IF('Indicator Date'!AR254="","x",RIGHT('Indicator Date'!AR254,4))</f>
        <v>2014</v>
      </c>
      <c r="AJ254" s="117" t="str">
        <f>IF('Indicator Date'!AU254="","x",RIGHT('Indicator Date'!AU254,4))</f>
        <v>2014</v>
      </c>
      <c r="AK254" s="117" t="str">
        <f>IF('Indicator Date'!AV254="","x",RIGHT('Indicator Date'!AV254,4))</f>
        <v>2014</v>
      </c>
      <c r="AL254" s="117" t="str">
        <f>IF('Indicator Date'!AW254="","x",RIGHT('Indicator Date'!AW254,4))</f>
        <v>2014</v>
      </c>
      <c r="AM254" s="117" t="str">
        <f>IF('Indicator Date'!AX254="","x",RIGHT('Indicator Date'!AX254,4))</f>
        <v>2014</v>
      </c>
      <c r="AN254" s="117" t="str">
        <f>IF('Indicator Date'!AY254="","x",RIGHT('Indicator Date'!AY254,4))</f>
        <v>2014</v>
      </c>
      <c r="AO254" s="117" t="str">
        <f>IF('Indicator Date'!AZ254="","x",RIGHT('Indicator Date'!AZ254,4))</f>
        <v>2014</v>
      </c>
      <c r="AP254" s="117" t="str">
        <f>IF('Indicator Date'!BA254="","x",RIGHT('Indicator Date'!BA254,4))</f>
        <v>2014</v>
      </c>
      <c r="AQ254" s="117" t="str">
        <f>IF('Indicator Date'!BB254="","x",RIGHT('Indicator Date'!BB254,4))</f>
        <v>2017</v>
      </c>
      <c r="AR254" s="117" t="str">
        <f>IF('Indicator Date'!BC254="","x",RIGHT('Indicator Date'!BC254,4))</f>
        <v>2017</v>
      </c>
      <c r="AS254" s="117" t="str">
        <f>IF('Indicator Date'!BD254="","x",RIGHT('Indicator Date'!BD254,4))</f>
        <v>2019</v>
      </c>
      <c r="AT254" s="117" t="str">
        <f>IF('Indicator Date'!BE254="","x",RIGHT('Indicator Date'!BE254,4))</f>
        <v>2014</v>
      </c>
      <c r="AU254" s="117" t="str">
        <f>IF('Indicator Date'!BF254="","x",RIGHT('Indicator Date'!BF254,4))</f>
        <v>2014</v>
      </c>
    </row>
    <row r="255" spans="1:47" ht="15.75" customHeight="1" x14ac:dyDescent="0.25">
      <c r="A255" s="47" t="s">
        <v>623</v>
      </c>
      <c r="B255" s="47" t="s">
        <v>624</v>
      </c>
      <c r="C255" s="117" t="str">
        <f>IF('Indicator Date'!E255="","x",RIGHT('Indicator Date'!E255,4))</f>
        <v>2017</v>
      </c>
      <c r="D255" s="117" t="str">
        <f>IF('Indicator Date'!F255="","x",RIGHT('Indicator Date'!F255,4))</f>
        <v>2017</v>
      </c>
      <c r="E255" s="117" t="str">
        <f>IF('Indicator Date'!G255="","x",RIGHT('Indicator Date'!G255,4))</f>
        <v>2017</v>
      </c>
      <c r="F255" s="117" t="str">
        <f>IF('Indicator Date'!H255="","x",RIGHT('Indicator Date'!H255,4))</f>
        <v>2017</v>
      </c>
      <c r="G255" s="117" t="str">
        <f>IF('Indicator Date'!I255="","x",RIGHT('Indicator Date'!I255,4))</f>
        <v>2017</v>
      </c>
      <c r="H255" s="117" t="str">
        <f>IF('Indicator Date'!J255="","x",RIGHT('Indicator Date'!J255,4))</f>
        <v>2017</v>
      </c>
      <c r="I255" s="117" t="str">
        <f>IF('Indicator Date'!K255="","x",RIGHT('Indicator Date'!K255,4))</f>
        <v>2016</v>
      </c>
      <c r="J255" s="117" t="str">
        <f>IF('Indicator Date'!L255="","x",RIGHT('Indicator Date'!L255,4))</f>
        <v>2018</v>
      </c>
      <c r="K255" s="117" t="str">
        <f>IF('Indicator Date'!M255="","x",RIGHT('Indicator Date'!M255,4))</f>
        <v>2018</v>
      </c>
      <c r="L255" s="117" t="str">
        <f>IF('Indicator Date'!N255="","x",RIGHT('Indicator Date'!N255,4))</f>
        <v>2018</v>
      </c>
      <c r="M255" s="117" t="str">
        <f>IF('Indicator Date'!O255="","x",RIGHT('Indicator Date'!O255,4))</f>
        <v>2014</v>
      </c>
      <c r="N255" s="117" t="str">
        <f>IF('Indicator Date'!P255="","x",RIGHT('Indicator Date'!P255,4))</f>
        <v>2014</v>
      </c>
      <c r="O255" s="117" t="str">
        <f>IF('Indicator Date'!Q255="","x",RIGHT('Indicator Date'!Q255,4))</f>
        <v>2014</v>
      </c>
      <c r="P255" s="117" t="str">
        <f>IF('Indicator Date'!R255="","x",RIGHT('Indicator Date'!R255,4))</f>
        <v>2014</v>
      </c>
      <c r="Q255" s="117" t="str">
        <f>IF('Indicator Date'!S255="","x",RIGHT('Indicator Date'!S255,4))</f>
        <v>2014</v>
      </c>
      <c r="R255" s="117" t="str">
        <f>IF('Indicator Date'!T255="","x",RIGHT('Indicator Date'!T255,4))</f>
        <v>2014</v>
      </c>
      <c r="S255" s="117" t="str">
        <f>IF('Indicator Date'!U255="","x",RIGHT('Indicator Date'!U255,4))</f>
        <v>2014</v>
      </c>
      <c r="T255" s="117" t="str">
        <f>IF('Indicator Date'!V255="","x",RIGHT('Indicator Date'!V255,4))</f>
        <v>2014</v>
      </c>
      <c r="U255" s="117" t="str">
        <f>IF('Indicator Date'!W255="","x",RIGHT('Indicator Date'!W255,4))</f>
        <v>2014</v>
      </c>
      <c r="V255" s="117" t="str">
        <f>IF('Indicator Date'!X255="","x",RIGHT('Indicator Date'!X255,4))</f>
        <v>2014</v>
      </c>
      <c r="W255" s="117" t="str">
        <f>IF('Indicator Date'!Y255="","x",RIGHT('Indicator Date'!Y255,4))</f>
        <v>2014</v>
      </c>
      <c r="X255" s="117" t="str">
        <f>IF('Indicator Date'!AB255="","x",RIGHT('Indicator Date'!AB255,4))</f>
        <v>2014</v>
      </c>
      <c r="Y255" s="117" t="str">
        <f>IF('Indicator Date'!AC255="","x",RIGHT('Indicator Date'!AC255,4))</f>
        <v>2019</v>
      </c>
      <c r="Z255" s="117" t="str">
        <f>IF('Indicator Date'!AD255="","x",RIGHT('Indicator Date'!AD255,4))</f>
        <v>2019</v>
      </c>
      <c r="AA255" s="117" t="str">
        <f>IF('Indicator Date'!AE255="","x",RIGHT('Indicator Date'!AE255,4))</f>
        <v>2019</v>
      </c>
      <c r="AB255" s="117" t="str">
        <f>IF('Indicator Date'!AF255="","x",RIGHT('Indicator Date'!AF255,4))</f>
        <v>2019</v>
      </c>
      <c r="AC255" s="117" t="str">
        <f>IF('Indicator Date'!AG255="","x",RIGHT('Indicator Date'!AG255,4))</f>
        <v>2014</v>
      </c>
      <c r="AD255" s="117" t="str">
        <f>IF('Indicator Date'!AJ255="","x",RIGHT('Indicator Date'!AJ255,4))</f>
        <v>2014</v>
      </c>
      <c r="AE255" s="117" t="str">
        <f>IF('Indicator Date'!AK255="","x",RIGHT('Indicator Date'!AK255,4))</f>
        <v>2014</v>
      </c>
      <c r="AF255" s="117" t="str">
        <f>IF('Indicator Date'!AM255="","x",RIGHT('Indicator Date'!AM255,4))</f>
        <v>2014</v>
      </c>
      <c r="AG255" s="117" t="str">
        <f>IF('Indicator Date'!AN255="","x",RIGHT('Indicator Date'!AN255,4))</f>
        <v>2014</v>
      </c>
      <c r="AH255" s="117" t="str">
        <f>IF('Indicator Date'!AP255="","x",RIGHT('Indicator Date'!AP255,4))</f>
        <v>2014</v>
      </c>
      <c r="AI255" s="117" t="str">
        <f>IF('Indicator Date'!AR255="","x",RIGHT('Indicator Date'!AR255,4))</f>
        <v>2014</v>
      </c>
      <c r="AJ255" s="117" t="str">
        <f>IF('Indicator Date'!AU255="","x",RIGHT('Indicator Date'!AU255,4))</f>
        <v>2014</v>
      </c>
      <c r="AK255" s="117" t="str">
        <f>IF('Indicator Date'!AV255="","x",RIGHT('Indicator Date'!AV255,4))</f>
        <v>2014</v>
      </c>
      <c r="AL255" s="117" t="str">
        <f>IF('Indicator Date'!AW255="","x",RIGHT('Indicator Date'!AW255,4))</f>
        <v>2014</v>
      </c>
      <c r="AM255" s="117" t="str">
        <f>IF('Indicator Date'!AX255="","x",RIGHT('Indicator Date'!AX255,4))</f>
        <v>2014</v>
      </c>
      <c r="AN255" s="117" t="str">
        <f>IF('Indicator Date'!AY255="","x",RIGHT('Indicator Date'!AY255,4))</f>
        <v>2014</v>
      </c>
      <c r="AO255" s="117" t="str">
        <f>IF('Indicator Date'!AZ255="","x",RIGHT('Indicator Date'!AZ255,4))</f>
        <v>2014</v>
      </c>
      <c r="AP255" s="117" t="str">
        <f>IF('Indicator Date'!BA255="","x",RIGHT('Indicator Date'!BA255,4))</f>
        <v>2014</v>
      </c>
      <c r="AQ255" s="117" t="str">
        <f>IF('Indicator Date'!BB255="","x",RIGHT('Indicator Date'!BB255,4))</f>
        <v>2017</v>
      </c>
      <c r="AR255" s="117" t="str">
        <f>IF('Indicator Date'!BC255="","x",RIGHT('Indicator Date'!BC255,4))</f>
        <v>2017</v>
      </c>
      <c r="AS255" s="117" t="str">
        <f>IF('Indicator Date'!BD255="","x",RIGHT('Indicator Date'!BD255,4))</f>
        <v>2019</v>
      </c>
      <c r="AT255" s="117" t="str">
        <f>IF('Indicator Date'!BE255="","x",RIGHT('Indicator Date'!BE255,4))</f>
        <v>2014</v>
      </c>
      <c r="AU255" s="117" t="str">
        <f>IF('Indicator Date'!BF255="","x",RIGHT('Indicator Date'!BF255,4))</f>
        <v>2014</v>
      </c>
    </row>
    <row r="256" spans="1:47" ht="15.75" customHeight="1" x14ac:dyDescent="0.25">
      <c r="A256" s="47" t="s">
        <v>625</v>
      </c>
      <c r="B256" s="47" t="s">
        <v>626</v>
      </c>
      <c r="C256" s="117" t="str">
        <f>IF('Indicator Date'!E256="","x",RIGHT('Indicator Date'!E256,4))</f>
        <v>2017</v>
      </c>
      <c r="D256" s="117" t="str">
        <f>IF('Indicator Date'!F256="","x",RIGHT('Indicator Date'!F256,4))</f>
        <v>2017</v>
      </c>
      <c r="E256" s="117" t="str">
        <f>IF('Indicator Date'!G256="","x",RIGHT('Indicator Date'!G256,4))</f>
        <v>2017</v>
      </c>
      <c r="F256" s="117" t="str">
        <f>IF('Indicator Date'!H256="","x",RIGHT('Indicator Date'!H256,4))</f>
        <v>2017</v>
      </c>
      <c r="G256" s="117" t="str">
        <f>IF('Indicator Date'!I256="","x",RIGHT('Indicator Date'!I256,4))</f>
        <v>2017</v>
      </c>
      <c r="H256" s="117" t="str">
        <f>IF('Indicator Date'!J256="","x",RIGHT('Indicator Date'!J256,4))</f>
        <v>2017</v>
      </c>
      <c r="I256" s="117" t="str">
        <f>IF('Indicator Date'!K256="","x",RIGHT('Indicator Date'!K256,4))</f>
        <v>2016</v>
      </c>
      <c r="J256" s="117" t="str">
        <f>IF('Indicator Date'!L256="","x",RIGHT('Indicator Date'!L256,4))</f>
        <v>2018</v>
      </c>
      <c r="K256" s="117" t="str">
        <f>IF('Indicator Date'!M256="","x",RIGHT('Indicator Date'!M256,4))</f>
        <v>2018</v>
      </c>
      <c r="L256" s="117" t="str">
        <f>IF('Indicator Date'!N256="","x",RIGHT('Indicator Date'!N256,4))</f>
        <v>2018</v>
      </c>
      <c r="M256" s="117" t="str">
        <f>IF('Indicator Date'!O256="","x",RIGHT('Indicator Date'!O256,4))</f>
        <v>2014</v>
      </c>
      <c r="N256" s="117" t="str">
        <f>IF('Indicator Date'!P256="","x",RIGHT('Indicator Date'!P256,4))</f>
        <v>2014</v>
      </c>
      <c r="O256" s="117" t="str">
        <f>IF('Indicator Date'!Q256="","x",RIGHT('Indicator Date'!Q256,4))</f>
        <v>2014</v>
      </c>
      <c r="P256" s="117" t="str">
        <f>IF('Indicator Date'!R256="","x",RIGHT('Indicator Date'!R256,4))</f>
        <v>2014</v>
      </c>
      <c r="Q256" s="117" t="str">
        <f>IF('Indicator Date'!S256="","x",RIGHT('Indicator Date'!S256,4))</f>
        <v>2014</v>
      </c>
      <c r="R256" s="117" t="str">
        <f>IF('Indicator Date'!T256="","x",RIGHT('Indicator Date'!T256,4))</f>
        <v>2014</v>
      </c>
      <c r="S256" s="117" t="str">
        <f>IF('Indicator Date'!U256="","x",RIGHT('Indicator Date'!U256,4))</f>
        <v>2014</v>
      </c>
      <c r="T256" s="117" t="str">
        <f>IF('Indicator Date'!V256="","x",RIGHT('Indicator Date'!V256,4))</f>
        <v>2014</v>
      </c>
      <c r="U256" s="117" t="str">
        <f>IF('Indicator Date'!W256="","x",RIGHT('Indicator Date'!W256,4))</f>
        <v>2014</v>
      </c>
      <c r="V256" s="117" t="str">
        <f>IF('Indicator Date'!X256="","x",RIGHT('Indicator Date'!X256,4))</f>
        <v>2014</v>
      </c>
      <c r="W256" s="117" t="str">
        <f>IF('Indicator Date'!Y256="","x",RIGHT('Indicator Date'!Y256,4))</f>
        <v>2014</v>
      </c>
      <c r="X256" s="117" t="str">
        <f>IF('Indicator Date'!AB256="","x",RIGHT('Indicator Date'!AB256,4))</f>
        <v>2014</v>
      </c>
      <c r="Y256" s="117" t="str">
        <f>IF('Indicator Date'!AC256="","x",RIGHT('Indicator Date'!AC256,4))</f>
        <v>2019</v>
      </c>
      <c r="Z256" s="117" t="str">
        <f>IF('Indicator Date'!AD256="","x",RIGHT('Indicator Date'!AD256,4))</f>
        <v>2019</v>
      </c>
      <c r="AA256" s="117" t="str">
        <f>IF('Indicator Date'!AE256="","x",RIGHT('Indicator Date'!AE256,4))</f>
        <v>2019</v>
      </c>
      <c r="AB256" s="117" t="str">
        <f>IF('Indicator Date'!AF256="","x",RIGHT('Indicator Date'!AF256,4))</f>
        <v>2019</v>
      </c>
      <c r="AC256" s="117" t="str">
        <f>IF('Indicator Date'!AG256="","x",RIGHT('Indicator Date'!AG256,4))</f>
        <v>2014</v>
      </c>
      <c r="AD256" s="117" t="str">
        <f>IF('Indicator Date'!AJ256="","x",RIGHT('Indicator Date'!AJ256,4))</f>
        <v>2014</v>
      </c>
      <c r="AE256" s="117" t="str">
        <f>IF('Indicator Date'!AK256="","x",RIGHT('Indicator Date'!AK256,4))</f>
        <v>2014</v>
      </c>
      <c r="AF256" s="117" t="str">
        <f>IF('Indicator Date'!AM256="","x",RIGHT('Indicator Date'!AM256,4))</f>
        <v>2014</v>
      </c>
      <c r="AG256" s="117" t="str">
        <f>IF('Indicator Date'!AN256="","x",RIGHT('Indicator Date'!AN256,4))</f>
        <v>2014</v>
      </c>
      <c r="AH256" s="117" t="str">
        <f>IF('Indicator Date'!AP256="","x",RIGHT('Indicator Date'!AP256,4))</f>
        <v>2014</v>
      </c>
      <c r="AI256" s="117" t="str">
        <f>IF('Indicator Date'!AR256="","x",RIGHT('Indicator Date'!AR256,4))</f>
        <v>2014</v>
      </c>
      <c r="AJ256" s="117" t="str">
        <f>IF('Indicator Date'!AU256="","x",RIGHT('Indicator Date'!AU256,4))</f>
        <v>2014</v>
      </c>
      <c r="AK256" s="117" t="str">
        <f>IF('Indicator Date'!AV256="","x",RIGHT('Indicator Date'!AV256,4))</f>
        <v>2014</v>
      </c>
      <c r="AL256" s="117" t="str">
        <f>IF('Indicator Date'!AW256="","x",RIGHT('Indicator Date'!AW256,4))</f>
        <v>2014</v>
      </c>
      <c r="AM256" s="117" t="str">
        <f>IF('Indicator Date'!AX256="","x",RIGHT('Indicator Date'!AX256,4))</f>
        <v>2014</v>
      </c>
      <c r="AN256" s="117" t="str">
        <f>IF('Indicator Date'!AY256="","x",RIGHT('Indicator Date'!AY256,4))</f>
        <v>2014</v>
      </c>
      <c r="AO256" s="117" t="str">
        <f>IF('Indicator Date'!AZ256="","x",RIGHT('Indicator Date'!AZ256,4))</f>
        <v>2014</v>
      </c>
      <c r="AP256" s="117" t="str">
        <f>IF('Indicator Date'!BA256="","x",RIGHT('Indicator Date'!BA256,4))</f>
        <v>2014</v>
      </c>
      <c r="AQ256" s="117" t="str">
        <f>IF('Indicator Date'!BB256="","x",RIGHT('Indicator Date'!BB256,4))</f>
        <v>2017</v>
      </c>
      <c r="AR256" s="117" t="str">
        <f>IF('Indicator Date'!BC256="","x",RIGHT('Indicator Date'!BC256,4))</f>
        <v>2017</v>
      </c>
      <c r="AS256" s="117" t="str">
        <f>IF('Indicator Date'!BD256="","x",RIGHT('Indicator Date'!BD256,4))</f>
        <v>2019</v>
      </c>
      <c r="AT256" s="117" t="str">
        <f>IF('Indicator Date'!BE256="","x",RIGHT('Indicator Date'!BE256,4))</f>
        <v>2014</v>
      </c>
      <c r="AU256" s="117" t="str">
        <f>IF('Indicator Date'!BF256="","x",RIGHT('Indicator Date'!BF256,4))</f>
        <v>2014</v>
      </c>
    </row>
    <row r="257" spans="1:47" ht="15.75" customHeight="1" x14ac:dyDescent="0.25">
      <c r="A257" s="47" t="s">
        <v>627</v>
      </c>
      <c r="B257" s="47" t="s">
        <v>628</v>
      </c>
      <c r="C257" s="117" t="str">
        <f>IF('Indicator Date'!E257="","x",RIGHT('Indicator Date'!E257,4))</f>
        <v>2017</v>
      </c>
      <c r="D257" s="117" t="str">
        <f>IF('Indicator Date'!F257="","x",RIGHT('Indicator Date'!F257,4))</f>
        <v>2017</v>
      </c>
      <c r="E257" s="117" t="str">
        <f>IF('Indicator Date'!G257="","x",RIGHT('Indicator Date'!G257,4))</f>
        <v>2017</v>
      </c>
      <c r="F257" s="117" t="str">
        <f>IF('Indicator Date'!H257="","x",RIGHT('Indicator Date'!H257,4))</f>
        <v>2017</v>
      </c>
      <c r="G257" s="117" t="str">
        <f>IF('Indicator Date'!I257="","x",RIGHT('Indicator Date'!I257,4))</f>
        <v>2017</v>
      </c>
      <c r="H257" s="117" t="str">
        <f>IF('Indicator Date'!J257="","x",RIGHT('Indicator Date'!J257,4))</f>
        <v>2017</v>
      </c>
      <c r="I257" s="117" t="str">
        <f>IF('Indicator Date'!K257="","x",RIGHT('Indicator Date'!K257,4))</f>
        <v>2016</v>
      </c>
      <c r="J257" s="117" t="str">
        <f>IF('Indicator Date'!L257="","x",RIGHT('Indicator Date'!L257,4))</f>
        <v>2018</v>
      </c>
      <c r="K257" s="117" t="str">
        <f>IF('Indicator Date'!M257="","x",RIGHT('Indicator Date'!M257,4))</f>
        <v>2018</v>
      </c>
      <c r="L257" s="117" t="str">
        <f>IF('Indicator Date'!N257="","x",RIGHT('Indicator Date'!N257,4))</f>
        <v>2018</v>
      </c>
      <c r="M257" s="117" t="str">
        <f>IF('Indicator Date'!O257="","x",RIGHT('Indicator Date'!O257,4))</f>
        <v>2014</v>
      </c>
      <c r="N257" s="117" t="str">
        <f>IF('Indicator Date'!P257="","x",RIGHT('Indicator Date'!P257,4))</f>
        <v>2014</v>
      </c>
      <c r="O257" s="117" t="str">
        <f>IF('Indicator Date'!Q257="","x",RIGHT('Indicator Date'!Q257,4))</f>
        <v>2014</v>
      </c>
      <c r="P257" s="117" t="str">
        <f>IF('Indicator Date'!R257="","x",RIGHT('Indicator Date'!R257,4))</f>
        <v>2014</v>
      </c>
      <c r="Q257" s="117" t="str">
        <f>IF('Indicator Date'!S257="","x",RIGHT('Indicator Date'!S257,4))</f>
        <v>2014</v>
      </c>
      <c r="R257" s="117" t="str">
        <f>IF('Indicator Date'!T257="","x",RIGHT('Indicator Date'!T257,4))</f>
        <v>2014</v>
      </c>
      <c r="S257" s="117" t="str">
        <f>IF('Indicator Date'!U257="","x",RIGHT('Indicator Date'!U257,4))</f>
        <v>2014</v>
      </c>
      <c r="T257" s="117" t="str">
        <f>IF('Indicator Date'!V257="","x",RIGHT('Indicator Date'!V257,4))</f>
        <v>2014</v>
      </c>
      <c r="U257" s="117" t="str">
        <f>IF('Indicator Date'!W257="","x",RIGHT('Indicator Date'!W257,4))</f>
        <v>2014</v>
      </c>
      <c r="V257" s="117" t="str">
        <f>IF('Indicator Date'!X257="","x",RIGHT('Indicator Date'!X257,4))</f>
        <v>2014</v>
      </c>
      <c r="W257" s="117" t="str">
        <f>IF('Indicator Date'!Y257="","x",RIGHT('Indicator Date'!Y257,4))</f>
        <v>2014</v>
      </c>
      <c r="X257" s="117" t="str">
        <f>IF('Indicator Date'!AB257="","x",RIGHT('Indicator Date'!AB257,4))</f>
        <v>2014</v>
      </c>
      <c r="Y257" s="117" t="str">
        <f>IF('Indicator Date'!AC257="","x",RIGHT('Indicator Date'!AC257,4))</f>
        <v>2019</v>
      </c>
      <c r="Z257" s="117" t="str">
        <f>IF('Indicator Date'!AD257="","x",RIGHT('Indicator Date'!AD257,4))</f>
        <v>2019</v>
      </c>
      <c r="AA257" s="117" t="str">
        <f>IF('Indicator Date'!AE257="","x",RIGHT('Indicator Date'!AE257,4))</f>
        <v>2019</v>
      </c>
      <c r="AB257" s="117" t="str">
        <f>IF('Indicator Date'!AF257="","x",RIGHT('Indicator Date'!AF257,4))</f>
        <v>2019</v>
      </c>
      <c r="AC257" s="117" t="str">
        <f>IF('Indicator Date'!AG257="","x",RIGHT('Indicator Date'!AG257,4))</f>
        <v>2014</v>
      </c>
      <c r="AD257" s="117" t="str">
        <f>IF('Indicator Date'!AJ257="","x",RIGHT('Indicator Date'!AJ257,4))</f>
        <v>2014</v>
      </c>
      <c r="AE257" s="117" t="str">
        <f>IF('Indicator Date'!AK257="","x",RIGHT('Indicator Date'!AK257,4))</f>
        <v>2014</v>
      </c>
      <c r="AF257" s="117" t="str">
        <f>IF('Indicator Date'!AM257="","x",RIGHT('Indicator Date'!AM257,4))</f>
        <v>2014</v>
      </c>
      <c r="AG257" s="117" t="str">
        <f>IF('Indicator Date'!AN257="","x",RIGHT('Indicator Date'!AN257,4))</f>
        <v>2014</v>
      </c>
      <c r="AH257" s="117" t="str">
        <f>IF('Indicator Date'!AP257="","x",RIGHT('Indicator Date'!AP257,4))</f>
        <v>2014</v>
      </c>
      <c r="AI257" s="117" t="str">
        <f>IF('Indicator Date'!AR257="","x",RIGHT('Indicator Date'!AR257,4))</f>
        <v>2014</v>
      </c>
      <c r="AJ257" s="117" t="str">
        <f>IF('Indicator Date'!AU257="","x",RIGHT('Indicator Date'!AU257,4))</f>
        <v>2014</v>
      </c>
      <c r="AK257" s="117" t="str">
        <f>IF('Indicator Date'!AV257="","x",RIGHT('Indicator Date'!AV257,4))</f>
        <v>2014</v>
      </c>
      <c r="AL257" s="117" t="str">
        <f>IF('Indicator Date'!AW257="","x",RIGHT('Indicator Date'!AW257,4))</f>
        <v>2014</v>
      </c>
      <c r="AM257" s="117" t="str">
        <f>IF('Indicator Date'!AX257="","x",RIGHT('Indicator Date'!AX257,4))</f>
        <v>2014</v>
      </c>
      <c r="AN257" s="117" t="str">
        <f>IF('Indicator Date'!AY257="","x",RIGHT('Indicator Date'!AY257,4))</f>
        <v>2014</v>
      </c>
      <c r="AO257" s="117" t="str">
        <f>IF('Indicator Date'!AZ257="","x",RIGHT('Indicator Date'!AZ257,4))</f>
        <v>2014</v>
      </c>
      <c r="AP257" s="117" t="str">
        <f>IF('Indicator Date'!BA257="","x",RIGHT('Indicator Date'!BA257,4))</f>
        <v>2014</v>
      </c>
      <c r="AQ257" s="117" t="str">
        <f>IF('Indicator Date'!BB257="","x",RIGHT('Indicator Date'!BB257,4))</f>
        <v>2017</v>
      </c>
      <c r="AR257" s="117" t="str">
        <f>IF('Indicator Date'!BC257="","x",RIGHT('Indicator Date'!BC257,4))</f>
        <v>2017</v>
      </c>
      <c r="AS257" s="117" t="str">
        <f>IF('Indicator Date'!BD257="","x",RIGHT('Indicator Date'!BD257,4))</f>
        <v>2019</v>
      </c>
      <c r="AT257" s="117" t="str">
        <f>IF('Indicator Date'!BE257="","x",RIGHT('Indicator Date'!BE257,4))</f>
        <v>2014</v>
      </c>
      <c r="AU257" s="117" t="str">
        <f>IF('Indicator Date'!BF257="","x",RIGHT('Indicator Date'!BF257,4))</f>
        <v>2014</v>
      </c>
    </row>
    <row r="258" spans="1:47" ht="15.75" customHeight="1" x14ac:dyDescent="0.25">
      <c r="A258" s="47" t="s">
        <v>629</v>
      </c>
      <c r="B258" s="47" t="s">
        <v>630</v>
      </c>
      <c r="C258" s="117" t="str">
        <f>IF('Indicator Date'!E258="","x",RIGHT('Indicator Date'!E258,4))</f>
        <v>2017</v>
      </c>
      <c r="D258" s="117" t="str">
        <f>IF('Indicator Date'!F258="","x",RIGHT('Indicator Date'!F258,4))</f>
        <v>2017</v>
      </c>
      <c r="E258" s="117" t="str">
        <f>IF('Indicator Date'!G258="","x",RIGHT('Indicator Date'!G258,4))</f>
        <v>2017</v>
      </c>
      <c r="F258" s="117" t="str">
        <f>IF('Indicator Date'!H258="","x",RIGHT('Indicator Date'!H258,4))</f>
        <v>2017</v>
      </c>
      <c r="G258" s="117" t="str">
        <f>IF('Indicator Date'!I258="","x",RIGHT('Indicator Date'!I258,4))</f>
        <v>2017</v>
      </c>
      <c r="H258" s="117" t="str">
        <f>IF('Indicator Date'!J258="","x",RIGHT('Indicator Date'!J258,4))</f>
        <v>2017</v>
      </c>
      <c r="I258" s="117" t="str">
        <f>IF('Indicator Date'!K258="","x",RIGHT('Indicator Date'!K258,4))</f>
        <v>2016</v>
      </c>
      <c r="J258" s="117" t="str">
        <f>IF('Indicator Date'!L258="","x",RIGHT('Indicator Date'!L258,4))</f>
        <v>2018</v>
      </c>
      <c r="K258" s="117" t="str">
        <f>IF('Indicator Date'!M258="","x",RIGHT('Indicator Date'!M258,4))</f>
        <v>2018</v>
      </c>
      <c r="L258" s="117" t="str">
        <f>IF('Indicator Date'!N258="","x",RIGHT('Indicator Date'!N258,4))</f>
        <v>2018</v>
      </c>
      <c r="M258" s="117" t="str">
        <f>IF('Indicator Date'!O258="","x",RIGHT('Indicator Date'!O258,4))</f>
        <v>2014</v>
      </c>
      <c r="N258" s="117" t="str">
        <f>IF('Indicator Date'!P258="","x",RIGHT('Indicator Date'!P258,4))</f>
        <v>2014</v>
      </c>
      <c r="O258" s="117" t="str">
        <f>IF('Indicator Date'!Q258="","x",RIGHT('Indicator Date'!Q258,4))</f>
        <v>2014</v>
      </c>
      <c r="P258" s="117" t="str">
        <f>IF('Indicator Date'!R258="","x",RIGHT('Indicator Date'!R258,4))</f>
        <v>2014</v>
      </c>
      <c r="Q258" s="117" t="str">
        <f>IF('Indicator Date'!S258="","x",RIGHT('Indicator Date'!S258,4))</f>
        <v>2014</v>
      </c>
      <c r="R258" s="117" t="str">
        <f>IF('Indicator Date'!T258="","x",RIGHT('Indicator Date'!T258,4))</f>
        <v>2014</v>
      </c>
      <c r="S258" s="117" t="str">
        <f>IF('Indicator Date'!U258="","x",RIGHT('Indicator Date'!U258,4))</f>
        <v>2014</v>
      </c>
      <c r="T258" s="117" t="str">
        <f>IF('Indicator Date'!V258="","x",RIGHT('Indicator Date'!V258,4))</f>
        <v>2014</v>
      </c>
      <c r="U258" s="117" t="str">
        <f>IF('Indicator Date'!W258="","x",RIGHT('Indicator Date'!W258,4))</f>
        <v>2014</v>
      </c>
      <c r="V258" s="117" t="str">
        <f>IF('Indicator Date'!X258="","x",RIGHT('Indicator Date'!X258,4))</f>
        <v>2014</v>
      </c>
      <c r="W258" s="117" t="str">
        <f>IF('Indicator Date'!Y258="","x",RIGHT('Indicator Date'!Y258,4))</f>
        <v>2014</v>
      </c>
      <c r="X258" s="117" t="str">
        <f>IF('Indicator Date'!AB258="","x",RIGHT('Indicator Date'!AB258,4))</f>
        <v>2014</v>
      </c>
      <c r="Y258" s="117" t="str">
        <f>IF('Indicator Date'!AC258="","x",RIGHT('Indicator Date'!AC258,4))</f>
        <v>2019</v>
      </c>
      <c r="Z258" s="117" t="str">
        <f>IF('Indicator Date'!AD258="","x",RIGHT('Indicator Date'!AD258,4))</f>
        <v>2019</v>
      </c>
      <c r="AA258" s="117" t="str">
        <f>IF('Indicator Date'!AE258="","x",RIGHT('Indicator Date'!AE258,4))</f>
        <v>2019</v>
      </c>
      <c r="AB258" s="117" t="str">
        <f>IF('Indicator Date'!AF258="","x",RIGHT('Indicator Date'!AF258,4))</f>
        <v>2019</v>
      </c>
      <c r="AC258" s="117" t="str">
        <f>IF('Indicator Date'!AG258="","x",RIGHT('Indicator Date'!AG258,4))</f>
        <v>2014</v>
      </c>
      <c r="AD258" s="117" t="str">
        <f>IF('Indicator Date'!AJ258="","x",RIGHT('Indicator Date'!AJ258,4))</f>
        <v>2014</v>
      </c>
      <c r="AE258" s="117" t="str">
        <f>IF('Indicator Date'!AK258="","x",RIGHT('Indicator Date'!AK258,4))</f>
        <v>2014</v>
      </c>
      <c r="AF258" s="117" t="str">
        <f>IF('Indicator Date'!AM258="","x",RIGHT('Indicator Date'!AM258,4))</f>
        <v>2014</v>
      </c>
      <c r="AG258" s="117" t="str">
        <f>IF('Indicator Date'!AN258="","x",RIGHT('Indicator Date'!AN258,4))</f>
        <v>2014</v>
      </c>
      <c r="AH258" s="117" t="str">
        <f>IF('Indicator Date'!AP258="","x",RIGHT('Indicator Date'!AP258,4))</f>
        <v>2014</v>
      </c>
      <c r="AI258" s="117" t="str">
        <f>IF('Indicator Date'!AR258="","x",RIGHT('Indicator Date'!AR258,4))</f>
        <v>2014</v>
      </c>
      <c r="AJ258" s="117" t="str">
        <f>IF('Indicator Date'!AU258="","x",RIGHT('Indicator Date'!AU258,4))</f>
        <v>2014</v>
      </c>
      <c r="AK258" s="117" t="str">
        <f>IF('Indicator Date'!AV258="","x",RIGHT('Indicator Date'!AV258,4))</f>
        <v>2014</v>
      </c>
      <c r="AL258" s="117" t="str">
        <f>IF('Indicator Date'!AW258="","x",RIGHT('Indicator Date'!AW258,4))</f>
        <v>2014</v>
      </c>
      <c r="AM258" s="117" t="str">
        <f>IF('Indicator Date'!AX258="","x",RIGHT('Indicator Date'!AX258,4))</f>
        <v>2014</v>
      </c>
      <c r="AN258" s="117" t="str">
        <f>IF('Indicator Date'!AY258="","x",RIGHT('Indicator Date'!AY258,4))</f>
        <v>2014</v>
      </c>
      <c r="AO258" s="117" t="str">
        <f>IF('Indicator Date'!AZ258="","x",RIGHT('Indicator Date'!AZ258,4))</f>
        <v>2014</v>
      </c>
      <c r="AP258" s="117" t="str">
        <f>IF('Indicator Date'!BA258="","x",RIGHT('Indicator Date'!BA258,4))</f>
        <v>2014</v>
      </c>
      <c r="AQ258" s="117" t="str">
        <f>IF('Indicator Date'!BB258="","x",RIGHT('Indicator Date'!BB258,4))</f>
        <v>2017</v>
      </c>
      <c r="AR258" s="117" t="str">
        <f>IF('Indicator Date'!BC258="","x",RIGHT('Indicator Date'!BC258,4))</f>
        <v>2017</v>
      </c>
      <c r="AS258" s="117" t="str">
        <f>IF('Indicator Date'!BD258="","x",RIGHT('Indicator Date'!BD258,4))</f>
        <v>2019</v>
      </c>
      <c r="AT258" s="117" t="str">
        <f>IF('Indicator Date'!BE258="","x",RIGHT('Indicator Date'!BE258,4))</f>
        <v>2014</v>
      </c>
      <c r="AU258" s="117" t="str">
        <f>IF('Indicator Date'!BF258="","x",RIGHT('Indicator Date'!BF258,4))</f>
        <v>2014</v>
      </c>
    </row>
    <row r="259" spans="1:47" ht="15.75" customHeight="1" x14ac:dyDescent="0.25">
      <c r="A259" s="47" t="s">
        <v>631</v>
      </c>
      <c r="B259" s="47" t="s">
        <v>632</v>
      </c>
      <c r="C259" s="117" t="str">
        <f>IF('Indicator Date'!E259="","x",RIGHT('Indicator Date'!E259,4))</f>
        <v>2017</v>
      </c>
      <c r="D259" s="117" t="str">
        <f>IF('Indicator Date'!F259="","x",RIGHT('Indicator Date'!F259,4))</f>
        <v>2017</v>
      </c>
      <c r="E259" s="117" t="str">
        <f>IF('Indicator Date'!G259="","x",RIGHT('Indicator Date'!G259,4))</f>
        <v>2017</v>
      </c>
      <c r="F259" s="117" t="str">
        <f>IF('Indicator Date'!H259="","x",RIGHT('Indicator Date'!H259,4))</f>
        <v>2017</v>
      </c>
      <c r="G259" s="117" t="str">
        <f>IF('Indicator Date'!I259="","x",RIGHT('Indicator Date'!I259,4))</f>
        <v>2017</v>
      </c>
      <c r="H259" s="117" t="str">
        <f>IF('Indicator Date'!J259="","x",RIGHT('Indicator Date'!J259,4))</f>
        <v>2017</v>
      </c>
      <c r="I259" s="117" t="str">
        <f>IF('Indicator Date'!K259="","x",RIGHT('Indicator Date'!K259,4))</f>
        <v>2016</v>
      </c>
      <c r="J259" s="117" t="str">
        <f>IF('Indicator Date'!L259="","x",RIGHT('Indicator Date'!L259,4))</f>
        <v>2018</v>
      </c>
      <c r="K259" s="117" t="str">
        <f>IF('Indicator Date'!M259="","x",RIGHT('Indicator Date'!M259,4))</f>
        <v>2018</v>
      </c>
      <c r="L259" s="117" t="str">
        <f>IF('Indicator Date'!N259="","x",RIGHT('Indicator Date'!N259,4))</f>
        <v>2018</v>
      </c>
      <c r="M259" s="117" t="str">
        <f>IF('Indicator Date'!O259="","x",RIGHT('Indicator Date'!O259,4))</f>
        <v>2014</v>
      </c>
      <c r="N259" s="117" t="str">
        <f>IF('Indicator Date'!P259="","x",RIGHT('Indicator Date'!P259,4))</f>
        <v>2014</v>
      </c>
      <c r="O259" s="117" t="str">
        <f>IF('Indicator Date'!Q259="","x",RIGHT('Indicator Date'!Q259,4))</f>
        <v>2014</v>
      </c>
      <c r="P259" s="117" t="str">
        <f>IF('Indicator Date'!R259="","x",RIGHT('Indicator Date'!R259,4))</f>
        <v>2014</v>
      </c>
      <c r="Q259" s="117" t="str">
        <f>IF('Indicator Date'!S259="","x",RIGHT('Indicator Date'!S259,4))</f>
        <v>2014</v>
      </c>
      <c r="R259" s="117" t="str">
        <f>IF('Indicator Date'!T259="","x",RIGHT('Indicator Date'!T259,4))</f>
        <v>2014</v>
      </c>
      <c r="S259" s="117" t="str">
        <f>IF('Indicator Date'!U259="","x",RIGHT('Indicator Date'!U259,4))</f>
        <v>2014</v>
      </c>
      <c r="T259" s="117" t="str">
        <f>IF('Indicator Date'!V259="","x",RIGHT('Indicator Date'!V259,4))</f>
        <v>2014</v>
      </c>
      <c r="U259" s="117" t="str">
        <f>IF('Indicator Date'!W259="","x",RIGHT('Indicator Date'!W259,4))</f>
        <v>2014</v>
      </c>
      <c r="V259" s="117" t="str">
        <f>IF('Indicator Date'!X259="","x",RIGHT('Indicator Date'!X259,4))</f>
        <v>2014</v>
      </c>
      <c r="W259" s="117" t="str">
        <f>IF('Indicator Date'!Y259="","x",RIGHT('Indicator Date'!Y259,4))</f>
        <v>2014</v>
      </c>
      <c r="X259" s="117" t="str">
        <f>IF('Indicator Date'!AB259="","x",RIGHT('Indicator Date'!AB259,4))</f>
        <v>2014</v>
      </c>
      <c r="Y259" s="117" t="str">
        <f>IF('Indicator Date'!AC259="","x",RIGHT('Indicator Date'!AC259,4))</f>
        <v>2019</v>
      </c>
      <c r="Z259" s="117" t="str">
        <f>IF('Indicator Date'!AD259="","x",RIGHT('Indicator Date'!AD259,4))</f>
        <v>2019</v>
      </c>
      <c r="AA259" s="117" t="str">
        <f>IF('Indicator Date'!AE259="","x",RIGHT('Indicator Date'!AE259,4))</f>
        <v>2019</v>
      </c>
      <c r="AB259" s="117" t="str">
        <f>IF('Indicator Date'!AF259="","x",RIGHT('Indicator Date'!AF259,4))</f>
        <v>2019</v>
      </c>
      <c r="AC259" s="117" t="str">
        <f>IF('Indicator Date'!AG259="","x",RIGHT('Indicator Date'!AG259,4))</f>
        <v>2014</v>
      </c>
      <c r="AD259" s="117" t="str">
        <f>IF('Indicator Date'!AJ259="","x",RIGHT('Indicator Date'!AJ259,4))</f>
        <v>2014</v>
      </c>
      <c r="AE259" s="117" t="str">
        <f>IF('Indicator Date'!AK259="","x",RIGHT('Indicator Date'!AK259,4))</f>
        <v>2014</v>
      </c>
      <c r="AF259" s="117" t="str">
        <f>IF('Indicator Date'!AM259="","x",RIGHT('Indicator Date'!AM259,4))</f>
        <v>2014</v>
      </c>
      <c r="AG259" s="117" t="str">
        <f>IF('Indicator Date'!AN259="","x",RIGHT('Indicator Date'!AN259,4))</f>
        <v>2014</v>
      </c>
      <c r="AH259" s="117" t="str">
        <f>IF('Indicator Date'!AP259="","x",RIGHT('Indicator Date'!AP259,4))</f>
        <v>2014</v>
      </c>
      <c r="AI259" s="117" t="str">
        <f>IF('Indicator Date'!AR259="","x",RIGHT('Indicator Date'!AR259,4))</f>
        <v>2014</v>
      </c>
      <c r="AJ259" s="117" t="str">
        <f>IF('Indicator Date'!AU259="","x",RIGHT('Indicator Date'!AU259,4))</f>
        <v>2014</v>
      </c>
      <c r="AK259" s="117" t="str">
        <f>IF('Indicator Date'!AV259="","x",RIGHT('Indicator Date'!AV259,4))</f>
        <v>2014</v>
      </c>
      <c r="AL259" s="117" t="str">
        <f>IF('Indicator Date'!AW259="","x",RIGHT('Indicator Date'!AW259,4))</f>
        <v>2014</v>
      </c>
      <c r="AM259" s="117" t="str">
        <f>IF('Indicator Date'!AX259="","x",RIGHT('Indicator Date'!AX259,4))</f>
        <v>2014</v>
      </c>
      <c r="AN259" s="117" t="str">
        <f>IF('Indicator Date'!AY259="","x",RIGHT('Indicator Date'!AY259,4))</f>
        <v>2014</v>
      </c>
      <c r="AO259" s="117" t="str">
        <f>IF('Indicator Date'!AZ259="","x",RIGHT('Indicator Date'!AZ259,4))</f>
        <v>2014</v>
      </c>
      <c r="AP259" s="117" t="str">
        <f>IF('Indicator Date'!BA259="","x",RIGHT('Indicator Date'!BA259,4))</f>
        <v>2014</v>
      </c>
      <c r="AQ259" s="117" t="str">
        <f>IF('Indicator Date'!BB259="","x",RIGHT('Indicator Date'!BB259,4))</f>
        <v>2017</v>
      </c>
      <c r="AR259" s="117" t="str">
        <f>IF('Indicator Date'!BC259="","x",RIGHT('Indicator Date'!BC259,4))</f>
        <v>2017</v>
      </c>
      <c r="AS259" s="117" t="str">
        <f>IF('Indicator Date'!BD259="","x",RIGHT('Indicator Date'!BD259,4))</f>
        <v>2019</v>
      </c>
      <c r="AT259" s="117" t="str">
        <f>IF('Indicator Date'!BE259="","x",RIGHT('Indicator Date'!BE259,4))</f>
        <v>2014</v>
      </c>
      <c r="AU259" s="117" t="str">
        <f>IF('Indicator Date'!BF259="","x",RIGHT('Indicator Date'!BF259,4))</f>
        <v>2014</v>
      </c>
    </row>
    <row r="260" spans="1:47" ht="15.75" customHeight="1" x14ac:dyDescent="0.25">
      <c r="A260" s="47" t="s">
        <v>633</v>
      </c>
      <c r="B260" s="47" t="s">
        <v>634</v>
      </c>
      <c r="C260" s="117" t="str">
        <f>IF('Indicator Date'!E260="","x",RIGHT('Indicator Date'!E260,4))</f>
        <v>2017</v>
      </c>
      <c r="D260" s="117" t="str">
        <f>IF('Indicator Date'!F260="","x",RIGHT('Indicator Date'!F260,4))</f>
        <v>2017</v>
      </c>
      <c r="E260" s="117" t="str">
        <f>IF('Indicator Date'!G260="","x",RIGHT('Indicator Date'!G260,4))</f>
        <v>2017</v>
      </c>
      <c r="F260" s="117" t="str">
        <f>IF('Indicator Date'!H260="","x",RIGHT('Indicator Date'!H260,4))</f>
        <v>2017</v>
      </c>
      <c r="G260" s="117" t="str">
        <f>IF('Indicator Date'!I260="","x",RIGHT('Indicator Date'!I260,4))</f>
        <v>2017</v>
      </c>
      <c r="H260" s="117" t="str">
        <f>IF('Indicator Date'!J260="","x",RIGHT('Indicator Date'!J260,4))</f>
        <v>2017</v>
      </c>
      <c r="I260" s="117" t="str">
        <f>IF('Indicator Date'!K260="","x",RIGHT('Indicator Date'!K260,4))</f>
        <v>2016</v>
      </c>
      <c r="J260" s="117" t="str">
        <f>IF('Indicator Date'!L260="","x",RIGHT('Indicator Date'!L260,4))</f>
        <v>2018</v>
      </c>
      <c r="K260" s="117" t="str">
        <f>IF('Indicator Date'!M260="","x",RIGHT('Indicator Date'!M260,4))</f>
        <v>2018</v>
      </c>
      <c r="L260" s="117" t="str">
        <f>IF('Indicator Date'!N260="","x",RIGHT('Indicator Date'!N260,4))</f>
        <v>2018</v>
      </c>
      <c r="M260" s="117" t="str">
        <f>IF('Indicator Date'!O260="","x",RIGHT('Indicator Date'!O260,4))</f>
        <v>2014</v>
      </c>
      <c r="N260" s="117" t="str">
        <f>IF('Indicator Date'!P260="","x",RIGHT('Indicator Date'!P260,4))</f>
        <v>2014</v>
      </c>
      <c r="O260" s="117" t="str">
        <f>IF('Indicator Date'!Q260="","x",RIGHT('Indicator Date'!Q260,4))</f>
        <v>2014</v>
      </c>
      <c r="P260" s="117" t="str">
        <f>IF('Indicator Date'!R260="","x",RIGHT('Indicator Date'!R260,4))</f>
        <v>2014</v>
      </c>
      <c r="Q260" s="117" t="str">
        <f>IF('Indicator Date'!S260="","x",RIGHT('Indicator Date'!S260,4))</f>
        <v>2014</v>
      </c>
      <c r="R260" s="117" t="str">
        <f>IF('Indicator Date'!T260="","x",RIGHT('Indicator Date'!T260,4))</f>
        <v>2014</v>
      </c>
      <c r="S260" s="117" t="str">
        <f>IF('Indicator Date'!U260="","x",RIGHT('Indicator Date'!U260,4))</f>
        <v>2014</v>
      </c>
      <c r="T260" s="117" t="str">
        <f>IF('Indicator Date'!V260="","x",RIGHT('Indicator Date'!V260,4))</f>
        <v>2014</v>
      </c>
      <c r="U260" s="117" t="str">
        <f>IF('Indicator Date'!W260="","x",RIGHT('Indicator Date'!W260,4))</f>
        <v>2014</v>
      </c>
      <c r="V260" s="117" t="str">
        <f>IF('Indicator Date'!X260="","x",RIGHT('Indicator Date'!X260,4))</f>
        <v>2014</v>
      </c>
      <c r="W260" s="117" t="str">
        <f>IF('Indicator Date'!Y260="","x",RIGHT('Indicator Date'!Y260,4))</f>
        <v>2014</v>
      </c>
      <c r="X260" s="117" t="str">
        <f>IF('Indicator Date'!AB260="","x",RIGHT('Indicator Date'!AB260,4))</f>
        <v>2014</v>
      </c>
      <c r="Y260" s="117" t="str">
        <f>IF('Indicator Date'!AC260="","x",RIGHT('Indicator Date'!AC260,4))</f>
        <v>2019</v>
      </c>
      <c r="Z260" s="117" t="str">
        <f>IF('Indicator Date'!AD260="","x",RIGHT('Indicator Date'!AD260,4))</f>
        <v>2019</v>
      </c>
      <c r="AA260" s="117" t="str">
        <f>IF('Indicator Date'!AE260="","x",RIGHT('Indicator Date'!AE260,4))</f>
        <v>2019</v>
      </c>
      <c r="AB260" s="117" t="str">
        <f>IF('Indicator Date'!AF260="","x",RIGHT('Indicator Date'!AF260,4))</f>
        <v>2019</v>
      </c>
      <c r="AC260" s="117" t="str">
        <f>IF('Indicator Date'!AG260="","x",RIGHT('Indicator Date'!AG260,4))</f>
        <v>2014</v>
      </c>
      <c r="AD260" s="117" t="str">
        <f>IF('Indicator Date'!AJ260="","x",RIGHT('Indicator Date'!AJ260,4))</f>
        <v>2014</v>
      </c>
      <c r="AE260" s="117" t="str">
        <f>IF('Indicator Date'!AK260="","x",RIGHT('Indicator Date'!AK260,4))</f>
        <v>2014</v>
      </c>
      <c r="AF260" s="117" t="str">
        <f>IF('Indicator Date'!AM260="","x",RIGHT('Indicator Date'!AM260,4))</f>
        <v>2014</v>
      </c>
      <c r="AG260" s="117" t="str">
        <f>IF('Indicator Date'!AN260="","x",RIGHT('Indicator Date'!AN260,4))</f>
        <v>2014</v>
      </c>
      <c r="AH260" s="117" t="str">
        <f>IF('Indicator Date'!AP260="","x",RIGHT('Indicator Date'!AP260,4))</f>
        <v>2014</v>
      </c>
      <c r="AI260" s="117" t="str">
        <f>IF('Indicator Date'!AR260="","x",RIGHT('Indicator Date'!AR260,4))</f>
        <v>2014</v>
      </c>
      <c r="AJ260" s="117" t="str">
        <f>IF('Indicator Date'!AU260="","x",RIGHT('Indicator Date'!AU260,4))</f>
        <v>2014</v>
      </c>
      <c r="AK260" s="117" t="str">
        <f>IF('Indicator Date'!AV260="","x",RIGHT('Indicator Date'!AV260,4))</f>
        <v>2014</v>
      </c>
      <c r="AL260" s="117" t="str">
        <f>IF('Indicator Date'!AW260="","x",RIGHT('Indicator Date'!AW260,4))</f>
        <v>2014</v>
      </c>
      <c r="AM260" s="117" t="str">
        <f>IF('Indicator Date'!AX260="","x",RIGHT('Indicator Date'!AX260,4))</f>
        <v>2014</v>
      </c>
      <c r="AN260" s="117" t="str">
        <f>IF('Indicator Date'!AY260="","x",RIGHT('Indicator Date'!AY260,4))</f>
        <v>2014</v>
      </c>
      <c r="AO260" s="117" t="str">
        <f>IF('Indicator Date'!AZ260="","x",RIGHT('Indicator Date'!AZ260,4))</f>
        <v>2014</v>
      </c>
      <c r="AP260" s="117" t="str">
        <f>IF('Indicator Date'!BA260="","x",RIGHT('Indicator Date'!BA260,4))</f>
        <v>2014</v>
      </c>
      <c r="AQ260" s="117" t="str">
        <f>IF('Indicator Date'!BB260="","x",RIGHT('Indicator Date'!BB260,4))</f>
        <v>2017</v>
      </c>
      <c r="AR260" s="117" t="str">
        <f>IF('Indicator Date'!BC260="","x",RIGHT('Indicator Date'!BC260,4))</f>
        <v>2017</v>
      </c>
      <c r="AS260" s="117" t="str">
        <f>IF('Indicator Date'!BD260="","x",RIGHT('Indicator Date'!BD260,4))</f>
        <v>2019</v>
      </c>
      <c r="AT260" s="117" t="str">
        <f>IF('Indicator Date'!BE260="","x",RIGHT('Indicator Date'!BE260,4))</f>
        <v>2014</v>
      </c>
      <c r="AU260" s="117" t="str">
        <f>IF('Indicator Date'!BF260="","x",RIGHT('Indicator Date'!BF260,4))</f>
        <v>2014</v>
      </c>
    </row>
    <row r="261" spans="1:47" ht="15.75" customHeight="1" x14ac:dyDescent="0.25">
      <c r="A261" s="47" t="s">
        <v>635</v>
      </c>
      <c r="B261" s="47" t="s">
        <v>636</v>
      </c>
      <c r="C261" s="117" t="str">
        <f>IF('Indicator Date'!E261="","x",RIGHT('Indicator Date'!E261,4))</f>
        <v>2017</v>
      </c>
      <c r="D261" s="117" t="str">
        <f>IF('Indicator Date'!F261="","x",RIGHT('Indicator Date'!F261,4))</f>
        <v>2017</v>
      </c>
      <c r="E261" s="117" t="str">
        <f>IF('Indicator Date'!G261="","x",RIGHT('Indicator Date'!G261,4))</f>
        <v>2017</v>
      </c>
      <c r="F261" s="117" t="str">
        <f>IF('Indicator Date'!H261="","x",RIGHT('Indicator Date'!H261,4))</f>
        <v>2017</v>
      </c>
      <c r="G261" s="117" t="str">
        <f>IF('Indicator Date'!I261="","x",RIGHT('Indicator Date'!I261,4))</f>
        <v>2017</v>
      </c>
      <c r="H261" s="117" t="str">
        <f>IF('Indicator Date'!J261="","x",RIGHT('Indicator Date'!J261,4))</f>
        <v>2017</v>
      </c>
      <c r="I261" s="117" t="str">
        <f>IF('Indicator Date'!K261="","x",RIGHT('Indicator Date'!K261,4))</f>
        <v>2016</v>
      </c>
      <c r="J261" s="117" t="str">
        <f>IF('Indicator Date'!L261="","x",RIGHT('Indicator Date'!L261,4))</f>
        <v>2018</v>
      </c>
      <c r="K261" s="117" t="str">
        <f>IF('Indicator Date'!M261="","x",RIGHT('Indicator Date'!M261,4))</f>
        <v>2018</v>
      </c>
      <c r="L261" s="117" t="str">
        <f>IF('Indicator Date'!N261="","x",RIGHT('Indicator Date'!N261,4))</f>
        <v>2018</v>
      </c>
      <c r="M261" s="117" t="str">
        <f>IF('Indicator Date'!O261="","x",RIGHT('Indicator Date'!O261,4))</f>
        <v>2014</v>
      </c>
      <c r="N261" s="117" t="str">
        <f>IF('Indicator Date'!P261="","x",RIGHT('Indicator Date'!P261,4))</f>
        <v>2014</v>
      </c>
      <c r="O261" s="117" t="str">
        <f>IF('Indicator Date'!Q261="","x",RIGHT('Indicator Date'!Q261,4))</f>
        <v>2014</v>
      </c>
      <c r="P261" s="117" t="str">
        <f>IF('Indicator Date'!R261="","x",RIGHT('Indicator Date'!R261,4))</f>
        <v>2014</v>
      </c>
      <c r="Q261" s="117" t="str">
        <f>IF('Indicator Date'!S261="","x",RIGHT('Indicator Date'!S261,4))</f>
        <v>2014</v>
      </c>
      <c r="R261" s="117" t="str">
        <f>IF('Indicator Date'!T261="","x",RIGHT('Indicator Date'!T261,4))</f>
        <v>2014</v>
      </c>
      <c r="S261" s="117" t="str">
        <f>IF('Indicator Date'!U261="","x",RIGHT('Indicator Date'!U261,4))</f>
        <v>2014</v>
      </c>
      <c r="T261" s="117" t="str">
        <f>IF('Indicator Date'!V261="","x",RIGHT('Indicator Date'!V261,4))</f>
        <v>2014</v>
      </c>
      <c r="U261" s="117" t="str">
        <f>IF('Indicator Date'!W261="","x",RIGHT('Indicator Date'!W261,4))</f>
        <v>2014</v>
      </c>
      <c r="V261" s="117" t="str">
        <f>IF('Indicator Date'!X261="","x",RIGHT('Indicator Date'!X261,4))</f>
        <v>2014</v>
      </c>
      <c r="W261" s="117" t="str">
        <f>IF('Indicator Date'!Y261="","x",RIGHT('Indicator Date'!Y261,4))</f>
        <v>2014</v>
      </c>
      <c r="X261" s="117" t="str">
        <f>IF('Indicator Date'!AB261="","x",RIGHT('Indicator Date'!AB261,4))</f>
        <v>2014</v>
      </c>
      <c r="Y261" s="117" t="str">
        <f>IF('Indicator Date'!AC261="","x",RIGHT('Indicator Date'!AC261,4))</f>
        <v>2019</v>
      </c>
      <c r="Z261" s="117" t="str">
        <f>IF('Indicator Date'!AD261="","x",RIGHT('Indicator Date'!AD261,4))</f>
        <v>2019</v>
      </c>
      <c r="AA261" s="117" t="str">
        <f>IF('Indicator Date'!AE261="","x",RIGHT('Indicator Date'!AE261,4))</f>
        <v>2019</v>
      </c>
      <c r="AB261" s="117" t="str">
        <f>IF('Indicator Date'!AF261="","x",RIGHT('Indicator Date'!AF261,4))</f>
        <v>2019</v>
      </c>
      <c r="AC261" s="117" t="str">
        <f>IF('Indicator Date'!AG261="","x",RIGHT('Indicator Date'!AG261,4))</f>
        <v>2014</v>
      </c>
      <c r="AD261" s="117" t="str">
        <f>IF('Indicator Date'!AJ261="","x",RIGHT('Indicator Date'!AJ261,4))</f>
        <v>2014</v>
      </c>
      <c r="AE261" s="117" t="str">
        <f>IF('Indicator Date'!AK261="","x",RIGHT('Indicator Date'!AK261,4))</f>
        <v>2014</v>
      </c>
      <c r="AF261" s="117" t="str">
        <f>IF('Indicator Date'!AM261="","x",RIGHT('Indicator Date'!AM261,4))</f>
        <v>2014</v>
      </c>
      <c r="AG261" s="117" t="str">
        <f>IF('Indicator Date'!AN261="","x",RIGHT('Indicator Date'!AN261,4))</f>
        <v>2014</v>
      </c>
      <c r="AH261" s="117" t="str">
        <f>IF('Indicator Date'!AP261="","x",RIGHT('Indicator Date'!AP261,4))</f>
        <v>2014</v>
      </c>
      <c r="AI261" s="117" t="str">
        <f>IF('Indicator Date'!AR261="","x",RIGHT('Indicator Date'!AR261,4))</f>
        <v>2014</v>
      </c>
      <c r="AJ261" s="117" t="str">
        <f>IF('Indicator Date'!AU261="","x",RIGHT('Indicator Date'!AU261,4))</f>
        <v>2014</v>
      </c>
      <c r="AK261" s="117" t="str">
        <f>IF('Indicator Date'!AV261="","x",RIGHT('Indicator Date'!AV261,4))</f>
        <v>2014</v>
      </c>
      <c r="AL261" s="117" t="str">
        <f>IF('Indicator Date'!AW261="","x",RIGHT('Indicator Date'!AW261,4))</f>
        <v>2014</v>
      </c>
      <c r="AM261" s="117" t="str">
        <f>IF('Indicator Date'!AX261="","x",RIGHT('Indicator Date'!AX261,4))</f>
        <v>2014</v>
      </c>
      <c r="AN261" s="117" t="str">
        <f>IF('Indicator Date'!AY261="","x",RIGHT('Indicator Date'!AY261,4))</f>
        <v>2014</v>
      </c>
      <c r="AO261" s="117" t="str">
        <f>IF('Indicator Date'!AZ261="","x",RIGHT('Indicator Date'!AZ261,4))</f>
        <v>2014</v>
      </c>
      <c r="AP261" s="117" t="str">
        <f>IF('Indicator Date'!BA261="","x",RIGHT('Indicator Date'!BA261,4))</f>
        <v>2014</v>
      </c>
      <c r="AQ261" s="117" t="str">
        <f>IF('Indicator Date'!BB261="","x",RIGHT('Indicator Date'!BB261,4))</f>
        <v>2017</v>
      </c>
      <c r="AR261" s="117" t="str">
        <f>IF('Indicator Date'!BC261="","x",RIGHT('Indicator Date'!BC261,4))</f>
        <v>2017</v>
      </c>
      <c r="AS261" s="117" t="str">
        <f>IF('Indicator Date'!BD261="","x",RIGHT('Indicator Date'!BD261,4))</f>
        <v>2019</v>
      </c>
      <c r="AT261" s="117" t="str">
        <f>IF('Indicator Date'!BE261="","x",RIGHT('Indicator Date'!BE261,4))</f>
        <v>2014</v>
      </c>
      <c r="AU261" s="117" t="str">
        <f>IF('Indicator Date'!BF261="","x",RIGHT('Indicator Date'!BF261,4))</f>
        <v>2014</v>
      </c>
    </row>
    <row r="262" spans="1:47" ht="15.75" customHeight="1" x14ac:dyDescent="0.25">
      <c r="A262" s="47" t="s">
        <v>637</v>
      </c>
      <c r="B262" s="47" t="s">
        <v>638</v>
      </c>
      <c r="C262" s="117" t="str">
        <f>IF('Indicator Date'!E262="","x",RIGHT('Indicator Date'!E262,4))</f>
        <v>2017</v>
      </c>
      <c r="D262" s="117" t="str">
        <f>IF('Indicator Date'!F262="","x",RIGHT('Indicator Date'!F262,4))</f>
        <v>2017</v>
      </c>
      <c r="E262" s="117" t="str">
        <f>IF('Indicator Date'!G262="","x",RIGHT('Indicator Date'!G262,4))</f>
        <v>2017</v>
      </c>
      <c r="F262" s="117" t="str">
        <f>IF('Indicator Date'!H262="","x",RIGHT('Indicator Date'!H262,4))</f>
        <v>2017</v>
      </c>
      <c r="G262" s="117" t="str">
        <f>IF('Indicator Date'!I262="","x",RIGHT('Indicator Date'!I262,4))</f>
        <v>2017</v>
      </c>
      <c r="H262" s="117" t="str">
        <f>IF('Indicator Date'!J262="","x",RIGHT('Indicator Date'!J262,4))</f>
        <v>2017</v>
      </c>
      <c r="I262" s="117" t="str">
        <f>IF('Indicator Date'!K262="","x",RIGHT('Indicator Date'!K262,4))</f>
        <v>2016</v>
      </c>
      <c r="J262" s="117" t="str">
        <f>IF('Indicator Date'!L262="","x",RIGHT('Indicator Date'!L262,4))</f>
        <v>2018</v>
      </c>
      <c r="K262" s="117" t="str">
        <f>IF('Indicator Date'!M262="","x",RIGHT('Indicator Date'!M262,4))</f>
        <v>2018</v>
      </c>
      <c r="L262" s="117" t="str">
        <f>IF('Indicator Date'!N262="","x",RIGHT('Indicator Date'!N262,4))</f>
        <v>2018</v>
      </c>
      <c r="M262" s="117" t="str">
        <f>IF('Indicator Date'!O262="","x",RIGHT('Indicator Date'!O262,4))</f>
        <v>2014</v>
      </c>
      <c r="N262" s="117" t="str">
        <f>IF('Indicator Date'!P262="","x",RIGHT('Indicator Date'!P262,4))</f>
        <v>2014</v>
      </c>
      <c r="O262" s="117" t="str">
        <f>IF('Indicator Date'!Q262="","x",RIGHT('Indicator Date'!Q262,4))</f>
        <v>2014</v>
      </c>
      <c r="P262" s="117" t="str">
        <f>IF('Indicator Date'!R262="","x",RIGHT('Indicator Date'!R262,4))</f>
        <v>2014</v>
      </c>
      <c r="Q262" s="117" t="str">
        <f>IF('Indicator Date'!S262="","x",RIGHT('Indicator Date'!S262,4))</f>
        <v>2014</v>
      </c>
      <c r="R262" s="117" t="str">
        <f>IF('Indicator Date'!T262="","x",RIGHT('Indicator Date'!T262,4))</f>
        <v>2014</v>
      </c>
      <c r="S262" s="117" t="str">
        <f>IF('Indicator Date'!U262="","x",RIGHT('Indicator Date'!U262,4))</f>
        <v>2014</v>
      </c>
      <c r="T262" s="117" t="str">
        <f>IF('Indicator Date'!V262="","x",RIGHT('Indicator Date'!V262,4))</f>
        <v>2014</v>
      </c>
      <c r="U262" s="117" t="str">
        <f>IF('Indicator Date'!W262="","x",RIGHT('Indicator Date'!W262,4))</f>
        <v>2014</v>
      </c>
      <c r="V262" s="117" t="str">
        <f>IF('Indicator Date'!X262="","x",RIGHT('Indicator Date'!X262,4))</f>
        <v>2014</v>
      </c>
      <c r="W262" s="117" t="str">
        <f>IF('Indicator Date'!Y262="","x",RIGHT('Indicator Date'!Y262,4))</f>
        <v>2014</v>
      </c>
      <c r="X262" s="117" t="str">
        <f>IF('Indicator Date'!AB262="","x",RIGHT('Indicator Date'!AB262,4))</f>
        <v>2014</v>
      </c>
      <c r="Y262" s="117" t="str">
        <f>IF('Indicator Date'!AC262="","x",RIGHT('Indicator Date'!AC262,4))</f>
        <v>2019</v>
      </c>
      <c r="Z262" s="117" t="str">
        <f>IF('Indicator Date'!AD262="","x",RIGHT('Indicator Date'!AD262,4))</f>
        <v>2019</v>
      </c>
      <c r="AA262" s="117" t="str">
        <f>IF('Indicator Date'!AE262="","x",RIGHT('Indicator Date'!AE262,4))</f>
        <v>2019</v>
      </c>
      <c r="AB262" s="117" t="str">
        <f>IF('Indicator Date'!AF262="","x",RIGHT('Indicator Date'!AF262,4))</f>
        <v>2019</v>
      </c>
      <c r="AC262" s="117" t="str">
        <f>IF('Indicator Date'!AG262="","x",RIGHT('Indicator Date'!AG262,4))</f>
        <v>2014</v>
      </c>
      <c r="AD262" s="117" t="str">
        <f>IF('Indicator Date'!AJ262="","x",RIGHT('Indicator Date'!AJ262,4))</f>
        <v>2014</v>
      </c>
      <c r="AE262" s="117" t="str">
        <f>IF('Indicator Date'!AK262="","x",RIGHT('Indicator Date'!AK262,4))</f>
        <v>2014</v>
      </c>
      <c r="AF262" s="117" t="str">
        <f>IF('Indicator Date'!AM262="","x",RIGHT('Indicator Date'!AM262,4))</f>
        <v>2014</v>
      </c>
      <c r="AG262" s="117" t="str">
        <f>IF('Indicator Date'!AN262="","x",RIGHT('Indicator Date'!AN262,4))</f>
        <v>2014</v>
      </c>
      <c r="AH262" s="117" t="str">
        <f>IF('Indicator Date'!AP262="","x",RIGHT('Indicator Date'!AP262,4))</f>
        <v>2014</v>
      </c>
      <c r="AI262" s="117" t="str">
        <f>IF('Indicator Date'!AR262="","x",RIGHT('Indicator Date'!AR262,4))</f>
        <v>2014</v>
      </c>
      <c r="AJ262" s="117" t="str">
        <f>IF('Indicator Date'!AU262="","x",RIGHT('Indicator Date'!AU262,4))</f>
        <v>2014</v>
      </c>
      <c r="AK262" s="117" t="str">
        <f>IF('Indicator Date'!AV262="","x",RIGHT('Indicator Date'!AV262,4))</f>
        <v>2014</v>
      </c>
      <c r="AL262" s="117" t="str">
        <f>IF('Indicator Date'!AW262="","x",RIGHT('Indicator Date'!AW262,4))</f>
        <v>2014</v>
      </c>
      <c r="AM262" s="117" t="str">
        <f>IF('Indicator Date'!AX262="","x",RIGHT('Indicator Date'!AX262,4))</f>
        <v>2014</v>
      </c>
      <c r="AN262" s="117" t="str">
        <f>IF('Indicator Date'!AY262="","x",RIGHT('Indicator Date'!AY262,4))</f>
        <v>2014</v>
      </c>
      <c r="AO262" s="117" t="str">
        <f>IF('Indicator Date'!AZ262="","x",RIGHT('Indicator Date'!AZ262,4))</f>
        <v>2014</v>
      </c>
      <c r="AP262" s="117" t="str">
        <f>IF('Indicator Date'!BA262="","x",RIGHT('Indicator Date'!BA262,4))</f>
        <v>2014</v>
      </c>
      <c r="AQ262" s="117" t="str">
        <f>IF('Indicator Date'!BB262="","x",RIGHT('Indicator Date'!BB262,4))</f>
        <v>2017</v>
      </c>
      <c r="AR262" s="117" t="str">
        <f>IF('Indicator Date'!BC262="","x",RIGHT('Indicator Date'!BC262,4))</f>
        <v>2017</v>
      </c>
      <c r="AS262" s="117" t="str">
        <f>IF('Indicator Date'!BD262="","x",RIGHT('Indicator Date'!BD262,4))</f>
        <v>2019</v>
      </c>
      <c r="AT262" s="117" t="str">
        <f>IF('Indicator Date'!BE262="","x",RIGHT('Indicator Date'!BE262,4))</f>
        <v>2014</v>
      </c>
      <c r="AU262" s="117" t="str">
        <f>IF('Indicator Date'!BF262="","x",RIGHT('Indicator Date'!BF262,4))</f>
        <v>2014</v>
      </c>
    </row>
    <row r="263" spans="1:47" ht="15.75" customHeight="1" x14ac:dyDescent="0.25">
      <c r="A263" s="47" t="s">
        <v>639</v>
      </c>
      <c r="B263" s="47" t="s">
        <v>640</v>
      </c>
      <c r="C263" s="117" t="str">
        <f>IF('Indicator Date'!E263="","x",RIGHT('Indicator Date'!E263,4))</f>
        <v>2017</v>
      </c>
      <c r="D263" s="117" t="str">
        <f>IF('Indicator Date'!F263="","x",RIGHT('Indicator Date'!F263,4))</f>
        <v>2017</v>
      </c>
      <c r="E263" s="117" t="str">
        <f>IF('Indicator Date'!G263="","x",RIGHT('Indicator Date'!G263,4))</f>
        <v>2017</v>
      </c>
      <c r="F263" s="117" t="str">
        <f>IF('Indicator Date'!H263="","x",RIGHT('Indicator Date'!H263,4))</f>
        <v>2017</v>
      </c>
      <c r="G263" s="117" t="str">
        <f>IF('Indicator Date'!I263="","x",RIGHT('Indicator Date'!I263,4))</f>
        <v>2017</v>
      </c>
      <c r="H263" s="117" t="str">
        <f>IF('Indicator Date'!J263="","x",RIGHT('Indicator Date'!J263,4))</f>
        <v>2017</v>
      </c>
      <c r="I263" s="117" t="str">
        <f>IF('Indicator Date'!K263="","x",RIGHT('Indicator Date'!K263,4))</f>
        <v>2016</v>
      </c>
      <c r="J263" s="117" t="str">
        <f>IF('Indicator Date'!L263="","x",RIGHT('Indicator Date'!L263,4))</f>
        <v>2018</v>
      </c>
      <c r="K263" s="117" t="str">
        <f>IF('Indicator Date'!M263="","x",RIGHT('Indicator Date'!M263,4))</f>
        <v>2018</v>
      </c>
      <c r="L263" s="117" t="str">
        <f>IF('Indicator Date'!N263="","x",RIGHT('Indicator Date'!N263,4))</f>
        <v>2018</v>
      </c>
      <c r="M263" s="117" t="str">
        <f>IF('Indicator Date'!O263="","x",RIGHT('Indicator Date'!O263,4))</f>
        <v>2014</v>
      </c>
      <c r="N263" s="117" t="str">
        <f>IF('Indicator Date'!P263="","x",RIGHT('Indicator Date'!P263,4))</f>
        <v>2014</v>
      </c>
      <c r="O263" s="117" t="str">
        <f>IF('Indicator Date'!Q263="","x",RIGHT('Indicator Date'!Q263,4))</f>
        <v>2014</v>
      </c>
      <c r="P263" s="117" t="str">
        <f>IF('Indicator Date'!R263="","x",RIGHT('Indicator Date'!R263,4))</f>
        <v>2014</v>
      </c>
      <c r="Q263" s="117" t="str">
        <f>IF('Indicator Date'!S263="","x",RIGHT('Indicator Date'!S263,4))</f>
        <v>2014</v>
      </c>
      <c r="R263" s="117" t="str">
        <f>IF('Indicator Date'!T263="","x",RIGHT('Indicator Date'!T263,4))</f>
        <v>2014</v>
      </c>
      <c r="S263" s="117" t="str">
        <f>IF('Indicator Date'!U263="","x",RIGHT('Indicator Date'!U263,4))</f>
        <v>2014</v>
      </c>
      <c r="T263" s="117" t="str">
        <f>IF('Indicator Date'!V263="","x",RIGHT('Indicator Date'!V263,4))</f>
        <v>2014</v>
      </c>
      <c r="U263" s="117" t="str">
        <f>IF('Indicator Date'!W263="","x",RIGHT('Indicator Date'!W263,4))</f>
        <v>2014</v>
      </c>
      <c r="V263" s="117" t="str">
        <f>IF('Indicator Date'!X263="","x",RIGHT('Indicator Date'!X263,4))</f>
        <v>2014</v>
      </c>
      <c r="W263" s="117" t="str">
        <f>IF('Indicator Date'!Y263="","x",RIGHT('Indicator Date'!Y263,4))</f>
        <v>2014</v>
      </c>
      <c r="X263" s="117" t="str">
        <f>IF('Indicator Date'!AB263="","x",RIGHT('Indicator Date'!AB263,4))</f>
        <v>2014</v>
      </c>
      <c r="Y263" s="117" t="str">
        <f>IF('Indicator Date'!AC263="","x",RIGHT('Indicator Date'!AC263,4))</f>
        <v>2019</v>
      </c>
      <c r="Z263" s="117" t="str">
        <f>IF('Indicator Date'!AD263="","x",RIGHT('Indicator Date'!AD263,4))</f>
        <v>2019</v>
      </c>
      <c r="AA263" s="117" t="str">
        <f>IF('Indicator Date'!AE263="","x",RIGHT('Indicator Date'!AE263,4))</f>
        <v>2019</v>
      </c>
      <c r="AB263" s="117" t="str">
        <f>IF('Indicator Date'!AF263="","x",RIGHT('Indicator Date'!AF263,4))</f>
        <v>2019</v>
      </c>
      <c r="AC263" s="117" t="str">
        <f>IF('Indicator Date'!AG263="","x",RIGHT('Indicator Date'!AG263,4))</f>
        <v>2014</v>
      </c>
      <c r="AD263" s="117" t="str">
        <f>IF('Indicator Date'!AJ263="","x",RIGHT('Indicator Date'!AJ263,4))</f>
        <v>2014</v>
      </c>
      <c r="AE263" s="117" t="str">
        <f>IF('Indicator Date'!AK263="","x",RIGHT('Indicator Date'!AK263,4))</f>
        <v>2014</v>
      </c>
      <c r="AF263" s="117" t="str">
        <f>IF('Indicator Date'!AM263="","x",RIGHT('Indicator Date'!AM263,4))</f>
        <v>2014</v>
      </c>
      <c r="AG263" s="117" t="str">
        <f>IF('Indicator Date'!AN263="","x",RIGHT('Indicator Date'!AN263,4))</f>
        <v>2014</v>
      </c>
      <c r="AH263" s="117" t="str">
        <f>IF('Indicator Date'!AP263="","x",RIGHT('Indicator Date'!AP263,4))</f>
        <v>2014</v>
      </c>
      <c r="AI263" s="117" t="str">
        <f>IF('Indicator Date'!AR263="","x",RIGHT('Indicator Date'!AR263,4))</f>
        <v>2014</v>
      </c>
      <c r="AJ263" s="117" t="str">
        <f>IF('Indicator Date'!AU263="","x",RIGHT('Indicator Date'!AU263,4))</f>
        <v>2014</v>
      </c>
      <c r="AK263" s="117" t="str">
        <f>IF('Indicator Date'!AV263="","x",RIGHT('Indicator Date'!AV263,4))</f>
        <v>2014</v>
      </c>
      <c r="AL263" s="117" t="str">
        <f>IF('Indicator Date'!AW263="","x",RIGHT('Indicator Date'!AW263,4))</f>
        <v>2014</v>
      </c>
      <c r="AM263" s="117" t="str">
        <f>IF('Indicator Date'!AX263="","x",RIGHT('Indicator Date'!AX263,4))</f>
        <v>2014</v>
      </c>
      <c r="AN263" s="117" t="str">
        <f>IF('Indicator Date'!AY263="","x",RIGHT('Indicator Date'!AY263,4))</f>
        <v>2014</v>
      </c>
      <c r="AO263" s="117" t="str">
        <f>IF('Indicator Date'!AZ263="","x",RIGHT('Indicator Date'!AZ263,4))</f>
        <v>2014</v>
      </c>
      <c r="AP263" s="117" t="str">
        <f>IF('Indicator Date'!BA263="","x",RIGHT('Indicator Date'!BA263,4))</f>
        <v>2014</v>
      </c>
      <c r="AQ263" s="117" t="str">
        <f>IF('Indicator Date'!BB263="","x",RIGHT('Indicator Date'!BB263,4))</f>
        <v>2017</v>
      </c>
      <c r="AR263" s="117" t="str">
        <f>IF('Indicator Date'!BC263="","x",RIGHT('Indicator Date'!BC263,4))</f>
        <v>2017</v>
      </c>
      <c r="AS263" s="117" t="str">
        <f>IF('Indicator Date'!BD263="","x",RIGHT('Indicator Date'!BD263,4))</f>
        <v>2019</v>
      </c>
      <c r="AT263" s="117" t="str">
        <f>IF('Indicator Date'!BE263="","x",RIGHT('Indicator Date'!BE263,4))</f>
        <v>2014</v>
      </c>
      <c r="AU263" s="117" t="str">
        <f>IF('Indicator Date'!BF263="","x",RIGHT('Indicator Date'!BF263,4))</f>
        <v>2014</v>
      </c>
    </row>
    <row r="264" spans="1:47" ht="15.75" customHeight="1" x14ac:dyDescent="0.25">
      <c r="A264" s="47" t="s">
        <v>641</v>
      </c>
      <c r="B264" s="47" t="s">
        <v>642</v>
      </c>
      <c r="C264" s="117" t="str">
        <f>IF('Indicator Date'!E264="","x",RIGHT('Indicator Date'!E264,4))</f>
        <v>2017</v>
      </c>
      <c r="D264" s="117" t="str">
        <f>IF('Indicator Date'!F264="","x",RIGHT('Indicator Date'!F264,4))</f>
        <v>2017</v>
      </c>
      <c r="E264" s="117" t="str">
        <f>IF('Indicator Date'!G264="","x",RIGHT('Indicator Date'!G264,4))</f>
        <v>2017</v>
      </c>
      <c r="F264" s="117" t="str">
        <f>IF('Indicator Date'!H264="","x",RIGHT('Indicator Date'!H264,4))</f>
        <v>2017</v>
      </c>
      <c r="G264" s="117" t="str">
        <f>IF('Indicator Date'!I264="","x",RIGHT('Indicator Date'!I264,4))</f>
        <v>2017</v>
      </c>
      <c r="H264" s="117" t="str">
        <f>IF('Indicator Date'!J264="","x",RIGHT('Indicator Date'!J264,4))</f>
        <v>2017</v>
      </c>
      <c r="I264" s="117" t="str">
        <f>IF('Indicator Date'!K264="","x",RIGHT('Indicator Date'!K264,4))</f>
        <v>2016</v>
      </c>
      <c r="J264" s="117" t="str">
        <f>IF('Indicator Date'!L264="","x",RIGHT('Indicator Date'!L264,4))</f>
        <v>2018</v>
      </c>
      <c r="K264" s="117" t="str">
        <f>IF('Indicator Date'!M264="","x",RIGHT('Indicator Date'!M264,4))</f>
        <v>2018</v>
      </c>
      <c r="L264" s="117" t="str">
        <f>IF('Indicator Date'!N264="","x",RIGHT('Indicator Date'!N264,4))</f>
        <v>2018</v>
      </c>
      <c r="M264" s="117" t="str">
        <f>IF('Indicator Date'!O264="","x",RIGHT('Indicator Date'!O264,4))</f>
        <v>2014</v>
      </c>
      <c r="N264" s="117" t="str">
        <f>IF('Indicator Date'!P264="","x",RIGHT('Indicator Date'!P264,4))</f>
        <v>2014</v>
      </c>
      <c r="O264" s="117" t="str">
        <f>IF('Indicator Date'!Q264="","x",RIGHT('Indicator Date'!Q264,4))</f>
        <v>2014</v>
      </c>
      <c r="P264" s="117" t="str">
        <f>IF('Indicator Date'!R264="","x",RIGHT('Indicator Date'!R264,4))</f>
        <v>2014</v>
      </c>
      <c r="Q264" s="117" t="str">
        <f>IF('Indicator Date'!S264="","x",RIGHT('Indicator Date'!S264,4))</f>
        <v>2014</v>
      </c>
      <c r="R264" s="117" t="str">
        <f>IF('Indicator Date'!T264="","x",RIGHT('Indicator Date'!T264,4))</f>
        <v>2014</v>
      </c>
      <c r="S264" s="117" t="str">
        <f>IF('Indicator Date'!U264="","x",RIGHT('Indicator Date'!U264,4))</f>
        <v>2014</v>
      </c>
      <c r="T264" s="117" t="str">
        <f>IF('Indicator Date'!V264="","x",RIGHT('Indicator Date'!V264,4))</f>
        <v>2014</v>
      </c>
      <c r="U264" s="117" t="str">
        <f>IF('Indicator Date'!W264="","x",RIGHT('Indicator Date'!W264,4))</f>
        <v>2014</v>
      </c>
      <c r="V264" s="117" t="str">
        <f>IF('Indicator Date'!X264="","x",RIGHT('Indicator Date'!X264,4))</f>
        <v>2014</v>
      </c>
      <c r="W264" s="117" t="str">
        <f>IF('Indicator Date'!Y264="","x",RIGHT('Indicator Date'!Y264,4))</f>
        <v>2014</v>
      </c>
      <c r="X264" s="117" t="str">
        <f>IF('Indicator Date'!AB264="","x",RIGHT('Indicator Date'!AB264,4))</f>
        <v>2014</v>
      </c>
      <c r="Y264" s="117" t="str">
        <f>IF('Indicator Date'!AC264="","x",RIGHT('Indicator Date'!AC264,4))</f>
        <v>2019</v>
      </c>
      <c r="Z264" s="117" t="str">
        <f>IF('Indicator Date'!AD264="","x",RIGHT('Indicator Date'!AD264,4))</f>
        <v>2019</v>
      </c>
      <c r="AA264" s="117" t="str">
        <f>IF('Indicator Date'!AE264="","x",RIGHT('Indicator Date'!AE264,4))</f>
        <v>2019</v>
      </c>
      <c r="AB264" s="117" t="str">
        <f>IF('Indicator Date'!AF264="","x",RIGHT('Indicator Date'!AF264,4))</f>
        <v>2019</v>
      </c>
      <c r="AC264" s="117" t="str">
        <f>IF('Indicator Date'!AG264="","x",RIGHT('Indicator Date'!AG264,4))</f>
        <v>2014</v>
      </c>
      <c r="AD264" s="117" t="str">
        <f>IF('Indicator Date'!AJ264="","x",RIGHT('Indicator Date'!AJ264,4))</f>
        <v>2014</v>
      </c>
      <c r="AE264" s="117" t="str">
        <f>IF('Indicator Date'!AK264="","x",RIGHT('Indicator Date'!AK264,4))</f>
        <v>2014</v>
      </c>
      <c r="AF264" s="117" t="str">
        <f>IF('Indicator Date'!AM264="","x",RIGHT('Indicator Date'!AM264,4))</f>
        <v>2014</v>
      </c>
      <c r="AG264" s="117" t="str">
        <f>IF('Indicator Date'!AN264="","x",RIGHT('Indicator Date'!AN264,4))</f>
        <v>2014</v>
      </c>
      <c r="AH264" s="117" t="str">
        <f>IF('Indicator Date'!AP264="","x",RIGHT('Indicator Date'!AP264,4))</f>
        <v>2014</v>
      </c>
      <c r="AI264" s="117" t="str">
        <f>IF('Indicator Date'!AR264="","x",RIGHT('Indicator Date'!AR264,4))</f>
        <v>2014</v>
      </c>
      <c r="AJ264" s="117" t="str">
        <f>IF('Indicator Date'!AU264="","x",RIGHT('Indicator Date'!AU264,4))</f>
        <v>2014</v>
      </c>
      <c r="AK264" s="117" t="str">
        <f>IF('Indicator Date'!AV264="","x",RIGHT('Indicator Date'!AV264,4))</f>
        <v>2014</v>
      </c>
      <c r="AL264" s="117" t="str">
        <f>IF('Indicator Date'!AW264="","x",RIGHT('Indicator Date'!AW264,4))</f>
        <v>2014</v>
      </c>
      <c r="AM264" s="117" t="str">
        <f>IF('Indicator Date'!AX264="","x",RIGHT('Indicator Date'!AX264,4))</f>
        <v>2014</v>
      </c>
      <c r="AN264" s="117" t="str">
        <f>IF('Indicator Date'!AY264="","x",RIGHT('Indicator Date'!AY264,4))</f>
        <v>2014</v>
      </c>
      <c r="AO264" s="117" t="str">
        <f>IF('Indicator Date'!AZ264="","x",RIGHT('Indicator Date'!AZ264,4))</f>
        <v>2014</v>
      </c>
      <c r="AP264" s="117" t="str">
        <f>IF('Indicator Date'!BA264="","x",RIGHT('Indicator Date'!BA264,4))</f>
        <v>2014</v>
      </c>
      <c r="AQ264" s="117" t="str">
        <f>IF('Indicator Date'!BB264="","x",RIGHT('Indicator Date'!BB264,4))</f>
        <v>2017</v>
      </c>
      <c r="AR264" s="117" t="str">
        <f>IF('Indicator Date'!BC264="","x",RIGHT('Indicator Date'!BC264,4))</f>
        <v>2017</v>
      </c>
      <c r="AS264" s="117" t="str">
        <f>IF('Indicator Date'!BD264="","x",RIGHT('Indicator Date'!BD264,4))</f>
        <v>2019</v>
      </c>
      <c r="AT264" s="117" t="str">
        <f>IF('Indicator Date'!BE264="","x",RIGHT('Indicator Date'!BE264,4))</f>
        <v>2014</v>
      </c>
      <c r="AU264" s="117" t="str">
        <f>IF('Indicator Date'!BF264="","x",RIGHT('Indicator Date'!BF264,4))</f>
        <v>2014</v>
      </c>
    </row>
    <row r="265" spans="1:47" ht="15.75" customHeight="1" x14ac:dyDescent="0.25">
      <c r="A265" s="47" t="s">
        <v>643</v>
      </c>
      <c r="B265" s="47" t="s">
        <v>644</v>
      </c>
      <c r="C265" s="117" t="str">
        <f>IF('Indicator Date'!E265="","x",RIGHT('Indicator Date'!E265,4))</f>
        <v>2017</v>
      </c>
      <c r="D265" s="117" t="str">
        <f>IF('Indicator Date'!F265="","x",RIGHT('Indicator Date'!F265,4))</f>
        <v>2017</v>
      </c>
      <c r="E265" s="117" t="str">
        <f>IF('Indicator Date'!G265="","x",RIGHT('Indicator Date'!G265,4))</f>
        <v>2017</v>
      </c>
      <c r="F265" s="117" t="str">
        <f>IF('Indicator Date'!H265="","x",RIGHT('Indicator Date'!H265,4))</f>
        <v>2017</v>
      </c>
      <c r="G265" s="117" t="str">
        <f>IF('Indicator Date'!I265="","x",RIGHT('Indicator Date'!I265,4))</f>
        <v>2017</v>
      </c>
      <c r="H265" s="117" t="str">
        <f>IF('Indicator Date'!J265="","x",RIGHT('Indicator Date'!J265,4))</f>
        <v>2017</v>
      </c>
      <c r="I265" s="117" t="str">
        <f>IF('Indicator Date'!K265="","x",RIGHT('Indicator Date'!K265,4))</f>
        <v>2016</v>
      </c>
      <c r="J265" s="117" t="str">
        <f>IF('Indicator Date'!L265="","x",RIGHT('Indicator Date'!L265,4))</f>
        <v>2018</v>
      </c>
      <c r="K265" s="117" t="str">
        <f>IF('Indicator Date'!M265="","x",RIGHT('Indicator Date'!M265,4))</f>
        <v>2018</v>
      </c>
      <c r="L265" s="117" t="str">
        <f>IF('Indicator Date'!N265="","x",RIGHT('Indicator Date'!N265,4))</f>
        <v>2018</v>
      </c>
      <c r="M265" s="117" t="str">
        <f>IF('Indicator Date'!O265="","x",RIGHT('Indicator Date'!O265,4))</f>
        <v>2014</v>
      </c>
      <c r="N265" s="117" t="str">
        <f>IF('Indicator Date'!P265="","x",RIGHT('Indicator Date'!P265,4))</f>
        <v>2014</v>
      </c>
      <c r="O265" s="117" t="str">
        <f>IF('Indicator Date'!Q265="","x",RIGHT('Indicator Date'!Q265,4))</f>
        <v>2014</v>
      </c>
      <c r="P265" s="117" t="str">
        <f>IF('Indicator Date'!R265="","x",RIGHT('Indicator Date'!R265,4))</f>
        <v>2014</v>
      </c>
      <c r="Q265" s="117" t="str">
        <f>IF('Indicator Date'!S265="","x",RIGHT('Indicator Date'!S265,4))</f>
        <v>2014</v>
      </c>
      <c r="R265" s="117" t="str">
        <f>IF('Indicator Date'!T265="","x",RIGHT('Indicator Date'!T265,4))</f>
        <v>2014</v>
      </c>
      <c r="S265" s="117" t="str">
        <f>IF('Indicator Date'!U265="","x",RIGHT('Indicator Date'!U265,4))</f>
        <v>2014</v>
      </c>
      <c r="T265" s="117" t="str">
        <f>IF('Indicator Date'!V265="","x",RIGHT('Indicator Date'!V265,4))</f>
        <v>2014</v>
      </c>
      <c r="U265" s="117" t="str">
        <f>IF('Indicator Date'!W265="","x",RIGHT('Indicator Date'!W265,4))</f>
        <v>2014</v>
      </c>
      <c r="V265" s="117" t="str">
        <f>IF('Indicator Date'!X265="","x",RIGHT('Indicator Date'!X265,4))</f>
        <v>2014</v>
      </c>
      <c r="W265" s="117" t="str">
        <f>IF('Indicator Date'!Y265="","x",RIGHT('Indicator Date'!Y265,4))</f>
        <v>2014</v>
      </c>
      <c r="X265" s="117" t="str">
        <f>IF('Indicator Date'!AB265="","x",RIGHT('Indicator Date'!AB265,4))</f>
        <v>2014</v>
      </c>
      <c r="Y265" s="117" t="str">
        <f>IF('Indicator Date'!AC265="","x",RIGHT('Indicator Date'!AC265,4))</f>
        <v>2019</v>
      </c>
      <c r="Z265" s="117" t="str">
        <f>IF('Indicator Date'!AD265="","x",RIGHT('Indicator Date'!AD265,4))</f>
        <v>2019</v>
      </c>
      <c r="AA265" s="117" t="str">
        <f>IF('Indicator Date'!AE265="","x",RIGHT('Indicator Date'!AE265,4))</f>
        <v>2019</v>
      </c>
      <c r="AB265" s="117" t="str">
        <f>IF('Indicator Date'!AF265="","x",RIGHT('Indicator Date'!AF265,4))</f>
        <v>2019</v>
      </c>
      <c r="AC265" s="117" t="str">
        <f>IF('Indicator Date'!AG265="","x",RIGHT('Indicator Date'!AG265,4))</f>
        <v>2014</v>
      </c>
      <c r="AD265" s="117" t="str">
        <f>IF('Indicator Date'!AJ265="","x",RIGHT('Indicator Date'!AJ265,4))</f>
        <v>2014</v>
      </c>
      <c r="AE265" s="117" t="str">
        <f>IF('Indicator Date'!AK265="","x",RIGHT('Indicator Date'!AK265,4))</f>
        <v>2014</v>
      </c>
      <c r="AF265" s="117" t="str">
        <f>IF('Indicator Date'!AM265="","x",RIGHT('Indicator Date'!AM265,4))</f>
        <v>2014</v>
      </c>
      <c r="AG265" s="117" t="str">
        <f>IF('Indicator Date'!AN265="","x",RIGHT('Indicator Date'!AN265,4))</f>
        <v>2014</v>
      </c>
      <c r="AH265" s="117" t="str">
        <f>IF('Indicator Date'!AP265="","x",RIGHT('Indicator Date'!AP265,4))</f>
        <v>2014</v>
      </c>
      <c r="AI265" s="117" t="str">
        <f>IF('Indicator Date'!AR265="","x",RIGHT('Indicator Date'!AR265,4))</f>
        <v>2014</v>
      </c>
      <c r="AJ265" s="117" t="str">
        <f>IF('Indicator Date'!AU265="","x",RIGHT('Indicator Date'!AU265,4))</f>
        <v>2014</v>
      </c>
      <c r="AK265" s="117" t="str">
        <f>IF('Indicator Date'!AV265="","x",RIGHT('Indicator Date'!AV265,4))</f>
        <v>2014</v>
      </c>
      <c r="AL265" s="117" t="str">
        <f>IF('Indicator Date'!AW265="","x",RIGHT('Indicator Date'!AW265,4))</f>
        <v>2014</v>
      </c>
      <c r="AM265" s="117" t="str">
        <f>IF('Indicator Date'!AX265="","x",RIGHT('Indicator Date'!AX265,4))</f>
        <v>2014</v>
      </c>
      <c r="AN265" s="117" t="str">
        <f>IF('Indicator Date'!AY265="","x",RIGHT('Indicator Date'!AY265,4))</f>
        <v>2014</v>
      </c>
      <c r="AO265" s="117" t="str">
        <f>IF('Indicator Date'!AZ265="","x",RIGHT('Indicator Date'!AZ265,4))</f>
        <v>2014</v>
      </c>
      <c r="AP265" s="117" t="str">
        <f>IF('Indicator Date'!BA265="","x",RIGHT('Indicator Date'!BA265,4))</f>
        <v>2014</v>
      </c>
      <c r="AQ265" s="117" t="str">
        <f>IF('Indicator Date'!BB265="","x",RIGHT('Indicator Date'!BB265,4))</f>
        <v>2017</v>
      </c>
      <c r="AR265" s="117" t="str">
        <f>IF('Indicator Date'!BC265="","x",RIGHT('Indicator Date'!BC265,4))</f>
        <v>2017</v>
      </c>
      <c r="AS265" s="117" t="str">
        <f>IF('Indicator Date'!BD265="","x",RIGHT('Indicator Date'!BD265,4))</f>
        <v>2019</v>
      </c>
      <c r="AT265" s="117" t="str">
        <f>IF('Indicator Date'!BE265="","x",RIGHT('Indicator Date'!BE265,4))</f>
        <v>2014</v>
      </c>
      <c r="AU265" s="117" t="str">
        <f>IF('Indicator Date'!BF265="","x",RIGHT('Indicator Date'!BF265,4))</f>
        <v>2014</v>
      </c>
    </row>
    <row r="266" spans="1:47" ht="15.75" customHeight="1" x14ac:dyDescent="0.25">
      <c r="A266" s="47" t="s">
        <v>646</v>
      </c>
      <c r="B266" s="47" t="s">
        <v>647</v>
      </c>
      <c r="C266" s="117" t="str">
        <f>IF('Indicator Date'!E266="","x",RIGHT('Indicator Date'!E266,4))</f>
        <v>2017</v>
      </c>
      <c r="D266" s="117" t="str">
        <f>IF('Indicator Date'!F266="","x",RIGHT('Indicator Date'!F266,4))</f>
        <v>2017</v>
      </c>
      <c r="E266" s="117" t="str">
        <f>IF('Indicator Date'!G266="","x",RIGHT('Indicator Date'!G266,4))</f>
        <v>2017</v>
      </c>
      <c r="F266" s="117" t="str">
        <f>IF('Indicator Date'!H266="","x",RIGHT('Indicator Date'!H266,4))</f>
        <v>2017</v>
      </c>
      <c r="G266" s="117" t="str">
        <f>IF('Indicator Date'!I266="","x",RIGHT('Indicator Date'!I266,4))</f>
        <v>2017</v>
      </c>
      <c r="H266" s="117" t="str">
        <f>IF('Indicator Date'!J266="","x",RIGHT('Indicator Date'!J266,4))</f>
        <v>2017</v>
      </c>
      <c r="I266" s="117" t="str">
        <f>IF('Indicator Date'!K266="","x",RIGHT('Indicator Date'!K266,4))</f>
        <v>2016</v>
      </c>
      <c r="J266" s="117" t="str">
        <f>IF('Indicator Date'!L266="","x",RIGHT('Indicator Date'!L266,4))</f>
        <v>2018</v>
      </c>
      <c r="K266" s="117" t="str">
        <f>IF('Indicator Date'!M266="","x",RIGHT('Indicator Date'!M266,4))</f>
        <v>2018</v>
      </c>
      <c r="L266" s="117" t="str">
        <f>IF('Indicator Date'!N266="","x",RIGHT('Indicator Date'!N266,4))</f>
        <v>2018</v>
      </c>
      <c r="M266" s="117" t="str">
        <f>IF('Indicator Date'!O266="","x",RIGHT('Indicator Date'!O266,4))</f>
        <v>2014</v>
      </c>
      <c r="N266" s="117" t="str">
        <f>IF('Indicator Date'!P266="","x",RIGHT('Indicator Date'!P266,4))</f>
        <v>2014</v>
      </c>
      <c r="O266" s="117" t="str">
        <f>IF('Indicator Date'!Q266="","x",RIGHT('Indicator Date'!Q266,4))</f>
        <v>2014</v>
      </c>
      <c r="P266" s="117" t="str">
        <f>IF('Indicator Date'!R266="","x",RIGHT('Indicator Date'!R266,4))</f>
        <v>2014</v>
      </c>
      <c r="Q266" s="117" t="str">
        <f>IF('Indicator Date'!S266="","x",RIGHT('Indicator Date'!S266,4))</f>
        <v>2014</v>
      </c>
      <c r="R266" s="117" t="str">
        <f>IF('Indicator Date'!T266="","x",RIGHT('Indicator Date'!T266,4))</f>
        <v>2014</v>
      </c>
      <c r="S266" s="117" t="str">
        <f>IF('Indicator Date'!U266="","x",RIGHT('Indicator Date'!U266,4))</f>
        <v>2014</v>
      </c>
      <c r="T266" s="117" t="str">
        <f>IF('Indicator Date'!V266="","x",RIGHT('Indicator Date'!V266,4))</f>
        <v>2014</v>
      </c>
      <c r="U266" s="117" t="str">
        <f>IF('Indicator Date'!W266="","x",RIGHT('Indicator Date'!W266,4))</f>
        <v>2014</v>
      </c>
      <c r="V266" s="117" t="str">
        <f>IF('Indicator Date'!X266="","x",RIGHT('Indicator Date'!X266,4))</f>
        <v>2014</v>
      </c>
      <c r="W266" s="117" t="str">
        <f>IF('Indicator Date'!Y266="","x",RIGHT('Indicator Date'!Y266,4))</f>
        <v>2014</v>
      </c>
      <c r="X266" s="117" t="str">
        <f>IF('Indicator Date'!AB266="","x",RIGHT('Indicator Date'!AB266,4))</f>
        <v>2014</v>
      </c>
      <c r="Y266" s="117" t="str">
        <f>IF('Indicator Date'!AC266="","x",RIGHT('Indicator Date'!AC266,4))</f>
        <v>2019</v>
      </c>
      <c r="Z266" s="117" t="str">
        <f>IF('Indicator Date'!AD266="","x",RIGHT('Indicator Date'!AD266,4))</f>
        <v>2019</v>
      </c>
      <c r="AA266" s="117" t="str">
        <f>IF('Indicator Date'!AE266="","x",RIGHT('Indicator Date'!AE266,4))</f>
        <v>2019</v>
      </c>
      <c r="AB266" s="117" t="str">
        <f>IF('Indicator Date'!AF266="","x",RIGHT('Indicator Date'!AF266,4))</f>
        <v>2019</v>
      </c>
      <c r="AC266" s="117" t="str">
        <f>IF('Indicator Date'!AG266="","x",RIGHT('Indicator Date'!AG266,4))</f>
        <v>2014</v>
      </c>
      <c r="AD266" s="117" t="str">
        <f>IF('Indicator Date'!AJ266="","x",RIGHT('Indicator Date'!AJ266,4))</f>
        <v>2014</v>
      </c>
      <c r="AE266" s="117" t="str">
        <f>IF('Indicator Date'!AK266="","x",RIGHT('Indicator Date'!AK266,4))</f>
        <v>2014</v>
      </c>
      <c r="AF266" s="117" t="str">
        <f>IF('Indicator Date'!AM266="","x",RIGHT('Indicator Date'!AM266,4))</f>
        <v>2014</v>
      </c>
      <c r="AG266" s="117" t="str">
        <f>IF('Indicator Date'!AN266="","x",RIGHT('Indicator Date'!AN266,4))</f>
        <v>2014</v>
      </c>
      <c r="AH266" s="117" t="str">
        <f>IF('Indicator Date'!AP266="","x",RIGHT('Indicator Date'!AP266,4))</f>
        <v>2014</v>
      </c>
      <c r="AI266" s="117" t="str">
        <f>IF('Indicator Date'!AR266="","x",RIGHT('Indicator Date'!AR266,4))</f>
        <v>2014</v>
      </c>
      <c r="AJ266" s="117" t="str">
        <f>IF('Indicator Date'!AU266="","x",RIGHT('Indicator Date'!AU266,4))</f>
        <v>2014</v>
      </c>
      <c r="AK266" s="117" t="str">
        <f>IF('Indicator Date'!AV266="","x",RIGHT('Indicator Date'!AV266,4))</f>
        <v>2014</v>
      </c>
      <c r="AL266" s="117" t="str">
        <f>IF('Indicator Date'!AW266="","x",RIGHT('Indicator Date'!AW266,4))</f>
        <v>2014</v>
      </c>
      <c r="AM266" s="117" t="str">
        <f>IF('Indicator Date'!AX266="","x",RIGHT('Indicator Date'!AX266,4))</f>
        <v>2014</v>
      </c>
      <c r="AN266" s="117" t="str">
        <f>IF('Indicator Date'!AY266="","x",RIGHT('Indicator Date'!AY266,4))</f>
        <v>2014</v>
      </c>
      <c r="AO266" s="117" t="str">
        <f>IF('Indicator Date'!AZ266="","x",RIGHT('Indicator Date'!AZ266,4))</f>
        <v>2014</v>
      </c>
      <c r="AP266" s="117" t="str">
        <f>IF('Indicator Date'!BA266="","x",RIGHT('Indicator Date'!BA266,4))</f>
        <v>2014</v>
      </c>
      <c r="AQ266" s="117" t="str">
        <f>IF('Indicator Date'!BB266="","x",RIGHT('Indicator Date'!BB266,4))</f>
        <v>2017</v>
      </c>
      <c r="AR266" s="117" t="str">
        <f>IF('Indicator Date'!BC266="","x",RIGHT('Indicator Date'!BC266,4))</f>
        <v>2017</v>
      </c>
      <c r="AS266" s="117" t="str">
        <f>IF('Indicator Date'!BD266="","x",RIGHT('Indicator Date'!BD266,4))</f>
        <v>2019</v>
      </c>
      <c r="AT266" s="117" t="str">
        <f>IF('Indicator Date'!BE266="","x",RIGHT('Indicator Date'!BE266,4))</f>
        <v>2014</v>
      </c>
      <c r="AU266" s="117" t="str">
        <f>IF('Indicator Date'!BF266="","x",RIGHT('Indicator Date'!BF266,4))</f>
        <v>2014</v>
      </c>
    </row>
    <row r="267" spans="1:47" ht="15.75" customHeight="1" x14ac:dyDescent="0.25">
      <c r="A267" s="47" t="s">
        <v>648</v>
      </c>
      <c r="B267" s="47" t="s">
        <v>649</v>
      </c>
      <c r="C267" s="117" t="str">
        <f>IF('Indicator Date'!E267="","x",RIGHT('Indicator Date'!E267,4))</f>
        <v>2017</v>
      </c>
      <c r="D267" s="117" t="str">
        <f>IF('Indicator Date'!F267="","x",RIGHT('Indicator Date'!F267,4))</f>
        <v>2017</v>
      </c>
      <c r="E267" s="117" t="str">
        <f>IF('Indicator Date'!G267="","x",RIGHT('Indicator Date'!G267,4))</f>
        <v>2017</v>
      </c>
      <c r="F267" s="117" t="str">
        <f>IF('Indicator Date'!H267="","x",RIGHT('Indicator Date'!H267,4))</f>
        <v>2017</v>
      </c>
      <c r="G267" s="117" t="str">
        <f>IF('Indicator Date'!I267="","x",RIGHT('Indicator Date'!I267,4))</f>
        <v>2017</v>
      </c>
      <c r="H267" s="117" t="str">
        <f>IF('Indicator Date'!J267="","x",RIGHT('Indicator Date'!J267,4))</f>
        <v>2017</v>
      </c>
      <c r="I267" s="117" t="str">
        <f>IF('Indicator Date'!K267="","x",RIGHT('Indicator Date'!K267,4))</f>
        <v>2016</v>
      </c>
      <c r="J267" s="117" t="str">
        <f>IF('Indicator Date'!L267="","x",RIGHT('Indicator Date'!L267,4))</f>
        <v>2018</v>
      </c>
      <c r="K267" s="117" t="str">
        <f>IF('Indicator Date'!M267="","x",RIGHT('Indicator Date'!M267,4))</f>
        <v>2018</v>
      </c>
      <c r="L267" s="117" t="str">
        <f>IF('Indicator Date'!N267="","x",RIGHT('Indicator Date'!N267,4))</f>
        <v>2018</v>
      </c>
      <c r="M267" s="117" t="str">
        <f>IF('Indicator Date'!O267="","x",RIGHT('Indicator Date'!O267,4))</f>
        <v>2014</v>
      </c>
      <c r="N267" s="117" t="str">
        <f>IF('Indicator Date'!P267="","x",RIGHT('Indicator Date'!P267,4))</f>
        <v>2014</v>
      </c>
      <c r="O267" s="117" t="str">
        <f>IF('Indicator Date'!Q267="","x",RIGHT('Indicator Date'!Q267,4))</f>
        <v>2014</v>
      </c>
      <c r="P267" s="117" t="str">
        <f>IF('Indicator Date'!R267="","x",RIGHT('Indicator Date'!R267,4))</f>
        <v>2014</v>
      </c>
      <c r="Q267" s="117" t="str">
        <f>IF('Indicator Date'!S267="","x",RIGHT('Indicator Date'!S267,4))</f>
        <v>2014</v>
      </c>
      <c r="R267" s="117" t="str">
        <f>IF('Indicator Date'!T267="","x",RIGHT('Indicator Date'!T267,4))</f>
        <v>2014</v>
      </c>
      <c r="S267" s="117" t="str">
        <f>IF('Indicator Date'!U267="","x",RIGHT('Indicator Date'!U267,4))</f>
        <v>2014</v>
      </c>
      <c r="T267" s="117" t="str">
        <f>IF('Indicator Date'!V267="","x",RIGHT('Indicator Date'!V267,4))</f>
        <v>2014</v>
      </c>
      <c r="U267" s="117" t="str">
        <f>IF('Indicator Date'!W267="","x",RIGHT('Indicator Date'!W267,4))</f>
        <v>2014</v>
      </c>
      <c r="V267" s="117" t="str">
        <f>IF('Indicator Date'!X267="","x",RIGHT('Indicator Date'!X267,4))</f>
        <v>2014</v>
      </c>
      <c r="W267" s="117" t="str">
        <f>IF('Indicator Date'!Y267="","x",RIGHT('Indicator Date'!Y267,4))</f>
        <v>2014</v>
      </c>
      <c r="X267" s="117" t="str">
        <f>IF('Indicator Date'!AB267="","x",RIGHT('Indicator Date'!AB267,4))</f>
        <v>2014</v>
      </c>
      <c r="Y267" s="117" t="str">
        <f>IF('Indicator Date'!AC267="","x",RIGHT('Indicator Date'!AC267,4))</f>
        <v>2019</v>
      </c>
      <c r="Z267" s="117" t="str">
        <f>IF('Indicator Date'!AD267="","x",RIGHT('Indicator Date'!AD267,4))</f>
        <v>2019</v>
      </c>
      <c r="AA267" s="117" t="str">
        <f>IF('Indicator Date'!AE267="","x",RIGHT('Indicator Date'!AE267,4))</f>
        <v>2019</v>
      </c>
      <c r="AB267" s="117" t="str">
        <f>IF('Indicator Date'!AF267="","x",RIGHT('Indicator Date'!AF267,4))</f>
        <v>2019</v>
      </c>
      <c r="AC267" s="117" t="str">
        <f>IF('Indicator Date'!AG267="","x",RIGHT('Indicator Date'!AG267,4))</f>
        <v>2014</v>
      </c>
      <c r="AD267" s="117" t="str">
        <f>IF('Indicator Date'!AJ267="","x",RIGHT('Indicator Date'!AJ267,4))</f>
        <v>2014</v>
      </c>
      <c r="AE267" s="117" t="str">
        <f>IF('Indicator Date'!AK267="","x",RIGHT('Indicator Date'!AK267,4))</f>
        <v>2014</v>
      </c>
      <c r="AF267" s="117" t="str">
        <f>IF('Indicator Date'!AM267="","x",RIGHT('Indicator Date'!AM267,4))</f>
        <v>2014</v>
      </c>
      <c r="AG267" s="117" t="str">
        <f>IF('Indicator Date'!AN267="","x",RIGHT('Indicator Date'!AN267,4))</f>
        <v>2014</v>
      </c>
      <c r="AH267" s="117" t="str">
        <f>IF('Indicator Date'!AP267="","x",RIGHT('Indicator Date'!AP267,4))</f>
        <v>2014</v>
      </c>
      <c r="AI267" s="117" t="str">
        <f>IF('Indicator Date'!AR267="","x",RIGHT('Indicator Date'!AR267,4))</f>
        <v>2014</v>
      </c>
      <c r="AJ267" s="117" t="str">
        <f>IF('Indicator Date'!AU267="","x",RIGHT('Indicator Date'!AU267,4))</f>
        <v>2014</v>
      </c>
      <c r="AK267" s="117" t="str">
        <f>IF('Indicator Date'!AV267="","x",RIGHT('Indicator Date'!AV267,4))</f>
        <v>2014</v>
      </c>
      <c r="AL267" s="117" t="str">
        <f>IF('Indicator Date'!AW267="","x",RIGHT('Indicator Date'!AW267,4))</f>
        <v>2014</v>
      </c>
      <c r="AM267" s="117" t="str">
        <f>IF('Indicator Date'!AX267="","x",RIGHT('Indicator Date'!AX267,4))</f>
        <v>2014</v>
      </c>
      <c r="AN267" s="117" t="str">
        <f>IF('Indicator Date'!AY267="","x",RIGHT('Indicator Date'!AY267,4))</f>
        <v>2014</v>
      </c>
      <c r="AO267" s="117" t="str">
        <f>IF('Indicator Date'!AZ267="","x",RIGHT('Indicator Date'!AZ267,4))</f>
        <v>2014</v>
      </c>
      <c r="AP267" s="117" t="str">
        <f>IF('Indicator Date'!BA267="","x",RIGHT('Indicator Date'!BA267,4))</f>
        <v>2014</v>
      </c>
      <c r="AQ267" s="117" t="str">
        <f>IF('Indicator Date'!BB267="","x",RIGHT('Indicator Date'!BB267,4))</f>
        <v>2017</v>
      </c>
      <c r="AR267" s="117" t="str">
        <f>IF('Indicator Date'!BC267="","x",RIGHT('Indicator Date'!BC267,4))</f>
        <v>2017</v>
      </c>
      <c r="AS267" s="117" t="str">
        <f>IF('Indicator Date'!BD267="","x",RIGHT('Indicator Date'!BD267,4))</f>
        <v>2019</v>
      </c>
      <c r="AT267" s="117" t="str">
        <f>IF('Indicator Date'!BE267="","x",RIGHT('Indicator Date'!BE267,4))</f>
        <v>2014</v>
      </c>
      <c r="AU267" s="117" t="str">
        <f>IF('Indicator Date'!BF267="","x",RIGHT('Indicator Date'!BF267,4))</f>
        <v>2014</v>
      </c>
    </row>
    <row r="268" spans="1:47" ht="15.75" customHeight="1" x14ac:dyDescent="0.25">
      <c r="A268" s="47" t="s">
        <v>650</v>
      </c>
      <c r="B268" s="47" t="s">
        <v>651</v>
      </c>
      <c r="C268" s="117" t="str">
        <f>IF('Indicator Date'!E268="","x",RIGHT('Indicator Date'!E268,4))</f>
        <v>2017</v>
      </c>
      <c r="D268" s="117" t="str">
        <f>IF('Indicator Date'!F268="","x",RIGHT('Indicator Date'!F268,4))</f>
        <v>2017</v>
      </c>
      <c r="E268" s="117" t="str">
        <f>IF('Indicator Date'!G268="","x",RIGHT('Indicator Date'!G268,4))</f>
        <v>2017</v>
      </c>
      <c r="F268" s="117" t="str">
        <f>IF('Indicator Date'!H268="","x",RIGHT('Indicator Date'!H268,4))</f>
        <v>2017</v>
      </c>
      <c r="G268" s="117" t="str">
        <f>IF('Indicator Date'!I268="","x",RIGHT('Indicator Date'!I268,4))</f>
        <v>2017</v>
      </c>
      <c r="H268" s="117" t="str">
        <f>IF('Indicator Date'!J268="","x",RIGHT('Indicator Date'!J268,4))</f>
        <v>2017</v>
      </c>
      <c r="I268" s="117" t="str">
        <f>IF('Indicator Date'!K268="","x",RIGHT('Indicator Date'!K268,4))</f>
        <v>2016</v>
      </c>
      <c r="J268" s="117" t="str">
        <f>IF('Indicator Date'!L268="","x",RIGHT('Indicator Date'!L268,4))</f>
        <v>2018</v>
      </c>
      <c r="K268" s="117" t="str">
        <f>IF('Indicator Date'!M268="","x",RIGHT('Indicator Date'!M268,4))</f>
        <v>2018</v>
      </c>
      <c r="L268" s="117" t="str">
        <f>IF('Indicator Date'!N268="","x",RIGHT('Indicator Date'!N268,4))</f>
        <v>2018</v>
      </c>
      <c r="M268" s="117" t="str">
        <f>IF('Indicator Date'!O268="","x",RIGHT('Indicator Date'!O268,4))</f>
        <v>2014</v>
      </c>
      <c r="N268" s="117" t="str">
        <f>IF('Indicator Date'!P268="","x",RIGHT('Indicator Date'!P268,4))</f>
        <v>2014</v>
      </c>
      <c r="O268" s="117" t="str">
        <f>IF('Indicator Date'!Q268="","x",RIGHT('Indicator Date'!Q268,4))</f>
        <v>2014</v>
      </c>
      <c r="P268" s="117" t="str">
        <f>IF('Indicator Date'!R268="","x",RIGHT('Indicator Date'!R268,4))</f>
        <v>2014</v>
      </c>
      <c r="Q268" s="117" t="str">
        <f>IF('Indicator Date'!S268="","x",RIGHT('Indicator Date'!S268,4))</f>
        <v>2014</v>
      </c>
      <c r="R268" s="117" t="str">
        <f>IF('Indicator Date'!T268="","x",RIGHT('Indicator Date'!T268,4))</f>
        <v>2014</v>
      </c>
      <c r="S268" s="117" t="str">
        <f>IF('Indicator Date'!U268="","x",RIGHT('Indicator Date'!U268,4))</f>
        <v>2014</v>
      </c>
      <c r="T268" s="117" t="str">
        <f>IF('Indicator Date'!V268="","x",RIGHT('Indicator Date'!V268,4))</f>
        <v>2014</v>
      </c>
      <c r="U268" s="117" t="str">
        <f>IF('Indicator Date'!W268="","x",RIGHT('Indicator Date'!W268,4))</f>
        <v>2014</v>
      </c>
      <c r="V268" s="117" t="str">
        <f>IF('Indicator Date'!X268="","x",RIGHT('Indicator Date'!X268,4))</f>
        <v>2014</v>
      </c>
      <c r="W268" s="117" t="str">
        <f>IF('Indicator Date'!Y268="","x",RIGHT('Indicator Date'!Y268,4))</f>
        <v>2014</v>
      </c>
      <c r="X268" s="117" t="str">
        <f>IF('Indicator Date'!AB268="","x",RIGHT('Indicator Date'!AB268,4))</f>
        <v>2014</v>
      </c>
      <c r="Y268" s="117" t="str">
        <f>IF('Indicator Date'!AC268="","x",RIGHT('Indicator Date'!AC268,4))</f>
        <v>2019</v>
      </c>
      <c r="Z268" s="117" t="str">
        <f>IF('Indicator Date'!AD268="","x",RIGHT('Indicator Date'!AD268,4))</f>
        <v>2019</v>
      </c>
      <c r="AA268" s="117" t="str">
        <f>IF('Indicator Date'!AE268="","x",RIGHT('Indicator Date'!AE268,4))</f>
        <v>2019</v>
      </c>
      <c r="AB268" s="117" t="str">
        <f>IF('Indicator Date'!AF268="","x",RIGHT('Indicator Date'!AF268,4))</f>
        <v>2019</v>
      </c>
      <c r="AC268" s="117" t="str">
        <f>IF('Indicator Date'!AG268="","x",RIGHT('Indicator Date'!AG268,4))</f>
        <v>2014</v>
      </c>
      <c r="AD268" s="117" t="str">
        <f>IF('Indicator Date'!AJ268="","x",RIGHT('Indicator Date'!AJ268,4))</f>
        <v>2014</v>
      </c>
      <c r="AE268" s="117" t="str">
        <f>IF('Indicator Date'!AK268="","x",RIGHT('Indicator Date'!AK268,4))</f>
        <v>2014</v>
      </c>
      <c r="AF268" s="117" t="str">
        <f>IF('Indicator Date'!AM268="","x",RIGHT('Indicator Date'!AM268,4))</f>
        <v>2014</v>
      </c>
      <c r="AG268" s="117" t="str">
        <f>IF('Indicator Date'!AN268="","x",RIGHT('Indicator Date'!AN268,4))</f>
        <v>2014</v>
      </c>
      <c r="AH268" s="117" t="str">
        <f>IF('Indicator Date'!AP268="","x",RIGHT('Indicator Date'!AP268,4))</f>
        <v>2014</v>
      </c>
      <c r="AI268" s="117" t="str">
        <f>IF('Indicator Date'!AR268="","x",RIGHT('Indicator Date'!AR268,4))</f>
        <v>2014</v>
      </c>
      <c r="AJ268" s="117" t="str">
        <f>IF('Indicator Date'!AU268="","x",RIGHT('Indicator Date'!AU268,4))</f>
        <v>2014</v>
      </c>
      <c r="AK268" s="117" t="str">
        <f>IF('Indicator Date'!AV268="","x",RIGHT('Indicator Date'!AV268,4))</f>
        <v>2014</v>
      </c>
      <c r="AL268" s="117" t="str">
        <f>IF('Indicator Date'!AW268="","x",RIGHT('Indicator Date'!AW268,4))</f>
        <v>2014</v>
      </c>
      <c r="AM268" s="117" t="str">
        <f>IF('Indicator Date'!AX268="","x",RIGHT('Indicator Date'!AX268,4))</f>
        <v>2014</v>
      </c>
      <c r="AN268" s="117" t="str">
        <f>IF('Indicator Date'!AY268="","x",RIGHT('Indicator Date'!AY268,4))</f>
        <v>2014</v>
      </c>
      <c r="AO268" s="117" t="str">
        <f>IF('Indicator Date'!AZ268="","x",RIGHT('Indicator Date'!AZ268,4))</f>
        <v>2014</v>
      </c>
      <c r="AP268" s="117" t="str">
        <f>IF('Indicator Date'!BA268="","x",RIGHT('Indicator Date'!BA268,4))</f>
        <v>2014</v>
      </c>
      <c r="AQ268" s="117" t="str">
        <f>IF('Indicator Date'!BB268="","x",RIGHT('Indicator Date'!BB268,4))</f>
        <v>2017</v>
      </c>
      <c r="AR268" s="117" t="str">
        <f>IF('Indicator Date'!BC268="","x",RIGHT('Indicator Date'!BC268,4))</f>
        <v>2017</v>
      </c>
      <c r="AS268" s="117" t="str">
        <f>IF('Indicator Date'!BD268="","x",RIGHT('Indicator Date'!BD268,4))</f>
        <v>2019</v>
      </c>
      <c r="AT268" s="117" t="str">
        <f>IF('Indicator Date'!BE268="","x",RIGHT('Indicator Date'!BE268,4))</f>
        <v>2014</v>
      </c>
      <c r="AU268" s="117" t="str">
        <f>IF('Indicator Date'!BF268="","x",RIGHT('Indicator Date'!BF268,4))</f>
        <v>2014</v>
      </c>
    </row>
    <row r="269" spans="1:47" ht="15.75" customHeight="1" x14ac:dyDescent="0.25">
      <c r="A269" s="47" t="s">
        <v>652</v>
      </c>
      <c r="B269" s="47" t="s">
        <v>653</v>
      </c>
      <c r="C269" s="117" t="str">
        <f>IF('Indicator Date'!E269="","x",RIGHT('Indicator Date'!E269,4))</f>
        <v>2017</v>
      </c>
      <c r="D269" s="117" t="str">
        <f>IF('Indicator Date'!F269="","x",RIGHT('Indicator Date'!F269,4))</f>
        <v>2017</v>
      </c>
      <c r="E269" s="117" t="str">
        <f>IF('Indicator Date'!G269="","x",RIGHT('Indicator Date'!G269,4))</f>
        <v>2017</v>
      </c>
      <c r="F269" s="117" t="str">
        <f>IF('Indicator Date'!H269="","x",RIGHT('Indicator Date'!H269,4))</f>
        <v>2017</v>
      </c>
      <c r="G269" s="117" t="str">
        <f>IF('Indicator Date'!I269="","x",RIGHT('Indicator Date'!I269,4))</f>
        <v>2017</v>
      </c>
      <c r="H269" s="117" t="str">
        <f>IF('Indicator Date'!J269="","x",RIGHT('Indicator Date'!J269,4))</f>
        <v>2017</v>
      </c>
      <c r="I269" s="117" t="str">
        <f>IF('Indicator Date'!K269="","x",RIGHT('Indicator Date'!K269,4))</f>
        <v>2016</v>
      </c>
      <c r="J269" s="117" t="str">
        <f>IF('Indicator Date'!L269="","x",RIGHT('Indicator Date'!L269,4))</f>
        <v>2018</v>
      </c>
      <c r="K269" s="117" t="str">
        <f>IF('Indicator Date'!M269="","x",RIGHT('Indicator Date'!M269,4))</f>
        <v>2018</v>
      </c>
      <c r="L269" s="117" t="str">
        <f>IF('Indicator Date'!N269="","x",RIGHT('Indicator Date'!N269,4))</f>
        <v>2018</v>
      </c>
      <c r="M269" s="117" t="str">
        <f>IF('Indicator Date'!O269="","x",RIGHT('Indicator Date'!O269,4))</f>
        <v>2014</v>
      </c>
      <c r="N269" s="117" t="str">
        <f>IF('Indicator Date'!P269="","x",RIGHT('Indicator Date'!P269,4))</f>
        <v>2014</v>
      </c>
      <c r="O269" s="117" t="str">
        <f>IF('Indicator Date'!Q269="","x",RIGHT('Indicator Date'!Q269,4))</f>
        <v>2014</v>
      </c>
      <c r="P269" s="117" t="str">
        <f>IF('Indicator Date'!R269="","x",RIGHT('Indicator Date'!R269,4))</f>
        <v>2014</v>
      </c>
      <c r="Q269" s="117" t="str">
        <f>IF('Indicator Date'!S269="","x",RIGHT('Indicator Date'!S269,4))</f>
        <v>2014</v>
      </c>
      <c r="R269" s="117" t="str">
        <f>IF('Indicator Date'!T269="","x",RIGHT('Indicator Date'!T269,4))</f>
        <v>2014</v>
      </c>
      <c r="S269" s="117" t="str">
        <f>IF('Indicator Date'!U269="","x",RIGHT('Indicator Date'!U269,4))</f>
        <v>2014</v>
      </c>
      <c r="T269" s="117" t="str">
        <f>IF('Indicator Date'!V269="","x",RIGHT('Indicator Date'!V269,4))</f>
        <v>2014</v>
      </c>
      <c r="U269" s="117" t="str">
        <f>IF('Indicator Date'!W269="","x",RIGHT('Indicator Date'!W269,4))</f>
        <v>2014</v>
      </c>
      <c r="V269" s="117" t="str">
        <f>IF('Indicator Date'!X269="","x",RIGHT('Indicator Date'!X269,4))</f>
        <v>2014</v>
      </c>
      <c r="W269" s="117" t="str">
        <f>IF('Indicator Date'!Y269="","x",RIGHT('Indicator Date'!Y269,4))</f>
        <v>2014</v>
      </c>
      <c r="X269" s="117" t="str">
        <f>IF('Indicator Date'!AB269="","x",RIGHT('Indicator Date'!AB269,4))</f>
        <v>2014</v>
      </c>
      <c r="Y269" s="117" t="str">
        <f>IF('Indicator Date'!AC269="","x",RIGHT('Indicator Date'!AC269,4))</f>
        <v>2019</v>
      </c>
      <c r="Z269" s="117" t="str">
        <f>IF('Indicator Date'!AD269="","x",RIGHT('Indicator Date'!AD269,4))</f>
        <v>2019</v>
      </c>
      <c r="AA269" s="117" t="str">
        <f>IF('Indicator Date'!AE269="","x",RIGHT('Indicator Date'!AE269,4))</f>
        <v>2019</v>
      </c>
      <c r="AB269" s="117" t="str">
        <f>IF('Indicator Date'!AF269="","x",RIGHT('Indicator Date'!AF269,4))</f>
        <v>2019</v>
      </c>
      <c r="AC269" s="117" t="str">
        <f>IF('Indicator Date'!AG269="","x",RIGHT('Indicator Date'!AG269,4))</f>
        <v>2014</v>
      </c>
      <c r="AD269" s="117" t="str">
        <f>IF('Indicator Date'!AJ269="","x",RIGHT('Indicator Date'!AJ269,4))</f>
        <v>2014</v>
      </c>
      <c r="AE269" s="117" t="str">
        <f>IF('Indicator Date'!AK269="","x",RIGHT('Indicator Date'!AK269,4))</f>
        <v>2014</v>
      </c>
      <c r="AF269" s="117" t="str">
        <f>IF('Indicator Date'!AM269="","x",RIGHT('Indicator Date'!AM269,4))</f>
        <v>2014</v>
      </c>
      <c r="AG269" s="117" t="str">
        <f>IF('Indicator Date'!AN269="","x",RIGHT('Indicator Date'!AN269,4))</f>
        <v>2014</v>
      </c>
      <c r="AH269" s="117" t="str">
        <f>IF('Indicator Date'!AP269="","x",RIGHT('Indicator Date'!AP269,4))</f>
        <v>2014</v>
      </c>
      <c r="AI269" s="117" t="str">
        <f>IF('Indicator Date'!AR269="","x",RIGHT('Indicator Date'!AR269,4))</f>
        <v>2014</v>
      </c>
      <c r="AJ269" s="117" t="str">
        <f>IF('Indicator Date'!AU269="","x",RIGHT('Indicator Date'!AU269,4))</f>
        <v>2014</v>
      </c>
      <c r="AK269" s="117" t="str">
        <f>IF('Indicator Date'!AV269="","x",RIGHT('Indicator Date'!AV269,4))</f>
        <v>2014</v>
      </c>
      <c r="AL269" s="117" t="str">
        <f>IF('Indicator Date'!AW269="","x",RIGHT('Indicator Date'!AW269,4))</f>
        <v>2014</v>
      </c>
      <c r="AM269" s="117" t="str">
        <f>IF('Indicator Date'!AX269="","x",RIGHT('Indicator Date'!AX269,4))</f>
        <v>2014</v>
      </c>
      <c r="AN269" s="117" t="str">
        <f>IF('Indicator Date'!AY269="","x",RIGHT('Indicator Date'!AY269,4))</f>
        <v>2014</v>
      </c>
      <c r="AO269" s="117" t="str">
        <f>IF('Indicator Date'!AZ269="","x",RIGHT('Indicator Date'!AZ269,4))</f>
        <v>2014</v>
      </c>
      <c r="AP269" s="117" t="str">
        <f>IF('Indicator Date'!BA269="","x",RIGHT('Indicator Date'!BA269,4))</f>
        <v>2014</v>
      </c>
      <c r="AQ269" s="117" t="str">
        <f>IF('Indicator Date'!BB269="","x",RIGHT('Indicator Date'!BB269,4))</f>
        <v>2017</v>
      </c>
      <c r="AR269" s="117" t="str">
        <f>IF('Indicator Date'!BC269="","x",RIGHT('Indicator Date'!BC269,4))</f>
        <v>2017</v>
      </c>
      <c r="AS269" s="117" t="str">
        <f>IF('Indicator Date'!BD269="","x",RIGHT('Indicator Date'!BD269,4))</f>
        <v>2019</v>
      </c>
      <c r="AT269" s="117" t="str">
        <f>IF('Indicator Date'!BE269="","x",RIGHT('Indicator Date'!BE269,4))</f>
        <v>2014</v>
      </c>
      <c r="AU269" s="117" t="str">
        <f>IF('Indicator Date'!BF269="","x",RIGHT('Indicator Date'!BF269,4))</f>
        <v>2014</v>
      </c>
    </row>
    <row r="270" spans="1:47" ht="15.75" customHeight="1" x14ac:dyDescent="0.25">
      <c r="A270" s="47" t="s">
        <v>655</v>
      </c>
      <c r="B270" s="47" t="s">
        <v>656</v>
      </c>
      <c r="C270" s="117" t="str">
        <f>IF('Indicator Date'!E270="","x",RIGHT('Indicator Date'!E270,4))</f>
        <v>2017</v>
      </c>
      <c r="D270" s="117" t="str">
        <f>IF('Indicator Date'!F270="","x",RIGHT('Indicator Date'!F270,4))</f>
        <v>2017</v>
      </c>
      <c r="E270" s="117" t="str">
        <f>IF('Indicator Date'!G270="","x",RIGHT('Indicator Date'!G270,4))</f>
        <v>2017</v>
      </c>
      <c r="F270" s="117" t="str">
        <f>IF('Indicator Date'!H270="","x",RIGHT('Indicator Date'!H270,4))</f>
        <v>2017</v>
      </c>
      <c r="G270" s="117" t="str">
        <f>IF('Indicator Date'!I270="","x",RIGHT('Indicator Date'!I270,4))</f>
        <v>2017</v>
      </c>
      <c r="H270" s="117" t="str">
        <f>IF('Indicator Date'!J270="","x",RIGHT('Indicator Date'!J270,4))</f>
        <v>2017</v>
      </c>
      <c r="I270" s="117" t="str">
        <f>IF('Indicator Date'!K270="","x",RIGHT('Indicator Date'!K270,4))</f>
        <v>2016</v>
      </c>
      <c r="J270" s="117" t="str">
        <f>IF('Indicator Date'!L270="","x",RIGHT('Indicator Date'!L270,4))</f>
        <v>2018</v>
      </c>
      <c r="K270" s="117" t="str">
        <f>IF('Indicator Date'!M270="","x",RIGHT('Indicator Date'!M270,4))</f>
        <v>2018</v>
      </c>
      <c r="L270" s="117" t="str">
        <f>IF('Indicator Date'!N270="","x",RIGHT('Indicator Date'!N270,4))</f>
        <v>2018</v>
      </c>
      <c r="M270" s="117" t="str">
        <f>IF('Indicator Date'!O270="","x",RIGHT('Indicator Date'!O270,4))</f>
        <v>2014</v>
      </c>
      <c r="N270" s="117" t="str">
        <f>IF('Indicator Date'!P270="","x",RIGHT('Indicator Date'!P270,4))</f>
        <v>2014</v>
      </c>
      <c r="O270" s="117" t="str">
        <f>IF('Indicator Date'!Q270="","x",RIGHT('Indicator Date'!Q270,4))</f>
        <v>2014</v>
      </c>
      <c r="P270" s="117" t="str">
        <f>IF('Indicator Date'!R270="","x",RIGHT('Indicator Date'!R270,4))</f>
        <v>2014</v>
      </c>
      <c r="Q270" s="117" t="str">
        <f>IF('Indicator Date'!S270="","x",RIGHT('Indicator Date'!S270,4))</f>
        <v>2014</v>
      </c>
      <c r="R270" s="117" t="str">
        <f>IF('Indicator Date'!T270="","x",RIGHT('Indicator Date'!T270,4))</f>
        <v>2014</v>
      </c>
      <c r="S270" s="117" t="str">
        <f>IF('Indicator Date'!U270="","x",RIGHT('Indicator Date'!U270,4))</f>
        <v>2014</v>
      </c>
      <c r="T270" s="117" t="str">
        <f>IF('Indicator Date'!V270="","x",RIGHT('Indicator Date'!V270,4))</f>
        <v>2014</v>
      </c>
      <c r="U270" s="117" t="str">
        <f>IF('Indicator Date'!W270="","x",RIGHT('Indicator Date'!W270,4))</f>
        <v>2014</v>
      </c>
      <c r="V270" s="117" t="str">
        <f>IF('Indicator Date'!X270="","x",RIGHT('Indicator Date'!X270,4))</f>
        <v>2014</v>
      </c>
      <c r="W270" s="117" t="str">
        <f>IF('Indicator Date'!Y270="","x",RIGHT('Indicator Date'!Y270,4))</f>
        <v>2014</v>
      </c>
      <c r="X270" s="117" t="str">
        <f>IF('Indicator Date'!AB270="","x",RIGHT('Indicator Date'!AB270,4))</f>
        <v>2014</v>
      </c>
      <c r="Y270" s="117" t="str">
        <f>IF('Indicator Date'!AC270="","x",RIGHT('Indicator Date'!AC270,4))</f>
        <v>2019</v>
      </c>
      <c r="Z270" s="117" t="str">
        <f>IF('Indicator Date'!AD270="","x",RIGHT('Indicator Date'!AD270,4))</f>
        <v>2019</v>
      </c>
      <c r="AA270" s="117" t="str">
        <f>IF('Indicator Date'!AE270="","x",RIGHT('Indicator Date'!AE270,4))</f>
        <v>2019</v>
      </c>
      <c r="AB270" s="117" t="str">
        <f>IF('Indicator Date'!AF270="","x",RIGHT('Indicator Date'!AF270,4))</f>
        <v>2019</v>
      </c>
      <c r="AC270" s="117" t="str">
        <f>IF('Indicator Date'!AG270="","x",RIGHT('Indicator Date'!AG270,4))</f>
        <v>2014</v>
      </c>
      <c r="AD270" s="117" t="str">
        <f>IF('Indicator Date'!AJ270="","x",RIGHT('Indicator Date'!AJ270,4))</f>
        <v>2014</v>
      </c>
      <c r="AE270" s="117" t="str">
        <f>IF('Indicator Date'!AK270="","x",RIGHT('Indicator Date'!AK270,4))</f>
        <v>2014</v>
      </c>
      <c r="AF270" s="117" t="str">
        <f>IF('Indicator Date'!AM270="","x",RIGHT('Indicator Date'!AM270,4))</f>
        <v>2014</v>
      </c>
      <c r="AG270" s="117" t="str">
        <f>IF('Indicator Date'!AN270="","x",RIGHT('Indicator Date'!AN270,4))</f>
        <v>2014</v>
      </c>
      <c r="AH270" s="117" t="str">
        <f>IF('Indicator Date'!AP270="","x",RIGHT('Indicator Date'!AP270,4))</f>
        <v>2014</v>
      </c>
      <c r="AI270" s="117" t="str">
        <f>IF('Indicator Date'!AR270="","x",RIGHT('Indicator Date'!AR270,4))</f>
        <v>2014</v>
      </c>
      <c r="AJ270" s="117" t="str">
        <f>IF('Indicator Date'!AU270="","x",RIGHT('Indicator Date'!AU270,4))</f>
        <v>2014</v>
      </c>
      <c r="AK270" s="117" t="str">
        <f>IF('Indicator Date'!AV270="","x",RIGHT('Indicator Date'!AV270,4))</f>
        <v>2014</v>
      </c>
      <c r="AL270" s="117" t="str">
        <f>IF('Indicator Date'!AW270="","x",RIGHT('Indicator Date'!AW270,4))</f>
        <v>2014</v>
      </c>
      <c r="AM270" s="117" t="str">
        <f>IF('Indicator Date'!AX270="","x",RIGHT('Indicator Date'!AX270,4))</f>
        <v>2014</v>
      </c>
      <c r="AN270" s="117" t="str">
        <f>IF('Indicator Date'!AY270="","x",RIGHT('Indicator Date'!AY270,4))</f>
        <v>2014</v>
      </c>
      <c r="AO270" s="117" t="str">
        <f>IF('Indicator Date'!AZ270="","x",RIGHT('Indicator Date'!AZ270,4))</f>
        <v>2014</v>
      </c>
      <c r="AP270" s="117" t="str">
        <f>IF('Indicator Date'!BA270="","x",RIGHT('Indicator Date'!BA270,4))</f>
        <v>2014</v>
      </c>
      <c r="AQ270" s="117" t="str">
        <f>IF('Indicator Date'!BB270="","x",RIGHT('Indicator Date'!BB270,4))</f>
        <v>2017</v>
      </c>
      <c r="AR270" s="117" t="str">
        <f>IF('Indicator Date'!BC270="","x",RIGHT('Indicator Date'!BC270,4))</f>
        <v>2017</v>
      </c>
      <c r="AS270" s="117" t="str">
        <f>IF('Indicator Date'!BD270="","x",RIGHT('Indicator Date'!BD270,4))</f>
        <v>2019</v>
      </c>
      <c r="AT270" s="117" t="str">
        <f>IF('Indicator Date'!BE270="","x",RIGHT('Indicator Date'!BE270,4))</f>
        <v>2014</v>
      </c>
      <c r="AU270" s="117" t="str">
        <f>IF('Indicator Date'!BF270="","x",RIGHT('Indicator Date'!BF270,4))</f>
        <v>2014</v>
      </c>
    </row>
    <row r="271" spans="1:47" ht="15.75" customHeight="1" x14ac:dyDescent="0.25">
      <c r="A271" s="47" t="s">
        <v>657</v>
      </c>
      <c r="B271" s="47" t="s">
        <v>658</v>
      </c>
      <c r="C271" s="117" t="str">
        <f>IF('Indicator Date'!E271="","x",RIGHT('Indicator Date'!E271,4))</f>
        <v>2017</v>
      </c>
      <c r="D271" s="117" t="str">
        <f>IF('Indicator Date'!F271="","x",RIGHT('Indicator Date'!F271,4))</f>
        <v>2017</v>
      </c>
      <c r="E271" s="117" t="str">
        <f>IF('Indicator Date'!G271="","x",RIGHT('Indicator Date'!G271,4))</f>
        <v>2017</v>
      </c>
      <c r="F271" s="117" t="str">
        <f>IF('Indicator Date'!H271="","x",RIGHT('Indicator Date'!H271,4))</f>
        <v>2017</v>
      </c>
      <c r="G271" s="117" t="str">
        <f>IF('Indicator Date'!I271="","x",RIGHT('Indicator Date'!I271,4))</f>
        <v>2017</v>
      </c>
      <c r="H271" s="117" t="str">
        <f>IF('Indicator Date'!J271="","x",RIGHT('Indicator Date'!J271,4))</f>
        <v>2017</v>
      </c>
      <c r="I271" s="117" t="str">
        <f>IF('Indicator Date'!K271="","x",RIGHT('Indicator Date'!K271,4))</f>
        <v>2016</v>
      </c>
      <c r="J271" s="117" t="str">
        <f>IF('Indicator Date'!L271="","x",RIGHT('Indicator Date'!L271,4))</f>
        <v>2018</v>
      </c>
      <c r="K271" s="117" t="str">
        <f>IF('Indicator Date'!M271="","x",RIGHT('Indicator Date'!M271,4))</f>
        <v>2018</v>
      </c>
      <c r="L271" s="117" t="str">
        <f>IF('Indicator Date'!N271="","x",RIGHT('Indicator Date'!N271,4))</f>
        <v>2018</v>
      </c>
      <c r="M271" s="117" t="str">
        <f>IF('Indicator Date'!O271="","x",RIGHT('Indicator Date'!O271,4))</f>
        <v>2014</v>
      </c>
      <c r="N271" s="117" t="str">
        <f>IF('Indicator Date'!P271="","x",RIGHT('Indicator Date'!P271,4))</f>
        <v>2014</v>
      </c>
      <c r="O271" s="117" t="str">
        <f>IF('Indicator Date'!Q271="","x",RIGHT('Indicator Date'!Q271,4))</f>
        <v>2014</v>
      </c>
      <c r="P271" s="117" t="str">
        <f>IF('Indicator Date'!R271="","x",RIGHT('Indicator Date'!R271,4))</f>
        <v>2014</v>
      </c>
      <c r="Q271" s="117" t="str">
        <f>IF('Indicator Date'!S271="","x",RIGHT('Indicator Date'!S271,4))</f>
        <v>2014</v>
      </c>
      <c r="R271" s="117" t="str">
        <f>IF('Indicator Date'!T271="","x",RIGHT('Indicator Date'!T271,4))</f>
        <v>2014</v>
      </c>
      <c r="S271" s="117" t="str">
        <f>IF('Indicator Date'!U271="","x",RIGHT('Indicator Date'!U271,4))</f>
        <v>2014</v>
      </c>
      <c r="T271" s="117" t="str">
        <f>IF('Indicator Date'!V271="","x",RIGHT('Indicator Date'!V271,4))</f>
        <v>2014</v>
      </c>
      <c r="U271" s="117" t="str">
        <f>IF('Indicator Date'!W271="","x",RIGHT('Indicator Date'!W271,4))</f>
        <v>2014</v>
      </c>
      <c r="V271" s="117" t="str">
        <f>IF('Indicator Date'!X271="","x",RIGHT('Indicator Date'!X271,4))</f>
        <v>2014</v>
      </c>
      <c r="W271" s="117" t="str">
        <f>IF('Indicator Date'!Y271="","x",RIGHT('Indicator Date'!Y271,4))</f>
        <v>2014</v>
      </c>
      <c r="X271" s="117" t="str">
        <f>IF('Indicator Date'!AB271="","x",RIGHT('Indicator Date'!AB271,4))</f>
        <v>2014</v>
      </c>
      <c r="Y271" s="117" t="str">
        <f>IF('Indicator Date'!AC271="","x",RIGHT('Indicator Date'!AC271,4))</f>
        <v>2019</v>
      </c>
      <c r="Z271" s="117" t="str">
        <f>IF('Indicator Date'!AD271="","x",RIGHT('Indicator Date'!AD271,4))</f>
        <v>2019</v>
      </c>
      <c r="AA271" s="117" t="str">
        <f>IF('Indicator Date'!AE271="","x",RIGHT('Indicator Date'!AE271,4))</f>
        <v>2019</v>
      </c>
      <c r="AB271" s="117" t="str">
        <f>IF('Indicator Date'!AF271="","x",RIGHT('Indicator Date'!AF271,4))</f>
        <v>2019</v>
      </c>
      <c r="AC271" s="117" t="str">
        <f>IF('Indicator Date'!AG271="","x",RIGHT('Indicator Date'!AG271,4))</f>
        <v>2014</v>
      </c>
      <c r="AD271" s="117" t="str">
        <f>IF('Indicator Date'!AJ271="","x",RIGHT('Indicator Date'!AJ271,4))</f>
        <v>2014</v>
      </c>
      <c r="AE271" s="117" t="str">
        <f>IF('Indicator Date'!AK271="","x",RIGHT('Indicator Date'!AK271,4))</f>
        <v>2014</v>
      </c>
      <c r="AF271" s="117" t="str">
        <f>IF('Indicator Date'!AM271="","x",RIGHT('Indicator Date'!AM271,4))</f>
        <v>2014</v>
      </c>
      <c r="AG271" s="117" t="str">
        <f>IF('Indicator Date'!AN271="","x",RIGHT('Indicator Date'!AN271,4))</f>
        <v>2014</v>
      </c>
      <c r="AH271" s="117" t="str">
        <f>IF('Indicator Date'!AP271="","x",RIGHT('Indicator Date'!AP271,4))</f>
        <v>2014</v>
      </c>
      <c r="AI271" s="117" t="str">
        <f>IF('Indicator Date'!AR271="","x",RIGHT('Indicator Date'!AR271,4))</f>
        <v>2014</v>
      </c>
      <c r="AJ271" s="117" t="str">
        <f>IF('Indicator Date'!AU271="","x",RIGHT('Indicator Date'!AU271,4))</f>
        <v>2014</v>
      </c>
      <c r="AK271" s="117" t="str">
        <f>IF('Indicator Date'!AV271="","x",RIGHT('Indicator Date'!AV271,4))</f>
        <v>2014</v>
      </c>
      <c r="AL271" s="117" t="str">
        <f>IF('Indicator Date'!AW271="","x",RIGHT('Indicator Date'!AW271,4))</f>
        <v>2014</v>
      </c>
      <c r="AM271" s="117" t="str">
        <f>IF('Indicator Date'!AX271="","x",RIGHT('Indicator Date'!AX271,4))</f>
        <v>2014</v>
      </c>
      <c r="AN271" s="117" t="str">
        <f>IF('Indicator Date'!AY271="","x",RIGHT('Indicator Date'!AY271,4))</f>
        <v>2014</v>
      </c>
      <c r="AO271" s="117" t="str">
        <f>IF('Indicator Date'!AZ271="","x",RIGHT('Indicator Date'!AZ271,4))</f>
        <v>2014</v>
      </c>
      <c r="AP271" s="117" t="str">
        <f>IF('Indicator Date'!BA271="","x",RIGHT('Indicator Date'!BA271,4))</f>
        <v>2014</v>
      </c>
      <c r="AQ271" s="117" t="str">
        <f>IF('Indicator Date'!BB271="","x",RIGHT('Indicator Date'!BB271,4))</f>
        <v>2017</v>
      </c>
      <c r="AR271" s="117" t="str">
        <f>IF('Indicator Date'!BC271="","x",RIGHT('Indicator Date'!BC271,4))</f>
        <v>2017</v>
      </c>
      <c r="AS271" s="117" t="str">
        <f>IF('Indicator Date'!BD271="","x",RIGHT('Indicator Date'!BD271,4))</f>
        <v>2019</v>
      </c>
      <c r="AT271" s="117" t="str">
        <f>IF('Indicator Date'!BE271="","x",RIGHT('Indicator Date'!BE271,4))</f>
        <v>2014</v>
      </c>
      <c r="AU271" s="117" t="str">
        <f>IF('Indicator Date'!BF271="","x",RIGHT('Indicator Date'!BF271,4))</f>
        <v>2014</v>
      </c>
    </row>
    <row r="272" spans="1:47" ht="15.75" customHeight="1" x14ac:dyDescent="0.25">
      <c r="A272" s="47" t="s">
        <v>660</v>
      </c>
      <c r="B272" s="47" t="s">
        <v>661</v>
      </c>
      <c r="C272" s="117" t="str">
        <f>IF('Indicator Date'!E272="","x",RIGHT('Indicator Date'!E272,4))</f>
        <v>2017</v>
      </c>
      <c r="D272" s="117" t="str">
        <f>IF('Indicator Date'!F272="","x",RIGHT('Indicator Date'!F272,4))</f>
        <v>2017</v>
      </c>
      <c r="E272" s="117" t="str">
        <f>IF('Indicator Date'!G272="","x",RIGHT('Indicator Date'!G272,4))</f>
        <v>2017</v>
      </c>
      <c r="F272" s="117" t="str">
        <f>IF('Indicator Date'!H272="","x",RIGHT('Indicator Date'!H272,4))</f>
        <v>2017</v>
      </c>
      <c r="G272" s="117" t="str">
        <f>IF('Indicator Date'!I272="","x",RIGHT('Indicator Date'!I272,4))</f>
        <v>2017</v>
      </c>
      <c r="H272" s="117" t="str">
        <f>IF('Indicator Date'!J272="","x",RIGHT('Indicator Date'!J272,4))</f>
        <v>2017</v>
      </c>
      <c r="I272" s="117" t="str">
        <f>IF('Indicator Date'!K272="","x",RIGHT('Indicator Date'!K272,4))</f>
        <v>2016</v>
      </c>
      <c r="J272" s="117" t="str">
        <f>IF('Indicator Date'!L272="","x",RIGHT('Indicator Date'!L272,4))</f>
        <v>2018</v>
      </c>
      <c r="K272" s="117" t="str">
        <f>IF('Indicator Date'!M272="","x",RIGHT('Indicator Date'!M272,4))</f>
        <v>2018</v>
      </c>
      <c r="L272" s="117" t="str">
        <f>IF('Indicator Date'!N272="","x",RIGHT('Indicator Date'!N272,4))</f>
        <v>2018</v>
      </c>
      <c r="M272" s="117" t="str">
        <f>IF('Indicator Date'!O272="","x",RIGHT('Indicator Date'!O272,4))</f>
        <v>2014</v>
      </c>
      <c r="N272" s="117" t="str">
        <f>IF('Indicator Date'!P272="","x",RIGHT('Indicator Date'!P272,4))</f>
        <v>2014</v>
      </c>
      <c r="O272" s="117" t="str">
        <f>IF('Indicator Date'!Q272="","x",RIGHT('Indicator Date'!Q272,4))</f>
        <v>2014</v>
      </c>
      <c r="P272" s="117" t="str">
        <f>IF('Indicator Date'!R272="","x",RIGHT('Indicator Date'!R272,4))</f>
        <v>2014</v>
      </c>
      <c r="Q272" s="117" t="str">
        <f>IF('Indicator Date'!S272="","x",RIGHT('Indicator Date'!S272,4))</f>
        <v>2014</v>
      </c>
      <c r="R272" s="117" t="str">
        <f>IF('Indicator Date'!T272="","x",RIGHT('Indicator Date'!T272,4))</f>
        <v>2014</v>
      </c>
      <c r="S272" s="117" t="str">
        <f>IF('Indicator Date'!U272="","x",RIGHT('Indicator Date'!U272,4))</f>
        <v>2014</v>
      </c>
      <c r="T272" s="117" t="str">
        <f>IF('Indicator Date'!V272="","x",RIGHT('Indicator Date'!V272,4))</f>
        <v>2014</v>
      </c>
      <c r="U272" s="117" t="str">
        <f>IF('Indicator Date'!W272="","x",RIGHT('Indicator Date'!W272,4))</f>
        <v>2014</v>
      </c>
      <c r="V272" s="117" t="str">
        <f>IF('Indicator Date'!X272="","x",RIGHT('Indicator Date'!X272,4))</f>
        <v>2014</v>
      </c>
      <c r="W272" s="117" t="str">
        <f>IF('Indicator Date'!Y272="","x",RIGHT('Indicator Date'!Y272,4))</f>
        <v>2014</v>
      </c>
      <c r="X272" s="117" t="str">
        <f>IF('Indicator Date'!AB272="","x",RIGHT('Indicator Date'!AB272,4))</f>
        <v>2014</v>
      </c>
      <c r="Y272" s="117" t="str">
        <f>IF('Indicator Date'!AC272="","x",RIGHT('Indicator Date'!AC272,4))</f>
        <v>2019</v>
      </c>
      <c r="Z272" s="117" t="str">
        <f>IF('Indicator Date'!AD272="","x",RIGHT('Indicator Date'!AD272,4))</f>
        <v>2019</v>
      </c>
      <c r="AA272" s="117" t="str">
        <f>IF('Indicator Date'!AE272="","x",RIGHT('Indicator Date'!AE272,4))</f>
        <v>2019</v>
      </c>
      <c r="AB272" s="117" t="str">
        <f>IF('Indicator Date'!AF272="","x",RIGHT('Indicator Date'!AF272,4))</f>
        <v>2019</v>
      </c>
      <c r="AC272" s="117" t="str">
        <f>IF('Indicator Date'!AG272="","x",RIGHT('Indicator Date'!AG272,4))</f>
        <v>2014</v>
      </c>
      <c r="AD272" s="117" t="str">
        <f>IF('Indicator Date'!AJ272="","x",RIGHT('Indicator Date'!AJ272,4))</f>
        <v>2014</v>
      </c>
      <c r="AE272" s="117" t="str">
        <f>IF('Indicator Date'!AK272="","x",RIGHT('Indicator Date'!AK272,4))</f>
        <v>2014</v>
      </c>
      <c r="AF272" s="117" t="str">
        <f>IF('Indicator Date'!AM272="","x",RIGHT('Indicator Date'!AM272,4))</f>
        <v>2014</v>
      </c>
      <c r="AG272" s="117" t="str">
        <f>IF('Indicator Date'!AN272="","x",RIGHT('Indicator Date'!AN272,4))</f>
        <v>2014</v>
      </c>
      <c r="AH272" s="117" t="str">
        <f>IF('Indicator Date'!AP272="","x",RIGHT('Indicator Date'!AP272,4))</f>
        <v>2014</v>
      </c>
      <c r="AI272" s="117" t="str">
        <f>IF('Indicator Date'!AR272="","x",RIGHT('Indicator Date'!AR272,4))</f>
        <v>2014</v>
      </c>
      <c r="AJ272" s="117" t="str">
        <f>IF('Indicator Date'!AU272="","x",RIGHT('Indicator Date'!AU272,4))</f>
        <v>2014</v>
      </c>
      <c r="AK272" s="117" t="str">
        <f>IF('Indicator Date'!AV272="","x",RIGHT('Indicator Date'!AV272,4))</f>
        <v>2014</v>
      </c>
      <c r="AL272" s="117" t="str">
        <f>IF('Indicator Date'!AW272="","x",RIGHT('Indicator Date'!AW272,4))</f>
        <v>2014</v>
      </c>
      <c r="AM272" s="117" t="str">
        <f>IF('Indicator Date'!AX272="","x",RIGHT('Indicator Date'!AX272,4))</f>
        <v>2014</v>
      </c>
      <c r="AN272" s="117" t="str">
        <f>IF('Indicator Date'!AY272="","x",RIGHT('Indicator Date'!AY272,4))</f>
        <v>2014</v>
      </c>
      <c r="AO272" s="117" t="str">
        <f>IF('Indicator Date'!AZ272="","x",RIGHT('Indicator Date'!AZ272,4))</f>
        <v>2014</v>
      </c>
      <c r="AP272" s="117" t="str">
        <f>IF('Indicator Date'!BA272="","x",RIGHT('Indicator Date'!BA272,4))</f>
        <v>2014</v>
      </c>
      <c r="AQ272" s="117" t="str">
        <f>IF('Indicator Date'!BB272="","x",RIGHT('Indicator Date'!BB272,4))</f>
        <v>2017</v>
      </c>
      <c r="AR272" s="117" t="str">
        <f>IF('Indicator Date'!BC272="","x",RIGHT('Indicator Date'!BC272,4))</f>
        <v>2017</v>
      </c>
      <c r="AS272" s="117" t="str">
        <f>IF('Indicator Date'!BD272="","x",RIGHT('Indicator Date'!BD272,4))</f>
        <v>2019</v>
      </c>
      <c r="AT272" s="117" t="str">
        <f>IF('Indicator Date'!BE272="","x",RIGHT('Indicator Date'!BE272,4))</f>
        <v>2014</v>
      </c>
      <c r="AU272" s="117" t="str">
        <f>IF('Indicator Date'!BF272="","x",RIGHT('Indicator Date'!BF272,4))</f>
        <v>2014</v>
      </c>
    </row>
    <row r="273" spans="1:47" ht="15.75" customHeight="1" x14ac:dyDescent="0.25">
      <c r="A273" s="47" t="s">
        <v>662</v>
      </c>
      <c r="B273" s="47" t="s">
        <v>663</v>
      </c>
      <c r="C273" s="117" t="str">
        <f>IF('Indicator Date'!E273="","x",RIGHT('Indicator Date'!E273,4))</f>
        <v>2017</v>
      </c>
      <c r="D273" s="117" t="str">
        <f>IF('Indicator Date'!F273="","x",RIGHT('Indicator Date'!F273,4))</f>
        <v>2017</v>
      </c>
      <c r="E273" s="117" t="str">
        <f>IF('Indicator Date'!G273="","x",RIGHT('Indicator Date'!G273,4))</f>
        <v>2017</v>
      </c>
      <c r="F273" s="117" t="str">
        <f>IF('Indicator Date'!H273="","x",RIGHT('Indicator Date'!H273,4))</f>
        <v>2017</v>
      </c>
      <c r="G273" s="117" t="str">
        <f>IF('Indicator Date'!I273="","x",RIGHT('Indicator Date'!I273,4))</f>
        <v>2017</v>
      </c>
      <c r="H273" s="117" t="str">
        <f>IF('Indicator Date'!J273="","x",RIGHT('Indicator Date'!J273,4))</f>
        <v>2017</v>
      </c>
      <c r="I273" s="117" t="str">
        <f>IF('Indicator Date'!K273="","x",RIGHT('Indicator Date'!K273,4))</f>
        <v>2016</v>
      </c>
      <c r="J273" s="117" t="str">
        <f>IF('Indicator Date'!L273="","x",RIGHT('Indicator Date'!L273,4))</f>
        <v>2018</v>
      </c>
      <c r="K273" s="117" t="str">
        <f>IF('Indicator Date'!M273="","x",RIGHT('Indicator Date'!M273,4))</f>
        <v>2018</v>
      </c>
      <c r="L273" s="117" t="str">
        <f>IF('Indicator Date'!N273="","x",RIGHT('Indicator Date'!N273,4))</f>
        <v>2018</v>
      </c>
      <c r="M273" s="117" t="str">
        <f>IF('Indicator Date'!O273="","x",RIGHT('Indicator Date'!O273,4))</f>
        <v>2014</v>
      </c>
      <c r="N273" s="117" t="str">
        <f>IF('Indicator Date'!P273="","x",RIGHT('Indicator Date'!P273,4))</f>
        <v>2014</v>
      </c>
      <c r="O273" s="117" t="str">
        <f>IF('Indicator Date'!Q273="","x",RIGHT('Indicator Date'!Q273,4))</f>
        <v>2014</v>
      </c>
      <c r="P273" s="117" t="str">
        <f>IF('Indicator Date'!R273="","x",RIGHT('Indicator Date'!R273,4))</f>
        <v>2014</v>
      </c>
      <c r="Q273" s="117" t="str">
        <f>IF('Indicator Date'!S273="","x",RIGHT('Indicator Date'!S273,4))</f>
        <v>2014</v>
      </c>
      <c r="R273" s="117" t="str">
        <f>IF('Indicator Date'!T273="","x",RIGHT('Indicator Date'!T273,4))</f>
        <v>2014</v>
      </c>
      <c r="S273" s="117" t="str">
        <f>IF('Indicator Date'!U273="","x",RIGHT('Indicator Date'!U273,4))</f>
        <v>2014</v>
      </c>
      <c r="T273" s="117" t="str">
        <f>IF('Indicator Date'!V273="","x",RIGHT('Indicator Date'!V273,4))</f>
        <v>2014</v>
      </c>
      <c r="U273" s="117" t="str">
        <f>IF('Indicator Date'!W273="","x",RIGHT('Indicator Date'!W273,4))</f>
        <v>2014</v>
      </c>
      <c r="V273" s="117" t="str">
        <f>IF('Indicator Date'!X273="","x",RIGHT('Indicator Date'!X273,4))</f>
        <v>2014</v>
      </c>
      <c r="W273" s="117" t="str">
        <f>IF('Indicator Date'!Y273="","x",RIGHT('Indicator Date'!Y273,4))</f>
        <v>2014</v>
      </c>
      <c r="X273" s="117" t="str">
        <f>IF('Indicator Date'!AB273="","x",RIGHT('Indicator Date'!AB273,4))</f>
        <v>2014</v>
      </c>
      <c r="Y273" s="117" t="str">
        <f>IF('Indicator Date'!AC273="","x",RIGHT('Indicator Date'!AC273,4))</f>
        <v>2019</v>
      </c>
      <c r="Z273" s="117" t="str">
        <f>IF('Indicator Date'!AD273="","x",RIGHT('Indicator Date'!AD273,4))</f>
        <v>2019</v>
      </c>
      <c r="AA273" s="117" t="str">
        <f>IF('Indicator Date'!AE273="","x",RIGHT('Indicator Date'!AE273,4))</f>
        <v>2019</v>
      </c>
      <c r="AB273" s="117" t="str">
        <f>IF('Indicator Date'!AF273="","x",RIGHT('Indicator Date'!AF273,4))</f>
        <v>2019</v>
      </c>
      <c r="AC273" s="117" t="str">
        <f>IF('Indicator Date'!AG273="","x",RIGHT('Indicator Date'!AG273,4))</f>
        <v>2014</v>
      </c>
      <c r="AD273" s="117" t="str">
        <f>IF('Indicator Date'!AJ273="","x",RIGHT('Indicator Date'!AJ273,4))</f>
        <v>2014</v>
      </c>
      <c r="AE273" s="117" t="str">
        <f>IF('Indicator Date'!AK273="","x",RIGHT('Indicator Date'!AK273,4))</f>
        <v>2014</v>
      </c>
      <c r="AF273" s="117" t="str">
        <f>IF('Indicator Date'!AM273="","x",RIGHT('Indicator Date'!AM273,4))</f>
        <v>2014</v>
      </c>
      <c r="AG273" s="117" t="str">
        <f>IF('Indicator Date'!AN273="","x",RIGHT('Indicator Date'!AN273,4))</f>
        <v>2014</v>
      </c>
      <c r="AH273" s="117" t="str">
        <f>IF('Indicator Date'!AP273="","x",RIGHT('Indicator Date'!AP273,4))</f>
        <v>2014</v>
      </c>
      <c r="AI273" s="117" t="str">
        <f>IF('Indicator Date'!AR273="","x",RIGHT('Indicator Date'!AR273,4))</f>
        <v>2014</v>
      </c>
      <c r="AJ273" s="117" t="str">
        <f>IF('Indicator Date'!AU273="","x",RIGHT('Indicator Date'!AU273,4))</f>
        <v>2014</v>
      </c>
      <c r="AK273" s="117" t="str">
        <f>IF('Indicator Date'!AV273="","x",RIGHT('Indicator Date'!AV273,4))</f>
        <v>2014</v>
      </c>
      <c r="AL273" s="117" t="str">
        <f>IF('Indicator Date'!AW273="","x",RIGHT('Indicator Date'!AW273,4))</f>
        <v>2014</v>
      </c>
      <c r="AM273" s="117" t="str">
        <f>IF('Indicator Date'!AX273="","x",RIGHT('Indicator Date'!AX273,4))</f>
        <v>2014</v>
      </c>
      <c r="AN273" s="117" t="str">
        <f>IF('Indicator Date'!AY273="","x",RIGHT('Indicator Date'!AY273,4))</f>
        <v>2014</v>
      </c>
      <c r="AO273" s="117" t="str">
        <f>IF('Indicator Date'!AZ273="","x",RIGHT('Indicator Date'!AZ273,4))</f>
        <v>2014</v>
      </c>
      <c r="AP273" s="117" t="str">
        <f>IF('Indicator Date'!BA273="","x",RIGHT('Indicator Date'!BA273,4))</f>
        <v>2014</v>
      </c>
      <c r="AQ273" s="117" t="str">
        <f>IF('Indicator Date'!BB273="","x",RIGHT('Indicator Date'!BB273,4))</f>
        <v>2017</v>
      </c>
      <c r="AR273" s="117" t="str">
        <f>IF('Indicator Date'!BC273="","x",RIGHT('Indicator Date'!BC273,4))</f>
        <v>2017</v>
      </c>
      <c r="AS273" s="117" t="str">
        <f>IF('Indicator Date'!BD273="","x",RIGHT('Indicator Date'!BD273,4))</f>
        <v>2019</v>
      </c>
      <c r="AT273" s="117" t="str">
        <f>IF('Indicator Date'!BE273="","x",RIGHT('Indicator Date'!BE273,4))</f>
        <v>2014</v>
      </c>
      <c r="AU273" s="117" t="str">
        <f>IF('Indicator Date'!BF273="","x",RIGHT('Indicator Date'!BF273,4))</f>
        <v>2014</v>
      </c>
    </row>
    <row r="274" spans="1:47" ht="15.75" customHeight="1" x14ac:dyDescent="0.25">
      <c r="A274" s="47" t="s">
        <v>664</v>
      </c>
      <c r="B274" s="47" t="s">
        <v>665</v>
      </c>
      <c r="C274" s="117" t="str">
        <f>IF('Indicator Date'!E274="","x",RIGHT('Indicator Date'!E274,4))</f>
        <v>2017</v>
      </c>
      <c r="D274" s="117" t="str">
        <f>IF('Indicator Date'!F274="","x",RIGHT('Indicator Date'!F274,4))</f>
        <v>2017</v>
      </c>
      <c r="E274" s="117" t="str">
        <f>IF('Indicator Date'!G274="","x",RIGHT('Indicator Date'!G274,4))</f>
        <v>2017</v>
      </c>
      <c r="F274" s="117" t="str">
        <f>IF('Indicator Date'!H274="","x",RIGHT('Indicator Date'!H274,4))</f>
        <v>2017</v>
      </c>
      <c r="G274" s="117" t="str">
        <f>IF('Indicator Date'!I274="","x",RIGHT('Indicator Date'!I274,4))</f>
        <v>2017</v>
      </c>
      <c r="H274" s="117" t="str">
        <f>IF('Indicator Date'!J274="","x",RIGHT('Indicator Date'!J274,4))</f>
        <v>2017</v>
      </c>
      <c r="I274" s="117" t="str">
        <f>IF('Indicator Date'!K274="","x",RIGHT('Indicator Date'!K274,4))</f>
        <v>2016</v>
      </c>
      <c r="J274" s="117" t="str">
        <f>IF('Indicator Date'!L274="","x",RIGHT('Indicator Date'!L274,4))</f>
        <v>2018</v>
      </c>
      <c r="K274" s="117" t="str">
        <f>IF('Indicator Date'!M274="","x",RIGHT('Indicator Date'!M274,4))</f>
        <v>2018</v>
      </c>
      <c r="L274" s="117" t="str">
        <f>IF('Indicator Date'!N274="","x",RIGHT('Indicator Date'!N274,4))</f>
        <v>2018</v>
      </c>
      <c r="M274" s="117" t="str">
        <f>IF('Indicator Date'!O274="","x",RIGHT('Indicator Date'!O274,4))</f>
        <v>2014</v>
      </c>
      <c r="N274" s="117" t="str">
        <f>IF('Indicator Date'!P274="","x",RIGHT('Indicator Date'!P274,4))</f>
        <v>2014</v>
      </c>
      <c r="O274" s="117" t="str">
        <f>IF('Indicator Date'!Q274="","x",RIGHT('Indicator Date'!Q274,4))</f>
        <v>2014</v>
      </c>
      <c r="P274" s="117" t="str">
        <f>IF('Indicator Date'!R274="","x",RIGHT('Indicator Date'!R274,4))</f>
        <v>2014</v>
      </c>
      <c r="Q274" s="117" t="str">
        <f>IF('Indicator Date'!S274="","x",RIGHT('Indicator Date'!S274,4))</f>
        <v>2014</v>
      </c>
      <c r="R274" s="117" t="str">
        <f>IF('Indicator Date'!T274="","x",RIGHT('Indicator Date'!T274,4))</f>
        <v>2014</v>
      </c>
      <c r="S274" s="117" t="str">
        <f>IF('Indicator Date'!U274="","x",RIGHT('Indicator Date'!U274,4))</f>
        <v>2014</v>
      </c>
      <c r="T274" s="117" t="str">
        <f>IF('Indicator Date'!V274="","x",RIGHT('Indicator Date'!V274,4))</f>
        <v>2014</v>
      </c>
      <c r="U274" s="117" t="str">
        <f>IF('Indicator Date'!W274="","x",RIGHT('Indicator Date'!W274,4))</f>
        <v>2014</v>
      </c>
      <c r="V274" s="117" t="str">
        <f>IF('Indicator Date'!X274="","x",RIGHT('Indicator Date'!X274,4))</f>
        <v>2014</v>
      </c>
      <c r="W274" s="117" t="str">
        <f>IF('Indicator Date'!Y274="","x",RIGHT('Indicator Date'!Y274,4))</f>
        <v>2014</v>
      </c>
      <c r="X274" s="117" t="str">
        <f>IF('Indicator Date'!AB274="","x",RIGHT('Indicator Date'!AB274,4))</f>
        <v>2014</v>
      </c>
      <c r="Y274" s="117" t="str">
        <f>IF('Indicator Date'!AC274="","x",RIGHT('Indicator Date'!AC274,4))</f>
        <v>2019</v>
      </c>
      <c r="Z274" s="117" t="str">
        <f>IF('Indicator Date'!AD274="","x",RIGHT('Indicator Date'!AD274,4))</f>
        <v>2019</v>
      </c>
      <c r="AA274" s="117" t="str">
        <f>IF('Indicator Date'!AE274="","x",RIGHT('Indicator Date'!AE274,4))</f>
        <v>2019</v>
      </c>
      <c r="AB274" s="117" t="str">
        <f>IF('Indicator Date'!AF274="","x",RIGHT('Indicator Date'!AF274,4))</f>
        <v>2019</v>
      </c>
      <c r="AC274" s="117" t="str">
        <f>IF('Indicator Date'!AG274="","x",RIGHT('Indicator Date'!AG274,4))</f>
        <v>2014</v>
      </c>
      <c r="AD274" s="117" t="str">
        <f>IF('Indicator Date'!AJ274="","x",RIGHT('Indicator Date'!AJ274,4))</f>
        <v>2014</v>
      </c>
      <c r="AE274" s="117" t="str">
        <f>IF('Indicator Date'!AK274="","x",RIGHT('Indicator Date'!AK274,4))</f>
        <v>2014</v>
      </c>
      <c r="AF274" s="117" t="str">
        <f>IF('Indicator Date'!AM274="","x",RIGHT('Indicator Date'!AM274,4))</f>
        <v>2014</v>
      </c>
      <c r="AG274" s="117" t="str">
        <f>IF('Indicator Date'!AN274="","x",RIGHT('Indicator Date'!AN274,4))</f>
        <v>2014</v>
      </c>
      <c r="AH274" s="117" t="str">
        <f>IF('Indicator Date'!AP274="","x",RIGHT('Indicator Date'!AP274,4))</f>
        <v>2014</v>
      </c>
      <c r="AI274" s="117" t="str">
        <f>IF('Indicator Date'!AR274="","x",RIGHT('Indicator Date'!AR274,4))</f>
        <v>2014</v>
      </c>
      <c r="AJ274" s="117" t="str">
        <f>IF('Indicator Date'!AU274="","x",RIGHT('Indicator Date'!AU274,4))</f>
        <v>2014</v>
      </c>
      <c r="AK274" s="117" t="str">
        <f>IF('Indicator Date'!AV274="","x",RIGHT('Indicator Date'!AV274,4))</f>
        <v>2014</v>
      </c>
      <c r="AL274" s="117" t="str">
        <f>IF('Indicator Date'!AW274="","x",RIGHT('Indicator Date'!AW274,4))</f>
        <v>2014</v>
      </c>
      <c r="AM274" s="117" t="str">
        <f>IF('Indicator Date'!AX274="","x",RIGHT('Indicator Date'!AX274,4))</f>
        <v>2014</v>
      </c>
      <c r="AN274" s="117" t="str">
        <f>IF('Indicator Date'!AY274="","x",RIGHT('Indicator Date'!AY274,4))</f>
        <v>2014</v>
      </c>
      <c r="AO274" s="117" t="str">
        <f>IF('Indicator Date'!AZ274="","x",RIGHT('Indicator Date'!AZ274,4))</f>
        <v>2014</v>
      </c>
      <c r="AP274" s="117" t="str">
        <f>IF('Indicator Date'!BA274="","x",RIGHT('Indicator Date'!BA274,4))</f>
        <v>2014</v>
      </c>
      <c r="AQ274" s="117" t="str">
        <f>IF('Indicator Date'!BB274="","x",RIGHT('Indicator Date'!BB274,4))</f>
        <v>2017</v>
      </c>
      <c r="AR274" s="117" t="str">
        <f>IF('Indicator Date'!BC274="","x",RIGHT('Indicator Date'!BC274,4))</f>
        <v>2017</v>
      </c>
      <c r="AS274" s="117" t="str">
        <f>IF('Indicator Date'!BD274="","x",RIGHT('Indicator Date'!BD274,4))</f>
        <v>2019</v>
      </c>
      <c r="AT274" s="117" t="str">
        <f>IF('Indicator Date'!BE274="","x",RIGHT('Indicator Date'!BE274,4))</f>
        <v>2014</v>
      </c>
      <c r="AU274" s="117" t="str">
        <f>IF('Indicator Date'!BF274="","x",RIGHT('Indicator Date'!BF274,4))</f>
        <v>2014</v>
      </c>
    </row>
    <row r="275" spans="1:47" ht="15.75" customHeight="1" x14ac:dyDescent="0.25">
      <c r="A275" s="47" t="s">
        <v>666</v>
      </c>
      <c r="B275" s="47" t="s">
        <v>667</v>
      </c>
      <c r="C275" s="117" t="str">
        <f>IF('Indicator Date'!E275="","x",RIGHT('Indicator Date'!E275,4))</f>
        <v>2017</v>
      </c>
      <c r="D275" s="117" t="str">
        <f>IF('Indicator Date'!F275="","x",RIGHT('Indicator Date'!F275,4))</f>
        <v>2017</v>
      </c>
      <c r="E275" s="117" t="str">
        <f>IF('Indicator Date'!G275="","x",RIGHT('Indicator Date'!G275,4))</f>
        <v>2017</v>
      </c>
      <c r="F275" s="117" t="str">
        <f>IF('Indicator Date'!H275="","x",RIGHT('Indicator Date'!H275,4))</f>
        <v>2017</v>
      </c>
      <c r="G275" s="117" t="str">
        <f>IF('Indicator Date'!I275="","x",RIGHT('Indicator Date'!I275,4))</f>
        <v>2017</v>
      </c>
      <c r="H275" s="117" t="str">
        <f>IF('Indicator Date'!J275="","x",RIGHT('Indicator Date'!J275,4))</f>
        <v>2017</v>
      </c>
      <c r="I275" s="117" t="str">
        <f>IF('Indicator Date'!K275="","x",RIGHT('Indicator Date'!K275,4))</f>
        <v>2016</v>
      </c>
      <c r="J275" s="117" t="str">
        <f>IF('Indicator Date'!L275="","x",RIGHT('Indicator Date'!L275,4))</f>
        <v>2018</v>
      </c>
      <c r="K275" s="117" t="str">
        <f>IF('Indicator Date'!M275="","x",RIGHT('Indicator Date'!M275,4))</f>
        <v>2018</v>
      </c>
      <c r="L275" s="117" t="str">
        <f>IF('Indicator Date'!N275="","x",RIGHT('Indicator Date'!N275,4))</f>
        <v>2018</v>
      </c>
      <c r="M275" s="117" t="str">
        <f>IF('Indicator Date'!O275="","x",RIGHT('Indicator Date'!O275,4))</f>
        <v>2014</v>
      </c>
      <c r="N275" s="117" t="str">
        <f>IF('Indicator Date'!P275="","x",RIGHT('Indicator Date'!P275,4))</f>
        <v>2014</v>
      </c>
      <c r="O275" s="117" t="str">
        <f>IF('Indicator Date'!Q275="","x",RIGHT('Indicator Date'!Q275,4))</f>
        <v>2014</v>
      </c>
      <c r="P275" s="117" t="str">
        <f>IF('Indicator Date'!R275="","x",RIGHT('Indicator Date'!R275,4))</f>
        <v>2014</v>
      </c>
      <c r="Q275" s="117" t="str">
        <f>IF('Indicator Date'!S275="","x",RIGHT('Indicator Date'!S275,4))</f>
        <v>2014</v>
      </c>
      <c r="R275" s="117" t="str">
        <f>IF('Indicator Date'!T275="","x",RIGHT('Indicator Date'!T275,4))</f>
        <v>2014</v>
      </c>
      <c r="S275" s="117" t="str">
        <f>IF('Indicator Date'!U275="","x",RIGHT('Indicator Date'!U275,4))</f>
        <v>2014</v>
      </c>
      <c r="T275" s="117" t="str">
        <f>IF('Indicator Date'!V275="","x",RIGHT('Indicator Date'!V275,4))</f>
        <v>2014</v>
      </c>
      <c r="U275" s="117" t="str">
        <f>IF('Indicator Date'!W275="","x",RIGHT('Indicator Date'!W275,4))</f>
        <v>2014</v>
      </c>
      <c r="V275" s="117" t="str">
        <f>IF('Indicator Date'!X275="","x",RIGHT('Indicator Date'!X275,4))</f>
        <v>2014</v>
      </c>
      <c r="W275" s="117" t="str">
        <f>IF('Indicator Date'!Y275="","x",RIGHT('Indicator Date'!Y275,4))</f>
        <v>2014</v>
      </c>
      <c r="X275" s="117" t="str">
        <f>IF('Indicator Date'!AB275="","x",RIGHT('Indicator Date'!AB275,4))</f>
        <v>2014</v>
      </c>
      <c r="Y275" s="117" t="str">
        <f>IF('Indicator Date'!AC275="","x",RIGHT('Indicator Date'!AC275,4))</f>
        <v>2019</v>
      </c>
      <c r="Z275" s="117" t="str">
        <f>IF('Indicator Date'!AD275="","x",RIGHT('Indicator Date'!AD275,4))</f>
        <v>2019</v>
      </c>
      <c r="AA275" s="117" t="str">
        <f>IF('Indicator Date'!AE275="","x",RIGHT('Indicator Date'!AE275,4))</f>
        <v>2019</v>
      </c>
      <c r="AB275" s="117" t="str">
        <f>IF('Indicator Date'!AF275="","x",RIGHT('Indicator Date'!AF275,4))</f>
        <v>2019</v>
      </c>
      <c r="AC275" s="117" t="str">
        <f>IF('Indicator Date'!AG275="","x",RIGHT('Indicator Date'!AG275,4))</f>
        <v>2014</v>
      </c>
      <c r="AD275" s="117" t="str">
        <f>IF('Indicator Date'!AJ275="","x",RIGHT('Indicator Date'!AJ275,4))</f>
        <v>2014</v>
      </c>
      <c r="AE275" s="117" t="str">
        <f>IF('Indicator Date'!AK275="","x",RIGHT('Indicator Date'!AK275,4))</f>
        <v>2014</v>
      </c>
      <c r="AF275" s="117" t="str">
        <f>IF('Indicator Date'!AM275="","x",RIGHT('Indicator Date'!AM275,4))</f>
        <v>2014</v>
      </c>
      <c r="AG275" s="117" t="str">
        <f>IF('Indicator Date'!AN275="","x",RIGHT('Indicator Date'!AN275,4))</f>
        <v>2014</v>
      </c>
      <c r="AH275" s="117" t="str">
        <f>IF('Indicator Date'!AP275="","x",RIGHT('Indicator Date'!AP275,4))</f>
        <v>2014</v>
      </c>
      <c r="AI275" s="117" t="str">
        <f>IF('Indicator Date'!AR275="","x",RIGHT('Indicator Date'!AR275,4))</f>
        <v>2014</v>
      </c>
      <c r="AJ275" s="117" t="str">
        <f>IF('Indicator Date'!AU275="","x",RIGHT('Indicator Date'!AU275,4))</f>
        <v>2014</v>
      </c>
      <c r="AK275" s="117" t="str">
        <f>IF('Indicator Date'!AV275="","x",RIGHT('Indicator Date'!AV275,4))</f>
        <v>2014</v>
      </c>
      <c r="AL275" s="117" t="str">
        <f>IF('Indicator Date'!AW275="","x",RIGHT('Indicator Date'!AW275,4))</f>
        <v>2014</v>
      </c>
      <c r="AM275" s="117" t="str">
        <f>IF('Indicator Date'!AX275="","x",RIGHT('Indicator Date'!AX275,4))</f>
        <v>2014</v>
      </c>
      <c r="AN275" s="117" t="str">
        <f>IF('Indicator Date'!AY275="","x",RIGHT('Indicator Date'!AY275,4))</f>
        <v>2014</v>
      </c>
      <c r="AO275" s="117" t="str">
        <f>IF('Indicator Date'!AZ275="","x",RIGHT('Indicator Date'!AZ275,4))</f>
        <v>2014</v>
      </c>
      <c r="AP275" s="117" t="str">
        <f>IF('Indicator Date'!BA275="","x",RIGHT('Indicator Date'!BA275,4))</f>
        <v>2014</v>
      </c>
      <c r="AQ275" s="117" t="str">
        <f>IF('Indicator Date'!BB275="","x",RIGHT('Indicator Date'!BB275,4))</f>
        <v>2017</v>
      </c>
      <c r="AR275" s="117" t="str">
        <f>IF('Indicator Date'!BC275="","x",RIGHT('Indicator Date'!BC275,4))</f>
        <v>2017</v>
      </c>
      <c r="AS275" s="117" t="str">
        <f>IF('Indicator Date'!BD275="","x",RIGHT('Indicator Date'!BD275,4))</f>
        <v>2019</v>
      </c>
      <c r="AT275" s="117" t="str">
        <f>IF('Indicator Date'!BE275="","x",RIGHT('Indicator Date'!BE275,4))</f>
        <v>2014</v>
      </c>
      <c r="AU275" s="117" t="str">
        <f>IF('Indicator Date'!BF275="","x",RIGHT('Indicator Date'!BF275,4))</f>
        <v>2014</v>
      </c>
    </row>
    <row r="276" spans="1:47" ht="15.75" customHeight="1" x14ac:dyDescent="0.25">
      <c r="A276" s="47" t="s">
        <v>668</v>
      </c>
      <c r="B276" s="47" t="s">
        <v>669</v>
      </c>
      <c r="C276" s="117" t="str">
        <f>IF('Indicator Date'!E276="","x",RIGHT('Indicator Date'!E276,4))</f>
        <v>2017</v>
      </c>
      <c r="D276" s="117" t="str">
        <f>IF('Indicator Date'!F276="","x",RIGHT('Indicator Date'!F276,4))</f>
        <v>2017</v>
      </c>
      <c r="E276" s="117" t="str">
        <f>IF('Indicator Date'!G276="","x",RIGHT('Indicator Date'!G276,4))</f>
        <v>2017</v>
      </c>
      <c r="F276" s="117" t="str">
        <f>IF('Indicator Date'!H276="","x",RIGHT('Indicator Date'!H276,4))</f>
        <v>2017</v>
      </c>
      <c r="G276" s="117" t="str">
        <f>IF('Indicator Date'!I276="","x",RIGHT('Indicator Date'!I276,4))</f>
        <v>2017</v>
      </c>
      <c r="H276" s="117" t="str">
        <f>IF('Indicator Date'!J276="","x",RIGHT('Indicator Date'!J276,4))</f>
        <v>2017</v>
      </c>
      <c r="I276" s="117" t="str">
        <f>IF('Indicator Date'!K276="","x",RIGHT('Indicator Date'!K276,4))</f>
        <v>2016</v>
      </c>
      <c r="J276" s="117" t="str">
        <f>IF('Indicator Date'!L276="","x",RIGHT('Indicator Date'!L276,4))</f>
        <v>2018</v>
      </c>
      <c r="K276" s="117" t="str">
        <f>IF('Indicator Date'!M276="","x",RIGHT('Indicator Date'!M276,4))</f>
        <v>2018</v>
      </c>
      <c r="L276" s="117" t="str">
        <f>IF('Indicator Date'!N276="","x",RIGHT('Indicator Date'!N276,4))</f>
        <v>2018</v>
      </c>
      <c r="M276" s="117" t="str">
        <f>IF('Indicator Date'!O276="","x",RIGHT('Indicator Date'!O276,4))</f>
        <v>2014</v>
      </c>
      <c r="N276" s="117" t="str">
        <f>IF('Indicator Date'!P276="","x",RIGHT('Indicator Date'!P276,4))</f>
        <v>2014</v>
      </c>
      <c r="O276" s="117" t="str">
        <f>IF('Indicator Date'!Q276="","x",RIGHT('Indicator Date'!Q276,4))</f>
        <v>2014</v>
      </c>
      <c r="P276" s="117" t="str">
        <f>IF('Indicator Date'!R276="","x",RIGHT('Indicator Date'!R276,4))</f>
        <v>2014</v>
      </c>
      <c r="Q276" s="117" t="str">
        <f>IF('Indicator Date'!S276="","x",RIGHT('Indicator Date'!S276,4))</f>
        <v>2014</v>
      </c>
      <c r="R276" s="117" t="str">
        <f>IF('Indicator Date'!T276="","x",RIGHT('Indicator Date'!T276,4))</f>
        <v>2014</v>
      </c>
      <c r="S276" s="117" t="str">
        <f>IF('Indicator Date'!U276="","x",RIGHT('Indicator Date'!U276,4))</f>
        <v>2014</v>
      </c>
      <c r="T276" s="117" t="str">
        <f>IF('Indicator Date'!V276="","x",RIGHT('Indicator Date'!V276,4))</f>
        <v>2014</v>
      </c>
      <c r="U276" s="117" t="str">
        <f>IF('Indicator Date'!W276="","x",RIGHT('Indicator Date'!W276,4))</f>
        <v>2014</v>
      </c>
      <c r="V276" s="117" t="str">
        <f>IF('Indicator Date'!X276="","x",RIGHT('Indicator Date'!X276,4))</f>
        <v>2014</v>
      </c>
      <c r="W276" s="117" t="str">
        <f>IF('Indicator Date'!Y276="","x",RIGHT('Indicator Date'!Y276,4))</f>
        <v>2014</v>
      </c>
      <c r="X276" s="117" t="str">
        <f>IF('Indicator Date'!AB276="","x",RIGHT('Indicator Date'!AB276,4))</f>
        <v>2014</v>
      </c>
      <c r="Y276" s="117" t="str">
        <f>IF('Indicator Date'!AC276="","x",RIGHT('Indicator Date'!AC276,4))</f>
        <v>2019</v>
      </c>
      <c r="Z276" s="117" t="str">
        <f>IF('Indicator Date'!AD276="","x",RIGHT('Indicator Date'!AD276,4))</f>
        <v>2019</v>
      </c>
      <c r="AA276" s="117" t="str">
        <f>IF('Indicator Date'!AE276="","x",RIGHT('Indicator Date'!AE276,4))</f>
        <v>2019</v>
      </c>
      <c r="AB276" s="117" t="str">
        <f>IF('Indicator Date'!AF276="","x",RIGHT('Indicator Date'!AF276,4))</f>
        <v>2019</v>
      </c>
      <c r="AC276" s="117" t="str">
        <f>IF('Indicator Date'!AG276="","x",RIGHT('Indicator Date'!AG276,4))</f>
        <v>2014</v>
      </c>
      <c r="AD276" s="117" t="str">
        <f>IF('Indicator Date'!AJ276="","x",RIGHT('Indicator Date'!AJ276,4))</f>
        <v>2014</v>
      </c>
      <c r="AE276" s="117" t="str">
        <f>IF('Indicator Date'!AK276="","x",RIGHT('Indicator Date'!AK276,4))</f>
        <v>2014</v>
      </c>
      <c r="AF276" s="117" t="str">
        <f>IF('Indicator Date'!AM276="","x",RIGHT('Indicator Date'!AM276,4))</f>
        <v>2014</v>
      </c>
      <c r="AG276" s="117" t="str">
        <f>IF('Indicator Date'!AN276="","x",RIGHT('Indicator Date'!AN276,4))</f>
        <v>2014</v>
      </c>
      <c r="AH276" s="117" t="str">
        <f>IF('Indicator Date'!AP276="","x",RIGHT('Indicator Date'!AP276,4))</f>
        <v>2014</v>
      </c>
      <c r="AI276" s="117" t="str">
        <f>IF('Indicator Date'!AR276="","x",RIGHT('Indicator Date'!AR276,4))</f>
        <v>2014</v>
      </c>
      <c r="AJ276" s="117" t="str">
        <f>IF('Indicator Date'!AU276="","x",RIGHT('Indicator Date'!AU276,4))</f>
        <v>2014</v>
      </c>
      <c r="AK276" s="117" t="str">
        <f>IF('Indicator Date'!AV276="","x",RIGHT('Indicator Date'!AV276,4))</f>
        <v>2014</v>
      </c>
      <c r="AL276" s="117" t="str">
        <f>IF('Indicator Date'!AW276="","x",RIGHT('Indicator Date'!AW276,4))</f>
        <v>2014</v>
      </c>
      <c r="AM276" s="117" t="str">
        <f>IF('Indicator Date'!AX276="","x",RIGHT('Indicator Date'!AX276,4))</f>
        <v>2014</v>
      </c>
      <c r="AN276" s="117" t="str">
        <f>IF('Indicator Date'!AY276="","x",RIGHT('Indicator Date'!AY276,4))</f>
        <v>2014</v>
      </c>
      <c r="AO276" s="117" t="str">
        <f>IF('Indicator Date'!AZ276="","x",RIGHT('Indicator Date'!AZ276,4))</f>
        <v>2014</v>
      </c>
      <c r="AP276" s="117" t="str">
        <f>IF('Indicator Date'!BA276="","x",RIGHT('Indicator Date'!BA276,4))</f>
        <v>2014</v>
      </c>
      <c r="AQ276" s="117" t="str">
        <f>IF('Indicator Date'!BB276="","x",RIGHT('Indicator Date'!BB276,4))</f>
        <v>2017</v>
      </c>
      <c r="AR276" s="117" t="str">
        <f>IF('Indicator Date'!BC276="","x",RIGHT('Indicator Date'!BC276,4))</f>
        <v>2017</v>
      </c>
      <c r="AS276" s="117" t="str">
        <f>IF('Indicator Date'!BD276="","x",RIGHT('Indicator Date'!BD276,4))</f>
        <v>2019</v>
      </c>
      <c r="AT276" s="117" t="str">
        <f>IF('Indicator Date'!BE276="","x",RIGHT('Indicator Date'!BE276,4))</f>
        <v>2014</v>
      </c>
      <c r="AU276" s="117" t="str">
        <f>IF('Indicator Date'!BF276="","x",RIGHT('Indicator Date'!BF276,4))</f>
        <v>2014</v>
      </c>
    </row>
    <row r="277" spans="1:47" ht="15.75" customHeight="1" x14ac:dyDescent="0.25">
      <c r="A277" s="47" t="s">
        <v>670</v>
      </c>
      <c r="B277" s="47" t="s">
        <v>671</v>
      </c>
      <c r="C277" s="117" t="str">
        <f>IF('Indicator Date'!E277="","x",RIGHT('Indicator Date'!E277,4))</f>
        <v>2017</v>
      </c>
      <c r="D277" s="117" t="str">
        <f>IF('Indicator Date'!F277="","x",RIGHT('Indicator Date'!F277,4))</f>
        <v>2017</v>
      </c>
      <c r="E277" s="117" t="str">
        <f>IF('Indicator Date'!G277="","x",RIGHT('Indicator Date'!G277,4))</f>
        <v>2017</v>
      </c>
      <c r="F277" s="117" t="str">
        <f>IF('Indicator Date'!H277="","x",RIGHT('Indicator Date'!H277,4))</f>
        <v>2017</v>
      </c>
      <c r="G277" s="117" t="str">
        <f>IF('Indicator Date'!I277="","x",RIGHT('Indicator Date'!I277,4))</f>
        <v>2017</v>
      </c>
      <c r="H277" s="117" t="str">
        <f>IF('Indicator Date'!J277="","x",RIGHT('Indicator Date'!J277,4))</f>
        <v>2017</v>
      </c>
      <c r="I277" s="117" t="str">
        <f>IF('Indicator Date'!K277="","x",RIGHT('Indicator Date'!K277,4))</f>
        <v>2016</v>
      </c>
      <c r="J277" s="117" t="str">
        <f>IF('Indicator Date'!L277="","x",RIGHT('Indicator Date'!L277,4))</f>
        <v>2018</v>
      </c>
      <c r="K277" s="117" t="str">
        <f>IF('Indicator Date'!M277="","x",RIGHT('Indicator Date'!M277,4))</f>
        <v>2018</v>
      </c>
      <c r="L277" s="117" t="str">
        <f>IF('Indicator Date'!N277="","x",RIGHT('Indicator Date'!N277,4))</f>
        <v>2018</v>
      </c>
      <c r="M277" s="117" t="str">
        <f>IF('Indicator Date'!O277="","x",RIGHT('Indicator Date'!O277,4))</f>
        <v>2014</v>
      </c>
      <c r="N277" s="117" t="str">
        <f>IF('Indicator Date'!P277="","x",RIGHT('Indicator Date'!P277,4))</f>
        <v>2014</v>
      </c>
      <c r="O277" s="117" t="str">
        <f>IF('Indicator Date'!Q277="","x",RIGHT('Indicator Date'!Q277,4))</f>
        <v>2014</v>
      </c>
      <c r="P277" s="117" t="str">
        <f>IF('Indicator Date'!R277="","x",RIGHT('Indicator Date'!R277,4))</f>
        <v>2014</v>
      </c>
      <c r="Q277" s="117" t="str">
        <f>IF('Indicator Date'!S277="","x",RIGHT('Indicator Date'!S277,4))</f>
        <v>2014</v>
      </c>
      <c r="R277" s="117" t="str">
        <f>IF('Indicator Date'!T277="","x",RIGHT('Indicator Date'!T277,4))</f>
        <v>2014</v>
      </c>
      <c r="S277" s="117" t="str">
        <f>IF('Indicator Date'!U277="","x",RIGHT('Indicator Date'!U277,4))</f>
        <v>2014</v>
      </c>
      <c r="T277" s="117" t="str">
        <f>IF('Indicator Date'!V277="","x",RIGHT('Indicator Date'!V277,4))</f>
        <v>2014</v>
      </c>
      <c r="U277" s="117" t="str">
        <f>IF('Indicator Date'!W277="","x",RIGHT('Indicator Date'!W277,4))</f>
        <v>2014</v>
      </c>
      <c r="V277" s="117" t="str">
        <f>IF('Indicator Date'!X277="","x",RIGHT('Indicator Date'!X277,4))</f>
        <v>2014</v>
      </c>
      <c r="W277" s="117" t="str">
        <f>IF('Indicator Date'!Y277="","x",RIGHT('Indicator Date'!Y277,4))</f>
        <v>2014</v>
      </c>
      <c r="X277" s="117" t="str">
        <f>IF('Indicator Date'!AB277="","x",RIGHT('Indicator Date'!AB277,4))</f>
        <v>2014</v>
      </c>
      <c r="Y277" s="117" t="str">
        <f>IF('Indicator Date'!AC277="","x",RIGHT('Indicator Date'!AC277,4))</f>
        <v>2019</v>
      </c>
      <c r="Z277" s="117" t="str">
        <f>IF('Indicator Date'!AD277="","x",RIGHT('Indicator Date'!AD277,4))</f>
        <v>2019</v>
      </c>
      <c r="AA277" s="117" t="str">
        <f>IF('Indicator Date'!AE277="","x",RIGHT('Indicator Date'!AE277,4))</f>
        <v>2019</v>
      </c>
      <c r="AB277" s="117" t="str">
        <f>IF('Indicator Date'!AF277="","x",RIGHT('Indicator Date'!AF277,4))</f>
        <v>2019</v>
      </c>
      <c r="AC277" s="117" t="str">
        <f>IF('Indicator Date'!AG277="","x",RIGHT('Indicator Date'!AG277,4))</f>
        <v>2014</v>
      </c>
      <c r="AD277" s="117" t="str">
        <f>IF('Indicator Date'!AJ277="","x",RIGHT('Indicator Date'!AJ277,4))</f>
        <v>2014</v>
      </c>
      <c r="AE277" s="117" t="str">
        <f>IF('Indicator Date'!AK277="","x",RIGHT('Indicator Date'!AK277,4))</f>
        <v>2014</v>
      </c>
      <c r="AF277" s="117" t="str">
        <f>IF('Indicator Date'!AM277="","x",RIGHT('Indicator Date'!AM277,4))</f>
        <v>2014</v>
      </c>
      <c r="AG277" s="117" t="str">
        <f>IF('Indicator Date'!AN277="","x",RIGHT('Indicator Date'!AN277,4))</f>
        <v>2014</v>
      </c>
      <c r="AH277" s="117" t="str">
        <f>IF('Indicator Date'!AP277="","x",RIGHT('Indicator Date'!AP277,4))</f>
        <v>2014</v>
      </c>
      <c r="AI277" s="117" t="str">
        <f>IF('Indicator Date'!AR277="","x",RIGHT('Indicator Date'!AR277,4))</f>
        <v>2014</v>
      </c>
      <c r="AJ277" s="117" t="str">
        <f>IF('Indicator Date'!AU277="","x",RIGHT('Indicator Date'!AU277,4))</f>
        <v>2014</v>
      </c>
      <c r="AK277" s="117" t="str">
        <f>IF('Indicator Date'!AV277="","x",RIGHT('Indicator Date'!AV277,4))</f>
        <v>2014</v>
      </c>
      <c r="AL277" s="117" t="str">
        <f>IF('Indicator Date'!AW277="","x",RIGHT('Indicator Date'!AW277,4))</f>
        <v>2014</v>
      </c>
      <c r="AM277" s="117" t="str">
        <f>IF('Indicator Date'!AX277="","x",RIGHT('Indicator Date'!AX277,4))</f>
        <v>2014</v>
      </c>
      <c r="AN277" s="117" t="str">
        <f>IF('Indicator Date'!AY277="","x",RIGHT('Indicator Date'!AY277,4))</f>
        <v>2014</v>
      </c>
      <c r="AO277" s="117" t="str">
        <f>IF('Indicator Date'!AZ277="","x",RIGHT('Indicator Date'!AZ277,4))</f>
        <v>2014</v>
      </c>
      <c r="AP277" s="117" t="str">
        <f>IF('Indicator Date'!BA277="","x",RIGHT('Indicator Date'!BA277,4))</f>
        <v>2014</v>
      </c>
      <c r="AQ277" s="117" t="str">
        <f>IF('Indicator Date'!BB277="","x",RIGHT('Indicator Date'!BB277,4))</f>
        <v>2017</v>
      </c>
      <c r="AR277" s="117" t="str">
        <f>IF('Indicator Date'!BC277="","x",RIGHT('Indicator Date'!BC277,4))</f>
        <v>2017</v>
      </c>
      <c r="AS277" s="117" t="str">
        <f>IF('Indicator Date'!BD277="","x",RIGHT('Indicator Date'!BD277,4))</f>
        <v>2019</v>
      </c>
      <c r="AT277" s="117" t="str">
        <f>IF('Indicator Date'!BE277="","x",RIGHT('Indicator Date'!BE277,4))</f>
        <v>2014</v>
      </c>
      <c r="AU277" s="117" t="str">
        <f>IF('Indicator Date'!BF277="","x",RIGHT('Indicator Date'!BF277,4))</f>
        <v>2014</v>
      </c>
    </row>
    <row r="278" spans="1:47" ht="15.75" customHeight="1" x14ac:dyDescent="0.25">
      <c r="A278" s="47" t="s">
        <v>672</v>
      </c>
      <c r="B278" s="47" t="s">
        <v>673</v>
      </c>
      <c r="C278" s="117" t="str">
        <f>IF('Indicator Date'!E278="","x",RIGHT('Indicator Date'!E278,4))</f>
        <v>2017</v>
      </c>
      <c r="D278" s="117" t="str">
        <f>IF('Indicator Date'!F278="","x",RIGHT('Indicator Date'!F278,4))</f>
        <v>2017</v>
      </c>
      <c r="E278" s="117" t="str">
        <f>IF('Indicator Date'!G278="","x",RIGHT('Indicator Date'!G278,4))</f>
        <v>2017</v>
      </c>
      <c r="F278" s="117" t="str">
        <f>IF('Indicator Date'!H278="","x",RIGHT('Indicator Date'!H278,4))</f>
        <v>2017</v>
      </c>
      <c r="G278" s="117" t="str">
        <f>IF('Indicator Date'!I278="","x",RIGHT('Indicator Date'!I278,4))</f>
        <v>2017</v>
      </c>
      <c r="H278" s="117" t="str">
        <f>IF('Indicator Date'!J278="","x",RIGHT('Indicator Date'!J278,4))</f>
        <v>2017</v>
      </c>
      <c r="I278" s="117" t="str">
        <f>IF('Indicator Date'!K278="","x",RIGHT('Indicator Date'!K278,4))</f>
        <v>2016</v>
      </c>
      <c r="J278" s="117" t="str">
        <f>IF('Indicator Date'!L278="","x",RIGHT('Indicator Date'!L278,4))</f>
        <v>2018</v>
      </c>
      <c r="K278" s="117" t="str">
        <f>IF('Indicator Date'!M278="","x",RIGHT('Indicator Date'!M278,4))</f>
        <v>2018</v>
      </c>
      <c r="L278" s="117" t="str">
        <f>IF('Indicator Date'!N278="","x",RIGHT('Indicator Date'!N278,4))</f>
        <v>2018</v>
      </c>
      <c r="M278" s="117" t="str">
        <f>IF('Indicator Date'!O278="","x",RIGHT('Indicator Date'!O278,4))</f>
        <v>2014</v>
      </c>
      <c r="N278" s="117" t="str">
        <f>IF('Indicator Date'!P278="","x",RIGHT('Indicator Date'!P278,4))</f>
        <v>2014</v>
      </c>
      <c r="O278" s="117" t="str">
        <f>IF('Indicator Date'!Q278="","x",RIGHT('Indicator Date'!Q278,4))</f>
        <v>2014</v>
      </c>
      <c r="P278" s="117" t="str">
        <f>IF('Indicator Date'!R278="","x",RIGHT('Indicator Date'!R278,4))</f>
        <v>2014</v>
      </c>
      <c r="Q278" s="117" t="str">
        <f>IF('Indicator Date'!S278="","x",RIGHT('Indicator Date'!S278,4))</f>
        <v>2014</v>
      </c>
      <c r="R278" s="117" t="str">
        <f>IF('Indicator Date'!T278="","x",RIGHT('Indicator Date'!T278,4))</f>
        <v>2014</v>
      </c>
      <c r="S278" s="117" t="str">
        <f>IF('Indicator Date'!U278="","x",RIGHT('Indicator Date'!U278,4))</f>
        <v>2014</v>
      </c>
      <c r="T278" s="117" t="str">
        <f>IF('Indicator Date'!V278="","x",RIGHT('Indicator Date'!V278,4))</f>
        <v>2014</v>
      </c>
      <c r="U278" s="117" t="str">
        <f>IF('Indicator Date'!W278="","x",RIGHT('Indicator Date'!W278,4))</f>
        <v>2014</v>
      </c>
      <c r="V278" s="117" t="str">
        <f>IF('Indicator Date'!X278="","x",RIGHT('Indicator Date'!X278,4))</f>
        <v>2014</v>
      </c>
      <c r="W278" s="117" t="str">
        <f>IF('Indicator Date'!Y278="","x",RIGHT('Indicator Date'!Y278,4))</f>
        <v>2014</v>
      </c>
      <c r="X278" s="117" t="str">
        <f>IF('Indicator Date'!AB278="","x",RIGHT('Indicator Date'!AB278,4))</f>
        <v>2014</v>
      </c>
      <c r="Y278" s="117" t="str">
        <f>IF('Indicator Date'!AC278="","x",RIGHT('Indicator Date'!AC278,4))</f>
        <v>2019</v>
      </c>
      <c r="Z278" s="117" t="str">
        <f>IF('Indicator Date'!AD278="","x",RIGHT('Indicator Date'!AD278,4))</f>
        <v>2019</v>
      </c>
      <c r="AA278" s="117" t="str">
        <f>IF('Indicator Date'!AE278="","x",RIGHT('Indicator Date'!AE278,4))</f>
        <v>2019</v>
      </c>
      <c r="AB278" s="117" t="str">
        <f>IF('Indicator Date'!AF278="","x",RIGHT('Indicator Date'!AF278,4))</f>
        <v>2019</v>
      </c>
      <c r="AC278" s="117" t="str">
        <f>IF('Indicator Date'!AG278="","x",RIGHT('Indicator Date'!AG278,4))</f>
        <v>2014</v>
      </c>
      <c r="AD278" s="117" t="str">
        <f>IF('Indicator Date'!AJ278="","x",RIGHT('Indicator Date'!AJ278,4))</f>
        <v>2014</v>
      </c>
      <c r="AE278" s="117" t="str">
        <f>IF('Indicator Date'!AK278="","x",RIGHT('Indicator Date'!AK278,4))</f>
        <v>2014</v>
      </c>
      <c r="AF278" s="117" t="str">
        <f>IF('Indicator Date'!AM278="","x",RIGHT('Indicator Date'!AM278,4))</f>
        <v>2014</v>
      </c>
      <c r="AG278" s="117" t="str">
        <f>IF('Indicator Date'!AN278="","x",RIGHT('Indicator Date'!AN278,4))</f>
        <v>2014</v>
      </c>
      <c r="AH278" s="117" t="str">
        <f>IF('Indicator Date'!AP278="","x",RIGHT('Indicator Date'!AP278,4))</f>
        <v>2014</v>
      </c>
      <c r="AI278" s="117" t="str">
        <f>IF('Indicator Date'!AR278="","x",RIGHT('Indicator Date'!AR278,4))</f>
        <v>2014</v>
      </c>
      <c r="AJ278" s="117" t="str">
        <f>IF('Indicator Date'!AU278="","x",RIGHT('Indicator Date'!AU278,4))</f>
        <v>2014</v>
      </c>
      <c r="AK278" s="117" t="str">
        <f>IF('Indicator Date'!AV278="","x",RIGHT('Indicator Date'!AV278,4))</f>
        <v>2014</v>
      </c>
      <c r="AL278" s="117" t="str">
        <f>IF('Indicator Date'!AW278="","x",RIGHT('Indicator Date'!AW278,4))</f>
        <v>2014</v>
      </c>
      <c r="AM278" s="117" t="str">
        <f>IF('Indicator Date'!AX278="","x",RIGHT('Indicator Date'!AX278,4))</f>
        <v>2014</v>
      </c>
      <c r="AN278" s="117" t="str">
        <f>IF('Indicator Date'!AY278="","x",RIGHT('Indicator Date'!AY278,4))</f>
        <v>2014</v>
      </c>
      <c r="AO278" s="117" t="str">
        <f>IF('Indicator Date'!AZ278="","x",RIGHT('Indicator Date'!AZ278,4))</f>
        <v>2014</v>
      </c>
      <c r="AP278" s="117" t="str">
        <f>IF('Indicator Date'!BA278="","x",RIGHT('Indicator Date'!BA278,4))</f>
        <v>2014</v>
      </c>
      <c r="AQ278" s="117" t="str">
        <f>IF('Indicator Date'!BB278="","x",RIGHT('Indicator Date'!BB278,4))</f>
        <v>2017</v>
      </c>
      <c r="AR278" s="117" t="str">
        <f>IF('Indicator Date'!BC278="","x",RIGHT('Indicator Date'!BC278,4))</f>
        <v>2017</v>
      </c>
      <c r="AS278" s="117" t="str">
        <f>IF('Indicator Date'!BD278="","x",RIGHT('Indicator Date'!BD278,4))</f>
        <v>2019</v>
      </c>
      <c r="AT278" s="117" t="str">
        <f>IF('Indicator Date'!BE278="","x",RIGHT('Indicator Date'!BE278,4))</f>
        <v>2014</v>
      </c>
      <c r="AU278" s="117" t="str">
        <f>IF('Indicator Date'!BF278="","x",RIGHT('Indicator Date'!BF278,4))</f>
        <v>2014</v>
      </c>
    </row>
    <row r="279" spans="1:47" ht="15.75" customHeight="1" x14ac:dyDescent="0.25">
      <c r="A279" s="47" t="s">
        <v>674</v>
      </c>
      <c r="B279" s="47" t="s">
        <v>675</v>
      </c>
      <c r="C279" s="117" t="str">
        <f>IF('Indicator Date'!E279="","x",RIGHT('Indicator Date'!E279,4))</f>
        <v>2017</v>
      </c>
      <c r="D279" s="117" t="str">
        <f>IF('Indicator Date'!F279="","x",RIGHT('Indicator Date'!F279,4))</f>
        <v>2017</v>
      </c>
      <c r="E279" s="117" t="str">
        <f>IF('Indicator Date'!G279="","x",RIGHT('Indicator Date'!G279,4))</f>
        <v>2017</v>
      </c>
      <c r="F279" s="117" t="str">
        <f>IF('Indicator Date'!H279="","x",RIGHT('Indicator Date'!H279,4))</f>
        <v>2017</v>
      </c>
      <c r="G279" s="117" t="str">
        <f>IF('Indicator Date'!I279="","x",RIGHT('Indicator Date'!I279,4))</f>
        <v>2017</v>
      </c>
      <c r="H279" s="117" t="str">
        <f>IF('Indicator Date'!J279="","x",RIGHT('Indicator Date'!J279,4))</f>
        <v>2017</v>
      </c>
      <c r="I279" s="117" t="str">
        <f>IF('Indicator Date'!K279="","x",RIGHT('Indicator Date'!K279,4))</f>
        <v>2016</v>
      </c>
      <c r="J279" s="117" t="str">
        <f>IF('Indicator Date'!L279="","x",RIGHT('Indicator Date'!L279,4))</f>
        <v>2018</v>
      </c>
      <c r="K279" s="117" t="str">
        <f>IF('Indicator Date'!M279="","x",RIGHT('Indicator Date'!M279,4))</f>
        <v>2018</v>
      </c>
      <c r="L279" s="117" t="str">
        <f>IF('Indicator Date'!N279="","x",RIGHT('Indicator Date'!N279,4))</f>
        <v>2018</v>
      </c>
      <c r="M279" s="117" t="str">
        <f>IF('Indicator Date'!O279="","x",RIGHT('Indicator Date'!O279,4))</f>
        <v>2014</v>
      </c>
      <c r="N279" s="117" t="str">
        <f>IF('Indicator Date'!P279="","x",RIGHT('Indicator Date'!P279,4))</f>
        <v>2014</v>
      </c>
      <c r="O279" s="117" t="str">
        <f>IF('Indicator Date'!Q279="","x",RIGHT('Indicator Date'!Q279,4))</f>
        <v>2014</v>
      </c>
      <c r="P279" s="117" t="str">
        <f>IF('Indicator Date'!R279="","x",RIGHT('Indicator Date'!R279,4))</f>
        <v>2014</v>
      </c>
      <c r="Q279" s="117" t="str">
        <f>IF('Indicator Date'!S279="","x",RIGHT('Indicator Date'!S279,4))</f>
        <v>2014</v>
      </c>
      <c r="R279" s="117" t="str">
        <f>IF('Indicator Date'!T279="","x",RIGHT('Indicator Date'!T279,4))</f>
        <v>2014</v>
      </c>
      <c r="S279" s="117" t="str">
        <f>IF('Indicator Date'!U279="","x",RIGHT('Indicator Date'!U279,4))</f>
        <v>2014</v>
      </c>
      <c r="T279" s="117" t="str">
        <f>IF('Indicator Date'!V279="","x",RIGHT('Indicator Date'!V279,4))</f>
        <v>2014</v>
      </c>
      <c r="U279" s="117" t="str">
        <f>IF('Indicator Date'!W279="","x",RIGHT('Indicator Date'!W279,4))</f>
        <v>2014</v>
      </c>
      <c r="V279" s="117" t="str">
        <f>IF('Indicator Date'!X279="","x",RIGHT('Indicator Date'!X279,4))</f>
        <v>2014</v>
      </c>
      <c r="W279" s="117" t="str">
        <f>IF('Indicator Date'!Y279="","x",RIGHT('Indicator Date'!Y279,4))</f>
        <v>2014</v>
      </c>
      <c r="X279" s="117" t="str">
        <f>IF('Indicator Date'!AB279="","x",RIGHT('Indicator Date'!AB279,4))</f>
        <v>2014</v>
      </c>
      <c r="Y279" s="117" t="str">
        <f>IF('Indicator Date'!AC279="","x",RIGHT('Indicator Date'!AC279,4))</f>
        <v>2019</v>
      </c>
      <c r="Z279" s="117" t="str">
        <f>IF('Indicator Date'!AD279="","x",RIGHT('Indicator Date'!AD279,4))</f>
        <v>2019</v>
      </c>
      <c r="AA279" s="117" t="str">
        <f>IF('Indicator Date'!AE279="","x",RIGHT('Indicator Date'!AE279,4))</f>
        <v>2019</v>
      </c>
      <c r="AB279" s="117" t="str">
        <f>IF('Indicator Date'!AF279="","x",RIGHT('Indicator Date'!AF279,4))</f>
        <v>2019</v>
      </c>
      <c r="AC279" s="117" t="str">
        <f>IF('Indicator Date'!AG279="","x",RIGHT('Indicator Date'!AG279,4))</f>
        <v>2014</v>
      </c>
      <c r="AD279" s="117" t="str">
        <f>IF('Indicator Date'!AJ279="","x",RIGHT('Indicator Date'!AJ279,4))</f>
        <v>2014</v>
      </c>
      <c r="AE279" s="117" t="str">
        <f>IF('Indicator Date'!AK279="","x",RIGHT('Indicator Date'!AK279,4))</f>
        <v>2014</v>
      </c>
      <c r="AF279" s="117" t="str">
        <f>IF('Indicator Date'!AM279="","x",RIGHT('Indicator Date'!AM279,4))</f>
        <v>2014</v>
      </c>
      <c r="AG279" s="117" t="str">
        <f>IF('Indicator Date'!AN279="","x",RIGHT('Indicator Date'!AN279,4))</f>
        <v>2014</v>
      </c>
      <c r="AH279" s="117" t="str">
        <f>IF('Indicator Date'!AP279="","x",RIGHT('Indicator Date'!AP279,4))</f>
        <v>2014</v>
      </c>
      <c r="AI279" s="117" t="str">
        <f>IF('Indicator Date'!AR279="","x",RIGHT('Indicator Date'!AR279,4))</f>
        <v>2014</v>
      </c>
      <c r="AJ279" s="117" t="str">
        <f>IF('Indicator Date'!AU279="","x",RIGHT('Indicator Date'!AU279,4))</f>
        <v>2014</v>
      </c>
      <c r="AK279" s="117" t="str">
        <f>IF('Indicator Date'!AV279="","x",RIGHT('Indicator Date'!AV279,4))</f>
        <v>2014</v>
      </c>
      <c r="AL279" s="117" t="str">
        <f>IF('Indicator Date'!AW279="","x",RIGHT('Indicator Date'!AW279,4))</f>
        <v>2014</v>
      </c>
      <c r="AM279" s="117" t="str">
        <f>IF('Indicator Date'!AX279="","x",RIGHT('Indicator Date'!AX279,4))</f>
        <v>2014</v>
      </c>
      <c r="AN279" s="117" t="str">
        <f>IF('Indicator Date'!AY279="","x",RIGHT('Indicator Date'!AY279,4))</f>
        <v>2014</v>
      </c>
      <c r="AO279" s="117" t="str">
        <f>IF('Indicator Date'!AZ279="","x",RIGHT('Indicator Date'!AZ279,4))</f>
        <v>2014</v>
      </c>
      <c r="AP279" s="117" t="str">
        <f>IF('Indicator Date'!BA279="","x",RIGHT('Indicator Date'!BA279,4))</f>
        <v>2014</v>
      </c>
      <c r="AQ279" s="117" t="str">
        <f>IF('Indicator Date'!BB279="","x",RIGHT('Indicator Date'!BB279,4))</f>
        <v>2017</v>
      </c>
      <c r="AR279" s="117" t="str">
        <f>IF('Indicator Date'!BC279="","x",RIGHT('Indicator Date'!BC279,4))</f>
        <v>2017</v>
      </c>
      <c r="AS279" s="117" t="str">
        <f>IF('Indicator Date'!BD279="","x",RIGHT('Indicator Date'!BD279,4))</f>
        <v>2019</v>
      </c>
      <c r="AT279" s="117" t="str">
        <f>IF('Indicator Date'!BE279="","x",RIGHT('Indicator Date'!BE279,4))</f>
        <v>2014</v>
      </c>
      <c r="AU279" s="117" t="str">
        <f>IF('Indicator Date'!BF279="","x",RIGHT('Indicator Date'!BF279,4))</f>
        <v>2014</v>
      </c>
    </row>
    <row r="280" spans="1:47" ht="15.75" customHeight="1" x14ac:dyDescent="0.25">
      <c r="A280" s="47" t="s">
        <v>676</v>
      </c>
      <c r="B280" s="47" t="s">
        <v>677</v>
      </c>
      <c r="C280" s="117" t="str">
        <f>IF('Indicator Date'!E280="","x",RIGHT('Indicator Date'!E280,4))</f>
        <v>2017</v>
      </c>
      <c r="D280" s="117" t="str">
        <f>IF('Indicator Date'!F280="","x",RIGHT('Indicator Date'!F280,4))</f>
        <v>2017</v>
      </c>
      <c r="E280" s="117" t="str">
        <f>IF('Indicator Date'!G280="","x",RIGHT('Indicator Date'!G280,4))</f>
        <v>2017</v>
      </c>
      <c r="F280" s="117" t="str">
        <f>IF('Indicator Date'!H280="","x",RIGHT('Indicator Date'!H280,4))</f>
        <v>2017</v>
      </c>
      <c r="G280" s="117" t="str">
        <f>IF('Indicator Date'!I280="","x",RIGHT('Indicator Date'!I280,4))</f>
        <v>2017</v>
      </c>
      <c r="H280" s="117" t="str">
        <f>IF('Indicator Date'!J280="","x",RIGHT('Indicator Date'!J280,4))</f>
        <v>2017</v>
      </c>
      <c r="I280" s="117" t="str">
        <f>IF('Indicator Date'!K280="","x",RIGHT('Indicator Date'!K280,4))</f>
        <v>2016</v>
      </c>
      <c r="J280" s="117" t="str">
        <f>IF('Indicator Date'!L280="","x",RIGHT('Indicator Date'!L280,4))</f>
        <v>2018</v>
      </c>
      <c r="K280" s="117" t="str">
        <f>IF('Indicator Date'!M280="","x",RIGHT('Indicator Date'!M280,4))</f>
        <v>2018</v>
      </c>
      <c r="L280" s="117" t="str">
        <f>IF('Indicator Date'!N280="","x",RIGHT('Indicator Date'!N280,4))</f>
        <v>2018</v>
      </c>
      <c r="M280" s="117" t="str">
        <f>IF('Indicator Date'!O280="","x",RIGHT('Indicator Date'!O280,4))</f>
        <v>2014</v>
      </c>
      <c r="N280" s="117" t="str">
        <f>IF('Indicator Date'!P280="","x",RIGHT('Indicator Date'!P280,4))</f>
        <v>2014</v>
      </c>
      <c r="O280" s="117" t="str">
        <f>IF('Indicator Date'!Q280="","x",RIGHT('Indicator Date'!Q280,4))</f>
        <v>2014</v>
      </c>
      <c r="P280" s="117" t="str">
        <f>IF('Indicator Date'!R280="","x",RIGHT('Indicator Date'!R280,4))</f>
        <v>2014</v>
      </c>
      <c r="Q280" s="117" t="str">
        <f>IF('Indicator Date'!S280="","x",RIGHT('Indicator Date'!S280,4))</f>
        <v>2014</v>
      </c>
      <c r="R280" s="117" t="str">
        <f>IF('Indicator Date'!T280="","x",RIGHT('Indicator Date'!T280,4))</f>
        <v>2014</v>
      </c>
      <c r="S280" s="117" t="str">
        <f>IF('Indicator Date'!U280="","x",RIGHT('Indicator Date'!U280,4))</f>
        <v>2014</v>
      </c>
      <c r="T280" s="117" t="str">
        <f>IF('Indicator Date'!V280="","x",RIGHT('Indicator Date'!V280,4))</f>
        <v>2014</v>
      </c>
      <c r="U280" s="117" t="str">
        <f>IF('Indicator Date'!W280="","x",RIGHT('Indicator Date'!W280,4))</f>
        <v>2014</v>
      </c>
      <c r="V280" s="117" t="str">
        <f>IF('Indicator Date'!X280="","x",RIGHT('Indicator Date'!X280,4))</f>
        <v>2014</v>
      </c>
      <c r="W280" s="117" t="str">
        <f>IF('Indicator Date'!Y280="","x",RIGHT('Indicator Date'!Y280,4))</f>
        <v>2014</v>
      </c>
      <c r="X280" s="117" t="str">
        <f>IF('Indicator Date'!AB280="","x",RIGHT('Indicator Date'!AB280,4))</f>
        <v>2014</v>
      </c>
      <c r="Y280" s="117" t="str">
        <f>IF('Indicator Date'!AC280="","x",RIGHT('Indicator Date'!AC280,4))</f>
        <v>2019</v>
      </c>
      <c r="Z280" s="117" t="str">
        <f>IF('Indicator Date'!AD280="","x",RIGHT('Indicator Date'!AD280,4))</f>
        <v>2019</v>
      </c>
      <c r="AA280" s="117" t="str">
        <f>IF('Indicator Date'!AE280="","x",RIGHT('Indicator Date'!AE280,4))</f>
        <v>2019</v>
      </c>
      <c r="AB280" s="117" t="str">
        <f>IF('Indicator Date'!AF280="","x",RIGHT('Indicator Date'!AF280,4))</f>
        <v>2019</v>
      </c>
      <c r="AC280" s="117" t="str">
        <f>IF('Indicator Date'!AG280="","x",RIGHT('Indicator Date'!AG280,4))</f>
        <v>2014</v>
      </c>
      <c r="AD280" s="117" t="str">
        <f>IF('Indicator Date'!AJ280="","x",RIGHT('Indicator Date'!AJ280,4))</f>
        <v>2014</v>
      </c>
      <c r="AE280" s="117" t="str">
        <f>IF('Indicator Date'!AK280="","x",RIGHT('Indicator Date'!AK280,4))</f>
        <v>2014</v>
      </c>
      <c r="AF280" s="117" t="str">
        <f>IF('Indicator Date'!AM280="","x",RIGHT('Indicator Date'!AM280,4))</f>
        <v>2014</v>
      </c>
      <c r="AG280" s="117" t="str">
        <f>IF('Indicator Date'!AN280="","x",RIGHT('Indicator Date'!AN280,4))</f>
        <v>2014</v>
      </c>
      <c r="AH280" s="117" t="str">
        <f>IF('Indicator Date'!AP280="","x",RIGHT('Indicator Date'!AP280,4))</f>
        <v>2014</v>
      </c>
      <c r="AI280" s="117" t="str">
        <f>IF('Indicator Date'!AR280="","x",RIGHT('Indicator Date'!AR280,4))</f>
        <v>2014</v>
      </c>
      <c r="AJ280" s="117" t="str">
        <f>IF('Indicator Date'!AU280="","x",RIGHT('Indicator Date'!AU280,4))</f>
        <v>2014</v>
      </c>
      <c r="AK280" s="117" t="str">
        <f>IF('Indicator Date'!AV280="","x",RIGHT('Indicator Date'!AV280,4))</f>
        <v>2014</v>
      </c>
      <c r="AL280" s="117" t="str">
        <f>IF('Indicator Date'!AW280="","x",RIGHT('Indicator Date'!AW280,4))</f>
        <v>2014</v>
      </c>
      <c r="AM280" s="117" t="str">
        <f>IF('Indicator Date'!AX280="","x",RIGHT('Indicator Date'!AX280,4))</f>
        <v>2014</v>
      </c>
      <c r="AN280" s="117" t="str">
        <f>IF('Indicator Date'!AY280="","x",RIGHT('Indicator Date'!AY280,4))</f>
        <v>2014</v>
      </c>
      <c r="AO280" s="117" t="str">
        <f>IF('Indicator Date'!AZ280="","x",RIGHT('Indicator Date'!AZ280,4))</f>
        <v>2014</v>
      </c>
      <c r="AP280" s="117" t="str">
        <f>IF('Indicator Date'!BA280="","x",RIGHT('Indicator Date'!BA280,4))</f>
        <v>2014</v>
      </c>
      <c r="AQ280" s="117" t="str">
        <f>IF('Indicator Date'!BB280="","x",RIGHT('Indicator Date'!BB280,4))</f>
        <v>2017</v>
      </c>
      <c r="AR280" s="117" t="str">
        <f>IF('Indicator Date'!BC280="","x",RIGHT('Indicator Date'!BC280,4))</f>
        <v>2017</v>
      </c>
      <c r="AS280" s="117" t="str">
        <f>IF('Indicator Date'!BD280="","x",RIGHT('Indicator Date'!BD280,4))</f>
        <v>2019</v>
      </c>
      <c r="AT280" s="117" t="str">
        <f>IF('Indicator Date'!BE280="","x",RIGHT('Indicator Date'!BE280,4))</f>
        <v>2014</v>
      </c>
      <c r="AU280" s="117" t="str">
        <f>IF('Indicator Date'!BF280="","x",RIGHT('Indicator Date'!BF280,4))</f>
        <v>2014</v>
      </c>
    </row>
    <row r="281" spans="1:47" ht="15.75" customHeight="1" x14ac:dyDescent="0.25">
      <c r="A281" s="47" t="s">
        <v>678</v>
      </c>
      <c r="B281" s="47" t="s">
        <v>679</v>
      </c>
      <c r="C281" s="117" t="str">
        <f>IF('Indicator Date'!E281="","x",RIGHT('Indicator Date'!E281,4))</f>
        <v>2017</v>
      </c>
      <c r="D281" s="117" t="str">
        <f>IF('Indicator Date'!F281="","x",RIGHT('Indicator Date'!F281,4))</f>
        <v>2017</v>
      </c>
      <c r="E281" s="117" t="str">
        <f>IF('Indicator Date'!G281="","x",RIGHT('Indicator Date'!G281,4))</f>
        <v>2017</v>
      </c>
      <c r="F281" s="117" t="str">
        <f>IF('Indicator Date'!H281="","x",RIGHT('Indicator Date'!H281,4))</f>
        <v>2017</v>
      </c>
      <c r="G281" s="117" t="str">
        <f>IF('Indicator Date'!I281="","x",RIGHT('Indicator Date'!I281,4))</f>
        <v>2017</v>
      </c>
      <c r="H281" s="117" t="str">
        <f>IF('Indicator Date'!J281="","x",RIGHT('Indicator Date'!J281,4))</f>
        <v>2017</v>
      </c>
      <c r="I281" s="117" t="str">
        <f>IF('Indicator Date'!K281="","x",RIGHT('Indicator Date'!K281,4))</f>
        <v>2016</v>
      </c>
      <c r="J281" s="117" t="str">
        <f>IF('Indicator Date'!L281="","x",RIGHT('Indicator Date'!L281,4))</f>
        <v>2018</v>
      </c>
      <c r="K281" s="117" t="str">
        <f>IF('Indicator Date'!M281="","x",RIGHT('Indicator Date'!M281,4))</f>
        <v>2018</v>
      </c>
      <c r="L281" s="117" t="str">
        <f>IF('Indicator Date'!N281="","x",RIGHT('Indicator Date'!N281,4))</f>
        <v>2018</v>
      </c>
      <c r="M281" s="117" t="str">
        <f>IF('Indicator Date'!O281="","x",RIGHT('Indicator Date'!O281,4))</f>
        <v>2014</v>
      </c>
      <c r="N281" s="117" t="str">
        <f>IF('Indicator Date'!P281="","x",RIGHT('Indicator Date'!P281,4))</f>
        <v>2014</v>
      </c>
      <c r="O281" s="117" t="str">
        <f>IF('Indicator Date'!Q281="","x",RIGHT('Indicator Date'!Q281,4))</f>
        <v>2014</v>
      </c>
      <c r="P281" s="117" t="str">
        <f>IF('Indicator Date'!R281="","x",RIGHT('Indicator Date'!R281,4))</f>
        <v>2014</v>
      </c>
      <c r="Q281" s="117" t="str">
        <f>IF('Indicator Date'!S281="","x",RIGHT('Indicator Date'!S281,4))</f>
        <v>2014</v>
      </c>
      <c r="R281" s="117" t="str">
        <f>IF('Indicator Date'!T281="","x",RIGHT('Indicator Date'!T281,4))</f>
        <v>2014</v>
      </c>
      <c r="S281" s="117" t="str">
        <f>IF('Indicator Date'!U281="","x",RIGHT('Indicator Date'!U281,4))</f>
        <v>2014</v>
      </c>
      <c r="T281" s="117" t="str">
        <f>IF('Indicator Date'!V281="","x",RIGHT('Indicator Date'!V281,4))</f>
        <v>2014</v>
      </c>
      <c r="U281" s="117" t="str">
        <f>IF('Indicator Date'!W281="","x",RIGHT('Indicator Date'!W281,4))</f>
        <v>2014</v>
      </c>
      <c r="V281" s="117" t="str">
        <f>IF('Indicator Date'!X281="","x",RIGHT('Indicator Date'!X281,4))</f>
        <v>2014</v>
      </c>
      <c r="W281" s="117" t="str">
        <f>IF('Indicator Date'!Y281="","x",RIGHT('Indicator Date'!Y281,4))</f>
        <v>2014</v>
      </c>
      <c r="X281" s="117" t="str">
        <f>IF('Indicator Date'!AB281="","x",RIGHT('Indicator Date'!AB281,4))</f>
        <v>2014</v>
      </c>
      <c r="Y281" s="117" t="str">
        <f>IF('Indicator Date'!AC281="","x",RIGHT('Indicator Date'!AC281,4))</f>
        <v>2019</v>
      </c>
      <c r="Z281" s="117" t="str">
        <f>IF('Indicator Date'!AD281="","x",RIGHT('Indicator Date'!AD281,4))</f>
        <v>2019</v>
      </c>
      <c r="AA281" s="117" t="str">
        <f>IF('Indicator Date'!AE281="","x",RIGHT('Indicator Date'!AE281,4))</f>
        <v>2019</v>
      </c>
      <c r="AB281" s="117" t="str">
        <f>IF('Indicator Date'!AF281="","x",RIGHT('Indicator Date'!AF281,4))</f>
        <v>2019</v>
      </c>
      <c r="AC281" s="117" t="str">
        <f>IF('Indicator Date'!AG281="","x",RIGHT('Indicator Date'!AG281,4))</f>
        <v>2014</v>
      </c>
      <c r="AD281" s="117" t="str">
        <f>IF('Indicator Date'!AJ281="","x",RIGHT('Indicator Date'!AJ281,4))</f>
        <v>2014</v>
      </c>
      <c r="AE281" s="117" t="str">
        <f>IF('Indicator Date'!AK281="","x",RIGHT('Indicator Date'!AK281,4))</f>
        <v>2014</v>
      </c>
      <c r="AF281" s="117" t="str">
        <f>IF('Indicator Date'!AM281="","x",RIGHT('Indicator Date'!AM281,4))</f>
        <v>2014</v>
      </c>
      <c r="AG281" s="117" t="str">
        <f>IF('Indicator Date'!AN281="","x",RIGHT('Indicator Date'!AN281,4))</f>
        <v>2014</v>
      </c>
      <c r="AH281" s="117" t="str">
        <f>IF('Indicator Date'!AP281="","x",RIGHT('Indicator Date'!AP281,4))</f>
        <v>2014</v>
      </c>
      <c r="AI281" s="117" t="str">
        <f>IF('Indicator Date'!AR281="","x",RIGHT('Indicator Date'!AR281,4))</f>
        <v>2014</v>
      </c>
      <c r="AJ281" s="117" t="str">
        <f>IF('Indicator Date'!AU281="","x",RIGHT('Indicator Date'!AU281,4))</f>
        <v>2014</v>
      </c>
      <c r="AK281" s="117" t="str">
        <f>IF('Indicator Date'!AV281="","x",RIGHT('Indicator Date'!AV281,4))</f>
        <v>2014</v>
      </c>
      <c r="AL281" s="117" t="str">
        <f>IF('Indicator Date'!AW281="","x",RIGHT('Indicator Date'!AW281,4))</f>
        <v>2014</v>
      </c>
      <c r="AM281" s="117" t="str">
        <f>IF('Indicator Date'!AX281="","x",RIGHT('Indicator Date'!AX281,4))</f>
        <v>2014</v>
      </c>
      <c r="AN281" s="117" t="str">
        <f>IF('Indicator Date'!AY281="","x",RIGHT('Indicator Date'!AY281,4))</f>
        <v>2014</v>
      </c>
      <c r="AO281" s="117" t="str">
        <f>IF('Indicator Date'!AZ281="","x",RIGHT('Indicator Date'!AZ281,4))</f>
        <v>2014</v>
      </c>
      <c r="AP281" s="117" t="str">
        <f>IF('Indicator Date'!BA281="","x",RIGHT('Indicator Date'!BA281,4))</f>
        <v>2014</v>
      </c>
      <c r="AQ281" s="117" t="str">
        <f>IF('Indicator Date'!BB281="","x",RIGHT('Indicator Date'!BB281,4))</f>
        <v>2017</v>
      </c>
      <c r="AR281" s="117" t="str">
        <f>IF('Indicator Date'!BC281="","x",RIGHT('Indicator Date'!BC281,4))</f>
        <v>2017</v>
      </c>
      <c r="AS281" s="117" t="str">
        <f>IF('Indicator Date'!BD281="","x",RIGHT('Indicator Date'!BD281,4))</f>
        <v>2019</v>
      </c>
      <c r="AT281" s="117" t="str">
        <f>IF('Indicator Date'!BE281="","x",RIGHT('Indicator Date'!BE281,4))</f>
        <v>2014</v>
      </c>
      <c r="AU281" s="117" t="str">
        <f>IF('Indicator Date'!BF281="","x",RIGHT('Indicator Date'!BF281,4))</f>
        <v>2014</v>
      </c>
    </row>
    <row r="282" spans="1:47" ht="15.75" customHeight="1" x14ac:dyDescent="0.25">
      <c r="A282" s="47" t="s">
        <v>680</v>
      </c>
      <c r="B282" s="47" t="s">
        <v>681</v>
      </c>
      <c r="C282" s="117" t="str">
        <f>IF('Indicator Date'!E282="","x",RIGHT('Indicator Date'!E282,4))</f>
        <v>2017</v>
      </c>
      <c r="D282" s="117" t="str">
        <f>IF('Indicator Date'!F282="","x",RIGHT('Indicator Date'!F282,4))</f>
        <v>2017</v>
      </c>
      <c r="E282" s="117" t="str">
        <f>IF('Indicator Date'!G282="","x",RIGHT('Indicator Date'!G282,4))</f>
        <v>2017</v>
      </c>
      <c r="F282" s="117" t="str">
        <f>IF('Indicator Date'!H282="","x",RIGHT('Indicator Date'!H282,4))</f>
        <v>2017</v>
      </c>
      <c r="G282" s="117" t="str">
        <f>IF('Indicator Date'!I282="","x",RIGHT('Indicator Date'!I282,4))</f>
        <v>2017</v>
      </c>
      <c r="H282" s="117" t="str">
        <f>IF('Indicator Date'!J282="","x",RIGHT('Indicator Date'!J282,4))</f>
        <v>2017</v>
      </c>
      <c r="I282" s="117" t="str">
        <f>IF('Indicator Date'!K282="","x",RIGHT('Indicator Date'!K282,4))</f>
        <v>2016</v>
      </c>
      <c r="J282" s="117" t="str">
        <f>IF('Indicator Date'!L282="","x",RIGHT('Indicator Date'!L282,4))</f>
        <v>2018</v>
      </c>
      <c r="K282" s="117" t="str">
        <f>IF('Indicator Date'!M282="","x",RIGHT('Indicator Date'!M282,4))</f>
        <v>2018</v>
      </c>
      <c r="L282" s="117" t="str">
        <f>IF('Indicator Date'!N282="","x",RIGHT('Indicator Date'!N282,4))</f>
        <v>2018</v>
      </c>
      <c r="M282" s="117" t="str">
        <f>IF('Indicator Date'!O282="","x",RIGHT('Indicator Date'!O282,4))</f>
        <v>2014</v>
      </c>
      <c r="N282" s="117" t="str">
        <f>IF('Indicator Date'!P282="","x",RIGHT('Indicator Date'!P282,4))</f>
        <v>2014</v>
      </c>
      <c r="O282" s="117" t="str">
        <f>IF('Indicator Date'!Q282="","x",RIGHT('Indicator Date'!Q282,4))</f>
        <v>2014</v>
      </c>
      <c r="P282" s="117" t="str">
        <f>IF('Indicator Date'!R282="","x",RIGHT('Indicator Date'!R282,4))</f>
        <v>2014</v>
      </c>
      <c r="Q282" s="117" t="str">
        <f>IF('Indicator Date'!S282="","x",RIGHT('Indicator Date'!S282,4))</f>
        <v>2014</v>
      </c>
      <c r="R282" s="117" t="str">
        <f>IF('Indicator Date'!T282="","x",RIGHT('Indicator Date'!T282,4))</f>
        <v>2014</v>
      </c>
      <c r="S282" s="117" t="str">
        <f>IF('Indicator Date'!U282="","x",RIGHT('Indicator Date'!U282,4))</f>
        <v>2014</v>
      </c>
      <c r="T282" s="117" t="str">
        <f>IF('Indicator Date'!V282="","x",RIGHT('Indicator Date'!V282,4))</f>
        <v>2014</v>
      </c>
      <c r="U282" s="117" t="str">
        <f>IF('Indicator Date'!W282="","x",RIGHT('Indicator Date'!W282,4))</f>
        <v>2014</v>
      </c>
      <c r="V282" s="117" t="str">
        <f>IF('Indicator Date'!X282="","x",RIGHT('Indicator Date'!X282,4))</f>
        <v>2014</v>
      </c>
      <c r="W282" s="117" t="str">
        <f>IF('Indicator Date'!Y282="","x",RIGHT('Indicator Date'!Y282,4))</f>
        <v>2014</v>
      </c>
      <c r="X282" s="117" t="str">
        <f>IF('Indicator Date'!AB282="","x",RIGHT('Indicator Date'!AB282,4))</f>
        <v>2014</v>
      </c>
      <c r="Y282" s="117" t="str">
        <f>IF('Indicator Date'!AC282="","x",RIGHT('Indicator Date'!AC282,4))</f>
        <v>2019</v>
      </c>
      <c r="Z282" s="117" t="str">
        <f>IF('Indicator Date'!AD282="","x",RIGHT('Indicator Date'!AD282,4))</f>
        <v>2019</v>
      </c>
      <c r="AA282" s="117" t="str">
        <f>IF('Indicator Date'!AE282="","x",RIGHT('Indicator Date'!AE282,4))</f>
        <v>2019</v>
      </c>
      <c r="AB282" s="117" t="str">
        <f>IF('Indicator Date'!AF282="","x",RIGHT('Indicator Date'!AF282,4))</f>
        <v>2019</v>
      </c>
      <c r="AC282" s="117" t="str">
        <f>IF('Indicator Date'!AG282="","x",RIGHT('Indicator Date'!AG282,4))</f>
        <v>2014</v>
      </c>
      <c r="AD282" s="117" t="str">
        <f>IF('Indicator Date'!AJ282="","x",RIGHT('Indicator Date'!AJ282,4))</f>
        <v>2014</v>
      </c>
      <c r="AE282" s="117" t="str">
        <f>IF('Indicator Date'!AK282="","x",RIGHT('Indicator Date'!AK282,4))</f>
        <v>2014</v>
      </c>
      <c r="AF282" s="117" t="str">
        <f>IF('Indicator Date'!AM282="","x",RIGHT('Indicator Date'!AM282,4))</f>
        <v>2014</v>
      </c>
      <c r="AG282" s="117" t="str">
        <f>IF('Indicator Date'!AN282="","x",RIGHT('Indicator Date'!AN282,4))</f>
        <v>2014</v>
      </c>
      <c r="AH282" s="117" t="str">
        <f>IF('Indicator Date'!AP282="","x",RIGHT('Indicator Date'!AP282,4))</f>
        <v>2014</v>
      </c>
      <c r="AI282" s="117" t="str">
        <f>IF('Indicator Date'!AR282="","x",RIGHT('Indicator Date'!AR282,4))</f>
        <v>2014</v>
      </c>
      <c r="AJ282" s="117" t="str">
        <f>IF('Indicator Date'!AU282="","x",RIGHT('Indicator Date'!AU282,4))</f>
        <v>2014</v>
      </c>
      <c r="AK282" s="117" t="str">
        <f>IF('Indicator Date'!AV282="","x",RIGHT('Indicator Date'!AV282,4))</f>
        <v>2014</v>
      </c>
      <c r="AL282" s="117" t="str">
        <f>IF('Indicator Date'!AW282="","x",RIGHT('Indicator Date'!AW282,4))</f>
        <v>2014</v>
      </c>
      <c r="AM282" s="117" t="str">
        <f>IF('Indicator Date'!AX282="","x",RIGHT('Indicator Date'!AX282,4))</f>
        <v>2014</v>
      </c>
      <c r="AN282" s="117" t="str">
        <f>IF('Indicator Date'!AY282="","x",RIGHT('Indicator Date'!AY282,4))</f>
        <v>2014</v>
      </c>
      <c r="AO282" s="117" t="str">
        <f>IF('Indicator Date'!AZ282="","x",RIGHT('Indicator Date'!AZ282,4))</f>
        <v>2014</v>
      </c>
      <c r="AP282" s="117" t="str">
        <f>IF('Indicator Date'!BA282="","x",RIGHT('Indicator Date'!BA282,4))</f>
        <v>2014</v>
      </c>
      <c r="AQ282" s="117" t="str">
        <f>IF('Indicator Date'!BB282="","x",RIGHT('Indicator Date'!BB282,4))</f>
        <v>2017</v>
      </c>
      <c r="AR282" s="117" t="str">
        <f>IF('Indicator Date'!BC282="","x",RIGHT('Indicator Date'!BC282,4))</f>
        <v>2017</v>
      </c>
      <c r="AS282" s="117" t="str">
        <f>IF('Indicator Date'!BD282="","x",RIGHT('Indicator Date'!BD282,4))</f>
        <v>2019</v>
      </c>
      <c r="AT282" s="117" t="str">
        <f>IF('Indicator Date'!BE282="","x",RIGHT('Indicator Date'!BE282,4))</f>
        <v>2014</v>
      </c>
      <c r="AU282" s="117" t="str">
        <f>IF('Indicator Date'!BF282="","x",RIGHT('Indicator Date'!BF282,4))</f>
        <v>2014</v>
      </c>
    </row>
    <row r="283" spans="1:47" ht="15.75" customHeight="1" x14ac:dyDescent="0.25">
      <c r="A283" s="47" t="s">
        <v>682</v>
      </c>
      <c r="B283" s="47" t="s">
        <v>683</v>
      </c>
      <c r="C283" s="117" t="str">
        <f>IF('Indicator Date'!E283="","x",RIGHT('Indicator Date'!E283,4))</f>
        <v>2017</v>
      </c>
      <c r="D283" s="117" t="str">
        <f>IF('Indicator Date'!F283="","x",RIGHT('Indicator Date'!F283,4))</f>
        <v>2017</v>
      </c>
      <c r="E283" s="117" t="str">
        <f>IF('Indicator Date'!G283="","x",RIGHT('Indicator Date'!G283,4))</f>
        <v>2017</v>
      </c>
      <c r="F283" s="117" t="str">
        <f>IF('Indicator Date'!H283="","x",RIGHT('Indicator Date'!H283,4))</f>
        <v>2017</v>
      </c>
      <c r="G283" s="117" t="str">
        <f>IF('Indicator Date'!I283="","x",RIGHT('Indicator Date'!I283,4))</f>
        <v>2017</v>
      </c>
      <c r="H283" s="117" t="str">
        <f>IF('Indicator Date'!J283="","x",RIGHT('Indicator Date'!J283,4))</f>
        <v>2017</v>
      </c>
      <c r="I283" s="117" t="str">
        <f>IF('Indicator Date'!K283="","x",RIGHT('Indicator Date'!K283,4))</f>
        <v>2016</v>
      </c>
      <c r="J283" s="117" t="str">
        <f>IF('Indicator Date'!L283="","x",RIGHT('Indicator Date'!L283,4))</f>
        <v>2018</v>
      </c>
      <c r="K283" s="117" t="str">
        <f>IF('Indicator Date'!M283="","x",RIGHT('Indicator Date'!M283,4))</f>
        <v>2018</v>
      </c>
      <c r="L283" s="117" t="str">
        <f>IF('Indicator Date'!N283="","x",RIGHT('Indicator Date'!N283,4))</f>
        <v>2018</v>
      </c>
      <c r="M283" s="117" t="str">
        <f>IF('Indicator Date'!O283="","x",RIGHT('Indicator Date'!O283,4))</f>
        <v>2014</v>
      </c>
      <c r="N283" s="117" t="str">
        <f>IF('Indicator Date'!P283="","x",RIGHT('Indicator Date'!P283,4))</f>
        <v>2014</v>
      </c>
      <c r="O283" s="117" t="str">
        <f>IF('Indicator Date'!Q283="","x",RIGHT('Indicator Date'!Q283,4))</f>
        <v>2014</v>
      </c>
      <c r="P283" s="117" t="str">
        <f>IF('Indicator Date'!R283="","x",RIGHT('Indicator Date'!R283,4))</f>
        <v>2014</v>
      </c>
      <c r="Q283" s="117" t="str">
        <f>IF('Indicator Date'!S283="","x",RIGHT('Indicator Date'!S283,4))</f>
        <v>2014</v>
      </c>
      <c r="R283" s="117" t="str">
        <f>IF('Indicator Date'!T283="","x",RIGHT('Indicator Date'!T283,4))</f>
        <v>2014</v>
      </c>
      <c r="S283" s="117" t="str">
        <f>IF('Indicator Date'!U283="","x",RIGHT('Indicator Date'!U283,4))</f>
        <v>2014</v>
      </c>
      <c r="T283" s="117" t="str">
        <f>IF('Indicator Date'!V283="","x",RIGHT('Indicator Date'!V283,4))</f>
        <v>2014</v>
      </c>
      <c r="U283" s="117" t="str">
        <f>IF('Indicator Date'!W283="","x",RIGHT('Indicator Date'!W283,4))</f>
        <v>2014</v>
      </c>
      <c r="V283" s="117" t="str">
        <f>IF('Indicator Date'!X283="","x",RIGHT('Indicator Date'!X283,4))</f>
        <v>2014</v>
      </c>
      <c r="W283" s="117" t="str">
        <f>IF('Indicator Date'!Y283="","x",RIGHT('Indicator Date'!Y283,4))</f>
        <v>2014</v>
      </c>
      <c r="X283" s="117" t="str">
        <f>IF('Indicator Date'!AB283="","x",RIGHT('Indicator Date'!AB283,4))</f>
        <v>2014</v>
      </c>
      <c r="Y283" s="117" t="str">
        <f>IF('Indicator Date'!AC283="","x",RIGHT('Indicator Date'!AC283,4))</f>
        <v>2019</v>
      </c>
      <c r="Z283" s="117" t="str">
        <f>IF('Indicator Date'!AD283="","x",RIGHT('Indicator Date'!AD283,4))</f>
        <v>2019</v>
      </c>
      <c r="AA283" s="117" t="str">
        <f>IF('Indicator Date'!AE283="","x",RIGHT('Indicator Date'!AE283,4))</f>
        <v>2019</v>
      </c>
      <c r="AB283" s="117" t="str">
        <f>IF('Indicator Date'!AF283="","x",RIGHT('Indicator Date'!AF283,4))</f>
        <v>2019</v>
      </c>
      <c r="AC283" s="117" t="str">
        <f>IF('Indicator Date'!AG283="","x",RIGHT('Indicator Date'!AG283,4))</f>
        <v>2014</v>
      </c>
      <c r="AD283" s="117" t="str">
        <f>IF('Indicator Date'!AJ283="","x",RIGHT('Indicator Date'!AJ283,4))</f>
        <v>2014</v>
      </c>
      <c r="AE283" s="117" t="str">
        <f>IF('Indicator Date'!AK283="","x",RIGHT('Indicator Date'!AK283,4))</f>
        <v>2014</v>
      </c>
      <c r="AF283" s="117" t="str">
        <f>IF('Indicator Date'!AM283="","x",RIGHT('Indicator Date'!AM283,4))</f>
        <v>2014</v>
      </c>
      <c r="AG283" s="117" t="str">
        <f>IF('Indicator Date'!AN283="","x",RIGHT('Indicator Date'!AN283,4))</f>
        <v>2014</v>
      </c>
      <c r="AH283" s="117" t="str">
        <f>IF('Indicator Date'!AP283="","x",RIGHT('Indicator Date'!AP283,4))</f>
        <v>2014</v>
      </c>
      <c r="AI283" s="117" t="str">
        <f>IF('Indicator Date'!AR283="","x",RIGHT('Indicator Date'!AR283,4))</f>
        <v>2014</v>
      </c>
      <c r="AJ283" s="117" t="str">
        <f>IF('Indicator Date'!AU283="","x",RIGHT('Indicator Date'!AU283,4))</f>
        <v>2014</v>
      </c>
      <c r="AK283" s="117" t="str">
        <f>IF('Indicator Date'!AV283="","x",RIGHT('Indicator Date'!AV283,4))</f>
        <v>2014</v>
      </c>
      <c r="AL283" s="117" t="str">
        <f>IF('Indicator Date'!AW283="","x",RIGHT('Indicator Date'!AW283,4))</f>
        <v>2014</v>
      </c>
      <c r="AM283" s="117" t="str">
        <f>IF('Indicator Date'!AX283="","x",RIGHT('Indicator Date'!AX283,4))</f>
        <v>2014</v>
      </c>
      <c r="AN283" s="117" t="str">
        <f>IF('Indicator Date'!AY283="","x",RIGHT('Indicator Date'!AY283,4))</f>
        <v>2014</v>
      </c>
      <c r="AO283" s="117" t="str">
        <f>IF('Indicator Date'!AZ283="","x",RIGHT('Indicator Date'!AZ283,4))</f>
        <v>2014</v>
      </c>
      <c r="AP283" s="117" t="str">
        <f>IF('Indicator Date'!BA283="","x",RIGHT('Indicator Date'!BA283,4))</f>
        <v>2014</v>
      </c>
      <c r="AQ283" s="117" t="str">
        <f>IF('Indicator Date'!BB283="","x",RIGHT('Indicator Date'!BB283,4))</f>
        <v>2017</v>
      </c>
      <c r="AR283" s="117" t="str">
        <f>IF('Indicator Date'!BC283="","x",RIGHT('Indicator Date'!BC283,4))</f>
        <v>2017</v>
      </c>
      <c r="AS283" s="117" t="str">
        <f>IF('Indicator Date'!BD283="","x",RIGHT('Indicator Date'!BD283,4))</f>
        <v>2019</v>
      </c>
      <c r="AT283" s="117" t="str">
        <f>IF('Indicator Date'!BE283="","x",RIGHT('Indicator Date'!BE283,4))</f>
        <v>2014</v>
      </c>
      <c r="AU283" s="117" t="str">
        <f>IF('Indicator Date'!BF283="","x",RIGHT('Indicator Date'!BF283,4))</f>
        <v>2014</v>
      </c>
    </row>
    <row r="284" spans="1:47" ht="15.75" customHeight="1" x14ac:dyDescent="0.25">
      <c r="A284" s="47" t="s">
        <v>684</v>
      </c>
      <c r="B284" s="47" t="s">
        <v>685</v>
      </c>
      <c r="C284" s="117" t="str">
        <f>IF('Indicator Date'!E284="","x",RIGHT('Indicator Date'!E284,4))</f>
        <v>2017</v>
      </c>
      <c r="D284" s="117" t="str">
        <f>IF('Indicator Date'!F284="","x",RIGHT('Indicator Date'!F284,4))</f>
        <v>2017</v>
      </c>
      <c r="E284" s="117" t="str">
        <f>IF('Indicator Date'!G284="","x",RIGHT('Indicator Date'!G284,4))</f>
        <v>2017</v>
      </c>
      <c r="F284" s="117" t="str">
        <f>IF('Indicator Date'!H284="","x",RIGHT('Indicator Date'!H284,4))</f>
        <v>2017</v>
      </c>
      <c r="G284" s="117" t="str">
        <f>IF('Indicator Date'!I284="","x",RIGHT('Indicator Date'!I284,4))</f>
        <v>2017</v>
      </c>
      <c r="H284" s="117" t="str">
        <f>IF('Indicator Date'!J284="","x",RIGHT('Indicator Date'!J284,4))</f>
        <v>2017</v>
      </c>
      <c r="I284" s="117" t="str">
        <f>IF('Indicator Date'!K284="","x",RIGHT('Indicator Date'!K284,4))</f>
        <v>2016</v>
      </c>
      <c r="J284" s="117" t="str">
        <f>IF('Indicator Date'!L284="","x",RIGHT('Indicator Date'!L284,4))</f>
        <v>2018</v>
      </c>
      <c r="K284" s="117" t="str">
        <f>IF('Indicator Date'!M284="","x",RIGHT('Indicator Date'!M284,4))</f>
        <v>2018</v>
      </c>
      <c r="L284" s="117" t="str">
        <f>IF('Indicator Date'!N284="","x",RIGHT('Indicator Date'!N284,4))</f>
        <v>2018</v>
      </c>
      <c r="M284" s="117" t="str">
        <f>IF('Indicator Date'!O284="","x",RIGHT('Indicator Date'!O284,4))</f>
        <v>2014</v>
      </c>
      <c r="N284" s="117" t="str">
        <f>IF('Indicator Date'!P284="","x",RIGHT('Indicator Date'!P284,4))</f>
        <v>2014</v>
      </c>
      <c r="O284" s="117" t="str">
        <f>IF('Indicator Date'!Q284="","x",RIGHT('Indicator Date'!Q284,4))</f>
        <v>2014</v>
      </c>
      <c r="P284" s="117" t="str">
        <f>IF('Indicator Date'!R284="","x",RIGHT('Indicator Date'!R284,4))</f>
        <v>2014</v>
      </c>
      <c r="Q284" s="117" t="str">
        <f>IF('Indicator Date'!S284="","x",RIGHT('Indicator Date'!S284,4))</f>
        <v>2014</v>
      </c>
      <c r="R284" s="117" t="str">
        <f>IF('Indicator Date'!T284="","x",RIGHT('Indicator Date'!T284,4))</f>
        <v>2014</v>
      </c>
      <c r="S284" s="117" t="str">
        <f>IF('Indicator Date'!U284="","x",RIGHT('Indicator Date'!U284,4))</f>
        <v>2014</v>
      </c>
      <c r="T284" s="117" t="str">
        <f>IF('Indicator Date'!V284="","x",RIGHT('Indicator Date'!V284,4))</f>
        <v>2014</v>
      </c>
      <c r="U284" s="117" t="str">
        <f>IF('Indicator Date'!W284="","x",RIGHT('Indicator Date'!W284,4))</f>
        <v>2014</v>
      </c>
      <c r="V284" s="117" t="str">
        <f>IF('Indicator Date'!X284="","x",RIGHT('Indicator Date'!X284,4))</f>
        <v>2014</v>
      </c>
      <c r="W284" s="117" t="str">
        <f>IF('Indicator Date'!Y284="","x",RIGHT('Indicator Date'!Y284,4))</f>
        <v>2014</v>
      </c>
      <c r="X284" s="117" t="str">
        <f>IF('Indicator Date'!AB284="","x",RIGHT('Indicator Date'!AB284,4))</f>
        <v>2014</v>
      </c>
      <c r="Y284" s="117" t="str">
        <f>IF('Indicator Date'!AC284="","x",RIGHT('Indicator Date'!AC284,4))</f>
        <v>2019</v>
      </c>
      <c r="Z284" s="117" t="str">
        <f>IF('Indicator Date'!AD284="","x",RIGHT('Indicator Date'!AD284,4))</f>
        <v>2019</v>
      </c>
      <c r="AA284" s="117" t="str">
        <f>IF('Indicator Date'!AE284="","x",RIGHT('Indicator Date'!AE284,4))</f>
        <v>2019</v>
      </c>
      <c r="AB284" s="117" t="str">
        <f>IF('Indicator Date'!AF284="","x",RIGHT('Indicator Date'!AF284,4))</f>
        <v>2019</v>
      </c>
      <c r="AC284" s="117" t="str">
        <f>IF('Indicator Date'!AG284="","x",RIGHT('Indicator Date'!AG284,4))</f>
        <v>2014</v>
      </c>
      <c r="AD284" s="117" t="str">
        <f>IF('Indicator Date'!AJ284="","x",RIGHT('Indicator Date'!AJ284,4))</f>
        <v>2014</v>
      </c>
      <c r="AE284" s="117" t="str">
        <f>IF('Indicator Date'!AK284="","x",RIGHT('Indicator Date'!AK284,4))</f>
        <v>2014</v>
      </c>
      <c r="AF284" s="117" t="str">
        <f>IF('Indicator Date'!AM284="","x",RIGHT('Indicator Date'!AM284,4))</f>
        <v>2014</v>
      </c>
      <c r="AG284" s="117" t="str">
        <f>IF('Indicator Date'!AN284="","x",RIGHT('Indicator Date'!AN284,4))</f>
        <v>2014</v>
      </c>
      <c r="AH284" s="117" t="str">
        <f>IF('Indicator Date'!AP284="","x",RIGHT('Indicator Date'!AP284,4))</f>
        <v>2014</v>
      </c>
      <c r="AI284" s="117" t="str">
        <f>IF('Indicator Date'!AR284="","x",RIGHT('Indicator Date'!AR284,4))</f>
        <v>2014</v>
      </c>
      <c r="AJ284" s="117" t="str">
        <f>IF('Indicator Date'!AU284="","x",RIGHT('Indicator Date'!AU284,4))</f>
        <v>2014</v>
      </c>
      <c r="AK284" s="117" t="str">
        <f>IF('Indicator Date'!AV284="","x",RIGHT('Indicator Date'!AV284,4))</f>
        <v>2014</v>
      </c>
      <c r="AL284" s="117" t="str">
        <f>IF('Indicator Date'!AW284="","x",RIGHT('Indicator Date'!AW284,4))</f>
        <v>2014</v>
      </c>
      <c r="AM284" s="117" t="str">
        <f>IF('Indicator Date'!AX284="","x",RIGHT('Indicator Date'!AX284,4))</f>
        <v>2014</v>
      </c>
      <c r="AN284" s="117" t="str">
        <f>IF('Indicator Date'!AY284="","x",RIGHT('Indicator Date'!AY284,4))</f>
        <v>2014</v>
      </c>
      <c r="AO284" s="117" t="str">
        <f>IF('Indicator Date'!AZ284="","x",RIGHT('Indicator Date'!AZ284,4))</f>
        <v>2014</v>
      </c>
      <c r="AP284" s="117" t="str">
        <f>IF('Indicator Date'!BA284="","x",RIGHT('Indicator Date'!BA284,4))</f>
        <v>2014</v>
      </c>
      <c r="AQ284" s="117" t="str">
        <f>IF('Indicator Date'!BB284="","x",RIGHT('Indicator Date'!BB284,4))</f>
        <v>2017</v>
      </c>
      <c r="AR284" s="117" t="str">
        <f>IF('Indicator Date'!BC284="","x",RIGHT('Indicator Date'!BC284,4))</f>
        <v>2017</v>
      </c>
      <c r="AS284" s="117" t="str">
        <f>IF('Indicator Date'!BD284="","x",RIGHT('Indicator Date'!BD284,4))</f>
        <v>2019</v>
      </c>
      <c r="AT284" s="117" t="str">
        <f>IF('Indicator Date'!BE284="","x",RIGHT('Indicator Date'!BE284,4))</f>
        <v>2014</v>
      </c>
      <c r="AU284" s="117" t="str">
        <f>IF('Indicator Date'!BF284="","x",RIGHT('Indicator Date'!BF284,4))</f>
        <v>2014</v>
      </c>
    </row>
    <row r="285" spans="1:47" ht="15.75" customHeight="1" x14ac:dyDescent="0.25">
      <c r="A285" s="47" t="s">
        <v>686</v>
      </c>
      <c r="B285" s="47" t="s">
        <v>687</v>
      </c>
      <c r="C285" s="117" t="str">
        <f>IF('Indicator Date'!E285="","x",RIGHT('Indicator Date'!E285,4))</f>
        <v>2017</v>
      </c>
      <c r="D285" s="117" t="str">
        <f>IF('Indicator Date'!F285="","x",RIGHT('Indicator Date'!F285,4))</f>
        <v>2017</v>
      </c>
      <c r="E285" s="117" t="str">
        <f>IF('Indicator Date'!G285="","x",RIGHT('Indicator Date'!G285,4))</f>
        <v>2017</v>
      </c>
      <c r="F285" s="117" t="str">
        <f>IF('Indicator Date'!H285="","x",RIGHT('Indicator Date'!H285,4))</f>
        <v>2017</v>
      </c>
      <c r="G285" s="117" t="str">
        <f>IF('Indicator Date'!I285="","x",RIGHT('Indicator Date'!I285,4))</f>
        <v>2017</v>
      </c>
      <c r="H285" s="117" t="str">
        <f>IF('Indicator Date'!J285="","x",RIGHT('Indicator Date'!J285,4))</f>
        <v>2017</v>
      </c>
      <c r="I285" s="117" t="str">
        <f>IF('Indicator Date'!K285="","x",RIGHT('Indicator Date'!K285,4))</f>
        <v>2016</v>
      </c>
      <c r="J285" s="117" t="str">
        <f>IF('Indicator Date'!L285="","x",RIGHT('Indicator Date'!L285,4))</f>
        <v>2018</v>
      </c>
      <c r="K285" s="117" t="str">
        <f>IF('Indicator Date'!M285="","x",RIGHT('Indicator Date'!M285,4))</f>
        <v>2018</v>
      </c>
      <c r="L285" s="117" t="str">
        <f>IF('Indicator Date'!N285="","x",RIGHT('Indicator Date'!N285,4))</f>
        <v>2018</v>
      </c>
      <c r="M285" s="117" t="str">
        <f>IF('Indicator Date'!O285="","x",RIGHT('Indicator Date'!O285,4))</f>
        <v>2014</v>
      </c>
      <c r="N285" s="117" t="str">
        <f>IF('Indicator Date'!P285="","x",RIGHT('Indicator Date'!P285,4))</f>
        <v>2014</v>
      </c>
      <c r="O285" s="117" t="str">
        <f>IF('Indicator Date'!Q285="","x",RIGHT('Indicator Date'!Q285,4))</f>
        <v>2014</v>
      </c>
      <c r="P285" s="117" t="str">
        <f>IF('Indicator Date'!R285="","x",RIGHT('Indicator Date'!R285,4))</f>
        <v>2014</v>
      </c>
      <c r="Q285" s="117" t="str">
        <f>IF('Indicator Date'!S285="","x",RIGHT('Indicator Date'!S285,4))</f>
        <v>2014</v>
      </c>
      <c r="R285" s="117" t="str">
        <f>IF('Indicator Date'!T285="","x",RIGHT('Indicator Date'!T285,4))</f>
        <v>2014</v>
      </c>
      <c r="S285" s="117" t="str">
        <f>IF('Indicator Date'!U285="","x",RIGHT('Indicator Date'!U285,4))</f>
        <v>2014</v>
      </c>
      <c r="T285" s="117" t="str">
        <f>IF('Indicator Date'!V285="","x",RIGHT('Indicator Date'!V285,4))</f>
        <v>2014</v>
      </c>
      <c r="U285" s="117" t="str">
        <f>IF('Indicator Date'!W285="","x",RIGHT('Indicator Date'!W285,4))</f>
        <v>2014</v>
      </c>
      <c r="V285" s="117" t="str">
        <f>IF('Indicator Date'!X285="","x",RIGHT('Indicator Date'!X285,4))</f>
        <v>2014</v>
      </c>
      <c r="W285" s="117" t="str">
        <f>IF('Indicator Date'!Y285="","x",RIGHT('Indicator Date'!Y285,4))</f>
        <v>2014</v>
      </c>
      <c r="X285" s="117" t="str">
        <f>IF('Indicator Date'!AB285="","x",RIGHT('Indicator Date'!AB285,4))</f>
        <v>2014</v>
      </c>
      <c r="Y285" s="117" t="str">
        <f>IF('Indicator Date'!AC285="","x",RIGHT('Indicator Date'!AC285,4))</f>
        <v>2019</v>
      </c>
      <c r="Z285" s="117" t="str">
        <f>IF('Indicator Date'!AD285="","x",RIGHT('Indicator Date'!AD285,4))</f>
        <v>2019</v>
      </c>
      <c r="AA285" s="117" t="str">
        <f>IF('Indicator Date'!AE285="","x",RIGHT('Indicator Date'!AE285,4))</f>
        <v>2019</v>
      </c>
      <c r="AB285" s="117" t="str">
        <f>IF('Indicator Date'!AF285="","x",RIGHT('Indicator Date'!AF285,4))</f>
        <v>2019</v>
      </c>
      <c r="AC285" s="117" t="str">
        <f>IF('Indicator Date'!AG285="","x",RIGHT('Indicator Date'!AG285,4))</f>
        <v>2014</v>
      </c>
      <c r="AD285" s="117" t="str">
        <f>IF('Indicator Date'!AJ285="","x",RIGHT('Indicator Date'!AJ285,4))</f>
        <v>2014</v>
      </c>
      <c r="AE285" s="117" t="str">
        <f>IF('Indicator Date'!AK285="","x",RIGHT('Indicator Date'!AK285,4))</f>
        <v>2014</v>
      </c>
      <c r="AF285" s="117" t="str">
        <f>IF('Indicator Date'!AM285="","x",RIGHT('Indicator Date'!AM285,4))</f>
        <v>2014</v>
      </c>
      <c r="AG285" s="117" t="str">
        <f>IF('Indicator Date'!AN285="","x",RIGHT('Indicator Date'!AN285,4))</f>
        <v>2014</v>
      </c>
      <c r="AH285" s="117" t="str">
        <f>IF('Indicator Date'!AP285="","x",RIGHT('Indicator Date'!AP285,4))</f>
        <v>2014</v>
      </c>
      <c r="AI285" s="117" t="str">
        <f>IF('Indicator Date'!AR285="","x",RIGHT('Indicator Date'!AR285,4))</f>
        <v>2014</v>
      </c>
      <c r="AJ285" s="117" t="str">
        <f>IF('Indicator Date'!AU285="","x",RIGHT('Indicator Date'!AU285,4))</f>
        <v>2014</v>
      </c>
      <c r="AK285" s="117" t="str">
        <f>IF('Indicator Date'!AV285="","x",RIGHT('Indicator Date'!AV285,4))</f>
        <v>2014</v>
      </c>
      <c r="AL285" s="117" t="str">
        <f>IF('Indicator Date'!AW285="","x",RIGHT('Indicator Date'!AW285,4))</f>
        <v>2014</v>
      </c>
      <c r="AM285" s="117" t="str">
        <f>IF('Indicator Date'!AX285="","x",RIGHT('Indicator Date'!AX285,4))</f>
        <v>2014</v>
      </c>
      <c r="AN285" s="117" t="str">
        <f>IF('Indicator Date'!AY285="","x",RIGHT('Indicator Date'!AY285,4))</f>
        <v>2014</v>
      </c>
      <c r="AO285" s="117" t="str">
        <f>IF('Indicator Date'!AZ285="","x",RIGHT('Indicator Date'!AZ285,4))</f>
        <v>2014</v>
      </c>
      <c r="AP285" s="117" t="str">
        <f>IF('Indicator Date'!BA285="","x",RIGHT('Indicator Date'!BA285,4))</f>
        <v>2014</v>
      </c>
      <c r="AQ285" s="117" t="str">
        <f>IF('Indicator Date'!BB285="","x",RIGHT('Indicator Date'!BB285,4))</f>
        <v>2017</v>
      </c>
      <c r="AR285" s="117" t="str">
        <f>IF('Indicator Date'!BC285="","x",RIGHT('Indicator Date'!BC285,4))</f>
        <v>2017</v>
      </c>
      <c r="AS285" s="117" t="str">
        <f>IF('Indicator Date'!BD285="","x",RIGHT('Indicator Date'!BD285,4))</f>
        <v>2019</v>
      </c>
      <c r="AT285" s="117" t="str">
        <f>IF('Indicator Date'!BE285="","x",RIGHT('Indicator Date'!BE285,4))</f>
        <v>2014</v>
      </c>
      <c r="AU285" s="117" t="str">
        <f>IF('Indicator Date'!BF285="","x",RIGHT('Indicator Date'!BF285,4))</f>
        <v>2014</v>
      </c>
    </row>
    <row r="286" spans="1:47" ht="15.75" customHeight="1" x14ac:dyDescent="0.25">
      <c r="A286" s="47" t="s">
        <v>659</v>
      </c>
      <c r="B286" s="47" t="s">
        <v>688</v>
      </c>
      <c r="C286" s="117" t="str">
        <f>IF('Indicator Date'!E286="","x",RIGHT('Indicator Date'!E286,4))</f>
        <v>2017</v>
      </c>
      <c r="D286" s="117" t="str">
        <f>IF('Indicator Date'!F286="","x",RIGHT('Indicator Date'!F286,4))</f>
        <v>2017</v>
      </c>
      <c r="E286" s="117" t="str">
        <f>IF('Indicator Date'!G286="","x",RIGHT('Indicator Date'!G286,4))</f>
        <v>2017</v>
      </c>
      <c r="F286" s="117" t="str">
        <f>IF('Indicator Date'!H286="","x",RIGHT('Indicator Date'!H286,4))</f>
        <v>2017</v>
      </c>
      <c r="G286" s="117" t="str">
        <f>IF('Indicator Date'!I286="","x",RIGHT('Indicator Date'!I286,4))</f>
        <v>2017</v>
      </c>
      <c r="H286" s="117" t="str">
        <f>IF('Indicator Date'!J286="","x",RIGHT('Indicator Date'!J286,4))</f>
        <v>2017</v>
      </c>
      <c r="I286" s="117" t="str">
        <f>IF('Indicator Date'!K286="","x",RIGHT('Indicator Date'!K286,4))</f>
        <v>2016</v>
      </c>
      <c r="J286" s="117" t="str">
        <f>IF('Indicator Date'!L286="","x",RIGHT('Indicator Date'!L286,4))</f>
        <v>2018</v>
      </c>
      <c r="K286" s="117" t="str">
        <f>IF('Indicator Date'!M286="","x",RIGHT('Indicator Date'!M286,4))</f>
        <v>2018</v>
      </c>
      <c r="L286" s="117" t="str">
        <f>IF('Indicator Date'!N286="","x",RIGHT('Indicator Date'!N286,4))</f>
        <v>2018</v>
      </c>
      <c r="M286" s="117" t="str">
        <f>IF('Indicator Date'!O286="","x",RIGHT('Indicator Date'!O286,4))</f>
        <v>2014</v>
      </c>
      <c r="N286" s="117" t="str">
        <f>IF('Indicator Date'!P286="","x",RIGHT('Indicator Date'!P286,4))</f>
        <v>2014</v>
      </c>
      <c r="O286" s="117" t="str">
        <f>IF('Indicator Date'!Q286="","x",RIGHT('Indicator Date'!Q286,4))</f>
        <v>2014</v>
      </c>
      <c r="P286" s="117" t="str">
        <f>IF('Indicator Date'!R286="","x",RIGHT('Indicator Date'!R286,4))</f>
        <v>2014</v>
      </c>
      <c r="Q286" s="117" t="str">
        <f>IF('Indicator Date'!S286="","x",RIGHT('Indicator Date'!S286,4))</f>
        <v>2014</v>
      </c>
      <c r="R286" s="117" t="str">
        <f>IF('Indicator Date'!T286="","x",RIGHT('Indicator Date'!T286,4))</f>
        <v>2014</v>
      </c>
      <c r="S286" s="117" t="str">
        <f>IF('Indicator Date'!U286="","x",RIGHT('Indicator Date'!U286,4))</f>
        <v>2014</v>
      </c>
      <c r="T286" s="117" t="str">
        <f>IF('Indicator Date'!V286="","x",RIGHT('Indicator Date'!V286,4))</f>
        <v>2014</v>
      </c>
      <c r="U286" s="117" t="str">
        <f>IF('Indicator Date'!W286="","x",RIGHT('Indicator Date'!W286,4))</f>
        <v>2014</v>
      </c>
      <c r="V286" s="117" t="str">
        <f>IF('Indicator Date'!X286="","x",RIGHT('Indicator Date'!X286,4))</f>
        <v>2014</v>
      </c>
      <c r="W286" s="117" t="str">
        <f>IF('Indicator Date'!Y286="","x",RIGHT('Indicator Date'!Y286,4))</f>
        <v>2014</v>
      </c>
      <c r="X286" s="117" t="str">
        <f>IF('Indicator Date'!AB286="","x",RIGHT('Indicator Date'!AB286,4))</f>
        <v>2014</v>
      </c>
      <c r="Y286" s="117" t="str">
        <f>IF('Indicator Date'!AC286="","x",RIGHT('Indicator Date'!AC286,4))</f>
        <v>2019</v>
      </c>
      <c r="Z286" s="117" t="str">
        <f>IF('Indicator Date'!AD286="","x",RIGHT('Indicator Date'!AD286,4))</f>
        <v>2019</v>
      </c>
      <c r="AA286" s="117" t="str">
        <f>IF('Indicator Date'!AE286="","x",RIGHT('Indicator Date'!AE286,4))</f>
        <v>2019</v>
      </c>
      <c r="AB286" s="117" t="str">
        <f>IF('Indicator Date'!AF286="","x",RIGHT('Indicator Date'!AF286,4))</f>
        <v>2019</v>
      </c>
      <c r="AC286" s="117" t="str">
        <f>IF('Indicator Date'!AG286="","x",RIGHT('Indicator Date'!AG286,4))</f>
        <v>2014</v>
      </c>
      <c r="AD286" s="117" t="str">
        <f>IF('Indicator Date'!AJ286="","x",RIGHT('Indicator Date'!AJ286,4))</f>
        <v>2014</v>
      </c>
      <c r="AE286" s="117" t="str">
        <f>IF('Indicator Date'!AK286="","x",RIGHT('Indicator Date'!AK286,4))</f>
        <v>2014</v>
      </c>
      <c r="AF286" s="117" t="str">
        <f>IF('Indicator Date'!AM286="","x",RIGHT('Indicator Date'!AM286,4))</f>
        <v>2014</v>
      </c>
      <c r="AG286" s="117" t="str">
        <f>IF('Indicator Date'!AN286="","x",RIGHT('Indicator Date'!AN286,4))</f>
        <v>2014</v>
      </c>
      <c r="AH286" s="117" t="str">
        <f>IF('Indicator Date'!AP286="","x",RIGHT('Indicator Date'!AP286,4))</f>
        <v>2014</v>
      </c>
      <c r="AI286" s="117" t="str">
        <f>IF('Indicator Date'!AR286="","x",RIGHT('Indicator Date'!AR286,4))</f>
        <v>2014</v>
      </c>
      <c r="AJ286" s="117" t="str">
        <f>IF('Indicator Date'!AU286="","x",RIGHT('Indicator Date'!AU286,4))</f>
        <v>2014</v>
      </c>
      <c r="AK286" s="117" t="str">
        <f>IF('Indicator Date'!AV286="","x",RIGHT('Indicator Date'!AV286,4))</f>
        <v>2014</v>
      </c>
      <c r="AL286" s="117" t="str">
        <f>IF('Indicator Date'!AW286="","x",RIGHT('Indicator Date'!AW286,4))</f>
        <v>2014</v>
      </c>
      <c r="AM286" s="117" t="str">
        <f>IF('Indicator Date'!AX286="","x",RIGHT('Indicator Date'!AX286,4))</f>
        <v>2014</v>
      </c>
      <c r="AN286" s="117" t="str">
        <f>IF('Indicator Date'!AY286="","x",RIGHT('Indicator Date'!AY286,4))</f>
        <v>2014</v>
      </c>
      <c r="AO286" s="117" t="str">
        <f>IF('Indicator Date'!AZ286="","x",RIGHT('Indicator Date'!AZ286,4))</f>
        <v>2014</v>
      </c>
      <c r="AP286" s="117" t="str">
        <f>IF('Indicator Date'!BA286="","x",RIGHT('Indicator Date'!BA286,4))</f>
        <v>2014</v>
      </c>
      <c r="AQ286" s="117" t="str">
        <f>IF('Indicator Date'!BB286="","x",RIGHT('Indicator Date'!BB286,4))</f>
        <v>2017</v>
      </c>
      <c r="AR286" s="117" t="str">
        <f>IF('Indicator Date'!BC286="","x",RIGHT('Indicator Date'!BC286,4))</f>
        <v>2017</v>
      </c>
      <c r="AS286" s="117" t="str">
        <f>IF('Indicator Date'!BD286="","x",RIGHT('Indicator Date'!BD286,4))</f>
        <v>2019</v>
      </c>
      <c r="AT286" s="117" t="str">
        <f>IF('Indicator Date'!BE286="","x",RIGHT('Indicator Date'!BE286,4))</f>
        <v>2014</v>
      </c>
      <c r="AU286" s="117" t="str">
        <f>IF('Indicator Date'!BF286="","x",RIGHT('Indicator Date'!BF286,4))</f>
        <v>2014</v>
      </c>
    </row>
    <row r="287" spans="1:47" ht="15.75" customHeight="1" x14ac:dyDescent="0.25">
      <c r="A287" s="47" t="s">
        <v>689</v>
      </c>
      <c r="B287" s="47" t="s">
        <v>690</v>
      </c>
      <c r="C287" s="117" t="str">
        <f>IF('Indicator Date'!E287="","x",RIGHT('Indicator Date'!E287,4))</f>
        <v>2017</v>
      </c>
      <c r="D287" s="117" t="str">
        <f>IF('Indicator Date'!F287="","x",RIGHT('Indicator Date'!F287,4))</f>
        <v>2017</v>
      </c>
      <c r="E287" s="117" t="str">
        <f>IF('Indicator Date'!G287="","x",RIGHT('Indicator Date'!G287,4))</f>
        <v>2017</v>
      </c>
      <c r="F287" s="117" t="str">
        <f>IF('Indicator Date'!H287="","x",RIGHT('Indicator Date'!H287,4))</f>
        <v>2017</v>
      </c>
      <c r="G287" s="117" t="str">
        <f>IF('Indicator Date'!I287="","x",RIGHT('Indicator Date'!I287,4))</f>
        <v>2017</v>
      </c>
      <c r="H287" s="117" t="str">
        <f>IF('Indicator Date'!J287="","x",RIGHT('Indicator Date'!J287,4))</f>
        <v>2017</v>
      </c>
      <c r="I287" s="117" t="str">
        <f>IF('Indicator Date'!K287="","x",RIGHT('Indicator Date'!K287,4))</f>
        <v>2016</v>
      </c>
      <c r="J287" s="117" t="str">
        <f>IF('Indicator Date'!L287="","x",RIGHT('Indicator Date'!L287,4))</f>
        <v>2018</v>
      </c>
      <c r="K287" s="117" t="str">
        <f>IF('Indicator Date'!M287="","x",RIGHT('Indicator Date'!M287,4))</f>
        <v>2018</v>
      </c>
      <c r="L287" s="117" t="str">
        <f>IF('Indicator Date'!N287="","x",RIGHT('Indicator Date'!N287,4))</f>
        <v>2018</v>
      </c>
      <c r="M287" s="117" t="str">
        <f>IF('Indicator Date'!O287="","x",RIGHT('Indicator Date'!O287,4))</f>
        <v>2014</v>
      </c>
      <c r="N287" s="117" t="str">
        <f>IF('Indicator Date'!P287="","x",RIGHT('Indicator Date'!P287,4))</f>
        <v>2014</v>
      </c>
      <c r="O287" s="117" t="str">
        <f>IF('Indicator Date'!Q287="","x",RIGHT('Indicator Date'!Q287,4))</f>
        <v>2014</v>
      </c>
      <c r="P287" s="117" t="str">
        <f>IF('Indicator Date'!R287="","x",RIGHT('Indicator Date'!R287,4))</f>
        <v>2014</v>
      </c>
      <c r="Q287" s="117" t="str">
        <f>IF('Indicator Date'!S287="","x",RIGHT('Indicator Date'!S287,4))</f>
        <v>2014</v>
      </c>
      <c r="R287" s="117" t="str">
        <f>IF('Indicator Date'!T287="","x",RIGHT('Indicator Date'!T287,4))</f>
        <v>2014</v>
      </c>
      <c r="S287" s="117" t="str">
        <f>IF('Indicator Date'!U287="","x",RIGHT('Indicator Date'!U287,4))</f>
        <v>2014</v>
      </c>
      <c r="T287" s="117" t="str">
        <f>IF('Indicator Date'!V287="","x",RIGHT('Indicator Date'!V287,4))</f>
        <v>2014</v>
      </c>
      <c r="U287" s="117" t="str">
        <f>IF('Indicator Date'!W287="","x",RIGHT('Indicator Date'!W287,4))</f>
        <v>2014</v>
      </c>
      <c r="V287" s="117" t="str">
        <f>IF('Indicator Date'!X287="","x",RIGHT('Indicator Date'!X287,4))</f>
        <v>2014</v>
      </c>
      <c r="W287" s="117" t="str">
        <f>IF('Indicator Date'!Y287="","x",RIGHT('Indicator Date'!Y287,4))</f>
        <v>2014</v>
      </c>
      <c r="X287" s="117" t="str">
        <f>IF('Indicator Date'!AB287="","x",RIGHT('Indicator Date'!AB287,4))</f>
        <v>2014</v>
      </c>
      <c r="Y287" s="117" t="str">
        <f>IF('Indicator Date'!AC287="","x",RIGHT('Indicator Date'!AC287,4))</f>
        <v>2019</v>
      </c>
      <c r="Z287" s="117" t="str">
        <f>IF('Indicator Date'!AD287="","x",RIGHT('Indicator Date'!AD287,4))</f>
        <v>2019</v>
      </c>
      <c r="AA287" s="117" t="str">
        <f>IF('Indicator Date'!AE287="","x",RIGHT('Indicator Date'!AE287,4))</f>
        <v>2019</v>
      </c>
      <c r="AB287" s="117" t="str">
        <f>IF('Indicator Date'!AF287="","x",RIGHT('Indicator Date'!AF287,4))</f>
        <v>2019</v>
      </c>
      <c r="AC287" s="117" t="str">
        <f>IF('Indicator Date'!AG287="","x",RIGHT('Indicator Date'!AG287,4))</f>
        <v>2014</v>
      </c>
      <c r="AD287" s="117" t="str">
        <f>IF('Indicator Date'!AJ287="","x",RIGHT('Indicator Date'!AJ287,4))</f>
        <v>2014</v>
      </c>
      <c r="AE287" s="117" t="str">
        <f>IF('Indicator Date'!AK287="","x",RIGHT('Indicator Date'!AK287,4))</f>
        <v>2014</v>
      </c>
      <c r="AF287" s="117" t="str">
        <f>IF('Indicator Date'!AM287="","x",RIGHT('Indicator Date'!AM287,4))</f>
        <v>2014</v>
      </c>
      <c r="AG287" s="117" t="str">
        <f>IF('Indicator Date'!AN287="","x",RIGHT('Indicator Date'!AN287,4))</f>
        <v>2014</v>
      </c>
      <c r="AH287" s="117" t="str">
        <f>IF('Indicator Date'!AP287="","x",RIGHT('Indicator Date'!AP287,4))</f>
        <v>2014</v>
      </c>
      <c r="AI287" s="117" t="str">
        <f>IF('Indicator Date'!AR287="","x",RIGHT('Indicator Date'!AR287,4))</f>
        <v>2014</v>
      </c>
      <c r="AJ287" s="117" t="str">
        <f>IF('Indicator Date'!AU287="","x",RIGHT('Indicator Date'!AU287,4))</f>
        <v>2014</v>
      </c>
      <c r="AK287" s="117" t="str">
        <f>IF('Indicator Date'!AV287="","x",RIGHT('Indicator Date'!AV287,4))</f>
        <v>2014</v>
      </c>
      <c r="AL287" s="117" t="str">
        <f>IF('Indicator Date'!AW287="","x",RIGHT('Indicator Date'!AW287,4))</f>
        <v>2014</v>
      </c>
      <c r="AM287" s="117" t="str">
        <f>IF('Indicator Date'!AX287="","x",RIGHT('Indicator Date'!AX287,4))</f>
        <v>2014</v>
      </c>
      <c r="AN287" s="117" t="str">
        <f>IF('Indicator Date'!AY287="","x",RIGHT('Indicator Date'!AY287,4))</f>
        <v>2014</v>
      </c>
      <c r="AO287" s="117" t="str">
        <f>IF('Indicator Date'!AZ287="","x",RIGHT('Indicator Date'!AZ287,4))</f>
        <v>2014</v>
      </c>
      <c r="AP287" s="117" t="str">
        <f>IF('Indicator Date'!BA287="","x",RIGHT('Indicator Date'!BA287,4))</f>
        <v>2014</v>
      </c>
      <c r="AQ287" s="117" t="str">
        <f>IF('Indicator Date'!BB287="","x",RIGHT('Indicator Date'!BB287,4))</f>
        <v>2017</v>
      </c>
      <c r="AR287" s="117" t="str">
        <f>IF('Indicator Date'!BC287="","x",RIGHT('Indicator Date'!BC287,4))</f>
        <v>2017</v>
      </c>
      <c r="AS287" s="117" t="str">
        <f>IF('Indicator Date'!BD287="","x",RIGHT('Indicator Date'!BD287,4))</f>
        <v>2019</v>
      </c>
      <c r="AT287" s="117" t="str">
        <f>IF('Indicator Date'!BE287="","x",RIGHT('Indicator Date'!BE287,4))</f>
        <v>2014</v>
      </c>
      <c r="AU287" s="117" t="str">
        <f>IF('Indicator Date'!BF287="","x",RIGHT('Indicator Date'!BF287,4))</f>
        <v>2014</v>
      </c>
    </row>
    <row r="288" spans="1:47" ht="15.75" customHeight="1" x14ac:dyDescent="0.25">
      <c r="A288" s="47" t="s">
        <v>691</v>
      </c>
      <c r="B288" s="47" t="s">
        <v>692</v>
      </c>
      <c r="C288" s="117" t="str">
        <f>IF('Indicator Date'!E288="","x",RIGHT('Indicator Date'!E288,4))</f>
        <v>2017</v>
      </c>
      <c r="D288" s="117" t="str">
        <f>IF('Indicator Date'!F288="","x",RIGHT('Indicator Date'!F288,4))</f>
        <v>2017</v>
      </c>
      <c r="E288" s="117" t="str">
        <f>IF('Indicator Date'!G288="","x",RIGHT('Indicator Date'!G288,4))</f>
        <v>2017</v>
      </c>
      <c r="F288" s="117" t="str">
        <f>IF('Indicator Date'!H288="","x",RIGHT('Indicator Date'!H288,4))</f>
        <v>2017</v>
      </c>
      <c r="G288" s="117" t="str">
        <f>IF('Indicator Date'!I288="","x",RIGHT('Indicator Date'!I288,4))</f>
        <v>2017</v>
      </c>
      <c r="H288" s="117" t="str">
        <f>IF('Indicator Date'!J288="","x",RIGHT('Indicator Date'!J288,4))</f>
        <v>2017</v>
      </c>
      <c r="I288" s="117" t="str">
        <f>IF('Indicator Date'!K288="","x",RIGHT('Indicator Date'!K288,4))</f>
        <v>2016</v>
      </c>
      <c r="J288" s="117" t="str">
        <f>IF('Indicator Date'!L288="","x",RIGHT('Indicator Date'!L288,4))</f>
        <v>2018</v>
      </c>
      <c r="K288" s="117" t="str">
        <f>IF('Indicator Date'!M288="","x",RIGHT('Indicator Date'!M288,4))</f>
        <v>2018</v>
      </c>
      <c r="L288" s="117" t="str">
        <f>IF('Indicator Date'!N288="","x",RIGHT('Indicator Date'!N288,4))</f>
        <v>2018</v>
      </c>
      <c r="M288" s="117" t="str">
        <f>IF('Indicator Date'!O288="","x",RIGHT('Indicator Date'!O288,4))</f>
        <v>2014</v>
      </c>
      <c r="N288" s="117" t="str">
        <f>IF('Indicator Date'!P288="","x",RIGHT('Indicator Date'!P288,4))</f>
        <v>2014</v>
      </c>
      <c r="O288" s="117" t="str">
        <f>IF('Indicator Date'!Q288="","x",RIGHT('Indicator Date'!Q288,4))</f>
        <v>2014</v>
      </c>
      <c r="P288" s="117" t="str">
        <f>IF('Indicator Date'!R288="","x",RIGHT('Indicator Date'!R288,4))</f>
        <v>2014</v>
      </c>
      <c r="Q288" s="117" t="str">
        <f>IF('Indicator Date'!S288="","x",RIGHT('Indicator Date'!S288,4))</f>
        <v>2014</v>
      </c>
      <c r="R288" s="117" t="str">
        <f>IF('Indicator Date'!T288="","x",RIGHT('Indicator Date'!T288,4))</f>
        <v>2014</v>
      </c>
      <c r="S288" s="117" t="str">
        <f>IF('Indicator Date'!U288="","x",RIGHT('Indicator Date'!U288,4))</f>
        <v>2014</v>
      </c>
      <c r="T288" s="117" t="str">
        <f>IF('Indicator Date'!V288="","x",RIGHT('Indicator Date'!V288,4))</f>
        <v>2014</v>
      </c>
      <c r="U288" s="117" t="str">
        <f>IF('Indicator Date'!W288="","x",RIGHT('Indicator Date'!W288,4))</f>
        <v>2014</v>
      </c>
      <c r="V288" s="117" t="str">
        <f>IF('Indicator Date'!X288="","x",RIGHT('Indicator Date'!X288,4))</f>
        <v>2014</v>
      </c>
      <c r="W288" s="117" t="str">
        <f>IF('Indicator Date'!Y288="","x",RIGHT('Indicator Date'!Y288,4))</f>
        <v>2014</v>
      </c>
      <c r="X288" s="117" t="str">
        <f>IF('Indicator Date'!AB288="","x",RIGHT('Indicator Date'!AB288,4))</f>
        <v>2014</v>
      </c>
      <c r="Y288" s="117" t="str">
        <f>IF('Indicator Date'!AC288="","x",RIGHT('Indicator Date'!AC288,4))</f>
        <v>2019</v>
      </c>
      <c r="Z288" s="117" t="str">
        <f>IF('Indicator Date'!AD288="","x",RIGHT('Indicator Date'!AD288,4))</f>
        <v>2019</v>
      </c>
      <c r="AA288" s="117" t="str">
        <f>IF('Indicator Date'!AE288="","x",RIGHT('Indicator Date'!AE288,4))</f>
        <v>2019</v>
      </c>
      <c r="AB288" s="117" t="str">
        <f>IF('Indicator Date'!AF288="","x",RIGHT('Indicator Date'!AF288,4))</f>
        <v>2019</v>
      </c>
      <c r="AC288" s="117" t="str">
        <f>IF('Indicator Date'!AG288="","x",RIGHT('Indicator Date'!AG288,4))</f>
        <v>2014</v>
      </c>
      <c r="AD288" s="117" t="str">
        <f>IF('Indicator Date'!AJ288="","x",RIGHT('Indicator Date'!AJ288,4))</f>
        <v>2014</v>
      </c>
      <c r="AE288" s="117" t="str">
        <f>IF('Indicator Date'!AK288="","x",RIGHT('Indicator Date'!AK288,4))</f>
        <v>2014</v>
      </c>
      <c r="AF288" s="117" t="str">
        <f>IF('Indicator Date'!AM288="","x",RIGHT('Indicator Date'!AM288,4))</f>
        <v>2014</v>
      </c>
      <c r="AG288" s="117" t="str">
        <f>IF('Indicator Date'!AN288="","x",RIGHT('Indicator Date'!AN288,4))</f>
        <v>2014</v>
      </c>
      <c r="AH288" s="117" t="str">
        <f>IF('Indicator Date'!AP288="","x",RIGHT('Indicator Date'!AP288,4))</f>
        <v>2014</v>
      </c>
      <c r="AI288" s="117" t="str">
        <f>IF('Indicator Date'!AR288="","x",RIGHT('Indicator Date'!AR288,4))</f>
        <v>2014</v>
      </c>
      <c r="AJ288" s="117" t="str">
        <f>IF('Indicator Date'!AU288="","x",RIGHT('Indicator Date'!AU288,4))</f>
        <v>2014</v>
      </c>
      <c r="AK288" s="117" t="str">
        <f>IF('Indicator Date'!AV288="","x",RIGHT('Indicator Date'!AV288,4))</f>
        <v>2014</v>
      </c>
      <c r="AL288" s="117" t="str">
        <f>IF('Indicator Date'!AW288="","x",RIGHT('Indicator Date'!AW288,4))</f>
        <v>2014</v>
      </c>
      <c r="AM288" s="117" t="str">
        <f>IF('Indicator Date'!AX288="","x",RIGHT('Indicator Date'!AX288,4))</f>
        <v>2014</v>
      </c>
      <c r="AN288" s="117" t="str">
        <f>IF('Indicator Date'!AY288="","x",RIGHT('Indicator Date'!AY288,4))</f>
        <v>2014</v>
      </c>
      <c r="AO288" s="117" t="str">
        <f>IF('Indicator Date'!AZ288="","x",RIGHT('Indicator Date'!AZ288,4))</f>
        <v>2014</v>
      </c>
      <c r="AP288" s="117" t="str">
        <f>IF('Indicator Date'!BA288="","x",RIGHT('Indicator Date'!BA288,4))</f>
        <v>2014</v>
      </c>
      <c r="AQ288" s="117" t="str">
        <f>IF('Indicator Date'!BB288="","x",RIGHT('Indicator Date'!BB288,4))</f>
        <v>2017</v>
      </c>
      <c r="AR288" s="117" t="str">
        <f>IF('Indicator Date'!BC288="","x",RIGHT('Indicator Date'!BC288,4))</f>
        <v>2017</v>
      </c>
      <c r="AS288" s="117" t="str">
        <f>IF('Indicator Date'!BD288="","x",RIGHT('Indicator Date'!BD288,4))</f>
        <v>2019</v>
      </c>
      <c r="AT288" s="117" t="str">
        <f>IF('Indicator Date'!BE288="","x",RIGHT('Indicator Date'!BE288,4))</f>
        <v>2014</v>
      </c>
      <c r="AU288" s="117" t="str">
        <f>IF('Indicator Date'!BF288="","x",RIGHT('Indicator Date'!BF288,4))</f>
        <v>2014</v>
      </c>
    </row>
    <row r="289" spans="1:47" ht="15.75" customHeight="1" x14ac:dyDescent="0.25">
      <c r="A289" s="47" t="s">
        <v>654</v>
      </c>
      <c r="B289" s="47" t="s">
        <v>693</v>
      </c>
      <c r="C289" s="117" t="str">
        <f>IF('Indicator Date'!E289="","x",RIGHT('Indicator Date'!E289,4))</f>
        <v>2017</v>
      </c>
      <c r="D289" s="117" t="str">
        <f>IF('Indicator Date'!F289="","x",RIGHT('Indicator Date'!F289,4))</f>
        <v>2017</v>
      </c>
      <c r="E289" s="117" t="str">
        <f>IF('Indicator Date'!G289="","x",RIGHT('Indicator Date'!G289,4))</f>
        <v>2017</v>
      </c>
      <c r="F289" s="117" t="str">
        <f>IF('Indicator Date'!H289="","x",RIGHT('Indicator Date'!H289,4))</f>
        <v>2017</v>
      </c>
      <c r="G289" s="117" t="str">
        <f>IF('Indicator Date'!I289="","x",RIGHT('Indicator Date'!I289,4))</f>
        <v>2017</v>
      </c>
      <c r="H289" s="117" t="str">
        <f>IF('Indicator Date'!J289="","x",RIGHT('Indicator Date'!J289,4))</f>
        <v>2017</v>
      </c>
      <c r="I289" s="117" t="str">
        <f>IF('Indicator Date'!K289="","x",RIGHT('Indicator Date'!K289,4))</f>
        <v>2016</v>
      </c>
      <c r="J289" s="117" t="str">
        <f>IF('Indicator Date'!L289="","x",RIGHT('Indicator Date'!L289,4))</f>
        <v>2018</v>
      </c>
      <c r="K289" s="117" t="str">
        <f>IF('Indicator Date'!M289="","x",RIGHT('Indicator Date'!M289,4))</f>
        <v>2018</v>
      </c>
      <c r="L289" s="117" t="str">
        <f>IF('Indicator Date'!N289="","x",RIGHT('Indicator Date'!N289,4))</f>
        <v>2018</v>
      </c>
      <c r="M289" s="117" t="str">
        <f>IF('Indicator Date'!O289="","x",RIGHT('Indicator Date'!O289,4))</f>
        <v>2014</v>
      </c>
      <c r="N289" s="117" t="str">
        <f>IF('Indicator Date'!P289="","x",RIGHT('Indicator Date'!P289,4))</f>
        <v>2014</v>
      </c>
      <c r="O289" s="117" t="str">
        <f>IF('Indicator Date'!Q289="","x",RIGHT('Indicator Date'!Q289,4))</f>
        <v>2014</v>
      </c>
      <c r="P289" s="117" t="str">
        <f>IF('Indicator Date'!R289="","x",RIGHT('Indicator Date'!R289,4))</f>
        <v>2014</v>
      </c>
      <c r="Q289" s="117" t="str">
        <f>IF('Indicator Date'!S289="","x",RIGHT('Indicator Date'!S289,4))</f>
        <v>2014</v>
      </c>
      <c r="R289" s="117" t="str">
        <f>IF('Indicator Date'!T289="","x",RIGHT('Indicator Date'!T289,4))</f>
        <v>2014</v>
      </c>
      <c r="S289" s="117" t="str">
        <f>IF('Indicator Date'!U289="","x",RIGHT('Indicator Date'!U289,4))</f>
        <v>2014</v>
      </c>
      <c r="T289" s="117" t="str">
        <f>IF('Indicator Date'!V289="","x",RIGHT('Indicator Date'!V289,4))</f>
        <v>2014</v>
      </c>
      <c r="U289" s="117" t="str">
        <f>IF('Indicator Date'!W289="","x",RIGHT('Indicator Date'!W289,4))</f>
        <v>2014</v>
      </c>
      <c r="V289" s="117" t="str">
        <f>IF('Indicator Date'!X289="","x",RIGHT('Indicator Date'!X289,4))</f>
        <v>2014</v>
      </c>
      <c r="W289" s="117" t="str">
        <f>IF('Indicator Date'!Y289="","x",RIGHT('Indicator Date'!Y289,4))</f>
        <v>2014</v>
      </c>
      <c r="X289" s="117" t="str">
        <f>IF('Indicator Date'!AB289="","x",RIGHT('Indicator Date'!AB289,4))</f>
        <v>2014</v>
      </c>
      <c r="Y289" s="117" t="str">
        <f>IF('Indicator Date'!AC289="","x",RIGHT('Indicator Date'!AC289,4))</f>
        <v>2019</v>
      </c>
      <c r="Z289" s="117" t="str">
        <f>IF('Indicator Date'!AD289="","x",RIGHT('Indicator Date'!AD289,4))</f>
        <v>2019</v>
      </c>
      <c r="AA289" s="117" t="str">
        <f>IF('Indicator Date'!AE289="","x",RIGHT('Indicator Date'!AE289,4))</f>
        <v>2019</v>
      </c>
      <c r="AB289" s="117" t="str">
        <f>IF('Indicator Date'!AF289="","x",RIGHT('Indicator Date'!AF289,4))</f>
        <v>2019</v>
      </c>
      <c r="AC289" s="117" t="str">
        <f>IF('Indicator Date'!AG289="","x",RIGHT('Indicator Date'!AG289,4))</f>
        <v>2014</v>
      </c>
      <c r="AD289" s="117" t="str">
        <f>IF('Indicator Date'!AJ289="","x",RIGHT('Indicator Date'!AJ289,4))</f>
        <v>2014</v>
      </c>
      <c r="AE289" s="117" t="str">
        <f>IF('Indicator Date'!AK289="","x",RIGHT('Indicator Date'!AK289,4))</f>
        <v>2014</v>
      </c>
      <c r="AF289" s="117" t="str">
        <f>IF('Indicator Date'!AM289="","x",RIGHT('Indicator Date'!AM289,4))</f>
        <v>2014</v>
      </c>
      <c r="AG289" s="117" t="str">
        <f>IF('Indicator Date'!AN289="","x",RIGHT('Indicator Date'!AN289,4))</f>
        <v>2014</v>
      </c>
      <c r="AH289" s="117" t="str">
        <f>IF('Indicator Date'!AP289="","x",RIGHT('Indicator Date'!AP289,4))</f>
        <v>2014</v>
      </c>
      <c r="AI289" s="117" t="str">
        <f>IF('Indicator Date'!AR289="","x",RIGHT('Indicator Date'!AR289,4))</f>
        <v>2014</v>
      </c>
      <c r="AJ289" s="117" t="str">
        <f>IF('Indicator Date'!AU289="","x",RIGHT('Indicator Date'!AU289,4))</f>
        <v>2014</v>
      </c>
      <c r="AK289" s="117" t="str">
        <f>IF('Indicator Date'!AV289="","x",RIGHT('Indicator Date'!AV289,4))</f>
        <v>2014</v>
      </c>
      <c r="AL289" s="117" t="str">
        <f>IF('Indicator Date'!AW289="","x",RIGHT('Indicator Date'!AW289,4))</f>
        <v>2014</v>
      </c>
      <c r="AM289" s="117" t="str">
        <f>IF('Indicator Date'!AX289="","x",RIGHT('Indicator Date'!AX289,4))</f>
        <v>2014</v>
      </c>
      <c r="AN289" s="117" t="str">
        <f>IF('Indicator Date'!AY289="","x",RIGHT('Indicator Date'!AY289,4))</f>
        <v>2014</v>
      </c>
      <c r="AO289" s="117" t="str">
        <f>IF('Indicator Date'!AZ289="","x",RIGHT('Indicator Date'!AZ289,4))</f>
        <v>2014</v>
      </c>
      <c r="AP289" s="117" t="str">
        <f>IF('Indicator Date'!BA289="","x",RIGHT('Indicator Date'!BA289,4))</f>
        <v>2014</v>
      </c>
      <c r="AQ289" s="117" t="str">
        <f>IF('Indicator Date'!BB289="","x",RIGHT('Indicator Date'!BB289,4))</f>
        <v>2017</v>
      </c>
      <c r="AR289" s="117" t="str">
        <f>IF('Indicator Date'!BC289="","x",RIGHT('Indicator Date'!BC289,4))</f>
        <v>2017</v>
      </c>
      <c r="AS289" s="117" t="str">
        <f>IF('Indicator Date'!BD289="","x",RIGHT('Indicator Date'!BD289,4))</f>
        <v>2019</v>
      </c>
      <c r="AT289" s="117" t="str">
        <f>IF('Indicator Date'!BE289="","x",RIGHT('Indicator Date'!BE289,4))</f>
        <v>2014</v>
      </c>
      <c r="AU289" s="117" t="str">
        <f>IF('Indicator Date'!BF289="","x",RIGHT('Indicator Date'!BF289,4))</f>
        <v>2014</v>
      </c>
    </row>
    <row r="290" spans="1:47" ht="15.75" customHeight="1" x14ac:dyDescent="0.25">
      <c r="A290" s="47" t="s">
        <v>874</v>
      </c>
      <c r="B290" s="47" t="s">
        <v>875</v>
      </c>
      <c r="C290" s="117" t="str">
        <f>IF('Indicator Date'!E290="","x",RIGHT('Indicator Date'!E290,4))</f>
        <v>2017</v>
      </c>
      <c r="D290" s="117" t="str">
        <f>IF('Indicator Date'!F290="","x",RIGHT('Indicator Date'!F290,4))</f>
        <v>2017</v>
      </c>
      <c r="E290" s="117" t="str">
        <f>IF('Indicator Date'!G290="","x",RIGHT('Indicator Date'!G290,4))</f>
        <v>2017</v>
      </c>
      <c r="F290" s="117" t="str">
        <f>IF('Indicator Date'!H290="","x",RIGHT('Indicator Date'!H290,4))</f>
        <v>2017</v>
      </c>
      <c r="G290" s="117" t="str">
        <f>IF('Indicator Date'!I290="","x",RIGHT('Indicator Date'!I290,4))</f>
        <v>2017</v>
      </c>
      <c r="H290" s="117" t="str">
        <f>IF('Indicator Date'!J290="","x",RIGHT('Indicator Date'!J290,4))</f>
        <v>2017</v>
      </c>
      <c r="I290" s="117" t="str">
        <f>IF('Indicator Date'!K290="","x",RIGHT('Indicator Date'!K290,4))</f>
        <v>2016</v>
      </c>
      <c r="J290" s="117" t="str">
        <f>IF('Indicator Date'!L290="","x",RIGHT('Indicator Date'!L290,4))</f>
        <v>2018</v>
      </c>
      <c r="K290" s="117" t="str">
        <f>IF('Indicator Date'!M290="","x",RIGHT('Indicator Date'!M290,4))</f>
        <v>2018</v>
      </c>
      <c r="L290" s="117" t="str">
        <f>IF('Indicator Date'!N290="","x",RIGHT('Indicator Date'!N290,4))</f>
        <v>2018</v>
      </c>
      <c r="M290" s="117" t="str">
        <f>IF('Indicator Date'!O290="","x",RIGHT('Indicator Date'!O290,4))</f>
        <v>2014</v>
      </c>
      <c r="N290" s="117" t="str">
        <f>IF('Indicator Date'!P290="","x",RIGHT('Indicator Date'!P290,4))</f>
        <v>2014</v>
      </c>
      <c r="O290" s="117" t="str">
        <f>IF('Indicator Date'!Q290="","x",RIGHT('Indicator Date'!Q290,4))</f>
        <v>2014</v>
      </c>
      <c r="P290" s="117" t="str">
        <f>IF('Indicator Date'!R290="","x",RIGHT('Indicator Date'!R290,4))</f>
        <v>2014</v>
      </c>
      <c r="Q290" s="117" t="str">
        <f>IF('Indicator Date'!S290="","x",RIGHT('Indicator Date'!S290,4))</f>
        <v>2014</v>
      </c>
      <c r="R290" s="117" t="str">
        <f>IF('Indicator Date'!T290="","x",RIGHT('Indicator Date'!T290,4))</f>
        <v>2014</v>
      </c>
      <c r="S290" s="117" t="str">
        <f>IF('Indicator Date'!U290="","x",RIGHT('Indicator Date'!U290,4))</f>
        <v>2014</v>
      </c>
      <c r="T290" s="117" t="str">
        <f>IF('Indicator Date'!V290="","x",RIGHT('Indicator Date'!V290,4))</f>
        <v>2014</v>
      </c>
      <c r="U290" s="117" t="str">
        <f>IF('Indicator Date'!W290="","x",RIGHT('Indicator Date'!W290,4))</f>
        <v>2014</v>
      </c>
      <c r="V290" s="117" t="str">
        <f>IF('Indicator Date'!X290="","x",RIGHT('Indicator Date'!X290,4))</f>
        <v>2014</v>
      </c>
      <c r="W290" s="117" t="str">
        <f>IF('Indicator Date'!Y290="","x",RIGHT('Indicator Date'!Y290,4))</f>
        <v>2014</v>
      </c>
      <c r="X290" s="117" t="str">
        <f>IF('Indicator Date'!AB290="","x",RIGHT('Indicator Date'!AB290,4))</f>
        <v>2014</v>
      </c>
      <c r="Y290" s="117" t="str">
        <f>IF('Indicator Date'!AC290="","x",RIGHT('Indicator Date'!AC290,4))</f>
        <v>2019</v>
      </c>
      <c r="Z290" s="117" t="str">
        <f>IF('Indicator Date'!AD290="","x",RIGHT('Indicator Date'!AD290,4))</f>
        <v>2019</v>
      </c>
      <c r="AA290" s="117" t="str">
        <f>IF('Indicator Date'!AE290="","x",RIGHT('Indicator Date'!AE290,4))</f>
        <v>2019</v>
      </c>
      <c r="AB290" s="117" t="str">
        <f>IF('Indicator Date'!AF290="","x",RIGHT('Indicator Date'!AF290,4))</f>
        <v>2019</v>
      </c>
      <c r="AC290" s="117" t="str">
        <f>IF('Indicator Date'!AG290="","x",RIGHT('Indicator Date'!AG290,4))</f>
        <v>2014</v>
      </c>
      <c r="AD290" s="117" t="str">
        <f>IF('Indicator Date'!AJ290="","x",RIGHT('Indicator Date'!AJ290,4))</f>
        <v>2014</v>
      </c>
      <c r="AE290" s="117" t="str">
        <f>IF('Indicator Date'!AK290="","x",RIGHT('Indicator Date'!AK290,4))</f>
        <v>2014</v>
      </c>
      <c r="AF290" s="117" t="str">
        <f>IF('Indicator Date'!AM290="","x",RIGHT('Indicator Date'!AM290,4))</f>
        <v>2014</v>
      </c>
      <c r="AG290" s="117" t="str">
        <f>IF('Indicator Date'!AN290="","x",RIGHT('Indicator Date'!AN290,4))</f>
        <v>2014</v>
      </c>
      <c r="AH290" s="117" t="str">
        <f>IF('Indicator Date'!AP290="","x",RIGHT('Indicator Date'!AP290,4))</f>
        <v>2014</v>
      </c>
      <c r="AI290" s="117" t="str">
        <f>IF('Indicator Date'!AR290="","x",RIGHT('Indicator Date'!AR290,4))</f>
        <v>2014</v>
      </c>
      <c r="AJ290" s="117" t="str">
        <f>IF('Indicator Date'!AU290="","x",RIGHT('Indicator Date'!AU290,4))</f>
        <v>2014</v>
      </c>
      <c r="AK290" s="117" t="str">
        <f>IF('Indicator Date'!AV290="","x",RIGHT('Indicator Date'!AV290,4))</f>
        <v>2014</v>
      </c>
      <c r="AL290" s="117" t="str">
        <f>IF('Indicator Date'!AW290="","x",RIGHT('Indicator Date'!AW290,4))</f>
        <v>2014</v>
      </c>
      <c r="AM290" s="117" t="str">
        <f>IF('Indicator Date'!AX290="","x",RIGHT('Indicator Date'!AX290,4))</f>
        <v>2014</v>
      </c>
      <c r="AN290" s="117" t="str">
        <f>IF('Indicator Date'!AY290="","x",RIGHT('Indicator Date'!AY290,4))</f>
        <v>2014</v>
      </c>
      <c r="AO290" s="117" t="str">
        <f>IF('Indicator Date'!AZ290="","x",RIGHT('Indicator Date'!AZ290,4))</f>
        <v>2014</v>
      </c>
      <c r="AP290" s="117" t="str">
        <f>IF('Indicator Date'!BA290="","x",RIGHT('Indicator Date'!BA290,4))</f>
        <v>2014</v>
      </c>
      <c r="AQ290" s="117" t="str">
        <f>IF('Indicator Date'!BB290="","x",RIGHT('Indicator Date'!BB290,4))</f>
        <v>2017</v>
      </c>
      <c r="AR290" s="117" t="str">
        <f>IF('Indicator Date'!BC290="","x",RIGHT('Indicator Date'!BC290,4))</f>
        <v>2017</v>
      </c>
      <c r="AS290" s="117" t="str">
        <f>IF('Indicator Date'!BD290="","x",RIGHT('Indicator Date'!BD290,4))</f>
        <v>2019</v>
      </c>
      <c r="AT290" s="117" t="str">
        <f>IF('Indicator Date'!BE290="","x",RIGHT('Indicator Date'!BE290,4))</f>
        <v>2014</v>
      </c>
      <c r="AU290" s="117" t="str">
        <f>IF('Indicator Date'!BF290="","x",RIGHT('Indicator Date'!BF290,4))</f>
        <v>2014</v>
      </c>
    </row>
    <row r="291" spans="1:47" ht="15.75" customHeight="1" x14ac:dyDescent="0.25">
      <c r="A291" s="47" t="s">
        <v>876</v>
      </c>
      <c r="B291" s="47" t="s">
        <v>877</v>
      </c>
      <c r="C291" s="117" t="str">
        <f>IF('Indicator Date'!E291="","x",RIGHT('Indicator Date'!E291,4))</f>
        <v>2017</v>
      </c>
      <c r="D291" s="117" t="str">
        <f>IF('Indicator Date'!F291="","x",RIGHT('Indicator Date'!F291,4))</f>
        <v>2017</v>
      </c>
      <c r="E291" s="117" t="str">
        <f>IF('Indicator Date'!G291="","x",RIGHT('Indicator Date'!G291,4))</f>
        <v>2017</v>
      </c>
      <c r="F291" s="117" t="str">
        <f>IF('Indicator Date'!H291="","x",RIGHT('Indicator Date'!H291,4))</f>
        <v>2017</v>
      </c>
      <c r="G291" s="117" t="str">
        <f>IF('Indicator Date'!I291="","x",RIGHT('Indicator Date'!I291,4))</f>
        <v>2017</v>
      </c>
      <c r="H291" s="117" t="str">
        <f>IF('Indicator Date'!J291="","x",RIGHT('Indicator Date'!J291,4))</f>
        <v>2017</v>
      </c>
      <c r="I291" s="117" t="str">
        <f>IF('Indicator Date'!K291="","x",RIGHT('Indicator Date'!K291,4))</f>
        <v>2016</v>
      </c>
      <c r="J291" s="117" t="str">
        <f>IF('Indicator Date'!L291="","x",RIGHT('Indicator Date'!L291,4))</f>
        <v>2018</v>
      </c>
      <c r="K291" s="117" t="str">
        <f>IF('Indicator Date'!M291="","x",RIGHT('Indicator Date'!M291,4))</f>
        <v>2018</v>
      </c>
      <c r="L291" s="117" t="str">
        <f>IF('Indicator Date'!N291="","x",RIGHT('Indicator Date'!N291,4))</f>
        <v>2018</v>
      </c>
      <c r="M291" s="117" t="str">
        <f>IF('Indicator Date'!O291="","x",RIGHT('Indicator Date'!O291,4))</f>
        <v>2014</v>
      </c>
      <c r="N291" s="117" t="str">
        <f>IF('Indicator Date'!P291="","x",RIGHT('Indicator Date'!P291,4))</f>
        <v>2014</v>
      </c>
      <c r="O291" s="117" t="str">
        <f>IF('Indicator Date'!Q291="","x",RIGHT('Indicator Date'!Q291,4))</f>
        <v>2014</v>
      </c>
      <c r="P291" s="117" t="str">
        <f>IF('Indicator Date'!R291="","x",RIGHT('Indicator Date'!R291,4))</f>
        <v>2014</v>
      </c>
      <c r="Q291" s="117" t="str">
        <f>IF('Indicator Date'!S291="","x",RIGHT('Indicator Date'!S291,4))</f>
        <v>2014</v>
      </c>
      <c r="R291" s="117" t="str">
        <f>IF('Indicator Date'!T291="","x",RIGHT('Indicator Date'!T291,4))</f>
        <v>2014</v>
      </c>
      <c r="S291" s="117" t="str">
        <f>IF('Indicator Date'!U291="","x",RIGHT('Indicator Date'!U291,4))</f>
        <v>2014</v>
      </c>
      <c r="T291" s="117" t="str">
        <f>IF('Indicator Date'!V291="","x",RIGHT('Indicator Date'!V291,4))</f>
        <v>2014</v>
      </c>
      <c r="U291" s="117" t="str">
        <f>IF('Indicator Date'!W291="","x",RIGHT('Indicator Date'!W291,4))</f>
        <v>2014</v>
      </c>
      <c r="V291" s="117" t="str">
        <f>IF('Indicator Date'!X291="","x",RIGHT('Indicator Date'!X291,4))</f>
        <v>2014</v>
      </c>
      <c r="W291" s="117" t="str">
        <f>IF('Indicator Date'!Y291="","x",RIGHT('Indicator Date'!Y291,4))</f>
        <v>2014</v>
      </c>
      <c r="X291" s="117" t="str">
        <f>IF('Indicator Date'!AB291="","x",RIGHT('Indicator Date'!AB291,4))</f>
        <v>2014</v>
      </c>
      <c r="Y291" s="117" t="str">
        <f>IF('Indicator Date'!AC291="","x",RIGHT('Indicator Date'!AC291,4))</f>
        <v>2019</v>
      </c>
      <c r="Z291" s="117" t="str">
        <f>IF('Indicator Date'!AD291="","x",RIGHT('Indicator Date'!AD291,4))</f>
        <v>2019</v>
      </c>
      <c r="AA291" s="117" t="str">
        <f>IF('Indicator Date'!AE291="","x",RIGHT('Indicator Date'!AE291,4))</f>
        <v>2019</v>
      </c>
      <c r="AB291" s="117" t="str">
        <f>IF('Indicator Date'!AF291="","x",RIGHT('Indicator Date'!AF291,4))</f>
        <v>2019</v>
      </c>
      <c r="AC291" s="117" t="str">
        <f>IF('Indicator Date'!AG291="","x",RIGHT('Indicator Date'!AG291,4))</f>
        <v>2014</v>
      </c>
      <c r="AD291" s="117" t="str">
        <f>IF('Indicator Date'!AJ291="","x",RIGHT('Indicator Date'!AJ291,4))</f>
        <v>2014</v>
      </c>
      <c r="AE291" s="117" t="str">
        <f>IF('Indicator Date'!AK291="","x",RIGHT('Indicator Date'!AK291,4))</f>
        <v>2014</v>
      </c>
      <c r="AF291" s="117" t="str">
        <f>IF('Indicator Date'!AM291="","x",RIGHT('Indicator Date'!AM291,4))</f>
        <v>2014</v>
      </c>
      <c r="AG291" s="117" t="str">
        <f>IF('Indicator Date'!AN291="","x",RIGHT('Indicator Date'!AN291,4))</f>
        <v>2014</v>
      </c>
      <c r="AH291" s="117" t="str">
        <f>IF('Indicator Date'!AP291="","x",RIGHT('Indicator Date'!AP291,4))</f>
        <v>2014</v>
      </c>
      <c r="AI291" s="117" t="str">
        <f>IF('Indicator Date'!AR291="","x",RIGHT('Indicator Date'!AR291,4))</f>
        <v>2014</v>
      </c>
      <c r="AJ291" s="117" t="str">
        <f>IF('Indicator Date'!AU291="","x",RIGHT('Indicator Date'!AU291,4))</f>
        <v>2014</v>
      </c>
      <c r="AK291" s="117" t="str">
        <f>IF('Indicator Date'!AV291="","x",RIGHT('Indicator Date'!AV291,4))</f>
        <v>2014</v>
      </c>
      <c r="AL291" s="117" t="str">
        <f>IF('Indicator Date'!AW291="","x",RIGHT('Indicator Date'!AW291,4))</f>
        <v>2014</v>
      </c>
      <c r="AM291" s="117" t="str">
        <f>IF('Indicator Date'!AX291="","x",RIGHT('Indicator Date'!AX291,4))</f>
        <v>2014</v>
      </c>
      <c r="AN291" s="117" t="str">
        <f>IF('Indicator Date'!AY291="","x",RIGHT('Indicator Date'!AY291,4))</f>
        <v>2014</v>
      </c>
      <c r="AO291" s="117" t="str">
        <f>IF('Indicator Date'!AZ291="","x",RIGHT('Indicator Date'!AZ291,4))</f>
        <v>2014</v>
      </c>
      <c r="AP291" s="117" t="str">
        <f>IF('Indicator Date'!BA291="","x",RIGHT('Indicator Date'!BA291,4))</f>
        <v>2014</v>
      </c>
      <c r="AQ291" s="117" t="str">
        <f>IF('Indicator Date'!BB291="","x",RIGHT('Indicator Date'!BB291,4))</f>
        <v>2017</v>
      </c>
      <c r="AR291" s="117" t="str">
        <f>IF('Indicator Date'!BC291="","x",RIGHT('Indicator Date'!BC291,4))</f>
        <v>2017</v>
      </c>
      <c r="AS291" s="117" t="str">
        <f>IF('Indicator Date'!BD291="","x",RIGHT('Indicator Date'!BD291,4))</f>
        <v>2019</v>
      </c>
      <c r="AT291" s="117" t="str">
        <f>IF('Indicator Date'!BE291="","x",RIGHT('Indicator Date'!BE291,4))</f>
        <v>2014</v>
      </c>
      <c r="AU291" s="117" t="str">
        <f>IF('Indicator Date'!BF291="","x",RIGHT('Indicator Date'!BF291,4))</f>
        <v>2014</v>
      </c>
    </row>
    <row r="292" spans="1:47" ht="15.75" customHeight="1" x14ac:dyDescent="0.25">
      <c r="A292" s="47" t="s">
        <v>878</v>
      </c>
      <c r="B292" s="47" t="s">
        <v>879</v>
      </c>
      <c r="C292" s="117" t="str">
        <f>IF('Indicator Date'!E292="","x",RIGHT('Indicator Date'!E292,4))</f>
        <v>2017</v>
      </c>
      <c r="D292" s="117" t="str">
        <f>IF('Indicator Date'!F292="","x",RIGHT('Indicator Date'!F292,4))</f>
        <v>2017</v>
      </c>
      <c r="E292" s="117" t="str">
        <f>IF('Indicator Date'!G292="","x",RIGHT('Indicator Date'!G292,4))</f>
        <v>2017</v>
      </c>
      <c r="F292" s="117" t="str">
        <f>IF('Indicator Date'!H292="","x",RIGHT('Indicator Date'!H292,4))</f>
        <v>2017</v>
      </c>
      <c r="G292" s="117" t="str">
        <f>IF('Indicator Date'!I292="","x",RIGHT('Indicator Date'!I292,4))</f>
        <v>2017</v>
      </c>
      <c r="H292" s="117" t="str">
        <f>IF('Indicator Date'!J292="","x",RIGHT('Indicator Date'!J292,4))</f>
        <v>2017</v>
      </c>
      <c r="I292" s="117" t="str">
        <f>IF('Indicator Date'!K292="","x",RIGHT('Indicator Date'!K292,4))</f>
        <v>2016</v>
      </c>
      <c r="J292" s="117" t="str">
        <f>IF('Indicator Date'!L292="","x",RIGHT('Indicator Date'!L292,4))</f>
        <v>2018</v>
      </c>
      <c r="K292" s="117" t="str">
        <f>IF('Indicator Date'!M292="","x",RIGHT('Indicator Date'!M292,4))</f>
        <v>2018</v>
      </c>
      <c r="L292" s="117" t="str">
        <f>IF('Indicator Date'!N292="","x",RIGHT('Indicator Date'!N292,4))</f>
        <v>2018</v>
      </c>
      <c r="M292" s="117" t="str">
        <f>IF('Indicator Date'!O292="","x",RIGHT('Indicator Date'!O292,4))</f>
        <v>2014</v>
      </c>
      <c r="N292" s="117" t="str">
        <f>IF('Indicator Date'!P292="","x",RIGHT('Indicator Date'!P292,4))</f>
        <v>2014</v>
      </c>
      <c r="O292" s="117" t="str">
        <f>IF('Indicator Date'!Q292="","x",RIGHT('Indicator Date'!Q292,4))</f>
        <v>2014</v>
      </c>
      <c r="P292" s="117" t="str">
        <f>IF('Indicator Date'!R292="","x",RIGHT('Indicator Date'!R292,4))</f>
        <v>2014</v>
      </c>
      <c r="Q292" s="117" t="str">
        <f>IF('Indicator Date'!S292="","x",RIGHT('Indicator Date'!S292,4))</f>
        <v>2014</v>
      </c>
      <c r="R292" s="117" t="str">
        <f>IF('Indicator Date'!T292="","x",RIGHT('Indicator Date'!T292,4))</f>
        <v>2014</v>
      </c>
      <c r="S292" s="117" t="str">
        <f>IF('Indicator Date'!U292="","x",RIGHT('Indicator Date'!U292,4))</f>
        <v>2014</v>
      </c>
      <c r="T292" s="117" t="str">
        <f>IF('Indicator Date'!V292="","x",RIGHT('Indicator Date'!V292,4))</f>
        <v>2014</v>
      </c>
      <c r="U292" s="117" t="str">
        <f>IF('Indicator Date'!W292="","x",RIGHT('Indicator Date'!W292,4))</f>
        <v>2014</v>
      </c>
      <c r="V292" s="117" t="str">
        <f>IF('Indicator Date'!X292="","x",RIGHT('Indicator Date'!X292,4))</f>
        <v>2014</v>
      </c>
      <c r="W292" s="117" t="str">
        <f>IF('Indicator Date'!Y292="","x",RIGHT('Indicator Date'!Y292,4))</f>
        <v>2014</v>
      </c>
      <c r="X292" s="117" t="str">
        <f>IF('Indicator Date'!AB292="","x",RIGHT('Indicator Date'!AB292,4))</f>
        <v>2014</v>
      </c>
      <c r="Y292" s="117" t="str">
        <f>IF('Indicator Date'!AC292="","x",RIGHT('Indicator Date'!AC292,4))</f>
        <v>2019</v>
      </c>
      <c r="Z292" s="117" t="str">
        <f>IF('Indicator Date'!AD292="","x",RIGHT('Indicator Date'!AD292,4))</f>
        <v>2019</v>
      </c>
      <c r="AA292" s="117" t="str">
        <f>IF('Indicator Date'!AE292="","x",RIGHT('Indicator Date'!AE292,4))</f>
        <v>2019</v>
      </c>
      <c r="AB292" s="117" t="str">
        <f>IF('Indicator Date'!AF292="","x",RIGHT('Indicator Date'!AF292,4))</f>
        <v>2019</v>
      </c>
      <c r="AC292" s="117" t="str">
        <f>IF('Indicator Date'!AG292="","x",RIGHT('Indicator Date'!AG292,4))</f>
        <v>2014</v>
      </c>
      <c r="AD292" s="117" t="str">
        <f>IF('Indicator Date'!AJ292="","x",RIGHT('Indicator Date'!AJ292,4))</f>
        <v>2014</v>
      </c>
      <c r="AE292" s="117" t="str">
        <f>IF('Indicator Date'!AK292="","x",RIGHT('Indicator Date'!AK292,4))</f>
        <v>2014</v>
      </c>
      <c r="AF292" s="117" t="str">
        <f>IF('Indicator Date'!AM292="","x",RIGHT('Indicator Date'!AM292,4))</f>
        <v>2014</v>
      </c>
      <c r="AG292" s="117" t="str">
        <f>IF('Indicator Date'!AN292="","x",RIGHT('Indicator Date'!AN292,4))</f>
        <v>2014</v>
      </c>
      <c r="AH292" s="117" t="str">
        <f>IF('Indicator Date'!AP292="","x",RIGHT('Indicator Date'!AP292,4))</f>
        <v>2014</v>
      </c>
      <c r="AI292" s="117" t="str">
        <f>IF('Indicator Date'!AR292="","x",RIGHT('Indicator Date'!AR292,4))</f>
        <v>2014</v>
      </c>
      <c r="AJ292" s="117" t="str">
        <f>IF('Indicator Date'!AU292="","x",RIGHT('Indicator Date'!AU292,4))</f>
        <v>2014</v>
      </c>
      <c r="AK292" s="117" t="str">
        <f>IF('Indicator Date'!AV292="","x",RIGHT('Indicator Date'!AV292,4))</f>
        <v>2014</v>
      </c>
      <c r="AL292" s="117" t="str">
        <f>IF('Indicator Date'!AW292="","x",RIGHT('Indicator Date'!AW292,4))</f>
        <v>2014</v>
      </c>
      <c r="AM292" s="117" t="str">
        <f>IF('Indicator Date'!AX292="","x",RIGHT('Indicator Date'!AX292,4))</f>
        <v>2014</v>
      </c>
      <c r="AN292" s="117" t="str">
        <f>IF('Indicator Date'!AY292="","x",RIGHT('Indicator Date'!AY292,4))</f>
        <v>2014</v>
      </c>
      <c r="AO292" s="117" t="str">
        <f>IF('Indicator Date'!AZ292="","x",RIGHT('Indicator Date'!AZ292,4))</f>
        <v>2014</v>
      </c>
      <c r="AP292" s="117" t="str">
        <f>IF('Indicator Date'!BA292="","x",RIGHT('Indicator Date'!BA292,4))</f>
        <v>2014</v>
      </c>
      <c r="AQ292" s="117" t="str">
        <f>IF('Indicator Date'!BB292="","x",RIGHT('Indicator Date'!BB292,4))</f>
        <v>2017</v>
      </c>
      <c r="AR292" s="117" t="str">
        <f>IF('Indicator Date'!BC292="","x",RIGHT('Indicator Date'!BC292,4))</f>
        <v>2017</v>
      </c>
      <c r="AS292" s="117" t="str">
        <f>IF('Indicator Date'!BD292="","x",RIGHT('Indicator Date'!BD292,4))</f>
        <v>2019</v>
      </c>
      <c r="AT292" s="117" t="str">
        <f>IF('Indicator Date'!BE292="","x",RIGHT('Indicator Date'!BE292,4))</f>
        <v>2014</v>
      </c>
      <c r="AU292" s="117" t="str">
        <f>IF('Indicator Date'!BF292="","x",RIGHT('Indicator Date'!BF292,4))</f>
        <v>2014</v>
      </c>
    </row>
    <row r="293" spans="1:47" ht="15.75" customHeight="1" x14ac:dyDescent="0.25">
      <c r="A293" s="47" t="s">
        <v>881</v>
      </c>
      <c r="B293" s="47" t="s">
        <v>882</v>
      </c>
      <c r="C293" s="117" t="str">
        <f>IF('Indicator Date'!E293="","x",RIGHT('Indicator Date'!E293,4))</f>
        <v>2017</v>
      </c>
      <c r="D293" s="117" t="str">
        <f>IF('Indicator Date'!F293="","x",RIGHT('Indicator Date'!F293,4))</f>
        <v>2017</v>
      </c>
      <c r="E293" s="117" t="str">
        <f>IF('Indicator Date'!G293="","x",RIGHT('Indicator Date'!G293,4))</f>
        <v>2017</v>
      </c>
      <c r="F293" s="117" t="str">
        <f>IF('Indicator Date'!H293="","x",RIGHT('Indicator Date'!H293,4))</f>
        <v>2017</v>
      </c>
      <c r="G293" s="117" t="str">
        <f>IF('Indicator Date'!I293="","x",RIGHT('Indicator Date'!I293,4))</f>
        <v>2017</v>
      </c>
      <c r="H293" s="117" t="str">
        <f>IF('Indicator Date'!J293="","x",RIGHT('Indicator Date'!J293,4))</f>
        <v>2017</v>
      </c>
      <c r="I293" s="117" t="str">
        <f>IF('Indicator Date'!K293="","x",RIGHT('Indicator Date'!K293,4))</f>
        <v>2016</v>
      </c>
      <c r="J293" s="117" t="str">
        <f>IF('Indicator Date'!L293="","x",RIGHT('Indicator Date'!L293,4))</f>
        <v>2018</v>
      </c>
      <c r="K293" s="117" t="str">
        <f>IF('Indicator Date'!M293="","x",RIGHT('Indicator Date'!M293,4))</f>
        <v>2018</v>
      </c>
      <c r="L293" s="117" t="str">
        <f>IF('Indicator Date'!N293="","x",RIGHT('Indicator Date'!N293,4))</f>
        <v>2018</v>
      </c>
      <c r="M293" s="117" t="str">
        <f>IF('Indicator Date'!O293="","x",RIGHT('Indicator Date'!O293,4))</f>
        <v>2014</v>
      </c>
      <c r="N293" s="117" t="str">
        <f>IF('Indicator Date'!P293="","x",RIGHT('Indicator Date'!P293,4))</f>
        <v>2014</v>
      </c>
      <c r="O293" s="117" t="str">
        <f>IF('Indicator Date'!Q293="","x",RIGHT('Indicator Date'!Q293,4))</f>
        <v>2014</v>
      </c>
      <c r="P293" s="117" t="str">
        <f>IF('Indicator Date'!R293="","x",RIGHT('Indicator Date'!R293,4))</f>
        <v>2014</v>
      </c>
      <c r="Q293" s="117" t="str">
        <f>IF('Indicator Date'!S293="","x",RIGHT('Indicator Date'!S293,4))</f>
        <v>2014</v>
      </c>
      <c r="R293" s="117" t="str">
        <f>IF('Indicator Date'!T293="","x",RIGHT('Indicator Date'!T293,4))</f>
        <v>2014</v>
      </c>
      <c r="S293" s="117" t="str">
        <f>IF('Indicator Date'!U293="","x",RIGHT('Indicator Date'!U293,4))</f>
        <v>2014</v>
      </c>
      <c r="T293" s="117" t="str">
        <f>IF('Indicator Date'!V293="","x",RIGHT('Indicator Date'!V293,4))</f>
        <v>2014</v>
      </c>
      <c r="U293" s="117" t="str">
        <f>IF('Indicator Date'!W293="","x",RIGHT('Indicator Date'!W293,4))</f>
        <v>2014</v>
      </c>
      <c r="V293" s="117" t="str">
        <f>IF('Indicator Date'!X293="","x",RIGHT('Indicator Date'!X293,4))</f>
        <v>2014</v>
      </c>
      <c r="W293" s="117" t="str">
        <f>IF('Indicator Date'!Y293="","x",RIGHT('Indicator Date'!Y293,4))</f>
        <v>2014</v>
      </c>
      <c r="X293" s="117" t="str">
        <f>IF('Indicator Date'!AB293="","x",RIGHT('Indicator Date'!AB293,4))</f>
        <v>2014</v>
      </c>
      <c r="Y293" s="117" t="str">
        <f>IF('Indicator Date'!AC293="","x",RIGHT('Indicator Date'!AC293,4))</f>
        <v>2019</v>
      </c>
      <c r="Z293" s="117" t="str">
        <f>IF('Indicator Date'!AD293="","x",RIGHT('Indicator Date'!AD293,4))</f>
        <v>2019</v>
      </c>
      <c r="AA293" s="117" t="str">
        <f>IF('Indicator Date'!AE293="","x",RIGHT('Indicator Date'!AE293,4))</f>
        <v>2019</v>
      </c>
      <c r="AB293" s="117" t="str">
        <f>IF('Indicator Date'!AF293="","x",RIGHT('Indicator Date'!AF293,4))</f>
        <v>2019</v>
      </c>
      <c r="AC293" s="117" t="str">
        <f>IF('Indicator Date'!AG293="","x",RIGHT('Indicator Date'!AG293,4))</f>
        <v>2014</v>
      </c>
      <c r="AD293" s="117" t="str">
        <f>IF('Indicator Date'!AJ293="","x",RIGHT('Indicator Date'!AJ293,4))</f>
        <v>2014</v>
      </c>
      <c r="AE293" s="117" t="str">
        <f>IF('Indicator Date'!AK293="","x",RIGHT('Indicator Date'!AK293,4))</f>
        <v>2014</v>
      </c>
      <c r="AF293" s="117" t="str">
        <f>IF('Indicator Date'!AM293="","x",RIGHT('Indicator Date'!AM293,4))</f>
        <v>2014</v>
      </c>
      <c r="AG293" s="117" t="str">
        <f>IF('Indicator Date'!AN293="","x",RIGHT('Indicator Date'!AN293,4))</f>
        <v>2014</v>
      </c>
      <c r="AH293" s="117" t="str">
        <f>IF('Indicator Date'!AP293="","x",RIGHT('Indicator Date'!AP293,4))</f>
        <v>2014</v>
      </c>
      <c r="AI293" s="117" t="str">
        <f>IF('Indicator Date'!AR293="","x",RIGHT('Indicator Date'!AR293,4))</f>
        <v>2014</v>
      </c>
      <c r="AJ293" s="117" t="str">
        <f>IF('Indicator Date'!AU293="","x",RIGHT('Indicator Date'!AU293,4))</f>
        <v>2014</v>
      </c>
      <c r="AK293" s="117" t="str">
        <f>IF('Indicator Date'!AV293="","x",RIGHT('Indicator Date'!AV293,4))</f>
        <v>2014</v>
      </c>
      <c r="AL293" s="117" t="str">
        <f>IF('Indicator Date'!AW293="","x",RIGHT('Indicator Date'!AW293,4))</f>
        <v>2014</v>
      </c>
      <c r="AM293" s="117" t="str">
        <f>IF('Indicator Date'!AX293="","x",RIGHT('Indicator Date'!AX293,4))</f>
        <v>2014</v>
      </c>
      <c r="AN293" s="117" t="str">
        <f>IF('Indicator Date'!AY293="","x",RIGHT('Indicator Date'!AY293,4))</f>
        <v>2014</v>
      </c>
      <c r="AO293" s="117" t="str">
        <f>IF('Indicator Date'!AZ293="","x",RIGHT('Indicator Date'!AZ293,4))</f>
        <v>2014</v>
      </c>
      <c r="AP293" s="117" t="str">
        <f>IF('Indicator Date'!BA293="","x",RIGHT('Indicator Date'!BA293,4))</f>
        <v>2014</v>
      </c>
      <c r="AQ293" s="117" t="str">
        <f>IF('Indicator Date'!BB293="","x",RIGHT('Indicator Date'!BB293,4))</f>
        <v>2017</v>
      </c>
      <c r="AR293" s="117" t="str">
        <f>IF('Indicator Date'!BC293="","x",RIGHT('Indicator Date'!BC293,4))</f>
        <v>2017</v>
      </c>
      <c r="AS293" s="117" t="str">
        <f>IF('Indicator Date'!BD293="","x",RIGHT('Indicator Date'!BD293,4))</f>
        <v>2019</v>
      </c>
      <c r="AT293" s="117" t="str">
        <f>IF('Indicator Date'!BE293="","x",RIGHT('Indicator Date'!BE293,4))</f>
        <v>2014</v>
      </c>
      <c r="AU293" s="117" t="str">
        <f>IF('Indicator Date'!BF293="","x",RIGHT('Indicator Date'!BF293,4))</f>
        <v>2014</v>
      </c>
    </row>
    <row r="294" spans="1:47" ht="15.75" customHeight="1" x14ac:dyDescent="0.25">
      <c r="A294" s="47" t="s">
        <v>884</v>
      </c>
      <c r="B294" s="47" t="s">
        <v>885</v>
      </c>
      <c r="C294" s="117" t="str">
        <f>IF('Indicator Date'!E294="","x",RIGHT('Indicator Date'!E294,4))</f>
        <v>2017</v>
      </c>
      <c r="D294" s="117" t="str">
        <f>IF('Indicator Date'!F294="","x",RIGHT('Indicator Date'!F294,4))</f>
        <v>2017</v>
      </c>
      <c r="E294" s="117" t="str">
        <f>IF('Indicator Date'!G294="","x",RIGHT('Indicator Date'!G294,4))</f>
        <v>2017</v>
      </c>
      <c r="F294" s="117" t="str">
        <f>IF('Indicator Date'!H294="","x",RIGHT('Indicator Date'!H294,4))</f>
        <v>2017</v>
      </c>
      <c r="G294" s="117" t="str">
        <f>IF('Indicator Date'!I294="","x",RIGHT('Indicator Date'!I294,4))</f>
        <v>2017</v>
      </c>
      <c r="H294" s="117" t="str">
        <f>IF('Indicator Date'!J294="","x",RIGHT('Indicator Date'!J294,4))</f>
        <v>2017</v>
      </c>
      <c r="I294" s="117" t="str">
        <f>IF('Indicator Date'!K294="","x",RIGHT('Indicator Date'!K294,4))</f>
        <v>2016</v>
      </c>
      <c r="J294" s="117" t="str">
        <f>IF('Indicator Date'!L294="","x",RIGHT('Indicator Date'!L294,4))</f>
        <v>2018</v>
      </c>
      <c r="K294" s="117" t="str">
        <f>IF('Indicator Date'!M294="","x",RIGHT('Indicator Date'!M294,4))</f>
        <v>2018</v>
      </c>
      <c r="L294" s="117" t="str">
        <f>IF('Indicator Date'!N294="","x",RIGHT('Indicator Date'!N294,4))</f>
        <v>2018</v>
      </c>
      <c r="M294" s="117" t="str">
        <f>IF('Indicator Date'!O294="","x",RIGHT('Indicator Date'!O294,4))</f>
        <v>2014</v>
      </c>
      <c r="N294" s="117" t="str">
        <f>IF('Indicator Date'!P294="","x",RIGHT('Indicator Date'!P294,4))</f>
        <v>2014</v>
      </c>
      <c r="O294" s="117" t="str">
        <f>IF('Indicator Date'!Q294="","x",RIGHT('Indicator Date'!Q294,4))</f>
        <v>2014</v>
      </c>
      <c r="P294" s="117" t="str">
        <f>IF('Indicator Date'!R294="","x",RIGHT('Indicator Date'!R294,4))</f>
        <v>2014</v>
      </c>
      <c r="Q294" s="117" t="str">
        <f>IF('Indicator Date'!S294="","x",RIGHT('Indicator Date'!S294,4))</f>
        <v>2014</v>
      </c>
      <c r="R294" s="117" t="str">
        <f>IF('Indicator Date'!T294="","x",RIGHT('Indicator Date'!T294,4))</f>
        <v>2014</v>
      </c>
      <c r="S294" s="117" t="str">
        <f>IF('Indicator Date'!U294="","x",RIGHT('Indicator Date'!U294,4))</f>
        <v>2014</v>
      </c>
      <c r="T294" s="117" t="str">
        <f>IF('Indicator Date'!V294="","x",RIGHT('Indicator Date'!V294,4))</f>
        <v>2014</v>
      </c>
      <c r="U294" s="117" t="str">
        <f>IF('Indicator Date'!W294="","x",RIGHT('Indicator Date'!W294,4))</f>
        <v>2014</v>
      </c>
      <c r="V294" s="117" t="str">
        <f>IF('Indicator Date'!X294="","x",RIGHT('Indicator Date'!X294,4))</f>
        <v>2014</v>
      </c>
      <c r="W294" s="117" t="str">
        <f>IF('Indicator Date'!Y294="","x",RIGHT('Indicator Date'!Y294,4))</f>
        <v>2014</v>
      </c>
      <c r="X294" s="117" t="str">
        <f>IF('Indicator Date'!AB294="","x",RIGHT('Indicator Date'!AB294,4))</f>
        <v>2014</v>
      </c>
      <c r="Y294" s="117" t="str">
        <f>IF('Indicator Date'!AC294="","x",RIGHT('Indicator Date'!AC294,4))</f>
        <v>2019</v>
      </c>
      <c r="Z294" s="117" t="str">
        <f>IF('Indicator Date'!AD294="","x",RIGHT('Indicator Date'!AD294,4))</f>
        <v>2019</v>
      </c>
      <c r="AA294" s="117" t="str">
        <f>IF('Indicator Date'!AE294="","x",RIGHT('Indicator Date'!AE294,4))</f>
        <v>2019</v>
      </c>
      <c r="AB294" s="117" t="str">
        <f>IF('Indicator Date'!AF294="","x",RIGHT('Indicator Date'!AF294,4))</f>
        <v>2019</v>
      </c>
      <c r="AC294" s="117" t="str">
        <f>IF('Indicator Date'!AG294="","x",RIGHT('Indicator Date'!AG294,4))</f>
        <v>2014</v>
      </c>
      <c r="AD294" s="117" t="str">
        <f>IF('Indicator Date'!AJ294="","x",RIGHT('Indicator Date'!AJ294,4))</f>
        <v>2014</v>
      </c>
      <c r="AE294" s="117" t="str">
        <f>IF('Indicator Date'!AK294="","x",RIGHT('Indicator Date'!AK294,4))</f>
        <v>2014</v>
      </c>
      <c r="AF294" s="117" t="str">
        <f>IF('Indicator Date'!AM294="","x",RIGHT('Indicator Date'!AM294,4))</f>
        <v>2014</v>
      </c>
      <c r="AG294" s="117" t="str">
        <f>IF('Indicator Date'!AN294="","x",RIGHT('Indicator Date'!AN294,4))</f>
        <v>2014</v>
      </c>
      <c r="AH294" s="117" t="str">
        <f>IF('Indicator Date'!AP294="","x",RIGHT('Indicator Date'!AP294,4))</f>
        <v>2014</v>
      </c>
      <c r="AI294" s="117" t="str">
        <f>IF('Indicator Date'!AR294="","x",RIGHT('Indicator Date'!AR294,4))</f>
        <v>2014</v>
      </c>
      <c r="AJ294" s="117" t="str">
        <f>IF('Indicator Date'!AU294="","x",RIGHT('Indicator Date'!AU294,4))</f>
        <v>2014</v>
      </c>
      <c r="AK294" s="117" t="str">
        <f>IF('Indicator Date'!AV294="","x",RIGHT('Indicator Date'!AV294,4))</f>
        <v>2014</v>
      </c>
      <c r="AL294" s="117" t="str">
        <f>IF('Indicator Date'!AW294="","x",RIGHT('Indicator Date'!AW294,4))</f>
        <v>2014</v>
      </c>
      <c r="AM294" s="117" t="str">
        <f>IF('Indicator Date'!AX294="","x",RIGHT('Indicator Date'!AX294,4))</f>
        <v>2014</v>
      </c>
      <c r="AN294" s="117" t="str">
        <f>IF('Indicator Date'!AY294="","x",RIGHT('Indicator Date'!AY294,4))</f>
        <v>2014</v>
      </c>
      <c r="AO294" s="117" t="str">
        <f>IF('Indicator Date'!AZ294="","x",RIGHT('Indicator Date'!AZ294,4))</f>
        <v>2014</v>
      </c>
      <c r="AP294" s="117" t="str">
        <f>IF('Indicator Date'!BA294="","x",RIGHT('Indicator Date'!BA294,4))</f>
        <v>2014</v>
      </c>
      <c r="AQ294" s="117" t="str">
        <f>IF('Indicator Date'!BB294="","x",RIGHT('Indicator Date'!BB294,4))</f>
        <v>2017</v>
      </c>
      <c r="AR294" s="117" t="str">
        <f>IF('Indicator Date'!BC294="","x",RIGHT('Indicator Date'!BC294,4))</f>
        <v>2017</v>
      </c>
      <c r="AS294" s="117" t="str">
        <f>IF('Indicator Date'!BD294="","x",RIGHT('Indicator Date'!BD294,4))</f>
        <v>2019</v>
      </c>
      <c r="AT294" s="117" t="str">
        <f>IF('Indicator Date'!BE294="","x",RIGHT('Indicator Date'!BE294,4))</f>
        <v>2014</v>
      </c>
      <c r="AU294" s="117" t="str">
        <f>IF('Indicator Date'!BF294="","x",RIGHT('Indicator Date'!BF294,4))</f>
        <v>2014</v>
      </c>
    </row>
    <row r="295" spans="1:47" ht="15.75" customHeight="1" x14ac:dyDescent="0.25">
      <c r="A295" s="47" t="s">
        <v>886</v>
      </c>
      <c r="B295" s="47" t="s">
        <v>887</v>
      </c>
      <c r="C295" s="117" t="str">
        <f>IF('Indicator Date'!E295="","x",RIGHT('Indicator Date'!E295,4))</f>
        <v>2017</v>
      </c>
      <c r="D295" s="117" t="str">
        <f>IF('Indicator Date'!F295="","x",RIGHT('Indicator Date'!F295,4))</f>
        <v>2017</v>
      </c>
      <c r="E295" s="117" t="str">
        <f>IF('Indicator Date'!G295="","x",RIGHT('Indicator Date'!G295,4))</f>
        <v>2017</v>
      </c>
      <c r="F295" s="117" t="str">
        <f>IF('Indicator Date'!H295="","x",RIGHT('Indicator Date'!H295,4))</f>
        <v>2017</v>
      </c>
      <c r="G295" s="117" t="str">
        <f>IF('Indicator Date'!I295="","x",RIGHT('Indicator Date'!I295,4))</f>
        <v>2017</v>
      </c>
      <c r="H295" s="117" t="str">
        <f>IF('Indicator Date'!J295="","x",RIGHT('Indicator Date'!J295,4))</f>
        <v>2017</v>
      </c>
      <c r="I295" s="117" t="str">
        <f>IF('Indicator Date'!K295="","x",RIGHT('Indicator Date'!K295,4))</f>
        <v>2016</v>
      </c>
      <c r="J295" s="117" t="str">
        <f>IF('Indicator Date'!L295="","x",RIGHT('Indicator Date'!L295,4))</f>
        <v>2018</v>
      </c>
      <c r="K295" s="117" t="str">
        <f>IF('Indicator Date'!M295="","x",RIGHT('Indicator Date'!M295,4))</f>
        <v>2018</v>
      </c>
      <c r="L295" s="117" t="str">
        <f>IF('Indicator Date'!N295="","x",RIGHT('Indicator Date'!N295,4))</f>
        <v>2018</v>
      </c>
      <c r="M295" s="117" t="str">
        <f>IF('Indicator Date'!O295="","x",RIGHT('Indicator Date'!O295,4))</f>
        <v>2014</v>
      </c>
      <c r="N295" s="117" t="str">
        <f>IF('Indicator Date'!P295="","x",RIGHT('Indicator Date'!P295,4))</f>
        <v>2014</v>
      </c>
      <c r="O295" s="117" t="str">
        <f>IF('Indicator Date'!Q295="","x",RIGHT('Indicator Date'!Q295,4))</f>
        <v>2014</v>
      </c>
      <c r="P295" s="117" t="str">
        <f>IF('Indicator Date'!R295="","x",RIGHT('Indicator Date'!R295,4))</f>
        <v>2014</v>
      </c>
      <c r="Q295" s="117" t="str">
        <f>IF('Indicator Date'!S295="","x",RIGHT('Indicator Date'!S295,4))</f>
        <v>2014</v>
      </c>
      <c r="R295" s="117" t="str">
        <f>IF('Indicator Date'!T295="","x",RIGHT('Indicator Date'!T295,4))</f>
        <v>2014</v>
      </c>
      <c r="S295" s="117" t="str">
        <f>IF('Indicator Date'!U295="","x",RIGHT('Indicator Date'!U295,4))</f>
        <v>2014</v>
      </c>
      <c r="T295" s="117" t="str">
        <f>IF('Indicator Date'!V295="","x",RIGHT('Indicator Date'!V295,4))</f>
        <v>2014</v>
      </c>
      <c r="U295" s="117" t="str">
        <f>IF('Indicator Date'!W295="","x",RIGHT('Indicator Date'!W295,4))</f>
        <v>2014</v>
      </c>
      <c r="V295" s="117" t="str">
        <f>IF('Indicator Date'!X295="","x",RIGHT('Indicator Date'!X295,4))</f>
        <v>2014</v>
      </c>
      <c r="W295" s="117" t="str">
        <f>IF('Indicator Date'!Y295="","x",RIGHT('Indicator Date'!Y295,4))</f>
        <v>2014</v>
      </c>
      <c r="X295" s="117" t="str">
        <f>IF('Indicator Date'!AB295="","x",RIGHT('Indicator Date'!AB295,4))</f>
        <v>2014</v>
      </c>
      <c r="Y295" s="117" t="str">
        <f>IF('Indicator Date'!AC295="","x",RIGHT('Indicator Date'!AC295,4))</f>
        <v>2019</v>
      </c>
      <c r="Z295" s="117" t="str">
        <f>IF('Indicator Date'!AD295="","x",RIGHT('Indicator Date'!AD295,4))</f>
        <v>2019</v>
      </c>
      <c r="AA295" s="117" t="str">
        <f>IF('Indicator Date'!AE295="","x",RIGHT('Indicator Date'!AE295,4))</f>
        <v>2019</v>
      </c>
      <c r="AB295" s="117" t="str">
        <f>IF('Indicator Date'!AF295="","x",RIGHT('Indicator Date'!AF295,4))</f>
        <v>2019</v>
      </c>
      <c r="AC295" s="117" t="str">
        <f>IF('Indicator Date'!AG295="","x",RIGHT('Indicator Date'!AG295,4))</f>
        <v>2014</v>
      </c>
      <c r="AD295" s="117" t="str">
        <f>IF('Indicator Date'!AJ295="","x",RIGHT('Indicator Date'!AJ295,4))</f>
        <v>2014</v>
      </c>
      <c r="AE295" s="117" t="str">
        <f>IF('Indicator Date'!AK295="","x",RIGHT('Indicator Date'!AK295,4))</f>
        <v>2014</v>
      </c>
      <c r="AF295" s="117" t="str">
        <f>IF('Indicator Date'!AM295="","x",RIGHT('Indicator Date'!AM295,4))</f>
        <v>2014</v>
      </c>
      <c r="AG295" s="117" t="str">
        <f>IF('Indicator Date'!AN295="","x",RIGHT('Indicator Date'!AN295,4))</f>
        <v>2014</v>
      </c>
      <c r="AH295" s="117" t="str">
        <f>IF('Indicator Date'!AP295="","x",RIGHT('Indicator Date'!AP295,4))</f>
        <v>2014</v>
      </c>
      <c r="AI295" s="117" t="str">
        <f>IF('Indicator Date'!AR295="","x",RIGHT('Indicator Date'!AR295,4))</f>
        <v>2014</v>
      </c>
      <c r="AJ295" s="117" t="str">
        <f>IF('Indicator Date'!AU295="","x",RIGHT('Indicator Date'!AU295,4))</f>
        <v>2014</v>
      </c>
      <c r="AK295" s="117" t="str">
        <f>IF('Indicator Date'!AV295="","x",RIGHT('Indicator Date'!AV295,4))</f>
        <v>2014</v>
      </c>
      <c r="AL295" s="117" t="str">
        <f>IF('Indicator Date'!AW295="","x",RIGHT('Indicator Date'!AW295,4))</f>
        <v>2014</v>
      </c>
      <c r="AM295" s="117" t="str">
        <f>IF('Indicator Date'!AX295="","x",RIGHT('Indicator Date'!AX295,4))</f>
        <v>2014</v>
      </c>
      <c r="AN295" s="117" t="str">
        <f>IF('Indicator Date'!AY295="","x",RIGHT('Indicator Date'!AY295,4))</f>
        <v>2014</v>
      </c>
      <c r="AO295" s="117" t="str">
        <f>IF('Indicator Date'!AZ295="","x",RIGHT('Indicator Date'!AZ295,4))</f>
        <v>2014</v>
      </c>
      <c r="AP295" s="117" t="str">
        <f>IF('Indicator Date'!BA295="","x",RIGHT('Indicator Date'!BA295,4))</f>
        <v>2014</v>
      </c>
      <c r="AQ295" s="117" t="str">
        <f>IF('Indicator Date'!BB295="","x",RIGHT('Indicator Date'!BB295,4))</f>
        <v>2017</v>
      </c>
      <c r="AR295" s="117" t="str">
        <f>IF('Indicator Date'!BC295="","x",RIGHT('Indicator Date'!BC295,4))</f>
        <v>2017</v>
      </c>
      <c r="AS295" s="117" t="str">
        <f>IF('Indicator Date'!BD295="","x",RIGHT('Indicator Date'!BD295,4))</f>
        <v>2019</v>
      </c>
      <c r="AT295" s="117" t="str">
        <f>IF('Indicator Date'!BE295="","x",RIGHT('Indicator Date'!BE295,4))</f>
        <v>2014</v>
      </c>
      <c r="AU295" s="117" t="str">
        <f>IF('Indicator Date'!BF295="","x",RIGHT('Indicator Date'!BF295,4))</f>
        <v>2014</v>
      </c>
    </row>
    <row r="296" spans="1:47" ht="15.75" customHeight="1" x14ac:dyDescent="0.25">
      <c r="A296" s="47" t="s">
        <v>889</v>
      </c>
      <c r="B296" s="47" t="s">
        <v>890</v>
      </c>
      <c r="C296" s="117" t="str">
        <f>IF('Indicator Date'!E296="","x",RIGHT('Indicator Date'!E296,4))</f>
        <v>2017</v>
      </c>
      <c r="D296" s="117" t="str">
        <f>IF('Indicator Date'!F296="","x",RIGHT('Indicator Date'!F296,4))</f>
        <v>2017</v>
      </c>
      <c r="E296" s="117" t="str">
        <f>IF('Indicator Date'!G296="","x",RIGHT('Indicator Date'!G296,4))</f>
        <v>2017</v>
      </c>
      <c r="F296" s="117" t="str">
        <f>IF('Indicator Date'!H296="","x",RIGHT('Indicator Date'!H296,4))</f>
        <v>2017</v>
      </c>
      <c r="G296" s="117" t="str">
        <f>IF('Indicator Date'!I296="","x",RIGHT('Indicator Date'!I296,4))</f>
        <v>2017</v>
      </c>
      <c r="H296" s="117" t="str">
        <f>IF('Indicator Date'!J296="","x",RIGHT('Indicator Date'!J296,4))</f>
        <v>2017</v>
      </c>
      <c r="I296" s="117" t="str">
        <f>IF('Indicator Date'!K296="","x",RIGHT('Indicator Date'!K296,4))</f>
        <v>2016</v>
      </c>
      <c r="J296" s="117" t="str">
        <f>IF('Indicator Date'!L296="","x",RIGHT('Indicator Date'!L296,4))</f>
        <v>2018</v>
      </c>
      <c r="K296" s="117" t="str">
        <f>IF('Indicator Date'!M296="","x",RIGHT('Indicator Date'!M296,4))</f>
        <v>2018</v>
      </c>
      <c r="L296" s="117" t="str">
        <f>IF('Indicator Date'!N296="","x",RIGHT('Indicator Date'!N296,4))</f>
        <v>2018</v>
      </c>
      <c r="M296" s="117" t="str">
        <f>IF('Indicator Date'!O296="","x",RIGHT('Indicator Date'!O296,4))</f>
        <v>2014</v>
      </c>
      <c r="N296" s="117" t="str">
        <f>IF('Indicator Date'!P296="","x",RIGHT('Indicator Date'!P296,4))</f>
        <v>2014</v>
      </c>
      <c r="O296" s="117" t="str">
        <f>IF('Indicator Date'!Q296="","x",RIGHT('Indicator Date'!Q296,4))</f>
        <v>2014</v>
      </c>
      <c r="P296" s="117" t="str">
        <f>IF('Indicator Date'!R296="","x",RIGHT('Indicator Date'!R296,4))</f>
        <v>2014</v>
      </c>
      <c r="Q296" s="117" t="str">
        <f>IF('Indicator Date'!S296="","x",RIGHT('Indicator Date'!S296,4))</f>
        <v>2014</v>
      </c>
      <c r="R296" s="117" t="str">
        <f>IF('Indicator Date'!T296="","x",RIGHT('Indicator Date'!T296,4))</f>
        <v>2014</v>
      </c>
      <c r="S296" s="117" t="str">
        <f>IF('Indicator Date'!U296="","x",RIGHT('Indicator Date'!U296,4))</f>
        <v>2014</v>
      </c>
      <c r="T296" s="117" t="str">
        <f>IF('Indicator Date'!V296="","x",RIGHT('Indicator Date'!V296,4))</f>
        <v>2014</v>
      </c>
      <c r="U296" s="117" t="str">
        <f>IF('Indicator Date'!W296="","x",RIGHT('Indicator Date'!W296,4))</f>
        <v>2014</v>
      </c>
      <c r="V296" s="117" t="str">
        <f>IF('Indicator Date'!X296="","x",RIGHT('Indicator Date'!X296,4))</f>
        <v>2014</v>
      </c>
      <c r="W296" s="117" t="str">
        <f>IF('Indicator Date'!Y296="","x",RIGHT('Indicator Date'!Y296,4))</f>
        <v>2014</v>
      </c>
      <c r="X296" s="117" t="str">
        <f>IF('Indicator Date'!AB296="","x",RIGHT('Indicator Date'!AB296,4))</f>
        <v>2014</v>
      </c>
      <c r="Y296" s="117" t="str">
        <f>IF('Indicator Date'!AC296="","x",RIGHT('Indicator Date'!AC296,4))</f>
        <v>2019</v>
      </c>
      <c r="Z296" s="117" t="str">
        <f>IF('Indicator Date'!AD296="","x",RIGHT('Indicator Date'!AD296,4))</f>
        <v>2019</v>
      </c>
      <c r="AA296" s="117" t="str">
        <f>IF('Indicator Date'!AE296="","x",RIGHT('Indicator Date'!AE296,4))</f>
        <v>2019</v>
      </c>
      <c r="AB296" s="117" t="str">
        <f>IF('Indicator Date'!AF296="","x",RIGHT('Indicator Date'!AF296,4))</f>
        <v>2019</v>
      </c>
      <c r="AC296" s="117" t="str">
        <f>IF('Indicator Date'!AG296="","x",RIGHT('Indicator Date'!AG296,4))</f>
        <v>2014</v>
      </c>
      <c r="AD296" s="117" t="str">
        <f>IF('Indicator Date'!AJ296="","x",RIGHT('Indicator Date'!AJ296,4))</f>
        <v>2014</v>
      </c>
      <c r="AE296" s="117" t="str">
        <f>IF('Indicator Date'!AK296="","x",RIGHT('Indicator Date'!AK296,4))</f>
        <v>2014</v>
      </c>
      <c r="AF296" s="117" t="str">
        <f>IF('Indicator Date'!AM296="","x",RIGHT('Indicator Date'!AM296,4))</f>
        <v>2014</v>
      </c>
      <c r="AG296" s="117" t="str">
        <f>IF('Indicator Date'!AN296="","x",RIGHT('Indicator Date'!AN296,4))</f>
        <v>2014</v>
      </c>
      <c r="AH296" s="117" t="str">
        <f>IF('Indicator Date'!AP296="","x",RIGHT('Indicator Date'!AP296,4))</f>
        <v>2014</v>
      </c>
      <c r="AI296" s="117" t="str">
        <f>IF('Indicator Date'!AR296="","x",RIGHT('Indicator Date'!AR296,4))</f>
        <v>2014</v>
      </c>
      <c r="AJ296" s="117" t="str">
        <f>IF('Indicator Date'!AU296="","x",RIGHT('Indicator Date'!AU296,4))</f>
        <v>2014</v>
      </c>
      <c r="AK296" s="117" t="str">
        <f>IF('Indicator Date'!AV296="","x",RIGHT('Indicator Date'!AV296,4))</f>
        <v>2014</v>
      </c>
      <c r="AL296" s="117" t="str">
        <f>IF('Indicator Date'!AW296="","x",RIGHT('Indicator Date'!AW296,4))</f>
        <v>2014</v>
      </c>
      <c r="AM296" s="117" t="str">
        <f>IF('Indicator Date'!AX296="","x",RIGHT('Indicator Date'!AX296,4))</f>
        <v>2014</v>
      </c>
      <c r="AN296" s="117" t="str">
        <f>IF('Indicator Date'!AY296="","x",RIGHT('Indicator Date'!AY296,4))</f>
        <v>2014</v>
      </c>
      <c r="AO296" s="117" t="str">
        <f>IF('Indicator Date'!AZ296="","x",RIGHT('Indicator Date'!AZ296,4))</f>
        <v>2014</v>
      </c>
      <c r="AP296" s="117" t="str">
        <f>IF('Indicator Date'!BA296="","x",RIGHT('Indicator Date'!BA296,4))</f>
        <v>2014</v>
      </c>
      <c r="AQ296" s="117" t="str">
        <f>IF('Indicator Date'!BB296="","x",RIGHT('Indicator Date'!BB296,4))</f>
        <v>2017</v>
      </c>
      <c r="AR296" s="117" t="str">
        <f>IF('Indicator Date'!BC296="","x",RIGHT('Indicator Date'!BC296,4))</f>
        <v>2017</v>
      </c>
      <c r="AS296" s="117" t="str">
        <f>IF('Indicator Date'!BD296="","x",RIGHT('Indicator Date'!BD296,4))</f>
        <v>2019</v>
      </c>
      <c r="AT296" s="117" t="str">
        <f>IF('Indicator Date'!BE296="","x",RIGHT('Indicator Date'!BE296,4))</f>
        <v>2014</v>
      </c>
      <c r="AU296" s="117" t="str">
        <f>IF('Indicator Date'!BF296="","x",RIGHT('Indicator Date'!BF296,4))</f>
        <v>2014</v>
      </c>
    </row>
    <row r="297" spans="1:47" ht="15.75" customHeight="1" x14ac:dyDescent="0.25">
      <c r="A297" s="47" t="s">
        <v>891</v>
      </c>
      <c r="B297" s="47" t="s">
        <v>892</v>
      </c>
      <c r="C297" s="117" t="str">
        <f>IF('Indicator Date'!E297="","x",RIGHT('Indicator Date'!E297,4))</f>
        <v>2017</v>
      </c>
      <c r="D297" s="117" t="str">
        <f>IF('Indicator Date'!F297="","x",RIGHT('Indicator Date'!F297,4))</f>
        <v>2017</v>
      </c>
      <c r="E297" s="117" t="str">
        <f>IF('Indicator Date'!G297="","x",RIGHT('Indicator Date'!G297,4))</f>
        <v>2017</v>
      </c>
      <c r="F297" s="117" t="str">
        <f>IF('Indicator Date'!H297="","x",RIGHT('Indicator Date'!H297,4))</f>
        <v>2017</v>
      </c>
      <c r="G297" s="117" t="str">
        <f>IF('Indicator Date'!I297="","x",RIGHT('Indicator Date'!I297,4))</f>
        <v>2017</v>
      </c>
      <c r="H297" s="117" t="str">
        <f>IF('Indicator Date'!J297="","x",RIGHT('Indicator Date'!J297,4))</f>
        <v>2017</v>
      </c>
      <c r="I297" s="117" t="str">
        <f>IF('Indicator Date'!K297="","x",RIGHT('Indicator Date'!K297,4))</f>
        <v>2016</v>
      </c>
      <c r="J297" s="117" t="str">
        <f>IF('Indicator Date'!L297="","x",RIGHT('Indicator Date'!L297,4))</f>
        <v>2018</v>
      </c>
      <c r="K297" s="117" t="str">
        <f>IF('Indicator Date'!M297="","x",RIGHT('Indicator Date'!M297,4))</f>
        <v>2018</v>
      </c>
      <c r="L297" s="117" t="str">
        <f>IF('Indicator Date'!N297="","x",RIGHT('Indicator Date'!N297,4))</f>
        <v>2018</v>
      </c>
      <c r="M297" s="117" t="str">
        <f>IF('Indicator Date'!O297="","x",RIGHT('Indicator Date'!O297,4))</f>
        <v>2014</v>
      </c>
      <c r="N297" s="117" t="str">
        <f>IF('Indicator Date'!P297="","x",RIGHT('Indicator Date'!P297,4))</f>
        <v>2014</v>
      </c>
      <c r="O297" s="117" t="str">
        <f>IF('Indicator Date'!Q297="","x",RIGHT('Indicator Date'!Q297,4))</f>
        <v>2014</v>
      </c>
      <c r="P297" s="117" t="str">
        <f>IF('Indicator Date'!R297="","x",RIGHT('Indicator Date'!R297,4))</f>
        <v>2014</v>
      </c>
      <c r="Q297" s="117" t="str">
        <f>IF('Indicator Date'!S297="","x",RIGHT('Indicator Date'!S297,4))</f>
        <v>2014</v>
      </c>
      <c r="R297" s="117" t="str">
        <f>IF('Indicator Date'!T297="","x",RIGHT('Indicator Date'!T297,4))</f>
        <v>2014</v>
      </c>
      <c r="S297" s="117" t="str">
        <f>IF('Indicator Date'!U297="","x",RIGHT('Indicator Date'!U297,4))</f>
        <v>2014</v>
      </c>
      <c r="T297" s="117" t="str">
        <f>IF('Indicator Date'!V297="","x",RIGHT('Indicator Date'!V297,4))</f>
        <v>2014</v>
      </c>
      <c r="U297" s="117" t="str">
        <f>IF('Indicator Date'!W297="","x",RIGHT('Indicator Date'!W297,4))</f>
        <v>2014</v>
      </c>
      <c r="V297" s="117" t="str">
        <f>IF('Indicator Date'!X297="","x",RIGHT('Indicator Date'!X297,4))</f>
        <v>2014</v>
      </c>
      <c r="W297" s="117" t="str">
        <f>IF('Indicator Date'!Y297="","x",RIGHT('Indicator Date'!Y297,4))</f>
        <v>2014</v>
      </c>
      <c r="X297" s="117" t="str">
        <f>IF('Indicator Date'!AB297="","x",RIGHT('Indicator Date'!AB297,4))</f>
        <v>2014</v>
      </c>
      <c r="Y297" s="117" t="str">
        <f>IF('Indicator Date'!AC297="","x",RIGHT('Indicator Date'!AC297,4))</f>
        <v>2019</v>
      </c>
      <c r="Z297" s="117" t="str">
        <f>IF('Indicator Date'!AD297="","x",RIGHT('Indicator Date'!AD297,4))</f>
        <v>2019</v>
      </c>
      <c r="AA297" s="117" t="str">
        <f>IF('Indicator Date'!AE297="","x",RIGHT('Indicator Date'!AE297,4))</f>
        <v>2019</v>
      </c>
      <c r="AB297" s="117" t="str">
        <f>IF('Indicator Date'!AF297="","x",RIGHT('Indicator Date'!AF297,4))</f>
        <v>2019</v>
      </c>
      <c r="AC297" s="117" t="str">
        <f>IF('Indicator Date'!AG297="","x",RIGHT('Indicator Date'!AG297,4))</f>
        <v>2014</v>
      </c>
      <c r="AD297" s="117" t="str">
        <f>IF('Indicator Date'!AJ297="","x",RIGHT('Indicator Date'!AJ297,4))</f>
        <v>2014</v>
      </c>
      <c r="AE297" s="117" t="str">
        <f>IF('Indicator Date'!AK297="","x",RIGHT('Indicator Date'!AK297,4))</f>
        <v>2014</v>
      </c>
      <c r="AF297" s="117" t="str">
        <f>IF('Indicator Date'!AM297="","x",RIGHT('Indicator Date'!AM297,4))</f>
        <v>2014</v>
      </c>
      <c r="AG297" s="117" t="str">
        <f>IF('Indicator Date'!AN297="","x",RIGHT('Indicator Date'!AN297,4))</f>
        <v>2014</v>
      </c>
      <c r="AH297" s="117" t="str">
        <f>IF('Indicator Date'!AP297="","x",RIGHT('Indicator Date'!AP297,4))</f>
        <v>2014</v>
      </c>
      <c r="AI297" s="117" t="str">
        <f>IF('Indicator Date'!AR297="","x",RIGHT('Indicator Date'!AR297,4))</f>
        <v>2014</v>
      </c>
      <c r="AJ297" s="117" t="str">
        <f>IF('Indicator Date'!AU297="","x",RIGHT('Indicator Date'!AU297,4))</f>
        <v>2014</v>
      </c>
      <c r="AK297" s="117" t="str">
        <f>IF('Indicator Date'!AV297="","x",RIGHT('Indicator Date'!AV297,4))</f>
        <v>2014</v>
      </c>
      <c r="AL297" s="117" t="str">
        <f>IF('Indicator Date'!AW297="","x",RIGHT('Indicator Date'!AW297,4))</f>
        <v>2014</v>
      </c>
      <c r="AM297" s="117" t="str">
        <f>IF('Indicator Date'!AX297="","x",RIGHT('Indicator Date'!AX297,4))</f>
        <v>2014</v>
      </c>
      <c r="AN297" s="117" t="str">
        <f>IF('Indicator Date'!AY297="","x",RIGHT('Indicator Date'!AY297,4))</f>
        <v>2014</v>
      </c>
      <c r="AO297" s="117" t="str">
        <f>IF('Indicator Date'!AZ297="","x",RIGHT('Indicator Date'!AZ297,4))</f>
        <v>2014</v>
      </c>
      <c r="AP297" s="117" t="str">
        <f>IF('Indicator Date'!BA297="","x",RIGHT('Indicator Date'!BA297,4))</f>
        <v>2014</v>
      </c>
      <c r="AQ297" s="117" t="str">
        <f>IF('Indicator Date'!BB297="","x",RIGHT('Indicator Date'!BB297,4))</f>
        <v>2017</v>
      </c>
      <c r="AR297" s="117" t="str">
        <f>IF('Indicator Date'!BC297="","x",RIGHT('Indicator Date'!BC297,4))</f>
        <v>2017</v>
      </c>
      <c r="AS297" s="117" t="str">
        <f>IF('Indicator Date'!BD297="","x",RIGHT('Indicator Date'!BD297,4))</f>
        <v>2019</v>
      </c>
      <c r="AT297" s="117" t="str">
        <f>IF('Indicator Date'!BE297="","x",RIGHT('Indicator Date'!BE297,4))</f>
        <v>2014</v>
      </c>
      <c r="AU297" s="117" t="str">
        <f>IF('Indicator Date'!BF297="","x",RIGHT('Indicator Date'!BF297,4))</f>
        <v>2014</v>
      </c>
    </row>
    <row r="298" spans="1:47" ht="15.75" customHeight="1" x14ac:dyDescent="0.25">
      <c r="A298" s="47" t="s">
        <v>893</v>
      </c>
      <c r="B298" s="47" t="s">
        <v>894</v>
      </c>
      <c r="C298" s="117" t="str">
        <f>IF('Indicator Date'!E298="","x",RIGHT('Indicator Date'!E298,4))</f>
        <v>2017</v>
      </c>
      <c r="D298" s="117" t="str">
        <f>IF('Indicator Date'!F298="","x",RIGHT('Indicator Date'!F298,4))</f>
        <v>2017</v>
      </c>
      <c r="E298" s="117" t="str">
        <f>IF('Indicator Date'!G298="","x",RIGHT('Indicator Date'!G298,4))</f>
        <v>2017</v>
      </c>
      <c r="F298" s="117" t="str">
        <f>IF('Indicator Date'!H298="","x",RIGHT('Indicator Date'!H298,4))</f>
        <v>2017</v>
      </c>
      <c r="G298" s="117" t="str">
        <f>IF('Indicator Date'!I298="","x",RIGHT('Indicator Date'!I298,4))</f>
        <v>2017</v>
      </c>
      <c r="H298" s="117" t="str">
        <f>IF('Indicator Date'!J298="","x",RIGHT('Indicator Date'!J298,4))</f>
        <v>2017</v>
      </c>
      <c r="I298" s="117" t="str">
        <f>IF('Indicator Date'!K298="","x",RIGHT('Indicator Date'!K298,4))</f>
        <v>2016</v>
      </c>
      <c r="J298" s="117" t="str">
        <f>IF('Indicator Date'!L298="","x",RIGHT('Indicator Date'!L298,4))</f>
        <v>2018</v>
      </c>
      <c r="K298" s="117" t="str">
        <f>IF('Indicator Date'!M298="","x",RIGHT('Indicator Date'!M298,4))</f>
        <v>2018</v>
      </c>
      <c r="L298" s="117" t="str">
        <f>IF('Indicator Date'!N298="","x",RIGHT('Indicator Date'!N298,4))</f>
        <v>2018</v>
      </c>
      <c r="M298" s="117" t="str">
        <f>IF('Indicator Date'!O298="","x",RIGHT('Indicator Date'!O298,4))</f>
        <v>2014</v>
      </c>
      <c r="N298" s="117" t="str">
        <f>IF('Indicator Date'!P298="","x",RIGHT('Indicator Date'!P298,4))</f>
        <v>2014</v>
      </c>
      <c r="O298" s="117" t="str">
        <f>IF('Indicator Date'!Q298="","x",RIGHT('Indicator Date'!Q298,4))</f>
        <v>2014</v>
      </c>
      <c r="P298" s="117" t="str">
        <f>IF('Indicator Date'!R298="","x",RIGHT('Indicator Date'!R298,4))</f>
        <v>2014</v>
      </c>
      <c r="Q298" s="117" t="str">
        <f>IF('Indicator Date'!S298="","x",RIGHT('Indicator Date'!S298,4))</f>
        <v>2014</v>
      </c>
      <c r="R298" s="117" t="str">
        <f>IF('Indicator Date'!T298="","x",RIGHT('Indicator Date'!T298,4))</f>
        <v>2014</v>
      </c>
      <c r="S298" s="117" t="str">
        <f>IF('Indicator Date'!U298="","x",RIGHT('Indicator Date'!U298,4))</f>
        <v>2014</v>
      </c>
      <c r="T298" s="117" t="str">
        <f>IF('Indicator Date'!V298="","x",RIGHT('Indicator Date'!V298,4))</f>
        <v>2014</v>
      </c>
      <c r="U298" s="117" t="str">
        <f>IF('Indicator Date'!W298="","x",RIGHT('Indicator Date'!W298,4))</f>
        <v>2014</v>
      </c>
      <c r="V298" s="117" t="str">
        <f>IF('Indicator Date'!X298="","x",RIGHT('Indicator Date'!X298,4))</f>
        <v>2014</v>
      </c>
      <c r="W298" s="117" t="str">
        <f>IF('Indicator Date'!Y298="","x",RIGHT('Indicator Date'!Y298,4))</f>
        <v>2014</v>
      </c>
      <c r="X298" s="117" t="str">
        <f>IF('Indicator Date'!AB298="","x",RIGHT('Indicator Date'!AB298,4))</f>
        <v>2014</v>
      </c>
      <c r="Y298" s="117" t="str">
        <f>IF('Indicator Date'!AC298="","x",RIGHT('Indicator Date'!AC298,4))</f>
        <v>2019</v>
      </c>
      <c r="Z298" s="117" t="str">
        <f>IF('Indicator Date'!AD298="","x",RIGHT('Indicator Date'!AD298,4))</f>
        <v>2019</v>
      </c>
      <c r="AA298" s="117" t="str">
        <f>IF('Indicator Date'!AE298="","x",RIGHT('Indicator Date'!AE298,4))</f>
        <v>2019</v>
      </c>
      <c r="AB298" s="117" t="str">
        <f>IF('Indicator Date'!AF298="","x",RIGHT('Indicator Date'!AF298,4))</f>
        <v>2019</v>
      </c>
      <c r="AC298" s="117" t="str">
        <f>IF('Indicator Date'!AG298="","x",RIGHT('Indicator Date'!AG298,4))</f>
        <v>2014</v>
      </c>
      <c r="AD298" s="117" t="str">
        <f>IF('Indicator Date'!AJ298="","x",RIGHT('Indicator Date'!AJ298,4))</f>
        <v>2014</v>
      </c>
      <c r="AE298" s="117" t="str">
        <f>IF('Indicator Date'!AK298="","x",RIGHT('Indicator Date'!AK298,4))</f>
        <v>2014</v>
      </c>
      <c r="AF298" s="117" t="str">
        <f>IF('Indicator Date'!AM298="","x",RIGHT('Indicator Date'!AM298,4))</f>
        <v>2014</v>
      </c>
      <c r="AG298" s="117" t="str">
        <f>IF('Indicator Date'!AN298="","x",RIGHT('Indicator Date'!AN298,4))</f>
        <v>2014</v>
      </c>
      <c r="AH298" s="117" t="str">
        <f>IF('Indicator Date'!AP298="","x",RIGHT('Indicator Date'!AP298,4))</f>
        <v>2014</v>
      </c>
      <c r="AI298" s="117" t="str">
        <f>IF('Indicator Date'!AR298="","x",RIGHT('Indicator Date'!AR298,4))</f>
        <v>2014</v>
      </c>
      <c r="AJ298" s="117" t="str">
        <f>IF('Indicator Date'!AU298="","x",RIGHT('Indicator Date'!AU298,4))</f>
        <v>2014</v>
      </c>
      <c r="AK298" s="117" t="str">
        <f>IF('Indicator Date'!AV298="","x",RIGHT('Indicator Date'!AV298,4))</f>
        <v>2014</v>
      </c>
      <c r="AL298" s="117" t="str">
        <f>IF('Indicator Date'!AW298="","x",RIGHT('Indicator Date'!AW298,4))</f>
        <v>2014</v>
      </c>
      <c r="AM298" s="117" t="str">
        <f>IF('Indicator Date'!AX298="","x",RIGHT('Indicator Date'!AX298,4))</f>
        <v>2014</v>
      </c>
      <c r="AN298" s="117" t="str">
        <f>IF('Indicator Date'!AY298="","x",RIGHT('Indicator Date'!AY298,4))</f>
        <v>2014</v>
      </c>
      <c r="AO298" s="117" t="str">
        <f>IF('Indicator Date'!AZ298="","x",RIGHT('Indicator Date'!AZ298,4))</f>
        <v>2014</v>
      </c>
      <c r="AP298" s="117" t="str">
        <f>IF('Indicator Date'!BA298="","x",RIGHT('Indicator Date'!BA298,4))</f>
        <v>2014</v>
      </c>
      <c r="AQ298" s="117" t="str">
        <f>IF('Indicator Date'!BB298="","x",RIGHT('Indicator Date'!BB298,4))</f>
        <v>2017</v>
      </c>
      <c r="AR298" s="117" t="str">
        <f>IF('Indicator Date'!BC298="","x",RIGHT('Indicator Date'!BC298,4))</f>
        <v>2017</v>
      </c>
      <c r="AS298" s="117" t="str">
        <f>IF('Indicator Date'!BD298="","x",RIGHT('Indicator Date'!BD298,4))</f>
        <v>2019</v>
      </c>
      <c r="AT298" s="117" t="str">
        <f>IF('Indicator Date'!BE298="","x",RIGHT('Indicator Date'!BE298,4))</f>
        <v>2014</v>
      </c>
      <c r="AU298" s="117" t="str">
        <f>IF('Indicator Date'!BF298="","x",RIGHT('Indicator Date'!BF298,4))</f>
        <v>2014</v>
      </c>
    </row>
    <row r="299" spans="1:47" ht="15.75" customHeight="1" x14ac:dyDescent="0.25">
      <c r="A299" s="47" t="s">
        <v>896</v>
      </c>
      <c r="B299" s="47" t="s">
        <v>897</v>
      </c>
      <c r="C299" s="117" t="str">
        <f>IF('Indicator Date'!E299="","x",RIGHT('Indicator Date'!E299,4))</f>
        <v>2017</v>
      </c>
      <c r="D299" s="117" t="str">
        <f>IF('Indicator Date'!F299="","x",RIGHT('Indicator Date'!F299,4))</f>
        <v>2017</v>
      </c>
      <c r="E299" s="117" t="str">
        <f>IF('Indicator Date'!G299="","x",RIGHT('Indicator Date'!G299,4))</f>
        <v>2017</v>
      </c>
      <c r="F299" s="117" t="str">
        <f>IF('Indicator Date'!H299="","x",RIGHT('Indicator Date'!H299,4))</f>
        <v>2017</v>
      </c>
      <c r="G299" s="117" t="str">
        <f>IF('Indicator Date'!I299="","x",RIGHT('Indicator Date'!I299,4))</f>
        <v>2017</v>
      </c>
      <c r="H299" s="117" t="str">
        <f>IF('Indicator Date'!J299="","x",RIGHT('Indicator Date'!J299,4))</f>
        <v>2017</v>
      </c>
      <c r="I299" s="117" t="str">
        <f>IF('Indicator Date'!K299="","x",RIGHT('Indicator Date'!K299,4))</f>
        <v>2016</v>
      </c>
      <c r="J299" s="117" t="str">
        <f>IF('Indicator Date'!L299="","x",RIGHT('Indicator Date'!L299,4))</f>
        <v>2018</v>
      </c>
      <c r="K299" s="117" t="str">
        <f>IF('Indicator Date'!M299="","x",RIGHT('Indicator Date'!M299,4))</f>
        <v>2018</v>
      </c>
      <c r="L299" s="117" t="str">
        <f>IF('Indicator Date'!N299="","x",RIGHT('Indicator Date'!N299,4))</f>
        <v>2018</v>
      </c>
      <c r="M299" s="117" t="str">
        <f>IF('Indicator Date'!O299="","x",RIGHT('Indicator Date'!O299,4))</f>
        <v>2014</v>
      </c>
      <c r="N299" s="117" t="str">
        <f>IF('Indicator Date'!P299="","x",RIGHT('Indicator Date'!P299,4))</f>
        <v>2014</v>
      </c>
      <c r="O299" s="117" t="str">
        <f>IF('Indicator Date'!Q299="","x",RIGHT('Indicator Date'!Q299,4))</f>
        <v>2014</v>
      </c>
      <c r="P299" s="117" t="str">
        <f>IF('Indicator Date'!R299="","x",RIGHT('Indicator Date'!R299,4))</f>
        <v>2014</v>
      </c>
      <c r="Q299" s="117" t="str">
        <f>IF('Indicator Date'!S299="","x",RIGHT('Indicator Date'!S299,4))</f>
        <v>2014</v>
      </c>
      <c r="R299" s="117" t="str">
        <f>IF('Indicator Date'!T299="","x",RIGHT('Indicator Date'!T299,4))</f>
        <v>2014</v>
      </c>
      <c r="S299" s="117" t="str">
        <f>IF('Indicator Date'!U299="","x",RIGHT('Indicator Date'!U299,4))</f>
        <v>2014</v>
      </c>
      <c r="T299" s="117" t="str">
        <f>IF('Indicator Date'!V299="","x",RIGHT('Indicator Date'!V299,4))</f>
        <v>2014</v>
      </c>
      <c r="U299" s="117" t="str">
        <f>IF('Indicator Date'!W299="","x",RIGHT('Indicator Date'!W299,4))</f>
        <v>2014</v>
      </c>
      <c r="V299" s="117" t="str">
        <f>IF('Indicator Date'!X299="","x",RIGHT('Indicator Date'!X299,4))</f>
        <v>2014</v>
      </c>
      <c r="W299" s="117" t="str">
        <f>IF('Indicator Date'!Y299="","x",RIGHT('Indicator Date'!Y299,4))</f>
        <v>2014</v>
      </c>
      <c r="X299" s="117" t="str">
        <f>IF('Indicator Date'!AB299="","x",RIGHT('Indicator Date'!AB299,4))</f>
        <v>2014</v>
      </c>
      <c r="Y299" s="117" t="str">
        <f>IF('Indicator Date'!AC299="","x",RIGHT('Indicator Date'!AC299,4))</f>
        <v>2019</v>
      </c>
      <c r="Z299" s="117" t="str">
        <f>IF('Indicator Date'!AD299="","x",RIGHT('Indicator Date'!AD299,4))</f>
        <v>2019</v>
      </c>
      <c r="AA299" s="117" t="str">
        <f>IF('Indicator Date'!AE299="","x",RIGHT('Indicator Date'!AE299,4))</f>
        <v>2019</v>
      </c>
      <c r="AB299" s="117" t="str">
        <f>IF('Indicator Date'!AF299="","x",RIGHT('Indicator Date'!AF299,4))</f>
        <v>2019</v>
      </c>
      <c r="AC299" s="117" t="str">
        <f>IF('Indicator Date'!AG299="","x",RIGHT('Indicator Date'!AG299,4))</f>
        <v>2014</v>
      </c>
      <c r="AD299" s="117" t="str">
        <f>IF('Indicator Date'!AJ299="","x",RIGHT('Indicator Date'!AJ299,4))</f>
        <v>2014</v>
      </c>
      <c r="AE299" s="117" t="str">
        <f>IF('Indicator Date'!AK299="","x",RIGHT('Indicator Date'!AK299,4))</f>
        <v>2014</v>
      </c>
      <c r="AF299" s="117" t="str">
        <f>IF('Indicator Date'!AM299="","x",RIGHT('Indicator Date'!AM299,4))</f>
        <v>2014</v>
      </c>
      <c r="AG299" s="117" t="str">
        <f>IF('Indicator Date'!AN299="","x",RIGHT('Indicator Date'!AN299,4))</f>
        <v>2014</v>
      </c>
      <c r="AH299" s="117" t="str">
        <f>IF('Indicator Date'!AP299="","x",RIGHT('Indicator Date'!AP299,4))</f>
        <v>2014</v>
      </c>
      <c r="AI299" s="117" t="str">
        <f>IF('Indicator Date'!AR299="","x",RIGHT('Indicator Date'!AR299,4))</f>
        <v>2014</v>
      </c>
      <c r="AJ299" s="117" t="str">
        <f>IF('Indicator Date'!AU299="","x",RIGHT('Indicator Date'!AU299,4))</f>
        <v>2014</v>
      </c>
      <c r="AK299" s="117" t="str">
        <f>IF('Indicator Date'!AV299="","x",RIGHT('Indicator Date'!AV299,4))</f>
        <v>2014</v>
      </c>
      <c r="AL299" s="117" t="str">
        <f>IF('Indicator Date'!AW299="","x",RIGHT('Indicator Date'!AW299,4))</f>
        <v>2014</v>
      </c>
      <c r="AM299" s="117" t="str">
        <f>IF('Indicator Date'!AX299="","x",RIGHT('Indicator Date'!AX299,4))</f>
        <v>2014</v>
      </c>
      <c r="AN299" s="117" t="str">
        <f>IF('Indicator Date'!AY299="","x",RIGHT('Indicator Date'!AY299,4))</f>
        <v>2014</v>
      </c>
      <c r="AO299" s="117" t="str">
        <f>IF('Indicator Date'!AZ299="","x",RIGHT('Indicator Date'!AZ299,4))</f>
        <v>2014</v>
      </c>
      <c r="AP299" s="117" t="str">
        <f>IF('Indicator Date'!BA299="","x",RIGHT('Indicator Date'!BA299,4))</f>
        <v>2014</v>
      </c>
      <c r="AQ299" s="117" t="str">
        <f>IF('Indicator Date'!BB299="","x",RIGHT('Indicator Date'!BB299,4))</f>
        <v>2017</v>
      </c>
      <c r="AR299" s="117" t="str">
        <f>IF('Indicator Date'!BC299="","x",RIGHT('Indicator Date'!BC299,4))</f>
        <v>2017</v>
      </c>
      <c r="AS299" s="117" t="str">
        <f>IF('Indicator Date'!BD299="","x",RIGHT('Indicator Date'!BD299,4))</f>
        <v>2019</v>
      </c>
      <c r="AT299" s="117" t="str">
        <f>IF('Indicator Date'!BE299="","x",RIGHT('Indicator Date'!BE299,4))</f>
        <v>2014</v>
      </c>
      <c r="AU299" s="117" t="str">
        <f>IF('Indicator Date'!BF299="","x",RIGHT('Indicator Date'!BF299,4))</f>
        <v>2014</v>
      </c>
    </row>
    <row r="300" spans="1:47" ht="15.75" customHeight="1" x14ac:dyDescent="0.25">
      <c r="A300" s="47" t="s">
        <v>898</v>
      </c>
      <c r="B300" s="47" t="s">
        <v>899</v>
      </c>
      <c r="C300" s="117" t="str">
        <f>IF('Indicator Date'!E300="","x",RIGHT('Indicator Date'!E300,4))</f>
        <v>2017</v>
      </c>
      <c r="D300" s="117" t="str">
        <f>IF('Indicator Date'!F300="","x",RIGHT('Indicator Date'!F300,4))</f>
        <v>2017</v>
      </c>
      <c r="E300" s="117" t="str">
        <f>IF('Indicator Date'!G300="","x",RIGHT('Indicator Date'!G300,4))</f>
        <v>2017</v>
      </c>
      <c r="F300" s="117" t="str">
        <f>IF('Indicator Date'!H300="","x",RIGHT('Indicator Date'!H300,4))</f>
        <v>2017</v>
      </c>
      <c r="G300" s="117" t="str">
        <f>IF('Indicator Date'!I300="","x",RIGHT('Indicator Date'!I300,4))</f>
        <v>2017</v>
      </c>
      <c r="H300" s="117" t="str">
        <f>IF('Indicator Date'!J300="","x",RIGHT('Indicator Date'!J300,4))</f>
        <v>2017</v>
      </c>
      <c r="I300" s="117" t="str">
        <f>IF('Indicator Date'!K300="","x",RIGHT('Indicator Date'!K300,4))</f>
        <v>2016</v>
      </c>
      <c r="J300" s="117" t="str">
        <f>IF('Indicator Date'!L300="","x",RIGHT('Indicator Date'!L300,4))</f>
        <v>2018</v>
      </c>
      <c r="K300" s="117" t="str">
        <f>IF('Indicator Date'!M300="","x",RIGHT('Indicator Date'!M300,4))</f>
        <v>2018</v>
      </c>
      <c r="L300" s="117" t="str">
        <f>IF('Indicator Date'!N300="","x",RIGHT('Indicator Date'!N300,4))</f>
        <v>2018</v>
      </c>
      <c r="M300" s="117" t="str">
        <f>IF('Indicator Date'!O300="","x",RIGHT('Indicator Date'!O300,4))</f>
        <v>2014</v>
      </c>
      <c r="N300" s="117" t="str">
        <f>IF('Indicator Date'!P300="","x",RIGHT('Indicator Date'!P300,4))</f>
        <v>2014</v>
      </c>
      <c r="O300" s="117" t="str">
        <f>IF('Indicator Date'!Q300="","x",RIGHT('Indicator Date'!Q300,4))</f>
        <v>2014</v>
      </c>
      <c r="P300" s="117" t="str">
        <f>IF('Indicator Date'!R300="","x",RIGHT('Indicator Date'!R300,4))</f>
        <v>2014</v>
      </c>
      <c r="Q300" s="117" t="str">
        <f>IF('Indicator Date'!S300="","x",RIGHT('Indicator Date'!S300,4))</f>
        <v>2014</v>
      </c>
      <c r="R300" s="117" t="str">
        <f>IF('Indicator Date'!T300="","x",RIGHT('Indicator Date'!T300,4))</f>
        <v>2014</v>
      </c>
      <c r="S300" s="117" t="str">
        <f>IF('Indicator Date'!U300="","x",RIGHT('Indicator Date'!U300,4))</f>
        <v>2014</v>
      </c>
      <c r="T300" s="117" t="str">
        <f>IF('Indicator Date'!V300="","x",RIGHT('Indicator Date'!V300,4))</f>
        <v>2014</v>
      </c>
      <c r="U300" s="117" t="str">
        <f>IF('Indicator Date'!W300="","x",RIGHT('Indicator Date'!W300,4))</f>
        <v>2014</v>
      </c>
      <c r="V300" s="117" t="str">
        <f>IF('Indicator Date'!X300="","x",RIGHT('Indicator Date'!X300,4))</f>
        <v>2014</v>
      </c>
      <c r="W300" s="117" t="str">
        <f>IF('Indicator Date'!Y300="","x",RIGHT('Indicator Date'!Y300,4))</f>
        <v>2014</v>
      </c>
      <c r="X300" s="117" t="str">
        <f>IF('Indicator Date'!AB300="","x",RIGHT('Indicator Date'!AB300,4))</f>
        <v>2014</v>
      </c>
      <c r="Y300" s="117" t="str">
        <f>IF('Indicator Date'!AC300="","x",RIGHT('Indicator Date'!AC300,4))</f>
        <v>2019</v>
      </c>
      <c r="Z300" s="117" t="str">
        <f>IF('Indicator Date'!AD300="","x",RIGHT('Indicator Date'!AD300,4))</f>
        <v>2019</v>
      </c>
      <c r="AA300" s="117" t="str">
        <f>IF('Indicator Date'!AE300="","x",RIGHT('Indicator Date'!AE300,4))</f>
        <v>2019</v>
      </c>
      <c r="AB300" s="117" t="str">
        <f>IF('Indicator Date'!AF300="","x",RIGHT('Indicator Date'!AF300,4))</f>
        <v>2019</v>
      </c>
      <c r="AC300" s="117" t="str">
        <f>IF('Indicator Date'!AG300="","x",RIGHT('Indicator Date'!AG300,4))</f>
        <v>2014</v>
      </c>
      <c r="AD300" s="117" t="str">
        <f>IF('Indicator Date'!AJ300="","x",RIGHT('Indicator Date'!AJ300,4))</f>
        <v>2014</v>
      </c>
      <c r="AE300" s="117" t="str">
        <f>IF('Indicator Date'!AK300="","x",RIGHT('Indicator Date'!AK300,4))</f>
        <v>2014</v>
      </c>
      <c r="AF300" s="117" t="str">
        <f>IF('Indicator Date'!AM300="","x",RIGHT('Indicator Date'!AM300,4))</f>
        <v>2014</v>
      </c>
      <c r="AG300" s="117" t="str">
        <f>IF('Indicator Date'!AN300="","x",RIGHT('Indicator Date'!AN300,4))</f>
        <v>2014</v>
      </c>
      <c r="AH300" s="117" t="str">
        <f>IF('Indicator Date'!AP300="","x",RIGHT('Indicator Date'!AP300,4))</f>
        <v>2014</v>
      </c>
      <c r="AI300" s="117" t="str">
        <f>IF('Indicator Date'!AR300="","x",RIGHT('Indicator Date'!AR300,4))</f>
        <v>2014</v>
      </c>
      <c r="AJ300" s="117" t="str">
        <f>IF('Indicator Date'!AU300="","x",RIGHT('Indicator Date'!AU300,4))</f>
        <v>2014</v>
      </c>
      <c r="AK300" s="117" t="str">
        <f>IF('Indicator Date'!AV300="","x",RIGHT('Indicator Date'!AV300,4))</f>
        <v>2014</v>
      </c>
      <c r="AL300" s="117" t="str">
        <f>IF('Indicator Date'!AW300="","x",RIGHT('Indicator Date'!AW300,4))</f>
        <v>2014</v>
      </c>
      <c r="AM300" s="117" t="str">
        <f>IF('Indicator Date'!AX300="","x",RIGHT('Indicator Date'!AX300,4))</f>
        <v>2014</v>
      </c>
      <c r="AN300" s="117" t="str">
        <f>IF('Indicator Date'!AY300="","x",RIGHT('Indicator Date'!AY300,4))</f>
        <v>2014</v>
      </c>
      <c r="AO300" s="117" t="str">
        <f>IF('Indicator Date'!AZ300="","x",RIGHT('Indicator Date'!AZ300,4))</f>
        <v>2014</v>
      </c>
      <c r="AP300" s="117" t="str">
        <f>IF('Indicator Date'!BA300="","x",RIGHT('Indicator Date'!BA300,4))</f>
        <v>2014</v>
      </c>
      <c r="AQ300" s="117" t="str">
        <f>IF('Indicator Date'!BB300="","x",RIGHT('Indicator Date'!BB300,4))</f>
        <v>2017</v>
      </c>
      <c r="AR300" s="117" t="str">
        <f>IF('Indicator Date'!BC300="","x",RIGHT('Indicator Date'!BC300,4))</f>
        <v>2017</v>
      </c>
      <c r="AS300" s="117" t="str">
        <f>IF('Indicator Date'!BD300="","x",RIGHT('Indicator Date'!BD300,4))</f>
        <v>2019</v>
      </c>
      <c r="AT300" s="117" t="str">
        <f>IF('Indicator Date'!BE300="","x",RIGHT('Indicator Date'!BE300,4))</f>
        <v>2014</v>
      </c>
      <c r="AU300" s="117" t="str">
        <f>IF('Indicator Date'!BF300="","x",RIGHT('Indicator Date'!BF300,4))</f>
        <v>2014</v>
      </c>
    </row>
    <row r="301" spans="1:47" ht="15.75" customHeight="1" x14ac:dyDescent="0.25">
      <c r="A301" s="47" t="s">
        <v>901</v>
      </c>
      <c r="B301" s="47" t="s">
        <v>902</v>
      </c>
      <c r="C301" s="117" t="str">
        <f>IF('Indicator Date'!E301="","x",RIGHT('Indicator Date'!E301,4))</f>
        <v>2017</v>
      </c>
      <c r="D301" s="117" t="str">
        <f>IF('Indicator Date'!F301="","x",RIGHT('Indicator Date'!F301,4))</f>
        <v>2017</v>
      </c>
      <c r="E301" s="117" t="str">
        <f>IF('Indicator Date'!G301="","x",RIGHT('Indicator Date'!G301,4))</f>
        <v>2017</v>
      </c>
      <c r="F301" s="117" t="str">
        <f>IF('Indicator Date'!H301="","x",RIGHT('Indicator Date'!H301,4))</f>
        <v>2017</v>
      </c>
      <c r="G301" s="117" t="str">
        <f>IF('Indicator Date'!I301="","x",RIGHT('Indicator Date'!I301,4))</f>
        <v>2017</v>
      </c>
      <c r="H301" s="117" t="str">
        <f>IF('Indicator Date'!J301="","x",RIGHT('Indicator Date'!J301,4))</f>
        <v>2017</v>
      </c>
      <c r="I301" s="117" t="str">
        <f>IF('Indicator Date'!K301="","x",RIGHT('Indicator Date'!K301,4))</f>
        <v>2016</v>
      </c>
      <c r="J301" s="117" t="str">
        <f>IF('Indicator Date'!L301="","x",RIGHT('Indicator Date'!L301,4))</f>
        <v>2018</v>
      </c>
      <c r="K301" s="117" t="str">
        <f>IF('Indicator Date'!M301="","x",RIGHT('Indicator Date'!M301,4))</f>
        <v>2018</v>
      </c>
      <c r="L301" s="117" t="str">
        <f>IF('Indicator Date'!N301="","x",RIGHT('Indicator Date'!N301,4))</f>
        <v>2018</v>
      </c>
      <c r="M301" s="117" t="str">
        <f>IF('Indicator Date'!O301="","x",RIGHT('Indicator Date'!O301,4))</f>
        <v>2014</v>
      </c>
      <c r="N301" s="117" t="str">
        <f>IF('Indicator Date'!P301="","x",RIGHT('Indicator Date'!P301,4))</f>
        <v>2014</v>
      </c>
      <c r="O301" s="117" t="str">
        <f>IF('Indicator Date'!Q301="","x",RIGHT('Indicator Date'!Q301,4))</f>
        <v>2014</v>
      </c>
      <c r="P301" s="117" t="str">
        <f>IF('Indicator Date'!R301="","x",RIGHT('Indicator Date'!R301,4))</f>
        <v>2014</v>
      </c>
      <c r="Q301" s="117" t="str">
        <f>IF('Indicator Date'!S301="","x",RIGHT('Indicator Date'!S301,4))</f>
        <v>2014</v>
      </c>
      <c r="R301" s="117" t="str">
        <f>IF('Indicator Date'!T301="","x",RIGHT('Indicator Date'!T301,4))</f>
        <v>2014</v>
      </c>
      <c r="S301" s="117" t="str">
        <f>IF('Indicator Date'!U301="","x",RIGHT('Indicator Date'!U301,4))</f>
        <v>2014</v>
      </c>
      <c r="T301" s="117" t="str">
        <f>IF('Indicator Date'!V301="","x",RIGHT('Indicator Date'!V301,4))</f>
        <v>2014</v>
      </c>
      <c r="U301" s="117" t="str">
        <f>IF('Indicator Date'!W301="","x",RIGHT('Indicator Date'!W301,4))</f>
        <v>2014</v>
      </c>
      <c r="V301" s="117" t="str">
        <f>IF('Indicator Date'!X301="","x",RIGHT('Indicator Date'!X301,4))</f>
        <v>2014</v>
      </c>
      <c r="W301" s="117" t="str">
        <f>IF('Indicator Date'!Y301="","x",RIGHT('Indicator Date'!Y301,4))</f>
        <v>2014</v>
      </c>
      <c r="X301" s="117" t="str">
        <f>IF('Indicator Date'!AB301="","x",RIGHT('Indicator Date'!AB301,4))</f>
        <v>2014</v>
      </c>
      <c r="Y301" s="117" t="str">
        <f>IF('Indicator Date'!AC301="","x",RIGHT('Indicator Date'!AC301,4))</f>
        <v>2019</v>
      </c>
      <c r="Z301" s="117" t="str">
        <f>IF('Indicator Date'!AD301="","x",RIGHT('Indicator Date'!AD301,4))</f>
        <v>2019</v>
      </c>
      <c r="AA301" s="117" t="str">
        <f>IF('Indicator Date'!AE301="","x",RIGHT('Indicator Date'!AE301,4))</f>
        <v>2019</v>
      </c>
      <c r="AB301" s="117" t="str">
        <f>IF('Indicator Date'!AF301="","x",RIGHT('Indicator Date'!AF301,4))</f>
        <v>2019</v>
      </c>
      <c r="AC301" s="117" t="str">
        <f>IF('Indicator Date'!AG301="","x",RIGHT('Indicator Date'!AG301,4))</f>
        <v>2014</v>
      </c>
      <c r="AD301" s="117" t="str">
        <f>IF('Indicator Date'!AJ301="","x",RIGHT('Indicator Date'!AJ301,4))</f>
        <v>2014</v>
      </c>
      <c r="AE301" s="117" t="str">
        <f>IF('Indicator Date'!AK301="","x",RIGHT('Indicator Date'!AK301,4))</f>
        <v>2014</v>
      </c>
      <c r="AF301" s="117" t="str">
        <f>IF('Indicator Date'!AM301="","x",RIGHT('Indicator Date'!AM301,4))</f>
        <v>2014</v>
      </c>
      <c r="AG301" s="117" t="str">
        <f>IF('Indicator Date'!AN301="","x",RIGHT('Indicator Date'!AN301,4))</f>
        <v>2014</v>
      </c>
      <c r="AH301" s="117" t="str">
        <f>IF('Indicator Date'!AP301="","x",RIGHT('Indicator Date'!AP301,4))</f>
        <v>2014</v>
      </c>
      <c r="AI301" s="117" t="str">
        <f>IF('Indicator Date'!AR301="","x",RIGHT('Indicator Date'!AR301,4))</f>
        <v>2014</v>
      </c>
      <c r="AJ301" s="117" t="str">
        <f>IF('Indicator Date'!AU301="","x",RIGHT('Indicator Date'!AU301,4))</f>
        <v>2014</v>
      </c>
      <c r="AK301" s="117" t="str">
        <f>IF('Indicator Date'!AV301="","x",RIGHT('Indicator Date'!AV301,4))</f>
        <v>2014</v>
      </c>
      <c r="AL301" s="117" t="str">
        <f>IF('Indicator Date'!AW301="","x",RIGHT('Indicator Date'!AW301,4))</f>
        <v>2014</v>
      </c>
      <c r="AM301" s="117" t="str">
        <f>IF('Indicator Date'!AX301="","x",RIGHT('Indicator Date'!AX301,4))</f>
        <v>2014</v>
      </c>
      <c r="AN301" s="117" t="str">
        <f>IF('Indicator Date'!AY301="","x",RIGHT('Indicator Date'!AY301,4))</f>
        <v>2014</v>
      </c>
      <c r="AO301" s="117" t="str">
        <f>IF('Indicator Date'!AZ301="","x",RIGHT('Indicator Date'!AZ301,4))</f>
        <v>2014</v>
      </c>
      <c r="AP301" s="117" t="str">
        <f>IF('Indicator Date'!BA301="","x",RIGHT('Indicator Date'!BA301,4))</f>
        <v>2014</v>
      </c>
      <c r="AQ301" s="117" t="str">
        <f>IF('Indicator Date'!BB301="","x",RIGHT('Indicator Date'!BB301,4))</f>
        <v>2017</v>
      </c>
      <c r="AR301" s="117" t="str">
        <f>IF('Indicator Date'!BC301="","x",RIGHT('Indicator Date'!BC301,4))</f>
        <v>2017</v>
      </c>
      <c r="AS301" s="117" t="str">
        <f>IF('Indicator Date'!BD301="","x",RIGHT('Indicator Date'!BD301,4))</f>
        <v>2019</v>
      </c>
      <c r="AT301" s="117" t="str">
        <f>IF('Indicator Date'!BE301="","x",RIGHT('Indicator Date'!BE301,4))</f>
        <v>2014</v>
      </c>
      <c r="AU301" s="117" t="str">
        <f>IF('Indicator Date'!BF301="","x",RIGHT('Indicator Date'!BF301,4))</f>
        <v>2014</v>
      </c>
    </row>
    <row r="302" spans="1:47" ht="15.75" customHeight="1" x14ac:dyDescent="0.25">
      <c r="A302" s="47" t="s">
        <v>904</v>
      </c>
      <c r="B302" s="47" t="s">
        <v>905</v>
      </c>
      <c r="C302" s="117" t="str">
        <f>IF('Indicator Date'!E302="","x",RIGHT('Indicator Date'!E302,4))</f>
        <v>2017</v>
      </c>
      <c r="D302" s="117" t="str">
        <f>IF('Indicator Date'!F302="","x",RIGHT('Indicator Date'!F302,4))</f>
        <v>2017</v>
      </c>
      <c r="E302" s="117" t="str">
        <f>IF('Indicator Date'!G302="","x",RIGHT('Indicator Date'!G302,4))</f>
        <v>2017</v>
      </c>
      <c r="F302" s="117" t="str">
        <f>IF('Indicator Date'!H302="","x",RIGHT('Indicator Date'!H302,4))</f>
        <v>2017</v>
      </c>
      <c r="G302" s="117" t="str">
        <f>IF('Indicator Date'!I302="","x",RIGHT('Indicator Date'!I302,4))</f>
        <v>2017</v>
      </c>
      <c r="H302" s="117" t="str">
        <f>IF('Indicator Date'!J302="","x",RIGHT('Indicator Date'!J302,4))</f>
        <v>2017</v>
      </c>
      <c r="I302" s="117" t="str">
        <f>IF('Indicator Date'!K302="","x",RIGHT('Indicator Date'!K302,4))</f>
        <v>2016</v>
      </c>
      <c r="J302" s="117" t="str">
        <f>IF('Indicator Date'!L302="","x",RIGHT('Indicator Date'!L302,4))</f>
        <v>2018</v>
      </c>
      <c r="K302" s="117" t="str">
        <f>IF('Indicator Date'!M302="","x",RIGHT('Indicator Date'!M302,4))</f>
        <v>2018</v>
      </c>
      <c r="L302" s="117" t="str">
        <f>IF('Indicator Date'!N302="","x",RIGHT('Indicator Date'!N302,4))</f>
        <v>2018</v>
      </c>
      <c r="M302" s="117" t="str">
        <f>IF('Indicator Date'!O302="","x",RIGHT('Indicator Date'!O302,4))</f>
        <v>2014</v>
      </c>
      <c r="N302" s="117" t="str">
        <f>IF('Indicator Date'!P302="","x",RIGHT('Indicator Date'!P302,4))</f>
        <v>2014</v>
      </c>
      <c r="O302" s="117" t="str">
        <f>IF('Indicator Date'!Q302="","x",RIGHT('Indicator Date'!Q302,4))</f>
        <v>2014</v>
      </c>
      <c r="P302" s="117" t="str">
        <f>IF('Indicator Date'!R302="","x",RIGHT('Indicator Date'!R302,4))</f>
        <v>2014</v>
      </c>
      <c r="Q302" s="117" t="str">
        <f>IF('Indicator Date'!S302="","x",RIGHT('Indicator Date'!S302,4))</f>
        <v>2014</v>
      </c>
      <c r="R302" s="117" t="str">
        <f>IF('Indicator Date'!T302="","x",RIGHT('Indicator Date'!T302,4))</f>
        <v>2014</v>
      </c>
      <c r="S302" s="117" t="str">
        <f>IF('Indicator Date'!U302="","x",RIGHT('Indicator Date'!U302,4))</f>
        <v>2014</v>
      </c>
      <c r="T302" s="117" t="str">
        <f>IF('Indicator Date'!V302="","x",RIGHT('Indicator Date'!V302,4))</f>
        <v>2014</v>
      </c>
      <c r="U302" s="117" t="str">
        <f>IF('Indicator Date'!W302="","x",RIGHT('Indicator Date'!W302,4))</f>
        <v>2014</v>
      </c>
      <c r="V302" s="117" t="str">
        <f>IF('Indicator Date'!X302="","x",RIGHT('Indicator Date'!X302,4))</f>
        <v>2014</v>
      </c>
      <c r="W302" s="117" t="str">
        <f>IF('Indicator Date'!Y302="","x",RIGHT('Indicator Date'!Y302,4))</f>
        <v>2014</v>
      </c>
      <c r="X302" s="117" t="str">
        <f>IF('Indicator Date'!AB302="","x",RIGHT('Indicator Date'!AB302,4))</f>
        <v>2014</v>
      </c>
      <c r="Y302" s="117" t="str">
        <f>IF('Indicator Date'!AC302="","x",RIGHT('Indicator Date'!AC302,4))</f>
        <v>2019</v>
      </c>
      <c r="Z302" s="117" t="str">
        <f>IF('Indicator Date'!AD302="","x",RIGHT('Indicator Date'!AD302,4))</f>
        <v>2019</v>
      </c>
      <c r="AA302" s="117" t="str">
        <f>IF('Indicator Date'!AE302="","x",RIGHT('Indicator Date'!AE302,4))</f>
        <v>2019</v>
      </c>
      <c r="AB302" s="117" t="str">
        <f>IF('Indicator Date'!AF302="","x",RIGHT('Indicator Date'!AF302,4))</f>
        <v>2019</v>
      </c>
      <c r="AC302" s="117" t="str">
        <f>IF('Indicator Date'!AG302="","x",RIGHT('Indicator Date'!AG302,4))</f>
        <v>2014</v>
      </c>
      <c r="AD302" s="117" t="str">
        <f>IF('Indicator Date'!AJ302="","x",RIGHT('Indicator Date'!AJ302,4))</f>
        <v>2014</v>
      </c>
      <c r="AE302" s="117" t="str">
        <f>IF('Indicator Date'!AK302="","x",RIGHT('Indicator Date'!AK302,4))</f>
        <v>2014</v>
      </c>
      <c r="AF302" s="117" t="str">
        <f>IF('Indicator Date'!AM302="","x",RIGHT('Indicator Date'!AM302,4))</f>
        <v>2014</v>
      </c>
      <c r="AG302" s="117" t="str">
        <f>IF('Indicator Date'!AN302="","x",RIGHT('Indicator Date'!AN302,4))</f>
        <v>2014</v>
      </c>
      <c r="AH302" s="117" t="str">
        <f>IF('Indicator Date'!AP302="","x",RIGHT('Indicator Date'!AP302,4))</f>
        <v>2014</v>
      </c>
      <c r="AI302" s="117" t="str">
        <f>IF('Indicator Date'!AR302="","x",RIGHT('Indicator Date'!AR302,4))</f>
        <v>2014</v>
      </c>
      <c r="AJ302" s="117" t="str">
        <f>IF('Indicator Date'!AU302="","x",RIGHT('Indicator Date'!AU302,4))</f>
        <v>2014</v>
      </c>
      <c r="AK302" s="117" t="str">
        <f>IF('Indicator Date'!AV302="","x",RIGHT('Indicator Date'!AV302,4))</f>
        <v>2014</v>
      </c>
      <c r="AL302" s="117" t="str">
        <f>IF('Indicator Date'!AW302="","x",RIGHT('Indicator Date'!AW302,4))</f>
        <v>2014</v>
      </c>
      <c r="AM302" s="117" t="str">
        <f>IF('Indicator Date'!AX302="","x",RIGHT('Indicator Date'!AX302,4))</f>
        <v>2014</v>
      </c>
      <c r="AN302" s="117" t="str">
        <f>IF('Indicator Date'!AY302="","x",RIGHT('Indicator Date'!AY302,4))</f>
        <v>2014</v>
      </c>
      <c r="AO302" s="117" t="str">
        <f>IF('Indicator Date'!AZ302="","x",RIGHT('Indicator Date'!AZ302,4))</f>
        <v>2014</v>
      </c>
      <c r="AP302" s="117" t="str">
        <f>IF('Indicator Date'!BA302="","x",RIGHT('Indicator Date'!BA302,4))</f>
        <v>2014</v>
      </c>
      <c r="AQ302" s="117" t="str">
        <f>IF('Indicator Date'!BB302="","x",RIGHT('Indicator Date'!BB302,4))</f>
        <v>2017</v>
      </c>
      <c r="AR302" s="117" t="str">
        <f>IF('Indicator Date'!BC302="","x",RIGHT('Indicator Date'!BC302,4))</f>
        <v>2017</v>
      </c>
      <c r="AS302" s="117" t="str">
        <f>IF('Indicator Date'!BD302="","x",RIGHT('Indicator Date'!BD302,4))</f>
        <v>2019</v>
      </c>
      <c r="AT302" s="117" t="str">
        <f>IF('Indicator Date'!BE302="","x",RIGHT('Indicator Date'!BE302,4))</f>
        <v>2014</v>
      </c>
      <c r="AU302" s="117" t="str">
        <f>IF('Indicator Date'!BF302="","x",RIGHT('Indicator Date'!BF302,4))</f>
        <v>2014</v>
      </c>
    </row>
    <row r="303" spans="1:47" ht="15.75" customHeight="1" x14ac:dyDescent="0.25">
      <c r="A303" s="47" t="s">
        <v>906</v>
      </c>
      <c r="B303" s="47" t="s">
        <v>907</v>
      </c>
      <c r="C303" s="117" t="str">
        <f>IF('Indicator Date'!E303="","x",RIGHT('Indicator Date'!E303,4))</f>
        <v>2017</v>
      </c>
      <c r="D303" s="117" t="str">
        <f>IF('Indicator Date'!F303="","x",RIGHT('Indicator Date'!F303,4))</f>
        <v>2017</v>
      </c>
      <c r="E303" s="117" t="str">
        <f>IF('Indicator Date'!G303="","x",RIGHT('Indicator Date'!G303,4))</f>
        <v>2017</v>
      </c>
      <c r="F303" s="117" t="str">
        <f>IF('Indicator Date'!H303="","x",RIGHT('Indicator Date'!H303,4))</f>
        <v>2017</v>
      </c>
      <c r="G303" s="117" t="str">
        <f>IF('Indicator Date'!I303="","x",RIGHT('Indicator Date'!I303,4))</f>
        <v>2017</v>
      </c>
      <c r="H303" s="117" t="str">
        <f>IF('Indicator Date'!J303="","x",RIGHT('Indicator Date'!J303,4))</f>
        <v>2017</v>
      </c>
      <c r="I303" s="117" t="str">
        <f>IF('Indicator Date'!K303="","x",RIGHT('Indicator Date'!K303,4))</f>
        <v>2016</v>
      </c>
      <c r="J303" s="117" t="str">
        <f>IF('Indicator Date'!L303="","x",RIGHT('Indicator Date'!L303,4))</f>
        <v>2018</v>
      </c>
      <c r="K303" s="117" t="str">
        <f>IF('Indicator Date'!M303="","x",RIGHT('Indicator Date'!M303,4))</f>
        <v>2018</v>
      </c>
      <c r="L303" s="117" t="str">
        <f>IF('Indicator Date'!N303="","x",RIGHT('Indicator Date'!N303,4))</f>
        <v>2018</v>
      </c>
      <c r="M303" s="117" t="str">
        <f>IF('Indicator Date'!O303="","x",RIGHT('Indicator Date'!O303,4))</f>
        <v>2014</v>
      </c>
      <c r="N303" s="117" t="str">
        <f>IF('Indicator Date'!P303="","x",RIGHT('Indicator Date'!P303,4))</f>
        <v>2014</v>
      </c>
      <c r="O303" s="117" t="str">
        <f>IF('Indicator Date'!Q303="","x",RIGHT('Indicator Date'!Q303,4))</f>
        <v>2014</v>
      </c>
      <c r="P303" s="117" t="str">
        <f>IF('Indicator Date'!R303="","x",RIGHT('Indicator Date'!R303,4))</f>
        <v>2014</v>
      </c>
      <c r="Q303" s="117" t="str">
        <f>IF('Indicator Date'!S303="","x",RIGHT('Indicator Date'!S303,4))</f>
        <v>2014</v>
      </c>
      <c r="R303" s="117" t="str">
        <f>IF('Indicator Date'!T303="","x",RIGHT('Indicator Date'!T303,4))</f>
        <v>2014</v>
      </c>
      <c r="S303" s="117" t="str">
        <f>IF('Indicator Date'!U303="","x",RIGHT('Indicator Date'!U303,4))</f>
        <v>2014</v>
      </c>
      <c r="T303" s="117" t="str">
        <f>IF('Indicator Date'!V303="","x",RIGHT('Indicator Date'!V303,4))</f>
        <v>2014</v>
      </c>
      <c r="U303" s="117" t="str">
        <f>IF('Indicator Date'!W303="","x",RIGHT('Indicator Date'!W303,4))</f>
        <v>2014</v>
      </c>
      <c r="V303" s="117" t="str">
        <f>IF('Indicator Date'!X303="","x",RIGHT('Indicator Date'!X303,4))</f>
        <v>2014</v>
      </c>
      <c r="W303" s="117" t="str">
        <f>IF('Indicator Date'!Y303="","x",RIGHT('Indicator Date'!Y303,4))</f>
        <v>2014</v>
      </c>
      <c r="X303" s="117" t="str">
        <f>IF('Indicator Date'!AB303="","x",RIGHT('Indicator Date'!AB303,4))</f>
        <v>2014</v>
      </c>
      <c r="Y303" s="117" t="str">
        <f>IF('Indicator Date'!AC303="","x",RIGHT('Indicator Date'!AC303,4))</f>
        <v>2019</v>
      </c>
      <c r="Z303" s="117" t="str">
        <f>IF('Indicator Date'!AD303="","x",RIGHT('Indicator Date'!AD303,4))</f>
        <v>2019</v>
      </c>
      <c r="AA303" s="117" t="str">
        <f>IF('Indicator Date'!AE303="","x",RIGHT('Indicator Date'!AE303,4))</f>
        <v>2019</v>
      </c>
      <c r="AB303" s="117" t="str">
        <f>IF('Indicator Date'!AF303="","x",RIGHT('Indicator Date'!AF303,4))</f>
        <v>2019</v>
      </c>
      <c r="AC303" s="117" t="str">
        <f>IF('Indicator Date'!AG303="","x",RIGHT('Indicator Date'!AG303,4))</f>
        <v>2014</v>
      </c>
      <c r="AD303" s="117" t="str">
        <f>IF('Indicator Date'!AJ303="","x",RIGHT('Indicator Date'!AJ303,4))</f>
        <v>2014</v>
      </c>
      <c r="AE303" s="117" t="str">
        <f>IF('Indicator Date'!AK303="","x",RIGHT('Indicator Date'!AK303,4))</f>
        <v>2014</v>
      </c>
      <c r="AF303" s="117" t="str">
        <f>IF('Indicator Date'!AM303="","x",RIGHT('Indicator Date'!AM303,4))</f>
        <v>2014</v>
      </c>
      <c r="AG303" s="117" t="str">
        <f>IF('Indicator Date'!AN303="","x",RIGHT('Indicator Date'!AN303,4))</f>
        <v>2014</v>
      </c>
      <c r="AH303" s="117" t="str">
        <f>IF('Indicator Date'!AP303="","x",RIGHT('Indicator Date'!AP303,4))</f>
        <v>2014</v>
      </c>
      <c r="AI303" s="117" t="str">
        <f>IF('Indicator Date'!AR303="","x",RIGHT('Indicator Date'!AR303,4))</f>
        <v>2014</v>
      </c>
      <c r="AJ303" s="117" t="str">
        <f>IF('Indicator Date'!AU303="","x",RIGHT('Indicator Date'!AU303,4))</f>
        <v>2014</v>
      </c>
      <c r="AK303" s="117" t="str">
        <f>IF('Indicator Date'!AV303="","x",RIGHT('Indicator Date'!AV303,4))</f>
        <v>2014</v>
      </c>
      <c r="AL303" s="117" t="str">
        <f>IF('Indicator Date'!AW303="","x",RIGHT('Indicator Date'!AW303,4))</f>
        <v>2014</v>
      </c>
      <c r="AM303" s="117" t="str">
        <f>IF('Indicator Date'!AX303="","x",RIGHT('Indicator Date'!AX303,4))</f>
        <v>2014</v>
      </c>
      <c r="AN303" s="117" t="str">
        <f>IF('Indicator Date'!AY303="","x",RIGHT('Indicator Date'!AY303,4))</f>
        <v>2014</v>
      </c>
      <c r="AO303" s="117" t="str">
        <f>IF('Indicator Date'!AZ303="","x",RIGHT('Indicator Date'!AZ303,4))</f>
        <v>2014</v>
      </c>
      <c r="AP303" s="117" t="str">
        <f>IF('Indicator Date'!BA303="","x",RIGHT('Indicator Date'!BA303,4))</f>
        <v>2014</v>
      </c>
      <c r="AQ303" s="117" t="str">
        <f>IF('Indicator Date'!BB303="","x",RIGHT('Indicator Date'!BB303,4))</f>
        <v>2017</v>
      </c>
      <c r="AR303" s="117" t="str">
        <f>IF('Indicator Date'!BC303="","x",RIGHT('Indicator Date'!BC303,4))</f>
        <v>2017</v>
      </c>
      <c r="AS303" s="117" t="str">
        <f>IF('Indicator Date'!BD303="","x",RIGHT('Indicator Date'!BD303,4))</f>
        <v>2019</v>
      </c>
      <c r="AT303" s="117" t="str">
        <f>IF('Indicator Date'!BE303="","x",RIGHT('Indicator Date'!BE303,4))</f>
        <v>2014</v>
      </c>
      <c r="AU303" s="117" t="str">
        <f>IF('Indicator Date'!BF303="","x",RIGHT('Indicator Date'!BF303,4))</f>
        <v>2014</v>
      </c>
    </row>
    <row r="304" spans="1:47" ht="15.75" customHeight="1" x14ac:dyDescent="0.25">
      <c r="A304" s="47" t="s">
        <v>909</v>
      </c>
      <c r="B304" s="47" t="s">
        <v>910</v>
      </c>
      <c r="C304" s="117" t="str">
        <f>IF('Indicator Date'!E304="","x",RIGHT('Indicator Date'!E304,4))</f>
        <v>2017</v>
      </c>
      <c r="D304" s="117" t="str">
        <f>IF('Indicator Date'!F304="","x",RIGHT('Indicator Date'!F304,4))</f>
        <v>2017</v>
      </c>
      <c r="E304" s="117" t="str">
        <f>IF('Indicator Date'!G304="","x",RIGHT('Indicator Date'!G304,4))</f>
        <v>2017</v>
      </c>
      <c r="F304" s="117" t="str">
        <f>IF('Indicator Date'!H304="","x",RIGHT('Indicator Date'!H304,4))</f>
        <v>2017</v>
      </c>
      <c r="G304" s="117" t="str">
        <f>IF('Indicator Date'!I304="","x",RIGHT('Indicator Date'!I304,4))</f>
        <v>2017</v>
      </c>
      <c r="H304" s="117" t="str">
        <f>IF('Indicator Date'!J304="","x",RIGHT('Indicator Date'!J304,4))</f>
        <v>2017</v>
      </c>
      <c r="I304" s="117" t="str">
        <f>IF('Indicator Date'!K304="","x",RIGHT('Indicator Date'!K304,4))</f>
        <v>2016</v>
      </c>
      <c r="J304" s="117" t="str">
        <f>IF('Indicator Date'!L304="","x",RIGHT('Indicator Date'!L304,4))</f>
        <v>2018</v>
      </c>
      <c r="K304" s="117" t="str">
        <f>IF('Indicator Date'!M304="","x",RIGHT('Indicator Date'!M304,4))</f>
        <v>2018</v>
      </c>
      <c r="L304" s="117" t="str">
        <f>IF('Indicator Date'!N304="","x",RIGHT('Indicator Date'!N304,4))</f>
        <v>2018</v>
      </c>
      <c r="M304" s="117" t="str">
        <f>IF('Indicator Date'!O304="","x",RIGHT('Indicator Date'!O304,4))</f>
        <v>2014</v>
      </c>
      <c r="N304" s="117" t="str">
        <f>IF('Indicator Date'!P304="","x",RIGHT('Indicator Date'!P304,4))</f>
        <v>2014</v>
      </c>
      <c r="O304" s="117" t="str">
        <f>IF('Indicator Date'!Q304="","x",RIGHT('Indicator Date'!Q304,4))</f>
        <v>2014</v>
      </c>
      <c r="P304" s="117" t="str">
        <f>IF('Indicator Date'!R304="","x",RIGHT('Indicator Date'!R304,4))</f>
        <v>2014</v>
      </c>
      <c r="Q304" s="117" t="str">
        <f>IF('Indicator Date'!S304="","x",RIGHT('Indicator Date'!S304,4))</f>
        <v>2014</v>
      </c>
      <c r="R304" s="117" t="str">
        <f>IF('Indicator Date'!T304="","x",RIGHT('Indicator Date'!T304,4))</f>
        <v>2014</v>
      </c>
      <c r="S304" s="117" t="str">
        <f>IF('Indicator Date'!U304="","x",RIGHT('Indicator Date'!U304,4))</f>
        <v>2014</v>
      </c>
      <c r="T304" s="117" t="str">
        <f>IF('Indicator Date'!V304="","x",RIGHT('Indicator Date'!V304,4))</f>
        <v>2014</v>
      </c>
      <c r="U304" s="117" t="str">
        <f>IF('Indicator Date'!W304="","x",RIGHT('Indicator Date'!W304,4))</f>
        <v>2014</v>
      </c>
      <c r="V304" s="117" t="str">
        <f>IF('Indicator Date'!X304="","x",RIGHT('Indicator Date'!X304,4))</f>
        <v>2014</v>
      </c>
      <c r="W304" s="117" t="str">
        <f>IF('Indicator Date'!Y304="","x",RIGHT('Indicator Date'!Y304,4))</f>
        <v>2014</v>
      </c>
      <c r="X304" s="117" t="str">
        <f>IF('Indicator Date'!AB304="","x",RIGHT('Indicator Date'!AB304,4))</f>
        <v>2014</v>
      </c>
      <c r="Y304" s="117" t="str">
        <f>IF('Indicator Date'!AC304="","x",RIGHT('Indicator Date'!AC304,4))</f>
        <v>2019</v>
      </c>
      <c r="Z304" s="117" t="str">
        <f>IF('Indicator Date'!AD304="","x",RIGHT('Indicator Date'!AD304,4))</f>
        <v>2019</v>
      </c>
      <c r="AA304" s="117" t="str">
        <f>IF('Indicator Date'!AE304="","x",RIGHT('Indicator Date'!AE304,4))</f>
        <v>2019</v>
      </c>
      <c r="AB304" s="117" t="str">
        <f>IF('Indicator Date'!AF304="","x",RIGHT('Indicator Date'!AF304,4))</f>
        <v>2019</v>
      </c>
      <c r="AC304" s="117" t="str">
        <f>IF('Indicator Date'!AG304="","x",RIGHT('Indicator Date'!AG304,4))</f>
        <v>2014</v>
      </c>
      <c r="AD304" s="117" t="str">
        <f>IF('Indicator Date'!AJ304="","x",RIGHT('Indicator Date'!AJ304,4))</f>
        <v>2014</v>
      </c>
      <c r="AE304" s="117" t="str">
        <f>IF('Indicator Date'!AK304="","x",RIGHT('Indicator Date'!AK304,4))</f>
        <v>2014</v>
      </c>
      <c r="AF304" s="117" t="str">
        <f>IF('Indicator Date'!AM304="","x",RIGHT('Indicator Date'!AM304,4))</f>
        <v>2014</v>
      </c>
      <c r="AG304" s="117" t="str">
        <f>IF('Indicator Date'!AN304="","x",RIGHT('Indicator Date'!AN304,4))</f>
        <v>2014</v>
      </c>
      <c r="AH304" s="117" t="str">
        <f>IF('Indicator Date'!AP304="","x",RIGHT('Indicator Date'!AP304,4))</f>
        <v>2014</v>
      </c>
      <c r="AI304" s="117" t="str">
        <f>IF('Indicator Date'!AR304="","x",RIGHT('Indicator Date'!AR304,4))</f>
        <v>2014</v>
      </c>
      <c r="AJ304" s="117" t="str">
        <f>IF('Indicator Date'!AU304="","x",RIGHT('Indicator Date'!AU304,4))</f>
        <v>2014</v>
      </c>
      <c r="AK304" s="117" t="str">
        <f>IF('Indicator Date'!AV304="","x",RIGHT('Indicator Date'!AV304,4))</f>
        <v>2014</v>
      </c>
      <c r="AL304" s="117" t="str">
        <f>IF('Indicator Date'!AW304="","x",RIGHT('Indicator Date'!AW304,4))</f>
        <v>2014</v>
      </c>
      <c r="AM304" s="117" t="str">
        <f>IF('Indicator Date'!AX304="","x",RIGHT('Indicator Date'!AX304,4))</f>
        <v>2014</v>
      </c>
      <c r="AN304" s="117" t="str">
        <f>IF('Indicator Date'!AY304="","x",RIGHT('Indicator Date'!AY304,4))</f>
        <v>2014</v>
      </c>
      <c r="AO304" s="117" t="str">
        <f>IF('Indicator Date'!AZ304="","x",RIGHT('Indicator Date'!AZ304,4))</f>
        <v>2014</v>
      </c>
      <c r="AP304" s="117" t="str">
        <f>IF('Indicator Date'!BA304="","x",RIGHT('Indicator Date'!BA304,4))</f>
        <v>2014</v>
      </c>
      <c r="AQ304" s="117" t="str">
        <f>IF('Indicator Date'!BB304="","x",RIGHT('Indicator Date'!BB304,4))</f>
        <v>2017</v>
      </c>
      <c r="AR304" s="117" t="str">
        <f>IF('Indicator Date'!BC304="","x",RIGHT('Indicator Date'!BC304,4))</f>
        <v>2017</v>
      </c>
      <c r="AS304" s="117" t="str">
        <f>IF('Indicator Date'!BD304="","x",RIGHT('Indicator Date'!BD304,4))</f>
        <v>2019</v>
      </c>
      <c r="AT304" s="117" t="str">
        <f>IF('Indicator Date'!BE304="","x",RIGHT('Indicator Date'!BE304,4))</f>
        <v>2014</v>
      </c>
      <c r="AU304" s="117" t="str">
        <f>IF('Indicator Date'!BF304="","x",RIGHT('Indicator Date'!BF304,4))</f>
        <v>2014</v>
      </c>
    </row>
    <row r="305" spans="1:47" ht="15.75" customHeight="1" x14ac:dyDescent="0.25">
      <c r="A305" s="47" t="s">
        <v>911</v>
      </c>
      <c r="B305" s="47" t="s">
        <v>912</v>
      </c>
      <c r="C305" s="117" t="str">
        <f>IF('Indicator Date'!E305="","x",RIGHT('Indicator Date'!E305,4))</f>
        <v>2017</v>
      </c>
      <c r="D305" s="117" t="str">
        <f>IF('Indicator Date'!F305="","x",RIGHT('Indicator Date'!F305,4))</f>
        <v>2017</v>
      </c>
      <c r="E305" s="117" t="str">
        <f>IF('Indicator Date'!G305="","x",RIGHT('Indicator Date'!G305,4))</f>
        <v>2017</v>
      </c>
      <c r="F305" s="117" t="str">
        <f>IF('Indicator Date'!H305="","x",RIGHT('Indicator Date'!H305,4))</f>
        <v>2017</v>
      </c>
      <c r="G305" s="117" t="str">
        <f>IF('Indicator Date'!I305="","x",RIGHT('Indicator Date'!I305,4))</f>
        <v>2017</v>
      </c>
      <c r="H305" s="117" t="str">
        <f>IF('Indicator Date'!J305="","x",RIGHT('Indicator Date'!J305,4))</f>
        <v>2017</v>
      </c>
      <c r="I305" s="117" t="str">
        <f>IF('Indicator Date'!K305="","x",RIGHT('Indicator Date'!K305,4))</f>
        <v>2016</v>
      </c>
      <c r="J305" s="117" t="str">
        <f>IF('Indicator Date'!L305="","x",RIGHT('Indicator Date'!L305,4))</f>
        <v>2018</v>
      </c>
      <c r="K305" s="117" t="str">
        <f>IF('Indicator Date'!M305="","x",RIGHT('Indicator Date'!M305,4))</f>
        <v>2018</v>
      </c>
      <c r="L305" s="117" t="str">
        <f>IF('Indicator Date'!N305="","x",RIGHT('Indicator Date'!N305,4))</f>
        <v>2018</v>
      </c>
      <c r="M305" s="117" t="str">
        <f>IF('Indicator Date'!O305="","x",RIGHT('Indicator Date'!O305,4))</f>
        <v>2014</v>
      </c>
      <c r="N305" s="117" t="str">
        <f>IF('Indicator Date'!P305="","x",RIGHT('Indicator Date'!P305,4))</f>
        <v>2014</v>
      </c>
      <c r="O305" s="117" t="str">
        <f>IF('Indicator Date'!Q305="","x",RIGHT('Indicator Date'!Q305,4))</f>
        <v>2014</v>
      </c>
      <c r="P305" s="117" t="str">
        <f>IF('Indicator Date'!R305="","x",RIGHT('Indicator Date'!R305,4))</f>
        <v>2014</v>
      </c>
      <c r="Q305" s="117" t="str">
        <f>IF('Indicator Date'!S305="","x",RIGHT('Indicator Date'!S305,4))</f>
        <v>2014</v>
      </c>
      <c r="R305" s="117" t="str">
        <f>IF('Indicator Date'!T305="","x",RIGHT('Indicator Date'!T305,4))</f>
        <v>2014</v>
      </c>
      <c r="S305" s="117" t="str">
        <f>IF('Indicator Date'!U305="","x",RIGHT('Indicator Date'!U305,4))</f>
        <v>2014</v>
      </c>
      <c r="T305" s="117" t="str">
        <f>IF('Indicator Date'!V305="","x",RIGHT('Indicator Date'!V305,4))</f>
        <v>2014</v>
      </c>
      <c r="U305" s="117" t="str">
        <f>IF('Indicator Date'!W305="","x",RIGHT('Indicator Date'!W305,4))</f>
        <v>2014</v>
      </c>
      <c r="V305" s="117" t="str">
        <f>IF('Indicator Date'!X305="","x",RIGHT('Indicator Date'!X305,4))</f>
        <v>2014</v>
      </c>
      <c r="W305" s="117" t="str">
        <f>IF('Indicator Date'!Y305="","x",RIGHT('Indicator Date'!Y305,4))</f>
        <v>2014</v>
      </c>
      <c r="X305" s="117" t="str">
        <f>IF('Indicator Date'!AB305="","x",RIGHT('Indicator Date'!AB305,4))</f>
        <v>2014</v>
      </c>
      <c r="Y305" s="117" t="str">
        <f>IF('Indicator Date'!AC305="","x",RIGHT('Indicator Date'!AC305,4))</f>
        <v>2019</v>
      </c>
      <c r="Z305" s="117" t="str">
        <f>IF('Indicator Date'!AD305="","x",RIGHT('Indicator Date'!AD305,4))</f>
        <v>2019</v>
      </c>
      <c r="AA305" s="117" t="str">
        <f>IF('Indicator Date'!AE305="","x",RIGHT('Indicator Date'!AE305,4))</f>
        <v>2019</v>
      </c>
      <c r="AB305" s="117" t="str">
        <f>IF('Indicator Date'!AF305="","x",RIGHT('Indicator Date'!AF305,4))</f>
        <v>2019</v>
      </c>
      <c r="AC305" s="117" t="str">
        <f>IF('Indicator Date'!AG305="","x",RIGHT('Indicator Date'!AG305,4))</f>
        <v>2014</v>
      </c>
      <c r="AD305" s="117" t="str">
        <f>IF('Indicator Date'!AJ305="","x",RIGHT('Indicator Date'!AJ305,4))</f>
        <v>2014</v>
      </c>
      <c r="AE305" s="117" t="str">
        <f>IF('Indicator Date'!AK305="","x",RIGHT('Indicator Date'!AK305,4))</f>
        <v>2014</v>
      </c>
      <c r="AF305" s="117" t="str">
        <f>IF('Indicator Date'!AM305="","x",RIGHT('Indicator Date'!AM305,4))</f>
        <v>2014</v>
      </c>
      <c r="AG305" s="117" t="str">
        <f>IF('Indicator Date'!AN305="","x",RIGHT('Indicator Date'!AN305,4))</f>
        <v>2014</v>
      </c>
      <c r="AH305" s="117" t="str">
        <f>IF('Indicator Date'!AP305="","x",RIGHT('Indicator Date'!AP305,4))</f>
        <v>2014</v>
      </c>
      <c r="AI305" s="117" t="str">
        <f>IF('Indicator Date'!AR305="","x",RIGHT('Indicator Date'!AR305,4))</f>
        <v>2014</v>
      </c>
      <c r="AJ305" s="117" t="str">
        <f>IF('Indicator Date'!AU305="","x",RIGHT('Indicator Date'!AU305,4))</f>
        <v>2014</v>
      </c>
      <c r="AK305" s="117" t="str">
        <f>IF('Indicator Date'!AV305="","x",RIGHT('Indicator Date'!AV305,4))</f>
        <v>2014</v>
      </c>
      <c r="AL305" s="117" t="str">
        <f>IF('Indicator Date'!AW305="","x",RIGHT('Indicator Date'!AW305,4))</f>
        <v>2014</v>
      </c>
      <c r="AM305" s="117" t="str">
        <f>IF('Indicator Date'!AX305="","x",RIGHT('Indicator Date'!AX305,4))</f>
        <v>2014</v>
      </c>
      <c r="AN305" s="117" t="str">
        <f>IF('Indicator Date'!AY305="","x",RIGHT('Indicator Date'!AY305,4))</f>
        <v>2014</v>
      </c>
      <c r="AO305" s="117" t="str">
        <f>IF('Indicator Date'!AZ305="","x",RIGHT('Indicator Date'!AZ305,4))</f>
        <v>2014</v>
      </c>
      <c r="AP305" s="117" t="str">
        <f>IF('Indicator Date'!BA305="","x",RIGHT('Indicator Date'!BA305,4))</f>
        <v>2014</v>
      </c>
      <c r="AQ305" s="117" t="str">
        <f>IF('Indicator Date'!BB305="","x",RIGHT('Indicator Date'!BB305,4))</f>
        <v>2017</v>
      </c>
      <c r="AR305" s="117" t="str">
        <f>IF('Indicator Date'!BC305="","x",RIGHT('Indicator Date'!BC305,4))</f>
        <v>2017</v>
      </c>
      <c r="AS305" s="117" t="str">
        <f>IF('Indicator Date'!BD305="","x",RIGHT('Indicator Date'!BD305,4))</f>
        <v>2019</v>
      </c>
      <c r="AT305" s="117" t="str">
        <f>IF('Indicator Date'!BE305="","x",RIGHT('Indicator Date'!BE305,4))</f>
        <v>2014</v>
      </c>
      <c r="AU305" s="117" t="str">
        <f>IF('Indicator Date'!BF305="","x",RIGHT('Indicator Date'!BF305,4))</f>
        <v>2014</v>
      </c>
    </row>
    <row r="306" spans="1:47" ht="15.75" customHeight="1" x14ac:dyDescent="0.25">
      <c r="A306" s="47" t="s">
        <v>913</v>
      </c>
      <c r="B306" s="47" t="s">
        <v>914</v>
      </c>
      <c r="C306" s="117" t="str">
        <f>IF('Indicator Date'!E306="","x",RIGHT('Indicator Date'!E306,4))</f>
        <v>2017</v>
      </c>
      <c r="D306" s="117" t="str">
        <f>IF('Indicator Date'!F306="","x",RIGHT('Indicator Date'!F306,4))</f>
        <v>2017</v>
      </c>
      <c r="E306" s="117" t="str">
        <f>IF('Indicator Date'!G306="","x",RIGHT('Indicator Date'!G306,4))</f>
        <v>2017</v>
      </c>
      <c r="F306" s="117" t="str">
        <f>IF('Indicator Date'!H306="","x",RIGHT('Indicator Date'!H306,4))</f>
        <v>2017</v>
      </c>
      <c r="G306" s="117" t="str">
        <f>IF('Indicator Date'!I306="","x",RIGHT('Indicator Date'!I306,4))</f>
        <v>2017</v>
      </c>
      <c r="H306" s="117" t="str">
        <f>IF('Indicator Date'!J306="","x",RIGHT('Indicator Date'!J306,4))</f>
        <v>2017</v>
      </c>
      <c r="I306" s="117" t="str">
        <f>IF('Indicator Date'!K306="","x",RIGHT('Indicator Date'!K306,4))</f>
        <v>2016</v>
      </c>
      <c r="J306" s="117" t="str">
        <f>IF('Indicator Date'!L306="","x",RIGHT('Indicator Date'!L306,4))</f>
        <v>2018</v>
      </c>
      <c r="K306" s="117" t="str">
        <f>IF('Indicator Date'!M306="","x",RIGHT('Indicator Date'!M306,4))</f>
        <v>2018</v>
      </c>
      <c r="L306" s="117" t="str">
        <f>IF('Indicator Date'!N306="","x",RIGHT('Indicator Date'!N306,4))</f>
        <v>2018</v>
      </c>
      <c r="M306" s="117" t="str">
        <f>IF('Indicator Date'!O306="","x",RIGHT('Indicator Date'!O306,4))</f>
        <v>2014</v>
      </c>
      <c r="N306" s="117" t="str">
        <f>IF('Indicator Date'!P306="","x",RIGHT('Indicator Date'!P306,4))</f>
        <v>2014</v>
      </c>
      <c r="O306" s="117" t="str">
        <f>IF('Indicator Date'!Q306="","x",RIGHT('Indicator Date'!Q306,4))</f>
        <v>2014</v>
      </c>
      <c r="P306" s="117" t="str">
        <f>IF('Indicator Date'!R306="","x",RIGHT('Indicator Date'!R306,4))</f>
        <v>2014</v>
      </c>
      <c r="Q306" s="117" t="str">
        <f>IF('Indicator Date'!S306="","x",RIGHT('Indicator Date'!S306,4))</f>
        <v>2014</v>
      </c>
      <c r="R306" s="117" t="str">
        <f>IF('Indicator Date'!T306="","x",RIGHT('Indicator Date'!T306,4))</f>
        <v>2014</v>
      </c>
      <c r="S306" s="117" t="str">
        <f>IF('Indicator Date'!U306="","x",RIGHT('Indicator Date'!U306,4))</f>
        <v>2014</v>
      </c>
      <c r="T306" s="117" t="str">
        <f>IF('Indicator Date'!V306="","x",RIGHT('Indicator Date'!V306,4))</f>
        <v>2014</v>
      </c>
      <c r="U306" s="117" t="str">
        <f>IF('Indicator Date'!W306="","x",RIGHT('Indicator Date'!W306,4))</f>
        <v>2014</v>
      </c>
      <c r="V306" s="117" t="str">
        <f>IF('Indicator Date'!X306="","x",RIGHT('Indicator Date'!X306,4))</f>
        <v>2014</v>
      </c>
      <c r="W306" s="117" t="str">
        <f>IF('Indicator Date'!Y306="","x",RIGHT('Indicator Date'!Y306,4))</f>
        <v>2014</v>
      </c>
      <c r="X306" s="117" t="str">
        <f>IF('Indicator Date'!AB306="","x",RIGHT('Indicator Date'!AB306,4))</f>
        <v>2014</v>
      </c>
      <c r="Y306" s="117" t="str">
        <f>IF('Indicator Date'!AC306="","x",RIGHT('Indicator Date'!AC306,4))</f>
        <v>2019</v>
      </c>
      <c r="Z306" s="117" t="str">
        <f>IF('Indicator Date'!AD306="","x",RIGHT('Indicator Date'!AD306,4))</f>
        <v>2019</v>
      </c>
      <c r="AA306" s="117" t="str">
        <f>IF('Indicator Date'!AE306="","x",RIGHT('Indicator Date'!AE306,4))</f>
        <v>2019</v>
      </c>
      <c r="AB306" s="117" t="str">
        <f>IF('Indicator Date'!AF306="","x",RIGHT('Indicator Date'!AF306,4))</f>
        <v>2019</v>
      </c>
      <c r="AC306" s="117" t="str">
        <f>IF('Indicator Date'!AG306="","x",RIGHT('Indicator Date'!AG306,4))</f>
        <v>2014</v>
      </c>
      <c r="AD306" s="117" t="str">
        <f>IF('Indicator Date'!AJ306="","x",RIGHT('Indicator Date'!AJ306,4))</f>
        <v>2014</v>
      </c>
      <c r="AE306" s="117" t="str">
        <f>IF('Indicator Date'!AK306="","x",RIGHT('Indicator Date'!AK306,4))</f>
        <v>2014</v>
      </c>
      <c r="AF306" s="117" t="str">
        <f>IF('Indicator Date'!AM306="","x",RIGHT('Indicator Date'!AM306,4))</f>
        <v>2014</v>
      </c>
      <c r="AG306" s="117" t="str">
        <f>IF('Indicator Date'!AN306="","x",RIGHT('Indicator Date'!AN306,4))</f>
        <v>2014</v>
      </c>
      <c r="AH306" s="117" t="str">
        <f>IF('Indicator Date'!AP306="","x",RIGHT('Indicator Date'!AP306,4))</f>
        <v>2014</v>
      </c>
      <c r="AI306" s="117" t="str">
        <f>IF('Indicator Date'!AR306="","x",RIGHT('Indicator Date'!AR306,4))</f>
        <v>2014</v>
      </c>
      <c r="AJ306" s="117" t="str">
        <f>IF('Indicator Date'!AU306="","x",RIGHT('Indicator Date'!AU306,4))</f>
        <v>2014</v>
      </c>
      <c r="AK306" s="117" t="str">
        <f>IF('Indicator Date'!AV306="","x",RIGHT('Indicator Date'!AV306,4))</f>
        <v>2014</v>
      </c>
      <c r="AL306" s="117" t="str">
        <f>IF('Indicator Date'!AW306="","x",RIGHT('Indicator Date'!AW306,4))</f>
        <v>2014</v>
      </c>
      <c r="AM306" s="117" t="str">
        <f>IF('Indicator Date'!AX306="","x",RIGHT('Indicator Date'!AX306,4))</f>
        <v>2014</v>
      </c>
      <c r="AN306" s="117" t="str">
        <f>IF('Indicator Date'!AY306="","x",RIGHT('Indicator Date'!AY306,4))</f>
        <v>2014</v>
      </c>
      <c r="AO306" s="117" t="str">
        <f>IF('Indicator Date'!AZ306="","x",RIGHT('Indicator Date'!AZ306,4))</f>
        <v>2014</v>
      </c>
      <c r="AP306" s="117" t="str">
        <f>IF('Indicator Date'!BA306="","x",RIGHT('Indicator Date'!BA306,4))</f>
        <v>2014</v>
      </c>
      <c r="AQ306" s="117" t="str">
        <f>IF('Indicator Date'!BB306="","x",RIGHT('Indicator Date'!BB306,4))</f>
        <v>2017</v>
      </c>
      <c r="AR306" s="117" t="str">
        <f>IF('Indicator Date'!BC306="","x",RIGHT('Indicator Date'!BC306,4))</f>
        <v>2017</v>
      </c>
      <c r="AS306" s="117" t="str">
        <f>IF('Indicator Date'!BD306="","x",RIGHT('Indicator Date'!BD306,4))</f>
        <v>2019</v>
      </c>
      <c r="AT306" s="117" t="str">
        <f>IF('Indicator Date'!BE306="","x",RIGHT('Indicator Date'!BE306,4))</f>
        <v>2014</v>
      </c>
      <c r="AU306" s="117" t="str">
        <f>IF('Indicator Date'!BF306="","x",RIGHT('Indicator Date'!BF306,4))</f>
        <v>2014</v>
      </c>
    </row>
    <row r="307" spans="1:47" ht="15.75" customHeight="1" x14ac:dyDescent="0.25">
      <c r="A307" s="47" t="s">
        <v>915</v>
      </c>
      <c r="B307" s="47" t="s">
        <v>916</v>
      </c>
      <c r="C307" s="117" t="str">
        <f>IF('Indicator Date'!E307="","x",RIGHT('Indicator Date'!E307,4))</f>
        <v>2017</v>
      </c>
      <c r="D307" s="117" t="str">
        <f>IF('Indicator Date'!F307="","x",RIGHT('Indicator Date'!F307,4))</f>
        <v>2017</v>
      </c>
      <c r="E307" s="117" t="str">
        <f>IF('Indicator Date'!G307="","x",RIGHT('Indicator Date'!G307,4))</f>
        <v>2017</v>
      </c>
      <c r="F307" s="117" t="str">
        <f>IF('Indicator Date'!H307="","x",RIGHT('Indicator Date'!H307,4))</f>
        <v>2017</v>
      </c>
      <c r="G307" s="117" t="str">
        <f>IF('Indicator Date'!I307="","x",RIGHT('Indicator Date'!I307,4))</f>
        <v>2017</v>
      </c>
      <c r="H307" s="117" t="str">
        <f>IF('Indicator Date'!J307="","x",RIGHT('Indicator Date'!J307,4))</f>
        <v>2017</v>
      </c>
      <c r="I307" s="117" t="str">
        <f>IF('Indicator Date'!K307="","x",RIGHT('Indicator Date'!K307,4))</f>
        <v>2016</v>
      </c>
      <c r="J307" s="117" t="str">
        <f>IF('Indicator Date'!L307="","x",RIGHT('Indicator Date'!L307,4))</f>
        <v>2018</v>
      </c>
      <c r="K307" s="117" t="str">
        <f>IF('Indicator Date'!M307="","x",RIGHT('Indicator Date'!M307,4))</f>
        <v>2018</v>
      </c>
      <c r="L307" s="117" t="str">
        <f>IF('Indicator Date'!N307="","x",RIGHT('Indicator Date'!N307,4))</f>
        <v>2018</v>
      </c>
      <c r="M307" s="117" t="str">
        <f>IF('Indicator Date'!O307="","x",RIGHT('Indicator Date'!O307,4))</f>
        <v>2014</v>
      </c>
      <c r="N307" s="117" t="str">
        <f>IF('Indicator Date'!P307="","x",RIGHT('Indicator Date'!P307,4))</f>
        <v>2014</v>
      </c>
      <c r="O307" s="117" t="str">
        <f>IF('Indicator Date'!Q307="","x",RIGHT('Indicator Date'!Q307,4))</f>
        <v>2014</v>
      </c>
      <c r="P307" s="117" t="str">
        <f>IF('Indicator Date'!R307="","x",RIGHT('Indicator Date'!R307,4))</f>
        <v>2014</v>
      </c>
      <c r="Q307" s="117" t="str">
        <f>IF('Indicator Date'!S307="","x",RIGHT('Indicator Date'!S307,4))</f>
        <v>2014</v>
      </c>
      <c r="R307" s="117" t="str">
        <f>IF('Indicator Date'!T307="","x",RIGHT('Indicator Date'!T307,4))</f>
        <v>2014</v>
      </c>
      <c r="S307" s="117" t="str">
        <f>IF('Indicator Date'!U307="","x",RIGHT('Indicator Date'!U307,4))</f>
        <v>2014</v>
      </c>
      <c r="T307" s="117" t="str">
        <f>IF('Indicator Date'!V307="","x",RIGHT('Indicator Date'!V307,4))</f>
        <v>2014</v>
      </c>
      <c r="U307" s="117" t="str">
        <f>IF('Indicator Date'!W307="","x",RIGHT('Indicator Date'!W307,4))</f>
        <v>2014</v>
      </c>
      <c r="V307" s="117" t="str">
        <f>IF('Indicator Date'!X307="","x",RIGHT('Indicator Date'!X307,4))</f>
        <v>2014</v>
      </c>
      <c r="W307" s="117" t="str">
        <f>IF('Indicator Date'!Y307="","x",RIGHT('Indicator Date'!Y307,4))</f>
        <v>2014</v>
      </c>
      <c r="X307" s="117" t="str">
        <f>IF('Indicator Date'!AB307="","x",RIGHT('Indicator Date'!AB307,4))</f>
        <v>2014</v>
      </c>
      <c r="Y307" s="117" t="str">
        <f>IF('Indicator Date'!AC307="","x",RIGHT('Indicator Date'!AC307,4))</f>
        <v>2019</v>
      </c>
      <c r="Z307" s="117" t="str">
        <f>IF('Indicator Date'!AD307="","x",RIGHT('Indicator Date'!AD307,4))</f>
        <v>2019</v>
      </c>
      <c r="AA307" s="117" t="str">
        <f>IF('Indicator Date'!AE307="","x",RIGHT('Indicator Date'!AE307,4))</f>
        <v>2019</v>
      </c>
      <c r="AB307" s="117" t="str">
        <f>IF('Indicator Date'!AF307="","x",RIGHT('Indicator Date'!AF307,4))</f>
        <v>2019</v>
      </c>
      <c r="AC307" s="117" t="str">
        <f>IF('Indicator Date'!AG307="","x",RIGHT('Indicator Date'!AG307,4))</f>
        <v>2014</v>
      </c>
      <c r="AD307" s="117" t="str">
        <f>IF('Indicator Date'!AJ307="","x",RIGHT('Indicator Date'!AJ307,4))</f>
        <v>2014</v>
      </c>
      <c r="AE307" s="117" t="str">
        <f>IF('Indicator Date'!AK307="","x",RIGHT('Indicator Date'!AK307,4))</f>
        <v>2014</v>
      </c>
      <c r="AF307" s="117" t="str">
        <f>IF('Indicator Date'!AM307="","x",RIGHT('Indicator Date'!AM307,4))</f>
        <v>2014</v>
      </c>
      <c r="AG307" s="117" t="str">
        <f>IF('Indicator Date'!AN307="","x",RIGHT('Indicator Date'!AN307,4))</f>
        <v>2014</v>
      </c>
      <c r="AH307" s="117" t="str">
        <f>IF('Indicator Date'!AP307="","x",RIGHT('Indicator Date'!AP307,4))</f>
        <v>2014</v>
      </c>
      <c r="AI307" s="117" t="str">
        <f>IF('Indicator Date'!AR307="","x",RIGHT('Indicator Date'!AR307,4))</f>
        <v>2014</v>
      </c>
      <c r="AJ307" s="117" t="str">
        <f>IF('Indicator Date'!AU307="","x",RIGHT('Indicator Date'!AU307,4))</f>
        <v>2014</v>
      </c>
      <c r="AK307" s="117" t="str">
        <f>IF('Indicator Date'!AV307="","x",RIGHT('Indicator Date'!AV307,4))</f>
        <v>2014</v>
      </c>
      <c r="AL307" s="117" t="str">
        <f>IF('Indicator Date'!AW307="","x",RIGHT('Indicator Date'!AW307,4))</f>
        <v>2014</v>
      </c>
      <c r="AM307" s="117" t="str">
        <f>IF('Indicator Date'!AX307="","x",RIGHT('Indicator Date'!AX307,4))</f>
        <v>2014</v>
      </c>
      <c r="AN307" s="117" t="str">
        <f>IF('Indicator Date'!AY307="","x",RIGHT('Indicator Date'!AY307,4))</f>
        <v>2014</v>
      </c>
      <c r="AO307" s="117" t="str">
        <f>IF('Indicator Date'!AZ307="","x",RIGHT('Indicator Date'!AZ307,4))</f>
        <v>2014</v>
      </c>
      <c r="AP307" s="117" t="str">
        <f>IF('Indicator Date'!BA307="","x",RIGHT('Indicator Date'!BA307,4))</f>
        <v>2014</v>
      </c>
      <c r="AQ307" s="117" t="str">
        <f>IF('Indicator Date'!BB307="","x",RIGHT('Indicator Date'!BB307,4))</f>
        <v>2017</v>
      </c>
      <c r="AR307" s="117" t="str">
        <f>IF('Indicator Date'!BC307="","x",RIGHT('Indicator Date'!BC307,4))</f>
        <v>2017</v>
      </c>
      <c r="AS307" s="117" t="str">
        <f>IF('Indicator Date'!BD307="","x",RIGHT('Indicator Date'!BD307,4))</f>
        <v>2019</v>
      </c>
      <c r="AT307" s="117" t="str">
        <f>IF('Indicator Date'!BE307="","x",RIGHT('Indicator Date'!BE307,4))</f>
        <v>2014</v>
      </c>
      <c r="AU307" s="117" t="str">
        <f>IF('Indicator Date'!BF307="","x",RIGHT('Indicator Date'!BF307,4))</f>
        <v>2014</v>
      </c>
    </row>
    <row r="308" spans="1:47" ht="15.75" customHeight="1" x14ac:dyDescent="0.25">
      <c r="A308" s="47" t="s">
        <v>918</v>
      </c>
      <c r="B308" s="47" t="s">
        <v>919</v>
      </c>
      <c r="C308" s="117" t="str">
        <f>IF('Indicator Date'!E308="","x",RIGHT('Indicator Date'!E308,4))</f>
        <v>2017</v>
      </c>
      <c r="D308" s="117" t="str">
        <f>IF('Indicator Date'!F308="","x",RIGHT('Indicator Date'!F308,4))</f>
        <v>2017</v>
      </c>
      <c r="E308" s="117" t="str">
        <f>IF('Indicator Date'!G308="","x",RIGHT('Indicator Date'!G308,4))</f>
        <v>2017</v>
      </c>
      <c r="F308" s="117" t="str">
        <f>IF('Indicator Date'!H308="","x",RIGHT('Indicator Date'!H308,4))</f>
        <v>2017</v>
      </c>
      <c r="G308" s="117" t="str">
        <f>IF('Indicator Date'!I308="","x",RIGHT('Indicator Date'!I308,4))</f>
        <v>2017</v>
      </c>
      <c r="H308" s="117" t="str">
        <f>IF('Indicator Date'!J308="","x",RIGHT('Indicator Date'!J308,4))</f>
        <v>2017</v>
      </c>
      <c r="I308" s="117" t="str">
        <f>IF('Indicator Date'!K308="","x",RIGHT('Indicator Date'!K308,4))</f>
        <v>2016</v>
      </c>
      <c r="J308" s="117" t="str">
        <f>IF('Indicator Date'!L308="","x",RIGHT('Indicator Date'!L308,4))</f>
        <v>2018</v>
      </c>
      <c r="K308" s="117" t="str">
        <f>IF('Indicator Date'!M308="","x",RIGHT('Indicator Date'!M308,4))</f>
        <v>2018</v>
      </c>
      <c r="L308" s="117" t="str">
        <f>IF('Indicator Date'!N308="","x",RIGHT('Indicator Date'!N308,4))</f>
        <v>2018</v>
      </c>
      <c r="M308" s="117" t="str">
        <f>IF('Indicator Date'!O308="","x",RIGHT('Indicator Date'!O308,4))</f>
        <v>2014</v>
      </c>
      <c r="N308" s="117" t="str">
        <f>IF('Indicator Date'!P308="","x",RIGHT('Indicator Date'!P308,4))</f>
        <v>2014</v>
      </c>
      <c r="O308" s="117" t="str">
        <f>IF('Indicator Date'!Q308="","x",RIGHT('Indicator Date'!Q308,4))</f>
        <v>2014</v>
      </c>
      <c r="P308" s="117" t="str">
        <f>IF('Indicator Date'!R308="","x",RIGHT('Indicator Date'!R308,4))</f>
        <v>2014</v>
      </c>
      <c r="Q308" s="117" t="str">
        <f>IF('Indicator Date'!S308="","x",RIGHT('Indicator Date'!S308,4))</f>
        <v>2014</v>
      </c>
      <c r="R308" s="117" t="str">
        <f>IF('Indicator Date'!T308="","x",RIGHT('Indicator Date'!T308,4))</f>
        <v>2014</v>
      </c>
      <c r="S308" s="117" t="str">
        <f>IF('Indicator Date'!U308="","x",RIGHT('Indicator Date'!U308,4))</f>
        <v>2014</v>
      </c>
      <c r="T308" s="117" t="str">
        <f>IF('Indicator Date'!V308="","x",RIGHT('Indicator Date'!V308,4))</f>
        <v>2014</v>
      </c>
      <c r="U308" s="117" t="str">
        <f>IF('Indicator Date'!W308="","x",RIGHT('Indicator Date'!W308,4))</f>
        <v>2014</v>
      </c>
      <c r="V308" s="117" t="str">
        <f>IF('Indicator Date'!X308="","x",RIGHT('Indicator Date'!X308,4))</f>
        <v>2014</v>
      </c>
      <c r="W308" s="117" t="str">
        <f>IF('Indicator Date'!Y308="","x",RIGHT('Indicator Date'!Y308,4))</f>
        <v>2014</v>
      </c>
      <c r="X308" s="117" t="str">
        <f>IF('Indicator Date'!AB308="","x",RIGHT('Indicator Date'!AB308,4))</f>
        <v>2014</v>
      </c>
      <c r="Y308" s="117" t="str">
        <f>IF('Indicator Date'!AC308="","x",RIGHT('Indicator Date'!AC308,4))</f>
        <v>2019</v>
      </c>
      <c r="Z308" s="117" t="str">
        <f>IF('Indicator Date'!AD308="","x",RIGHT('Indicator Date'!AD308,4))</f>
        <v>2019</v>
      </c>
      <c r="AA308" s="117" t="str">
        <f>IF('Indicator Date'!AE308="","x",RIGHT('Indicator Date'!AE308,4))</f>
        <v>2019</v>
      </c>
      <c r="AB308" s="117" t="str">
        <f>IF('Indicator Date'!AF308="","x",RIGHT('Indicator Date'!AF308,4))</f>
        <v>2019</v>
      </c>
      <c r="AC308" s="117" t="str">
        <f>IF('Indicator Date'!AG308="","x",RIGHT('Indicator Date'!AG308,4))</f>
        <v>2014</v>
      </c>
      <c r="AD308" s="117" t="str">
        <f>IF('Indicator Date'!AJ308="","x",RIGHT('Indicator Date'!AJ308,4))</f>
        <v>2014</v>
      </c>
      <c r="AE308" s="117" t="str">
        <f>IF('Indicator Date'!AK308="","x",RIGHT('Indicator Date'!AK308,4))</f>
        <v>2014</v>
      </c>
      <c r="AF308" s="117" t="str">
        <f>IF('Indicator Date'!AM308="","x",RIGHT('Indicator Date'!AM308,4))</f>
        <v>2014</v>
      </c>
      <c r="AG308" s="117" t="str">
        <f>IF('Indicator Date'!AN308="","x",RIGHT('Indicator Date'!AN308,4))</f>
        <v>2014</v>
      </c>
      <c r="AH308" s="117" t="str">
        <f>IF('Indicator Date'!AP308="","x",RIGHT('Indicator Date'!AP308,4))</f>
        <v>2014</v>
      </c>
      <c r="AI308" s="117" t="str">
        <f>IF('Indicator Date'!AR308="","x",RIGHT('Indicator Date'!AR308,4))</f>
        <v>2014</v>
      </c>
      <c r="AJ308" s="117" t="str">
        <f>IF('Indicator Date'!AU308="","x",RIGHT('Indicator Date'!AU308,4))</f>
        <v>2014</v>
      </c>
      <c r="AK308" s="117" t="str">
        <f>IF('Indicator Date'!AV308="","x",RIGHT('Indicator Date'!AV308,4))</f>
        <v>2014</v>
      </c>
      <c r="AL308" s="117" t="str">
        <f>IF('Indicator Date'!AW308="","x",RIGHT('Indicator Date'!AW308,4))</f>
        <v>2014</v>
      </c>
      <c r="AM308" s="117" t="str">
        <f>IF('Indicator Date'!AX308="","x",RIGHT('Indicator Date'!AX308,4))</f>
        <v>2014</v>
      </c>
      <c r="AN308" s="117" t="str">
        <f>IF('Indicator Date'!AY308="","x",RIGHT('Indicator Date'!AY308,4))</f>
        <v>2014</v>
      </c>
      <c r="AO308" s="117" t="str">
        <f>IF('Indicator Date'!AZ308="","x",RIGHT('Indicator Date'!AZ308,4))</f>
        <v>2014</v>
      </c>
      <c r="AP308" s="117" t="str">
        <f>IF('Indicator Date'!BA308="","x",RIGHT('Indicator Date'!BA308,4))</f>
        <v>2014</v>
      </c>
      <c r="AQ308" s="117" t="str">
        <f>IF('Indicator Date'!BB308="","x",RIGHT('Indicator Date'!BB308,4))</f>
        <v>2017</v>
      </c>
      <c r="AR308" s="117" t="str">
        <f>IF('Indicator Date'!BC308="","x",RIGHT('Indicator Date'!BC308,4))</f>
        <v>2017</v>
      </c>
      <c r="AS308" s="117" t="str">
        <f>IF('Indicator Date'!BD308="","x",RIGHT('Indicator Date'!BD308,4))</f>
        <v>2019</v>
      </c>
      <c r="AT308" s="117" t="str">
        <f>IF('Indicator Date'!BE308="","x",RIGHT('Indicator Date'!BE308,4))</f>
        <v>2014</v>
      </c>
      <c r="AU308" s="117" t="str">
        <f>IF('Indicator Date'!BF308="","x",RIGHT('Indicator Date'!BF308,4))</f>
        <v>2014</v>
      </c>
    </row>
    <row r="309" spans="1:47" ht="15.75" customHeight="1" x14ac:dyDescent="0.25">
      <c r="A309" s="47" t="s">
        <v>920</v>
      </c>
      <c r="B309" s="47" t="s">
        <v>921</v>
      </c>
      <c r="C309" s="117" t="str">
        <f>IF('Indicator Date'!E309="","x",RIGHT('Indicator Date'!E309,4))</f>
        <v>2017</v>
      </c>
      <c r="D309" s="117" t="str">
        <f>IF('Indicator Date'!F309="","x",RIGHT('Indicator Date'!F309,4))</f>
        <v>2017</v>
      </c>
      <c r="E309" s="117" t="str">
        <f>IF('Indicator Date'!G309="","x",RIGHT('Indicator Date'!G309,4))</f>
        <v>2017</v>
      </c>
      <c r="F309" s="117" t="str">
        <f>IF('Indicator Date'!H309="","x",RIGHT('Indicator Date'!H309,4))</f>
        <v>2017</v>
      </c>
      <c r="G309" s="117" t="str">
        <f>IF('Indicator Date'!I309="","x",RIGHT('Indicator Date'!I309,4))</f>
        <v>2017</v>
      </c>
      <c r="H309" s="117" t="str">
        <f>IF('Indicator Date'!J309="","x",RIGHT('Indicator Date'!J309,4))</f>
        <v>2017</v>
      </c>
      <c r="I309" s="117" t="str">
        <f>IF('Indicator Date'!K309="","x",RIGHT('Indicator Date'!K309,4))</f>
        <v>2016</v>
      </c>
      <c r="J309" s="117" t="str">
        <f>IF('Indicator Date'!L309="","x",RIGHT('Indicator Date'!L309,4))</f>
        <v>2018</v>
      </c>
      <c r="K309" s="117" t="str">
        <f>IF('Indicator Date'!M309="","x",RIGHT('Indicator Date'!M309,4))</f>
        <v>2018</v>
      </c>
      <c r="L309" s="117" t="str">
        <f>IF('Indicator Date'!N309="","x",RIGHT('Indicator Date'!N309,4))</f>
        <v>2018</v>
      </c>
      <c r="M309" s="117" t="str">
        <f>IF('Indicator Date'!O309="","x",RIGHT('Indicator Date'!O309,4))</f>
        <v>2014</v>
      </c>
      <c r="N309" s="117" t="str">
        <f>IF('Indicator Date'!P309="","x",RIGHT('Indicator Date'!P309,4))</f>
        <v>2014</v>
      </c>
      <c r="O309" s="117" t="str">
        <f>IF('Indicator Date'!Q309="","x",RIGHT('Indicator Date'!Q309,4))</f>
        <v>2014</v>
      </c>
      <c r="P309" s="117" t="str">
        <f>IF('Indicator Date'!R309="","x",RIGHT('Indicator Date'!R309,4))</f>
        <v>2014</v>
      </c>
      <c r="Q309" s="117" t="str">
        <f>IF('Indicator Date'!S309="","x",RIGHT('Indicator Date'!S309,4))</f>
        <v>2014</v>
      </c>
      <c r="R309" s="117" t="str">
        <f>IF('Indicator Date'!T309="","x",RIGHT('Indicator Date'!T309,4))</f>
        <v>2014</v>
      </c>
      <c r="S309" s="117" t="str">
        <f>IF('Indicator Date'!U309="","x",RIGHT('Indicator Date'!U309,4))</f>
        <v>2014</v>
      </c>
      <c r="T309" s="117" t="str">
        <f>IF('Indicator Date'!V309="","x",RIGHT('Indicator Date'!V309,4))</f>
        <v>2014</v>
      </c>
      <c r="U309" s="117" t="str">
        <f>IF('Indicator Date'!W309="","x",RIGHT('Indicator Date'!W309,4))</f>
        <v>2014</v>
      </c>
      <c r="V309" s="117" t="str">
        <f>IF('Indicator Date'!X309="","x",RIGHT('Indicator Date'!X309,4))</f>
        <v>2014</v>
      </c>
      <c r="W309" s="117" t="str">
        <f>IF('Indicator Date'!Y309="","x",RIGHT('Indicator Date'!Y309,4))</f>
        <v>2014</v>
      </c>
      <c r="X309" s="117" t="str">
        <f>IF('Indicator Date'!AB309="","x",RIGHT('Indicator Date'!AB309,4))</f>
        <v>2014</v>
      </c>
      <c r="Y309" s="117" t="str">
        <f>IF('Indicator Date'!AC309="","x",RIGHT('Indicator Date'!AC309,4))</f>
        <v>2019</v>
      </c>
      <c r="Z309" s="117" t="str">
        <f>IF('Indicator Date'!AD309="","x",RIGHT('Indicator Date'!AD309,4))</f>
        <v>2019</v>
      </c>
      <c r="AA309" s="117" t="str">
        <f>IF('Indicator Date'!AE309="","x",RIGHT('Indicator Date'!AE309,4))</f>
        <v>2019</v>
      </c>
      <c r="AB309" s="117" t="str">
        <f>IF('Indicator Date'!AF309="","x",RIGHT('Indicator Date'!AF309,4))</f>
        <v>2019</v>
      </c>
      <c r="AC309" s="117" t="str">
        <f>IF('Indicator Date'!AG309="","x",RIGHT('Indicator Date'!AG309,4))</f>
        <v>2014</v>
      </c>
      <c r="AD309" s="117" t="str">
        <f>IF('Indicator Date'!AJ309="","x",RIGHT('Indicator Date'!AJ309,4))</f>
        <v>2014</v>
      </c>
      <c r="AE309" s="117" t="str">
        <f>IF('Indicator Date'!AK309="","x",RIGHT('Indicator Date'!AK309,4))</f>
        <v>2014</v>
      </c>
      <c r="AF309" s="117" t="str">
        <f>IF('Indicator Date'!AM309="","x",RIGHT('Indicator Date'!AM309,4))</f>
        <v>2014</v>
      </c>
      <c r="AG309" s="117" t="str">
        <f>IF('Indicator Date'!AN309="","x",RIGHT('Indicator Date'!AN309,4))</f>
        <v>2014</v>
      </c>
      <c r="AH309" s="117" t="str">
        <f>IF('Indicator Date'!AP309="","x",RIGHT('Indicator Date'!AP309,4))</f>
        <v>2014</v>
      </c>
      <c r="AI309" s="117" t="str">
        <f>IF('Indicator Date'!AR309="","x",RIGHT('Indicator Date'!AR309,4))</f>
        <v>2014</v>
      </c>
      <c r="AJ309" s="117" t="str">
        <f>IF('Indicator Date'!AU309="","x",RIGHT('Indicator Date'!AU309,4))</f>
        <v>2014</v>
      </c>
      <c r="AK309" s="117" t="str">
        <f>IF('Indicator Date'!AV309="","x",RIGHT('Indicator Date'!AV309,4))</f>
        <v>2014</v>
      </c>
      <c r="AL309" s="117" t="str">
        <f>IF('Indicator Date'!AW309="","x",RIGHT('Indicator Date'!AW309,4))</f>
        <v>2014</v>
      </c>
      <c r="AM309" s="117" t="str">
        <f>IF('Indicator Date'!AX309="","x",RIGHT('Indicator Date'!AX309,4))</f>
        <v>2014</v>
      </c>
      <c r="AN309" s="117" t="str">
        <f>IF('Indicator Date'!AY309="","x",RIGHT('Indicator Date'!AY309,4))</f>
        <v>2014</v>
      </c>
      <c r="AO309" s="117" t="str">
        <f>IF('Indicator Date'!AZ309="","x",RIGHT('Indicator Date'!AZ309,4))</f>
        <v>2014</v>
      </c>
      <c r="AP309" s="117" t="str">
        <f>IF('Indicator Date'!BA309="","x",RIGHT('Indicator Date'!BA309,4))</f>
        <v>2014</v>
      </c>
      <c r="AQ309" s="117" t="str">
        <f>IF('Indicator Date'!BB309="","x",RIGHT('Indicator Date'!BB309,4))</f>
        <v>2017</v>
      </c>
      <c r="AR309" s="117" t="str">
        <f>IF('Indicator Date'!BC309="","x",RIGHT('Indicator Date'!BC309,4))</f>
        <v>2017</v>
      </c>
      <c r="AS309" s="117" t="str">
        <f>IF('Indicator Date'!BD309="","x",RIGHT('Indicator Date'!BD309,4))</f>
        <v>2019</v>
      </c>
      <c r="AT309" s="117" t="str">
        <f>IF('Indicator Date'!BE309="","x",RIGHT('Indicator Date'!BE309,4))</f>
        <v>2014</v>
      </c>
      <c r="AU309" s="117" t="str">
        <f>IF('Indicator Date'!BF309="","x",RIGHT('Indicator Date'!BF309,4))</f>
        <v>2014</v>
      </c>
    </row>
    <row r="310" spans="1:47" ht="15.75" customHeight="1" x14ac:dyDescent="0.25">
      <c r="A310" s="47" t="s">
        <v>922</v>
      </c>
      <c r="B310" s="47" t="s">
        <v>923</v>
      </c>
      <c r="C310" s="117" t="str">
        <f>IF('Indicator Date'!E310="","x",RIGHT('Indicator Date'!E310,4))</f>
        <v>2017</v>
      </c>
      <c r="D310" s="117" t="str">
        <f>IF('Indicator Date'!F310="","x",RIGHT('Indicator Date'!F310,4))</f>
        <v>2017</v>
      </c>
      <c r="E310" s="117" t="str">
        <f>IF('Indicator Date'!G310="","x",RIGHT('Indicator Date'!G310,4))</f>
        <v>2017</v>
      </c>
      <c r="F310" s="117" t="str">
        <f>IF('Indicator Date'!H310="","x",RIGHT('Indicator Date'!H310,4))</f>
        <v>2017</v>
      </c>
      <c r="G310" s="117" t="str">
        <f>IF('Indicator Date'!I310="","x",RIGHT('Indicator Date'!I310,4))</f>
        <v>2017</v>
      </c>
      <c r="H310" s="117" t="str">
        <f>IF('Indicator Date'!J310="","x",RIGHT('Indicator Date'!J310,4))</f>
        <v>2017</v>
      </c>
      <c r="I310" s="117" t="str">
        <f>IF('Indicator Date'!K310="","x",RIGHT('Indicator Date'!K310,4))</f>
        <v>2016</v>
      </c>
      <c r="J310" s="117" t="str">
        <f>IF('Indicator Date'!L310="","x",RIGHT('Indicator Date'!L310,4))</f>
        <v>2018</v>
      </c>
      <c r="K310" s="117" t="str">
        <f>IF('Indicator Date'!M310="","x",RIGHT('Indicator Date'!M310,4))</f>
        <v>2018</v>
      </c>
      <c r="L310" s="117" t="str">
        <f>IF('Indicator Date'!N310="","x",RIGHT('Indicator Date'!N310,4))</f>
        <v>2018</v>
      </c>
      <c r="M310" s="117" t="str">
        <f>IF('Indicator Date'!O310="","x",RIGHT('Indicator Date'!O310,4))</f>
        <v>2014</v>
      </c>
      <c r="N310" s="117" t="str">
        <f>IF('Indicator Date'!P310="","x",RIGHT('Indicator Date'!P310,4))</f>
        <v>2014</v>
      </c>
      <c r="O310" s="117" t="str">
        <f>IF('Indicator Date'!Q310="","x",RIGHT('Indicator Date'!Q310,4))</f>
        <v>2014</v>
      </c>
      <c r="P310" s="117" t="str">
        <f>IF('Indicator Date'!R310="","x",RIGHT('Indicator Date'!R310,4))</f>
        <v>2014</v>
      </c>
      <c r="Q310" s="117" t="str">
        <f>IF('Indicator Date'!S310="","x",RIGHT('Indicator Date'!S310,4))</f>
        <v>2014</v>
      </c>
      <c r="R310" s="117" t="str">
        <f>IF('Indicator Date'!T310="","x",RIGHT('Indicator Date'!T310,4))</f>
        <v>2014</v>
      </c>
      <c r="S310" s="117" t="str">
        <f>IF('Indicator Date'!U310="","x",RIGHT('Indicator Date'!U310,4))</f>
        <v>2014</v>
      </c>
      <c r="T310" s="117" t="str">
        <f>IF('Indicator Date'!V310="","x",RIGHT('Indicator Date'!V310,4))</f>
        <v>2014</v>
      </c>
      <c r="U310" s="117" t="str">
        <f>IF('Indicator Date'!W310="","x",RIGHT('Indicator Date'!W310,4))</f>
        <v>2014</v>
      </c>
      <c r="V310" s="117" t="str">
        <f>IF('Indicator Date'!X310="","x",RIGHT('Indicator Date'!X310,4))</f>
        <v>2014</v>
      </c>
      <c r="W310" s="117" t="str">
        <f>IF('Indicator Date'!Y310="","x",RIGHT('Indicator Date'!Y310,4))</f>
        <v>2014</v>
      </c>
      <c r="X310" s="117" t="str">
        <f>IF('Indicator Date'!AB310="","x",RIGHT('Indicator Date'!AB310,4))</f>
        <v>2014</v>
      </c>
      <c r="Y310" s="117" t="str">
        <f>IF('Indicator Date'!AC310="","x",RIGHT('Indicator Date'!AC310,4))</f>
        <v>2019</v>
      </c>
      <c r="Z310" s="117" t="str">
        <f>IF('Indicator Date'!AD310="","x",RIGHT('Indicator Date'!AD310,4))</f>
        <v>2019</v>
      </c>
      <c r="AA310" s="117" t="str">
        <f>IF('Indicator Date'!AE310="","x",RIGHT('Indicator Date'!AE310,4))</f>
        <v>2019</v>
      </c>
      <c r="AB310" s="117" t="str">
        <f>IF('Indicator Date'!AF310="","x",RIGHT('Indicator Date'!AF310,4))</f>
        <v>2019</v>
      </c>
      <c r="AC310" s="117" t="str">
        <f>IF('Indicator Date'!AG310="","x",RIGHT('Indicator Date'!AG310,4))</f>
        <v>2014</v>
      </c>
      <c r="AD310" s="117" t="str">
        <f>IF('Indicator Date'!AJ310="","x",RIGHT('Indicator Date'!AJ310,4))</f>
        <v>2014</v>
      </c>
      <c r="AE310" s="117" t="str">
        <f>IF('Indicator Date'!AK310="","x",RIGHT('Indicator Date'!AK310,4))</f>
        <v>2014</v>
      </c>
      <c r="AF310" s="117" t="str">
        <f>IF('Indicator Date'!AM310="","x",RIGHT('Indicator Date'!AM310,4))</f>
        <v>2014</v>
      </c>
      <c r="AG310" s="117" t="str">
        <f>IF('Indicator Date'!AN310="","x",RIGHT('Indicator Date'!AN310,4))</f>
        <v>2014</v>
      </c>
      <c r="AH310" s="117" t="str">
        <f>IF('Indicator Date'!AP310="","x",RIGHT('Indicator Date'!AP310,4))</f>
        <v>2014</v>
      </c>
      <c r="AI310" s="117" t="str">
        <f>IF('Indicator Date'!AR310="","x",RIGHT('Indicator Date'!AR310,4))</f>
        <v>2014</v>
      </c>
      <c r="AJ310" s="117" t="str">
        <f>IF('Indicator Date'!AU310="","x",RIGHT('Indicator Date'!AU310,4))</f>
        <v>2014</v>
      </c>
      <c r="AK310" s="117" t="str">
        <f>IF('Indicator Date'!AV310="","x",RIGHT('Indicator Date'!AV310,4))</f>
        <v>2014</v>
      </c>
      <c r="AL310" s="117" t="str">
        <f>IF('Indicator Date'!AW310="","x",RIGHT('Indicator Date'!AW310,4))</f>
        <v>2014</v>
      </c>
      <c r="AM310" s="117" t="str">
        <f>IF('Indicator Date'!AX310="","x",RIGHT('Indicator Date'!AX310,4))</f>
        <v>2014</v>
      </c>
      <c r="AN310" s="117" t="str">
        <f>IF('Indicator Date'!AY310="","x",RIGHT('Indicator Date'!AY310,4))</f>
        <v>2014</v>
      </c>
      <c r="AO310" s="117" t="str">
        <f>IF('Indicator Date'!AZ310="","x",RIGHT('Indicator Date'!AZ310,4))</f>
        <v>2014</v>
      </c>
      <c r="AP310" s="117" t="str">
        <f>IF('Indicator Date'!BA310="","x",RIGHT('Indicator Date'!BA310,4))</f>
        <v>2014</v>
      </c>
      <c r="AQ310" s="117" t="str">
        <f>IF('Indicator Date'!BB310="","x",RIGHT('Indicator Date'!BB310,4))</f>
        <v>2017</v>
      </c>
      <c r="AR310" s="117" t="str">
        <f>IF('Indicator Date'!BC310="","x",RIGHT('Indicator Date'!BC310,4))</f>
        <v>2017</v>
      </c>
      <c r="AS310" s="117" t="str">
        <f>IF('Indicator Date'!BD310="","x",RIGHT('Indicator Date'!BD310,4))</f>
        <v>2019</v>
      </c>
      <c r="AT310" s="117" t="str">
        <f>IF('Indicator Date'!BE310="","x",RIGHT('Indicator Date'!BE310,4))</f>
        <v>2014</v>
      </c>
      <c r="AU310" s="117" t="str">
        <f>IF('Indicator Date'!BF310="","x",RIGHT('Indicator Date'!BF310,4))</f>
        <v>2014</v>
      </c>
    </row>
    <row r="311" spans="1:47" ht="15.75" customHeight="1" x14ac:dyDescent="0.25">
      <c r="A311" s="47" t="s">
        <v>695</v>
      </c>
      <c r="B311" s="47" t="s">
        <v>696</v>
      </c>
      <c r="C311" s="117" t="str">
        <f>IF('Indicator Date'!E311="","x",RIGHT('Indicator Date'!E311,4))</f>
        <v>2017</v>
      </c>
      <c r="D311" s="117" t="str">
        <f>IF('Indicator Date'!F311="","x",RIGHT('Indicator Date'!F311,4))</f>
        <v>2017</v>
      </c>
      <c r="E311" s="117" t="str">
        <f>IF('Indicator Date'!G311="","x",RIGHT('Indicator Date'!G311,4))</f>
        <v>2017</v>
      </c>
      <c r="F311" s="117" t="str">
        <f>IF('Indicator Date'!H311="","x",RIGHT('Indicator Date'!H311,4))</f>
        <v>2017</v>
      </c>
      <c r="G311" s="117" t="str">
        <f>IF('Indicator Date'!I311="","x",RIGHT('Indicator Date'!I311,4))</f>
        <v>2017</v>
      </c>
      <c r="H311" s="117" t="str">
        <f>IF('Indicator Date'!J311="","x",RIGHT('Indicator Date'!J311,4))</f>
        <v>2017</v>
      </c>
      <c r="I311" s="117" t="str">
        <f>IF('Indicator Date'!K311="","x",RIGHT('Indicator Date'!K311,4))</f>
        <v>2016</v>
      </c>
      <c r="J311" s="117" t="str">
        <f>IF('Indicator Date'!L311="","x",RIGHT('Indicator Date'!L311,4))</f>
        <v>2018</v>
      </c>
      <c r="K311" s="117" t="str">
        <f>IF('Indicator Date'!M311="","x",RIGHT('Indicator Date'!M311,4))</f>
        <v>2018</v>
      </c>
      <c r="L311" s="117" t="str">
        <f>IF('Indicator Date'!N311="","x",RIGHT('Indicator Date'!N311,4))</f>
        <v>2018</v>
      </c>
      <c r="M311" s="117" t="str">
        <f>IF('Indicator Date'!O311="","x",RIGHT('Indicator Date'!O311,4))</f>
        <v>2014</v>
      </c>
      <c r="N311" s="117" t="str">
        <f>IF('Indicator Date'!P311="","x",RIGHT('Indicator Date'!P311,4))</f>
        <v>2014</v>
      </c>
      <c r="O311" s="117" t="str">
        <f>IF('Indicator Date'!Q311="","x",RIGHT('Indicator Date'!Q311,4))</f>
        <v>2014</v>
      </c>
      <c r="P311" s="117" t="str">
        <f>IF('Indicator Date'!R311="","x",RIGHT('Indicator Date'!R311,4))</f>
        <v>2014</v>
      </c>
      <c r="Q311" s="117" t="str">
        <f>IF('Indicator Date'!S311="","x",RIGHT('Indicator Date'!S311,4))</f>
        <v>2014</v>
      </c>
      <c r="R311" s="117" t="str">
        <f>IF('Indicator Date'!T311="","x",RIGHT('Indicator Date'!T311,4))</f>
        <v>2014</v>
      </c>
      <c r="S311" s="117" t="str">
        <f>IF('Indicator Date'!U311="","x",RIGHT('Indicator Date'!U311,4))</f>
        <v>2014</v>
      </c>
      <c r="T311" s="117" t="str">
        <f>IF('Indicator Date'!V311="","x",RIGHT('Indicator Date'!V311,4))</f>
        <v>2014</v>
      </c>
      <c r="U311" s="117" t="str">
        <f>IF('Indicator Date'!W311="","x",RIGHT('Indicator Date'!W311,4))</f>
        <v>2014</v>
      </c>
      <c r="V311" s="117" t="str">
        <f>IF('Indicator Date'!X311="","x",RIGHT('Indicator Date'!X311,4))</f>
        <v>2014</v>
      </c>
      <c r="W311" s="117" t="str">
        <f>IF('Indicator Date'!Y311="","x",RIGHT('Indicator Date'!Y311,4))</f>
        <v>2014</v>
      </c>
      <c r="X311" s="117" t="str">
        <f>IF('Indicator Date'!AB311="","x",RIGHT('Indicator Date'!AB311,4))</f>
        <v>2014</v>
      </c>
      <c r="Y311" s="117" t="str">
        <f>IF('Indicator Date'!AC311="","x",RIGHT('Indicator Date'!AC311,4))</f>
        <v>2019</v>
      </c>
      <c r="Z311" s="117" t="str">
        <f>IF('Indicator Date'!AD311="","x",RIGHT('Indicator Date'!AD311,4))</f>
        <v>2019</v>
      </c>
      <c r="AA311" s="117" t="str">
        <f>IF('Indicator Date'!AE311="","x",RIGHT('Indicator Date'!AE311,4))</f>
        <v>2019</v>
      </c>
      <c r="AB311" s="117" t="str">
        <f>IF('Indicator Date'!AF311="","x",RIGHT('Indicator Date'!AF311,4))</f>
        <v>2019</v>
      </c>
      <c r="AC311" s="117" t="str">
        <f>IF('Indicator Date'!AG311="","x",RIGHT('Indicator Date'!AG311,4))</f>
        <v>2014</v>
      </c>
      <c r="AD311" s="117" t="str">
        <f>IF('Indicator Date'!AJ311="","x",RIGHT('Indicator Date'!AJ311,4))</f>
        <v>2014</v>
      </c>
      <c r="AE311" s="117" t="str">
        <f>IF('Indicator Date'!AK311="","x",RIGHT('Indicator Date'!AK311,4))</f>
        <v>2014</v>
      </c>
      <c r="AF311" s="117" t="str">
        <f>IF('Indicator Date'!AM311="","x",RIGHT('Indicator Date'!AM311,4))</f>
        <v>2014</v>
      </c>
      <c r="AG311" s="117" t="str">
        <f>IF('Indicator Date'!AN311="","x",RIGHT('Indicator Date'!AN311,4))</f>
        <v>2014</v>
      </c>
      <c r="AH311" s="117" t="str">
        <f>IF('Indicator Date'!AP311="","x",RIGHT('Indicator Date'!AP311,4))</f>
        <v>2014</v>
      </c>
      <c r="AI311" s="117" t="str">
        <f>IF('Indicator Date'!AR311="","x",RIGHT('Indicator Date'!AR311,4))</f>
        <v>2014</v>
      </c>
      <c r="AJ311" s="117" t="str">
        <f>IF('Indicator Date'!AU311="","x",RIGHT('Indicator Date'!AU311,4))</f>
        <v>2014</v>
      </c>
      <c r="AK311" s="117" t="str">
        <f>IF('Indicator Date'!AV311="","x",RIGHT('Indicator Date'!AV311,4))</f>
        <v>2014</v>
      </c>
      <c r="AL311" s="117" t="str">
        <f>IF('Indicator Date'!AW311="","x",RIGHT('Indicator Date'!AW311,4))</f>
        <v>2014</v>
      </c>
      <c r="AM311" s="117" t="str">
        <f>IF('Indicator Date'!AX311="","x",RIGHT('Indicator Date'!AX311,4))</f>
        <v>2014</v>
      </c>
      <c r="AN311" s="117" t="str">
        <f>IF('Indicator Date'!AY311="","x",RIGHT('Indicator Date'!AY311,4))</f>
        <v>2014</v>
      </c>
      <c r="AO311" s="117" t="str">
        <f>IF('Indicator Date'!AZ311="","x",RIGHT('Indicator Date'!AZ311,4))</f>
        <v>2014</v>
      </c>
      <c r="AP311" s="117" t="str">
        <f>IF('Indicator Date'!BA311="","x",RIGHT('Indicator Date'!BA311,4))</f>
        <v>2014</v>
      </c>
      <c r="AQ311" s="117" t="str">
        <f>IF('Indicator Date'!BB311="","x",RIGHT('Indicator Date'!BB311,4))</f>
        <v>2017</v>
      </c>
      <c r="AR311" s="117" t="str">
        <f>IF('Indicator Date'!BC311="","x",RIGHT('Indicator Date'!BC311,4))</f>
        <v>2017</v>
      </c>
      <c r="AS311" s="117" t="str">
        <f>IF('Indicator Date'!BD311="","x",RIGHT('Indicator Date'!BD311,4))</f>
        <v>2019</v>
      </c>
      <c r="AT311" s="117" t="str">
        <f>IF('Indicator Date'!BE311="","x",RIGHT('Indicator Date'!BE311,4))</f>
        <v>2014</v>
      </c>
      <c r="AU311" s="117" t="str">
        <f>IF('Indicator Date'!BF311="","x",RIGHT('Indicator Date'!BF311,4))</f>
        <v>2014</v>
      </c>
    </row>
    <row r="312" spans="1:47" ht="15.75" customHeight="1" x14ac:dyDescent="0.25">
      <c r="A312" s="47" t="s">
        <v>697</v>
      </c>
      <c r="B312" s="47" t="s">
        <v>698</v>
      </c>
      <c r="C312" s="117" t="str">
        <f>IF('Indicator Date'!E312="","x",RIGHT('Indicator Date'!E312,4))</f>
        <v>2017</v>
      </c>
      <c r="D312" s="117" t="str">
        <f>IF('Indicator Date'!F312="","x",RIGHT('Indicator Date'!F312,4))</f>
        <v>2017</v>
      </c>
      <c r="E312" s="117" t="str">
        <f>IF('Indicator Date'!G312="","x",RIGHT('Indicator Date'!G312,4))</f>
        <v>2017</v>
      </c>
      <c r="F312" s="117" t="str">
        <f>IF('Indicator Date'!H312="","x",RIGHT('Indicator Date'!H312,4))</f>
        <v>2017</v>
      </c>
      <c r="G312" s="117" t="str">
        <f>IF('Indicator Date'!I312="","x",RIGHT('Indicator Date'!I312,4))</f>
        <v>2017</v>
      </c>
      <c r="H312" s="117" t="str">
        <f>IF('Indicator Date'!J312="","x",RIGHT('Indicator Date'!J312,4))</f>
        <v>2017</v>
      </c>
      <c r="I312" s="117" t="str">
        <f>IF('Indicator Date'!K312="","x",RIGHT('Indicator Date'!K312,4))</f>
        <v>2016</v>
      </c>
      <c r="J312" s="117" t="str">
        <f>IF('Indicator Date'!L312="","x",RIGHT('Indicator Date'!L312,4))</f>
        <v>2018</v>
      </c>
      <c r="K312" s="117" t="str">
        <f>IF('Indicator Date'!M312="","x",RIGHT('Indicator Date'!M312,4))</f>
        <v>2018</v>
      </c>
      <c r="L312" s="117" t="str">
        <f>IF('Indicator Date'!N312="","x",RIGHT('Indicator Date'!N312,4))</f>
        <v>2018</v>
      </c>
      <c r="M312" s="117" t="str">
        <f>IF('Indicator Date'!O312="","x",RIGHT('Indicator Date'!O312,4))</f>
        <v>2014</v>
      </c>
      <c r="N312" s="117" t="str">
        <f>IF('Indicator Date'!P312="","x",RIGHT('Indicator Date'!P312,4))</f>
        <v>2014</v>
      </c>
      <c r="O312" s="117" t="str">
        <f>IF('Indicator Date'!Q312="","x",RIGHT('Indicator Date'!Q312,4))</f>
        <v>2014</v>
      </c>
      <c r="P312" s="117" t="str">
        <f>IF('Indicator Date'!R312="","x",RIGHT('Indicator Date'!R312,4))</f>
        <v>2014</v>
      </c>
      <c r="Q312" s="117" t="str">
        <f>IF('Indicator Date'!S312="","x",RIGHT('Indicator Date'!S312,4))</f>
        <v>2014</v>
      </c>
      <c r="R312" s="117" t="str">
        <f>IF('Indicator Date'!T312="","x",RIGHT('Indicator Date'!T312,4))</f>
        <v>2014</v>
      </c>
      <c r="S312" s="117" t="str">
        <f>IF('Indicator Date'!U312="","x",RIGHT('Indicator Date'!U312,4))</f>
        <v>2014</v>
      </c>
      <c r="T312" s="117" t="str">
        <f>IF('Indicator Date'!V312="","x",RIGHT('Indicator Date'!V312,4))</f>
        <v>2014</v>
      </c>
      <c r="U312" s="117" t="str">
        <f>IF('Indicator Date'!W312="","x",RIGHT('Indicator Date'!W312,4))</f>
        <v>2014</v>
      </c>
      <c r="V312" s="117" t="str">
        <f>IF('Indicator Date'!X312="","x",RIGHT('Indicator Date'!X312,4))</f>
        <v>2014</v>
      </c>
      <c r="W312" s="117" t="str">
        <f>IF('Indicator Date'!Y312="","x",RIGHT('Indicator Date'!Y312,4))</f>
        <v>2014</v>
      </c>
      <c r="X312" s="117" t="str">
        <f>IF('Indicator Date'!AB312="","x",RIGHT('Indicator Date'!AB312,4))</f>
        <v>2014</v>
      </c>
      <c r="Y312" s="117" t="str">
        <f>IF('Indicator Date'!AC312="","x",RIGHT('Indicator Date'!AC312,4))</f>
        <v>2019</v>
      </c>
      <c r="Z312" s="117" t="str">
        <f>IF('Indicator Date'!AD312="","x",RIGHT('Indicator Date'!AD312,4))</f>
        <v>2019</v>
      </c>
      <c r="AA312" s="117" t="str">
        <f>IF('Indicator Date'!AE312="","x",RIGHT('Indicator Date'!AE312,4))</f>
        <v>2019</v>
      </c>
      <c r="AB312" s="117" t="str">
        <f>IF('Indicator Date'!AF312="","x",RIGHT('Indicator Date'!AF312,4))</f>
        <v>2019</v>
      </c>
      <c r="AC312" s="117" t="str">
        <f>IF('Indicator Date'!AG312="","x",RIGHT('Indicator Date'!AG312,4))</f>
        <v>2014</v>
      </c>
      <c r="AD312" s="117" t="str">
        <f>IF('Indicator Date'!AJ312="","x",RIGHT('Indicator Date'!AJ312,4))</f>
        <v>2014</v>
      </c>
      <c r="AE312" s="117" t="str">
        <f>IF('Indicator Date'!AK312="","x",RIGHT('Indicator Date'!AK312,4))</f>
        <v>2014</v>
      </c>
      <c r="AF312" s="117" t="str">
        <f>IF('Indicator Date'!AM312="","x",RIGHT('Indicator Date'!AM312,4))</f>
        <v>2014</v>
      </c>
      <c r="AG312" s="117" t="str">
        <f>IF('Indicator Date'!AN312="","x",RIGHT('Indicator Date'!AN312,4))</f>
        <v>2014</v>
      </c>
      <c r="AH312" s="117" t="str">
        <f>IF('Indicator Date'!AP312="","x",RIGHT('Indicator Date'!AP312,4))</f>
        <v>2014</v>
      </c>
      <c r="AI312" s="117" t="str">
        <f>IF('Indicator Date'!AR312="","x",RIGHT('Indicator Date'!AR312,4))</f>
        <v>2014</v>
      </c>
      <c r="AJ312" s="117" t="str">
        <f>IF('Indicator Date'!AU312="","x",RIGHT('Indicator Date'!AU312,4))</f>
        <v>2014</v>
      </c>
      <c r="AK312" s="117" t="str">
        <f>IF('Indicator Date'!AV312="","x",RIGHT('Indicator Date'!AV312,4))</f>
        <v>2014</v>
      </c>
      <c r="AL312" s="117" t="str">
        <f>IF('Indicator Date'!AW312="","x",RIGHT('Indicator Date'!AW312,4))</f>
        <v>2014</v>
      </c>
      <c r="AM312" s="117" t="str">
        <f>IF('Indicator Date'!AX312="","x",RIGHT('Indicator Date'!AX312,4))</f>
        <v>2014</v>
      </c>
      <c r="AN312" s="117" t="str">
        <f>IF('Indicator Date'!AY312="","x",RIGHT('Indicator Date'!AY312,4))</f>
        <v>2014</v>
      </c>
      <c r="AO312" s="117" t="str">
        <f>IF('Indicator Date'!AZ312="","x",RIGHT('Indicator Date'!AZ312,4))</f>
        <v>2014</v>
      </c>
      <c r="AP312" s="117" t="str">
        <f>IF('Indicator Date'!BA312="","x",RIGHT('Indicator Date'!BA312,4))</f>
        <v>2014</v>
      </c>
      <c r="AQ312" s="117" t="str">
        <f>IF('Indicator Date'!BB312="","x",RIGHT('Indicator Date'!BB312,4))</f>
        <v>2017</v>
      </c>
      <c r="AR312" s="117" t="str">
        <f>IF('Indicator Date'!BC312="","x",RIGHT('Indicator Date'!BC312,4))</f>
        <v>2017</v>
      </c>
      <c r="AS312" s="117" t="str">
        <f>IF('Indicator Date'!BD312="","x",RIGHT('Indicator Date'!BD312,4))</f>
        <v>2019</v>
      </c>
      <c r="AT312" s="117" t="str">
        <f>IF('Indicator Date'!BE312="","x",RIGHT('Indicator Date'!BE312,4))</f>
        <v>2014</v>
      </c>
      <c r="AU312" s="117" t="str">
        <f>IF('Indicator Date'!BF312="","x",RIGHT('Indicator Date'!BF312,4))</f>
        <v>2014</v>
      </c>
    </row>
    <row r="313" spans="1:47" ht="15.75" customHeight="1" x14ac:dyDescent="0.25">
      <c r="A313" s="47" t="s">
        <v>699</v>
      </c>
      <c r="B313" s="47" t="s">
        <v>700</v>
      </c>
      <c r="C313" s="117" t="str">
        <f>IF('Indicator Date'!E313="","x",RIGHT('Indicator Date'!E313,4))</f>
        <v>2017</v>
      </c>
      <c r="D313" s="117" t="str">
        <f>IF('Indicator Date'!F313="","x",RIGHT('Indicator Date'!F313,4))</f>
        <v>2017</v>
      </c>
      <c r="E313" s="117" t="str">
        <f>IF('Indicator Date'!G313="","x",RIGHT('Indicator Date'!G313,4))</f>
        <v>2017</v>
      </c>
      <c r="F313" s="117" t="str">
        <f>IF('Indicator Date'!H313="","x",RIGHT('Indicator Date'!H313,4))</f>
        <v>2017</v>
      </c>
      <c r="G313" s="117" t="str">
        <f>IF('Indicator Date'!I313="","x",RIGHT('Indicator Date'!I313,4))</f>
        <v>2017</v>
      </c>
      <c r="H313" s="117" t="str">
        <f>IF('Indicator Date'!J313="","x",RIGHT('Indicator Date'!J313,4))</f>
        <v>2017</v>
      </c>
      <c r="I313" s="117" t="str">
        <f>IF('Indicator Date'!K313="","x",RIGHT('Indicator Date'!K313,4))</f>
        <v>2016</v>
      </c>
      <c r="J313" s="117" t="str">
        <f>IF('Indicator Date'!L313="","x",RIGHT('Indicator Date'!L313,4))</f>
        <v>2018</v>
      </c>
      <c r="K313" s="117" t="str">
        <f>IF('Indicator Date'!M313="","x",RIGHT('Indicator Date'!M313,4))</f>
        <v>2018</v>
      </c>
      <c r="L313" s="117" t="str">
        <f>IF('Indicator Date'!N313="","x",RIGHT('Indicator Date'!N313,4))</f>
        <v>2018</v>
      </c>
      <c r="M313" s="117" t="str">
        <f>IF('Indicator Date'!O313="","x",RIGHT('Indicator Date'!O313,4))</f>
        <v>2014</v>
      </c>
      <c r="N313" s="117" t="str">
        <f>IF('Indicator Date'!P313="","x",RIGHT('Indicator Date'!P313,4))</f>
        <v>2014</v>
      </c>
      <c r="O313" s="117" t="str">
        <f>IF('Indicator Date'!Q313="","x",RIGHT('Indicator Date'!Q313,4))</f>
        <v>2014</v>
      </c>
      <c r="P313" s="117" t="str">
        <f>IF('Indicator Date'!R313="","x",RIGHT('Indicator Date'!R313,4))</f>
        <v>2014</v>
      </c>
      <c r="Q313" s="117" t="str">
        <f>IF('Indicator Date'!S313="","x",RIGHT('Indicator Date'!S313,4))</f>
        <v>2014</v>
      </c>
      <c r="R313" s="117" t="str">
        <f>IF('Indicator Date'!T313="","x",RIGHT('Indicator Date'!T313,4))</f>
        <v>2014</v>
      </c>
      <c r="S313" s="117" t="str">
        <f>IF('Indicator Date'!U313="","x",RIGHT('Indicator Date'!U313,4))</f>
        <v>2014</v>
      </c>
      <c r="T313" s="117" t="str">
        <f>IF('Indicator Date'!V313="","x",RIGHT('Indicator Date'!V313,4))</f>
        <v>2014</v>
      </c>
      <c r="U313" s="117" t="str">
        <f>IF('Indicator Date'!W313="","x",RIGHT('Indicator Date'!W313,4))</f>
        <v>2014</v>
      </c>
      <c r="V313" s="117" t="str">
        <f>IF('Indicator Date'!X313="","x",RIGHT('Indicator Date'!X313,4))</f>
        <v>2014</v>
      </c>
      <c r="W313" s="117" t="str">
        <f>IF('Indicator Date'!Y313="","x",RIGHT('Indicator Date'!Y313,4))</f>
        <v>2014</v>
      </c>
      <c r="X313" s="117" t="str">
        <f>IF('Indicator Date'!AB313="","x",RIGHT('Indicator Date'!AB313,4))</f>
        <v>2014</v>
      </c>
      <c r="Y313" s="117" t="str">
        <f>IF('Indicator Date'!AC313="","x",RIGHT('Indicator Date'!AC313,4))</f>
        <v>2019</v>
      </c>
      <c r="Z313" s="117" t="str">
        <f>IF('Indicator Date'!AD313="","x",RIGHT('Indicator Date'!AD313,4))</f>
        <v>2019</v>
      </c>
      <c r="AA313" s="117" t="str">
        <f>IF('Indicator Date'!AE313="","x",RIGHT('Indicator Date'!AE313,4))</f>
        <v>2019</v>
      </c>
      <c r="AB313" s="117" t="str">
        <f>IF('Indicator Date'!AF313="","x",RIGHT('Indicator Date'!AF313,4))</f>
        <v>2019</v>
      </c>
      <c r="AC313" s="117" t="str">
        <f>IF('Indicator Date'!AG313="","x",RIGHT('Indicator Date'!AG313,4))</f>
        <v>2014</v>
      </c>
      <c r="AD313" s="117" t="str">
        <f>IF('Indicator Date'!AJ313="","x",RIGHT('Indicator Date'!AJ313,4))</f>
        <v>2014</v>
      </c>
      <c r="AE313" s="117" t="str">
        <f>IF('Indicator Date'!AK313="","x",RIGHT('Indicator Date'!AK313,4))</f>
        <v>2014</v>
      </c>
      <c r="AF313" s="117" t="str">
        <f>IF('Indicator Date'!AM313="","x",RIGHT('Indicator Date'!AM313,4))</f>
        <v>2014</v>
      </c>
      <c r="AG313" s="117" t="str">
        <f>IF('Indicator Date'!AN313="","x",RIGHT('Indicator Date'!AN313,4))</f>
        <v>2014</v>
      </c>
      <c r="AH313" s="117" t="str">
        <f>IF('Indicator Date'!AP313="","x",RIGHT('Indicator Date'!AP313,4))</f>
        <v>2014</v>
      </c>
      <c r="AI313" s="117" t="str">
        <f>IF('Indicator Date'!AR313="","x",RIGHT('Indicator Date'!AR313,4))</f>
        <v>2014</v>
      </c>
      <c r="AJ313" s="117" t="str">
        <f>IF('Indicator Date'!AU313="","x",RIGHT('Indicator Date'!AU313,4))</f>
        <v>2014</v>
      </c>
      <c r="AK313" s="117" t="str">
        <f>IF('Indicator Date'!AV313="","x",RIGHT('Indicator Date'!AV313,4))</f>
        <v>2014</v>
      </c>
      <c r="AL313" s="117" t="str">
        <f>IF('Indicator Date'!AW313="","x",RIGHT('Indicator Date'!AW313,4))</f>
        <v>2014</v>
      </c>
      <c r="AM313" s="117" t="str">
        <f>IF('Indicator Date'!AX313="","x",RIGHT('Indicator Date'!AX313,4))</f>
        <v>2014</v>
      </c>
      <c r="AN313" s="117" t="str">
        <f>IF('Indicator Date'!AY313="","x",RIGHT('Indicator Date'!AY313,4))</f>
        <v>2014</v>
      </c>
      <c r="AO313" s="117" t="str">
        <f>IF('Indicator Date'!AZ313="","x",RIGHT('Indicator Date'!AZ313,4))</f>
        <v>2014</v>
      </c>
      <c r="AP313" s="117" t="str">
        <f>IF('Indicator Date'!BA313="","x",RIGHT('Indicator Date'!BA313,4))</f>
        <v>2014</v>
      </c>
      <c r="AQ313" s="117" t="str">
        <f>IF('Indicator Date'!BB313="","x",RIGHT('Indicator Date'!BB313,4))</f>
        <v>2017</v>
      </c>
      <c r="AR313" s="117" t="str">
        <f>IF('Indicator Date'!BC313="","x",RIGHT('Indicator Date'!BC313,4))</f>
        <v>2017</v>
      </c>
      <c r="AS313" s="117" t="str">
        <f>IF('Indicator Date'!BD313="","x",RIGHT('Indicator Date'!BD313,4))</f>
        <v>2019</v>
      </c>
      <c r="AT313" s="117" t="str">
        <f>IF('Indicator Date'!BE313="","x",RIGHT('Indicator Date'!BE313,4))</f>
        <v>2014</v>
      </c>
      <c r="AU313" s="117" t="str">
        <f>IF('Indicator Date'!BF313="","x",RIGHT('Indicator Date'!BF313,4))</f>
        <v>2014</v>
      </c>
    </row>
    <row r="314" spans="1:47" ht="15.75" customHeight="1" x14ac:dyDescent="0.25">
      <c r="A314" s="47" t="s">
        <v>701</v>
      </c>
      <c r="B314" s="47" t="s">
        <v>702</v>
      </c>
      <c r="C314" s="117" t="str">
        <f>IF('Indicator Date'!E314="","x",RIGHT('Indicator Date'!E314,4))</f>
        <v>2017</v>
      </c>
      <c r="D314" s="117" t="str">
        <f>IF('Indicator Date'!F314="","x",RIGHT('Indicator Date'!F314,4))</f>
        <v>2017</v>
      </c>
      <c r="E314" s="117" t="str">
        <f>IF('Indicator Date'!G314="","x",RIGHT('Indicator Date'!G314,4))</f>
        <v>2017</v>
      </c>
      <c r="F314" s="117" t="str">
        <f>IF('Indicator Date'!H314="","x",RIGHT('Indicator Date'!H314,4))</f>
        <v>2017</v>
      </c>
      <c r="G314" s="117" t="str">
        <f>IF('Indicator Date'!I314="","x",RIGHT('Indicator Date'!I314,4))</f>
        <v>2017</v>
      </c>
      <c r="H314" s="117" t="str">
        <f>IF('Indicator Date'!J314="","x",RIGHT('Indicator Date'!J314,4))</f>
        <v>2017</v>
      </c>
      <c r="I314" s="117" t="str">
        <f>IF('Indicator Date'!K314="","x",RIGHT('Indicator Date'!K314,4))</f>
        <v>2016</v>
      </c>
      <c r="J314" s="117" t="str">
        <f>IF('Indicator Date'!L314="","x",RIGHT('Indicator Date'!L314,4))</f>
        <v>2018</v>
      </c>
      <c r="K314" s="117" t="str">
        <f>IF('Indicator Date'!M314="","x",RIGHT('Indicator Date'!M314,4))</f>
        <v>2018</v>
      </c>
      <c r="L314" s="117" t="str">
        <f>IF('Indicator Date'!N314="","x",RIGHT('Indicator Date'!N314,4))</f>
        <v>2018</v>
      </c>
      <c r="M314" s="117" t="str">
        <f>IF('Indicator Date'!O314="","x",RIGHT('Indicator Date'!O314,4))</f>
        <v>2014</v>
      </c>
      <c r="N314" s="117" t="str">
        <f>IF('Indicator Date'!P314="","x",RIGHT('Indicator Date'!P314,4))</f>
        <v>2014</v>
      </c>
      <c r="O314" s="117" t="str">
        <f>IF('Indicator Date'!Q314="","x",RIGHT('Indicator Date'!Q314,4))</f>
        <v>2014</v>
      </c>
      <c r="P314" s="117" t="str">
        <f>IF('Indicator Date'!R314="","x",RIGHT('Indicator Date'!R314,4))</f>
        <v>2014</v>
      </c>
      <c r="Q314" s="117" t="str">
        <f>IF('Indicator Date'!S314="","x",RIGHT('Indicator Date'!S314,4))</f>
        <v>2014</v>
      </c>
      <c r="R314" s="117" t="str">
        <f>IF('Indicator Date'!T314="","x",RIGHT('Indicator Date'!T314,4))</f>
        <v>2014</v>
      </c>
      <c r="S314" s="117" t="str">
        <f>IF('Indicator Date'!U314="","x",RIGHT('Indicator Date'!U314,4))</f>
        <v>2014</v>
      </c>
      <c r="T314" s="117" t="str">
        <f>IF('Indicator Date'!V314="","x",RIGHT('Indicator Date'!V314,4))</f>
        <v>2014</v>
      </c>
      <c r="U314" s="117" t="str">
        <f>IF('Indicator Date'!W314="","x",RIGHT('Indicator Date'!W314,4))</f>
        <v>2014</v>
      </c>
      <c r="V314" s="117" t="str">
        <f>IF('Indicator Date'!X314="","x",RIGHT('Indicator Date'!X314,4))</f>
        <v>2014</v>
      </c>
      <c r="W314" s="117" t="str">
        <f>IF('Indicator Date'!Y314="","x",RIGHT('Indicator Date'!Y314,4))</f>
        <v>2014</v>
      </c>
      <c r="X314" s="117" t="str">
        <f>IF('Indicator Date'!AB314="","x",RIGHT('Indicator Date'!AB314,4))</f>
        <v>2014</v>
      </c>
      <c r="Y314" s="117" t="str">
        <f>IF('Indicator Date'!AC314="","x",RIGHT('Indicator Date'!AC314,4))</f>
        <v>2019</v>
      </c>
      <c r="Z314" s="117" t="str">
        <f>IF('Indicator Date'!AD314="","x",RIGHT('Indicator Date'!AD314,4))</f>
        <v>2019</v>
      </c>
      <c r="AA314" s="117" t="str">
        <f>IF('Indicator Date'!AE314="","x",RIGHT('Indicator Date'!AE314,4))</f>
        <v>2019</v>
      </c>
      <c r="AB314" s="117" t="str">
        <f>IF('Indicator Date'!AF314="","x",RIGHT('Indicator Date'!AF314,4))</f>
        <v>2019</v>
      </c>
      <c r="AC314" s="117" t="str">
        <f>IF('Indicator Date'!AG314="","x",RIGHT('Indicator Date'!AG314,4))</f>
        <v>2014</v>
      </c>
      <c r="AD314" s="117" t="str">
        <f>IF('Indicator Date'!AJ314="","x",RIGHT('Indicator Date'!AJ314,4))</f>
        <v>2014</v>
      </c>
      <c r="AE314" s="117" t="str">
        <f>IF('Indicator Date'!AK314="","x",RIGHT('Indicator Date'!AK314,4))</f>
        <v>2014</v>
      </c>
      <c r="AF314" s="117" t="str">
        <f>IF('Indicator Date'!AM314="","x",RIGHT('Indicator Date'!AM314,4))</f>
        <v>2014</v>
      </c>
      <c r="AG314" s="117" t="str">
        <f>IF('Indicator Date'!AN314="","x",RIGHT('Indicator Date'!AN314,4))</f>
        <v>2014</v>
      </c>
      <c r="AH314" s="117" t="str">
        <f>IF('Indicator Date'!AP314="","x",RIGHT('Indicator Date'!AP314,4))</f>
        <v>2014</v>
      </c>
      <c r="AI314" s="117" t="str">
        <f>IF('Indicator Date'!AR314="","x",RIGHT('Indicator Date'!AR314,4))</f>
        <v>2014</v>
      </c>
      <c r="AJ314" s="117" t="str">
        <f>IF('Indicator Date'!AU314="","x",RIGHT('Indicator Date'!AU314,4))</f>
        <v>2014</v>
      </c>
      <c r="AK314" s="117" t="str">
        <f>IF('Indicator Date'!AV314="","x",RIGHT('Indicator Date'!AV314,4))</f>
        <v>2014</v>
      </c>
      <c r="AL314" s="117" t="str">
        <f>IF('Indicator Date'!AW314="","x",RIGHT('Indicator Date'!AW314,4))</f>
        <v>2014</v>
      </c>
      <c r="AM314" s="117" t="str">
        <f>IF('Indicator Date'!AX314="","x",RIGHT('Indicator Date'!AX314,4))</f>
        <v>2014</v>
      </c>
      <c r="AN314" s="117" t="str">
        <f>IF('Indicator Date'!AY314="","x",RIGHT('Indicator Date'!AY314,4))</f>
        <v>2014</v>
      </c>
      <c r="AO314" s="117" t="str">
        <f>IF('Indicator Date'!AZ314="","x",RIGHT('Indicator Date'!AZ314,4))</f>
        <v>2014</v>
      </c>
      <c r="AP314" s="117" t="str">
        <f>IF('Indicator Date'!BA314="","x",RIGHT('Indicator Date'!BA314,4))</f>
        <v>2014</v>
      </c>
      <c r="AQ314" s="117" t="str">
        <f>IF('Indicator Date'!BB314="","x",RIGHT('Indicator Date'!BB314,4))</f>
        <v>2017</v>
      </c>
      <c r="AR314" s="117" t="str">
        <f>IF('Indicator Date'!BC314="","x",RIGHT('Indicator Date'!BC314,4))</f>
        <v>2017</v>
      </c>
      <c r="AS314" s="117" t="str">
        <f>IF('Indicator Date'!BD314="","x",RIGHT('Indicator Date'!BD314,4))</f>
        <v>2019</v>
      </c>
      <c r="AT314" s="117" t="str">
        <f>IF('Indicator Date'!BE314="","x",RIGHT('Indicator Date'!BE314,4))</f>
        <v>2014</v>
      </c>
      <c r="AU314" s="117" t="str">
        <f>IF('Indicator Date'!BF314="","x",RIGHT('Indicator Date'!BF314,4))</f>
        <v>2014</v>
      </c>
    </row>
    <row r="315" spans="1:47" ht="15.75" customHeight="1" x14ac:dyDescent="0.25">
      <c r="A315" s="47" t="s">
        <v>703</v>
      </c>
      <c r="B315" s="47" t="s">
        <v>704</v>
      </c>
      <c r="C315" s="117" t="str">
        <f>IF('Indicator Date'!E315="","x",RIGHT('Indicator Date'!E315,4))</f>
        <v>2017</v>
      </c>
      <c r="D315" s="117" t="str">
        <f>IF('Indicator Date'!F315="","x",RIGHT('Indicator Date'!F315,4))</f>
        <v>2017</v>
      </c>
      <c r="E315" s="117" t="str">
        <f>IF('Indicator Date'!G315="","x",RIGHT('Indicator Date'!G315,4))</f>
        <v>2017</v>
      </c>
      <c r="F315" s="117" t="str">
        <f>IF('Indicator Date'!H315="","x",RIGHT('Indicator Date'!H315,4))</f>
        <v>2017</v>
      </c>
      <c r="G315" s="117" t="str">
        <f>IF('Indicator Date'!I315="","x",RIGHT('Indicator Date'!I315,4))</f>
        <v>2017</v>
      </c>
      <c r="H315" s="117" t="str">
        <f>IF('Indicator Date'!J315="","x",RIGHT('Indicator Date'!J315,4))</f>
        <v>2017</v>
      </c>
      <c r="I315" s="117" t="str">
        <f>IF('Indicator Date'!K315="","x",RIGHT('Indicator Date'!K315,4))</f>
        <v>2016</v>
      </c>
      <c r="J315" s="117" t="str">
        <f>IF('Indicator Date'!L315="","x",RIGHT('Indicator Date'!L315,4))</f>
        <v>2018</v>
      </c>
      <c r="K315" s="117" t="str">
        <f>IF('Indicator Date'!M315="","x",RIGHT('Indicator Date'!M315,4))</f>
        <v>2018</v>
      </c>
      <c r="L315" s="117" t="str">
        <f>IF('Indicator Date'!N315="","x",RIGHT('Indicator Date'!N315,4))</f>
        <v>2018</v>
      </c>
      <c r="M315" s="117" t="str">
        <f>IF('Indicator Date'!O315="","x",RIGHT('Indicator Date'!O315,4))</f>
        <v>2014</v>
      </c>
      <c r="N315" s="117" t="str">
        <f>IF('Indicator Date'!P315="","x",RIGHT('Indicator Date'!P315,4))</f>
        <v>2014</v>
      </c>
      <c r="O315" s="117" t="str">
        <f>IF('Indicator Date'!Q315="","x",RIGHT('Indicator Date'!Q315,4))</f>
        <v>2014</v>
      </c>
      <c r="P315" s="117" t="str">
        <f>IF('Indicator Date'!R315="","x",RIGHT('Indicator Date'!R315,4))</f>
        <v>2014</v>
      </c>
      <c r="Q315" s="117" t="str">
        <f>IF('Indicator Date'!S315="","x",RIGHT('Indicator Date'!S315,4))</f>
        <v>2014</v>
      </c>
      <c r="R315" s="117" t="str">
        <f>IF('Indicator Date'!T315="","x",RIGHT('Indicator Date'!T315,4))</f>
        <v>2014</v>
      </c>
      <c r="S315" s="117" t="str">
        <f>IF('Indicator Date'!U315="","x",RIGHT('Indicator Date'!U315,4))</f>
        <v>2014</v>
      </c>
      <c r="T315" s="117" t="str">
        <f>IF('Indicator Date'!V315="","x",RIGHT('Indicator Date'!V315,4))</f>
        <v>2014</v>
      </c>
      <c r="U315" s="117" t="str">
        <f>IF('Indicator Date'!W315="","x",RIGHT('Indicator Date'!W315,4))</f>
        <v>2014</v>
      </c>
      <c r="V315" s="117" t="str">
        <f>IF('Indicator Date'!X315="","x",RIGHT('Indicator Date'!X315,4))</f>
        <v>2014</v>
      </c>
      <c r="W315" s="117" t="str">
        <f>IF('Indicator Date'!Y315="","x",RIGHT('Indicator Date'!Y315,4))</f>
        <v>2014</v>
      </c>
      <c r="X315" s="117" t="str">
        <f>IF('Indicator Date'!AB315="","x",RIGHT('Indicator Date'!AB315,4))</f>
        <v>2014</v>
      </c>
      <c r="Y315" s="117" t="str">
        <f>IF('Indicator Date'!AC315="","x",RIGHT('Indicator Date'!AC315,4))</f>
        <v>2019</v>
      </c>
      <c r="Z315" s="117" t="str">
        <f>IF('Indicator Date'!AD315="","x",RIGHT('Indicator Date'!AD315,4))</f>
        <v>2019</v>
      </c>
      <c r="AA315" s="117" t="str">
        <f>IF('Indicator Date'!AE315="","x",RIGHT('Indicator Date'!AE315,4))</f>
        <v>2019</v>
      </c>
      <c r="AB315" s="117" t="str">
        <f>IF('Indicator Date'!AF315="","x",RIGHT('Indicator Date'!AF315,4))</f>
        <v>2019</v>
      </c>
      <c r="AC315" s="117" t="str">
        <f>IF('Indicator Date'!AG315="","x",RIGHT('Indicator Date'!AG315,4))</f>
        <v>2014</v>
      </c>
      <c r="AD315" s="117" t="str">
        <f>IF('Indicator Date'!AJ315="","x",RIGHT('Indicator Date'!AJ315,4))</f>
        <v>2014</v>
      </c>
      <c r="AE315" s="117" t="str">
        <f>IF('Indicator Date'!AK315="","x",RIGHT('Indicator Date'!AK315,4))</f>
        <v>2014</v>
      </c>
      <c r="AF315" s="117" t="str">
        <f>IF('Indicator Date'!AM315="","x",RIGHT('Indicator Date'!AM315,4))</f>
        <v>2014</v>
      </c>
      <c r="AG315" s="117" t="str">
        <f>IF('Indicator Date'!AN315="","x",RIGHT('Indicator Date'!AN315,4))</f>
        <v>2014</v>
      </c>
      <c r="AH315" s="117" t="str">
        <f>IF('Indicator Date'!AP315="","x",RIGHT('Indicator Date'!AP315,4))</f>
        <v>2014</v>
      </c>
      <c r="AI315" s="117" t="str">
        <f>IF('Indicator Date'!AR315="","x",RIGHT('Indicator Date'!AR315,4))</f>
        <v>2014</v>
      </c>
      <c r="AJ315" s="117" t="str">
        <f>IF('Indicator Date'!AU315="","x",RIGHT('Indicator Date'!AU315,4))</f>
        <v>2014</v>
      </c>
      <c r="AK315" s="117" t="str">
        <f>IF('Indicator Date'!AV315="","x",RIGHT('Indicator Date'!AV315,4))</f>
        <v>2014</v>
      </c>
      <c r="AL315" s="117" t="str">
        <f>IF('Indicator Date'!AW315="","x",RIGHT('Indicator Date'!AW315,4))</f>
        <v>2014</v>
      </c>
      <c r="AM315" s="117" t="str">
        <f>IF('Indicator Date'!AX315="","x",RIGHT('Indicator Date'!AX315,4))</f>
        <v>2014</v>
      </c>
      <c r="AN315" s="117" t="str">
        <f>IF('Indicator Date'!AY315="","x",RIGHT('Indicator Date'!AY315,4))</f>
        <v>2014</v>
      </c>
      <c r="AO315" s="117" t="str">
        <f>IF('Indicator Date'!AZ315="","x",RIGHT('Indicator Date'!AZ315,4))</f>
        <v>2014</v>
      </c>
      <c r="AP315" s="117" t="str">
        <f>IF('Indicator Date'!BA315="","x",RIGHT('Indicator Date'!BA315,4))</f>
        <v>2014</v>
      </c>
      <c r="AQ315" s="117" t="str">
        <f>IF('Indicator Date'!BB315="","x",RIGHT('Indicator Date'!BB315,4))</f>
        <v>2017</v>
      </c>
      <c r="AR315" s="117" t="str">
        <f>IF('Indicator Date'!BC315="","x",RIGHT('Indicator Date'!BC315,4))</f>
        <v>2017</v>
      </c>
      <c r="AS315" s="117" t="str">
        <f>IF('Indicator Date'!BD315="","x",RIGHT('Indicator Date'!BD315,4))</f>
        <v>2019</v>
      </c>
      <c r="AT315" s="117" t="str">
        <f>IF('Indicator Date'!BE315="","x",RIGHT('Indicator Date'!BE315,4))</f>
        <v>2014</v>
      </c>
      <c r="AU315" s="117" t="str">
        <f>IF('Indicator Date'!BF315="","x",RIGHT('Indicator Date'!BF315,4))</f>
        <v>2014</v>
      </c>
    </row>
    <row r="316" spans="1:47" ht="15.75" customHeight="1" x14ac:dyDescent="0.25">
      <c r="A316" s="47" t="s">
        <v>705</v>
      </c>
      <c r="B316" s="47" t="s">
        <v>706</v>
      </c>
      <c r="C316" s="117" t="str">
        <f>IF('Indicator Date'!E316="","x",RIGHT('Indicator Date'!E316,4))</f>
        <v>2017</v>
      </c>
      <c r="D316" s="117" t="str">
        <f>IF('Indicator Date'!F316="","x",RIGHT('Indicator Date'!F316,4))</f>
        <v>2017</v>
      </c>
      <c r="E316" s="117" t="str">
        <f>IF('Indicator Date'!G316="","x",RIGHT('Indicator Date'!G316,4))</f>
        <v>2017</v>
      </c>
      <c r="F316" s="117" t="str">
        <f>IF('Indicator Date'!H316="","x",RIGHT('Indicator Date'!H316,4))</f>
        <v>2017</v>
      </c>
      <c r="G316" s="117" t="str">
        <f>IF('Indicator Date'!I316="","x",RIGHT('Indicator Date'!I316,4))</f>
        <v>2017</v>
      </c>
      <c r="H316" s="117" t="str">
        <f>IF('Indicator Date'!J316="","x",RIGHT('Indicator Date'!J316,4))</f>
        <v>2017</v>
      </c>
      <c r="I316" s="117" t="str">
        <f>IF('Indicator Date'!K316="","x",RIGHT('Indicator Date'!K316,4))</f>
        <v>2016</v>
      </c>
      <c r="J316" s="117" t="str">
        <f>IF('Indicator Date'!L316="","x",RIGHT('Indicator Date'!L316,4))</f>
        <v>2018</v>
      </c>
      <c r="K316" s="117" t="str">
        <f>IF('Indicator Date'!M316="","x",RIGHT('Indicator Date'!M316,4))</f>
        <v>2018</v>
      </c>
      <c r="L316" s="117" t="str">
        <f>IF('Indicator Date'!N316="","x",RIGHT('Indicator Date'!N316,4))</f>
        <v>2018</v>
      </c>
      <c r="M316" s="117" t="str">
        <f>IF('Indicator Date'!O316="","x",RIGHT('Indicator Date'!O316,4))</f>
        <v>2014</v>
      </c>
      <c r="N316" s="117" t="str">
        <f>IF('Indicator Date'!P316="","x",RIGHT('Indicator Date'!P316,4))</f>
        <v>2014</v>
      </c>
      <c r="O316" s="117" t="str">
        <f>IF('Indicator Date'!Q316="","x",RIGHT('Indicator Date'!Q316,4))</f>
        <v>2014</v>
      </c>
      <c r="P316" s="117" t="str">
        <f>IF('Indicator Date'!R316="","x",RIGHT('Indicator Date'!R316,4))</f>
        <v>2014</v>
      </c>
      <c r="Q316" s="117" t="str">
        <f>IF('Indicator Date'!S316="","x",RIGHT('Indicator Date'!S316,4))</f>
        <v>2014</v>
      </c>
      <c r="R316" s="117" t="str">
        <f>IF('Indicator Date'!T316="","x",RIGHT('Indicator Date'!T316,4))</f>
        <v>2014</v>
      </c>
      <c r="S316" s="117" t="str">
        <f>IF('Indicator Date'!U316="","x",RIGHT('Indicator Date'!U316,4))</f>
        <v>2014</v>
      </c>
      <c r="T316" s="117" t="str">
        <f>IF('Indicator Date'!V316="","x",RIGHT('Indicator Date'!V316,4))</f>
        <v>2014</v>
      </c>
      <c r="U316" s="117" t="str">
        <f>IF('Indicator Date'!W316="","x",RIGHT('Indicator Date'!W316,4))</f>
        <v>2014</v>
      </c>
      <c r="V316" s="117" t="str">
        <f>IF('Indicator Date'!X316="","x",RIGHT('Indicator Date'!X316,4))</f>
        <v>2014</v>
      </c>
      <c r="W316" s="117" t="str">
        <f>IF('Indicator Date'!Y316="","x",RIGHT('Indicator Date'!Y316,4))</f>
        <v>2014</v>
      </c>
      <c r="X316" s="117" t="str">
        <f>IF('Indicator Date'!AB316="","x",RIGHT('Indicator Date'!AB316,4))</f>
        <v>2014</v>
      </c>
      <c r="Y316" s="117" t="str">
        <f>IF('Indicator Date'!AC316="","x",RIGHT('Indicator Date'!AC316,4))</f>
        <v>2019</v>
      </c>
      <c r="Z316" s="117" t="str">
        <f>IF('Indicator Date'!AD316="","x",RIGHT('Indicator Date'!AD316,4))</f>
        <v>2019</v>
      </c>
      <c r="AA316" s="117" t="str">
        <f>IF('Indicator Date'!AE316="","x",RIGHT('Indicator Date'!AE316,4))</f>
        <v>2019</v>
      </c>
      <c r="AB316" s="117" t="str">
        <f>IF('Indicator Date'!AF316="","x",RIGHT('Indicator Date'!AF316,4))</f>
        <v>2019</v>
      </c>
      <c r="AC316" s="117" t="str">
        <f>IF('Indicator Date'!AG316="","x",RIGHT('Indicator Date'!AG316,4))</f>
        <v>2014</v>
      </c>
      <c r="AD316" s="117" t="str">
        <f>IF('Indicator Date'!AJ316="","x",RIGHT('Indicator Date'!AJ316,4))</f>
        <v>2014</v>
      </c>
      <c r="AE316" s="117" t="str">
        <f>IF('Indicator Date'!AK316="","x",RIGHT('Indicator Date'!AK316,4))</f>
        <v>2014</v>
      </c>
      <c r="AF316" s="117" t="str">
        <f>IF('Indicator Date'!AM316="","x",RIGHT('Indicator Date'!AM316,4))</f>
        <v>2014</v>
      </c>
      <c r="AG316" s="117" t="str">
        <f>IF('Indicator Date'!AN316="","x",RIGHT('Indicator Date'!AN316,4))</f>
        <v>2014</v>
      </c>
      <c r="AH316" s="117" t="str">
        <f>IF('Indicator Date'!AP316="","x",RIGHT('Indicator Date'!AP316,4))</f>
        <v>2014</v>
      </c>
      <c r="AI316" s="117" t="str">
        <f>IF('Indicator Date'!AR316="","x",RIGHT('Indicator Date'!AR316,4))</f>
        <v>2014</v>
      </c>
      <c r="AJ316" s="117" t="str">
        <f>IF('Indicator Date'!AU316="","x",RIGHT('Indicator Date'!AU316,4))</f>
        <v>2014</v>
      </c>
      <c r="AK316" s="117" t="str">
        <f>IF('Indicator Date'!AV316="","x",RIGHT('Indicator Date'!AV316,4))</f>
        <v>2014</v>
      </c>
      <c r="AL316" s="117" t="str">
        <f>IF('Indicator Date'!AW316="","x",RIGHT('Indicator Date'!AW316,4))</f>
        <v>2014</v>
      </c>
      <c r="AM316" s="117" t="str">
        <f>IF('Indicator Date'!AX316="","x",RIGHT('Indicator Date'!AX316,4))</f>
        <v>2014</v>
      </c>
      <c r="AN316" s="117" t="str">
        <f>IF('Indicator Date'!AY316="","x",RIGHT('Indicator Date'!AY316,4))</f>
        <v>2014</v>
      </c>
      <c r="AO316" s="117" t="str">
        <f>IF('Indicator Date'!AZ316="","x",RIGHT('Indicator Date'!AZ316,4))</f>
        <v>2014</v>
      </c>
      <c r="AP316" s="117" t="str">
        <f>IF('Indicator Date'!BA316="","x",RIGHT('Indicator Date'!BA316,4))</f>
        <v>2014</v>
      </c>
      <c r="AQ316" s="117" t="str">
        <f>IF('Indicator Date'!BB316="","x",RIGHT('Indicator Date'!BB316,4))</f>
        <v>2017</v>
      </c>
      <c r="AR316" s="117" t="str">
        <f>IF('Indicator Date'!BC316="","x",RIGHT('Indicator Date'!BC316,4))</f>
        <v>2017</v>
      </c>
      <c r="AS316" s="117" t="str">
        <f>IF('Indicator Date'!BD316="","x",RIGHT('Indicator Date'!BD316,4))</f>
        <v>2019</v>
      </c>
      <c r="AT316" s="117" t="str">
        <f>IF('Indicator Date'!BE316="","x",RIGHT('Indicator Date'!BE316,4))</f>
        <v>2014</v>
      </c>
      <c r="AU316" s="117" t="str">
        <f>IF('Indicator Date'!BF316="","x",RIGHT('Indicator Date'!BF316,4))</f>
        <v>2014</v>
      </c>
    </row>
    <row r="317" spans="1:47" ht="15.75" customHeight="1" x14ac:dyDescent="0.25">
      <c r="A317" s="47" t="s">
        <v>707</v>
      </c>
      <c r="B317" s="47" t="s">
        <v>708</v>
      </c>
      <c r="C317" s="117" t="str">
        <f>IF('Indicator Date'!E317="","x",RIGHT('Indicator Date'!E317,4))</f>
        <v>2017</v>
      </c>
      <c r="D317" s="117" t="str">
        <f>IF('Indicator Date'!F317="","x",RIGHT('Indicator Date'!F317,4))</f>
        <v>2017</v>
      </c>
      <c r="E317" s="117" t="str">
        <f>IF('Indicator Date'!G317="","x",RIGHT('Indicator Date'!G317,4))</f>
        <v>2017</v>
      </c>
      <c r="F317" s="117" t="str">
        <f>IF('Indicator Date'!H317="","x",RIGHT('Indicator Date'!H317,4))</f>
        <v>2017</v>
      </c>
      <c r="G317" s="117" t="str">
        <f>IF('Indicator Date'!I317="","x",RIGHT('Indicator Date'!I317,4))</f>
        <v>2017</v>
      </c>
      <c r="H317" s="117" t="str">
        <f>IF('Indicator Date'!J317="","x",RIGHT('Indicator Date'!J317,4))</f>
        <v>2017</v>
      </c>
      <c r="I317" s="117" t="str">
        <f>IF('Indicator Date'!K317="","x",RIGHT('Indicator Date'!K317,4))</f>
        <v>2016</v>
      </c>
      <c r="J317" s="117" t="str">
        <f>IF('Indicator Date'!L317="","x",RIGHT('Indicator Date'!L317,4))</f>
        <v>2018</v>
      </c>
      <c r="K317" s="117" t="str">
        <f>IF('Indicator Date'!M317="","x",RIGHT('Indicator Date'!M317,4))</f>
        <v>2018</v>
      </c>
      <c r="L317" s="117" t="str">
        <f>IF('Indicator Date'!N317="","x",RIGHT('Indicator Date'!N317,4))</f>
        <v>2018</v>
      </c>
      <c r="M317" s="117" t="str">
        <f>IF('Indicator Date'!O317="","x",RIGHT('Indicator Date'!O317,4))</f>
        <v>2014</v>
      </c>
      <c r="N317" s="117" t="str">
        <f>IF('Indicator Date'!P317="","x",RIGHT('Indicator Date'!P317,4))</f>
        <v>2014</v>
      </c>
      <c r="O317" s="117" t="str">
        <f>IF('Indicator Date'!Q317="","x",RIGHT('Indicator Date'!Q317,4))</f>
        <v>2014</v>
      </c>
      <c r="P317" s="117" t="str">
        <f>IF('Indicator Date'!R317="","x",RIGHT('Indicator Date'!R317,4))</f>
        <v>2014</v>
      </c>
      <c r="Q317" s="117" t="str">
        <f>IF('Indicator Date'!S317="","x",RIGHT('Indicator Date'!S317,4))</f>
        <v>2014</v>
      </c>
      <c r="R317" s="117" t="str">
        <f>IF('Indicator Date'!T317="","x",RIGHT('Indicator Date'!T317,4))</f>
        <v>2014</v>
      </c>
      <c r="S317" s="117" t="str">
        <f>IF('Indicator Date'!U317="","x",RIGHT('Indicator Date'!U317,4))</f>
        <v>2014</v>
      </c>
      <c r="T317" s="117" t="str">
        <f>IF('Indicator Date'!V317="","x",RIGHT('Indicator Date'!V317,4))</f>
        <v>2014</v>
      </c>
      <c r="U317" s="117" t="str">
        <f>IF('Indicator Date'!W317="","x",RIGHT('Indicator Date'!W317,4))</f>
        <v>2014</v>
      </c>
      <c r="V317" s="117" t="str">
        <f>IF('Indicator Date'!X317="","x",RIGHT('Indicator Date'!X317,4))</f>
        <v>2014</v>
      </c>
      <c r="W317" s="117" t="str">
        <f>IF('Indicator Date'!Y317="","x",RIGHT('Indicator Date'!Y317,4))</f>
        <v>2014</v>
      </c>
      <c r="X317" s="117" t="str">
        <f>IF('Indicator Date'!AB317="","x",RIGHT('Indicator Date'!AB317,4))</f>
        <v>2014</v>
      </c>
      <c r="Y317" s="117" t="str">
        <f>IF('Indicator Date'!AC317="","x",RIGHT('Indicator Date'!AC317,4))</f>
        <v>2019</v>
      </c>
      <c r="Z317" s="117" t="str">
        <f>IF('Indicator Date'!AD317="","x",RIGHT('Indicator Date'!AD317,4))</f>
        <v>2019</v>
      </c>
      <c r="AA317" s="117" t="str">
        <f>IF('Indicator Date'!AE317="","x",RIGHT('Indicator Date'!AE317,4))</f>
        <v>2019</v>
      </c>
      <c r="AB317" s="117" t="str">
        <f>IF('Indicator Date'!AF317="","x",RIGHT('Indicator Date'!AF317,4))</f>
        <v>2019</v>
      </c>
      <c r="AC317" s="117" t="str">
        <f>IF('Indicator Date'!AG317="","x",RIGHT('Indicator Date'!AG317,4))</f>
        <v>2014</v>
      </c>
      <c r="AD317" s="117" t="str">
        <f>IF('Indicator Date'!AJ317="","x",RIGHT('Indicator Date'!AJ317,4))</f>
        <v>2014</v>
      </c>
      <c r="AE317" s="117" t="str">
        <f>IF('Indicator Date'!AK317="","x",RIGHT('Indicator Date'!AK317,4))</f>
        <v>2014</v>
      </c>
      <c r="AF317" s="117" t="str">
        <f>IF('Indicator Date'!AM317="","x",RIGHT('Indicator Date'!AM317,4))</f>
        <v>2014</v>
      </c>
      <c r="AG317" s="117" t="str">
        <f>IF('Indicator Date'!AN317="","x",RIGHT('Indicator Date'!AN317,4))</f>
        <v>2014</v>
      </c>
      <c r="AH317" s="117" t="str">
        <f>IF('Indicator Date'!AP317="","x",RIGHT('Indicator Date'!AP317,4))</f>
        <v>2014</v>
      </c>
      <c r="AI317" s="117" t="str">
        <f>IF('Indicator Date'!AR317="","x",RIGHT('Indicator Date'!AR317,4))</f>
        <v>2014</v>
      </c>
      <c r="AJ317" s="117" t="str">
        <f>IF('Indicator Date'!AU317="","x",RIGHT('Indicator Date'!AU317,4))</f>
        <v>2014</v>
      </c>
      <c r="AK317" s="117" t="str">
        <f>IF('Indicator Date'!AV317="","x",RIGHT('Indicator Date'!AV317,4))</f>
        <v>2014</v>
      </c>
      <c r="AL317" s="117" t="str">
        <f>IF('Indicator Date'!AW317="","x",RIGHT('Indicator Date'!AW317,4))</f>
        <v>2014</v>
      </c>
      <c r="AM317" s="117" t="str">
        <f>IF('Indicator Date'!AX317="","x",RIGHT('Indicator Date'!AX317,4))</f>
        <v>2014</v>
      </c>
      <c r="AN317" s="117" t="str">
        <f>IF('Indicator Date'!AY317="","x",RIGHT('Indicator Date'!AY317,4))</f>
        <v>2014</v>
      </c>
      <c r="AO317" s="117" t="str">
        <f>IF('Indicator Date'!AZ317="","x",RIGHT('Indicator Date'!AZ317,4))</f>
        <v>2014</v>
      </c>
      <c r="AP317" s="117" t="str">
        <f>IF('Indicator Date'!BA317="","x",RIGHT('Indicator Date'!BA317,4))</f>
        <v>2014</v>
      </c>
      <c r="AQ317" s="117" t="str">
        <f>IF('Indicator Date'!BB317="","x",RIGHT('Indicator Date'!BB317,4))</f>
        <v>2017</v>
      </c>
      <c r="AR317" s="117" t="str">
        <f>IF('Indicator Date'!BC317="","x",RIGHT('Indicator Date'!BC317,4))</f>
        <v>2017</v>
      </c>
      <c r="AS317" s="117" t="str">
        <f>IF('Indicator Date'!BD317="","x",RIGHT('Indicator Date'!BD317,4))</f>
        <v>2019</v>
      </c>
      <c r="AT317" s="117" t="str">
        <f>IF('Indicator Date'!BE317="","x",RIGHT('Indicator Date'!BE317,4))</f>
        <v>2014</v>
      </c>
      <c r="AU317" s="117" t="str">
        <f>IF('Indicator Date'!BF317="","x",RIGHT('Indicator Date'!BF317,4))</f>
        <v>2014</v>
      </c>
    </row>
    <row r="318" spans="1:47" ht="15.75" customHeight="1" x14ac:dyDescent="0.25">
      <c r="A318" s="47" t="s">
        <v>709</v>
      </c>
      <c r="B318" s="47" t="s">
        <v>710</v>
      </c>
      <c r="C318" s="117" t="str">
        <f>IF('Indicator Date'!E318="","x",RIGHT('Indicator Date'!E318,4))</f>
        <v>2017</v>
      </c>
      <c r="D318" s="117" t="str">
        <f>IF('Indicator Date'!F318="","x",RIGHT('Indicator Date'!F318,4))</f>
        <v>2017</v>
      </c>
      <c r="E318" s="117" t="str">
        <f>IF('Indicator Date'!G318="","x",RIGHT('Indicator Date'!G318,4))</f>
        <v>2017</v>
      </c>
      <c r="F318" s="117" t="str">
        <f>IF('Indicator Date'!H318="","x",RIGHT('Indicator Date'!H318,4))</f>
        <v>2017</v>
      </c>
      <c r="G318" s="117" t="str">
        <f>IF('Indicator Date'!I318="","x",RIGHT('Indicator Date'!I318,4))</f>
        <v>2017</v>
      </c>
      <c r="H318" s="117" t="str">
        <f>IF('Indicator Date'!J318="","x",RIGHT('Indicator Date'!J318,4))</f>
        <v>2017</v>
      </c>
      <c r="I318" s="117" t="str">
        <f>IF('Indicator Date'!K318="","x",RIGHT('Indicator Date'!K318,4))</f>
        <v>2016</v>
      </c>
      <c r="J318" s="117" t="str">
        <f>IF('Indicator Date'!L318="","x",RIGHT('Indicator Date'!L318,4))</f>
        <v>2018</v>
      </c>
      <c r="K318" s="117" t="str">
        <f>IF('Indicator Date'!M318="","x",RIGHT('Indicator Date'!M318,4))</f>
        <v>2018</v>
      </c>
      <c r="L318" s="117" t="str">
        <f>IF('Indicator Date'!N318="","x",RIGHT('Indicator Date'!N318,4))</f>
        <v>2018</v>
      </c>
      <c r="M318" s="117" t="str">
        <f>IF('Indicator Date'!O318="","x",RIGHT('Indicator Date'!O318,4))</f>
        <v>2014</v>
      </c>
      <c r="N318" s="117" t="str">
        <f>IF('Indicator Date'!P318="","x",RIGHT('Indicator Date'!P318,4))</f>
        <v>2014</v>
      </c>
      <c r="O318" s="117" t="str">
        <f>IF('Indicator Date'!Q318="","x",RIGHT('Indicator Date'!Q318,4))</f>
        <v>2014</v>
      </c>
      <c r="P318" s="117" t="str">
        <f>IF('Indicator Date'!R318="","x",RIGHT('Indicator Date'!R318,4))</f>
        <v>2014</v>
      </c>
      <c r="Q318" s="117" t="str">
        <f>IF('Indicator Date'!S318="","x",RIGHT('Indicator Date'!S318,4))</f>
        <v>2014</v>
      </c>
      <c r="R318" s="117" t="str">
        <f>IF('Indicator Date'!T318="","x",RIGHT('Indicator Date'!T318,4))</f>
        <v>2014</v>
      </c>
      <c r="S318" s="117" t="str">
        <f>IF('Indicator Date'!U318="","x",RIGHT('Indicator Date'!U318,4))</f>
        <v>2014</v>
      </c>
      <c r="T318" s="117" t="str">
        <f>IF('Indicator Date'!V318="","x",RIGHT('Indicator Date'!V318,4))</f>
        <v>2014</v>
      </c>
      <c r="U318" s="117" t="str">
        <f>IF('Indicator Date'!W318="","x",RIGHT('Indicator Date'!W318,4))</f>
        <v>2014</v>
      </c>
      <c r="V318" s="117" t="str">
        <f>IF('Indicator Date'!X318="","x",RIGHT('Indicator Date'!X318,4))</f>
        <v>2014</v>
      </c>
      <c r="W318" s="117" t="str">
        <f>IF('Indicator Date'!Y318="","x",RIGHT('Indicator Date'!Y318,4))</f>
        <v>2014</v>
      </c>
      <c r="X318" s="117" t="str">
        <f>IF('Indicator Date'!AB318="","x",RIGHT('Indicator Date'!AB318,4))</f>
        <v>2014</v>
      </c>
      <c r="Y318" s="117" t="str">
        <f>IF('Indicator Date'!AC318="","x",RIGHT('Indicator Date'!AC318,4))</f>
        <v>2019</v>
      </c>
      <c r="Z318" s="117" t="str">
        <f>IF('Indicator Date'!AD318="","x",RIGHT('Indicator Date'!AD318,4))</f>
        <v>2019</v>
      </c>
      <c r="AA318" s="117" t="str">
        <f>IF('Indicator Date'!AE318="","x",RIGHT('Indicator Date'!AE318,4))</f>
        <v>2019</v>
      </c>
      <c r="AB318" s="117" t="str">
        <f>IF('Indicator Date'!AF318="","x",RIGHT('Indicator Date'!AF318,4))</f>
        <v>2019</v>
      </c>
      <c r="AC318" s="117" t="str">
        <f>IF('Indicator Date'!AG318="","x",RIGHT('Indicator Date'!AG318,4))</f>
        <v>2014</v>
      </c>
      <c r="AD318" s="117" t="str">
        <f>IF('Indicator Date'!AJ318="","x",RIGHT('Indicator Date'!AJ318,4))</f>
        <v>2014</v>
      </c>
      <c r="AE318" s="117" t="str">
        <f>IF('Indicator Date'!AK318="","x",RIGHT('Indicator Date'!AK318,4))</f>
        <v>2014</v>
      </c>
      <c r="AF318" s="117" t="str">
        <f>IF('Indicator Date'!AM318="","x",RIGHT('Indicator Date'!AM318,4))</f>
        <v>2014</v>
      </c>
      <c r="AG318" s="117" t="str">
        <f>IF('Indicator Date'!AN318="","x",RIGHT('Indicator Date'!AN318,4))</f>
        <v>2014</v>
      </c>
      <c r="AH318" s="117" t="str">
        <f>IF('Indicator Date'!AP318="","x",RIGHT('Indicator Date'!AP318,4))</f>
        <v>2014</v>
      </c>
      <c r="AI318" s="117" t="str">
        <f>IF('Indicator Date'!AR318="","x",RIGHT('Indicator Date'!AR318,4))</f>
        <v>2014</v>
      </c>
      <c r="AJ318" s="117" t="str">
        <f>IF('Indicator Date'!AU318="","x",RIGHT('Indicator Date'!AU318,4))</f>
        <v>2014</v>
      </c>
      <c r="AK318" s="117" t="str">
        <f>IF('Indicator Date'!AV318="","x",RIGHT('Indicator Date'!AV318,4))</f>
        <v>2014</v>
      </c>
      <c r="AL318" s="117" t="str">
        <f>IF('Indicator Date'!AW318="","x",RIGHT('Indicator Date'!AW318,4))</f>
        <v>2014</v>
      </c>
      <c r="AM318" s="117" t="str">
        <f>IF('Indicator Date'!AX318="","x",RIGHT('Indicator Date'!AX318,4))</f>
        <v>2014</v>
      </c>
      <c r="AN318" s="117" t="str">
        <f>IF('Indicator Date'!AY318="","x",RIGHT('Indicator Date'!AY318,4))</f>
        <v>2014</v>
      </c>
      <c r="AO318" s="117" t="str">
        <f>IF('Indicator Date'!AZ318="","x",RIGHT('Indicator Date'!AZ318,4))</f>
        <v>2014</v>
      </c>
      <c r="AP318" s="117" t="str">
        <f>IF('Indicator Date'!BA318="","x",RIGHT('Indicator Date'!BA318,4))</f>
        <v>2014</v>
      </c>
      <c r="AQ318" s="117" t="str">
        <f>IF('Indicator Date'!BB318="","x",RIGHT('Indicator Date'!BB318,4))</f>
        <v>2017</v>
      </c>
      <c r="AR318" s="117" t="str">
        <f>IF('Indicator Date'!BC318="","x",RIGHT('Indicator Date'!BC318,4))</f>
        <v>2017</v>
      </c>
      <c r="AS318" s="117" t="str">
        <f>IF('Indicator Date'!BD318="","x",RIGHT('Indicator Date'!BD318,4))</f>
        <v>2019</v>
      </c>
      <c r="AT318" s="117" t="str">
        <f>IF('Indicator Date'!BE318="","x",RIGHT('Indicator Date'!BE318,4))</f>
        <v>2014</v>
      </c>
      <c r="AU318" s="117" t="str">
        <f>IF('Indicator Date'!BF318="","x",RIGHT('Indicator Date'!BF318,4))</f>
        <v>2014</v>
      </c>
    </row>
    <row r="319" spans="1:47" ht="15.75" customHeight="1" x14ac:dyDescent="0.25">
      <c r="A319" s="47" t="s">
        <v>711</v>
      </c>
      <c r="B319" s="47" t="s">
        <v>712</v>
      </c>
      <c r="C319" s="117" t="str">
        <f>IF('Indicator Date'!E319="","x",RIGHT('Indicator Date'!E319,4))</f>
        <v>2017</v>
      </c>
      <c r="D319" s="117" t="str">
        <f>IF('Indicator Date'!F319="","x",RIGHT('Indicator Date'!F319,4))</f>
        <v>2017</v>
      </c>
      <c r="E319" s="117" t="str">
        <f>IF('Indicator Date'!G319="","x",RIGHT('Indicator Date'!G319,4))</f>
        <v>2017</v>
      </c>
      <c r="F319" s="117" t="str">
        <f>IF('Indicator Date'!H319="","x",RIGHT('Indicator Date'!H319,4))</f>
        <v>2017</v>
      </c>
      <c r="G319" s="117" t="str">
        <f>IF('Indicator Date'!I319="","x",RIGHT('Indicator Date'!I319,4))</f>
        <v>2017</v>
      </c>
      <c r="H319" s="117" t="str">
        <f>IF('Indicator Date'!J319="","x",RIGHT('Indicator Date'!J319,4))</f>
        <v>2017</v>
      </c>
      <c r="I319" s="117" t="str">
        <f>IF('Indicator Date'!K319="","x",RIGHT('Indicator Date'!K319,4))</f>
        <v>2016</v>
      </c>
      <c r="J319" s="117" t="str">
        <f>IF('Indicator Date'!L319="","x",RIGHT('Indicator Date'!L319,4))</f>
        <v>2018</v>
      </c>
      <c r="K319" s="117" t="str">
        <f>IF('Indicator Date'!M319="","x",RIGHT('Indicator Date'!M319,4))</f>
        <v>2018</v>
      </c>
      <c r="L319" s="117" t="str">
        <f>IF('Indicator Date'!N319="","x",RIGHT('Indicator Date'!N319,4))</f>
        <v>2018</v>
      </c>
      <c r="M319" s="117" t="str">
        <f>IF('Indicator Date'!O319="","x",RIGHT('Indicator Date'!O319,4))</f>
        <v>2014</v>
      </c>
      <c r="N319" s="117" t="str">
        <f>IF('Indicator Date'!P319="","x",RIGHT('Indicator Date'!P319,4))</f>
        <v>2014</v>
      </c>
      <c r="O319" s="117" t="str">
        <f>IF('Indicator Date'!Q319="","x",RIGHT('Indicator Date'!Q319,4))</f>
        <v>2014</v>
      </c>
      <c r="P319" s="117" t="str">
        <f>IF('Indicator Date'!R319="","x",RIGHT('Indicator Date'!R319,4))</f>
        <v>2014</v>
      </c>
      <c r="Q319" s="117" t="str">
        <f>IF('Indicator Date'!S319="","x",RIGHT('Indicator Date'!S319,4))</f>
        <v>2014</v>
      </c>
      <c r="R319" s="117" t="str">
        <f>IF('Indicator Date'!T319="","x",RIGHT('Indicator Date'!T319,4))</f>
        <v>2014</v>
      </c>
      <c r="S319" s="117" t="str">
        <f>IF('Indicator Date'!U319="","x",RIGHT('Indicator Date'!U319,4))</f>
        <v>2014</v>
      </c>
      <c r="T319" s="117" t="str">
        <f>IF('Indicator Date'!V319="","x",RIGHT('Indicator Date'!V319,4))</f>
        <v>2014</v>
      </c>
      <c r="U319" s="117" t="str">
        <f>IF('Indicator Date'!W319="","x",RIGHT('Indicator Date'!W319,4))</f>
        <v>2014</v>
      </c>
      <c r="V319" s="117" t="str">
        <f>IF('Indicator Date'!X319="","x",RIGHT('Indicator Date'!X319,4))</f>
        <v>2014</v>
      </c>
      <c r="W319" s="117" t="str">
        <f>IF('Indicator Date'!Y319="","x",RIGHT('Indicator Date'!Y319,4))</f>
        <v>2014</v>
      </c>
      <c r="X319" s="117" t="str">
        <f>IF('Indicator Date'!AB319="","x",RIGHT('Indicator Date'!AB319,4))</f>
        <v>2014</v>
      </c>
      <c r="Y319" s="117" t="str">
        <f>IF('Indicator Date'!AC319="","x",RIGHT('Indicator Date'!AC319,4))</f>
        <v>2019</v>
      </c>
      <c r="Z319" s="117" t="str">
        <f>IF('Indicator Date'!AD319="","x",RIGHT('Indicator Date'!AD319,4))</f>
        <v>2019</v>
      </c>
      <c r="AA319" s="117" t="str">
        <f>IF('Indicator Date'!AE319="","x",RIGHT('Indicator Date'!AE319,4))</f>
        <v>2019</v>
      </c>
      <c r="AB319" s="117" t="str">
        <f>IF('Indicator Date'!AF319="","x",RIGHT('Indicator Date'!AF319,4))</f>
        <v>2019</v>
      </c>
      <c r="AC319" s="117" t="str">
        <f>IF('Indicator Date'!AG319="","x",RIGHT('Indicator Date'!AG319,4))</f>
        <v>2014</v>
      </c>
      <c r="AD319" s="117" t="str">
        <f>IF('Indicator Date'!AJ319="","x",RIGHT('Indicator Date'!AJ319,4))</f>
        <v>2014</v>
      </c>
      <c r="AE319" s="117" t="str">
        <f>IF('Indicator Date'!AK319="","x",RIGHT('Indicator Date'!AK319,4))</f>
        <v>2014</v>
      </c>
      <c r="AF319" s="117" t="str">
        <f>IF('Indicator Date'!AM319="","x",RIGHT('Indicator Date'!AM319,4))</f>
        <v>2014</v>
      </c>
      <c r="AG319" s="117" t="str">
        <f>IF('Indicator Date'!AN319="","x",RIGHT('Indicator Date'!AN319,4))</f>
        <v>2014</v>
      </c>
      <c r="AH319" s="117" t="str">
        <f>IF('Indicator Date'!AP319="","x",RIGHT('Indicator Date'!AP319,4))</f>
        <v>2014</v>
      </c>
      <c r="AI319" s="117" t="str">
        <f>IF('Indicator Date'!AR319="","x",RIGHT('Indicator Date'!AR319,4))</f>
        <v>2014</v>
      </c>
      <c r="AJ319" s="117" t="str">
        <f>IF('Indicator Date'!AU319="","x",RIGHT('Indicator Date'!AU319,4))</f>
        <v>2014</v>
      </c>
      <c r="AK319" s="117" t="str">
        <f>IF('Indicator Date'!AV319="","x",RIGHT('Indicator Date'!AV319,4))</f>
        <v>2014</v>
      </c>
      <c r="AL319" s="117" t="str">
        <f>IF('Indicator Date'!AW319="","x",RIGHT('Indicator Date'!AW319,4))</f>
        <v>2014</v>
      </c>
      <c r="AM319" s="117" t="str">
        <f>IF('Indicator Date'!AX319="","x",RIGHT('Indicator Date'!AX319,4))</f>
        <v>2014</v>
      </c>
      <c r="AN319" s="117" t="str">
        <f>IF('Indicator Date'!AY319="","x",RIGHT('Indicator Date'!AY319,4))</f>
        <v>2014</v>
      </c>
      <c r="AO319" s="117" t="str">
        <f>IF('Indicator Date'!AZ319="","x",RIGHT('Indicator Date'!AZ319,4))</f>
        <v>2014</v>
      </c>
      <c r="AP319" s="117" t="str">
        <f>IF('Indicator Date'!BA319="","x",RIGHT('Indicator Date'!BA319,4))</f>
        <v>2014</v>
      </c>
      <c r="AQ319" s="117" t="str">
        <f>IF('Indicator Date'!BB319="","x",RIGHT('Indicator Date'!BB319,4))</f>
        <v>2017</v>
      </c>
      <c r="AR319" s="117" t="str">
        <f>IF('Indicator Date'!BC319="","x",RIGHT('Indicator Date'!BC319,4))</f>
        <v>2017</v>
      </c>
      <c r="AS319" s="117" t="str">
        <f>IF('Indicator Date'!BD319="","x",RIGHT('Indicator Date'!BD319,4))</f>
        <v>2019</v>
      </c>
      <c r="AT319" s="117" t="str">
        <f>IF('Indicator Date'!BE319="","x",RIGHT('Indicator Date'!BE319,4))</f>
        <v>2014</v>
      </c>
      <c r="AU319" s="117" t="str">
        <f>IF('Indicator Date'!BF319="","x",RIGHT('Indicator Date'!BF319,4))</f>
        <v>2014</v>
      </c>
    </row>
    <row r="320" spans="1:47" ht="15.75" customHeight="1" x14ac:dyDescent="0.25">
      <c r="A320" s="47" t="s">
        <v>713</v>
      </c>
      <c r="B320" s="47" t="s">
        <v>714</v>
      </c>
      <c r="C320" s="117" t="str">
        <f>IF('Indicator Date'!E320="","x",RIGHT('Indicator Date'!E320,4))</f>
        <v>2017</v>
      </c>
      <c r="D320" s="117" t="str">
        <f>IF('Indicator Date'!F320="","x",RIGHT('Indicator Date'!F320,4))</f>
        <v>2017</v>
      </c>
      <c r="E320" s="117" t="str">
        <f>IF('Indicator Date'!G320="","x",RIGHT('Indicator Date'!G320,4))</f>
        <v>2017</v>
      </c>
      <c r="F320" s="117" t="str">
        <f>IF('Indicator Date'!H320="","x",RIGHT('Indicator Date'!H320,4))</f>
        <v>2017</v>
      </c>
      <c r="G320" s="117" t="str">
        <f>IF('Indicator Date'!I320="","x",RIGHT('Indicator Date'!I320,4))</f>
        <v>2017</v>
      </c>
      <c r="H320" s="117" t="str">
        <f>IF('Indicator Date'!J320="","x",RIGHT('Indicator Date'!J320,4))</f>
        <v>2017</v>
      </c>
      <c r="I320" s="117" t="str">
        <f>IF('Indicator Date'!K320="","x",RIGHT('Indicator Date'!K320,4))</f>
        <v>2016</v>
      </c>
      <c r="J320" s="117" t="str">
        <f>IF('Indicator Date'!L320="","x",RIGHT('Indicator Date'!L320,4))</f>
        <v>2018</v>
      </c>
      <c r="K320" s="117" t="str">
        <f>IF('Indicator Date'!M320="","x",RIGHT('Indicator Date'!M320,4))</f>
        <v>2018</v>
      </c>
      <c r="L320" s="117" t="str">
        <f>IF('Indicator Date'!N320="","x",RIGHT('Indicator Date'!N320,4))</f>
        <v>2018</v>
      </c>
      <c r="M320" s="117" t="str">
        <f>IF('Indicator Date'!O320="","x",RIGHT('Indicator Date'!O320,4))</f>
        <v>2014</v>
      </c>
      <c r="N320" s="117" t="str">
        <f>IF('Indicator Date'!P320="","x",RIGHT('Indicator Date'!P320,4))</f>
        <v>2014</v>
      </c>
      <c r="O320" s="117" t="str">
        <f>IF('Indicator Date'!Q320="","x",RIGHT('Indicator Date'!Q320,4))</f>
        <v>2014</v>
      </c>
      <c r="P320" s="117" t="str">
        <f>IF('Indicator Date'!R320="","x",RIGHT('Indicator Date'!R320,4))</f>
        <v>2014</v>
      </c>
      <c r="Q320" s="117" t="str">
        <f>IF('Indicator Date'!S320="","x",RIGHT('Indicator Date'!S320,4))</f>
        <v>2014</v>
      </c>
      <c r="R320" s="117" t="str">
        <f>IF('Indicator Date'!T320="","x",RIGHT('Indicator Date'!T320,4))</f>
        <v>2014</v>
      </c>
      <c r="S320" s="117" t="str">
        <f>IF('Indicator Date'!U320="","x",RIGHT('Indicator Date'!U320,4))</f>
        <v>2014</v>
      </c>
      <c r="T320" s="117" t="str">
        <f>IF('Indicator Date'!V320="","x",RIGHT('Indicator Date'!V320,4))</f>
        <v>2014</v>
      </c>
      <c r="U320" s="117" t="str">
        <f>IF('Indicator Date'!W320="","x",RIGHT('Indicator Date'!W320,4))</f>
        <v>2014</v>
      </c>
      <c r="V320" s="117" t="str">
        <f>IF('Indicator Date'!X320="","x",RIGHT('Indicator Date'!X320,4))</f>
        <v>2014</v>
      </c>
      <c r="W320" s="117" t="str">
        <f>IF('Indicator Date'!Y320="","x",RIGHT('Indicator Date'!Y320,4))</f>
        <v>2014</v>
      </c>
      <c r="X320" s="117" t="str">
        <f>IF('Indicator Date'!AB320="","x",RIGHT('Indicator Date'!AB320,4))</f>
        <v>2014</v>
      </c>
      <c r="Y320" s="117" t="str">
        <f>IF('Indicator Date'!AC320="","x",RIGHT('Indicator Date'!AC320,4))</f>
        <v>2019</v>
      </c>
      <c r="Z320" s="117" t="str">
        <f>IF('Indicator Date'!AD320="","x",RIGHT('Indicator Date'!AD320,4))</f>
        <v>2019</v>
      </c>
      <c r="AA320" s="117" t="str">
        <f>IF('Indicator Date'!AE320="","x",RIGHT('Indicator Date'!AE320,4))</f>
        <v>2019</v>
      </c>
      <c r="AB320" s="117" t="str">
        <f>IF('Indicator Date'!AF320="","x",RIGHT('Indicator Date'!AF320,4))</f>
        <v>2019</v>
      </c>
      <c r="AC320" s="117" t="str">
        <f>IF('Indicator Date'!AG320="","x",RIGHT('Indicator Date'!AG320,4))</f>
        <v>2014</v>
      </c>
      <c r="AD320" s="117" t="str">
        <f>IF('Indicator Date'!AJ320="","x",RIGHT('Indicator Date'!AJ320,4))</f>
        <v>2014</v>
      </c>
      <c r="AE320" s="117" t="str">
        <f>IF('Indicator Date'!AK320="","x",RIGHT('Indicator Date'!AK320,4))</f>
        <v>2014</v>
      </c>
      <c r="AF320" s="117" t="str">
        <f>IF('Indicator Date'!AM320="","x",RIGHT('Indicator Date'!AM320,4))</f>
        <v>2014</v>
      </c>
      <c r="AG320" s="117" t="str">
        <f>IF('Indicator Date'!AN320="","x",RIGHT('Indicator Date'!AN320,4))</f>
        <v>2014</v>
      </c>
      <c r="AH320" s="117" t="str">
        <f>IF('Indicator Date'!AP320="","x",RIGHT('Indicator Date'!AP320,4))</f>
        <v>2014</v>
      </c>
      <c r="AI320" s="117" t="str">
        <f>IF('Indicator Date'!AR320="","x",RIGHT('Indicator Date'!AR320,4))</f>
        <v>2014</v>
      </c>
      <c r="AJ320" s="117" t="str">
        <f>IF('Indicator Date'!AU320="","x",RIGHT('Indicator Date'!AU320,4))</f>
        <v>2014</v>
      </c>
      <c r="AK320" s="117" t="str">
        <f>IF('Indicator Date'!AV320="","x",RIGHT('Indicator Date'!AV320,4))</f>
        <v>2014</v>
      </c>
      <c r="AL320" s="117" t="str">
        <f>IF('Indicator Date'!AW320="","x",RIGHT('Indicator Date'!AW320,4))</f>
        <v>2014</v>
      </c>
      <c r="AM320" s="117" t="str">
        <f>IF('Indicator Date'!AX320="","x",RIGHT('Indicator Date'!AX320,4))</f>
        <v>2014</v>
      </c>
      <c r="AN320" s="117" t="str">
        <f>IF('Indicator Date'!AY320="","x",RIGHT('Indicator Date'!AY320,4))</f>
        <v>2014</v>
      </c>
      <c r="AO320" s="117" t="str">
        <f>IF('Indicator Date'!AZ320="","x",RIGHT('Indicator Date'!AZ320,4))</f>
        <v>2014</v>
      </c>
      <c r="AP320" s="117" t="str">
        <f>IF('Indicator Date'!BA320="","x",RIGHT('Indicator Date'!BA320,4))</f>
        <v>2014</v>
      </c>
      <c r="AQ320" s="117" t="str">
        <f>IF('Indicator Date'!BB320="","x",RIGHT('Indicator Date'!BB320,4))</f>
        <v>2017</v>
      </c>
      <c r="AR320" s="117" t="str">
        <f>IF('Indicator Date'!BC320="","x",RIGHT('Indicator Date'!BC320,4))</f>
        <v>2017</v>
      </c>
      <c r="AS320" s="117" t="str">
        <f>IF('Indicator Date'!BD320="","x",RIGHT('Indicator Date'!BD320,4))</f>
        <v>2019</v>
      </c>
      <c r="AT320" s="117" t="str">
        <f>IF('Indicator Date'!BE320="","x",RIGHT('Indicator Date'!BE320,4))</f>
        <v>2014</v>
      </c>
      <c r="AU320" s="117" t="str">
        <f>IF('Indicator Date'!BF320="","x",RIGHT('Indicator Date'!BF320,4))</f>
        <v>2014</v>
      </c>
    </row>
    <row r="321" spans="1:47" ht="15.75" customHeight="1" x14ac:dyDescent="0.25">
      <c r="A321" s="47" t="s">
        <v>927</v>
      </c>
      <c r="B321" s="47" t="s">
        <v>928</v>
      </c>
      <c r="C321" s="117" t="str">
        <f>IF('Indicator Date'!E321="","x",RIGHT('Indicator Date'!E321,4))</f>
        <v>2017</v>
      </c>
      <c r="D321" s="117" t="str">
        <f>IF('Indicator Date'!F321="","x",RIGHT('Indicator Date'!F321,4))</f>
        <v>2017</v>
      </c>
      <c r="E321" s="117" t="str">
        <f>IF('Indicator Date'!G321="","x",RIGHT('Indicator Date'!G321,4))</f>
        <v>2017</v>
      </c>
      <c r="F321" s="117" t="str">
        <f>IF('Indicator Date'!H321="","x",RIGHT('Indicator Date'!H321,4))</f>
        <v>2017</v>
      </c>
      <c r="G321" s="117" t="str">
        <f>IF('Indicator Date'!I321="","x",RIGHT('Indicator Date'!I321,4))</f>
        <v>2017</v>
      </c>
      <c r="H321" s="117" t="str">
        <f>IF('Indicator Date'!J321="","x",RIGHT('Indicator Date'!J321,4))</f>
        <v>2017</v>
      </c>
      <c r="I321" s="117" t="str">
        <f>IF('Indicator Date'!K321="","x",RIGHT('Indicator Date'!K321,4))</f>
        <v>2016</v>
      </c>
      <c r="J321" s="117" t="str">
        <f>IF('Indicator Date'!L321="","x",RIGHT('Indicator Date'!L321,4))</f>
        <v>2018</v>
      </c>
      <c r="K321" s="117" t="str">
        <f>IF('Indicator Date'!M321="","x",RIGHT('Indicator Date'!M321,4))</f>
        <v>2018</v>
      </c>
      <c r="L321" s="117" t="str">
        <f>IF('Indicator Date'!N321="","x",RIGHT('Indicator Date'!N321,4))</f>
        <v>2018</v>
      </c>
      <c r="M321" s="117" t="str">
        <f>IF('Indicator Date'!O321="","x",RIGHT('Indicator Date'!O321,4))</f>
        <v>2014</v>
      </c>
      <c r="N321" s="117" t="str">
        <f>IF('Indicator Date'!P321="","x",RIGHT('Indicator Date'!P321,4))</f>
        <v>2014</v>
      </c>
      <c r="O321" s="117" t="str">
        <f>IF('Indicator Date'!Q321="","x",RIGHT('Indicator Date'!Q321,4))</f>
        <v>2014</v>
      </c>
      <c r="P321" s="117" t="str">
        <f>IF('Indicator Date'!R321="","x",RIGHT('Indicator Date'!R321,4))</f>
        <v>2014</v>
      </c>
      <c r="Q321" s="117" t="str">
        <f>IF('Indicator Date'!S321="","x",RIGHT('Indicator Date'!S321,4))</f>
        <v>2014</v>
      </c>
      <c r="R321" s="117" t="str">
        <f>IF('Indicator Date'!T321="","x",RIGHT('Indicator Date'!T321,4))</f>
        <v>2014</v>
      </c>
      <c r="S321" s="117" t="str">
        <f>IF('Indicator Date'!U321="","x",RIGHT('Indicator Date'!U321,4))</f>
        <v>2014</v>
      </c>
      <c r="T321" s="117" t="str">
        <f>IF('Indicator Date'!V321="","x",RIGHT('Indicator Date'!V321,4))</f>
        <v>2014</v>
      </c>
      <c r="U321" s="117" t="str">
        <f>IF('Indicator Date'!W321="","x",RIGHT('Indicator Date'!W321,4))</f>
        <v>2014</v>
      </c>
      <c r="V321" s="117" t="str">
        <f>IF('Indicator Date'!X321="","x",RIGHT('Indicator Date'!X321,4))</f>
        <v>2014</v>
      </c>
      <c r="W321" s="117" t="str">
        <f>IF('Indicator Date'!Y321="","x",RIGHT('Indicator Date'!Y321,4))</f>
        <v>2014</v>
      </c>
      <c r="X321" s="117" t="str">
        <f>IF('Indicator Date'!AB321="","x",RIGHT('Indicator Date'!AB321,4))</f>
        <v>2014</v>
      </c>
      <c r="Y321" s="117" t="str">
        <f>IF('Indicator Date'!AC321="","x",RIGHT('Indicator Date'!AC321,4))</f>
        <v>2019</v>
      </c>
      <c r="Z321" s="117" t="str">
        <f>IF('Indicator Date'!AD321="","x",RIGHT('Indicator Date'!AD321,4))</f>
        <v>2019</v>
      </c>
      <c r="AA321" s="117" t="str">
        <f>IF('Indicator Date'!AE321="","x",RIGHT('Indicator Date'!AE321,4))</f>
        <v>2019</v>
      </c>
      <c r="AB321" s="117" t="str">
        <f>IF('Indicator Date'!AF321="","x",RIGHT('Indicator Date'!AF321,4))</f>
        <v>2019</v>
      </c>
      <c r="AC321" s="117" t="str">
        <f>IF('Indicator Date'!AG321="","x",RIGHT('Indicator Date'!AG321,4))</f>
        <v>2014</v>
      </c>
      <c r="AD321" s="117" t="str">
        <f>IF('Indicator Date'!AJ321="","x",RIGHT('Indicator Date'!AJ321,4))</f>
        <v>2014</v>
      </c>
      <c r="AE321" s="117" t="str">
        <f>IF('Indicator Date'!AK321="","x",RIGHT('Indicator Date'!AK321,4))</f>
        <v>2014</v>
      </c>
      <c r="AF321" s="117" t="str">
        <f>IF('Indicator Date'!AM321="","x",RIGHT('Indicator Date'!AM321,4))</f>
        <v>2014</v>
      </c>
      <c r="AG321" s="117" t="str">
        <f>IF('Indicator Date'!AN321="","x",RIGHT('Indicator Date'!AN321,4))</f>
        <v>2014</v>
      </c>
      <c r="AH321" s="117" t="str">
        <f>IF('Indicator Date'!AP321="","x",RIGHT('Indicator Date'!AP321,4))</f>
        <v>2014</v>
      </c>
      <c r="AI321" s="117" t="str">
        <f>IF('Indicator Date'!AR321="","x",RIGHT('Indicator Date'!AR321,4))</f>
        <v>2014</v>
      </c>
      <c r="AJ321" s="117" t="str">
        <f>IF('Indicator Date'!AU321="","x",RIGHT('Indicator Date'!AU321,4))</f>
        <v>2014</v>
      </c>
      <c r="AK321" s="117" t="str">
        <f>IF('Indicator Date'!AV321="","x",RIGHT('Indicator Date'!AV321,4))</f>
        <v>2014</v>
      </c>
      <c r="AL321" s="117" t="str">
        <f>IF('Indicator Date'!AW321="","x",RIGHT('Indicator Date'!AW321,4))</f>
        <v>2014</v>
      </c>
      <c r="AM321" s="117" t="str">
        <f>IF('Indicator Date'!AX321="","x",RIGHT('Indicator Date'!AX321,4))</f>
        <v>2014</v>
      </c>
      <c r="AN321" s="117" t="str">
        <f>IF('Indicator Date'!AY321="","x",RIGHT('Indicator Date'!AY321,4))</f>
        <v>2014</v>
      </c>
      <c r="AO321" s="117" t="str">
        <f>IF('Indicator Date'!AZ321="","x",RIGHT('Indicator Date'!AZ321,4))</f>
        <v>2014</v>
      </c>
      <c r="AP321" s="117" t="str">
        <f>IF('Indicator Date'!BA321="","x",RIGHT('Indicator Date'!BA321,4))</f>
        <v>2014</v>
      </c>
      <c r="AQ321" s="117" t="str">
        <f>IF('Indicator Date'!BB321="","x",RIGHT('Indicator Date'!BB321,4))</f>
        <v>2017</v>
      </c>
      <c r="AR321" s="117" t="str">
        <f>IF('Indicator Date'!BC321="","x",RIGHT('Indicator Date'!BC321,4))</f>
        <v>2017</v>
      </c>
      <c r="AS321" s="117" t="str">
        <f>IF('Indicator Date'!BD321="","x",RIGHT('Indicator Date'!BD321,4))</f>
        <v>2019</v>
      </c>
      <c r="AT321" s="117" t="str">
        <f>IF('Indicator Date'!BE321="","x",RIGHT('Indicator Date'!BE321,4))</f>
        <v>2014</v>
      </c>
      <c r="AU321" s="117" t="str">
        <f>IF('Indicator Date'!BF321="","x",RIGHT('Indicator Date'!BF321,4))</f>
        <v>2014</v>
      </c>
    </row>
    <row r="322" spans="1:47" ht="15.75" customHeight="1" x14ac:dyDescent="0.25">
      <c r="A322" s="47" t="s">
        <v>929</v>
      </c>
      <c r="B322" s="47" t="s">
        <v>930</v>
      </c>
      <c r="C322" s="117" t="str">
        <f>IF('Indicator Date'!E322="","x",RIGHT('Indicator Date'!E322,4))</f>
        <v>2017</v>
      </c>
      <c r="D322" s="117" t="str">
        <f>IF('Indicator Date'!F322="","x",RIGHT('Indicator Date'!F322,4))</f>
        <v>2017</v>
      </c>
      <c r="E322" s="117" t="str">
        <f>IF('Indicator Date'!G322="","x",RIGHT('Indicator Date'!G322,4))</f>
        <v>2017</v>
      </c>
      <c r="F322" s="117" t="str">
        <f>IF('Indicator Date'!H322="","x",RIGHT('Indicator Date'!H322,4))</f>
        <v>2017</v>
      </c>
      <c r="G322" s="117" t="str">
        <f>IF('Indicator Date'!I322="","x",RIGHT('Indicator Date'!I322,4))</f>
        <v>2017</v>
      </c>
      <c r="H322" s="117" t="str">
        <f>IF('Indicator Date'!J322="","x",RIGHT('Indicator Date'!J322,4))</f>
        <v>2017</v>
      </c>
      <c r="I322" s="117" t="str">
        <f>IF('Indicator Date'!K322="","x",RIGHT('Indicator Date'!K322,4))</f>
        <v>2016</v>
      </c>
      <c r="J322" s="117" t="str">
        <f>IF('Indicator Date'!L322="","x",RIGHT('Indicator Date'!L322,4))</f>
        <v>2018</v>
      </c>
      <c r="K322" s="117" t="str">
        <f>IF('Indicator Date'!M322="","x",RIGHT('Indicator Date'!M322,4))</f>
        <v>2018</v>
      </c>
      <c r="L322" s="117" t="str">
        <f>IF('Indicator Date'!N322="","x",RIGHT('Indicator Date'!N322,4))</f>
        <v>2018</v>
      </c>
      <c r="M322" s="117" t="str">
        <f>IF('Indicator Date'!O322="","x",RIGHT('Indicator Date'!O322,4))</f>
        <v>2014</v>
      </c>
      <c r="N322" s="117" t="str">
        <f>IF('Indicator Date'!P322="","x",RIGHT('Indicator Date'!P322,4))</f>
        <v>2014</v>
      </c>
      <c r="O322" s="117" t="str">
        <f>IF('Indicator Date'!Q322="","x",RIGHT('Indicator Date'!Q322,4))</f>
        <v>2014</v>
      </c>
      <c r="P322" s="117" t="str">
        <f>IF('Indicator Date'!R322="","x",RIGHT('Indicator Date'!R322,4))</f>
        <v>2014</v>
      </c>
      <c r="Q322" s="117" t="str">
        <f>IF('Indicator Date'!S322="","x",RIGHT('Indicator Date'!S322,4))</f>
        <v>2014</v>
      </c>
      <c r="R322" s="117" t="str">
        <f>IF('Indicator Date'!T322="","x",RIGHT('Indicator Date'!T322,4))</f>
        <v>2014</v>
      </c>
      <c r="S322" s="117" t="str">
        <f>IF('Indicator Date'!U322="","x",RIGHT('Indicator Date'!U322,4))</f>
        <v>2014</v>
      </c>
      <c r="T322" s="117" t="str">
        <f>IF('Indicator Date'!V322="","x",RIGHT('Indicator Date'!V322,4))</f>
        <v>2014</v>
      </c>
      <c r="U322" s="117" t="str">
        <f>IF('Indicator Date'!W322="","x",RIGHT('Indicator Date'!W322,4))</f>
        <v>2014</v>
      </c>
      <c r="V322" s="117" t="str">
        <f>IF('Indicator Date'!X322="","x",RIGHT('Indicator Date'!X322,4))</f>
        <v>2014</v>
      </c>
      <c r="W322" s="117" t="str">
        <f>IF('Indicator Date'!Y322="","x",RIGHT('Indicator Date'!Y322,4))</f>
        <v>2014</v>
      </c>
      <c r="X322" s="117" t="str">
        <f>IF('Indicator Date'!AB322="","x",RIGHT('Indicator Date'!AB322,4))</f>
        <v>2014</v>
      </c>
      <c r="Y322" s="117" t="str">
        <f>IF('Indicator Date'!AC322="","x",RIGHT('Indicator Date'!AC322,4))</f>
        <v>2019</v>
      </c>
      <c r="Z322" s="117" t="str">
        <f>IF('Indicator Date'!AD322="","x",RIGHT('Indicator Date'!AD322,4))</f>
        <v>2019</v>
      </c>
      <c r="AA322" s="117" t="str">
        <f>IF('Indicator Date'!AE322="","x",RIGHT('Indicator Date'!AE322,4))</f>
        <v>2019</v>
      </c>
      <c r="AB322" s="117" t="str">
        <f>IF('Indicator Date'!AF322="","x",RIGHT('Indicator Date'!AF322,4))</f>
        <v>2019</v>
      </c>
      <c r="AC322" s="117" t="str">
        <f>IF('Indicator Date'!AG322="","x",RIGHT('Indicator Date'!AG322,4))</f>
        <v>2014</v>
      </c>
      <c r="AD322" s="117" t="str">
        <f>IF('Indicator Date'!AJ322="","x",RIGHT('Indicator Date'!AJ322,4))</f>
        <v>2014</v>
      </c>
      <c r="AE322" s="117" t="str">
        <f>IF('Indicator Date'!AK322="","x",RIGHT('Indicator Date'!AK322,4))</f>
        <v>2014</v>
      </c>
      <c r="AF322" s="117" t="str">
        <f>IF('Indicator Date'!AM322="","x",RIGHT('Indicator Date'!AM322,4))</f>
        <v>2014</v>
      </c>
      <c r="AG322" s="117" t="str">
        <f>IF('Indicator Date'!AN322="","x",RIGHT('Indicator Date'!AN322,4))</f>
        <v>2014</v>
      </c>
      <c r="AH322" s="117" t="str">
        <f>IF('Indicator Date'!AP322="","x",RIGHT('Indicator Date'!AP322,4))</f>
        <v>2014</v>
      </c>
      <c r="AI322" s="117" t="str">
        <f>IF('Indicator Date'!AR322="","x",RIGHT('Indicator Date'!AR322,4))</f>
        <v>2014</v>
      </c>
      <c r="AJ322" s="117" t="str">
        <f>IF('Indicator Date'!AU322="","x",RIGHT('Indicator Date'!AU322,4))</f>
        <v>2014</v>
      </c>
      <c r="AK322" s="117" t="str">
        <f>IF('Indicator Date'!AV322="","x",RIGHT('Indicator Date'!AV322,4))</f>
        <v>2014</v>
      </c>
      <c r="AL322" s="117" t="str">
        <f>IF('Indicator Date'!AW322="","x",RIGHT('Indicator Date'!AW322,4))</f>
        <v>2014</v>
      </c>
      <c r="AM322" s="117" t="str">
        <f>IF('Indicator Date'!AX322="","x",RIGHT('Indicator Date'!AX322,4))</f>
        <v>2014</v>
      </c>
      <c r="AN322" s="117" t="str">
        <f>IF('Indicator Date'!AY322="","x",RIGHT('Indicator Date'!AY322,4))</f>
        <v>2014</v>
      </c>
      <c r="AO322" s="117" t="str">
        <f>IF('Indicator Date'!AZ322="","x",RIGHT('Indicator Date'!AZ322,4))</f>
        <v>2014</v>
      </c>
      <c r="AP322" s="117" t="str">
        <f>IF('Indicator Date'!BA322="","x",RIGHT('Indicator Date'!BA322,4))</f>
        <v>2014</v>
      </c>
      <c r="AQ322" s="117" t="str">
        <f>IF('Indicator Date'!BB322="","x",RIGHT('Indicator Date'!BB322,4))</f>
        <v>2017</v>
      </c>
      <c r="AR322" s="117" t="str">
        <f>IF('Indicator Date'!BC322="","x",RIGHT('Indicator Date'!BC322,4))</f>
        <v>2017</v>
      </c>
      <c r="AS322" s="117" t="str">
        <f>IF('Indicator Date'!BD322="","x",RIGHT('Indicator Date'!BD322,4))</f>
        <v>2019</v>
      </c>
      <c r="AT322" s="117" t="str">
        <f>IF('Indicator Date'!BE322="","x",RIGHT('Indicator Date'!BE322,4))</f>
        <v>2014</v>
      </c>
      <c r="AU322" s="117" t="str">
        <f>IF('Indicator Date'!BF322="","x",RIGHT('Indicator Date'!BF322,4))</f>
        <v>2014</v>
      </c>
    </row>
    <row r="323" spans="1:47" ht="15.75" customHeight="1" x14ac:dyDescent="0.25">
      <c r="A323" s="47" t="s">
        <v>931</v>
      </c>
      <c r="B323" s="47" t="s">
        <v>932</v>
      </c>
      <c r="C323" s="117" t="str">
        <f>IF('Indicator Date'!E323="","x",RIGHT('Indicator Date'!E323,4))</f>
        <v>2017</v>
      </c>
      <c r="D323" s="117" t="str">
        <f>IF('Indicator Date'!F323="","x",RIGHT('Indicator Date'!F323,4))</f>
        <v>2017</v>
      </c>
      <c r="E323" s="117" t="str">
        <f>IF('Indicator Date'!G323="","x",RIGHT('Indicator Date'!G323,4))</f>
        <v>2017</v>
      </c>
      <c r="F323" s="117" t="str">
        <f>IF('Indicator Date'!H323="","x",RIGHT('Indicator Date'!H323,4))</f>
        <v>2017</v>
      </c>
      <c r="G323" s="117" t="str">
        <f>IF('Indicator Date'!I323="","x",RIGHT('Indicator Date'!I323,4))</f>
        <v>2017</v>
      </c>
      <c r="H323" s="117" t="str">
        <f>IF('Indicator Date'!J323="","x",RIGHT('Indicator Date'!J323,4))</f>
        <v>2017</v>
      </c>
      <c r="I323" s="117" t="str">
        <f>IF('Indicator Date'!K323="","x",RIGHT('Indicator Date'!K323,4))</f>
        <v>2016</v>
      </c>
      <c r="J323" s="117" t="str">
        <f>IF('Indicator Date'!L323="","x",RIGHT('Indicator Date'!L323,4))</f>
        <v>2018</v>
      </c>
      <c r="K323" s="117" t="str">
        <f>IF('Indicator Date'!M323="","x",RIGHT('Indicator Date'!M323,4))</f>
        <v>2018</v>
      </c>
      <c r="L323" s="117" t="str">
        <f>IF('Indicator Date'!N323="","x",RIGHT('Indicator Date'!N323,4))</f>
        <v>2018</v>
      </c>
      <c r="M323" s="117" t="str">
        <f>IF('Indicator Date'!O323="","x",RIGHT('Indicator Date'!O323,4))</f>
        <v>2014</v>
      </c>
      <c r="N323" s="117" t="str">
        <f>IF('Indicator Date'!P323="","x",RIGHT('Indicator Date'!P323,4))</f>
        <v>2014</v>
      </c>
      <c r="O323" s="117" t="str">
        <f>IF('Indicator Date'!Q323="","x",RIGHT('Indicator Date'!Q323,4))</f>
        <v>2014</v>
      </c>
      <c r="P323" s="117" t="str">
        <f>IF('Indicator Date'!R323="","x",RIGHT('Indicator Date'!R323,4))</f>
        <v>2014</v>
      </c>
      <c r="Q323" s="117" t="str">
        <f>IF('Indicator Date'!S323="","x",RIGHT('Indicator Date'!S323,4))</f>
        <v>2014</v>
      </c>
      <c r="R323" s="117" t="str">
        <f>IF('Indicator Date'!T323="","x",RIGHT('Indicator Date'!T323,4))</f>
        <v>2014</v>
      </c>
      <c r="S323" s="117" t="str">
        <f>IF('Indicator Date'!U323="","x",RIGHT('Indicator Date'!U323,4))</f>
        <v>2014</v>
      </c>
      <c r="T323" s="117" t="str">
        <f>IF('Indicator Date'!V323="","x",RIGHT('Indicator Date'!V323,4))</f>
        <v>2014</v>
      </c>
      <c r="U323" s="117" t="str">
        <f>IF('Indicator Date'!W323="","x",RIGHT('Indicator Date'!W323,4))</f>
        <v>2014</v>
      </c>
      <c r="V323" s="117" t="str">
        <f>IF('Indicator Date'!X323="","x",RIGHT('Indicator Date'!X323,4))</f>
        <v>2014</v>
      </c>
      <c r="W323" s="117" t="str">
        <f>IF('Indicator Date'!Y323="","x",RIGHT('Indicator Date'!Y323,4))</f>
        <v>2014</v>
      </c>
      <c r="X323" s="117" t="str">
        <f>IF('Indicator Date'!AB323="","x",RIGHT('Indicator Date'!AB323,4))</f>
        <v>2014</v>
      </c>
      <c r="Y323" s="117" t="str">
        <f>IF('Indicator Date'!AC323="","x",RIGHT('Indicator Date'!AC323,4))</f>
        <v>2019</v>
      </c>
      <c r="Z323" s="117" t="str">
        <f>IF('Indicator Date'!AD323="","x",RIGHT('Indicator Date'!AD323,4))</f>
        <v>2019</v>
      </c>
      <c r="AA323" s="117" t="str">
        <f>IF('Indicator Date'!AE323="","x",RIGHT('Indicator Date'!AE323,4))</f>
        <v>2019</v>
      </c>
      <c r="AB323" s="117" t="str">
        <f>IF('Indicator Date'!AF323="","x",RIGHT('Indicator Date'!AF323,4))</f>
        <v>2019</v>
      </c>
      <c r="AC323" s="117" t="str">
        <f>IF('Indicator Date'!AG323="","x",RIGHT('Indicator Date'!AG323,4))</f>
        <v>2014</v>
      </c>
      <c r="AD323" s="117" t="str">
        <f>IF('Indicator Date'!AJ323="","x",RIGHT('Indicator Date'!AJ323,4))</f>
        <v>2014</v>
      </c>
      <c r="AE323" s="117" t="str">
        <f>IF('Indicator Date'!AK323="","x",RIGHT('Indicator Date'!AK323,4))</f>
        <v>2014</v>
      </c>
      <c r="AF323" s="117" t="str">
        <f>IF('Indicator Date'!AM323="","x",RIGHT('Indicator Date'!AM323,4))</f>
        <v>2014</v>
      </c>
      <c r="AG323" s="117" t="str">
        <f>IF('Indicator Date'!AN323="","x",RIGHT('Indicator Date'!AN323,4))</f>
        <v>2014</v>
      </c>
      <c r="AH323" s="117" t="str">
        <f>IF('Indicator Date'!AP323="","x",RIGHT('Indicator Date'!AP323,4))</f>
        <v>2014</v>
      </c>
      <c r="AI323" s="117" t="str">
        <f>IF('Indicator Date'!AR323="","x",RIGHT('Indicator Date'!AR323,4))</f>
        <v>2014</v>
      </c>
      <c r="AJ323" s="117" t="str">
        <f>IF('Indicator Date'!AU323="","x",RIGHT('Indicator Date'!AU323,4))</f>
        <v>2014</v>
      </c>
      <c r="AK323" s="117" t="str">
        <f>IF('Indicator Date'!AV323="","x",RIGHT('Indicator Date'!AV323,4))</f>
        <v>2014</v>
      </c>
      <c r="AL323" s="117" t="str">
        <f>IF('Indicator Date'!AW323="","x",RIGHT('Indicator Date'!AW323,4))</f>
        <v>2014</v>
      </c>
      <c r="AM323" s="117" t="str">
        <f>IF('Indicator Date'!AX323="","x",RIGHT('Indicator Date'!AX323,4))</f>
        <v>2014</v>
      </c>
      <c r="AN323" s="117" t="str">
        <f>IF('Indicator Date'!AY323="","x",RIGHT('Indicator Date'!AY323,4))</f>
        <v>2014</v>
      </c>
      <c r="AO323" s="117" t="str">
        <f>IF('Indicator Date'!AZ323="","x",RIGHT('Indicator Date'!AZ323,4))</f>
        <v>2014</v>
      </c>
      <c r="AP323" s="117" t="str">
        <f>IF('Indicator Date'!BA323="","x",RIGHT('Indicator Date'!BA323,4))</f>
        <v>2014</v>
      </c>
      <c r="AQ323" s="117" t="str">
        <f>IF('Indicator Date'!BB323="","x",RIGHT('Indicator Date'!BB323,4))</f>
        <v>2017</v>
      </c>
      <c r="AR323" s="117" t="str">
        <f>IF('Indicator Date'!BC323="","x",RIGHT('Indicator Date'!BC323,4))</f>
        <v>2017</v>
      </c>
      <c r="AS323" s="117" t="str">
        <f>IF('Indicator Date'!BD323="","x",RIGHT('Indicator Date'!BD323,4))</f>
        <v>2019</v>
      </c>
      <c r="AT323" s="117" t="str">
        <f>IF('Indicator Date'!BE323="","x",RIGHT('Indicator Date'!BE323,4))</f>
        <v>2014</v>
      </c>
      <c r="AU323" s="117" t="str">
        <f>IF('Indicator Date'!BF323="","x",RIGHT('Indicator Date'!BF323,4))</f>
        <v>2014</v>
      </c>
    </row>
    <row r="324" spans="1:47" ht="15.75" customHeight="1" x14ac:dyDescent="0.25">
      <c r="A324" s="47" t="s">
        <v>933</v>
      </c>
      <c r="B324" s="47" t="s">
        <v>934</v>
      </c>
      <c r="C324" s="117" t="str">
        <f>IF('Indicator Date'!E324="","x",RIGHT('Indicator Date'!E324,4))</f>
        <v>2017</v>
      </c>
      <c r="D324" s="117" t="str">
        <f>IF('Indicator Date'!F324="","x",RIGHT('Indicator Date'!F324,4))</f>
        <v>2017</v>
      </c>
      <c r="E324" s="117" t="str">
        <f>IF('Indicator Date'!G324="","x",RIGHT('Indicator Date'!G324,4))</f>
        <v>2017</v>
      </c>
      <c r="F324" s="117" t="str">
        <f>IF('Indicator Date'!H324="","x",RIGHT('Indicator Date'!H324,4))</f>
        <v>2017</v>
      </c>
      <c r="G324" s="117" t="str">
        <f>IF('Indicator Date'!I324="","x",RIGHT('Indicator Date'!I324,4))</f>
        <v>2017</v>
      </c>
      <c r="H324" s="117" t="str">
        <f>IF('Indicator Date'!J324="","x",RIGHT('Indicator Date'!J324,4))</f>
        <v>2017</v>
      </c>
      <c r="I324" s="117" t="str">
        <f>IF('Indicator Date'!K324="","x",RIGHT('Indicator Date'!K324,4))</f>
        <v>2016</v>
      </c>
      <c r="J324" s="117" t="str">
        <f>IF('Indicator Date'!L324="","x",RIGHT('Indicator Date'!L324,4))</f>
        <v>2018</v>
      </c>
      <c r="K324" s="117" t="str">
        <f>IF('Indicator Date'!M324="","x",RIGHT('Indicator Date'!M324,4))</f>
        <v>2018</v>
      </c>
      <c r="L324" s="117" t="str">
        <f>IF('Indicator Date'!N324="","x",RIGHT('Indicator Date'!N324,4))</f>
        <v>2018</v>
      </c>
      <c r="M324" s="117" t="str">
        <f>IF('Indicator Date'!O324="","x",RIGHT('Indicator Date'!O324,4))</f>
        <v>2014</v>
      </c>
      <c r="N324" s="117" t="str">
        <f>IF('Indicator Date'!P324="","x",RIGHT('Indicator Date'!P324,4))</f>
        <v>2014</v>
      </c>
      <c r="O324" s="117" t="str">
        <f>IF('Indicator Date'!Q324="","x",RIGHT('Indicator Date'!Q324,4))</f>
        <v>2014</v>
      </c>
      <c r="P324" s="117" t="str">
        <f>IF('Indicator Date'!R324="","x",RIGHT('Indicator Date'!R324,4))</f>
        <v>2014</v>
      </c>
      <c r="Q324" s="117" t="str">
        <f>IF('Indicator Date'!S324="","x",RIGHT('Indicator Date'!S324,4))</f>
        <v>2014</v>
      </c>
      <c r="R324" s="117" t="str">
        <f>IF('Indicator Date'!T324="","x",RIGHT('Indicator Date'!T324,4))</f>
        <v>2014</v>
      </c>
      <c r="S324" s="117" t="str">
        <f>IF('Indicator Date'!U324="","x",RIGHT('Indicator Date'!U324,4))</f>
        <v>2014</v>
      </c>
      <c r="T324" s="117" t="str">
        <f>IF('Indicator Date'!V324="","x",RIGHT('Indicator Date'!V324,4))</f>
        <v>2014</v>
      </c>
      <c r="U324" s="117" t="str">
        <f>IF('Indicator Date'!W324="","x",RIGHT('Indicator Date'!W324,4))</f>
        <v>2014</v>
      </c>
      <c r="V324" s="117" t="str">
        <f>IF('Indicator Date'!X324="","x",RIGHT('Indicator Date'!X324,4))</f>
        <v>2014</v>
      </c>
      <c r="W324" s="117" t="str">
        <f>IF('Indicator Date'!Y324="","x",RIGHT('Indicator Date'!Y324,4))</f>
        <v>2014</v>
      </c>
      <c r="X324" s="117" t="str">
        <f>IF('Indicator Date'!AB324="","x",RIGHT('Indicator Date'!AB324,4))</f>
        <v>2014</v>
      </c>
      <c r="Y324" s="117" t="str">
        <f>IF('Indicator Date'!AC324="","x",RIGHT('Indicator Date'!AC324,4))</f>
        <v>2019</v>
      </c>
      <c r="Z324" s="117" t="str">
        <f>IF('Indicator Date'!AD324="","x",RIGHT('Indicator Date'!AD324,4))</f>
        <v>2019</v>
      </c>
      <c r="AA324" s="117" t="str">
        <f>IF('Indicator Date'!AE324="","x",RIGHT('Indicator Date'!AE324,4))</f>
        <v>2019</v>
      </c>
      <c r="AB324" s="117" t="str">
        <f>IF('Indicator Date'!AF324="","x",RIGHT('Indicator Date'!AF324,4))</f>
        <v>2019</v>
      </c>
      <c r="AC324" s="117" t="str">
        <f>IF('Indicator Date'!AG324="","x",RIGHT('Indicator Date'!AG324,4))</f>
        <v>2014</v>
      </c>
      <c r="AD324" s="117" t="str">
        <f>IF('Indicator Date'!AJ324="","x",RIGHT('Indicator Date'!AJ324,4))</f>
        <v>2014</v>
      </c>
      <c r="AE324" s="117" t="str">
        <f>IF('Indicator Date'!AK324="","x",RIGHT('Indicator Date'!AK324,4))</f>
        <v>2014</v>
      </c>
      <c r="AF324" s="117" t="str">
        <f>IF('Indicator Date'!AM324="","x",RIGHT('Indicator Date'!AM324,4))</f>
        <v>2014</v>
      </c>
      <c r="AG324" s="117" t="str">
        <f>IF('Indicator Date'!AN324="","x",RIGHT('Indicator Date'!AN324,4))</f>
        <v>2014</v>
      </c>
      <c r="AH324" s="117" t="str">
        <f>IF('Indicator Date'!AP324="","x",RIGHT('Indicator Date'!AP324,4))</f>
        <v>2014</v>
      </c>
      <c r="AI324" s="117" t="str">
        <f>IF('Indicator Date'!AR324="","x",RIGHT('Indicator Date'!AR324,4))</f>
        <v>2014</v>
      </c>
      <c r="AJ324" s="117" t="str">
        <f>IF('Indicator Date'!AU324="","x",RIGHT('Indicator Date'!AU324,4))</f>
        <v>2014</v>
      </c>
      <c r="AK324" s="117" t="str">
        <f>IF('Indicator Date'!AV324="","x",RIGHT('Indicator Date'!AV324,4))</f>
        <v>2014</v>
      </c>
      <c r="AL324" s="117" t="str">
        <f>IF('Indicator Date'!AW324="","x",RIGHT('Indicator Date'!AW324,4))</f>
        <v>2014</v>
      </c>
      <c r="AM324" s="117" t="str">
        <f>IF('Indicator Date'!AX324="","x",RIGHT('Indicator Date'!AX324,4))</f>
        <v>2014</v>
      </c>
      <c r="AN324" s="117" t="str">
        <f>IF('Indicator Date'!AY324="","x",RIGHT('Indicator Date'!AY324,4))</f>
        <v>2014</v>
      </c>
      <c r="AO324" s="117" t="str">
        <f>IF('Indicator Date'!AZ324="","x",RIGHT('Indicator Date'!AZ324,4))</f>
        <v>2014</v>
      </c>
      <c r="AP324" s="117" t="str">
        <f>IF('Indicator Date'!BA324="","x",RIGHT('Indicator Date'!BA324,4))</f>
        <v>2014</v>
      </c>
      <c r="AQ324" s="117" t="str">
        <f>IF('Indicator Date'!BB324="","x",RIGHT('Indicator Date'!BB324,4))</f>
        <v>2017</v>
      </c>
      <c r="AR324" s="117" t="str">
        <f>IF('Indicator Date'!BC324="","x",RIGHT('Indicator Date'!BC324,4))</f>
        <v>2017</v>
      </c>
      <c r="AS324" s="117" t="str">
        <f>IF('Indicator Date'!BD324="","x",RIGHT('Indicator Date'!BD324,4))</f>
        <v>2019</v>
      </c>
      <c r="AT324" s="117" t="str">
        <f>IF('Indicator Date'!BE324="","x",RIGHT('Indicator Date'!BE324,4))</f>
        <v>2014</v>
      </c>
      <c r="AU324" s="117" t="str">
        <f>IF('Indicator Date'!BF324="","x",RIGHT('Indicator Date'!BF324,4))</f>
        <v>2014</v>
      </c>
    </row>
    <row r="325" spans="1:47" ht="15.75" customHeight="1" x14ac:dyDescent="0.25">
      <c r="A325" s="47" t="s">
        <v>935</v>
      </c>
      <c r="B325" s="47" t="s">
        <v>936</v>
      </c>
      <c r="C325" s="117" t="str">
        <f>IF('Indicator Date'!E325="","x",RIGHT('Indicator Date'!E325,4))</f>
        <v>2017</v>
      </c>
      <c r="D325" s="117" t="str">
        <f>IF('Indicator Date'!F325="","x",RIGHT('Indicator Date'!F325,4))</f>
        <v>2017</v>
      </c>
      <c r="E325" s="117" t="str">
        <f>IF('Indicator Date'!G325="","x",RIGHT('Indicator Date'!G325,4))</f>
        <v>2017</v>
      </c>
      <c r="F325" s="117" t="str">
        <f>IF('Indicator Date'!H325="","x",RIGHT('Indicator Date'!H325,4))</f>
        <v>2017</v>
      </c>
      <c r="G325" s="117" t="str">
        <f>IF('Indicator Date'!I325="","x",RIGHT('Indicator Date'!I325,4))</f>
        <v>2017</v>
      </c>
      <c r="H325" s="117" t="str">
        <f>IF('Indicator Date'!J325="","x",RIGHT('Indicator Date'!J325,4))</f>
        <v>2017</v>
      </c>
      <c r="I325" s="117" t="str">
        <f>IF('Indicator Date'!K325="","x",RIGHT('Indicator Date'!K325,4))</f>
        <v>2016</v>
      </c>
      <c r="J325" s="117" t="str">
        <f>IF('Indicator Date'!L325="","x",RIGHT('Indicator Date'!L325,4))</f>
        <v>2018</v>
      </c>
      <c r="K325" s="117" t="str">
        <f>IF('Indicator Date'!M325="","x",RIGHT('Indicator Date'!M325,4))</f>
        <v>2018</v>
      </c>
      <c r="L325" s="117" t="str">
        <f>IF('Indicator Date'!N325="","x",RIGHT('Indicator Date'!N325,4))</f>
        <v>2018</v>
      </c>
      <c r="M325" s="117" t="str">
        <f>IF('Indicator Date'!O325="","x",RIGHT('Indicator Date'!O325,4))</f>
        <v>2014</v>
      </c>
      <c r="N325" s="117" t="str">
        <f>IF('Indicator Date'!P325="","x",RIGHT('Indicator Date'!P325,4))</f>
        <v>2014</v>
      </c>
      <c r="O325" s="117" t="str">
        <f>IF('Indicator Date'!Q325="","x",RIGHT('Indicator Date'!Q325,4))</f>
        <v>2014</v>
      </c>
      <c r="P325" s="117" t="str">
        <f>IF('Indicator Date'!R325="","x",RIGHT('Indicator Date'!R325,4))</f>
        <v>2014</v>
      </c>
      <c r="Q325" s="117" t="str">
        <f>IF('Indicator Date'!S325="","x",RIGHT('Indicator Date'!S325,4))</f>
        <v>2014</v>
      </c>
      <c r="R325" s="117" t="str">
        <f>IF('Indicator Date'!T325="","x",RIGHT('Indicator Date'!T325,4))</f>
        <v>2014</v>
      </c>
      <c r="S325" s="117" t="str">
        <f>IF('Indicator Date'!U325="","x",RIGHT('Indicator Date'!U325,4))</f>
        <v>2014</v>
      </c>
      <c r="T325" s="117" t="str">
        <f>IF('Indicator Date'!V325="","x",RIGHT('Indicator Date'!V325,4))</f>
        <v>2014</v>
      </c>
      <c r="U325" s="117" t="str">
        <f>IF('Indicator Date'!W325="","x",RIGHT('Indicator Date'!W325,4))</f>
        <v>2014</v>
      </c>
      <c r="V325" s="117" t="str">
        <f>IF('Indicator Date'!X325="","x",RIGHT('Indicator Date'!X325,4))</f>
        <v>2014</v>
      </c>
      <c r="W325" s="117" t="str">
        <f>IF('Indicator Date'!Y325="","x",RIGHT('Indicator Date'!Y325,4))</f>
        <v>2014</v>
      </c>
      <c r="X325" s="117" t="str">
        <f>IF('Indicator Date'!AB325="","x",RIGHT('Indicator Date'!AB325,4))</f>
        <v>2014</v>
      </c>
      <c r="Y325" s="117" t="str">
        <f>IF('Indicator Date'!AC325="","x",RIGHT('Indicator Date'!AC325,4))</f>
        <v>2019</v>
      </c>
      <c r="Z325" s="117" t="str">
        <f>IF('Indicator Date'!AD325="","x",RIGHT('Indicator Date'!AD325,4))</f>
        <v>2019</v>
      </c>
      <c r="AA325" s="117" t="str">
        <f>IF('Indicator Date'!AE325="","x",RIGHT('Indicator Date'!AE325,4))</f>
        <v>2019</v>
      </c>
      <c r="AB325" s="117" t="str">
        <f>IF('Indicator Date'!AF325="","x",RIGHT('Indicator Date'!AF325,4))</f>
        <v>2019</v>
      </c>
      <c r="AC325" s="117" t="str">
        <f>IF('Indicator Date'!AG325="","x",RIGHT('Indicator Date'!AG325,4))</f>
        <v>2014</v>
      </c>
      <c r="AD325" s="117" t="str">
        <f>IF('Indicator Date'!AJ325="","x",RIGHT('Indicator Date'!AJ325,4))</f>
        <v>2014</v>
      </c>
      <c r="AE325" s="117" t="str">
        <f>IF('Indicator Date'!AK325="","x",RIGHT('Indicator Date'!AK325,4))</f>
        <v>2014</v>
      </c>
      <c r="AF325" s="117" t="str">
        <f>IF('Indicator Date'!AM325="","x",RIGHT('Indicator Date'!AM325,4))</f>
        <v>2014</v>
      </c>
      <c r="AG325" s="117" t="str">
        <f>IF('Indicator Date'!AN325="","x",RIGHT('Indicator Date'!AN325,4))</f>
        <v>2014</v>
      </c>
      <c r="AH325" s="117" t="str">
        <f>IF('Indicator Date'!AP325="","x",RIGHT('Indicator Date'!AP325,4))</f>
        <v>2014</v>
      </c>
      <c r="AI325" s="117" t="str">
        <f>IF('Indicator Date'!AR325="","x",RIGHT('Indicator Date'!AR325,4))</f>
        <v>2014</v>
      </c>
      <c r="AJ325" s="117" t="str">
        <f>IF('Indicator Date'!AU325="","x",RIGHT('Indicator Date'!AU325,4))</f>
        <v>2014</v>
      </c>
      <c r="AK325" s="117" t="str">
        <f>IF('Indicator Date'!AV325="","x",RIGHT('Indicator Date'!AV325,4))</f>
        <v>2014</v>
      </c>
      <c r="AL325" s="117" t="str">
        <f>IF('Indicator Date'!AW325="","x",RIGHT('Indicator Date'!AW325,4))</f>
        <v>2014</v>
      </c>
      <c r="AM325" s="117" t="str">
        <f>IF('Indicator Date'!AX325="","x",RIGHT('Indicator Date'!AX325,4))</f>
        <v>2014</v>
      </c>
      <c r="AN325" s="117" t="str">
        <f>IF('Indicator Date'!AY325="","x",RIGHT('Indicator Date'!AY325,4))</f>
        <v>2014</v>
      </c>
      <c r="AO325" s="117" t="str">
        <f>IF('Indicator Date'!AZ325="","x",RIGHT('Indicator Date'!AZ325,4))</f>
        <v>2014</v>
      </c>
      <c r="AP325" s="117" t="str">
        <f>IF('Indicator Date'!BA325="","x",RIGHT('Indicator Date'!BA325,4))</f>
        <v>2014</v>
      </c>
      <c r="AQ325" s="117" t="str">
        <f>IF('Indicator Date'!BB325="","x",RIGHT('Indicator Date'!BB325,4))</f>
        <v>2017</v>
      </c>
      <c r="AR325" s="117" t="str">
        <f>IF('Indicator Date'!BC325="","x",RIGHT('Indicator Date'!BC325,4))</f>
        <v>2017</v>
      </c>
      <c r="AS325" s="117" t="str">
        <f>IF('Indicator Date'!BD325="","x",RIGHT('Indicator Date'!BD325,4))</f>
        <v>2019</v>
      </c>
      <c r="AT325" s="117" t="str">
        <f>IF('Indicator Date'!BE325="","x",RIGHT('Indicator Date'!BE325,4))</f>
        <v>2014</v>
      </c>
      <c r="AU325" s="117" t="str">
        <f>IF('Indicator Date'!BF325="","x",RIGHT('Indicator Date'!BF325,4))</f>
        <v>2014</v>
      </c>
    </row>
    <row r="326" spans="1:47" ht="15.75" customHeight="1" x14ac:dyDescent="0.25">
      <c r="A326" s="47" t="s">
        <v>716</v>
      </c>
      <c r="B326" s="47" t="s">
        <v>717</v>
      </c>
      <c r="C326" s="117" t="str">
        <f>IF('Indicator Date'!E326="","x",RIGHT('Indicator Date'!E326,4))</f>
        <v>2017</v>
      </c>
      <c r="D326" s="117" t="str">
        <f>IF('Indicator Date'!F326="","x",RIGHT('Indicator Date'!F326,4))</f>
        <v>2017</v>
      </c>
      <c r="E326" s="117" t="str">
        <f>IF('Indicator Date'!G326="","x",RIGHT('Indicator Date'!G326,4))</f>
        <v>2017</v>
      </c>
      <c r="F326" s="117" t="str">
        <f>IF('Indicator Date'!H326="","x",RIGHT('Indicator Date'!H326,4))</f>
        <v>2017</v>
      </c>
      <c r="G326" s="117" t="str">
        <f>IF('Indicator Date'!I326="","x",RIGHT('Indicator Date'!I326,4))</f>
        <v>2017</v>
      </c>
      <c r="H326" s="117" t="str">
        <f>IF('Indicator Date'!J326="","x",RIGHT('Indicator Date'!J326,4))</f>
        <v>2017</v>
      </c>
      <c r="I326" s="117" t="str">
        <f>IF('Indicator Date'!K326="","x",RIGHT('Indicator Date'!K326,4))</f>
        <v>2016</v>
      </c>
      <c r="J326" s="117" t="str">
        <f>IF('Indicator Date'!L326="","x",RIGHT('Indicator Date'!L326,4))</f>
        <v>2018</v>
      </c>
      <c r="K326" s="117" t="str">
        <f>IF('Indicator Date'!M326="","x",RIGHT('Indicator Date'!M326,4))</f>
        <v>2018</v>
      </c>
      <c r="L326" s="117" t="str">
        <f>IF('Indicator Date'!N326="","x",RIGHT('Indicator Date'!N326,4))</f>
        <v>2018</v>
      </c>
      <c r="M326" s="117" t="str">
        <f>IF('Indicator Date'!O326="","x",RIGHT('Indicator Date'!O326,4))</f>
        <v>2014</v>
      </c>
      <c r="N326" s="117" t="str">
        <f>IF('Indicator Date'!P326="","x",RIGHT('Indicator Date'!P326,4))</f>
        <v>2014</v>
      </c>
      <c r="O326" s="117" t="str">
        <f>IF('Indicator Date'!Q326="","x",RIGHT('Indicator Date'!Q326,4))</f>
        <v>2014</v>
      </c>
      <c r="P326" s="117" t="str">
        <f>IF('Indicator Date'!R326="","x",RIGHT('Indicator Date'!R326,4))</f>
        <v>2014</v>
      </c>
      <c r="Q326" s="117" t="str">
        <f>IF('Indicator Date'!S326="","x",RIGHT('Indicator Date'!S326,4))</f>
        <v>2014</v>
      </c>
      <c r="R326" s="117" t="str">
        <f>IF('Indicator Date'!T326="","x",RIGHT('Indicator Date'!T326,4))</f>
        <v>2014</v>
      </c>
      <c r="S326" s="117" t="str">
        <f>IF('Indicator Date'!U326="","x",RIGHT('Indicator Date'!U326,4))</f>
        <v>2014</v>
      </c>
      <c r="T326" s="117" t="str">
        <f>IF('Indicator Date'!V326="","x",RIGHT('Indicator Date'!V326,4))</f>
        <v>2014</v>
      </c>
      <c r="U326" s="117" t="str">
        <f>IF('Indicator Date'!W326="","x",RIGHT('Indicator Date'!W326,4))</f>
        <v>2014</v>
      </c>
      <c r="V326" s="117" t="str">
        <f>IF('Indicator Date'!X326="","x",RIGHT('Indicator Date'!X326,4))</f>
        <v>2014</v>
      </c>
      <c r="W326" s="117" t="str">
        <f>IF('Indicator Date'!Y326="","x",RIGHT('Indicator Date'!Y326,4))</f>
        <v>2014</v>
      </c>
      <c r="X326" s="117" t="str">
        <f>IF('Indicator Date'!AB326="","x",RIGHT('Indicator Date'!AB326,4))</f>
        <v>2014</v>
      </c>
      <c r="Y326" s="117" t="str">
        <f>IF('Indicator Date'!AC326="","x",RIGHT('Indicator Date'!AC326,4))</f>
        <v>2019</v>
      </c>
      <c r="Z326" s="117" t="str">
        <f>IF('Indicator Date'!AD326="","x",RIGHT('Indicator Date'!AD326,4))</f>
        <v>2019</v>
      </c>
      <c r="AA326" s="117" t="str">
        <f>IF('Indicator Date'!AE326="","x",RIGHT('Indicator Date'!AE326,4))</f>
        <v>2019</v>
      </c>
      <c r="AB326" s="117" t="str">
        <f>IF('Indicator Date'!AF326="","x",RIGHT('Indicator Date'!AF326,4))</f>
        <v>2019</v>
      </c>
      <c r="AC326" s="117" t="str">
        <f>IF('Indicator Date'!AG326="","x",RIGHT('Indicator Date'!AG326,4))</f>
        <v>2014</v>
      </c>
      <c r="AD326" s="117" t="str">
        <f>IF('Indicator Date'!AJ326="","x",RIGHT('Indicator Date'!AJ326,4))</f>
        <v>2014</v>
      </c>
      <c r="AE326" s="117" t="str">
        <f>IF('Indicator Date'!AK326="","x",RIGHT('Indicator Date'!AK326,4))</f>
        <v>2014</v>
      </c>
      <c r="AF326" s="117" t="str">
        <f>IF('Indicator Date'!AM326="","x",RIGHT('Indicator Date'!AM326,4))</f>
        <v>2014</v>
      </c>
      <c r="AG326" s="117" t="str">
        <f>IF('Indicator Date'!AN326="","x",RIGHT('Indicator Date'!AN326,4))</f>
        <v>2014</v>
      </c>
      <c r="AH326" s="117" t="str">
        <f>IF('Indicator Date'!AP326="","x",RIGHT('Indicator Date'!AP326,4))</f>
        <v>2014</v>
      </c>
      <c r="AI326" s="117" t="str">
        <f>IF('Indicator Date'!AR326="","x",RIGHT('Indicator Date'!AR326,4))</f>
        <v>2014</v>
      </c>
      <c r="AJ326" s="117" t="str">
        <f>IF('Indicator Date'!AU326="","x",RIGHT('Indicator Date'!AU326,4))</f>
        <v>2014</v>
      </c>
      <c r="AK326" s="117" t="str">
        <f>IF('Indicator Date'!AV326="","x",RIGHT('Indicator Date'!AV326,4))</f>
        <v>2014</v>
      </c>
      <c r="AL326" s="117" t="str">
        <f>IF('Indicator Date'!AW326="","x",RIGHT('Indicator Date'!AW326,4))</f>
        <v>2014</v>
      </c>
      <c r="AM326" s="117" t="str">
        <f>IF('Indicator Date'!AX326="","x",RIGHT('Indicator Date'!AX326,4))</f>
        <v>2014</v>
      </c>
      <c r="AN326" s="117" t="str">
        <f>IF('Indicator Date'!AY326="","x",RIGHT('Indicator Date'!AY326,4))</f>
        <v>2014</v>
      </c>
      <c r="AO326" s="117" t="str">
        <f>IF('Indicator Date'!AZ326="","x",RIGHT('Indicator Date'!AZ326,4))</f>
        <v>2014</v>
      </c>
      <c r="AP326" s="117" t="str">
        <f>IF('Indicator Date'!BA326="","x",RIGHT('Indicator Date'!BA326,4))</f>
        <v>2014</v>
      </c>
      <c r="AQ326" s="117" t="str">
        <f>IF('Indicator Date'!BB326="","x",RIGHT('Indicator Date'!BB326,4))</f>
        <v>2017</v>
      </c>
      <c r="AR326" s="117" t="str">
        <f>IF('Indicator Date'!BC326="","x",RIGHT('Indicator Date'!BC326,4))</f>
        <v>2017</v>
      </c>
      <c r="AS326" s="117" t="str">
        <f>IF('Indicator Date'!BD326="","x",RIGHT('Indicator Date'!BD326,4))</f>
        <v>2019</v>
      </c>
      <c r="AT326" s="117" t="str">
        <f>IF('Indicator Date'!BE326="","x",RIGHT('Indicator Date'!BE326,4))</f>
        <v>2014</v>
      </c>
      <c r="AU326" s="117" t="str">
        <f>IF('Indicator Date'!BF326="","x",RIGHT('Indicator Date'!BF326,4))</f>
        <v>2014</v>
      </c>
    </row>
    <row r="327" spans="1:47" ht="15.75" customHeight="1" x14ac:dyDescent="0.25">
      <c r="A327" s="47" t="s">
        <v>718</v>
      </c>
      <c r="B327" s="47" t="s">
        <v>719</v>
      </c>
      <c r="C327" s="117" t="str">
        <f>IF('Indicator Date'!E327="","x",RIGHT('Indicator Date'!E327,4))</f>
        <v>2017</v>
      </c>
      <c r="D327" s="117" t="str">
        <f>IF('Indicator Date'!F327="","x",RIGHT('Indicator Date'!F327,4))</f>
        <v>2017</v>
      </c>
      <c r="E327" s="117" t="str">
        <f>IF('Indicator Date'!G327="","x",RIGHT('Indicator Date'!G327,4))</f>
        <v>2017</v>
      </c>
      <c r="F327" s="117" t="str">
        <f>IF('Indicator Date'!H327="","x",RIGHT('Indicator Date'!H327,4))</f>
        <v>2017</v>
      </c>
      <c r="G327" s="117" t="str">
        <f>IF('Indicator Date'!I327="","x",RIGHT('Indicator Date'!I327,4))</f>
        <v>2017</v>
      </c>
      <c r="H327" s="117" t="str">
        <f>IF('Indicator Date'!J327="","x",RIGHT('Indicator Date'!J327,4))</f>
        <v>2017</v>
      </c>
      <c r="I327" s="117" t="str">
        <f>IF('Indicator Date'!K327="","x",RIGHT('Indicator Date'!K327,4))</f>
        <v>2016</v>
      </c>
      <c r="J327" s="117" t="str">
        <f>IF('Indicator Date'!L327="","x",RIGHT('Indicator Date'!L327,4))</f>
        <v>2018</v>
      </c>
      <c r="K327" s="117" t="str">
        <f>IF('Indicator Date'!M327="","x",RIGHT('Indicator Date'!M327,4))</f>
        <v>2018</v>
      </c>
      <c r="L327" s="117" t="str">
        <f>IF('Indicator Date'!N327="","x",RIGHT('Indicator Date'!N327,4))</f>
        <v>2018</v>
      </c>
      <c r="M327" s="117" t="str">
        <f>IF('Indicator Date'!O327="","x",RIGHT('Indicator Date'!O327,4))</f>
        <v>2014</v>
      </c>
      <c r="N327" s="117" t="str">
        <f>IF('Indicator Date'!P327="","x",RIGHT('Indicator Date'!P327,4))</f>
        <v>2014</v>
      </c>
      <c r="O327" s="117" t="str">
        <f>IF('Indicator Date'!Q327="","x",RIGHT('Indicator Date'!Q327,4))</f>
        <v>2014</v>
      </c>
      <c r="P327" s="117" t="str">
        <f>IF('Indicator Date'!R327="","x",RIGHT('Indicator Date'!R327,4))</f>
        <v>2014</v>
      </c>
      <c r="Q327" s="117" t="str">
        <f>IF('Indicator Date'!S327="","x",RIGHT('Indicator Date'!S327,4))</f>
        <v>2014</v>
      </c>
      <c r="R327" s="117" t="str">
        <f>IF('Indicator Date'!T327="","x",RIGHT('Indicator Date'!T327,4))</f>
        <v>2014</v>
      </c>
      <c r="S327" s="117" t="str">
        <f>IF('Indicator Date'!U327="","x",RIGHT('Indicator Date'!U327,4))</f>
        <v>2014</v>
      </c>
      <c r="T327" s="117" t="str">
        <f>IF('Indicator Date'!V327="","x",RIGHT('Indicator Date'!V327,4))</f>
        <v>2014</v>
      </c>
      <c r="U327" s="117" t="str">
        <f>IF('Indicator Date'!W327="","x",RIGHT('Indicator Date'!W327,4))</f>
        <v>2014</v>
      </c>
      <c r="V327" s="117" t="str">
        <f>IF('Indicator Date'!X327="","x",RIGHT('Indicator Date'!X327,4))</f>
        <v>2014</v>
      </c>
      <c r="W327" s="117" t="str">
        <f>IF('Indicator Date'!Y327="","x",RIGHT('Indicator Date'!Y327,4))</f>
        <v>2014</v>
      </c>
      <c r="X327" s="117" t="str">
        <f>IF('Indicator Date'!AB327="","x",RIGHT('Indicator Date'!AB327,4))</f>
        <v>2014</v>
      </c>
      <c r="Y327" s="117" t="str">
        <f>IF('Indicator Date'!AC327="","x",RIGHT('Indicator Date'!AC327,4))</f>
        <v>2019</v>
      </c>
      <c r="Z327" s="117" t="str">
        <f>IF('Indicator Date'!AD327="","x",RIGHT('Indicator Date'!AD327,4))</f>
        <v>2019</v>
      </c>
      <c r="AA327" s="117" t="str">
        <f>IF('Indicator Date'!AE327="","x",RIGHT('Indicator Date'!AE327,4))</f>
        <v>2019</v>
      </c>
      <c r="AB327" s="117" t="str">
        <f>IF('Indicator Date'!AF327="","x",RIGHT('Indicator Date'!AF327,4))</f>
        <v>2019</v>
      </c>
      <c r="AC327" s="117" t="str">
        <f>IF('Indicator Date'!AG327="","x",RIGHT('Indicator Date'!AG327,4))</f>
        <v>2014</v>
      </c>
      <c r="AD327" s="117" t="str">
        <f>IF('Indicator Date'!AJ327="","x",RIGHT('Indicator Date'!AJ327,4))</f>
        <v>2014</v>
      </c>
      <c r="AE327" s="117" t="str">
        <f>IF('Indicator Date'!AK327="","x",RIGHT('Indicator Date'!AK327,4))</f>
        <v>2014</v>
      </c>
      <c r="AF327" s="117" t="str">
        <f>IF('Indicator Date'!AM327="","x",RIGHT('Indicator Date'!AM327,4))</f>
        <v>2014</v>
      </c>
      <c r="AG327" s="117" t="str">
        <f>IF('Indicator Date'!AN327="","x",RIGHT('Indicator Date'!AN327,4))</f>
        <v>2014</v>
      </c>
      <c r="AH327" s="117" t="str">
        <f>IF('Indicator Date'!AP327="","x",RIGHT('Indicator Date'!AP327,4))</f>
        <v>2014</v>
      </c>
      <c r="AI327" s="117" t="str">
        <f>IF('Indicator Date'!AR327="","x",RIGHT('Indicator Date'!AR327,4))</f>
        <v>2014</v>
      </c>
      <c r="AJ327" s="117" t="str">
        <f>IF('Indicator Date'!AU327="","x",RIGHT('Indicator Date'!AU327,4))</f>
        <v>2014</v>
      </c>
      <c r="AK327" s="117" t="str">
        <f>IF('Indicator Date'!AV327="","x",RIGHT('Indicator Date'!AV327,4))</f>
        <v>2014</v>
      </c>
      <c r="AL327" s="117" t="str">
        <f>IF('Indicator Date'!AW327="","x",RIGHT('Indicator Date'!AW327,4))</f>
        <v>2014</v>
      </c>
      <c r="AM327" s="117" t="str">
        <f>IF('Indicator Date'!AX327="","x",RIGHT('Indicator Date'!AX327,4))</f>
        <v>2014</v>
      </c>
      <c r="AN327" s="117" t="str">
        <f>IF('Indicator Date'!AY327="","x",RIGHT('Indicator Date'!AY327,4))</f>
        <v>2014</v>
      </c>
      <c r="AO327" s="117" t="str">
        <f>IF('Indicator Date'!AZ327="","x",RIGHT('Indicator Date'!AZ327,4))</f>
        <v>2014</v>
      </c>
      <c r="AP327" s="117" t="str">
        <f>IF('Indicator Date'!BA327="","x",RIGHT('Indicator Date'!BA327,4))</f>
        <v>2014</v>
      </c>
      <c r="AQ327" s="117" t="str">
        <f>IF('Indicator Date'!BB327="","x",RIGHT('Indicator Date'!BB327,4))</f>
        <v>2017</v>
      </c>
      <c r="AR327" s="117" t="str">
        <f>IF('Indicator Date'!BC327="","x",RIGHT('Indicator Date'!BC327,4))</f>
        <v>2017</v>
      </c>
      <c r="AS327" s="117" t="str">
        <f>IF('Indicator Date'!BD327="","x",RIGHT('Indicator Date'!BD327,4))</f>
        <v>2019</v>
      </c>
      <c r="AT327" s="117" t="str">
        <f>IF('Indicator Date'!BE327="","x",RIGHT('Indicator Date'!BE327,4))</f>
        <v>2014</v>
      </c>
      <c r="AU327" s="117" t="str">
        <f>IF('Indicator Date'!BF327="","x",RIGHT('Indicator Date'!BF327,4))</f>
        <v>2014</v>
      </c>
    </row>
    <row r="328" spans="1:47" ht="15.75" customHeight="1" x14ac:dyDescent="0.25">
      <c r="A328" s="47" t="s">
        <v>720</v>
      </c>
      <c r="B328" s="47" t="s">
        <v>721</v>
      </c>
      <c r="C328" s="117" t="str">
        <f>IF('Indicator Date'!E328="","x",RIGHT('Indicator Date'!E328,4))</f>
        <v>2017</v>
      </c>
      <c r="D328" s="117" t="str">
        <f>IF('Indicator Date'!F328="","x",RIGHT('Indicator Date'!F328,4))</f>
        <v>2017</v>
      </c>
      <c r="E328" s="117" t="str">
        <f>IF('Indicator Date'!G328="","x",RIGHT('Indicator Date'!G328,4))</f>
        <v>2017</v>
      </c>
      <c r="F328" s="117" t="str">
        <f>IF('Indicator Date'!H328="","x",RIGHT('Indicator Date'!H328,4))</f>
        <v>2017</v>
      </c>
      <c r="G328" s="117" t="str">
        <f>IF('Indicator Date'!I328="","x",RIGHT('Indicator Date'!I328,4))</f>
        <v>2017</v>
      </c>
      <c r="H328" s="117" t="str">
        <f>IF('Indicator Date'!J328="","x",RIGHT('Indicator Date'!J328,4))</f>
        <v>2017</v>
      </c>
      <c r="I328" s="117" t="str">
        <f>IF('Indicator Date'!K328="","x",RIGHT('Indicator Date'!K328,4))</f>
        <v>2016</v>
      </c>
      <c r="J328" s="117" t="str">
        <f>IF('Indicator Date'!L328="","x",RIGHT('Indicator Date'!L328,4))</f>
        <v>2018</v>
      </c>
      <c r="K328" s="117" t="str">
        <f>IF('Indicator Date'!M328="","x",RIGHT('Indicator Date'!M328,4))</f>
        <v>2018</v>
      </c>
      <c r="L328" s="117" t="str">
        <f>IF('Indicator Date'!N328="","x",RIGHT('Indicator Date'!N328,4))</f>
        <v>2018</v>
      </c>
      <c r="M328" s="117" t="str">
        <f>IF('Indicator Date'!O328="","x",RIGHT('Indicator Date'!O328,4))</f>
        <v>2014</v>
      </c>
      <c r="N328" s="117" t="str">
        <f>IF('Indicator Date'!P328="","x",RIGHT('Indicator Date'!P328,4))</f>
        <v>2014</v>
      </c>
      <c r="O328" s="117" t="str">
        <f>IF('Indicator Date'!Q328="","x",RIGHT('Indicator Date'!Q328,4))</f>
        <v>2014</v>
      </c>
      <c r="P328" s="117" t="str">
        <f>IF('Indicator Date'!R328="","x",RIGHT('Indicator Date'!R328,4))</f>
        <v>2014</v>
      </c>
      <c r="Q328" s="117" t="str">
        <f>IF('Indicator Date'!S328="","x",RIGHT('Indicator Date'!S328,4))</f>
        <v>2014</v>
      </c>
      <c r="R328" s="117" t="str">
        <f>IF('Indicator Date'!T328="","x",RIGHT('Indicator Date'!T328,4))</f>
        <v>2014</v>
      </c>
      <c r="S328" s="117" t="str">
        <f>IF('Indicator Date'!U328="","x",RIGHT('Indicator Date'!U328,4))</f>
        <v>2014</v>
      </c>
      <c r="T328" s="117" t="str">
        <f>IF('Indicator Date'!V328="","x",RIGHT('Indicator Date'!V328,4))</f>
        <v>2014</v>
      </c>
      <c r="U328" s="117" t="str">
        <f>IF('Indicator Date'!W328="","x",RIGHT('Indicator Date'!W328,4))</f>
        <v>2014</v>
      </c>
      <c r="V328" s="117" t="str">
        <f>IF('Indicator Date'!X328="","x",RIGHT('Indicator Date'!X328,4))</f>
        <v>2014</v>
      </c>
      <c r="W328" s="117" t="str">
        <f>IF('Indicator Date'!Y328="","x",RIGHT('Indicator Date'!Y328,4))</f>
        <v>2014</v>
      </c>
      <c r="X328" s="117" t="str">
        <f>IF('Indicator Date'!AB328="","x",RIGHT('Indicator Date'!AB328,4))</f>
        <v>2014</v>
      </c>
      <c r="Y328" s="117" t="str">
        <f>IF('Indicator Date'!AC328="","x",RIGHT('Indicator Date'!AC328,4))</f>
        <v>2019</v>
      </c>
      <c r="Z328" s="117" t="str">
        <f>IF('Indicator Date'!AD328="","x",RIGHT('Indicator Date'!AD328,4))</f>
        <v>2019</v>
      </c>
      <c r="AA328" s="117" t="str">
        <f>IF('Indicator Date'!AE328="","x",RIGHT('Indicator Date'!AE328,4))</f>
        <v>2019</v>
      </c>
      <c r="AB328" s="117" t="str">
        <f>IF('Indicator Date'!AF328="","x",RIGHT('Indicator Date'!AF328,4))</f>
        <v>2019</v>
      </c>
      <c r="AC328" s="117" t="str">
        <f>IF('Indicator Date'!AG328="","x",RIGHT('Indicator Date'!AG328,4))</f>
        <v>2014</v>
      </c>
      <c r="AD328" s="117" t="str">
        <f>IF('Indicator Date'!AJ328="","x",RIGHT('Indicator Date'!AJ328,4))</f>
        <v>2014</v>
      </c>
      <c r="AE328" s="117" t="str">
        <f>IF('Indicator Date'!AK328="","x",RIGHT('Indicator Date'!AK328,4))</f>
        <v>2014</v>
      </c>
      <c r="AF328" s="117" t="str">
        <f>IF('Indicator Date'!AM328="","x",RIGHT('Indicator Date'!AM328,4))</f>
        <v>2014</v>
      </c>
      <c r="AG328" s="117" t="str">
        <f>IF('Indicator Date'!AN328="","x",RIGHT('Indicator Date'!AN328,4))</f>
        <v>2014</v>
      </c>
      <c r="AH328" s="117" t="str">
        <f>IF('Indicator Date'!AP328="","x",RIGHT('Indicator Date'!AP328,4))</f>
        <v>2014</v>
      </c>
      <c r="AI328" s="117" t="str">
        <f>IF('Indicator Date'!AR328="","x",RIGHT('Indicator Date'!AR328,4))</f>
        <v>2014</v>
      </c>
      <c r="AJ328" s="117" t="str">
        <f>IF('Indicator Date'!AU328="","x",RIGHT('Indicator Date'!AU328,4))</f>
        <v>2014</v>
      </c>
      <c r="AK328" s="117" t="str">
        <f>IF('Indicator Date'!AV328="","x",RIGHT('Indicator Date'!AV328,4))</f>
        <v>2014</v>
      </c>
      <c r="AL328" s="117" t="str">
        <f>IF('Indicator Date'!AW328="","x",RIGHT('Indicator Date'!AW328,4))</f>
        <v>2014</v>
      </c>
      <c r="AM328" s="117" t="str">
        <f>IF('Indicator Date'!AX328="","x",RIGHT('Indicator Date'!AX328,4))</f>
        <v>2014</v>
      </c>
      <c r="AN328" s="117" t="str">
        <f>IF('Indicator Date'!AY328="","x",RIGHT('Indicator Date'!AY328,4))</f>
        <v>2014</v>
      </c>
      <c r="AO328" s="117" t="str">
        <f>IF('Indicator Date'!AZ328="","x",RIGHT('Indicator Date'!AZ328,4))</f>
        <v>2014</v>
      </c>
      <c r="AP328" s="117" t="str">
        <f>IF('Indicator Date'!BA328="","x",RIGHT('Indicator Date'!BA328,4))</f>
        <v>2014</v>
      </c>
      <c r="AQ328" s="117" t="str">
        <f>IF('Indicator Date'!BB328="","x",RIGHT('Indicator Date'!BB328,4))</f>
        <v>2017</v>
      </c>
      <c r="AR328" s="117" t="str">
        <f>IF('Indicator Date'!BC328="","x",RIGHT('Indicator Date'!BC328,4))</f>
        <v>2017</v>
      </c>
      <c r="AS328" s="117" t="str">
        <f>IF('Indicator Date'!BD328="","x",RIGHT('Indicator Date'!BD328,4))</f>
        <v>2019</v>
      </c>
      <c r="AT328" s="117" t="str">
        <f>IF('Indicator Date'!BE328="","x",RIGHT('Indicator Date'!BE328,4))</f>
        <v>2014</v>
      </c>
      <c r="AU328" s="117" t="str">
        <f>IF('Indicator Date'!BF328="","x",RIGHT('Indicator Date'!BF328,4))</f>
        <v>2014</v>
      </c>
    </row>
    <row r="329" spans="1:47" ht="15.75" customHeight="1" x14ac:dyDescent="0.25">
      <c r="A329" s="47" t="s">
        <v>722</v>
      </c>
      <c r="B329" s="47" t="s">
        <v>723</v>
      </c>
      <c r="C329" s="117" t="str">
        <f>IF('Indicator Date'!E329="","x",RIGHT('Indicator Date'!E329,4))</f>
        <v>2017</v>
      </c>
      <c r="D329" s="117" t="str">
        <f>IF('Indicator Date'!F329="","x",RIGHT('Indicator Date'!F329,4))</f>
        <v>2017</v>
      </c>
      <c r="E329" s="117" t="str">
        <f>IF('Indicator Date'!G329="","x",RIGHT('Indicator Date'!G329,4))</f>
        <v>2017</v>
      </c>
      <c r="F329" s="117" t="str">
        <f>IF('Indicator Date'!H329="","x",RIGHT('Indicator Date'!H329,4))</f>
        <v>2017</v>
      </c>
      <c r="G329" s="117" t="str">
        <f>IF('Indicator Date'!I329="","x",RIGHT('Indicator Date'!I329,4))</f>
        <v>2017</v>
      </c>
      <c r="H329" s="117" t="str">
        <f>IF('Indicator Date'!J329="","x",RIGHT('Indicator Date'!J329,4))</f>
        <v>2017</v>
      </c>
      <c r="I329" s="117" t="str">
        <f>IF('Indicator Date'!K329="","x",RIGHT('Indicator Date'!K329,4))</f>
        <v>2016</v>
      </c>
      <c r="J329" s="117" t="str">
        <f>IF('Indicator Date'!L329="","x",RIGHT('Indicator Date'!L329,4))</f>
        <v>2018</v>
      </c>
      <c r="K329" s="117" t="str">
        <f>IF('Indicator Date'!M329="","x",RIGHT('Indicator Date'!M329,4))</f>
        <v>2018</v>
      </c>
      <c r="L329" s="117" t="str">
        <f>IF('Indicator Date'!N329="","x",RIGHT('Indicator Date'!N329,4))</f>
        <v>2018</v>
      </c>
      <c r="M329" s="117" t="str">
        <f>IF('Indicator Date'!O329="","x",RIGHT('Indicator Date'!O329,4))</f>
        <v>2014</v>
      </c>
      <c r="N329" s="117" t="str">
        <f>IF('Indicator Date'!P329="","x",RIGHT('Indicator Date'!P329,4))</f>
        <v>2014</v>
      </c>
      <c r="O329" s="117" t="str">
        <f>IF('Indicator Date'!Q329="","x",RIGHT('Indicator Date'!Q329,4))</f>
        <v>2014</v>
      </c>
      <c r="P329" s="117" t="str">
        <f>IF('Indicator Date'!R329="","x",RIGHT('Indicator Date'!R329,4))</f>
        <v>2014</v>
      </c>
      <c r="Q329" s="117" t="str">
        <f>IF('Indicator Date'!S329="","x",RIGHT('Indicator Date'!S329,4))</f>
        <v>2014</v>
      </c>
      <c r="R329" s="117" t="str">
        <f>IF('Indicator Date'!T329="","x",RIGHT('Indicator Date'!T329,4))</f>
        <v>2014</v>
      </c>
      <c r="S329" s="117" t="str">
        <f>IF('Indicator Date'!U329="","x",RIGHT('Indicator Date'!U329,4))</f>
        <v>2014</v>
      </c>
      <c r="T329" s="117" t="str">
        <f>IF('Indicator Date'!V329="","x",RIGHT('Indicator Date'!V329,4))</f>
        <v>2014</v>
      </c>
      <c r="U329" s="117" t="str">
        <f>IF('Indicator Date'!W329="","x",RIGHT('Indicator Date'!W329,4))</f>
        <v>2014</v>
      </c>
      <c r="V329" s="117" t="str">
        <f>IF('Indicator Date'!X329="","x",RIGHT('Indicator Date'!X329,4))</f>
        <v>2014</v>
      </c>
      <c r="W329" s="117" t="str">
        <f>IF('Indicator Date'!Y329="","x",RIGHT('Indicator Date'!Y329,4))</f>
        <v>2014</v>
      </c>
      <c r="X329" s="117" t="str">
        <f>IF('Indicator Date'!AB329="","x",RIGHT('Indicator Date'!AB329,4))</f>
        <v>2014</v>
      </c>
      <c r="Y329" s="117" t="str">
        <f>IF('Indicator Date'!AC329="","x",RIGHT('Indicator Date'!AC329,4))</f>
        <v>2019</v>
      </c>
      <c r="Z329" s="117" t="str">
        <f>IF('Indicator Date'!AD329="","x",RIGHT('Indicator Date'!AD329,4))</f>
        <v>2019</v>
      </c>
      <c r="AA329" s="117" t="str">
        <f>IF('Indicator Date'!AE329="","x",RIGHT('Indicator Date'!AE329,4))</f>
        <v>2019</v>
      </c>
      <c r="AB329" s="117" t="str">
        <f>IF('Indicator Date'!AF329="","x",RIGHT('Indicator Date'!AF329,4))</f>
        <v>2019</v>
      </c>
      <c r="AC329" s="117" t="str">
        <f>IF('Indicator Date'!AG329="","x",RIGHT('Indicator Date'!AG329,4))</f>
        <v>2014</v>
      </c>
      <c r="AD329" s="117" t="str">
        <f>IF('Indicator Date'!AJ329="","x",RIGHT('Indicator Date'!AJ329,4))</f>
        <v>2014</v>
      </c>
      <c r="AE329" s="117" t="str">
        <f>IF('Indicator Date'!AK329="","x",RIGHT('Indicator Date'!AK329,4))</f>
        <v>2014</v>
      </c>
      <c r="AF329" s="117" t="str">
        <f>IF('Indicator Date'!AM329="","x",RIGHT('Indicator Date'!AM329,4))</f>
        <v>2014</v>
      </c>
      <c r="AG329" s="117" t="str">
        <f>IF('Indicator Date'!AN329="","x",RIGHT('Indicator Date'!AN329,4))</f>
        <v>2014</v>
      </c>
      <c r="AH329" s="117" t="str">
        <f>IF('Indicator Date'!AP329="","x",RIGHT('Indicator Date'!AP329,4))</f>
        <v>2014</v>
      </c>
      <c r="AI329" s="117" t="str">
        <f>IF('Indicator Date'!AR329="","x",RIGHT('Indicator Date'!AR329,4))</f>
        <v>2014</v>
      </c>
      <c r="AJ329" s="117" t="str">
        <f>IF('Indicator Date'!AU329="","x",RIGHT('Indicator Date'!AU329,4))</f>
        <v>2014</v>
      </c>
      <c r="AK329" s="117" t="str">
        <f>IF('Indicator Date'!AV329="","x",RIGHT('Indicator Date'!AV329,4))</f>
        <v>2014</v>
      </c>
      <c r="AL329" s="117" t="str">
        <f>IF('Indicator Date'!AW329="","x",RIGHT('Indicator Date'!AW329,4))</f>
        <v>2014</v>
      </c>
      <c r="AM329" s="117" t="str">
        <f>IF('Indicator Date'!AX329="","x",RIGHT('Indicator Date'!AX329,4))</f>
        <v>2014</v>
      </c>
      <c r="AN329" s="117" t="str">
        <f>IF('Indicator Date'!AY329="","x",RIGHT('Indicator Date'!AY329,4))</f>
        <v>2014</v>
      </c>
      <c r="AO329" s="117" t="str">
        <f>IF('Indicator Date'!AZ329="","x",RIGHT('Indicator Date'!AZ329,4))</f>
        <v>2014</v>
      </c>
      <c r="AP329" s="117" t="str">
        <f>IF('Indicator Date'!BA329="","x",RIGHT('Indicator Date'!BA329,4))</f>
        <v>2014</v>
      </c>
      <c r="AQ329" s="117" t="str">
        <f>IF('Indicator Date'!BB329="","x",RIGHT('Indicator Date'!BB329,4))</f>
        <v>2017</v>
      </c>
      <c r="AR329" s="117" t="str">
        <f>IF('Indicator Date'!BC329="","x",RIGHT('Indicator Date'!BC329,4))</f>
        <v>2017</v>
      </c>
      <c r="AS329" s="117" t="str">
        <f>IF('Indicator Date'!BD329="","x",RIGHT('Indicator Date'!BD329,4))</f>
        <v>2019</v>
      </c>
      <c r="AT329" s="117" t="str">
        <f>IF('Indicator Date'!BE329="","x",RIGHT('Indicator Date'!BE329,4))</f>
        <v>2014</v>
      </c>
      <c r="AU329" s="117" t="str">
        <f>IF('Indicator Date'!BF329="","x",RIGHT('Indicator Date'!BF329,4))</f>
        <v>2014</v>
      </c>
    </row>
    <row r="330" spans="1:47" ht="15.75" customHeight="1" x14ac:dyDescent="0.25">
      <c r="A330" s="47" t="s">
        <v>724</v>
      </c>
      <c r="B330" s="47" t="s">
        <v>725</v>
      </c>
      <c r="C330" s="117" t="str">
        <f>IF('Indicator Date'!E330="","x",RIGHT('Indicator Date'!E330,4))</f>
        <v>2017</v>
      </c>
      <c r="D330" s="117" t="str">
        <f>IF('Indicator Date'!F330="","x",RIGHT('Indicator Date'!F330,4))</f>
        <v>2017</v>
      </c>
      <c r="E330" s="117" t="str">
        <f>IF('Indicator Date'!G330="","x",RIGHT('Indicator Date'!G330,4))</f>
        <v>2017</v>
      </c>
      <c r="F330" s="117" t="str">
        <f>IF('Indicator Date'!H330="","x",RIGHT('Indicator Date'!H330,4))</f>
        <v>2017</v>
      </c>
      <c r="G330" s="117" t="str">
        <f>IF('Indicator Date'!I330="","x",RIGHT('Indicator Date'!I330,4))</f>
        <v>2017</v>
      </c>
      <c r="H330" s="117" t="str">
        <f>IF('Indicator Date'!J330="","x",RIGHT('Indicator Date'!J330,4))</f>
        <v>2017</v>
      </c>
      <c r="I330" s="117" t="str">
        <f>IF('Indicator Date'!K330="","x",RIGHT('Indicator Date'!K330,4))</f>
        <v>2016</v>
      </c>
      <c r="J330" s="117" t="str">
        <f>IF('Indicator Date'!L330="","x",RIGHT('Indicator Date'!L330,4))</f>
        <v>2018</v>
      </c>
      <c r="K330" s="117" t="str">
        <f>IF('Indicator Date'!M330="","x",RIGHT('Indicator Date'!M330,4))</f>
        <v>2018</v>
      </c>
      <c r="L330" s="117" t="str">
        <f>IF('Indicator Date'!N330="","x",RIGHT('Indicator Date'!N330,4))</f>
        <v>2018</v>
      </c>
      <c r="M330" s="117" t="str">
        <f>IF('Indicator Date'!O330="","x",RIGHT('Indicator Date'!O330,4))</f>
        <v>2014</v>
      </c>
      <c r="N330" s="117" t="str">
        <f>IF('Indicator Date'!P330="","x",RIGHT('Indicator Date'!P330,4))</f>
        <v>2014</v>
      </c>
      <c r="O330" s="117" t="str">
        <f>IF('Indicator Date'!Q330="","x",RIGHT('Indicator Date'!Q330,4))</f>
        <v>2014</v>
      </c>
      <c r="P330" s="117" t="str">
        <f>IF('Indicator Date'!R330="","x",RIGHT('Indicator Date'!R330,4))</f>
        <v>2014</v>
      </c>
      <c r="Q330" s="117" t="str">
        <f>IF('Indicator Date'!S330="","x",RIGHT('Indicator Date'!S330,4))</f>
        <v>2014</v>
      </c>
      <c r="R330" s="117" t="str">
        <f>IF('Indicator Date'!T330="","x",RIGHT('Indicator Date'!T330,4))</f>
        <v>2014</v>
      </c>
      <c r="S330" s="117" t="str">
        <f>IF('Indicator Date'!U330="","x",RIGHT('Indicator Date'!U330,4))</f>
        <v>2014</v>
      </c>
      <c r="T330" s="117" t="str">
        <f>IF('Indicator Date'!V330="","x",RIGHT('Indicator Date'!V330,4))</f>
        <v>2014</v>
      </c>
      <c r="U330" s="117" t="str">
        <f>IF('Indicator Date'!W330="","x",RIGHT('Indicator Date'!W330,4))</f>
        <v>2014</v>
      </c>
      <c r="V330" s="117" t="str">
        <f>IF('Indicator Date'!X330="","x",RIGHT('Indicator Date'!X330,4))</f>
        <v>2014</v>
      </c>
      <c r="W330" s="117" t="str">
        <f>IF('Indicator Date'!Y330="","x",RIGHT('Indicator Date'!Y330,4))</f>
        <v>2014</v>
      </c>
      <c r="X330" s="117" t="str">
        <f>IF('Indicator Date'!AB330="","x",RIGHT('Indicator Date'!AB330,4))</f>
        <v>2014</v>
      </c>
      <c r="Y330" s="117" t="str">
        <f>IF('Indicator Date'!AC330="","x",RIGHT('Indicator Date'!AC330,4))</f>
        <v>2019</v>
      </c>
      <c r="Z330" s="117" t="str">
        <f>IF('Indicator Date'!AD330="","x",RIGHT('Indicator Date'!AD330,4))</f>
        <v>2019</v>
      </c>
      <c r="AA330" s="117" t="str">
        <f>IF('Indicator Date'!AE330="","x",RIGHT('Indicator Date'!AE330,4))</f>
        <v>2019</v>
      </c>
      <c r="AB330" s="117" t="str">
        <f>IF('Indicator Date'!AF330="","x",RIGHT('Indicator Date'!AF330,4))</f>
        <v>2019</v>
      </c>
      <c r="AC330" s="117" t="str">
        <f>IF('Indicator Date'!AG330="","x",RIGHT('Indicator Date'!AG330,4))</f>
        <v>2014</v>
      </c>
      <c r="AD330" s="117" t="str">
        <f>IF('Indicator Date'!AJ330="","x",RIGHT('Indicator Date'!AJ330,4))</f>
        <v>2014</v>
      </c>
      <c r="AE330" s="117" t="str">
        <f>IF('Indicator Date'!AK330="","x",RIGHT('Indicator Date'!AK330,4))</f>
        <v>2014</v>
      </c>
      <c r="AF330" s="117" t="str">
        <f>IF('Indicator Date'!AM330="","x",RIGHT('Indicator Date'!AM330,4))</f>
        <v>2014</v>
      </c>
      <c r="AG330" s="117" t="str">
        <f>IF('Indicator Date'!AN330="","x",RIGHT('Indicator Date'!AN330,4))</f>
        <v>2014</v>
      </c>
      <c r="AH330" s="117" t="str">
        <f>IF('Indicator Date'!AP330="","x",RIGHT('Indicator Date'!AP330,4))</f>
        <v>2014</v>
      </c>
      <c r="AI330" s="117" t="str">
        <f>IF('Indicator Date'!AR330="","x",RIGHT('Indicator Date'!AR330,4))</f>
        <v>2014</v>
      </c>
      <c r="AJ330" s="117" t="str">
        <f>IF('Indicator Date'!AU330="","x",RIGHT('Indicator Date'!AU330,4))</f>
        <v>2014</v>
      </c>
      <c r="AK330" s="117" t="str">
        <f>IF('Indicator Date'!AV330="","x",RIGHT('Indicator Date'!AV330,4))</f>
        <v>2014</v>
      </c>
      <c r="AL330" s="117" t="str">
        <f>IF('Indicator Date'!AW330="","x",RIGHT('Indicator Date'!AW330,4))</f>
        <v>2014</v>
      </c>
      <c r="AM330" s="117" t="str">
        <f>IF('Indicator Date'!AX330="","x",RIGHT('Indicator Date'!AX330,4))</f>
        <v>2014</v>
      </c>
      <c r="AN330" s="117" t="str">
        <f>IF('Indicator Date'!AY330="","x",RIGHT('Indicator Date'!AY330,4))</f>
        <v>2014</v>
      </c>
      <c r="AO330" s="117" t="str">
        <f>IF('Indicator Date'!AZ330="","x",RIGHT('Indicator Date'!AZ330,4))</f>
        <v>2014</v>
      </c>
      <c r="AP330" s="117" t="str">
        <f>IF('Indicator Date'!BA330="","x",RIGHT('Indicator Date'!BA330,4))</f>
        <v>2014</v>
      </c>
      <c r="AQ330" s="117" t="str">
        <f>IF('Indicator Date'!BB330="","x",RIGHT('Indicator Date'!BB330,4))</f>
        <v>2017</v>
      </c>
      <c r="AR330" s="117" t="str">
        <f>IF('Indicator Date'!BC330="","x",RIGHT('Indicator Date'!BC330,4))</f>
        <v>2017</v>
      </c>
      <c r="AS330" s="117" t="str">
        <f>IF('Indicator Date'!BD330="","x",RIGHT('Indicator Date'!BD330,4))</f>
        <v>2019</v>
      </c>
      <c r="AT330" s="117" t="str">
        <f>IF('Indicator Date'!BE330="","x",RIGHT('Indicator Date'!BE330,4))</f>
        <v>2014</v>
      </c>
      <c r="AU330" s="117" t="str">
        <f>IF('Indicator Date'!BF330="","x",RIGHT('Indicator Date'!BF330,4))</f>
        <v>2014</v>
      </c>
    </row>
    <row r="331" spans="1:47" ht="15.75" customHeight="1" x14ac:dyDescent="0.25">
      <c r="A331" s="47" t="s">
        <v>726</v>
      </c>
      <c r="B331" s="47" t="s">
        <v>727</v>
      </c>
      <c r="C331" s="117" t="str">
        <f>IF('Indicator Date'!E331="","x",RIGHT('Indicator Date'!E331,4))</f>
        <v>2017</v>
      </c>
      <c r="D331" s="117" t="str">
        <f>IF('Indicator Date'!F331="","x",RIGHT('Indicator Date'!F331,4))</f>
        <v>2017</v>
      </c>
      <c r="E331" s="117" t="str">
        <f>IF('Indicator Date'!G331="","x",RIGHT('Indicator Date'!G331,4))</f>
        <v>2017</v>
      </c>
      <c r="F331" s="117" t="str">
        <f>IF('Indicator Date'!H331="","x",RIGHT('Indicator Date'!H331,4))</f>
        <v>2017</v>
      </c>
      <c r="G331" s="117" t="str">
        <f>IF('Indicator Date'!I331="","x",RIGHT('Indicator Date'!I331,4))</f>
        <v>2017</v>
      </c>
      <c r="H331" s="117" t="str">
        <f>IF('Indicator Date'!J331="","x",RIGHT('Indicator Date'!J331,4))</f>
        <v>2017</v>
      </c>
      <c r="I331" s="117" t="str">
        <f>IF('Indicator Date'!K331="","x",RIGHT('Indicator Date'!K331,4))</f>
        <v>2016</v>
      </c>
      <c r="J331" s="117" t="str">
        <f>IF('Indicator Date'!L331="","x",RIGHT('Indicator Date'!L331,4))</f>
        <v>2018</v>
      </c>
      <c r="K331" s="117" t="str">
        <f>IF('Indicator Date'!M331="","x",RIGHT('Indicator Date'!M331,4))</f>
        <v>2018</v>
      </c>
      <c r="L331" s="117" t="str">
        <f>IF('Indicator Date'!N331="","x",RIGHT('Indicator Date'!N331,4))</f>
        <v>2018</v>
      </c>
      <c r="M331" s="117" t="str">
        <f>IF('Indicator Date'!O331="","x",RIGHT('Indicator Date'!O331,4))</f>
        <v>2014</v>
      </c>
      <c r="N331" s="117" t="str">
        <f>IF('Indicator Date'!P331="","x",RIGHT('Indicator Date'!P331,4))</f>
        <v>2014</v>
      </c>
      <c r="O331" s="117" t="str">
        <f>IF('Indicator Date'!Q331="","x",RIGHT('Indicator Date'!Q331,4))</f>
        <v>2014</v>
      </c>
      <c r="P331" s="117" t="str">
        <f>IF('Indicator Date'!R331="","x",RIGHT('Indicator Date'!R331,4))</f>
        <v>2014</v>
      </c>
      <c r="Q331" s="117" t="str">
        <f>IF('Indicator Date'!S331="","x",RIGHT('Indicator Date'!S331,4))</f>
        <v>2014</v>
      </c>
      <c r="R331" s="117" t="str">
        <f>IF('Indicator Date'!T331="","x",RIGHT('Indicator Date'!T331,4))</f>
        <v>2014</v>
      </c>
      <c r="S331" s="117" t="str">
        <f>IF('Indicator Date'!U331="","x",RIGHT('Indicator Date'!U331,4))</f>
        <v>2014</v>
      </c>
      <c r="T331" s="117" t="str">
        <f>IF('Indicator Date'!V331="","x",RIGHT('Indicator Date'!V331,4))</f>
        <v>2014</v>
      </c>
      <c r="U331" s="117" t="str">
        <f>IF('Indicator Date'!W331="","x",RIGHT('Indicator Date'!W331,4))</f>
        <v>2014</v>
      </c>
      <c r="V331" s="117" t="str">
        <f>IF('Indicator Date'!X331="","x",RIGHT('Indicator Date'!X331,4))</f>
        <v>2014</v>
      </c>
      <c r="W331" s="117" t="str">
        <f>IF('Indicator Date'!Y331="","x",RIGHT('Indicator Date'!Y331,4))</f>
        <v>2014</v>
      </c>
      <c r="X331" s="117" t="str">
        <f>IF('Indicator Date'!AB331="","x",RIGHT('Indicator Date'!AB331,4))</f>
        <v>2014</v>
      </c>
      <c r="Y331" s="117" t="str">
        <f>IF('Indicator Date'!AC331="","x",RIGHT('Indicator Date'!AC331,4))</f>
        <v>2019</v>
      </c>
      <c r="Z331" s="117" t="str">
        <f>IF('Indicator Date'!AD331="","x",RIGHT('Indicator Date'!AD331,4))</f>
        <v>2019</v>
      </c>
      <c r="AA331" s="117" t="str">
        <f>IF('Indicator Date'!AE331="","x",RIGHT('Indicator Date'!AE331,4))</f>
        <v>2019</v>
      </c>
      <c r="AB331" s="117" t="str">
        <f>IF('Indicator Date'!AF331="","x",RIGHT('Indicator Date'!AF331,4))</f>
        <v>2019</v>
      </c>
      <c r="AC331" s="117" t="str">
        <f>IF('Indicator Date'!AG331="","x",RIGHT('Indicator Date'!AG331,4))</f>
        <v>2014</v>
      </c>
      <c r="AD331" s="117" t="str">
        <f>IF('Indicator Date'!AJ331="","x",RIGHT('Indicator Date'!AJ331,4))</f>
        <v>2014</v>
      </c>
      <c r="AE331" s="117" t="str">
        <f>IF('Indicator Date'!AK331="","x",RIGHT('Indicator Date'!AK331,4))</f>
        <v>2014</v>
      </c>
      <c r="AF331" s="117" t="str">
        <f>IF('Indicator Date'!AM331="","x",RIGHT('Indicator Date'!AM331,4))</f>
        <v>2014</v>
      </c>
      <c r="AG331" s="117" t="str">
        <f>IF('Indicator Date'!AN331="","x",RIGHT('Indicator Date'!AN331,4))</f>
        <v>2014</v>
      </c>
      <c r="AH331" s="117" t="str">
        <f>IF('Indicator Date'!AP331="","x",RIGHT('Indicator Date'!AP331,4))</f>
        <v>2014</v>
      </c>
      <c r="AI331" s="117" t="str">
        <f>IF('Indicator Date'!AR331="","x",RIGHT('Indicator Date'!AR331,4))</f>
        <v>2014</v>
      </c>
      <c r="AJ331" s="117" t="str">
        <f>IF('Indicator Date'!AU331="","x",RIGHT('Indicator Date'!AU331,4))</f>
        <v>2014</v>
      </c>
      <c r="AK331" s="117" t="str">
        <f>IF('Indicator Date'!AV331="","x",RIGHT('Indicator Date'!AV331,4))</f>
        <v>2014</v>
      </c>
      <c r="AL331" s="117" t="str">
        <f>IF('Indicator Date'!AW331="","x",RIGHT('Indicator Date'!AW331,4))</f>
        <v>2014</v>
      </c>
      <c r="AM331" s="117" t="str">
        <f>IF('Indicator Date'!AX331="","x",RIGHT('Indicator Date'!AX331,4))</f>
        <v>2014</v>
      </c>
      <c r="AN331" s="117" t="str">
        <f>IF('Indicator Date'!AY331="","x",RIGHT('Indicator Date'!AY331,4))</f>
        <v>2014</v>
      </c>
      <c r="AO331" s="117" t="str">
        <f>IF('Indicator Date'!AZ331="","x",RIGHT('Indicator Date'!AZ331,4))</f>
        <v>2014</v>
      </c>
      <c r="AP331" s="117" t="str">
        <f>IF('Indicator Date'!BA331="","x",RIGHT('Indicator Date'!BA331,4))</f>
        <v>2014</v>
      </c>
      <c r="AQ331" s="117" t="str">
        <f>IF('Indicator Date'!BB331="","x",RIGHT('Indicator Date'!BB331,4))</f>
        <v>2017</v>
      </c>
      <c r="AR331" s="117" t="str">
        <f>IF('Indicator Date'!BC331="","x",RIGHT('Indicator Date'!BC331,4))</f>
        <v>2017</v>
      </c>
      <c r="AS331" s="117" t="str">
        <f>IF('Indicator Date'!BD331="","x",RIGHT('Indicator Date'!BD331,4))</f>
        <v>2019</v>
      </c>
      <c r="AT331" s="117" t="str">
        <f>IF('Indicator Date'!BE331="","x",RIGHT('Indicator Date'!BE331,4))</f>
        <v>2014</v>
      </c>
      <c r="AU331" s="117" t="str">
        <f>IF('Indicator Date'!BF331="","x",RIGHT('Indicator Date'!BF331,4))</f>
        <v>2014</v>
      </c>
    </row>
    <row r="332" spans="1:47" ht="15.75" customHeight="1" x14ac:dyDescent="0.25">
      <c r="A332" s="47" t="s">
        <v>728</v>
      </c>
      <c r="B332" s="47" t="s">
        <v>729</v>
      </c>
      <c r="C332" s="117" t="str">
        <f>IF('Indicator Date'!E332="","x",RIGHT('Indicator Date'!E332,4))</f>
        <v>2017</v>
      </c>
      <c r="D332" s="117" t="str">
        <f>IF('Indicator Date'!F332="","x",RIGHT('Indicator Date'!F332,4))</f>
        <v>2017</v>
      </c>
      <c r="E332" s="117" t="str">
        <f>IF('Indicator Date'!G332="","x",RIGHT('Indicator Date'!G332,4))</f>
        <v>2017</v>
      </c>
      <c r="F332" s="117" t="str">
        <f>IF('Indicator Date'!H332="","x",RIGHT('Indicator Date'!H332,4))</f>
        <v>2017</v>
      </c>
      <c r="G332" s="117" t="str">
        <f>IF('Indicator Date'!I332="","x",RIGHT('Indicator Date'!I332,4))</f>
        <v>2017</v>
      </c>
      <c r="H332" s="117" t="str">
        <f>IF('Indicator Date'!J332="","x",RIGHT('Indicator Date'!J332,4))</f>
        <v>2017</v>
      </c>
      <c r="I332" s="117" t="str">
        <f>IF('Indicator Date'!K332="","x",RIGHT('Indicator Date'!K332,4))</f>
        <v>2016</v>
      </c>
      <c r="J332" s="117" t="str">
        <f>IF('Indicator Date'!L332="","x",RIGHT('Indicator Date'!L332,4))</f>
        <v>2018</v>
      </c>
      <c r="K332" s="117" t="str">
        <f>IF('Indicator Date'!M332="","x",RIGHT('Indicator Date'!M332,4))</f>
        <v>2018</v>
      </c>
      <c r="L332" s="117" t="str">
        <f>IF('Indicator Date'!N332="","x",RIGHT('Indicator Date'!N332,4))</f>
        <v>2018</v>
      </c>
      <c r="M332" s="117" t="str">
        <f>IF('Indicator Date'!O332="","x",RIGHT('Indicator Date'!O332,4))</f>
        <v>2014</v>
      </c>
      <c r="N332" s="117" t="str">
        <f>IF('Indicator Date'!P332="","x",RIGHT('Indicator Date'!P332,4))</f>
        <v>2014</v>
      </c>
      <c r="O332" s="117" t="str">
        <f>IF('Indicator Date'!Q332="","x",RIGHT('Indicator Date'!Q332,4))</f>
        <v>2014</v>
      </c>
      <c r="P332" s="117" t="str">
        <f>IF('Indicator Date'!R332="","x",RIGHT('Indicator Date'!R332,4))</f>
        <v>2014</v>
      </c>
      <c r="Q332" s="117" t="str">
        <f>IF('Indicator Date'!S332="","x",RIGHT('Indicator Date'!S332,4))</f>
        <v>2014</v>
      </c>
      <c r="R332" s="117" t="str">
        <f>IF('Indicator Date'!T332="","x",RIGHT('Indicator Date'!T332,4))</f>
        <v>2014</v>
      </c>
      <c r="S332" s="117" t="str">
        <f>IF('Indicator Date'!U332="","x",RIGHT('Indicator Date'!U332,4))</f>
        <v>2014</v>
      </c>
      <c r="T332" s="117" t="str">
        <f>IF('Indicator Date'!V332="","x",RIGHT('Indicator Date'!V332,4))</f>
        <v>2014</v>
      </c>
      <c r="U332" s="117" t="str">
        <f>IF('Indicator Date'!W332="","x",RIGHT('Indicator Date'!W332,4))</f>
        <v>2014</v>
      </c>
      <c r="V332" s="117" t="str">
        <f>IF('Indicator Date'!X332="","x",RIGHT('Indicator Date'!X332,4))</f>
        <v>2014</v>
      </c>
      <c r="W332" s="117" t="str">
        <f>IF('Indicator Date'!Y332="","x",RIGHT('Indicator Date'!Y332,4))</f>
        <v>2014</v>
      </c>
      <c r="X332" s="117" t="str">
        <f>IF('Indicator Date'!AB332="","x",RIGHT('Indicator Date'!AB332,4))</f>
        <v>2014</v>
      </c>
      <c r="Y332" s="117" t="str">
        <f>IF('Indicator Date'!AC332="","x",RIGHT('Indicator Date'!AC332,4))</f>
        <v>2019</v>
      </c>
      <c r="Z332" s="117" t="str">
        <f>IF('Indicator Date'!AD332="","x",RIGHT('Indicator Date'!AD332,4))</f>
        <v>2019</v>
      </c>
      <c r="AA332" s="117" t="str">
        <f>IF('Indicator Date'!AE332="","x",RIGHT('Indicator Date'!AE332,4))</f>
        <v>2019</v>
      </c>
      <c r="AB332" s="117" t="str">
        <f>IF('Indicator Date'!AF332="","x",RIGHT('Indicator Date'!AF332,4))</f>
        <v>2019</v>
      </c>
      <c r="AC332" s="117" t="str">
        <f>IF('Indicator Date'!AG332="","x",RIGHT('Indicator Date'!AG332,4))</f>
        <v>2014</v>
      </c>
      <c r="AD332" s="117" t="str">
        <f>IF('Indicator Date'!AJ332="","x",RIGHT('Indicator Date'!AJ332,4))</f>
        <v>2014</v>
      </c>
      <c r="AE332" s="117" t="str">
        <f>IF('Indicator Date'!AK332="","x",RIGHT('Indicator Date'!AK332,4))</f>
        <v>2014</v>
      </c>
      <c r="AF332" s="117" t="str">
        <f>IF('Indicator Date'!AM332="","x",RIGHT('Indicator Date'!AM332,4))</f>
        <v>2014</v>
      </c>
      <c r="AG332" s="117" t="str">
        <f>IF('Indicator Date'!AN332="","x",RIGHT('Indicator Date'!AN332,4))</f>
        <v>2014</v>
      </c>
      <c r="AH332" s="117" t="str">
        <f>IF('Indicator Date'!AP332="","x",RIGHT('Indicator Date'!AP332,4))</f>
        <v>2014</v>
      </c>
      <c r="AI332" s="117" t="str">
        <f>IF('Indicator Date'!AR332="","x",RIGHT('Indicator Date'!AR332,4))</f>
        <v>2014</v>
      </c>
      <c r="AJ332" s="117" t="str">
        <f>IF('Indicator Date'!AU332="","x",RIGHT('Indicator Date'!AU332,4))</f>
        <v>2014</v>
      </c>
      <c r="AK332" s="117" t="str">
        <f>IF('Indicator Date'!AV332="","x",RIGHT('Indicator Date'!AV332,4))</f>
        <v>2014</v>
      </c>
      <c r="AL332" s="117" t="str">
        <f>IF('Indicator Date'!AW332="","x",RIGHT('Indicator Date'!AW332,4))</f>
        <v>2014</v>
      </c>
      <c r="AM332" s="117" t="str">
        <f>IF('Indicator Date'!AX332="","x",RIGHT('Indicator Date'!AX332,4))</f>
        <v>2014</v>
      </c>
      <c r="AN332" s="117" t="str">
        <f>IF('Indicator Date'!AY332="","x",RIGHT('Indicator Date'!AY332,4))</f>
        <v>2014</v>
      </c>
      <c r="AO332" s="117" t="str">
        <f>IF('Indicator Date'!AZ332="","x",RIGHT('Indicator Date'!AZ332,4))</f>
        <v>2014</v>
      </c>
      <c r="AP332" s="117" t="str">
        <f>IF('Indicator Date'!BA332="","x",RIGHT('Indicator Date'!BA332,4))</f>
        <v>2014</v>
      </c>
      <c r="AQ332" s="117" t="str">
        <f>IF('Indicator Date'!BB332="","x",RIGHT('Indicator Date'!BB332,4))</f>
        <v>2017</v>
      </c>
      <c r="AR332" s="117" t="str">
        <f>IF('Indicator Date'!BC332="","x",RIGHT('Indicator Date'!BC332,4))</f>
        <v>2017</v>
      </c>
      <c r="AS332" s="117" t="str">
        <f>IF('Indicator Date'!BD332="","x",RIGHT('Indicator Date'!BD332,4))</f>
        <v>2019</v>
      </c>
      <c r="AT332" s="117" t="str">
        <f>IF('Indicator Date'!BE332="","x",RIGHT('Indicator Date'!BE332,4))</f>
        <v>2014</v>
      </c>
      <c r="AU332" s="117" t="str">
        <f>IF('Indicator Date'!BF332="","x",RIGHT('Indicator Date'!BF332,4))</f>
        <v>2014</v>
      </c>
    </row>
    <row r="333" spans="1:47" ht="15.75" customHeight="1" x14ac:dyDescent="0.25">
      <c r="A333" s="47" t="s">
        <v>730</v>
      </c>
      <c r="B333" s="47" t="s">
        <v>731</v>
      </c>
      <c r="C333" s="117" t="str">
        <f>IF('Indicator Date'!E333="","x",RIGHT('Indicator Date'!E333,4))</f>
        <v>2017</v>
      </c>
      <c r="D333" s="117" t="str">
        <f>IF('Indicator Date'!F333="","x",RIGHT('Indicator Date'!F333,4))</f>
        <v>2017</v>
      </c>
      <c r="E333" s="117" t="str">
        <f>IF('Indicator Date'!G333="","x",RIGHT('Indicator Date'!G333,4))</f>
        <v>2017</v>
      </c>
      <c r="F333" s="117" t="str">
        <f>IF('Indicator Date'!H333="","x",RIGHT('Indicator Date'!H333,4))</f>
        <v>2017</v>
      </c>
      <c r="G333" s="117" t="str">
        <f>IF('Indicator Date'!I333="","x",RIGHT('Indicator Date'!I333,4))</f>
        <v>2017</v>
      </c>
      <c r="H333" s="117" t="str">
        <f>IF('Indicator Date'!J333="","x",RIGHT('Indicator Date'!J333,4))</f>
        <v>2017</v>
      </c>
      <c r="I333" s="117" t="str">
        <f>IF('Indicator Date'!K333="","x",RIGHT('Indicator Date'!K333,4))</f>
        <v>2016</v>
      </c>
      <c r="J333" s="117" t="str">
        <f>IF('Indicator Date'!L333="","x",RIGHT('Indicator Date'!L333,4))</f>
        <v>2018</v>
      </c>
      <c r="K333" s="117" t="str">
        <f>IF('Indicator Date'!M333="","x",RIGHT('Indicator Date'!M333,4))</f>
        <v>2018</v>
      </c>
      <c r="L333" s="117" t="str">
        <f>IF('Indicator Date'!N333="","x",RIGHT('Indicator Date'!N333,4))</f>
        <v>2018</v>
      </c>
      <c r="M333" s="117" t="str">
        <f>IF('Indicator Date'!O333="","x",RIGHT('Indicator Date'!O333,4))</f>
        <v>2014</v>
      </c>
      <c r="N333" s="117" t="str">
        <f>IF('Indicator Date'!P333="","x",RIGHT('Indicator Date'!P333,4))</f>
        <v>2014</v>
      </c>
      <c r="O333" s="117" t="str">
        <f>IF('Indicator Date'!Q333="","x",RIGHT('Indicator Date'!Q333,4))</f>
        <v>2014</v>
      </c>
      <c r="P333" s="117" t="str">
        <f>IF('Indicator Date'!R333="","x",RIGHT('Indicator Date'!R333,4))</f>
        <v>2014</v>
      </c>
      <c r="Q333" s="117" t="str">
        <f>IF('Indicator Date'!S333="","x",RIGHT('Indicator Date'!S333,4))</f>
        <v>2014</v>
      </c>
      <c r="R333" s="117" t="str">
        <f>IF('Indicator Date'!T333="","x",RIGHT('Indicator Date'!T333,4))</f>
        <v>2014</v>
      </c>
      <c r="S333" s="117" t="str">
        <f>IF('Indicator Date'!U333="","x",RIGHT('Indicator Date'!U333,4))</f>
        <v>2014</v>
      </c>
      <c r="T333" s="117" t="str">
        <f>IF('Indicator Date'!V333="","x",RIGHT('Indicator Date'!V333,4))</f>
        <v>2014</v>
      </c>
      <c r="U333" s="117" t="str">
        <f>IF('Indicator Date'!W333="","x",RIGHT('Indicator Date'!W333,4))</f>
        <v>2014</v>
      </c>
      <c r="V333" s="117" t="str">
        <f>IF('Indicator Date'!X333="","x",RIGHT('Indicator Date'!X333,4))</f>
        <v>2014</v>
      </c>
      <c r="W333" s="117" t="str">
        <f>IF('Indicator Date'!Y333="","x",RIGHT('Indicator Date'!Y333,4))</f>
        <v>2014</v>
      </c>
      <c r="X333" s="117" t="str">
        <f>IF('Indicator Date'!AB333="","x",RIGHT('Indicator Date'!AB333,4))</f>
        <v>2014</v>
      </c>
      <c r="Y333" s="117" t="str">
        <f>IF('Indicator Date'!AC333="","x",RIGHT('Indicator Date'!AC333,4))</f>
        <v>2019</v>
      </c>
      <c r="Z333" s="117" t="str">
        <f>IF('Indicator Date'!AD333="","x",RIGHT('Indicator Date'!AD333,4))</f>
        <v>2019</v>
      </c>
      <c r="AA333" s="117" t="str">
        <f>IF('Indicator Date'!AE333="","x",RIGHT('Indicator Date'!AE333,4))</f>
        <v>2019</v>
      </c>
      <c r="AB333" s="117" t="str">
        <f>IF('Indicator Date'!AF333="","x",RIGHT('Indicator Date'!AF333,4))</f>
        <v>2019</v>
      </c>
      <c r="AC333" s="117" t="str">
        <f>IF('Indicator Date'!AG333="","x",RIGHT('Indicator Date'!AG333,4))</f>
        <v>2014</v>
      </c>
      <c r="AD333" s="117" t="str">
        <f>IF('Indicator Date'!AJ333="","x",RIGHT('Indicator Date'!AJ333,4))</f>
        <v>2014</v>
      </c>
      <c r="AE333" s="117" t="str">
        <f>IF('Indicator Date'!AK333="","x",RIGHT('Indicator Date'!AK333,4))</f>
        <v>2014</v>
      </c>
      <c r="AF333" s="117" t="str">
        <f>IF('Indicator Date'!AM333="","x",RIGHT('Indicator Date'!AM333,4))</f>
        <v>2014</v>
      </c>
      <c r="AG333" s="117" t="str">
        <f>IF('Indicator Date'!AN333="","x",RIGHT('Indicator Date'!AN333,4))</f>
        <v>2014</v>
      </c>
      <c r="AH333" s="117" t="str">
        <f>IF('Indicator Date'!AP333="","x",RIGHT('Indicator Date'!AP333,4))</f>
        <v>2014</v>
      </c>
      <c r="AI333" s="117" t="str">
        <f>IF('Indicator Date'!AR333="","x",RIGHT('Indicator Date'!AR333,4))</f>
        <v>2014</v>
      </c>
      <c r="AJ333" s="117" t="str">
        <f>IF('Indicator Date'!AU333="","x",RIGHT('Indicator Date'!AU333,4))</f>
        <v>2014</v>
      </c>
      <c r="AK333" s="117" t="str">
        <f>IF('Indicator Date'!AV333="","x",RIGHT('Indicator Date'!AV333,4))</f>
        <v>2014</v>
      </c>
      <c r="AL333" s="117" t="str">
        <f>IF('Indicator Date'!AW333="","x",RIGHT('Indicator Date'!AW333,4))</f>
        <v>2014</v>
      </c>
      <c r="AM333" s="117" t="str">
        <f>IF('Indicator Date'!AX333="","x",RIGHT('Indicator Date'!AX333,4))</f>
        <v>2014</v>
      </c>
      <c r="AN333" s="117" t="str">
        <f>IF('Indicator Date'!AY333="","x",RIGHT('Indicator Date'!AY333,4))</f>
        <v>2014</v>
      </c>
      <c r="AO333" s="117" t="str">
        <f>IF('Indicator Date'!AZ333="","x",RIGHT('Indicator Date'!AZ333,4))</f>
        <v>2014</v>
      </c>
      <c r="AP333" s="117" t="str">
        <f>IF('Indicator Date'!BA333="","x",RIGHT('Indicator Date'!BA333,4))</f>
        <v>2014</v>
      </c>
      <c r="AQ333" s="117" t="str">
        <f>IF('Indicator Date'!BB333="","x",RIGHT('Indicator Date'!BB333,4))</f>
        <v>2017</v>
      </c>
      <c r="AR333" s="117" t="str">
        <f>IF('Indicator Date'!BC333="","x",RIGHT('Indicator Date'!BC333,4))</f>
        <v>2017</v>
      </c>
      <c r="AS333" s="117" t="str">
        <f>IF('Indicator Date'!BD333="","x",RIGHT('Indicator Date'!BD333,4))</f>
        <v>2019</v>
      </c>
      <c r="AT333" s="117" t="str">
        <f>IF('Indicator Date'!BE333="","x",RIGHT('Indicator Date'!BE333,4))</f>
        <v>2014</v>
      </c>
      <c r="AU333" s="117" t="str">
        <f>IF('Indicator Date'!BF333="","x",RIGHT('Indicator Date'!BF333,4))</f>
        <v>2014</v>
      </c>
    </row>
    <row r="334" spans="1:47"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47"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47"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ht="15.75" customHeight="1" x14ac:dyDescent="0.25"/>
    <row r="535" spans="1:34" ht="15.75" customHeight="1" x14ac:dyDescent="0.25"/>
    <row r="536" spans="1:34" ht="15.75" customHeight="1" x14ac:dyDescent="0.25"/>
    <row r="537" spans="1:34" ht="15.75" customHeight="1" x14ac:dyDescent="0.25"/>
    <row r="538" spans="1:34" ht="15.75" customHeight="1" x14ac:dyDescent="0.25"/>
    <row r="539" spans="1:34" ht="15.75" customHeight="1" x14ac:dyDescent="0.25"/>
    <row r="540" spans="1:34" ht="15.75" customHeight="1" x14ac:dyDescent="0.25"/>
    <row r="541" spans="1:34" ht="15.75" customHeight="1" x14ac:dyDescent="0.25"/>
    <row r="542" spans="1:34" ht="15.75" customHeight="1" x14ac:dyDescent="0.25"/>
    <row r="543" spans="1:34" ht="15.75" customHeight="1" x14ac:dyDescent="0.25"/>
    <row r="544" spans="1:3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sheetData>
  <mergeCells count="1">
    <mergeCell ref="A1:AH1"/>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Home</vt:lpstr>
      <vt:lpstr>Table of Contents</vt:lpstr>
      <vt:lpstr>INFORM MYANMAR</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Indicator Metadata</vt:lpstr>
      <vt:lpstr>State_Region Data</vt:lpstr>
      <vt:lpstr>Township</vt:lpstr>
      <vt:lpstr>Lack of Reliability Index</vt:lpstr>
      <vt:lpstr>'Indicator Metadata'!Print_Area</vt:lpstr>
      <vt:lpstr>'Indicator Metadata'!Print_Titles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%EC_USER_DISPLAY_NAME%</cp:lastModifiedBy>
  <cp:lastPrinted>2019-10-25T03:30:04Z</cp:lastPrinted>
  <dcterms:created xsi:type="dcterms:W3CDTF">2013-01-24T09:37:59Z</dcterms:created>
  <dcterms:modified xsi:type="dcterms:W3CDTF">2020-02-18T13:54:32Z</dcterms:modified>
</cp:coreProperties>
</file>